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pivotCache/pivotCacheDefinition23.xml" ContentType="application/vnd.openxmlformats-officedocument.spreadsheetml.pivotCacheDefinition+xml"/>
  <Override PartName="/xl/pivotCache/pivotCacheRecords23.xml" ContentType="application/vnd.openxmlformats-officedocument.spreadsheetml.pivotCacheRecords+xml"/>
  <Override PartName="/xl/pivotCache/pivotCacheDefinition24.xml" ContentType="application/vnd.openxmlformats-officedocument.spreadsheetml.pivotCacheDefinition+xml"/>
  <Override PartName="/xl/pivotCache/pivotCacheRecords24.xml" ContentType="application/vnd.openxmlformats-officedocument.spreadsheetml.pivotCacheRecords+xml"/>
  <Override PartName="/xl/pivotCache/pivotCacheDefinition25.xml" ContentType="application/vnd.openxmlformats-officedocument.spreadsheetml.pivotCacheDefinition+xml"/>
  <Override PartName="/xl/pivotCache/pivotCacheRecords25.xml" ContentType="application/vnd.openxmlformats-officedocument.spreadsheetml.pivotCacheRecords+xml"/>
  <Override PartName="/xl/pivotCache/pivotCacheDefinition26.xml" ContentType="application/vnd.openxmlformats-officedocument.spreadsheetml.pivotCacheDefinition+xml"/>
  <Override PartName="/xl/pivotCache/pivotCacheRecords26.xml" ContentType="application/vnd.openxmlformats-officedocument.spreadsheetml.pivotCacheRecords+xml"/>
  <Override PartName="/xl/pivotCache/pivotCacheDefinition27.xml" ContentType="application/vnd.openxmlformats-officedocument.spreadsheetml.pivotCacheDefinition+xml"/>
  <Override PartName="/xl/pivotCache/pivotCacheRecords27.xml" ContentType="application/vnd.openxmlformats-officedocument.spreadsheetml.pivotCacheRecords+xml"/>
  <Override PartName="/xl/pivotCache/pivotCacheDefinition28.xml" ContentType="application/vnd.openxmlformats-officedocument.spreadsheetml.pivotCacheDefinition+xml"/>
  <Override PartName="/xl/pivotCache/pivotCacheRecords28.xml" ContentType="application/vnd.openxmlformats-officedocument.spreadsheetml.pivotCacheRecords+xml"/>
  <Override PartName="/xl/pivotCache/pivotCacheDefinition29.xml" ContentType="application/vnd.openxmlformats-officedocument.spreadsheetml.pivotCacheDefinition+xml"/>
  <Override PartName="/xl/pivotCache/pivotCacheRecords29.xml" ContentType="application/vnd.openxmlformats-officedocument.spreadsheetml.pivotCacheRecords+xml"/>
  <Override PartName="/xl/pivotCache/pivotCacheDefinition30.xml" ContentType="application/vnd.openxmlformats-officedocument.spreadsheetml.pivotCacheDefinition+xml"/>
  <Override PartName="/xl/pivotCache/pivotCacheRecords30.xml" ContentType="application/vnd.openxmlformats-officedocument.spreadsheetml.pivotCacheRecords+xml"/>
  <Override PartName="/xl/pivotCache/pivotCacheDefinition31.xml" ContentType="application/vnd.openxmlformats-officedocument.spreadsheetml.pivotCacheDefinition+xml"/>
  <Override PartName="/xl/pivotCache/pivotCacheRecords31.xml" ContentType="application/vnd.openxmlformats-officedocument.spreadsheetml.pivotCacheRecords+xml"/>
  <Override PartName="/xl/pivotCache/pivotCacheDefinition32.xml" ContentType="application/vnd.openxmlformats-officedocument.spreadsheetml.pivotCacheDefinition+xml"/>
  <Override PartName="/xl/pivotCache/pivotCacheRecords32.xml" ContentType="application/vnd.openxmlformats-officedocument.spreadsheetml.pivotCacheRecords+xml"/>
  <Override PartName="/xl/pivotCache/pivotCacheDefinition33.xml" ContentType="application/vnd.openxmlformats-officedocument.spreadsheetml.pivotCacheDefinition+xml"/>
  <Override PartName="/xl/pivotCache/pivotCacheRecords33.xml" ContentType="application/vnd.openxmlformats-officedocument.spreadsheetml.pivotCacheRecords+xml"/>
  <Override PartName="/xl/pivotCache/pivotCacheDefinition34.xml" ContentType="application/vnd.openxmlformats-officedocument.spreadsheetml.pivotCacheDefinition+xml"/>
  <Override PartName="/xl/pivotCache/pivotCacheRecords34.xml" ContentType="application/vnd.openxmlformats-officedocument.spreadsheetml.pivotCacheRecords+xml"/>
  <Override PartName="/xl/pivotCache/pivotCacheDefinition35.xml" ContentType="application/vnd.openxmlformats-officedocument.spreadsheetml.pivotCacheDefinition+xml"/>
  <Override PartName="/xl/pivotCache/pivotCacheRecords35.xml" ContentType="application/vnd.openxmlformats-officedocument.spreadsheetml.pivotCacheRecords+xml"/>
  <Override PartName="/xl/pivotCache/pivotCacheDefinition36.xml" ContentType="application/vnd.openxmlformats-officedocument.spreadsheetml.pivotCacheDefinition+xml"/>
  <Override PartName="/xl/pivotCache/pivotCacheRecords36.xml" ContentType="application/vnd.openxmlformats-officedocument.spreadsheetml.pivotCacheRecords+xml"/>
  <Override PartName="/xl/pivotCache/pivotCacheDefinition37.xml" ContentType="application/vnd.openxmlformats-officedocument.spreadsheetml.pivotCacheDefinition+xml"/>
  <Override PartName="/xl/pivotCache/pivotCacheRecords37.xml" ContentType="application/vnd.openxmlformats-officedocument.spreadsheetml.pivotCacheRecords+xml"/>
  <Override PartName="/xl/pivotCache/pivotCacheDefinition38.xml" ContentType="application/vnd.openxmlformats-officedocument.spreadsheetml.pivotCacheDefinition+xml"/>
  <Override PartName="/xl/pivotCache/pivotCacheRecords38.xml" ContentType="application/vnd.openxmlformats-officedocument.spreadsheetml.pivotCacheRecords+xml"/>
  <Override PartName="/xl/pivotCache/pivotCacheDefinition39.xml" ContentType="application/vnd.openxmlformats-officedocument.spreadsheetml.pivotCacheDefinition+xml"/>
  <Override PartName="/xl/pivotCache/pivotCacheRecords39.xml" ContentType="application/vnd.openxmlformats-officedocument.spreadsheetml.pivotCacheRecords+xml"/>
  <Override PartName="/xl/pivotCache/pivotCacheDefinition40.xml" ContentType="application/vnd.openxmlformats-officedocument.spreadsheetml.pivotCacheDefinition+xml"/>
  <Override PartName="/xl/pivotCache/pivotCacheRecords40.xml" ContentType="application/vnd.openxmlformats-officedocument.spreadsheetml.pivotCacheRecords+xml"/>
  <Override PartName="/xl/pivotCache/pivotCacheDefinition41.xml" ContentType="application/vnd.openxmlformats-officedocument.spreadsheetml.pivotCacheDefinition+xml"/>
  <Override PartName="/xl/pivotCache/pivotCacheRecords41.xml" ContentType="application/vnd.openxmlformats-officedocument.spreadsheetml.pivotCacheRecords+xml"/>
  <Override PartName="/xl/pivotCache/pivotCacheDefinition42.xml" ContentType="application/vnd.openxmlformats-officedocument.spreadsheetml.pivotCacheDefinition+xml"/>
  <Override PartName="/xl/pivotCache/pivotCacheRecords42.xml" ContentType="application/vnd.openxmlformats-officedocument.spreadsheetml.pivotCacheRecords+xml"/>
  <Override PartName="/xl/pivotCache/pivotCacheDefinition43.xml" ContentType="application/vnd.openxmlformats-officedocument.spreadsheetml.pivotCacheDefinition+xml"/>
  <Override PartName="/xl/pivotCache/pivotCacheRecords43.xml" ContentType="application/vnd.openxmlformats-officedocument.spreadsheetml.pivotCacheRecords+xml"/>
  <Override PartName="/xl/pivotCache/pivotCacheDefinition44.xml" ContentType="application/vnd.openxmlformats-officedocument.spreadsheetml.pivotCacheDefinition+xml"/>
  <Override PartName="/xl/pivotCache/pivotCacheRecords44.xml" ContentType="application/vnd.openxmlformats-officedocument.spreadsheetml.pivotCacheRecords+xml"/>
  <Override PartName="/xl/pivotCache/pivotCacheDefinition45.xml" ContentType="application/vnd.openxmlformats-officedocument.spreadsheetml.pivotCacheDefinition+xml"/>
  <Override PartName="/xl/pivotCache/pivotCacheRecords45.xml" ContentType="application/vnd.openxmlformats-officedocument.spreadsheetml.pivotCacheRecords+xml"/>
  <Override PartName="/xl/pivotCache/pivotCacheDefinition46.xml" ContentType="application/vnd.openxmlformats-officedocument.spreadsheetml.pivotCacheDefinition+xml"/>
  <Override PartName="/xl/pivotCache/pivotCacheRecords46.xml" ContentType="application/vnd.openxmlformats-officedocument.spreadsheetml.pivotCacheRecords+xml"/>
  <Override PartName="/xl/pivotCache/pivotCacheDefinition47.xml" ContentType="application/vnd.openxmlformats-officedocument.spreadsheetml.pivotCacheDefinition+xml"/>
  <Override PartName="/xl/pivotCache/pivotCacheRecords47.xml" ContentType="application/vnd.openxmlformats-officedocument.spreadsheetml.pivotCacheRecords+xml"/>
  <Override PartName="/xl/pivotCache/pivotCacheDefinition48.xml" ContentType="application/vnd.openxmlformats-officedocument.spreadsheetml.pivotCacheDefinition+xml"/>
  <Override PartName="/xl/pivotCache/pivotCacheRecords48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pivotTables/pivotTable44.xml" ContentType="application/vnd.openxmlformats-officedocument.spreadsheetml.pivotTable+xml"/>
  <Override PartName="/xl/pivotTables/pivotTable45.xml" ContentType="application/vnd.openxmlformats-officedocument.spreadsheetml.pivotTable+xml"/>
  <Override PartName="/xl/pivotTables/pivotTable46.xml" ContentType="application/vnd.openxmlformats-officedocument.spreadsheetml.pivotTable+xml"/>
  <Override PartName="/xl/pivotTables/pivotTable47.xml" ContentType="application/vnd.openxmlformats-officedocument.spreadsheetml.pivotTable+xml"/>
  <Override PartName="/xl/pivotTables/pivotTable48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4-2025学年教学质量奖\高考质量奖\过程评价——王富国\过程评价——王富国\"/>
    </mc:Choice>
  </mc:AlternateContent>
  <xr:revisionPtr revIDLastSave="0" documentId="13_ncr:1_{80471D16-B517-4F70-A502-08279286A8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所有教师汇总" sheetId="18" r:id="rId1"/>
    <sheet name="语文" sheetId="1" r:id="rId2"/>
    <sheet name="语文老师汇总得分" sheetId="10" r:id="rId3"/>
    <sheet name="数学" sheetId="3" r:id="rId4"/>
    <sheet name="数学老师得分汇总" sheetId="11" r:id="rId5"/>
    <sheet name="英语" sheetId="2" r:id="rId6"/>
    <sheet name="英语老师得分汇总" sheetId="12" r:id="rId7"/>
    <sheet name="物理and历史" sheetId="4" r:id="rId8"/>
    <sheet name="物理历史老师汇总" sheetId="13" r:id="rId9"/>
    <sheet name="化学" sheetId="5" r:id="rId10"/>
    <sheet name="化学老师汇总" sheetId="14" r:id="rId11"/>
    <sheet name="生物" sheetId="6" r:id="rId12"/>
    <sheet name="生物老师汇总" sheetId="15" r:id="rId13"/>
    <sheet name="政治" sheetId="7" r:id="rId14"/>
    <sheet name="政治老师汇总" sheetId="16" r:id="rId15"/>
    <sheet name="地理" sheetId="8" r:id="rId16"/>
    <sheet name="地理老师汇总" sheetId="17" r:id="rId17"/>
  </sheets>
  <externalReferences>
    <externalReference r:id="rId18"/>
  </externalReferences>
  <definedNames>
    <definedName name="_xlnm._FilterDatabase" localSheetId="15" hidden="1">地理!$AE$1:$AE$337</definedName>
    <definedName name="_xlnm._FilterDatabase" localSheetId="9" hidden="1">化学!$AE$1:$AE$310</definedName>
    <definedName name="_xlnm._FilterDatabase" localSheetId="11" hidden="1">生物!$AE$1:$AE$294</definedName>
    <definedName name="_xlnm._FilterDatabase" localSheetId="3" hidden="1">数学!$C$1:$C$639</definedName>
    <definedName name="_xlnm._FilterDatabase" localSheetId="7" hidden="1">物理and历史!$D$1:$D$639</definedName>
    <definedName name="_xlnm._FilterDatabase" localSheetId="5" hidden="1">英语!$AE$1:$AE$639</definedName>
    <definedName name="_xlnm._FilterDatabase" localSheetId="1" hidden="1">语文!$C$1:$C$638</definedName>
    <definedName name="_xlnm._FilterDatabase" localSheetId="13" hidden="1">政治!$AE$1:$AE$361</definedName>
  </definedNames>
  <calcPr calcId="191029"/>
  <pivotCaches>
    <pivotCache cacheId="0" r:id="rId19"/>
    <pivotCache cacheId="1" r:id="rId20"/>
    <pivotCache cacheId="2" r:id="rId21"/>
    <pivotCache cacheId="3" r:id="rId22"/>
    <pivotCache cacheId="4" r:id="rId23"/>
    <pivotCache cacheId="5" r:id="rId24"/>
    <pivotCache cacheId="6" r:id="rId25"/>
    <pivotCache cacheId="7" r:id="rId26"/>
    <pivotCache cacheId="8" r:id="rId27"/>
    <pivotCache cacheId="9" r:id="rId28"/>
    <pivotCache cacheId="10" r:id="rId29"/>
    <pivotCache cacheId="11" r:id="rId30"/>
    <pivotCache cacheId="12" r:id="rId31"/>
    <pivotCache cacheId="13" r:id="rId32"/>
    <pivotCache cacheId="14" r:id="rId33"/>
    <pivotCache cacheId="15" r:id="rId34"/>
    <pivotCache cacheId="16" r:id="rId35"/>
    <pivotCache cacheId="17" r:id="rId36"/>
    <pivotCache cacheId="18" r:id="rId37"/>
    <pivotCache cacheId="19" r:id="rId38"/>
    <pivotCache cacheId="20" r:id="rId39"/>
    <pivotCache cacheId="21" r:id="rId40"/>
    <pivotCache cacheId="22" r:id="rId41"/>
    <pivotCache cacheId="23" r:id="rId42"/>
    <pivotCache cacheId="24" r:id="rId43"/>
    <pivotCache cacheId="25" r:id="rId44"/>
    <pivotCache cacheId="26" r:id="rId45"/>
    <pivotCache cacheId="27" r:id="rId46"/>
    <pivotCache cacheId="28" r:id="rId47"/>
    <pivotCache cacheId="29" r:id="rId48"/>
    <pivotCache cacheId="30" r:id="rId49"/>
    <pivotCache cacheId="31" r:id="rId50"/>
    <pivotCache cacheId="32" r:id="rId51"/>
    <pivotCache cacheId="33" r:id="rId52"/>
    <pivotCache cacheId="34" r:id="rId53"/>
    <pivotCache cacheId="35" r:id="rId54"/>
    <pivotCache cacheId="36" r:id="rId55"/>
    <pivotCache cacheId="37" r:id="rId56"/>
    <pivotCache cacheId="38" r:id="rId57"/>
    <pivotCache cacheId="39" r:id="rId58"/>
    <pivotCache cacheId="40" r:id="rId59"/>
    <pivotCache cacheId="41" r:id="rId60"/>
    <pivotCache cacheId="42" r:id="rId61"/>
    <pivotCache cacheId="43" r:id="rId62"/>
    <pivotCache cacheId="44" r:id="rId63"/>
    <pivotCache cacheId="45" r:id="rId64"/>
    <pivotCache cacheId="46" r:id="rId65"/>
    <pivotCache cacheId="47" r:id="rId6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7" l="1"/>
  <c r="F5" i="17"/>
  <c r="F6" i="17"/>
  <c r="F7" i="17"/>
  <c r="F8" i="17"/>
  <c r="F3" i="17"/>
  <c r="F4" i="16"/>
  <c r="F6" i="16"/>
  <c r="F8" i="16"/>
  <c r="F3" i="16"/>
  <c r="Y125" i="7"/>
  <c r="Y143" i="7"/>
  <c r="Y357" i="7"/>
  <c r="I3" i="15"/>
  <c r="I4" i="15"/>
  <c r="I5" i="15"/>
  <c r="I6" i="15"/>
  <c r="I7" i="15"/>
  <c r="I8" i="15"/>
  <c r="I9" i="15"/>
  <c r="I2" i="15"/>
  <c r="F3" i="14"/>
  <c r="F4" i="14"/>
  <c r="F5" i="14"/>
  <c r="F6" i="14"/>
  <c r="F7" i="14"/>
  <c r="F8" i="14"/>
  <c r="F9" i="14"/>
  <c r="F10" i="14"/>
  <c r="F2" i="14"/>
  <c r="G3" i="13"/>
  <c r="G4" i="13"/>
  <c r="G5" i="13"/>
  <c r="G6" i="13"/>
  <c r="G7" i="13"/>
  <c r="G8" i="13"/>
  <c r="G9" i="13"/>
  <c r="G10" i="13"/>
  <c r="G11" i="13"/>
  <c r="G12" i="13"/>
  <c r="G2" i="13"/>
  <c r="AC108" i="4"/>
  <c r="AC424" i="4"/>
  <c r="AC636" i="4"/>
  <c r="AA358" i="4"/>
  <c r="AA359" i="4"/>
  <c r="AA360" i="4"/>
  <c r="AA361" i="4"/>
  <c r="AA362" i="4"/>
  <c r="AA363" i="4"/>
  <c r="AA364" i="4"/>
  <c r="AA365" i="4"/>
  <c r="AA366" i="4"/>
  <c r="AA367" i="4"/>
  <c r="AA368" i="4"/>
  <c r="AA369" i="4"/>
  <c r="AA370" i="4"/>
  <c r="AA371" i="4"/>
  <c r="AA372" i="4"/>
  <c r="AA373" i="4"/>
  <c r="AA374" i="4"/>
  <c r="AA375" i="4"/>
  <c r="AA376" i="4"/>
  <c r="AA377" i="4"/>
  <c r="AA378" i="4"/>
  <c r="AA379" i="4"/>
  <c r="AA380" i="4"/>
  <c r="AA381" i="4"/>
  <c r="AA382" i="4"/>
  <c r="AA383" i="4"/>
  <c r="AA384" i="4"/>
  <c r="AA385" i="4"/>
  <c r="AA386" i="4"/>
  <c r="AA387" i="4"/>
  <c r="AA388" i="4"/>
  <c r="AA389" i="4"/>
  <c r="AA390" i="4"/>
  <c r="AA391" i="4"/>
  <c r="AA392" i="4"/>
  <c r="AA393" i="4"/>
  <c r="AA394" i="4"/>
  <c r="AA395" i="4"/>
  <c r="AA396" i="4"/>
  <c r="AA397" i="4"/>
  <c r="AA398" i="4"/>
  <c r="AA399" i="4"/>
  <c r="AA400" i="4"/>
  <c r="AA401" i="4"/>
  <c r="AA402" i="4"/>
  <c r="AA403" i="4"/>
  <c r="AA404" i="4"/>
  <c r="AA405" i="4"/>
  <c r="AA407" i="4"/>
  <c r="AA408" i="4"/>
  <c r="AA409" i="4"/>
  <c r="AA410" i="4"/>
  <c r="AA411" i="4"/>
  <c r="AA412" i="4"/>
  <c r="AA413" i="4"/>
  <c r="AA414" i="4"/>
  <c r="AA415" i="4"/>
  <c r="AA416" i="4"/>
  <c r="AA417" i="4"/>
  <c r="AA418" i="4"/>
  <c r="AA419" i="4"/>
  <c r="AA420" i="4"/>
  <c r="AA421" i="4"/>
  <c r="AA422" i="4"/>
  <c r="AA423" i="4"/>
  <c r="AA425" i="4"/>
  <c r="AA426" i="4"/>
  <c r="AA427" i="4"/>
  <c r="AA428" i="4"/>
  <c r="AA429" i="4"/>
  <c r="AA430" i="4"/>
  <c r="AA431" i="4"/>
  <c r="AA432" i="4"/>
  <c r="AA433" i="4"/>
  <c r="AA434" i="4"/>
  <c r="AA435" i="4"/>
  <c r="AA436" i="4"/>
  <c r="AA437" i="4"/>
  <c r="AA438" i="4"/>
  <c r="AA439" i="4"/>
  <c r="AA440" i="4"/>
  <c r="AA441" i="4"/>
  <c r="AA442" i="4"/>
  <c r="AA443" i="4"/>
  <c r="AA444" i="4"/>
  <c r="AA445" i="4"/>
  <c r="AA446" i="4"/>
  <c r="AA447" i="4"/>
  <c r="AA448" i="4"/>
  <c r="AA449" i="4"/>
  <c r="AA450" i="4"/>
  <c r="AA451" i="4"/>
  <c r="AA452" i="4"/>
  <c r="AA453" i="4"/>
  <c r="AA454" i="4"/>
  <c r="AA455" i="4"/>
  <c r="AA456" i="4"/>
  <c r="AA457" i="4"/>
  <c r="AA458" i="4"/>
  <c r="AA459" i="4"/>
  <c r="AA460" i="4"/>
  <c r="AA461" i="4"/>
  <c r="AA462" i="4"/>
  <c r="AA463" i="4"/>
  <c r="AA464" i="4"/>
  <c r="AA465" i="4"/>
  <c r="AA466" i="4"/>
  <c r="AA467" i="4"/>
  <c r="AA468" i="4"/>
  <c r="AA469" i="4"/>
  <c r="AA470" i="4"/>
  <c r="AA471" i="4"/>
  <c r="AA472" i="4"/>
  <c r="AA473" i="4"/>
  <c r="AA474" i="4"/>
  <c r="AA475" i="4"/>
  <c r="AA476" i="4"/>
  <c r="AA477" i="4"/>
  <c r="AA478" i="4"/>
  <c r="AA479" i="4"/>
  <c r="AA480" i="4"/>
  <c r="AA481" i="4"/>
  <c r="AA482" i="4"/>
  <c r="AA483" i="4"/>
  <c r="AA484" i="4"/>
  <c r="AA485" i="4"/>
  <c r="AA486" i="4"/>
  <c r="AC486" i="4" s="1"/>
  <c r="AA487" i="4"/>
  <c r="AA488" i="4"/>
  <c r="AA489" i="4"/>
  <c r="AA490" i="4"/>
  <c r="AA491" i="4"/>
  <c r="AA492" i="4"/>
  <c r="AA493" i="4"/>
  <c r="AA494" i="4"/>
  <c r="AA495" i="4"/>
  <c r="AA496" i="4"/>
  <c r="AA497" i="4"/>
  <c r="AA498" i="4"/>
  <c r="AA499" i="4"/>
  <c r="AA500" i="4"/>
  <c r="AA501" i="4"/>
  <c r="AA502" i="4"/>
  <c r="AA503" i="4"/>
  <c r="AA504" i="4"/>
  <c r="AA505" i="4"/>
  <c r="AA506" i="4"/>
  <c r="AA507" i="4"/>
  <c r="AA508" i="4"/>
  <c r="AA509" i="4"/>
  <c r="AA510" i="4"/>
  <c r="AA511" i="4"/>
  <c r="AA512" i="4"/>
  <c r="AA513" i="4"/>
  <c r="AA514" i="4"/>
  <c r="AA515" i="4"/>
  <c r="AA516" i="4"/>
  <c r="AA517" i="4"/>
  <c r="AA518" i="4"/>
  <c r="AA519" i="4"/>
  <c r="AA520" i="4"/>
  <c r="AA521" i="4"/>
  <c r="AA522" i="4"/>
  <c r="AA523" i="4"/>
  <c r="AA524" i="4"/>
  <c r="AA525" i="4"/>
  <c r="AA526" i="4"/>
  <c r="AA527" i="4"/>
  <c r="AA528" i="4"/>
  <c r="AA529" i="4"/>
  <c r="AA530" i="4"/>
  <c r="AA531" i="4"/>
  <c r="AA532" i="4"/>
  <c r="AA533" i="4"/>
  <c r="AA534" i="4"/>
  <c r="AA535" i="4"/>
  <c r="AA536" i="4"/>
  <c r="AA537" i="4"/>
  <c r="AA538" i="4"/>
  <c r="AA539" i="4"/>
  <c r="AA540" i="4"/>
  <c r="AA541" i="4"/>
  <c r="AA542" i="4"/>
  <c r="AA543" i="4"/>
  <c r="AA544" i="4"/>
  <c r="AA545" i="4"/>
  <c r="AA546" i="4"/>
  <c r="AA547" i="4"/>
  <c r="AA548" i="4"/>
  <c r="AA549" i="4"/>
  <c r="AA550" i="4"/>
  <c r="AA551" i="4"/>
  <c r="AA552" i="4"/>
  <c r="AA553" i="4"/>
  <c r="AA554" i="4"/>
  <c r="AA555" i="4"/>
  <c r="AC555" i="4" s="1"/>
  <c r="AA556" i="4"/>
  <c r="AA557" i="4"/>
  <c r="AA558" i="4"/>
  <c r="AA559" i="4"/>
  <c r="AA560" i="4"/>
  <c r="AA561" i="4"/>
  <c r="AA562" i="4"/>
  <c r="AA563" i="4"/>
  <c r="AA564" i="4"/>
  <c r="AA565" i="4"/>
  <c r="AA566" i="4"/>
  <c r="AA567" i="4"/>
  <c r="AA568" i="4"/>
  <c r="AA569" i="4"/>
  <c r="AA570" i="4"/>
  <c r="AA571" i="4"/>
  <c r="AA572" i="4"/>
  <c r="AA573" i="4"/>
  <c r="AA574" i="4"/>
  <c r="AA575" i="4"/>
  <c r="AA576" i="4"/>
  <c r="AA577" i="4"/>
  <c r="AA578" i="4"/>
  <c r="AA579" i="4"/>
  <c r="AA580" i="4"/>
  <c r="AA581" i="4"/>
  <c r="AA582" i="4"/>
  <c r="AA583" i="4"/>
  <c r="AA584" i="4"/>
  <c r="AA585" i="4"/>
  <c r="AA586" i="4"/>
  <c r="AA587" i="4"/>
  <c r="AA588" i="4"/>
  <c r="AA589" i="4"/>
  <c r="AA590" i="4"/>
  <c r="AA591" i="4"/>
  <c r="AA592" i="4"/>
  <c r="AA593" i="4"/>
  <c r="AA594" i="4"/>
  <c r="AA595" i="4"/>
  <c r="AA596" i="4"/>
  <c r="AA597" i="4"/>
  <c r="AA598" i="4"/>
  <c r="AA599" i="4"/>
  <c r="AA600" i="4"/>
  <c r="AA601" i="4"/>
  <c r="AA602" i="4"/>
  <c r="AA603" i="4"/>
  <c r="AA604" i="4"/>
  <c r="AA605" i="4"/>
  <c r="AA606" i="4"/>
  <c r="AA607" i="4"/>
  <c r="AA608" i="4"/>
  <c r="AA609" i="4"/>
  <c r="AA610" i="4"/>
  <c r="AA611" i="4"/>
  <c r="AA612" i="4"/>
  <c r="AA613" i="4"/>
  <c r="AA614" i="4"/>
  <c r="AA615" i="4"/>
  <c r="AA616" i="4"/>
  <c r="AA617" i="4"/>
  <c r="AA618" i="4"/>
  <c r="AA619" i="4"/>
  <c r="AA620" i="4"/>
  <c r="AA621" i="4"/>
  <c r="AA622" i="4"/>
  <c r="AA623" i="4"/>
  <c r="AA624" i="4"/>
  <c r="AA625" i="4"/>
  <c r="AA626" i="4"/>
  <c r="AA627" i="4"/>
  <c r="AA628" i="4"/>
  <c r="AA630" i="4"/>
  <c r="AA631" i="4"/>
  <c r="AA632" i="4"/>
  <c r="AA633" i="4"/>
  <c r="AA634" i="4"/>
  <c r="AA635" i="4"/>
  <c r="AA637" i="4"/>
  <c r="AA638" i="4"/>
  <c r="AA639" i="4"/>
  <c r="AA357" i="4"/>
  <c r="AB358" i="4"/>
  <c r="AB359" i="4"/>
  <c r="AB360" i="4"/>
  <c r="AB361" i="4"/>
  <c r="AB362" i="4"/>
  <c r="AB363" i="4"/>
  <c r="AB364" i="4"/>
  <c r="AB365" i="4"/>
  <c r="AB366" i="4"/>
  <c r="AB367" i="4"/>
  <c r="AB368" i="4"/>
  <c r="AB369" i="4"/>
  <c r="AB370" i="4"/>
  <c r="AB371" i="4"/>
  <c r="AB372" i="4"/>
  <c r="AB373" i="4"/>
  <c r="AB374" i="4"/>
  <c r="AB375" i="4"/>
  <c r="AB376" i="4"/>
  <c r="AB377" i="4"/>
  <c r="AB378" i="4"/>
  <c r="AB379" i="4"/>
  <c r="AB380" i="4"/>
  <c r="AB381" i="4"/>
  <c r="AB382" i="4"/>
  <c r="AB383" i="4"/>
  <c r="AB384" i="4"/>
  <c r="AB385" i="4"/>
  <c r="AB386" i="4"/>
  <c r="AB387" i="4"/>
  <c r="AB388" i="4"/>
  <c r="AB389" i="4"/>
  <c r="AB390" i="4"/>
  <c r="AB391" i="4"/>
  <c r="AB392" i="4"/>
  <c r="AB393" i="4"/>
  <c r="AB394" i="4"/>
  <c r="AB395" i="4"/>
  <c r="AB396" i="4"/>
  <c r="AB397" i="4"/>
  <c r="AB398" i="4"/>
  <c r="AB399" i="4"/>
  <c r="AB400" i="4"/>
  <c r="AB401" i="4"/>
  <c r="AB402" i="4"/>
  <c r="AB403" i="4"/>
  <c r="AB404" i="4"/>
  <c r="AB405" i="4"/>
  <c r="AB407" i="4"/>
  <c r="AB408" i="4"/>
  <c r="AB409" i="4"/>
  <c r="AB410" i="4"/>
  <c r="AB411" i="4"/>
  <c r="AB412" i="4"/>
  <c r="AB413" i="4"/>
  <c r="AB414" i="4"/>
  <c r="AB415" i="4"/>
  <c r="AB416" i="4"/>
  <c r="AB417" i="4"/>
  <c r="AB418" i="4"/>
  <c r="AB419" i="4"/>
  <c r="AB420" i="4"/>
  <c r="AB421" i="4"/>
  <c r="AB422" i="4"/>
  <c r="AB423" i="4"/>
  <c r="AB425" i="4"/>
  <c r="AB426" i="4"/>
  <c r="AB427" i="4"/>
  <c r="AB428" i="4"/>
  <c r="AB429" i="4"/>
  <c r="AB430" i="4"/>
  <c r="AB431" i="4"/>
  <c r="AB432" i="4"/>
  <c r="AB433" i="4"/>
  <c r="AB434" i="4"/>
  <c r="AB435" i="4"/>
  <c r="AB436" i="4"/>
  <c r="AB437" i="4"/>
  <c r="AB438" i="4"/>
  <c r="AB439" i="4"/>
  <c r="AB440" i="4"/>
  <c r="AB441" i="4"/>
  <c r="AB442" i="4"/>
  <c r="AB443" i="4"/>
  <c r="AB444" i="4"/>
  <c r="AB445" i="4"/>
  <c r="AB446" i="4"/>
  <c r="AB447" i="4"/>
  <c r="AB448" i="4"/>
  <c r="AB449" i="4"/>
  <c r="AB450" i="4"/>
  <c r="AB451" i="4"/>
  <c r="AB452" i="4"/>
  <c r="AB453" i="4"/>
  <c r="AB454" i="4"/>
  <c r="AB455" i="4"/>
  <c r="AB456" i="4"/>
  <c r="AB457" i="4"/>
  <c r="AB458" i="4"/>
  <c r="AB459" i="4"/>
  <c r="AB460" i="4"/>
  <c r="AB461" i="4"/>
  <c r="AB462" i="4"/>
  <c r="AB463" i="4"/>
  <c r="AB464" i="4"/>
  <c r="AB465" i="4"/>
  <c r="AB466" i="4"/>
  <c r="AB467" i="4"/>
  <c r="AB468" i="4"/>
  <c r="AB469" i="4"/>
  <c r="AB470" i="4"/>
  <c r="AB471" i="4"/>
  <c r="AB472" i="4"/>
  <c r="AB473" i="4"/>
  <c r="AB474" i="4"/>
  <c r="AB475" i="4"/>
  <c r="AB476" i="4"/>
  <c r="AB477" i="4"/>
  <c r="AB478" i="4"/>
  <c r="AB479" i="4"/>
  <c r="AB480" i="4"/>
  <c r="AB481" i="4"/>
  <c r="AB482" i="4"/>
  <c r="AB483" i="4"/>
  <c r="AB484" i="4"/>
  <c r="AB485" i="4"/>
  <c r="AB486" i="4"/>
  <c r="AB487" i="4"/>
  <c r="AB488" i="4"/>
  <c r="AB489" i="4"/>
  <c r="AB490" i="4"/>
  <c r="AB491" i="4"/>
  <c r="AB492" i="4"/>
  <c r="AB493" i="4"/>
  <c r="AB494" i="4"/>
  <c r="AB495" i="4"/>
  <c r="AB496" i="4"/>
  <c r="AB497" i="4"/>
  <c r="AB498" i="4"/>
  <c r="AB499" i="4"/>
  <c r="AB500" i="4"/>
  <c r="AB501" i="4"/>
  <c r="AB502" i="4"/>
  <c r="AB503" i="4"/>
  <c r="AB504" i="4"/>
  <c r="AB505" i="4"/>
  <c r="AB506" i="4"/>
  <c r="AB507" i="4"/>
  <c r="AB508" i="4"/>
  <c r="AB509" i="4"/>
  <c r="AB510" i="4"/>
  <c r="AB511" i="4"/>
  <c r="AB512" i="4"/>
  <c r="AB513" i="4"/>
  <c r="AB514" i="4"/>
  <c r="AB515" i="4"/>
  <c r="AB516" i="4"/>
  <c r="AB517" i="4"/>
  <c r="AB518" i="4"/>
  <c r="AB519" i="4"/>
  <c r="AB520" i="4"/>
  <c r="AB521" i="4"/>
  <c r="AB522" i="4"/>
  <c r="AB523" i="4"/>
  <c r="AB524" i="4"/>
  <c r="AB525" i="4"/>
  <c r="AB526" i="4"/>
  <c r="AB527" i="4"/>
  <c r="AB528" i="4"/>
  <c r="AB529" i="4"/>
  <c r="AB530" i="4"/>
  <c r="AB531" i="4"/>
  <c r="AB532" i="4"/>
  <c r="AB533" i="4"/>
  <c r="AB534" i="4"/>
  <c r="AB535" i="4"/>
  <c r="AB536" i="4"/>
  <c r="AB537" i="4"/>
  <c r="AB538" i="4"/>
  <c r="AB539" i="4"/>
  <c r="AB540" i="4"/>
  <c r="AB541" i="4"/>
  <c r="AB542" i="4"/>
  <c r="AB543" i="4"/>
  <c r="AB544" i="4"/>
  <c r="AB545" i="4"/>
  <c r="AB546" i="4"/>
  <c r="AB547" i="4"/>
  <c r="AB548" i="4"/>
  <c r="AB549" i="4"/>
  <c r="AB550" i="4"/>
  <c r="AB551" i="4"/>
  <c r="AB552" i="4"/>
  <c r="AB553" i="4"/>
  <c r="AB554" i="4"/>
  <c r="AB555" i="4"/>
  <c r="AB556" i="4"/>
  <c r="AB557" i="4"/>
  <c r="AB558" i="4"/>
  <c r="AB559" i="4"/>
  <c r="AB560" i="4"/>
  <c r="AB561" i="4"/>
  <c r="AB562" i="4"/>
  <c r="AB563" i="4"/>
  <c r="AB564" i="4"/>
  <c r="AB565" i="4"/>
  <c r="AB566" i="4"/>
  <c r="AB567" i="4"/>
  <c r="AB568" i="4"/>
  <c r="AB569" i="4"/>
  <c r="AB570" i="4"/>
  <c r="AB571" i="4"/>
  <c r="AB572" i="4"/>
  <c r="AB573" i="4"/>
  <c r="AB574" i="4"/>
  <c r="AB575" i="4"/>
  <c r="AB576" i="4"/>
  <c r="AB577" i="4"/>
  <c r="AB578" i="4"/>
  <c r="AB579" i="4"/>
  <c r="AB580" i="4"/>
  <c r="AB581" i="4"/>
  <c r="AB582" i="4"/>
  <c r="AB583" i="4"/>
  <c r="AB584" i="4"/>
  <c r="AB585" i="4"/>
  <c r="AB586" i="4"/>
  <c r="AB587" i="4"/>
  <c r="AB588" i="4"/>
  <c r="AB589" i="4"/>
  <c r="AB590" i="4"/>
  <c r="AB591" i="4"/>
  <c r="AB592" i="4"/>
  <c r="AB593" i="4"/>
  <c r="AB594" i="4"/>
  <c r="AB595" i="4"/>
  <c r="AB596" i="4"/>
  <c r="AB597" i="4"/>
  <c r="AB598" i="4"/>
  <c r="AB599" i="4"/>
  <c r="AB600" i="4"/>
  <c r="AB601" i="4"/>
  <c r="AB602" i="4"/>
  <c r="AB603" i="4"/>
  <c r="AB604" i="4"/>
  <c r="AB605" i="4"/>
  <c r="AB606" i="4"/>
  <c r="AB607" i="4"/>
  <c r="AB608" i="4"/>
  <c r="AB609" i="4"/>
  <c r="AB610" i="4"/>
  <c r="AB611" i="4"/>
  <c r="AB612" i="4"/>
  <c r="AB613" i="4"/>
  <c r="AB614" i="4"/>
  <c r="AB615" i="4"/>
  <c r="AB616" i="4"/>
  <c r="AB617" i="4"/>
  <c r="AB618" i="4"/>
  <c r="AB619" i="4"/>
  <c r="AB620" i="4"/>
  <c r="AB621" i="4"/>
  <c r="AB622" i="4"/>
  <c r="AB623" i="4"/>
  <c r="AB624" i="4"/>
  <c r="AB625" i="4"/>
  <c r="AB626" i="4"/>
  <c r="AB627" i="4"/>
  <c r="AB628" i="4"/>
  <c r="AB630" i="4"/>
  <c r="AB631" i="4"/>
  <c r="AB632" i="4"/>
  <c r="AB633" i="4"/>
  <c r="AB634" i="4"/>
  <c r="AB635" i="4"/>
  <c r="AB637" i="4"/>
  <c r="AB638" i="4"/>
  <c r="AB639" i="4"/>
  <c r="AB357" i="4"/>
  <c r="G3" i="12"/>
  <c r="G4" i="12"/>
  <c r="G5" i="12"/>
  <c r="G6" i="12"/>
  <c r="G7" i="12"/>
  <c r="G8" i="12"/>
  <c r="G9" i="12"/>
  <c r="G10" i="12"/>
  <c r="G11" i="12"/>
  <c r="G12" i="12"/>
  <c r="G2" i="12"/>
  <c r="G3" i="11"/>
  <c r="G4" i="11"/>
  <c r="G5" i="11"/>
  <c r="G6" i="11"/>
  <c r="G7" i="11"/>
  <c r="G8" i="11"/>
  <c r="G9" i="11"/>
  <c r="G10" i="11"/>
  <c r="G11" i="11"/>
  <c r="G12" i="11"/>
  <c r="G13" i="11"/>
  <c r="G2" i="11"/>
  <c r="G2" i="10"/>
  <c r="G3" i="10"/>
  <c r="G4" i="10"/>
  <c r="G5" i="10"/>
  <c r="G6" i="10"/>
  <c r="G7" i="10"/>
  <c r="G8" i="10"/>
  <c r="G9" i="10"/>
  <c r="G10" i="10"/>
  <c r="G11" i="10"/>
  <c r="G12" i="10"/>
  <c r="G13" i="10"/>
  <c r="G1" i="10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I311" i="8"/>
  <c r="I314" i="8"/>
  <c r="I316" i="8"/>
  <c r="I321" i="8"/>
  <c r="I323" i="8"/>
  <c r="I328" i="8"/>
  <c r="I333" i="8"/>
  <c r="M311" i="8"/>
  <c r="M314" i="8"/>
  <c r="M316" i="8"/>
  <c r="M321" i="8"/>
  <c r="M323" i="8"/>
  <c r="M328" i="8"/>
  <c r="M333" i="8"/>
  <c r="Q333" i="8"/>
  <c r="Y329" i="8"/>
  <c r="AC329" i="8"/>
  <c r="AC41" i="8"/>
  <c r="AC185" i="8"/>
  <c r="Y41" i="8"/>
  <c r="Y167" i="8"/>
  <c r="Y185" i="8"/>
  <c r="U41" i="8"/>
  <c r="Q41" i="8"/>
  <c r="Q248" i="8"/>
  <c r="Q295" i="8"/>
  <c r="M41" i="8"/>
  <c r="M188" i="8"/>
  <c r="M201" i="8"/>
  <c r="M247" i="8"/>
  <c r="M248" i="8"/>
  <c r="M264" i="8"/>
  <c r="M265" i="8"/>
  <c r="M269" i="8"/>
  <c r="M276" i="8"/>
  <c r="M277" i="8"/>
  <c r="M280" i="8"/>
  <c r="M282" i="8"/>
  <c r="M285" i="8"/>
  <c r="M286" i="8"/>
  <c r="M288" i="8"/>
  <c r="M295" i="8"/>
  <c r="M302" i="8"/>
  <c r="M306" i="8"/>
  <c r="I41" i="8"/>
  <c r="I133" i="8"/>
  <c r="I188" i="8"/>
  <c r="I193" i="8"/>
  <c r="I201" i="8"/>
  <c r="I247" i="8"/>
  <c r="I248" i="8"/>
  <c r="I264" i="8"/>
  <c r="I265" i="8"/>
  <c r="I269" i="8"/>
  <c r="I276" i="8"/>
  <c r="I277" i="8"/>
  <c r="I280" i="8"/>
  <c r="I282" i="8"/>
  <c r="I285" i="8"/>
  <c r="I286" i="8"/>
  <c r="I288" i="8"/>
  <c r="I295" i="8"/>
  <c r="I302" i="8"/>
  <c r="I306" i="8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7" i="8"/>
  <c r="J118" i="8"/>
  <c r="J119" i="8"/>
  <c r="J120" i="8"/>
  <c r="J121" i="8"/>
  <c r="J122" i="8"/>
  <c r="J123" i="8"/>
  <c r="J124" i="8"/>
  <c r="J125" i="8"/>
  <c r="J126" i="8"/>
  <c r="J127" i="8"/>
  <c r="J128" i="8"/>
  <c r="J129" i="8"/>
  <c r="J130" i="8"/>
  <c r="J131" i="8"/>
  <c r="J132" i="8"/>
  <c r="J133" i="8"/>
  <c r="J134" i="8"/>
  <c r="J135" i="8"/>
  <c r="J136" i="8"/>
  <c r="J137" i="8"/>
  <c r="J138" i="8"/>
  <c r="J139" i="8"/>
  <c r="J140" i="8"/>
  <c r="J141" i="8"/>
  <c r="J142" i="8"/>
  <c r="J143" i="8"/>
  <c r="J144" i="8"/>
  <c r="J145" i="8"/>
  <c r="J146" i="8"/>
  <c r="J147" i="8"/>
  <c r="J148" i="8"/>
  <c r="J149" i="8"/>
  <c r="J150" i="8"/>
  <c r="J151" i="8"/>
  <c r="J152" i="8"/>
  <c r="J153" i="8"/>
  <c r="J154" i="8"/>
  <c r="J155" i="8"/>
  <c r="J156" i="8"/>
  <c r="J157" i="8"/>
  <c r="J158" i="8"/>
  <c r="J159" i="8"/>
  <c r="J160" i="8"/>
  <c r="J161" i="8"/>
  <c r="J162" i="8"/>
  <c r="J163" i="8"/>
  <c r="J164" i="8"/>
  <c r="J165" i="8"/>
  <c r="J166" i="8"/>
  <c r="J167" i="8"/>
  <c r="J168" i="8"/>
  <c r="J169" i="8"/>
  <c r="J170" i="8"/>
  <c r="J171" i="8"/>
  <c r="J172" i="8"/>
  <c r="J173" i="8"/>
  <c r="J174" i="8"/>
  <c r="J175" i="8"/>
  <c r="J176" i="8"/>
  <c r="J177" i="8"/>
  <c r="J178" i="8"/>
  <c r="J179" i="8"/>
  <c r="J180" i="8"/>
  <c r="J181" i="8"/>
  <c r="J182" i="8"/>
  <c r="J183" i="8"/>
  <c r="J184" i="8"/>
  <c r="J185" i="8"/>
  <c r="J186" i="8"/>
  <c r="J187" i="8"/>
  <c r="J188" i="8"/>
  <c r="J189" i="8"/>
  <c r="J190" i="8"/>
  <c r="J191" i="8"/>
  <c r="J192" i="8"/>
  <c r="J193" i="8"/>
  <c r="J194" i="8"/>
  <c r="J195" i="8"/>
  <c r="J196" i="8"/>
  <c r="J197" i="8"/>
  <c r="J198" i="8"/>
  <c r="J199" i="8"/>
  <c r="J200" i="8"/>
  <c r="J201" i="8"/>
  <c r="J202" i="8"/>
  <c r="J203" i="8"/>
  <c r="J204" i="8"/>
  <c r="J205" i="8"/>
  <c r="J206" i="8"/>
  <c r="J207" i="8"/>
  <c r="J208" i="8"/>
  <c r="J209" i="8"/>
  <c r="J210" i="8"/>
  <c r="J211" i="8"/>
  <c r="J212" i="8"/>
  <c r="J213" i="8"/>
  <c r="J214" i="8"/>
  <c r="J215" i="8"/>
  <c r="J216" i="8"/>
  <c r="J217" i="8"/>
  <c r="J218" i="8"/>
  <c r="J219" i="8"/>
  <c r="J220" i="8"/>
  <c r="J221" i="8"/>
  <c r="J222" i="8"/>
  <c r="J223" i="8"/>
  <c r="J224" i="8"/>
  <c r="J225" i="8"/>
  <c r="J226" i="8"/>
  <c r="J227" i="8"/>
  <c r="J228" i="8"/>
  <c r="J229" i="8"/>
  <c r="J230" i="8"/>
  <c r="J231" i="8"/>
  <c r="J232" i="8"/>
  <c r="J233" i="8"/>
  <c r="J234" i="8"/>
  <c r="J235" i="8"/>
  <c r="J236" i="8"/>
  <c r="J237" i="8"/>
  <c r="J238" i="8"/>
  <c r="J239" i="8"/>
  <c r="J240" i="8"/>
  <c r="J241" i="8"/>
  <c r="J242" i="8"/>
  <c r="J243" i="8"/>
  <c r="J244" i="8"/>
  <c r="J245" i="8"/>
  <c r="J246" i="8"/>
  <c r="J247" i="8"/>
  <c r="J248" i="8"/>
  <c r="J249" i="8"/>
  <c r="J250" i="8"/>
  <c r="J251" i="8"/>
  <c r="J252" i="8"/>
  <c r="J253" i="8"/>
  <c r="J254" i="8"/>
  <c r="J255" i="8"/>
  <c r="J256" i="8"/>
  <c r="J257" i="8"/>
  <c r="J258" i="8"/>
  <c r="J259" i="8"/>
  <c r="J260" i="8"/>
  <c r="J261" i="8"/>
  <c r="J262" i="8"/>
  <c r="J263" i="8"/>
  <c r="J264" i="8"/>
  <c r="J265" i="8"/>
  <c r="J266" i="8"/>
  <c r="J267" i="8"/>
  <c r="J268" i="8"/>
  <c r="J269" i="8"/>
  <c r="J270" i="8"/>
  <c r="J271" i="8"/>
  <c r="J272" i="8"/>
  <c r="J273" i="8"/>
  <c r="J274" i="8"/>
  <c r="J275" i="8"/>
  <c r="J276" i="8"/>
  <c r="J277" i="8"/>
  <c r="J278" i="8"/>
  <c r="J279" i="8"/>
  <c r="J280" i="8"/>
  <c r="J281" i="8"/>
  <c r="J282" i="8"/>
  <c r="J283" i="8"/>
  <c r="J284" i="8"/>
  <c r="J285" i="8"/>
  <c r="J286" i="8"/>
  <c r="J287" i="8"/>
  <c r="J288" i="8"/>
  <c r="J289" i="8"/>
  <c r="J290" i="8"/>
  <c r="J291" i="8"/>
  <c r="J292" i="8"/>
  <c r="J293" i="8"/>
  <c r="J294" i="8"/>
  <c r="J295" i="8"/>
  <c r="J296" i="8"/>
  <c r="J297" i="8"/>
  <c r="J298" i="8"/>
  <c r="J299" i="8"/>
  <c r="J300" i="8"/>
  <c r="J301" i="8"/>
  <c r="J302" i="8"/>
  <c r="J303" i="8"/>
  <c r="J304" i="8"/>
  <c r="J305" i="8"/>
  <c r="J306" i="8"/>
  <c r="J307" i="8"/>
  <c r="J308" i="8"/>
  <c r="J309" i="8"/>
  <c r="J310" i="8"/>
  <c r="J311" i="8"/>
  <c r="J312" i="8"/>
  <c r="J313" i="8"/>
  <c r="J314" i="8"/>
  <c r="J315" i="8"/>
  <c r="J316" i="8"/>
  <c r="J317" i="8"/>
  <c r="J318" i="8"/>
  <c r="J319" i="8"/>
  <c r="J320" i="8"/>
  <c r="J321" i="8"/>
  <c r="J322" i="8"/>
  <c r="J323" i="8"/>
  <c r="J324" i="8"/>
  <c r="J325" i="8"/>
  <c r="J326" i="8"/>
  <c r="J327" i="8"/>
  <c r="J328" i="8"/>
  <c r="J329" i="8"/>
  <c r="J330" i="8"/>
  <c r="J331" i="8"/>
  <c r="J332" i="8"/>
  <c r="J333" i="8"/>
  <c r="M313" i="7"/>
  <c r="M314" i="7"/>
  <c r="M316" i="7"/>
  <c r="M323" i="7"/>
  <c r="M330" i="7"/>
  <c r="M334" i="7"/>
  <c r="M339" i="7"/>
  <c r="M342" i="7"/>
  <c r="M344" i="7"/>
  <c r="M349" i="7"/>
  <c r="M351" i="7"/>
  <c r="M356" i="7"/>
  <c r="M361" i="7"/>
  <c r="Q323" i="7"/>
  <c r="Q361" i="7"/>
  <c r="AC357" i="7"/>
  <c r="AC143" i="7"/>
  <c r="U75" i="7"/>
  <c r="Q52" i="7"/>
  <c r="Q75" i="7"/>
  <c r="Q206" i="7"/>
  <c r="M52" i="7"/>
  <c r="M75" i="7"/>
  <c r="M146" i="7"/>
  <c r="M159" i="7"/>
  <c r="M205" i="7"/>
  <c r="M206" i="7"/>
  <c r="M292" i="7"/>
  <c r="M293" i="7"/>
  <c r="M297" i="7"/>
  <c r="M304" i="7"/>
  <c r="M305" i="7"/>
  <c r="M308" i="7"/>
  <c r="M310" i="7"/>
  <c r="J311" i="7"/>
  <c r="J312" i="7"/>
  <c r="J313" i="7"/>
  <c r="J314" i="7"/>
  <c r="J315" i="7"/>
  <c r="J316" i="7"/>
  <c r="J317" i="7"/>
  <c r="J318" i="7"/>
  <c r="J319" i="7"/>
  <c r="J320" i="7"/>
  <c r="J321" i="7"/>
  <c r="J322" i="7"/>
  <c r="J323" i="7"/>
  <c r="J324" i="7"/>
  <c r="J325" i="7"/>
  <c r="J326" i="7"/>
  <c r="J327" i="7"/>
  <c r="J328" i="7"/>
  <c r="J329" i="7"/>
  <c r="J330" i="7"/>
  <c r="J331" i="7"/>
  <c r="J332" i="7"/>
  <c r="J333" i="7"/>
  <c r="J334" i="7"/>
  <c r="J335" i="7"/>
  <c r="J336" i="7"/>
  <c r="J337" i="7"/>
  <c r="J338" i="7"/>
  <c r="J339" i="7"/>
  <c r="J340" i="7"/>
  <c r="J341" i="7"/>
  <c r="J342" i="7"/>
  <c r="J343" i="7"/>
  <c r="J344" i="7"/>
  <c r="J345" i="7"/>
  <c r="J346" i="7"/>
  <c r="J347" i="7"/>
  <c r="J348" i="7"/>
  <c r="J349" i="7"/>
  <c r="J350" i="7"/>
  <c r="J351" i="7"/>
  <c r="J352" i="7"/>
  <c r="J353" i="7"/>
  <c r="J354" i="7"/>
  <c r="J355" i="7"/>
  <c r="J356" i="7"/>
  <c r="J357" i="7"/>
  <c r="J358" i="7"/>
  <c r="J359" i="7"/>
  <c r="J360" i="7"/>
  <c r="J361" i="7"/>
  <c r="I313" i="7"/>
  <c r="I314" i="7"/>
  <c r="I316" i="7"/>
  <c r="I323" i="7"/>
  <c r="I330" i="7"/>
  <c r="I334" i="7"/>
  <c r="I339" i="7"/>
  <c r="I342" i="7"/>
  <c r="I344" i="7"/>
  <c r="I349" i="7"/>
  <c r="I351" i="7"/>
  <c r="I356" i="7"/>
  <c r="I361" i="7"/>
  <c r="I43" i="7"/>
  <c r="I52" i="7"/>
  <c r="I65" i="7"/>
  <c r="I74" i="7"/>
  <c r="I75" i="7"/>
  <c r="I91" i="7"/>
  <c r="I146" i="7"/>
  <c r="I151" i="7"/>
  <c r="I159" i="7"/>
  <c r="I205" i="7"/>
  <c r="I206" i="7"/>
  <c r="I275" i="7"/>
  <c r="I292" i="7"/>
  <c r="I293" i="7"/>
  <c r="I297" i="7"/>
  <c r="I304" i="7"/>
  <c r="I305" i="7"/>
  <c r="I308" i="7"/>
  <c r="I310" i="7"/>
  <c r="AC92" i="6"/>
  <c r="AC109" i="6"/>
  <c r="AC178" i="6"/>
  <c r="AC211" i="6"/>
  <c r="AC213" i="6"/>
  <c r="AC214" i="6"/>
  <c r="Y92" i="6"/>
  <c r="Y109" i="6"/>
  <c r="Y178" i="6"/>
  <c r="Y211" i="6"/>
  <c r="Y214" i="6"/>
  <c r="U92" i="6"/>
  <c r="U178" i="6"/>
  <c r="U211" i="6"/>
  <c r="U214" i="6"/>
  <c r="Q92" i="6"/>
  <c r="Q122" i="6"/>
  <c r="Q178" i="6"/>
  <c r="Q205" i="6"/>
  <c r="Q211" i="6"/>
  <c r="Q213" i="6"/>
  <c r="Q214" i="6"/>
  <c r="M92" i="6"/>
  <c r="M122" i="6"/>
  <c r="M178" i="6"/>
  <c r="M205" i="6"/>
  <c r="M211" i="6"/>
  <c r="M212" i="6"/>
  <c r="M213" i="6"/>
  <c r="M214" i="6"/>
  <c r="I92" i="6"/>
  <c r="I122" i="6"/>
  <c r="I178" i="6"/>
  <c r="I205" i="6"/>
  <c r="I211" i="6"/>
  <c r="I212" i="6"/>
  <c r="I213" i="6"/>
  <c r="I214" i="6"/>
  <c r="I293" i="6"/>
  <c r="J3" i="8"/>
  <c r="J310" i="7"/>
  <c r="J309" i="7"/>
  <c r="J308" i="7"/>
  <c r="J307" i="7"/>
  <c r="J306" i="7"/>
  <c r="J305" i="7"/>
  <c r="J304" i="7"/>
  <c r="J303" i="7"/>
  <c r="J302" i="7"/>
  <c r="J301" i="7"/>
  <c r="J300" i="7"/>
  <c r="J299" i="7"/>
  <c r="J298" i="7"/>
  <c r="J297" i="7"/>
  <c r="J296" i="7"/>
  <c r="J295" i="7"/>
  <c r="J294" i="7"/>
  <c r="J293" i="7"/>
  <c r="J292" i="7"/>
  <c r="J291" i="7"/>
  <c r="J290" i="7"/>
  <c r="J289" i="7"/>
  <c r="J288" i="7"/>
  <c r="J287" i="7"/>
  <c r="J286" i="7"/>
  <c r="J285" i="7"/>
  <c r="J284" i="7"/>
  <c r="J283" i="7"/>
  <c r="J282" i="7"/>
  <c r="J281" i="7"/>
  <c r="J280" i="7"/>
  <c r="J279" i="7"/>
  <c r="J278" i="7"/>
  <c r="J277" i="7"/>
  <c r="J276" i="7"/>
  <c r="J275" i="7"/>
  <c r="J274" i="7"/>
  <c r="J273" i="7"/>
  <c r="J272" i="7"/>
  <c r="J271" i="7"/>
  <c r="J270" i="7"/>
  <c r="J269" i="7"/>
  <c r="J268" i="7"/>
  <c r="J267" i="7"/>
  <c r="J266" i="7"/>
  <c r="J265" i="7"/>
  <c r="J264" i="7"/>
  <c r="J263" i="7"/>
  <c r="J262" i="7"/>
  <c r="J261" i="7"/>
  <c r="J260" i="7"/>
  <c r="J259" i="7"/>
  <c r="J258" i="7"/>
  <c r="J257" i="7"/>
  <c r="J256" i="7"/>
  <c r="J255" i="7"/>
  <c r="J254" i="7"/>
  <c r="J253" i="7"/>
  <c r="J252" i="7"/>
  <c r="J251" i="7"/>
  <c r="J250" i="7"/>
  <c r="J249" i="7"/>
  <c r="J248" i="7"/>
  <c r="J247" i="7"/>
  <c r="J246" i="7"/>
  <c r="J245" i="7"/>
  <c r="J244" i="7"/>
  <c r="J243" i="7"/>
  <c r="J242" i="7"/>
  <c r="J241" i="7"/>
  <c r="J240" i="7"/>
  <c r="J239" i="7"/>
  <c r="J238" i="7"/>
  <c r="J237" i="7"/>
  <c r="J236" i="7"/>
  <c r="J235" i="7"/>
  <c r="J234" i="7"/>
  <c r="J233" i="7"/>
  <c r="J232" i="7"/>
  <c r="J231" i="7"/>
  <c r="J230" i="7"/>
  <c r="J229" i="7"/>
  <c r="J228" i="7"/>
  <c r="J227" i="7"/>
  <c r="J226" i="7"/>
  <c r="J225" i="7"/>
  <c r="J224" i="7"/>
  <c r="J223" i="7"/>
  <c r="J222" i="7"/>
  <c r="J221" i="7"/>
  <c r="J220" i="7"/>
  <c r="J219" i="7"/>
  <c r="J218" i="7"/>
  <c r="J217" i="7"/>
  <c r="J216" i="7"/>
  <c r="J215" i="7"/>
  <c r="J214" i="7"/>
  <c r="J213" i="7"/>
  <c r="J212" i="7"/>
  <c r="J211" i="7"/>
  <c r="J210" i="7"/>
  <c r="J209" i="7"/>
  <c r="J208" i="7"/>
  <c r="J207" i="7"/>
  <c r="J206" i="7"/>
  <c r="J205" i="7"/>
  <c r="J204" i="7"/>
  <c r="J203" i="7"/>
  <c r="J202" i="7"/>
  <c r="J201" i="7"/>
  <c r="J200" i="7"/>
  <c r="J199" i="7"/>
  <c r="J198" i="7"/>
  <c r="J197" i="7"/>
  <c r="J196" i="7"/>
  <c r="J195" i="7"/>
  <c r="J194" i="7"/>
  <c r="J193" i="7"/>
  <c r="J192" i="7"/>
  <c r="J191" i="7"/>
  <c r="J190" i="7"/>
  <c r="J189" i="7"/>
  <c r="J188" i="7"/>
  <c r="J187" i="7"/>
  <c r="J186" i="7"/>
  <c r="J185" i="7"/>
  <c r="J184" i="7"/>
  <c r="J183" i="7"/>
  <c r="J182" i="7"/>
  <c r="J181" i="7"/>
  <c r="J180" i="7"/>
  <c r="J179" i="7"/>
  <c r="J178" i="7"/>
  <c r="J177" i="7"/>
  <c r="J176" i="7"/>
  <c r="J175" i="7"/>
  <c r="J174" i="7"/>
  <c r="J173" i="7"/>
  <c r="J172" i="7"/>
  <c r="J171" i="7"/>
  <c r="J170" i="7"/>
  <c r="J169" i="7"/>
  <c r="J168" i="7"/>
  <c r="J167" i="7"/>
  <c r="J166" i="7"/>
  <c r="J165" i="7"/>
  <c r="J164" i="7"/>
  <c r="J163" i="7"/>
  <c r="J162" i="7"/>
  <c r="J161" i="7"/>
  <c r="J160" i="7"/>
  <c r="J159" i="7"/>
  <c r="J158" i="7"/>
  <c r="J157" i="7"/>
  <c r="J156" i="7"/>
  <c r="J155" i="7"/>
  <c r="J154" i="7"/>
  <c r="J153" i="7"/>
  <c r="J152" i="7"/>
  <c r="J151" i="7"/>
  <c r="J150" i="7"/>
  <c r="J149" i="7"/>
  <c r="J148" i="7"/>
  <c r="J147" i="7"/>
  <c r="J146" i="7"/>
  <c r="J145" i="7"/>
  <c r="J144" i="7"/>
  <c r="J143" i="7"/>
  <c r="J142" i="7"/>
  <c r="J141" i="7"/>
  <c r="J140" i="7"/>
  <c r="J139" i="7"/>
  <c r="J138" i="7"/>
  <c r="J137" i="7"/>
  <c r="J136" i="7"/>
  <c r="J135" i="7"/>
  <c r="J134" i="7"/>
  <c r="J133" i="7"/>
  <c r="J132" i="7"/>
  <c r="J131" i="7"/>
  <c r="J130" i="7"/>
  <c r="J129" i="7"/>
  <c r="J128" i="7"/>
  <c r="J127" i="7"/>
  <c r="J126" i="7"/>
  <c r="J125" i="7"/>
  <c r="J124" i="7"/>
  <c r="J123" i="7"/>
  <c r="J122" i="7"/>
  <c r="J121" i="7"/>
  <c r="J120" i="7"/>
  <c r="J119" i="7"/>
  <c r="J118" i="7"/>
  <c r="J117" i="7"/>
  <c r="J116" i="7"/>
  <c r="J115" i="7"/>
  <c r="J114" i="7"/>
  <c r="J113" i="7"/>
  <c r="J112" i="7"/>
  <c r="J111" i="7"/>
  <c r="J110" i="7"/>
  <c r="J109" i="7"/>
  <c r="J108" i="7"/>
  <c r="J107" i="7"/>
  <c r="J106" i="7"/>
  <c r="J105" i="7"/>
  <c r="J104" i="7"/>
  <c r="J103" i="7"/>
  <c r="J102" i="7"/>
  <c r="J101" i="7"/>
  <c r="J100" i="7"/>
  <c r="J99" i="7"/>
  <c r="J98" i="7"/>
  <c r="J97" i="7"/>
  <c r="J96" i="7"/>
  <c r="J95" i="7"/>
  <c r="J94" i="7"/>
  <c r="J93" i="7"/>
  <c r="J92" i="7"/>
  <c r="J91" i="7"/>
  <c r="J90" i="7"/>
  <c r="J89" i="7"/>
  <c r="J88" i="7"/>
  <c r="J87" i="7"/>
  <c r="J86" i="7"/>
  <c r="J85" i="7"/>
  <c r="J84" i="7"/>
  <c r="J83" i="7"/>
  <c r="J82" i="7"/>
  <c r="J81" i="7"/>
  <c r="J80" i="7"/>
  <c r="J79" i="7"/>
  <c r="J78" i="7"/>
  <c r="J77" i="7"/>
  <c r="J76" i="7"/>
  <c r="J75" i="7"/>
  <c r="J74" i="7"/>
  <c r="J73" i="7"/>
  <c r="J72" i="7"/>
  <c r="J71" i="7"/>
  <c r="J70" i="7"/>
  <c r="J69" i="7"/>
  <c r="J68" i="7"/>
  <c r="J67" i="7"/>
  <c r="J66" i="7"/>
  <c r="J65" i="7"/>
  <c r="J64" i="7"/>
  <c r="J63" i="7"/>
  <c r="J62" i="7"/>
  <c r="J61" i="7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J4" i="7"/>
  <c r="J3" i="7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Q92" i="5"/>
  <c r="Q122" i="5"/>
  <c r="Q262" i="5"/>
  <c r="Q268" i="5"/>
  <c r="Q270" i="5"/>
  <c r="Q271" i="5"/>
  <c r="Q296" i="5"/>
  <c r="U92" i="5"/>
  <c r="U268" i="5"/>
  <c r="U271" i="5"/>
  <c r="U296" i="5"/>
  <c r="Y92" i="5"/>
  <c r="Y109" i="5"/>
  <c r="Y268" i="5"/>
  <c r="Y271" i="5"/>
  <c r="AC92" i="5"/>
  <c r="AC109" i="5"/>
  <c r="AC268" i="5"/>
  <c r="AC270" i="5"/>
  <c r="AC271" i="5"/>
  <c r="M92" i="5"/>
  <c r="M122" i="5"/>
  <c r="M262" i="5"/>
  <c r="M268" i="5"/>
  <c r="M269" i="5"/>
  <c r="M270" i="5"/>
  <c r="M271" i="5"/>
  <c r="M296" i="5"/>
  <c r="I92" i="5"/>
  <c r="I122" i="5"/>
  <c r="I180" i="5"/>
  <c r="I262" i="5"/>
  <c r="I268" i="5"/>
  <c r="I269" i="5"/>
  <c r="I270" i="5"/>
  <c r="I271" i="5"/>
  <c r="I286" i="5"/>
  <c r="I295" i="5"/>
  <c r="I296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" i="5"/>
  <c r="L333" i="8"/>
  <c r="P333" i="8" s="1"/>
  <c r="T333" i="8" s="1"/>
  <c r="L328" i="8"/>
  <c r="P328" i="8" s="1"/>
  <c r="L323" i="8"/>
  <c r="P323" i="8" s="1"/>
  <c r="L321" i="8"/>
  <c r="P321" i="8" s="1"/>
  <c r="L316" i="8"/>
  <c r="P316" i="8" s="1"/>
  <c r="L314" i="8"/>
  <c r="P314" i="8" s="1"/>
  <c r="L311" i="8"/>
  <c r="P311" i="8" s="1"/>
  <c r="L306" i="8"/>
  <c r="P306" i="8" s="1"/>
  <c r="L302" i="8"/>
  <c r="P302" i="8" s="1"/>
  <c r="L295" i="8"/>
  <c r="P295" i="8" s="1"/>
  <c r="T295" i="8" s="1"/>
  <c r="L288" i="8"/>
  <c r="P288" i="8" s="1"/>
  <c r="L286" i="8"/>
  <c r="P286" i="8" s="1"/>
  <c r="L285" i="8"/>
  <c r="P285" i="8" s="1"/>
  <c r="L282" i="8"/>
  <c r="P282" i="8" s="1"/>
  <c r="L280" i="8"/>
  <c r="P280" i="8" s="1"/>
  <c r="L277" i="8"/>
  <c r="P277" i="8" s="1"/>
  <c r="L276" i="8"/>
  <c r="P276" i="8" s="1"/>
  <c r="L269" i="8"/>
  <c r="P269" i="8" s="1"/>
  <c r="L265" i="8"/>
  <c r="P265" i="8" s="1"/>
  <c r="L264" i="8"/>
  <c r="P264" i="8" s="1"/>
  <c r="L248" i="8"/>
  <c r="P248" i="8" s="1"/>
  <c r="T248" i="8" s="1"/>
  <c r="L247" i="8"/>
  <c r="P247" i="8" s="1"/>
  <c r="L201" i="8"/>
  <c r="P201" i="8" s="1"/>
  <c r="L193" i="8"/>
  <c r="L188" i="8"/>
  <c r="P188" i="8" s="1"/>
  <c r="L133" i="8"/>
  <c r="L41" i="8"/>
  <c r="P41" i="8" s="1"/>
  <c r="T41" i="8" s="1"/>
  <c r="AB41" i="8" s="1"/>
  <c r="L361" i="7"/>
  <c r="P361" i="7" s="1"/>
  <c r="T361" i="7" s="1"/>
  <c r="L356" i="7"/>
  <c r="P356" i="7" s="1"/>
  <c r="L351" i="7"/>
  <c r="P351" i="7" s="1"/>
  <c r="L349" i="7"/>
  <c r="P349" i="7" s="1"/>
  <c r="L344" i="7"/>
  <c r="P344" i="7" s="1"/>
  <c r="L342" i="7"/>
  <c r="P342" i="7" s="1"/>
  <c r="L339" i="7"/>
  <c r="P339" i="7" s="1"/>
  <c r="L334" i="7"/>
  <c r="P334" i="7" s="1"/>
  <c r="L330" i="7"/>
  <c r="P330" i="7" s="1"/>
  <c r="L323" i="7"/>
  <c r="P323" i="7" s="1"/>
  <c r="T323" i="7" s="1"/>
  <c r="L275" i="7"/>
  <c r="L206" i="7"/>
  <c r="P206" i="7" s="1"/>
  <c r="T206" i="7" s="1"/>
  <c r="L205" i="7"/>
  <c r="P205" i="7" s="1"/>
  <c r="L159" i="7"/>
  <c r="P159" i="7" s="1"/>
  <c r="L151" i="7"/>
  <c r="L146" i="7"/>
  <c r="P146" i="7" s="1"/>
  <c r="L91" i="7"/>
  <c r="L75" i="7"/>
  <c r="P75" i="7" s="1"/>
  <c r="T75" i="7" s="1"/>
  <c r="X75" i="7" s="1"/>
  <c r="L74" i="7"/>
  <c r="L65" i="7"/>
  <c r="L52" i="7"/>
  <c r="P52" i="7" s="1"/>
  <c r="T52" i="7" s="1"/>
  <c r="AE276" i="7"/>
  <c r="AE277" i="7"/>
  <c r="AE278" i="7"/>
  <c r="AE279" i="7"/>
  <c r="AE280" i="7"/>
  <c r="AE281" i="7"/>
  <c r="AE282" i="7"/>
  <c r="AE283" i="7"/>
  <c r="AE284" i="7"/>
  <c r="AE285" i="7"/>
  <c r="AE286" i="7"/>
  <c r="AE287" i="7"/>
  <c r="AE288" i="7"/>
  <c r="AE289" i="7"/>
  <c r="AE290" i="7"/>
  <c r="AE291" i="7"/>
  <c r="AE292" i="7"/>
  <c r="AE293" i="7"/>
  <c r="AE294" i="7"/>
  <c r="AE295" i="7"/>
  <c r="AE296" i="7"/>
  <c r="AE297" i="7"/>
  <c r="AE298" i="7"/>
  <c r="AE299" i="7"/>
  <c r="AE300" i="7"/>
  <c r="AE301" i="7"/>
  <c r="AE302" i="7"/>
  <c r="AE303" i="7"/>
  <c r="AE304" i="7"/>
  <c r="AE305" i="7"/>
  <c r="AE306" i="7"/>
  <c r="AE307" i="7"/>
  <c r="AE308" i="7"/>
  <c r="AE309" i="7"/>
  <c r="AE310" i="7"/>
  <c r="AE311" i="7"/>
  <c r="AE312" i="7"/>
  <c r="AE313" i="7"/>
  <c r="AE314" i="7"/>
  <c r="AE315" i="7"/>
  <c r="AE316" i="7"/>
  <c r="AE317" i="7"/>
  <c r="AE318" i="7"/>
  <c r="AE319" i="7"/>
  <c r="AE320" i="7"/>
  <c r="AE321" i="7"/>
  <c r="AE322" i="7"/>
  <c r="AE323" i="7"/>
  <c r="AE324" i="7"/>
  <c r="AE325" i="7"/>
  <c r="AE326" i="7"/>
  <c r="AE327" i="7"/>
  <c r="AE328" i="7"/>
  <c r="AE329" i="7"/>
  <c r="AE330" i="7"/>
  <c r="AE331" i="7"/>
  <c r="AE332" i="7"/>
  <c r="AE333" i="7"/>
  <c r="AE334" i="7"/>
  <c r="AE335" i="7"/>
  <c r="AE336" i="7"/>
  <c r="AE337" i="7"/>
  <c r="AE338" i="7"/>
  <c r="AE339" i="7"/>
  <c r="AE340" i="7"/>
  <c r="AE341" i="7"/>
  <c r="AE342" i="7"/>
  <c r="AE343" i="7"/>
  <c r="AE344" i="7"/>
  <c r="AE345" i="7"/>
  <c r="AE346" i="7"/>
  <c r="AE347" i="7"/>
  <c r="AE348" i="7"/>
  <c r="AE349" i="7"/>
  <c r="AE350" i="7"/>
  <c r="AE351" i="7"/>
  <c r="AE352" i="7"/>
  <c r="AE353" i="7"/>
  <c r="AE354" i="7"/>
  <c r="AE355" i="7"/>
  <c r="AE356" i="7"/>
  <c r="AE358" i="7"/>
  <c r="AE359" i="7"/>
  <c r="AE360" i="7"/>
  <c r="AB276" i="7"/>
  <c r="AB277" i="7"/>
  <c r="AB278" i="7"/>
  <c r="AB279" i="7"/>
  <c r="AB280" i="7"/>
  <c r="AB281" i="7"/>
  <c r="AB282" i="7"/>
  <c r="AB283" i="7"/>
  <c r="AB284" i="7"/>
  <c r="AB285" i="7"/>
  <c r="AB286" i="7"/>
  <c r="AB287" i="7"/>
  <c r="AB288" i="7"/>
  <c r="AB289" i="7"/>
  <c r="AB290" i="7"/>
  <c r="AB291" i="7"/>
  <c r="AB292" i="7"/>
  <c r="AB293" i="7"/>
  <c r="AB294" i="7"/>
  <c r="AB295" i="7"/>
  <c r="AB296" i="7"/>
  <c r="AB297" i="7"/>
  <c r="AB298" i="7"/>
  <c r="AB299" i="7"/>
  <c r="AB300" i="7"/>
  <c r="AB301" i="7"/>
  <c r="AB302" i="7"/>
  <c r="AB303" i="7"/>
  <c r="AB304" i="7"/>
  <c r="AB305" i="7"/>
  <c r="AB306" i="7"/>
  <c r="AB307" i="7"/>
  <c r="AB308" i="7"/>
  <c r="AB309" i="7"/>
  <c r="AB310" i="7"/>
  <c r="AB311" i="7"/>
  <c r="AB312" i="7"/>
  <c r="AB313" i="7"/>
  <c r="AB314" i="7"/>
  <c r="AB315" i="7"/>
  <c r="AB316" i="7"/>
  <c r="AB317" i="7"/>
  <c r="AB318" i="7"/>
  <c r="AB319" i="7"/>
  <c r="AB320" i="7"/>
  <c r="AB321" i="7"/>
  <c r="AB322" i="7"/>
  <c r="AB323" i="7"/>
  <c r="AB324" i="7"/>
  <c r="AB325" i="7"/>
  <c r="AB326" i="7"/>
  <c r="AB327" i="7"/>
  <c r="AB328" i="7"/>
  <c r="AB329" i="7"/>
  <c r="AB330" i="7"/>
  <c r="AB331" i="7"/>
  <c r="AB332" i="7"/>
  <c r="AB333" i="7"/>
  <c r="AB334" i="7"/>
  <c r="AB335" i="7"/>
  <c r="AB336" i="7"/>
  <c r="AB337" i="7"/>
  <c r="AB338" i="7"/>
  <c r="AB339" i="7"/>
  <c r="AB340" i="7"/>
  <c r="AB341" i="7"/>
  <c r="AB342" i="7"/>
  <c r="AB343" i="7"/>
  <c r="AB344" i="7"/>
  <c r="AB345" i="7"/>
  <c r="AB346" i="7"/>
  <c r="AB347" i="7"/>
  <c r="AB348" i="7"/>
  <c r="AB349" i="7"/>
  <c r="AB351" i="7"/>
  <c r="AB352" i="7"/>
  <c r="AB353" i="7"/>
  <c r="AB354" i="7"/>
  <c r="AB355" i="7"/>
  <c r="AB356" i="7"/>
  <c r="AB358" i="7"/>
  <c r="AB359" i="7"/>
  <c r="AB360" i="7"/>
  <c r="AB361" i="7"/>
  <c r="AA276" i="7"/>
  <c r="AA277" i="7"/>
  <c r="AA278" i="7"/>
  <c r="AA279" i="7"/>
  <c r="AA280" i="7"/>
  <c r="AA281" i="7"/>
  <c r="AA282" i="7"/>
  <c r="AA283" i="7"/>
  <c r="AA284" i="7"/>
  <c r="AA285" i="7"/>
  <c r="AA286" i="7"/>
  <c r="AA287" i="7"/>
  <c r="AA288" i="7"/>
  <c r="AA289" i="7"/>
  <c r="AA290" i="7"/>
  <c r="AA291" i="7"/>
  <c r="AA292" i="7"/>
  <c r="AA293" i="7"/>
  <c r="AA294" i="7"/>
  <c r="AA295" i="7"/>
  <c r="AA296" i="7"/>
  <c r="AA297" i="7"/>
  <c r="AA298" i="7"/>
  <c r="AA299" i="7"/>
  <c r="AA300" i="7"/>
  <c r="AA301" i="7"/>
  <c r="AA302" i="7"/>
  <c r="AA303" i="7"/>
  <c r="AA304" i="7"/>
  <c r="AA305" i="7"/>
  <c r="AA306" i="7"/>
  <c r="AA307" i="7"/>
  <c r="AA308" i="7"/>
  <c r="AA309" i="7"/>
  <c r="AA310" i="7"/>
  <c r="AA311" i="7"/>
  <c r="AA312" i="7"/>
  <c r="AA313" i="7"/>
  <c r="AA314" i="7"/>
  <c r="AA315" i="7"/>
  <c r="AA316" i="7"/>
  <c r="AA317" i="7"/>
  <c r="AA318" i="7"/>
  <c r="AA319" i="7"/>
  <c r="AA320" i="7"/>
  <c r="AA321" i="7"/>
  <c r="AA322" i="7"/>
  <c r="AA323" i="7"/>
  <c r="AA324" i="7"/>
  <c r="AA325" i="7"/>
  <c r="AA326" i="7"/>
  <c r="AA327" i="7"/>
  <c r="AA328" i="7"/>
  <c r="AA329" i="7"/>
  <c r="AA330" i="7"/>
  <c r="AA331" i="7"/>
  <c r="AA332" i="7"/>
  <c r="AA333" i="7"/>
  <c r="AA334" i="7"/>
  <c r="AA335" i="7"/>
  <c r="AA336" i="7"/>
  <c r="AA337" i="7"/>
  <c r="AA338" i="7"/>
  <c r="AA339" i="7"/>
  <c r="AA340" i="7"/>
  <c r="AA341" i="7"/>
  <c r="AA342" i="7"/>
  <c r="AA343" i="7"/>
  <c r="AA344" i="7"/>
  <c r="AA345" i="7"/>
  <c r="AA346" i="7"/>
  <c r="AA347" i="7"/>
  <c r="AA348" i="7"/>
  <c r="AA349" i="7"/>
  <c r="AA351" i="7"/>
  <c r="AA352" i="7"/>
  <c r="AA353" i="7"/>
  <c r="AA354" i="7"/>
  <c r="AA355" i="7"/>
  <c r="AA356" i="7"/>
  <c r="AA358" i="7"/>
  <c r="AA359" i="7"/>
  <c r="AA360" i="7"/>
  <c r="AA361" i="7"/>
  <c r="X276" i="7"/>
  <c r="X277" i="7"/>
  <c r="X278" i="7"/>
  <c r="X279" i="7"/>
  <c r="X280" i="7"/>
  <c r="X281" i="7"/>
  <c r="X282" i="7"/>
  <c r="X283" i="7"/>
  <c r="X284" i="7"/>
  <c r="X285" i="7"/>
  <c r="X286" i="7"/>
  <c r="X287" i="7"/>
  <c r="X288" i="7"/>
  <c r="X289" i="7"/>
  <c r="X290" i="7"/>
  <c r="X291" i="7"/>
  <c r="X292" i="7"/>
  <c r="X293" i="7"/>
  <c r="X294" i="7"/>
  <c r="X295" i="7"/>
  <c r="X296" i="7"/>
  <c r="X297" i="7"/>
  <c r="X298" i="7"/>
  <c r="X299" i="7"/>
  <c r="X300" i="7"/>
  <c r="X301" i="7"/>
  <c r="X302" i="7"/>
  <c r="X303" i="7"/>
  <c r="X304" i="7"/>
  <c r="X305" i="7"/>
  <c r="X306" i="7"/>
  <c r="X307" i="7"/>
  <c r="X308" i="7"/>
  <c r="X309" i="7"/>
  <c r="X310" i="7"/>
  <c r="X311" i="7"/>
  <c r="X312" i="7"/>
  <c r="X313" i="7"/>
  <c r="X314" i="7"/>
  <c r="X315" i="7"/>
  <c r="X316" i="7"/>
  <c r="X317" i="7"/>
  <c r="X318" i="7"/>
  <c r="X319" i="7"/>
  <c r="X320" i="7"/>
  <c r="X321" i="7"/>
  <c r="X322" i="7"/>
  <c r="X323" i="7"/>
  <c r="X324" i="7"/>
  <c r="X325" i="7"/>
  <c r="X326" i="7"/>
  <c r="X327" i="7"/>
  <c r="X328" i="7"/>
  <c r="X329" i="7"/>
  <c r="X330" i="7"/>
  <c r="X331" i="7"/>
  <c r="X332" i="7"/>
  <c r="X333" i="7"/>
  <c r="X334" i="7"/>
  <c r="X335" i="7"/>
  <c r="X336" i="7"/>
  <c r="X337" i="7"/>
  <c r="X338" i="7"/>
  <c r="X339" i="7"/>
  <c r="X340" i="7"/>
  <c r="X341" i="7"/>
  <c r="X342" i="7"/>
  <c r="X343" i="7"/>
  <c r="X344" i="7"/>
  <c r="X345" i="7"/>
  <c r="X346" i="7"/>
  <c r="X347" i="7"/>
  <c r="X348" i="7"/>
  <c r="X349" i="7"/>
  <c r="X350" i="7"/>
  <c r="AB350" i="7" s="1"/>
  <c r="X351" i="7"/>
  <c r="X352" i="7"/>
  <c r="X353" i="7"/>
  <c r="X354" i="7"/>
  <c r="X355" i="7"/>
  <c r="X356" i="7"/>
  <c r="X358" i="7"/>
  <c r="X359" i="7"/>
  <c r="X360" i="7"/>
  <c r="X361" i="7"/>
  <c r="W276" i="7"/>
  <c r="W277" i="7"/>
  <c r="W278" i="7"/>
  <c r="W279" i="7"/>
  <c r="W280" i="7"/>
  <c r="W281" i="7"/>
  <c r="W282" i="7"/>
  <c r="W283" i="7"/>
  <c r="W284" i="7"/>
  <c r="W285" i="7"/>
  <c r="W286" i="7"/>
  <c r="W287" i="7"/>
  <c r="W288" i="7"/>
  <c r="W289" i="7"/>
  <c r="W290" i="7"/>
  <c r="W291" i="7"/>
  <c r="W292" i="7"/>
  <c r="W293" i="7"/>
  <c r="W294" i="7"/>
  <c r="W295" i="7"/>
  <c r="W296" i="7"/>
  <c r="W297" i="7"/>
  <c r="W298" i="7"/>
  <c r="W299" i="7"/>
  <c r="W300" i="7"/>
  <c r="W301" i="7"/>
  <c r="W302" i="7"/>
  <c r="W303" i="7"/>
  <c r="W304" i="7"/>
  <c r="W305" i="7"/>
  <c r="W306" i="7"/>
  <c r="W307" i="7"/>
  <c r="W308" i="7"/>
  <c r="W309" i="7"/>
  <c r="W310" i="7"/>
  <c r="W311" i="7"/>
  <c r="W312" i="7"/>
  <c r="W313" i="7"/>
  <c r="W314" i="7"/>
  <c r="W315" i="7"/>
  <c r="W316" i="7"/>
  <c r="W317" i="7"/>
  <c r="W318" i="7"/>
  <c r="W319" i="7"/>
  <c r="W320" i="7"/>
  <c r="W321" i="7"/>
  <c r="W322" i="7"/>
  <c r="W323" i="7"/>
  <c r="W324" i="7"/>
  <c r="W325" i="7"/>
  <c r="W326" i="7"/>
  <c r="W327" i="7"/>
  <c r="W328" i="7"/>
  <c r="W329" i="7"/>
  <c r="W330" i="7"/>
  <c r="W331" i="7"/>
  <c r="W332" i="7"/>
  <c r="W333" i="7"/>
  <c r="W334" i="7"/>
  <c r="W335" i="7"/>
  <c r="W336" i="7"/>
  <c r="W337" i="7"/>
  <c r="W338" i="7"/>
  <c r="W339" i="7"/>
  <c r="W340" i="7"/>
  <c r="W341" i="7"/>
  <c r="W342" i="7"/>
  <c r="W343" i="7"/>
  <c r="W344" i="7"/>
  <c r="W345" i="7"/>
  <c r="W346" i="7"/>
  <c r="W347" i="7"/>
  <c r="W348" i="7"/>
  <c r="W349" i="7"/>
  <c r="W350" i="7"/>
  <c r="W351" i="7"/>
  <c r="W352" i="7"/>
  <c r="W353" i="7"/>
  <c r="W354" i="7"/>
  <c r="W355" i="7"/>
  <c r="W356" i="7"/>
  <c r="W358" i="7"/>
  <c r="W359" i="7"/>
  <c r="W360" i="7"/>
  <c r="W361" i="7"/>
  <c r="T276" i="7"/>
  <c r="T278" i="7"/>
  <c r="T279" i="7"/>
  <c r="T280" i="7"/>
  <c r="T281" i="7"/>
  <c r="T282" i="7"/>
  <c r="T283" i="7"/>
  <c r="T284" i="7"/>
  <c r="T285" i="7"/>
  <c r="T286" i="7"/>
  <c r="T288" i="7"/>
  <c r="T289" i="7"/>
  <c r="T290" i="7"/>
  <c r="T291" i="7"/>
  <c r="T292" i="7"/>
  <c r="T293" i="7"/>
  <c r="T294" i="7"/>
  <c r="T295" i="7"/>
  <c r="T296" i="7"/>
  <c r="T297" i="7"/>
  <c r="T298" i="7"/>
  <c r="T299" i="7"/>
  <c r="T300" i="7"/>
  <c r="T302" i="7"/>
  <c r="T303" i="7"/>
  <c r="T304" i="7"/>
  <c r="T305" i="7"/>
  <c r="T306" i="7"/>
  <c r="T307" i="7"/>
  <c r="T308" i="7"/>
  <c r="T310" i="7"/>
  <c r="T311" i="7"/>
  <c r="T312" i="7"/>
  <c r="T313" i="7"/>
  <c r="T314" i="7"/>
  <c r="T315" i="7"/>
  <c r="T316" i="7"/>
  <c r="T317" i="7"/>
  <c r="T318" i="7"/>
  <c r="T319" i="7"/>
  <c r="T320" i="7"/>
  <c r="T321" i="7"/>
  <c r="T322" i="7"/>
  <c r="T324" i="7"/>
  <c r="T325" i="7"/>
  <c r="T326" i="7"/>
  <c r="T327" i="7"/>
  <c r="T328" i="7"/>
  <c r="T329" i="7"/>
  <c r="T330" i="7"/>
  <c r="T331" i="7"/>
  <c r="T332" i="7"/>
  <c r="T333" i="7"/>
  <c r="T334" i="7"/>
  <c r="T336" i="7"/>
  <c r="T337" i="7"/>
  <c r="T338" i="7"/>
  <c r="T339" i="7"/>
  <c r="T340" i="7"/>
  <c r="T341" i="7"/>
  <c r="T342" i="7"/>
  <c r="T344" i="7"/>
  <c r="T345" i="7"/>
  <c r="T346" i="7"/>
  <c r="T347" i="7"/>
  <c r="T348" i="7"/>
  <c r="T349" i="7"/>
  <c r="T350" i="7"/>
  <c r="T351" i="7"/>
  <c r="T353" i="7"/>
  <c r="T354" i="7"/>
  <c r="T355" i="7"/>
  <c r="T356" i="7"/>
  <c r="T357" i="7"/>
  <c r="X357" i="7" s="1"/>
  <c r="AB357" i="7" s="1"/>
  <c r="T358" i="7"/>
  <c r="T359" i="7"/>
  <c r="T360" i="7"/>
  <c r="S276" i="7"/>
  <c r="S278" i="7"/>
  <c r="S279" i="7"/>
  <c r="S280" i="7"/>
  <c r="S281" i="7"/>
  <c r="S282" i="7"/>
  <c r="S283" i="7"/>
  <c r="S284" i="7"/>
  <c r="S285" i="7"/>
  <c r="S286" i="7"/>
  <c r="S288" i="7"/>
  <c r="S289" i="7"/>
  <c r="S290" i="7"/>
  <c r="S291" i="7"/>
  <c r="S292" i="7"/>
  <c r="S293" i="7"/>
  <c r="S294" i="7"/>
  <c r="S295" i="7"/>
  <c r="S296" i="7"/>
  <c r="S297" i="7"/>
  <c r="S298" i="7"/>
  <c r="S299" i="7"/>
  <c r="S300" i="7"/>
  <c r="S302" i="7"/>
  <c r="S303" i="7"/>
  <c r="S304" i="7"/>
  <c r="S305" i="7"/>
  <c r="S306" i="7"/>
  <c r="S307" i="7"/>
  <c r="S308" i="7"/>
  <c r="S310" i="7"/>
  <c r="S311" i="7"/>
  <c r="S312" i="7"/>
  <c r="S313" i="7"/>
  <c r="S314" i="7"/>
  <c r="S315" i="7"/>
  <c r="S316" i="7"/>
  <c r="S317" i="7"/>
  <c r="S318" i="7"/>
  <c r="S319" i="7"/>
  <c r="S320" i="7"/>
  <c r="S321" i="7"/>
  <c r="S322" i="7"/>
  <c r="S324" i="7"/>
  <c r="S325" i="7"/>
  <c r="S326" i="7"/>
  <c r="S327" i="7"/>
  <c r="S328" i="7"/>
  <c r="S329" i="7"/>
  <c r="S330" i="7"/>
  <c r="S331" i="7"/>
  <c r="S332" i="7"/>
  <c r="S333" i="7"/>
  <c r="S334" i="7"/>
  <c r="S336" i="7"/>
  <c r="S337" i="7"/>
  <c r="S338" i="7"/>
  <c r="S339" i="7"/>
  <c r="S340" i="7"/>
  <c r="S341" i="7"/>
  <c r="S342" i="7"/>
  <c r="S344" i="7"/>
  <c r="S345" i="7"/>
  <c r="S346" i="7"/>
  <c r="S347" i="7"/>
  <c r="S348" i="7"/>
  <c r="S349" i="7"/>
  <c r="S350" i="7"/>
  <c r="S351" i="7"/>
  <c r="S353" i="7"/>
  <c r="S354" i="7"/>
  <c r="S355" i="7"/>
  <c r="S356" i="7"/>
  <c r="S357" i="7"/>
  <c r="S358" i="7"/>
  <c r="S359" i="7"/>
  <c r="S360" i="7"/>
  <c r="P276" i="7"/>
  <c r="P277" i="7"/>
  <c r="T277" i="7" s="1"/>
  <c r="P278" i="7"/>
  <c r="P279" i="7"/>
  <c r="P280" i="7"/>
  <c r="P281" i="7"/>
  <c r="P282" i="7"/>
  <c r="P283" i="7"/>
  <c r="P284" i="7"/>
  <c r="P285" i="7"/>
  <c r="P286" i="7"/>
  <c r="P287" i="7"/>
  <c r="T287" i="7" s="1"/>
  <c r="P288" i="7"/>
  <c r="P289" i="7"/>
  <c r="P290" i="7"/>
  <c r="P291" i="7"/>
  <c r="P294" i="7"/>
  <c r="P295" i="7"/>
  <c r="P296" i="7"/>
  <c r="P298" i="7"/>
  <c r="P299" i="7"/>
  <c r="P300" i="7"/>
  <c r="P301" i="7"/>
  <c r="T301" i="7" s="1"/>
  <c r="P302" i="7"/>
  <c r="P303" i="7"/>
  <c r="P306" i="7"/>
  <c r="P307" i="7"/>
  <c r="P309" i="7"/>
  <c r="T309" i="7" s="1"/>
  <c r="P311" i="7"/>
  <c r="P312" i="7"/>
  <c r="P315" i="7"/>
  <c r="P317" i="7"/>
  <c r="P318" i="7"/>
  <c r="P319" i="7"/>
  <c r="P320" i="7"/>
  <c r="P321" i="7"/>
  <c r="P322" i="7"/>
  <c r="P324" i="7"/>
  <c r="P325" i="7"/>
  <c r="P326" i="7"/>
  <c r="P327" i="7"/>
  <c r="P328" i="7"/>
  <c r="P329" i="7"/>
  <c r="P331" i="7"/>
  <c r="P332" i="7"/>
  <c r="P333" i="7"/>
  <c r="P335" i="7"/>
  <c r="T335" i="7" s="1"/>
  <c r="P336" i="7"/>
  <c r="P337" i="7"/>
  <c r="P338" i="7"/>
  <c r="P340" i="7"/>
  <c r="P341" i="7"/>
  <c r="P343" i="7"/>
  <c r="T343" i="7" s="1"/>
  <c r="P345" i="7"/>
  <c r="P346" i="7"/>
  <c r="P347" i="7"/>
  <c r="P348" i="7"/>
  <c r="P350" i="7"/>
  <c r="P352" i="7"/>
  <c r="T352" i="7" s="1"/>
  <c r="P353" i="7"/>
  <c r="P354" i="7"/>
  <c r="P355" i="7"/>
  <c r="P357" i="7"/>
  <c r="P358" i="7"/>
  <c r="P359" i="7"/>
  <c r="P360" i="7"/>
  <c r="O276" i="7"/>
  <c r="O277" i="7"/>
  <c r="O278" i="7"/>
  <c r="O279" i="7"/>
  <c r="O280" i="7"/>
  <c r="O281" i="7"/>
  <c r="O282" i="7"/>
  <c r="O283" i="7"/>
  <c r="O284" i="7"/>
  <c r="O285" i="7"/>
  <c r="O286" i="7"/>
  <c r="O287" i="7"/>
  <c r="O288" i="7"/>
  <c r="O289" i="7"/>
  <c r="O290" i="7"/>
  <c r="O291" i="7"/>
  <c r="O294" i="7"/>
  <c r="O295" i="7"/>
  <c r="O296" i="7"/>
  <c r="O298" i="7"/>
  <c r="O299" i="7"/>
  <c r="O300" i="7"/>
  <c r="O301" i="7"/>
  <c r="O302" i="7"/>
  <c r="O303" i="7"/>
  <c r="O306" i="7"/>
  <c r="O307" i="7"/>
  <c r="O309" i="7"/>
  <c r="O311" i="7"/>
  <c r="O312" i="7"/>
  <c r="O315" i="7"/>
  <c r="O317" i="7"/>
  <c r="O318" i="7"/>
  <c r="O319" i="7"/>
  <c r="O320" i="7"/>
  <c r="O321" i="7"/>
  <c r="O322" i="7"/>
  <c r="O324" i="7"/>
  <c r="O325" i="7"/>
  <c r="O326" i="7"/>
  <c r="O327" i="7"/>
  <c r="O328" i="7"/>
  <c r="O329" i="7"/>
  <c r="O331" i="7"/>
  <c r="O332" i="7"/>
  <c r="O333" i="7"/>
  <c r="O335" i="7"/>
  <c r="O336" i="7"/>
  <c r="O337" i="7"/>
  <c r="O338" i="7"/>
  <c r="O340" i="7"/>
  <c r="O341" i="7"/>
  <c r="O343" i="7"/>
  <c r="O345" i="7"/>
  <c r="O346" i="7"/>
  <c r="O347" i="7"/>
  <c r="O348" i="7"/>
  <c r="O350" i="7"/>
  <c r="O352" i="7"/>
  <c r="O353" i="7"/>
  <c r="O354" i="7"/>
  <c r="O355" i="7"/>
  <c r="O357" i="7"/>
  <c r="O358" i="7"/>
  <c r="O359" i="7"/>
  <c r="O360" i="7"/>
  <c r="L276" i="7"/>
  <c r="L277" i="7"/>
  <c r="L278" i="7"/>
  <c r="L279" i="7"/>
  <c r="L280" i="7"/>
  <c r="L281" i="7"/>
  <c r="L282" i="7"/>
  <c r="L283" i="7"/>
  <c r="L284" i="7"/>
  <c r="L285" i="7"/>
  <c r="L286" i="7"/>
  <c r="L287" i="7"/>
  <c r="L288" i="7"/>
  <c r="L289" i="7"/>
  <c r="L290" i="7"/>
  <c r="L291" i="7"/>
  <c r="L294" i="7"/>
  <c r="L295" i="7"/>
  <c r="L296" i="7"/>
  <c r="L298" i="7"/>
  <c r="L299" i="7"/>
  <c r="L300" i="7"/>
  <c r="L301" i="7"/>
  <c r="L302" i="7"/>
  <c r="L303" i="7"/>
  <c r="L306" i="7"/>
  <c r="L307" i="7"/>
  <c r="L309" i="7"/>
  <c r="L311" i="7"/>
  <c r="L312" i="7"/>
  <c r="L315" i="7"/>
  <c r="L317" i="7"/>
  <c r="L318" i="7"/>
  <c r="L319" i="7"/>
  <c r="L320" i="7"/>
  <c r="L321" i="7"/>
  <c r="L322" i="7"/>
  <c r="L324" i="7"/>
  <c r="L325" i="7"/>
  <c r="L326" i="7"/>
  <c r="L327" i="7"/>
  <c r="L328" i="7"/>
  <c r="L329" i="7"/>
  <c r="L331" i="7"/>
  <c r="L332" i="7"/>
  <c r="L333" i="7"/>
  <c r="L335" i="7"/>
  <c r="L336" i="7"/>
  <c r="L337" i="7"/>
  <c r="L338" i="7"/>
  <c r="L340" i="7"/>
  <c r="L341" i="7"/>
  <c r="L343" i="7"/>
  <c r="L345" i="7"/>
  <c r="L346" i="7"/>
  <c r="L347" i="7"/>
  <c r="L348" i="7"/>
  <c r="L350" i="7"/>
  <c r="L352" i="7"/>
  <c r="L353" i="7"/>
  <c r="L354" i="7"/>
  <c r="L355" i="7"/>
  <c r="L357" i="7"/>
  <c r="L358" i="7"/>
  <c r="L359" i="7"/>
  <c r="L360" i="7"/>
  <c r="K276" i="7"/>
  <c r="K277" i="7"/>
  <c r="K278" i="7"/>
  <c r="K279" i="7"/>
  <c r="K280" i="7"/>
  <c r="K281" i="7"/>
  <c r="K282" i="7"/>
  <c r="K283" i="7"/>
  <c r="K284" i="7"/>
  <c r="K285" i="7"/>
  <c r="K286" i="7"/>
  <c r="K287" i="7"/>
  <c r="K288" i="7"/>
  <c r="K289" i="7"/>
  <c r="K290" i="7"/>
  <c r="K291" i="7"/>
  <c r="K294" i="7"/>
  <c r="K295" i="7"/>
  <c r="K296" i="7"/>
  <c r="K298" i="7"/>
  <c r="K299" i="7"/>
  <c r="K300" i="7"/>
  <c r="K301" i="7"/>
  <c r="K302" i="7"/>
  <c r="K303" i="7"/>
  <c r="K306" i="7"/>
  <c r="K307" i="7"/>
  <c r="K309" i="7"/>
  <c r="K311" i="7"/>
  <c r="K312" i="7"/>
  <c r="K315" i="7"/>
  <c r="K317" i="7"/>
  <c r="K318" i="7"/>
  <c r="K319" i="7"/>
  <c r="K320" i="7"/>
  <c r="K321" i="7"/>
  <c r="K322" i="7"/>
  <c r="K324" i="7"/>
  <c r="K325" i="7"/>
  <c r="K326" i="7"/>
  <c r="K327" i="7"/>
  <c r="K328" i="7"/>
  <c r="K329" i="7"/>
  <c r="K331" i="7"/>
  <c r="K332" i="7"/>
  <c r="K333" i="7"/>
  <c r="K335" i="7"/>
  <c r="K336" i="7"/>
  <c r="K337" i="7"/>
  <c r="K338" i="7"/>
  <c r="K340" i="7"/>
  <c r="K341" i="7"/>
  <c r="K343" i="7"/>
  <c r="K345" i="7"/>
  <c r="K346" i="7"/>
  <c r="K347" i="7"/>
  <c r="K348" i="7"/>
  <c r="K350" i="7"/>
  <c r="K352" i="7"/>
  <c r="K353" i="7"/>
  <c r="K354" i="7"/>
  <c r="K355" i="7"/>
  <c r="K357" i="7"/>
  <c r="K358" i="7"/>
  <c r="K359" i="7"/>
  <c r="K360" i="7"/>
  <c r="L293" i="6"/>
  <c r="T214" i="6"/>
  <c r="AB214" i="6" s="1"/>
  <c r="T213" i="6"/>
  <c r="T211" i="6"/>
  <c r="AB211" i="6" s="1"/>
  <c r="T205" i="6"/>
  <c r="L178" i="6"/>
  <c r="P178" i="6" s="1"/>
  <c r="T178" i="6" s="1"/>
  <c r="X178" i="6" s="1"/>
  <c r="AB178" i="6" s="1"/>
  <c r="L122" i="6"/>
  <c r="P122" i="6" s="1"/>
  <c r="T122" i="6" s="1"/>
  <c r="L92" i="6"/>
  <c r="P92" i="6" s="1"/>
  <c r="T92" i="6" s="1"/>
  <c r="X92" i="6" s="1"/>
  <c r="AB92" i="6" s="1"/>
  <c r="L296" i="5"/>
  <c r="T296" i="5" s="1"/>
  <c r="L295" i="5"/>
  <c r="L286" i="5"/>
  <c r="L271" i="5"/>
  <c r="P271" i="5" s="1"/>
  <c r="T271" i="5" s="1"/>
  <c r="X271" i="5" s="1"/>
  <c r="AB271" i="5" s="1"/>
  <c r="L270" i="5"/>
  <c r="P270" i="5" s="1"/>
  <c r="T270" i="5" s="1"/>
  <c r="L269" i="5"/>
  <c r="P269" i="5" s="1"/>
  <c r="L268" i="5"/>
  <c r="P268" i="5" s="1"/>
  <c r="T268" i="5" s="1"/>
  <c r="X268" i="5" s="1"/>
  <c r="AB268" i="5" s="1"/>
  <c r="L262" i="5"/>
  <c r="P262" i="5" s="1"/>
  <c r="T262" i="5" s="1"/>
  <c r="L180" i="5"/>
  <c r="L122" i="5"/>
  <c r="P122" i="5" s="1"/>
  <c r="T122" i="5" s="1"/>
  <c r="L92" i="5"/>
  <c r="P92" i="5" s="1"/>
  <c r="T92" i="5" s="1"/>
  <c r="X92" i="5" s="1"/>
  <c r="AB92" i="5" s="1"/>
  <c r="AE4" i="5"/>
  <c r="AE5" i="5"/>
  <c r="AE6" i="5"/>
  <c r="AE7" i="5"/>
  <c r="AE8" i="5"/>
  <c r="AE9" i="5"/>
  <c r="AE10" i="5"/>
  <c r="AE11" i="5"/>
  <c r="AE12" i="5"/>
  <c r="AE13" i="5"/>
  <c r="AE14" i="5"/>
  <c r="AE15" i="5"/>
  <c r="AE16" i="5"/>
  <c r="AE17" i="5"/>
  <c r="AE18" i="5"/>
  <c r="AE19" i="5"/>
  <c r="AE20" i="5"/>
  <c r="AE21" i="5"/>
  <c r="AE22" i="5"/>
  <c r="AE23" i="5"/>
  <c r="AE24" i="5"/>
  <c r="AE25" i="5"/>
  <c r="AE26" i="5"/>
  <c r="AE27" i="5"/>
  <c r="AE28" i="5"/>
  <c r="AE29" i="5"/>
  <c r="AE30" i="5"/>
  <c r="AE31" i="5"/>
  <c r="AE32" i="5"/>
  <c r="AE33" i="5"/>
  <c r="AE34" i="5"/>
  <c r="AE35" i="5"/>
  <c r="AE36" i="5"/>
  <c r="AE37" i="5"/>
  <c r="AE38" i="5"/>
  <c r="AE39" i="5"/>
  <c r="AE40" i="5"/>
  <c r="AE41" i="5"/>
  <c r="AE42" i="5"/>
  <c r="AE43" i="5"/>
  <c r="AE44" i="5"/>
  <c r="AE45" i="5"/>
  <c r="AE46" i="5"/>
  <c r="AE47" i="5"/>
  <c r="AE48" i="5"/>
  <c r="AE49" i="5"/>
  <c r="AE50" i="5"/>
  <c r="AE51" i="5"/>
  <c r="AE52" i="5"/>
  <c r="AE53" i="5"/>
  <c r="AE54" i="5"/>
  <c r="AE55" i="5"/>
  <c r="AE56" i="5"/>
  <c r="AE57" i="5"/>
  <c r="AE58" i="5"/>
  <c r="AE59" i="5"/>
  <c r="AE60" i="5"/>
  <c r="AE61" i="5"/>
  <c r="AE62" i="5"/>
  <c r="AE63" i="5"/>
  <c r="AE64" i="5"/>
  <c r="AE65" i="5"/>
  <c r="AE66" i="5"/>
  <c r="AE67" i="5"/>
  <c r="AE68" i="5"/>
  <c r="AE69" i="5"/>
  <c r="AE70" i="5"/>
  <c r="AE71" i="5"/>
  <c r="AE72" i="5"/>
  <c r="AE73" i="5"/>
  <c r="AE74" i="5"/>
  <c r="AE75" i="5"/>
  <c r="AE76" i="5"/>
  <c r="AE77" i="5"/>
  <c r="AE78" i="5"/>
  <c r="AE79" i="5"/>
  <c r="AE80" i="5"/>
  <c r="AE81" i="5"/>
  <c r="AE82" i="5"/>
  <c r="AE83" i="5"/>
  <c r="AE84" i="5"/>
  <c r="AE85" i="5"/>
  <c r="AE86" i="5"/>
  <c r="AE87" i="5"/>
  <c r="AE88" i="5"/>
  <c r="AE89" i="5"/>
  <c r="AE90" i="5"/>
  <c r="AE91" i="5"/>
  <c r="AE93" i="5"/>
  <c r="AE94" i="5"/>
  <c r="AE95" i="5"/>
  <c r="AE96" i="5"/>
  <c r="AE97" i="5"/>
  <c r="AE98" i="5"/>
  <c r="AE99" i="5"/>
  <c r="AE100" i="5"/>
  <c r="AE101" i="5"/>
  <c r="AE102" i="5"/>
  <c r="AE103" i="5"/>
  <c r="AE104" i="5"/>
  <c r="AE105" i="5"/>
  <c r="AE106" i="5"/>
  <c r="AE107" i="5"/>
  <c r="AE108" i="5"/>
  <c r="AE110" i="5"/>
  <c r="AE111" i="5"/>
  <c r="AE112" i="5"/>
  <c r="AE113" i="5"/>
  <c r="AE114" i="5"/>
  <c r="AE115" i="5"/>
  <c r="AE116" i="5"/>
  <c r="AE117" i="5"/>
  <c r="AE118" i="5"/>
  <c r="AE119" i="5"/>
  <c r="AE120" i="5"/>
  <c r="AE121" i="5"/>
  <c r="AE122" i="5"/>
  <c r="AE123" i="5"/>
  <c r="AE124" i="5"/>
  <c r="AE125" i="5"/>
  <c r="AE126" i="5"/>
  <c r="AE127" i="5"/>
  <c r="AE128" i="5"/>
  <c r="AE129" i="5"/>
  <c r="AE130" i="5"/>
  <c r="AE131" i="5"/>
  <c r="AE132" i="5"/>
  <c r="AE133" i="5"/>
  <c r="AE134" i="5"/>
  <c r="AE135" i="5"/>
  <c r="AE136" i="5"/>
  <c r="AE137" i="5"/>
  <c r="AE138" i="5"/>
  <c r="AE139" i="5"/>
  <c r="AE140" i="5"/>
  <c r="AE141" i="5"/>
  <c r="AE142" i="5"/>
  <c r="AE143" i="5"/>
  <c r="AE144" i="5"/>
  <c r="AE145" i="5"/>
  <c r="AE146" i="5"/>
  <c r="AE147" i="5"/>
  <c r="AE148" i="5"/>
  <c r="AE149" i="5"/>
  <c r="AE150" i="5"/>
  <c r="AE151" i="5"/>
  <c r="AE152" i="5"/>
  <c r="AE153" i="5"/>
  <c r="AE154" i="5"/>
  <c r="AE155" i="5"/>
  <c r="AE156" i="5"/>
  <c r="AE157" i="5"/>
  <c r="AE158" i="5"/>
  <c r="AE159" i="5"/>
  <c r="AE160" i="5"/>
  <c r="AE161" i="5"/>
  <c r="AE162" i="5"/>
  <c r="AE163" i="5"/>
  <c r="AE164" i="5"/>
  <c r="AE165" i="5"/>
  <c r="AE166" i="5"/>
  <c r="AE167" i="5"/>
  <c r="AE168" i="5"/>
  <c r="AE169" i="5"/>
  <c r="AE170" i="5"/>
  <c r="AE171" i="5"/>
  <c r="AE172" i="5"/>
  <c r="AE173" i="5"/>
  <c r="AE174" i="5"/>
  <c r="AE175" i="5"/>
  <c r="AE176" i="5"/>
  <c r="AE177" i="5"/>
  <c r="AE178" i="5"/>
  <c r="AE179" i="5"/>
  <c r="AE180" i="5"/>
  <c r="AE181" i="5"/>
  <c r="AE182" i="5"/>
  <c r="AE183" i="5"/>
  <c r="AE184" i="5"/>
  <c r="AE185" i="5"/>
  <c r="AE186" i="5"/>
  <c r="AE187" i="5"/>
  <c r="AE188" i="5"/>
  <c r="AE189" i="5"/>
  <c r="AE190" i="5"/>
  <c r="AE191" i="5"/>
  <c r="AE192" i="5"/>
  <c r="AE193" i="5"/>
  <c r="AE194" i="5"/>
  <c r="AE195" i="5"/>
  <c r="AE196" i="5"/>
  <c r="AE197" i="5"/>
  <c r="AE198" i="5"/>
  <c r="AE199" i="5"/>
  <c r="AE200" i="5"/>
  <c r="AE201" i="5"/>
  <c r="AE202" i="5"/>
  <c r="AE203" i="5"/>
  <c r="AE204" i="5"/>
  <c r="AE205" i="5"/>
  <c r="AE206" i="5"/>
  <c r="AE207" i="5"/>
  <c r="AE208" i="5"/>
  <c r="AE209" i="5"/>
  <c r="AE210" i="5"/>
  <c r="AE211" i="5"/>
  <c r="AE212" i="5"/>
  <c r="AE213" i="5"/>
  <c r="AE214" i="5"/>
  <c r="AE215" i="5"/>
  <c r="AE216" i="5"/>
  <c r="AE217" i="5"/>
  <c r="AE218" i="5"/>
  <c r="AE219" i="5"/>
  <c r="AE220" i="5"/>
  <c r="AE221" i="5"/>
  <c r="AE222" i="5"/>
  <c r="AE223" i="5"/>
  <c r="AE224" i="5"/>
  <c r="AE225" i="5"/>
  <c r="AE226" i="5"/>
  <c r="AE227" i="5"/>
  <c r="AE228" i="5"/>
  <c r="AE229" i="5"/>
  <c r="AE230" i="5"/>
  <c r="AE231" i="5"/>
  <c r="AE232" i="5"/>
  <c r="AE233" i="5"/>
  <c r="AE234" i="5"/>
  <c r="AE235" i="5"/>
  <c r="AE236" i="5"/>
  <c r="AE237" i="5"/>
  <c r="AE238" i="5"/>
  <c r="AE239" i="5"/>
  <c r="AE240" i="5"/>
  <c r="AE241" i="5"/>
  <c r="AE242" i="5"/>
  <c r="AE243" i="5"/>
  <c r="AE244" i="5"/>
  <c r="AE245" i="5"/>
  <c r="AE246" i="5"/>
  <c r="AE247" i="5"/>
  <c r="AE248" i="5"/>
  <c r="AE249" i="5"/>
  <c r="AE250" i="5"/>
  <c r="AE251" i="5"/>
  <c r="AE252" i="5"/>
  <c r="AE253" i="5"/>
  <c r="AE254" i="5"/>
  <c r="AE255" i="5"/>
  <c r="AE256" i="5"/>
  <c r="AE257" i="5"/>
  <c r="AE258" i="5"/>
  <c r="AE259" i="5"/>
  <c r="AE260" i="5"/>
  <c r="AE261" i="5"/>
  <c r="AE263" i="5"/>
  <c r="AE264" i="5"/>
  <c r="AE265" i="5"/>
  <c r="AE266" i="5"/>
  <c r="AE267" i="5"/>
  <c r="AE272" i="5"/>
  <c r="AE273" i="5"/>
  <c r="AE274" i="5"/>
  <c r="AE275" i="5"/>
  <c r="AE276" i="5"/>
  <c r="AE277" i="5"/>
  <c r="AE278" i="5"/>
  <c r="AE279" i="5"/>
  <c r="AE280" i="5"/>
  <c r="AE281" i="5"/>
  <c r="AE282" i="5"/>
  <c r="AE283" i="5"/>
  <c r="AE284" i="5"/>
  <c r="AE285" i="5"/>
  <c r="AE286" i="5"/>
  <c r="AE287" i="5"/>
  <c r="AE288" i="5"/>
  <c r="AE289" i="5"/>
  <c r="AE290" i="5"/>
  <c r="AE291" i="5"/>
  <c r="AE292" i="5"/>
  <c r="AE293" i="5"/>
  <c r="AE294" i="5"/>
  <c r="AE295" i="5"/>
  <c r="AE297" i="5"/>
  <c r="AE298" i="5"/>
  <c r="AE299" i="5"/>
  <c r="AE300" i="5"/>
  <c r="AE301" i="5"/>
  <c r="AE302" i="5"/>
  <c r="AE303" i="5"/>
  <c r="AE304" i="5"/>
  <c r="AE305" i="5"/>
  <c r="AE306" i="5"/>
  <c r="AE307" i="5"/>
  <c r="AE308" i="5"/>
  <c r="AE309" i="5"/>
  <c r="AE310" i="5"/>
  <c r="AE4" i="6"/>
  <c r="AE5" i="6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24" i="6"/>
  <c r="AE25" i="6"/>
  <c r="AE26" i="6"/>
  <c r="AE27" i="6"/>
  <c r="AE28" i="6"/>
  <c r="AE29" i="6"/>
  <c r="AE30" i="6"/>
  <c r="AE31" i="6"/>
  <c r="AE32" i="6"/>
  <c r="AE33" i="6"/>
  <c r="AE34" i="6"/>
  <c r="AE35" i="6"/>
  <c r="AE36" i="6"/>
  <c r="AE37" i="6"/>
  <c r="AE38" i="6"/>
  <c r="AE39" i="6"/>
  <c r="AE40" i="6"/>
  <c r="AE41" i="6"/>
  <c r="AE42" i="6"/>
  <c r="AE43" i="6"/>
  <c r="AE44" i="6"/>
  <c r="AE45" i="6"/>
  <c r="AE46" i="6"/>
  <c r="AE47" i="6"/>
  <c r="AE48" i="6"/>
  <c r="AE49" i="6"/>
  <c r="AE50" i="6"/>
  <c r="AE51" i="6"/>
  <c r="AE52" i="6"/>
  <c r="AE53" i="6"/>
  <c r="AE54" i="6"/>
  <c r="AE55" i="6"/>
  <c r="AE56" i="6"/>
  <c r="AE57" i="6"/>
  <c r="AE58" i="6"/>
  <c r="AE59" i="6"/>
  <c r="AE60" i="6"/>
  <c r="AE61" i="6"/>
  <c r="AE62" i="6"/>
  <c r="AE63" i="6"/>
  <c r="AE64" i="6"/>
  <c r="AE65" i="6"/>
  <c r="AE66" i="6"/>
  <c r="AE67" i="6"/>
  <c r="AE68" i="6"/>
  <c r="AE69" i="6"/>
  <c r="AE70" i="6"/>
  <c r="AE71" i="6"/>
  <c r="AE72" i="6"/>
  <c r="AE73" i="6"/>
  <c r="AE74" i="6"/>
  <c r="AE75" i="6"/>
  <c r="AE76" i="6"/>
  <c r="AE77" i="6"/>
  <c r="AE78" i="6"/>
  <c r="AE79" i="6"/>
  <c r="AE80" i="6"/>
  <c r="AE81" i="6"/>
  <c r="AE82" i="6"/>
  <c r="AE83" i="6"/>
  <c r="AE84" i="6"/>
  <c r="AE85" i="6"/>
  <c r="AE86" i="6"/>
  <c r="AE87" i="6"/>
  <c r="AE88" i="6"/>
  <c r="AE89" i="6"/>
  <c r="AE90" i="6"/>
  <c r="AE91" i="6"/>
  <c r="AE93" i="6"/>
  <c r="AE94" i="6"/>
  <c r="AE95" i="6"/>
  <c r="AE96" i="6"/>
  <c r="AE97" i="6"/>
  <c r="AE98" i="6"/>
  <c r="AE99" i="6"/>
  <c r="AE100" i="6"/>
  <c r="AE101" i="6"/>
  <c r="AE102" i="6"/>
  <c r="AE103" i="6"/>
  <c r="AE104" i="6"/>
  <c r="AE105" i="6"/>
  <c r="AE106" i="6"/>
  <c r="AE107" i="6"/>
  <c r="AE108" i="6"/>
  <c r="AE110" i="6"/>
  <c r="AE111" i="6"/>
  <c r="AE112" i="6"/>
  <c r="AE113" i="6"/>
  <c r="AE114" i="6"/>
  <c r="AE115" i="6"/>
  <c r="AE116" i="6"/>
  <c r="AE117" i="6"/>
  <c r="AE118" i="6"/>
  <c r="AE119" i="6"/>
  <c r="AE120" i="6"/>
  <c r="AE121" i="6"/>
  <c r="AE122" i="6"/>
  <c r="AE123" i="6"/>
  <c r="AE124" i="6"/>
  <c r="AE125" i="6"/>
  <c r="AE126" i="6"/>
  <c r="AE127" i="6"/>
  <c r="AE128" i="6"/>
  <c r="AE129" i="6"/>
  <c r="AE130" i="6"/>
  <c r="AE131" i="6"/>
  <c r="AE132" i="6"/>
  <c r="AE133" i="6"/>
  <c r="AE134" i="6"/>
  <c r="AE135" i="6"/>
  <c r="AE136" i="6"/>
  <c r="AE137" i="6"/>
  <c r="AE138" i="6"/>
  <c r="AE139" i="6"/>
  <c r="AE140" i="6"/>
  <c r="AE141" i="6"/>
  <c r="AE142" i="6"/>
  <c r="AE143" i="6"/>
  <c r="AE144" i="6"/>
  <c r="AE145" i="6"/>
  <c r="AE146" i="6"/>
  <c r="AE147" i="6"/>
  <c r="AE148" i="6"/>
  <c r="AE149" i="6"/>
  <c r="AE150" i="6"/>
  <c r="AE151" i="6"/>
  <c r="AE152" i="6"/>
  <c r="AE153" i="6"/>
  <c r="AE154" i="6"/>
  <c r="AE155" i="6"/>
  <c r="AE156" i="6"/>
  <c r="AE157" i="6"/>
  <c r="AE158" i="6"/>
  <c r="AE159" i="6"/>
  <c r="AE160" i="6"/>
  <c r="AE161" i="6"/>
  <c r="AE162" i="6"/>
  <c r="AE163" i="6"/>
  <c r="AE164" i="6"/>
  <c r="AE165" i="6"/>
  <c r="AE166" i="6"/>
  <c r="AE167" i="6"/>
  <c r="AE168" i="6"/>
  <c r="AE169" i="6"/>
  <c r="AE170" i="6"/>
  <c r="AE171" i="6"/>
  <c r="AE172" i="6"/>
  <c r="AE173" i="6"/>
  <c r="AE174" i="6"/>
  <c r="AE175" i="6"/>
  <c r="AE176" i="6"/>
  <c r="AE177" i="6"/>
  <c r="AE179" i="6"/>
  <c r="AE180" i="6"/>
  <c r="AE181" i="6"/>
  <c r="AE182" i="6"/>
  <c r="AE183" i="6"/>
  <c r="AE184" i="6"/>
  <c r="AE185" i="6"/>
  <c r="AE186" i="6"/>
  <c r="AE187" i="6"/>
  <c r="AE188" i="6"/>
  <c r="AE189" i="6"/>
  <c r="AE190" i="6"/>
  <c r="AE191" i="6"/>
  <c r="AE192" i="6"/>
  <c r="AE193" i="6"/>
  <c r="AE194" i="6"/>
  <c r="AE195" i="6"/>
  <c r="AE196" i="6"/>
  <c r="AE197" i="6"/>
  <c r="AE198" i="6"/>
  <c r="AE199" i="6"/>
  <c r="AE200" i="6"/>
  <c r="AE201" i="6"/>
  <c r="AE202" i="6"/>
  <c r="AE203" i="6"/>
  <c r="AE204" i="6"/>
  <c r="AE206" i="6"/>
  <c r="AE207" i="6"/>
  <c r="AE208" i="6"/>
  <c r="AE209" i="6"/>
  <c r="AE210" i="6"/>
  <c r="AE215" i="6"/>
  <c r="AE216" i="6"/>
  <c r="AE217" i="6"/>
  <c r="AE218" i="6"/>
  <c r="AE219" i="6"/>
  <c r="AE220" i="6"/>
  <c r="AE221" i="6"/>
  <c r="AE222" i="6"/>
  <c r="AE223" i="6"/>
  <c r="AE224" i="6"/>
  <c r="AE225" i="6"/>
  <c r="AE226" i="6"/>
  <c r="AE227" i="6"/>
  <c r="AE228" i="6"/>
  <c r="AE229" i="6"/>
  <c r="AE230" i="6"/>
  <c r="AE231" i="6"/>
  <c r="AE232" i="6"/>
  <c r="AE233" i="6"/>
  <c r="AE234" i="6"/>
  <c r="AE235" i="6"/>
  <c r="AE236" i="6"/>
  <c r="AE237" i="6"/>
  <c r="AE238" i="6"/>
  <c r="AE239" i="6"/>
  <c r="AE240" i="6"/>
  <c r="AE241" i="6"/>
  <c r="AE242" i="6"/>
  <c r="AE243" i="6"/>
  <c r="AE244" i="6"/>
  <c r="AE245" i="6"/>
  <c r="AE246" i="6"/>
  <c r="AE247" i="6"/>
  <c r="AE248" i="6"/>
  <c r="AE249" i="6"/>
  <c r="AE250" i="6"/>
  <c r="AE251" i="6"/>
  <c r="AE252" i="6"/>
  <c r="AE253" i="6"/>
  <c r="AE254" i="6"/>
  <c r="AE255" i="6"/>
  <c r="AE256" i="6"/>
  <c r="AE257" i="6"/>
  <c r="AE258" i="6"/>
  <c r="AE259" i="6"/>
  <c r="AE260" i="6"/>
  <c r="AE261" i="6"/>
  <c r="AE262" i="6"/>
  <c r="AE263" i="6"/>
  <c r="AE264" i="6"/>
  <c r="AE265" i="6"/>
  <c r="AE266" i="6"/>
  <c r="AE267" i="6"/>
  <c r="AE268" i="6"/>
  <c r="AE269" i="6"/>
  <c r="AE270" i="6"/>
  <c r="AE271" i="6"/>
  <c r="AE272" i="6"/>
  <c r="AE273" i="6"/>
  <c r="AE274" i="6"/>
  <c r="AE275" i="6"/>
  <c r="AE276" i="6"/>
  <c r="AE277" i="6"/>
  <c r="AE278" i="6"/>
  <c r="AE279" i="6"/>
  <c r="AE280" i="6"/>
  <c r="AE281" i="6"/>
  <c r="AE282" i="6"/>
  <c r="AE283" i="6"/>
  <c r="AE284" i="6"/>
  <c r="AE285" i="6"/>
  <c r="AE286" i="6"/>
  <c r="AE287" i="6"/>
  <c r="AE288" i="6"/>
  <c r="AE289" i="6"/>
  <c r="AE290" i="6"/>
  <c r="AE291" i="6"/>
  <c r="AE292" i="6"/>
  <c r="AE294" i="6"/>
  <c r="AE4" i="7"/>
  <c r="AE5" i="7"/>
  <c r="AE6" i="7"/>
  <c r="AE7" i="7"/>
  <c r="AE8" i="7"/>
  <c r="AE9" i="7"/>
  <c r="AE10" i="7"/>
  <c r="AE11" i="7"/>
  <c r="AE12" i="7"/>
  <c r="AE13" i="7"/>
  <c r="AE14" i="7"/>
  <c r="AE15" i="7"/>
  <c r="AE16" i="7"/>
  <c r="AE17" i="7"/>
  <c r="AE18" i="7"/>
  <c r="AE19" i="7"/>
  <c r="AE20" i="7"/>
  <c r="AE21" i="7"/>
  <c r="AE22" i="7"/>
  <c r="AE23" i="7"/>
  <c r="AE24" i="7"/>
  <c r="AE25" i="7"/>
  <c r="AE26" i="7"/>
  <c r="AE27" i="7"/>
  <c r="AE28" i="7"/>
  <c r="AE29" i="7"/>
  <c r="AE30" i="7"/>
  <c r="AE31" i="7"/>
  <c r="AE32" i="7"/>
  <c r="AE33" i="7"/>
  <c r="AE34" i="7"/>
  <c r="AE35" i="7"/>
  <c r="AE36" i="7"/>
  <c r="AE37" i="7"/>
  <c r="AE38" i="7"/>
  <c r="AE39" i="7"/>
  <c r="AE40" i="7"/>
  <c r="AE41" i="7"/>
  <c r="AE42" i="7"/>
  <c r="AE43" i="7"/>
  <c r="AE44" i="7"/>
  <c r="AE45" i="7"/>
  <c r="AE46" i="7"/>
  <c r="AE47" i="7"/>
  <c r="AE48" i="7"/>
  <c r="AE49" i="7"/>
  <c r="AE50" i="7"/>
  <c r="AE51" i="7"/>
  <c r="AE52" i="7"/>
  <c r="AE53" i="7"/>
  <c r="AE54" i="7"/>
  <c r="AE55" i="7"/>
  <c r="AE56" i="7"/>
  <c r="AE57" i="7"/>
  <c r="AE58" i="7"/>
  <c r="AE59" i="7"/>
  <c r="AE60" i="7"/>
  <c r="AE61" i="7"/>
  <c r="AE62" i="7"/>
  <c r="AE63" i="7"/>
  <c r="AE64" i="7"/>
  <c r="AE65" i="7"/>
  <c r="AE66" i="7"/>
  <c r="AE67" i="7"/>
  <c r="AE68" i="7"/>
  <c r="AE69" i="7"/>
  <c r="AE70" i="7"/>
  <c r="AE71" i="7"/>
  <c r="AE72" i="7"/>
  <c r="AE73" i="7"/>
  <c r="AE74" i="7"/>
  <c r="AE76" i="7"/>
  <c r="AE77" i="7"/>
  <c r="AE78" i="7"/>
  <c r="AE79" i="7"/>
  <c r="AE80" i="7"/>
  <c r="AE81" i="7"/>
  <c r="AE82" i="7"/>
  <c r="AE83" i="7"/>
  <c r="AE84" i="7"/>
  <c r="AE85" i="7"/>
  <c r="AE86" i="7"/>
  <c r="AE87" i="7"/>
  <c r="AE88" i="7"/>
  <c r="AE89" i="7"/>
  <c r="AE90" i="7"/>
  <c r="AE91" i="7"/>
  <c r="AE92" i="7"/>
  <c r="AE93" i="7"/>
  <c r="AE94" i="7"/>
  <c r="AE95" i="7"/>
  <c r="AE96" i="7"/>
  <c r="AE97" i="7"/>
  <c r="AE98" i="7"/>
  <c r="AE99" i="7"/>
  <c r="AE100" i="7"/>
  <c r="AE101" i="7"/>
  <c r="AE102" i="7"/>
  <c r="AE103" i="7"/>
  <c r="AE104" i="7"/>
  <c r="AE105" i="7"/>
  <c r="AE106" i="7"/>
  <c r="AE107" i="7"/>
  <c r="AE108" i="7"/>
  <c r="AE109" i="7"/>
  <c r="AE110" i="7"/>
  <c r="AE111" i="7"/>
  <c r="AE112" i="7"/>
  <c r="AE113" i="7"/>
  <c r="AE114" i="7"/>
  <c r="AE115" i="7"/>
  <c r="AE116" i="7"/>
  <c r="AE117" i="7"/>
  <c r="AE118" i="7"/>
  <c r="AE119" i="7"/>
  <c r="AE120" i="7"/>
  <c r="AE121" i="7"/>
  <c r="AE122" i="7"/>
  <c r="AE123" i="7"/>
  <c r="AE124" i="7"/>
  <c r="AE125" i="7"/>
  <c r="AE126" i="7"/>
  <c r="AE127" i="7"/>
  <c r="AE128" i="7"/>
  <c r="AE129" i="7"/>
  <c r="AE130" i="7"/>
  <c r="AE131" i="7"/>
  <c r="AE132" i="7"/>
  <c r="AE133" i="7"/>
  <c r="AE134" i="7"/>
  <c r="AE135" i="7"/>
  <c r="AE136" i="7"/>
  <c r="AE137" i="7"/>
  <c r="AE138" i="7"/>
  <c r="AE139" i="7"/>
  <c r="AE140" i="7"/>
  <c r="AE141" i="7"/>
  <c r="AE142" i="7"/>
  <c r="AE144" i="7"/>
  <c r="AE145" i="7"/>
  <c r="AE146" i="7"/>
  <c r="AE147" i="7"/>
  <c r="AE148" i="7"/>
  <c r="AE149" i="7"/>
  <c r="AE150" i="7"/>
  <c r="AE151" i="7"/>
  <c r="AE152" i="7"/>
  <c r="AE153" i="7"/>
  <c r="AE154" i="7"/>
  <c r="AE155" i="7"/>
  <c r="AE156" i="7"/>
  <c r="AE157" i="7"/>
  <c r="AE158" i="7"/>
  <c r="AE159" i="7"/>
  <c r="AE160" i="7"/>
  <c r="AE161" i="7"/>
  <c r="AE162" i="7"/>
  <c r="AE163" i="7"/>
  <c r="AE164" i="7"/>
  <c r="AE165" i="7"/>
  <c r="AE166" i="7"/>
  <c r="AE167" i="7"/>
  <c r="AE168" i="7"/>
  <c r="AE169" i="7"/>
  <c r="AE170" i="7"/>
  <c r="AE171" i="7"/>
  <c r="AE172" i="7"/>
  <c r="AE173" i="7"/>
  <c r="AE174" i="7"/>
  <c r="AE175" i="7"/>
  <c r="AE176" i="7"/>
  <c r="AE177" i="7"/>
  <c r="AE178" i="7"/>
  <c r="AE179" i="7"/>
  <c r="AE180" i="7"/>
  <c r="AE181" i="7"/>
  <c r="AE182" i="7"/>
  <c r="AE183" i="7"/>
  <c r="AE184" i="7"/>
  <c r="AE185" i="7"/>
  <c r="AE186" i="7"/>
  <c r="AE187" i="7"/>
  <c r="AE188" i="7"/>
  <c r="AE189" i="7"/>
  <c r="AE190" i="7"/>
  <c r="AE191" i="7"/>
  <c r="AE192" i="7"/>
  <c r="AE193" i="7"/>
  <c r="AE194" i="7"/>
  <c r="AE195" i="7"/>
  <c r="AE196" i="7"/>
  <c r="AE197" i="7"/>
  <c r="AE198" i="7"/>
  <c r="AE199" i="7"/>
  <c r="AE200" i="7"/>
  <c r="AE201" i="7"/>
  <c r="AE202" i="7"/>
  <c r="AE203" i="7"/>
  <c r="AE204" i="7"/>
  <c r="AE207" i="7"/>
  <c r="AE208" i="7"/>
  <c r="AE209" i="7"/>
  <c r="AE210" i="7"/>
  <c r="AE211" i="7"/>
  <c r="AE212" i="7"/>
  <c r="AE213" i="7"/>
  <c r="AE214" i="7"/>
  <c r="AE215" i="7"/>
  <c r="AE216" i="7"/>
  <c r="AE217" i="7"/>
  <c r="AE218" i="7"/>
  <c r="AE219" i="7"/>
  <c r="AE220" i="7"/>
  <c r="AE221" i="7"/>
  <c r="AE222" i="7"/>
  <c r="AE223" i="7"/>
  <c r="AE224" i="7"/>
  <c r="AE225" i="7"/>
  <c r="AE226" i="7"/>
  <c r="AE227" i="7"/>
  <c r="AE228" i="7"/>
  <c r="AE229" i="7"/>
  <c r="AE230" i="7"/>
  <c r="AE231" i="7"/>
  <c r="AE232" i="7"/>
  <c r="AE233" i="7"/>
  <c r="AE234" i="7"/>
  <c r="AE235" i="7"/>
  <c r="AE236" i="7"/>
  <c r="AE237" i="7"/>
  <c r="AE238" i="7"/>
  <c r="AE239" i="7"/>
  <c r="AE240" i="7"/>
  <c r="AE241" i="7"/>
  <c r="AE242" i="7"/>
  <c r="AE243" i="7"/>
  <c r="AE244" i="7"/>
  <c r="AE245" i="7"/>
  <c r="AE246" i="7"/>
  <c r="AE247" i="7"/>
  <c r="AE248" i="7"/>
  <c r="AE249" i="7"/>
  <c r="AE250" i="7"/>
  <c r="AE251" i="7"/>
  <c r="AE252" i="7"/>
  <c r="AE253" i="7"/>
  <c r="AE254" i="7"/>
  <c r="AE255" i="7"/>
  <c r="AE256" i="7"/>
  <c r="AE257" i="7"/>
  <c r="AE258" i="7"/>
  <c r="AE259" i="7"/>
  <c r="AE260" i="7"/>
  <c r="AE261" i="7"/>
  <c r="AE262" i="7"/>
  <c r="AE263" i="7"/>
  <c r="AE264" i="7"/>
  <c r="AE265" i="7"/>
  <c r="AE266" i="7"/>
  <c r="AE267" i="7"/>
  <c r="AE268" i="7"/>
  <c r="AE269" i="7"/>
  <c r="AE270" i="7"/>
  <c r="AE271" i="7"/>
  <c r="AE272" i="7"/>
  <c r="AE273" i="7"/>
  <c r="AE274" i="7"/>
  <c r="AE4" i="8"/>
  <c r="AE5" i="8"/>
  <c r="AE6" i="8"/>
  <c r="AE7" i="8"/>
  <c r="AE8" i="8"/>
  <c r="AE9" i="8"/>
  <c r="AE10" i="8"/>
  <c r="AE11" i="8"/>
  <c r="AE12" i="8"/>
  <c r="AE13" i="8"/>
  <c r="AE14" i="8"/>
  <c r="AE15" i="8"/>
  <c r="AE16" i="8"/>
  <c r="AE17" i="8"/>
  <c r="AE18" i="8"/>
  <c r="AE19" i="8"/>
  <c r="AE20" i="8"/>
  <c r="AE21" i="8"/>
  <c r="AE22" i="8"/>
  <c r="AE23" i="8"/>
  <c r="AE24" i="8"/>
  <c r="AE25" i="8"/>
  <c r="AE26" i="8"/>
  <c r="AE27" i="8"/>
  <c r="AE28" i="8"/>
  <c r="AE29" i="8"/>
  <c r="AE30" i="8"/>
  <c r="AE31" i="8"/>
  <c r="AE32" i="8"/>
  <c r="AE33" i="8"/>
  <c r="AE34" i="8"/>
  <c r="AE35" i="8"/>
  <c r="AE36" i="8"/>
  <c r="AE37" i="8"/>
  <c r="AE38" i="8"/>
  <c r="AE39" i="8"/>
  <c r="AE40" i="8"/>
  <c r="AE42" i="8"/>
  <c r="AE43" i="8"/>
  <c r="AE44" i="8"/>
  <c r="AE45" i="8"/>
  <c r="AE46" i="8"/>
  <c r="AE47" i="8"/>
  <c r="AE48" i="8"/>
  <c r="AE49" i="8"/>
  <c r="AE50" i="8"/>
  <c r="AE51" i="8"/>
  <c r="AE52" i="8"/>
  <c r="AE53" i="8"/>
  <c r="AE54" i="8"/>
  <c r="AE55" i="8"/>
  <c r="AE56" i="8"/>
  <c r="AE57" i="8"/>
  <c r="AE58" i="8"/>
  <c r="AE59" i="8"/>
  <c r="AE60" i="8"/>
  <c r="AE61" i="8"/>
  <c r="AE62" i="8"/>
  <c r="AE63" i="8"/>
  <c r="AE64" i="8"/>
  <c r="AE65" i="8"/>
  <c r="AE66" i="8"/>
  <c r="AE67" i="8"/>
  <c r="AE68" i="8"/>
  <c r="AE69" i="8"/>
  <c r="AE70" i="8"/>
  <c r="AE71" i="8"/>
  <c r="AE72" i="8"/>
  <c r="AE73" i="8"/>
  <c r="AE74" i="8"/>
  <c r="AE75" i="8"/>
  <c r="AE76" i="8"/>
  <c r="AE77" i="8"/>
  <c r="AE78" i="8"/>
  <c r="AE79" i="8"/>
  <c r="AE80" i="8"/>
  <c r="AE81" i="8"/>
  <c r="AE82" i="8"/>
  <c r="AE83" i="8"/>
  <c r="AE84" i="8"/>
  <c r="AE85" i="8"/>
  <c r="AE86" i="8"/>
  <c r="AE87" i="8"/>
  <c r="AE88" i="8"/>
  <c r="AE89" i="8"/>
  <c r="AE90" i="8"/>
  <c r="AE91" i="8"/>
  <c r="AE92" i="8"/>
  <c r="AE93" i="8"/>
  <c r="AE94" i="8"/>
  <c r="AE95" i="8"/>
  <c r="AE96" i="8"/>
  <c r="AE97" i="8"/>
  <c r="AE98" i="8"/>
  <c r="AE99" i="8"/>
  <c r="AE100" i="8"/>
  <c r="AE101" i="8"/>
  <c r="AE102" i="8"/>
  <c r="AE103" i="8"/>
  <c r="AE104" i="8"/>
  <c r="AE105" i="8"/>
  <c r="AE106" i="8"/>
  <c r="AE107" i="8"/>
  <c r="AE108" i="8"/>
  <c r="AE109" i="8"/>
  <c r="AE110" i="8"/>
  <c r="AE111" i="8"/>
  <c r="AE112" i="8"/>
  <c r="AE113" i="8"/>
  <c r="AE114" i="8"/>
  <c r="AE115" i="8"/>
  <c r="AE116" i="8"/>
  <c r="AE117" i="8"/>
  <c r="AE118" i="8"/>
  <c r="AE119" i="8"/>
  <c r="AE120" i="8"/>
  <c r="AE121" i="8"/>
  <c r="AE122" i="8"/>
  <c r="AE123" i="8"/>
  <c r="AE124" i="8"/>
  <c r="AE125" i="8"/>
  <c r="AE126" i="8"/>
  <c r="AE127" i="8"/>
  <c r="AE128" i="8"/>
  <c r="AE129" i="8"/>
  <c r="AE130" i="8"/>
  <c r="AE131" i="8"/>
  <c r="AE132" i="8"/>
  <c r="AE133" i="8"/>
  <c r="AE134" i="8"/>
  <c r="AE135" i="8"/>
  <c r="AE136" i="8"/>
  <c r="AE137" i="8"/>
  <c r="AE138" i="8"/>
  <c r="AE139" i="8"/>
  <c r="AE140" i="8"/>
  <c r="AE141" i="8"/>
  <c r="AE142" i="8"/>
  <c r="AE143" i="8"/>
  <c r="AE144" i="8"/>
  <c r="AE145" i="8"/>
  <c r="AE146" i="8"/>
  <c r="AE147" i="8"/>
  <c r="AE148" i="8"/>
  <c r="AE149" i="8"/>
  <c r="AE150" i="8"/>
  <c r="AE151" i="8"/>
  <c r="AE152" i="8"/>
  <c r="AE153" i="8"/>
  <c r="AE154" i="8"/>
  <c r="AE155" i="8"/>
  <c r="AE156" i="8"/>
  <c r="AE157" i="8"/>
  <c r="AE158" i="8"/>
  <c r="AE159" i="8"/>
  <c r="AE160" i="8"/>
  <c r="AE161" i="8"/>
  <c r="AE162" i="8"/>
  <c r="AE163" i="8"/>
  <c r="AE164" i="8"/>
  <c r="AE165" i="8"/>
  <c r="AE166" i="8"/>
  <c r="AE167" i="8"/>
  <c r="AE168" i="8"/>
  <c r="AE169" i="8"/>
  <c r="AE170" i="8"/>
  <c r="AE171" i="8"/>
  <c r="AE172" i="8"/>
  <c r="AE173" i="8"/>
  <c r="AE174" i="8"/>
  <c r="AE175" i="8"/>
  <c r="AE176" i="8"/>
  <c r="AE177" i="8"/>
  <c r="AE178" i="8"/>
  <c r="AE179" i="8"/>
  <c r="AE180" i="8"/>
  <c r="AE181" i="8"/>
  <c r="AE182" i="8"/>
  <c r="AE183" i="8"/>
  <c r="AE184" i="8"/>
  <c r="AE186" i="8"/>
  <c r="AE187" i="8"/>
  <c r="AE188" i="8"/>
  <c r="AE189" i="8"/>
  <c r="AE190" i="8"/>
  <c r="AE191" i="8"/>
  <c r="AE192" i="8"/>
  <c r="AE193" i="8"/>
  <c r="AE194" i="8"/>
  <c r="AE195" i="8"/>
  <c r="AE196" i="8"/>
  <c r="AE197" i="8"/>
  <c r="AE198" i="8"/>
  <c r="AE199" i="8"/>
  <c r="AE200" i="8"/>
  <c r="AE201" i="8"/>
  <c r="AE202" i="8"/>
  <c r="AE203" i="8"/>
  <c r="AE204" i="8"/>
  <c r="AE205" i="8"/>
  <c r="AE206" i="8"/>
  <c r="AE207" i="8"/>
  <c r="AE208" i="8"/>
  <c r="AE209" i="8"/>
  <c r="AE210" i="8"/>
  <c r="AE211" i="8"/>
  <c r="AE212" i="8"/>
  <c r="AE213" i="8"/>
  <c r="AE214" i="8"/>
  <c r="AE215" i="8"/>
  <c r="AE216" i="8"/>
  <c r="AE217" i="8"/>
  <c r="AE218" i="8"/>
  <c r="AE219" i="8"/>
  <c r="AE220" i="8"/>
  <c r="AE221" i="8"/>
  <c r="AE222" i="8"/>
  <c r="AE223" i="8"/>
  <c r="AE224" i="8"/>
  <c r="AE225" i="8"/>
  <c r="AE226" i="8"/>
  <c r="AE227" i="8"/>
  <c r="AE228" i="8"/>
  <c r="AE229" i="8"/>
  <c r="AE230" i="8"/>
  <c r="AE231" i="8"/>
  <c r="AE232" i="8"/>
  <c r="AE233" i="8"/>
  <c r="AE234" i="8"/>
  <c r="AE235" i="8"/>
  <c r="AE236" i="8"/>
  <c r="AE237" i="8"/>
  <c r="AE238" i="8"/>
  <c r="AE239" i="8"/>
  <c r="AE240" i="8"/>
  <c r="AE241" i="8"/>
  <c r="AE242" i="8"/>
  <c r="AE243" i="8"/>
  <c r="AE244" i="8"/>
  <c r="AE245" i="8"/>
  <c r="AE246" i="8"/>
  <c r="AE249" i="8"/>
  <c r="AE250" i="8"/>
  <c r="AE251" i="8"/>
  <c r="AE252" i="8"/>
  <c r="AE253" i="8"/>
  <c r="AE254" i="8"/>
  <c r="AE255" i="8"/>
  <c r="AE256" i="8"/>
  <c r="AE257" i="8"/>
  <c r="AE258" i="8"/>
  <c r="AE259" i="8"/>
  <c r="AE260" i="8"/>
  <c r="AE261" i="8"/>
  <c r="AE262" i="8"/>
  <c r="AE263" i="8"/>
  <c r="AE264" i="8"/>
  <c r="AE265" i="8"/>
  <c r="AE266" i="8"/>
  <c r="AE267" i="8"/>
  <c r="AE268" i="8"/>
  <c r="AE269" i="8"/>
  <c r="AE270" i="8"/>
  <c r="AE271" i="8"/>
  <c r="AE272" i="8"/>
  <c r="AE273" i="8"/>
  <c r="AE274" i="8"/>
  <c r="AE275" i="8"/>
  <c r="AE276" i="8"/>
  <c r="AE277" i="8"/>
  <c r="AE278" i="8"/>
  <c r="AE279" i="8"/>
  <c r="AE280" i="8"/>
  <c r="AE281" i="8"/>
  <c r="AE282" i="8"/>
  <c r="AE283" i="8"/>
  <c r="AE284" i="8"/>
  <c r="AE285" i="8"/>
  <c r="AE286" i="8"/>
  <c r="AE287" i="8"/>
  <c r="AE288" i="8"/>
  <c r="AE289" i="8"/>
  <c r="AE290" i="8"/>
  <c r="AE291" i="8"/>
  <c r="AE292" i="8"/>
  <c r="AE293" i="8"/>
  <c r="AE294" i="8"/>
  <c r="AE295" i="8"/>
  <c r="AE296" i="8"/>
  <c r="AE297" i="8"/>
  <c r="AE298" i="8"/>
  <c r="AE299" i="8"/>
  <c r="AE300" i="8"/>
  <c r="AE301" i="8"/>
  <c r="AE302" i="8"/>
  <c r="AE303" i="8"/>
  <c r="AE304" i="8"/>
  <c r="AE305" i="8"/>
  <c r="AE306" i="8"/>
  <c r="AE307" i="8"/>
  <c r="AE308" i="8"/>
  <c r="AE309" i="8"/>
  <c r="AE310" i="8"/>
  <c r="AE311" i="8"/>
  <c r="AE312" i="8"/>
  <c r="AE313" i="8"/>
  <c r="AE314" i="8"/>
  <c r="AE315" i="8"/>
  <c r="AE316" i="8"/>
  <c r="AE317" i="8"/>
  <c r="AE318" i="8"/>
  <c r="AE319" i="8"/>
  <c r="AE320" i="8"/>
  <c r="AE321" i="8"/>
  <c r="AE322" i="8"/>
  <c r="AE323" i="8"/>
  <c r="AE324" i="8"/>
  <c r="AE325" i="8"/>
  <c r="AE326" i="8"/>
  <c r="AE327" i="8"/>
  <c r="AE328" i="8"/>
  <c r="AE330" i="8"/>
  <c r="AE331" i="8"/>
  <c r="AE332" i="8"/>
  <c r="AE3" i="8"/>
  <c r="AE3" i="7"/>
  <c r="AE3" i="6"/>
  <c r="AE3" i="5"/>
  <c r="AB4" i="5"/>
  <c r="AB5" i="5"/>
  <c r="AB6" i="5"/>
  <c r="AB7" i="5"/>
  <c r="AB8" i="5"/>
  <c r="AB9" i="5"/>
  <c r="AB10" i="5"/>
  <c r="AB11" i="5"/>
  <c r="AB12" i="5"/>
  <c r="AB13" i="5"/>
  <c r="AB14" i="5"/>
  <c r="AB15" i="5"/>
  <c r="AB16" i="5"/>
  <c r="AB17" i="5"/>
  <c r="AB18" i="5"/>
  <c r="AB19" i="5"/>
  <c r="AB20" i="5"/>
  <c r="AB21" i="5"/>
  <c r="AB22" i="5"/>
  <c r="AB23" i="5"/>
  <c r="AB24" i="5"/>
  <c r="AB25" i="5"/>
  <c r="AB26" i="5"/>
  <c r="AB27" i="5"/>
  <c r="AB28" i="5"/>
  <c r="AB29" i="5"/>
  <c r="AB30" i="5"/>
  <c r="AB31" i="5"/>
  <c r="AB32" i="5"/>
  <c r="AB33" i="5"/>
  <c r="AB34" i="5"/>
  <c r="AB35" i="5"/>
  <c r="AB36" i="5"/>
  <c r="AB37" i="5"/>
  <c r="AB38" i="5"/>
  <c r="AB39" i="5"/>
  <c r="AB40" i="5"/>
  <c r="AB41" i="5"/>
  <c r="AB42" i="5"/>
  <c r="AB43" i="5"/>
  <c r="AB44" i="5"/>
  <c r="AB45" i="5"/>
  <c r="AB46" i="5"/>
  <c r="AB47" i="5"/>
  <c r="AB48" i="5"/>
  <c r="AB49" i="5"/>
  <c r="AB50" i="5"/>
  <c r="AB51" i="5"/>
  <c r="AB52" i="5"/>
  <c r="AB53" i="5"/>
  <c r="AB54" i="5"/>
  <c r="AB55" i="5"/>
  <c r="AB56" i="5"/>
  <c r="AB57" i="5"/>
  <c r="AB58" i="5"/>
  <c r="AB59" i="5"/>
  <c r="AB60" i="5"/>
  <c r="AB61" i="5"/>
  <c r="AB62" i="5"/>
  <c r="AB63" i="5"/>
  <c r="AB64" i="5"/>
  <c r="AB65" i="5"/>
  <c r="AB66" i="5"/>
  <c r="AB67" i="5"/>
  <c r="AB68" i="5"/>
  <c r="AB69" i="5"/>
  <c r="AB70" i="5"/>
  <c r="AB71" i="5"/>
  <c r="AB72" i="5"/>
  <c r="AB73" i="5"/>
  <c r="AB74" i="5"/>
  <c r="AB75" i="5"/>
  <c r="AB76" i="5"/>
  <c r="AB77" i="5"/>
  <c r="AB78" i="5"/>
  <c r="AB79" i="5"/>
  <c r="AB80" i="5"/>
  <c r="AB81" i="5"/>
  <c r="AB82" i="5"/>
  <c r="AB83" i="5"/>
  <c r="AB84" i="5"/>
  <c r="AB85" i="5"/>
  <c r="AB86" i="5"/>
  <c r="AB87" i="5"/>
  <c r="AB88" i="5"/>
  <c r="AB89" i="5"/>
  <c r="AB90" i="5"/>
  <c r="AB91" i="5"/>
  <c r="AB93" i="5"/>
  <c r="AB94" i="5"/>
  <c r="AB95" i="5"/>
  <c r="AB96" i="5"/>
  <c r="AB97" i="5"/>
  <c r="AB98" i="5"/>
  <c r="AB99" i="5"/>
  <c r="AB100" i="5"/>
  <c r="AB101" i="5"/>
  <c r="AB102" i="5"/>
  <c r="AB103" i="5"/>
  <c r="AB104" i="5"/>
  <c r="AB105" i="5"/>
  <c r="AB106" i="5"/>
  <c r="AB107" i="5"/>
  <c r="AB108" i="5"/>
  <c r="AB110" i="5"/>
  <c r="AB111" i="5"/>
  <c r="AB112" i="5"/>
  <c r="AB113" i="5"/>
  <c r="AB114" i="5"/>
  <c r="AB115" i="5"/>
  <c r="AB116" i="5"/>
  <c r="AB117" i="5"/>
  <c r="AB118" i="5"/>
  <c r="AB119" i="5"/>
  <c r="AB120" i="5"/>
  <c r="AB121" i="5"/>
  <c r="AB122" i="5"/>
  <c r="AB123" i="5"/>
  <c r="AB124" i="5"/>
  <c r="AB125" i="5"/>
  <c r="AB126" i="5"/>
  <c r="AB127" i="5"/>
  <c r="AB128" i="5"/>
  <c r="AB129" i="5"/>
  <c r="AB130" i="5"/>
  <c r="AB131" i="5"/>
  <c r="AB132" i="5"/>
  <c r="AB133" i="5"/>
  <c r="AB134" i="5"/>
  <c r="AB135" i="5"/>
  <c r="AB136" i="5"/>
  <c r="AB137" i="5"/>
  <c r="AB138" i="5"/>
  <c r="AB139" i="5"/>
  <c r="AB140" i="5"/>
  <c r="AB141" i="5"/>
  <c r="AB142" i="5"/>
  <c r="AB143" i="5"/>
  <c r="AB144" i="5"/>
  <c r="AB145" i="5"/>
  <c r="AB146" i="5"/>
  <c r="AB147" i="5"/>
  <c r="AB148" i="5"/>
  <c r="AB149" i="5"/>
  <c r="AB150" i="5"/>
  <c r="AB151" i="5"/>
  <c r="AB152" i="5"/>
  <c r="AB153" i="5"/>
  <c r="AB154" i="5"/>
  <c r="AB155" i="5"/>
  <c r="AB156" i="5"/>
  <c r="AB157" i="5"/>
  <c r="AB158" i="5"/>
  <c r="AB159" i="5"/>
  <c r="AB160" i="5"/>
  <c r="AB161" i="5"/>
  <c r="AB162" i="5"/>
  <c r="AB163" i="5"/>
  <c r="AB164" i="5"/>
  <c r="AB165" i="5"/>
  <c r="AB166" i="5"/>
  <c r="AB167" i="5"/>
  <c r="AB168" i="5"/>
  <c r="AB169" i="5"/>
  <c r="AB170" i="5"/>
  <c r="AB171" i="5"/>
  <c r="AB172" i="5"/>
  <c r="AB173" i="5"/>
  <c r="AB174" i="5"/>
  <c r="AB175" i="5"/>
  <c r="AB176" i="5"/>
  <c r="AB177" i="5"/>
  <c r="AB178" i="5"/>
  <c r="AB179" i="5"/>
  <c r="AB180" i="5"/>
  <c r="AB181" i="5"/>
  <c r="AB182" i="5"/>
  <c r="AB183" i="5"/>
  <c r="AB184" i="5"/>
  <c r="AB185" i="5"/>
  <c r="AB186" i="5"/>
  <c r="AB187" i="5"/>
  <c r="AB188" i="5"/>
  <c r="AB189" i="5"/>
  <c r="AB190" i="5"/>
  <c r="AB191" i="5"/>
  <c r="AB192" i="5"/>
  <c r="AB193" i="5"/>
  <c r="AB194" i="5"/>
  <c r="AB195" i="5"/>
  <c r="AB196" i="5"/>
  <c r="AB197" i="5"/>
  <c r="AB198" i="5"/>
  <c r="AB199" i="5"/>
  <c r="AB200" i="5"/>
  <c r="AB201" i="5"/>
  <c r="AB202" i="5"/>
  <c r="AB203" i="5"/>
  <c r="AB204" i="5"/>
  <c r="AB205" i="5"/>
  <c r="AB206" i="5"/>
  <c r="AB207" i="5"/>
  <c r="AB208" i="5"/>
  <c r="AB209" i="5"/>
  <c r="AB210" i="5"/>
  <c r="AB211" i="5"/>
  <c r="AB212" i="5"/>
  <c r="AB213" i="5"/>
  <c r="AB214" i="5"/>
  <c r="AB215" i="5"/>
  <c r="AB216" i="5"/>
  <c r="AB217" i="5"/>
  <c r="AB218" i="5"/>
  <c r="AB219" i="5"/>
  <c r="AB220" i="5"/>
  <c r="AB221" i="5"/>
  <c r="AB222" i="5"/>
  <c r="AB223" i="5"/>
  <c r="AB224" i="5"/>
  <c r="AB225" i="5"/>
  <c r="AB226" i="5"/>
  <c r="AB227" i="5"/>
  <c r="AB228" i="5"/>
  <c r="AB229" i="5"/>
  <c r="AB230" i="5"/>
  <c r="AB231" i="5"/>
  <c r="AB232" i="5"/>
  <c r="AB233" i="5"/>
  <c r="AB234" i="5"/>
  <c r="AB235" i="5"/>
  <c r="AB236" i="5"/>
  <c r="AB237" i="5"/>
  <c r="AB238" i="5"/>
  <c r="AB239" i="5"/>
  <c r="AB240" i="5"/>
  <c r="AB241" i="5"/>
  <c r="AB242" i="5"/>
  <c r="AB243" i="5"/>
  <c r="AB244" i="5"/>
  <c r="AB245" i="5"/>
  <c r="AB246" i="5"/>
  <c r="AB247" i="5"/>
  <c r="AB248" i="5"/>
  <c r="AB249" i="5"/>
  <c r="AB250" i="5"/>
  <c r="AB251" i="5"/>
  <c r="AB252" i="5"/>
  <c r="AB253" i="5"/>
  <c r="AB254" i="5"/>
  <c r="AB255" i="5"/>
  <c r="AB256" i="5"/>
  <c r="AB257" i="5"/>
  <c r="AB258" i="5"/>
  <c r="AB259" i="5"/>
  <c r="AB260" i="5"/>
  <c r="AB261" i="5"/>
  <c r="AB262" i="5"/>
  <c r="AB263" i="5"/>
  <c r="AB264" i="5"/>
  <c r="AB265" i="5"/>
  <c r="AB266" i="5"/>
  <c r="AB267" i="5"/>
  <c r="AB269" i="5"/>
  <c r="AB272" i="5"/>
  <c r="AB273" i="5"/>
  <c r="AB274" i="5"/>
  <c r="AB275" i="5"/>
  <c r="AB276" i="5"/>
  <c r="AB277" i="5"/>
  <c r="AB278" i="5"/>
  <c r="AB279" i="5"/>
  <c r="AB280" i="5"/>
  <c r="AB281" i="5"/>
  <c r="AB282" i="5"/>
  <c r="AB283" i="5"/>
  <c r="AB284" i="5"/>
  <c r="AB285" i="5"/>
  <c r="AB286" i="5"/>
  <c r="AB287" i="5"/>
  <c r="AB288" i="5"/>
  <c r="AB289" i="5"/>
  <c r="AB290" i="5"/>
  <c r="AB291" i="5"/>
  <c r="AB292" i="5"/>
  <c r="AB293" i="5"/>
  <c r="AB294" i="5"/>
  <c r="AB295" i="5"/>
  <c r="AB296" i="5"/>
  <c r="AB297" i="5"/>
  <c r="AB298" i="5"/>
  <c r="AB299" i="5"/>
  <c r="AB300" i="5"/>
  <c r="AB301" i="5"/>
  <c r="AB302" i="5"/>
  <c r="AB303" i="5"/>
  <c r="AB304" i="5"/>
  <c r="AB305" i="5"/>
  <c r="AB306" i="5"/>
  <c r="AB307" i="5"/>
  <c r="AB308" i="5"/>
  <c r="AB309" i="5"/>
  <c r="AB310" i="5"/>
  <c r="AA4" i="5"/>
  <c r="AA5" i="5"/>
  <c r="AA6" i="5"/>
  <c r="AA7" i="5"/>
  <c r="AA8" i="5"/>
  <c r="AA9" i="5"/>
  <c r="AA10" i="5"/>
  <c r="AA11" i="5"/>
  <c r="AA12" i="5"/>
  <c r="AA13" i="5"/>
  <c r="AA14" i="5"/>
  <c r="AA15" i="5"/>
  <c r="AA16" i="5"/>
  <c r="AA17" i="5"/>
  <c r="AA18" i="5"/>
  <c r="AA19" i="5"/>
  <c r="AA20" i="5"/>
  <c r="AA21" i="5"/>
  <c r="AA22" i="5"/>
  <c r="AA23" i="5"/>
  <c r="AA24" i="5"/>
  <c r="AA25" i="5"/>
  <c r="AA26" i="5"/>
  <c r="AA27" i="5"/>
  <c r="AA28" i="5"/>
  <c r="AA29" i="5"/>
  <c r="AA30" i="5"/>
  <c r="AA31" i="5"/>
  <c r="AA32" i="5"/>
  <c r="AA33" i="5"/>
  <c r="AA34" i="5"/>
  <c r="AA35" i="5"/>
  <c r="AA36" i="5"/>
  <c r="AA37" i="5"/>
  <c r="AA38" i="5"/>
  <c r="AA39" i="5"/>
  <c r="AA40" i="5"/>
  <c r="AA41" i="5"/>
  <c r="AA42" i="5"/>
  <c r="AA43" i="5"/>
  <c r="AA44" i="5"/>
  <c r="AA45" i="5"/>
  <c r="AA46" i="5"/>
  <c r="AA47" i="5"/>
  <c r="AA48" i="5"/>
  <c r="AA49" i="5"/>
  <c r="AA50" i="5"/>
  <c r="AA51" i="5"/>
  <c r="AA52" i="5"/>
  <c r="AA53" i="5"/>
  <c r="AA54" i="5"/>
  <c r="AA55" i="5"/>
  <c r="AA56" i="5"/>
  <c r="AA57" i="5"/>
  <c r="AA58" i="5"/>
  <c r="AA59" i="5"/>
  <c r="AA60" i="5"/>
  <c r="AA61" i="5"/>
  <c r="AA62" i="5"/>
  <c r="AA63" i="5"/>
  <c r="AA64" i="5"/>
  <c r="AA65" i="5"/>
  <c r="AA66" i="5"/>
  <c r="AA67" i="5"/>
  <c r="AA68" i="5"/>
  <c r="AA69" i="5"/>
  <c r="AA70" i="5"/>
  <c r="AA71" i="5"/>
  <c r="AA72" i="5"/>
  <c r="AA73" i="5"/>
  <c r="AA74" i="5"/>
  <c r="AA75" i="5"/>
  <c r="AA76" i="5"/>
  <c r="AA77" i="5"/>
  <c r="AA78" i="5"/>
  <c r="AA79" i="5"/>
  <c r="AA80" i="5"/>
  <c r="AA81" i="5"/>
  <c r="AA82" i="5"/>
  <c r="AA83" i="5"/>
  <c r="AA84" i="5"/>
  <c r="AA85" i="5"/>
  <c r="AA86" i="5"/>
  <c r="AA87" i="5"/>
  <c r="AA88" i="5"/>
  <c r="AA89" i="5"/>
  <c r="AA90" i="5"/>
  <c r="AA91" i="5"/>
  <c r="AA93" i="5"/>
  <c r="AA94" i="5"/>
  <c r="AA95" i="5"/>
  <c r="AA96" i="5"/>
  <c r="AA97" i="5"/>
  <c r="AA98" i="5"/>
  <c r="AA99" i="5"/>
  <c r="AA100" i="5"/>
  <c r="AA101" i="5"/>
  <c r="AA102" i="5"/>
  <c r="AA103" i="5"/>
  <c r="AA104" i="5"/>
  <c r="AA105" i="5"/>
  <c r="AA106" i="5"/>
  <c r="AA107" i="5"/>
  <c r="AA108" i="5"/>
  <c r="AA110" i="5"/>
  <c r="AA111" i="5"/>
  <c r="AA112" i="5"/>
  <c r="AA113" i="5"/>
  <c r="AA114" i="5"/>
  <c r="AA115" i="5"/>
  <c r="AA116" i="5"/>
  <c r="AA117" i="5"/>
  <c r="AA118" i="5"/>
  <c r="AA119" i="5"/>
  <c r="AA120" i="5"/>
  <c r="AA121" i="5"/>
  <c r="AA122" i="5"/>
  <c r="AA123" i="5"/>
  <c r="AA124" i="5"/>
  <c r="AA125" i="5"/>
  <c r="AA126" i="5"/>
  <c r="AA127" i="5"/>
  <c r="AA128" i="5"/>
  <c r="AA129" i="5"/>
  <c r="AA130" i="5"/>
  <c r="AA131" i="5"/>
  <c r="AA132" i="5"/>
  <c r="AA133" i="5"/>
  <c r="AA134" i="5"/>
  <c r="AA135" i="5"/>
  <c r="AA136" i="5"/>
  <c r="AA137" i="5"/>
  <c r="AA138" i="5"/>
  <c r="AA139" i="5"/>
  <c r="AA140" i="5"/>
  <c r="AA141" i="5"/>
  <c r="AA142" i="5"/>
  <c r="AA143" i="5"/>
  <c r="AA144" i="5"/>
  <c r="AA145" i="5"/>
  <c r="AA146" i="5"/>
  <c r="AA147" i="5"/>
  <c r="AA148" i="5"/>
  <c r="AA149" i="5"/>
  <c r="AA150" i="5"/>
  <c r="AA151" i="5"/>
  <c r="AA152" i="5"/>
  <c r="AA153" i="5"/>
  <c r="AA154" i="5"/>
  <c r="AA155" i="5"/>
  <c r="AA156" i="5"/>
  <c r="AA157" i="5"/>
  <c r="AA158" i="5"/>
  <c r="AA159" i="5"/>
  <c r="AA160" i="5"/>
  <c r="AA161" i="5"/>
  <c r="AA162" i="5"/>
  <c r="AA163" i="5"/>
  <c r="AA164" i="5"/>
  <c r="AA165" i="5"/>
  <c r="AA166" i="5"/>
  <c r="AA167" i="5"/>
  <c r="AA168" i="5"/>
  <c r="AA169" i="5"/>
  <c r="AA170" i="5"/>
  <c r="AA171" i="5"/>
  <c r="AA172" i="5"/>
  <c r="AA173" i="5"/>
  <c r="AA174" i="5"/>
  <c r="AA175" i="5"/>
  <c r="AA176" i="5"/>
  <c r="AA177" i="5"/>
  <c r="AA178" i="5"/>
  <c r="AA179" i="5"/>
  <c r="AA180" i="5"/>
  <c r="AA181" i="5"/>
  <c r="AA182" i="5"/>
  <c r="AA183" i="5"/>
  <c r="AA184" i="5"/>
  <c r="AA185" i="5"/>
  <c r="AA186" i="5"/>
  <c r="AA187" i="5"/>
  <c r="AA188" i="5"/>
  <c r="AA189" i="5"/>
  <c r="AA190" i="5"/>
  <c r="AA191" i="5"/>
  <c r="AA192" i="5"/>
  <c r="AA193" i="5"/>
  <c r="AA194" i="5"/>
  <c r="AA195" i="5"/>
  <c r="AA196" i="5"/>
  <c r="AA197" i="5"/>
  <c r="AA198" i="5"/>
  <c r="AA199" i="5"/>
  <c r="AA200" i="5"/>
  <c r="AA201" i="5"/>
  <c r="AA202" i="5"/>
  <c r="AA203" i="5"/>
  <c r="AA204" i="5"/>
  <c r="AA205" i="5"/>
  <c r="AA206" i="5"/>
  <c r="AA207" i="5"/>
  <c r="AA208" i="5"/>
  <c r="AA209" i="5"/>
  <c r="AA210" i="5"/>
  <c r="AA211" i="5"/>
  <c r="AA212" i="5"/>
  <c r="AA213" i="5"/>
  <c r="AA214" i="5"/>
  <c r="AA215" i="5"/>
  <c r="AA216" i="5"/>
  <c r="AA217" i="5"/>
  <c r="AA218" i="5"/>
  <c r="AA219" i="5"/>
  <c r="AA220" i="5"/>
  <c r="AA221" i="5"/>
  <c r="AA222" i="5"/>
  <c r="AA223" i="5"/>
  <c r="AA224" i="5"/>
  <c r="AA225" i="5"/>
  <c r="AA226" i="5"/>
  <c r="AA227" i="5"/>
  <c r="AA228" i="5"/>
  <c r="AA229" i="5"/>
  <c r="AA230" i="5"/>
  <c r="AA231" i="5"/>
  <c r="AA232" i="5"/>
  <c r="AA233" i="5"/>
  <c r="AA234" i="5"/>
  <c r="AA235" i="5"/>
  <c r="AA236" i="5"/>
  <c r="AA237" i="5"/>
  <c r="AA238" i="5"/>
  <c r="AA239" i="5"/>
  <c r="AA240" i="5"/>
  <c r="AA241" i="5"/>
  <c r="AA242" i="5"/>
  <c r="AA243" i="5"/>
  <c r="AA244" i="5"/>
  <c r="AA245" i="5"/>
  <c r="AA246" i="5"/>
  <c r="AA247" i="5"/>
  <c r="AA248" i="5"/>
  <c r="AA249" i="5"/>
  <c r="AA250" i="5"/>
  <c r="AA251" i="5"/>
  <c r="AA252" i="5"/>
  <c r="AA253" i="5"/>
  <c r="AA254" i="5"/>
  <c r="AA255" i="5"/>
  <c r="AA256" i="5"/>
  <c r="AA257" i="5"/>
  <c r="AA258" i="5"/>
  <c r="AA259" i="5"/>
  <c r="AA260" i="5"/>
  <c r="AA261" i="5"/>
  <c r="AA262" i="5"/>
  <c r="AA263" i="5"/>
  <c r="AA264" i="5"/>
  <c r="AA265" i="5"/>
  <c r="AA266" i="5"/>
  <c r="AA267" i="5"/>
  <c r="AA269" i="5"/>
  <c r="AA272" i="5"/>
  <c r="AA273" i="5"/>
  <c r="AA274" i="5"/>
  <c r="AA275" i="5"/>
  <c r="AA276" i="5"/>
  <c r="AA277" i="5"/>
  <c r="AA278" i="5"/>
  <c r="AA279" i="5"/>
  <c r="AA280" i="5"/>
  <c r="AA281" i="5"/>
  <c r="AA282" i="5"/>
  <c r="AA283" i="5"/>
  <c r="AA284" i="5"/>
  <c r="AA285" i="5"/>
  <c r="AA286" i="5"/>
  <c r="AA287" i="5"/>
  <c r="AA288" i="5"/>
  <c r="AA289" i="5"/>
  <c r="AA290" i="5"/>
  <c r="AA291" i="5"/>
  <c r="AA292" i="5"/>
  <c r="AA293" i="5"/>
  <c r="AA294" i="5"/>
  <c r="AA295" i="5"/>
  <c r="AA296" i="5"/>
  <c r="AA297" i="5"/>
  <c r="AA298" i="5"/>
  <c r="AA299" i="5"/>
  <c r="AA300" i="5"/>
  <c r="AA301" i="5"/>
  <c r="AA302" i="5"/>
  <c r="AA303" i="5"/>
  <c r="AA304" i="5"/>
  <c r="AA305" i="5"/>
  <c r="AA306" i="5"/>
  <c r="AA307" i="5"/>
  <c r="AA308" i="5"/>
  <c r="AA309" i="5"/>
  <c r="AA310" i="5"/>
  <c r="AB4" i="6"/>
  <c r="AB5" i="6"/>
  <c r="AB6" i="6"/>
  <c r="AB7" i="6"/>
  <c r="AB8" i="6"/>
  <c r="AB9" i="6"/>
  <c r="AB10" i="6"/>
  <c r="AB11" i="6"/>
  <c r="AB12" i="6"/>
  <c r="AB13" i="6"/>
  <c r="AB14" i="6"/>
  <c r="AB15" i="6"/>
  <c r="AB16" i="6"/>
  <c r="AB17" i="6"/>
  <c r="AB18" i="6"/>
  <c r="AB19" i="6"/>
  <c r="AB20" i="6"/>
  <c r="AB21" i="6"/>
  <c r="AB22" i="6"/>
  <c r="AB23" i="6"/>
  <c r="AB24" i="6"/>
  <c r="AB25" i="6"/>
  <c r="AB26" i="6"/>
  <c r="AB27" i="6"/>
  <c r="AB28" i="6"/>
  <c r="AB29" i="6"/>
  <c r="AB30" i="6"/>
  <c r="AB31" i="6"/>
  <c r="AB32" i="6"/>
  <c r="AB33" i="6"/>
  <c r="AB34" i="6"/>
  <c r="AB35" i="6"/>
  <c r="AB36" i="6"/>
  <c r="AB37" i="6"/>
  <c r="AB38" i="6"/>
  <c r="AB39" i="6"/>
  <c r="AB40" i="6"/>
  <c r="AB41" i="6"/>
  <c r="AB42" i="6"/>
  <c r="AB43" i="6"/>
  <c r="AB44" i="6"/>
  <c r="AB45" i="6"/>
  <c r="AB46" i="6"/>
  <c r="AB47" i="6"/>
  <c r="AB48" i="6"/>
  <c r="AB49" i="6"/>
  <c r="AB50" i="6"/>
  <c r="AB51" i="6"/>
  <c r="AB52" i="6"/>
  <c r="AB53" i="6"/>
  <c r="AB54" i="6"/>
  <c r="AB55" i="6"/>
  <c r="AB56" i="6"/>
  <c r="AB57" i="6"/>
  <c r="AB58" i="6"/>
  <c r="AB59" i="6"/>
  <c r="AB60" i="6"/>
  <c r="AB61" i="6"/>
  <c r="AB62" i="6"/>
  <c r="AB63" i="6"/>
  <c r="AB64" i="6"/>
  <c r="AB65" i="6"/>
  <c r="AB66" i="6"/>
  <c r="AB67" i="6"/>
  <c r="AB68" i="6"/>
  <c r="AB69" i="6"/>
  <c r="AB70" i="6"/>
  <c r="AB71" i="6"/>
  <c r="AB72" i="6"/>
  <c r="AB73" i="6"/>
  <c r="AB74" i="6"/>
  <c r="AB75" i="6"/>
  <c r="AB76" i="6"/>
  <c r="AB77" i="6"/>
  <c r="AB78" i="6"/>
  <c r="AB79" i="6"/>
  <c r="AB80" i="6"/>
  <c r="AB81" i="6"/>
  <c r="AB82" i="6"/>
  <c r="AB83" i="6"/>
  <c r="AB84" i="6"/>
  <c r="AB85" i="6"/>
  <c r="AB86" i="6"/>
  <c r="AB87" i="6"/>
  <c r="AB88" i="6"/>
  <c r="AB89" i="6"/>
  <c r="AB90" i="6"/>
  <c r="AB91" i="6"/>
  <c r="AB93" i="6"/>
  <c r="AB94" i="6"/>
  <c r="AB95" i="6"/>
  <c r="AB96" i="6"/>
  <c r="AB97" i="6"/>
  <c r="AB98" i="6"/>
  <c r="AB99" i="6"/>
  <c r="AB100" i="6"/>
  <c r="AB101" i="6"/>
  <c r="AB102" i="6"/>
  <c r="AB103" i="6"/>
  <c r="AB104" i="6"/>
  <c r="AB105" i="6"/>
  <c r="AB106" i="6"/>
  <c r="AB107" i="6"/>
  <c r="AB108" i="6"/>
  <c r="AB110" i="6"/>
  <c r="AB111" i="6"/>
  <c r="AB112" i="6"/>
  <c r="AB113" i="6"/>
  <c r="AB114" i="6"/>
  <c r="AB115" i="6"/>
  <c r="AB116" i="6"/>
  <c r="AB117" i="6"/>
  <c r="AB118" i="6"/>
  <c r="AB119" i="6"/>
  <c r="AB120" i="6"/>
  <c r="AB121" i="6"/>
  <c r="AB122" i="6"/>
  <c r="AB123" i="6"/>
  <c r="AB124" i="6"/>
  <c r="AB125" i="6"/>
  <c r="AB126" i="6"/>
  <c r="AB127" i="6"/>
  <c r="AB128" i="6"/>
  <c r="AB129" i="6"/>
  <c r="AB130" i="6"/>
  <c r="AB131" i="6"/>
  <c r="AB132" i="6"/>
  <c r="AB133" i="6"/>
  <c r="AB134" i="6"/>
  <c r="AB135" i="6"/>
  <c r="AB136" i="6"/>
  <c r="AB137" i="6"/>
  <c r="AB138" i="6"/>
  <c r="AB139" i="6"/>
  <c r="AB140" i="6"/>
  <c r="AB141" i="6"/>
  <c r="AB142" i="6"/>
  <c r="AB143" i="6"/>
  <c r="AB144" i="6"/>
  <c r="AB145" i="6"/>
  <c r="AB146" i="6"/>
  <c r="AB147" i="6"/>
  <c r="AB148" i="6"/>
  <c r="AB149" i="6"/>
  <c r="AB150" i="6"/>
  <c r="AB151" i="6"/>
  <c r="AB152" i="6"/>
  <c r="AB153" i="6"/>
  <c r="AB154" i="6"/>
  <c r="AB155" i="6"/>
  <c r="AB156" i="6"/>
  <c r="AB157" i="6"/>
  <c r="AB158" i="6"/>
  <c r="AB159" i="6"/>
  <c r="AB160" i="6"/>
  <c r="AB161" i="6"/>
  <c r="AB162" i="6"/>
  <c r="AB163" i="6"/>
  <c r="AB164" i="6"/>
  <c r="AB165" i="6"/>
  <c r="AB166" i="6"/>
  <c r="AB167" i="6"/>
  <c r="AB168" i="6"/>
  <c r="AB169" i="6"/>
  <c r="AB170" i="6"/>
  <c r="AB171" i="6"/>
  <c r="AB172" i="6"/>
  <c r="AB173" i="6"/>
  <c r="AB174" i="6"/>
  <c r="AB175" i="6"/>
  <c r="AB176" i="6"/>
  <c r="AB177" i="6"/>
  <c r="AB179" i="6"/>
  <c r="AB180" i="6"/>
  <c r="AB181" i="6"/>
  <c r="AB182" i="6"/>
  <c r="AB183" i="6"/>
  <c r="AB184" i="6"/>
  <c r="AB185" i="6"/>
  <c r="AB186" i="6"/>
  <c r="AB187" i="6"/>
  <c r="AB188" i="6"/>
  <c r="AB189" i="6"/>
  <c r="AB190" i="6"/>
  <c r="AB191" i="6"/>
  <c r="AB192" i="6"/>
  <c r="AB193" i="6"/>
  <c r="AB194" i="6"/>
  <c r="AB195" i="6"/>
  <c r="AB196" i="6"/>
  <c r="AB197" i="6"/>
  <c r="AB198" i="6"/>
  <c r="AB199" i="6"/>
  <c r="AB200" i="6"/>
  <c r="AB201" i="6"/>
  <c r="AB202" i="6"/>
  <c r="AB203" i="6"/>
  <c r="AB204" i="6"/>
  <c r="AB205" i="6"/>
  <c r="AB206" i="6"/>
  <c r="AB207" i="6"/>
  <c r="AB208" i="6"/>
  <c r="AB209" i="6"/>
  <c r="AB210" i="6"/>
  <c r="AB212" i="6"/>
  <c r="AB215" i="6"/>
  <c r="AB216" i="6"/>
  <c r="AB217" i="6"/>
  <c r="AB218" i="6"/>
  <c r="AB219" i="6"/>
  <c r="AB220" i="6"/>
  <c r="AB221" i="6"/>
  <c r="AB222" i="6"/>
  <c r="AB223" i="6"/>
  <c r="AB224" i="6"/>
  <c r="AB225" i="6"/>
  <c r="AB226" i="6"/>
  <c r="AB227" i="6"/>
  <c r="AB228" i="6"/>
  <c r="AB229" i="6"/>
  <c r="AB230" i="6"/>
  <c r="AB231" i="6"/>
  <c r="AB232" i="6"/>
  <c r="AB233" i="6"/>
  <c r="AB234" i="6"/>
  <c r="AB235" i="6"/>
  <c r="AB236" i="6"/>
  <c r="AB237" i="6"/>
  <c r="AB238" i="6"/>
  <c r="AB239" i="6"/>
  <c r="AB240" i="6"/>
  <c r="AB241" i="6"/>
  <c r="AB242" i="6"/>
  <c r="AB243" i="6"/>
  <c r="AB244" i="6"/>
  <c r="AB245" i="6"/>
  <c r="AB246" i="6"/>
  <c r="AB247" i="6"/>
  <c r="AB248" i="6"/>
  <c r="AB249" i="6"/>
  <c r="AB250" i="6"/>
  <c r="AB251" i="6"/>
  <c r="AB252" i="6"/>
  <c r="AB253" i="6"/>
  <c r="AB254" i="6"/>
  <c r="AB255" i="6"/>
  <c r="AB256" i="6"/>
  <c r="AB257" i="6"/>
  <c r="AB258" i="6"/>
  <c r="AB259" i="6"/>
  <c r="AB260" i="6"/>
  <c r="AB261" i="6"/>
  <c r="AB262" i="6"/>
  <c r="AB263" i="6"/>
  <c r="AB264" i="6"/>
  <c r="AB265" i="6"/>
  <c r="AB266" i="6"/>
  <c r="AB267" i="6"/>
  <c r="AB268" i="6"/>
  <c r="AB269" i="6"/>
  <c r="AB270" i="6"/>
  <c r="AB271" i="6"/>
  <c r="AB272" i="6"/>
  <c r="AB273" i="6"/>
  <c r="AB274" i="6"/>
  <c r="AB275" i="6"/>
  <c r="AB276" i="6"/>
  <c r="AB277" i="6"/>
  <c r="AB278" i="6"/>
  <c r="AB279" i="6"/>
  <c r="AB280" i="6"/>
  <c r="AB281" i="6"/>
  <c r="AB282" i="6"/>
  <c r="AB283" i="6"/>
  <c r="AB284" i="6"/>
  <c r="AB285" i="6"/>
  <c r="AB286" i="6"/>
  <c r="AB287" i="6"/>
  <c r="AB288" i="6"/>
  <c r="AB289" i="6"/>
  <c r="AB290" i="6"/>
  <c r="AB291" i="6"/>
  <c r="AB292" i="6"/>
  <c r="AB293" i="6"/>
  <c r="AB294" i="6"/>
  <c r="AA4" i="6"/>
  <c r="AA5" i="6"/>
  <c r="AA6" i="6"/>
  <c r="AA7" i="6"/>
  <c r="AA8" i="6"/>
  <c r="AA9" i="6"/>
  <c r="AA10" i="6"/>
  <c r="AA11" i="6"/>
  <c r="AA12" i="6"/>
  <c r="AA13" i="6"/>
  <c r="AA14" i="6"/>
  <c r="AA15" i="6"/>
  <c r="AA16" i="6"/>
  <c r="AA17" i="6"/>
  <c r="AA18" i="6"/>
  <c r="AA19" i="6"/>
  <c r="AA20" i="6"/>
  <c r="AA21" i="6"/>
  <c r="AA22" i="6"/>
  <c r="AA23" i="6"/>
  <c r="AA24" i="6"/>
  <c r="AA25" i="6"/>
  <c r="AA26" i="6"/>
  <c r="AA27" i="6"/>
  <c r="AA28" i="6"/>
  <c r="AA29" i="6"/>
  <c r="AA30" i="6"/>
  <c r="AA31" i="6"/>
  <c r="AA32" i="6"/>
  <c r="AA33" i="6"/>
  <c r="AA34" i="6"/>
  <c r="AA35" i="6"/>
  <c r="AA36" i="6"/>
  <c r="AA37" i="6"/>
  <c r="AA38" i="6"/>
  <c r="AA39" i="6"/>
  <c r="AA40" i="6"/>
  <c r="AA41" i="6"/>
  <c r="AA42" i="6"/>
  <c r="AA43" i="6"/>
  <c r="AA44" i="6"/>
  <c r="AA45" i="6"/>
  <c r="AA46" i="6"/>
  <c r="AA47" i="6"/>
  <c r="AA48" i="6"/>
  <c r="AA49" i="6"/>
  <c r="AA50" i="6"/>
  <c r="AA51" i="6"/>
  <c r="AA52" i="6"/>
  <c r="AA53" i="6"/>
  <c r="AA54" i="6"/>
  <c r="AA55" i="6"/>
  <c r="AA56" i="6"/>
  <c r="AA57" i="6"/>
  <c r="AA58" i="6"/>
  <c r="AA59" i="6"/>
  <c r="AA60" i="6"/>
  <c r="AA61" i="6"/>
  <c r="AA62" i="6"/>
  <c r="AA63" i="6"/>
  <c r="AA64" i="6"/>
  <c r="AA65" i="6"/>
  <c r="AA66" i="6"/>
  <c r="AA67" i="6"/>
  <c r="AA68" i="6"/>
  <c r="AA69" i="6"/>
  <c r="AA70" i="6"/>
  <c r="AA71" i="6"/>
  <c r="AA72" i="6"/>
  <c r="AA73" i="6"/>
  <c r="AA74" i="6"/>
  <c r="AA75" i="6"/>
  <c r="AA76" i="6"/>
  <c r="AA77" i="6"/>
  <c r="AA78" i="6"/>
  <c r="AA79" i="6"/>
  <c r="AA80" i="6"/>
  <c r="AA81" i="6"/>
  <c r="AA82" i="6"/>
  <c r="AA83" i="6"/>
  <c r="AA84" i="6"/>
  <c r="AA85" i="6"/>
  <c r="AA86" i="6"/>
  <c r="AA87" i="6"/>
  <c r="AA88" i="6"/>
  <c r="AA89" i="6"/>
  <c r="AA90" i="6"/>
  <c r="AA91" i="6"/>
  <c r="AA93" i="6"/>
  <c r="AA94" i="6"/>
  <c r="AA95" i="6"/>
  <c r="AA96" i="6"/>
  <c r="AA97" i="6"/>
  <c r="AA98" i="6"/>
  <c r="AA99" i="6"/>
  <c r="AA100" i="6"/>
  <c r="AA101" i="6"/>
  <c r="AA102" i="6"/>
  <c r="AA103" i="6"/>
  <c r="AA104" i="6"/>
  <c r="AA105" i="6"/>
  <c r="AA106" i="6"/>
  <c r="AA107" i="6"/>
  <c r="AA108" i="6"/>
  <c r="AA110" i="6"/>
  <c r="AA111" i="6"/>
  <c r="AA112" i="6"/>
  <c r="AA113" i="6"/>
  <c r="AA114" i="6"/>
  <c r="AA115" i="6"/>
  <c r="AA116" i="6"/>
  <c r="AA117" i="6"/>
  <c r="AA118" i="6"/>
  <c r="AA119" i="6"/>
  <c r="AA120" i="6"/>
  <c r="AA121" i="6"/>
  <c r="AA122" i="6"/>
  <c r="AA123" i="6"/>
  <c r="AA124" i="6"/>
  <c r="AA125" i="6"/>
  <c r="AA126" i="6"/>
  <c r="AA127" i="6"/>
  <c r="AA128" i="6"/>
  <c r="AA129" i="6"/>
  <c r="AA130" i="6"/>
  <c r="AA131" i="6"/>
  <c r="AA132" i="6"/>
  <c r="AA133" i="6"/>
  <c r="AA134" i="6"/>
  <c r="AA135" i="6"/>
  <c r="AA136" i="6"/>
  <c r="AA137" i="6"/>
  <c r="AA138" i="6"/>
  <c r="AA139" i="6"/>
  <c r="AA140" i="6"/>
  <c r="AA141" i="6"/>
  <c r="AA142" i="6"/>
  <c r="AA143" i="6"/>
  <c r="AA144" i="6"/>
  <c r="AA145" i="6"/>
  <c r="AA146" i="6"/>
  <c r="AA147" i="6"/>
  <c r="AA148" i="6"/>
  <c r="AA149" i="6"/>
  <c r="AA150" i="6"/>
  <c r="AA151" i="6"/>
  <c r="AA152" i="6"/>
  <c r="AA153" i="6"/>
  <c r="AA154" i="6"/>
  <c r="AA155" i="6"/>
  <c r="AA156" i="6"/>
  <c r="AA157" i="6"/>
  <c r="AA158" i="6"/>
  <c r="AA159" i="6"/>
  <c r="AA160" i="6"/>
  <c r="AA161" i="6"/>
  <c r="AA162" i="6"/>
  <c r="AA163" i="6"/>
  <c r="AA164" i="6"/>
  <c r="AA165" i="6"/>
  <c r="AA166" i="6"/>
  <c r="AA167" i="6"/>
  <c r="AA168" i="6"/>
  <c r="AA169" i="6"/>
  <c r="AA170" i="6"/>
  <c r="AA171" i="6"/>
  <c r="AA172" i="6"/>
  <c r="AA173" i="6"/>
  <c r="AA174" i="6"/>
  <c r="AA175" i="6"/>
  <c r="AA176" i="6"/>
  <c r="AA177" i="6"/>
  <c r="AA179" i="6"/>
  <c r="AA180" i="6"/>
  <c r="AA181" i="6"/>
  <c r="AA182" i="6"/>
  <c r="AA183" i="6"/>
  <c r="AA184" i="6"/>
  <c r="AA185" i="6"/>
  <c r="AA186" i="6"/>
  <c r="AA187" i="6"/>
  <c r="AA188" i="6"/>
  <c r="AA189" i="6"/>
  <c r="AA190" i="6"/>
  <c r="AA191" i="6"/>
  <c r="AA192" i="6"/>
  <c r="AA193" i="6"/>
  <c r="AA194" i="6"/>
  <c r="AA195" i="6"/>
  <c r="AA196" i="6"/>
  <c r="AA197" i="6"/>
  <c r="AA198" i="6"/>
  <c r="AA199" i="6"/>
  <c r="AA200" i="6"/>
  <c r="AA201" i="6"/>
  <c r="AA202" i="6"/>
  <c r="AA203" i="6"/>
  <c r="AA204" i="6"/>
  <c r="AA205" i="6"/>
  <c r="AA206" i="6"/>
  <c r="AA207" i="6"/>
  <c r="AA208" i="6"/>
  <c r="AA209" i="6"/>
  <c r="AA210" i="6"/>
  <c r="AA212" i="6"/>
  <c r="AA215" i="6"/>
  <c r="AA216" i="6"/>
  <c r="AA217" i="6"/>
  <c r="AA218" i="6"/>
  <c r="AA219" i="6"/>
  <c r="AA220" i="6"/>
  <c r="AA221" i="6"/>
  <c r="AA222" i="6"/>
  <c r="AA223" i="6"/>
  <c r="AA224" i="6"/>
  <c r="AA225" i="6"/>
  <c r="AA226" i="6"/>
  <c r="AA227" i="6"/>
  <c r="AA228" i="6"/>
  <c r="AA229" i="6"/>
  <c r="AA230" i="6"/>
  <c r="AA231" i="6"/>
  <c r="AA232" i="6"/>
  <c r="AA233" i="6"/>
  <c r="AA234" i="6"/>
  <c r="AA235" i="6"/>
  <c r="AA236" i="6"/>
  <c r="AA237" i="6"/>
  <c r="AA238" i="6"/>
  <c r="AA239" i="6"/>
  <c r="AA240" i="6"/>
  <c r="AA241" i="6"/>
  <c r="AA242" i="6"/>
  <c r="AA243" i="6"/>
  <c r="AA244" i="6"/>
  <c r="AA245" i="6"/>
  <c r="AA246" i="6"/>
  <c r="AA247" i="6"/>
  <c r="AA248" i="6"/>
  <c r="AA249" i="6"/>
  <c r="AA250" i="6"/>
  <c r="AA251" i="6"/>
  <c r="AA252" i="6"/>
  <c r="AA253" i="6"/>
  <c r="AA254" i="6"/>
  <c r="AA255" i="6"/>
  <c r="AA256" i="6"/>
  <c r="AA257" i="6"/>
  <c r="AA258" i="6"/>
  <c r="AA259" i="6"/>
  <c r="AA260" i="6"/>
  <c r="AA261" i="6"/>
  <c r="AA262" i="6"/>
  <c r="AA263" i="6"/>
  <c r="AA264" i="6"/>
  <c r="AA265" i="6"/>
  <c r="AA266" i="6"/>
  <c r="AA267" i="6"/>
  <c r="AA268" i="6"/>
  <c r="AA269" i="6"/>
  <c r="AA270" i="6"/>
  <c r="AA271" i="6"/>
  <c r="AA272" i="6"/>
  <c r="AA273" i="6"/>
  <c r="AA274" i="6"/>
  <c r="AA275" i="6"/>
  <c r="AA276" i="6"/>
  <c r="AA277" i="6"/>
  <c r="AA278" i="6"/>
  <c r="AA279" i="6"/>
  <c r="AA280" i="6"/>
  <c r="AA281" i="6"/>
  <c r="AA282" i="6"/>
  <c r="AA283" i="6"/>
  <c r="AA284" i="6"/>
  <c r="AA285" i="6"/>
  <c r="AA286" i="6"/>
  <c r="AA287" i="6"/>
  <c r="AA288" i="6"/>
  <c r="AA289" i="6"/>
  <c r="AA290" i="6"/>
  <c r="AA291" i="6"/>
  <c r="AA292" i="6"/>
  <c r="AA293" i="6"/>
  <c r="AA294" i="6"/>
  <c r="AB4" i="7"/>
  <c r="AB5" i="7"/>
  <c r="AB6" i="7"/>
  <c r="AB7" i="7"/>
  <c r="AB8" i="7"/>
  <c r="AB9" i="7"/>
  <c r="AB10" i="7"/>
  <c r="AB11" i="7"/>
  <c r="AB12" i="7"/>
  <c r="AB13" i="7"/>
  <c r="AB14" i="7"/>
  <c r="AB15" i="7"/>
  <c r="AB16" i="7"/>
  <c r="AB17" i="7"/>
  <c r="AB18" i="7"/>
  <c r="AB19" i="7"/>
  <c r="AB20" i="7"/>
  <c r="AB21" i="7"/>
  <c r="AB22" i="7"/>
  <c r="AB23" i="7"/>
  <c r="AB24" i="7"/>
  <c r="AB25" i="7"/>
  <c r="AB26" i="7"/>
  <c r="AB27" i="7"/>
  <c r="AB28" i="7"/>
  <c r="AB29" i="7"/>
  <c r="AB30" i="7"/>
  <c r="AB31" i="7"/>
  <c r="AB32" i="7"/>
  <c r="AB33" i="7"/>
  <c r="AB34" i="7"/>
  <c r="AB35" i="7"/>
  <c r="AB36" i="7"/>
  <c r="AB37" i="7"/>
  <c r="AB38" i="7"/>
  <c r="AB39" i="7"/>
  <c r="AB40" i="7"/>
  <c r="AB41" i="7"/>
  <c r="AB42" i="7"/>
  <c r="AB43" i="7"/>
  <c r="AB44" i="7"/>
  <c r="AB45" i="7"/>
  <c r="AB46" i="7"/>
  <c r="AB47" i="7"/>
  <c r="AB48" i="7"/>
  <c r="AB49" i="7"/>
  <c r="AB50" i="7"/>
  <c r="AB51" i="7"/>
  <c r="AB52" i="7"/>
  <c r="AB53" i="7"/>
  <c r="AB54" i="7"/>
  <c r="AB55" i="7"/>
  <c r="AB56" i="7"/>
  <c r="AB57" i="7"/>
  <c r="AB58" i="7"/>
  <c r="AB59" i="7"/>
  <c r="AB60" i="7"/>
  <c r="AB61" i="7"/>
  <c r="AB62" i="7"/>
  <c r="AB63" i="7"/>
  <c r="AB64" i="7"/>
  <c r="AB65" i="7"/>
  <c r="AB66" i="7"/>
  <c r="AB67" i="7"/>
  <c r="AB68" i="7"/>
  <c r="AB69" i="7"/>
  <c r="AB70" i="7"/>
  <c r="AB71" i="7"/>
  <c r="AB72" i="7"/>
  <c r="AB73" i="7"/>
  <c r="AB74" i="7"/>
  <c r="AB75" i="7"/>
  <c r="AB76" i="7"/>
  <c r="AB77" i="7"/>
  <c r="AB78" i="7"/>
  <c r="AB79" i="7"/>
  <c r="AB80" i="7"/>
  <c r="AB81" i="7"/>
  <c r="AB82" i="7"/>
  <c r="AB83" i="7"/>
  <c r="AB84" i="7"/>
  <c r="AB85" i="7"/>
  <c r="AB86" i="7"/>
  <c r="AB87" i="7"/>
  <c r="AB88" i="7"/>
  <c r="AB89" i="7"/>
  <c r="AB90" i="7"/>
  <c r="AB91" i="7"/>
  <c r="AB92" i="7"/>
  <c r="AB93" i="7"/>
  <c r="AB94" i="7"/>
  <c r="AB95" i="7"/>
  <c r="AB96" i="7"/>
  <c r="AB97" i="7"/>
  <c r="AB98" i="7"/>
  <c r="AB99" i="7"/>
  <c r="AB100" i="7"/>
  <c r="AB101" i="7"/>
  <c r="AB102" i="7"/>
  <c r="AB103" i="7"/>
  <c r="AB104" i="7"/>
  <c r="AB105" i="7"/>
  <c r="AB106" i="7"/>
  <c r="AB107" i="7"/>
  <c r="AB108" i="7"/>
  <c r="AB109" i="7"/>
  <c r="AB110" i="7"/>
  <c r="AB111" i="7"/>
  <c r="AB112" i="7"/>
  <c r="AB113" i="7"/>
  <c r="AB114" i="7"/>
  <c r="AB115" i="7"/>
  <c r="AB116" i="7"/>
  <c r="AB117" i="7"/>
  <c r="AB118" i="7"/>
  <c r="AB119" i="7"/>
  <c r="AB120" i="7"/>
  <c r="AB121" i="7"/>
  <c r="AB122" i="7"/>
  <c r="AB123" i="7"/>
  <c r="AB124" i="7"/>
  <c r="AB126" i="7"/>
  <c r="AB127" i="7"/>
  <c r="AB128" i="7"/>
  <c r="AB129" i="7"/>
  <c r="AB130" i="7"/>
  <c r="AB131" i="7"/>
  <c r="AB132" i="7"/>
  <c r="AB133" i="7"/>
  <c r="AB134" i="7"/>
  <c r="AB135" i="7"/>
  <c r="AB136" i="7"/>
  <c r="AB137" i="7"/>
  <c r="AB138" i="7"/>
  <c r="AB139" i="7"/>
  <c r="AB140" i="7"/>
  <c r="AB141" i="7"/>
  <c r="AB142" i="7"/>
  <c r="AB144" i="7"/>
  <c r="AB145" i="7"/>
  <c r="AB146" i="7"/>
  <c r="AB147" i="7"/>
  <c r="AB148" i="7"/>
  <c r="AB149" i="7"/>
  <c r="AB150" i="7"/>
  <c r="AB151" i="7"/>
  <c r="AB152" i="7"/>
  <c r="AB153" i="7"/>
  <c r="AB154" i="7"/>
  <c r="AB155" i="7"/>
  <c r="AB156" i="7"/>
  <c r="AB157" i="7"/>
  <c r="AB158" i="7"/>
  <c r="AB159" i="7"/>
  <c r="AB160" i="7"/>
  <c r="AB161" i="7"/>
  <c r="AB162" i="7"/>
  <c r="AB163" i="7"/>
  <c r="AB164" i="7"/>
  <c r="AB165" i="7"/>
  <c r="AB166" i="7"/>
  <c r="AB167" i="7"/>
  <c r="AB168" i="7"/>
  <c r="AB169" i="7"/>
  <c r="AB170" i="7"/>
  <c r="AB171" i="7"/>
  <c r="AB172" i="7"/>
  <c r="AB173" i="7"/>
  <c r="AB174" i="7"/>
  <c r="AB175" i="7"/>
  <c r="AB176" i="7"/>
  <c r="AB177" i="7"/>
  <c r="AB178" i="7"/>
  <c r="AB179" i="7"/>
  <c r="AB180" i="7"/>
  <c r="AB181" i="7"/>
  <c r="AB182" i="7"/>
  <c r="AB183" i="7"/>
  <c r="AB184" i="7"/>
  <c r="AB185" i="7"/>
  <c r="AB186" i="7"/>
  <c r="AB187" i="7"/>
  <c r="AB188" i="7"/>
  <c r="AB189" i="7"/>
  <c r="AB190" i="7"/>
  <c r="AB191" i="7"/>
  <c r="AB192" i="7"/>
  <c r="AB193" i="7"/>
  <c r="AB194" i="7"/>
  <c r="AB195" i="7"/>
  <c r="AB196" i="7"/>
  <c r="AB197" i="7"/>
  <c r="AB198" i="7"/>
  <c r="AB199" i="7"/>
  <c r="AB200" i="7"/>
  <c r="AB201" i="7"/>
  <c r="AB202" i="7"/>
  <c r="AB203" i="7"/>
  <c r="AB204" i="7"/>
  <c r="AB205" i="7"/>
  <c r="AB206" i="7"/>
  <c r="AB207" i="7"/>
  <c r="AB208" i="7"/>
  <c r="AB209" i="7"/>
  <c r="AB210" i="7"/>
  <c r="AB211" i="7"/>
  <c r="AB212" i="7"/>
  <c r="AB213" i="7"/>
  <c r="AB214" i="7"/>
  <c r="AB215" i="7"/>
  <c r="AB216" i="7"/>
  <c r="AB217" i="7"/>
  <c r="AB218" i="7"/>
  <c r="AB219" i="7"/>
  <c r="AB220" i="7"/>
  <c r="AB221" i="7"/>
  <c r="AB222" i="7"/>
  <c r="AB223" i="7"/>
  <c r="AB224" i="7"/>
  <c r="AB225" i="7"/>
  <c r="AB226" i="7"/>
  <c r="AB227" i="7"/>
  <c r="AB228" i="7"/>
  <c r="AB229" i="7"/>
  <c r="AB230" i="7"/>
  <c r="AB231" i="7"/>
  <c r="AB232" i="7"/>
  <c r="AB233" i="7"/>
  <c r="AB234" i="7"/>
  <c r="AB235" i="7"/>
  <c r="AB236" i="7"/>
  <c r="AB237" i="7"/>
  <c r="AB238" i="7"/>
  <c r="AB239" i="7"/>
  <c r="AB240" i="7"/>
  <c r="AB241" i="7"/>
  <c r="AB242" i="7"/>
  <c r="AB243" i="7"/>
  <c r="AB244" i="7"/>
  <c r="AB245" i="7"/>
  <c r="AB246" i="7"/>
  <c r="AB247" i="7"/>
  <c r="AB248" i="7"/>
  <c r="AB249" i="7"/>
  <c r="AB250" i="7"/>
  <c r="AB251" i="7"/>
  <c r="AB252" i="7"/>
  <c r="AB253" i="7"/>
  <c r="AB254" i="7"/>
  <c r="AB255" i="7"/>
  <c r="AB256" i="7"/>
  <c r="AB257" i="7"/>
  <c r="AB258" i="7"/>
  <c r="AB259" i="7"/>
  <c r="AB260" i="7"/>
  <c r="AB261" i="7"/>
  <c r="AB262" i="7"/>
  <c r="AB263" i="7"/>
  <c r="AB264" i="7"/>
  <c r="AB265" i="7"/>
  <c r="AB266" i="7"/>
  <c r="AB267" i="7"/>
  <c r="AB268" i="7"/>
  <c r="AB269" i="7"/>
  <c r="AB270" i="7"/>
  <c r="AB271" i="7"/>
  <c r="AB272" i="7"/>
  <c r="AB273" i="7"/>
  <c r="AB274" i="7"/>
  <c r="AB275" i="7"/>
  <c r="AA4" i="7"/>
  <c r="AA5" i="7"/>
  <c r="AA6" i="7"/>
  <c r="AA7" i="7"/>
  <c r="AA8" i="7"/>
  <c r="AA9" i="7"/>
  <c r="AA10" i="7"/>
  <c r="AA11" i="7"/>
  <c r="AA12" i="7"/>
  <c r="AA13" i="7"/>
  <c r="AA14" i="7"/>
  <c r="AA15" i="7"/>
  <c r="AA16" i="7"/>
  <c r="AA17" i="7"/>
  <c r="AA18" i="7"/>
  <c r="AA19" i="7"/>
  <c r="AA20" i="7"/>
  <c r="AA21" i="7"/>
  <c r="AA22" i="7"/>
  <c r="AA23" i="7"/>
  <c r="AA24" i="7"/>
  <c r="AA25" i="7"/>
  <c r="AA26" i="7"/>
  <c r="AA27" i="7"/>
  <c r="AA28" i="7"/>
  <c r="AA29" i="7"/>
  <c r="AA30" i="7"/>
  <c r="AA31" i="7"/>
  <c r="AA32" i="7"/>
  <c r="AA33" i="7"/>
  <c r="AA34" i="7"/>
  <c r="AA35" i="7"/>
  <c r="AA36" i="7"/>
  <c r="AA37" i="7"/>
  <c r="AA38" i="7"/>
  <c r="AA39" i="7"/>
  <c r="AA40" i="7"/>
  <c r="AA41" i="7"/>
  <c r="AA42" i="7"/>
  <c r="AA43" i="7"/>
  <c r="AA44" i="7"/>
  <c r="AA45" i="7"/>
  <c r="AA46" i="7"/>
  <c r="AA47" i="7"/>
  <c r="AA48" i="7"/>
  <c r="AA49" i="7"/>
  <c r="AA50" i="7"/>
  <c r="AA51" i="7"/>
  <c r="AA52" i="7"/>
  <c r="AA53" i="7"/>
  <c r="AA54" i="7"/>
  <c r="Y54" i="7" s="1"/>
  <c r="AA55" i="7"/>
  <c r="AA56" i="7"/>
  <c r="AA57" i="7"/>
  <c r="AA58" i="7"/>
  <c r="AA59" i="7"/>
  <c r="AA60" i="7"/>
  <c r="AA61" i="7"/>
  <c r="AA62" i="7"/>
  <c r="AA63" i="7"/>
  <c r="AA64" i="7"/>
  <c r="AA65" i="7"/>
  <c r="AA66" i="7"/>
  <c r="AA67" i="7"/>
  <c r="AA68" i="7"/>
  <c r="AA69" i="7"/>
  <c r="AA70" i="7"/>
  <c r="AA71" i="7"/>
  <c r="AA72" i="7"/>
  <c r="AA73" i="7"/>
  <c r="AA74" i="7"/>
  <c r="AA75" i="7"/>
  <c r="Y75" i="7" s="1"/>
  <c r="AA76" i="7"/>
  <c r="AA77" i="7"/>
  <c r="AA78" i="7"/>
  <c r="AA79" i="7"/>
  <c r="AA80" i="7"/>
  <c r="AA81" i="7"/>
  <c r="AA82" i="7"/>
  <c r="AA83" i="7"/>
  <c r="AA84" i="7"/>
  <c r="AA85" i="7"/>
  <c r="AA86" i="7"/>
  <c r="AA87" i="7"/>
  <c r="AA88" i="7"/>
  <c r="AA89" i="7"/>
  <c r="AA90" i="7"/>
  <c r="AA91" i="7"/>
  <c r="AA92" i="7"/>
  <c r="AA93" i="7"/>
  <c r="AA94" i="7"/>
  <c r="AA95" i="7"/>
  <c r="AA96" i="7"/>
  <c r="AA97" i="7"/>
  <c r="AA98" i="7"/>
  <c r="AA99" i="7"/>
  <c r="AA100" i="7"/>
  <c r="AA101" i="7"/>
  <c r="AA102" i="7"/>
  <c r="AA103" i="7"/>
  <c r="AA104" i="7"/>
  <c r="AA105" i="7"/>
  <c r="AA106" i="7"/>
  <c r="AA107" i="7"/>
  <c r="AA108" i="7"/>
  <c r="AA109" i="7"/>
  <c r="AA110" i="7"/>
  <c r="AA111" i="7"/>
  <c r="AA112" i="7"/>
  <c r="AA113" i="7"/>
  <c r="AA114" i="7"/>
  <c r="AA115" i="7"/>
  <c r="AA116" i="7"/>
  <c r="AA117" i="7"/>
  <c r="AA118" i="7"/>
  <c r="AA119" i="7"/>
  <c r="AA120" i="7"/>
  <c r="AA121" i="7"/>
  <c r="AA122" i="7"/>
  <c r="AA123" i="7"/>
  <c r="AA124" i="7"/>
  <c r="AA126" i="7"/>
  <c r="AA127" i="7"/>
  <c r="AA128" i="7"/>
  <c r="AA129" i="7"/>
  <c r="AA130" i="7"/>
  <c r="AA131" i="7"/>
  <c r="AA132" i="7"/>
  <c r="AA133" i="7"/>
  <c r="AA134" i="7"/>
  <c r="AA135" i="7"/>
  <c r="AA136" i="7"/>
  <c r="AA137" i="7"/>
  <c r="AA138" i="7"/>
  <c r="AA139" i="7"/>
  <c r="AA140" i="7"/>
  <c r="AA141" i="7"/>
  <c r="AA142" i="7"/>
  <c r="AA144" i="7"/>
  <c r="AA145" i="7"/>
  <c r="AA146" i="7"/>
  <c r="AA147" i="7"/>
  <c r="AA148" i="7"/>
  <c r="AA149" i="7"/>
  <c r="AA150" i="7"/>
  <c r="AA151" i="7"/>
  <c r="AA152" i="7"/>
  <c r="AA153" i="7"/>
  <c r="AA154" i="7"/>
  <c r="AA155" i="7"/>
  <c r="AA156" i="7"/>
  <c r="AA157" i="7"/>
  <c r="AA158" i="7"/>
  <c r="AA159" i="7"/>
  <c r="AA160" i="7"/>
  <c r="AA161" i="7"/>
  <c r="AA162" i="7"/>
  <c r="AA163" i="7"/>
  <c r="AA164" i="7"/>
  <c r="AA165" i="7"/>
  <c r="AA166" i="7"/>
  <c r="AA167" i="7"/>
  <c r="AA168" i="7"/>
  <c r="AA169" i="7"/>
  <c r="AA170" i="7"/>
  <c r="AA171" i="7"/>
  <c r="AA172" i="7"/>
  <c r="AA173" i="7"/>
  <c r="AA174" i="7"/>
  <c r="AA175" i="7"/>
  <c r="AA176" i="7"/>
  <c r="AA177" i="7"/>
  <c r="AA178" i="7"/>
  <c r="AA179" i="7"/>
  <c r="AA180" i="7"/>
  <c r="AA181" i="7"/>
  <c r="AA182" i="7"/>
  <c r="AA183" i="7"/>
  <c r="AA184" i="7"/>
  <c r="AA185" i="7"/>
  <c r="AA186" i="7"/>
  <c r="AA187" i="7"/>
  <c r="AA188" i="7"/>
  <c r="AA189" i="7"/>
  <c r="AA190" i="7"/>
  <c r="AA191" i="7"/>
  <c r="AA192" i="7"/>
  <c r="AA193" i="7"/>
  <c r="AA194" i="7"/>
  <c r="AA195" i="7"/>
  <c r="AA196" i="7"/>
  <c r="AA197" i="7"/>
  <c r="AA198" i="7"/>
  <c r="AA199" i="7"/>
  <c r="AA200" i="7"/>
  <c r="AA201" i="7"/>
  <c r="AA202" i="7"/>
  <c r="AA203" i="7"/>
  <c r="AA204" i="7"/>
  <c r="AA205" i="7"/>
  <c r="AA206" i="7"/>
  <c r="AA207" i="7"/>
  <c r="AA208" i="7"/>
  <c r="AA209" i="7"/>
  <c r="AA210" i="7"/>
  <c r="AA211" i="7"/>
  <c r="AA212" i="7"/>
  <c r="AA213" i="7"/>
  <c r="AA214" i="7"/>
  <c r="AA215" i="7"/>
  <c r="AA216" i="7"/>
  <c r="AA217" i="7"/>
  <c r="AA218" i="7"/>
  <c r="AA219" i="7"/>
  <c r="AA220" i="7"/>
  <c r="AA221" i="7"/>
  <c r="AA222" i="7"/>
  <c r="AA223" i="7"/>
  <c r="AA224" i="7"/>
  <c r="AA225" i="7"/>
  <c r="AA226" i="7"/>
  <c r="AA227" i="7"/>
  <c r="AA228" i="7"/>
  <c r="AA229" i="7"/>
  <c r="AA230" i="7"/>
  <c r="AA231" i="7"/>
  <c r="AA232" i="7"/>
  <c r="AA233" i="7"/>
  <c r="AA234" i="7"/>
  <c r="AA235" i="7"/>
  <c r="AA236" i="7"/>
  <c r="AA237" i="7"/>
  <c r="AA238" i="7"/>
  <c r="AA239" i="7"/>
  <c r="AA240" i="7"/>
  <c r="AA241" i="7"/>
  <c r="AA242" i="7"/>
  <c r="AA243" i="7"/>
  <c r="AA244" i="7"/>
  <c r="AA245" i="7"/>
  <c r="AA246" i="7"/>
  <c r="AA247" i="7"/>
  <c r="AA248" i="7"/>
  <c r="AA249" i="7"/>
  <c r="AA250" i="7"/>
  <c r="AA251" i="7"/>
  <c r="AA252" i="7"/>
  <c r="AA253" i="7"/>
  <c r="AA254" i="7"/>
  <c r="AA255" i="7"/>
  <c r="AA256" i="7"/>
  <c r="AA257" i="7"/>
  <c r="AA258" i="7"/>
  <c r="AA259" i="7"/>
  <c r="AA260" i="7"/>
  <c r="AA261" i="7"/>
  <c r="AA262" i="7"/>
  <c r="AA263" i="7"/>
  <c r="AA264" i="7"/>
  <c r="AA265" i="7"/>
  <c r="AA266" i="7"/>
  <c r="AA267" i="7"/>
  <c r="AA268" i="7"/>
  <c r="AA269" i="7"/>
  <c r="AA270" i="7"/>
  <c r="AA271" i="7"/>
  <c r="AA272" i="7"/>
  <c r="AA273" i="7"/>
  <c r="AA274" i="7"/>
  <c r="AA275" i="7"/>
  <c r="AB4" i="8"/>
  <c r="AB5" i="8"/>
  <c r="AB6" i="8"/>
  <c r="AB7" i="8"/>
  <c r="AB8" i="8"/>
  <c r="AB9" i="8"/>
  <c r="AB10" i="8"/>
  <c r="AB11" i="8"/>
  <c r="AB12" i="8"/>
  <c r="AB13" i="8"/>
  <c r="AB14" i="8"/>
  <c r="AB15" i="8"/>
  <c r="AB16" i="8"/>
  <c r="AB17" i="8"/>
  <c r="AB18" i="8"/>
  <c r="AB19" i="8"/>
  <c r="AB20" i="8"/>
  <c r="AB21" i="8"/>
  <c r="AB22" i="8"/>
  <c r="AB23" i="8"/>
  <c r="AB24" i="8"/>
  <c r="AB25" i="8"/>
  <c r="AB26" i="8"/>
  <c r="AB27" i="8"/>
  <c r="AB28" i="8"/>
  <c r="AB29" i="8"/>
  <c r="AB30" i="8"/>
  <c r="AB31" i="8"/>
  <c r="AB32" i="8"/>
  <c r="AB33" i="8"/>
  <c r="AB34" i="8"/>
  <c r="AB35" i="8"/>
  <c r="AB36" i="8"/>
  <c r="AB37" i="8"/>
  <c r="AB38" i="8"/>
  <c r="AB39" i="8"/>
  <c r="AB40" i="8"/>
  <c r="AB42" i="8"/>
  <c r="AB43" i="8"/>
  <c r="AB44" i="8"/>
  <c r="AB45" i="8"/>
  <c r="AB46" i="8"/>
  <c r="AB47" i="8"/>
  <c r="AB48" i="8"/>
  <c r="AB49" i="8"/>
  <c r="AB50" i="8"/>
  <c r="AB51" i="8"/>
  <c r="AB52" i="8"/>
  <c r="AB53" i="8"/>
  <c r="AB54" i="8"/>
  <c r="AB55" i="8"/>
  <c r="AB56" i="8"/>
  <c r="AB57" i="8"/>
  <c r="AB58" i="8"/>
  <c r="AB59" i="8"/>
  <c r="AB60" i="8"/>
  <c r="AB61" i="8"/>
  <c r="AB62" i="8"/>
  <c r="AB63" i="8"/>
  <c r="AB64" i="8"/>
  <c r="AB65" i="8"/>
  <c r="AB66" i="8"/>
  <c r="AB67" i="8"/>
  <c r="AB68" i="8"/>
  <c r="AB69" i="8"/>
  <c r="AB70" i="8"/>
  <c r="AB71" i="8"/>
  <c r="AB72" i="8"/>
  <c r="AB73" i="8"/>
  <c r="AB74" i="8"/>
  <c r="AB75" i="8"/>
  <c r="AB76" i="8"/>
  <c r="AB77" i="8"/>
  <c r="AB78" i="8"/>
  <c r="AB79" i="8"/>
  <c r="AB80" i="8"/>
  <c r="AB81" i="8"/>
  <c r="AB82" i="8"/>
  <c r="AB83" i="8"/>
  <c r="AB84" i="8"/>
  <c r="AB85" i="8"/>
  <c r="AB86" i="8"/>
  <c r="AB87" i="8"/>
  <c r="AB88" i="8"/>
  <c r="AB89" i="8"/>
  <c r="AB90" i="8"/>
  <c r="AB91" i="8"/>
  <c r="AB92" i="8"/>
  <c r="AB93" i="8"/>
  <c r="AB94" i="8"/>
  <c r="AB95" i="8"/>
  <c r="AB96" i="8"/>
  <c r="AB97" i="8"/>
  <c r="AB98" i="8"/>
  <c r="AB99" i="8"/>
  <c r="AB100" i="8"/>
  <c r="AB101" i="8"/>
  <c r="AB102" i="8"/>
  <c r="AB103" i="8"/>
  <c r="AB104" i="8"/>
  <c r="AB105" i="8"/>
  <c r="AB106" i="8"/>
  <c r="AB107" i="8"/>
  <c r="AB108" i="8"/>
  <c r="AB109" i="8"/>
  <c r="AB110" i="8"/>
  <c r="AB111" i="8"/>
  <c r="AB112" i="8"/>
  <c r="AB113" i="8"/>
  <c r="AB114" i="8"/>
  <c r="AB115" i="8"/>
  <c r="AB116" i="8"/>
  <c r="AB117" i="8"/>
  <c r="AB118" i="8"/>
  <c r="AB119" i="8"/>
  <c r="AB120" i="8"/>
  <c r="AB121" i="8"/>
  <c r="AB122" i="8"/>
  <c r="AB123" i="8"/>
  <c r="AB124" i="8"/>
  <c r="AB125" i="8"/>
  <c r="AB126" i="8"/>
  <c r="AB127" i="8"/>
  <c r="AB128" i="8"/>
  <c r="AB129" i="8"/>
  <c r="AB130" i="8"/>
  <c r="AB131" i="8"/>
  <c r="AB132" i="8"/>
  <c r="AB133" i="8"/>
  <c r="AB134" i="8"/>
  <c r="AB135" i="8"/>
  <c r="AB136" i="8"/>
  <c r="AB137" i="8"/>
  <c r="AB138" i="8"/>
  <c r="AB139" i="8"/>
  <c r="AB140" i="8"/>
  <c r="AB141" i="8"/>
  <c r="AB142" i="8"/>
  <c r="AB143" i="8"/>
  <c r="AB144" i="8"/>
  <c r="AB145" i="8"/>
  <c r="AB146" i="8"/>
  <c r="AB147" i="8"/>
  <c r="AB148" i="8"/>
  <c r="AB149" i="8"/>
  <c r="AB150" i="8"/>
  <c r="AB151" i="8"/>
  <c r="AB152" i="8"/>
  <c r="AB153" i="8"/>
  <c r="AB154" i="8"/>
  <c r="AB155" i="8"/>
  <c r="AB156" i="8"/>
  <c r="AB157" i="8"/>
  <c r="AB158" i="8"/>
  <c r="AB159" i="8"/>
  <c r="AB160" i="8"/>
  <c r="AB161" i="8"/>
  <c r="AB162" i="8"/>
  <c r="AB163" i="8"/>
  <c r="AB164" i="8"/>
  <c r="AB165" i="8"/>
  <c r="AB166" i="8"/>
  <c r="AB168" i="8"/>
  <c r="AB169" i="8"/>
  <c r="AB170" i="8"/>
  <c r="AB171" i="8"/>
  <c r="AB172" i="8"/>
  <c r="AB173" i="8"/>
  <c r="AB174" i="8"/>
  <c r="AB175" i="8"/>
  <c r="AB176" i="8"/>
  <c r="AB177" i="8"/>
  <c r="AB178" i="8"/>
  <c r="AB179" i="8"/>
  <c r="AB180" i="8"/>
  <c r="AB181" i="8"/>
  <c r="AB182" i="8"/>
  <c r="AB183" i="8"/>
  <c r="AB184" i="8"/>
  <c r="AB186" i="8"/>
  <c r="AB187" i="8"/>
  <c r="AB188" i="8"/>
  <c r="AB189" i="8"/>
  <c r="AB190" i="8"/>
  <c r="AB191" i="8"/>
  <c r="AB192" i="8"/>
  <c r="AB193" i="8"/>
  <c r="AB194" i="8"/>
  <c r="AB195" i="8"/>
  <c r="AB196" i="8"/>
  <c r="AB197" i="8"/>
  <c r="AB198" i="8"/>
  <c r="AB199" i="8"/>
  <c r="AB200" i="8"/>
  <c r="AB201" i="8"/>
  <c r="AB202" i="8"/>
  <c r="AB203" i="8"/>
  <c r="AB204" i="8"/>
  <c r="AB205" i="8"/>
  <c r="AB206" i="8"/>
  <c r="AB207" i="8"/>
  <c r="AB208" i="8"/>
  <c r="AB209" i="8"/>
  <c r="AB210" i="8"/>
  <c r="AB211" i="8"/>
  <c r="AB212" i="8"/>
  <c r="AB213" i="8"/>
  <c r="AB214" i="8"/>
  <c r="AB215" i="8"/>
  <c r="AB216" i="8"/>
  <c r="AB217" i="8"/>
  <c r="AB218" i="8"/>
  <c r="AB219" i="8"/>
  <c r="AB220" i="8"/>
  <c r="AB221" i="8"/>
  <c r="AB222" i="8"/>
  <c r="AB223" i="8"/>
  <c r="AB224" i="8"/>
  <c r="AB225" i="8"/>
  <c r="AB226" i="8"/>
  <c r="AB227" i="8"/>
  <c r="AB228" i="8"/>
  <c r="AB229" i="8"/>
  <c r="AB230" i="8"/>
  <c r="AB231" i="8"/>
  <c r="AB232" i="8"/>
  <c r="AB233" i="8"/>
  <c r="AB234" i="8"/>
  <c r="AB235" i="8"/>
  <c r="AB236" i="8"/>
  <c r="AB237" i="8"/>
  <c r="AB238" i="8"/>
  <c r="AB239" i="8"/>
  <c r="AB240" i="8"/>
  <c r="AB241" i="8"/>
  <c r="AB242" i="8"/>
  <c r="AB243" i="8"/>
  <c r="AB244" i="8"/>
  <c r="AB245" i="8"/>
  <c r="AB246" i="8"/>
  <c r="AB247" i="8"/>
  <c r="AB248" i="8"/>
  <c r="AB249" i="8"/>
  <c r="AB250" i="8"/>
  <c r="AB251" i="8"/>
  <c r="AB252" i="8"/>
  <c r="AB253" i="8"/>
  <c r="AB254" i="8"/>
  <c r="AB255" i="8"/>
  <c r="AB256" i="8"/>
  <c r="AB257" i="8"/>
  <c r="AB258" i="8"/>
  <c r="AB259" i="8"/>
  <c r="AB260" i="8"/>
  <c r="AB261" i="8"/>
  <c r="AB262" i="8"/>
  <c r="AB263" i="8"/>
  <c r="AB264" i="8"/>
  <c r="AB265" i="8"/>
  <c r="AB266" i="8"/>
  <c r="AB267" i="8"/>
  <c r="AB268" i="8"/>
  <c r="AB269" i="8"/>
  <c r="AB270" i="8"/>
  <c r="AB271" i="8"/>
  <c r="AB272" i="8"/>
  <c r="AB273" i="8"/>
  <c r="AB274" i="8"/>
  <c r="AB275" i="8"/>
  <c r="AB276" i="8"/>
  <c r="AB277" i="8"/>
  <c r="AB278" i="8"/>
  <c r="AB279" i="8"/>
  <c r="AB280" i="8"/>
  <c r="AB281" i="8"/>
  <c r="AB282" i="8"/>
  <c r="AB283" i="8"/>
  <c r="AB284" i="8"/>
  <c r="AB285" i="8"/>
  <c r="AB286" i="8"/>
  <c r="AB287" i="8"/>
  <c r="AB288" i="8"/>
  <c r="AB289" i="8"/>
  <c r="AB290" i="8"/>
  <c r="AB291" i="8"/>
  <c r="AB292" i="8"/>
  <c r="AB293" i="8"/>
  <c r="AB294" i="8"/>
  <c r="AB295" i="8"/>
  <c r="AB296" i="8"/>
  <c r="AB297" i="8"/>
  <c r="AB298" i="8"/>
  <c r="AB299" i="8"/>
  <c r="AB300" i="8"/>
  <c r="AB301" i="8"/>
  <c r="AB302" i="8"/>
  <c r="AB303" i="8"/>
  <c r="AB304" i="8"/>
  <c r="AB305" i="8"/>
  <c r="AB306" i="8"/>
  <c r="AB307" i="8"/>
  <c r="AB308" i="8"/>
  <c r="AB309" i="8"/>
  <c r="AB310" i="8"/>
  <c r="AB311" i="8"/>
  <c r="AB312" i="8"/>
  <c r="AB313" i="8"/>
  <c r="AB314" i="8"/>
  <c r="AB315" i="8"/>
  <c r="AB316" i="8"/>
  <c r="AB317" i="8"/>
  <c r="AB318" i="8"/>
  <c r="AB319" i="8"/>
  <c r="AB320" i="8"/>
  <c r="AB321" i="8"/>
  <c r="AB323" i="8"/>
  <c r="AB324" i="8"/>
  <c r="AB325" i="8"/>
  <c r="AB326" i="8"/>
  <c r="AB327" i="8"/>
  <c r="AB328" i="8"/>
  <c r="AB330" i="8"/>
  <c r="AB331" i="8"/>
  <c r="AB332" i="8"/>
  <c r="AB333" i="8"/>
  <c r="AA4" i="8"/>
  <c r="AA5" i="8"/>
  <c r="AA6" i="8"/>
  <c r="AA7" i="8"/>
  <c r="AA8" i="8"/>
  <c r="AA9" i="8"/>
  <c r="AA10" i="8"/>
  <c r="AA11" i="8"/>
  <c r="AA12" i="8"/>
  <c r="AA13" i="8"/>
  <c r="AA14" i="8"/>
  <c r="AA15" i="8"/>
  <c r="AA16" i="8"/>
  <c r="AA17" i="8"/>
  <c r="AA18" i="8"/>
  <c r="AA19" i="8"/>
  <c r="AA20" i="8"/>
  <c r="AA21" i="8"/>
  <c r="AA22" i="8"/>
  <c r="AA23" i="8"/>
  <c r="AA24" i="8"/>
  <c r="AA25" i="8"/>
  <c r="AA26" i="8"/>
  <c r="AA27" i="8"/>
  <c r="AA28" i="8"/>
  <c r="AA29" i="8"/>
  <c r="AA30" i="8"/>
  <c r="AA31" i="8"/>
  <c r="AA32" i="8"/>
  <c r="AA33" i="8"/>
  <c r="AA34" i="8"/>
  <c r="AA35" i="8"/>
  <c r="AA36" i="8"/>
  <c r="AA37" i="8"/>
  <c r="AA38" i="8"/>
  <c r="AA39" i="8"/>
  <c r="AA40" i="8"/>
  <c r="AA42" i="8"/>
  <c r="AA43" i="8"/>
  <c r="AA44" i="8"/>
  <c r="AA45" i="8"/>
  <c r="AA46" i="8"/>
  <c r="AA47" i="8"/>
  <c r="AA48" i="8"/>
  <c r="AA49" i="8"/>
  <c r="AA50" i="8"/>
  <c r="AA51" i="8"/>
  <c r="AA52" i="8"/>
  <c r="AA53" i="8"/>
  <c r="AA54" i="8"/>
  <c r="AA55" i="8"/>
  <c r="AA56" i="8"/>
  <c r="AA57" i="8"/>
  <c r="AA58" i="8"/>
  <c r="AA59" i="8"/>
  <c r="AA60" i="8"/>
  <c r="AA61" i="8"/>
  <c r="AA62" i="8"/>
  <c r="AA63" i="8"/>
  <c r="AA64" i="8"/>
  <c r="AA65" i="8"/>
  <c r="AA66" i="8"/>
  <c r="AA67" i="8"/>
  <c r="AA68" i="8"/>
  <c r="AA69" i="8"/>
  <c r="AA70" i="8"/>
  <c r="AA71" i="8"/>
  <c r="AA72" i="8"/>
  <c r="AA73" i="8"/>
  <c r="AA74" i="8"/>
  <c r="AA75" i="8"/>
  <c r="AA76" i="8"/>
  <c r="AA77" i="8"/>
  <c r="AA78" i="8"/>
  <c r="AA79" i="8"/>
  <c r="AA80" i="8"/>
  <c r="AA81" i="8"/>
  <c r="AA82" i="8"/>
  <c r="AA83" i="8"/>
  <c r="AA84" i="8"/>
  <c r="AA85" i="8"/>
  <c r="AA86" i="8"/>
  <c r="AA87" i="8"/>
  <c r="AA88" i="8"/>
  <c r="AA89" i="8"/>
  <c r="AA90" i="8"/>
  <c r="AA91" i="8"/>
  <c r="AA92" i="8"/>
  <c r="AA93" i="8"/>
  <c r="AA94" i="8"/>
  <c r="AA95" i="8"/>
  <c r="AA96" i="8"/>
  <c r="AA97" i="8"/>
  <c r="AA98" i="8"/>
  <c r="AA99" i="8"/>
  <c r="AA100" i="8"/>
  <c r="AA101" i="8"/>
  <c r="AA102" i="8"/>
  <c r="AA103" i="8"/>
  <c r="AA104" i="8"/>
  <c r="AA105" i="8"/>
  <c r="AA106" i="8"/>
  <c r="AA107" i="8"/>
  <c r="AA108" i="8"/>
  <c r="AA109" i="8"/>
  <c r="AA110" i="8"/>
  <c r="AA111" i="8"/>
  <c r="AA112" i="8"/>
  <c r="AA113" i="8"/>
  <c r="AA114" i="8"/>
  <c r="AA115" i="8"/>
  <c r="AA116" i="8"/>
  <c r="AA117" i="8"/>
  <c r="AA118" i="8"/>
  <c r="AA119" i="8"/>
  <c r="AA120" i="8"/>
  <c r="AA121" i="8"/>
  <c r="AA122" i="8"/>
  <c r="AA123" i="8"/>
  <c r="AA124" i="8"/>
  <c r="AA125" i="8"/>
  <c r="AA126" i="8"/>
  <c r="AA127" i="8"/>
  <c r="AA128" i="8"/>
  <c r="AA129" i="8"/>
  <c r="AA130" i="8"/>
  <c r="AA131" i="8"/>
  <c r="AA132" i="8"/>
  <c r="AA133" i="8"/>
  <c r="AA134" i="8"/>
  <c r="AA135" i="8"/>
  <c r="AA136" i="8"/>
  <c r="AA137" i="8"/>
  <c r="AA138" i="8"/>
  <c r="AA139" i="8"/>
  <c r="AA140" i="8"/>
  <c r="AA141" i="8"/>
  <c r="AA142" i="8"/>
  <c r="AA143" i="8"/>
  <c r="AA144" i="8"/>
  <c r="AA145" i="8"/>
  <c r="AA146" i="8"/>
  <c r="AA147" i="8"/>
  <c r="AA148" i="8"/>
  <c r="AA149" i="8"/>
  <c r="AA150" i="8"/>
  <c r="AA151" i="8"/>
  <c r="AA152" i="8"/>
  <c r="AA153" i="8"/>
  <c r="AA154" i="8"/>
  <c r="AA155" i="8"/>
  <c r="AA156" i="8"/>
  <c r="AA157" i="8"/>
  <c r="AA158" i="8"/>
  <c r="AA159" i="8"/>
  <c r="AA160" i="8"/>
  <c r="AA161" i="8"/>
  <c r="AA162" i="8"/>
  <c r="AA163" i="8"/>
  <c r="AA164" i="8"/>
  <c r="AA165" i="8"/>
  <c r="AA166" i="8"/>
  <c r="AA168" i="8"/>
  <c r="AA169" i="8"/>
  <c r="AA170" i="8"/>
  <c r="AA171" i="8"/>
  <c r="AA172" i="8"/>
  <c r="AA173" i="8"/>
  <c r="AA174" i="8"/>
  <c r="AA175" i="8"/>
  <c r="AA176" i="8"/>
  <c r="AA177" i="8"/>
  <c r="AA178" i="8"/>
  <c r="AA179" i="8"/>
  <c r="AA180" i="8"/>
  <c r="AA181" i="8"/>
  <c r="AA182" i="8"/>
  <c r="AA183" i="8"/>
  <c r="AA184" i="8"/>
  <c r="AA186" i="8"/>
  <c r="AA187" i="8"/>
  <c r="AA188" i="8"/>
  <c r="AA189" i="8"/>
  <c r="AA190" i="8"/>
  <c r="AA191" i="8"/>
  <c r="AA192" i="8"/>
  <c r="AA193" i="8"/>
  <c r="AA194" i="8"/>
  <c r="AA195" i="8"/>
  <c r="AA196" i="8"/>
  <c r="AA197" i="8"/>
  <c r="AA198" i="8"/>
  <c r="AA199" i="8"/>
  <c r="AA200" i="8"/>
  <c r="AA201" i="8"/>
  <c r="AA202" i="8"/>
  <c r="AA203" i="8"/>
  <c r="AA204" i="8"/>
  <c r="AA205" i="8"/>
  <c r="AA206" i="8"/>
  <c r="AA207" i="8"/>
  <c r="AA208" i="8"/>
  <c r="AA209" i="8"/>
  <c r="AA210" i="8"/>
  <c r="AA211" i="8"/>
  <c r="AA212" i="8"/>
  <c r="AA213" i="8"/>
  <c r="AA214" i="8"/>
  <c r="AA215" i="8"/>
  <c r="AA216" i="8"/>
  <c r="AA217" i="8"/>
  <c r="AA218" i="8"/>
  <c r="AA219" i="8"/>
  <c r="AA220" i="8"/>
  <c r="AA221" i="8"/>
  <c r="AA222" i="8"/>
  <c r="AA223" i="8"/>
  <c r="AA224" i="8"/>
  <c r="AA225" i="8"/>
  <c r="AA226" i="8"/>
  <c r="AA227" i="8"/>
  <c r="AA228" i="8"/>
  <c r="AA229" i="8"/>
  <c r="AA230" i="8"/>
  <c r="AA231" i="8"/>
  <c r="AA232" i="8"/>
  <c r="AA233" i="8"/>
  <c r="AA234" i="8"/>
  <c r="AA235" i="8"/>
  <c r="AA236" i="8"/>
  <c r="AA237" i="8"/>
  <c r="AA238" i="8"/>
  <c r="AA239" i="8"/>
  <c r="AA240" i="8"/>
  <c r="AA241" i="8"/>
  <c r="AA242" i="8"/>
  <c r="AA243" i="8"/>
  <c r="AA244" i="8"/>
  <c r="AA245" i="8"/>
  <c r="AA246" i="8"/>
  <c r="AA247" i="8"/>
  <c r="AA248" i="8"/>
  <c r="AA249" i="8"/>
  <c r="AA250" i="8"/>
  <c r="AA251" i="8"/>
  <c r="AA252" i="8"/>
  <c r="AA253" i="8"/>
  <c r="AA254" i="8"/>
  <c r="AA255" i="8"/>
  <c r="AA256" i="8"/>
  <c r="AA257" i="8"/>
  <c r="AA258" i="8"/>
  <c r="AA259" i="8"/>
  <c r="AA260" i="8"/>
  <c r="AA261" i="8"/>
  <c r="AA262" i="8"/>
  <c r="AA263" i="8"/>
  <c r="AA264" i="8"/>
  <c r="AA265" i="8"/>
  <c r="AA266" i="8"/>
  <c r="AA267" i="8"/>
  <c r="AA268" i="8"/>
  <c r="AA269" i="8"/>
  <c r="AA270" i="8"/>
  <c r="AA271" i="8"/>
  <c r="AA272" i="8"/>
  <c r="AA273" i="8"/>
  <c r="AA274" i="8"/>
  <c r="AA275" i="8"/>
  <c r="AA276" i="8"/>
  <c r="AA277" i="8"/>
  <c r="AA278" i="8"/>
  <c r="AA279" i="8"/>
  <c r="AA280" i="8"/>
  <c r="AA281" i="8"/>
  <c r="AA282" i="8"/>
  <c r="AA283" i="8"/>
  <c r="AA284" i="8"/>
  <c r="AA285" i="8"/>
  <c r="AA286" i="8"/>
  <c r="AA287" i="8"/>
  <c r="AA288" i="8"/>
  <c r="AA289" i="8"/>
  <c r="AA290" i="8"/>
  <c r="AA291" i="8"/>
  <c r="AA292" i="8"/>
  <c r="AA293" i="8"/>
  <c r="AA294" i="8"/>
  <c r="AA295" i="8"/>
  <c r="AA296" i="8"/>
  <c r="AA297" i="8"/>
  <c r="AA298" i="8"/>
  <c r="AA299" i="8"/>
  <c r="AA300" i="8"/>
  <c r="AA301" i="8"/>
  <c r="AA302" i="8"/>
  <c r="AA303" i="8"/>
  <c r="AA304" i="8"/>
  <c r="AA305" i="8"/>
  <c r="AA306" i="8"/>
  <c r="AA307" i="8"/>
  <c r="AA308" i="8"/>
  <c r="AA309" i="8"/>
  <c r="AA310" i="8"/>
  <c r="AA311" i="8"/>
  <c r="AA312" i="8"/>
  <c r="AA313" i="8"/>
  <c r="AA314" i="8"/>
  <c r="AA315" i="8"/>
  <c r="AA316" i="8"/>
  <c r="AA317" i="8"/>
  <c r="AA318" i="8"/>
  <c r="AA319" i="8"/>
  <c r="AA320" i="8"/>
  <c r="AA321" i="8"/>
  <c r="AA323" i="8"/>
  <c r="AA324" i="8"/>
  <c r="AA325" i="8"/>
  <c r="AA326" i="8"/>
  <c r="AA327" i="8"/>
  <c r="AA328" i="8"/>
  <c r="AA330" i="8"/>
  <c r="AA331" i="8"/>
  <c r="AA332" i="8"/>
  <c r="AA333" i="8"/>
  <c r="AB3" i="8"/>
  <c r="AA3" i="8"/>
  <c r="AB3" i="7"/>
  <c r="AA3" i="7"/>
  <c r="AB3" i="6"/>
  <c r="AA3" i="6"/>
  <c r="AB3" i="5"/>
  <c r="AA3" i="5"/>
  <c r="X4" i="5"/>
  <c r="X5" i="5"/>
  <c r="X6" i="5"/>
  <c r="X7" i="5"/>
  <c r="X8" i="5"/>
  <c r="X9" i="5"/>
  <c r="X10" i="5"/>
  <c r="X11" i="5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X28" i="5"/>
  <c r="X29" i="5"/>
  <c r="X30" i="5"/>
  <c r="X31" i="5"/>
  <c r="X32" i="5"/>
  <c r="X33" i="5"/>
  <c r="X34" i="5"/>
  <c r="X35" i="5"/>
  <c r="X36" i="5"/>
  <c r="X37" i="5"/>
  <c r="X38" i="5"/>
  <c r="X39" i="5"/>
  <c r="X40" i="5"/>
  <c r="X41" i="5"/>
  <c r="X42" i="5"/>
  <c r="X43" i="5"/>
  <c r="X44" i="5"/>
  <c r="X45" i="5"/>
  <c r="X46" i="5"/>
  <c r="X47" i="5"/>
  <c r="X48" i="5"/>
  <c r="X49" i="5"/>
  <c r="X50" i="5"/>
  <c r="X51" i="5"/>
  <c r="X52" i="5"/>
  <c r="X53" i="5"/>
  <c r="X54" i="5"/>
  <c r="X55" i="5"/>
  <c r="X56" i="5"/>
  <c r="X57" i="5"/>
  <c r="X58" i="5"/>
  <c r="X59" i="5"/>
  <c r="X60" i="5"/>
  <c r="X61" i="5"/>
  <c r="X62" i="5"/>
  <c r="X63" i="5"/>
  <c r="X64" i="5"/>
  <c r="X65" i="5"/>
  <c r="X66" i="5"/>
  <c r="X67" i="5"/>
  <c r="X68" i="5"/>
  <c r="X69" i="5"/>
  <c r="X70" i="5"/>
  <c r="X71" i="5"/>
  <c r="X72" i="5"/>
  <c r="X73" i="5"/>
  <c r="X74" i="5"/>
  <c r="X75" i="5"/>
  <c r="X76" i="5"/>
  <c r="X77" i="5"/>
  <c r="X78" i="5"/>
  <c r="X79" i="5"/>
  <c r="X80" i="5"/>
  <c r="X81" i="5"/>
  <c r="X82" i="5"/>
  <c r="X83" i="5"/>
  <c r="X84" i="5"/>
  <c r="X85" i="5"/>
  <c r="X86" i="5"/>
  <c r="X87" i="5"/>
  <c r="X88" i="5"/>
  <c r="X89" i="5"/>
  <c r="X90" i="5"/>
  <c r="X91" i="5"/>
  <c r="X93" i="5"/>
  <c r="X94" i="5"/>
  <c r="X95" i="5"/>
  <c r="X96" i="5"/>
  <c r="X97" i="5"/>
  <c r="X98" i="5"/>
  <c r="X99" i="5"/>
  <c r="X100" i="5"/>
  <c r="X101" i="5"/>
  <c r="X102" i="5"/>
  <c r="X103" i="5"/>
  <c r="X104" i="5"/>
  <c r="X105" i="5"/>
  <c r="X106" i="5"/>
  <c r="X107" i="5"/>
  <c r="X108" i="5"/>
  <c r="X110" i="5"/>
  <c r="X111" i="5"/>
  <c r="X112" i="5"/>
  <c r="X113" i="5"/>
  <c r="X114" i="5"/>
  <c r="X115" i="5"/>
  <c r="X116" i="5"/>
  <c r="X117" i="5"/>
  <c r="X118" i="5"/>
  <c r="X119" i="5"/>
  <c r="X120" i="5"/>
  <c r="X121" i="5"/>
  <c r="X122" i="5"/>
  <c r="X123" i="5"/>
  <c r="X124" i="5"/>
  <c r="X125" i="5"/>
  <c r="X126" i="5"/>
  <c r="X127" i="5"/>
  <c r="X128" i="5"/>
  <c r="X129" i="5"/>
  <c r="X130" i="5"/>
  <c r="X131" i="5"/>
  <c r="X132" i="5"/>
  <c r="X133" i="5"/>
  <c r="X134" i="5"/>
  <c r="X135" i="5"/>
  <c r="X136" i="5"/>
  <c r="X137" i="5"/>
  <c r="X138" i="5"/>
  <c r="X139" i="5"/>
  <c r="X140" i="5"/>
  <c r="X141" i="5"/>
  <c r="X142" i="5"/>
  <c r="X143" i="5"/>
  <c r="X144" i="5"/>
  <c r="X145" i="5"/>
  <c r="X146" i="5"/>
  <c r="X147" i="5"/>
  <c r="X148" i="5"/>
  <c r="X149" i="5"/>
  <c r="X150" i="5"/>
  <c r="X151" i="5"/>
  <c r="X152" i="5"/>
  <c r="X153" i="5"/>
  <c r="X154" i="5"/>
  <c r="X155" i="5"/>
  <c r="X156" i="5"/>
  <c r="X157" i="5"/>
  <c r="X158" i="5"/>
  <c r="X159" i="5"/>
  <c r="X160" i="5"/>
  <c r="X161" i="5"/>
  <c r="X162" i="5"/>
  <c r="X163" i="5"/>
  <c r="X164" i="5"/>
  <c r="X165" i="5"/>
  <c r="X166" i="5"/>
  <c r="X167" i="5"/>
  <c r="X168" i="5"/>
  <c r="X169" i="5"/>
  <c r="X170" i="5"/>
  <c r="X171" i="5"/>
  <c r="X172" i="5"/>
  <c r="X173" i="5"/>
  <c r="X174" i="5"/>
  <c r="X175" i="5"/>
  <c r="X176" i="5"/>
  <c r="X177" i="5"/>
  <c r="X178" i="5"/>
  <c r="X179" i="5"/>
  <c r="X180" i="5"/>
  <c r="X181" i="5"/>
  <c r="X182" i="5"/>
  <c r="X183" i="5"/>
  <c r="X184" i="5"/>
  <c r="X185" i="5"/>
  <c r="X186" i="5"/>
  <c r="X187" i="5"/>
  <c r="X188" i="5"/>
  <c r="X189" i="5"/>
  <c r="X190" i="5"/>
  <c r="X191" i="5"/>
  <c r="X192" i="5"/>
  <c r="X193" i="5"/>
  <c r="X194" i="5"/>
  <c r="X195" i="5"/>
  <c r="X196" i="5"/>
  <c r="X197" i="5"/>
  <c r="X198" i="5"/>
  <c r="X199" i="5"/>
  <c r="X200" i="5"/>
  <c r="X201" i="5"/>
  <c r="X202" i="5"/>
  <c r="X203" i="5"/>
  <c r="X204" i="5"/>
  <c r="X205" i="5"/>
  <c r="X206" i="5"/>
  <c r="X207" i="5"/>
  <c r="X208" i="5"/>
  <c r="X209" i="5"/>
  <c r="X210" i="5"/>
  <c r="X211" i="5"/>
  <c r="X212" i="5"/>
  <c r="X213" i="5"/>
  <c r="X214" i="5"/>
  <c r="X215" i="5"/>
  <c r="X216" i="5"/>
  <c r="X217" i="5"/>
  <c r="X218" i="5"/>
  <c r="X219" i="5"/>
  <c r="X220" i="5"/>
  <c r="X221" i="5"/>
  <c r="X222" i="5"/>
  <c r="X223" i="5"/>
  <c r="X224" i="5"/>
  <c r="X225" i="5"/>
  <c r="X226" i="5"/>
  <c r="X227" i="5"/>
  <c r="X228" i="5"/>
  <c r="X229" i="5"/>
  <c r="X230" i="5"/>
  <c r="X231" i="5"/>
  <c r="X232" i="5"/>
  <c r="X233" i="5"/>
  <c r="X234" i="5"/>
  <c r="X235" i="5"/>
  <c r="X236" i="5"/>
  <c r="X237" i="5"/>
  <c r="X238" i="5"/>
  <c r="X239" i="5"/>
  <c r="X240" i="5"/>
  <c r="X241" i="5"/>
  <c r="X242" i="5"/>
  <c r="X243" i="5"/>
  <c r="X244" i="5"/>
  <c r="X245" i="5"/>
  <c r="X246" i="5"/>
  <c r="X247" i="5"/>
  <c r="X248" i="5"/>
  <c r="X249" i="5"/>
  <c r="X250" i="5"/>
  <c r="X251" i="5"/>
  <c r="X252" i="5"/>
  <c r="X253" i="5"/>
  <c r="X254" i="5"/>
  <c r="X255" i="5"/>
  <c r="X256" i="5"/>
  <c r="X257" i="5"/>
  <c r="X258" i="5"/>
  <c r="X259" i="5"/>
  <c r="X260" i="5"/>
  <c r="X261" i="5"/>
  <c r="X262" i="5"/>
  <c r="X263" i="5"/>
  <c r="X264" i="5"/>
  <c r="X265" i="5"/>
  <c r="X266" i="5"/>
  <c r="X267" i="5"/>
  <c r="X269" i="5"/>
  <c r="X270" i="5"/>
  <c r="AB270" i="5" s="1"/>
  <c r="X272" i="5"/>
  <c r="X273" i="5"/>
  <c r="X274" i="5"/>
  <c r="X276" i="5"/>
  <c r="X277" i="5"/>
  <c r="X278" i="5"/>
  <c r="X279" i="5"/>
  <c r="X280" i="5"/>
  <c r="X281" i="5"/>
  <c r="X282" i="5"/>
  <c r="X283" i="5"/>
  <c r="X284" i="5"/>
  <c r="X285" i="5"/>
  <c r="X286" i="5"/>
  <c r="X287" i="5"/>
  <c r="X288" i="5"/>
  <c r="X289" i="5"/>
  <c r="X290" i="5"/>
  <c r="X291" i="5"/>
  <c r="X292" i="5"/>
  <c r="X293" i="5"/>
  <c r="X294" i="5"/>
  <c r="X295" i="5"/>
  <c r="X297" i="5"/>
  <c r="X298" i="5"/>
  <c r="X299" i="5"/>
  <c r="X300" i="5"/>
  <c r="X301" i="5"/>
  <c r="X302" i="5"/>
  <c r="X303" i="5"/>
  <c r="X304" i="5"/>
  <c r="X305" i="5"/>
  <c r="X306" i="5"/>
  <c r="X307" i="5"/>
  <c r="X308" i="5"/>
  <c r="X309" i="5"/>
  <c r="X310" i="5"/>
  <c r="W4" i="5"/>
  <c r="W5" i="5"/>
  <c r="W6" i="5"/>
  <c r="W7" i="5"/>
  <c r="W8" i="5"/>
  <c r="W9" i="5"/>
  <c r="W10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W28" i="5"/>
  <c r="W29" i="5"/>
  <c r="W30" i="5"/>
  <c r="W31" i="5"/>
  <c r="W32" i="5"/>
  <c r="W33" i="5"/>
  <c r="W34" i="5"/>
  <c r="W35" i="5"/>
  <c r="W36" i="5"/>
  <c r="W37" i="5"/>
  <c r="W38" i="5"/>
  <c r="W39" i="5"/>
  <c r="W40" i="5"/>
  <c r="W41" i="5"/>
  <c r="W42" i="5"/>
  <c r="W43" i="5"/>
  <c r="W44" i="5"/>
  <c r="W45" i="5"/>
  <c r="W46" i="5"/>
  <c r="W47" i="5"/>
  <c r="W48" i="5"/>
  <c r="W49" i="5"/>
  <c r="W50" i="5"/>
  <c r="W51" i="5"/>
  <c r="W52" i="5"/>
  <c r="W53" i="5"/>
  <c r="W54" i="5"/>
  <c r="W55" i="5"/>
  <c r="W56" i="5"/>
  <c r="W57" i="5"/>
  <c r="W58" i="5"/>
  <c r="W59" i="5"/>
  <c r="W60" i="5"/>
  <c r="W61" i="5"/>
  <c r="W62" i="5"/>
  <c r="W63" i="5"/>
  <c r="W64" i="5"/>
  <c r="W65" i="5"/>
  <c r="W66" i="5"/>
  <c r="W67" i="5"/>
  <c r="W68" i="5"/>
  <c r="W69" i="5"/>
  <c r="W70" i="5"/>
  <c r="W71" i="5"/>
  <c r="W72" i="5"/>
  <c r="W73" i="5"/>
  <c r="W74" i="5"/>
  <c r="W75" i="5"/>
  <c r="W76" i="5"/>
  <c r="W77" i="5"/>
  <c r="W78" i="5"/>
  <c r="W79" i="5"/>
  <c r="W80" i="5"/>
  <c r="W81" i="5"/>
  <c r="W82" i="5"/>
  <c r="W83" i="5"/>
  <c r="W84" i="5"/>
  <c r="W85" i="5"/>
  <c r="W86" i="5"/>
  <c r="W87" i="5"/>
  <c r="W88" i="5"/>
  <c r="W89" i="5"/>
  <c r="W90" i="5"/>
  <c r="W91" i="5"/>
  <c r="W93" i="5"/>
  <c r="W94" i="5"/>
  <c r="W95" i="5"/>
  <c r="W96" i="5"/>
  <c r="W97" i="5"/>
  <c r="W98" i="5"/>
  <c r="W99" i="5"/>
  <c r="W100" i="5"/>
  <c r="W101" i="5"/>
  <c r="W102" i="5"/>
  <c r="W103" i="5"/>
  <c r="W104" i="5"/>
  <c r="W105" i="5"/>
  <c r="W106" i="5"/>
  <c r="W107" i="5"/>
  <c r="W108" i="5"/>
  <c r="W110" i="5"/>
  <c r="W111" i="5"/>
  <c r="W112" i="5"/>
  <c r="W113" i="5"/>
  <c r="W114" i="5"/>
  <c r="W115" i="5"/>
  <c r="W116" i="5"/>
  <c r="W117" i="5"/>
  <c r="W118" i="5"/>
  <c r="W119" i="5"/>
  <c r="W120" i="5"/>
  <c r="W121" i="5"/>
  <c r="W122" i="5"/>
  <c r="W123" i="5"/>
  <c r="W124" i="5"/>
  <c r="W125" i="5"/>
  <c r="W126" i="5"/>
  <c r="W127" i="5"/>
  <c r="W128" i="5"/>
  <c r="W129" i="5"/>
  <c r="W130" i="5"/>
  <c r="W131" i="5"/>
  <c r="W132" i="5"/>
  <c r="W133" i="5"/>
  <c r="W134" i="5"/>
  <c r="W135" i="5"/>
  <c r="W136" i="5"/>
  <c r="W137" i="5"/>
  <c r="W138" i="5"/>
  <c r="W139" i="5"/>
  <c r="W140" i="5"/>
  <c r="W141" i="5"/>
  <c r="W142" i="5"/>
  <c r="W143" i="5"/>
  <c r="W144" i="5"/>
  <c r="W145" i="5"/>
  <c r="W146" i="5"/>
  <c r="W147" i="5"/>
  <c r="W148" i="5"/>
  <c r="W149" i="5"/>
  <c r="W150" i="5"/>
  <c r="W151" i="5"/>
  <c r="W152" i="5"/>
  <c r="W153" i="5"/>
  <c r="W154" i="5"/>
  <c r="W155" i="5"/>
  <c r="W156" i="5"/>
  <c r="W157" i="5"/>
  <c r="W158" i="5"/>
  <c r="W159" i="5"/>
  <c r="W160" i="5"/>
  <c r="W161" i="5"/>
  <c r="W162" i="5"/>
  <c r="W163" i="5"/>
  <c r="W164" i="5"/>
  <c r="W165" i="5"/>
  <c r="W166" i="5"/>
  <c r="W167" i="5"/>
  <c r="W168" i="5"/>
  <c r="W169" i="5"/>
  <c r="W170" i="5"/>
  <c r="W171" i="5"/>
  <c r="W172" i="5"/>
  <c r="W173" i="5"/>
  <c r="W174" i="5"/>
  <c r="W175" i="5"/>
  <c r="W176" i="5"/>
  <c r="W177" i="5"/>
  <c r="W178" i="5"/>
  <c r="W179" i="5"/>
  <c r="W180" i="5"/>
  <c r="W181" i="5"/>
  <c r="W182" i="5"/>
  <c r="W183" i="5"/>
  <c r="W184" i="5"/>
  <c r="W185" i="5"/>
  <c r="W186" i="5"/>
  <c r="W187" i="5"/>
  <c r="W188" i="5"/>
  <c r="W189" i="5"/>
  <c r="W190" i="5"/>
  <c r="W191" i="5"/>
  <c r="W192" i="5"/>
  <c r="W193" i="5"/>
  <c r="W195" i="5"/>
  <c r="W196" i="5"/>
  <c r="W197" i="5"/>
  <c r="W198" i="5"/>
  <c r="W199" i="5"/>
  <c r="W200" i="5"/>
  <c r="W201" i="5"/>
  <c r="W202" i="5"/>
  <c r="W203" i="5"/>
  <c r="W204" i="5"/>
  <c r="W205" i="5"/>
  <c r="W206" i="5"/>
  <c r="W207" i="5"/>
  <c r="W208" i="5"/>
  <c r="W209" i="5"/>
  <c r="W210" i="5"/>
  <c r="W211" i="5"/>
  <c r="W212" i="5"/>
  <c r="W213" i="5"/>
  <c r="W214" i="5"/>
  <c r="W215" i="5"/>
  <c r="W216" i="5"/>
  <c r="W217" i="5"/>
  <c r="W218" i="5"/>
  <c r="W219" i="5"/>
  <c r="W220" i="5"/>
  <c r="W221" i="5"/>
  <c r="W222" i="5"/>
  <c r="W223" i="5"/>
  <c r="W224" i="5"/>
  <c r="W225" i="5"/>
  <c r="W226" i="5"/>
  <c r="W227" i="5"/>
  <c r="W228" i="5"/>
  <c r="W229" i="5"/>
  <c r="W230" i="5"/>
  <c r="W231" i="5"/>
  <c r="W232" i="5"/>
  <c r="W233" i="5"/>
  <c r="W234" i="5"/>
  <c r="W235" i="5"/>
  <c r="W236" i="5"/>
  <c r="W237" i="5"/>
  <c r="W238" i="5"/>
  <c r="W239" i="5"/>
  <c r="W240" i="5"/>
  <c r="W241" i="5"/>
  <c r="W242" i="5"/>
  <c r="W243" i="5"/>
  <c r="W244" i="5"/>
  <c r="W245" i="5"/>
  <c r="W246" i="5"/>
  <c r="W247" i="5"/>
  <c r="W248" i="5"/>
  <c r="W249" i="5"/>
  <c r="W250" i="5"/>
  <c r="W251" i="5"/>
  <c r="W252" i="5"/>
  <c r="W253" i="5"/>
  <c r="W254" i="5"/>
  <c r="W255" i="5"/>
  <c r="W256" i="5"/>
  <c r="W257" i="5"/>
  <c r="W258" i="5"/>
  <c r="W259" i="5"/>
  <c r="W260" i="5"/>
  <c r="W261" i="5"/>
  <c r="W262" i="5"/>
  <c r="W263" i="5"/>
  <c r="W264" i="5"/>
  <c r="W265" i="5"/>
  <c r="W266" i="5"/>
  <c r="W267" i="5"/>
  <c r="W269" i="5"/>
  <c r="W270" i="5"/>
  <c r="W272" i="5"/>
  <c r="W273" i="5"/>
  <c r="W274" i="5"/>
  <c r="W276" i="5"/>
  <c r="W277" i="5"/>
  <c r="W278" i="5"/>
  <c r="W279" i="5"/>
  <c r="W280" i="5"/>
  <c r="W281" i="5"/>
  <c r="W282" i="5"/>
  <c r="W283" i="5"/>
  <c r="W284" i="5"/>
  <c r="W285" i="5"/>
  <c r="W286" i="5"/>
  <c r="W287" i="5"/>
  <c r="W288" i="5"/>
  <c r="W289" i="5"/>
  <c r="W290" i="5"/>
  <c r="W291" i="5"/>
  <c r="W292" i="5"/>
  <c r="W293" i="5"/>
  <c r="W294" i="5"/>
  <c r="W295" i="5"/>
  <c r="W297" i="5"/>
  <c r="W298" i="5"/>
  <c r="W299" i="5"/>
  <c r="W300" i="5"/>
  <c r="W301" i="5"/>
  <c r="W302" i="5"/>
  <c r="W303" i="5"/>
  <c r="W304" i="5"/>
  <c r="W305" i="5"/>
  <c r="W306" i="5"/>
  <c r="W307" i="5"/>
  <c r="W308" i="5"/>
  <c r="W309" i="5"/>
  <c r="W310" i="5"/>
  <c r="X4" i="6"/>
  <c r="X5" i="6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34" i="6"/>
  <c r="X35" i="6"/>
  <c r="X36" i="6"/>
  <c r="X37" i="6"/>
  <c r="X38" i="6"/>
  <c r="X39" i="6"/>
  <c r="X40" i="6"/>
  <c r="X41" i="6"/>
  <c r="X42" i="6"/>
  <c r="X43" i="6"/>
  <c r="X44" i="6"/>
  <c r="X45" i="6"/>
  <c r="X46" i="6"/>
  <c r="X47" i="6"/>
  <c r="X48" i="6"/>
  <c r="X49" i="6"/>
  <c r="X50" i="6"/>
  <c r="X51" i="6"/>
  <c r="X52" i="6"/>
  <c r="X53" i="6"/>
  <c r="X54" i="6"/>
  <c r="X55" i="6"/>
  <c r="X56" i="6"/>
  <c r="X57" i="6"/>
  <c r="X58" i="6"/>
  <c r="X59" i="6"/>
  <c r="X60" i="6"/>
  <c r="X61" i="6"/>
  <c r="X62" i="6"/>
  <c r="X63" i="6"/>
  <c r="X64" i="6"/>
  <c r="X65" i="6"/>
  <c r="X66" i="6"/>
  <c r="X67" i="6"/>
  <c r="X68" i="6"/>
  <c r="X69" i="6"/>
  <c r="X70" i="6"/>
  <c r="X71" i="6"/>
  <c r="X72" i="6"/>
  <c r="X73" i="6"/>
  <c r="X74" i="6"/>
  <c r="X75" i="6"/>
  <c r="X76" i="6"/>
  <c r="X77" i="6"/>
  <c r="X78" i="6"/>
  <c r="X79" i="6"/>
  <c r="X80" i="6"/>
  <c r="X81" i="6"/>
  <c r="X82" i="6"/>
  <c r="X83" i="6"/>
  <c r="X84" i="6"/>
  <c r="X85" i="6"/>
  <c r="X86" i="6"/>
  <c r="X87" i="6"/>
  <c r="X88" i="6"/>
  <c r="X89" i="6"/>
  <c r="X90" i="6"/>
  <c r="X91" i="6"/>
  <c r="X93" i="6"/>
  <c r="X94" i="6"/>
  <c r="X95" i="6"/>
  <c r="X96" i="6"/>
  <c r="X97" i="6"/>
  <c r="X98" i="6"/>
  <c r="X99" i="6"/>
  <c r="X100" i="6"/>
  <c r="X101" i="6"/>
  <c r="X102" i="6"/>
  <c r="X103" i="6"/>
  <c r="X104" i="6"/>
  <c r="X105" i="6"/>
  <c r="X106" i="6"/>
  <c r="X107" i="6"/>
  <c r="X108" i="6"/>
  <c r="X110" i="6"/>
  <c r="X111" i="6"/>
  <c r="X112" i="6"/>
  <c r="X113" i="6"/>
  <c r="X114" i="6"/>
  <c r="X115" i="6"/>
  <c r="X116" i="6"/>
  <c r="X117" i="6"/>
  <c r="X118" i="6"/>
  <c r="X119" i="6"/>
  <c r="X120" i="6"/>
  <c r="X121" i="6"/>
  <c r="X122" i="6"/>
  <c r="X123" i="6"/>
  <c r="X124" i="6"/>
  <c r="X125" i="6"/>
  <c r="X126" i="6"/>
  <c r="X127" i="6"/>
  <c r="X128" i="6"/>
  <c r="X129" i="6"/>
  <c r="X130" i="6"/>
  <c r="X131" i="6"/>
  <c r="X132" i="6"/>
  <c r="X133" i="6"/>
  <c r="X134" i="6"/>
  <c r="X135" i="6"/>
  <c r="X136" i="6"/>
  <c r="X137" i="6"/>
  <c r="X138" i="6"/>
  <c r="X139" i="6"/>
  <c r="X140" i="6"/>
  <c r="X141" i="6"/>
  <c r="X142" i="6"/>
  <c r="X143" i="6"/>
  <c r="X144" i="6"/>
  <c r="X145" i="6"/>
  <c r="X146" i="6"/>
  <c r="X147" i="6"/>
  <c r="X148" i="6"/>
  <c r="X149" i="6"/>
  <c r="X150" i="6"/>
  <c r="X151" i="6"/>
  <c r="X152" i="6"/>
  <c r="X153" i="6"/>
  <c r="X154" i="6"/>
  <c r="X155" i="6"/>
  <c r="X156" i="6"/>
  <c r="X157" i="6"/>
  <c r="X158" i="6"/>
  <c r="X159" i="6"/>
  <c r="X160" i="6"/>
  <c r="X161" i="6"/>
  <c r="X162" i="6"/>
  <c r="X163" i="6"/>
  <c r="X164" i="6"/>
  <c r="X165" i="6"/>
  <c r="X166" i="6"/>
  <c r="X167" i="6"/>
  <c r="X168" i="6"/>
  <c r="X169" i="6"/>
  <c r="X170" i="6"/>
  <c r="X171" i="6"/>
  <c r="X172" i="6"/>
  <c r="X173" i="6"/>
  <c r="X174" i="6"/>
  <c r="X175" i="6"/>
  <c r="X176" i="6"/>
  <c r="X177" i="6"/>
  <c r="X179" i="6"/>
  <c r="X180" i="6"/>
  <c r="X181" i="6"/>
  <c r="X182" i="6"/>
  <c r="X183" i="6"/>
  <c r="X184" i="6"/>
  <c r="X185" i="6"/>
  <c r="X186" i="6"/>
  <c r="X187" i="6"/>
  <c r="X188" i="6"/>
  <c r="X189" i="6"/>
  <c r="X190" i="6"/>
  <c r="X191" i="6"/>
  <c r="X192" i="6"/>
  <c r="X193" i="6"/>
  <c r="X194" i="6"/>
  <c r="X195" i="6"/>
  <c r="X196" i="6"/>
  <c r="X197" i="6"/>
  <c r="X198" i="6"/>
  <c r="X199" i="6"/>
  <c r="X200" i="6"/>
  <c r="X201" i="6"/>
  <c r="X202" i="6"/>
  <c r="X203" i="6"/>
  <c r="X204" i="6"/>
  <c r="X205" i="6"/>
  <c r="X206" i="6"/>
  <c r="X207" i="6"/>
  <c r="X208" i="6"/>
  <c r="X209" i="6"/>
  <c r="X210" i="6"/>
  <c r="X212" i="6"/>
  <c r="X213" i="6"/>
  <c r="AB213" i="6" s="1"/>
  <c r="X215" i="6"/>
  <c r="X216" i="6"/>
  <c r="X217" i="6"/>
  <c r="X218" i="6"/>
  <c r="X219" i="6"/>
  <c r="X220" i="6"/>
  <c r="X221" i="6"/>
  <c r="X222" i="6"/>
  <c r="X223" i="6"/>
  <c r="X224" i="6"/>
  <c r="X225" i="6"/>
  <c r="X226" i="6"/>
  <c r="X227" i="6"/>
  <c r="X228" i="6"/>
  <c r="X229" i="6"/>
  <c r="X230" i="6"/>
  <c r="X231" i="6"/>
  <c r="X232" i="6"/>
  <c r="X233" i="6"/>
  <c r="X234" i="6"/>
  <c r="X235" i="6"/>
  <c r="X236" i="6"/>
  <c r="X237" i="6"/>
  <c r="X238" i="6"/>
  <c r="X239" i="6"/>
  <c r="X240" i="6"/>
  <c r="X241" i="6"/>
  <c r="X242" i="6"/>
  <c r="X243" i="6"/>
  <c r="X244" i="6"/>
  <c r="X245" i="6"/>
  <c r="X246" i="6"/>
  <c r="X247" i="6"/>
  <c r="X248" i="6"/>
  <c r="X249" i="6"/>
  <c r="X250" i="6"/>
  <c r="X251" i="6"/>
  <c r="X252" i="6"/>
  <c r="X253" i="6"/>
  <c r="X254" i="6"/>
  <c r="X255" i="6"/>
  <c r="X256" i="6"/>
  <c r="X257" i="6"/>
  <c r="X258" i="6"/>
  <c r="X259" i="6"/>
  <c r="X260" i="6"/>
  <c r="X261" i="6"/>
  <c r="X262" i="6"/>
  <c r="X263" i="6"/>
  <c r="X264" i="6"/>
  <c r="X265" i="6"/>
  <c r="X266" i="6"/>
  <c r="X267" i="6"/>
  <c r="X268" i="6"/>
  <c r="X269" i="6"/>
  <c r="X270" i="6"/>
  <c r="X271" i="6"/>
  <c r="X272" i="6"/>
  <c r="X273" i="6"/>
  <c r="X274" i="6"/>
  <c r="X275" i="6"/>
  <c r="X276" i="6"/>
  <c r="X277" i="6"/>
  <c r="X278" i="6"/>
  <c r="X279" i="6"/>
  <c r="X280" i="6"/>
  <c r="X281" i="6"/>
  <c r="X282" i="6"/>
  <c r="X283" i="6"/>
  <c r="X284" i="6"/>
  <c r="X285" i="6"/>
  <c r="X286" i="6"/>
  <c r="X287" i="6"/>
  <c r="X288" i="6"/>
  <c r="X289" i="6"/>
  <c r="X290" i="6"/>
  <c r="X291" i="6"/>
  <c r="X292" i="6"/>
  <c r="X293" i="6"/>
  <c r="X294" i="6"/>
  <c r="W4" i="6"/>
  <c r="W5" i="6"/>
  <c r="W6" i="6"/>
  <c r="W7" i="6"/>
  <c r="W8" i="6"/>
  <c r="W9" i="6"/>
  <c r="W10" i="6"/>
  <c r="W11" i="6"/>
  <c r="W12" i="6"/>
  <c r="W13" i="6"/>
  <c r="W14" i="6"/>
  <c r="W15" i="6"/>
  <c r="W16" i="6"/>
  <c r="W17" i="6"/>
  <c r="W18" i="6"/>
  <c r="W19" i="6"/>
  <c r="W20" i="6"/>
  <c r="W21" i="6"/>
  <c r="W22" i="6"/>
  <c r="W23" i="6"/>
  <c r="W24" i="6"/>
  <c r="W25" i="6"/>
  <c r="W26" i="6"/>
  <c r="W27" i="6"/>
  <c r="W28" i="6"/>
  <c r="W29" i="6"/>
  <c r="W30" i="6"/>
  <c r="W31" i="6"/>
  <c r="W32" i="6"/>
  <c r="W33" i="6"/>
  <c r="W34" i="6"/>
  <c r="W35" i="6"/>
  <c r="W36" i="6"/>
  <c r="W37" i="6"/>
  <c r="W38" i="6"/>
  <c r="W39" i="6"/>
  <c r="W40" i="6"/>
  <c r="W41" i="6"/>
  <c r="W42" i="6"/>
  <c r="W43" i="6"/>
  <c r="W44" i="6"/>
  <c r="W45" i="6"/>
  <c r="W46" i="6"/>
  <c r="W47" i="6"/>
  <c r="W48" i="6"/>
  <c r="W49" i="6"/>
  <c r="W50" i="6"/>
  <c r="W51" i="6"/>
  <c r="W52" i="6"/>
  <c r="W53" i="6"/>
  <c r="W54" i="6"/>
  <c r="W55" i="6"/>
  <c r="W56" i="6"/>
  <c r="W57" i="6"/>
  <c r="W58" i="6"/>
  <c r="W59" i="6"/>
  <c r="W60" i="6"/>
  <c r="W61" i="6"/>
  <c r="W62" i="6"/>
  <c r="W63" i="6"/>
  <c r="W64" i="6"/>
  <c r="W65" i="6"/>
  <c r="W66" i="6"/>
  <c r="W67" i="6"/>
  <c r="W68" i="6"/>
  <c r="W69" i="6"/>
  <c r="W70" i="6"/>
  <c r="W71" i="6"/>
  <c r="W72" i="6"/>
  <c r="W73" i="6"/>
  <c r="W74" i="6"/>
  <c r="W75" i="6"/>
  <c r="W76" i="6"/>
  <c r="W77" i="6"/>
  <c r="W78" i="6"/>
  <c r="W79" i="6"/>
  <c r="W80" i="6"/>
  <c r="W81" i="6"/>
  <c r="W82" i="6"/>
  <c r="W83" i="6"/>
  <c r="W84" i="6"/>
  <c r="W85" i="6"/>
  <c r="W86" i="6"/>
  <c r="W87" i="6"/>
  <c r="W88" i="6"/>
  <c r="W89" i="6"/>
  <c r="W90" i="6"/>
  <c r="W91" i="6"/>
  <c r="W93" i="6"/>
  <c r="W94" i="6"/>
  <c r="W95" i="6"/>
  <c r="W96" i="6"/>
  <c r="W97" i="6"/>
  <c r="W98" i="6"/>
  <c r="W99" i="6"/>
  <c r="W100" i="6"/>
  <c r="W101" i="6"/>
  <c r="W102" i="6"/>
  <c r="W103" i="6"/>
  <c r="W104" i="6"/>
  <c r="W105" i="6"/>
  <c r="W106" i="6"/>
  <c r="W107" i="6"/>
  <c r="W108" i="6"/>
  <c r="W110" i="6"/>
  <c r="W111" i="6"/>
  <c r="W112" i="6"/>
  <c r="W113" i="6"/>
  <c r="W114" i="6"/>
  <c r="W115" i="6"/>
  <c r="W116" i="6"/>
  <c r="W117" i="6"/>
  <c r="W118" i="6"/>
  <c r="W119" i="6"/>
  <c r="W120" i="6"/>
  <c r="W121" i="6"/>
  <c r="W122" i="6"/>
  <c r="W123" i="6"/>
  <c r="W124" i="6"/>
  <c r="W125" i="6"/>
  <c r="W126" i="6"/>
  <c r="W127" i="6"/>
  <c r="W128" i="6"/>
  <c r="W129" i="6"/>
  <c r="W130" i="6"/>
  <c r="W131" i="6"/>
  <c r="W132" i="6"/>
  <c r="W133" i="6"/>
  <c r="W134" i="6"/>
  <c r="W135" i="6"/>
  <c r="W136" i="6"/>
  <c r="W137" i="6"/>
  <c r="W138" i="6"/>
  <c r="W139" i="6"/>
  <c r="W140" i="6"/>
  <c r="W141" i="6"/>
  <c r="W142" i="6"/>
  <c r="W143" i="6"/>
  <c r="W144" i="6"/>
  <c r="W145" i="6"/>
  <c r="W146" i="6"/>
  <c r="W147" i="6"/>
  <c r="W148" i="6"/>
  <c r="W149" i="6"/>
  <c r="W150" i="6"/>
  <c r="W151" i="6"/>
  <c r="W152" i="6"/>
  <c r="W153" i="6"/>
  <c r="W154" i="6"/>
  <c r="W155" i="6"/>
  <c r="W156" i="6"/>
  <c r="W157" i="6"/>
  <c r="W158" i="6"/>
  <c r="W159" i="6"/>
  <c r="W160" i="6"/>
  <c r="W161" i="6"/>
  <c r="W162" i="6"/>
  <c r="W163" i="6"/>
  <c r="W164" i="6"/>
  <c r="W165" i="6"/>
  <c r="W166" i="6"/>
  <c r="W167" i="6"/>
  <c r="W168" i="6"/>
  <c r="W169" i="6"/>
  <c r="W170" i="6"/>
  <c r="W171" i="6"/>
  <c r="W172" i="6"/>
  <c r="W173" i="6"/>
  <c r="W174" i="6"/>
  <c r="W175" i="6"/>
  <c r="W176" i="6"/>
  <c r="W177" i="6"/>
  <c r="W179" i="6"/>
  <c r="W180" i="6"/>
  <c r="W181" i="6"/>
  <c r="W182" i="6"/>
  <c r="W183" i="6"/>
  <c r="W184" i="6"/>
  <c r="W185" i="6"/>
  <c r="W186" i="6"/>
  <c r="W187" i="6"/>
  <c r="W188" i="6"/>
  <c r="W189" i="6"/>
  <c r="W190" i="6"/>
  <c r="W191" i="6"/>
  <c r="W192" i="6"/>
  <c r="W193" i="6"/>
  <c r="W194" i="6"/>
  <c r="W195" i="6"/>
  <c r="W196" i="6"/>
  <c r="W197" i="6"/>
  <c r="W198" i="6"/>
  <c r="W199" i="6"/>
  <c r="W200" i="6"/>
  <c r="W201" i="6"/>
  <c r="W202" i="6"/>
  <c r="W203" i="6"/>
  <c r="W204" i="6"/>
  <c r="W205" i="6"/>
  <c r="W206" i="6"/>
  <c r="W207" i="6"/>
  <c r="W208" i="6"/>
  <c r="W209" i="6"/>
  <c r="W210" i="6"/>
  <c r="W212" i="6"/>
  <c r="W213" i="6"/>
  <c r="W215" i="6"/>
  <c r="W216" i="6"/>
  <c r="W217" i="6"/>
  <c r="W218" i="6"/>
  <c r="W219" i="6"/>
  <c r="W220" i="6"/>
  <c r="W221" i="6"/>
  <c r="W222" i="6"/>
  <c r="W223" i="6"/>
  <c r="W224" i="6"/>
  <c r="W225" i="6"/>
  <c r="W226" i="6"/>
  <c r="W227" i="6"/>
  <c r="W228" i="6"/>
  <c r="W229" i="6"/>
  <c r="W230" i="6"/>
  <c r="W231" i="6"/>
  <c r="W232" i="6"/>
  <c r="W233" i="6"/>
  <c r="W234" i="6"/>
  <c r="W235" i="6"/>
  <c r="W236" i="6"/>
  <c r="W237" i="6"/>
  <c r="W238" i="6"/>
  <c r="W239" i="6"/>
  <c r="W240" i="6"/>
  <c r="W241" i="6"/>
  <c r="W242" i="6"/>
  <c r="W243" i="6"/>
  <c r="W244" i="6"/>
  <c r="W245" i="6"/>
  <c r="W246" i="6"/>
  <c r="W247" i="6"/>
  <c r="W248" i="6"/>
  <c r="W249" i="6"/>
  <c r="W250" i="6"/>
  <c r="W251" i="6"/>
  <c r="W252" i="6"/>
  <c r="W253" i="6"/>
  <c r="W254" i="6"/>
  <c r="W255" i="6"/>
  <c r="W256" i="6"/>
  <c r="W257" i="6"/>
  <c r="W258" i="6"/>
  <c r="W259" i="6"/>
  <c r="W260" i="6"/>
  <c r="W261" i="6"/>
  <c r="W262" i="6"/>
  <c r="W263" i="6"/>
  <c r="W264" i="6"/>
  <c r="W265" i="6"/>
  <c r="W266" i="6"/>
  <c r="W267" i="6"/>
  <c r="W268" i="6"/>
  <c r="W269" i="6"/>
  <c r="W270" i="6"/>
  <c r="W271" i="6"/>
  <c r="W272" i="6"/>
  <c r="W273" i="6"/>
  <c r="W274" i="6"/>
  <c r="W275" i="6"/>
  <c r="W276" i="6"/>
  <c r="W277" i="6"/>
  <c r="W278" i="6"/>
  <c r="W279" i="6"/>
  <c r="W280" i="6"/>
  <c r="W281" i="6"/>
  <c r="W282" i="6"/>
  <c r="W283" i="6"/>
  <c r="W284" i="6"/>
  <c r="W285" i="6"/>
  <c r="W286" i="6"/>
  <c r="W287" i="6"/>
  <c r="W288" i="6"/>
  <c r="W289" i="6"/>
  <c r="W290" i="6"/>
  <c r="W291" i="6"/>
  <c r="W292" i="6"/>
  <c r="W293" i="6"/>
  <c r="W294" i="6"/>
  <c r="X4" i="7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24" i="7"/>
  <c r="X25" i="7"/>
  <c r="X26" i="7"/>
  <c r="X27" i="7"/>
  <c r="X28" i="7"/>
  <c r="X29" i="7"/>
  <c r="X30" i="7"/>
  <c r="X31" i="7"/>
  <c r="X32" i="7"/>
  <c r="X33" i="7"/>
  <c r="X34" i="7"/>
  <c r="X35" i="7"/>
  <c r="X36" i="7"/>
  <c r="X37" i="7"/>
  <c r="X38" i="7"/>
  <c r="X39" i="7"/>
  <c r="X40" i="7"/>
  <c r="X41" i="7"/>
  <c r="X42" i="7"/>
  <c r="X43" i="7"/>
  <c r="X44" i="7"/>
  <c r="X45" i="7"/>
  <c r="X46" i="7"/>
  <c r="X47" i="7"/>
  <c r="X48" i="7"/>
  <c r="X49" i="7"/>
  <c r="X50" i="7"/>
  <c r="X51" i="7"/>
  <c r="X52" i="7"/>
  <c r="X53" i="7"/>
  <c r="X55" i="7"/>
  <c r="X56" i="7"/>
  <c r="X57" i="7"/>
  <c r="X58" i="7"/>
  <c r="X59" i="7"/>
  <c r="X60" i="7"/>
  <c r="X61" i="7"/>
  <c r="X62" i="7"/>
  <c r="X63" i="7"/>
  <c r="X64" i="7"/>
  <c r="X65" i="7"/>
  <c r="X66" i="7"/>
  <c r="X67" i="7"/>
  <c r="X68" i="7"/>
  <c r="X69" i="7"/>
  <c r="X70" i="7"/>
  <c r="X71" i="7"/>
  <c r="X72" i="7"/>
  <c r="X73" i="7"/>
  <c r="X74" i="7"/>
  <c r="X76" i="7"/>
  <c r="X77" i="7"/>
  <c r="X78" i="7"/>
  <c r="X79" i="7"/>
  <c r="X80" i="7"/>
  <c r="X81" i="7"/>
  <c r="X82" i="7"/>
  <c r="X83" i="7"/>
  <c r="X84" i="7"/>
  <c r="X85" i="7"/>
  <c r="X86" i="7"/>
  <c r="X87" i="7"/>
  <c r="X88" i="7"/>
  <c r="X89" i="7"/>
  <c r="X90" i="7"/>
  <c r="X91" i="7"/>
  <c r="X92" i="7"/>
  <c r="X93" i="7"/>
  <c r="X94" i="7"/>
  <c r="X95" i="7"/>
  <c r="X96" i="7"/>
  <c r="X97" i="7"/>
  <c r="X98" i="7"/>
  <c r="X99" i="7"/>
  <c r="X100" i="7"/>
  <c r="X101" i="7"/>
  <c r="X102" i="7"/>
  <c r="X103" i="7"/>
  <c r="X104" i="7"/>
  <c r="X105" i="7"/>
  <c r="X106" i="7"/>
  <c r="X107" i="7"/>
  <c r="X108" i="7"/>
  <c r="X109" i="7"/>
  <c r="X110" i="7"/>
  <c r="X111" i="7"/>
  <c r="X112" i="7"/>
  <c r="X113" i="7"/>
  <c r="X114" i="7"/>
  <c r="X115" i="7"/>
  <c r="X116" i="7"/>
  <c r="X117" i="7"/>
  <c r="X118" i="7"/>
  <c r="X119" i="7"/>
  <c r="X120" i="7"/>
  <c r="X121" i="7"/>
  <c r="X122" i="7"/>
  <c r="X123" i="7"/>
  <c r="X124" i="7"/>
  <c r="X126" i="7"/>
  <c r="X127" i="7"/>
  <c r="X128" i="7"/>
  <c r="X129" i="7"/>
  <c r="X130" i="7"/>
  <c r="X131" i="7"/>
  <c r="X132" i="7"/>
  <c r="X133" i="7"/>
  <c r="X134" i="7"/>
  <c r="X135" i="7"/>
  <c r="X136" i="7"/>
  <c r="X137" i="7"/>
  <c r="X138" i="7"/>
  <c r="X139" i="7"/>
  <c r="X140" i="7"/>
  <c r="X141" i="7"/>
  <c r="X142" i="7"/>
  <c r="X144" i="7"/>
  <c r="X145" i="7"/>
  <c r="X146" i="7"/>
  <c r="X147" i="7"/>
  <c r="X148" i="7"/>
  <c r="X149" i="7"/>
  <c r="X150" i="7"/>
  <c r="X151" i="7"/>
  <c r="X152" i="7"/>
  <c r="X153" i="7"/>
  <c r="X154" i="7"/>
  <c r="X155" i="7"/>
  <c r="X156" i="7"/>
  <c r="X157" i="7"/>
  <c r="X158" i="7"/>
  <c r="X159" i="7"/>
  <c r="X160" i="7"/>
  <c r="X161" i="7"/>
  <c r="X162" i="7"/>
  <c r="X163" i="7"/>
  <c r="X164" i="7"/>
  <c r="X165" i="7"/>
  <c r="X166" i="7"/>
  <c r="X167" i="7"/>
  <c r="X168" i="7"/>
  <c r="X169" i="7"/>
  <c r="X170" i="7"/>
  <c r="X171" i="7"/>
  <c r="X172" i="7"/>
  <c r="X173" i="7"/>
  <c r="X174" i="7"/>
  <c r="X175" i="7"/>
  <c r="X176" i="7"/>
  <c r="X177" i="7"/>
  <c r="X178" i="7"/>
  <c r="X179" i="7"/>
  <c r="X180" i="7"/>
  <c r="X181" i="7"/>
  <c r="X182" i="7"/>
  <c r="X183" i="7"/>
  <c r="X184" i="7"/>
  <c r="X185" i="7"/>
  <c r="X186" i="7"/>
  <c r="X187" i="7"/>
  <c r="X188" i="7"/>
  <c r="X189" i="7"/>
  <c r="X190" i="7"/>
  <c r="X191" i="7"/>
  <c r="X192" i="7"/>
  <c r="X193" i="7"/>
  <c r="X194" i="7"/>
  <c r="X195" i="7"/>
  <c r="X196" i="7"/>
  <c r="X197" i="7"/>
  <c r="X198" i="7"/>
  <c r="X199" i="7"/>
  <c r="X200" i="7"/>
  <c r="X201" i="7"/>
  <c r="X202" i="7"/>
  <c r="X203" i="7"/>
  <c r="X204" i="7"/>
  <c r="X205" i="7"/>
  <c r="X206" i="7"/>
  <c r="X207" i="7"/>
  <c r="X208" i="7"/>
  <c r="X209" i="7"/>
  <c r="X210" i="7"/>
  <c r="X211" i="7"/>
  <c r="X212" i="7"/>
  <c r="X213" i="7"/>
  <c r="X214" i="7"/>
  <c r="X215" i="7"/>
  <c r="X216" i="7"/>
  <c r="X217" i="7"/>
  <c r="X218" i="7"/>
  <c r="X219" i="7"/>
  <c r="X220" i="7"/>
  <c r="X221" i="7"/>
  <c r="X222" i="7"/>
  <c r="X223" i="7"/>
  <c r="X224" i="7"/>
  <c r="X225" i="7"/>
  <c r="X226" i="7"/>
  <c r="X227" i="7"/>
  <c r="X228" i="7"/>
  <c r="X229" i="7"/>
  <c r="X230" i="7"/>
  <c r="X231" i="7"/>
  <c r="X232" i="7"/>
  <c r="X233" i="7"/>
  <c r="X234" i="7"/>
  <c r="X235" i="7"/>
  <c r="X236" i="7"/>
  <c r="X237" i="7"/>
  <c r="X238" i="7"/>
  <c r="X239" i="7"/>
  <c r="X240" i="7"/>
  <c r="X241" i="7"/>
  <c r="X242" i="7"/>
  <c r="X243" i="7"/>
  <c r="X244" i="7"/>
  <c r="X245" i="7"/>
  <c r="X246" i="7"/>
  <c r="X247" i="7"/>
  <c r="X248" i="7"/>
  <c r="X249" i="7"/>
  <c r="X250" i="7"/>
  <c r="X251" i="7"/>
  <c r="X252" i="7"/>
  <c r="X253" i="7"/>
  <c r="X254" i="7"/>
  <c r="X255" i="7"/>
  <c r="X256" i="7"/>
  <c r="X257" i="7"/>
  <c r="X258" i="7"/>
  <c r="X259" i="7"/>
  <c r="X260" i="7"/>
  <c r="X261" i="7"/>
  <c r="X262" i="7"/>
  <c r="X263" i="7"/>
  <c r="X264" i="7"/>
  <c r="X265" i="7"/>
  <c r="X266" i="7"/>
  <c r="X267" i="7"/>
  <c r="X268" i="7"/>
  <c r="X269" i="7"/>
  <c r="X270" i="7"/>
  <c r="X271" i="7"/>
  <c r="X272" i="7"/>
  <c r="X273" i="7"/>
  <c r="X274" i="7"/>
  <c r="X275" i="7"/>
  <c r="W4" i="7"/>
  <c r="W5" i="7"/>
  <c r="W6" i="7"/>
  <c r="W7" i="7"/>
  <c r="W8" i="7"/>
  <c r="W9" i="7"/>
  <c r="W10" i="7"/>
  <c r="W11" i="7"/>
  <c r="W12" i="7"/>
  <c r="W13" i="7"/>
  <c r="W14" i="7"/>
  <c r="W15" i="7"/>
  <c r="W16" i="7"/>
  <c r="W17" i="7"/>
  <c r="W18" i="7"/>
  <c r="W19" i="7"/>
  <c r="W20" i="7"/>
  <c r="W21" i="7"/>
  <c r="W22" i="7"/>
  <c r="W23" i="7"/>
  <c r="W24" i="7"/>
  <c r="W25" i="7"/>
  <c r="W26" i="7"/>
  <c r="W27" i="7"/>
  <c r="W28" i="7"/>
  <c r="W29" i="7"/>
  <c r="W30" i="7"/>
  <c r="W31" i="7"/>
  <c r="W32" i="7"/>
  <c r="W33" i="7"/>
  <c r="W34" i="7"/>
  <c r="W35" i="7"/>
  <c r="W36" i="7"/>
  <c r="W37" i="7"/>
  <c r="W38" i="7"/>
  <c r="W39" i="7"/>
  <c r="W40" i="7"/>
  <c r="W41" i="7"/>
  <c r="W42" i="7"/>
  <c r="W43" i="7"/>
  <c r="W44" i="7"/>
  <c r="W45" i="7"/>
  <c r="W46" i="7"/>
  <c r="W47" i="7"/>
  <c r="W48" i="7"/>
  <c r="W49" i="7"/>
  <c r="W50" i="7"/>
  <c r="W51" i="7"/>
  <c r="W52" i="7"/>
  <c r="W53" i="7"/>
  <c r="W55" i="7"/>
  <c r="W56" i="7"/>
  <c r="W57" i="7"/>
  <c r="W58" i="7"/>
  <c r="W59" i="7"/>
  <c r="W60" i="7"/>
  <c r="W61" i="7"/>
  <c r="W62" i="7"/>
  <c r="W63" i="7"/>
  <c r="W64" i="7"/>
  <c r="W65" i="7"/>
  <c r="W66" i="7"/>
  <c r="W67" i="7"/>
  <c r="W68" i="7"/>
  <c r="W69" i="7"/>
  <c r="W70" i="7"/>
  <c r="W71" i="7"/>
  <c r="W72" i="7"/>
  <c r="W73" i="7"/>
  <c r="W74" i="7"/>
  <c r="W76" i="7"/>
  <c r="W77" i="7"/>
  <c r="W78" i="7"/>
  <c r="W79" i="7"/>
  <c r="W80" i="7"/>
  <c r="W81" i="7"/>
  <c r="W82" i="7"/>
  <c r="W83" i="7"/>
  <c r="W84" i="7"/>
  <c r="W85" i="7"/>
  <c r="W86" i="7"/>
  <c r="W87" i="7"/>
  <c r="W88" i="7"/>
  <c r="W89" i="7"/>
  <c r="W90" i="7"/>
  <c r="W91" i="7"/>
  <c r="W92" i="7"/>
  <c r="W93" i="7"/>
  <c r="W94" i="7"/>
  <c r="W95" i="7"/>
  <c r="W96" i="7"/>
  <c r="W97" i="7"/>
  <c r="W98" i="7"/>
  <c r="W99" i="7"/>
  <c r="W100" i="7"/>
  <c r="W101" i="7"/>
  <c r="W102" i="7"/>
  <c r="W103" i="7"/>
  <c r="W104" i="7"/>
  <c r="W105" i="7"/>
  <c r="W106" i="7"/>
  <c r="W107" i="7"/>
  <c r="W108" i="7"/>
  <c r="W109" i="7"/>
  <c r="W110" i="7"/>
  <c r="W111" i="7"/>
  <c r="W112" i="7"/>
  <c r="W113" i="7"/>
  <c r="W114" i="7"/>
  <c r="W115" i="7"/>
  <c r="W116" i="7"/>
  <c r="W117" i="7"/>
  <c r="W118" i="7"/>
  <c r="W119" i="7"/>
  <c r="W120" i="7"/>
  <c r="W121" i="7"/>
  <c r="W122" i="7"/>
  <c r="W123" i="7"/>
  <c r="W124" i="7"/>
  <c r="W126" i="7"/>
  <c r="W127" i="7"/>
  <c r="W128" i="7"/>
  <c r="W129" i="7"/>
  <c r="W130" i="7"/>
  <c r="W131" i="7"/>
  <c r="W132" i="7"/>
  <c r="W133" i="7"/>
  <c r="W134" i="7"/>
  <c r="W135" i="7"/>
  <c r="W136" i="7"/>
  <c r="W137" i="7"/>
  <c r="W138" i="7"/>
  <c r="W139" i="7"/>
  <c r="W140" i="7"/>
  <c r="W141" i="7"/>
  <c r="W142" i="7"/>
  <c r="W144" i="7"/>
  <c r="W145" i="7"/>
  <c r="W146" i="7"/>
  <c r="W147" i="7"/>
  <c r="W148" i="7"/>
  <c r="W149" i="7"/>
  <c r="W150" i="7"/>
  <c r="W151" i="7"/>
  <c r="W152" i="7"/>
  <c r="W153" i="7"/>
  <c r="W154" i="7"/>
  <c r="W155" i="7"/>
  <c r="W156" i="7"/>
  <c r="W157" i="7"/>
  <c r="W158" i="7"/>
  <c r="W159" i="7"/>
  <c r="W160" i="7"/>
  <c r="W161" i="7"/>
  <c r="W162" i="7"/>
  <c r="W163" i="7"/>
  <c r="W164" i="7"/>
  <c r="W165" i="7"/>
  <c r="W166" i="7"/>
  <c r="W167" i="7"/>
  <c r="W168" i="7"/>
  <c r="W169" i="7"/>
  <c r="W170" i="7"/>
  <c r="W171" i="7"/>
  <c r="W172" i="7"/>
  <c r="W173" i="7"/>
  <c r="W174" i="7"/>
  <c r="W175" i="7"/>
  <c r="W176" i="7"/>
  <c r="W177" i="7"/>
  <c r="W178" i="7"/>
  <c r="W179" i="7"/>
  <c r="W180" i="7"/>
  <c r="W181" i="7"/>
  <c r="W182" i="7"/>
  <c r="W183" i="7"/>
  <c r="W184" i="7"/>
  <c r="W185" i="7"/>
  <c r="W186" i="7"/>
  <c r="W187" i="7"/>
  <c r="W188" i="7"/>
  <c r="W189" i="7"/>
  <c r="W190" i="7"/>
  <c r="W191" i="7"/>
  <c r="W192" i="7"/>
  <c r="W193" i="7"/>
  <c r="W194" i="7"/>
  <c r="W195" i="7"/>
  <c r="W196" i="7"/>
  <c r="W197" i="7"/>
  <c r="W198" i="7"/>
  <c r="W199" i="7"/>
  <c r="W200" i="7"/>
  <c r="W201" i="7"/>
  <c r="W202" i="7"/>
  <c r="W203" i="7"/>
  <c r="W204" i="7"/>
  <c r="W205" i="7"/>
  <c r="W206" i="7"/>
  <c r="W207" i="7"/>
  <c r="W208" i="7"/>
  <c r="W209" i="7"/>
  <c r="W210" i="7"/>
  <c r="W211" i="7"/>
  <c r="W212" i="7"/>
  <c r="W213" i="7"/>
  <c r="W214" i="7"/>
  <c r="W215" i="7"/>
  <c r="W216" i="7"/>
  <c r="W217" i="7"/>
  <c r="W218" i="7"/>
  <c r="W219" i="7"/>
  <c r="W220" i="7"/>
  <c r="W221" i="7"/>
  <c r="W222" i="7"/>
  <c r="W223" i="7"/>
  <c r="W224" i="7"/>
  <c r="W225" i="7"/>
  <c r="W226" i="7"/>
  <c r="W227" i="7"/>
  <c r="W228" i="7"/>
  <c r="W229" i="7"/>
  <c r="W230" i="7"/>
  <c r="W231" i="7"/>
  <c r="W232" i="7"/>
  <c r="W233" i="7"/>
  <c r="W234" i="7"/>
  <c r="W235" i="7"/>
  <c r="W236" i="7"/>
  <c r="W237" i="7"/>
  <c r="W238" i="7"/>
  <c r="W239" i="7"/>
  <c r="W240" i="7"/>
  <c r="W241" i="7"/>
  <c r="W242" i="7"/>
  <c r="W243" i="7"/>
  <c r="W244" i="7"/>
  <c r="W245" i="7"/>
  <c r="W246" i="7"/>
  <c r="W247" i="7"/>
  <c r="W248" i="7"/>
  <c r="W249" i="7"/>
  <c r="W250" i="7"/>
  <c r="W251" i="7"/>
  <c r="W252" i="7"/>
  <c r="W253" i="7"/>
  <c r="W254" i="7"/>
  <c r="W255" i="7"/>
  <c r="W256" i="7"/>
  <c r="W257" i="7"/>
  <c r="W258" i="7"/>
  <c r="W259" i="7"/>
  <c r="W260" i="7"/>
  <c r="W261" i="7"/>
  <c r="W262" i="7"/>
  <c r="W263" i="7"/>
  <c r="W264" i="7"/>
  <c r="W265" i="7"/>
  <c r="W266" i="7"/>
  <c r="W267" i="7"/>
  <c r="W268" i="7"/>
  <c r="W269" i="7"/>
  <c r="W270" i="7"/>
  <c r="W271" i="7"/>
  <c r="W272" i="7"/>
  <c r="W273" i="7"/>
  <c r="W274" i="7"/>
  <c r="W275" i="7"/>
  <c r="X4" i="8"/>
  <c r="X5" i="8"/>
  <c r="X6" i="8"/>
  <c r="X7" i="8"/>
  <c r="X8" i="8"/>
  <c r="X9" i="8"/>
  <c r="X10" i="8"/>
  <c r="X11" i="8"/>
  <c r="X12" i="8"/>
  <c r="X13" i="8"/>
  <c r="X14" i="8"/>
  <c r="X15" i="8"/>
  <c r="X16" i="8"/>
  <c r="X17" i="8"/>
  <c r="X18" i="8"/>
  <c r="X19" i="8"/>
  <c r="X20" i="8"/>
  <c r="X21" i="8"/>
  <c r="X22" i="8"/>
  <c r="X23" i="8"/>
  <c r="X24" i="8"/>
  <c r="X25" i="8"/>
  <c r="X26" i="8"/>
  <c r="X27" i="8"/>
  <c r="X28" i="8"/>
  <c r="X29" i="8"/>
  <c r="X30" i="8"/>
  <c r="X31" i="8"/>
  <c r="X32" i="8"/>
  <c r="X33" i="8"/>
  <c r="X34" i="8"/>
  <c r="X35" i="8"/>
  <c r="X36" i="8"/>
  <c r="X37" i="8"/>
  <c r="X38" i="8"/>
  <c r="X39" i="8"/>
  <c r="X40" i="8"/>
  <c r="X42" i="8"/>
  <c r="X43" i="8"/>
  <c r="X44" i="8"/>
  <c r="X45" i="8"/>
  <c r="X46" i="8"/>
  <c r="X47" i="8"/>
  <c r="X48" i="8"/>
  <c r="X49" i="8"/>
  <c r="X50" i="8"/>
  <c r="X51" i="8"/>
  <c r="X52" i="8"/>
  <c r="X53" i="8"/>
  <c r="X54" i="8"/>
  <c r="X55" i="8"/>
  <c r="X56" i="8"/>
  <c r="X57" i="8"/>
  <c r="X58" i="8"/>
  <c r="X59" i="8"/>
  <c r="X60" i="8"/>
  <c r="X61" i="8"/>
  <c r="X62" i="8"/>
  <c r="X63" i="8"/>
  <c r="X64" i="8"/>
  <c r="X65" i="8"/>
  <c r="X66" i="8"/>
  <c r="X67" i="8"/>
  <c r="X68" i="8"/>
  <c r="X69" i="8"/>
  <c r="X70" i="8"/>
  <c r="X71" i="8"/>
  <c r="X72" i="8"/>
  <c r="X73" i="8"/>
  <c r="X74" i="8"/>
  <c r="X75" i="8"/>
  <c r="X76" i="8"/>
  <c r="X77" i="8"/>
  <c r="X78" i="8"/>
  <c r="X79" i="8"/>
  <c r="X80" i="8"/>
  <c r="X81" i="8"/>
  <c r="X82" i="8"/>
  <c r="X83" i="8"/>
  <c r="X84" i="8"/>
  <c r="X85" i="8"/>
  <c r="X86" i="8"/>
  <c r="X87" i="8"/>
  <c r="X88" i="8"/>
  <c r="X89" i="8"/>
  <c r="X90" i="8"/>
  <c r="X91" i="8"/>
  <c r="X92" i="8"/>
  <c r="X93" i="8"/>
  <c r="X94" i="8"/>
  <c r="X95" i="8"/>
  <c r="X96" i="8"/>
  <c r="X97" i="8"/>
  <c r="X98" i="8"/>
  <c r="X99" i="8"/>
  <c r="X100" i="8"/>
  <c r="X101" i="8"/>
  <c r="X102" i="8"/>
  <c r="X103" i="8"/>
  <c r="X104" i="8"/>
  <c r="X105" i="8"/>
  <c r="X106" i="8"/>
  <c r="X107" i="8"/>
  <c r="X108" i="8"/>
  <c r="X109" i="8"/>
  <c r="X110" i="8"/>
  <c r="X111" i="8"/>
  <c r="X112" i="8"/>
  <c r="X113" i="8"/>
  <c r="X114" i="8"/>
  <c r="X115" i="8"/>
  <c r="X116" i="8"/>
  <c r="X117" i="8"/>
  <c r="X118" i="8"/>
  <c r="X119" i="8"/>
  <c r="X120" i="8"/>
  <c r="X121" i="8"/>
  <c r="X122" i="8"/>
  <c r="X123" i="8"/>
  <c r="X124" i="8"/>
  <c r="X125" i="8"/>
  <c r="X126" i="8"/>
  <c r="X127" i="8"/>
  <c r="X128" i="8"/>
  <c r="X129" i="8"/>
  <c r="X130" i="8"/>
  <c r="X131" i="8"/>
  <c r="X132" i="8"/>
  <c r="X133" i="8"/>
  <c r="X134" i="8"/>
  <c r="X135" i="8"/>
  <c r="X136" i="8"/>
  <c r="X137" i="8"/>
  <c r="X138" i="8"/>
  <c r="X139" i="8"/>
  <c r="X140" i="8"/>
  <c r="X141" i="8"/>
  <c r="X142" i="8"/>
  <c r="X143" i="8"/>
  <c r="X144" i="8"/>
  <c r="X145" i="8"/>
  <c r="X146" i="8"/>
  <c r="X147" i="8"/>
  <c r="X148" i="8"/>
  <c r="X149" i="8"/>
  <c r="X150" i="8"/>
  <c r="X151" i="8"/>
  <c r="X152" i="8"/>
  <c r="X153" i="8"/>
  <c r="X154" i="8"/>
  <c r="X155" i="8"/>
  <c r="X156" i="8"/>
  <c r="X157" i="8"/>
  <c r="X158" i="8"/>
  <c r="X159" i="8"/>
  <c r="X160" i="8"/>
  <c r="X161" i="8"/>
  <c r="X162" i="8"/>
  <c r="X163" i="8"/>
  <c r="X164" i="8"/>
  <c r="X165" i="8"/>
  <c r="X166" i="8"/>
  <c r="X168" i="8"/>
  <c r="X169" i="8"/>
  <c r="X170" i="8"/>
  <c r="X171" i="8"/>
  <c r="X172" i="8"/>
  <c r="X173" i="8"/>
  <c r="X174" i="8"/>
  <c r="X175" i="8"/>
  <c r="X176" i="8"/>
  <c r="X177" i="8"/>
  <c r="X178" i="8"/>
  <c r="X179" i="8"/>
  <c r="X180" i="8"/>
  <c r="X181" i="8"/>
  <c r="X182" i="8"/>
  <c r="X183" i="8"/>
  <c r="X184" i="8"/>
  <c r="X186" i="8"/>
  <c r="X187" i="8"/>
  <c r="X188" i="8"/>
  <c r="X189" i="8"/>
  <c r="X190" i="8"/>
  <c r="X191" i="8"/>
  <c r="X192" i="8"/>
  <c r="X193" i="8"/>
  <c r="X194" i="8"/>
  <c r="X195" i="8"/>
  <c r="X196" i="8"/>
  <c r="X197" i="8"/>
  <c r="X198" i="8"/>
  <c r="X199" i="8"/>
  <c r="X200" i="8"/>
  <c r="X201" i="8"/>
  <c r="X202" i="8"/>
  <c r="X203" i="8"/>
  <c r="X204" i="8"/>
  <c r="X205" i="8"/>
  <c r="X206" i="8"/>
  <c r="X207" i="8"/>
  <c r="X208" i="8"/>
  <c r="X209" i="8"/>
  <c r="X210" i="8"/>
  <c r="X211" i="8"/>
  <c r="X212" i="8"/>
  <c r="X213" i="8"/>
  <c r="X214" i="8"/>
  <c r="X215" i="8"/>
  <c r="X216" i="8"/>
  <c r="X217" i="8"/>
  <c r="X218" i="8"/>
  <c r="X219" i="8"/>
  <c r="X220" i="8"/>
  <c r="X221" i="8"/>
  <c r="X222" i="8"/>
  <c r="X223" i="8"/>
  <c r="X224" i="8"/>
  <c r="X225" i="8"/>
  <c r="X226" i="8"/>
  <c r="X227" i="8"/>
  <c r="X228" i="8"/>
  <c r="X229" i="8"/>
  <c r="X230" i="8"/>
  <c r="X231" i="8"/>
  <c r="X232" i="8"/>
  <c r="X233" i="8"/>
  <c r="X234" i="8"/>
  <c r="X235" i="8"/>
  <c r="X236" i="8"/>
  <c r="X237" i="8"/>
  <c r="X238" i="8"/>
  <c r="X239" i="8"/>
  <c r="X240" i="8"/>
  <c r="X241" i="8"/>
  <c r="X242" i="8"/>
  <c r="X243" i="8"/>
  <c r="X244" i="8"/>
  <c r="X245" i="8"/>
  <c r="X246" i="8"/>
  <c r="X247" i="8"/>
  <c r="X248" i="8"/>
  <c r="X249" i="8"/>
  <c r="X250" i="8"/>
  <c r="X251" i="8"/>
  <c r="X252" i="8"/>
  <c r="X253" i="8"/>
  <c r="X254" i="8"/>
  <c r="X255" i="8"/>
  <c r="X256" i="8"/>
  <c r="X257" i="8"/>
  <c r="X258" i="8"/>
  <c r="X259" i="8"/>
  <c r="X260" i="8"/>
  <c r="X261" i="8"/>
  <c r="X262" i="8"/>
  <c r="X263" i="8"/>
  <c r="X264" i="8"/>
  <c r="X265" i="8"/>
  <c r="X266" i="8"/>
  <c r="X267" i="8"/>
  <c r="X268" i="8"/>
  <c r="X269" i="8"/>
  <c r="X270" i="8"/>
  <c r="X271" i="8"/>
  <c r="X272" i="8"/>
  <c r="X273" i="8"/>
  <c r="X274" i="8"/>
  <c r="X275" i="8"/>
  <c r="X276" i="8"/>
  <c r="X277" i="8"/>
  <c r="X278" i="8"/>
  <c r="X279" i="8"/>
  <c r="X280" i="8"/>
  <c r="X281" i="8"/>
  <c r="X282" i="8"/>
  <c r="X283" i="8"/>
  <c r="X284" i="8"/>
  <c r="X285" i="8"/>
  <c r="X286" i="8"/>
  <c r="X287" i="8"/>
  <c r="X288" i="8"/>
  <c r="X289" i="8"/>
  <c r="X290" i="8"/>
  <c r="X291" i="8"/>
  <c r="X292" i="8"/>
  <c r="X293" i="8"/>
  <c r="X294" i="8"/>
  <c r="X295" i="8"/>
  <c r="X296" i="8"/>
  <c r="X297" i="8"/>
  <c r="X298" i="8"/>
  <c r="X299" i="8"/>
  <c r="X300" i="8"/>
  <c r="X301" i="8"/>
  <c r="X302" i="8"/>
  <c r="X303" i="8"/>
  <c r="X304" i="8"/>
  <c r="X305" i="8"/>
  <c r="X306" i="8"/>
  <c r="X307" i="8"/>
  <c r="X308" i="8"/>
  <c r="X309" i="8"/>
  <c r="X310" i="8"/>
  <c r="X311" i="8"/>
  <c r="X312" i="8"/>
  <c r="X313" i="8"/>
  <c r="X314" i="8"/>
  <c r="X315" i="8"/>
  <c r="X316" i="8"/>
  <c r="X317" i="8"/>
  <c r="X318" i="8"/>
  <c r="X319" i="8"/>
  <c r="X320" i="8"/>
  <c r="X321" i="8"/>
  <c r="X322" i="8"/>
  <c r="AB322" i="8" s="1"/>
  <c r="X323" i="8"/>
  <c r="X324" i="8"/>
  <c r="X325" i="8"/>
  <c r="X326" i="8"/>
  <c r="X327" i="8"/>
  <c r="X328" i="8"/>
  <c r="X330" i="8"/>
  <c r="X331" i="8"/>
  <c r="X332" i="8"/>
  <c r="X333" i="8"/>
  <c r="W4" i="8"/>
  <c r="W5" i="8"/>
  <c r="W6" i="8"/>
  <c r="W7" i="8"/>
  <c r="W8" i="8"/>
  <c r="W9" i="8"/>
  <c r="W10" i="8"/>
  <c r="W11" i="8"/>
  <c r="W12" i="8"/>
  <c r="W13" i="8"/>
  <c r="W14" i="8"/>
  <c r="W15" i="8"/>
  <c r="W16" i="8"/>
  <c r="W17" i="8"/>
  <c r="W18" i="8"/>
  <c r="W19" i="8"/>
  <c r="W20" i="8"/>
  <c r="W21" i="8"/>
  <c r="W22" i="8"/>
  <c r="W23" i="8"/>
  <c r="W24" i="8"/>
  <c r="W25" i="8"/>
  <c r="W26" i="8"/>
  <c r="W27" i="8"/>
  <c r="W28" i="8"/>
  <c r="W29" i="8"/>
  <c r="W30" i="8"/>
  <c r="W31" i="8"/>
  <c r="W32" i="8"/>
  <c r="W33" i="8"/>
  <c r="W34" i="8"/>
  <c r="W35" i="8"/>
  <c r="W36" i="8"/>
  <c r="W37" i="8"/>
  <c r="W38" i="8"/>
  <c r="W39" i="8"/>
  <c r="W40" i="8"/>
  <c r="W42" i="8"/>
  <c r="W43" i="8"/>
  <c r="W44" i="8"/>
  <c r="W45" i="8"/>
  <c r="W46" i="8"/>
  <c r="W47" i="8"/>
  <c r="W48" i="8"/>
  <c r="W49" i="8"/>
  <c r="W51" i="8"/>
  <c r="W52" i="8"/>
  <c r="W53" i="8"/>
  <c r="W54" i="8"/>
  <c r="W55" i="8"/>
  <c r="W56" i="8"/>
  <c r="W57" i="8"/>
  <c r="W58" i="8"/>
  <c r="W59" i="8"/>
  <c r="W60" i="8"/>
  <c r="W61" i="8"/>
  <c r="W62" i="8"/>
  <c r="W63" i="8"/>
  <c r="W64" i="8"/>
  <c r="W65" i="8"/>
  <c r="W66" i="8"/>
  <c r="W67" i="8"/>
  <c r="W68" i="8"/>
  <c r="W69" i="8"/>
  <c r="W70" i="8"/>
  <c r="W71" i="8"/>
  <c r="W72" i="8"/>
  <c r="W73" i="8"/>
  <c r="W74" i="8"/>
  <c r="W75" i="8"/>
  <c r="W76" i="8"/>
  <c r="W77" i="8"/>
  <c r="W78" i="8"/>
  <c r="W79" i="8"/>
  <c r="W80" i="8"/>
  <c r="W81" i="8"/>
  <c r="W82" i="8"/>
  <c r="W83" i="8"/>
  <c r="W84" i="8"/>
  <c r="W85" i="8"/>
  <c r="W86" i="8"/>
  <c r="W87" i="8"/>
  <c r="W88" i="8"/>
  <c r="W89" i="8"/>
  <c r="W90" i="8"/>
  <c r="W91" i="8"/>
  <c r="W92" i="8"/>
  <c r="W93" i="8"/>
  <c r="W94" i="8"/>
  <c r="W95" i="8"/>
  <c r="W96" i="8"/>
  <c r="W97" i="8"/>
  <c r="W98" i="8"/>
  <c r="W99" i="8"/>
  <c r="W100" i="8"/>
  <c r="W101" i="8"/>
  <c r="W102" i="8"/>
  <c r="W103" i="8"/>
  <c r="W104" i="8"/>
  <c r="W105" i="8"/>
  <c r="W106" i="8"/>
  <c r="W107" i="8"/>
  <c r="W108" i="8"/>
  <c r="W109" i="8"/>
  <c r="W110" i="8"/>
  <c r="W111" i="8"/>
  <c r="W112" i="8"/>
  <c r="W113" i="8"/>
  <c r="W114" i="8"/>
  <c r="W115" i="8"/>
  <c r="W116" i="8"/>
  <c r="W117" i="8"/>
  <c r="W118" i="8"/>
  <c r="W119" i="8"/>
  <c r="W120" i="8"/>
  <c r="W121" i="8"/>
  <c r="W122" i="8"/>
  <c r="W123" i="8"/>
  <c r="W124" i="8"/>
  <c r="W125" i="8"/>
  <c r="W126" i="8"/>
  <c r="W127" i="8"/>
  <c r="W128" i="8"/>
  <c r="W129" i="8"/>
  <c r="W130" i="8"/>
  <c r="W131" i="8"/>
  <c r="W132" i="8"/>
  <c r="W133" i="8"/>
  <c r="W134" i="8"/>
  <c r="W135" i="8"/>
  <c r="W136" i="8"/>
  <c r="W137" i="8"/>
  <c r="W138" i="8"/>
  <c r="W139" i="8"/>
  <c r="W140" i="8"/>
  <c r="W141" i="8"/>
  <c r="W142" i="8"/>
  <c r="W143" i="8"/>
  <c r="W144" i="8"/>
  <c r="W145" i="8"/>
  <c r="W146" i="8"/>
  <c r="W147" i="8"/>
  <c r="W148" i="8"/>
  <c r="W149" i="8"/>
  <c r="W150" i="8"/>
  <c r="W151" i="8"/>
  <c r="W152" i="8"/>
  <c r="W153" i="8"/>
  <c r="W154" i="8"/>
  <c r="W155" i="8"/>
  <c r="W156" i="8"/>
  <c r="W157" i="8"/>
  <c r="W158" i="8"/>
  <c r="W159" i="8"/>
  <c r="W160" i="8"/>
  <c r="W161" i="8"/>
  <c r="W162" i="8"/>
  <c r="W163" i="8"/>
  <c r="W164" i="8"/>
  <c r="W165" i="8"/>
  <c r="W166" i="8"/>
  <c r="W168" i="8"/>
  <c r="W169" i="8"/>
  <c r="W170" i="8"/>
  <c r="W171" i="8"/>
  <c r="W172" i="8"/>
  <c r="W173" i="8"/>
  <c r="W174" i="8"/>
  <c r="W175" i="8"/>
  <c r="W176" i="8"/>
  <c r="W177" i="8"/>
  <c r="W178" i="8"/>
  <c r="W179" i="8"/>
  <c r="W180" i="8"/>
  <c r="W181" i="8"/>
  <c r="W182" i="8"/>
  <c r="W183" i="8"/>
  <c r="W184" i="8"/>
  <c r="W186" i="8"/>
  <c r="W187" i="8"/>
  <c r="W188" i="8"/>
  <c r="W189" i="8"/>
  <c r="W190" i="8"/>
  <c r="W191" i="8"/>
  <c r="W192" i="8"/>
  <c r="W193" i="8"/>
  <c r="W194" i="8"/>
  <c r="W195" i="8"/>
  <c r="W196" i="8"/>
  <c r="W197" i="8"/>
  <c r="W198" i="8"/>
  <c r="W199" i="8"/>
  <c r="W200" i="8"/>
  <c r="W201" i="8"/>
  <c r="W202" i="8"/>
  <c r="W203" i="8"/>
  <c r="W204" i="8"/>
  <c r="W205" i="8"/>
  <c r="W206" i="8"/>
  <c r="W207" i="8"/>
  <c r="W208" i="8"/>
  <c r="W209" i="8"/>
  <c r="W210" i="8"/>
  <c r="W211" i="8"/>
  <c r="W212" i="8"/>
  <c r="W213" i="8"/>
  <c r="W214" i="8"/>
  <c r="W215" i="8"/>
  <c r="W216" i="8"/>
  <c r="W217" i="8"/>
  <c r="W218" i="8"/>
  <c r="W219" i="8"/>
  <c r="W220" i="8"/>
  <c r="W221" i="8"/>
  <c r="W222" i="8"/>
  <c r="W223" i="8"/>
  <c r="W224" i="8"/>
  <c r="W225" i="8"/>
  <c r="W226" i="8"/>
  <c r="W227" i="8"/>
  <c r="W228" i="8"/>
  <c r="W229" i="8"/>
  <c r="W230" i="8"/>
  <c r="W231" i="8"/>
  <c r="W232" i="8"/>
  <c r="W233" i="8"/>
  <c r="W234" i="8"/>
  <c r="W235" i="8"/>
  <c r="W236" i="8"/>
  <c r="W237" i="8"/>
  <c r="W238" i="8"/>
  <c r="W239" i="8"/>
  <c r="W240" i="8"/>
  <c r="W241" i="8"/>
  <c r="W242" i="8"/>
  <c r="W243" i="8"/>
  <c r="W244" i="8"/>
  <c r="W245" i="8"/>
  <c r="W246" i="8"/>
  <c r="W247" i="8"/>
  <c r="W248" i="8"/>
  <c r="W249" i="8"/>
  <c r="W250" i="8"/>
  <c r="W251" i="8"/>
  <c r="W252" i="8"/>
  <c r="W253" i="8"/>
  <c r="W254" i="8"/>
  <c r="W255" i="8"/>
  <c r="W256" i="8"/>
  <c r="W257" i="8"/>
  <c r="W258" i="8"/>
  <c r="W259" i="8"/>
  <c r="W260" i="8"/>
  <c r="W261" i="8"/>
  <c r="W262" i="8"/>
  <c r="W263" i="8"/>
  <c r="W264" i="8"/>
  <c r="W265" i="8"/>
  <c r="W266" i="8"/>
  <c r="W267" i="8"/>
  <c r="W268" i="8"/>
  <c r="W269" i="8"/>
  <c r="W270" i="8"/>
  <c r="W271" i="8"/>
  <c r="W272" i="8"/>
  <c r="W273" i="8"/>
  <c r="W274" i="8"/>
  <c r="W275" i="8"/>
  <c r="W276" i="8"/>
  <c r="W277" i="8"/>
  <c r="W278" i="8"/>
  <c r="W279" i="8"/>
  <c r="W280" i="8"/>
  <c r="W281" i="8"/>
  <c r="W282" i="8"/>
  <c r="W283" i="8"/>
  <c r="W284" i="8"/>
  <c r="W285" i="8"/>
  <c r="W286" i="8"/>
  <c r="W287" i="8"/>
  <c r="W288" i="8"/>
  <c r="W289" i="8"/>
  <c r="W290" i="8"/>
  <c r="W291" i="8"/>
  <c r="W292" i="8"/>
  <c r="W293" i="8"/>
  <c r="W294" i="8"/>
  <c r="W295" i="8"/>
  <c r="W296" i="8"/>
  <c r="W297" i="8"/>
  <c r="W298" i="8"/>
  <c r="W299" i="8"/>
  <c r="W300" i="8"/>
  <c r="W301" i="8"/>
  <c r="W302" i="8"/>
  <c r="W303" i="8"/>
  <c r="W304" i="8"/>
  <c r="W305" i="8"/>
  <c r="W306" i="8"/>
  <c r="W307" i="8"/>
  <c r="W308" i="8"/>
  <c r="W309" i="8"/>
  <c r="W310" i="8"/>
  <c r="W311" i="8"/>
  <c r="W312" i="8"/>
  <c r="W313" i="8"/>
  <c r="W314" i="8"/>
  <c r="W315" i="8"/>
  <c r="W316" i="8"/>
  <c r="W317" i="8"/>
  <c r="W318" i="8"/>
  <c r="W319" i="8"/>
  <c r="W320" i="8"/>
  <c r="W321" i="8"/>
  <c r="W322" i="8"/>
  <c r="W323" i="8"/>
  <c r="W324" i="8"/>
  <c r="W325" i="8"/>
  <c r="W326" i="8"/>
  <c r="W327" i="8"/>
  <c r="W328" i="8"/>
  <c r="W330" i="8"/>
  <c r="W331" i="8"/>
  <c r="W332" i="8"/>
  <c r="W333" i="8"/>
  <c r="X3" i="8"/>
  <c r="W3" i="8"/>
  <c r="X3" i="7"/>
  <c r="W3" i="7"/>
  <c r="X3" i="6"/>
  <c r="W3" i="6"/>
  <c r="X3" i="5"/>
  <c r="W3" i="5"/>
  <c r="T4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28" i="5"/>
  <c r="T29" i="5"/>
  <c r="T30" i="5"/>
  <c r="T31" i="5"/>
  <c r="T32" i="5"/>
  <c r="T33" i="5"/>
  <c r="T34" i="5"/>
  <c r="T35" i="5"/>
  <c r="T36" i="5"/>
  <c r="T37" i="5"/>
  <c r="T38" i="5"/>
  <c r="T39" i="5"/>
  <c r="T40" i="5"/>
  <c r="T41" i="5"/>
  <c r="T42" i="5"/>
  <c r="T43" i="5"/>
  <c r="T44" i="5"/>
  <c r="T45" i="5"/>
  <c r="T46" i="5"/>
  <c r="T47" i="5"/>
  <c r="T48" i="5"/>
  <c r="T49" i="5"/>
  <c r="T50" i="5"/>
  <c r="T51" i="5"/>
  <c r="T52" i="5"/>
  <c r="T53" i="5"/>
  <c r="T54" i="5"/>
  <c r="T55" i="5"/>
  <c r="T56" i="5"/>
  <c r="T57" i="5"/>
  <c r="T58" i="5"/>
  <c r="T59" i="5"/>
  <c r="T60" i="5"/>
  <c r="T61" i="5"/>
  <c r="T62" i="5"/>
  <c r="T63" i="5"/>
  <c r="T64" i="5"/>
  <c r="T65" i="5"/>
  <c r="T66" i="5"/>
  <c r="T67" i="5"/>
  <c r="T68" i="5"/>
  <c r="T69" i="5"/>
  <c r="T70" i="5"/>
  <c r="T71" i="5"/>
  <c r="T72" i="5"/>
  <c r="T73" i="5"/>
  <c r="T74" i="5"/>
  <c r="T75" i="5"/>
  <c r="T76" i="5"/>
  <c r="T77" i="5"/>
  <c r="T78" i="5"/>
  <c r="T79" i="5"/>
  <c r="T80" i="5"/>
  <c r="T81" i="5"/>
  <c r="T82" i="5"/>
  <c r="T83" i="5"/>
  <c r="T84" i="5"/>
  <c r="T85" i="5"/>
  <c r="T86" i="5"/>
  <c r="T87" i="5"/>
  <c r="T88" i="5"/>
  <c r="T89" i="5"/>
  <c r="T90" i="5"/>
  <c r="T91" i="5"/>
  <c r="T93" i="5"/>
  <c r="T94" i="5"/>
  <c r="T95" i="5"/>
  <c r="T96" i="5"/>
  <c r="T97" i="5"/>
  <c r="T98" i="5"/>
  <c r="T99" i="5"/>
  <c r="T100" i="5"/>
  <c r="T101" i="5"/>
  <c r="T102" i="5"/>
  <c r="T103" i="5"/>
  <c r="T104" i="5"/>
  <c r="T105" i="5"/>
  <c r="T106" i="5"/>
  <c r="T107" i="5"/>
  <c r="T108" i="5"/>
  <c r="T109" i="5"/>
  <c r="AB109" i="5" s="1"/>
  <c r="T110" i="5"/>
  <c r="T111" i="5"/>
  <c r="T112" i="5"/>
  <c r="T113" i="5"/>
  <c r="T114" i="5"/>
  <c r="T115" i="5"/>
  <c r="T116" i="5"/>
  <c r="T117" i="5"/>
  <c r="T118" i="5"/>
  <c r="T119" i="5"/>
  <c r="T120" i="5"/>
  <c r="T121" i="5"/>
  <c r="T123" i="5"/>
  <c r="T124" i="5"/>
  <c r="T125" i="5"/>
  <c r="T126" i="5"/>
  <c r="T127" i="5"/>
  <c r="T128" i="5"/>
  <c r="T129" i="5"/>
  <c r="T130" i="5"/>
  <c r="T131" i="5"/>
  <c r="T132" i="5"/>
  <c r="T133" i="5"/>
  <c r="T134" i="5"/>
  <c r="T135" i="5"/>
  <c r="T136" i="5"/>
  <c r="T137" i="5"/>
  <c r="T138" i="5"/>
  <c r="T139" i="5"/>
  <c r="T140" i="5"/>
  <c r="T141" i="5"/>
  <c r="T142" i="5"/>
  <c r="T143" i="5"/>
  <c r="T144" i="5"/>
  <c r="T145" i="5"/>
  <c r="T146" i="5"/>
  <c r="T147" i="5"/>
  <c r="T148" i="5"/>
  <c r="T149" i="5"/>
  <c r="T150" i="5"/>
  <c r="T151" i="5"/>
  <c r="T152" i="5"/>
  <c r="T153" i="5"/>
  <c r="T154" i="5"/>
  <c r="T155" i="5"/>
  <c r="T156" i="5"/>
  <c r="T157" i="5"/>
  <c r="T158" i="5"/>
  <c r="T159" i="5"/>
  <c r="T160" i="5"/>
  <c r="T161" i="5"/>
  <c r="T162" i="5"/>
  <c r="T163" i="5"/>
  <c r="T164" i="5"/>
  <c r="T165" i="5"/>
  <c r="T166" i="5"/>
  <c r="T167" i="5"/>
  <c r="T168" i="5"/>
  <c r="T169" i="5"/>
  <c r="T170" i="5"/>
  <c r="T171" i="5"/>
  <c r="T172" i="5"/>
  <c r="T173" i="5"/>
  <c r="T174" i="5"/>
  <c r="T175" i="5"/>
  <c r="T176" i="5"/>
  <c r="T177" i="5"/>
  <c r="T178" i="5"/>
  <c r="T179" i="5"/>
  <c r="T180" i="5"/>
  <c r="T181" i="5"/>
  <c r="T182" i="5"/>
  <c r="T183" i="5"/>
  <c r="T184" i="5"/>
  <c r="T185" i="5"/>
  <c r="T186" i="5"/>
  <c r="T187" i="5"/>
  <c r="T188" i="5"/>
  <c r="T189" i="5"/>
  <c r="T190" i="5"/>
  <c r="T191" i="5"/>
  <c r="T192" i="5"/>
  <c r="T193" i="5"/>
  <c r="T194" i="5"/>
  <c r="T195" i="5"/>
  <c r="T196" i="5"/>
  <c r="T197" i="5"/>
  <c r="T198" i="5"/>
  <c r="T199" i="5"/>
  <c r="T200" i="5"/>
  <c r="T201" i="5"/>
  <c r="T202" i="5"/>
  <c r="T203" i="5"/>
  <c r="T204" i="5"/>
  <c r="T205" i="5"/>
  <c r="T206" i="5"/>
  <c r="T207" i="5"/>
  <c r="T208" i="5"/>
  <c r="T209" i="5"/>
  <c r="T210" i="5"/>
  <c r="T211" i="5"/>
  <c r="T212" i="5"/>
  <c r="T213" i="5"/>
  <c r="T214" i="5"/>
  <c r="T215" i="5"/>
  <c r="T216" i="5"/>
  <c r="T217" i="5"/>
  <c r="T218" i="5"/>
  <c r="T219" i="5"/>
  <c r="T220" i="5"/>
  <c r="T221" i="5"/>
  <c r="T222" i="5"/>
  <c r="T223" i="5"/>
  <c r="T224" i="5"/>
  <c r="T225" i="5"/>
  <c r="T226" i="5"/>
  <c r="T227" i="5"/>
  <c r="T228" i="5"/>
  <c r="T229" i="5"/>
  <c r="T230" i="5"/>
  <c r="T231" i="5"/>
  <c r="T232" i="5"/>
  <c r="T233" i="5"/>
  <c r="T234" i="5"/>
  <c r="T235" i="5"/>
  <c r="T236" i="5"/>
  <c r="T237" i="5"/>
  <c r="T238" i="5"/>
  <c r="T239" i="5"/>
  <c r="T240" i="5"/>
  <c r="T241" i="5"/>
  <c r="T242" i="5"/>
  <c r="T243" i="5"/>
  <c r="T244" i="5"/>
  <c r="T245" i="5"/>
  <c r="T246" i="5"/>
  <c r="T247" i="5"/>
  <c r="T248" i="5"/>
  <c r="T249" i="5"/>
  <c r="T250" i="5"/>
  <c r="T251" i="5"/>
  <c r="T252" i="5"/>
  <c r="T253" i="5"/>
  <c r="T254" i="5"/>
  <c r="T255" i="5"/>
  <c r="T256" i="5"/>
  <c r="T257" i="5"/>
  <c r="T258" i="5"/>
  <c r="T259" i="5"/>
  <c r="T260" i="5"/>
  <c r="T261" i="5"/>
  <c r="T263" i="5"/>
  <c r="T264" i="5"/>
  <c r="T265" i="5"/>
  <c r="T266" i="5"/>
  <c r="T267" i="5"/>
  <c r="T269" i="5"/>
  <c r="T272" i="5"/>
  <c r="T273" i="5"/>
  <c r="T274" i="5"/>
  <c r="T275" i="5"/>
  <c r="T276" i="5"/>
  <c r="T277" i="5"/>
  <c r="T278" i="5"/>
  <c r="T279" i="5"/>
  <c r="T280" i="5"/>
  <c r="T281" i="5"/>
  <c r="T282" i="5"/>
  <c r="T283" i="5"/>
  <c r="T284" i="5"/>
  <c r="T285" i="5"/>
  <c r="T286" i="5"/>
  <c r="T287" i="5"/>
  <c r="T288" i="5"/>
  <c r="T289" i="5"/>
  <c r="T290" i="5"/>
  <c r="T291" i="5"/>
  <c r="T292" i="5"/>
  <c r="T293" i="5"/>
  <c r="T294" i="5"/>
  <c r="T295" i="5"/>
  <c r="T297" i="5"/>
  <c r="T298" i="5"/>
  <c r="T299" i="5"/>
  <c r="T300" i="5"/>
  <c r="T301" i="5"/>
  <c r="T302" i="5"/>
  <c r="T303" i="5"/>
  <c r="T304" i="5"/>
  <c r="T305" i="5"/>
  <c r="T306" i="5"/>
  <c r="T307" i="5"/>
  <c r="T308" i="5"/>
  <c r="T309" i="5"/>
  <c r="T310" i="5"/>
  <c r="S4" i="5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54" i="5"/>
  <c r="S55" i="5"/>
  <c r="S56" i="5"/>
  <c r="S57" i="5"/>
  <c r="S58" i="5"/>
  <c r="S59" i="5"/>
  <c r="S60" i="5"/>
  <c r="S61" i="5"/>
  <c r="S62" i="5"/>
  <c r="S63" i="5"/>
  <c r="S64" i="5"/>
  <c r="S65" i="5"/>
  <c r="S66" i="5"/>
  <c r="S67" i="5"/>
  <c r="S68" i="5"/>
  <c r="S69" i="5"/>
  <c r="S70" i="5"/>
  <c r="S71" i="5"/>
  <c r="S72" i="5"/>
  <c r="S73" i="5"/>
  <c r="S74" i="5"/>
  <c r="S75" i="5"/>
  <c r="S76" i="5"/>
  <c r="S77" i="5"/>
  <c r="S78" i="5"/>
  <c r="S79" i="5"/>
  <c r="S80" i="5"/>
  <c r="S81" i="5"/>
  <c r="S82" i="5"/>
  <c r="S83" i="5"/>
  <c r="S84" i="5"/>
  <c r="S85" i="5"/>
  <c r="S86" i="5"/>
  <c r="S87" i="5"/>
  <c r="S88" i="5"/>
  <c r="S89" i="5"/>
  <c r="S90" i="5"/>
  <c r="S91" i="5"/>
  <c r="S93" i="5"/>
  <c r="S94" i="5"/>
  <c r="S95" i="5"/>
  <c r="S96" i="5"/>
  <c r="S97" i="5"/>
  <c r="S98" i="5"/>
  <c r="S99" i="5"/>
  <c r="S100" i="5"/>
  <c r="S101" i="5"/>
  <c r="S102" i="5"/>
  <c r="S103" i="5"/>
  <c r="S104" i="5"/>
  <c r="S105" i="5"/>
  <c r="S106" i="5"/>
  <c r="S107" i="5"/>
  <c r="S108" i="5"/>
  <c r="S109" i="5"/>
  <c r="S110" i="5"/>
  <c r="S111" i="5"/>
  <c r="S112" i="5"/>
  <c r="S113" i="5"/>
  <c r="S114" i="5"/>
  <c r="S115" i="5"/>
  <c r="S116" i="5"/>
  <c r="S117" i="5"/>
  <c r="S118" i="5"/>
  <c r="S119" i="5"/>
  <c r="S120" i="5"/>
  <c r="S121" i="5"/>
  <c r="S123" i="5"/>
  <c r="S124" i="5"/>
  <c r="S125" i="5"/>
  <c r="S126" i="5"/>
  <c r="S127" i="5"/>
  <c r="S128" i="5"/>
  <c r="S129" i="5"/>
  <c r="S130" i="5"/>
  <c r="S131" i="5"/>
  <c r="S132" i="5"/>
  <c r="S133" i="5"/>
  <c r="S134" i="5"/>
  <c r="S135" i="5"/>
  <c r="S136" i="5"/>
  <c r="S137" i="5"/>
  <c r="S138" i="5"/>
  <c r="S139" i="5"/>
  <c r="S140" i="5"/>
  <c r="S141" i="5"/>
  <c r="S142" i="5"/>
  <c r="S143" i="5"/>
  <c r="S144" i="5"/>
  <c r="S145" i="5"/>
  <c r="S146" i="5"/>
  <c r="S147" i="5"/>
  <c r="S148" i="5"/>
  <c r="S149" i="5"/>
  <c r="S150" i="5"/>
  <c r="S151" i="5"/>
  <c r="S152" i="5"/>
  <c r="S153" i="5"/>
  <c r="S154" i="5"/>
  <c r="S155" i="5"/>
  <c r="S156" i="5"/>
  <c r="S157" i="5"/>
  <c r="S158" i="5"/>
  <c r="S159" i="5"/>
  <c r="S160" i="5"/>
  <c r="S161" i="5"/>
  <c r="S162" i="5"/>
  <c r="S163" i="5"/>
  <c r="S164" i="5"/>
  <c r="S165" i="5"/>
  <c r="S166" i="5"/>
  <c r="S167" i="5"/>
  <c r="S168" i="5"/>
  <c r="S169" i="5"/>
  <c r="S170" i="5"/>
  <c r="S171" i="5"/>
  <c r="S172" i="5"/>
  <c r="S173" i="5"/>
  <c r="S174" i="5"/>
  <c r="S175" i="5"/>
  <c r="S176" i="5"/>
  <c r="S177" i="5"/>
  <c r="S178" i="5"/>
  <c r="S179" i="5"/>
  <c r="S180" i="5"/>
  <c r="S181" i="5"/>
  <c r="S182" i="5"/>
  <c r="S183" i="5"/>
  <c r="S184" i="5"/>
  <c r="S185" i="5"/>
  <c r="S186" i="5"/>
  <c r="S187" i="5"/>
  <c r="S188" i="5"/>
  <c r="S189" i="5"/>
  <c r="S190" i="5"/>
  <c r="S191" i="5"/>
  <c r="S192" i="5"/>
  <c r="S193" i="5"/>
  <c r="S194" i="5"/>
  <c r="S195" i="5"/>
  <c r="S196" i="5"/>
  <c r="S197" i="5"/>
  <c r="S198" i="5"/>
  <c r="S199" i="5"/>
  <c r="S200" i="5"/>
  <c r="S201" i="5"/>
  <c r="S202" i="5"/>
  <c r="S203" i="5"/>
  <c r="S204" i="5"/>
  <c r="S205" i="5"/>
  <c r="S206" i="5"/>
  <c r="S207" i="5"/>
  <c r="S208" i="5"/>
  <c r="S209" i="5"/>
  <c r="S210" i="5"/>
  <c r="S211" i="5"/>
  <c r="S212" i="5"/>
  <c r="S213" i="5"/>
  <c r="S214" i="5"/>
  <c r="S215" i="5"/>
  <c r="S216" i="5"/>
  <c r="S217" i="5"/>
  <c r="S218" i="5"/>
  <c r="S219" i="5"/>
  <c r="S220" i="5"/>
  <c r="S221" i="5"/>
  <c r="S222" i="5"/>
  <c r="S223" i="5"/>
  <c r="S224" i="5"/>
  <c r="S225" i="5"/>
  <c r="S226" i="5"/>
  <c r="S227" i="5"/>
  <c r="S228" i="5"/>
  <c r="S229" i="5"/>
  <c r="S230" i="5"/>
  <c r="S231" i="5"/>
  <c r="S232" i="5"/>
  <c r="S233" i="5"/>
  <c r="S234" i="5"/>
  <c r="S235" i="5"/>
  <c r="S236" i="5"/>
  <c r="S237" i="5"/>
  <c r="S238" i="5"/>
  <c r="S239" i="5"/>
  <c r="S240" i="5"/>
  <c r="S241" i="5"/>
  <c r="S242" i="5"/>
  <c r="S243" i="5"/>
  <c r="S244" i="5"/>
  <c r="S245" i="5"/>
  <c r="S246" i="5"/>
  <c r="S247" i="5"/>
  <c r="S248" i="5"/>
  <c r="S249" i="5"/>
  <c r="S250" i="5"/>
  <c r="S251" i="5"/>
  <c r="S252" i="5"/>
  <c r="S253" i="5"/>
  <c r="S254" i="5"/>
  <c r="S255" i="5"/>
  <c r="S256" i="5"/>
  <c r="S257" i="5"/>
  <c r="S258" i="5"/>
  <c r="S259" i="5"/>
  <c r="S260" i="5"/>
  <c r="S261" i="5"/>
  <c r="S263" i="5"/>
  <c r="S264" i="5"/>
  <c r="S265" i="5"/>
  <c r="S266" i="5"/>
  <c r="S267" i="5"/>
  <c r="S269" i="5"/>
  <c r="S272" i="5"/>
  <c r="S273" i="5"/>
  <c r="S274" i="5"/>
  <c r="S275" i="5"/>
  <c r="S276" i="5"/>
  <c r="S277" i="5"/>
  <c r="S278" i="5"/>
  <c r="S279" i="5"/>
  <c r="S280" i="5"/>
  <c r="S281" i="5"/>
  <c r="S282" i="5"/>
  <c r="S283" i="5"/>
  <c r="S284" i="5"/>
  <c r="S285" i="5"/>
  <c r="S286" i="5"/>
  <c r="S287" i="5"/>
  <c r="S288" i="5"/>
  <c r="S289" i="5"/>
  <c r="S290" i="5"/>
  <c r="S291" i="5"/>
  <c r="S292" i="5"/>
  <c r="S293" i="5"/>
  <c r="S294" i="5"/>
  <c r="S295" i="5"/>
  <c r="S297" i="5"/>
  <c r="S298" i="5"/>
  <c r="S299" i="5"/>
  <c r="S300" i="5"/>
  <c r="S301" i="5"/>
  <c r="S302" i="5"/>
  <c r="S303" i="5"/>
  <c r="S304" i="5"/>
  <c r="S305" i="5"/>
  <c r="S306" i="5"/>
  <c r="S307" i="5"/>
  <c r="S308" i="5"/>
  <c r="S309" i="5"/>
  <c r="S310" i="5"/>
  <c r="T4" i="6"/>
  <c r="T5" i="6"/>
  <c r="T6" i="6"/>
  <c r="T7" i="6"/>
  <c r="T8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23" i="6"/>
  <c r="T24" i="6"/>
  <c r="T25" i="6"/>
  <c r="T26" i="6"/>
  <c r="T27" i="6"/>
  <c r="T28" i="6"/>
  <c r="T29" i="6"/>
  <c r="T30" i="6"/>
  <c r="T31" i="6"/>
  <c r="T32" i="6"/>
  <c r="T33" i="6"/>
  <c r="T34" i="6"/>
  <c r="T35" i="6"/>
  <c r="T36" i="6"/>
  <c r="T37" i="6"/>
  <c r="T38" i="6"/>
  <c r="T39" i="6"/>
  <c r="T40" i="6"/>
  <c r="T41" i="6"/>
  <c r="T42" i="6"/>
  <c r="T43" i="6"/>
  <c r="T44" i="6"/>
  <c r="T45" i="6"/>
  <c r="T46" i="6"/>
  <c r="T47" i="6"/>
  <c r="T48" i="6"/>
  <c r="T49" i="6"/>
  <c r="T50" i="6"/>
  <c r="T51" i="6"/>
  <c r="T52" i="6"/>
  <c r="T53" i="6"/>
  <c r="T54" i="6"/>
  <c r="T55" i="6"/>
  <c r="T56" i="6"/>
  <c r="T57" i="6"/>
  <c r="T58" i="6"/>
  <c r="T59" i="6"/>
  <c r="T60" i="6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93" i="6"/>
  <c r="T94" i="6"/>
  <c r="T95" i="6"/>
  <c r="T96" i="6"/>
  <c r="T97" i="6"/>
  <c r="T98" i="6"/>
  <c r="T99" i="6"/>
  <c r="T100" i="6"/>
  <c r="T101" i="6"/>
  <c r="T102" i="6"/>
  <c r="T103" i="6"/>
  <c r="T104" i="6"/>
  <c r="T105" i="6"/>
  <c r="T106" i="6"/>
  <c r="T107" i="6"/>
  <c r="T108" i="6"/>
  <c r="T109" i="6"/>
  <c r="X109" i="6" s="1"/>
  <c r="AB109" i="6" s="1"/>
  <c r="T110" i="6"/>
  <c r="T111" i="6"/>
  <c r="T112" i="6"/>
  <c r="T113" i="6"/>
  <c r="T114" i="6"/>
  <c r="T115" i="6"/>
  <c r="T116" i="6"/>
  <c r="T117" i="6"/>
  <c r="T118" i="6"/>
  <c r="T119" i="6"/>
  <c r="T120" i="6"/>
  <c r="T121" i="6"/>
  <c r="T123" i="6"/>
  <c r="T124" i="6"/>
  <c r="T125" i="6"/>
  <c r="T126" i="6"/>
  <c r="T127" i="6"/>
  <c r="T128" i="6"/>
  <c r="T129" i="6"/>
  <c r="T130" i="6"/>
  <c r="T131" i="6"/>
  <c r="T132" i="6"/>
  <c r="T133" i="6"/>
  <c r="T134" i="6"/>
  <c r="T135" i="6"/>
  <c r="T136" i="6"/>
  <c r="T137" i="6"/>
  <c r="T138" i="6"/>
  <c r="T139" i="6"/>
  <c r="T140" i="6"/>
  <c r="T141" i="6"/>
  <c r="T142" i="6"/>
  <c r="T143" i="6"/>
  <c r="T144" i="6"/>
  <c r="T145" i="6"/>
  <c r="T146" i="6"/>
  <c r="T147" i="6"/>
  <c r="T148" i="6"/>
  <c r="T149" i="6"/>
  <c r="T150" i="6"/>
  <c r="T151" i="6"/>
  <c r="T152" i="6"/>
  <c r="T153" i="6"/>
  <c r="T154" i="6"/>
  <c r="T155" i="6"/>
  <c r="T156" i="6"/>
  <c r="T157" i="6"/>
  <c r="T158" i="6"/>
  <c r="T159" i="6"/>
  <c r="T160" i="6"/>
  <c r="T161" i="6"/>
  <c r="T162" i="6"/>
  <c r="T163" i="6"/>
  <c r="T164" i="6"/>
  <c r="T165" i="6"/>
  <c r="T166" i="6"/>
  <c r="T167" i="6"/>
  <c r="T168" i="6"/>
  <c r="T169" i="6"/>
  <c r="T170" i="6"/>
  <c r="T171" i="6"/>
  <c r="T172" i="6"/>
  <c r="T173" i="6"/>
  <c r="T174" i="6"/>
  <c r="T175" i="6"/>
  <c r="T176" i="6"/>
  <c r="T177" i="6"/>
  <c r="T179" i="6"/>
  <c r="T180" i="6"/>
  <c r="T181" i="6"/>
  <c r="T182" i="6"/>
  <c r="T183" i="6"/>
  <c r="T184" i="6"/>
  <c r="T185" i="6"/>
  <c r="T186" i="6"/>
  <c r="T187" i="6"/>
  <c r="T188" i="6"/>
  <c r="T189" i="6"/>
  <c r="T190" i="6"/>
  <c r="T191" i="6"/>
  <c r="T192" i="6"/>
  <c r="T193" i="6"/>
  <c r="T194" i="6"/>
  <c r="T195" i="6"/>
  <c r="T196" i="6"/>
  <c r="T197" i="6"/>
  <c r="T198" i="6"/>
  <c r="T199" i="6"/>
  <c r="T200" i="6"/>
  <c r="T201" i="6"/>
  <c r="T202" i="6"/>
  <c r="T203" i="6"/>
  <c r="T204" i="6"/>
  <c r="T206" i="6"/>
  <c r="T207" i="6"/>
  <c r="T208" i="6"/>
  <c r="T209" i="6"/>
  <c r="T210" i="6"/>
  <c r="T212" i="6"/>
  <c r="T215" i="6"/>
  <c r="T216" i="6"/>
  <c r="T217" i="6"/>
  <c r="T218" i="6"/>
  <c r="T219" i="6"/>
  <c r="T220" i="6"/>
  <c r="T221" i="6"/>
  <c r="T222" i="6"/>
  <c r="T223" i="6"/>
  <c r="T224" i="6"/>
  <c r="T225" i="6"/>
  <c r="T226" i="6"/>
  <c r="T227" i="6"/>
  <c r="T228" i="6"/>
  <c r="T229" i="6"/>
  <c r="T230" i="6"/>
  <c r="T231" i="6"/>
  <c r="T232" i="6"/>
  <c r="T233" i="6"/>
  <c r="T234" i="6"/>
  <c r="T235" i="6"/>
  <c r="T236" i="6"/>
  <c r="T237" i="6"/>
  <c r="T238" i="6"/>
  <c r="T239" i="6"/>
  <c r="T240" i="6"/>
  <c r="T241" i="6"/>
  <c r="T242" i="6"/>
  <c r="T243" i="6"/>
  <c r="T244" i="6"/>
  <c r="T245" i="6"/>
  <c r="T246" i="6"/>
  <c r="T247" i="6"/>
  <c r="T248" i="6"/>
  <c r="T249" i="6"/>
  <c r="T250" i="6"/>
  <c r="T251" i="6"/>
  <c r="T252" i="6"/>
  <c r="T253" i="6"/>
  <c r="T254" i="6"/>
  <c r="T255" i="6"/>
  <c r="T256" i="6"/>
  <c r="T257" i="6"/>
  <c r="T258" i="6"/>
  <c r="T259" i="6"/>
  <c r="T260" i="6"/>
  <c r="T261" i="6"/>
  <c r="T262" i="6"/>
  <c r="T263" i="6"/>
  <c r="T264" i="6"/>
  <c r="T265" i="6"/>
  <c r="T266" i="6"/>
  <c r="T267" i="6"/>
  <c r="T268" i="6"/>
  <c r="T269" i="6"/>
  <c r="T270" i="6"/>
  <c r="T271" i="6"/>
  <c r="T272" i="6"/>
  <c r="T273" i="6"/>
  <c r="T274" i="6"/>
  <c r="T275" i="6"/>
  <c r="T276" i="6"/>
  <c r="T277" i="6"/>
  <c r="T278" i="6"/>
  <c r="T279" i="6"/>
  <c r="T280" i="6"/>
  <c r="T281" i="6"/>
  <c r="T282" i="6"/>
  <c r="T283" i="6"/>
  <c r="T284" i="6"/>
  <c r="T285" i="6"/>
  <c r="T286" i="6"/>
  <c r="T287" i="6"/>
  <c r="T288" i="6"/>
  <c r="T289" i="6"/>
  <c r="T290" i="6"/>
  <c r="T291" i="6"/>
  <c r="T292" i="6"/>
  <c r="T293" i="6"/>
  <c r="T294" i="6"/>
  <c r="S4" i="6"/>
  <c r="S5" i="6"/>
  <c r="S6" i="6"/>
  <c r="S7" i="6"/>
  <c r="S8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5" i="6"/>
  <c r="S26" i="6"/>
  <c r="S27" i="6"/>
  <c r="S28" i="6"/>
  <c r="S29" i="6"/>
  <c r="S30" i="6"/>
  <c r="S31" i="6"/>
  <c r="S32" i="6"/>
  <c r="S33" i="6"/>
  <c r="S34" i="6"/>
  <c r="S35" i="6"/>
  <c r="S36" i="6"/>
  <c r="S37" i="6"/>
  <c r="S38" i="6"/>
  <c r="S39" i="6"/>
  <c r="S40" i="6"/>
  <c r="S41" i="6"/>
  <c r="S42" i="6"/>
  <c r="S43" i="6"/>
  <c r="S44" i="6"/>
  <c r="S45" i="6"/>
  <c r="S46" i="6"/>
  <c r="S47" i="6"/>
  <c r="S48" i="6"/>
  <c r="S49" i="6"/>
  <c r="S50" i="6"/>
  <c r="S51" i="6"/>
  <c r="S52" i="6"/>
  <c r="S53" i="6"/>
  <c r="S54" i="6"/>
  <c r="S55" i="6"/>
  <c r="S56" i="6"/>
  <c r="S57" i="6"/>
  <c r="S58" i="6"/>
  <c r="S59" i="6"/>
  <c r="S60" i="6"/>
  <c r="S61" i="6"/>
  <c r="S62" i="6"/>
  <c r="S63" i="6"/>
  <c r="S64" i="6"/>
  <c r="S65" i="6"/>
  <c r="S66" i="6"/>
  <c r="S67" i="6"/>
  <c r="S68" i="6"/>
  <c r="S69" i="6"/>
  <c r="S70" i="6"/>
  <c r="S71" i="6"/>
  <c r="S72" i="6"/>
  <c r="S73" i="6"/>
  <c r="S74" i="6"/>
  <c r="S75" i="6"/>
  <c r="S76" i="6"/>
  <c r="S77" i="6"/>
  <c r="S78" i="6"/>
  <c r="S79" i="6"/>
  <c r="S80" i="6"/>
  <c r="S81" i="6"/>
  <c r="S82" i="6"/>
  <c r="S83" i="6"/>
  <c r="S84" i="6"/>
  <c r="S85" i="6"/>
  <c r="S86" i="6"/>
  <c r="S87" i="6"/>
  <c r="S88" i="6"/>
  <c r="S89" i="6"/>
  <c r="S90" i="6"/>
  <c r="S91" i="6"/>
  <c r="S93" i="6"/>
  <c r="S94" i="6"/>
  <c r="S95" i="6"/>
  <c r="S96" i="6"/>
  <c r="S97" i="6"/>
  <c r="S98" i="6"/>
  <c r="S99" i="6"/>
  <c r="S100" i="6"/>
  <c r="S101" i="6"/>
  <c r="S102" i="6"/>
  <c r="S103" i="6"/>
  <c r="S104" i="6"/>
  <c r="S105" i="6"/>
  <c r="S106" i="6"/>
  <c r="S107" i="6"/>
  <c r="S108" i="6"/>
  <c r="S109" i="6"/>
  <c r="S110" i="6"/>
  <c r="S111" i="6"/>
  <c r="S112" i="6"/>
  <c r="S113" i="6"/>
  <c r="S114" i="6"/>
  <c r="S115" i="6"/>
  <c r="S116" i="6"/>
  <c r="S117" i="6"/>
  <c r="S118" i="6"/>
  <c r="S119" i="6"/>
  <c r="S120" i="6"/>
  <c r="S121" i="6"/>
  <c r="S123" i="6"/>
  <c r="S124" i="6"/>
  <c r="S125" i="6"/>
  <c r="S126" i="6"/>
  <c r="S127" i="6"/>
  <c r="S128" i="6"/>
  <c r="S129" i="6"/>
  <c r="S130" i="6"/>
  <c r="S131" i="6"/>
  <c r="S132" i="6"/>
  <c r="S133" i="6"/>
  <c r="S134" i="6"/>
  <c r="S135" i="6"/>
  <c r="S136" i="6"/>
  <c r="S137" i="6"/>
  <c r="S138" i="6"/>
  <c r="S139" i="6"/>
  <c r="S140" i="6"/>
  <c r="S141" i="6"/>
  <c r="S142" i="6"/>
  <c r="S143" i="6"/>
  <c r="S144" i="6"/>
  <c r="S145" i="6"/>
  <c r="S146" i="6"/>
  <c r="S147" i="6"/>
  <c r="S148" i="6"/>
  <c r="S149" i="6"/>
  <c r="S150" i="6"/>
  <c r="S151" i="6"/>
  <c r="S152" i="6"/>
  <c r="S153" i="6"/>
  <c r="S154" i="6"/>
  <c r="S155" i="6"/>
  <c r="S156" i="6"/>
  <c r="S157" i="6"/>
  <c r="S158" i="6"/>
  <c r="S159" i="6"/>
  <c r="S160" i="6"/>
  <c r="S161" i="6"/>
  <c r="S162" i="6"/>
  <c r="S163" i="6"/>
  <c r="S164" i="6"/>
  <c r="S165" i="6"/>
  <c r="S166" i="6"/>
  <c r="S167" i="6"/>
  <c r="S168" i="6"/>
  <c r="S169" i="6"/>
  <c r="S170" i="6"/>
  <c r="S171" i="6"/>
  <c r="S172" i="6"/>
  <c r="S173" i="6"/>
  <c r="S174" i="6"/>
  <c r="S175" i="6"/>
  <c r="S176" i="6"/>
  <c r="S177" i="6"/>
  <c r="S179" i="6"/>
  <c r="S180" i="6"/>
  <c r="S181" i="6"/>
  <c r="S182" i="6"/>
  <c r="S183" i="6"/>
  <c r="S184" i="6"/>
  <c r="S185" i="6"/>
  <c r="S186" i="6"/>
  <c r="S187" i="6"/>
  <c r="S188" i="6"/>
  <c r="S189" i="6"/>
  <c r="S190" i="6"/>
  <c r="S191" i="6"/>
  <c r="S192" i="6"/>
  <c r="S193" i="6"/>
  <c r="S194" i="6"/>
  <c r="S195" i="6"/>
  <c r="S196" i="6"/>
  <c r="S197" i="6"/>
  <c r="S198" i="6"/>
  <c r="S199" i="6"/>
  <c r="S200" i="6"/>
  <c r="S201" i="6"/>
  <c r="S202" i="6"/>
  <c r="S203" i="6"/>
  <c r="S204" i="6"/>
  <c r="S206" i="6"/>
  <c r="S207" i="6"/>
  <c r="S208" i="6"/>
  <c r="S209" i="6"/>
  <c r="S210" i="6"/>
  <c r="S212" i="6"/>
  <c r="S215" i="6"/>
  <c r="S216" i="6"/>
  <c r="S217" i="6"/>
  <c r="S218" i="6"/>
  <c r="S219" i="6"/>
  <c r="S220" i="6"/>
  <c r="S221" i="6"/>
  <c r="S222" i="6"/>
  <c r="S223" i="6"/>
  <c r="S224" i="6"/>
  <c r="S225" i="6"/>
  <c r="S226" i="6"/>
  <c r="S227" i="6"/>
  <c r="S228" i="6"/>
  <c r="S229" i="6"/>
  <c r="S230" i="6"/>
  <c r="S231" i="6"/>
  <c r="S232" i="6"/>
  <c r="S233" i="6"/>
  <c r="S234" i="6"/>
  <c r="S235" i="6"/>
  <c r="S236" i="6"/>
  <c r="S237" i="6"/>
  <c r="S238" i="6"/>
  <c r="S239" i="6"/>
  <c r="S240" i="6"/>
  <c r="S241" i="6"/>
  <c r="S242" i="6"/>
  <c r="S243" i="6"/>
  <c r="S244" i="6"/>
  <c r="S245" i="6"/>
  <c r="S246" i="6"/>
  <c r="S247" i="6"/>
  <c r="S248" i="6"/>
  <c r="S249" i="6"/>
  <c r="S250" i="6"/>
  <c r="S251" i="6"/>
  <c r="S252" i="6"/>
  <c r="S253" i="6"/>
  <c r="S254" i="6"/>
  <c r="S255" i="6"/>
  <c r="S256" i="6"/>
  <c r="S257" i="6"/>
  <c r="S258" i="6"/>
  <c r="S259" i="6"/>
  <c r="S260" i="6"/>
  <c r="S261" i="6"/>
  <c r="S262" i="6"/>
  <c r="S263" i="6"/>
  <c r="S264" i="6"/>
  <c r="S265" i="6"/>
  <c r="S266" i="6"/>
  <c r="S267" i="6"/>
  <c r="S268" i="6"/>
  <c r="S269" i="6"/>
  <c r="S270" i="6"/>
  <c r="S271" i="6"/>
  <c r="S272" i="6"/>
  <c r="S273" i="6"/>
  <c r="S274" i="6"/>
  <c r="S275" i="6"/>
  <c r="S276" i="6"/>
  <c r="S277" i="6"/>
  <c r="S278" i="6"/>
  <c r="S279" i="6"/>
  <c r="S280" i="6"/>
  <c r="S281" i="6"/>
  <c r="S282" i="6"/>
  <c r="S283" i="6"/>
  <c r="S284" i="6"/>
  <c r="S285" i="6"/>
  <c r="S286" i="6"/>
  <c r="S287" i="6"/>
  <c r="S288" i="6"/>
  <c r="S289" i="6"/>
  <c r="S290" i="6"/>
  <c r="S291" i="6"/>
  <c r="S292" i="6"/>
  <c r="S293" i="6"/>
  <c r="S294" i="6"/>
  <c r="T4" i="8"/>
  <c r="T5" i="8"/>
  <c r="T6" i="8"/>
  <c r="T7" i="8"/>
  <c r="T8" i="8"/>
  <c r="T9" i="8"/>
  <c r="T10" i="8"/>
  <c r="T11" i="8"/>
  <c r="T12" i="8"/>
  <c r="T13" i="8"/>
  <c r="T14" i="8"/>
  <c r="T15" i="8"/>
  <c r="T16" i="8"/>
  <c r="T17" i="8"/>
  <c r="T18" i="8"/>
  <c r="T19" i="8"/>
  <c r="T20" i="8"/>
  <c r="T21" i="8"/>
  <c r="T22" i="8"/>
  <c r="T23" i="8"/>
  <c r="T24" i="8"/>
  <c r="T25" i="8"/>
  <c r="T26" i="8"/>
  <c r="T27" i="8"/>
  <c r="T28" i="8"/>
  <c r="T29" i="8"/>
  <c r="T30" i="8"/>
  <c r="T31" i="8"/>
  <c r="T32" i="8"/>
  <c r="T33" i="8"/>
  <c r="T34" i="8"/>
  <c r="T35" i="8"/>
  <c r="T36" i="8"/>
  <c r="T37" i="8"/>
  <c r="T38" i="8"/>
  <c r="T39" i="8"/>
  <c r="T40" i="8"/>
  <c r="T42" i="8"/>
  <c r="T43" i="8"/>
  <c r="T44" i="8"/>
  <c r="T45" i="8"/>
  <c r="T46" i="8"/>
  <c r="T47" i="8"/>
  <c r="T48" i="8"/>
  <c r="T49" i="8"/>
  <c r="T50" i="8"/>
  <c r="T51" i="8"/>
  <c r="T52" i="8"/>
  <c r="T53" i="8"/>
  <c r="T54" i="8"/>
  <c r="T55" i="8"/>
  <c r="T56" i="8"/>
  <c r="T57" i="8"/>
  <c r="T58" i="8"/>
  <c r="T59" i="8"/>
  <c r="T60" i="8"/>
  <c r="T61" i="8"/>
  <c r="T62" i="8"/>
  <c r="T63" i="8"/>
  <c r="T64" i="8"/>
  <c r="T65" i="8"/>
  <c r="T66" i="8"/>
  <c r="T67" i="8"/>
  <c r="T68" i="8"/>
  <c r="T69" i="8"/>
  <c r="T70" i="8"/>
  <c r="T71" i="8"/>
  <c r="T72" i="8"/>
  <c r="T73" i="8"/>
  <c r="T74" i="8"/>
  <c r="T75" i="8"/>
  <c r="T76" i="8"/>
  <c r="T77" i="8"/>
  <c r="T78" i="8"/>
  <c r="T79" i="8"/>
  <c r="T80" i="8"/>
  <c r="T81" i="8"/>
  <c r="T82" i="8"/>
  <c r="T83" i="8"/>
  <c r="T84" i="8"/>
  <c r="T85" i="8"/>
  <c r="T86" i="8"/>
  <c r="T87" i="8"/>
  <c r="T88" i="8"/>
  <c r="T89" i="8"/>
  <c r="T90" i="8"/>
  <c r="T91" i="8"/>
  <c r="T92" i="8"/>
  <c r="T93" i="8"/>
  <c r="T94" i="8"/>
  <c r="T95" i="8"/>
  <c r="T96" i="8"/>
  <c r="T97" i="8"/>
  <c r="T98" i="8"/>
  <c r="T99" i="8"/>
  <c r="T100" i="8"/>
  <c r="T101" i="8"/>
  <c r="T102" i="8"/>
  <c r="T103" i="8"/>
  <c r="T104" i="8"/>
  <c r="T105" i="8"/>
  <c r="T106" i="8"/>
  <c r="T107" i="8"/>
  <c r="T108" i="8"/>
  <c r="T109" i="8"/>
  <c r="T110" i="8"/>
  <c r="T111" i="8"/>
  <c r="T112" i="8"/>
  <c r="T113" i="8"/>
  <c r="T114" i="8"/>
  <c r="T115" i="8"/>
  <c r="T116" i="8"/>
  <c r="T117" i="8"/>
  <c r="T118" i="8"/>
  <c r="T119" i="8"/>
  <c r="T120" i="8"/>
  <c r="T121" i="8"/>
  <c r="T122" i="8"/>
  <c r="T123" i="8"/>
  <c r="T124" i="8"/>
  <c r="T125" i="8"/>
  <c r="T126" i="8"/>
  <c r="T127" i="8"/>
  <c r="T128" i="8"/>
  <c r="T129" i="8"/>
  <c r="T130" i="8"/>
  <c r="T131" i="8"/>
  <c r="T132" i="8"/>
  <c r="T133" i="8"/>
  <c r="T134" i="8"/>
  <c r="T135" i="8"/>
  <c r="T136" i="8"/>
  <c r="T137" i="8"/>
  <c r="T138" i="8"/>
  <c r="T139" i="8"/>
  <c r="T140" i="8"/>
  <c r="T141" i="8"/>
  <c r="T142" i="8"/>
  <c r="T143" i="8"/>
  <c r="T144" i="8"/>
  <c r="T145" i="8"/>
  <c r="T146" i="8"/>
  <c r="T147" i="8"/>
  <c r="T148" i="8"/>
  <c r="T149" i="8"/>
  <c r="T150" i="8"/>
  <c r="T151" i="8"/>
  <c r="T152" i="8"/>
  <c r="T153" i="8"/>
  <c r="T154" i="8"/>
  <c r="T155" i="8"/>
  <c r="T156" i="8"/>
  <c r="T157" i="8"/>
  <c r="T158" i="8"/>
  <c r="T159" i="8"/>
  <c r="T160" i="8"/>
  <c r="T161" i="8"/>
  <c r="T162" i="8"/>
  <c r="T163" i="8"/>
  <c r="T164" i="8"/>
  <c r="T165" i="8"/>
  <c r="T166" i="8"/>
  <c r="T167" i="8"/>
  <c r="X167" i="8" s="1"/>
  <c r="AB167" i="8" s="1"/>
  <c r="T168" i="8"/>
  <c r="T169" i="8"/>
  <c r="T170" i="8"/>
  <c r="T171" i="8"/>
  <c r="T172" i="8"/>
  <c r="T173" i="8"/>
  <c r="T174" i="8"/>
  <c r="T175" i="8"/>
  <c r="T176" i="8"/>
  <c r="T177" i="8"/>
  <c r="T178" i="8"/>
  <c r="T179" i="8"/>
  <c r="T180" i="8"/>
  <c r="T181" i="8"/>
  <c r="T182" i="8"/>
  <c r="T183" i="8"/>
  <c r="T184" i="8"/>
  <c r="T185" i="8"/>
  <c r="X185" i="8" s="1"/>
  <c r="AB185" i="8" s="1"/>
  <c r="T186" i="8"/>
  <c r="T187" i="8"/>
  <c r="T188" i="8"/>
  <c r="T189" i="8"/>
  <c r="T190" i="8"/>
  <c r="T191" i="8"/>
  <c r="T192" i="8"/>
  <c r="T193" i="8"/>
  <c r="T194" i="8"/>
  <c r="T195" i="8"/>
  <c r="T196" i="8"/>
  <c r="T197" i="8"/>
  <c r="T198" i="8"/>
  <c r="T199" i="8"/>
  <c r="T200" i="8"/>
  <c r="T201" i="8"/>
  <c r="T202" i="8"/>
  <c r="T203" i="8"/>
  <c r="T204" i="8"/>
  <c r="T205" i="8"/>
  <c r="T206" i="8"/>
  <c r="T207" i="8"/>
  <c r="T208" i="8"/>
  <c r="T209" i="8"/>
  <c r="T210" i="8"/>
  <c r="T211" i="8"/>
  <c r="T212" i="8"/>
  <c r="T213" i="8"/>
  <c r="T214" i="8"/>
  <c r="T215" i="8"/>
  <c r="T216" i="8"/>
  <c r="T217" i="8"/>
  <c r="T218" i="8"/>
  <c r="T219" i="8"/>
  <c r="T220" i="8"/>
  <c r="T221" i="8"/>
  <c r="T222" i="8"/>
  <c r="T223" i="8"/>
  <c r="T224" i="8"/>
  <c r="T225" i="8"/>
  <c r="T226" i="8"/>
  <c r="T227" i="8"/>
  <c r="T228" i="8"/>
  <c r="T229" i="8"/>
  <c r="T230" i="8"/>
  <c r="T231" i="8"/>
  <c r="T232" i="8"/>
  <c r="T233" i="8"/>
  <c r="T234" i="8"/>
  <c r="T235" i="8"/>
  <c r="T236" i="8"/>
  <c r="T237" i="8"/>
  <c r="T238" i="8"/>
  <c r="T239" i="8"/>
  <c r="T240" i="8"/>
  <c r="T241" i="8"/>
  <c r="T242" i="8"/>
  <c r="T243" i="8"/>
  <c r="T244" i="8"/>
  <c r="T246" i="8"/>
  <c r="T247" i="8"/>
  <c r="T249" i="8"/>
  <c r="T250" i="8"/>
  <c r="T251" i="8"/>
  <c r="T252" i="8"/>
  <c r="T253" i="8"/>
  <c r="T254" i="8"/>
  <c r="T255" i="8"/>
  <c r="T256" i="8"/>
  <c r="T257" i="8"/>
  <c r="T258" i="8"/>
  <c r="T260" i="8"/>
  <c r="T261" i="8"/>
  <c r="T262" i="8"/>
  <c r="T263" i="8"/>
  <c r="T264" i="8"/>
  <c r="T265" i="8"/>
  <c r="T266" i="8"/>
  <c r="T267" i="8"/>
  <c r="T268" i="8"/>
  <c r="T269" i="8"/>
  <c r="T270" i="8"/>
  <c r="T271" i="8"/>
  <c r="T272" i="8"/>
  <c r="T273" i="8"/>
  <c r="T274" i="8"/>
  <c r="T275" i="8"/>
  <c r="T276" i="8"/>
  <c r="T277" i="8"/>
  <c r="T278" i="8"/>
  <c r="T279" i="8"/>
  <c r="T280" i="8"/>
  <c r="T281" i="8"/>
  <c r="T282" i="8"/>
  <c r="T283" i="8"/>
  <c r="T284" i="8"/>
  <c r="T285" i="8"/>
  <c r="T286" i="8"/>
  <c r="T287" i="8"/>
  <c r="T288" i="8"/>
  <c r="T289" i="8"/>
  <c r="T290" i="8"/>
  <c r="T291" i="8"/>
  <c r="T292" i="8"/>
  <c r="T293" i="8"/>
  <c r="T294" i="8"/>
  <c r="T296" i="8"/>
  <c r="T297" i="8"/>
  <c r="T298" i="8"/>
  <c r="T299" i="8"/>
  <c r="T300" i="8"/>
  <c r="T301" i="8"/>
  <c r="T302" i="8"/>
  <c r="T303" i="8"/>
  <c r="T304" i="8"/>
  <c r="T305" i="8"/>
  <c r="T306" i="8"/>
  <c r="T307" i="8"/>
  <c r="T308" i="8"/>
  <c r="T309" i="8"/>
  <c r="T310" i="8"/>
  <c r="T311" i="8"/>
  <c r="T312" i="8"/>
  <c r="T313" i="8"/>
  <c r="T314" i="8"/>
  <c r="T315" i="8"/>
  <c r="T316" i="8"/>
  <c r="T317" i="8"/>
  <c r="T318" i="8"/>
  <c r="T319" i="8"/>
  <c r="T320" i="8"/>
  <c r="T321" i="8"/>
  <c r="T322" i="8"/>
  <c r="T323" i="8"/>
  <c r="T324" i="8"/>
  <c r="T325" i="8"/>
  <c r="T326" i="8"/>
  <c r="T327" i="8"/>
  <c r="T328" i="8"/>
  <c r="T329" i="8"/>
  <c r="X329" i="8" s="1"/>
  <c r="AB329" i="8" s="1"/>
  <c r="T330" i="8"/>
  <c r="T331" i="8"/>
  <c r="T332" i="8"/>
  <c r="S4" i="8"/>
  <c r="S5" i="8"/>
  <c r="S6" i="8"/>
  <c r="S7" i="8"/>
  <c r="S8" i="8"/>
  <c r="S9" i="8"/>
  <c r="S10" i="8"/>
  <c r="S11" i="8"/>
  <c r="S12" i="8"/>
  <c r="S13" i="8"/>
  <c r="S14" i="8"/>
  <c r="S15" i="8"/>
  <c r="S16" i="8"/>
  <c r="S17" i="8"/>
  <c r="S18" i="8"/>
  <c r="S19" i="8"/>
  <c r="S20" i="8"/>
  <c r="S21" i="8"/>
  <c r="S22" i="8"/>
  <c r="S23" i="8"/>
  <c r="S24" i="8"/>
  <c r="S25" i="8"/>
  <c r="S26" i="8"/>
  <c r="S27" i="8"/>
  <c r="S28" i="8"/>
  <c r="S29" i="8"/>
  <c r="S30" i="8"/>
  <c r="S31" i="8"/>
  <c r="S32" i="8"/>
  <c r="S33" i="8"/>
  <c r="S34" i="8"/>
  <c r="S35" i="8"/>
  <c r="S36" i="8"/>
  <c r="S37" i="8"/>
  <c r="S38" i="8"/>
  <c r="S39" i="8"/>
  <c r="S40" i="8"/>
  <c r="S42" i="8"/>
  <c r="S43" i="8"/>
  <c r="S44" i="8"/>
  <c r="S45" i="8"/>
  <c r="S46" i="8"/>
  <c r="S47" i="8"/>
  <c r="S48" i="8"/>
  <c r="S49" i="8"/>
  <c r="S50" i="8"/>
  <c r="S51" i="8"/>
  <c r="S52" i="8"/>
  <c r="S53" i="8"/>
  <c r="S54" i="8"/>
  <c r="S55" i="8"/>
  <c r="S56" i="8"/>
  <c r="S57" i="8"/>
  <c r="S58" i="8"/>
  <c r="S59" i="8"/>
  <c r="S60" i="8"/>
  <c r="S61" i="8"/>
  <c r="S62" i="8"/>
  <c r="S63" i="8"/>
  <c r="S64" i="8"/>
  <c r="S65" i="8"/>
  <c r="S66" i="8"/>
  <c r="S67" i="8"/>
  <c r="S68" i="8"/>
  <c r="S69" i="8"/>
  <c r="S70" i="8"/>
  <c r="S71" i="8"/>
  <c r="S72" i="8"/>
  <c r="S73" i="8"/>
  <c r="S74" i="8"/>
  <c r="S75" i="8"/>
  <c r="S76" i="8"/>
  <c r="S77" i="8"/>
  <c r="S78" i="8"/>
  <c r="S79" i="8"/>
  <c r="S80" i="8"/>
  <c r="S81" i="8"/>
  <c r="S82" i="8"/>
  <c r="S83" i="8"/>
  <c r="S84" i="8"/>
  <c r="S85" i="8"/>
  <c r="S86" i="8"/>
  <c r="S87" i="8"/>
  <c r="S88" i="8"/>
  <c r="S89" i="8"/>
  <c r="S90" i="8"/>
  <c r="S91" i="8"/>
  <c r="S92" i="8"/>
  <c r="S93" i="8"/>
  <c r="S94" i="8"/>
  <c r="S95" i="8"/>
  <c r="S96" i="8"/>
  <c r="S97" i="8"/>
  <c r="S98" i="8"/>
  <c r="S99" i="8"/>
  <c r="S100" i="8"/>
  <c r="S101" i="8"/>
  <c r="S102" i="8"/>
  <c r="S103" i="8"/>
  <c r="S104" i="8"/>
  <c r="S105" i="8"/>
  <c r="S106" i="8"/>
  <c r="S107" i="8"/>
  <c r="S108" i="8"/>
  <c r="S109" i="8"/>
  <c r="S110" i="8"/>
  <c r="S111" i="8"/>
  <c r="S112" i="8"/>
  <c r="S113" i="8"/>
  <c r="S114" i="8"/>
  <c r="S115" i="8"/>
  <c r="S116" i="8"/>
  <c r="S117" i="8"/>
  <c r="S118" i="8"/>
  <c r="S119" i="8"/>
  <c r="S120" i="8"/>
  <c r="S121" i="8"/>
  <c r="S122" i="8"/>
  <c r="S123" i="8"/>
  <c r="S124" i="8"/>
  <c r="S125" i="8"/>
  <c r="S126" i="8"/>
  <c r="S127" i="8"/>
  <c r="S128" i="8"/>
  <c r="S129" i="8"/>
  <c r="S130" i="8"/>
  <c r="S131" i="8"/>
  <c r="S132" i="8"/>
  <c r="S133" i="8"/>
  <c r="S134" i="8"/>
  <c r="S135" i="8"/>
  <c r="S136" i="8"/>
  <c r="S137" i="8"/>
  <c r="S138" i="8"/>
  <c r="S139" i="8"/>
  <c r="S140" i="8"/>
  <c r="S141" i="8"/>
  <c r="S142" i="8"/>
  <c r="S143" i="8"/>
  <c r="S144" i="8"/>
  <c r="S145" i="8"/>
  <c r="S146" i="8"/>
  <c r="S147" i="8"/>
  <c r="S148" i="8"/>
  <c r="S149" i="8"/>
  <c r="S150" i="8"/>
  <c r="S151" i="8"/>
  <c r="S152" i="8"/>
  <c r="S153" i="8"/>
  <c r="S154" i="8"/>
  <c r="S155" i="8"/>
  <c r="S156" i="8"/>
  <c r="S157" i="8"/>
  <c r="S158" i="8"/>
  <c r="S159" i="8"/>
  <c r="S160" i="8"/>
  <c r="S161" i="8"/>
  <c r="S162" i="8"/>
  <c r="S163" i="8"/>
  <c r="S164" i="8"/>
  <c r="S165" i="8"/>
  <c r="S166" i="8"/>
  <c r="S167" i="8"/>
  <c r="S168" i="8"/>
  <c r="S169" i="8"/>
  <c r="S170" i="8"/>
  <c r="S171" i="8"/>
  <c r="S172" i="8"/>
  <c r="S173" i="8"/>
  <c r="S174" i="8"/>
  <c r="S175" i="8"/>
  <c r="S176" i="8"/>
  <c r="S177" i="8"/>
  <c r="S178" i="8"/>
  <c r="S179" i="8"/>
  <c r="S180" i="8"/>
  <c r="S181" i="8"/>
  <c r="S182" i="8"/>
  <c r="S183" i="8"/>
  <c r="S184" i="8"/>
  <c r="S185" i="8"/>
  <c r="S186" i="8"/>
  <c r="S187" i="8"/>
  <c r="S188" i="8"/>
  <c r="S189" i="8"/>
  <c r="S190" i="8"/>
  <c r="S191" i="8"/>
  <c r="S192" i="8"/>
  <c r="S193" i="8"/>
  <c r="S194" i="8"/>
  <c r="S195" i="8"/>
  <c r="S196" i="8"/>
  <c r="S197" i="8"/>
  <c r="S198" i="8"/>
  <c r="S199" i="8"/>
  <c r="S200" i="8"/>
  <c r="S201" i="8"/>
  <c r="S202" i="8"/>
  <c r="S203" i="8"/>
  <c r="S204" i="8"/>
  <c r="S205" i="8"/>
  <c r="S206" i="8"/>
  <c r="S207" i="8"/>
  <c r="S208" i="8"/>
  <c r="S209" i="8"/>
  <c r="S210" i="8"/>
  <c r="S211" i="8"/>
  <c r="S212" i="8"/>
  <c r="S213" i="8"/>
  <c r="S214" i="8"/>
  <c r="S215" i="8"/>
  <c r="S216" i="8"/>
  <c r="S217" i="8"/>
  <c r="S218" i="8"/>
  <c r="S219" i="8"/>
  <c r="S220" i="8"/>
  <c r="S221" i="8"/>
  <c r="S222" i="8"/>
  <c r="S223" i="8"/>
  <c r="S224" i="8"/>
  <c r="S225" i="8"/>
  <c r="S226" i="8"/>
  <c r="S227" i="8"/>
  <c r="S228" i="8"/>
  <c r="S229" i="8"/>
  <c r="S230" i="8"/>
  <c r="S231" i="8"/>
  <c r="S232" i="8"/>
  <c r="S233" i="8"/>
  <c r="S234" i="8"/>
  <c r="S235" i="8"/>
  <c r="S236" i="8"/>
  <c r="S237" i="8"/>
  <c r="S238" i="8"/>
  <c r="S239" i="8"/>
  <c r="S240" i="8"/>
  <c r="S241" i="8"/>
  <c r="S242" i="8"/>
  <c r="S243" i="8"/>
  <c r="S244" i="8"/>
  <c r="S246" i="8"/>
  <c r="S247" i="8"/>
  <c r="S249" i="8"/>
  <c r="S250" i="8"/>
  <c r="S251" i="8"/>
  <c r="S252" i="8"/>
  <c r="S253" i="8"/>
  <c r="S254" i="8"/>
  <c r="S255" i="8"/>
  <c r="S256" i="8"/>
  <c r="S257" i="8"/>
  <c r="S258" i="8"/>
  <c r="S260" i="8"/>
  <c r="S261" i="8"/>
  <c r="S262" i="8"/>
  <c r="S263" i="8"/>
  <c r="S264" i="8"/>
  <c r="S265" i="8"/>
  <c r="S266" i="8"/>
  <c r="S267" i="8"/>
  <c r="S268" i="8"/>
  <c r="S269" i="8"/>
  <c r="S270" i="8"/>
  <c r="S271" i="8"/>
  <c r="S272" i="8"/>
  <c r="S273" i="8"/>
  <c r="S274" i="8"/>
  <c r="S275" i="8"/>
  <c r="S276" i="8"/>
  <c r="S277" i="8"/>
  <c r="S278" i="8"/>
  <c r="S279" i="8"/>
  <c r="S280" i="8"/>
  <c r="S281" i="8"/>
  <c r="S282" i="8"/>
  <c r="S283" i="8"/>
  <c r="S284" i="8"/>
  <c r="S285" i="8"/>
  <c r="S286" i="8"/>
  <c r="S287" i="8"/>
  <c r="S288" i="8"/>
  <c r="S289" i="8"/>
  <c r="S290" i="8"/>
  <c r="S291" i="8"/>
  <c r="S292" i="8"/>
  <c r="S293" i="8"/>
  <c r="S294" i="8"/>
  <c r="S296" i="8"/>
  <c r="S297" i="8"/>
  <c r="S298" i="8"/>
  <c r="S299" i="8"/>
  <c r="S300" i="8"/>
  <c r="S301" i="8"/>
  <c r="S302" i="8"/>
  <c r="S303" i="8"/>
  <c r="S304" i="8"/>
  <c r="S305" i="8"/>
  <c r="S306" i="8"/>
  <c r="S307" i="8"/>
  <c r="S308" i="8"/>
  <c r="S309" i="8"/>
  <c r="S310" i="8"/>
  <c r="S311" i="8"/>
  <c r="Q311" i="8" s="1"/>
  <c r="S312" i="8"/>
  <c r="S313" i="8"/>
  <c r="S314" i="8"/>
  <c r="Q314" i="8" s="1"/>
  <c r="S315" i="8"/>
  <c r="S316" i="8"/>
  <c r="Q316" i="8" s="1"/>
  <c r="S317" i="8"/>
  <c r="S318" i="8"/>
  <c r="S319" i="8"/>
  <c r="S320" i="8"/>
  <c r="S321" i="8"/>
  <c r="Q321" i="8" s="1"/>
  <c r="S322" i="8"/>
  <c r="S323" i="8"/>
  <c r="Q323" i="8" s="1"/>
  <c r="S324" i="8"/>
  <c r="S325" i="8"/>
  <c r="S326" i="8"/>
  <c r="S327" i="8"/>
  <c r="S328" i="8"/>
  <c r="Q328" i="8" s="1"/>
  <c r="S329" i="8"/>
  <c r="S330" i="8"/>
  <c r="S331" i="8"/>
  <c r="S332" i="8"/>
  <c r="T3" i="8"/>
  <c r="S3" i="8"/>
  <c r="T8" i="7"/>
  <c r="T9" i="7"/>
  <c r="T10" i="7"/>
  <c r="T11" i="7"/>
  <c r="T13" i="7"/>
  <c r="T16" i="7"/>
  <c r="T18" i="7"/>
  <c r="T19" i="7"/>
  <c r="T20" i="7"/>
  <c r="T21" i="7"/>
  <c r="T23" i="7"/>
  <c r="T24" i="7"/>
  <c r="T25" i="7"/>
  <c r="T26" i="7"/>
  <c r="T28" i="7"/>
  <c r="T29" i="7"/>
  <c r="T30" i="7"/>
  <c r="T31" i="7"/>
  <c r="T33" i="7"/>
  <c r="T35" i="7"/>
  <c r="T36" i="7"/>
  <c r="T37" i="7"/>
  <c r="T38" i="7"/>
  <c r="T39" i="7"/>
  <c r="T40" i="7"/>
  <c r="T41" i="7"/>
  <c r="T42" i="7"/>
  <c r="T43" i="7"/>
  <c r="T44" i="7"/>
  <c r="T45" i="7"/>
  <c r="T46" i="7"/>
  <c r="T47" i="7"/>
  <c r="T48" i="7"/>
  <c r="T49" i="7"/>
  <c r="T50" i="7"/>
  <c r="T51" i="7"/>
  <c r="T53" i="7"/>
  <c r="T54" i="7"/>
  <c r="X54" i="7" s="1"/>
  <c r="T55" i="7"/>
  <c r="T56" i="7"/>
  <c r="T57" i="7"/>
  <c r="T58" i="7"/>
  <c r="T59" i="7"/>
  <c r="T60" i="7"/>
  <c r="T61" i="7"/>
  <c r="T62" i="7"/>
  <c r="T63" i="7"/>
  <c r="T64" i="7"/>
  <c r="T65" i="7"/>
  <c r="T66" i="7"/>
  <c r="T67" i="7"/>
  <c r="T68" i="7"/>
  <c r="T69" i="7"/>
  <c r="T70" i="7"/>
  <c r="T71" i="7"/>
  <c r="T72" i="7"/>
  <c r="T73" i="7"/>
  <c r="T74" i="7"/>
  <c r="T76" i="7"/>
  <c r="T77" i="7"/>
  <c r="T78" i="7"/>
  <c r="T79" i="7"/>
  <c r="T80" i="7"/>
  <c r="T81" i="7"/>
  <c r="T82" i="7"/>
  <c r="T83" i="7"/>
  <c r="T84" i="7"/>
  <c r="T85" i="7"/>
  <c r="T86" i="7"/>
  <c r="T87" i="7"/>
  <c r="T88" i="7"/>
  <c r="T89" i="7"/>
  <c r="T90" i="7"/>
  <c r="T91" i="7"/>
  <c r="T92" i="7"/>
  <c r="T93" i="7"/>
  <c r="T94" i="7"/>
  <c r="T95" i="7"/>
  <c r="T96" i="7"/>
  <c r="T97" i="7"/>
  <c r="T98" i="7"/>
  <c r="T99" i="7"/>
  <c r="T100" i="7"/>
  <c r="T101" i="7"/>
  <c r="T102" i="7"/>
  <c r="T103" i="7"/>
  <c r="T104" i="7"/>
  <c r="T105" i="7"/>
  <c r="T106" i="7"/>
  <c r="T107" i="7"/>
  <c r="T108" i="7"/>
  <c r="T109" i="7"/>
  <c r="T110" i="7"/>
  <c r="T111" i="7"/>
  <c r="T112" i="7"/>
  <c r="T113" i="7"/>
  <c r="T114" i="7"/>
  <c r="T115" i="7"/>
  <c r="T116" i="7"/>
  <c r="T117" i="7"/>
  <c r="T118" i="7"/>
  <c r="T119" i="7"/>
  <c r="T120" i="7"/>
  <c r="T121" i="7"/>
  <c r="T122" i="7"/>
  <c r="T123" i="7"/>
  <c r="T124" i="7"/>
  <c r="T125" i="7"/>
  <c r="X125" i="7" s="1"/>
  <c r="AB125" i="7" s="1"/>
  <c r="T126" i="7"/>
  <c r="T127" i="7"/>
  <c r="T128" i="7"/>
  <c r="T129" i="7"/>
  <c r="T130" i="7"/>
  <c r="T131" i="7"/>
  <c r="T132" i="7"/>
  <c r="T133" i="7"/>
  <c r="T134" i="7"/>
  <c r="T135" i="7"/>
  <c r="T136" i="7"/>
  <c r="T137" i="7"/>
  <c r="T138" i="7"/>
  <c r="T139" i="7"/>
  <c r="T140" i="7"/>
  <c r="T141" i="7"/>
  <c r="T142" i="7"/>
  <c r="T143" i="7"/>
  <c r="X143" i="7" s="1"/>
  <c r="AB143" i="7" s="1"/>
  <c r="T144" i="7"/>
  <c r="T145" i="7"/>
  <c r="T146" i="7"/>
  <c r="T147" i="7"/>
  <c r="T148" i="7"/>
  <c r="T149" i="7"/>
  <c r="T150" i="7"/>
  <c r="T151" i="7"/>
  <c r="T152" i="7"/>
  <c r="T153" i="7"/>
  <c r="T154" i="7"/>
  <c r="T155" i="7"/>
  <c r="T156" i="7"/>
  <c r="T157" i="7"/>
  <c r="T158" i="7"/>
  <c r="T159" i="7"/>
  <c r="T160" i="7"/>
  <c r="T161" i="7"/>
  <c r="T162" i="7"/>
  <c r="T163" i="7"/>
  <c r="T164" i="7"/>
  <c r="T165" i="7"/>
  <c r="T166" i="7"/>
  <c r="T167" i="7"/>
  <c r="T168" i="7"/>
  <c r="T169" i="7"/>
  <c r="T170" i="7"/>
  <c r="T171" i="7"/>
  <c r="T172" i="7"/>
  <c r="T173" i="7"/>
  <c r="T174" i="7"/>
  <c r="T175" i="7"/>
  <c r="T176" i="7"/>
  <c r="T177" i="7"/>
  <c r="T178" i="7"/>
  <c r="T179" i="7"/>
  <c r="T180" i="7"/>
  <c r="T181" i="7"/>
  <c r="T182" i="7"/>
  <c r="T183" i="7"/>
  <c r="T184" i="7"/>
  <c r="T185" i="7"/>
  <c r="T186" i="7"/>
  <c r="T187" i="7"/>
  <c r="T188" i="7"/>
  <c r="T189" i="7"/>
  <c r="T190" i="7"/>
  <c r="T191" i="7"/>
  <c r="T192" i="7"/>
  <c r="T193" i="7"/>
  <c r="T194" i="7"/>
  <c r="T195" i="7"/>
  <c r="T196" i="7"/>
  <c r="T197" i="7"/>
  <c r="T198" i="7"/>
  <c r="T199" i="7"/>
  <c r="T200" i="7"/>
  <c r="T201" i="7"/>
  <c r="T202" i="7"/>
  <c r="T204" i="7"/>
  <c r="T205" i="7"/>
  <c r="T207" i="7"/>
  <c r="T208" i="7"/>
  <c r="T209" i="7"/>
  <c r="T210" i="7"/>
  <c r="T211" i="7"/>
  <c r="T212" i="7"/>
  <c r="T213" i="7"/>
  <c r="T214" i="7"/>
  <c r="T215" i="7"/>
  <c r="T216" i="7"/>
  <c r="T217" i="7"/>
  <c r="T218" i="7"/>
  <c r="T219" i="7"/>
  <c r="T220" i="7"/>
  <c r="T221" i="7"/>
  <c r="T222" i="7"/>
  <c r="T223" i="7"/>
  <c r="T224" i="7"/>
  <c r="T225" i="7"/>
  <c r="T226" i="7"/>
  <c r="T227" i="7"/>
  <c r="T228" i="7"/>
  <c r="T229" i="7"/>
  <c r="T230" i="7"/>
  <c r="T231" i="7"/>
  <c r="T232" i="7"/>
  <c r="T233" i="7"/>
  <c r="T234" i="7"/>
  <c r="T235" i="7"/>
  <c r="T236" i="7"/>
  <c r="T237" i="7"/>
  <c r="T238" i="7"/>
  <c r="T239" i="7"/>
  <c r="T240" i="7"/>
  <c r="T241" i="7"/>
  <c r="T242" i="7"/>
  <c r="T243" i="7"/>
  <c r="T244" i="7"/>
  <c r="T245" i="7"/>
  <c r="T246" i="7"/>
  <c r="T247" i="7"/>
  <c r="T248" i="7"/>
  <c r="T249" i="7"/>
  <c r="T250" i="7"/>
  <c r="T251" i="7"/>
  <c r="T252" i="7"/>
  <c r="T253" i="7"/>
  <c r="T254" i="7"/>
  <c r="T255" i="7"/>
  <c r="T256" i="7"/>
  <c r="T257" i="7"/>
  <c r="T258" i="7"/>
  <c r="T259" i="7"/>
  <c r="T260" i="7"/>
  <c r="T261" i="7"/>
  <c r="T262" i="7"/>
  <c r="T263" i="7"/>
  <c r="T264" i="7"/>
  <c r="T265" i="7"/>
  <c r="T266" i="7"/>
  <c r="T267" i="7"/>
  <c r="T268" i="7"/>
  <c r="T269" i="7"/>
  <c r="T270" i="7"/>
  <c r="T271" i="7"/>
  <c r="T272" i="7"/>
  <c r="T273" i="7"/>
  <c r="T274" i="7"/>
  <c r="T275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3" i="7"/>
  <c r="S54" i="7"/>
  <c r="S55" i="7"/>
  <c r="S56" i="7"/>
  <c r="S57" i="7"/>
  <c r="S58" i="7"/>
  <c r="S59" i="7"/>
  <c r="S60" i="7"/>
  <c r="S61" i="7"/>
  <c r="S62" i="7"/>
  <c r="S63" i="7"/>
  <c r="S64" i="7"/>
  <c r="S65" i="7"/>
  <c r="S66" i="7"/>
  <c r="S67" i="7"/>
  <c r="S68" i="7"/>
  <c r="S69" i="7"/>
  <c r="S70" i="7"/>
  <c r="S71" i="7"/>
  <c r="S72" i="7"/>
  <c r="S73" i="7"/>
  <c r="S74" i="7"/>
  <c r="S76" i="7"/>
  <c r="S77" i="7"/>
  <c r="S78" i="7"/>
  <c r="S79" i="7"/>
  <c r="S80" i="7"/>
  <c r="S81" i="7"/>
  <c r="S82" i="7"/>
  <c r="S83" i="7"/>
  <c r="S84" i="7"/>
  <c r="S85" i="7"/>
  <c r="S86" i="7"/>
  <c r="S87" i="7"/>
  <c r="S88" i="7"/>
  <c r="S89" i="7"/>
  <c r="S90" i="7"/>
  <c r="S91" i="7"/>
  <c r="S92" i="7"/>
  <c r="S93" i="7"/>
  <c r="S94" i="7"/>
  <c r="S95" i="7"/>
  <c r="S96" i="7"/>
  <c r="S97" i="7"/>
  <c r="S98" i="7"/>
  <c r="S99" i="7"/>
  <c r="S100" i="7"/>
  <c r="S101" i="7"/>
  <c r="S102" i="7"/>
  <c r="S103" i="7"/>
  <c r="S104" i="7"/>
  <c r="S105" i="7"/>
  <c r="S106" i="7"/>
  <c r="S107" i="7"/>
  <c r="S108" i="7"/>
  <c r="S109" i="7"/>
  <c r="S110" i="7"/>
  <c r="S111" i="7"/>
  <c r="S112" i="7"/>
  <c r="S113" i="7"/>
  <c r="S114" i="7"/>
  <c r="S115" i="7"/>
  <c r="S116" i="7"/>
  <c r="S117" i="7"/>
  <c r="S118" i="7"/>
  <c r="S119" i="7"/>
  <c r="S120" i="7"/>
  <c r="S121" i="7"/>
  <c r="S122" i="7"/>
  <c r="S123" i="7"/>
  <c r="S124" i="7"/>
  <c r="S125" i="7"/>
  <c r="S126" i="7"/>
  <c r="S127" i="7"/>
  <c r="S128" i="7"/>
  <c r="S129" i="7"/>
  <c r="S130" i="7"/>
  <c r="S131" i="7"/>
  <c r="S132" i="7"/>
  <c r="S133" i="7"/>
  <c r="S134" i="7"/>
  <c r="S135" i="7"/>
  <c r="S136" i="7"/>
  <c r="S137" i="7"/>
  <c r="S138" i="7"/>
  <c r="S139" i="7"/>
  <c r="S140" i="7"/>
  <c r="S141" i="7"/>
  <c r="S142" i="7"/>
  <c r="S143" i="7"/>
  <c r="S144" i="7"/>
  <c r="S145" i="7"/>
  <c r="S146" i="7"/>
  <c r="S147" i="7"/>
  <c r="S148" i="7"/>
  <c r="S149" i="7"/>
  <c r="S150" i="7"/>
  <c r="S151" i="7"/>
  <c r="S152" i="7"/>
  <c r="S153" i="7"/>
  <c r="S154" i="7"/>
  <c r="S155" i="7"/>
  <c r="S156" i="7"/>
  <c r="S157" i="7"/>
  <c r="S158" i="7"/>
  <c r="S159" i="7"/>
  <c r="S160" i="7"/>
  <c r="S161" i="7"/>
  <c r="S162" i="7"/>
  <c r="S163" i="7"/>
  <c r="S164" i="7"/>
  <c r="S165" i="7"/>
  <c r="S166" i="7"/>
  <c r="S167" i="7"/>
  <c r="S168" i="7"/>
  <c r="S169" i="7"/>
  <c r="S170" i="7"/>
  <c r="S171" i="7"/>
  <c r="S172" i="7"/>
  <c r="S173" i="7"/>
  <c r="S174" i="7"/>
  <c r="S175" i="7"/>
  <c r="S176" i="7"/>
  <c r="S177" i="7"/>
  <c r="S178" i="7"/>
  <c r="S179" i="7"/>
  <c r="S180" i="7"/>
  <c r="S181" i="7"/>
  <c r="S182" i="7"/>
  <c r="S183" i="7"/>
  <c r="S184" i="7"/>
  <c r="S185" i="7"/>
  <c r="S186" i="7"/>
  <c r="S187" i="7"/>
  <c r="S188" i="7"/>
  <c r="S189" i="7"/>
  <c r="S190" i="7"/>
  <c r="S191" i="7"/>
  <c r="S192" i="7"/>
  <c r="S193" i="7"/>
  <c r="S194" i="7"/>
  <c r="S195" i="7"/>
  <c r="S196" i="7"/>
  <c r="S197" i="7"/>
  <c r="S198" i="7"/>
  <c r="S199" i="7"/>
  <c r="S200" i="7"/>
  <c r="S201" i="7"/>
  <c r="S202" i="7"/>
  <c r="S204" i="7"/>
  <c r="S205" i="7"/>
  <c r="S207" i="7"/>
  <c r="S208" i="7"/>
  <c r="S209" i="7"/>
  <c r="S210" i="7"/>
  <c r="S211" i="7"/>
  <c r="S212" i="7"/>
  <c r="S213" i="7"/>
  <c r="S214" i="7"/>
  <c r="S215" i="7"/>
  <c r="S216" i="7"/>
  <c r="S217" i="7"/>
  <c r="S218" i="7"/>
  <c r="S219" i="7"/>
  <c r="S220" i="7"/>
  <c r="S221" i="7"/>
  <c r="S222" i="7"/>
  <c r="S223" i="7"/>
  <c r="S224" i="7"/>
  <c r="S225" i="7"/>
  <c r="S226" i="7"/>
  <c r="S227" i="7"/>
  <c r="S228" i="7"/>
  <c r="S229" i="7"/>
  <c r="S230" i="7"/>
  <c r="S231" i="7"/>
  <c r="S232" i="7"/>
  <c r="S233" i="7"/>
  <c r="S234" i="7"/>
  <c r="S235" i="7"/>
  <c r="S236" i="7"/>
  <c r="S237" i="7"/>
  <c r="S238" i="7"/>
  <c r="S239" i="7"/>
  <c r="S240" i="7"/>
  <c r="S241" i="7"/>
  <c r="S242" i="7"/>
  <c r="S243" i="7"/>
  <c r="S244" i="7"/>
  <c r="S245" i="7"/>
  <c r="S246" i="7"/>
  <c r="S247" i="7"/>
  <c r="S248" i="7"/>
  <c r="S249" i="7"/>
  <c r="S250" i="7"/>
  <c r="S251" i="7"/>
  <c r="S252" i="7"/>
  <c r="S253" i="7"/>
  <c r="S254" i="7"/>
  <c r="S255" i="7"/>
  <c r="S256" i="7"/>
  <c r="S257" i="7"/>
  <c r="S258" i="7"/>
  <c r="S259" i="7"/>
  <c r="S260" i="7"/>
  <c r="S261" i="7"/>
  <c r="S262" i="7"/>
  <c r="S263" i="7"/>
  <c r="S264" i="7"/>
  <c r="S265" i="7"/>
  <c r="S266" i="7"/>
  <c r="S267" i="7"/>
  <c r="S268" i="7"/>
  <c r="S269" i="7"/>
  <c r="S270" i="7"/>
  <c r="S271" i="7"/>
  <c r="S272" i="7"/>
  <c r="S273" i="7"/>
  <c r="S274" i="7"/>
  <c r="S275" i="7"/>
  <c r="S3" i="7"/>
  <c r="T3" i="6"/>
  <c r="S3" i="6"/>
  <c r="T3" i="5"/>
  <c r="S3" i="5"/>
  <c r="P4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91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3" i="5"/>
  <c r="P124" i="5"/>
  <c r="P126" i="5"/>
  <c r="P127" i="5"/>
  <c r="P128" i="5"/>
  <c r="P129" i="5"/>
  <c r="P130" i="5"/>
  <c r="P131" i="5"/>
  <c r="P132" i="5"/>
  <c r="P133" i="5"/>
  <c r="P134" i="5"/>
  <c r="P135" i="5"/>
  <c r="P136" i="5"/>
  <c r="P137" i="5"/>
  <c r="P138" i="5"/>
  <c r="P139" i="5"/>
  <c r="P140" i="5"/>
  <c r="P141" i="5"/>
  <c r="P142" i="5"/>
  <c r="P143" i="5"/>
  <c r="P144" i="5"/>
  <c r="P145" i="5"/>
  <c r="P146" i="5"/>
  <c r="P147" i="5"/>
  <c r="P148" i="5"/>
  <c r="P149" i="5"/>
  <c r="P150" i="5"/>
  <c r="P151" i="5"/>
  <c r="P152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6" i="5"/>
  <c r="P167" i="5"/>
  <c r="P168" i="5"/>
  <c r="P169" i="5"/>
  <c r="P170" i="5"/>
  <c r="P171" i="5"/>
  <c r="P172" i="5"/>
  <c r="P173" i="5"/>
  <c r="P174" i="5"/>
  <c r="P175" i="5"/>
  <c r="P176" i="5"/>
  <c r="P177" i="5"/>
  <c r="P178" i="5"/>
  <c r="P179" i="5"/>
  <c r="P180" i="5"/>
  <c r="P181" i="5"/>
  <c r="P183" i="5"/>
  <c r="P184" i="5"/>
  <c r="P185" i="5"/>
  <c r="P186" i="5"/>
  <c r="P187" i="5"/>
  <c r="P188" i="5"/>
  <c r="P189" i="5"/>
  <c r="P190" i="5"/>
  <c r="P191" i="5"/>
  <c r="P192" i="5"/>
  <c r="P193" i="5"/>
  <c r="P194" i="5"/>
  <c r="P195" i="5"/>
  <c r="P196" i="5"/>
  <c r="P197" i="5"/>
  <c r="P198" i="5"/>
  <c r="P199" i="5"/>
  <c r="P200" i="5"/>
  <c r="P201" i="5"/>
  <c r="P202" i="5"/>
  <c r="P203" i="5"/>
  <c r="P204" i="5"/>
  <c r="P205" i="5"/>
  <c r="P206" i="5"/>
  <c r="P207" i="5"/>
  <c r="P208" i="5"/>
  <c r="P209" i="5"/>
  <c r="P210" i="5"/>
  <c r="P211" i="5"/>
  <c r="P212" i="5"/>
  <c r="P213" i="5"/>
  <c r="P214" i="5"/>
  <c r="P215" i="5"/>
  <c r="P216" i="5"/>
  <c r="P217" i="5"/>
  <c r="P218" i="5"/>
  <c r="P219" i="5"/>
  <c r="P220" i="5"/>
  <c r="P221" i="5"/>
  <c r="P222" i="5"/>
  <c r="P223" i="5"/>
  <c r="P224" i="5"/>
  <c r="P225" i="5"/>
  <c r="P226" i="5"/>
  <c r="P227" i="5"/>
  <c r="P228" i="5"/>
  <c r="P229" i="5"/>
  <c r="P230" i="5"/>
  <c r="P231" i="5"/>
  <c r="P232" i="5"/>
  <c r="P233" i="5"/>
  <c r="P234" i="5"/>
  <c r="P235" i="5"/>
  <c r="P236" i="5"/>
  <c r="P237" i="5"/>
  <c r="P238" i="5"/>
  <c r="P239" i="5"/>
  <c r="P240" i="5"/>
  <c r="P241" i="5"/>
  <c r="P242" i="5"/>
  <c r="P243" i="5"/>
  <c r="P244" i="5"/>
  <c r="P245" i="5"/>
  <c r="P246" i="5"/>
  <c r="P247" i="5"/>
  <c r="P248" i="5"/>
  <c r="P249" i="5"/>
  <c r="P250" i="5"/>
  <c r="P251" i="5"/>
  <c r="P252" i="5"/>
  <c r="P253" i="5"/>
  <c r="P254" i="5"/>
  <c r="P255" i="5"/>
  <c r="P256" i="5"/>
  <c r="P257" i="5"/>
  <c r="P258" i="5"/>
  <c r="P259" i="5"/>
  <c r="P260" i="5"/>
  <c r="P261" i="5"/>
  <c r="P263" i="5"/>
  <c r="P264" i="5"/>
  <c r="P265" i="5"/>
  <c r="P266" i="5"/>
  <c r="P267" i="5"/>
  <c r="P272" i="5"/>
  <c r="P273" i="5"/>
  <c r="P274" i="5"/>
  <c r="P275" i="5"/>
  <c r="P277" i="5"/>
  <c r="P278" i="5"/>
  <c r="P279" i="5"/>
  <c r="P280" i="5"/>
  <c r="P281" i="5"/>
  <c r="P282" i="5"/>
  <c r="P283" i="5"/>
  <c r="P284" i="5"/>
  <c r="P285" i="5"/>
  <c r="P286" i="5"/>
  <c r="P287" i="5"/>
  <c r="P288" i="5"/>
  <c r="P289" i="5"/>
  <c r="P290" i="5"/>
  <c r="P291" i="5"/>
  <c r="P292" i="5"/>
  <c r="P293" i="5"/>
  <c r="P294" i="5"/>
  <c r="P295" i="5"/>
  <c r="P297" i="5"/>
  <c r="P298" i="5"/>
  <c r="P299" i="5"/>
  <c r="P300" i="5"/>
  <c r="P301" i="5"/>
  <c r="P302" i="5"/>
  <c r="P303" i="5"/>
  <c r="P304" i="5"/>
  <c r="P305" i="5"/>
  <c r="P306" i="5"/>
  <c r="P307" i="5"/>
  <c r="P308" i="5"/>
  <c r="P309" i="5"/>
  <c r="P310" i="5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83" i="5"/>
  <c r="O84" i="5"/>
  <c r="O85" i="5"/>
  <c r="O86" i="5"/>
  <c r="O87" i="5"/>
  <c r="O88" i="5"/>
  <c r="O89" i="5"/>
  <c r="O90" i="5"/>
  <c r="O91" i="5"/>
  <c r="O93" i="5"/>
  <c r="O94" i="5"/>
  <c r="O95" i="5"/>
  <c r="O96" i="5"/>
  <c r="O97" i="5"/>
  <c r="O98" i="5"/>
  <c r="O99" i="5"/>
  <c r="O100" i="5"/>
  <c r="O101" i="5"/>
  <c r="O102" i="5"/>
  <c r="O103" i="5"/>
  <c r="O104" i="5"/>
  <c r="O105" i="5"/>
  <c r="O106" i="5"/>
  <c r="O107" i="5"/>
  <c r="O108" i="5"/>
  <c r="O109" i="5"/>
  <c r="O110" i="5"/>
  <c r="O111" i="5"/>
  <c r="O112" i="5"/>
  <c r="O113" i="5"/>
  <c r="O114" i="5"/>
  <c r="O115" i="5"/>
  <c r="O116" i="5"/>
  <c r="O117" i="5"/>
  <c r="O118" i="5"/>
  <c r="O119" i="5"/>
  <c r="O120" i="5"/>
  <c r="O121" i="5"/>
  <c r="O123" i="5"/>
  <c r="O124" i="5"/>
  <c r="O126" i="5"/>
  <c r="O127" i="5"/>
  <c r="O128" i="5"/>
  <c r="O129" i="5"/>
  <c r="O130" i="5"/>
  <c r="O131" i="5"/>
  <c r="O132" i="5"/>
  <c r="O133" i="5"/>
  <c r="O134" i="5"/>
  <c r="O135" i="5"/>
  <c r="O136" i="5"/>
  <c r="O137" i="5"/>
  <c r="O138" i="5"/>
  <c r="O139" i="5"/>
  <c r="O140" i="5"/>
  <c r="O141" i="5"/>
  <c r="O142" i="5"/>
  <c r="O143" i="5"/>
  <c r="O144" i="5"/>
  <c r="O145" i="5"/>
  <c r="O146" i="5"/>
  <c r="O147" i="5"/>
  <c r="O148" i="5"/>
  <c r="O149" i="5"/>
  <c r="O150" i="5"/>
  <c r="O151" i="5"/>
  <c r="O152" i="5"/>
  <c r="O153" i="5"/>
  <c r="O154" i="5"/>
  <c r="O155" i="5"/>
  <c r="O156" i="5"/>
  <c r="O157" i="5"/>
  <c r="O158" i="5"/>
  <c r="O159" i="5"/>
  <c r="O160" i="5"/>
  <c r="O161" i="5"/>
  <c r="O162" i="5"/>
  <c r="O163" i="5"/>
  <c r="O164" i="5"/>
  <c r="O165" i="5"/>
  <c r="O166" i="5"/>
  <c r="O167" i="5"/>
  <c r="O168" i="5"/>
  <c r="O169" i="5"/>
  <c r="O170" i="5"/>
  <c r="O171" i="5"/>
  <c r="O172" i="5"/>
  <c r="O173" i="5"/>
  <c r="O174" i="5"/>
  <c r="O175" i="5"/>
  <c r="O176" i="5"/>
  <c r="O177" i="5"/>
  <c r="O178" i="5"/>
  <c r="O179" i="5"/>
  <c r="O180" i="5"/>
  <c r="O181" i="5"/>
  <c r="O183" i="5"/>
  <c r="O184" i="5"/>
  <c r="O185" i="5"/>
  <c r="O186" i="5"/>
  <c r="O187" i="5"/>
  <c r="O188" i="5"/>
  <c r="O189" i="5"/>
  <c r="O190" i="5"/>
  <c r="O191" i="5"/>
  <c r="O192" i="5"/>
  <c r="O193" i="5"/>
  <c r="O194" i="5"/>
  <c r="O195" i="5"/>
  <c r="O196" i="5"/>
  <c r="O197" i="5"/>
  <c r="O198" i="5"/>
  <c r="O199" i="5"/>
  <c r="O200" i="5"/>
  <c r="O201" i="5"/>
  <c r="O202" i="5"/>
  <c r="O203" i="5"/>
  <c r="O204" i="5"/>
  <c r="O205" i="5"/>
  <c r="O206" i="5"/>
  <c r="O207" i="5"/>
  <c r="O208" i="5"/>
  <c r="O209" i="5"/>
  <c r="O210" i="5"/>
  <c r="O211" i="5"/>
  <c r="O212" i="5"/>
  <c r="O213" i="5"/>
  <c r="O214" i="5"/>
  <c r="O215" i="5"/>
  <c r="O216" i="5"/>
  <c r="O217" i="5"/>
  <c r="O218" i="5"/>
  <c r="O219" i="5"/>
  <c r="O220" i="5"/>
  <c r="O221" i="5"/>
  <c r="O222" i="5"/>
  <c r="O223" i="5"/>
  <c r="O224" i="5"/>
  <c r="O225" i="5"/>
  <c r="O226" i="5"/>
  <c r="O227" i="5"/>
  <c r="O228" i="5"/>
  <c r="O229" i="5"/>
  <c r="O230" i="5"/>
  <c r="O231" i="5"/>
  <c r="O232" i="5"/>
  <c r="O233" i="5"/>
  <c r="O234" i="5"/>
  <c r="O235" i="5"/>
  <c r="O236" i="5"/>
  <c r="O237" i="5"/>
  <c r="O238" i="5"/>
  <c r="O239" i="5"/>
  <c r="O240" i="5"/>
  <c r="O241" i="5"/>
  <c r="O242" i="5"/>
  <c r="O243" i="5"/>
  <c r="O244" i="5"/>
  <c r="O245" i="5"/>
  <c r="O246" i="5"/>
  <c r="O247" i="5"/>
  <c r="O248" i="5"/>
  <c r="O249" i="5"/>
  <c r="O250" i="5"/>
  <c r="O251" i="5"/>
  <c r="O252" i="5"/>
  <c r="O253" i="5"/>
  <c r="O254" i="5"/>
  <c r="O255" i="5"/>
  <c r="O256" i="5"/>
  <c r="O257" i="5"/>
  <c r="O258" i="5"/>
  <c r="O259" i="5"/>
  <c r="O260" i="5"/>
  <c r="O261" i="5"/>
  <c r="O263" i="5"/>
  <c r="O264" i="5"/>
  <c r="O265" i="5"/>
  <c r="O266" i="5"/>
  <c r="O267" i="5"/>
  <c r="O272" i="5"/>
  <c r="O273" i="5"/>
  <c r="O274" i="5"/>
  <c r="O275" i="5"/>
  <c r="O277" i="5"/>
  <c r="O278" i="5"/>
  <c r="O279" i="5"/>
  <c r="O280" i="5"/>
  <c r="O281" i="5"/>
  <c r="O282" i="5"/>
  <c r="O283" i="5"/>
  <c r="O284" i="5"/>
  <c r="O285" i="5"/>
  <c r="O286" i="5"/>
  <c r="O287" i="5"/>
  <c r="O288" i="5"/>
  <c r="O289" i="5"/>
  <c r="O290" i="5"/>
  <c r="O291" i="5"/>
  <c r="O292" i="5"/>
  <c r="O293" i="5"/>
  <c r="O294" i="5"/>
  <c r="O295" i="5"/>
  <c r="O297" i="5"/>
  <c r="O298" i="5"/>
  <c r="O299" i="5"/>
  <c r="O300" i="5"/>
  <c r="O301" i="5"/>
  <c r="O302" i="5"/>
  <c r="O303" i="5"/>
  <c r="O304" i="5"/>
  <c r="O305" i="5"/>
  <c r="O306" i="5"/>
  <c r="O307" i="5"/>
  <c r="O308" i="5"/>
  <c r="O309" i="5"/>
  <c r="O310" i="5"/>
  <c r="P4" i="6"/>
  <c r="P5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3" i="6"/>
  <c r="P94" i="6"/>
  <c r="P95" i="6"/>
  <c r="P96" i="6"/>
  <c r="P97" i="6"/>
  <c r="P98" i="6"/>
  <c r="P99" i="6"/>
  <c r="P100" i="6"/>
  <c r="P101" i="6"/>
  <c r="P102" i="6"/>
  <c r="P103" i="6"/>
  <c r="P104" i="6"/>
  <c r="P105" i="6"/>
  <c r="P106" i="6"/>
  <c r="P107" i="6"/>
  <c r="P108" i="6"/>
  <c r="P109" i="6"/>
  <c r="P110" i="6"/>
  <c r="P111" i="6"/>
  <c r="P112" i="6"/>
  <c r="P113" i="6"/>
  <c r="P114" i="6"/>
  <c r="P115" i="6"/>
  <c r="P116" i="6"/>
  <c r="P117" i="6"/>
  <c r="P118" i="6"/>
  <c r="P119" i="6"/>
  <c r="P120" i="6"/>
  <c r="P121" i="6"/>
  <c r="P123" i="6"/>
  <c r="P124" i="6"/>
  <c r="P126" i="6"/>
  <c r="P127" i="6"/>
  <c r="P128" i="6"/>
  <c r="P129" i="6"/>
  <c r="P130" i="6"/>
  <c r="P131" i="6"/>
  <c r="P132" i="6"/>
  <c r="P133" i="6"/>
  <c r="P134" i="6"/>
  <c r="P135" i="6"/>
  <c r="P136" i="6"/>
  <c r="P137" i="6"/>
  <c r="P138" i="6"/>
  <c r="P139" i="6"/>
  <c r="P140" i="6"/>
  <c r="P141" i="6"/>
  <c r="P142" i="6"/>
  <c r="P143" i="6"/>
  <c r="P144" i="6"/>
  <c r="P145" i="6"/>
  <c r="P146" i="6"/>
  <c r="P147" i="6"/>
  <c r="P148" i="6"/>
  <c r="P149" i="6"/>
  <c r="P150" i="6"/>
  <c r="P151" i="6"/>
  <c r="P152" i="6"/>
  <c r="P153" i="6"/>
  <c r="P154" i="6"/>
  <c r="P155" i="6"/>
  <c r="P156" i="6"/>
  <c r="P157" i="6"/>
  <c r="P158" i="6"/>
  <c r="P159" i="6"/>
  <c r="P160" i="6"/>
  <c r="P161" i="6"/>
  <c r="P162" i="6"/>
  <c r="P163" i="6"/>
  <c r="P164" i="6"/>
  <c r="P165" i="6"/>
  <c r="P166" i="6"/>
  <c r="P167" i="6"/>
  <c r="P168" i="6"/>
  <c r="P169" i="6"/>
  <c r="P170" i="6"/>
  <c r="P171" i="6"/>
  <c r="P172" i="6"/>
  <c r="P173" i="6"/>
  <c r="P174" i="6"/>
  <c r="P175" i="6"/>
  <c r="P176" i="6"/>
  <c r="P177" i="6"/>
  <c r="P179" i="6"/>
  <c r="P180" i="6"/>
  <c r="P181" i="6"/>
  <c r="P182" i="6"/>
  <c r="P183" i="6"/>
  <c r="P184" i="6"/>
  <c r="P185" i="6"/>
  <c r="P186" i="6"/>
  <c r="P187" i="6"/>
  <c r="P188" i="6"/>
  <c r="P189" i="6"/>
  <c r="P190" i="6"/>
  <c r="P191" i="6"/>
  <c r="P192" i="6"/>
  <c r="P193" i="6"/>
  <c r="P194" i="6"/>
  <c r="P195" i="6"/>
  <c r="P196" i="6"/>
  <c r="P197" i="6"/>
  <c r="P198" i="6"/>
  <c r="P199" i="6"/>
  <c r="P200" i="6"/>
  <c r="P201" i="6"/>
  <c r="P202" i="6"/>
  <c r="P203" i="6"/>
  <c r="P204" i="6"/>
  <c r="P206" i="6"/>
  <c r="P207" i="6"/>
  <c r="P208" i="6"/>
  <c r="P209" i="6"/>
  <c r="P210" i="6"/>
  <c r="P215" i="6"/>
  <c r="P216" i="6"/>
  <c r="P217" i="6"/>
  <c r="P218" i="6"/>
  <c r="P219" i="6"/>
  <c r="P220" i="6"/>
  <c r="P221" i="6"/>
  <c r="P222" i="6"/>
  <c r="P223" i="6"/>
  <c r="P224" i="6"/>
  <c r="P225" i="6"/>
  <c r="P226" i="6"/>
  <c r="P227" i="6"/>
  <c r="P228" i="6"/>
  <c r="P229" i="6"/>
  <c r="P230" i="6"/>
  <c r="P231" i="6"/>
  <c r="P232" i="6"/>
  <c r="P233" i="6"/>
  <c r="P234" i="6"/>
  <c r="P235" i="6"/>
  <c r="P236" i="6"/>
  <c r="P237" i="6"/>
  <c r="P238" i="6"/>
  <c r="P239" i="6"/>
  <c r="P240" i="6"/>
  <c r="P241" i="6"/>
  <c r="P242" i="6"/>
  <c r="P243" i="6"/>
  <c r="P244" i="6"/>
  <c r="P245" i="6"/>
  <c r="P246" i="6"/>
  <c r="P247" i="6"/>
  <c r="P248" i="6"/>
  <c r="P249" i="6"/>
  <c r="P250" i="6"/>
  <c r="P251" i="6"/>
  <c r="P252" i="6"/>
  <c r="P253" i="6"/>
  <c r="P254" i="6"/>
  <c r="P255" i="6"/>
  <c r="P256" i="6"/>
  <c r="P257" i="6"/>
  <c r="P258" i="6"/>
  <c r="P259" i="6"/>
  <c r="P260" i="6"/>
  <c r="P261" i="6"/>
  <c r="P262" i="6"/>
  <c r="P263" i="6"/>
  <c r="P264" i="6"/>
  <c r="P265" i="6"/>
  <c r="P266" i="6"/>
  <c r="P267" i="6"/>
  <c r="P268" i="6"/>
  <c r="P269" i="6"/>
  <c r="P270" i="6"/>
  <c r="P271" i="6"/>
  <c r="P272" i="6"/>
  <c r="P273" i="6"/>
  <c r="P274" i="6"/>
  <c r="P275" i="6"/>
  <c r="P276" i="6"/>
  <c r="P277" i="6"/>
  <c r="P278" i="6"/>
  <c r="P279" i="6"/>
  <c r="P280" i="6"/>
  <c r="P281" i="6"/>
  <c r="P282" i="6"/>
  <c r="P283" i="6"/>
  <c r="P284" i="6"/>
  <c r="P285" i="6"/>
  <c r="P286" i="6"/>
  <c r="P287" i="6"/>
  <c r="P288" i="6"/>
  <c r="P289" i="6"/>
  <c r="P290" i="6"/>
  <c r="P291" i="6"/>
  <c r="P293" i="6"/>
  <c r="P294" i="6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3" i="6"/>
  <c r="O124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9" i="6"/>
  <c r="O180" i="6"/>
  <c r="O181" i="6"/>
  <c r="O182" i="6"/>
  <c r="O183" i="6"/>
  <c r="O184" i="6"/>
  <c r="O185" i="6"/>
  <c r="O186" i="6"/>
  <c r="O187" i="6"/>
  <c r="O188" i="6"/>
  <c r="O189" i="6"/>
  <c r="O190" i="6"/>
  <c r="O191" i="6"/>
  <c r="O192" i="6"/>
  <c r="O193" i="6"/>
  <c r="O194" i="6"/>
  <c r="O195" i="6"/>
  <c r="O196" i="6"/>
  <c r="O197" i="6"/>
  <c r="O198" i="6"/>
  <c r="O199" i="6"/>
  <c r="O200" i="6"/>
  <c r="O201" i="6"/>
  <c r="O202" i="6"/>
  <c r="O203" i="6"/>
  <c r="O204" i="6"/>
  <c r="O206" i="6"/>
  <c r="O207" i="6"/>
  <c r="O208" i="6"/>
  <c r="O209" i="6"/>
  <c r="O210" i="6"/>
  <c r="O215" i="6"/>
  <c r="O216" i="6"/>
  <c r="O217" i="6"/>
  <c r="O218" i="6"/>
  <c r="O219" i="6"/>
  <c r="O220" i="6"/>
  <c r="O221" i="6"/>
  <c r="O222" i="6"/>
  <c r="O223" i="6"/>
  <c r="O224" i="6"/>
  <c r="O225" i="6"/>
  <c r="O226" i="6"/>
  <c r="O227" i="6"/>
  <c r="O228" i="6"/>
  <c r="O229" i="6"/>
  <c r="O230" i="6"/>
  <c r="O231" i="6"/>
  <c r="O232" i="6"/>
  <c r="O233" i="6"/>
  <c r="O234" i="6"/>
  <c r="O235" i="6"/>
  <c r="O236" i="6"/>
  <c r="O237" i="6"/>
  <c r="O238" i="6"/>
  <c r="O239" i="6"/>
  <c r="O240" i="6"/>
  <c r="O241" i="6"/>
  <c r="O242" i="6"/>
  <c r="O243" i="6"/>
  <c r="O244" i="6"/>
  <c r="O245" i="6"/>
  <c r="O246" i="6"/>
  <c r="O247" i="6"/>
  <c r="O248" i="6"/>
  <c r="O249" i="6"/>
  <c r="O250" i="6"/>
  <c r="O251" i="6"/>
  <c r="O252" i="6"/>
  <c r="O253" i="6"/>
  <c r="O254" i="6"/>
  <c r="O255" i="6"/>
  <c r="O256" i="6"/>
  <c r="O257" i="6"/>
  <c r="O258" i="6"/>
  <c r="O259" i="6"/>
  <c r="O260" i="6"/>
  <c r="O261" i="6"/>
  <c r="O262" i="6"/>
  <c r="O263" i="6"/>
  <c r="O264" i="6"/>
  <c r="O265" i="6"/>
  <c r="O266" i="6"/>
  <c r="O267" i="6"/>
  <c r="O268" i="6"/>
  <c r="O269" i="6"/>
  <c r="O270" i="6"/>
  <c r="O271" i="6"/>
  <c r="O272" i="6"/>
  <c r="O273" i="6"/>
  <c r="O274" i="6"/>
  <c r="O275" i="6"/>
  <c r="O276" i="6"/>
  <c r="O277" i="6"/>
  <c r="O278" i="6"/>
  <c r="O279" i="6"/>
  <c r="O280" i="6"/>
  <c r="O281" i="6"/>
  <c r="O282" i="6"/>
  <c r="O283" i="6"/>
  <c r="O284" i="6"/>
  <c r="O285" i="6"/>
  <c r="O286" i="6"/>
  <c r="O287" i="6"/>
  <c r="O288" i="6"/>
  <c r="O289" i="6"/>
  <c r="O290" i="6"/>
  <c r="O291" i="6"/>
  <c r="O293" i="6"/>
  <c r="O294" i="6"/>
  <c r="P4" i="7"/>
  <c r="T4" i="7" s="1"/>
  <c r="P5" i="7"/>
  <c r="T5" i="7" s="1"/>
  <c r="P6" i="7"/>
  <c r="T6" i="7" s="1"/>
  <c r="P7" i="7"/>
  <c r="T7" i="7" s="1"/>
  <c r="P8" i="7"/>
  <c r="P9" i="7"/>
  <c r="P10" i="7"/>
  <c r="P11" i="7"/>
  <c r="P12" i="7"/>
  <c r="T12" i="7" s="1"/>
  <c r="P13" i="7"/>
  <c r="P14" i="7"/>
  <c r="T14" i="7" s="1"/>
  <c r="P15" i="7"/>
  <c r="T15" i="7" s="1"/>
  <c r="P16" i="7"/>
  <c r="P17" i="7"/>
  <c r="T17" i="7" s="1"/>
  <c r="P18" i="7"/>
  <c r="P19" i="7"/>
  <c r="P20" i="7"/>
  <c r="P21" i="7"/>
  <c r="P22" i="7"/>
  <c r="T22" i="7" s="1"/>
  <c r="P23" i="7"/>
  <c r="P24" i="7"/>
  <c r="P25" i="7"/>
  <c r="P26" i="7"/>
  <c r="P27" i="7"/>
  <c r="T27" i="7" s="1"/>
  <c r="P28" i="7"/>
  <c r="P29" i="7"/>
  <c r="P30" i="7"/>
  <c r="P31" i="7"/>
  <c r="P32" i="7"/>
  <c r="T32" i="7" s="1"/>
  <c r="P33" i="7"/>
  <c r="P34" i="7"/>
  <c r="T34" i="7" s="1"/>
  <c r="P35" i="7"/>
  <c r="P36" i="7"/>
  <c r="P37" i="7"/>
  <c r="P38" i="7"/>
  <c r="P39" i="7"/>
  <c r="P40" i="7"/>
  <c r="P41" i="7"/>
  <c r="P42" i="7"/>
  <c r="P43" i="7"/>
  <c r="P44" i="7"/>
  <c r="P46" i="7"/>
  <c r="P47" i="7"/>
  <c r="P48" i="7"/>
  <c r="P49" i="7"/>
  <c r="P50" i="7"/>
  <c r="P51" i="7"/>
  <c r="P53" i="7"/>
  <c r="P54" i="7"/>
  <c r="P56" i="7"/>
  <c r="P57" i="7"/>
  <c r="P58" i="7"/>
  <c r="P59" i="7"/>
  <c r="P60" i="7"/>
  <c r="P61" i="7"/>
  <c r="P62" i="7"/>
  <c r="P63" i="7"/>
  <c r="P64" i="7"/>
  <c r="P65" i="7"/>
  <c r="P66" i="7"/>
  <c r="P67" i="7"/>
  <c r="P68" i="7"/>
  <c r="P69" i="7"/>
  <c r="P70" i="7"/>
  <c r="P71" i="7"/>
  <c r="P72" i="7"/>
  <c r="P73" i="7"/>
  <c r="P74" i="7"/>
  <c r="P76" i="7"/>
  <c r="P77" i="7"/>
  <c r="P78" i="7"/>
  <c r="P79" i="7"/>
  <c r="P80" i="7"/>
  <c r="P81" i="7"/>
  <c r="P82" i="7"/>
  <c r="P83" i="7"/>
  <c r="P84" i="7"/>
  <c r="P85" i="7"/>
  <c r="P86" i="7"/>
  <c r="P87" i="7"/>
  <c r="P88" i="7"/>
  <c r="P89" i="7"/>
  <c r="P90" i="7"/>
  <c r="P91" i="7"/>
  <c r="P92" i="7"/>
  <c r="P93" i="7"/>
  <c r="P94" i="7"/>
  <c r="P95" i="7"/>
  <c r="P96" i="7"/>
  <c r="P97" i="7"/>
  <c r="P98" i="7"/>
  <c r="P99" i="7"/>
  <c r="P100" i="7"/>
  <c r="P101" i="7"/>
  <c r="P102" i="7"/>
  <c r="P103" i="7"/>
  <c r="P104" i="7"/>
  <c r="P105" i="7"/>
  <c r="P106" i="7"/>
  <c r="P107" i="7"/>
  <c r="P108" i="7"/>
  <c r="P109" i="7"/>
  <c r="P110" i="7"/>
  <c r="P111" i="7"/>
  <c r="P112" i="7"/>
  <c r="P113" i="7"/>
  <c r="P114" i="7"/>
  <c r="P115" i="7"/>
  <c r="P116" i="7"/>
  <c r="P117" i="7"/>
  <c r="P118" i="7"/>
  <c r="P119" i="7"/>
  <c r="P120" i="7"/>
  <c r="P121" i="7"/>
  <c r="P122" i="7"/>
  <c r="P123" i="7"/>
  <c r="P124" i="7"/>
  <c r="P125" i="7"/>
  <c r="P126" i="7"/>
  <c r="P127" i="7"/>
  <c r="P128" i="7"/>
  <c r="P129" i="7"/>
  <c r="P130" i="7"/>
  <c r="P131" i="7"/>
  <c r="P132" i="7"/>
  <c r="P133" i="7"/>
  <c r="P134" i="7"/>
  <c r="P136" i="7"/>
  <c r="P137" i="7"/>
  <c r="P138" i="7"/>
  <c r="P139" i="7"/>
  <c r="P140" i="7"/>
  <c r="P141" i="7"/>
  <c r="P142" i="7"/>
  <c r="P143" i="7"/>
  <c r="P144" i="7"/>
  <c r="P145" i="7"/>
  <c r="P147" i="7"/>
  <c r="P148" i="7"/>
  <c r="P149" i="7"/>
  <c r="P150" i="7"/>
  <c r="P151" i="7"/>
  <c r="P152" i="7"/>
  <c r="P153" i="7"/>
  <c r="P154" i="7"/>
  <c r="P155" i="7"/>
  <c r="P156" i="7"/>
  <c r="P157" i="7"/>
  <c r="P158" i="7"/>
  <c r="P160" i="7"/>
  <c r="P161" i="7"/>
  <c r="P162" i="7"/>
  <c r="P163" i="7"/>
  <c r="P164" i="7"/>
  <c r="P165" i="7"/>
  <c r="P166" i="7"/>
  <c r="P167" i="7"/>
  <c r="P168" i="7"/>
  <c r="P169" i="7"/>
  <c r="P170" i="7"/>
  <c r="P171" i="7"/>
  <c r="P172" i="7"/>
  <c r="P173" i="7"/>
  <c r="P174" i="7"/>
  <c r="P175" i="7"/>
  <c r="P176" i="7"/>
  <c r="P177" i="7"/>
  <c r="P178" i="7"/>
  <c r="P179" i="7"/>
  <c r="P180" i="7"/>
  <c r="P181" i="7"/>
  <c r="P182" i="7"/>
  <c r="P183" i="7"/>
  <c r="P184" i="7"/>
  <c r="P185" i="7"/>
  <c r="P186" i="7"/>
  <c r="P187" i="7"/>
  <c r="P188" i="7"/>
  <c r="P189" i="7"/>
  <c r="P190" i="7"/>
  <c r="P191" i="7"/>
  <c r="P192" i="7"/>
  <c r="P193" i="7"/>
  <c r="P194" i="7"/>
  <c r="P195" i="7"/>
  <c r="P196" i="7"/>
  <c r="P197" i="7"/>
  <c r="P198" i="7"/>
  <c r="P199" i="7"/>
  <c r="P200" i="7"/>
  <c r="P201" i="7"/>
  <c r="P202" i="7"/>
  <c r="P203" i="7"/>
  <c r="T203" i="7" s="1"/>
  <c r="P204" i="7"/>
  <c r="P207" i="7"/>
  <c r="P208" i="7"/>
  <c r="P209" i="7"/>
  <c r="P210" i="7"/>
  <c r="P211" i="7"/>
  <c r="P212" i="7"/>
  <c r="P213" i="7"/>
  <c r="P214" i="7"/>
  <c r="P215" i="7"/>
  <c r="P216" i="7"/>
  <c r="P217" i="7"/>
  <c r="P218" i="7"/>
  <c r="P219" i="7"/>
  <c r="P220" i="7"/>
  <c r="P221" i="7"/>
  <c r="P222" i="7"/>
  <c r="P223" i="7"/>
  <c r="P224" i="7"/>
  <c r="P225" i="7"/>
  <c r="P226" i="7"/>
  <c r="P227" i="7"/>
  <c r="P228" i="7"/>
  <c r="P229" i="7"/>
  <c r="P230" i="7"/>
  <c r="P231" i="7"/>
  <c r="P232" i="7"/>
  <c r="P233" i="7"/>
  <c r="P234" i="7"/>
  <c r="P235" i="7"/>
  <c r="P236" i="7"/>
  <c r="P237" i="7"/>
  <c r="P238" i="7"/>
  <c r="P239" i="7"/>
  <c r="P240" i="7"/>
  <c r="P241" i="7"/>
  <c r="P242" i="7"/>
  <c r="P243" i="7"/>
  <c r="P244" i="7"/>
  <c r="P245" i="7"/>
  <c r="P246" i="7"/>
  <c r="P247" i="7"/>
  <c r="P248" i="7"/>
  <c r="P249" i="7"/>
  <c r="P250" i="7"/>
  <c r="P251" i="7"/>
  <c r="P252" i="7"/>
  <c r="P253" i="7"/>
  <c r="P254" i="7"/>
  <c r="P255" i="7"/>
  <c r="P256" i="7"/>
  <c r="P257" i="7"/>
  <c r="P258" i="7"/>
  <c r="P259" i="7"/>
  <c r="P260" i="7"/>
  <c r="P261" i="7"/>
  <c r="P262" i="7"/>
  <c r="P263" i="7"/>
  <c r="P264" i="7"/>
  <c r="P265" i="7"/>
  <c r="P266" i="7"/>
  <c r="P267" i="7"/>
  <c r="P268" i="7"/>
  <c r="P269" i="7"/>
  <c r="P270" i="7"/>
  <c r="P271" i="7"/>
  <c r="P272" i="7"/>
  <c r="P273" i="7"/>
  <c r="P275" i="7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5" i="7"/>
  <c r="O36" i="7"/>
  <c r="O37" i="7"/>
  <c r="O38" i="7"/>
  <c r="O39" i="7"/>
  <c r="O40" i="7"/>
  <c r="O41" i="7"/>
  <c r="O42" i="7"/>
  <c r="O43" i="7"/>
  <c r="O44" i="7"/>
  <c r="O46" i="7"/>
  <c r="O47" i="7"/>
  <c r="O48" i="7"/>
  <c r="O49" i="7"/>
  <c r="O50" i="7"/>
  <c r="O51" i="7"/>
  <c r="O53" i="7"/>
  <c r="O54" i="7"/>
  <c r="O56" i="7"/>
  <c r="O57" i="7"/>
  <c r="O58" i="7"/>
  <c r="O59" i="7"/>
  <c r="O60" i="7"/>
  <c r="O61" i="7"/>
  <c r="O62" i="7"/>
  <c r="O63" i="7"/>
  <c r="O64" i="7"/>
  <c r="O65" i="7"/>
  <c r="O66" i="7"/>
  <c r="O67" i="7"/>
  <c r="O68" i="7"/>
  <c r="O69" i="7"/>
  <c r="O70" i="7"/>
  <c r="O71" i="7"/>
  <c r="O72" i="7"/>
  <c r="O73" i="7"/>
  <c r="O74" i="7"/>
  <c r="O76" i="7"/>
  <c r="O77" i="7"/>
  <c r="O78" i="7"/>
  <c r="O79" i="7"/>
  <c r="O80" i="7"/>
  <c r="O81" i="7"/>
  <c r="O82" i="7"/>
  <c r="O83" i="7"/>
  <c r="O84" i="7"/>
  <c r="O85" i="7"/>
  <c r="O86" i="7"/>
  <c r="O87" i="7"/>
  <c r="O88" i="7"/>
  <c r="O89" i="7"/>
  <c r="O90" i="7"/>
  <c r="O91" i="7"/>
  <c r="O92" i="7"/>
  <c r="O93" i="7"/>
  <c r="O94" i="7"/>
  <c r="O95" i="7"/>
  <c r="O96" i="7"/>
  <c r="O97" i="7"/>
  <c r="O98" i="7"/>
  <c r="O99" i="7"/>
  <c r="O100" i="7"/>
  <c r="O101" i="7"/>
  <c r="O102" i="7"/>
  <c r="O103" i="7"/>
  <c r="O104" i="7"/>
  <c r="O105" i="7"/>
  <c r="O106" i="7"/>
  <c r="O107" i="7"/>
  <c r="O108" i="7"/>
  <c r="O109" i="7"/>
  <c r="O110" i="7"/>
  <c r="O111" i="7"/>
  <c r="O112" i="7"/>
  <c r="O113" i="7"/>
  <c r="O114" i="7"/>
  <c r="O115" i="7"/>
  <c r="O116" i="7"/>
  <c r="O117" i="7"/>
  <c r="O118" i="7"/>
  <c r="O119" i="7"/>
  <c r="O120" i="7"/>
  <c r="O121" i="7"/>
  <c r="O122" i="7"/>
  <c r="O123" i="7"/>
  <c r="O124" i="7"/>
  <c r="O125" i="7"/>
  <c r="O126" i="7"/>
  <c r="O127" i="7"/>
  <c r="O128" i="7"/>
  <c r="O129" i="7"/>
  <c r="O130" i="7"/>
  <c r="O131" i="7"/>
  <c r="O132" i="7"/>
  <c r="O133" i="7"/>
  <c r="O134" i="7"/>
  <c r="O136" i="7"/>
  <c r="O137" i="7"/>
  <c r="O138" i="7"/>
  <c r="O139" i="7"/>
  <c r="O140" i="7"/>
  <c r="O141" i="7"/>
  <c r="O142" i="7"/>
  <c r="O143" i="7"/>
  <c r="O144" i="7"/>
  <c r="O145" i="7"/>
  <c r="O147" i="7"/>
  <c r="O148" i="7"/>
  <c r="O149" i="7"/>
  <c r="O150" i="7"/>
  <c r="O151" i="7"/>
  <c r="O152" i="7"/>
  <c r="O153" i="7"/>
  <c r="O154" i="7"/>
  <c r="O155" i="7"/>
  <c r="O156" i="7"/>
  <c r="O157" i="7"/>
  <c r="O158" i="7"/>
  <c r="O160" i="7"/>
  <c r="O161" i="7"/>
  <c r="O162" i="7"/>
  <c r="O163" i="7"/>
  <c r="O164" i="7"/>
  <c r="O165" i="7"/>
  <c r="O166" i="7"/>
  <c r="O167" i="7"/>
  <c r="O168" i="7"/>
  <c r="O169" i="7"/>
  <c r="O170" i="7"/>
  <c r="O171" i="7"/>
  <c r="O172" i="7"/>
  <c r="O173" i="7"/>
  <c r="O174" i="7"/>
  <c r="O175" i="7"/>
  <c r="O176" i="7"/>
  <c r="O177" i="7"/>
  <c r="O178" i="7"/>
  <c r="O179" i="7"/>
  <c r="O180" i="7"/>
  <c r="O181" i="7"/>
  <c r="O182" i="7"/>
  <c r="O183" i="7"/>
  <c r="O184" i="7"/>
  <c r="O185" i="7"/>
  <c r="O186" i="7"/>
  <c r="O187" i="7"/>
  <c r="O188" i="7"/>
  <c r="O189" i="7"/>
  <c r="O190" i="7"/>
  <c r="O191" i="7"/>
  <c r="O192" i="7"/>
  <c r="O193" i="7"/>
  <c r="O194" i="7"/>
  <c r="O195" i="7"/>
  <c r="O196" i="7"/>
  <c r="O197" i="7"/>
  <c r="O198" i="7"/>
  <c r="O199" i="7"/>
  <c r="O200" i="7"/>
  <c r="O201" i="7"/>
  <c r="O202" i="7"/>
  <c r="O203" i="7"/>
  <c r="O204" i="7"/>
  <c r="O207" i="7"/>
  <c r="O208" i="7"/>
  <c r="O209" i="7"/>
  <c r="O210" i="7"/>
  <c r="O211" i="7"/>
  <c r="O212" i="7"/>
  <c r="O213" i="7"/>
  <c r="O214" i="7"/>
  <c r="O215" i="7"/>
  <c r="O216" i="7"/>
  <c r="O217" i="7"/>
  <c r="O218" i="7"/>
  <c r="O219" i="7"/>
  <c r="O220" i="7"/>
  <c r="O221" i="7"/>
  <c r="O222" i="7"/>
  <c r="O223" i="7"/>
  <c r="O224" i="7"/>
  <c r="O225" i="7"/>
  <c r="O226" i="7"/>
  <c r="O227" i="7"/>
  <c r="O228" i="7"/>
  <c r="O229" i="7"/>
  <c r="O230" i="7"/>
  <c r="O231" i="7"/>
  <c r="O232" i="7"/>
  <c r="O233" i="7"/>
  <c r="O234" i="7"/>
  <c r="O235" i="7"/>
  <c r="O236" i="7"/>
  <c r="O237" i="7"/>
  <c r="O238" i="7"/>
  <c r="O239" i="7"/>
  <c r="O240" i="7"/>
  <c r="O241" i="7"/>
  <c r="O242" i="7"/>
  <c r="O243" i="7"/>
  <c r="O244" i="7"/>
  <c r="O245" i="7"/>
  <c r="O246" i="7"/>
  <c r="O247" i="7"/>
  <c r="O248" i="7"/>
  <c r="O249" i="7"/>
  <c r="O250" i="7"/>
  <c r="O251" i="7"/>
  <c r="O252" i="7"/>
  <c r="O253" i="7"/>
  <c r="O254" i="7"/>
  <c r="O255" i="7"/>
  <c r="O256" i="7"/>
  <c r="O257" i="7"/>
  <c r="O258" i="7"/>
  <c r="O259" i="7"/>
  <c r="O260" i="7"/>
  <c r="O261" i="7"/>
  <c r="O262" i="7"/>
  <c r="O263" i="7"/>
  <c r="O264" i="7"/>
  <c r="O265" i="7"/>
  <c r="O266" i="7"/>
  <c r="O267" i="7"/>
  <c r="O268" i="7"/>
  <c r="O269" i="7"/>
  <c r="O270" i="7"/>
  <c r="O271" i="7"/>
  <c r="O272" i="7"/>
  <c r="O273" i="7"/>
  <c r="O275" i="7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2" i="8"/>
  <c r="P43" i="8"/>
  <c r="P44" i="8"/>
  <c r="P45" i="8"/>
  <c r="P46" i="8"/>
  <c r="P47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88" i="8"/>
  <c r="P89" i="8"/>
  <c r="P90" i="8"/>
  <c r="P91" i="8"/>
  <c r="P92" i="8"/>
  <c r="P93" i="8"/>
  <c r="P94" i="8"/>
  <c r="P95" i="8"/>
  <c r="P96" i="8"/>
  <c r="P97" i="8"/>
  <c r="P98" i="8"/>
  <c r="P99" i="8"/>
  <c r="P100" i="8"/>
  <c r="P101" i="8"/>
  <c r="P102" i="8"/>
  <c r="P103" i="8"/>
  <c r="P104" i="8"/>
  <c r="P105" i="8"/>
  <c r="P106" i="8"/>
  <c r="P107" i="8"/>
  <c r="P108" i="8"/>
  <c r="P109" i="8"/>
  <c r="P110" i="8"/>
  <c r="P111" i="8"/>
  <c r="P112" i="8"/>
  <c r="P113" i="8"/>
  <c r="P114" i="8"/>
  <c r="P115" i="8"/>
  <c r="P116" i="8"/>
  <c r="P117" i="8"/>
  <c r="P118" i="8"/>
  <c r="P119" i="8"/>
  <c r="P120" i="8"/>
  <c r="P121" i="8"/>
  <c r="P122" i="8"/>
  <c r="P123" i="8"/>
  <c r="P124" i="8"/>
  <c r="P125" i="8"/>
  <c r="P126" i="8"/>
  <c r="P127" i="8"/>
  <c r="P128" i="8"/>
  <c r="P129" i="8"/>
  <c r="P130" i="8"/>
  <c r="P131" i="8"/>
  <c r="P132" i="8"/>
  <c r="P133" i="8"/>
  <c r="P134" i="8"/>
  <c r="P135" i="8"/>
  <c r="P136" i="8"/>
  <c r="P137" i="8"/>
  <c r="P138" i="8"/>
  <c r="P139" i="8"/>
  <c r="P140" i="8"/>
  <c r="P141" i="8"/>
  <c r="P142" i="8"/>
  <c r="P143" i="8"/>
  <c r="P144" i="8"/>
  <c r="P145" i="8"/>
  <c r="P146" i="8"/>
  <c r="P147" i="8"/>
  <c r="P148" i="8"/>
  <c r="P149" i="8"/>
  <c r="P150" i="8"/>
  <c r="P151" i="8"/>
  <c r="P152" i="8"/>
  <c r="P153" i="8"/>
  <c r="P154" i="8"/>
  <c r="P155" i="8"/>
  <c r="P156" i="8"/>
  <c r="P157" i="8"/>
  <c r="P158" i="8"/>
  <c r="P159" i="8"/>
  <c r="P160" i="8"/>
  <c r="P161" i="8"/>
  <c r="P162" i="8"/>
  <c r="P163" i="8"/>
  <c r="P164" i="8"/>
  <c r="P165" i="8"/>
  <c r="P166" i="8"/>
  <c r="P167" i="8"/>
  <c r="P168" i="8"/>
  <c r="P169" i="8"/>
  <c r="P170" i="8"/>
  <c r="P171" i="8"/>
  <c r="P172" i="8"/>
  <c r="P173" i="8"/>
  <c r="P174" i="8"/>
  <c r="P175" i="8"/>
  <c r="P176" i="8"/>
  <c r="P178" i="8"/>
  <c r="P179" i="8"/>
  <c r="P180" i="8"/>
  <c r="P181" i="8"/>
  <c r="P182" i="8"/>
  <c r="P183" i="8"/>
  <c r="P184" i="8"/>
  <c r="P185" i="8"/>
  <c r="P186" i="8"/>
  <c r="P187" i="8"/>
  <c r="P189" i="8"/>
  <c r="P190" i="8"/>
  <c r="P191" i="8"/>
  <c r="P192" i="8"/>
  <c r="P193" i="8"/>
  <c r="P194" i="8"/>
  <c r="P195" i="8"/>
  <c r="P196" i="8"/>
  <c r="P197" i="8"/>
  <c r="P198" i="8"/>
  <c r="P199" i="8"/>
  <c r="P200" i="8"/>
  <c r="P202" i="8"/>
  <c r="P203" i="8"/>
  <c r="P204" i="8"/>
  <c r="P205" i="8"/>
  <c r="P206" i="8"/>
  <c r="P207" i="8"/>
  <c r="P208" i="8"/>
  <c r="P209" i="8"/>
  <c r="P210" i="8"/>
  <c r="P211" i="8"/>
  <c r="P212" i="8"/>
  <c r="P213" i="8"/>
  <c r="P214" i="8"/>
  <c r="P215" i="8"/>
  <c r="P216" i="8"/>
  <c r="P217" i="8"/>
  <c r="P218" i="8"/>
  <c r="P219" i="8"/>
  <c r="P220" i="8"/>
  <c r="P221" i="8"/>
  <c r="P222" i="8"/>
  <c r="P223" i="8"/>
  <c r="P224" i="8"/>
  <c r="P225" i="8"/>
  <c r="P226" i="8"/>
  <c r="P227" i="8"/>
  <c r="P228" i="8"/>
  <c r="P229" i="8"/>
  <c r="P230" i="8"/>
  <c r="P231" i="8"/>
  <c r="P232" i="8"/>
  <c r="P233" i="8"/>
  <c r="P234" i="8"/>
  <c r="P235" i="8"/>
  <c r="P236" i="8"/>
  <c r="P237" i="8"/>
  <c r="P238" i="8"/>
  <c r="P239" i="8"/>
  <c r="P240" i="8"/>
  <c r="P241" i="8"/>
  <c r="P242" i="8"/>
  <c r="P243" i="8"/>
  <c r="P244" i="8"/>
  <c r="P245" i="8"/>
  <c r="T245" i="8" s="1"/>
  <c r="P246" i="8"/>
  <c r="P249" i="8"/>
  <c r="P250" i="8"/>
  <c r="P251" i="8"/>
  <c r="P252" i="8"/>
  <c r="P253" i="8"/>
  <c r="P254" i="8"/>
  <c r="P255" i="8"/>
  <c r="P256" i="8"/>
  <c r="P257" i="8"/>
  <c r="P258" i="8"/>
  <c r="P259" i="8"/>
  <c r="T259" i="8" s="1"/>
  <c r="P260" i="8"/>
  <c r="P261" i="8"/>
  <c r="P262" i="8"/>
  <c r="P263" i="8"/>
  <c r="P266" i="8"/>
  <c r="P267" i="8"/>
  <c r="P268" i="8"/>
  <c r="P270" i="8"/>
  <c r="P271" i="8"/>
  <c r="P272" i="8"/>
  <c r="P273" i="8"/>
  <c r="P274" i="8"/>
  <c r="P275" i="8"/>
  <c r="P278" i="8"/>
  <c r="P279" i="8"/>
  <c r="P281" i="8"/>
  <c r="P283" i="8"/>
  <c r="P284" i="8"/>
  <c r="P287" i="8"/>
  <c r="P289" i="8"/>
  <c r="P290" i="8"/>
  <c r="P291" i="8"/>
  <c r="P292" i="8"/>
  <c r="P293" i="8"/>
  <c r="P294" i="8"/>
  <c r="P296" i="8"/>
  <c r="P297" i="8"/>
  <c r="P298" i="8"/>
  <c r="P299" i="8"/>
  <c r="P300" i="8"/>
  <c r="P301" i="8"/>
  <c r="P303" i="8"/>
  <c r="P304" i="8"/>
  <c r="P305" i="8"/>
  <c r="P307" i="8"/>
  <c r="P308" i="8"/>
  <c r="P309" i="8"/>
  <c r="P310" i="8"/>
  <c r="P312" i="8"/>
  <c r="P313" i="8"/>
  <c r="P315" i="8"/>
  <c r="P317" i="8"/>
  <c r="P318" i="8"/>
  <c r="P319" i="8"/>
  <c r="P320" i="8"/>
  <c r="P322" i="8"/>
  <c r="P324" i="8"/>
  <c r="P325" i="8"/>
  <c r="P326" i="8"/>
  <c r="P327" i="8"/>
  <c r="P329" i="8"/>
  <c r="P330" i="8"/>
  <c r="P331" i="8"/>
  <c r="P332" i="8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O42" i="8"/>
  <c r="O43" i="8"/>
  <c r="O44" i="8"/>
  <c r="O45" i="8"/>
  <c r="O46" i="8"/>
  <c r="O47" i="8"/>
  <c r="O48" i="8"/>
  <c r="O49" i="8"/>
  <c r="O50" i="8"/>
  <c r="O51" i="8"/>
  <c r="O52" i="8"/>
  <c r="O53" i="8"/>
  <c r="O54" i="8"/>
  <c r="O55" i="8"/>
  <c r="O56" i="8"/>
  <c r="O57" i="8"/>
  <c r="O58" i="8"/>
  <c r="O59" i="8"/>
  <c r="O60" i="8"/>
  <c r="O61" i="8"/>
  <c r="O62" i="8"/>
  <c r="O63" i="8"/>
  <c r="O64" i="8"/>
  <c r="O65" i="8"/>
  <c r="O66" i="8"/>
  <c r="O67" i="8"/>
  <c r="O68" i="8"/>
  <c r="O69" i="8"/>
  <c r="O70" i="8"/>
  <c r="O71" i="8"/>
  <c r="O72" i="8"/>
  <c r="O73" i="8"/>
  <c r="O74" i="8"/>
  <c r="O75" i="8"/>
  <c r="O76" i="8"/>
  <c r="O77" i="8"/>
  <c r="O78" i="8"/>
  <c r="O79" i="8"/>
  <c r="O80" i="8"/>
  <c r="O81" i="8"/>
  <c r="O82" i="8"/>
  <c r="O83" i="8"/>
  <c r="O84" i="8"/>
  <c r="O85" i="8"/>
  <c r="O86" i="8"/>
  <c r="O87" i="8"/>
  <c r="O88" i="8"/>
  <c r="O89" i="8"/>
  <c r="O90" i="8"/>
  <c r="O91" i="8"/>
  <c r="O92" i="8"/>
  <c r="O93" i="8"/>
  <c r="O94" i="8"/>
  <c r="O95" i="8"/>
  <c r="O96" i="8"/>
  <c r="O97" i="8"/>
  <c r="O98" i="8"/>
  <c r="O99" i="8"/>
  <c r="O100" i="8"/>
  <c r="O101" i="8"/>
  <c r="O102" i="8"/>
  <c r="O103" i="8"/>
  <c r="O104" i="8"/>
  <c r="O105" i="8"/>
  <c r="O106" i="8"/>
  <c r="O107" i="8"/>
  <c r="O108" i="8"/>
  <c r="O109" i="8"/>
  <c r="O110" i="8"/>
  <c r="O111" i="8"/>
  <c r="O112" i="8"/>
  <c r="O113" i="8"/>
  <c r="O114" i="8"/>
  <c r="O115" i="8"/>
  <c r="O116" i="8"/>
  <c r="O117" i="8"/>
  <c r="O118" i="8"/>
  <c r="O119" i="8"/>
  <c r="O120" i="8"/>
  <c r="O121" i="8"/>
  <c r="O122" i="8"/>
  <c r="O123" i="8"/>
  <c r="O124" i="8"/>
  <c r="O125" i="8"/>
  <c r="O126" i="8"/>
  <c r="O127" i="8"/>
  <c r="O128" i="8"/>
  <c r="O129" i="8"/>
  <c r="O130" i="8"/>
  <c r="O131" i="8"/>
  <c r="O132" i="8"/>
  <c r="O133" i="8"/>
  <c r="O134" i="8"/>
  <c r="O135" i="8"/>
  <c r="O136" i="8"/>
  <c r="O137" i="8"/>
  <c r="O138" i="8"/>
  <c r="O139" i="8"/>
  <c r="O140" i="8"/>
  <c r="O141" i="8"/>
  <c r="O142" i="8"/>
  <c r="O143" i="8"/>
  <c r="O144" i="8"/>
  <c r="O145" i="8"/>
  <c r="O146" i="8"/>
  <c r="O147" i="8"/>
  <c r="O148" i="8"/>
  <c r="O149" i="8"/>
  <c r="O150" i="8"/>
  <c r="O151" i="8"/>
  <c r="O152" i="8"/>
  <c r="O153" i="8"/>
  <c r="O154" i="8"/>
  <c r="O155" i="8"/>
  <c r="O156" i="8"/>
  <c r="O157" i="8"/>
  <c r="O158" i="8"/>
  <c r="O159" i="8"/>
  <c r="O160" i="8"/>
  <c r="O161" i="8"/>
  <c r="O162" i="8"/>
  <c r="O163" i="8"/>
  <c r="O164" i="8"/>
  <c r="O165" i="8"/>
  <c r="O166" i="8"/>
  <c r="O167" i="8"/>
  <c r="O168" i="8"/>
  <c r="O169" i="8"/>
  <c r="O170" i="8"/>
  <c r="O171" i="8"/>
  <c r="O172" i="8"/>
  <c r="O173" i="8"/>
  <c r="O174" i="8"/>
  <c r="O175" i="8"/>
  <c r="O176" i="8"/>
  <c r="O178" i="8"/>
  <c r="O179" i="8"/>
  <c r="O180" i="8"/>
  <c r="O181" i="8"/>
  <c r="O182" i="8"/>
  <c r="O183" i="8"/>
  <c r="O184" i="8"/>
  <c r="O185" i="8"/>
  <c r="O186" i="8"/>
  <c r="O187" i="8"/>
  <c r="O189" i="8"/>
  <c r="O190" i="8"/>
  <c r="O191" i="8"/>
  <c r="O192" i="8"/>
  <c r="O193" i="8"/>
  <c r="O194" i="8"/>
  <c r="O195" i="8"/>
  <c r="O196" i="8"/>
  <c r="O197" i="8"/>
  <c r="O198" i="8"/>
  <c r="O199" i="8"/>
  <c r="O200" i="8"/>
  <c r="O202" i="8"/>
  <c r="O203" i="8"/>
  <c r="O204" i="8"/>
  <c r="O205" i="8"/>
  <c r="O206" i="8"/>
  <c r="O207" i="8"/>
  <c r="O208" i="8"/>
  <c r="O209" i="8"/>
  <c r="O210" i="8"/>
  <c r="O211" i="8"/>
  <c r="O212" i="8"/>
  <c r="O213" i="8"/>
  <c r="O214" i="8"/>
  <c r="O215" i="8"/>
  <c r="O216" i="8"/>
  <c r="O217" i="8"/>
  <c r="O218" i="8"/>
  <c r="O219" i="8"/>
  <c r="O220" i="8"/>
  <c r="O221" i="8"/>
  <c r="O222" i="8"/>
  <c r="O223" i="8"/>
  <c r="O224" i="8"/>
  <c r="O225" i="8"/>
  <c r="O226" i="8"/>
  <c r="O227" i="8"/>
  <c r="O228" i="8"/>
  <c r="O229" i="8"/>
  <c r="O230" i="8"/>
  <c r="O231" i="8"/>
  <c r="O232" i="8"/>
  <c r="O233" i="8"/>
  <c r="O234" i="8"/>
  <c r="O235" i="8"/>
  <c r="O236" i="8"/>
  <c r="O237" i="8"/>
  <c r="O238" i="8"/>
  <c r="O239" i="8"/>
  <c r="O240" i="8"/>
  <c r="O241" i="8"/>
  <c r="O242" i="8"/>
  <c r="O243" i="8"/>
  <c r="O244" i="8"/>
  <c r="O245" i="8"/>
  <c r="O246" i="8"/>
  <c r="O249" i="8"/>
  <c r="O250" i="8"/>
  <c r="O251" i="8"/>
  <c r="O252" i="8"/>
  <c r="O253" i="8"/>
  <c r="O254" i="8"/>
  <c r="O255" i="8"/>
  <c r="O256" i="8"/>
  <c r="O257" i="8"/>
  <c r="O258" i="8"/>
  <c r="O259" i="8"/>
  <c r="O260" i="8"/>
  <c r="O261" i="8"/>
  <c r="O262" i="8"/>
  <c r="O263" i="8"/>
  <c r="O266" i="8"/>
  <c r="O267" i="8"/>
  <c r="O268" i="8"/>
  <c r="O270" i="8"/>
  <c r="O271" i="8"/>
  <c r="O272" i="8"/>
  <c r="O273" i="8"/>
  <c r="O274" i="8"/>
  <c r="O275" i="8"/>
  <c r="O278" i="8"/>
  <c r="O279" i="8"/>
  <c r="O281" i="8"/>
  <c r="O283" i="8"/>
  <c r="O284" i="8"/>
  <c r="O287" i="8"/>
  <c r="O289" i="8"/>
  <c r="O290" i="8"/>
  <c r="O291" i="8"/>
  <c r="O292" i="8"/>
  <c r="O293" i="8"/>
  <c r="O294" i="8"/>
  <c r="O296" i="8"/>
  <c r="O297" i="8"/>
  <c r="O298" i="8"/>
  <c r="O299" i="8"/>
  <c r="O300" i="8"/>
  <c r="O301" i="8"/>
  <c r="O303" i="8"/>
  <c r="O304" i="8"/>
  <c r="O305" i="8"/>
  <c r="O307" i="8"/>
  <c r="O308" i="8"/>
  <c r="O309" i="8"/>
  <c r="O310" i="8"/>
  <c r="O312" i="8"/>
  <c r="O313" i="8"/>
  <c r="O315" i="8"/>
  <c r="O317" i="8"/>
  <c r="O318" i="8"/>
  <c r="O319" i="8"/>
  <c r="O320" i="8"/>
  <c r="O322" i="8"/>
  <c r="O324" i="8"/>
  <c r="O325" i="8"/>
  <c r="O326" i="8"/>
  <c r="O327" i="8"/>
  <c r="O329" i="8"/>
  <c r="O330" i="8"/>
  <c r="O331" i="8"/>
  <c r="O332" i="8"/>
  <c r="P3" i="8"/>
  <c r="O3" i="8"/>
  <c r="P3" i="7"/>
  <c r="T3" i="7" s="1"/>
  <c r="O3" i="7"/>
  <c r="P3" i="6"/>
  <c r="O3" i="6"/>
  <c r="P3" i="5"/>
  <c r="O3" i="5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3" i="6"/>
  <c r="L124" i="6"/>
  <c r="L125" i="6"/>
  <c r="P125" i="6" s="1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L151" i="6"/>
  <c r="L152" i="6"/>
  <c r="L153" i="6"/>
  <c r="L154" i="6"/>
  <c r="L155" i="6"/>
  <c r="L156" i="6"/>
  <c r="L157" i="6"/>
  <c r="L158" i="6"/>
  <c r="L159" i="6"/>
  <c r="L160" i="6"/>
  <c r="L161" i="6"/>
  <c r="L162" i="6"/>
  <c r="L163" i="6"/>
  <c r="L164" i="6"/>
  <c r="L165" i="6"/>
  <c r="L166" i="6"/>
  <c r="L167" i="6"/>
  <c r="L168" i="6"/>
  <c r="L169" i="6"/>
  <c r="L170" i="6"/>
  <c r="L171" i="6"/>
  <c r="L172" i="6"/>
  <c r="L173" i="6"/>
  <c r="L174" i="6"/>
  <c r="L175" i="6"/>
  <c r="L176" i="6"/>
  <c r="L177" i="6"/>
  <c r="L179" i="6"/>
  <c r="L180" i="6"/>
  <c r="L181" i="6"/>
  <c r="L182" i="6"/>
  <c r="L183" i="6"/>
  <c r="L184" i="6"/>
  <c r="L185" i="6"/>
  <c r="L186" i="6"/>
  <c r="L187" i="6"/>
  <c r="L188" i="6"/>
  <c r="L189" i="6"/>
  <c r="L190" i="6"/>
  <c r="L191" i="6"/>
  <c r="L192" i="6"/>
  <c r="L193" i="6"/>
  <c r="L194" i="6"/>
  <c r="L195" i="6"/>
  <c r="L196" i="6"/>
  <c r="L197" i="6"/>
  <c r="L198" i="6"/>
  <c r="L199" i="6"/>
  <c r="L200" i="6"/>
  <c r="L201" i="6"/>
  <c r="L202" i="6"/>
  <c r="L203" i="6"/>
  <c r="L204" i="6"/>
  <c r="L206" i="6"/>
  <c r="L207" i="6"/>
  <c r="L208" i="6"/>
  <c r="L209" i="6"/>
  <c r="L210" i="6"/>
  <c r="L215" i="6"/>
  <c r="L216" i="6"/>
  <c r="L217" i="6"/>
  <c r="L218" i="6"/>
  <c r="L219" i="6"/>
  <c r="L220" i="6"/>
  <c r="L221" i="6"/>
  <c r="L222" i="6"/>
  <c r="L223" i="6"/>
  <c r="L224" i="6"/>
  <c r="L225" i="6"/>
  <c r="L226" i="6"/>
  <c r="L227" i="6"/>
  <c r="L228" i="6"/>
  <c r="L229" i="6"/>
  <c r="L230" i="6"/>
  <c r="L231" i="6"/>
  <c r="L232" i="6"/>
  <c r="L233" i="6"/>
  <c r="L234" i="6"/>
  <c r="L235" i="6"/>
  <c r="L236" i="6"/>
  <c r="L237" i="6"/>
  <c r="L238" i="6"/>
  <c r="L239" i="6"/>
  <c r="L240" i="6"/>
  <c r="L241" i="6"/>
  <c r="L242" i="6"/>
  <c r="L243" i="6"/>
  <c r="L244" i="6"/>
  <c r="L245" i="6"/>
  <c r="L246" i="6"/>
  <c r="L247" i="6"/>
  <c r="L248" i="6"/>
  <c r="L249" i="6"/>
  <c r="L250" i="6"/>
  <c r="L251" i="6"/>
  <c r="L252" i="6"/>
  <c r="L253" i="6"/>
  <c r="L254" i="6"/>
  <c r="L255" i="6"/>
  <c r="L256" i="6"/>
  <c r="L257" i="6"/>
  <c r="L258" i="6"/>
  <c r="L259" i="6"/>
  <c r="L260" i="6"/>
  <c r="L261" i="6"/>
  <c r="L262" i="6"/>
  <c r="L263" i="6"/>
  <c r="L264" i="6"/>
  <c r="L265" i="6"/>
  <c r="L266" i="6"/>
  <c r="L267" i="6"/>
  <c r="L268" i="6"/>
  <c r="L269" i="6"/>
  <c r="L270" i="6"/>
  <c r="L271" i="6"/>
  <c r="L272" i="6"/>
  <c r="L273" i="6"/>
  <c r="L274" i="6"/>
  <c r="L275" i="6"/>
  <c r="L276" i="6"/>
  <c r="L277" i="6"/>
  <c r="L278" i="6"/>
  <c r="L279" i="6"/>
  <c r="L280" i="6"/>
  <c r="L281" i="6"/>
  <c r="L282" i="6"/>
  <c r="L283" i="6"/>
  <c r="L284" i="6"/>
  <c r="L285" i="6"/>
  <c r="L286" i="6"/>
  <c r="L287" i="6"/>
  <c r="L288" i="6"/>
  <c r="L289" i="6"/>
  <c r="L290" i="6"/>
  <c r="L291" i="6"/>
  <c r="L292" i="6"/>
  <c r="P292" i="6" s="1"/>
  <c r="L294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6" i="6"/>
  <c r="K207" i="6"/>
  <c r="K208" i="6"/>
  <c r="K209" i="6"/>
  <c r="K210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4" i="6"/>
  <c r="L4" i="7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4" i="7"/>
  <c r="L45" i="7"/>
  <c r="L46" i="7"/>
  <c r="L47" i="7"/>
  <c r="L48" i="7"/>
  <c r="L49" i="7"/>
  <c r="L50" i="7"/>
  <c r="L51" i="7"/>
  <c r="L53" i="7"/>
  <c r="L54" i="7"/>
  <c r="L55" i="7"/>
  <c r="P55" i="7" s="1"/>
  <c r="L56" i="7"/>
  <c r="L57" i="7"/>
  <c r="L58" i="7"/>
  <c r="L59" i="7"/>
  <c r="L60" i="7"/>
  <c r="L61" i="7"/>
  <c r="L62" i="7"/>
  <c r="L63" i="7"/>
  <c r="L64" i="7"/>
  <c r="L66" i="7"/>
  <c r="L67" i="7"/>
  <c r="L68" i="7"/>
  <c r="L69" i="7"/>
  <c r="L70" i="7"/>
  <c r="L71" i="7"/>
  <c r="L72" i="7"/>
  <c r="L73" i="7"/>
  <c r="L76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2" i="7"/>
  <c r="L93" i="7"/>
  <c r="L94" i="7"/>
  <c r="L95" i="7"/>
  <c r="L96" i="7"/>
  <c r="L97" i="7"/>
  <c r="L98" i="7"/>
  <c r="L99" i="7"/>
  <c r="L100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L113" i="7"/>
  <c r="L114" i="7"/>
  <c r="L115" i="7"/>
  <c r="L116" i="7"/>
  <c r="L117" i="7"/>
  <c r="L118" i="7"/>
  <c r="L119" i="7"/>
  <c r="L120" i="7"/>
  <c r="L121" i="7"/>
  <c r="L122" i="7"/>
  <c r="L123" i="7"/>
  <c r="L124" i="7"/>
  <c r="L125" i="7"/>
  <c r="L126" i="7"/>
  <c r="L127" i="7"/>
  <c r="L128" i="7"/>
  <c r="L129" i="7"/>
  <c r="L130" i="7"/>
  <c r="L131" i="7"/>
  <c r="L132" i="7"/>
  <c r="L133" i="7"/>
  <c r="L134" i="7"/>
  <c r="L135" i="7"/>
  <c r="P135" i="7" s="1"/>
  <c r="L136" i="7"/>
  <c r="L137" i="7"/>
  <c r="L138" i="7"/>
  <c r="L139" i="7"/>
  <c r="L140" i="7"/>
  <c r="L141" i="7"/>
  <c r="L142" i="7"/>
  <c r="L143" i="7"/>
  <c r="L144" i="7"/>
  <c r="L145" i="7"/>
  <c r="L147" i="7"/>
  <c r="L148" i="7"/>
  <c r="L149" i="7"/>
  <c r="L150" i="7"/>
  <c r="L152" i="7"/>
  <c r="L153" i="7"/>
  <c r="L154" i="7"/>
  <c r="L155" i="7"/>
  <c r="L156" i="7"/>
  <c r="L157" i="7"/>
  <c r="L158" i="7"/>
  <c r="L160" i="7"/>
  <c r="L161" i="7"/>
  <c r="L162" i="7"/>
  <c r="L163" i="7"/>
  <c r="L164" i="7"/>
  <c r="L165" i="7"/>
  <c r="L166" i="7"/>
  <c r="L167" i="7"/>
  <c r="L168" i="7"/>
  <c r="L169" i="7"/>
  <c r="L170" i="7"/>
  <c r="L171" i="7"/>
  <c r="L172" i="7"/>
  <c r="L173" i="7"/>
  <c r="L174" i="7"/>
  <c r="L175" i="7"/>
  <c r="L176" i="7"/>
  <c r="L177" i="7"/>
  <c r="L178" i="7"/>
  <c r="L179" i="7"/>
  <c r="L180" i="7"/>
  <c r="L181" i="7"/>
  <c r="L182" i="7"/>
  <c r="L183" i="7"/>
  <c r="L184" i="7"/>
  <c r="L185" i="7"/>
  <c r="L186" i="7"/>
  <c r="L187" i="7"/>
  <c r="L188" i="7"/>
  <c r="L189" i="7"/>
  <c r="L190" i="7"/>
  <c r="L191" i="7"/>
  <c r="L192" i="7"/>
  <c r="L193" i="7"/>
  <c r="L194" i="7"/>
  <c r="L195" i="7"/>
  <c r="L196" i="7"/>
  <c r="L197" i="7"/>
  <c r="L198" i="7"/>
  <c r="L199" i="7"/>
  <c r="L200" i="7"/>
  <c r="L201" i="7"/>
  <c r="L202" i="7"/>
  <c r="L203" i="7"/>
  <c r="L204" i="7"/>
  <c r="L207" i="7"/>
  <c r="L208" i="7"/>
  <c r="L209" i="7"/>
  <c r="L210" i="7"/>
  <c r="L211" i="7"/>
  <c r="L212" i="7"/>
  <c r="L213" i="7"/>
  <c r="L214" i="7"/>
  <c r="L215" i="7"/>
  <c r="L216" i="7"/>
  <c r="L217" i="7"/>
  <c r="L218" i="7"/>
  <c r="L219" i="7"/>
  <c r="L220" i="7"/>
  <c r="L221" i="7"/>
  <c r="L222" i="7"/>
  <c r="L223" i="7"/>
  <c r="L224" i="7"/>
  <c r="L225" i="7"/>
  <c r="L226" i="7"/>
  <c r="L227" i="7"/>
  <c r="L228" i="7"/>
  <c r="L229" i="7"/>
  <c r="L230" i="7"/>
  <c r="L231" i="7"/>
  <c r="L232" i="7"/>
  <c r="L233" i="7"/>
  <c r="L234" i="7"/>
  <c r="L235" i="7"/>
  <c r="L236" i="7"/>
  <c r="L237" i="7"/>
  <c r="L238" i="7"/>
  <c r="L239" i="7"/>
  <c r="L240" i="7"/>
  <c r="L241" i="7"/>
  <c r="L242" i="7"/>
  <c r="L243" i="7"/>
  <c r="L244" i="7"/>
  <c r="L245" i="7"/>
  <c r="L246" i="7"/>
  <c r="L247" i="7"/>
  <c r="L248" i="7"/>
  <c r="L249" i="7"/>
  <c r="L250" i="7"/>
  <c r="L251" i="7"/>
  <c r="L252" i="7"/>
  <c r="L253" i="7"/>
  <c r="L254" i="7"/>
  <c r="L255" i="7"/>
  <c r="L256" i="7"/>
  <c r="L257" i="7"/>
  <c r="L258" i="7"/>
  <c r="L259" i="7"/>
  <c r="L260" i="7"/>
  <c r="L261" i="7"/>
  <c r="L262" i="7"/>
  <c r="L263" i="7"/>
  <c r="L264" i="7"/>
  <c r="L265" i="7"/>
  <c r="L266" i="7"/>
  <c r="L267" i="7"/>
  <c r="L268" i="7"/>
  <c r="L269" i="7"/>
  <c r="L270" i="7"/>
  <c r="L271" i="7"/>
  <c r="L272" i="7"/>
  <c r="L273" i="7"/>
  <c r="L274" i="7"/>
  <c r="P274" i="7" s="1"/>
  <c r="K4" i="7"/>
  <c r="K5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4" i="7"/>
  <c r="K45" i="7"/>
  <c r="K46" i="7"/>
  <c r="K47" i="7"/>
  <c r="K48" i="7"/>
  <c r="K49" i="7"/>
  <c r="K50" i="7"/>
  <c r="K51" i="7"/>
  <c r="K53" i="7"/>
  <c r="K54" i="7"/>
  <c r="K55" i="7"/>
  <c r="K56" i="7"/>
  <c r="K57" i="7"/>
  <c r="K58" i="7"/>
  <c r="K59" i="7"/>
  <c r="K60" i="7"/>
  <c r="K61" i="7"/>
  <c r="K62" i="7"/>
  <c r="K63" i="7"/>
  <c r="K64" i="7"/>
  <c r="K66" i="7"/>
  <c r="K67" i="7"/>
  <c r="K68" i="7"/>
  <c r="K69" i="7"/>
  <c r="K70" i="7"/>
  <c r="K71" i="7"/>
  <c r="K72" i="7"/>
  <c r="K73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K113" i="7"/>
  <c r="K114" i="7"/>
  <c r="K115" i="7"/>
  <c r="K116" i="7"/>
  <c r="K117" i="7"/>
  <c r="K118" i="7"/>
  <c r="K119" i="7"/>
  <c r="K12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135" i="7"/>
  <c r="K136" i="7"/>
  <c r="K137" i="7"/>
  <c r="K138" i="7"/>
  <c r="K139" i="7"/>
  <c r="K140" i="7"/>
  <c r="K141" i="7"/>
  <c r="K142" i="7"/>
  <c r="K143" i="7"/>
  <c r="K144" i="7"/>
  <c r="K145" i="7"/>
  <c r="K147" i="7"/>
  <c r="K148" i="7"/>
  <c r="K149" i="7"/>
  <c r="K150" i="7"/>
  <c r="K152" i="7"/>
  <c r="K153" i="7"/>
  <c r="K154" i="7"/>
  <c r="K155" i="7"/>
  <c r="K156" i="7"/>
  <c r="K157" i="7"/>
  <c r="K158" i="7"/>
  <c r="K160" i="7"/>
  <c r="K161" i="7"/>
  <c r="K162" i="7"/>
  <c r="K163" i="7"/>
  <c r="K164" i="7"/>
  <c r="K165" i="7"/>
  <c r="K166" i="7"/>
  <c r="K167" i="7"/>
  <c r="K168" i="7"/>
  <c r="K169" i="7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7" i="7"/>
  <c r="K208" i="7"/>
  <c r="K209" i="7"/>
  <c r="K210" i="7"/>
  <c r="K211" i="7"/>
  <c r="K212" i="7"/>
  <c r="K213" i="7"/>
  <c r="K214" i="7"/>
  <c r="K215" i="7"/>
  <c r="K216" i="7"/>
  <c r="K217" i="7"/>
  <c r="K218" i="7"/>
  <c r="K219" i="7"/>
  <c r="K220" i="7"/>
  <c r="K221" i="7"/>
  <c r="K222" i="7"/>
  <c r="K223" i="7"/>
  <c r="K224" i="7"/>
  <c r="K225" i="7"/>
  <c r="K226" i="7"/>
  <c r="K227" i="7"/>
  <c r="K228" i="7"/>
  <c r="K229" i="7"/>
  <c r="K230" i="7"/>
  <c r="K231" i="7"/>
  <c r="K232" i="7"/>
  <c r="K233" i="7"/>
  <c r="K234" i="7"/>
  <c r="K235" i="7"/>
  <c r="K236" i="7"/>
  <c r="K237" i="7"/>
  <c r="K238" i="7"/>
  <c r="K239" i="7"/>
  <c r="K240" i="7"/>
  <c r="K241" i="7"/>
  <c r="K242" i="7"/>
  <c r="K243" i="7"/>
  <c r="K244" i="7"/>
  <c r="K245" i="7"/>
  <c r="K246" i="7"/>
  <c r="K247" i="7"/>
  <c r="K248" i="7"/>
  <c r="K249" i="7"/>
  <c r="K250" i="7"/>
  <c r="K251" i="7"/>
  <c r="K252" i="7"/>
  <c r="K253" i="7"/>
  <c r="K254" i="7"/>
  <c r="K255" i="7"/>
  <c r="K256" i="7"/>
  <c r="K257" i="7"/>
  <c r="K258" i="7"/>
  <c r="K259" i="7"/>
  <c r="K260" i="7"/>
  <c r="K261" i="7"/>
  <c r="K262" i="7"/>
  <c r="K263" i="7"/>
  <c r="K264" i="7"/>
  <c r="K265" i="7"/>
  <c r="K266" i="7"/>
  <c r="K267" i="7"/>
  <c r="K268" i="7"/>
  <c r="K269" i="7"/>
  <c r="K270" i="7"/>
  <c r="K271" i="7"/>
  <c r="K272" i="7"/>
  <c r="K273" i="7"/>
  <c r="K274" i="7"/>
  <c r="L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2" i="8"/>
  <c r="L43" i="8"/>
  <c r="L44" i="8"/>
  <c r="L45" i="8"/>
  <c r="L46" i="8"/>
  <c r="L47" i="8"/>
  <c r="L48" i="8"/>
  <c r="L49" i="8"/>
  <c r="L50" i="8"/>
  <c r="L51" i="8"/>
  <c r="L52" i="8"/>
  <c r="L53" i="8"/>
  <c r="L54" i="8"/>
  <c r="L55" i="8"/>
  <c r="L56" i="8"/>
  <c r="L57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5" i="8"/>
  <c r="L76" i="8"/>
  <c r="L77" i="8"/>
  <c r="L78" i="8"/>
  <c r="L79" i="8"/>
  <c r="L80" i="8"/>
  <c r="L81" i="8"/>
  <c r="L82" i="8"/>
  <c r="L83" i="8"/>
  <c r="L84" i="8"/>
  <c r="L85" i="8"/>
  <c r="L86" i="8"/>
  <c r="L87" i="8"/>
  <c r="L88" i="8"/>
  <c r="L89" i="8"/>
  <c r="L90" i="8"/>
  <c r="L91" i="8"/>
  <c r="L92" i="8"/>
  <c r="L93" i="8"/>
  <c r="L94" i="8"/>
  <c r="L95" i="8"/>
  <c r="L96" i="8"/>
  <c r="L97" i="8"/>
  <c r="L98" i="8"/>
  <c r="L99" i="8"/>
  <c r="L100" i="8"/>
  <c r="L101" i="8"/>
  <c r="L102" i="8"/>
  <c r="L103" i="8"/>
  <c r="L104" i="8"/>
  <c r="L105" i="8"/>
  <c r="L106" i="8"/>
  <c r="L107" i="8"/>
  <c r="L108" i="8"/>
  <c r="L109" i="8"/>
  <c r="L110" i="8"/>
  <c r="L111" i="8"/>
  <c r="L112" i="8"/>
  <c r="L113" i="8"/>
  <c r="L114" i="8"/>
  <c r="L115" i="8"/>
  <c r="L116" i="8"/>
  <c r="L117" i="8"/>
  <c r="L118" i="8"/>
  <c r="L119" i="8"/>
  <c r="L120" i="8"/>
  <c r="L121" i="8"/>
  <c r="L122" i="8"/>
  <c r="L123" i="8"/>
  <c r="L124" i="8"/>
  <c r="L125" i="8"/>
  <c r="L126" i="8"/>
  <c r="L127" i="8"/>
  <c r="L128" i="8"/>
  <c r="L129" i="8"/>
  <c r="L130" i="8"/>
  <c r="L131" i="8"/>
  <c r="L132" i="8"/>
  <c r="L134" i="8"/>
  <c r="L135" i="8"/>
  <c r="L136" i="8"/>
  <c r="L137" i="8"/>
  <c r="L138" i="8"/>
  <c r="L139" i="8"/>
  <c r="L140" i="8"/>
  <c r="L141" i="8"/>
  <c r="L142" i="8"/>
  <c r="L143" i="8"/>
  <c r="L144" i="8"/>
  <c r="L145" i="8"/>
  <c r="L146" i="8"/>
  <c r="L147" i="8"/>
  <c r="L148" i="8"/>
  <c r="L149" i="8"/>
  <c r="L150" i="8"/>
  <c r="L151" i="8"/>
  <c r="L152" i="8"/>
  <c r="L153" i="8"/>
  <c r="L154" i="8"/>
  <c r="L155" i="8"/>
  <c r="L156" i="8"/>
  <c r="L157" i="8"/>
  <c r="L158" i="8"/>
  <c r="L159" i="8"/>
  <c r="L160" i="8"/>
  <c r="L161" i="8"/>
  <c r="L162" i="8"/>
  <c r="L163" i="8"/>
  <c r="L164" i="8"/>
  <c r="L165" i="8"/>
  <c r="L166" i="8"/>
  <c r="L167" i="8"/>
  <c r="L168" i="8"/>
  <c r="L169" i="8"/>
  <c r="L170" i="8"/>
  <c r="L171" i="8"/>
  <c r="L172" i="8"/>
  <c r="L173" i="8"/>
  <c r="L174" i="8"/>
  <c r="L175" i="8"/>
  <c r="L176" i="8"/>
  <c r="L177" i="8"/>
  <c r="P177" i="8" s="1"/>
  <c r="L178" i="8"/>
  <c r="L179" i="8"/>
  <c r="L180" i="8"/>
  <c r="L181" i="8"/>
  <c r="L182" i="8"/>
  <c r="L183" i="8"/>
  <c r="L184" i="8"/>
  <c r="L185" i="8"/>
  <c r="L186" i="8"/>
  <c r="L187" i="8"/>
  <c r="L189" i="8"/>
  <c r="L190" i="8"/>
  <c r="L191" i="8"/>
  <c r="L192" i="8"/>
  <c r="L194" i="8"/>
  <c r="L195" i="8"/>
  <c r="L196" i="8"/>
  <c r="L197" i="8"/>
  <c r="L198" i="8"/>
  <c r="L199" i="8"/>
  <c r="L200" i="8"/>
  <c r="L202" i="8"/>
  <c r="L203" i="8"/>
  <c r="L204" i="8"/>
  <c r="L205" i="8"/>
  <c r="L206" i="8"/>
  <c r="L207" i="8"/>
  <c r="L208" i="8"/>
  <c r="L209" i="8"/>
  <c r="L210" i="8"/>
  <c r="L211" i="8"/>
  <c r="L212" i="8"/>
  <c r="L213" i="8"/>
  <c r="L214" i="8"/>
  <c r="L215" i="8"/>
  <c r="L216" i="8"/>
  <c r="L217" i="8"/>
  <c r="L218" i="8"/>
  <c r="L219" i="8"/>
  <c r="L220" i="8"/>
  <c r="L221" i="8"/>
  <c r="L222" i="8"/>
  <c r="L223" i="8"/>
  <c r="L224" i="8"/>
  <c r="L225" i="8"/>
  <c r="L226" i="8"/>
  <c r="L227" i="8"/>
  <c r="L228" i="8"/>
  <c r="L229" i="8"/>
  <c r="L230" i="8"/>
  <c r="L231" i="8"/>
  <c r="L232" i="8"/>
  <c r="L233" i="8"/>
  <c r="L234" i="8"/>
  <c r="L235" i="8"/>
  <c r="L236" i="8"/>
  <c r="L237" i="8"/>
  <c r="L238" i="8"/>
  <c r="L239" i="8"/>
  <c r="L240" i="8"/>
  <c r="L241" i="8"/>
  <c r="L242" i="8"/>
  <c r="L243" i="8"/>
  <c r="L244" i="8"/>
  <c r="L245" i="8"/>
  <c r="L246" i="8"/>
  <c r="L249" i="8"/>
  <c r="L250" i="8"/>
  <c r="L251" i="8"/>
  <c r="L252" i="8"/>
  <c r="L253" i="8"/>
  <c r="L254" i="8"/>
  <c r="L255" i="8"/>
  <c r="L256" i="8"/>
  <c r="L257" i="8"/>
  <c r="L258" i="8"/>
  <c r="L259" i="8"/>
  <c r="L260" i="8"/>
  <c r="L261" i="8"/>
  <c r="L262" i="8"/>
  <c r="L263" i="8"/>
  <c r="L266" i="8"/>
  <c r="L267" i="8"/>
  <c r="L268" i="8"/>
  <c r="L270" i="8"/>
  <c r="L271" i="8"/>
  <c r="L272" i="8"/>
  <c r="L273" i="8"/>
  <c r="L274" i="8"/>
  <c r="L275" i="8"/>
  <c r="L278" i="8"/>
  <c r="L279" i="8"/>
  <c r="L281" i="8"/>
  <c r="L283" i="8"/>
  <c r="L284" i="8"/>
  <c r="L287" i="8"/>
  <c r="L289" i="8"/>
  <c r="L290" i="8"/>
  <c r="L291" i="8"/>
  <c r="L292" i="8"/>
  <c r="L293" i="8"/>
  <c r="L294" i="8"/>
  <c r="L296" i="8"/>
  <c r="L297" i="8"/>
  <c r="L298" i="8"/>
  <c r="L299" i="8"/>
  <c r="L300" i="8"/>
  <c r="L301" i="8"/>
  <c r="L303" i="8"/>
  <c r="L304" i="8"/>
  <c r="L305" i="8"/>
  <c r="L307" i="8"/>
  <c r="L308" i="8"/>
  <c r="L309" i="8"/>
  <c r="L310" i="8"/>
  <c r="L312" i="8"/>
  <c r="L313" i="8"/>
  <c r="L315" i="8"/>
  <c r="L317" i="8"/>
  <c r="L318" i="8"/>
  <c r="L319" i="8"/>
  <c r="L320" i="8"/>
  <c r="L322" i="8"/>
  <c r="L324" i="8"/>
  <c r="L325" i="8"/>
  <c r="L326" i="8"/>
  <c r="L327" i="8"/>
  <c r="L329" i="8"/>
  <c r="L330" i="8"/>
  <c r="L331" i="8"/>
  <c r="L332" i="8"/>
  <c r="K4" i="8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9" i="8"/>
  <c r="K190" i="8"/>
  <c r="K191" i="8"/>
  <c r="K192" i="8"/>
  <c r="K194" i="8"/>
  <c r="K195" i="8"/>
  <c r="K196" i="8"/>
  <c r="K197" i="8"/>
  <c r="K198" i="8"/>
  <c r="K199" i="8"/>
  <c r="K200" i="8"/>
  <c r="K202" i="8"/>
  <c r="K203" i="8"/>
  <c r="K204" i="8"/>
  <c r="K205" i="8"/>
  <c r="K206" i="8"/>
  <c r="K207" i="8"/>
  <c r="K208" i="8"/>
  <c r="K209" i="8"/>
  <c r="K210" i="8"/>
  <c r="K211" i="8"/>
  <c r="K212" i="8"/>
  <c r="K213" i="8"/>
  <c r="K214" i="8"/>
  <c r="K215" i="8"/>
  <c r="K216" i="8"/>
  <c r="K217" i="8"/>
  <c r="K218" i="8"/>
  <c r="K219" i="8"/>
  <c r="K220" i="8"/>
  <c r="K221" i="8"/>
  <c r="K222" i="8"/>
  <c r="K223" i="8"/>
  <c r="K224" i="8"/>
  <c r="K225" i="8"/>
  <c r="K226" i="8"/>
  <c r="K227" i="8"/>
  <c r="K228" i="8"/>
  <c r="K229" i="8"/>
  <c r="K230" i="8"/>
  <c r="K231" i="8"/>
  <c r="K232" i="8"/>
  <c r="K233" i="8"/>
  <c r="K234" i="8"/>
  <c r="K235" i="8"/>
  <c r="K236" i="8"/>
  <c r="K237" i="8"/>
  <c r="K238" i="8"/>
  <c r="K239" i="8"/>
  <c r="K240" i="8"/>
  <c r="K241" i="8"/>
  <c r="K242" i="8"/>
  <c r="K243" i="8"/>
  <c r="K244" i="8"/>
  <c r="K245" i="8"/>
  <c r="K246" i="8"/>
  <c r="K249" i="8"/>
  <c r="K250" i="8"/>
  <c r="K251" i="8"/>
  <c r="K252" i="8"/>
  <c r="K253" i="8"/>
  <c r="K254" i="8"/>
  <c r="K255" i="8"/>
  <c r="K256" i="8"/>
  <c r="K257" i="8"/>
  <c r="K258" i="8"/>
  <c r="K259" i="8"/>
  <c r="K260" i="8"/>
  <c r="K261" i="8"/>
  <c r="K262" i="8"/>
  <c r="K263" i="8"/>
  <c r="K266" i="8"/>
  <c r="K267" i="8"/>
  <c r="K268" i="8"/>
  <c r="K270" i="8"/>
  <c r="K271" i="8"/>
  <c r="K272" i="8"/>
  <c r="K273" i="8"/>
  <c r="K274" i="8"/>
  <c r="K275" i="8"/>
  <c r="K278" i="8"/>
  <c r="K279" i="8"/>
  <c r="K281" i="8"/>
  <c r="K283" i="8"/>
  <c r="K284" i="8"/>
  <c r="K287" i="8"/>
  <c r="K289" i="8"/>
  <c r="K290" i="8"/>
  <c r="K291" i="8"/>
  <c r="K292" i="8"/>
  <c r="K293" i="8"/>
  <c r="K294" i="8"/>
  <c r="K296" i="8"/>
  <c r="K297" i="8"/>
  <c r="K298" i="8"/>
  <c r="K299" i="8"/>
  <c r="K300" i="8"/>
  <c r="K301" i="8"/>
  <c r="K303" i="8"/>
  <c r="K304" i="8"/>
  <c r="K305" i="8"/>
  <c r="K307" i="8"/>
  <c r="K308" i="8"/>
  <c r="K309" i="8"/>
  <c r="K310" i="8"/>
  <c r="K312" i="8"/>
  <c r="K313" i="8"/>
  <c r="K315" i="8"/>
  <c r="K317" i="8"/>
  <c r="K318" i="8"/>
  <c r="I318" i="8" s="1"/>
  <c r="K319" i="8"/>
  <c r="K320" i="8"/>
  <c r="K322" i="8"/>
  <c r="K324" i="8"/>
  <c r="K325" i="8"/>
  <c r="K326" i="8"/>
  <c r="K327" i="8"/>
  <c r="K329" i="8"/>
  <c r="K330" i="8"/>
  <c r="K331" i="8"/>
  <c r="K332" i="8"/>
  <c r="L3" i="8"/>
  <c r="K3" i="8"/>
  <c r="L3" i="7"/>
  <c r="K3" i="7"/>
  <c r="L3" i="6"/>
  <c r="K3" i="6"/>
  <c r="K3" i="5"/>
  <c r="L4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3" i="5"/>
  <c r="L124" i="5"/>
  <c r="L125" i="5"/>
  <c r="P125" i="5" s="1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L230" i="5"/>
  <c r="L231" i="5"/>
  <c r="L232" i="5"/>
  <c r="L233" i="5"/>
  <c r="L234" i="5"/>
  <c r="L235" i="5"/>
  <c r="L236" i="5"/>
  <c r="L237" i="5"/>
  <c r="L238" i="5"/>
  <c r="L239" i="5"/>
  <c r="L240" i="5"/>
  <c r="L241" i="5"/>
  <c r="L242" i="5"/>
  <c r="L243" i="5"/>
  <c r="L244" i="5"/>
  <c r="L245" i="5"/>
  <c r="L246" i="5"/>
  <c r="L247" i="5"/>
  <c r="L248" i="5"/>
  <c r="L249" i="5"/>
  <c r="L250" i="5"/>
  <c r="L251" i="5"/>
  <c r="L252" i="5"/>
  <c r="L253" i="5"/>
  <c r="L254" i="5"/>
  <c r="L255" i="5"/>
  <c r="L256" i="5"/>
  <c r="L257" i="5"/>
  <c r="L258" i="5"/>
  <c r="L259" i="5"/>
  <c r="L260" i="5"/>
  <c r="L261" i="5"/>
  <c r="L263" i="5"/>
  <c r="L264" i="5"/>
  <c r="L265" i="5"/>
  <c r="L266" i="5"/>
  <c r="L267" i="5"/>
  <c r="L272" i="5"/>
  <c r="L273" i="5"/>
  <c r="L274" i="5"/>
  <c r="L275" i="5"/>
  <c r="L276" i="5"/>
  <c r="P276" i="5" s="1"/>
  <c r="L277" i="5"/>
  <c r="L278" i="5"/>
  <c r="L279" i="5"/>
  <c r="L280" i="5"/>
  <c r="L281" i="5"/>
  <c r="L282" i="5"/>
  <c r="L283" i="5"/>
  <c r="L284" i="5"/>
  <c r="L285" i="5"/>
  <c r="L287" i="5"/>
  <c r="L288" i="5"/>
  <c r="L289" i="5"/>
  <c r="L290" i="5"/>
  <c r="L291" i="5"/>
  <c r="L292" i="5"/>
  <c r="L293" i="5"/>
  <c r="L294" i="5"/>
  <c r="L297" i="5"/>
  <c r="L298" i="5"/>
  <c r="L299" i="5"/>
  <c r="L300" i="5"/>
  <c r="L301" i="5"/>
  <c r="L302" i="5"/>
  <c r="L303" i="5"/>
  <c r="L304" i="5"/>
  <c r="L305" i="5"/>
  <c r="L306" i="5"/>
  <c r="L307" i="5"/>
  <c r="L308" i="5"/>
  <c r="L309" i="5"/>
  <c r="L310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3" i="5"/>
  <c r="K124" i="5"/>
  <c r="K125" i="5"/>
  <c r="M125" i="5" s="1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I248" i="5" s="1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3" i="5"/>
  <c r="K264" i="5"/>
  <c r="K265" i="5"/>
  <c r="K266" i="5"/>
  <c r="K267" i="5"/>
  <c r="K272" i="5"/>
  <c r="K273" i="5"/>
  <c r="K274" i="5"/>
  <c r="K275" i="5"/>
  <c r="K276" i="5"/>
  <c r="M276" i="5" s="1"/>
  <c r="K277" i="5"/>
  <c r="K278" i="5"/>
  <c r="K279" i="5"/>
  <c r="K280" i="5"/>
  <c r="K281" i="5"/>
  <c r="K282" i="5"/>
  <c r="K283" i="5"/>
  <c r="K284" i="5"/>
  <c r="K285" i="5"/>
  <c r="K287" i="5"/>
  <c r="K288" i="5"/>
  <c r="K289" i="5"/>
  <c r="K290" i="5"/>
  <c r="K291" i="5"/>
  <c r="K292" i="5"/>
  <c r="K293" i="5"/>
  <c r="K294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I310" i="5" s="1"/>
  <c r="L3" i="5"/>
  <c r="AE358" i="4"/>
  <c r="AE359" i="4"/>
  <c r="AE360" i="4"/>
  <c r="AE361" i="4"/>
  <c r="AE362" i="4"/>
  <c r="AE363" i="4"/>
  <c r="AE364" i="4"/>
  <c r="AE365" i="4"/>
  <c r="AE366" i="4"/>
  <c r="AE367" i="4"/>
  <c r="AE368" i="4"/>
  <c r="AE369" i="4"/>
  <c r="AE370" i="4"/>
  <c r="AE371" i="4"/>
  <c r="AE372" i="4"/>
  <c r="AE373" i="4"/>
  <c r="AE374" i="4"/>
  <c r="AE375" i="4"/>
  <c r="AE376" i="4"/>
  <c r="AE377" i="4"/>
  <c r="AE378" i="4"/>
  <c r="AE379" i="4"/>
  <c r="AE380" i="4"/>
  <c r="AE381" i="4"/>
  <c r="AE382" i="4"/>
  <c r="AE383" i="4"/>
  <c r="AE384" i="4"/>
  <c r="AE385" i="4"/>
  <c r="AE386" i="4"/>
  <c r="AE387" i="4"/>
  <c r="AE388" i="4"/>
  <c r="AE389" i="4"/>
  <c r="AE390" i="4"/>
  <c r="AE391" i="4"/>
  <c r="AE392" i="4"/>
  <c r="AE393" i="4"/>
  <c r="AE394" i="4"/>
  <c r="AE395" i="4"/>
  <c r="AE396" i="4"/>
  <c r="AE397" i="4"/>
  <c r="AE398" i="4"/>
  <c r="AE399" i="4"/>
  <c r="AE400" i="4"/>
  <c r="AE401" i="4"/>
  <c r="AE402" i="4"/>
  <c r="AE403" i="4"/>
  <c r="AE404" i="4"/>
  <c r="AE405" i="4"/>
  <c r="AE406" i="4"/>
  <c r="AE407" i="4"/>
  <c r="AE408" i="4"/>
  <c r="AE409" i="4"/>
  <c r="AE410" i="4"/>
  <c r="AE411" i="4"/>
  <c r="AE412" i="4"/>
  <c r="AE413" i="4"/>
  <c r="AE414" i="4"/>
  <c r="AE415" i="4"/>
  <c r="AE416" i="4"/>
  <c r="AE417" i="4"/>
  <c r="AE418" i="4"/>
  <c r="AE419" i="4"/>
  <c r="AE420" i="4"/>
  <c r="AE421" i="4"/>
  <c r="AE422" i="4"/>
  <c r="AE423" i="4"/>
  <c r="AE425" i="4"/>
  <c r="AE426" i="4"/>
  <c r="AE427" i="4"/>
  <c r="AE428" i="4"/>
  <c r="AE429" i="4"/>
  <c r="AE430" i="4"/>
  <c r="AE431" i="4"/>
  <c r="AE432" i="4"/>
  <c r="AE433" i="4"/>
  <c r="AE434" i="4"/>
  <c r="AE435" i="4"/>
  <c r="AE436" i="4"/>
  <c r="AE437" i="4"/>
  <c r="AE438" i="4"/>
  <c r="AE439" i="4"/>
  <c r="AE440" i="4"/>
  <c r="AE441" i="4"/>
  <c r="AE442" i="4"/>
  <c r="AE443" i="4"/>
  <c r="AE444" i="4"/>
  <c r="AE445" i="4"/>
  <c r="AE446" i="4"/>
  <c r="AE447" i="4"/>
  <c r="AE448" i="4"/>
  <c r="AE449" i="4"/>
  <c r="AE450" i="4"/>
  <c r="AE451" i="4"/>
  <c r="AE452" i="4"/>
  <c r="AE453" i="4"/>
  <c r="AE454" i="4"/>
  <c r="AE455" i="4"/>
  <c r="AE456" i="4"/>
  <c r="AE457" i="4"/>
  <c r="AE458" i="4"/>
  <c r="AE459" i="4"/>
  <c r="AE460" i="4"/>
  <c r="AE461" i="4"/>
  <c r="AE462" i="4"/>
  <c r="AE463" i="4"/>
  <c r="AE464" i="4"/>
  <c r="AE465" i="4"/>
  <c r="AE466" i="4"/>
  <c r="AE467" i="4"/>
  <c r="AE468" i="4"/>
  <c r="AE469" i="4"/>
  <c r="AE470" i="4"/>
  <c r="AE471" i="4"/>
  <c r="AE472" i="4"/>
  <c r="AE473" i="4"/>
  <c r="AE474" i="4"/>
  <c r="AE475" i="4"/>
  <c r="AE476" i="4"/>
  <c r="AE477" i="4"/>
  <c r="AE478" i="4"/>
  <c r="AE479" i="4"/>
  <c r="AE480" i="4"/>
  <c r="AE481" i="4"/>
  <c r="AE482" i="4"/>
  <c r="AE483" i="4"/>
  <c r="AE484" i="4"/>
  <c r="AE485" i="4"/>
  <c r="AE487" i="4"/>
  <c r="AE488" i="4"/>
  <c r="AE489" i="4"/>
  <c r="AE490" i="4"/>
  <c r="AE491" i="4"/>
  <c r="AE492" i="4"/>
  <c r="AE493" i="4"/>
  <c r="AE494" i="4"/>
  <c r="AE495" i="4"/>
  <c r="AE496" i="4"/>
  <c r="AE497" i="4"/>
  <c r="AE498" i="4"/>
  <c r="AE499" i="4"/>
  <c r="AE500" i="4"/>
  <c r="AE501" i="4"/>
  <c r="AE502" i="4"/>
  <c r="AE503" i="4"/>
  <c r="AE504" i="4"/>
  <c r="AE505" i="4"/>
  <c r="AE506" i="4"/>
  <c r="AE507" i="4"/>
  <c r="AE508" i="4"/>
  <c r="AE509" i="4"/>
  <c r="AE510" i="4"/>
  <c r="AE511" i="4"/>
  <c r="AE512" i="4"/>
  <c r="AE513" i="4"/>
  <c r="AE514" i="4"/>
  <c r="AE515" i="4"/>
  <c r="AE516" i="4"/>
  <c r="AE517" i="4"/>
  <c r="AE518" i="4"/>
  <c r="AE519" i="4"/>
  <c r="AE520" i="4"/>
  <c r="AE521" i="4"/>
  <c r="AE522" i="4"/>
  <c r="AE523" i="4"/>
  <c r="AE524" i="4"/>
  <c r="AE525" i="4"/>
  <c r="AE526" i="4"/>
  <c r="AE527" i="4"/>
  <c r="AE528" i="4"/>
  <c r="AE529" i="4"/>
  <c r="AE530" i="4"/>
  <c r="AE531" i="4"/>
  <c r="AE532" i="4"/>
  <c r="AE533" i="4"/>
  <c r="AE534" i="4"/>
  <c r="AE535" i="4"/>
  <c r="AE536" i="4"/>
  <c r="AE537" i="4"/>
  <c r="AE538" i="4"/>
  <c r="AE539" i="4"/>
  <c r="AE540" i="4"/>
  <c r="AE541" i="4"/>
  <c r="AE542" i="4"/>
  <c r="AE543" i="4"/>
  <c r="AE544" i="4"/>
  <c r="AE545" i="4"/>
  <c r="AE546" i="4"/>
  <c r="AE547" i="4"/>
  <c r="AE548" i="4"/>
  <c r="AE549" i="4"/>
  <c r="AE550" i="4"/>
  <c r="AE551" i="4"/>
  <c r="AE552" i="4"/>
  <c r="AE553" i="4"/>
  <c r="AE554" i="4"/>
  <c r="AE556" i="4"/>
  <c r="AE557" i="4"/>
  <c r="AE558" i="4"/>
  <c r="AE559" i="4"/>
  <c r="AE560" i="4"/>
  <c r="AE561" i="4"/>
  <c r="AE562" i="4"/>
  <c r="AE563" i="4"/>
  <c r="AE564" i="4"/>
  <c r="AE565" i="4"/>
  <c r="AE566" i="4"/>
  <c r="AE567" i="4"/>
  <c r="AE568" i="4"/>
  <c r="AE569" i="4"/>
  <c r="AE570" i="4"/>
  <c r="AE571" i="4"/>
  <c r="AE572" i="4"/>
  <c r="AE573" i="4"/>
  <c r="AE574" i="4"/>
  <c r="AE575" i="4"/>
  <c r="AE576" i="4"/>
  <c r="AE577" i="4"/>
  <c r="AE578" i="4"/>
  <c r="AE579" i="4"/>
  <c r="AE580" i="4"/>
  <c r="AE581" i="4"/>
  <c r="AE582" i="4"/>
  <c r="AE583" i="4"/>
  <c r="AE584" i="4"/>
  <c r="AE585" i="4"/>
  <c r="AE586" i="4"/>
  <c r="AE587" i="4"/>
  <c r="AE588" i="4"/>
  <c r="AE589" i="4"/>
  <c r="AE590" i="4"/>
  <c r="AE591" i="4"/>
  <c r="AE592" i="4"/>
  <c r="AE593" i="4"/>
  <c r="AE594" i="4"/>
  <c r="AE595" i="4"/>
  <c r="AE596" i="4"/>
  <c r="AE597" i="4"/>
  <c r="AE598" i="4"/>
  <c r="AE599" i="4"/>
  <c r="AE600" i="4"/>
  <c r="AE601" i="4"/>
  <c r="AE602" i="4"/>
  <c r="AE603" i="4"/>
  <c r="AE604" i="4"/>
  <c r="AE605" i="4"/>
  <c r="AE606" i="4"/>
  <c r="AE607" i="4"/>
  <c r="AE608" i="4"/>
  <c r="AE609" i="4"/>
  <c r="AE610" i="4"/>
  <c r="AE611" i="4"/>
  <c r="AE612" i="4"/>
  <c r="AE613" i="4"/>
  <c r="AE614" i="4"/>
  <c r="AE615" i="4"/>
  <c r="AE616" i="4"/>
  <c r="AE617" i="4"/>
  <c r="AE618" i="4"/>
  <c r="AE619" i="4"/>
  <c r="AE620" i="4"/>
  <c r="AE621" i="4"/>
  <c r="AE622" i="4"/>
  <c r="AE623" i="4"/>
  <c r="AE624" i="4"/>
  <c r="AE625" i="4"/>
  <c r="AE626" i="4"/>
  <c r="AE627" i="4"/>
  <c r="AE628" i="4"/>
  <c r="AE629" i="4"/>
  <c r="AE630" i="4"/>
  <c r="AE631" i="4"/>
  <c r="AE632" i="4"/>
  <c r="AE633" i="4"/>
  <c r="AE634" i="4"/>
  <c r="AE635" i="4"/>
  <c r="AE637" i="4"/>
  <c r="AE638" i="4"/>
  <c r="AE639" i="4"/>
  <c r="X358" i="4"/>
  <c r="X359" i="4"/>
  <c r="X360" i="4"/>
  <c r="X361" i="4"/>
  <c r="X362" i="4"/>
  <c r="X363" i="4"/>
  <c r="X364" i="4"/>
  <c r="X365" i="4"/>
  <c r="X366" i="4"/>
  <c r="X367" i="4"/>
  <c r="X368" i="4"/>
  <c r="X369" i="4"/>
  <c r="X370" i="4"/>
  <c r="X371" i="4"/>
  <c r="X372" i="4"/>
  <c r="X373" i="4"/>
  <c r="X374" i="4"/>
  <c r="X375" i="4"/>
  <c r="X376" i="4"/>
  <c r="X377" i="4"/>
  <c r="X378" i="4"/>
  <c r="X379" i="4"/>
  <c r="X380" i="4"/>
  <c r="X381" i="4"/>
  <c r="X382" i="4"/>
  <c r="X383" i="4"/>
  <c r="X384" i="4"/>
  <c r="X385" i="4"/>
  <c r="X386" i="4"/>
  <c r="X387" i="4"/>
  <c r="X388" i="4"/>
  <c r="X389" i="4"/>
  <c r="X390" i="4"/>
  <c r="X391" i="4"/>
  <c r="X392" i="4"/>
  <c r="X393" i="4"/>
  <c r="X394" i="4"/>
  <c r="X395" i="4"/>
  <c r="X396" i="4"/>
  <c r="X397" i="4"/>
  <c r="X398" i="4"/>
  <c r="X399" i="4"/>
  <c r="X400" i="4"/>
  <c r="X401" i="4"/>
  <c r="X402" i="4"/>
  <c r="X403" i="4"/>
  <c r="X404" i="4"/>
  <c r="X405" i="4"/>
  <c r="X407" i="4"/>
  <c r="X408" i="4"/>
  <c r="X409" i="4"/>
  <c r="X410" i="4"/>
  <c r="X411" i="4"/>
  <c r="X412" i="4"/>
  <c r="X413" i="4"/>
  <c r="X414" i="4"/>
  <c r="X415" i="4"/>
  <c r="X416" i="4"/>
  <c r="X417" i="4"/>
  <c r="X418" i="4"/>
  <c r="X419" i="4"/>
  <c r="X420" i="4"/>
  <c r="X421" i="4"/>
  <c r="X422" i="4"/>
  <c r="X423" i="4"/>
  <c r="X425" i="4"/>
  <c r="X426" i="4"/>
  <c r="X427" i="4"/>
  <c r="X428" i="4"/>
  <c r="X429" i="4"/>
  <c r="X430" i="4"/>
  <c r="X431" i="4"/>
  <c r="X432" i="4"/>
  <c r="X433" i="4"/>
  <c r="X434" i="4"/>
  <c r="X435" i="4"/>
  <c r="X436" i="4"/>
  <c r="X437" i="4"/>
  <c r="X438" i="4"/>
  <c r="X439" i="4"/>
  <c r="X440" i="4"/>
  <c r="X441" i="4"/>
  <c r="X442" i="4"/>
  <c r="X443" i="4"/>
  <c r="X444" i="4"/>
  <c r="X445" i="4"/>
  <c r="X446" i="4"/>
  <c r="X447" i="4"/>
  <c r="X448" i="4"/>
  <c r="X449" i="4"/>
  <c r="X450" i="4"/>
  <c r="X451" i="4"/>
  <c r="X452" i="4"/>
  <c r="X453" i="4"/>
  <c r="X454" i="4"/>
  <c r="X455" i="4"/>
  <c r="X456" i="4"/>
  <c r="X457" i="4"/>
  <c r="X458" i="4"/>
  <c r="X459" i="4"/>
  <c r="X460" i="4"/>
  <c r="X461" i="4"/>
  <c r="X462" i="4"/>
  <c r="X463" i="4"/>
  <c r="X464" i="4"/>
  <c r="X465" i="4"/>
  <c r="X466" i="4"/>
  <c r="X467" i="4"/>
  <c r="X468" i="4"/>
  <c r="X469" i="4"/>
  <c r="X470" i="4"/>
  <c r="X471" i="4"/>
  <c r="X472" i="4"/>
  <c r="X473" i="4"/>
  <c r="X474" i="4"/>
  <c r="X475" i="4"/>
  <c r="X476" i="4"/>
  <c r="X477" i="4"/>
  <c r="X478" i="4"/>
  <c r="X479" i="4"/>
  <c r="X480" i="4"/>
  <c r="X481" i="4"/>
  <c r="X482" i="4"/>
  <c r="X483" i="4"/>
  <c r="X484" i="4"/>
  <c r="X485" i="4"/>
  <c r="X486" i="4"/>
  <c r="X487" i="4"/>
  <c r="X488" i="4"/>
  <c r="X489" i="4"/>
  <c r="X490" i="4"/>
  <c r="X491" i="4"/>
  <c r="X492" i="4"/>
  <c r="X493" i="4"/>
  <c r="X494" i="4"/>
  <c r="X495" i="4"/>
  <c r="X496" i="4"/>
  <c r="X497" i="4"/>
  <c r="X498" i="4"/>
  <c r="X499" i="4"/>
  <c r="X500" i="4"/>
  <c r="X501" i="4"/>
  <c r="X502" i="4"/>
  <c r="X503" i="4"/>
  <c r="X504" i="4"/>
  <c r="X505" i="4"/>
  <c r="X506" i="4"/>
  <c r="X507" i="4"/>
  <c r="X508" i="4"/>
  <c r="X509" i="4"/>
  <c r="X510" i="4"/>
  <c r="X511" i="4"/>
  <c r="X512" i="4"/>
  <c r="X513" i="4"/>
  <c r="X514" i="4"/>
  <c r="X515" i="4"/>
  <c r="X516" i="4"/>
  <c r="X517" i="4"/>
  <c r="X518" i="4"/>
  <c r="X519" i="4"/>
  <c r="X520" i="4"/>
  <c r="X521" i="4"/>
  <c r="X522" i="4"/>
  <c r="X523" i="4"/>
  <c r="X524" i="4"/>
  <c r="X525" i="4"/>
  <c r="X526" i="4"/>
  <c r="X527" i="4"/>
  <c r="X528" i="4"/>
  <c r="X529" i="4"/>
  <c r="X530" i="4"/>
  <c r="X531" i="4"/>
  <c r="X532" i="4"/>
  <c r="X533" i="4"/>
  <c r="X534" i="4"/>
  <c r="X535" i="4"/>
  <c r="X536" i="4"/>
  <c r="X537" i="4"/>
  <c r="X538" i="4"/>
  <c r="X539" i="4"/>
  <c r="X540" i="4"/>
  <c r="X541" i="4"/>
  <c r="X542" i="4"/>
  <c r="X543" i="4"/>
  <c r="X544" i="4"/>
  <c r="X545" i="4"/>
  <c r="X546" i="4"/>
  <c r="X547" i="4"/>
  <c r="X548" i="4"/>
  <c r="X549" i="4"/>
  <c r="X550" i="4"/>
  <c r="X551" i="4"/>
  <c r="X552" i="4"/>
  <c r="X553" i="4"/>
  <c r="X554" i="4"/>
  <c r="X555" i="4"/>
  <c r="X556" i="4"/>
  <c r="X557" i="4"/>
  <c r="X558" i="4"/>
  <c r="X559" i="4"/>
  <c r="X560" i="4"/>
  <c r="X561" i="4"/>
  <c r="X562" i="4"/>
  <c r="X563" i="4"/>
  <c r="X564" i="4"/>
  <c r="X565" i="4"/>
  <c r="X566" i="4"/>
  <c r="X567" i="4"/>
  <c r="X568" i="4"/>
  <c r="X569" i="4"/>
  <c r="X570" i="4"/>
  <c r="X571" i="4"/>
  <c r="X572" i="4"/>
  <c r="X573" i="4"/>
  <c r="X574" i="4"/>
  <c r="X575" i="4"/>
  <c r="X576" i="4"/>
  <c r="X577" i="4"/>
  <c r="X578" i="4"/>
  <c r="X579" i="4"/>
  <c r="X580" i="4"/>
  <c r="X581" i="4"/>
  <c r="X582" i="4"/>
  <c r="X583" i="4"/>
  <c r="X584" i="4"/>
  <c r="X585" i="4"/>
  <c r="X586" i="4"/>
  <c r="X587" i="4"/>
  <c r="X588" i="4"/>
  <c r="X589" i="4"/>
  <c r="X590" i="4"/>
  <c r="X591" i="4"/>
  <c r="X592" i="4"/>
  <c r="X593" i="4"/>
  <c r="X594" i="4"/>
  <c r="X595" i="4"/>
  <c r="X596" i="4"/>
  <c r="X597" i="4"/>
  <c r="X598" i="4"/>
  <c r="X599" i="4"/>
  <c r="X600" i="4"/>
  <c r="X601" i="4"/>
  <c r="X602" i="4"/>
  <c r="X603" i="4"/>
  <c r="X604" i="4"/>
  <c r="X605" i="4"/>
  <c r="X606" i="4"/>
  <c r="X607" i="4"/>
  <c r="X608" i="4"/>
  <c r="X609" i="4"/>
  <c r="X610" i="4"/>
  <c r="X611" i="4"/>
  <c r="X612" i="4"/>
  <c r="X613" i="4"/>
  <c r="X614" i="4"/>
  <c r="X615" i="4"/>
  <c r="X616" i="4"/>
  <c r="X617" i="4"/>
  <c r="X618" i="4"/>
  <c r="X619" i="4"/>
  <c r="X620" i="4"/>
  <c r="X621" i="4"/>
  <c r="X622" i="4"/>
  <c r="X623" i="4"/>
  <c r="X624" i="4"/>
  <c r="X625" i="4"/>
  <c r="X626" i="4"/>
  <c r="X627" i="4"/>
  <c r="X628" i="4"/>
  <c r="X629" i="4"/>
  <c r="X630" i="4"/>
  <c r="X631" i="4"/>
  <c r="X632" i="4"/>
  <c r="X633" i="4"/>
  <c r="X634" i="4"/>
  <c r="X635" i="4"/>
  <c r="X637" i="4"/>
  <c r="X638" i="4"/>
  <c r="X639" i="4"/>
  <c r="W358" i="4"/>
  <c r="W359" i="4"/>
  <c r="W360" i="4"/>
  <c r="W361" i="4"/>
  <c r="W362" i="4"/>
  <c r="W363" i="4"/>
  <c r="W364" i="4"/>
  <c r="W365" i="4"/>
  <c r="W366" i="4"/>
  <c r="W367" i="4"/>
  <c r="W368" i="4"/>
  <c r="W369" i="4"/>
  <c r="W370" i="4"/>
  <c r="W371" i="4"/>
  <c r="W372" i="4"/>
  <c r="W373" i="4"/>
  <c r="W374" i="4"/>
  <c r="W375" i="4"/>
  <c r="W376" i="4"/>
  <c r="W377" i="4"/>
  <c r="W378" i="4"/>
  <c r="W379" i="4"/>
  <c r="W380" i="4"/>
  <c r="W381" i="4"/>
  <c r="W382" i="4"/>
  <c r="W383" i="4"/>
  <c r="W384" i="4"/>
  <c r="W385" i="4"/>
  <c r="W386" i="4"/>
  <c r="W387" i="4"/>
  <c r="W388" i="4"/>
  <c r="W389" i="4"/>
  <c r="W390" i="4"/>
  <c r="W391" i="4"/>
  <c r="W392" i="4"/>
  <c r="W393" i="4"/>
  <c r="W394" i="4"/>
  <c r="W395" i="4"/>
  <c r="W396" i="4"/>
  <c r="W397" i="4"/>
  <c r="W398" i="4"/>
  <c r="W399" i="4"/>
  <c r="W400" i="4"/>
  <c r="W401" i="4"/>
  <c r="W402" i="4"/>
  <c r="W403" i="4"/>
  <c r="W404" i="4"/>
  <c r="W405" i="4"/>
  <c r="W407" i="4"/>
  <c r="W408" i="4"/>
  <c r="W409" i="4"/>
  <c r="W410" i="4"/>
  <c r="W411" i="4"/>
  <c r="W412" i="4"/>
  <c r="W413" i="4"/>
  <c r="W414" i="4"/>
  <c r="W415" i="4"/>
  <c r="W416" i="4"/>
  <c r="W417" i="4"/>
  <c r="W418" i="4"/>
  <c r="W419" i="4"/>
  <c r="W420" i="4"/>
  <c r="W421" i="4"/>
  <c r="W422" i="4"/>
  <c r="W423" i="4"/>
  <c r="W425" i="4"/>
  <c r="W426" i="4"/>
  <c r="W427" i="4"/>
  <c r="W428" i="4"/>
  <c r="W429" i="4"/>
  <c r="W430" i="4"/>
  <c r="W431" i="4"/>
  <c r="W432" i="4"/>
  <c r="W433" i="4"/>
  <c r="W434" i="4"/>
  <c r="W435" i="4"/>
  <c r="W436" i="4"/>
  <c r="W437" i="4"/>
  <c r="W438" i="4"/>
  <c r="W439" i="4"/>
  <c r="W440" i="4"/>
  <c r="W441" i="4"/>
  <c r="W442" i="4"/>
  <c r="W443" i="4"/>
  <c r="W444" i="4"/>
  <c r="W445" i="4"/>
  <c r="W446" i="4"/>
  <c r="W447" i="4"/>
  <c r="W448" i="4"/>
  <c r="W449" i="4"/>
  <c r="W450" i="4"/>
  <c r="W451" i="4"/>
  <c r="W452" i="4"/>
  <c r="W453" i="4"/>
  <c r="W454" i="4"/>
  <c r="W455" i="4"/>
  <c r="W456" i="4"/>
  <c r="W457" i="4"/>
  <c r="W458" i="4"/>
  <c r="W459" i="4"/>
  <c r="W460" i="4"/>
  <c r="W461" i="4"/>
  <c r="W462" i="4"/>
  <c r="W463" i="4"/>
  <c r="W464" i="4"/>
  <c r="W465" i="4"/>
  <c r="W466" i="4"/>
  <c r="W467" i="4"/>
  <c r="W468" i="4"/>
  <c r="W469" i="4"/>
  <c r="W470" i="4"/>
  <c r="W471" i="4"/>
  <c r="W472" i="4"/>
  <c r="W473" i="4"/>
  <c r="W474" i="4"/>
  <c r="W475" i="4"/>
  <c r="W476" i="4"/>
  <c r="W477" i="4"/>
  <c r="W478" i="4"/>
  <c r="W479" i="4"/>
  <c r="W480" i="4"/>
  <c r="W481" i="4"/>
  <c r="W482" i="4"/>
  <c r="W483" i="4"/>
  <c r="W484" i="4"/>
  <c r="U484" i="4" s="1"/>
  <c r="W485" i="4"/>
  <c r="W486" i="4"/>
  <c r="W487" i="4"/>
  <c r="W488" i="4"/>
  <c r="W489" i="4"/>
  <c r="W490" i="4"/>
  <c r="W491" i="4"/>
  <c r="W492" i="4"/>
  <c r="W493" i="4"/>
  <c r="W494" i="4"/>
  <c r="W495" i="4"/>
  <c r="W496" i="4"/>
  <c r="W497" i="4"/>
  <c r="W498" i="4"/>
  <c r="W499" i="4"/>
  <c r="W500" i="4"/>
  <c r="W501" i="4"/>
  <c r="W502" i="4"/>
  <c r="W503" i="4"/>
  <c r="W504" i="4"/>
  <c r="W505" i="4"/>
  <c r="W506" i="4"/>
  <c r="W507" i="4"/>
  <c r="W508" i="4"/>
  <c r="W509" i="4"/>
  <c r="W510" i="4"/>
  <c r="W511" i="4"/>
  <c r="W512" i="4"/>
  <c r="W513" i="4"/>
  <c r="W514" i="4"/>
  <c r="W515" i="4"/>
  <c r="W516" i="4"/>
  <c r="W517" i="4"/>
  <c r="W518" i="4"/>
  <c r="W519" i="4"/>
  <c r="W520" i="4"/>
  <c r="W521" i="4"/>
  <c r="W522" i="4"/>
  <c r="W523" i="4"/>
  <c r="W524" i="4"/>
  <c r="W525" i="4"/>
  <c r="W526" i="4"/>
  <c r="W527" i="4"/>
  <c r="W528" i="4"/>
  <c r="W529" i="4"/>
  <c r="W530" i="4"/>
  <c r="W531" i="4"/>
  <c r="W532" i="4"/>
  <c r="W533" i="4"/>
  <c r="W534" i="4"/>
  <c r="W535" i="4"/>
  <c r="W536" i="4"/>
  <c r="W537" i="4"/>
  <c r="W538" i="4"/>
  <c r="W539" i="4"/>
  <c r="W540" i="4"/>
  <c r="W541" i="4"/>
  <c r="W542" i="4"/>
  <c r="W543" i="4"/>
  <c r="W544" i="4"/>
  <c r="W545" i="4"/>
  <c r="W546" i="4"/>
  <c r="W547" i="4"/>
  <c r="W548" i="4"/>
  <c r="W549" i="4"/>
  <c r="W550" i="4"/>
  <c r="W551" i="4"/>
  <c r="W552" i="4"/>
  <c r="W553" i="4"/>
  <c r="W554" i="4"/>
  <c r="W555" i="4"/>
  <c r="W556" i="4"/>
  <c r="W557" i="4"/>
  <c r="W558" i="4"/>
  <c r="W559" i="4"/>
  <c r="W560" i="4"/>
  <c r="W561" i="4"/>
  <c r="W562" i="4"/>
  <c r="W563" i="4"/>
  <c r="W564" i="4"/>
  <c r="W565" i="4"/>
  <c r="W566" i="4"/>
  <c r="W567" i="4"/>
  <c r="W568" i="4"/>
  <c r="W569" i="4"/>
  <c r="W570" i="4"/>
  <c r="W571" i="4"/>
  <c r="W572" i="4"/>
  <c r="W573" i="4"/>
  <c r="W574" i="4"/>
  <c r="W575" i="4"/>
  <c r="W576" i="4"/>
  <c r="W577" i="4"/>
  <c r="W578" i="4"/>
  <c r="W579" i="4"/>
  <c r="W580" i="4"/>
  <c r="W581" i="4"/>
  <c r="W582" i="4"/>
  <c r="W583" i="4"/>
  <c r="W584" i="4"/>
  <c r="W585" i="4"/>
  <c r="W586" i="4"/>
  <c r="W587" i="4"/>
  <c r="W588" i="4"/>
  <c r="W589" i="4"/>
  <c r="W590" i="4"/>
  <c r="W591" i="4"/>
  <c r="W592" i="4"/>
  <c r="W593" i="4"/>
  <c r="W594" i="4"/>
  <c r="W595" i="4"/>
  <c r="W596" i="4"/>
  <c r="W597" i="4"/>
  <c r="W598" i="4"/>
  <c r="W599" i="4"/>
  <c r="W600" i="4"/>
  <c r="W601" i="4"/>
  <c r="W602" i="4"/>
  <c r="W603" i="4"/>
  <c r="W604" i="4"/>
  <c r="W605" i="4"/>
  <c r="W606" i="4"/>
  <c r="W607" i="4"/>
  <c r="W608" i="4"/>
  <c r="W609" i="4"/>
  <c r="W610" i="4"/>
  <c r="W611" i="4"/>
  <c r="W612" i="4"/>
  <c r="W613" i="4"/>
  <c r="W614" i="4"/>
  <c r="W615" i="4"/>
  <c r="W616" i="4"/>
  <c r="W617" i="4"/>
  <c r="W618" i="4"/>
  <c r="W619" i="4"/>
  <c r="W620" i="4"/>
  <c r="W621" i="4"/>
  <c r="W622" i="4"/>
  <c r="W623" i="4"/>
  <c r="W624" i="4"/>
  <c r="W625" i="4"/>
  <c r="W626" i="4"/>
  <c r="W627" i="4"/>
  <c r="W628" i="4"/>
  <c r="W629" i="4"/>
  <c r="W630" i="4"/>
  <c r="W631" i="4"/>
  <c r="W632" i="4"/>
  <c r="W633" i="4"/>
  <c r="W634" i="4"/>
  <c r="W635" i="4"/>
  <c r="W637" i="4"/>
  <c r="W638" i="4"/>
  <c r="W639" i="4"/>
  <c r="X357" i="4"/>
  <c r="W357" i="4"/>
  <c r="AE357" i="4"/>
  <c r="AE4" i="4"/>
  <c r="AE5" i="4"/>
  <c r="AE6" i="4"/>
  <c r="AE7" i="4"/>
  <c r="AE8" i="4"/>
  <c r="AE9" i="4"/>
  <c r="AE10" i="4"/>
  <c r="AE11" i="4"/>
  <c r="AE12" i="4"/>
  <c r="AE13" i="4"/>
  <c r="AE14" i="4"/>
  <c r="AE15" i="4"/>
  <c r="AE16" i="4"/>
  <c r="AE17" i="4"/>
  <c r="AE18" i="4"/>
  <c r="AE19" i="4"/>
  <c r="AE20" i="4"/>
  <c r="AE21" i="4"/>
  <c r="AE22" i="4"/>
  <c r="AE23" i="4"/>
  <c r="AE24" i="4"/>
  <c r="AE25" i="4"/>
  <c r="AE26" i="4"/>
  <c r="AE27" i="4"/>
  <c r="AE28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9" i="4"/>
  <c r="AE110" i="4"/>
  <c r="AE111" i="4"/>
  <c r="AE112" i="4"/>
  <c r="AE113" i="4"/>
  <c r="AE114" i="4"/>
  <c r="AE115" i="4"/>
  <c r="AE116" i="4"/>
  <c r="AE117" i="4"/>
  <c r="AE118" i="4"/>
  <c r="AE119" i="4"/>
  <c r="AE120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AE158" i="4"/>
  <c r="AE159" i="4"/>
  <c r="AE160" i="4"/>
  <c r="AE161" i="4"/>
  <c r="AE162" i="4"/>
  <c r="AE163" i="4"/>
  <c r="AE164" i="4"/>
  <c r="AE165" i="4"/>
  <c r="AE166" i="4"/>
  <c r="AE167" i="4"/>
  <c r="AE168" i="4"/>
  <c r="AE169" i="4"/>
  <c r="AE170" i="4"/>
  <c r="AE171" i="4"/>
  <c r="AE172" i="4"/>
  <c r="AE173" i="4"/>
  <c r="AE174" i="4"/>
  <c r="AE175" i="4"/>
  <c r="AE176" i="4"/>
  <c r="AE177" i="4"/>
  <c r="AE178" i="4"/>
  <c r="AE179" i="4"/>
  <c r="AE180" i="4"/>
  <c r="AE181" i="4"/>
  <c r="AE182" i="4"/>
  <c r="AE183" i="4"/>
  <c r="AE184" i="4"/>
  <c r="AE185" i="4"/>
  <c r="AE186" i="4"/>
  <c r="AE187" i="4"/>
  <c r="AE188" i="4"/>
  <c r="AE189" i="4"/>
  <c r="AE190" i="4"/>
  <c r="AE191" i="4"/>
  <c r="AE192" i="4"/>
  <c r="AE193" i="4"/>
  <c r="AE194" i="4"/>
  <c r="AE195" i="4"/>
  <c r="AE196" i="4"/>
  <c r="AE197" i="4"/>
  <c r="AE198" i="4"/>
  <c r="AE199" i="4"/>
  <c r="AE200" i="4"/>
  <c r="AE201" i="4"/>
  <c r="AE202" i="4"/>
  <c r="AE203" i="4"/>
  <c r="AE204" i="4"/>
  <c r="AE205" i="4"/>
  <c r="AE206" i="4"/>
  <c r="AE207" i="4"/>
  <c r="AE208" i="4"/>
  <c r="AE209" i="4"/>
  <c r="AE210" i="4"/>
  <c r="AE211" i="4"/>
  <c r="AE212" i="4"/>
  <c r="AE213" i="4"/>
  <c r="AE214" i="4"/>
  <c r="AE215" i="4"/>
  <c r="AE216" i="4"/>
  <c r="AE217" i="4"/>
  <c r="AE218" i="4"/>
  <c r="AE219" i="4"/>
  <c r="AE220" i="4"/>
  <c r="AE221" i="4"/>
  <c r="AE222" i="4"/>
  <c r="AE223" i="4"/>
  <c r="AE224" i="4"/>
  <c r="AE225" i="4"/>
  <c r="AE226" i="4"/>
  <c r="AE227" i="4"/>
  <c r="AE228" i="4"/>
  <c r="AE229" i="4"/>
  <c r="AE230" i="4"/>
  <c r="AE231" i="4"/>
  <c r="AE232" i="4"/>
  <c r="AE233" i="4"/>
  <c r="AE234" i="4"/>
  <c r="AE235" i="4"/>
  <c r="AE236" i="4"/>
  <c r="AE237" i="4"/>
  <c r="AE238" i="4"/>
  <c r="AE239" i="4"/>
  <c r="AE240" i="4"/>
  <c r="AE241" i="4"/>
  <c r="AE242" i="4"/>
  <c r="AE243" i="4"/>
  <c r="AE244" i="4"/>
  <c r="AE245" i="4"/>
  <c r="AE246" i="4"/>
  <c r="AE247" i="4"/>
  <c r="AE248" i="4"/>
  <c r="AE249" i="4"/>
  <c r="AE250" i="4"/>
  <c r="AE251" i="4"/>
  <c r="AE252" i="4"/>
  <c r="AE253" i="4"/>
  <c r="AE254" i="4"/>
  <c r="AE255" i="4"/>
  <c r="AE256" i="4"/>
  <c r="AE257" i="4"/>
  <c r="AE258" i="4"/>
  <c r="AE259" i="4"/>
  <c r="AE260" i="4"/>
  <c r="AE261" i="4"/>
  <c r="AE262" i="4"/>
  <c r="AE263" i="4"/>
  <c r="AE264" i="4"/>
  <c r="AE265" i="4"/>
  <c r="AE266" i="4"/>
  <c r="AE267" i="4"/>
  <c r="AE268" i="4"/>
  <c r="AE269" i="4"/>
  <c r="AE270" i="4"/>
  <c r="AE271" i="4"/>
  <c r="AE272" i="4"/>
  <c r="AE273" i="4"/>
  <c r="AE274" i="4"/>
  <c r="AE275" i="4"/>
  <c r="AE276" i="4"/>
  <c r="AE277" i="4"/>
  <c r="AE278" i="4"/>
  <c r="AE279" i="4"/>
  <c r="AE280" i="4"/>
  <c r="AE281" i="4"/>
  <c r="AE282" i="4"/>
  <c r="AE283" i="4"/>
  <c r="AE284" i="4"/>
  <c r="AE285" i="4"/>
  <c r="AE286" i="4"/>
  <c r="AE287" i="4"/>
  <c r="AE288" i="4"/>
  <c r="AE289" i="4"/>
  <c r="AE290" i="4"/>
  <c r="AE291" i="4"/>
  <c r="AE292" i="4"/>
  <c r="AE293" i="4"/>
  <c r="AE294" i="4"/>
  <c r="AE295" i="4"/>
  <c r="AE296" i="4"/>
  <c r="AE297" i="4"/>
  <c r="AE298" i="4"/>
  <c r="AE299" i="4"/>
  <c r="AE300" i="4"/>
  <c r="AE302" i="4"/>
  <c r="AE303" i="4"/>
  <c r="AE304" i="4"/>
  <c r="AE305" i="4"/>
  <c r="AE306" i="4"/>
  <c r="AE308" i="4"/>
  <c r="AE309" i="4"/>
  <c r="AE310" i="4"/>
  <c r="AE311" i="4"/>
  <c r="AE312" i="4"/>
  <c r="AE313" i="4"/>
  <c r="AE314" i="4"/>
  <c r="AE315" i="4"/>
  <c r="AE316" i="4"/>
  <c r="AE317" i="4"/>
  <c r="AE318" i="4"/>
  <c r="AE319" i="4"/>
  <c r="AE320" i="4"/>
  <c r="AE321" i="4"/>
  <c r="AE322" i="4"/>
  <c r="AE323" i="4"/>
  <c r="AE324" i="4"/>
  <c r="AE325" i="4"/>
  <c r="AE326" i="4"/>
  <c r="AE327" i="4"/>
  <c r="AE328" i="4"/>
  <c r="AE329" i="4"/>
  <c r="AE330" i="4"/>
  <c r="AE331" i="4"/>
  <c r="AE332" i="4"/>
  <c r="AE333" i="4"/>
  <c r="AE334" i="4"/>
  <c r="AE335" i="4"/>
  <c r="AE336" i="4"/>
  <c r="AE337" i="4"/>
  <c r="AE338" i="4"/>
  <c r="AE339" i="4"/>
  <c r="AE340" i="4"/>
  <c r="AE341" i="4"/>
  <c r="AE343" i="4"/>
  <c r="AE344" i="4"/>
  <c r="AE345" i="4"/>
  <c r="AE346" i="4"/>
  <c r="AE347" i="4"/>
  <c r="AE348" i="4"/>
  <c r="AE349" i="4"/>
  <c r="AE350" i="4"/>
  <c r="AE351" i="4"/>
  <c r="AE352" i="4"/>
  <c r="AE353" i="4"/>
  <c r="AE354" i="4"/>
  <c r="AE355" i="4"/>
  <c r="AE356" i="4"/>
  <c r="AE3" i="4"/>
  <c r="AB4" i="4"/>
  <c r="AB5" i="4"/>
  <c r="AB6" i="4"/>
  <c r="AB7" i="4"/>
  <c r="AB8" i="4"/>
  <c r="AB9" i="4"/>
  <c r="AB10" i="4"/>
  <c r="AB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31" i="4"/>
  <c r="AB32" i="4"/>
  <c r="AB33" i="4"/>
  <c r="AB34" i="4"/>
  <c r="AB35" i="4"/>
  <c r="AB36" i="4"/>
  <c r="AB37" i="4"/>
  <c r="AB38" i="4"/>
  <c r="AB39" i="4"/>
  <c r="AB40" i="4"/>
  <c r="AB41" i="4"/>
  <c r="AB42" i="4"/>
  <c r="AB43" i="4"/>
  <c r="AB44" i="4"/>
  <c r="AB45" i="4"/>
  <c r="AB46" i="4"/>
  <c r="AB47" i="4"/>
  <c r="AB48" i="4"/>
  <c r="AB49" i="4"/>
  <c r="AB50" i="4"/>
  <c r="AB51" i="4"/>
  <c r="AB52" i="4"/>
  <c r="AB53" i="4"/>
  <c r="AB54" i="4"/>
  <c r="AB55" i="4"/>
  <c r="AB56" i="4"/>
  <c r="AB57" i="4"/>
  <c r="AB58" i="4"/>
  <c r="AB59" i="4"/>
  <c r="AB60" i="4"/>
  <c r="AB61" i="4"/>
  <c r="AB62" i="4"/>
  <c r="AB63" i="4"/>
  <c r="AB64" i="4"/>
  <c r="AB65" i="4"/>
  <c r="AB66" i="4"/>
  <c r="AB67" i="4"/>
  <c r="AB68" i="4"/>
  <c r="AB69" i="4"/>
  <c r="AB70" i="4"/>
  <c r="AB71" i="4"/>
  <c r="AB72" i="4"/>
  <c r="AB73" i="4"/>
  <c r="AB74" i="4"/>
  <c r="AB75" i="4"/>
  <c r="AB76" i="4"/>
  <c r="AB77" i="4"/>
  <c r="AB78" i="4"/>
  <c r="AB79" i="4"/>
  <c r="AB80" i="4"/>
  <c r="AB81" i="4"/>
  <c r="AB82" i="4"/>
  <c r="AB83" i="4"/>
  <c r="AB84" i="4"/>
  <c r="AB85" i="4"/>
  <c r="AB86" i="4"/>
  <c r="AB87" i="4"/>
  <c r="AB88" i="4"/>
  <c r="AB89" i="4"/>
  <c r="AB90" i="4"/>
  <c r="AB91" i="4"/>
  <c r="AB92" i="4"/>
  <c r="AB93" i="4"/>
  <c r="AB94" i="4"/>
  <c r="AB95" i="4"/>
  <c r="AB96" i="4"/>
  <c r="AB97" i="4"/>
  <c r="AB98" i="4"/>
  <c r="AB99" i="4"/>
  <c r="AB100" i="4"/>
  <c r="AB101" i="4"/>
  <c r="AB102" i="4"/>
  <c r="AB103" i="4"/>
  <c r="AB104" i="4"/>
  <c r="AB105" i="4"/>
  <c r="AB106" i="4"/>
  <c r="AB107" i="4"/>
  <c r="AB109" i="4"/>
  <c r="AB110" i="4"/>
  <c r="AB111" i="4"/>
  <c r="AB112" i="4"/>
  <c r="AB113" i="4"/>
  <c r="AB114" i="4"/>
  <c r="AB115" i="4"/>
  <c r="AB116" i="4"/>
  <c r="AB117" i="4"/>
  <c r="AB118" i="4"/>
  <c r="AB119" i="4"/>
  <c r="AB120" i="4"/>
  <c r="AB121" i="4"/>
  <c r="AB122" i="4"/>
  <c r="AB123" i="4"/>
  <c r="AB124" i="4"/>
  <c r="AB125" i="4"/>
  <c r="AB126" i="4"/>
  <c r="AB127" i="4"/>
  <c r="AB128" i="4"/>
  <c r="AB129" i="4"/>
  <c r="AB130" i="4"/>
  <c r="AB131" i="4"/>
  <c r="AB132" i="4"/>
  <c r="AB133" i="4"/>
  <c r="AB134" i="4"/>
  <c r="AB135" i="4"/>
  <c r="AB136" i="4"/>
  <c r="AB137" i="4"/>
  <c r="AB138" i="4"/>
  <c r="AB139" i="4"/>
  <c r="AB140" i="4"/>
  <c r="AB141" i="4"/>
  <c r="AB142" i="4"/>
  <c r="AB143" i="4"/>
  <c r="AB144" i="4"/>
  <c r="AB145" i="4"/>
  <c r="AB146" i="4"/>
  <c r="AB147" i="4"/>
  <c r="AB148" i="4"/>
  <c r="AB149" i="4"/>
  <c r="AB150" i="4"/>
  <c r="AB151" i="4"/>
  <c r="AB152" i="4"/>
  <c r="AB153" i="4"/>
  <c r="AB154" i="4"/>
  <c r="AB155" i="4"/>
  <c r="AB156" i="4"/>
  <c r="AB157" i="4"/>
  <c r="AB158" i="4"/>
  <c r="AB159" i="4"/>
  <c r="AB160" i="4"/>
  <c r="AB161" i="4"/>
  <c r="AB162" i="4"/>
  <c r="AB163" i="4"/>
  <c r="AB164" i="4"/>
  <c r="AB165" i="4"/>
  <c r="AB166" i="4"/>
  <c r="AB167" i="4"/>
  <c r="AB168" i="4"/>
  <c r="AB169" i="4"/>
  <c r="AB170" i="4"/>
  <c r="AB171" i="4"/>
  <c r="AB172" i="4"/>
  <c r="AB173" i="4"/>
  <c r="AB174" i="4"/>
  <c r="AB175" i="4"/>
  <c r="AB176" i="4"/>
  <c r="AB177" i="4"/>
  <c r="AB178" i="4"/>
  <c r="AB179" i="4"/>
  <c r="AB180" i="4"/>
  <c r="AB181" i="4"/>
  <c r="AB182" i="4"/>
  <c r="AB183" i="4"/>
  <c r="AB184" i="4"/>
  <c r="AB185" i="4"/>
  <c r="AB186" i="4"/>
  <c r="AB187" i="4"/>
  <c r="AB188" i="4"/>
  <c r="AB189" i="4"/>
  <c r="AB190" i="4"/>
  <c r="AB191" i="4"/>
  <c r="AB192" i="4"/>
  <c r="AB193" i="4"/>
  <c r="AB194" i="4"/>
  <c r="AB195" i="4"/>
  <c r="AB196" i="4"/>
  <c r="AB197" i="4"/>
  <c r="AB198" i="4"/>
  <c r="AB199" i="4"/>
  <c r="AB200" i="4"/>
  <c r="AB201" i="4"/>
  <c r="AB202" i="4"/>
  <c r="AB203" i="4"/>
  <c r="AB204" i="4"/>
  <c r="AB205" i="4"/>
  <c r="AB206" i="4"/>
  <c r="AB207" i="4"/>
  <c r="AB208" i="4"/>
  <c r="AB209" i="4"/>
  <c r="AB210" i="4"/>
  <c r="AB211" i="4"/>
  <c r="AB212" i="4"/>
  <c r="AB213" i="4"/>
  <c r="AB214" i="4"/>
  <c r="AB215" i="4"/>
  <c r="AB216" i="4"/>
  <c r="AB217" i="4"/>
  <c r="AB218" i="4"/>
  <c r="AB219" i="4"/>
  <c r="AB220" i="4"/>
  <c r="AB221" i="4"/>
  <c r="AB222" i="4"/>
  <c r="AB223" i="4"/>
  <c r="AB224" i="4"/>
  <c r="AB225" i="4"/>
  <c r="AB226" i="4"/>
  <c r="AB227" i="4"/>
  <c r="AB228" i="4"/>
  <c r="AB229" i="4"/>
  <c r="AB230" i="4"/>
  <c r="AB231" i="4"/>
  <c r="AB232" i="4"/>
  <c r="AB233" i="4"/>
  <c r="AB234" i="4"/>
  <c r="AB235" i="4"/>
  <c r="AB236" i="4"/>
  <c r="AB237" i="4"/>
  <c r="AB238" i="4"/>
  <c r="AB239" i="4"/>
  <c r="AB240" i="4"/>
  <c r="AB241" i="4"/>
  <c r="AB242" i="4"/>
  <c r="AB243" i="4"/>
  <c r="AB244" i="4"/>
  <c r="AB245" i="4"/>
  <c r="AB246" i="4"/>
  <c r="AB247" i="4"/>
  <c r="AB248" i="4"/>
  <c r="AB249" i="4"/>
  <c r="AB250" i="4"/>
  <c r="AB251" i="4"/>
  <c r="AB252" i="4"/>
  <c r="AB253" i="4"/>
  <c r="AB254" i="4"/>
  <c r="AB255" i="4"/>
  <c r="AB256" i="4"/>
  <c r="AB257" i="4"/>
  <c r="AB258" i="4"/>
  <c r="AB259" i="4"/>
  <c r="AB260" i="4"/>
  <c r="AB261" i="4"/>
  <c r="AB262" i="4"/>
  <c r="AB263" i="4"/>
  <c r="AB264" i="4"/>
  <c r="AB265" i="4"/>
  <c r="AB266" i="4"/>
  <c r="AB267" i="4"/>
  <c r="AB268" i="4"/>
  <c r="AB269" i="4"/>
  <c r="AB270" i="4"/>
  <c r="AB271" i="4"/>
  <c r="AB272" i="4"/>
  <c r="AB273" i="4"/>
  <c r="AB274" i="4"/>
  <c r="AB275" i="4"/>
  <c r="AB276" i="4"/>
  <c r="AB277" i="4"/>
  <c r="AB278" i="4"/>
  <c r="AB279" i="4"/>
  <c r="AB280" i="4"/>
  <c r="AB281" i="4"/>
  <c r="AB282" i="4"/>
  <c r="AB283" i="4"/>
  <c r="AB284" i="4"/>
  <c r="AB285" i="4"/>
  <c r="AB286" i="4"/>
  <c r="AB287" i="4"/>
  <c r="AB288" i="4"/>
  <c r="AB289" i="4"/>
  <c r="AB290" i="4"/>
  <c r="AB291" i="4"/>
  <c r="AB292" i="4"/>
  <c r="AB293" i="4"/>
  <c r="AB294" i="4"/>
  <c r="AB295" i="4"/>
  <c r="AB296" i="4"/>
  <c r="AB297" i="4"/>
  <c r="AB298" i="4"/>
  <c r="AB299" i="4"/>
  <c r="AB300" i="4"/>
  <c r="AB301" i="4"/>
  <c r="AB302" i="4"/>
  <c r="AB303" i="4"/>
  <c r="AB304" i="4"/>
  <c r="AB305" i="4"/>
  <c r="AB306" i="4"/>
  <c r="AB307" i="4"/>
  <c r="AB308" i="4"/>
  <c r="AB309" i="4"/>
  <c r="AB310" i="4"/>
  <c r="AB311" i="4"/>
  <c r="AB312" i="4"/>
  <c r="AB313" i="4"/>
  <c r="AB314" i="4"/>
  <c r="AB315" i="4"/>
  <c r="AB316" i="4"/>
  <c r="AB317" i="4"/>
  <c r="AB318" i="4"/>
  <c r="AB319" i="4"/>
  <c r="AB320" i="4"/>
  <c r="AB321" i="4"/>
  <c r="AB322" i="4"/>
  <c r="AB323" i="4"/>
  <c r="AB324" i="4"/>
  <c r="AB325" i="4"/>
  <c r="AB326" i="4"/>
  <c r="AB327" i="4"/>
  <c r="AB328" i="4"/>
  <c r="AB329" i="4"/>
  <c r="AB330" i="4"/>
  <c r="AB331" i="4"/>
  <c r="AB332" i="4"/>
  <c r="AB333" i="4"/>
  <c r="AB334" i="4"/>
  <c r="AB335" i="4"/>
  <c r="AB336" i="4"/>
  <c r="AB337" i="4"/>
  <c r="AB338" i="4"/>
  <c r="AB339" i="4"/>
  <c r="AB340" i="4"/>
  <c r="AB341" i="4"/>
  <c r="AB342" i="4"/>
  <c r="AB343" i="4"/>
  <c r="AB344" i="4"/>
  <c r="AB345" i="4"/>
  <c r="AB346" i="4"/>
  <c r="AB347" i="4"/>
  <c r="AB348" i="4"/>
  <c r="AB349" i="4"/>
  <c r="AB350" i="4"/>
  <c r="AB351" i="4"/>
  <c r="AB352" i="4"/>
  <c r="AB353" i="4"/>
  <c r="AB354" i="4"/>
  <c r="AB355" i="4"/>
  <c r="AB356" i="4"/>
  <c r="AA4" i="4"/>
  <c r="AA5" i="4"/>
  <c r="AA6" i="4"/>
  <c r="AA7" i="4"/>
  <c r="AA8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D35" i="4" s="1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9" i="4"/>
  <c r="AA110" i="4"/>
  <c r="AA111" i="4"/>
  <c r="AA112" i="4"/>
  <c r="AA113" i="4"/>
  <c r="AA114" i="4"/>
  <c r="AA115" i="4"/>
  <c r="AA116" i="4"/>
  <c r="AA117" i="4"/>
  <c r="AA118" i="4"/>
  <c r="AA119" i="4"/>
  <c r="AA120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AA158" i="4"/>
  <c r="AA159" i="4"/>
  <c r="AA160" i="4"/>
  <c r="AA161" i="4"/>
  <c r="AA162" i="4"/>
  <c r="AA163" i="4"/>
  <c r="AA164" i="4"/>
  <c r="AA165" i="4"/>
  <c r="AA166" i="4"/>
  <c r="AA167" i="4"/>
  <c r="AA168" i="4"/>
  <c r="AA169" i="4"/>
  <c r="AA170" i="4"/>
  <c r="AA171" i="4"/>
  <c r="AA172" i="4"/>
  <c r="AA173" i="4"/>
  <c r="AA174" i="4"/>
  <c r="AA175" i="4"/>
  <c r="AA176" i="4"/>
  <c r="AA177" i="4"/>
  <c r="AA178" i="4"/>
  <c r="AA179" i="4"/>
  <c r="AA180" i="4"/>
  <c r="AA181" i="4"/>
  <c r="AA182" i="4"/>
  <c r="AA183" i="4"/>
  <c r="AA184" i="4"/>
  <c r="AA185" i="4"/>
  <c r="AA186" i="4"/>
  <c r="AA187" i="4"/>
  <c r="AA188" i="4"/>
  <c r="AA189" i="4"/>
  <c r="AA190" i="4"/>
  <c r="AA191" i="4"/>
  <c r="AA192" i="4"/>
  <c r="AA193" i="4"/>
  <c r="AA194" i="4"/>
  <c r="AA195" i="4"/>
  <c r="AA196" i="4"/>
  <c r="AA197" i="4"/>
  <c r="AA198" i="4"/>
  <c r="AA199" i="4"/>
  <c r="AA200" i="4"/>
  <c r="AA201" i="4"/>
  <c r="AA202" i="4"/>
  <c r="AA203" i="4"/>
  <c r="AA204" i="4"/>
  <c r="AA205" i="4"/>
  <c r="AA206" i="4"/>
  <c r="AA207" i="4"/>
  <c r="AA208" i="4"/>
  <c r="AA209" i="4"/>
  <c r="AA210" i="4"/>
  <c r="AA211" i="4"/>
  <c r="AA212" i="4"/>
  <c r="AA213" i="4"/>
  <c r="AA214" i="4"/>
  <c r="AA215" i="4"/>
  <c r="AA216" i="4"/>
  <c r="AA217" i="4"/>
  <c r="AA218" i="4"/>
  <c r="AA219" i="4"/>
  <c r="AA220" i="4"/>
  <c r="AA221" i="4"/>
  <c r="AA222" i="4"/>
  <c r="AA223" i="4"/>
  <c r="AA224" i="4"/>
  <c r="AA225" i="4"/>
  <c r="AA226" i="4"/>
  <c r="AA227" i="4"/>
  <c r="AA228" i="4"/>
  <c r="AA229" i="4"/>
  <c r="AA230" i="4"/>
  <c r="AA231" i="4"/>
  <c r="AA232" i="4"/>
  <c r="AA233" i="4"/>
  <c r="AA234" i="4"/>
  <c r="AA235" i="4"/>
  <c r="AA236" i="4"/>
  <c r="AA237" i="4"/>
  <c r="AA238" i="4"/>
  <c r="AA239" i="4"/>
  <c r="AA240" i="4"/>
  <c r="AA241" i="4"/>
  <c r="AA242" i="4"/>
  <c r="AA243" i="4"/>
  <c r="AA244" i="4"/>
  <c r="AA245" i="4"/>
  <c r="AA246" i="4"/>
  <c r="AA247" i="4"/>
  <c r="AA248" i="4"/>
  <c r="AA249" i="4"/>
  <c r="AA250" i="4"/>
  <c r="AA251" i="4"/>
  <c r="AA252" i="4"/>
  <c r="AA253" i="4"/>
  <c r="AA254" i="4"/>
  <c r="AA255" i="4"/>
  <c r="AA256" i="4"/>
  <c r="AA257" i="4"/>
  <c r="AA258" i="4"/>
  <c r="AA259" i="4"/>
  <c r="AA260" i="4"/>
  <c r="AA261" i="4"/>
  <c r="AA262" i="4"/>
  <c r="AA263" i="4"/>
  <c r="AA264" i="4"/>
  <c r="AA265" i="4"/>
  <c r="AA266" i="4"/>
  <c r="AA267" i="4"/>
  <c r="AA268" i="4"/>
  <c r="AA269" i="4"/>
  <c r="AA270" i="4"/>
  <c r="AA271" i="4"/>
  <c r="AA272" i="4"/>
  <c r="AA273" i="4"/>
  <c r="AA274" i="4"/>
  <c r="AA275" i="4"/>
  <c r="AA276" i="4"/>
  <c r="AA277" i="4"/>
  <c r="AA278" i="4"/>
  <c r="AA279" i="4"/>
  <c r="AA280" i="4"/>
  <c r="AA281" i="4"/>
  <c r="AA282" i="4"/>
  <c r="AA283" i="4"/>
  <c r="AA284" i="4"/>
  <c r="AA285" i="4"/>
  <c r="AA286" i="4"/>
  <c r="AA287" i="4"/>
  <c r="AA288" i="4"/>
  <c r="AA289" i="4"/>
  <c r="AA290" i="4"/>
  <c r="AA291" i="4"/>
  <c r="AA292" i="4"/>
  <c r="AA293" i="4"/>
  <c r="AA294" i="4"/>
  <c r="AA295" i="4"/>
  <c r="AA296" i="4"/>
  <c r="AA297" i="4"/>
  <c r="AA298" i="4"/>
  <c r="AA299" i="4"/>
  <c r="AA300" i="4"/>
  <c r="AA301" i="4"/>
  <c r="AC301" i="4" s="1"/>
  <c r="AA302" i="4"/>
  <c r="AA303" i="4"/>
  <c r="AA304" i="4"/>
  <c r="AA305" i="4"/>
  <c r="AA306" i="4"/>
  <c r="AA307" i="4"/>
  <c r="AC307" i="4" s="1"/>
  <c r="AA308" i="4"/>
  <c r="AA309" i="4"/>
  <c r="AA310" i="4"/>
  <c r="AA311" i="4"/>
  <c r="AA312" i="4"/>
  <c r="AA313" i="4"/>
  <c r="AA314" i="4"/>
  <c r="AA315" i="4"/>
  <c r="AA316" i="4"/>
  <c r="AA317" i="4"/>
  <c r="AA318" i="4"/>
  <c r="AA319" i="4"/>
  <c r="AA320" i="4"/>
  <c r="AA321" i="4"/>
  <c r="Y321" i="4" s="1"/>
  <c r="AA322" i="4"/>
  <c r="AA323" i="4"/>
  <c r="AA324" i="4"/>
  <c r="AA325" i="4"/>
  <c r="AA326" i="4"/>
  <c r="AA327" i="4"/>
  <c r="AA328" i="4"/>
  <c r="AA329" i="4"/>
  <c r="AA330" i="4"/>
  <c r="AA331" i="4"/>
  <c r="AA332" i="4"/>
  <c r="AA333" i="4"/>
  <c r="AA334" i="4"/>
  <c r="AA335" i="4"/>
  <c r="AA336" i="4"/>
  <c r="AA337" i="4"/>
  <c r="AA338" i="4"/>
  <c r="AA339" i="4"/>
  <c r="AA340" i="4"/>
  <c r="AA341" i="4"/>
  <c r="AA342" i="4"/>
  <c r="AC342" i="4" s="1"/>
  <c r="AA343" i="4"/>
  <c r="AA344" i="4"/>
  <c r="AA345" i="4"/>
  <c r="AA346" i="4"/>
  <c r="AA347" i="4"/>
  <c r="AA348" i="4"/>
  <c r="AA349" i="4"/>
  <c r="AA350" i="4"/>
  <c r="AA351" i="4"/>
  <c r="AA352" i="4"/>
  <c r="AA353" i="4"/>
  <c r="AA354" i="4"/>
  <c r="AA355" i="4"/>
  <c r="AA356" i="4"/>
  <c r="AB3" i="4"/>
  <c r="AA3" i="4"/>
  <c r="X4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98" i="4"/>
  <c r="X99" i="4"/>
  <c r="X100" i="4"/>
  <c r="X101" i="4"/>
  <c r="X102" i="4"/>
  <c r="X103" i="4"/>
  <c r="X104" i="4"/>
  <c r="X105" i="4"/>
  <c r="X106" i="4"/>
  <c r="X107" i="4"/>
  <c r="X109" i="4"/>
  <c r="X110" i="4"/>
  <c r="X111" i="4"/>
  <c r="X112" i="4"/>
  <c r="X113" i="4"/>
  <c r="X114" i="4"/>
  <c r="X115" i="4"/>
  <c r="X116" i="4"/>
  <c r="X117" i="4"/>
  <c r="X118" i="4"/>
  <c r="X119" i="4"/>
  <c r="X120" i="4"/>
  <c r="X121" i="4"/>
  <c r="X122" i="4"/>
  <c r="X123" i="4"/>
  <c r="X124" i="4"/>
  <c r="X125" i="4"/>
  <c r="X126" i="4"/>
  <c r="X127" i="4"/>
  <c r="X128" i="4"/>
  <c r="X129" i="4"/>
  <c r="X130" i="4"/>
  <c r="X131" i="4"/>
  <c r="X132" i="4"/>
  <c r="X133" i="4"/>
  <c r="X134" i="4"/>
  <c r="X135" i="4"/>
  <c r="X136" i="4"/>
  <c r="X137" i="4"/>
  <c r="X138" i="4"/>
  <c r="X139" i="4"/>
  <c r="X140" i="4"/>
  <c r="X141" i="4"/>
  <c r="X142" i="4"/>
  <c r="X143" i="4"/>
  <c r="X144" i="4"/>
  <c r="X145" i="4"/>
  <c r="X146" i="4"/>
  <c r="X147" i="4"/>
  <c r="X148" i="4"/>
  <c r="X149" i="4"/>
  <c r="X150" i="4"/>
  <c r="X151" i="4"/>
  <c r="X152" i="4"/>
  <c r="X153" i="4"/>
  <c r="X154" i="4"/>
  <c r="X155" i="4"/>
  <c r="X156" i="4"/>
  <c r="X157" i="4"/>
  <c r="X158" i="4"/>
  <c r="X159" i="4"/>
  <c r="X160" i="4"/>
  <c r="X161" i="4"/>
  <c r="X162" i="4"/>
  <c r="X163" i="4"/>
  <c r="X164" i="4"/>
  <c r="X165" i="4"/>
  <c r="X166" i="4"/>
  <c r="X167" i="4"/>
  <c r="X168" i="4"/>
  <c r="X169" i="4"/>
  <c r="X170" i="4"/>
  <c r="X171" i="4"/>
  <c r="X172" i="4"/>
  <c r="X173" i="4"/>
  <c r="X174" i="4"/>
  <c r="X175" i="4"/>
  <c r="X176" i="4"/>
  <c r="X177" i="4"/>
  <c r="X178" i="4"/>
  <c r="X179" i="4"/>
  <c r="X180" i="4"/>
  <c r="X181" i="4"/>
  <c r="X182" i="4"/>
  <c r="X183" i="4"/>
  <c r="X184" i="4"/>
  <c r="X185" i="4"/>
  <c r="X186" i="4"/>
  <c r="X187" i="4"/>
  <c r="X188" i="4"/>
  <c r="X189" i="4"/>
  <c r="X190" i="4"/>
  <c r="X191" i="4"/>
  <c r="X192" i="4"/>
  <c r="X193" i="4"/>
  <c r="X194" i="4"/>
  <c r="X195" i="4"/>
  <c r="X196" i="4"/>
  <c r="X197" i="4"/>
  <c r="X198" i="4"/>
  <c r="X199" i="4"/>
  <c r="X200" i="4"/>
  <c r="X201" i="4"/>
  <c r="X202" i="4"/>
  <c r="X203" i="4"/>
  <c r="X204" i="4"/>
  <c r="X205" i="4"/>
  <c r="X206" i="4"/>
  <c r="X207" i="4"/>
  <c r="X208" i="4"/>
  <c r="X209" i="4"/>
  <c r="X210" i="4"/>
  <c r="X211" i="4"/>
  <c r="X212" i="4"/>
  <c r="X213" i="4"/>
  <c r="X214" i="4"/>
  <c r="X215" i="4"/>
  <c r="X216" i="4"/>
  <c r="X217" i="4"/>
  <c r="X218" i="4"/>
  <c r="X219" i="4"/>
  <c r="X220" i="4"/>
  <c r="X221" i="4"/>
  <c r="X222" i="4"/>
  <c r="X223" i="4"/>
  <c r="X224" i="4"/>
  <c r="X225" i="4"/>
  <c r="X226" i="4"/>
  <c r="X227" i="4"/>
  <c r="X228" i="4"/>
  <c r="X229" i="4"/>
  <c r="X230" i="4"/>
  <c r="X231" i="4"/>
  <c r="X232" i="4"/>
  <c r="X233" i="4"/>
  <c r="X234" i="4"/>
  <c r="X235" i="4"/>
  <c r="X236" i="4"/>
  <c r="X237" i="4"/>
  <c r="X238" i="4"/>
  <c r="X239" i="4"/>
  <c r="X240" i="4"/>
  <c r="X241" i="4"/>
  <c r="X242" i="4"/>
  <c r="X243" i="4"/>
  <c r="X244" i="4"/>
  <c r="X245" i="4"/>
  <c r="X246" i="4"/>
  <c r="X247" i="4"/>
  <c r="X248" i="4"/>
  <c r="X249" i="4"/>
  <c r="X250" i="4"/>
  <c r="X251" i="4"/>
  <c r="X252" i="4"/>
  <c r="X253" i="4"/>
  <c r="X254" i="4"/>
  <c r="X255" i="4"/>
  <c r="X256" i="4"/>
  <c r="X257" i="4"/>
  <c r="X258" i="4"/>
  <c r="X259" i="4"/>
  <c r="X260" i="4"/>
  <c r="X261" i="4"/>
  <c r="X262" i="4"/>
  <c r="X263" i="4"/>
  <c r="X264" i="4"/>
  <c r="X265" i="4"/>
  <c r="X266" i="4"/>
  <c r="X267" i="4"/>
  <c r="X268" i="4"/>
  <c r="X269" i="4"/>
  <c r="X270" i="4"/>
  <c r="X271" i="4"/>
  <c r="X272" i="4"/>
  <c r="X273" i="4"/>
  <c r="X274" i="4"/>
  <c r="X275" i="4"/>
  <c r="X276" i="4"/>
  <c r="X277" i="4"/>
  <c r="X278" i="4"/>
  <c r="X279" i="4"/>
  <c r="X280" i="4"/>
  <c r="X281" i="4"/>
  <c r="X282" i="4"/>
  <c r="X283" i="4"/>
  <c r="X284" i="4"/>
  <c r="X285" i="4"/>
  <c r="X286" i="4"/>
  <c r="X287" i="4"/>
  <c r="X288" i="4"/>
  <c r="X289" i="4"/>
  <c r="X290" i="4"/>
  <c r="X291" i="4"/>
  <c r="X292" i="4"/>
  <c r="X293" i="4"/>
  <c r="X294" i="4"/>
  <c r="X295" i="4"/>
  <c r="X296" i="4"/>
  <c r="X297" i="4"/>
  <c r="X298" i="4"/>
  <c r="X299" i="4"/>
  <c r="X300" i="4"/>
  <c r="X301" i="4"/>
  <c r="X302" i="4"/>
  <c r="X303" i="4"/>
  <c r="X304" i="4"/>
  <c r="X305" i="4"/>
  <c r="X306" i="4"/>
  <c r="X307" i="4"/>
  <c r="X308" i="4"/>
  <c r="X309" i="4"/>
  <c r="X310" i="4"/>
  <c r="X311" i="4"/>
  <c r="X312" i="4"/>
  <c r="X313" i="4"/>
  <c r="X314" i="4"/>
  <c r="X315" i="4"/>
  <c r="X316" i="4"/>
  <c r="X317" i="4"/>
  <c r="X318" i="4"/>
  <c r="X319" i="4"/>
  <c r="X320" i="4"/>
  <c r="X322" i="4"/>
  <c r="X323" i="4"/>
  <c r="X324" i="4"/>
  <c r="X325" i="4"/>
  <c r="X326" i="4"/>
  <c r="X327" i="4"/>
  <c r="X328" i="4"/>
  <c r="X329" i="4"/>
  <c r="X330" i="4"/>
  <c r="X331" i="4"/>
  <c r="X332" i="4"/>
  <c r="X333" i="4"/>
  <c r="X334" i="4"/>
  <c r="X335" i="4"/>
  <c r="X336" i="4"/>
  <c r="X337" i="4"/>
  <c r="X338" i="4"/>
  <c r="X339" i="4"/>
  <c r="X340" i="4"/>
  <c r="X341" i="4"/>
  <c r="X343" i="4"/>
  <c r="X344" i="4"/>
  <c r="X345" i="4"/>
  <c r="X346" i="4"/>
  <c r="X347" i="4"/>
  <c r="X348" i="4"/>
  <c r="X349" i="4"/>
  <c r="X350" i="4"/>
  <c r="X351" i="4"/>
  <c r="X352" i="4"/>
  <c r="X353" i="4"/>
  <c r="X354" i="4"/>
  <c r="X355" i="4"/>
  <c r="X356" i="4"/>
  <c r="W4" i="4"/>
  <c r="W5" i="4"/>
  <c r="W6" i="4"/>
  <c r="W7" i="4"/>
  <c r="W8" i="4"/>
  <c r="W9" i="4"/>
  <c r="W10" i="4"/>
  <c r="W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W33" i="4"/>
  <c r="W34" i="4"/>
  <c r="W35" i="4"/>
  <c r="W36" i="4"/>
  <c r="W37" i="4"/>
  <c r="W38" i="4"/>
  <c r="W39" i="4"/>
  <c r="W40" i="4"/>
  <c r="W41" i="4"/>
  <c r="W42" i="4"/>
  <c r="W43" i="4"/>
  <c r="W44" i="4"/>
  <c r="W45" i="4"/>
  <c r="W46" i="4"/>
  <c r="W47" i="4"/>
  <c r="W48" i="4"/>
  <c r="W49" i="4"/>
  <c r="W50" i="4"/>
  <c r="W51" i="4"/>
  <c r="W52" i="4"/>
  <c r="W53" i="4"/>
  <c r="Z53" i="4" s="1"/>
  <c r="W54" i="4"/>
  <c r="W55" i="4"/>
  <c r="W56" i="4"/>
  <c r="W57" i="4"/>
  <c r="W58" i="4"/>
  <c r="W59" i="4"/>
  <c r="W60" i="4"/>
  <c r="W61" i="4"/>
  <c r="W62" i="4"/>
  <c r="W63" i="4"/>
  <c r="W64" i="4"/>
  <c r="W65" i="4"/>
  <c r="W66" i="4"/>
  <c r="W67" i="4"/>
  <c r="W68" i="4"/>
  <c r="W69" i="4"/>
  <c r="W70" i="4"/>
  <c r="W71" i="4"/>
  <c r="W72" i="4"/>
  <c r="W73" i="4"/>
  <c r="W74" i="4"/>
  <c r="W75" i="4"/>
  <c r="W76" i="4"/>
  <c r="W77" i="4"/>
  <c r="W78" i="4"/>
  <c r="W79" i="4"/>
  <c r="W80" i="4"/>
  <c r="W81" i="4"/>
  <c r="W82" i="4"/>
  <c r="W83" i="4"/>
  <c r="W84" i="4"/>
  <c r="W85" i="4"/>
  <c r="W86" i="4"/>
  <c r="W87" i="4"/>
  <c r="W88" i="4"/>
  <c r="W89" i="4"/>
  <c r="W90" i="4"/>
  <c r="W91" i="4"/>
  <c r="W92" i="4"/>
  <c r="W93" i="4"/>
  <c r="W94" i="4"/>
  <c r="W95" i="4"/>
  <c r="W96" i="4"/>
  <c r="W97" i="4"/>
  <c r="W98" i="4"/>
  <c r="W99" i="4"/>
  <c r="W100" i="4"/>
  <c r="W101" i="4"/>
  <c r="W102" i="4"/>
  <c r="W103" i="4"/>
  <c r="W104" i="4"/>
  <c r="W105" i="4"/>
  <c r="W106" i="4"/>
  <c r="W107" i="4"/>
  <c r="W109" i="4"/>
  <c r="W110" i="4"/>
  <c r="W111" i="4"/>
  <c r="W112" i="4"/>
  <c r="W113" i="4"/>
  <c r="W114" i="4"/>
  <c r="W115" i="4"/>
  <c r="W116" i="4"/>
  <c r="W117" i="4"/>
  <c r="W118" i="4"/>
  <c r="W119" i="4"/>
  <c r="W120" i="4"/>
  <c r="W121" i="4"/>
  <c r="W122" i="4"/>
  <c r="W123" i="4"/>
  <c r="W124" i="4"/>
  <c r="W125" i="4"/>
  <c r="W126" i="4"/>
  <c r="W127" i="4"/>
  <c r="W128" i="4"/>
  <c r="W129" i="4"/>
  <c r="W130" i="4"/>
  <c r="W131" i="4"/>
  <c r="W132" i="4"/>
  <c r="W133" i="4"/>
  <c r="W134" i="4"/>
  <c r="W135" i="4"/>
  <c r="W136" i="4"/>
  <c r="W137" i="4"/>
  <c r="W138" i="4"/>
  <c r="W139" i="4"/>
  <c r="W140" i="4"/>
  <c r="W141" i="4"/>
  <c r="W142" i="4"/>
  <c r="W143" i="4"/>
  <c r="W144" i="4"/>
  <c r="W145" i="4"/>
  <c r="W146" i="4"/>
  <c r="W147" i="4"/>
  <c r="W148" i="4"/>
  <c r="W149" i="4"/>
  <c r="W150" i="4"/>
  <c r="W151" i="4"/>
  <c r="W152" i="4"/>
  <c r="W153" i="4"/>
  <c r="W154" i="4"/>
  <c r="W155" i="4"/>
  <c r="W156" i="4"/>
  <c r="W157" i="4"/>
  <c r="W158" i="4"/>
  <c r="W159" i="4"/>
  <c r="W160" i="4"/>
  <c r="W161" i="4"/>
  <c r="W162" i="4"/>
  <c r="W163" i="4"/>
  <c r="W164" i="4"/>
  <c r="W165" i="4"/>
  <c r="W166" i="4"/>
  <c r="W167" i="4"/>
  <c r="W168" i="4"/>
  <c r="W169" i="4"/>
  <c r="W170" i="4"/>
  <c r="W171" i="4"/>
  <c r="W172" i="4"/>
  <c r="W173" i="4"/>
  <c r="W174" i="4"/>
  <c r="W175" i="4"/>
  <c r="W176" i="4"/>
  <c r="W177" i="4"/>
  <c r="W178" i="4"/>
  <c r="W179" i="4"/>
  <c r="W180" i="4"/>
  <c r="W181" i="4"/>
  <c r="W182" i="4"/>
  <c r="W183" i="4"/>
  <c r="W184" i="4"/>
  <c r="W185" i="4"/>
  <c r="W186" i="4"/>
  <c r="W187" i="4"/>
  <c r="W188" i="4"/>
  <c r="W189" i="4"/>
  <c r="W190" i="4"/>
  <c r="W191" i="4"/>
  <c r="W192" i="4"/>
  <c r="W193" i="4"/>
  <c r="W194" i="4"/>
  <c r="W195" i="4"/>
  <c r="W196" i="4"/>
  <c r="W197" i="4"/>
  <c r="W198" i="4"/>
  <c r="W199" i="4"/>
  <c r="W200" i="4"/>
  <c r="W201" i="4"/>
  <c r="W202" i="4"/>
  <c r="W203" i="4"/>
  <c r="W204" i="4"/>
  <c r="W205" i="4"/>
  <c r="W206" i="4"/>
  <c r="W207" i="4"/>
  <c r="W208" i="4"/>
  <c r="W209" i="4"/>
  <c r="W210" i="4"/>
  <c r="W211" i="4"/>
  <c r="W212" i="4"/>
  <c r="W213" i="4"/>
  <c r="W214" i="4"/>
  <c r="W215" i="4"/>
  <c r="W216" i="4"/>
  <c r="W217" i="4"/>
  <c r="W218" i="4"/>
  <c r="W219" i="4"/>
  <c r="W220" i="4"/>
  <c r="W221" i="4"/>
  <c r="W222" i="4"/>
  <c r="W223" i="4"/>
  <c r="W224" i="4"/>
  <c r="W225" i="4"/>
  <c r="W226" i="4"/>
  <c r="W227" i="4"/>
  <c r="W228" i="4"/>
  <c r="W229" i="4"/>
  <c r="W230" i="4"/>
  <c r="W231" i="4"/>
  <c r="W232" i="4"/>
  <c r="W233" i="4"/>
  <c r="W234" i="4"/>
  <c r="W235" i="4"/>
  <c r="W236" i="4"/>
  <c r="W237" i="4"/>
  <c r="W238" i="4"/>
  <c r="W239" i="4"/>
  <c r="W240" i="4"/>
  <c r="W241" i="4"/>
  <c r="W242" i="4"/>
  <c r="W243" i="4"/>
  <c r="W244" i="4"/>
  <c r="W245" i="4"/>
  <c r="W246" i="4"/>
  <c r="W247" i="4"/>
  <c r="W248" i="4"/>
  <c r="W249" i="4"/>
  <c r="W250" i="4"/>
  <c r="W251" i="4"/>
  <c r="W252" i="4"/>
  <c r="W253" i="4"/>
  <c r="W254" i="4"/>
  <c r="W255" i="4"/>
  <c r="W256" i="4"/>
  <c r="W257" i="4"/>
  <c r="W258" i="4"/>
  <c r="W259" i="4"/>
  <c r="W260" i="4"/>
  <c r="W261" i="4"/>
  <c r="W262" i="4"/>
  <c r="W263" i="4"/>
  <c r="W264" i="4"/>
  <c r="W265" i="4"/>
  <c r="W266" i="4"/>
  <c r="W267" i="4"/>
  <c r="W268" i="4"/>
  <c r="W269" i="4"/>
  <c r="W270" i="4"/>
  <c r="W271" i="4"/>
  <c r="W272" i="4"/>
  <c r="W273" i="4"/>
  <c r="W274" i="4"/>
  <c r="W275" i="4"/>
  <c r="W276" i="4"/>
  <c r="W277" i="4"/>
  <c r="W278" i="4"/>
  <c r="W279" i="4"/>
  <c r="W280" i="4"/>
  <c r="W281" i="4"/>
  <c r="W282" i="4"/>
  <c r="W283" i="4"/>
  <c r="W284" i="4"/>
  <c r="W285" i="4"/>
  <c r="W286" i="4"/>
  <c r="W287" i="4"/>
  <c r="W288" i="4"/>
  <c r="W289" i="4"/>
  <c r="W290" i="4"/>
  <c r="W291" i="4"/>
  <c r="W292" i="4"/>
  <c r="W293" i="4"/>
  <c r="W294" i="4"/>
  <c r="W295" i="4"/>
  <c r="W296" i="4"/>
  <c r="W297" i="4"/>
  <c r="W298" i="4"/>
  <c r="W299" i="4"/>
  <c r="W300" i="4"/>
  <c r="W301" i="4"/>
  <c r="W302" i="4"/>
  <c r="W303" i="4"/>
  <c r="W304" i="4"/>
  <c r="W305" i="4"/>
  <c r="W306" i="4"/>
  <c r="W307" i="4"/>
  <c r="W308" i="4"/>
  <c r="W309" i="4"/>
  <c r="W310" i="4"/>
  <c r="W311" i="4"/>
  <c r="W312" i="4"/>
  <c r="W313" i="4"/>
  <c r="W314" i="4"/>
  <c r="W315" i="4"/>
  <c r="W316" i="4"/>
  <c r="W317" i="4"/>
  <c r="W318" i="4"/>
  <c r="W319" i="4"/>
  <c r="W320" i="4"/>
  <c r="W322" i="4"/>
  <c r="W323" i="4"/>
  <c r="W324" i="4"/>
  <c r="W325" i="4"/>
  <c r="W326" i="4"/>
  <c r="W327" i="4"/>
  <c r="W328" i="4"/>
  <c r="W329" i="4"/>
  <c r="W330" i="4"/>
  <c r="W331" i="4"/>
  <c r="W332" i="4"/>
  <c r="W333" i="4"/>
  <c r="W334" i="4"/>
  <c r="W335" i="4"/>
  <c r="W336" i="4"/>
  <c r="W337" i="4"/>
  <c r="W338" i="4"/>
  <c r="W339" i="4"/>
  <c r="W340" i="4"/>
  <c r="W341" i="4"/>
  <c r="W343" i="4"/>
  <c r="W344" i="4"/>
  <c r="U344" i="4" s="1"/>
  <c r="W345" i="4"/>
  <c r="W346" i="4"/>
  <c r="W347" i="4"/>
  <c r="W348" i="4"/>
  <c r="W349" i="4"/>
  <c r="W350" i="4"/>
  <c r="W351" i="4"/>
  <c r="W352" i="4"/>
  <c r="W353" i="4"/>
  <c r="W354" i="4"/>
  <c r="W355" i="4"/>
  <c r="W356" i="4"/>
  <c r="X3" i="4"/>
  <c r="W3" i="4"/>
  <c r="T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X108" i="4" s="1"/>
  <c r="AB108" i="4" s="1"/>
  <c r="T109" i="4"/>
  <c r="T110" i="4"/>
  <c r="T111" i="4"/>
  <c r="T112" i="4"/>
  <c r="T113" i="4"/>
  <c r="T114" i="4"/>
  <c r="T115" i="4"/>
  <c r="T116" i="4"/>
  <c r="T117" i="4"/>
  <c r="T118" i="4"/>
  <c r="T119" i="4"/>
  <c r="T120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260" i="4"/>
  <c r="T261" i="4"/>
  <c r="T262" i="4"/>
  <c r="T263" i="4"/>
  <c r="T264" i="4"/>
  <c r="T265" i="4"/>
  <c r="T266" i="4"/>
  <c r="T267" i="4"/>
  <c r="T268" i="4"/>
  <c r="T269" i="4"/>
  <c r="T270" i="4"/>
  <c r="T271" i="4"/>
  <c r="T272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89" i="4"/>
  <c r="T290" i="4"/>
  <c r="T291" i="4"/>
  <c r="T292" i="4"/>
  <c r="T293" i="4"/>
  <c r="T294" i="4"/>
  <c r="T295" i="4"/>
  <c r="T296" i="4"/>
  <c r="T297" i="4"/>
  <c r="T298" i="4"/>
  <c r="T299" i="4"/>
  <c r="T300" i="4"/>
  <c r="T302" i="4"/>
  <c r="T303" i="4"/>
  <c r="T304" i="4"/>
  <c r="T305" i="4"/>
  <c r="T306" i="4"/>
  <c r="T307" i="4"/>
  <c r="T308" i="4"/>
  <c r="T309" i="4"/>
  <c r="T310" i="4"/>
  <c r="T311" i="4"/>
  <c r="T312" i="4"/>
  <c r="T313" i="4"/>
  <c r="T314" i="4"/>
  <c r="T315" i="4"/>
  <c r="T316" i="4"/>
  <c r="T317" i="4"/>
  <c r="T318" i="4"/>
  <c r="T319" i="4"/>
  <c r="T320" i="4"/>
  <c r="T321" i="4"/>
  <c r="X321" i="4" s="1"/>
  <c r="T322" i="4"/>
  <c r="T323" i="4"/>
  <c r="T324" i="4"/>
  <c r="T325" i="4"/>
  <c r="T326" i="4"/>
  <c r="T327" i="4"/>
  <c r="T328" i="4"/>
  <c r="T329" i="4"/>
  <c r="T330" i="4"/>
  <c r="T331" i="4"/>
  <c r="T332" i="4"/>
  <c r="T333" i="4"/>
  <c r="T334" i="4"/>
  <c r="T335" i="4"/>
  <c r="T336" i="4"/>
  <c r="T337" i="4"/>
  <c r="T338" i="4"/>
  <c r="T339" i="4"/>
  <c r="T340" i="4"/>
  <c r="T341" i="4"/>
  <c r="T343" i="4"/>
  <c r="T344" i="4"/>
  <c r="T345" i="4"/>
  <c r="T346" i="4"/>
  <c r="T347" i="4"/>
  <c r="T348" i="4"/>
  <c r="T349" i="4"/>
  <c r="T350" i="4"/>
  <c r="T351" i="4"/>
  <c r="T352" i="4"/>
  <c r="T353" i="4"/>
  <c r="T354" i="4"/>
  <c r="T355" i="4"/>
  <c r="T356" i="4"/>
  <c r="T357" i="4"/>
  <c r="T358" i="4"/>
  <c r="T359" i="4"/>
  <c r="T360" i="4"/>
  <c r="T361" i="4"/>
  <c r="T362" i="4"/>
  <c r="T363" i="4"/>
  <c r="T364" i="4"/>
  <c r="T365" i="4"/>
  <c r="T366" i="4"/>
  <c r="T367" i="4"/>
  <c r="T368" i="4"/>
  <c r="T369" i="4"/>
  <c r="T370" i="4"/>
  <c r="T371" i="4"/>
  <c r="T372" i="4"/>
  <c r="T373" i="4"/>
  <c r="T374" i="4"/>
  <c r="T375" i="4"/>
  <c r="T376" i="4"/>
  <c r="T377" i="4"/>
  <c r="T378" i="4"/>
  <c r="T379" i="4"/>
  <c r="T380" i="4"/>
  <c r="T381" i="4"/>
  <c r="T382" i="4"/>
  <c r="T383" i="4"/>
  <c r="T384" i="4"/>
  <c r="T385" i="4"/>
  <c r="T386" i="4"/>
  <c r="T387" i="4"/>
  <c r="T388" i="4"/>
  <c r="T389" i="4"/>
  <c r="T390" i="4"/>
  <c r="T391" i="4"/>
  <c r="T392" i="4"/>
  <c r="T393" i="4"/>
  <c r="T394" i="4"/>
  <c r="T395" i="4"/>
  <c r="T396" i="4"/>
  <c r="T397" i="4"/>
  <c r="T398" i="4"/>
  <c r="T399" i="4"/>
  <c r="T400" i="4"/>
  <c r="T401" i="4"/>
  <c r="T402" i="4"/>
  <c r="T403" i="4"/>
  <c r="T404" i="4"/>
  <c r="T405" i="4"/>
  <c r="T406" i="4"/>
  <c r="X406" i="4" s="1"/>
  <c r="T407" i="4"/>
  <c r="T408" i="4"/>
  <c r="T409" i="4"/>
  <c r="T410" i="4"/>
  <c r="T411" i="4"/>
  <c r="T412" i="4"/>
  <c r="T413" i="4"/>
  <c r="T414" i="4"/>
  <c r="T415" i="4"/>
  <c r="T416" i="4"/>
  <c r="T417" i="4"/>
  <c r="T418" i="4"/>
  <c r="T419" i="4"/>
  <c r="T420" i="4"/>
  <c r="T421" i="4"/>
  <c r="T422" i="4"/>
  <c r="T423" i="4"/>
  <c r="T424" i="4"/>
  <c r="X424" i="4" s="1"/>
  <c r="T425" i="4"/>
  <c r="T426" i="4"/>
  <c r="T427" i="4"/>
  <c r="T428" i="4"/>
  <c r="T429" i="4"/>
  <c r="T430" i="4"/>
  <c r="T431" i="4"/>
  <c r="T432" i="4"/>
  <c r="T433" i="4"/>
  <c r="T434" i="4"/>
  <c r="T435" i="4"/>
  <c r="T436" i="4"/>
  <c r="T437" i="4"/>
  <c r="T438" i="4"/>
  <c r="T439" i="4"/>
  <c r="T440" i="4"/>
  <c r="T441" i="4"/>
  <c r="T442" i="4"/>
  <c r="T443" i="4"/>
  <c r="T444" i="4"/>
  <c r="T445" i="4"/>
  <c r="T446" i="4"/>
  <c r="T447" i="4"/>
  <c r="T448" i="4"/>
  <c r="T449" i="4"/>
  <c r="T450" i="4"/>
  <c r="T451" i="4"/>
  <c r="T452" i="4"/>
  <c r="T453" i="4"/>
  <c r="T454" i="4"/>
  <c r="T455" i="4"/>
  <c r="T456" i="4"/>
  <c r="T457" i="4"/>
  <c r="T458" i="4"/>
  <c r="T459" i="4"/>
  <c r="T460" i="4"/>
  <c r="T461" i="4"/>
  <c r="T462" i="4"/>
  <c r="T463" i="4"/>
  <c r="T464" i="4"/>
  <c r="T465" i="4"/>
  <c r="T466" i="4"/>
  <c r="T467" i="4"/>
  <c r="T468" i="4"/>
  <c r="T469" i="4"/>
  <c r="T470" i="4"/>
  <c r="T471" i="4"/>
  <c r="T472" i="4"/>
  <c r="T473" i="4"/>
  <c r="T474" i="4"/>
  <c r="T475" i="4"/>
  <c r="T476" i="4"/>
  <c r="T477" i="4"/>
  <c r="T478" i="4"/>
  <c r="T479" i="4"/>
  <c r="T480" i="4"/>
  <c r="T481" i="4"/>
  <c r="T482" i="4"/>
  <c r="T483" i="4"/>
  <c r="T485" i="4"/>
  <c r="T486" i="4"/>
  <c r="T487" i="4"/>
  <c r="T488" i="4"/>
  <c r="T489" i="4"/>
  <c r="T490" i="4"/>
  <c r="T491" i="4"/>
  <c r="T492" i="4"/>
  <c r="T493" i="4"/>
  <c r="T494" i="4"/>
  <c r="T495" i="4"/>
  <c r="T496" i="4"/>
  <c r="T497" i="4"/>
  <c r="T498" i="4"/>
  <c r="T499" i="4"/>
  <c r="T500" i="4"/>
  <c r="T501" i="4"/>
  <c r="T502" i="4"/>
  <c r="T503" i="4"/>
  <c r="T504" i="4"/>
  <c r="T505" i="4"/>
  <c r="T506" i="4"/>
  <c r="T507" i="4"/>
  <c r="T508" i="4"/>
  <c r="T509" i="4"/>
  <c r="T510" i="4"/>
  <c r="T511" i="4"/>
  <c r="T512" i="4"/>
  <c r="T513" i="4"/>
  <c r="T514" i="4"/>
  <c r="T515" i="4"/>
  <c r="T516" i="4"/>
  <c r="T517" i="4"/>
  <c r="T518" i="4"/>
  <c r="T519" i="4"/>
  <c r="T520" i="4"/>
  <c r="T521" i="4"/>
  <c r="T522" i="4"/>
  <c r="T523" i="4"/>
  <c r="T524" i="4"/>
  <c r="T525" i="4"/>
  <c r="T526" i="4"/>
  <c r="T527" i="4"/>
  <c r="T528" i="4"/>
  <c r="T529" i="4"/>
  <c r="T530" i="4"/>
  <c r="T531" i="4"/>
  <c r="T532" i="4"/>
  <c r="T533" i="4"/>
  <c r="T534" i="4"/>
  <c r="T535" i="4"/>
  <c r="T536" i="4"/>
  <c r="T537" i="4"/>
  <c r="T538" i="4"/>
  <c r="T539" i="4"/>
  <c r="T540" i="4"/>
  <c r="T541" i="4"/>
  <c r="T542" i="4"/>
  <c r="T543" i="4"/>
  <c r="T544" i="4"/>
  <c r="T545" i="4"/>
  <c r="T546" i="4"/>
  <c r="T547" i="4"/>
  <c r="T548" i="4"/>
  <c r="T549" i="4"/>
  <c r="T550" i="4"/>
  <c r="T551" i="4"/>
  <c r="T552" i="4"/>
  <c r="T553" i="4"/>
  <c r="T554" i="4"/>
  <c r="T555" i="4"/>
  <c r="T556" i="4"/>
  <c r="T557" i="4"/>
  <c r="T558" i="4"/>
  <c r="T559" i="4"/>
  <c r="T560" i="4"/>
  <c r="T561" i="4"/>
  <c r="T562" i="4"/>
  <c r="T563" i="4"/>
  <c r="T564" i="4"/>
  <c r="T565" i="4"/>
  <c r="T566" i="4"/>
  <c r="T567" i="4"/>
  <c r="T568" i="4"/>
  <c r="T569" i="4"/>
  <c r="T570" i="4"/>
  <c r="T571" i="4"/>
  <c r="T572" i="4"/>
  <c r="T573" i="4"/>
  <c r="T574" i="4"/>
  <c r="T575" i="4"/>
  <c r="T576" i="4"/>
  <c r="T577" i="4"/>
  <c r="T578" i="4"/>
  <c r="T579" i="4"/>
  <c r="T580" i="4"/>
  <c r="T581" i="4"/>
  <c r="T582" i="4"/>
  <c r="T583" i="4"/>
  <c r="T584" i="4"/>
  <c r="T585" i="4"/>
  <c r="T586" i="4"/>
  <c r="T587" i="4"/>
  <c r="T588" i="4"/>
  <c r="T589" i="4"/>
  <c r="T590" i="4"/>
  <c r="T591" i="4"/>
  <c r="T592" i="4"/>
  <c r="T593" i="4"/>
  <c r="T594" i="4"/>
  <c r="T595" i="4"/>
  <c r="T596" i="4"/>
  <c r="T597" i="4"/>
  <c r="T598" i="4"/>
  <c r="T599" i="4"/>
  <c r="T600" i="4"/>
  <c r="T601" i="4"/>
  <c r="T602" i="4"/>
  <c r="T603" i="4"/>
  <c r="T604" i="4"/>
  <c r="T605" i="4"/>
  <c r="T606" i="4"/>
  <c r="T607" i="4"/>
  <c r="T608" i="4"/>
  <c r="T609" i="4"/>
  <c r="T610" i="4"/>
  <c r="T611" i="4"/>
  <c r="T612" i="4"/>
  <c r="T613" i="4"/>
  <c r="T614" i="4"/>
  <c r="T615" i="4"/>
  <c r="T616" i="4"/>
  <c r="T617" i="4"/>
  <c r="T618" i="4"/>
  <c r="T619" i="4"/>
  <c r="T620" i="4"/>
  <c r="T621" i="4"/>
  <c r="T623" i="4"/>
  <c r="T624" i="4"/>
  <c r="T625" i="4"/>
  <c r="T626" i="4"/>
  <c r="T627" i="4"/>
  <c r="T628" i="4"/>
  <c r="T629" i="4"/>
  <c r="T630" i="4"/>
  <c r="T631" i="4"/>
  <c r="T632" i="4"/>
  <c r="T633" i="4"/>
  <c r="T634" i="4"/>
  <c r="T635" i="4"/>
  <c r="T636" i="4"/>
  <c r="X636" i="4" s="1"/>
  <c r="T637" i="4"/>
  <c r="T638" i="4"/>
  <c r="T639" i="4"/>
  <c r="S4" i="4"/>
  <c r="V17" i="4" s="1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2" i="4"/>
  <c r="S123" i="4"/>
  <c r="S124" i="4"/>
  <c r="Q124" i="4" s="1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Q181" i="4" s="1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S247" i="4"/>
  <c r="S248" i="4"/>
  <c r="S249" i="4"/>
  <c r="S250" i="4"/>
  <c r="S251" i="4"/>
  <c r="S252" i="4"/>
  <c r="S253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S266" i="4"/>
  <c r="S267" i="4"/>
  <c r="S268" i="4"/>
  <c r="S269" i="4"/>
  <c r="S270" i="4"/>
  <c r="S271" i="4"/>
  <c r="S272" i="4"/>
  <c r="S273" i="4"/>
  <c r="S274" i="4"/>
  <c r="S275" i="4"/>
  <c r="S276" i="4"/>
  <c r="S277" i="4"/>
  <c r="S278" i="4"/>
  <c r="S279" i="4"/>
  <c r="S280" i="4"/>
  <c r="S281" i="4"/>
  <c r="S282" i="4"/>
  <c r="S283" i="4"/>
  <c r="S284" i="4"/>
  <c r="S285" i="4"/>
  <c r="S286" i="4"/>
  <c r="S287" i="4"/>
  <c r="S288" i="4"/>
  <c r="S289" i="4"/>
  <c r="S290" i="4"/>
  <c r="S291" i="4"/>
  <c r="S292" i="4"/>
  <c r="S293" i="4"/>
  <c r="S294" i="4"/>
  <c r="S295" i="4"/>
  <c r="S296" i="4"/>
  <c r="S297" i="4"/>
  <c r="S298" i="4"/>
  <c r="S299" i="4"/>
  <c r="S300" i="4"/>
  <c r="S302" i="4"/>
  <c r="S303" i="4"/>
  <c r="S304" i="4"/>
  <c r="S305" i="4"/>
  <c r="S306" i="4"/>
  <c r="S307" i="4"/>
  <c r="Q307" i="4" s="1"/>
  <c r="S308" i="4"/>
  <c r="S309" i="4"/>
  <c r="S310" i="4"/>
  <c r="S311" i="4"/>
  <c r="S312" i="4"/>
  <c r="S313" i="4"/>
  <c r="S314" i="4"/>
  <c r="S315" i="4"/>
  <c r="S316" i="4"/>
  <c r="S317" i="4"/>
  <c r="S318" i="4"/>
  <c r="S319" i="4"/>
  <c r="S320" i="4"/>
  <c r="S321" i="4"/>
  <c r="S322" i="4"/>
  <c r="Q322" i="4" s="1"/>
  <c r="S323" i="4"/>
  <c r="S324" i="4"/>
  <c r="S325" i="4"/>
  <c r="S326" i="4"/>
  <c r="S327" i="4"/>
  <c r="S328" i="4"/>
  <c r="S329" i="4"/>
  <c r="S330" i="4"/>
  <c r="S331" i="4"/>
  <c r="S332" i="4"/>
  <c r="S333" i="4"/>
  <c r="S334" i="4"/>
  <c r="S335" i="4"/>
  <c r="S336" i="4"/>
  <c r="S337" i="4"/>
  <c r="S338" i="4"/>
  <c r="S339" i="4"/>
  <c r="S340" i="4"/>
  <c r="S341" i="4"/>
  <c r="S343" i="4"/>
  <c r="S344" i="4"/>
  <c r="S345" i="4"/>
  <c r="S346" i="4"/>
  <c r="S347" i="4"/>
  <c r="S348" i="4"/>
  <c r="S349" i="4"/>
  <c r="S350" i="4"/>
  <c r="S351" i="4"/>
  <c r="S352" i="4"/>
  <c r="S353" i="4"/>
  <c r="S354" i="4"/>
  <c r="S355" i="4"/>
  <c r="S356" i="4"/>
  <c r="S357" i="4"/>
  <c r="S358" i="4"/>
  <c r="S359" i="4"/>
  <c r="S360" i="4"/>
  <c r="S361" i="4"/>
  <c r="S362" i="4"/>
  <c r="S363" i="4"/>
  <c r="S364" i="4"/>
  <c r="S365" i="4"/>
  <c r="S366" i="4"/>
  <c r="S367" i="4"/>
  <c r="S368" i="4"/>
  <c r="S369" i="4"/>
  <c r="S370" i="4"/>
  <c r="S371" i="4"/>
  <c r="S372" i="4"/>
  <c r="S373" i="4"/>
  <c r="S374" i="4"/>
  <c r="S375" i="4"/>
  <c r="S376" i="4"/>
  <c r="S377" i="4"/>
  <c r="S378" i="4"/>
  <c r="S379" i="4"/>
  <c r="S380" i="4"/>
  <c r="S381" i="4"/>
  <c r="S382" i="4"/>
  <c r="S383" i="4"/>
  <c r="S384" i="4"/>
  <c r="S385" i="4"/>
  <c r="S386" i="4"/>
  <c r="S387" i="4"/>
  <c r="S388" i="4"/>
  <c r="S389" i="4"/>
  <c r="S390" i="4"/>
  <c r="S391" i="4"/>
  <c r="S392" i="4"/>
  <c r="S393" i="4"/>
  <c r="S394" i="4"/>
  <c r="S395" i="4"/>
  <c r="S396" i="4"/>
  <c r="S397" i="4"/>
  <c r="S398" i="4"/>
  <c r="S399" i="4"/>
  <c r="S400" i="4"/>
  <c r="S401" i="4"/>
  <c r="S402" i="4"/>
  <c r="S403" i="4"/>
  <c r="S404" i="4"/>
  <c r="S405" i="4"/>
  <c r="S406" i="4"/>
  <c r="S407" i="4"/>
  <c r="S408" i="4"/>
  <c r="S409" i="4"/>
  <c r="S410" i="4"/>
  <c r="S411" i="4"/>
  <c r="S412" i="4"/>
  <c r="S413" i="4"/>
  <c r="S414" i="4"/>
  <c r="S415" i="4"/>
  <c r="S416" i="4"/>
  <c r="Q416" i="4" s="1"/>
  <c r="S417" i="4"/>
  <c r="S418" i="4"/>
  <c r="S419" i="4"/>
  <c r="S420" i="4"/>
  <c r="S421" i="4"/>
  <c r="S422" i="4"/>
  <c r="S423" i="4"/>
  <c r="S424" i="4"/>
  <c r="S425" i="4"/>
  <c r="S426" i="4"/>
  <c r="S427" i="4"/>
  <c r="Q427" i="4" s="1"/>
  <c r="S428" i="4"/>
  <c r="S429" i="4"/>
  <c r="S430" i="4"/>
  <c r="S431" i="4"/>
  <c r="S432" i="4"/>
  <c r="S433" i="4"/>
  <c r="S434" i="4"/>
  <c r="S435" i="4"/>
  <c r="S436" i="4"/>
  <c r="S437" i="4"/>
  <c r="S438" i="4"/>
  <c r="S439" i="4"/>
  <c r="S440" i="4"/>
  <c r="Q440" i="4" s="1"/>
  <c r="S441" i="4"/>
  <c r="S442" i="4"/>
  <c r="S443" i="4"/>
  <c r="S444" i="4"/>
  <c r="S445" i="4"/>
  <c r="S446" i="4"/>
  <c r="S447" i="4"/>
  <c r="S448" i="4"/>
  <c r="S449" i="4"/>
  <c r="S450" i="4"/>
  <c r="S451" i="4"/>
  <c r="S452" i="4"/>
  <c r="S453" i="4"/>
  <c r="S454" i="4"/>
  <c r="S455" i="4"/>
  <c r="S456" i="4"/>
  <c r="S457" i="4"/>
  <c r="S458" i="4"/>
  <c r="S459" i="4"/>
  <c r="S460" i="4"/>
  <c r="S461" i="4"/>
  <c r="S462" i="4"/>
  <c r="S463" i="4"/>
  <c r="S464" i="4"/>
  <c r="S465" i="4"/>
  <c r="S466" i="4"/>
  <c r="S467" i="4"/>
  <c r="S468" i="4"/>
  <c r="S469" i="4"/>
  <c r="S470" i="4"/>
  <c r="S471" i="4"/>
  <c r="S472" i="4"/>
  <c r="S473" i="4"/>
  <c r="S474" i="4"/>
  <c r="S475" i="4"/>
  <c r="S476" i="4"/>
  <c r="S477" i="4"/>
  <c r="S478" i="4"/>
  <c r="S479" i="4"/>
  <c r="S480" i="4"/>
  <c r="S481" i="4"/>
  <c r="S482" i="4"/>
  <c r="S483" i="4"/>
  <c r="S485" i="4"/>
  <c r="S486" i="4"/>
  <c r="Q486" i="4" s="1"/>
  <c r="S487" i="4"/>
  <c r="S488" i="4"/>
  <c r="S489" i="4"/>
  <c r="S490" i="4"/>
  <c r="S491" i="4"/>
  <c r="S492" i="4"/>
  <c r="S493" i="4"/>
  <c r="S494" i="4"/>
  <c r="S495" i="4"/>
  <c r="S496" i="4"/>
  <c r="S497" i="4"/>
  <c r="S498" i="4"/>
  <c r="S499" i="4"/>
  <c r="S500" i="4"/>
  <c r="S501" i="4"/>
  <c r="S502" i="4"/>
  <c r="S503" i="4"/>
  <c r="S504" i="4"/>
  <c r="S505" i="4"/>
  <c r="S506" i="4"/>
  <c r="S507" i="4"/>
  <c r="S508" i="4"/>
  <c r="S509" i="4"/>
  <c r="S510" i="4"/>
  <c r="S511" i="4"/>
  <c r="S512" i="4"/>
  <c r="S513" i="4"/>
  <c r="S514" i="4"/>
  <c r="S515" i="4"/>
  <c r="S516" i="4"/>
  <c r="S517" i="4"/>
  <c r="S518" i="4"/>
  <c r="S519" i="4"/>
  <c r="S520" i="4"/>
  <c r="S521" i="4"/>
  <c r="S522" i="4"/>
  <c r="S523" i="4"/>
  <c r="S524" i="4"/>
  <c r="S525" i="4"/>
  <c r="S526" i="4"/>
  <c r="S527" i="4"/>
  <c r="S528" i="4"/>
  <c r="S529" i="4"/>
  <c r="S530" i="4"/>
  <c r="S531" i="4"/>
  <c r="S532" i="4"/>
  <c r="S533" i="4"/>
  <c r="S534" i="4"/>
  <c r="S535" i="4"/>
  <c r="S536" i="4"/>
  <c r="S537" i="4"/>
  <c r="S538" i="4"/>
  <c r="S539" i="4"/>
  <c r="S540" i="4"/>
  <c r="S541" i="4"/>
  <c r="S542" i="4"/>
  <c r="S543" i="4"/>
  <c r="S544" i="4"/>
  <c r="S545" i="4"/>
  <c r="S546" i="4"/>
  <c r="S547" i="4"/>
  <c r="S548" i="4"/>
  <c r="S549" i="4"/>
  <c r="S550" i="4"/>
  <c r="S551" i="4"/>
  <c r="S552" i="4"/>
  <c r="S553" i="4"/>
  <c r="S554" i="4"/>
  <c r="S555" i="4"/>
  <c r="S556" i="4"/>
  <c r="S557" i="4"/>
  <c r="S558" i="4"/>
  <c r="S559" i="4"/>
  <c r="S560" i="4"/>
  <c r="S561" i="4"/>
  <c r="S562" i="4"/>
  <c r="S563" i="4"/>
  <c r="S564" i="4"/>
  <c r="S565" i="4"/>
  <c r="S566" i="4"/>
  <c r="S567" i="4"/>
  <c r="S568" i="4"/>
  <c r="S569" i="4"/>
  <c r="S570" i="4"/>
  <c r="S571" i="4"/>
  <c r="S572" i="4"/>
  <c r="S573" i="4"/>
  <c r="S574" i="4"/>
  <c r="S575" i="4"/>
  <c r="S576" i="4"/>
  <c r="S577" i="4"/>
  <c r="S578" i="4"/>
  <c r="S579" i="4"/>
  <c r="S580" i="4"/>
  <c r="S581" i="4"/>
  <c r="S582" i="4"/>
  <c r="S583" i="4"/>
  <c r="S584" i="4"/>
  <c r="Q584" i="4" s="1"/>
  <c r="S585" i="4"/>
  <c r="S586" i="4"/>
  <c r="S587" i="4"/>
  <c r="S588" i="4"/>
  <c r="S589" i="4"/>
  <c r="S590" i="4"/>
  <c r="S591" i="4"/>
  <c r="S592" i="4"/>
  <c r="S593" i="4"/>
  <c r="S594" i="4"/>
  <c r="Q594" i="4" s="1"/>
  <c r="S595" i="4"/>
  <c r="S596" i="4"/>
  <c r="S597" i="4"/>
  <c r="S598" i="4"/>
  <c r="S599" i="4"/>
  <c r="S600" i="4"/>
  <c r="S601" i="4"/>
  <c r="S602" i="4"/>
  <c r="S603" i="4"/>
  <c r="S604" i="4"/>
  <c r="S605" i="4"/>
  <c r="S606" i="4"/>
  <c r="S607" i="4"/>
  <c r="S608" i="4"/>
  <c r="S609" i="4"/>
  <c r="S610" i="4"/>
  <c r="S611" i="4"/>
  <c r="S612" i="4"/>
  <c r="S613" i="4"/>
  <c r="S614" i="4"/>
  <c r="S615" i="4"/>
  <c r="S616" i="4"/>
  <c r="S617" i="4"/>
  <c r="S618" i="4"/>
  <c r="Q618" i="4" s="1"/>
  <c r="S619" i="4"/>
  <c r="S620" i="4"/>
  <c r="S621" i="4"/>
  <c r="S622" i="4"/>
  <c r="S623" i="4"/>
  <c r="Q623" i="4" s="1"/>
  <c r="S624" i="4"/>
  <c r="S625" i="4"/>
  <c r="S626" i="4"/>
  <c r="S627" i="4"/>
  <c r="S628" i="4"/>
  <c r="S629" i="4"/>
  <c r="S630" i="4"/>
  <c r="S631" i="4"/>
  <c r="S632" i="4"/>
  <c r="S633" i="4"/>
  <c r="S634" i="4"/>
  <c r="S635" i="4"/>
  <c r="Q635" i="4" s="1"/>
  <c r="S636" i="4"/>
  <c r="S637" i="4"/>
  <c r="S638" i="4"/>
  <c r="S639" i="4"/>
  <c r="T3" i="4"/>
  <c r="S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2" i="4"/>
  <c r="P123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P202" i="4"/>
  <c r="P203" i="4"/>
  <c r="P204" i="4"/>
  <c r="P205" i="4"/>
  <c r="P206" i="4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5" i="4"/>
  <c r="P246" i="4"/>
  <c r="P247" i="4"/>
  <c r="P248" i="4"/>
  <c r="P249" i="4"/>
  <c r="P250" i="4"/>
  <c r="P251" i="4"/>
  <c r="P252" i="4"/>
  <c r="P253" i="4"/>
  <c r="P254" i="4"/>
  <c r="P255" i="4"/>
  <c r="P256" i="4"/>
  <c r="P257" i="4"/>
  <c r="P258" i="4"/>
  <c r="P259" i="4"/>
  <c r="P260" i="4"/>
  <c r="P261" i="4"/>
  <c r="P262" i="4"/>
  <c r="P263" i="4"/>
  <c r="P264" i="4"/>
  <c r="P265" i="4"/>
  <c r="P266" i="4"/>
  <c r="P267" i="4"/>
  <c r="P268" i="4"/>
  <c r="P269" i="4"/>
  <c r="P270" i="4"/>
  <c r="P271" i="4"/>
  <c r="P272" i="4"/>
  <c r="P273" i="4"/>
  <c r="P274" i="4"/>
  <c r="P275" i="4"/>
  <c r="P276" i="4"/>
  <c r="P277" i="4"/>
  <c r="P278" i="4"/>
  <c r="P279" i="4"/>
  <c r="P280" i="4"/>
  <c r="P281" i="4"/>
  <c r="P282" i="4"/>
  <c r="P283" i="4"/>
  <c r="P284" i="4"/>
  <c r="P285" i="4"/>
  <c r="P286" i="4"/>
  <c r="P287" i="4"/>
  <c r="P288" i="4"/>
  <c r="P289" i="4"/>
  <c r="P290" i="4"/>
  <c r="P291" i="4"/>
  <c r="P292" i="4"/>
  <c r="P293" i="4"/>
  <c r="P294" i="4"/>
  <c r="P295" i="4"/>
  <c r="P296" i="4"/>
  <c r="P297" i="4"/>
  <c r="P298" i="4"/>
  <c r="P299" i="4"/>
  <c r="P300" i="4"/>
  <c r="P302" i="4"/>
  <c r="P303" i="4"/>
  <c r="P304" i="4"/>
  <c r="P305" i="4"/>
  <c r="P306" i="4"/>
  <c r="P308" i="4"/>
  <c r="P309" i="4"/>
  <c r="P310" i="4"/>
  <c r="P311" i="4"/>
  <c r="P312" i="4"/>
  <c r="P313" i="4"/>
  <c r="P314" i="4"/>
  <c r="P315" i="4"/>
  <c r="P316" i="4"/>
  <c r="P317" i="4"/>
  <c r="P318" i="4"/>
  <c r="P319" i="4"/>
  <c r="P320" i="4"/>
  <c r="P321" i="4"/>
  <c r="P323" i="4"/>
  <c r="P324" i="4"/>
  <c r="P325" i="4"/>
  <c r="P326" i="4"/>
  <c r="P327" i="4"/>
  <c r="P328" i="4"/>
  <c r="P329" i="4"/>
  <c r="P330" i="4"/>
  <c r="P331" i="4"/>
  <c r="P332" i="4"/>
  <c r="P333" i="4"/>
  <c r="P334" i="4"/>
  <c r="P335" i="4"/>
  <c r="P336" i="4"/>
  <c r="P337" i="4"/>
  <c r="P338" i="4"/>
  <c r="P339" i="4"/>
  <c r="P340" i="4"/>
  <c r="P341" i="4"/>
  <c r="P343" i="4"/>
  <c r="P344" i="4"/>
  <c r="P345" i="4"/>
  <c r="P346" i="4"/>
  <c r="P347" i="4"/>
  <c r="P348" i="4"/>
  <c r="P349" i="4"/>
  <c r="P350" i="4"/>
  <c r="P351" i="4"/>
  <c r="P352" i="4"/>
  <c r="P353" i="4"/>
  <c r="P354" i="4"/>
  <c r="P355" i="4"/>
  <c r="P356" i="4"/>
  <c r="P357" i="4"/>
  <c r="P358" i="4"/>
  <c r="P359" i="4"/>
  <c r="P360" i="4"/>
  <c r="P361" i="4"/>
  <c r="P362" i="4"/>
  <c r="P363" i="4"/>
  <c r="P364" i="4"/>
  <c r="P365" i="4"/>
  <c r="P366" i="4"/>
  <c r="P367" i="4"/>
  <c r="P368" i="4"/>
  <c r="P369" i="4"/>
  <c r="P370" i="4"/>
  <c r="P371" i="4"/>
  <c r="P372" i="4"/>
  <c r="P373" i="4"/>
  <c r="P374" i="4"/>
  <c r="P375" i="4"/>
  <c r="P376" i="4"/>
  <c r="P377" i="4"/>
  <c r="P378" i="4"/>
  <c r="P379" i="4"/>
  <c r="P380" i="4"/>
  <c r="P381" i="4"/>
  <c r="P382" i="4"/>
  <c r="P383" i="4"/>
  <c r="P384" i="4"/>
  <c r="P385" i="4"/>
  <c r="P386" i="4"/>
  <c r="P387" i="4"/>
  <c r="P388" i="4"/>
  <c r="P389" i="4"/>
  <c r="P390" i="4"/>
  <c r="P391" i="4"/>
  <c r="P392" i="4"/>
  <c r="P393" i="4"/>
  <c r="P394" i="4"/>
  <c r="P395" i="4"/>
  <c r="P396" i="4"/>
  <c r="P397" i="4"/>
  <c r="P398" i="4"/>
  <c r="P399" i="4"/>
  <c r="P400" i="4"/>
  <c r="P401" i="4"/>
  <c r="P402" i="4"/>
  <c r="P403" i="4"/>
  <c r="P404" i="4"/>
  <c r="P405" i="4"/>
  <c r="P406" i="4"/>
  <c r="P407" i="4"/>
  <c r="P408" i="4"/>
  <c r="P409" i="4"/>
  <c r="P410" i="4"/>
  <c r="P411" i="4"/>
  <c r="P412" i="4"/>
  <c r="P413" i="4"/>
  <c r="P414" i="4"/>
  <c r="P415" i="4"/>
  <c r="P417" i="4"/>
  <c r="P418" i="4"/>
  <c r="P419" i="4"/>
  <c r="P420" i="4"/>
  <c r="P421" i="4"/>
  <c r="P422" i="4"/>
  <c r="P423" i="4"/>
  <c r="P424" i="4"/>
  <c r="P425" i="4"/>
  <c r="P426" i="4"/>
  <c r="P428" i="4"/>
  <c r="P429" i="4"/>
  <c r="P430" i="4"/>
  <c r="P431" i="4"/>
  <c r="P432" i="4"/>
  <c r="P433" i="4"/>
  <c r="P434" i="4"/>
  <c r="P435" i="4"/>
  <c r="P436" i="4"/>
  <c r="P437" i="4"/>
  <c r="P438" i="4"/>
  <c r="P439" i="4"/>
  <c r="P441" i="4"/>
  <c r="P442" i="4"/>
  <c r="P443" i="4"/>
  <c r="P444" i="4"/>
  <c r="P445" i="4"/>
  <c r="P446" i="4"/>
  <c r="P447" i="4"/>
  <c r="P448" i="4"/>
  <c r="P449" i="4"/>
  <c r="P450" i="4"/>
  <c r="P451" i="4"/>
  <c r="P452" i="4"/>
  <c r="P453" i="4"/>
  <c r="P454" i="4"/>
  <c r="P455" i="4"/>
  <c r="P456" i="4"/>
  <c r="P457" i="4"/>
  <c r="P458" i="4"/>
  <c r="P459" i="4"/>
  <c r="P460" i="4"/>
  <c r="P461" i="4"/>
  <c r="P462" i="4"/>
  <c r="P463" i="4"/>
  <c r="P464" i="4"/>
  <c r="P465" i="4"/>
  <c r="P466" i="4"/>
  <c r="P467" i="4"/>
  <c r="P468" i="4"/>
  <c r="P469" i="4"/>
  <c r="P470" i="4"/>
  <c r="P471" i="4"/>
  <c r="P472" i="4"/>
  <c r="P473" i="4"/>
  <c r="P474" i="4"/>
  <c r="P475" i="4"/>
  <c r="P476" i="4"/>
  <c r="P477" i="4"/>
  <c r="P478" i="4"/>
  <c r="P479" i="4"/>
  <c r="P480" i="4"/>
  <c r="P481" i="4"/>
  <c r="P482" i="4"/>
  <c r="P483" i="4"/>
  <c r="P484" i="4"/>
  <c r="T484" i="4" s="1"/>
  <c r="P485" i="4"/>
  <c r="P487" i="4"/>
  <c r="P488" i="4"/>
  <c r="P489" i="4"/>
  <c r="P490" i="4"/>
  <c r="P491" i="4"/>
  <c r="P492" i="4"/>
  <c r="P493" i="4"/>
  <c r="P494" i="4"/>
  <c r="P495" i="4"/>
  <c r="P496" i="4"/>
  <c r="P497" i="4"/>
  <c r="P498" i="4"/>
  <c r="P499" i="4"/>
  <c r="P500" i="4"/>
  <c r="P501" i="4"/>
  <c r="P502" i="4"/>
  <c r="P503" i="4"/>
  <c r="P504" i="4"/>
  <c r="P505" i="4"/>
  <c r="P506" i="4"/>
  <c r="P507" i="4"/>
  <c r="P508" i="4"/>
  <c r="P509" i="4"/>
  <c r="P510" i="4"/>
  <c r="P511" i="4"/>
  <c r="P512" i="4"/>
  <c r="P513" i="4"/>
  <c r="P514" i="4"/>
  <c r="P515" i="4"/>
  <c r="P516" i="4"/>
  <c r="P517" i="4"/>
  <c r="P518" i="4"/>
  <c r="P519" i="4"/>
  <c r="P520" i="4"/>
  <c r="P521" i="4"/>
  <c r="P522" i="4"/>
  <c r="P523" i="4"/>
  <c r="P524" i="4"/>
  <c r="P525" i="4"/>
  <c r="P526" i="4"/>
  <c r="P527" i="4"/>
  <c r="P528" i="4"/>
  <c r="P529" i="4"/>
  <c r="P530" i="4"/>
  <c r="P531" i="4"/>
  <c r="P532" i="4"/>
  <c r="P533" i="4"/>
  <c r="P534" i="4"/>
  <c r="P535" i="4"/>
  <c r="P536" i="4"/>
  <c r="P537" i="4"/>
  <c r="P538" i="4"/>
  <c r="P539" i="4"/>
  <c r="P540" i="4"/>
  <c r="P541" i="4"/>
  <c r="P542" i="4"/>
  <c r="P543" i="4"/>
  <c r="P544" i="4"/>
  <c r="P545" i="4"/>
  <c r="P546" i="4"/>
  <c r="P547" i="4"/>
  <c r="P548" i="4"/>
  <c r="P549" i="4"/>
  <c r="P550" i="4"/>
  <c r="P551" i="4"/>
  <c r="P552" i="4"/>
  <c r="P553" i="4"/>
  <c r="P555" i="4"/>
  <c r="P556" i="4"/>
  <c r="P557" i="4"/>
  <c r="P558" i="4"/>
  <c r="P559" i="4"/>
  <c r="P560" i="4"/>
  <c r="P561" i="4"/>
  <c r="P562" i="4"/>
  <c r="P563" i="4"/>
  <c r="P564" i="4"/>
  <c r="P565" i="4"/>
  <c r="P566" i="4"/>
  <c r="P567" i="4"/>
  <c r="P568" i="4"/>
  <c r="P569" i="4"/>
  <c r="P570" i="4"/>
  <c r="P571" i="4"/>
  <c r="P574" i="4"/>
  <c r="P575" i="4"/>
  <c r="P576" i="4"/>
  <c r="P578" i="4"/>
  <c r="P579" i="4"/>
  <c r="P580" i="4"/>
  <c r="P581" i="4"/>
  <c r="P582" i="4"/>
  <c r="P583" i="4"/>
  <c r="P586" i="4"/>
  <c r="P587" i="4"/>
  <c r="P589" i="4"/>
  <c r="P591" i="4"/>
  <c r="P592" i="4"/>
  <c r="P595" i="4"/>
  <c r="P597" i="4"/>
  <c r="P598" i="4"/>
  <c r="P599" i="4"/>
  <c r="P600" i="4"/>
  <c r="P601" i="4"/>
  <c r="P602" i="4"/>
  <c r="P603" i="4"/>
  <c r="P604" i="4"/>
  <c r="P605" i="4"/>
  <c r="P606" i="4"/>
  <c r="P607" i="4"/>
  <c r="P608" i="4"/>
  <c r="P610" i="4"/>
  <c r="P611" i="4"/>
  <c r="P612" i="4"/>
  <c r="P614" i="4"/>
  <c r="P615" i="4"/>
  <c r="P616" i="4"/>
  <c r="P617" i="4"/>
  <c r="P619" i="4"/>
  <c r="P620" i="4"/>
  <c r="P622" i="4"/>
  <c r="P624" i="4"/>
  <c r="P625" i="4"/>
  <c r="P626" i="4"/>
  <c r="P627" i="4"/>
  <c r="P629" i="4"/>
  <c r="P631" i="4"/>
  <c r="P632" i="4"/>
  <c r="P633" i="4"/>
  <c r="P634" i="4"/>
  <c r="P636" i="4"/>
  <c r="P637" i="4"/>
  <c r="P638" i="4"/>
  <c r="P639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2" i="4"/>
  <c r="O123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M179" i="4" s="1"/>
  <c r="O180" i="4"/>
  <c r="O182" i="4"/>
  <c r="O183" i="4"/>
  <c r="O184" i="4"/>
  <c r="O185" i="4"/>
  <c r="O186" i="4"/>
  <c r="O187" i="4"/>
  <c r="O188" i="4"/>
  <c r="O189" i="4"/>
  <c r="O190" i="4"/>
  <c r="O191" i="4"/>
  <c r="O192" i="4"/>
  <c r="O193" i="4"/>
  <c r="O194" i="4"/>
  <c r="O195" i="4"/>
  <c r="O196" i="4"/>
  <c r="O197" i="4"/>
  <c r="O198" i="4"/>
  <c r="O199" i="4"/>
  <c r="O200" i="4"/>
  <c r="O201" i="4"/>
  <c r="O202" i="4"/>
  <c r="O203" i="4"/>
  <c r="O204" i="4"/>
  <c r="O205" i="4"/>
  <c r="O206" i="4"/>
  <c r="O207" i="4"/>
  <c r="O208" i="4"/>
  <c r="O209" i="4"/>
  <c r="O210" i="4"/>
  <c r="O211" i="4"/>
  <c r="O212" i="4"/>
  <c r="O213" i="4"/>
  <c r="O214" i="4"/>
  <c r="O215" i="4"/>
  <c r="O216" i="4"/>
  <c r="O217" i="4"/>
  <c r="O218" i="4"/>
  <c r="O219" i="4"/>
  <c r="O220" i="4"/>
  <c r="O221" i="4"/>
  <c r="O222" i="4"/>
  <c r="O223" i="4"/>
  <c r="O224" i="4"/>
  <c r="O225" i="4"/>
  <c r="O226" i="4"/>
  <c r="O227" i="4"/>
  <c r="O228" i="4"/>
  <c r="O229" i="4"/>
  <c r="O230" i="4"/>
  <c r="O231" i="4"/>
  <c r="O232" i="4"/>
  <c r="O233" i="4"/>
  <c r="O234" i="4"/>
  <c r="O235" i="4"/>
  <c r="O236" i="4"/>
  <c r="O237" i="4"/>
  <c r="O238" i="4"/>
  <c r="O239" i="4"/>
  <c r="O240" i="4"/>
  <c r="O241" i="4"/>
  <c r="O242" i="4"/>
  <c r="O243" i="4"/>
  <c r="O244" i="4"/>
  <c r="O245" i="4"/>
  <c r="O246" i="4"/>
  <c r="O247" i="4"/>
  <c r="O248" i="4"/>
  <c r="O249" i="4"/>
  <c r="O250" i="4"/>
  <c r="O251" i="4"/>
  <c r="O252" i="4"/>
  <c r="O253" i="4"/>
  <c r="O254" i="4"/>
  <c r="O255" i="4"/>
  <c r="O256" i="4"/>
  <c r="O257" i="4"/>
  <c r="O258" i="4"/>
  <c r="O259" i="4"/>
  <c r="O260" i="4"/>
  <c r="O261" i="4"/>
  <c r="O262" i="4"/>
  <c r="O263" i="4"/>
  <c r="O264" i="4"/>
  <c r="O265" i="4"/>
  <c r="O266" i="4"/>
  <c r="O267" i="4"/>
  <c r="O268" i="4"/>
  <c r="O269" i="4"/>
  <c r="O270" i="4"/>
  <c r="O271" i="4"/>
  <c r="O272" i="4"/>
  <c r="O273" i="4"/>
  <c r="O274" i="4"/>
  <c r="O275" i="4"/>
  <c r="O276" i="4"/>
  <c r="O277" i="4"/>
  <c r="O278" i="4"/>
  <c r="O279" i="4"/>
  <c r="O280" i="4"/>
  <c r="O281" i="4"/>
  <c r="O282" i="4"/>
  <c r="O283" i="4"/>
  <c r="O284" i="4"/>
  <c r="O285" i="4"/>
  <c r="O286" i="4"/>
  <c r="O287" i="4"/>
  <c r="O288" i="4"/>
  <c r="O289" i="4"/>
  <c r="O290" i="4"/>
  <c r="O291" i="4"/>
  <c r="O292" i="4"/>
  <c r="O293" i="4"/>
  <c r="O294" i="4"/>
  <c r="O295" i="4"/>
  <c r="O296" i="4"/>
  <c r="O297" i="4"/>
  <c r="O298" i="4"/>
  <c r="O299" i="4"/>
  <c r="O300" i="4"/>
  <c r="O302" i="4"/>
  <c r="O303" i="4"/>
  <c r="O304" i="4"/>
  <c r="O305" i="4"/>
  <c r="O306" i="4"/>
  <c r="O308" i="4"/>
  <c r="O309" i="4"/>
  <c r="O310" i="4"/>
  <c r="O311" i="4"/>
  <c r="O312" i="4"/>
  <c r="O313" i="4"/>
  <c r="O314" i="4"/>
  <c r="O315" i="4"/>
  <c r="O316" i="4"/>
  <c r="O317" i="4"/>
  <c r="O318" i="4"/>
  <c r="O319" i="4"/>
  <c r="O320" i="4"/>
  <c r="O321" i="4"/>
  <c r="O323" i="4"/>
  <c r="O324" i="4"/>
  <c r="O325" i="4"/>
  <c r="O326" i="4"/>
  <c r="O327" i="4"/>
  <c r="O328" i="4"/>
  <c r="O329" i="4"/>
  <c r="O330" i="4"/>
  <c r="O331" i="4"/>
  <c r="O332" i="4"/>
  <c r="O333" i="4"/>
  <c r="O334" i="4"/>
  <c r="O335" i="4"/>
  <c r="O336" i="4"/>
  <c r="O337" i="4"/>
  <c r="O338" i="4"/>
  <c r="O339" i="4"/>
  <c r="O340" i="4"/>
  <c r="O341" i="4"/>
  <c r="M342" i="4"/>
  <c r="O343" i="4"/>
  <c r="O344" i="4"/>
  <c r="O345" i="4"/>
  <c r="O346" i="4"/>
  <c r="O347" i="4"/>
  <c r="O348" i="4"/>
  <c r="O349" i="4"/>
  <c r="O350" i="4"/>
  <c r="O351" i="4"/>
  <c r="O352" i="4"/>
  <c r="O353" i="4"/>
  <c r="O354" i="4"/>
  <c r="O355" i="4"/>
  <c r="O356" i="4"/>
  <c r="O357" i="4"/>
  <c r="O358" i="4"/>
  <c r="O359" i="4"/>
  <c r="O360" i="4"/>
  <c r="O361" i="4"/>
  <c r="O362" i="4"/>
  <c r="O363" i="4"/>
  <c r="O364" i="4"/>
  <c r="O365" i="4"/>
  <c r="O366" i="4"/>
  <c r="O367" i="4"/>
  <c r="O368" i="4"/>
  <c r="O369" i="4"/>
  <c r="O370" i="4"/>
  <c r="O371" i="4"/>
  <c r="O372" i="4"/>
  <c r="O373" i="4"/>
  <c r="O374" i="4"/>
  <c r="O375" i="4"/>
  <c r="O376" i="4"/>
  <c r="O377" i="4"/>
  <c r="O378" i="4"/>
  <c r="O379" i="4"/>
  <c r="O380" i="4"/>
  <c r="O381" i="4"/>
  <c r="O382" i="4"/>
  <c r="O383" i="4"/>
  <c r="O384" i="4"/>
  <c r="O385" i="4"/>
  <c r="O386" i="4"/>
  <c r="O387" i="4"/>
  <c r="O388" i="4"/>
  <c r="O389" i="4"/>
  <c r="O390" i="4"/>
  <c r="O391" i="4"/>
  <c r="O392" i="4"/>
  <c r="O393" i="4"/>
  <c r="O394" i="4"/>
  <c r="O395" i="4"/>
  <c r="O396" i="4"/>
  <c r="O397" i="4"/>
  <c r="O398" i="4"/>
  <c r="O399" i="4"/>
  <c r="O400" i="4"/>
  <c r="O401" i="4"/>
  <c r="O402" i="4"/>
  <c r="O403" i="4"/>
  <c r="O404" i="4"/>
  <c r="O405" i="4"/>
  <c r="O406" i="4"/>
  <c r="O407" i="4"/>
  <c r="O408" i="4"/>
  <c r="O409" i="4"/>
  <c r="O410" i="4"/>
  <c r="O411" i="4"/>
  <c r="O412" i="4"/>
  <c r="O413" i="4"/>
  <c r="O414" i="4"/>
  <c r="O415" i="4"/>
  <c r="O417" i="4"/>
  <c r="O418" i="4"/>
  <c r="O419" i="4"/>
  <c r="O420" i="4"/>
  <c r="O421" i="4"/>
  <c r="O422" i="4"/>
  <c r="O423" i="4"/>
  <c r="O424" i="4"/>
  <c r="O425" i="4"/>
  <c r="O426" i="4"/>
  <c r="O428" i="4"/>
  <c r="O429" i="4"/>
  <c r="O430" i="4"/>
  <c r="O431" i="4"/>
  <c r="O432" i="4"/>
  <c r="O433" i="4"/>
  <c r="O434" i="4"/>
  <c r="O435" i="4"/>
  <c r="O436" i="4"/>
  <c r="O437" i="4"/>
  <c r="O438" i="4"/>
  <c r="O439" i="4"/>
  <c r="O441" i="4"/>
  <c r="O442" i="4"/>
  <c r="O443" i="4"/>
  <c r="O444" i="4"/>
  <c r="O445" i="4"/>
  <c r="O446" i="4"/>
  <c r="O447" i="4"/>
  <c r="O448" i="4"/>
  <c r="O449" i="4"/>
  <c r="O450" i="4"/>
  <c r="O451" i="4"/>
  <c r="O452" i="4"/>
  <c r="O453" i="4"/>
  <c r="O454" i="4"/>
  <c r="O455" i="4"/>
  <c r="O456" i="4"/>
  <c r="O457" i="4"/>
  <c r="O458" i="4"/>
  <c r="O459" i="4"/>
  <c r="O460" i="4"/>
  <c r="O461" i="4"/>
  <c r="O462" i="4"/>
  <c r="O463" i="4"/>
  <c r="O464" i="4"/>
  <c r="O465" i="4"/>
  <c r="O466" i="4"/>
  <c r="O467" i="4"/>
  <c r="O468" i="4"/>
  <c r="O469" i="4"/>
  <c r="O470" i="4"/>
  <c r="O471" i="4"/>
  <c r="O472" i="4"/>
  <c r="O473" i="4"/>
  <c r="O474" i="4"/>
  <c r="O475" i="4"/>
  <c r="O476" i="4"/>
  <c r="O477" i="4"/>
  <c r="O478" i="4"/>
  <c r="O479" i="4"/>
  <c r="O480" i="4"/>
  <c r="O481" i="4"/>
  <c r="O482" i="4"/>
  <c r="O483" i="4"/>
  <c r="O484" i="4"/>
  <c r="O485" i="4"/>
  <c r="M486" i="4"/>
  <c r="O487" i="4"/>
  <c r="O488" i="4"/>
  <c r="O489" i="4"/>
  <c r="O490" i="4"/>
  <c r="O491" i="4"/>
  <c r="O492" i="4"/>
  <c r="O493" i="4"/>
  <c r="O494" i="4"/>
  <c r="O495" i="4"/>
  <c r="O496" i="4"/>
  <c r="O497" i="4"/>
  <c r="O498" i="4"/>
  <c r="O499" i="4"/>
  <c r="O500" i="4"/>
  <c r="O501" i="4"/>
  <c r="O502" i="4"/>
  <c r="O503" i="4"/>
  <c r="O504" i="4"/>
  <c r="O505" i="4"/>
  <c r="O506" i="4"/>
  <c r="O507" i="4"/>
  <c r="O508" i="4"/>
  <c r="O509" i="4"/>
  <c r="O510" i="4"/>
  <c r="O511" i="4"/>
  <c r="O512" i="4"/>
  <c r="O513" i="4"/>
  <c r="O514" i="4"/>
  <c r="O515" i="4"/>
  <c r="O516" i="4"/>
  <c r="O517" i="4"/>
  <c r="O518" i="4"/>
  <c r="O519" i="4"/>
  <c r="O520" i="4"/>
  <c r="O521" i="4"/>
  <c r="O522" i="4"/>
  <c r="O523" i="4"/>
  <c r="O524" i="4"/>
  <c r="O525" i="4"/>
  <c r="O526" i="4"/>
  <c r="O527" i="4"/>
  <c r="O528" i="4"/>
  <c r="O529" i="4"/>
  <c r="O530" i="4"/>
  <c r="O531" i="4"/>
  <c r="O532" i="4"/>
  <c r="O533" i="4"/>
  <c r="O534" i="4"/>
  <c r="O535" i="4"/>
  <c r="O536" i="4"/>
  <c r="O537" i="4"/>
  <c r="O538" i="4"/>
  <c r="O539" i="4"/>
  <c r="O540" i="4"/>
  <c r="O541" i="4"/>
  <c r="O542" i="4"/>
  <c r="O543" i="4"/>
  <c r="O544" i="4"/>
  <c r="O545" i="4"/>
  <c r="O546" i="4"/>
  <c r="O547" i="4"/>
  <c r="O548" i="4"/>
  <c r="O549" i="4"/>
  <c r="O550" i="4"/>
  <c r="O551" i="4"/>
  <c r="O552" i="4"/>
  <c r="O553" i="4"/>
  <c r="O555" i="4"/>
  <c r="O556" i="4"/>
  <c r="O557" i="4"/>
  <c r="O558" i="4"/>
  <c r="O559" i="4"/>
  <c r="O560" i="4"/>
  <c r="O561" i="4"/>
  <c r="O562" i="4"/>
  <c r="O563" i="4"/>
  <c r="O564" i="4"/>
  <c r="O565" i="4"/>
  <c r="O566" i="4"/>
  <c r="O567" i="4"/>
  <c r="O568" i="4"/>
  <c r="O569" i="4"/>
  <c r="O570" i="4"/>
  <c r="O571" i="4"/>
  <c r="M572" i="4"/>
  <c r="O574" i="4"/>
  <c r="O575" i="4"/>
  <c r="O576" i="4"/>
  <c r="O578" i="4"/>
  <c r="O579" i="4"/>
  <c r="O580" i="4"/>
  <c r="O581" i="4"/>
  <c r="O582" i="4"/>
  <c r="O583" i="4"/>
  <c r="O586" i="4"/>
  <c r="O587" i="4"/>
  <c r="M588" i="4"/>
  <c r="O589" i="4"/>
  <c r="M590" i="4"/>
  <c r="O591" i="4"/>
  <c r="O592" i="4"/>
  <c r="O595" i="4"/>
  <c r="O597" i="4"/>
  <c r="O598" i="4"/>
  <c r="O599" i="4"/>
  <c r="O600" i="4"/>
  <c r="O601" i="4"/>
  <c r="O602" i="4"/>
  <c r="O603" i="4"/>
  <c r="O604" i="4"/>
  <c r="O605" i="4"/>
  <c r="O606" i="4"/>
  <c r="O607" i="4"/>
  <c r="O608" i="4"/>
  <c r="O610" i="4"/>
  <c r="O611" i="4"/>
  <c r="O612" i="4"/>
  <c r="O614" i="4"/>
  <c r="O615" i="4"/>
  <c r="O616" i="4"/>
  <c r="O617" i="4"/>
  <c r="O619" i="4"/>
  <c r="O620" i="4"/>
  <c r="O622" i="4"/>
  <c r="O624" i="4"/>
  <c r="O625" i="4"/>
  <c r="M625" i="4" s="1"/>
  <c r="O626" i="4"/>
  <c r="O627" i="4"/>
  <c r="O629" i="4"/>
  <c r="M630" i="4"/>
  <c r="O631" i="4"/>
  <c r="O632" i="4"/>
  <c r="O633" i="4"/>
  <c r="O634" i="4"/>
  <c r="O636" i="4"/>
  <c r="O637" i="4"/>
  <c r="O638" i="4"/>
  <c r="O639" i="4"/>
  <c r="P3" i="4"/>
  <c r="O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2" i="4"/>
  <c r="L123" i="4"/>
  <c r="L124" i="4"/>
  <c r="P124" i="4" s="1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80" i="4"/>
  <c r="L181" i="4"/>
  <c r="P181" i="4" s="1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2" i="4"/>
  <c r="L303" i="4"/>
  <c r="L304" i="4"/>
  <c r="L305" i="4"/>
  <c r="L306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P322" i="4" s="1"/>
  <c r="L323" i="4"/>
  <c r="L324" i="4"/>
  <c r="L325" i="4"/>
  <c r="L326" i="4"/>
  <c r="L327" i="4"/>
  <c r="L328" i="4"/>
  <c r="L329" i="4"/>
  <c r="L330" i="4"/>
  <c r="L331" i="4"/>
  <c r="L333" i="4"/>
  <c r="L334" i="4"/>
  <c r="L335" i="4"/>
  <c r="L336" i="4"/>
  <c r="L337" i="4"/>
  <c r="L338" i="4"/>
  <c r="L339" i="4"/>
  <c r="L340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0" i="4"/>
  <c r="L401" i="4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P416" i="4" s="1"/>
  <c r="L417" i="4"/>
  <c r="L418" i="4"/>
  <c r="L419" i="4"/>
  <c r="L420" i="4"/>
  <c r="L421" i="4"/>
  <c r="L422" i="4"/>
  <c r="L423" i="4"/>
  <c r="L424" i="4"/>
  <c r="L425" i="4"/>
  <c r="L426" i="4"/>
  <c r="L428" i="4"/>
  <c r="L429" i="4"/>
  <c r="L430" i="4"/>
  <c r="L431" i="4"/>
  <c r="L433" i="4"/>
  <c r="L434" i="4"/>
  <c r="L435" i="4"/>
  <c r="L436" i="4"/>
  <c r="L437" i="4"/>
  <c r="L438" i="4"/>
  <c r="L439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4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0" i="4"/>
  <c r="L481" i="4"/>
  <c r="L482" i="4"/>
  <c r="L483" i="4"/>
  <c r="L484" i="4"/>
  <c r="L485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L502" i="4"/>
  <c r="L503" i="4"/>
  <c r="L504" i="4"/>
  <c r="L505" i="4"/>
  <c r="L506" i="4"/>
  <c r="L507" i="4"/>
  <c r="L508" i="4"/>
  <c r="L509" i="4"/>
  <c r="L510" i="4"/>
  <c r="L511" i="4"/>
  <c r="L512" i="4"/>
  <c r="L513" i="4"/>
  <c r="L514" i="4"/>
  <c r="L515" i="4"/>
  <c r="L516" i="4"/>
  <c r="L517" i="4"/>
  <c r="L518" i="4"/>
  <c r="L519" i="4"/>
  <c r="L520" i="4"/>
  <c r="L521" i="4"/>
  <c r="L522" i="4"/>
  <c r="L523" i="4"/>
  <c r="L524" i="4"/>
  <c r="L525" i="4"/>
  <c r="L526" i="4"/>
  <c r="L527" i="4"/>
  <c r="L528" i="4"/>
  <c r="L529" i="4"/>
  <c r="L530" i="4"/>
  <c r="L531" i="4"/>
  <c r="L532" i="4"/>
  <c r="L533" i="4"/>
  <c r="L534" i="4"/>
  <c r="L535" i="4"/>
  <c r="L536" i="4"/>
  <c r="L537" i="4"/>
  <c r="L538" i="4"/>
  <c r="L539" i="4"/>
  <c r="L540" i="4"/>
  <c r="L541" i="4"/>
  <c r="L542" i="4"/>
  <c r="L543" i="4"/>
  <c r="L544" i="4"/>
  <c r="L545" i="4"/>
  <c r="L546" i="4"/>
  <c r="L547" i="4"/>
  <c r="L548" i="4"/>
  <c r="L549" i="4"/>
  <c r="L550" i="4"/>
  <c r="L551" i="4"/>
  <c r="L552" i="4"/>
  <c r="L553" i="4"/>
  <c r="L554" i="4"/>
  <c r="P554" i="4" s="1"/>
  <c r="L556" i="4"/>
  <c r="L557" i="4"/>
  <c r="L558" i="4"/>
  <c r="L559" i="4"/>
  <c r="L560" i="4"/>
  <c r="L561" i="4"/>
  <c r="L562" i="4"/>
  <c r="L563" i="4"/>
  <c r="L564" i="4"/>
  <c r="L565" i="4"/>
  <c r="L566" i="4"/>
  <c r="L567" i="4"/>
  <c r="L568" i="4"/>
  <c r="L569" i="4"/>
  <c r="L570" i="4"/>
  <c r="L571" i="4"/>
  <c r="L574" i="4"/>
  <c r="L575" i="4"/>
  <c r="L576" i="4"/>
  <c r="L578" i="4"/>
  <c r="L579" i="4"/>
  <c r="L580" i="4"/>
  <c r="L581" i="4"/>
  <c r="L582" i="4"/>
  <c r="L583" i="4"/>
  <c r="L586" i="4"/>
  <c r="L587" i="4"/>
  <c r="L589" i="4"/>
  <c r="L591" i="4"/>
  <c r="L592" i="4"/>
  <c r="L595" i="4"/>
  <c r="L597" i="4"/>
  <c r="L598" i="4"/>
  <c r="L599" i="4"/>
  <c r="L600" i="4"/>
  <c r="L601" i="4"/>
  <c r="L602" i="4"/>
  <c r="L603" i="4"/>
  <c r="L604" i="4"/>
  <c r="L605" i="4"/>
  <c r="L606" i="4"/>
  <c r="L607" i="4"/>
  <c r="L608" i="4"/>
  <c r="L610" i="4"/>
  <c r="L611" i="4"/>
  <c r="L612" i="4"/>
  <c r="L614" i="4"/>
  <c r="L615" i="4"/>
  <c r="L616" i="4"/>
  <c r="L617" i="4"/>
  <c r="L619" i="4"/>
  <c r="L620" i="4"/>
  <c r="L622" i="4"/>
  <c r="L624" i="4"/>
  <c r="L625" i="4"/>
  <c r="L626" i="4"/>
  <c r="L627" i="4"/>
  <c r="L629" i="4"/>
  <c r="L631" i="4"/>
  <c r="L632" i="4"/>
  <c r="L633" i="4"/>
  <c r="L634" i="4"/>
  <c r="L636" i="4"/>
  <c r="L637" i="4"/>
  <c r="L638" i="4"/>
  <c r="L639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M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80" i="4"/>
  <c r="K181" i="4"/>
  <c r="M181" i="4" s="1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M301" i="4"/>
  <c r="K302" i="4"/>
  <c r="K303" i="4"/>
  <c r="K304" i="4"/>
  <c r="K305" i="4"/>
  <c r="K306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3" i="4"/>
  <c r="K334" i="4"/>
  <c r="K335" i="4"/>
  <c r="K336" i="4"/>
  <c r="K337" i="4"/>
  <c r="K338" i="4"/>
  <c r="K339" i="4"/>
  <c r="K340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M573" i="4"/>
  <c r="M585" i="4"/>
  <c r="M593" i="4"/>
  <c r="M613" i="4"/>
  <c r="M621" i="4"/>
  <c r="L3" i="4"/>
  <c r="K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L121" i="4" s="1"/>
  <c r="P121" i="4" s="1"/>
  <c r="T121" i="4" s="1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L179" i="4" s="1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L301" i="4" s="1"/>
  <c r="P301" i="4" s="1"/>
  <c r="T301" i="4" s="1"/>
  <c r="H302" i="4"/>
  <c r="H303" i="4"/>
  <c r="H304" i="4"/>
  <c r="H305" i="4"/>
  <c r="H306" i="4"/>
  <c r="H307" i="4"/>
  <c r="L307" i="4" s="1"/>
  <c r="P307" i="4" s="1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L332" i="4" s="1"/>
  <c r="H333" i="4"/>
  <c r="H334" i="4"/>
  <c r="H335" i="4"/>
  <c r="H336" i="4"/>
  <c r="H337" i="4"/>
  <c r="H338" i="4"/>
  <c r="H339" i="4"/>
  <c r="H340" i="4"/>
  <c r="H341" i="4"/>
  <c r="L341" i="4" s="1"/>
  <c r="H342" i="4"/>
  <c r="L342" i="4" s="1"/>
  <c r="P342" i="4" s="1"/>
  <c r="T342" i="4" s="1"/>
  <c r="X342" i="4" s="1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L372" i="4" s="1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18" i="4"/>
  <c r="H419" i="4"/>
  <c r="H420" i="4"/>
  <c r="H421" i="4"/>
  <c r="H422" i="4"/>
  <c r="H423" i="4"/>
  <c r="H424" i="4"/>
  <c r="H425" i="4"/>
  <c r="H426" i="4"/>
  <c r="H427" i="4"/>
  <c r="L427" i="4" s="1"/>
  <c r="P427" i="4" s="1"/>
  <c r="H428" i="4"/>
  <c r="H429" i="4"/>
  <c r="H430" i="4"/>
  <c r="H431" i="4"/>
  <c r="H432" i="4"/>
  <c r="L432" i="4" s="1"/>
  <c r="H433" i="4"/>
  <c r="H434" i="4"/>
  <c r="H435" i="4"/>
  <c r="H436" i="4"/>
  <c r="H437" i="4"/>
  <c r="H438" i="4"/>
  <c r="H439" i="4"/>
  <c r="H440" i="4"/>
  <c r="L440" i="4" s="1"/>
  <c r="P440" i="4" s="1"/>
  <c r="H441" i="4"/>
  <c r="H442" i="4"/>
  <c r="H443" i="4"/>
  <c r="H444" i="4"/>
  <c r="H445" i="4"/>
  <c r="H446" i="4"/>
  <c r="H447" i="4"/>
  <c r="H448" i="4"/>
  <c r="H449" i="4"/>
  <c r="H450" i="4"/>
  <c r="H451" i="4"/>
  <c r="H452" i="4"/>
  <c r="H453" i="4"/>
  <c r="H454" i="4"/>
  <c r="H455" i="4"/>
  <c r="H456" i="4"/>
  <c r="H457" i="4"/>
  <c r="H458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L486" i="4" s="1"/>
  <c r="P486" i="4" s="1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501" i="4"/>
  <c r="H502" i="4"/>
  <c r="H503" i="4"/>
  <c r="H504" i="4"/>
  <c r="H505" i="4"/>
  <c r="H506" i="4"/>
  <c r="H507" i="4"/>
  <c r="H508" i="4"/>
  <c r="H509" i="4"/>
  <c r="H510" i="4"/>
  <c r="H511" i="4"/>
  <c r="H512" i="4"/>
  <c r="H513" i="4"/>
  <c r="H514" i="4"/>
  <c r="H515" i="4"/>
  <c r="H516" i="4"/>
  <c r="H517" i="4"/>
  <c r="H518" i="4"/>
  <c r="H519" i="4"/>
  <c r="H520" i="4"/>
  <c r="H521" i="4"/>
  <c r="H522" i="4"/>
  <c r="H523" i="4"/>
  <c r="H524" i="4"/>
  <c r="H525" i="4"/>
  <c r="H526" i="4"/>
  <c r="H527" i="4"/>
  <c r="H528" i="4"/>
  <c r="H529" i="4"/>
  <c r="H530" i="4"/>
  <c r="H531" i="4"/>
  <c r="H532" i="4"/>
  <c r="H533" i="4"/>
  <c r="H534" i="4"/>
  <c r="H535" i="4"/>
  <c r="H536" i="4"/>
  <c r="H537" i="4"/>
  <c r="H538" i="4"/>
  <c r="H539" i="4"/>
  <c r="H540" i="4"/>
  <c r="H541" i="4"/>
  <c r="H542" i="4"/>
  <c r="H543" i="4"/>
  <c r="H544" i="4"/>
  <c r="H545" i="4"/>
  <c r="H546" i="4"/>
  <c r="H547" i="4"/>
  <c r="H548" i="4"/>
  <c r="H549" i="4"/>
  <c r="H550" i="4"/>
  <c r="H551" i="4"/>
  <c r="H552" i="4"/>
  <c r="H553" i="4"/>
  <c r="H554" i="4"/>
  <c r="H555" i="4"/>
  <c r="L555" i="4" s="1"/>
  <c r="H556" i="4"/>
  <c r="H557" i="4"/>
  <c r="H558" i="4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L572" i="4" s="1"/>
  <c r="P572" i="4" s="1"/>
  <c r="H573" i="4"/>
  <c r="L573" i="4" s="1"/>
  <c r="P573" i="4" s="1"/>
  <c r="H574" i="4"/>
  <c r="H575" i="4"/>
  <c r="H576" i="4"/>
  <c r="H577" i="4"/>
  <c r="L577" i="4" s="1"/>
  <c r="P577" i="4" s="1"/>
  <c r="H578" i="4"/>
  <c r="H579" i="4"/>
  <c r="H580" i="4"/>
  <c r="H581" i="4"/>
  <c r="H582" i="4"/>
  <c r="H583" i="4"/>
  <c r="H584" i="4"/>
  <c r="L584" i="4" s="1"/>
  <c r="P584" i="4" s="1"/>
  <c r="H585" i="4"/>
  <c r="L585" i="4" s="1"/>
  <c r="P585" i="4" s="1"/>
  <c r="H586" i="4"/>
  <c r="H587" i="4"/>
  <c r="H588" i="4"/>
  <c r="L588" i="4" s="1"/>
  <c r="P588" i="4" s="1"/>
  <c r="H589" i="4"/>
  <c r="H590" i="4"/>
  <c r="L590" i="4" s="1"/>
  <c r="P590" i="4" s="1"/>
  <c r="H591" i="4"/>
  <c r="H592" i="4"/>
  <c r="H593" i="4"/>
  <c r="L593" i="4" s="1"/>
  <c r="P593" i="4" s="1"/>
  <c r="H594" i="4"/>
  <c r="L594" i="4" s="1"/>
  <c r="P594" i="4" s="1"/>
  <c r="H595" i="4"/>
  <c r="H596" i="4"/>
  <c r="L596" i="4" s="1"/>
  <c r="P596" i="4" s="1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L609" i="4" s="1"/>
  <c r="P609" i="4" s="1"/>
  <c r="H610" i="4"/>
  <c r="H611" i="4"/>
  <c r="H612" i="4"/>
  <c r="H613" i="4"/>
  <c r="L613" i="4" s="1"/>
  <c r="P613" i="4" s="1"/>
  <c r="H614" i="4"/>
  <c r="H615" i="4"/>
  <c r="H616" i="4"/>
  <c r="H617" i="4"/>
  <c r="H618" i="4"/>
  <c r="L618" i="4" s="1"/>
  <c r="P618" i="4" s="1"/>
  <c r="H619" i="4"/>
  <c r="H620" i="4"/>
  <c r="H621" i="4"/>
  <c r="L621" i="4" s="1"/>
  <c r="P621" i="4" s="1"/>
  <c r="H622" i="4"/>
  <c r="H623" i="4"/>
  <c r="L623" i="4" s="1"/>
  <c r="P623" i="4" s="1"/>
  <c r="H624" i="4"/>
  <c r="H625" i="4"/>
  <c r="H626" i="4"/>
  <c r="H627" i="4"/>
  <c r="H628" i="4"/>
  <c r="L628" i="4" s="1"/>
  <c r="P628" i="4" s="1"/>
  <c r="H629" i="4"/>
  <c r="H630" i="4"/>
  <c r="L630" i="4" s="1"/>
  <c r="P630" i="4" s="1"/>
  <c r="H631" i="4"/>
  <c r="H632" i="4"/>
  <c r="H633" i="4"/>
  <c r="H634" i="4"/>
  <c r="H635" i="4"/>
  <c r="L635" i="4" s="1"/>
  <c r="P635" i="4" s="1"/>
  <c r="H636" i="4"/>
  <c r="H637" i="4"/>
  <c r="H638" i="4"/>
  <c r="H639" i="4"/>
  <c r="H3" i="4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I121" i="4" s="1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I372" i="4" s="1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I577" i="4" s="1"/>
  <c r="G578" i="4"/>
  <c r="G579" i="4"/>
  <c r="G580" i="4"/>
  <c r="G581" i="4"/>
  <c r="G582" i="4"/>
  <c r="G583" i="4"/>
  <c r="G584" i="4"/>
  <c r="G585" i="4"/>
  <c r="I585" i="4" s="1"/>
  <c r="G586" i="4"/>
  <c r="G587" i="4"/>
  <c r="G588" i="4"/>
  <c r="I588" i="4" s="1"/>
  <c r="G589" i="4"/>
  <c r="G590" i="4"/>
  <c r="G591" i="4"/>
  <c r="G592" i="4"/>
  <c r="G593" i="4"/>
  <c r="I593" i="4" s="1"/>
  <c r="G594" i="4"/>
  <c r="G595" i="4"/>
  <c r="G596" i="4"/>
  <c r="I596" i="4" s="1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I609" i="4" s="1"/>
  <c r="G610" i="4"/>
  <c r="G611" i="4"/>
  <c r="G612" i="4"/>
  <c r="G613" i="4"/>
  <c r="G614" i="4"/>
  <c r="G615" i="4"/>
  <c r="G616" i="4"/>
  <c r="G617" i="4"/>
  <c r="G618" i="4"/>
  <c r="I618" i="4" s="1"/>
  <c r="G619" i="4"/>
  <c r="G620" i="4"/>
  <c r="G621" i="4"/>
  <c r="I621" i="4" s="1"/>
  <c r="G622" i="4"/>
  <c r="G623" i="4"/>
  <c r="G624" i="4"/>
  <c r="G625" i="4"/>
  <c r="I625" i="4" s="1"/>
  <c r="G626" i="4"/>
  <c r="G627" i="4"/>
  <c r="G628" i="4"/>
  <c r="I628" i="4" s="1"/>
  <c r="G629" i="4"/>
  <c r="G630" i="4"/>
  <c r="G631" i="4"/>
  <c r="G632" i="4"/>
  <c r="G633" i="4"/>
  <c r="G634" i="4"/>
  <c r="G635" i="4"/>
  <c r="G636" i="4"/>
  <c r="G637" i="4"/>
  <c r="G638" i="4"/>
  <c r="G639" i="4"/>
  <c r="M609" i="4"/>
  <c r="Q585" i="4"/>
  <c r="Q577" i="4"/>
  <c r="M577" i="4"/>
  <c r="U121" i="4"/>
  <c r="Q121" i="4"/>
  <c r="Y108" i="4"/>
  <c r="AC636" i="2"/>
  <c r="AC424" i="2"/>
  <c r="AC108" i="2"/>
  <c r="AC636" i="3"/>
  <c r="AC424" i="3"/>
  <c r="AC108" i="3"/>
  <c r="Y636" i="2"/>
  <c r="Y424" i="2"/>
  <c r="Y406" i="2"/>
  <c r="Y108" i="2"/>
  <c r="Y636" i="3"/>
  <c r="Y424" i="3"/>
  <c r="Y406" i="3"/>
  <c r="Y108" i="3"/>
  <c r="U342" i="2"/>
  <c r="U342" i="3"/>
  <c r="Q342" i="2"/>
  <c r="Q301" i="2"/>
  <c r="Q121" i="2"/>
  <c r="Q342" i="3"/>
  <c r="Q301" i="3"/>
  <c r="Q121" i="3"/>
  <c r="M635" i="2"/>
  <c r="M630" i="2"/>
  <c r="M628" i="2"/>
  <c r="M623" i="2"/>
  <c r="M621" i="2"/>
  <c r="M618" i="2"/>
  <c r="M613" i="2"/>
  <c r="M609" i="2"/>
  <c r="M596" i="2"/>
  <c r="M594" i="2"/>
  <c r="M593" i="2"/>
  <c r="M590" i="2"/>
  <c r="M588" i="2"/>
  <c r="M585" i="2"/>
  <c r="M584" i="2"/>
  <c r="M577" i="2"/>
  <c r="M573" i="2"/>
  <c r="M572" i="2"/>
  <c r="M486" i="2"/>
  <c r="M440" i="2"/>
  <c r="M427" i="2"/>
  <c r="M342" i="2"/>
  <c r="M307" i="2"/>
  <c r="M301" i="2"/>
  <c r="M121" i="2"/>
  <c r="M635" i="3"/>
  <c r="M630" i="3"/>
  <c r="M628" i="3"/>
  <c r="M623" i="3"/>
  <c r="M621" i="3"/>
  <c r="M618" i="3"/>
  <c r="M613" i="3"/>
  <c r="M609" i="3"/>
  <c r="M596" i="3"/>
  <c r="M594" i="3"/>
  <c r="M593" i="3"/>
  <c r="M590" i="3"/>
  <c r="M588" i="3"/>
  <c r="M585" i="3"/>
  <c r="M584" i="3"/>
  <c r="M577" i="3"/>
  <c r="M573" i="3"/>
  <c r="M572" i="3"/>
  <c r="M486" i="3"/>
  <c r="M440" i="3"/>
  <c r="M427" i="3"/>
  <c r="M342" i="3"/>
  <c r="M307" i="3"/>
  <c r="M301" i="3"/>
  <c r="M121" i="3"/>
  <c r="Y406" i="1"/>
  <c r="Y424" i="1"/>
  <c r="M427" i="1"/>
  <c r="M440" i="1"/>
  <c r="M486" i="1"/>
  <c r="M572" i="1"/>
  <c r="M573" i="1"/>
  <c r="M577" i="1"/>
  <c r="M584" i="1"/>
  <c r="M585" i="1"/>
  <c r="M588" i="1"/>
  <c r="M590" i="1"/>
  <c r="M593" i="1"/>
  <c r="M594" i="1"/>
  <c r="M596" i="1"/>
  <c r="M609" i="1"/>
  <c r="M613" i="1"/>
  <c r="M618" i="1"/>
  <c r="M621" i="1"/>
  <c r="M623" i="1"/>
  <c r="M628" i="1"/>
  <c r="M630" i="1"/>
  <c r="M635" i="1"/>
  <c r="I372" i="1"/>
  <c r="I427" i="1"/>
  <c r="I432" i="1"/>
  <c r="I440" i="1"/>
  <c r="I486" i="1"/>
  <c r="I555" i="1"/>
  <c r="I572" i="1"/>
  <c r="I573" i="1"/>
  <c r="I577" i="1"/>
  <c r="I584" i="1"/>
  <c r="I585" i="1"/>
  <c r="I588" i="1"/>
  <c r="I590" i="1"/>
  <c r="I593" i="1"/>
  <c r="I594" i="1"/>
  <c r="I596" i="1"/>
  <c r="I609" i="1"/>
  <c r="I613" i="1"/>
  <c r="I618" i="1"/>
  <c r="I621" i="1"/>
  <c r="I623" i="1"/>
  <c r="I628" i="1"/>
  <c r="I630" i="1"/>
  <c r="I635" i="1"/>
  <c r="AC108" i="1"/>
  <c r="Y108" i="1"/>
  <c r="U342" i="1"/>
  <c r="Q121" i="1"/>
  <c r="Q301" i="1"/>
  <c r="Q342" i="1"/>
  <c r="M121" i="1"/>
  <c r="M301" i="1"/>
  <c r="M307" i="1"/>
  <c r="M342" i="1"/>
  <c r="I121" i="1"/>
  <c r="I179" i="1"/>
  <c r="I301" i="1"/>
  <c r="I307" i="1"/>
  <c r="I332" i="1"/>
  <c r="I341" i="1"/>
  <c r="I342" i="1"/>
  <c r="AC424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357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" i="1"/>
  <c r="AE4" i="2"/>
  <c r="AE5" i="2"/>
  <c r="AE6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E25" i="2"/>
  <c r="AE26" i="2"/>
  <c r="AE27" i="2"/>
  <c r="AE28" i="2"/>
  <c r="AE29" i="2"/>
  <c r="AE30" i="2"/>
  <c r="AE31" i="2"/>
  <c r="AE32" i="2"/>
  <c r="AE33" i="2"/>
  <c r="AE34" i="2"/>
  <c r="AE35" i="2"/>
  <c r="AE36" i="2"/>
  <c r="AE37" i="2"/>
  <c r="AE38" i="2"/>
  <c r="AE39" i="2"/>
  <c r="AE40" i="2"/>
  <c r="AE41" i="2"/>
  <c r="AE42" i="2"/>
  <c r="AE43" i="2"/>
  <c r="AE44" i="2"/>
  <c r="AE45" i="2"/>
  <c r="AE46" i="2"/>
  <c r="AE47" i="2"/>
  <c r="AE48" i="2"/>
  <c r="AE49" i="2"/>
  <c r="AE50" i="2"/>
  <c r="AE51" i="2"/>
  <c r="AE52" i="2"/>
  <c r="AE53" i="2"/>
  <c r="AE54" i="2"/>
  <c r="AE55" i="2"/>
  <c r="AE56" i="2"/>
  <c r="AE57" i="2"/>
  <c r="AE58" i="2"/>
  <c r="AE59" i="2"/>
  <c r="AE60" i="2"/>
  <c r="AE61" i="2"/>
  <c r="AE62" i="2"/>
  <c r="AE63" i="2"/>
  <c r="AE64" i="2"/>
  <c r="AE65" i="2"/>
  <c r="AE66" i="2"/>
  <c r="AE67" i="2"/>
  <c r="AE68" i="2"/>
  <c r="AE69" i="2"/>
  <c r="AE70" i="2"/>
  <c r="AE71" i="2"/>
  <c r="AE72" i="2"/>
  <c r="AE73" i="2"/>
  <c r="AE74" i="2"/>
  <c r="AE75" i="2"/>
  <c r="AE76" i="2"/>
  <c r="AE77" i="2"/>
  <c r="AE78" i="2"/>
  <c r="AE79" i="2"/>
  <c r="AE80" i="2"/>
  <c r="AE81" i="2"/>
  <c r="AE82" i="2"/>
  <c r="AE83" i="2"/>
  <c r="AE84" i="2"/>
  <c r="AE85" i="2"/>
  <c r="AE86" i="2"/>
  <c r="AE87" i="2"/>
  <c r="AE88" i="2"/>
  <c r="AE89" i="2"/>
  <c r="AE90" i="2"/>
  <c r="AE91" i="2"/>
  <c r="AE92" i="2"/>
  <c r="AE93" i="2"/>
  <c r="AE94" i="2"/>
  <c r="AE95" i="2"/>
  <c r="AE96" i="2"/>
  <c r="AE97" i="2"/>
  <c r="AE98" i="2"/>
  <c r="AE99" i="2"/>
  <c r="AE100" i="2"/>
  <c r="AE101" i="2"/>
  <c r="AE102" i="2"/>
  <c r="AE103" i="2"/>
  <c r="AE104" i="2"/>
  <c r="AE105" i="2"/>
  <c r="AE106" i="2"/>
  <c r="AE107" i="2"/>
  <c r="AE109" i="2"/>
  <c r="AE110" i="2"/>
  <c r="AE111" i="2"/>
  <c r="AE112" i="2"/>
  <c r="AE113" i="2"/>
  <c r="AE114" i="2"/>
  <c r="AE115" i="2"/>
  <c r="AE116" i="2"/>
  <c r="AE117" i="2"/>
  <c r="AE118" i="2"/>
  <c r="AE119" i="2"/>
  <c r="AE120" i="2"/>
  <c r="AE121" i="2"/>
  <c r="AE122" i="2"/>
  <c r="AE123" i="2"/>
  <c r="AE124" i="2"/>
  <c r="AE125" i="2"/>
  <c r="AE126" i="2"/>
  <c r="AE127" i="2"/>
  <c r="AE128" i="2"/>
  <c r="AE129" i="2"/>
  <c r="AE130" i="2"/>
  <c r="AE131" i="2"/>
  <c r="AE132" i="2"/>
  <c r="AE133" i="2"/>
  <c r="AE134" i="2"/>
  <c r="AE135" i="2"/>
  <c r="AE136" i="2"/>
  <c r="AE137" i="2"/>
  <c r="AE138" i="2"/>
  <c r="AE139" i="2"/>
  <c r="AE140" i="2"/>
  <c r="AE141" i="2"/>
  <c r="AE142" i="2"/>
  <c r="AE143" i="2"/>
  <c r="AE144" i="2"/>
  <c r="AE145" i="2"/>
  <c r="AE146" i="2"/>
  <c r="AE147" i="2"/>
  <c r="AE148" i="2"/>
  <c r="AE149" i="2"/>
  <c r="AE150" i="2"/>
  <c r="AE151" i="2"/>
  <c r="AE152" i="2"/>
  <c r="AE153" i="2"/>
  <c r="AE154" i="2"/>
  <c r="AE155" i="2"/>
  <c r="AE156" i="2"/>
  <c r="AE157" i="2"/>
  <c r="AE158" i="2"/>
  <c r="AE159" i="2"/>
  <c r="AE160" i="2"/>
  <c r="AE161" i="2"/>
  <c r="AE162" i="2"/>
  <c r="AE163" i="2"/>
  <c r="AE164" i="2"/>
  <c r="AE165" i="2"/>
  <c r="AE166" i="2"/>
  <c r="AE167" i="2"/>
  <c r="AE168" i="2"/>
  <c r="AE169" i="2"/>
  <c r="AE170" i="2"/>
  <c r="AE171" i="2"/>
  <c r="AE172" i="2"/>
  <c r="AE173" i="2"/>
  <c r="AE174" i="2"/>
  <c r="AE175" i="2"/>
  <c r="AE176" i="2"/>
  <c r="AE177" i="2"/>
  <c r="AE178" i="2"/>
  <c r="AE179" i="2"/>
  <c r="AE180" i="2"/>
  <c r="AE181" i="2"/>
  <c r="AE182" i="2"/>
  <c r="AE183" i="2"/>
  <c r="AE184" i="2"/>
  <c r="AE185" i="2"/>
  <c r="AE186" i="2"/>
  <c r="AE187" i="2"/>
  <c r="AE188" i="2"/>
  <c r="AE189" i="2"/>
  <c r="AE190" i="2"/>
  <c r="AE191" i="2"/>
  <c r="AE192" i="2"/>
  <c r="AE193" i="2"/>
  <c r="AE194" i="2"/>
  <c r="AE195" i="2"/>
  <c r="AE196" i="2"/>
  <c r="AE197" i="2"/>
  <c r="AE198" i="2"/>
  <c r="AE199" i="2"/>
  <c r="AE200" i="2"/>
  <c r="AE201" i="2"/>
  <c r="AE202" i="2"/>
  <c r="AE203" i="2"/>
  <c r="AE204" i="2"/>
  <c r="AE205" i="2"/>
  <c r="AE206" i="2"/>
  <c r="AE207" i="2"/>
  <c r="AE208" i="2"/>
  <c r="AE209" i="2"/>
  <c r="AE210" i="2"/>
  <c r="AE211" i="2"/>
  <c r="AE212" i="2"/>
  <c r="AE213" i="2"/>
  <c r="AE214" i="2"/>
  <c r="AE215" i="2"/>
  <c r="AE216" i="2"/>
  <c r="AE217" i="2"/>
  <c r="AE218" i="2"/>
  <c r="AE219" i="2"/>
  <c r="AE220" i="2"/>
  <c r="AE221" i="2"/>
  <c r="AE222" i="2"/>
  <c r="AE223" i="2"/>
  <c r="AE224" i="2"/>
  <c r="AE225" i="2"/>
  <c r="AE226" i="2"/>
  <c r="AE227" i="2"/>
  <c r="AE228" i="2"/>
  <c r="AE229" i="2"/>
  <c r="AE230" i="2"/>
  <c r="AE231" i="2"/>
  <c r="AE232" i="2"/>
  <c r="AE233" i="2"/>
  <c r="AE234" i="2"/>
  <c r="AE235" i="2"/>
  <c r="AE236" i="2"/>
  <c r="AE237" i="2"/>
  <c r="AE238" i="2"/>
  <c r="AE239" i="2"/>
  <c r="AE240" i="2"/>
  <c r="AE241" i="2"/>
  <c r="AE242" i="2"/>
  <c r="AE243" i="2"/>
  <c r="AE244" i="2"/>
  <c r="AE245" i="2"/>
  <c r="AE246" i="2"/>
  <c r="AE247" i="2"/>
  <c r="AE248" i="2"/>
  <c r="AE249" i="2"/>
  <c r="AE250" i="2"/>
  <c r="AE251" i="2"/>
  <c r="AE252" i="2"/>
  <c r="AE253" i="2"/>
  <c r="AE254" i="2"/>
  <c r="AE255" i="2"/>
  <c r="AE256" i="2"/>
  <c r="AE257" i="2"/>
  <c r="AE258" i="2"/>
  <c r="AE259" i="2"/>
  <c r="AE260" i="2"/>
  <c r="AE261" i="2"/>
  <c r="AE262" i="2"/>
  <c r="AE263" i="2"/>
  <c r="AE264" i="2"/>
  <c r="AE265" i="2"/>
  <c r="AE266" i="2"/>
  <c r="AE267" i="2"/>
  <c r="AE268" i="2"/>
  <c r="AE269" i="2"/>
  <c r="AE270" i="2"/>
  <c r="AE271" i="2"/>
  <c r="AE272" i="2"/>
  <c r="AE273" i="2"/>
  <c r="AE274" i="2"/>
  <c r="AE275" i="2"/>
  <c r="AE276" i="2"/>
  <c r="AE277" i="2"/>
  <c r="AE278" i="2"/>
  <c r="AE279" i="2"/>
  <c r="AE280" i="2"/>
  <c r="AE281" i="2"/>
  <c r="AE282" i="2"/>
  <c r="AE283" i="2"/>
  <c r="AE284" i="2"/>
  <c r="AE285" i="2"/>
  <c r="AE286" i="2"/>
  <c r="AE287" i="2"/>
  <c r="AE288" i="2"/>
  <c r="AE289" i="2"/>
  <c r="AE290" i="2"/>
  <c r="AE291" i="2"/>
  <c r="AE292" i="2"/>
  <c r="AE293" i="2"/>
  <c r="AE294" i="2"/>
  <c r="AE295" i="2"/>
  <c r="AE296" i="2"/>
  <c r="AE297" i="2"/>
  <c r="AE298" i="2"/>
  <c r="AE299" i="2"/>
  <c r="AE300" i="2"/>
  <c r="AE302" i="2"/>
  <c r="AE303" i="2"/>
  <c r="AE304" i="2"/>
  <c r="AE305" i="2"/>
  <c r="AE306" i="2"/>
  <c r="AE308" i="2"/>
  <c r="AE309" i="2"/>
  <c r="AE310" i="2"/>
  <c r="AE311" i="2"/>
  <c r="AE312" i="2"/>
  <c r="AE313" i="2"/>
  <c r="AE314" i="2"/>
  <c r="AE315" i="2"/>
  <c r="AE316" i="2"/>
  <c r="AE317" i="2"/>
  <c r="AE318" i="2"/>
  <c r="AE319" i="2"/>
  <c r="AE320" i="2"/>
  <c r="AE321" i="2"/>
  <c r="AE322" i="2"/>
  <c r="AE323" i="2"/>
  <c r="AE324" i="2"/>
  <c r="AE325" i="2"/>
  <c r="AE326" i="2"/>
  <c r="AE327" i="2"/>
  <c r="AE328" i="2"/>
  <c r="AE329" i="2"/>
  <c r="AE330" i="2"/>
  <c r="AE331" i="2"/>
  <c r="AE332" i="2"/>
  <c r="AE333" i="2"/>
  <c r="AE334" i="2"/>
  <c r="AE335" i="2"/>
  <c r="AE336" i="2"/>
  <c r="AE337" i="2"/>
  <c r="AE338" i="2"/>
  <c r="AE339" i="2"/>
  <c r="AE340" i="2"/>
  <c r="AE341" i="2"/>
  <c r="AE343" i="2"/>
  <c r="AE344" i="2"/>
  <c r="AE345" i="2"/>
  <c r="AE346" i="2"/>
  <c r="AE347" i="2"/>
  <c r="AE348" i="2"/>
  <c r="AE349" i="2"/>
  <c r="AE350" i="2"/>
  <c r="AE351" i="2"/>
  <c r="AE352" i="2"/>
  <c r="AE353" i="2"/>
  <c r="AE354" i="2"/>
  <c r="AE355" i="2"/>
  <c r="AE356" i="2"/>
  <c r="AE357" i="2"/>
  <c r="AE358" i="2"/>
  <c r="AE359" i="2"/>
  <c r="AE360" i="2"/>
  <c r="AE361" i="2"/>
  <c r="AE362" i="2"/>
  <c r="AE363" i="2"/>
  <c r="AE364" i="2"/>
  <c r="AE365" i="2"/>
  <c r="AE366" i="2"/>
  <c r="AE367" i="2"/>
  <c r="AE368" i="2"/>
  <c r="AE369" i="2"/>
  <c r="AE370" i="2"/>
  <c r="AE371" i="2"/>
  <c r="AE372" i="2"/>
  <c r="AE373" i="2"/>
  <c r="AE374" i="2"/>
  <c r="AE375" i="2"/>
  <c r="AE376" i="2"/>
  <c r="AE377" i="2"/>
  <c r="AE378" i="2"/>
  <c r="AE379" i="2"/>
  <c r="AE380" i="2"/>
  <c r="AE381" i="2"/>
  <c r="AE382" i="2"/>
  <c r="AE383" i="2"/>
  <c r="AE384" i="2"/>
  <c r="AE385" i="2"/>
  <c r="AE386" i="2"/>
  <c r="AE387" i="2"/>
  <c r="AE388" i="2"/>
  <c r="AE389" i="2"/>
  <c r="AE390" i="2"/>
  <c r="AE391" i="2"/>
  <c r="AE392" i="2"/>
  <c r="AE393" i="2"/>
  <c r="AE394" i="2"/>
  <c r="AE395" i="2"/>
  <c r="AE396" i="2"/>
  <c r="AE397" i="2"/>
  <c r="AE398" i="2"/>
  <c r="AE399" i="2"/>
  <c r="AE400" i="2"/>
  <c r="AE401" i="2"/>
  <c r="AE402" i="2"/>
  <c r="AE403" i="2"/>
  <c r="AE404" i="2"/>
  <c r="AE405" i="2"/>
  <c r="AE406" i="2"/>
  <c r="AC406" i="2" s="1"/>
  <c r="AE407" i="2"/>
  <c r="AE408" i="2"/>
  <c r="AE409" i="2"/>
  <c r="AE410" i="2"/>
  <c r="AE411" i="2"/>
  <c r="AE412" i="2"/>
  <c r="AE413" i="2"/>
  <c r="AE414" i="2"/>
  <c r="AE415" i="2"/>
  <c r="AE416" i="2"/>
  <c r="AE417" i="2"/>
  <c r="AE418" i="2"/>
  <c r="AE419" i="2"/>
  <c r="AE420" i="2"/>
  <c r="AE421" i="2"/>
  <c r="AE422" i="2"/>
  <c r="AE423" i="2"/>
  <c r="AE425" i="2"/>
  <c r="AE426" i="2"/>
  <c r="AE427" i="2"/>
  <c r="AE428" i="2"/>
  <c r="AE429" i="2"/>
  <c r="AE430" i="2"/>
  <c r="AE431" i="2"/>
  <c r="AE432" i="2"/>
  <c r="AE433" i="2"/>
  <c r="AE434" i="2"/>
  <c r="AE435" i="2"/>
  <c r="AE436" i="2"/>
  <c r="AE437" i="2"/>
  <c r="AE438" i="2"/>
  <c r="AE439" i="2"/>
  <c r="AE440" i="2"/>
  <c r="AE441" i="2"/>
  <c r="AE442" i="2"/>
  <c r="AE443" i="2"/>
  <c r="AE444" i="2"/>
  <c r="AE445" i="2"/>
  <c r="AE446" i="2"/>
  <c r="AE447" i="2"/>
  <c r="AE448" i="2"/>
  <c r="AE449" i="2"/>
  <c r="AE450" i="2"/>
  <c r="AE451" i="2"/>
  <c r="AE452" i="2"/>
  <c r="AE453" i="2"/>
  <c r="AE454" i="2"/>
  <c r="AE455" i="2"/>
  <c r="AE456" i="2"/>
  <c r="AE457" i="2"/>
  <c r="AE458" i="2"/>
  <c r="AE459" i="2"/>
  <c r="AE460" i="2"/>
  <c r="AE461" i="2"/>
  <c r="AE462" i="2"/>
  <c r="AE463" i="2"/>
  <c r="AE464" i="2"/>
  <c r="AE465" i="2"/>
  <c r="AE466" i="2"/>
  <c r="AE467" i="2"/>
  <c r="AE468" i="2"/>
  <c r="AE469" i="2"/>
  <c r="AE470" i="2"/>
  <c r="AE471" i="2"/>
  <c r="AE472" i="2"/>
  <c r="AE473" i="2"/>
  <c r="AE474" i="2"/>
  <c r="AE475" i="2"/>
  <c r="AE476" i="2"/>
  <c r="AE477" i="2"/>
  <c r="AE478" i="2"/>
  <c r="AE479" i="2"/>
  <c r="AE480" i="2"/>
  <c r="AE481" i="2"/>
  <c r="AE482" i="2"/>
  <c r="AE483" i="2"/>
  <c r="AE484" i="2"/>
  <c r="AE485" i="2"/>
  <c r="AE487" i="2"/>
  <c r="AE488" i="2"/>
  <c r="AE489" i="2"/>
  <c r="AE490" i="2"/>
  <c r="AE491" i="2"/>
  <c r="AE492" i="2"/>
  <c r="AE493" i="2"/>
  <c r="AE494" i="2"/>
  <c r="AE495" i="2"/>
  <c r="AE496" i="2"/>
  <c r="AE497" i="2"/>
  <c r="AE498" i="2"/>
  <c r="AE499" i="2"/>
  <c r="AE500" i="2"/>
  <c r="AE501" i="2"/>
  <c r="AE502" i="2"/>
  <c r="AE503" i="2"/>
  <c r="AE504" i="2"/>
  <c r="AE505" i="2"/>
  <c r="AE506" i="2"/>
  <c r="AE507" i="2"/>
  <c r="AE508" i="2"/>
  <c r="AE509" i="2"/>
  <c r="AE510" i="2"/>
  <c r="AE511" i="2"/>
  <c r="AE512" i="2"/>
  <c r="AE513" i="2"/>
  <c r="AE514" i="2"/>
  <c r="AE515" i="2"/>
  <c r="AE516" i="2"/>
  <c r="AE517" i="2"/>
  <c r="AE518" i="2"/>
  <c r="AE519" i="2"/>
  <c r="AE520" i="2"/>
  <c r="AE521" i="2"/>
  <c r="AE522" i="2"/>
  <c r="AE523" i="2"/>
  <c r="AE524" i="2"/>
  <c r="AE525" i="2"/>
  <c r="AE526" i="2"/>
  <c r="AE527" i="2"/>
  <c r="AE528" i="2"/>
  <c r="AE529" i="2"/>
  <c r="AE530" i="2"/>
  <c r="AE531" i="2"/>
  <c r="AE532" i="2"/>
  <c r="AE533" i="2"/>
  <c r="AE534" i="2"/>
  <c r="AE535" i="2"/>
  <c r="AE536" i="2"/>
  <c r="AE537" i="2"/>
  <c r="AE538" i="2"/>
  <c r="AE539" i="2"/>
  <c r="AE540" i="2"/>
  <c r="AE541" i="2"/>
  <c r="AE542" i="2"/>
  <c r="AE543" i="2"/>
  <c r="AE544" i="2"/>
  <c r="AE545" i="2"/>
  <c r="AE546" i="2"/>
  <c r="AE547" i="2"/>
  <c r="AE548" i="2"/>
  <c r="AE549" i="2"/>
  <c r="AE550" i="2"/>
  <c r="AE551" i="2"/>
  <c r="AE552" i="2"/>
  <c r="AE553" i="2"/>
  <c r="AE554" i="2"/>
  <c r="AE556" i="2"/>
  <c r="AE557" i="2"/>
  <c r="AE558" i="2"/>
  <c r="AE559" i="2"/>
  <c r="AE560" i="2"/>
  <c r="AE561" i="2"/>
  <c r="AE562" i="2"/>
  <c r="AE563" i="2"/>
  <c r="AE564" i="2"/>
  <c r="AE565" i="2"/>
  <c r="AE566" i="2"/>
  <c r="AE567" i="2"/>
  <c r="AE568" i="2"/>
  <c r="AE569" i="2"/>
  <c r="AE570" i="2"/>
  <c r="AE571" i="2"/>
  <c r="AE572" i="2"/>
  <c r="AE573" i="2"/>
  <c r="AE574" i="2"/>
  <c r="AE575" i="2"/>
  <c r="AE576" i="2"/>
  <c r="AE577" i="2"/>
  <c r="AE578" i="2"/>
  <c r="AE579" i="2"/>
  <c r="AE580" i="2"/>
  <c r="AE581" i="2"/>
  <c r="AE582" i="2"/>
  <c r="AE583" i="2"/>
  <c r="AE584" i="2"/>
  <c r="AE585" i="2"/>
  <c r="AE586" i="2"/>
  <c r="AE587" i="2"/>
  <c r="AE588" i="2"/>
  <c r="AE589" i="2"/>
  <c r="AE590" i="2"/>
  <c r="AE591" i="2"/>
  <c r="AE592" i="2"/>
  <c r="AE593" i="2"/>
  <c r="AE594" i="2"/>
  <c r="AE595" i="2"/>
  <c r="AE596" i="2"/>
  <c r="AE597" i="2"/>
  <c r="AE598" i="2"/>
  <c r="AE599" i="2"/>
  <c r="AE600" i="2"/>
  <c r="AE601" i="2"/>
  <c r="AE602" i="2"/>
  <c r="AE603" i="2"/>
  <c r="AE604" i="2"/>
  <c r="AE605" i="2"/>
  <c r="AE606" i="2"/>
  <c r="AE607" i="2"/>
  <c r="AE608" i="2"/>
  <c r="AE609" i="2"/>
  <c r="AE610" i="2"/>
  <c r="AE611" i="2"/>
  <c r="AE612" i="2"/>
  <c r="AE613" i="2"/>
  <c r="AE614" i="2"/>
  <c r="AE615" i="2"/>
  <c r="AE616" i="2"/>
  <c r="AE617" i="2"/>
  <c r="AE618" i="2"/>
  <c r="AE619" i="2"/>
  <c r="AE620" i="2"/>
  <c r="AE621" i="2"/>
  <c r="AE622" i="2"/>
  <c r="AE623" i="2"/>
  <c r="AE624" i="2"/>
  <c r="AE625" i="2"/>
  <c r="AE626" i="2"/>
  <c r="AE627" i="2"/>
  <c r="AE628" i="2"/>
  <c r="AE629" i="2"/>
  <c r="AE630" i="2"/>
  <c r="AE631" i="2"/>
  <c r="AE632" i="2"/>
  <c r="AE633" i="2"/>
  <c r="AE634" i="2"/>
  <c r="AE635" i="2"/>
  <c r="AE637" i="2"/>
  <c r="AE638" i="2"/>
  <c r="AE639" i="2"/>
  <c r="AE3" i="2"/>
  <c r="AB4" i="2"/>
  <c r="AB5" i="2"/>
  <c r="AB6" i="2"/>
  <c r="AB7" i="2"/>
  <c r="AB8" i="2"/>
  <c r="AB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62" i="2"/>
  <c r="AB63" i="2"/>
  <c r="AB64" i="2"/>
  <c r="AB65" i="2"/>
  <c r="AB66" i="2"/>
  <c r="AB67" i="2"/>
  <c r="AB68" i="2"/>
  <c r="AB69" i="2"/>
  <c r="AB70" i="2"/>
  <c r="AB71" i="2"/>
  <c r="AB72" i="2"/>
  <c r="AB73" i="2"/>
  <c r="AB74" i="2"/>
  <c r="AB75" i="2"/>
  <c r="AB76" i="2"/>
  <c r="AB77" i="2"/>
  <c r="AB78" i="2"/>
  <c r="AB79" i="2"/>
  <c r="AB80" i="2"/>
  <c r="AB81" i="2"/>
  <c r="AB82" i="2"/>
  <c r="AB83" i="2"/>
  <c r="AB84" i="2"/>
  <c r="AB85" i="2"/>
  <c r="AB86" i="2"/>
  <c r="AB87" i="2"/>
  <c r="AB88" i="2"/>
  <c r="AB89" i="2"/>
  <c r="AB90" i="2"/>
  <c r="AB91" i="2"/>
  <c r="AB92" i="2"/>
  <c r="AB93" i="2"/>
  <c r="AB94" i="2"/>
  <c r="AB95" i="2"/>
  <c r="AB96" i="2"/>
  <c r="AB97" i="2"/>
  <c r="AB98" i="2"/>
  <c r="AB99" i="2"/>
  <c r="AB100" i="2"/>
  <c r="AB101" i="2"/>
  <c r="AB102" i="2"/>
  <c r="AB103" i="2"/>
  <c r="AB104" i="2"/>
  <c r="AB105" i="2"/>
  <c r="AB106" i="2"/>
  <c r="AB107" i="2"/>
  <c r="AB109" i="2"/>
  <c r="AB110" i="2"/>
  <c r="AB111" i="2"/>
  <c r="AB112" i="2"/>
  <c r="AB113" i="2"/>
  <c r="AB114" i="2"/>
  <c r="AB115" i="2"/>
  <c r="AB116" i="2"/>
  <c r="AB117" i="2"/>
  <c r="AB118" i="2"/>
  <c r="AB119" i="2"/>
  <c r="AB120" i="2"/>
  <c r="AB121" i="2"/>
  <c r="AB122" i="2"/>
  <c r="AB123" i="2"/>
  <c r="AB124" i="2"/>
  <c r="AB125" i="2"/>
  <c r="AB126" i="2"/>
  <c r="AB127" i="2"/>
  <c r="AB128" i="2"/>
  <c r="AB129" i="2"/>
  <c r="AB130" i="2"/>
  <c r="AB131" i="2"/>
  <c r="AB132" i="2"/>
  <c r="AB133" i="2"/>
  <c r="AB134" i="2"/>
  <c r="AB135" i="2"/>
  <c r="AB136" i="2"/>
  <c r="AB137" i="2"/>
  <c r="AB138" i="2"/>
  <c r="AB139" i="2"/>
  <c r="AB140" i="2"/>
  <c r="AB141" i="2"/>
  <c r="AB142" i="2"/>
  <c r="AB143" i="2"/>
  <c r="AB144" i="2"/>
  <c r="AB145" i="2"/>
  <c r="AB146" i="2"/>
  <c r="AB147" i="2"/>
  <c r="AB148" i="2"/>
  <c r="AB149" i="2"/>
  <c r="AB150" i="2"/>
  <c r="AB151" i="2"/>
  <c r="AB152" i="2"/>
  <c r="AB153" i="2"/>
  <c r="AB154" i="2"/>
  <c r="AB155" i="2"/>
  <c r="AB156" i="2"/>
  <c r="AB157" i="2"/>
  <c r="AB158" i="2"/>
  <c r="AB159" i="2"/>
  <c r="AB160" i="2"/>
  <c r="AB161" i="2"/>
  <c r="AB162" i="2"/>
  <c r="AB163" i="2"/>
  <c r="AB164" i="2"/>
  <c r="AB165" i="2"/>
  <c r="AB166" i="2"/>
  <c r="AB167" i="2"/>
  <c r="AB168" i="2"/>
  <c r="AB169" i="2"/>
  <c r="AB170" i="2"/>
  <c r="AB171" i="2"/>
  <c r="AB172" i="2"/>
  <c r="AB173" i="2"/>
  <c r="AB174" i="2"/>
  <c r="AB175" i="2"/>
  <c r="AB176" i="2"/>
  <c r="AB177" i="2"/>
  <c r="AB178" i="2"/>
  <c r="AB179" i="2"/>
  <c r="AB180" i="2"/>
  <c r="AB181" i="2"/>
  <c r="AB182" i="2"/>
  <c r="AB183" i="2"/>
  <c r="AB184" i="2"/>
  <c r="AB185" i="2"/>
  <c r="AB186" i="2"/>
  <c r="AB187" i="2"/>
  <c r="AB188" i="2"/>
  <c r="AB189" i="2"/>
  <c r="AB190" i="2"/>
  <c r="AB191" i="2"/>
  <c r="AB192" i="2"/>
  <c r="AB193" i="2"/>
  <c r="AB194" i="2"/>
  <c r="AB195" i="2"/>
  <c r="AB196" i="2"/>
  <c r="AB197" i="2"/>
  <c r="AB198" i="2"/>
  <c r="AB199" i="2"/>
  <c r="AB200" i="2"/>
  <c r="AB201" i="2"/>
  <c r="AB202" i="2"/>
  <c r="AB203" i="2"/>
  <c r="AB204" i="2"/>
  <c r="AB205" i="2"/>
  <c r="AB206" i="2"/>
  <c r="AB207" i="2"/>
  <c r="AB208" i="2"/>
  <c r="AB209" i="2"/>
  <c r="AB210" i="2"/>
  <c r="AB211" i="2"/>
  <c r="AB212" i="2"/>
  <c r="AB213" i="2"/>
  <c r="AB214" i="2"/>
  <c r="AB215" i="2"/>
  <c r="AB216" i="2"/>
  <c r="AB217" i="2"/>
  <c r="AB218" i="2"/>
  <c r="AB219" i="2"/>
  <c r="AB220" i="2"/>
  <c r="AB221" i="2"/>
  <c r="AB222" i="2"/>
  <c r="AB223" i="2"/>
  <c r="AB224" i="2"/>
  <c r="AB225" i="2"/>
  <c r="AB226" i="2"/>
  <c r="AB227" i="2"/>
  <c r="AB228" i="2"/>
  <c r="AB229" i="2"/>
  <c r="AB230" i="2"/>
  <c r="AB231" i="2"/>
  <c r="AB232" i="2"/>
  <c r="AB233" i="2"/>
  <c r="AB234" i="2"/>
  <c r="AB235" i="2"/>
  <c r="AB236" i="2"/>
  <c r="AB237" i="2"/>
  <c r="AB238" i="2"/>
  <c r="AB239" i="2"/>
  <c r="AB240" i="2"/>
  <c r="AB241" i="2"/>
  <c r="AB242" i="2"/>
  <c r="AB243" i="2"/>
  <c r="AB244" i="2"/>
  <c r="AB245" i="2"/>
  <c r="AB246" i="2"/>
  <c r="AB247" i="2"/>
  <c r="AB248" i="2"/>
  <c r="AB249" i="2"/>
  <c r="AB250" i="2"/>
  <c r="AB251" i="2"/>
  <c r="AB252" i="2"/>
  <c r="AB253" i="2"/>
  <c r="AB254" i="2"/>
  <c r="AB255" i="2"/>
  <c r="AB256" i="2"/>
  <c r="AB257" i="2"/>
  <c r="AB258" i="2"/>
  <c r="AB259" i="2"/>
  <c r="AB260" i="2"/>
  <c r="AB261" i="2"/>
  <c r="AB262" i="2"/>
  <c r="AB263" i="2"/>
  <c r="AB264" i="2"/>
  <c r="AB265" i="2"/>
  <c r="AB266" i="2"/>
  <c r="AB267" i="2"/>
  <c r="AB268" i="2"/>
  <c r="AB269" i="2"/>
  <c r="AB270" i="2"/>
  <c r="AB271" i="2"/>
  <c r="AB272" i="2"/>
  <c r="AB273" i="2"/>
  <c r="AB274" i="2"/>
  <c r="AB275" i="2"/>
  <c r="AB276" i="2"/>
  <c r="AB277" i="2"/>
  <c r="AB278" i="2"/>
  <c r="AB279" i="2"/>
  <c r="AB280" i="2"/>
  <c r="AB281" i="2"/>
  <c r="AB282" i="2"/>
  <c r="AB283" i="2"/>
  <c r="AB284" i="2"/>
  <c r="AB285" i="2"/>
  <c r="AB286" i="2"/>
  <c r="AB287" i="2"/>
  <c r="AB288" i="2"/>
  <c r="AB289" i="2"/>
  <c r="AB290" i="2"/>
  <c r="AB291" i="2"/>
  <c r="AB292" i="2"/>
  <c r="AB293" i="2"/>
  <c r="AB294" i="2"/>
  <c r="AB295" i="2"/>
  <c r="AB296" i="2"/>
  <c r="AB297" i="2"/>
  <c r="AB298" i="2"/>
  <c r="AB299" i="2"/>
  <c r="AB300" i="2"/>
  <c r="AB301" i="2"/>
  <c r="AB302" i="2"/>
  <c r="AB303" i="2"/>
  <c r="AB304" i="2"/>
  <c r="AB305" i="2"/>
  <c r="AB306" i="2"/>
  <c r="AB307" i="2"/>
  <c r="AB308" i="2"/>
  <c r="AB309" i="2"/>
  <c r="AB310" i="2"/>
  <c r="AB311" i="2"/>
  <c r="AB312" i="2"/>
  <c r="AB313" i="2"/>
  <c r="AB314" i="2"/>
  <c r="AB315" i="2"/>
  <c r="AB316" i="2"/>
  <c r="AB317" i="2"/>
  <c r="AB318" i="2"/>
  <c r="AB319" i="2"/>
  <c r="AB320" i="2"/>
  <c r="AB321" i="2"/>
  <c r="AB322" i="2"/>
  <c r="AB323" i="2"/>
  <c r="AB324" i="2"/>
  <c r="AB325" i="2"/>
  <c r="AB326" i="2"/>
  <c r="AB327" i="2"/>
  <c r="AB328" i="2"/>
  <c r="AB329" i="2"/>
  <c r="AB330" i="2"/>
  <c r="AB331" i="2"/>
  <c r="AB332" i="2"/>
  <c r="AB333" i="2"/>
  <c r="AB334" i="2"/>
  <c r="AB335" i="2"/>
  <c r="AB336" i="2"/>
  <c r="AB337" i="2"/>
  <c r="AB338" i="2"/>
  <c r="AB339" i="2"/>
  <c r="AB340" i="2"/>
  <c r="AB341" i="2"/>
  <c r="AB342" i="2"/>
  <c r="AB343" i="2"/>
  <c r="AB344" i="2"/>
  <c r="AB345" i="2"/>
  <c r="AB346" i="2"/>
  <c r="AB347" i="2"/>
  <c r="AB348" i="2"/>
  <c r="AB349" i="2"/>
  <c r="AB350" i="2"/>
  <c r="AB351" i="2"/>
  <c r="AB352" i="2"/>
  <c r="AB353" i="2"/>
  <c r="AB354" i="2"/>
  <c r="AB355" i="2"/>
  <c r="AB356" i="2"/>
  <c r="AB357" i="2"/>
  <c r="AB358" i="2"/>
  <c r="AB359" i="2"/>
  <c r="AB360" i="2"/>
  <c r="AB361" i="2"/>
  <c r="AB362" i="2"/>
  <c r="AB363" i="2"/>
  <c r="AB364" i="2"/>
  <c r="AB365" i="2"/>
  <c r="AB366" i="2"/>
  <c r="AB367" i="2"/>
  <c r="AB368" i="2"/>
  <c r="AB369" i="2"/>
  <c r="AB370" i="2"/>
  <c r="AB371" i="2"/>
  <c r="AB372" i="2"/>
  <c r="AB373" i="2"/>
  <c r="AB374" i="2"/>
  <c r="AB375" i="2"/>
  <c r="AB376" i="2"/>
  <c r="AB377" i="2"/>
  <c r="AB378" i="2"/>
  <c r="AB379" i="2"/>
  <c r="AB380" i="2"/>
  <c r="AB381" i="2"/>
  <c r="AB382" i="2"/>
  <c r="AB383" i="2"/>
  <c r="AB384" i="2"/>
  <c r="AB385" i="2"/>
  <c r="AB386" i="2"/>
  <c r="AB387" i="2"/>
  <c r="AB388" i="2"/>
  <c r="AB389" i="2"/>
  <c r="AB390" i="2"/>
  <c r="AB391" i="2"/>
  <c r="AB392" i="2"/>
  <c r="AB393" i="2"/>
  <c r="AB394" i="2"/>
  <c r="AB395" i="2"/>
  <c r="AB396" i="2"/>
  <c r="AB397" i="2"/>
  <c r="AB398" i="2"/>
  <c r="AB399" i="2"/>
  <c r="AB400" i="2"/>
  <c r="AB401" i="2"/>
  <c r="AB402" i="2"/>
  <c r="AB403" i="2"/>
  <c r="AB404" i="2"/>
  <c r="AB405" i="2"/>
  <c r="AB407" i="2"/>
  <c r="AB408" i="2"/>
  <c r="AB409" i="2"/>
  <c r="AB410" i="2"/>
  <c r="AB411" i="2"/>
  <c r="AB412" i="2"/>
  <c r="AB413" i="2"/>
  <c r="AB414" i="2"/>
  <c r="AB415" i="2"/>
  <c r="AB416" i="2"/>
  <c r="AB417" i="2"/>
  <c r="AB418" i="2"/>
  <c r="AB419" i="2"/>
  <c r="AB420" i="2"/>
  <c r="AB421" i="2"/>
  <c r="AB422" i="2"/>
  <c r="AB423" i="2"/>
  <c r="AB425" i="2"/>
  <c r="AB426" i="2"/>
  <c r="AB427" i="2"/>
  <c r="AB428" i="2"/>
  <c r="AB429" i="2"/>
  <c r="AB430" i="2"/>
  <c r="AB431" i="2"/>
  <c r="AB432" i="2"/>
  <c r="AB433" i="2"/>
  <c r="AB434" i="2"/>
  <c r="AB435" i="2"/>
  <c r="AB436" i="2"/>
  <c r="AB437" i="2"/>
  <c r="AB438" i="2"/>
  <c r="AB439" i="2"/>
  <c r="AB440" i="2"/>
  <c r="AB441" i="2"/>
  <c r="AB442" i="2"/>
  <c r="AB443" i="2"/>
  <c r="AB444" i="2"/>
  <c r="AB445" i="2"/>
  <c r="AB446" i="2"/>
  <c r="AB447" i="2"/>
  <c r="AB448" i="2"/>
  <c r="AB449" i="2"/>
  <c r="AB450" i="2"/>
  <c r="AB451" i="2"/>
  <c r="AB452" i="2"/>
  <c r="AB453" i="2"/>
  <c r="AB454" i="2"/>
  <c r="AB455" i="2"/>
  <c r="AB456" i="2"/>
  <c r="AB457" i="2"/>
  <c r="AB458" i="2"/>
  <c r="AB459" i="2"/>
  <c r="AB460" i="2"/>
  <c r="AB461" i="2"/>
  <c r="AB462" i="2"/>
  <c r="AB463" i="2"/>
  <c r="AB464" i="2"/>
  <c r="AB465" i="2"/>
  <c r="AB466" i="2"/>
  <c r="AB467" i="2"/>
  <c r="AB468" i="2"/>
  <c r="AB469" i="2"/>
  <c r="AB470" i="2"/>
  <c r="AB471" i="2"/>
  <c r="AB472" i="2"/>
  <c r="AB473" i="2"/>
  <c r="AB474" i="2"/>
  <c r="AB475" i="2"/>
  <c r="AB476" i="2"/>
  <c r="AB477" i="2"/>
  <c r="AB478" i="2"/>
  <c r="AB479" i="2"/>
  <c r="AB480" i="2"/>
  <c r="AB481" i="2"/>
  <c r="AB482" i="2"/>
  <c r="AB483" i="2"/>
  <c r="AB484" i="2"/>
  <c r="AB485" i="2"/>
  <c r="AB486" i="2"/>
  <c r="AB487" i="2"/>
  <c r="AB488" i="2"/>
  <c r="AB489" i="2"/>
  <c r="AB490" i="2"/>
  <c r="AB491" i="2"/>
  <c r="AB492" i="2"/>
  <c r="AB493" i="2"/>
  <c r="AB494" i="2"/>
  <c r="AB495" i="2"/>
  <c r="AB496" i="2"/>
  <c r="AB497" i="2"/>
  <c r="AB498" i="2"/>
  <c r="AB499" i="2"/>
  <c r="AB500" i="2"/>
  <c r="AB501" i="2"/>
  <c r="AB502" i="2"/>
  <c r="AB503" i="2"/>
  <c r="AB504" i="2"/>
  <c r="AB505" i="2"/>
  <c r="AB506" i="2"/>
  <c r="AB507" i="2"/>
  <c r="AB508" i="2"/>
  <c r="AB509" i="2"/>
  <c r="AB510" i="2"/>
  <c r="AB511" i="2"/>
  <c r="AB512" i="2"/>
  <c r="AB513" i="2"/>
  <c r="AB514" i="2"/>
  <c r="AB515" i="2"/>
  <c r="AB516" i="2"/>
  <c r="AB517" i="2"/>
  <c r="AB518" i="2"/>
  <c r="AB519" i="2"/>
  <c r="AB520" i="2"/>
  <c r="AB521" i="2"/>
  <c r="AB522" i="2"/>
  <c r="AB523" i="2"/>
  <c r="AB524" i="2"/>
  <c r="AB525" i="2"/>
  <c r="AB526" i="2"/>
  <c r="AB527" i="2"/>
  <c r="AB528" i="2"/>
  <c r="AB529" i="2"/>
  <c r="AB530" i="2"/>
  <c r="AB531" i="2"/>
  <c r="AB532" i="2"/>
  <c r="AB533" i="2"/>
  <c r="AB534" i="2"/>
  <c r="AB535" i="2"/>
  <c r="AB536" i="2"/>
  <c r="AB537" i="2"/>
  <c r="AB538" i="2"/>
  <c r="AB539" i="2"/>
  <c r="AB540" i="2"/>
  <c r="AB541" i="2"/>
  <c r="AB542" i="2"/>
  <c r="AB543" i="2"/>
  <c r="AB544" i="2"/>
  <c r="AB545" i="2"/>
  <c r="AB546" i="2"/>
  <c r="AB547" i="2"/>
  <c r="AB548" i="2"/>
  <c r="AB549" i="2"/>
  <c r="AB550" i="2"/>
  <c r="AB551" i="2"/>
  <c r="AB552" i="2"/>
  <c r="AB553" i="2"/>
  <c r="AB554" i="2"/>
  <c r="AB555" i="2"/>
  <c r="AB556" i="2"/>
  <c r="AB557" i="2"/>
  <c r="AB558" i="2"/>
  <c r="AB559" i="2"/>
  <c r="AB560" i="2"/>
  <c r="AB561" i="2"/>
  <c r="AB562" i="2"/>
  <c r="AB563" i="2"/>
  <c r="AB564" i="2"/>
  <c r="AB565" i="2"/>
  <c r="AB566" i="2"/>
  <c r="AB567" i="2"/>
  <c r="AB568" i="2"/>
  <c r="AB569" i="2"/>
  <c r="AB570" i="2"/>
  <c r="AB571" i="2"/>
  <c r="AB572" i="2"/>
  <c r="AB573" i="2"/>
  <c r="AB574" i="2"/>
  <c r="AB575" i="2"/>
  <c r="AB576" i="2"/>
  <c r="AB577" i="2"/>
  <c r="AB578" i="2"/>
  <c r="AB579" i="2"/>
  <c r="AB580" i="2"/>
  <c r="AB581" i="2"/>
  <c r="AB582" i="2"/>
  <c r="AB583" i="2"/>
  <c r="AB584" i="2"/>
  <c r="AB585" i="2"/>
  <c r="AB586" i="2"/>
  <c r="AB587" i="2"/>
  <c r="AB588" i="2"/>
  <c r="AB589" i="2"/>
  <c r="AB590" i="2"/>
  <c r="AB591" i="2"/>
  <c r="AB592" i="2"/>
  <c r="AB593" i="2"/>
  <c r="AB594" i="2"/>
  <c r="AB595" i="2"/>
  <c r="AB596" i="2"/>
  <c r="AB597" i="2"/>
  <c r="AB598" i="2"/>
  <c r="AB599" i="2"/>
  <c r="AB600" i="2"/>
  <c r="AB601" i="2"/>
  <c r="AB602" i="2"/>
  <c r="AB603" i="2"/>
  <c r="AB604" i="2"/>
  <c r="AB605" i="2"/>
  <c r="AB606" i="2"/>
  <c r="AB607" i="2"/>
  <c r="AB608" i="2"/>
  <c r="AB609" i="2"/>
  <c r="AB610" i="2"/>
  <c r="AB611" i="2"/>
  <c r="AB612" i="2"/>
  <c r="AB613" i="2"/>
  <c r="AB614" i="2"/>
  <c r="AB615" i="2"/>
  <c r="AB616" i="2"/>
  <c r="AB617" i="2"/>
  <c r="AB618" i="2"/>
  <c r="AB619" i="2"/>
  <c r="AB620" i="2"/>
  <c r="AB621" i="2"/>
  <c r="AB622" i="2"/>
  <c r="AB623" i="2"/>
  <c r="AB624" i="2"/>
  <c r="AB625" i="2"/>
  <c r="AB626" i="2"/>
  <c r="AB627" i="2"/>
  <c r="AB628" i="2"/>
  <c r="AB630" i="2"/>
  <c r="AB631" i="2"/>
  <c r="AB632" i="2"/>
  <c r="AB633" i="2"/>
  <c r="AB634" i="2"/>
  <c r="AB635" i="2"/>
  <c r="AB637" i="2"/>
  <c r="AB638" i="2"/>
  <c r="AB639" i="2"/>
  <c r="AA4" i="2"/>
  <c r="AA5" i="2"/>
  <c r="AA6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AA82" i="2"/>
  <c r="AA83" i="2"/>
  <c r="AA84" i="2"/>
  <c r="AA85" i="2"/>
  <c r="AA86" i="2"/>
  <c r="AA87" i="2"/>
  <c r="AA88" i="2"/>
  <c r="AA89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AA153" i="2"/>
  <c r="AA154" i="2"/>
  <c r="AA155" i="2"/>
  <c r="AA156" i="2"/>
  <c r="AA157" i="2"/>
  <c r="AA158" i="2"/>
  <c r="AA159" i="2"/>
  <c r="AA160" i="2"/>
  <c r="AA161" i="2"/>
  <c r="AA162" i="2"/>
  <c r="AA163" i="2"/>
  <c r="AA164" i="2"/>
  <c r="AA165" i="2"/>
  <c r="AA166" i="2"/>
  <c r="AA167" i="2"/>
  <c r="AA168" i="2"/>
  <c r="AA169" i="2"/>
  <c r="AA170" i="2"/>
  <c r="AA171" i="2"/>
  <c r="AA172" i="2"/>
  <c r="AA173" i="2"/>
  <c r="AA174" i="2"/>
  <c r="AA175" i="2"/>
  <c r="AA176" i="2"/>
  <c r="AA177" i="2"/>
  <c r="AA178" i="2"/>
  <c r="AA179" i="2"/>
  <c r="AA180" i="2"/>
  <c r="AA181" i="2"/>
  <c r="AA182" i="2"/>
  <c r="AA183" i="2"/>
  <c r="AA184" i="2"/>
  <c r="AA185" i="2"/>
  <c r="AA186" i="2"/>
  <c r="AA187" i="2"/>
  <c r="AA188" i="2"/>
  <c r="AA189" i="2"/>
  <c r="AA190" i="2"/>
  <c r="AA191" i="2"/>
  <c r="AA192" i="2"/>
  <c r="AA193" i="2"/>
  <c r="AA194" i="2"/>
  <c r="AA195" i="2"/>
  <c r="AA196" i="2"/>
  <c r="AA197" i="2"/>
  <c r="AA198" i="2"/>
  <c r="AA199" i="2"/>
  <c r="AA200" i="2"/>
  <c r="AA201" i="2"/>
  <c r="AA202" i="2"/>
  <c r="AA203" i="2"/>
  <c r="AA204" i="2"/>
  <c r="AA205" i="2"/>
  <c r="AA206" i="2"/>
  <c r="AA207" i="2"/>
  <c r="AA208" i="2"/>
  <c r="AA209" i="2"/>
  <c r="AA210" i="2"/>
  <c r="AA211" i="2"/>
  <c r="AA212" i="2"/>
  <c r="AA213" i="2"/>
  <c r="AA214" i="2"/>
  <c r="AA215" i="2"/>
  <c r="AA216" i="2"/>
  <c r="AA217" i="2"/>
  <c r="AA218" i="2"/>
  <c r="AA219" i="2"/>
  <c r="AA220" i="2"/>
  <c r="AA221" i="2"/>
  <c r="AA222" i="2"/>
  <c r="AA223" i="2"/>
  <c r="AA224" i="2"/>
  <c r="AA225" i="2"/>
  <c r="AA226" i="2"/>
  <c r="AA227" i="2"/>
  <c r="AA228" i="2"/>
  <c r="AA229" i="2"/>
  <c r="AA230" i="2"/>
  <c r="AA231" i="2"/>
  <c r="AA232" i="2"/>
  <c r="AA233" i="2"/>
  <c r="Y233" i="2" s="1"/>
  <c r="AA234" i="2"/>
  <c r="AA235" i="2"/>
  <c r="AA236" i="2"/>
  <c r="AA237" i="2"/>
  <c r="AA238" i="2"/>
  <c r="AA239" i="2"/>
  <c r="AA240" i="2"/>
  <c r="AA241" i="2"/>
  <c r="AA242" i="2"/>
  <c r="AA243" i="2"/>
  <c r="AA244" i="2"/>
  <c r="AA245" i="2"/>
  <c r="AA246" i="2"/>
  <c r="AA247" i="2"/>
  <c r="AA248" i="2"/>
  <c r="AA249" i="2"/>
  <c r="AA250" i="2"/>
  <c r="AA251" i="2"/>
  <c r="AA252" i="2"/>
  <c r="AA253" i="2"/>
  <c r="AA254" i="2"/>
  <c r="AA255" i="2"/>
  <c r="AA256" i="2"/>
  <c r="AA257" i="2"/>
  <c r="AA258" i="2"/>
  <c r="AA259" i="2"/>
  <c r="AA260" i="2"/>
  <c r="AA261" i="2"/>
  <c r="AA262" i="2"/>
  <c r="AA263" i="2"/>
  <c r="AA264" i="2"/>
  <c r="AA265" i="2"/>
  <c r="AA266" i="2"/>
  <c r="AA267" i="2"/>
  <c r="AA268" i="2"/>
  <c r="AA269" i="2"/>
  <c r="AA270" i="2"/>
  <c r="AA271" i="2"/>
  <c r="AA272" i="2"/>
  <c r="AA273" i="2"/>
  <c r="AA274" i="2"/>
  <c r="AA275" i="2"/>
  <c r="AA276" i="2"/>
  <c r="AA277" i="2"/>
  <c r="AA278" i="2"/>
  <c r="AA279" i="2"/>
  <c r="AA280" i="2"/>
  <c r="AA281" i="2"/>
  <c r="AA282" i="2"/>
  <c r="AA283" i="2"/>
  <c r="AA284" i="2"/>
  <c r="AA285" i="2"/>
  <c r="AA286" i="2"/>
  <c r="AA287" i="2"/>
  <c r="AA288" i="2"/>
  <c r="AA289" i="2"/>
  <c r="AA290" i="2"/>
  <c r="AA291" i="2"/>
  <c r="AA292" i="2"/>
  <c r="AA293" i="2"/>
  <c r="AA294" i="2"/>
  <c r="AA295" i="2"/>
  <c r="AA296" i="2"/>
  <c r="AA297" i="2"/>
  <c r="AA298" i="2"/>
  <c r="AA299" i="2"/>
  <c r="AA300" i="2"/>
  <c r="AA301" i="2"/>
  <c r="AC301" i="2" s="1"/>
  <c r="AA302" i="2"/>
  <c r="AA303" i="2"/>
  <c r="AA304" i="2"/>
  <c r="AA305" i="2"/>
  <c r="AA306" i="2"/>
  <c r="AA307" i="2"/>
  <c r="AC307" i="2" s="1"/>
  <c r="AA308" i="2"/>
  <c r="AA309" i="2"/>
  <c r="AA310" i="2"/>
  <c r="AA311" i="2"/>
  <c r="AA312" i="2"/>
  <c r="AA313" i="2"/>
  <c r="AA314" i="2"/>
  <c r="AA315" i="2"/>
  <c r="AA316" i="2"/>
  <c r="AA317" i="2"/>
  <c r="AA318" i="2"/>
  <c r="AA319" i="2"/>
  <c r="AA320" i="2"/>
  <c r="AA321" i="2"/>
  <c r="Y321" i="2" s="1"/>
  <c r="AA322" i="2"/>
  <c r="AA323" i="2"/>
  <c r="AA324" i="2"/>
  <c r="AA325" i="2"/>
  <c r="AA326" i="2"/>
  <c r="AA327" i="2"/>
  <c r="AA328" i="2"/>
  <c r="AA329" i="2"/>
  <c r="AA330" i="2"/>
  <c r="AA331" i="2"/>
  <c r="AA332" i="2"/>
  <c r="AA333" i="2"/>
  <c r="AA334" i="2"/>
  <c r="AA335" i="2"/>
  <c r="AA336" i="2"/>
  <c r="AA337" i="2"/>
  <c r="AA338" i="2"/>
  <c r="AA339" i="2"/>
  <c r="AA340" i="2"/>
  <c r="AA341" i="2"/>
  <c r="AA342" i="2"/>
  <c r="AA343" i="2"/>
  <c r="AA344" i="2"/>
  <c r="AA345" i="2"/>
  <c r="AA346" i="2"/>
  <c r="AA347" i="2"/>
  <c r="AA348" i="2"/>
  <c r="AA349" i="2"/>
  <c r="AA350" i="2"/>
  <c r="AA351" i="2"/>
  <c r="AA352" i="2"/>
  <c r="AA353" i="2"/>
  <c r="AA354" i="2"/>
  <c r="AA355" i="2"/>
  <c r="AA356" i="2"/>
  <c r="AA357" i="2"/>
  <c r="AA358" i="2"/>
  <c r="AA359" i="2"/>
  <c r="AA360" i="2"/>
  <c r="AA361" i="2"/>
  <c r="AA362" i="2"/>
  <c r="AA363" i="2"/>
  <c r="AA364" i="2"/>
  <c r="AA365" i="2"/>
  <c r="AA366" i="2"/>
  <c r="AA367" i="2"/>
  <c r="AA368" i="2"/>
  <c r="AA369" i="2"/>
  <c r="AA370" i="2"/>
  <c r="AA371" i="2"/>
  <c r="AA372" i="2"/>
  <c r="AA373" i="2"/>
  <c r="AA374" i="2"/>
  <c r="AA375" i="2"/>
  <c r="AA376" i="2"/>
  <c r="AA377" i="2"/>
  <c r="AA378" i="2"/>
  <c r="AA379" i="2"/>
  <c r="AA380" i="2"/>
  <c r="AA381" i="2"/>
  <c r="AA382" i="2"/>
  <c r="AA383" i="2"/>
  <c r="AA384" i="2"/>
  <c r="AA385" i="2"/>
  <c r="AA386" i="2"/>
  <c r="AA387" i="2"/>
  <c r="AA388" i="2"/>
  <c r="AA389" i="2"/>
  <c r="AA390" i="2"/>
  <c r="AA391" i="2"/>
  <c r="AA392" i="2"/>
  <c r="AA393" i="2"/>
  <c r="AA394" i="2"/>
  <c r="AA395" i="2"/>
  <c r="AA396" i="2"/>
  <c r="AA397" i="2"/>
  <c r="AA398" i="2"/>
  <c r="AA399" i="2"/>
  <c r="AA400" i="2"/>
  <c r="AA401" i="2"/>
  <c r="AA402" i="2"/>
  <c r="AA403" i="2"/>
  <c r="AA404" i="2"/>
  <c r="AA405" i="2"/>
  <c r="AA407" i="2"/>
  <c r="AA408" i="2"/>
  <c r="AA409" i="2"/>
  <c r="AA410" i="2"/>
  <c r="AA411" i="2"/>
  <c r="AA412" i="2"/>
  <c r="AA413" i="2"/>
  <c r="AA414" i="2"/>
  <c r="AA415" i="2"/>
  <c r="AA416" i="2"/>
  <c r="AA417" i="2"/>
  <c r="AA418" i="2"/>
  <c r="AA419" i="2"/>
  <c r="AA420" i="2"/>
  <c r="AA421" i="2"/>
  <c r="AA422" i="2"/>
  <c r="AA423" i="2"/>
  <c r="AA425" i="2"/>
  <c r="AA426" i="2"/>
  <c r="AA427" i="2"/>
  <c r="AA428" i="2"/>
  <c r="AA429" i="2"/>
  <c r="AA430" i="2"/>
  <c r="AA431" i="2"/>
  <c r="AA432" i="2"/>
  <c r="AA433" i="2"/>
  <c r="AA434" i="2"/>
  <c r="AA435" i="2"/>
  <c r="AA436" i="2"/>
  <c r="AA437" i="2"/>
  <c r="AA438" i="2"/>
  <c r="AA439" i="2"/>
  <c r="AA440" i="2"/>
  <c r="AA441" i="2"/>
  <c r="AA442" i="2"/>
  <c r="AA443" i="2"/>
  <c r="AA444" i="2"/>
  <c r="AA445" i="2"/>
  <c r="AA446" i="2"/>
  <c r="AA447" i="2"/>
  <c r="AA448" i="2"/>
  <c r="AA449" i="2"/>
  <c r="AA450" i="2"/>
  <c r="AA451" i="2"/>
  <c r="AA452" i="2"/>
  <c r="AA453" i="2"/>
  <c r="AA454" i="2"/>
  <c r="AA455" i="2"/>
  <c r="AA456" i="2"/>
  <c r="AA457" i="2"/>
  <c r="AA458" i="2"/>
  <c r="AA459" i="2"/>
  <c r="AA460" i="2"/>
  <c r="AA461" i="2"/>
  <c r="AA462" i="2"/>
  <c r="AA463" i="2"/>
  <c r="AA464" i="2"/>
  <c r="AA465" i="2"/>
  <c r="AA466" i="2"/>
  <c r="AA467" i="2"/>
  <c r="AA468" i="2"/>
  <c r="AA469" i="2"/>
  <c r="AA470" i="2"/>
  <c r="AA471" i="2"/>
  <c r="AA472" i="2"/>
  <c r="AA473" i="2"/>
  <c r="AA474" i="2"/>
  <c r="AA475" i="2"/>
  <c r="AA476" i="2"/>
  <c r="AA477" i="2"/>
  <c r="AA478" i="2"/>
  <c r="AA479" i="2"/>
  <c r="AA480" i="2"/>
  <c r="AA481" i="2"/>
  <c r="AA482" i="2"/>
  <c r="AA483" i="2"/>
  <c r="AA484" i="2"/>
  <c r="AA485" i="2"/>
  <c r="AA486" i="2"/>
  <c r="AA487" i="2"/>
  <c r="AA488" i="2"/>
  <c r="AA489" i="2"/>
  <c r="AA490" i="2"/>
  <c r="AA491" i="2"/>
  <c r="AA492" i="2"/>
  <c r="AA493" i="2"/>
  <c r="AA494" i="2"/>
  <c r="AA495" i="2"/>
  <c r="AA496" i="2"/>
  <c r="AA497" i="2"/>
  <c r="AA498" i="2"/>
  <c r="AA499" i="2"/>
  <c r="AA500" i="2"/>
  <c r="AA501" i="2"/>
  <c r="AA502" i="2"/>
  <c r="AA503" i="2"/>
  <c r="AA504" i="2"/>
  <c r="AA505" i="2"/>
  <c r="AA506" i="2"/>
  <c r="AA507" i="2"/>
  <c r="AA508" i="2"/>
  <c r="AA509" i="2"/>
  <c r="AA510" i="2"/>
  <c r="AA511" i="2"/>
  <c r="AA512" i="2"/>
  <c r="AA513" i="2"/>
  <c r="AA514" i="2"/>
  <c r="AA515" i="2"/>
  <c r="AA516" i="2"/>
  <c r="AA517" i="2"/>
  <c r="AA518" i="2"/>
  <c r="AA519" i="2"/>
  <c r="AA520" i="2"/>
  <c r="AA521" i="2"/>
  <c r="AA522" i="2"/>
  <c r="AA523" i="2"/>
  <c r="AA524" i="2"/>
  <c r="AA525" i="2"/>
  <c r="AA526" i="2"/>
  <c r="AA527" i="2"/>
  <c r="AA528" i="2"/>
  <c r="AA529" i="2"/>
  <c r="AA530" i="2"/>
  <c r="AA531" i="2"/>
  <c r="AA532" i="2"/>
  <c r="AA533" i="2"/>
  <c r="AA534" i="2"/>
  <c r="AA535" i="2"/>
  <c r="AA536" i="2"/>
  <c r="AA537" i="2"/>
  <c r="AA538" i="2"/>
  <c r="AA539" i="2"/>
  <c r="AA540" i="2"/>
  <c r="AA541" i="2"/>
  <c r="AA542" i="2"/>
  <c r="AA543" i="2"/>
  <c r="AA544" i="2"/>
  <c r="AA545" i="2"/>
  <c r="AA546" i="2"/>
  <c r="AA547" i="2"/>
  <c r="AA548" i="2"/>
  <c r="AA549" i="2"/>
  <c r="AA550" i="2"/>
  <c r="AA551" i="2"/>
  <c r="AA552" i="2"/>
  <c r="AA553" i="2"/>
  <c r="AA554" i="2"/>
  <c r="AA555" i="2"/>
  <c r="AA556" i="2"/>
  <c r="AA557" i="2"/>
  <c r="AA558" i="2"/>
  <c r="AA559" i="2"/>
  <c r="AA560" i="2"/>
  <c r="AA561" i="2"/>
  <c r="AA562" i="2"/>
  <c r="AA563" i="2"/>
  <c r="AA564" i="2"/>
  <c r="AA565" i="2"/>
  <c r="AA566" i="2"/>
  <c r="AA567" i="2"/>
  <c r="AA568" i="2"/>
  <c r="AA569" i="2"/>
  <c r="AA570" i="2"/>
  <c r="AA571" i="2"/>
  <c r="AA572" i="2"/>
  <c r="AA573" i="2"/>
  <c r="AA574" i="2"/>
  <c r="AA575" i="2"/>
  <c r="AA576" i="2"/>
  <c r="AA577" i="2"/>
  <c r="AA578" i="2"/>
  <c r="AA579" i="2"/>
  <c r="AA580" i="2"/>
  <c r="AA581" i="2"/>
  <c r="AA582" i="2"/>
  <c r="AA583" i="2"/>
  <c r="AA584" i="2"/>
  <c r="AA585" i="2"/>
  <c r="AA586" i="2"/>
  <c r="AA587" i="2"/>
  <c r="AA588" i="2"/>
  <c r="AA589" i="2"/>
  <c r="AA590" i="2"/>
  <c r="AA591" i="2"/>
  <c r="AA592" i="2"/>
  <c r="AA593" i="2"/>
  <c r="AA594" i="2"/>
  <c r="AA595" i="2"/>
  <c r="AA596" i="2"/>
  <c r="AA597" i="2"/>
  <c r="AA598" i="2"/>
  <c r="AA599" i="2"/>
  <c r="AA600" i="2"/>
  <c r="AA601" i="2"/>
  <c r="AA602" i="2"/>
  <c r="AA603" i="2"/>
  <c r="AA604" i="2"/>
  <c r="AA605" i="2"/>
  <c r="AA606" i="2"/>
  <c r="AA607" i="2"/>
  <c r="AA608" i="2"/>
  <c r="AA609" i="2"/>
  <c r="AA610" i="2"/>
  <c r="AA611" i="2"/>
  <c r="AA612" i="2"/>
  <c r="AA613" i="2"/>
  <c r="AA614" i="2"/>
  <c r="AA615" i="2"/>
  <c r="AA616" i="2"/>
  <c r="AA617" i="2"/>
  <c r="AA618" i="2"/>
  <c r="AA619" i="2"/>
  <c r="AA620" i="2"/>
  <c r="AA621" i="2"/>
  <c r="AA622" i="2"/>
  <c r="AA623" i="2"/>
  <c r="AA624" i="2"/>
  <c r="AA625" i="2"/>
  <c r="AA626" i="2"/>
  <c r="AA627" i="2"/>
  <c r="AA628" i="2"/>
  <c r="AA630" i="2"/>
  <c r="AA631" i="2"/>
  <c r="AA632" i="2"/>
  <c r="AA633" i="2"/>
  <c r="AA634" i="2"/>
  <c r="AA635" i="2"/>
  <c r="AA637" i="2"/>
  <c r="AA638" i="2"/>
  <c r="AA639" i="2"/>
  <c r="AB3" i="2"/>
  <c r="AA3" i="2"/>
  <c r="X4" i="2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07" i="2"/>
  <c r="X109" i="2"/>
  <c r="X110" i="2"/>
  <c r="X111" i="2"/>
  <c r="X112" i="2"/>
  <c r="X113" i="2"/>
  <c r="X114" i="2"/>
  <c r="X115" i="2"/>
  <c r="X116" i="2"/>
  <c r="X117" i="2"/>
  <c r="X118" i="2"/>
  <c r="X119" i="2"/>
  <c r="X120" i="2"/>
  <c r="X121" i="2"/>
  <c r="X122" i="2"/>
  <c r="X123" i="2"/>
  <c r="X124" i="2"/>
  <c r="X125" i="2"/>
  <c r="X126" i="2"/>
  <c r="X127" i="2"/>
  <c r="X128" i="2"/>
  <c r="X129" i="2"/>
  <c r="X130" i="2"/>
  <c r="X131" i="2"/>
  <c r="X132" i="2"/>
  <c r="X133" i="2"/>
  <c r="X134" i="2"/>
  <c r="X135" i="2"/>
  <c r="X136" i="2"/>
  <c r="X137" i="2"/>
  <c r="X138" i="2"/>
  <c r="X139" i="2"/>
  <c r="X140" i="2"/>
  <c r="X141" i="2"/>
  <c r="X142" i="2"/>
  <c r="X143" i="2"/>
  <c r="X144" i="2"/>
  <c r="X145" i="2"/>
  <c r="X146" i="2"/>
  <c r="X147" i="2"/>
  <c r="X148" i="2"/>
  <c r="X149" i="2"/>
  <c r="X150" i="2"/>
  <c r="X151" i="2"/>
  <c r="X152" i="2"/>
  <c r="X153" i="2"/>
  <c r="X154" i="2"/>
  <c r="X155" i="2"/>
  <c r="X156" i="2"/>
  <c r="X157" i="2"/>
  <c r="X158" i="2"/>
  <c r="X159" i="2"/>
  <c r="X160" i="2"/>
  <c r="X161" i="2"/>
  <c r="X162" i="2"/>
  <c r="X163" i="2"/>
  <c r="X164" i="2"/>
  <c r="X165" i="2"/>
  <c r="X166" i="2"/>
  <c r="X167" i="2"/>
  <c r="X168" i="2"/>
  <c r="X169" i="2"/>
  <c r="X170" i="2"/>
  <c r="X171" i="2"/>
  <c r="X172" i="2"/>
  <c r="X173" i="2"/>
  <c r="X174" i="2"/>
  <c r="X175" i="2"/>
  <c r="X176" i="2"/>
  <c r="X177" i="2"/>
  <c r="X178" i="2"/>
  <c r="X179" i="2"/>
  <c r="X180" i="2"/>
  <c r="X181" i="2"/>
  <c r="X182" i="2"/>
  <c r="X183" i="2"/>
  <c r="X184" i="2"/>
  <c r="X185" i="2"/>
  <c r="X186" i="2"/>
  <c r="X187" i="2"/>
  <c r="X188" i="2"/>
  <c r="X189" i="2"/>
  <c r="X190" i="2"/>
  <c r="X191" i="2"/>
  <c r="X192" i="2"/>
  <c r="X193" i="2"/>
  <c r="X194" i="2"/>
  <c r="X195" i="2"/>
  <c r="X196" i="2"/>
  <c r="X197" i="2"/>
  <c r="X198" i="2"/>
  <c r="X199" i="2"/>
  <c r="X200" i="2"/>
  <c r="X201" i="2"/>
  <c r="X202" i="2"/>
  <c r="X203" i="2"/>
  <c r="X204" i="2"/>
  <c r="X205" i="2"/>
  <c r="X206" i="2"/>
  <c r="X207" i="2"/>
  <c r="X208" i="2"/>
  <c r="X209" i="2"/>
  <c r="X210" i="2"/>
  <c r="X211" i="2"/>
  <c r="X212" i="2"/>
  <c r="X213" i="2"/>
  <c r="X214" i="2"/>
  <c r="X215" i="2"/>
  <c r="X216" i="2"/>
  <c r="X217" i="2"/>
  <c r="X218" i="2"/>
  <c r="X219" i="2"/>
  <c r="X220" i="2"/>
  <c r="X221" i="2"/>
  <c r="X222" i="2"/>
  <c r="X223" i="2"/>
  <c r="X224" i="2"/>
  <c r="X225" i="2"/>
  <c r="X226" i="2"/>
  <c r="X227" i="2"/>
  <c r="X228" i="2"/>
  <c r="X229" i="2"/>
  <c r="X230" i="2"/>
  <c r="X231" i="2"/>
  <c r="X232" i="2"/>
  <c r="X234" i="2"/>
  <c r="X235" i="2"/>
  <c r="X236" i="2"/>
  <c r="X237" i="2"/>
  <c r="X238" i="2"/>
  <c r="X239" i="2"/>
  <c r="X240" i="2"/>
  <c r="X241" i="2"/>
  <c r="X242" i="2"/>
  <c r="X243" i="2"/>
  <c r="X244" i="2"/>
  <c r="X245" i="2"/>
  <c r="X246" i="2"/>
  <c r="X247" i="2"/>
  <c r="X248" i="2"/>
  <c r="X249" i="2"/>
  <c r="X250" i="2"/>
  <c r="X251" i="2"/>
  <c r="X252" i="2"/>
  <c r="X253" i="2"/>
  <c r="X254" i="2"/>
  <c r="X255" i="2"/>
  <c r="X256" i="2"/>
  <c r="X257" i="2"/>
  <c r="X258" i="2"/>
  <c r="X259" i="2"/>
  <c r="X260" i="2"/>
  <c r="X261" i="2"/>
  <c r="X262" i="2"/>
  <c r="X263" i="2"/>
  <c r="X264" i="2"/>
  <c r="X265" i="2"/>
  <c r="X266" i="2"/>
  <c r="X267" i="2"/>
  <c r="X268" i="2"/>
  <c r="X269" i="2"/>
  <c r="X270" i="2"/>
  <c r="X271" i="2"/>
  <c r="X272" i="2"/>
  <c r="X273" i="2"/>
  <c r="X274" i="2"/>
  <c r="X275" i="2"/>
  <c r="X276" i="2"/>
  <c r="X277" i="2"/>
  <c r="X278" i="2"/>
  <c r="X279" i="2"/>
  <c r="X280" i="2"/>
  <c r="X281" i="2"/>
  <c r="X282" i="2"/>
  <c r="X283" i="2"/>
  <c r="X284" i="2"/>
  <c r="X285" i="2"/>
  <c r="X286" i="2"/>
  <c r="X287" i="2"/>
  <c r="X288" i="2"/>
  <c r="X289" i="2"/>
  <c r="X290" i="2"/>
  <c r="X291" i="2"/>
  <c r="X292" i="2"/>
  <c r="X293" i="2"/>
  <c r="X294" i="2"/>
  <c r="X295" i="2"/>
  <c r="X296" i="2"/>
  <c r="X297" i="2"/>
  <c r="X298" i="2"/>
  <c r="X299" i="2"/>
  <c r="X300" i="2"/>
  <c r="X301" i="2"/>
  <c r="X302" i="2"/>
  <c r="X303" i="2"/>
  <c r="X304" i="2"/>
  <c r="X305" i="2"/>
  <c r="X306" i="2"/>
  <c r="X307" i="2"/>
  <c r="X308" i="2"/>
  <c r="X309" i="2"/>
  <c r="X310" i="2"/>
  <c r="X311" i="2"/>
  <c r="X312" i="2"/>
  <c r="X313" i="2"/>
  <c r="X314" i="2"/>
  <c r="X315" i="2"/>
  <c r="X316" i="2"/>
  <c r="X317" i="2"/>
  <c r="X318" i="2"/>
  <c r="X319" i="2"/>
  <c r="X320" i="2"/>
  <c r="X322" i="2"/>
  <c r="X323" i="2"/>
  <c r="X324" i="2"/>
  <c r="X325" i="2"/>
  <c r="X326" i="2"/>
  <c r="X327" i="2"/>
  <c r="X328" i="2"/>
  <c r="X329" i="2"/>
  <c r="X330" i="2"/>
  <c r="X331" i="2"/>
  <c r="X332" i="2"/>
  <c r="X333" i="2"/>
  <c r="X334" i="2"/>
  <c r="X335" i="2"/>
  <c r="X336" i="2"/>
  <c r="X337" i="2"/>
  <c r="X338" i="2"/>
  <c r="X339" i="2"/>
  <c r="X340" i="2"/>
  <c r="X341" i="2"/>
  <c r="X343" i="2"/>
  <c r="X344" i="2"/>
  <c r="X345" i="2"/>
  <c r="X346" i="2"/>
  <c r="X347" i="2"/>
  <c r="X348" i="2"/>
  <c r="X349" i="2"/>
  <c r="X350" i="2"/>
  <c r="X351" i="2"/>
  <c r="X352" i="2"/>
  <c r="X353" i="2"/>
  <c r="X354" i="2"/>
  <c r="X355" i="2"/>
  <c r="X356" i="2"/>
  <c r="X357" i="2"/>
  <c r="X358" i="2"/>
  <c r="X359" i="2"/>
  <c r="X360" i="2"/>
  <c r="X361" i="2"/>
  <c r="X362" i="2"/>
  <c r="X363" i="2"/>
  <c r="X364" i="2"/>
  <c r="X365" i="2"/>
  <c r="X366" i="2"/>
  <c r="X367" i="2"/>
  <c r="X368" i="2"/>
  <c r="X369" i="2"/>
  <c r="X370" i="2"/>
  <c r="X371" i="2"/>
  <c r="X372" i="2"/>
  <c r="X373" i="2"/>
  <c r="X374" i="2"/>
  <c r="X375" i="2"/>
  <c r="X376" i="2"/>
  <c r="X377" i="2"/>
  <c r="X378" i="2"/>
  <c r="X379" i="2"/>
  <c r="X380" i="2"/>
  <c r="X381" i="2"/>
  <c r="X382" i="2"/>
  <c r="X383" i="2"/>
  <c r="X384" i="2"/>
  <c r="X385" i="2"/>
  <c r="X386" i="2"/>
  <c r="X387" i="2"/>
  <c r="X388" i="2"/>
  <c r="X389" i="2"/>
  <c r="X390" i="2"/>
  <c r="X391" i="2"/>
  <c r="X392" i="2"/>
  <c r="X393" i="2"/>
  <c r="X394" i="2"/>
  <c r="X395" i="2"/>
  <c r="X396" i="2"/>
  <c r="X397" i="2"/>
  <c r="X398" i="2"/>
  <c r="X399" i="2"/>
  <c r="X400" i="2"/>
  <c r="X401" i="2"/>
  <c r="X402" i="2"/>
  <c r="X403" i="2"/>
  <c r="X404" i="2"/>
  <c r="X405" i="2"/>
  <c r="X407" i="2"/>
  <c r="X408" i="2"/>
  <c r="X409" i="2"/>
  <c r="X410" i="2"/>
  <c r="X411" i="2"/>
  <c r="X412" i="2"/>
  <c r="X413" i="2"/>
  <c r="X414" i="2"/>
  <c r="X415" i="2"/>
  <c r="X416" i="2"/>
  <c r="X417" i="2"/>
  <c r="X418" i="2"/>
  <c r="X419" i="2"/>
  <c r="X420" i="2"/>
  <c r="X421" i="2"/>
  <c r="X422" i="2"/>
  <c r="X423" i="2"/>
  <c r="X425" i="2"/>
  <c r="X426" i="2"/>
  <c r="X427" i="2"/>
  <c r="X428" i="2"/>
  <c r="X429" i="2"/>
  <c r="X430" i="2"/>
  <c r="X431" i="2"/>
  <c r="X432" i="2"/>
  <c r="X433" i="2"/>
  <c r="X434" i="2"/>
  <c r="X435" i="2"/>
  <c r="X436" i="2"/>
  <c r="X437" i="2"/>
  <c r="X438" i="2"/>
  <c r="X439" i="2"/>
  <c r="X440" i="2"/>
  <c r="X441" i="2"/>
  <c r="X442" i="2"/>
  <c r="X443" i="2"/>
  <c r="X444" i="2"/>
  <c r="X445" i="2"/>
  <c r="X446" i="2"/>
  <c r="X447" i="2"/>
  <c r="X448" i="2"/>
  <c r="X449" i="2"/>
  <c r="X450" i="2"/>
  <c r="X451" i="2"/>
  <c r="X452" i="2"/>
  <c r="X453" i="2"/>
  <c r="X454" i="2"/>
  <c r="X455" i="2"/>
  <c r="X456" i="2"/>
  <c r="X457" i="2"/>
  <c r="X458" i="2"/>
  <c r="X459" i="2"/>
  <c r="X460" i="2"/>
  <c r="X461" i="2"/>
  <c r="X462" i="2"/>
  <c r="X463" i="2"/>
  <c r="X464" i="2"/>
  <c r="X465" i="2"/>
  <c r="X466" i="2"/>
  <c r="X467" i="2"/>
  <c r="X468" i="2"/>
  <c r="X469" i="2"/>
  <c r="X470" i="2"/>
  <c r="X471" i="2"/>
  <c r="X472" i="2"/>
  <c r="X473" i="2"/>
  <c r="X474" i="2"/>
  <c r="X475" i="2"/>
  <c r="X476" i="2"/>
  <c r="X477" i="2"/>
  <c r="X478" i="2"/>
  <c r="X479" i="2"/>
  <c r="X480" i="2"/>
  <c r="X481" i="2"/>
  <c r="X482" i="2"/>
  <c r="X483" i="2"/>
  <c r="X484" i="2"/>
  <c r="X485" i="2"/>
  <c r="X486" i="2"/>
  <c r="X487" i="2"/>
  <c r="X488" i="2"/>
  <c r="X489" i="2"/>
  <c r="X490" i="2"/>
  <c r="X491" i="2"/>
  <c r="X492" i="2"/>
  <c r="X493" i="2"/>
  <c r="X494" i="2"/>
  <c r="X495" i="2"/>
  <c r="X496" i="2"/>
  <c r="X497" i="2"/>
  <c r="X498" i="2"/>
  <c r="X499" i="2"/>
  <c r="X500" i="2"/>
  <c r="X501" i="2"/>
  <c r="X502" i="2"/>
  <c r="X503" i="2"/>
  <c r="X504" i="2"/>
  <c r="X505" i="2"/>
  <c r="X506" i="2"/>
  <c r="X507" i="2"/>
  <c r="X508" i="2"/>
  <c r="X509" i="2"/>
  <c r="X510" i="2"/>
  <c r="X511" i="2"/>
  <c r="X512" i="2"/>
  <c r="X513" i="2"/>
  <c r="X514" i="2"/>
  <c r="X515" i="2"/>
  <c r="X516" i="2"/>
  <c r="X517" i="2"/>
  <c r="X518" i="2"/>
  <c r="X519" i="2"/>
  <c r="X520" i="2"/>
  <c r="X521" i="2"/>
  <c r="X522" i="2"/>
  <c r="X523" i="2"/>
  <c r="X524" i="2"/>
  <c r="X525" i="2"/>
  <c r="X526" i="2"/>
  <c r="X527" i="2"/>
  <c r="X528" i="2"/>
  <c r="X529" i="2"/>
  <c r="X530" i="2"/>
  <c r="X531" i="2"/>
  <c r="X532" i="2"/>
  <c r="X533" i="2"/>
  <c r="X534" i="2"/>
  <c r="X535" i="2"/>
  <c r="X536" i="2"/>
  <c r="X537" i="2"/>
  <c r="X538" i="2"/>
  <c r="X539" i="2"/>
  <c r="X540" i="2"/>
  <c r="X541" i="2"/>
  <c r="X542" i="2"/>
  <c r="X543" i="2"/>
  <c r="X544" i="2"/>
  <c r="X545" i="2"/>
  <c r="X546" i="2"/>
  <c r="X547" i="2"/>
  <c r="X548" i="2"/>
  <c r="X549" i="2"/>
  <c r="X550" i="2"/>
  <c r="X551" i="2"/>
  <c r="X552" i="2"/>
  <c r="X553" i="2"/>
  <c r="X554" i="2"/>
  <c r="X555" i="2"/>
  <c r="X556" i="2"/>
  <c r="X557" i="2"/>
  <c r="X558" i="2"/>
  <c r="X559" i="2"/>
  <c r="X560" i="2"/>
  <c r="X561" i="2"/>
  <c r="X562" i="2"/>
  <c r="X563" i="2"/>
  <c r="X564" i="2"/>
  <c r="X565" i="2"/>
  <c r="X566" i="2"/>
  <c r="X567" i="2"/>
  <c r="X568" i="2"/>
  <c r="X569" i="2"/>
  <c r="X570" i="2"/>
  <c r="X571" i="2"/>
  <c r="X572" i="2"/>
  <c r="X573" i="2"/>
  <c r="X574" i="2"/>
  <c r="X575" i="2"/>
  <c r="X576" i="2"/>
  <c r="X577" i="2"/>
  <c r="X578" i="2"/>
  <c r="X579" i="2"/>
  <c r="X580" i="2"/>
  <c r="X581" i="2"/>
  <c r="X582" i="2"/>
  <c r="X583" i="2"/>
  <c r="X584" i="2"/>
  <c r="X585" i="2"/>
  <c r="X586" i="2"/>
  <c r="X587" i="2"/>
  <c r="X588" i="2"/>
  <c r="X589" i="2"/>
  <c r="X590" i="2"/>
  <c r="X591" i="2"/>
  <c r="X592" i="2"/>
  <c r="X593" i="2"/>
  <c r="X594" i="2"/>
  <c r="X595" i="2"/>
  <c r="X596" i="2"/>
  <c r="X597" i="2"/>
  <c r="X598" i="2"/>
  <c r="X599" i="2"/>
  <c r="X600" i="2"/>
  <c r="X601" i="2"/>
  <c r="X602" i="2"/>
  <c r="X603" i="2"/>
  <c r="X604" i="2"/>
  <c r="X605" i="2"/>
  <c r="X606" i="2"/>
  <c r="X607" i="2"/>
  <c r="X608" i="2"/>
  <c r="X609" i="2"/>
  <c r="X610" i="2"/>
  <c r="X611" i="2"/>
  <c r="X612" i="2"/>
  <c r="X613" i="2"/>
  <c r="X614" i="2"/>
  <c r="X615" i="2"/>
  <c r="X616" i="2"/>
  <c r="X617" i="2"/>
  <c r="X618" i="2"/>
  <c r="X619" i="2"/>
  <c r="X620" i="2"/>
  <c r="X621" i="2"/>
  <c r="X622" i="2"/>
  <c r="X623" i="2"/>
  <c r="X624" i="2"/>
  <c r="X625" i="2"/>
  <c r="X626" i="2"/>
  <c r="X627" i="2"/>
  <c r="X628" i="2"/>
  <c r="X629" i="2"/>
  <c r="AB629" i="2" s="1"/>
  <c r="X630" i="2"/>
  <c r="X631" i="2"/>
  <c r="X632" i="2"/>
  <c r="X633" i="2"/>
  <c r="X634" i="2"/>
  <c r="X635" i="2"/>
  <c r="X637" i="2"/>
  <c r="X638" i="2"/>
  <c r="X639" i="2"/>
  <c r="W4" i="2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83" i="2"/>
  <c r="W84" i="2"/>
  <c r="W85" i="2"/>
  <c r="W86" i="2"/>
  <c r="W87" i="2"/>
  <c r="W88" i="2"/>
  <c r="W89" i="2"/>
  <c r="W90" i="2"/>
  <c r="W91" i="2"/>
  <c r="W92" i="2"/>
  <c r="W93" i="2"/>
  <c r="W94" i="2"/>
  <c r="W95" i="2"/>
  <c r="W96" i="2"/>
  <c r="W97" i="2"/>
  <c r="W98" i="2"/>
  <c r="W99" i="2"/>
  <c r="W100" i="2"/>
  <c r="W101" i="2"/>
  <c r="W102" i="2"/>
  <c r="W103" i="2"/>
  <c r="W104" i="2"/>
  <c r="W105" i="2"/>
  <c r="W106" i="2"/>
  <c r="W107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W148" i="2"/>
  <c r="W149" i="2"/>
  <c r="W150" i="2"/>
  <c r="W151" i="2"/>
  <c r="W152" i="2"/>
  <c r="W153" i="2"/>
  <c r="W154" i="2"/>
  <c r="W155" i="2"/>
  <c r="W156" i="2"/>
  <c r="W157" i="2"/>
  <c r="W158" i="2"/>
  <c r="W159" i="2"/>
  <c r="W160" i="2"/>
  <c r="W161" i="2"/>
  <c r="W162" i="2"/>
  <c r="W163" i="2"/>
  <c r="W164" i="2"/>
  <c r="W165" i="2"/>
  <c r="W166" i="2"/>
  <c r="W167" i="2"/>
  <c r="W168" i="2"/>
  <c r="W169" i="2"/>
  <c r="W170" i="2"/>
  <c r="W171" i="2"/>
  <c r="W172" i="2"/>
  <c r="W173" i="2"/>
  <c r="W174" i="2"/>
  <c r="W175" i="2"/>
  <c r="W176" i="2"/>
  <c r="W177" i="2"/>
  <c r="W178" i="2"/>
  <c r="W179" i="2"/>
  <c r="W180" i="2"/>
  <c r="W181" i="2"/>
  <c r="W182" i="2"/>
  <c r="W183" i="2"/>
  <c r="W184" i="2"/>
  <c r="W185" i="2"/>
  <c r="W186" i="2"/>
  <c r="W187" i="2"/>
  <c r="W188" i="2"/>
  <c r="W189" i="2"/>
  <c r="W190" i="2"/>
  <c r="W191" i="2"/>
  <c r="W192" i="2"/>
  <c r="W193" i="2"/>
  <c r="W194" i="2"/>
  <c r="W195" i="2"/>
  <c r="W196" i="2"/>
  <c r="W197" i="2"/>
  <c r="W198" i="2"/>
  <c r="W199" i="2"/>
  <c r="W200" i="2"/>
  <c r="W201" i="2"/>
  <c r="W202" i="2"/>
  <c r="W203" i="2"/>
  <c r="W204" i="2"/>
  <c r="W205" i="2"/>
  <c r="W206" i="2"/>
  <c r="W207" i="2"/>
  <c r="W208" i="2"/>
  <c r="W209" i="2"/>
  <c r="W210" i="2"/>
  <c r="W211" i="2"/>
  <c r="W212" i="2"/>
  <c r="W213" i="2"/>
  <c r="W214" i="2"/>
  <c r="W215" i="2"/>
  <c r="W216" i="2"/>
  <c r="W217" i="2"/>
  <c r="W218" i="2"/>
  <c r="W219" i="2"/>
  <c r="W220" i="2"/>
  <c r="W221" i="2"/>
  <c r="W222" i="2"/>
  <c r="W223" i="2"/>
  <c r="W224" i="2"/>
  <c r="W225" i="2"/>
  <c r="W226" i="2"/>
  <c r="W227" i="2"/>
  <c r="W228" i="2"/>
  <c r="W229" i="2"/>
  <c r="W230" i="2"/>
  <c r="W231" i="2"/>
  <c r="W232" i="2"/>
  <c r="W234" i="2"/>
  <c r="W235" i="2"/>
  <c r="W236" i="2"/>
  <c r="W237" i="2"/>
  <c r="W238" i="2"/>
  <c r="W239" i="2"/>
  <c r="W240" i="2"/>
  <c r="W241" i="2"/>
  <c r="W242" i="2"/>
  <c r="W243" i="2"/>
  <c r="W244" i="2"/>
  <c r="W245" i="2"/>
  <c r="W246" i="2"/>
  <c r="W247" i="2"/>
  <c r="W248" i="2"/>
  <c r="W249" i="2"/>
  <c r="W250" i="2"/>
  <c r="W251" i="2"/>
  <c r="W252" i="2"/>
  <c r="W253" i="2"/>
  <c r="W254" i="2"/>
  <c r="W255" i="2"/>
  <c r="W256" i="2"/>
  <c r="W257" i="2"/>
  <c r="W258" i="2"/>
  <c r="W259" i="2"/>
  <c r="W260" i="2"/>
  <c r="W261" i="2"/>
  <c r="W262" i="2"/>
  <c r="W263" i="2"/>
  <c r="W264" i="2"/>
  <c r="W265" i="2"/>
  <c r="W266" i="2"/>
  <c r="W267" i="2"/>
  <c r="W268" i="2"/>
  <c r="W269" i="2"/>
  <c r="W270" i="2"/>
  <c r="W271" i="2"/>
  <c r="W272" i="2"/>
  <c r="W273" i="2"/>
  <c r="W274" i="2"/>
  <c r="W275" i="2"/>
  <c r="W276" i="2"/>
  <c r="W277" i="2"/>
  <c r="W278" i="2"/>
  <c r="W279" i="2"/>
  <c r="W280" i="2"/>
  <c r="W281" i="2"/>
  <c r="W282" i="2"/>
  <c r="W283" i="2"/>
  <c r="W284" i="2"/>
  <c r="W285" i="2"/>
  <c r="W286" i="2"/>
  <c r="W287" i="2"/>
  <c r="W288" i="2"/>
  <c r="W289" i="2"/>
  <c r="W290" i="2"/>
  <c r="W291" i="2"/>
  <c r="W292" i="2"/>
  <c r="W293" i="2"/>
  <c r="W294" i="2"/>
  <c r="W295" i="2"/>
  <c r="W296" i="2"/>
  <c r="W297" i="2"/>
  <c r="W298" i="2"/>
  <c r="W299" i="2"/>
  <c r="W300" i="2"/>
  <c r="W301" i="2"/>
  <c r="W302" i="2"/>
  <c r="W303" i="2"/>
  <c r="W304" i="2"/>
  <c r="W305" i="2"/>
  <c r="W306" i="2"/>
  <c r="W307" i="2"/>
  <c r="W308" i="2"/>
  <c r="W309" i="2"/>
  <c r="W310" i="2"/>
  <c r="W311" i="2"/>
  <c r="W312" i="2"/>
  <c r="W313" i="2"/>
  <c r="W314" i="2"/>
  <c r="W315" i="2"/>
  <c r="W316" i="2"/>
  <c r="W317" i="2"/>
  <c r="W318" i="2"/>
  <c r="W319" i="2"/>
  <c r="W320" i="2"/>
  <c r="W322" i="2"/>
  <c r="W323" i="2"/>
  <c r="W324" i="2"/>
  <c r="W325" i="2"/>
  <c r="W326" i="2"/>
  <c r="W327" i="2"/>
  <c r="W328" i="2"/>
  <c r="W329" i="2"/>
  <c r="W330" i="2"/>
  <c r="W331" i="2"/>
  <c r="W332" i="2"/>
  <c r="W333" i="2"/>
  <c r="W334" i="2"/>
  <c r="W335" i="2"/>
  <c r="W336" i="2"/>
  <c r="W337" i="2"/>
  <c r="W338" i="2"/>
  <c r="W339" i="2"/>
  <c r="W340" i="2"/>
  <c r="W341" i="2"/>
  <c r="W343" i="2"/>
  <c r="W344" i="2"/>
  <c r="W345" i="2"/>
  <c r="W346" i="2"/>
  <c r="W347" i="2"/>
  <c r="W348" i="2"/>
  <c r="W349" i="2"/>
  <c r="W350" i="2"/>
  <c r="W351" i="2"/>
  <c r="W352" i="2"/>
  <c r="W353" i="2"/>
  <c r="W354" i="2"/>
  <c r="W355" i="2"/>
  <c r="W356" i="2"/>
  <c r="W357" i="2"/>
  <c r="W358" i="2"/>
  <c r="W359" i="2"/>
  <c r="W360" i="2"/>
  <c r="W361" i="2"/>
  <c r="W362" i="2"/>
  <c r="W363" i="2"/>
  <c r="W364" i="2"/>
  <c r="W365" i="2"/>
  <c r="W366" i="2"/>
  <c r="W367" i="2"/>
  <c r="W368" i="2"/>
  <c r="W369" i="2"/>
  <c r="W370" i="2"/>
  <c r="W371" i="2"/>
  <c r="W372" i="2"/>
  <c r="W373" i="2"/>
  <c r="W374" i="2"/>
  <c r="W375" i="2"/>
  <c r="W376" i="2"/>
  <c r="W377" i="2"/>
  <c r="W378" i="2"/>
  <c r="W379" i="2"/>
  <c r="W380" i="2"/>
  <c r="W381" i="2"/>
  <c r="W382" i="2"/>
  <c r="W383" i="2"/>
  <c r="W384" i="2"/>
  <c r="W385" i="2"/>
  <c r="W386" i="2"/>
  <c r="W387" i="2"/>
  <c r="W388" i="2"/>
  <c r="W389" i="2"/>
  <c r="W390" i="2"/>
  <c r="W391" i="2"/>
  <c r="W392" i="2"/>
  <c r="W393" i="2"/>
  <c r="W394" i="2"/>
  <c r="W395" i="2"/>
  <c r="W396" i="2"/>
  <c r="W397" i="2"/>
  <c r="W398" i="2"/>
  <c r="W399" i="2"/>
  <c r="W400" i="2"/>
  <c r="W401" i="2"/>
  <c r="W402" i="2"/>
  <c r="W403" i="2"/>
  <c r="W404" i="2"/>
  <c r="W405" i="2"/>
  <c r="W407" i="2"/>
  <c r="W408" i="2"/>
  <c r="W409" i="2"/>
  <c r="W410" i="2"/>
  <c r="W411" i="2"/>
  <c r="W412" i="2"/>
  <c r="W413" i="2"/>
  <c r="W414" i="2"/>
  <c r="W415" i="2"/>
  <c r="W416" i="2"/>
  <c r="W417" i="2"/>
  <c r="W418" i="2"/>
  <c r="W419" i="2"/>
  <c r="W420" i="2"/>
  <c r="W421" i="2"/>
  <c r="W422" i="2"/>
  <c r="W423" i="2"/>
  <c r="W425" i="2"/>
  <c r="W426" i="2"/>
  <c r="W427" i="2"/>
  <c r="W428" i="2"/>
  <c r="W429" i="2"/>
  <c r="W430" i="2"/>
  <c r="W431" i="2"/>
  <c r="W432" i="2"/>
  <c r="W433" i="2"/>
  <c r="W434" i="2"/>
  <c r="W435" i="2"/>
  <c r="W436" i="2"/>
  <c r="W437" i="2"/>
  <c r="W438" i="2"/>
  <c r="W439" i="2"/>
  <c r="W440" i="2"/>
  <c r="W441" i="2"/>
  <c r="W442" i="2"/>
  <c r="W443" i="2"/>
  <c r="W444" i="2"/>
  <c r="W445" i="2"/>
  <c r="W446" i="2"/>
  <c r="W447" i="2"/>
  <c r="W448" i="2"/>
  <c r="W449" i="2"/>
  <c r="W450" i="2"/>
  <c r="W451" i="2"/>
  <c r="W452" i="2"/>
  <c r="W453" i="2"/>
  <c r="W454" i="2"/>
  <c r="W455" i="2"/>
  <c r="W456" i="2"/>
  <c r="W457" i="2"/>
  <c r="W458" i="2"/>
  <c r="W459" i="2"/>
  <c r="W460" i="2"/>
  <c r="W461" i="2"/>
  <c r="W462" i="2"/>
  <c r="W463" i="2"/>
  <c r="W464" i="2"/>
  <c r="W465" i="2"/>
  <c r="W466" i="2"/>
  <c r="W467" i="2"/>
  <c r="W468" i="2"/>
  <c r="W469" i="2"/>
  <c r="W470" i="2"/>
  <c r="W471" i="2"/>
  <c r="W472" i="2"/>
  <c r="W473" i="2"/>
  <c r="W474" i="2"/>
  <c r="W475" i="2"/>
  <c r="W476" i="2"/>
  <c r="W477" i="2"/>
  <c r="W478" i="2"/>
  <c r="W479" i="2"/>
  <c r="W480" i="2"/>
  <c r="W481" i="2"/>
  <c r="W482" i="2"/>
  <c r="W483" i="2"/>
  <c r="W484" i="2"/>
  <c r="W485" i="2"/>
  <c r="W486" i="2"/>
  <c r="W487" i="2"/>
  <c r="W488" i="2"/>
  <c r="W489" i="2"/>
  <c r="W490" i="2"/>
  <c r="W491" i="2"/>
  <c r="W492" i="2"/>
  <c r="W493" i="2"/>
  <c r="W494" i="2"/>
  <c r="W495" i="2"/>
  <c r="W496" i="2"/>
  <c r="W497" i="2"/>
  <c r="W498" i="2"/>
  <c r="W499" i="2"/>
  <c r="W500" i="2"/>
  <c r="W501" i="2"/>
  <c r="W502" i="2"/>
  <c r="W503" i="2"/>
  <c r="W504" i="2"/>
  <c r="W505" i="2"/>
  <c r="W506" i="2"/>
  <c r="W507" i="2"/>
  <c r="W508" i="2"/>
  <c r="W509" i="2"/>
  <c r="W510" i="2"/>
  <c r="W511" i="2"/>
  <c r="W512" i="2"/>
  <c r="W513" i="2"/>
  <c r="W514" i="2"/>
  <c r="W515" i="2"/>
  <c r="W516" i="2"/>
  <c r="W517" i="2"/>
  <c r="W518" i="2"/>
  <c r="W519" i="2"/>
  <c r="W520" i="2"/>
  <c r="W521" i="2"/>
  <c r="W522" i="2"/>
  <c r="W523" i="2"/>
  <c r="W524" i="2"/>
  <c r="W525" i="2"/>
  <c r="W526" i="2"/>
  <c r="W527" i="2"/>
  <c r="W528" i="2"/>
  <c r="W529" i="2"/>
  <c r="W530" i="2"/>
  <c r="W531" i="2"/>
  <c r="W532" i="2"/>
  <c r="W533" i="2"/>
  <c r="W534" i="2"/>
  <c r="W535" i="2"/>
  <c r="W536" i="2"/>
  <c r="W537" i="2"/>
  <c r="W538" i="2"/>
  <c r="W539" i="2"/>
  <c r="W540" i="2"/>
  <c r="W541" i="2"/>
  <c r="W542" i="2"/>
  <c r="W543" i="2"/>
  <c r="W544" i="2"/>
  <c r="W545" i="2"/>
  <c r="W546" i="2"/>
  <c r="W547" i="2"/>
  <c r="W548" i="2"/>
  <c r="W549" i="2"/>
  <c r="W550" i="2"/>
  <c r="W551" i="2"/>
  <c r="W552" i="2"/>
  <c r="W553" i="2"/>
  <c r="W554" i="2"/>
  <c r="W555" i="2"/>
  <c r="W556" i="2"/>
  <c r="W557" i="2"/>
  <c r="W558" i="2"/>
  <c r="W559" i="2"/>
  <c r="W560" i="2"/>
  <c r="W561" i="2"/>
  <c r="W562" i="2"/>
  <c r="W563" i="2"/>
  <c r="W564" i="2"/>
  <c r="W565" i="2"/>
  <c r="W566" i="2"/>
  <c r="W567" i="2"/>
  <c r="W568" i="2"/>
  <c r="W569" i="2"/>
  <c r="W570" i="2"/>
  <c r="W571" i="2"/>
  <c r="W572" i="2"/>
  <c r="W573" i="2"/>
  <c r="W574" i="2"/>
  <c r="W575" i="2"/>
  <c r="W576" i="2"/>
  <c r="W577" i="2"/>
  <c r="W578" i="2"/>
  <c r="W579" i="2"/>
  <c r="W580" i="2"/>
  <c r="W581" i="2"/>
  <c r="W582" i="2"/>
  <c r="W583" i="2"/>
  <c r="W584" i="2"/>
  <c r="W585" i="2"/>
  <c r="W586" i="2"/>
  <c r="W587" i="2"/>
  <c r="W588" i="2"/>
  <c r="W589" i="2"/>
  <c r="W590" i="2"/>
  <c r="W591" i="2"/>
  <c r="W592" i="2"/>
  <c r="W593" i="2"/>
  <c r="W594" i="2"/>
  <c r="W595" i="2"/>
  <c r="W596" i="2"/>
  <c r="W597" i="2"/>
  <c r="W598" i="2"/>
  <c r="W599" i="2"/>
  <c r="W600" i="2"/>
  <c r="W601" i="2"/>
  <c r="W602" i="2"/>
  <c r="W603" i="2"/>
  <c r="W604" i="2"/>
  <c r="W605" i="2"/>
  <c r="W606" i="2"/>
  <c r="W607" i="2"/>
  <c r="W608" i="2"/>
  <c r="W609" i="2"/>
  <c r="W610" i="2"/>
  <c r="W611" i="2"/>
  <c r="W612" i="2"/>
  <c r="W613" i="2"/>
  <c r="W614" i="2"/>
  <c r="W615" i="2"/>
  <c r="W616" i="2"/>
  <c r="W617" i="2"/>
  <c r="W618" i="2"/>
  <c r="W619" i="2"/>
  <c r="W620" i="2"/>
  <c r="W621" i="2"/>
  <c r="W622" i="2"/>
  <c r="W623" i="2"/>
  <c r="W624" i="2"/>
  <c r="W625" i="2"/>
  <c r="W626" i="2"/>
  <c r="W627" i="2"/>
  <c r="W628" i="2"/>
  <c r="W629" i="2"/>
  <c r="W630" i="2"/>
  <c r="W631" i="2"/>
  <c r="W632" i="2"/>
  <c r="W633" i="2"/>
  <c r="W634" i="2"/>
  <c r="W635" i="2"/>
  <c r="W637" i="2"/>
  <c r="W638" i="2"/>
  <c r="W639" i="2"/>
  <c r="X3" i="2"/>
  <c r="W3" i="2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X108" i="2" s="1"/>
  <c r="AB108" i="2" s="1"/>
  <c r="T109" i="2"/>
  <c r="T110" i="2"/>
  <c r="T111" i="2"/>
  <c r="T112" i="2"/>
  <c r="T113" i="2"/>
  <c r="T114" i="2"/>
  <c r="T115" i="2"/>
  <c r="T116" i="2"/>
  <c r="T117" i="2"/>
  <c r="T118" i="2"/>
  <c r="T119" i="2"/>
  <c r="T120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T179" i="2"/>
  <c r="T180" i="2"/>
  <c r="T181" i="2"/>
  <c r="T182" i="2"/>
  <c r="T183" i="2"/>
  <c r="T184" i="2"/>
  <c r="T185" i="2"/>
  <c r="T186" i="2"/>
  <c r="T187" i="2"/>
  <c r="T188" i="2"/>
  <c r="T189" i="2"/>
  <c r="T190" i="2"/>
  <c r="T191" i="2"/>
  <c r="T192" i="2"/>
  <c r="T193" i="2"/>
  <c r="T194" i="2"/>
  <c r="T195" i="2"/>
  <c r="T196" i="2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T227" i="2"/>
  <c r="T228" i="2"/>
  <c r="T229" i="2"/>
  <c r="T230" i="2"/>
  <c r="T231" i="2"/>
  <c r="T232" i="2"/>
  <c r="T233" i="2"/>
  <c r="X233" i="2" s="1"/>
  <c r="T234" i="2"/>
  <c r="T235" i="2"/>
  <c r="T236" i="2"/>
  <c r="T237" i="2"/>
  <c r="T238" i="2"/>
  <c r="T239" i="2"/>
  <c r="T240" i="2"/>
  <c r="T241" i="2"/>
  <c r="T242" i="2"/>
  <c r="T243" i="2"/>
  <c r="T244" i="2"/>
  <c r="T245" i="2"/>
  <c r="T246" i="2"/>
  <c r="T247" i="2"/>
  <c r="T248" i="2"/>
  <c r="T249" i="2"/>
  <c r="T250" i="2"/>
  <c r="T251" i="2"/>
  <c r="T252" i="2"/>
  <c r="T253" i="2"/>
  <c r="T254" i="2"/>
  <c r="T255" i="2"/>
  <c r="T256" i="2"/>
  <c r="T257" i="2"/>
  <c r="T258" i="2"/>
  <c r="T259" i="2"/>
  <c r="T260" i="2"/>
  <c r="T261" i="2"/>
  <c r="T262" i="2"/>
  <c r="T263" i="2"/>
  <c r="T264" i="2"/>
  <c r="T265" i="2"/>
  <c r="T266" i="2"/>
  <c r="T267" i="2"/>
  <c r="T268" i="2"/>
  <c r="T269" i="2"/>
  <c r="T270" i="2"/>
  <c r="T271" i="2"/>
  <c r="T272" i="2"/>
  <c r="T273" i="2"/>
  <c r="T274" i="2"/>
  <c r="T275" i="2"/>
  <c r="T276" i="2"/>
  <c r="T277" i="2"/>
  <c r="T278" i="2"/>
  <c r="T279" i="2"/>
  <c r="T280" i="2"/>
  <c r="T281" i="2"/>
  <c r="T282" i="2"/>
  <c r="T283" i="2"/>
  <c r="T284" i="2"/>
  <c r="T285" i="2"/>
  <c r="T286" i="2"/>
  <c r="T287" i="2"/>
  <c r="T288" i="2"/>
  <c r="T289" i="2"/>
  <c r="T290" i="2"/>
  <c r="T291" i="2"/>
  <c r="T292" i="2"/>
  <c r="T293" i="2"/>
  <c r="T294" i="2"/>
  <c r="T295" i="2"/>
  <c r="T296" i="2"/>
  <c r="T297" i="2"/>
  <c r="T298" i="2"/>
  <c r="T299" i="2"/>
  <c r="T300" i="2"/>
  <c r="T302" i="2"/>
  <c r="T303" i="2"/>
  <c r="T304" i="2"/>
  <c r="T305" i="2"/>
  <c r="T306" i="2"/>
  <c r="T307" i="2"/>
  <c r="T308" i="2"/>
  <c r="T309" i="2"/>
  <c r="T310" i="2"/>
  <c r="T311" i="2"/>
  <c r="T312" i="2"/>
  <c r="T313" i="2"/>
  <c r="T314" i="2"/>
  <c r="T315" i="2"/>
  <c r="T316" i="2"/>
  <c r="T317" i="2"/>
  <c r="T318" i="2"/>
  <c r="T319" i="2"/>
  <c r="T320" i="2"/>
  <c r="T321" i="2"/>
  <c r="T322" i="2"/>
  <c r="T323" i="2"/>
  <c r="T324" i="2"/>
  <c r="T325" i="2"/>
  <c r="T326" i="2"/>
  <c r="T327" i="2"/>
  <c r="T328" i="2"/>
  <c r="T329" i="2"/>
  <c r="T330" i="2"/>
  <c r="T331" i="2"/>
  <c r="T332" i="2"/>
  <c r="T333" i="2"/>
  <c r="T334" i="2"/>
  <c r="T335" i="2"/>
  <c r="T336" i="2"/>
  <c r="T337" i="2"/>
  <c r="T338" i="2"/>
  <c r="T339" i="2"/>
  <c r="T340" i="2"/>
  <c r="T341" i="2"/>
  <c r="T343" i="2"/>
  <c r="T344" i="2"/>
  <c r="T345" i="2"/>
  <c r="T346" i="2"/>
  <c r="T347" i="2"/>
  <c r="T348" i="2"/>
  <c r="T349" i="2"/>
  <c r="T350" i="2"/>
  <c r="T351" i="2"/>
  <c r="T352" i="2"/>
  <c r="T353" i="2"/>
  <c r="T354" i="2"/>
  <c r="T355" i="2"/>
  <c r="T356" i="2"/>
  <c r="T357" i="2"/>
  <c r="T358" i="2"/>
  <c r="T359" i="2"/>
  <c r="T360" i="2"/>
  <c r="T361" i="2"/>
  <c r="T362" i="2"/>
  <c r="T363" i="2"/>
  <c r="T364" i="2"/>
  <c r="T365" i="2"/>
  <c r="T366" i="2"/>
  <c r="T367" i="2"/>
  <c r="T368" i="2"/>
  <c r="T369" i="2"/>
  <c r="T370" i="2"/>
  <c r="T371" i="2"/>
  <c r="T372" i="2"/>
  <c r="T373" i="2"/>
  <c r="T374" i="2"/>
  <c r="T375" i="2"/>
  <c r="T376" i="2"/>
  <c r="T377" i="2"/>
  <c r="T378" i="2"/>
  <c r="T379" i="2"/>
  <c r="T380" i="2"/>
  <c r="T381" i="2"/>
  <c r="T382" i="2"/>
  <c r="T383" i="2"/>
  <c r="T384" i="2"/>
  <c r="T385" i="2"/>
  <c r="T386" i="2"/>
  <c r="T387" i="2"/>
  <c r="T388" i="2"/>
  <c r="T389" i="2"/>
  <c r="T390" i="2"/>
  <c r="T391" i="2"/>
  <c r="T392" i="2"/>
  <c r="T393" i="2"/>
  <c r="T394" i="2"/>
  <c r="T395" i="2"/>
  <c r="T396" i="2"/>
  <c r="T397" i="2"/>
  <c r="T398" i="2"/>
  <c r="T399" i="2"/>
  <c r="T400" i="2"/>
  <c r="T401" i="2"/>
  <c r="T402" i="2"/>
  <c r="T403" i="2"/>
  <c r="T404" i="2"/>
  <c r="T405" i="2"/>
  <c r="T406" i="2"/>
  <c r="X406" i="2" s="1"/>
  <c r="AB406" i="2" s="1"/>
  <c r="T407" i="2"/>
  <c r="T408" i="2"/>
  <c r="T409" i="2"/>
  <c r="T410" i="2"/>
  <c r="T411" i="2"/>
  <c r="T412" i="2"/>
  <c r="T413" i="2"/>
  <c r="T414" i="2"/>
  <c r="T415" i="2"/>
  <c r="T416" i="2"/>
  <c r="T417" i="2"/>
  <c r="T418" i="2"/>
  <c r="T419" i="2"/>
  <c r="T420" i="2"/>
  <c r="T421" i="2"/>
  <c r="T422" i="2"/>
  <c r="T423" i="2"/>
  <c r="T424" i="2"/>
  <c r="X424" i="2" s="1"/>
  <c r="AB424" i="2" s="1"/>
  <c r="T425" i="2"/>
  <c r="T426" i="2"/>
  <c r="T427" i="2"/>
  <c r="T428" i="2"/>
  <c r="T429" i="2"/>
  <c r="T430" i="2"/>
  <c r="T431" i="2"/>
  <c r="T432" i="2"/>
  <c r="T433" i="2"/>
  <c r="T434" i="2"/>
  <c r="T435" i="2"/>
  <c r="T436" i="2"/>
  <c r="T437" i="2"/>
  <c r="T438" i="2"/>
  <c r="T439" i="2"/>
  <c r="T440" i="2"/>
  <c r="T441" i="2"/>
  <c r="T442" i="2"/>
  <c r="T443" i="2"/>
  <c r="T444" i="2"/>
  <c r="T445" i="2"/>
  <c r="T446" i="2"/>
  <c r="T447" i="2"/>
  <c r="T448" i="2"/>
  <c r="T449" i="2"/>
  <c r="T450" i="2"/>
  <c r="T451" i="2"/>
  <c r="T452" i="2"/>
  <c r="T453" i="2"/>
  <c r="T454" i="2"/>
  <c r="T455" i="2"/>
  <c r="T456" i="2"/>
  <c r="T457" i="2"/>
  <c r="T458" i="2"/>
  <c r="T459" i="2"/>
  <c r="T460" i="2"/>
  <c r="T461" i="2"/>
  <c r="T462" i="2"/>
  <c r="T463" i="2"/>
  <c r="T464" i="2"/>
  <c r="T465" i="2"/>
  <c r="T466" i="2"/>
  <c r="T467" i="2"/>
  <c r="T468" i="2"/>
  <c r="T469" i="2"/>
  <c r="T470" i="2"/>
  <c r="T471" i="2"/>
  <c r="T472" i="2"/>
  <c r="T473" i="2"/>
  <c r="T474" i="2"/>
  <c r="T475" i="2"/>
  <c r="T476" i="2"/>
  <c r="T477" i="2"/>
  <c r="T478" i="2"/>
  <c r="T479" i="2"/>
  <c r="T480" i="2"/>
  <c r="T481" i="2"/>
  <c r="T482" i="2"/>
  <c r="T483" i="2"/>
  <c r="T485" i="2"/>
  <c r="T486" i="2"/>
  <c r="T487" i="2"/>
  <c r="T488" i="2"/>
  <c r="T489" i="2"/>
  <c r="T490" i="2"/>
  <c r="T491" i="2"/>
  <c r="T492" i="2"/>
  <c r="T493" i="2"/>
  <c r="T494" i="2"/>
  <c r="T495" i="2"/>
  <c r="T496" i="2"/>
  <c r="T497" i="2"/>
  <c r="T498" i="2"/>
  <c r="T499" i="2"/>
  <c r="T500" i="2"/>
  <c r="T501" i="2"/>
  <c r="T502" i="2"/>
  <c r="T503" i="2"/>
  <c r="T504" i="2"/>
  <c r="T505" i="2"/>
  <c r="T506" i="2"/>
  <c r="T507" i="2"/>
  <c r="T508" i="2"/>
  <c r="T509" i="2"/>
  <c r="T510" i="2"/>
  <c r="T511" i="2"/>
  <c r="T512" i="2"/>
  <c r="T513" i="2"/>
  <c r="T514" i="2"/>
  <c r="T515" i="2"/>
  <c r="T516" i="2"/>
  <c r="T517" i="2"/>
  <c r="T518" i="2"/>
  <c r="T519" i="2"/>
  <c r="T520" i="2"/>
  <c r="T521" i="2"/>
  <c r="T522" i="2"/>
  <c r="T523" i="2"/>
  <c r="T524" i="2"/>
  <c r="T525" i="2"/>
  <c r="T526" i="2"/>
  <c r="T527" i="2"/>
  <c r="T528" i="2"/>
  <c r="T529" i="2"/>
  <c r="T530" i="2"/>
  <c r="T531" i="2"/>
  <c r="T532" i="2"/>
  <c r="T533" i="2"/>
  <c r="T534" i="2"/>
  <c r="T535" i="2"/>
  <c r="T536" i="2"/>
  <c r="T537" i="2"/>
  <c r="T538" i="2"/>
  <c r="T539" i="2"/>
  <c r="T540" i="2"/>
  <c r="T541" i="2"/>
  <c r="T542" i="2"/>
  <c r="T543" i="2"/>
  <c r="T544" i="2"/>
  <c r="T545" i="2"/>
  <c r="T546" i="2"/>
  <c r="T547" i="2"/>
  <c r="T548" i="2"/>
  <c r="T549" i="2"/>
  <c r="T550" i="2"/>
  <c r="T551" i="2"/>
  <c r="T552" i="2"/>
  <c r="T553" i="2"/>
  <c r="T554" i="2"/>
  <c r="T555" i="2"/>
  <c r="T556" i="2"/>
  <c r="T557" i="2"/>
  <c r="T558" i="2"/>
  <c r="T559" i="2"/>
  <c r="T560" i="2"/>
  <c r="T561" i="2"/>
  <c r="T562" i="2"/>
  <c r="T563" i="2"/>
  <c r="T564" i="2"/>
  <c r="T565" i="2"/>
  <c r="T566" i="2"/>
  <c r="T567" i="2"/>
  <c r="T568" i="2"/>
  <c r="T569" i="2"/>
  <c r="T570" i="2"/>
  <c r="T571" i="2"/>
  <c r="T572" i="2"/>
  <c r="T573" i="2"/>
  <c r="T574" i="2"/>
  <c r="T575" i="2"/>
  <c r="T576" i="2"/>
  <c r="T577" i="2"/>
  <c r="T578" i="2"/>
  <c r="T579" i="2"/>
  <c r="T580" i="2"/>
  <c r="T581" i="2"/>
  <c r="T582" i="2"/>
  <c r="T583" i="2"/>
  <c r="T584" i="2"/>
  <c r="T585" i="2"/>
  <c r="T586" i="2"/>
  <c r="T587" i="2"/>
  <c r="T588" i="2"/>
  <c r="T589" i="2"/>
  <c r="T590" i="2"/>
  <c r="T591" i="2"/>
  <c r="T592" i="2"/>
  <c r="T593" i="2"/>
  <c r="T594" i="2"/>
  <c r="T595" i="2"/>
  <c r="T596" i="2"/>
  <c r="T597" i="2"/>
  <c r="T598" i="2"/>
  <c r="T599" i="2"/>
  <c r="T600" i="2"/>
  <c r="T601" i="2"/>
  <c r="T602" i="2"/>
  <c r="T603" i="2"/>
  <c r="T604" i="2"/>
  <c r="T605" i="2"/>
  <c r="T606" i="2"/>
  <c r="T607" i="2"/>
  <c r="T608" i="2"/>
  <c r="T609" i="2"/>
  <c r="T610" i="2"/>
  <c r="T611" i="2"/>
  <c r="T612" i="2"/>
  <c r="T613" i="2"/>
  <c r="T614" i="2"/>
  <c r="T615" i="2"/>
  <c r="T616" i="2"/>
  <c r="T617" i="2"/>
  <c r="T618" i="2"/>
  <c r="T619" i="2"/>
  <c r="T620" i="2"/>
  <c r="T621" i="2"/>
  <c r="T622" i="2"/>
  <c r="T623" i="2"/>
  <c r="T624" i="2"/>
  <c r="T625" i="2"/>
  <c r="T626" i="2"/>
  <c r="T627" i="2"/>
  <c r="T628" i="2"/>
  <c r="T629" i="2"/>
  <c r="T630" i="2"/>
  <c r="T631" i="2"/>
  <c r="T632" i="2"/>
  <c r="T633" i="2"/>
  <c r="T634" i="2"/>
  <c r="T635" i="2"/>
  <c r="T636" i="2"/>
  <c r="AB636" i="2" s="1"/>
  <c r="T637" i="2"/>
  <c r="T638" i="2"/>
  <c r="T639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U108" i="2" s="1"/>
  <c r="S109" i="2"/>
  <c r="S110" i="2"/>
  <c r="S111" i="2"/>
  <c r="S112" i="2"/>
  <c r="S113" i="2"/>
  <c r="S114" i="2"/>
  <c r="S115" i="2"/>
  <c r="S116" i="2"/>
  <c r="S117" i="2"/>
  <c r="S118" i="2"/>
  <c r="S119" i="2"/>
  <c r="S120" i="2"/>
  <c r="S122" i="2"/>
  <c r="S123" i="2"/>
  <c r="S124" i="2"/>
  <c r="Q124" i="2" s="1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Q181" i="2" s="1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U233" i="2" s="1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S298" i="2"/>
  <c r="S299" i="2"/>
  <c r="S300" i="2"/>
  <c r="S302" i="2"/>
  <c r="S303" i="2"/>
  <c r="S304" i="2"/>
  <c r="S305" i="2"/>
  <c r="S306" i="2"/>
  <c r="S307" i="2"/>
  <c r="Q307" i="2" s="1"/>
  <c r="S308" i="2"/>
  <c r="S309" i="2"/>
  <c r="S310" i="2"/>
  <c r="S311" i="2"/>
  <c r="S312" i="2"/>
  <c r="S313" i="2"/>
  <c r="S314" i="2"/>
  <c r="S315" i="2"/>
  <c r="S316" i="2"/>
  <c r="S317" i="2"/>
  <c r="S318" i="2"/>
  <c r="S319" i="2"/>
  <c r="S320" i="2"/>
  <c r="S321" i="2"/>
  <c r="U321" i="2" s="1"/>
  <c r="S322" i="2"/>
  <c r="Q322" i="2" s="1"/>
  <c r="S323" i="2"/>
  <c r="S324" i="2"/>
  <c r="S325" i="2"/>
  <c r="S326" i="2"/>
  <c r="S327" i="2"/>
  <c r="S328" i="2"/>
  <c r="S329" i="2"/>
  <c r="S330" i="2"/>
  <c r="S331" i="2"/>
  <c r="S332" i="2"/>
  <c r="S333" i="2"/>
  <c r="S334" i="2"/>
  <c r="S335" i="2"/>
  <c r="S336" i="2"/>
  <c r="S337" i="2"/>
  <c r="S338" i="2"/>
  <c r="S339" i="2"/>
  <c r="S340" i="2"/>
  <c r="S341" i="2"/>
  <c r="S343" i="2"/>
  <c r="S344" i="2"/>
  <c r="S345" i="2"/>
  <c r="S346" i="2"/>
  <c r="S347" i="2"/>
  <c r="S348" i="2"/>
  <c r="S349" i="2"/>
  <c r="S350" i="2"/>
  <c r="S351" i="2"/>
  <c r="S352" i="2"/>
  <c r="S353" i="2"/>
  <c r="S354" i="2"/>
  <c r="S355" i="2"/>
  <c r="S356" i="2"/>
  <c r="S357" i="2"/>
  <c r="S358" i="2"/>
  <c r="S359" i="2"/>
  <c r="S360" i="2"/>
  <c r="S361" i="2"/>
  <c r="S362" i="2"/>
  <c r="S363" i="2"/>
  <c r="S364" i="2"/>
  <c r="S365" i="2"/>
  <c r="S366" i="2"/>
  <c r="S367" i="2"/>
  <c r="S368" i="2"/>
  <c r="S369" i="2"/>
  <c r="S370" i="2"/>
  <c r="S371" i="2"/>
  <c r="S372" i="2"/>
  <c r="S373" i="2"/>
  <c r="S374" i="2"/>
  <c r="S375" i="2"/>
  <c r="S376" i="2"/>
  <c r="S377" i="2"/>
  <c r="S378" i="2"/>
  <c r="S379" i="2"/>
  <c r="S380" i="2"/>
  <c r="S381" i="2"/>
  <c r="S382" i="2"/>
  <c r="S383" i="2"/>
  <c r="S384" i="2"/>
  <c r="S385" i="2"/>
  <c r="S386" i="2"/>
  <c r="S387" i="2"/>
  <c r="S388" i="2"/>
  <c r="S389" i="2"/>
  <c r="S390" i="2"/>
  <c r="S391" i="2"/>
  <c r="S392" i="2"/>
  <c r="S393" i="2"/>
  <c r="S394" i="2"/>
  <c r="S395" i="2"/>
  <c r="S396" i="2"/>
  <c r="S397" i="2"/>
  <c r="S398" i="2"/>
  <c r="S399" i="2"/>
  <c r="S400" i="2"/>
  <c r="S401" i="2"/>
  <c r="S402" i="2"/>
  <c r="S403" i="2"/>
  <c r="S404" i="2"/>
  <c r="S405" i="2"/>
  <c r="S406" i="2"/>
  <c r="U406" i="2" s="1"/>
  <c r="S407" i="2"/>
  <c r="S408" i="2"/>
  <c r="S409" i="2"/>
  <c r="S410" i="2"/>
  <c r="S411" i="2"/>
  <c r="S412" i="2"/>
  <c r="S413" i="2"/>
  <c r="S414" i="2"/>
  <c r="S415" i="2"/>
  <c r="S416" i="2"/>
  <c r="Q416" i="2" s="1"/>
  <c r="S417" i="2"/>
  <c r="S418" i="2"/>
  <c r="S419" i="2"/>
  <c r="S420" i="2"/>
  <c r="S421" i="2"/>
  <c r="S422" i="2"/>
  <c r="S423" i="2"/>
  <c r="S424" i="2"/>
  <c r="U424" i="2" s="1"/>
  <c r="S425" i="2"/>
  <c r="S426" i="2"/>
  <c r="S427" i="2"/>
  <c r="Q427" i="2" s="1"/>
  <c r="S428" i="2"/>
  <c r="S429" i="2"/>
  <c r="S430" i="2"/>
  <c r="S431" i="2"/>
  <c r="S432" i="2"/>
  <c r="S433" i="2"/>
  <c r="S434" i="2"/>
  <c r="S435" i="2"/>
  <c r="S436" i="2"/>
  <c r="S437" i="2"/>
  <c r="S438" i="2"/>
  <c r="S439" i="2"/>
  <c r="S440" i="2"/>
  <c r="Q440" i="2" s="1"/>
  <c r="S441" i="2"/>
  <c r="S442" i="2"/>
  <c r="S443" i="2"/>
  <c r="S444" i="2"/>
  <c r="S445" i="2"/>
  <c r="S446" i="2"/>
  <c r="S447" i="2"/>
  <c r="S448" i="2"/>
  <c r="S449" i="2"/>
  <c r="S450" i="2"/>
  <c r="S451" i="2"/>
  <c r="S452" i="2"/>
  <c r="S453" i="2"/>
  <c r="S454" i="2"/>
  <c r="S455" i="2"/>
  <c r="S456" i="2"/>
  <c r="S457" i="2"/>
  <c r="S458" i="2"/>
  <c r="S459" i="2"/>
  <c r="S460" i="2"/>
  <c r="S461" i="2"/>
  <c r="S462" i="2"/>
  <c r="S463" i="2"/>
  <c r="S464" i="2"/>
  <c r="S465" i="2"/>
  <c r="S466" i="2"/>
  <c r="S467" i="2"/>
  <c r="S468" i="2"/>
  <c r="S469" i="2"/>
  <c r="S470" i="2"/>
  <c r="S471" i="2"/>
  <c r="S472" i="2"/>
  <c r="S473" i="2"/>
  <c r="S474" i="2"/>
  <c r="S475" i="2"/>
  <c r="S476" i="2"/>
  <c r="S477" i="2"/>
  <c r="S478" i="2"/>
  <c r="S479" i="2"/>
  <c r="S480" i="2"/>
  <c r="S481" i="2"/>
  <c r="S482" i="2"/>
  <c r="S483" i="2"/>
  <c r="S485" i="2"/>
  <c r="S486" i="2"/>
  <c r="Q486" i="2" s="1"/>
  <c r="S487" i="2"/>
  <c r="S488" i="2"/>
  <c r="S489" i="2"/>
  <c r="S490" i="2"/>
  <c r="S491" i="2"/>
  <c r="S492" i="2"/>
  <c r="S493" i="2"/>
  <c r="S494" i="2"/>
  <c r="S495" i="2"/>
  <c r="S496" i="2"/>
  <c r="S497" i="2"/>
  <c r="S498" i="2"/>
  <c r="S499" i="2"/>
  <c r="S500" i="2"/>
  <c r="S501" i="2"/>
  <c r="S502" i="2"/>
  <c r="S503" i="2"/>
  <c r="S504" i="2"/>
  <c r="S505" i="2"/>
  <c r="S506" i="2"/>
  <c r="S507" i="2"/>
  <c r="S508" i="2"/>
  <c r="S509" i="2"/>
  <c r="S510" i="2"/>
  <c r="S511" i="2"/>
  <c r="S512" i="2"/>
  <c r="S513" i="2"/>
  <c r="S514" i="2"/>
  <c r="S515" i="2"/>
  <c r="S516" i="2"/>
  <c r="S517" i="2"/>
  <c r="S518" i="2"/>
  <c r="S519" i="2"/>
  <c r="S520" i="2"/>
  <c r="S521" i="2"/>
  <c r="S522" i="2"/>
  <c r="S523" i="2"/>
  <c r="S524" i="2"/>
  <c r="S525" i="2"/>
  <c r="S526" i="2"/>
  <c r="S527" i="2"/>
  <c r="S528" i="2"/>
  <c r="S529" i="2"/>
  <c r="S530" i="2"/>
  <c r="S531" i="2"/>
  <c r="S532" i="2"/>
  <c r="S533" i="2"/>
  <c r="S534" i="2"/>
  <c r="S535" i="2"/>
  <c r="S536" i="2"/>
  <c r="S537" i="2"/>
  <c r="S538" i="2"/>
  <c r="S539" i="2"/>
  <c r="S540" i="2"/>
  <c r="S541" i="2"/>
  <c r="S542" i="2"/>
  <c r="S543" i="2"/>
  <c r="S544" i="2"/>
  <c r="S545" i="2"/>
  <c r="S546" i="2"/>
  <c r="S547" i="2"/>
  <c r="S548" i="2"/>
  <c r="S549" i="2"/>
  <c r="S550" i="2"/>
  <c r="S551" i="2"/>
  <c r="S552" i="2"/>
  <c r="S553" i="2"/>
  <c r="S554" i="2"/>
  <c r="Q554" i="2" s="1"/>
  <c r="S555" i="2"/>
  <c r="S556" i="2"/>
  <c r="S557" i="2"/>
  <c r="S558" i="2"/>
  <c r="S559" i="2"/>
  <c r="S560" i="2"/>
  <c r="S561" i="2"/>
  <c r="S562" i="2"/>
  <c r="S563" i="2"/>
  <c r="S564" i="2"/>
  <c r="S565" i="2"/>
  <c r="S566" i="2"/>
  <c r="S567" i="2"/>
  <c r="S568" i="2"/>
  <c r="S569" i="2"/>
  <c r="S570" i="2"/>
  <c r="S571" i="2"/>
  <c r="S572" i="2"/>
  <c r="Q572" i="2" s="1"/>
  <c r="S573" i="2"/>
  <c r="Q573" i="2" s="1"/>
  <c r="S574" i="2"/>
  <c r="S575" i="2"/>
  <c r="S576" i="2"/>
  <c r="S577" i="2"/>
  <c r="Q577" i="2" s="1"/>
  <c r="S578" i="2"/>
  <c r="S579" i="2"/>
  <c r="S580" i="2"/>
  <c r="S581" i="2"/>
  <c r="S582" i="2"/>
  <c r="S583" i="2"/>
  <c r="S584" i="2"/>
  <c r="Q584" i="2" s="1"/>
  <c r="S585" i="2"/>
  <c r="Q585" i="2" s="1"/>
  <c r="S586" i="2"/>
  <c r="S587" i="2"/>
  <c r="S588" i="2"/>
  <c r="Q588" i="2" s="1"/>
  <c r="S589" i="2"/>
  <c r="S590" i="2"/>
  <c r="Q590" i="2" s="1"/>
  <c r="S591" i="2"/>
  <c r="S592" i="2"/>
  <c r="S593" i="2"/>
  <c r="Q593" i="2" s="1"/>
  <c r="S594" i="2"/>
  <c r="Q594" i="2" s="1"/>
  <c r="S595" i="2"/>
  <c r="S596" i="2"/>
  <c r="Q596" i="2" s="1"/>
  <c r="S597" i="2"/>
  <c r="S598" i="2"/>
  <c r="S599" i="2"/>
  <c r="S600" i="2"/>
  <c r="S601" i="2"/>
  <c r="S602" i="2"/>
  <c r="S603" i="2"/>
  <c r="S604" i="2"/>
  <c r="S605" i="2"/>
  <c r="S606" i="2"/>
  <c r="S607" i="2"/>
  <c r="S608" i="2"/>
  <c r="S609" i="2"/>
  <c r="Q609" i="2" s="1"/>
  <c r="S610" i="2"/>
  <c r="S611" i="2"/>
  <c r="S612" i="2"/>
  <c r="S613" i="2"/>
  <c r="Q613" i="2" s="1"/>
  <c r="S614" i="2"/>
  <c r="S615" i="2"/>
  <c r="S616" i="2"/>
  <c r="S617" i="2"/>
  <c r="S618" i="2"/>
  <c r="Q618" i="2" s="1"/>
  <c r="S619" i="2"/>
  <c r="S620" i="2"/>
  <c r="S621" i="2"/>
  <c r="Q621" i="2" s="1"/>
  <c r="S622" i="2"/>
  <c r="S623" i="2"/>
  <c r="Q623" i="2" s="1"/>
  <c r="S624" i="2"/>
  <c r="S625" i="2"/>
  <c r="S626" i="2"/>
  <c r="S627" i="2"/>
  <c r="S628" i="2"/>
  <c r="Q628" i="2" s="1"/>
  <c r="S629" i="2"/>
  <c r="S630" i="2"/>
  <c r="Q630" i="2" s="1"/>
  <c r="S631" i="2"/>
  <c r="S632" i="2"/>
  <c r="S633" i="2"/>
  <c r="S634" i="2"/>
  <c r="S635" i="2"/>
  <c r="Q635" i="2" s="1"/>
  <c r="S636" i="2"/>
  <c r="U636" i="2" s="1"/>
  <c r="S637" i="2"/>
  <c r="S638" i="2"/>
  <c r="S639" i="2"/>
  <c r="T3" i="2"/>
  <c r="S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2" i="2"/>
  <c r="P123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2" i="2"/>
  <c r="P303" i="2"/>
  <c r="P304" i="2"/>
  <c r="P305" i="2"/>
  <c r="P306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7" i="2"/>
  <c r="P418" i="2"/>
  <c r="P419" i="2"/>
  <c r="P420" i="2"/>
  <c r="P421" i="2"/>
  <c r="P422" i="2"/>
  <c r="P423" i="2"/>
  <c r="P424" i="2"/>
  <c r="P425" i="2"/>
  <c r="P426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1" i="2"/>
  <c r="P442" i="2"/>
  <c r="P443" i="2"/>
  <c r="P444" i="2"/>
  <c r="P445" i="2"/>
  <c r="P446" i="2"/>
  <c r="P447" i="2"/>
  <c r="P448" i="2"/>
  <c r="P449" i="2"/>
  <c r="P450" i="2"/>
  <c r="P451" i="2"/>
  <c r="P452" i="2"/>
  <c r="P453" i="2"/>
  <c r="P454" i="2"/>
  <c r="P455" i="2"/>
  <c r="P456" i="2"/>
  <c r="P457" i="2"/>
  <c r="P458" i="2"/>
  <c r="P459" i="2"/>
  <c r="P460" i="2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P483" i="2"/>
  <c r="P484" i="2"/>
  <c r="T484" i="2" s="1"/>
  <c r="P485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502" i="2"/>
  <c r="P503" i="2"/>
  <c r="P504" i="2"/>
  <c r="P505" i="2"/>
  <c r="P506" i="2"/>
  <c r="P507" i="2"/>
  <c r="P508" i="2"/>
  <c r="P509" i="2"/>
  <c r="P510" i="2"/>
  <c r="P511" i="2"/>
  <c r="P512" i="2"/>
  <c r="P513" i="2"/>
  <c r="P514" i="2"/>
  <c r="P515" i="2"/>
  <c r="P516" i="2"/>
  <c r="P517" i="2"/>
  <c r="P518" i="2"/>
  <c r="P519" i="2"/>
  <c r="P520" i="2"/>
  <c r="P521" i="2"/>
  <c r="P522" i="2"/>
  <c r="P523" i="2"/>
  <c r="P524" i="2"/>
  <c r="P525" i="2"/>
  <c r="P526" i="2"/>
  <c r="P527" i="2"/>
  <c r="P528" i="2"/>
  <c r="P529" i="2"/>
  <c r="P530" i="2"/>
  <c r="P531" i="2"/>
  <c r="P532" i="2"/>
  <c r="P533" i="2"/>
  <c r="P534" i="2"/>
  <c r="P535" i="2"/>
  <c r="P536" i="2"/>
  <c r="P537" i="2"/>
  <c r="P538" i="2"/>
  <c r="P539" i="2"/>
  <c r="P540" i="2"/>
  <c r="P541" i="2"/>
  <c r="P542" i="2"/>
  <c r="P543" i="2"/>
  <c r="P544" i="2"/>
  <c r="P545" i="2"/>
  <c r="P546" i="2"/>
  <c r="P547" i="2"/>
  <c r="P548" i="2"/>
  <c r="P549" i="2"/>
  <c r="P550" i="2"/>
  <c r="P551" i="2"/>
  <c r="P552" i="2"/>
  <c r="P553" i="2"/>
  <c r="P555" i="2"/>
  <c r="P556" i="2"/>
  <c r="P557" i="2"/>
  <c r="P558" i="2"/>
  <c r="P559" i="2"/>
  <c r="P560" i="2"/>
  <c r="P561" i="2"/>
  <c r="P562" i="2"/>
  <c r="P563" i="2"/>
  <c r="P564" i="2"/>
  <c r="P565" i="2"/>
  <c r="P566" i="2"/>
  <c r="P567" i="2"/>
  <c r="P568" i="2"/>
  <c r="P569" i="2"/>
  <c r="P570" i="2"/>
  <c r="P571" i="2"/>
  <c r="P574" i="2"/>
  <c r="P575" i="2"/>
  <c r="P576" i="2"/>
  <c r="P578" i="2"/>
  <c r="P579" i="2"/>
  <c r="P580" i="2"/>
  <c r="P581" i="2"/>
  <c r="P582" i="2"/>
  <c r="P583" i="2"/>
  <c r="P586" i="2"/>
  <c r="P587" i="2"/>
  <c r="P589" i="2"/>
  <c r="P591" i="2"/>
  <c r="P592" i="2"/>
  <c r="P595" i="2"/>
  <c r="P597" i="2"/>
  <c r="P598" i="2"/>
  <c r="P599" i="2"/>
  <c r="P600" i="2"/>
  <c r="P601" i="2"/>
  <c r="P602" i="2"/>
  <c r="P603" i="2"/>
  <c r="P604" i="2"/>
  <c r="P605" i="2"/>
  <c r="P606" i="2"/>
  <c r="P607" i="2"/>
  <c r="P608" i="2"/>
  <c r="P610" i="2"/>
  <c r="P611" i="2"/>
  <c r="P612" i="2"/>
  <c r="P614" i="2"/>
  <c r="P615" i="2"/>
  <c r="P616" i="2"/>
  <c r="P617" i="2"/>
  <c r="P619" i="2"/>
  <c r="P620" i="2"/>
  <c r="P622" i="2"/>
  <c r="P624" i="2"/>
  <c r="P625" i="2"/>
  <c r="P626" i="2"/>
  <c r="P627" i="2"/>
  <c r="P629" i="2"/>
  <c r="P631" i="2"/>
  <c r="P632" i="2"/>
  <c r="P633" i="2"/>
  <c r="P634" i="2"/>
  <c r="P636" i="2"/>
  <c r="P637" i="2"/>
  <c r="P638" i="2"/>
  <c r="P639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2" i="2"/>
  <c r="O123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2" i="2"/>
  <c r="O303" i="2"/>
  <c r="O304" i="2"/>
  <c r="O305" i="2"/>
  <c r="O306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7" i="2"/>
  <c r="O418" i="2"/>
  <c r="O419" i="2"/>
  <c r="O420" i="2"/>
  <c r="O421" i="2"/>
  <c r="O422" i="2"/>
  <c r="O423" i="2"/>
  <c r="O424" i="2"/>
  <c r="O425" i="2"/>
  <c r="O426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O506" i="2"/>
  <c r="O507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22" i="2"/>
  <c r="O523" i="2"/>
  <c r="O524" i="2"/>
  <c r="O525" i="2"/>
  <c r="O526" i="2"/>
  <c r="O527" i="2"/>
  <c r="O528" i="2"/>
  <c r="O529" i="2"/>
  <c r="O530" i="2"/>
  <c r="O531" i="2"/>
  <c r="O532" i="2"/>
  <c r="O533" i="2"/>
  <c r="O534" i="2"/>
  <c r="O535" i="2"/>
  <c r="O536" i="2"/>
  <c r="O537" i="2"/>
  <c r="O538" i="2"/>
  <c r="O539" i="2"/>
  <c r="O540" i="2"/>
  <c r="O541" i="2"/>
  <c r="O542" i="2"/>
  <c r="O543" i="2"/>
  <c r="O544" i="2"/>
  <c r="O545" i="2"/>
  <c r="O546" i="2"/>
  <c r="O547" i="2"/>
  <c r="O548" i="2"/>
  <c r="O549" i="2"/>
  <c r="O550" i="2"/>
  <c r="O551" i="2"/>
  <c r="O552" i="2"/>
  <c r="O553" i="2"/>
  <c r="O555" i="2"/>
  <c r="O556" i="2"/>
  <c r="O557" i="2"/>
  <c r="O558" i="2"/>
  <c r="O559" i="2"/>
  <c r="O560" i="2"/>
  <c r="O561" i="2"/>
  <c r="O562" i="2"/>
  <c r="O563" i="2"/>
  <c r="O564" i="2"/>
  <c r="O565" i="2"/>
  <c r="O566" i="2"/>
  <c r="O567" i="2"/>
  <c r="O568" i="2"/>
  <c r="O569" i="2"/>
  <c r="O570" i="2"/>
  <c r="O571" i="2"/>
  <c r="O574" i="2"/>
  <c r="O575" i="2"/>
  <c r="O576" i="2"/>
  <c r="O578" i="2"/>
  <c r="O579" i="2"/>
  <c r="O580" i="2"/>
  <c r="O581" i="2"/>
  <c r="O582" i="2"/>
  <c r="O583" i="2"/>
  <c r="O586" i="2"/>
  <c r="O587" i="2"/>
  <c r="O589" i="2"/>
  <c r="O591" i="2"/>
  <c r="O592" i="2"/>
  <c r="O595" i="2"/>
  <c r="O597" i="2"/>
  <c r="O598" i="2"/>
  <c r="O599" i="2"/>
  <c r="O600" i="2"/>
  <c r="O601" i="2"/>
  <c r="O602" i="2"/>
  <c r="O603" i="2"/>
  <c r="O604" i="2"/>
  <c r="O605" i="2"/>
  <c r="O606" i="2"/>
  <c r="O607" i="2"/>
  <c r="O608" i="2"/>
  <c r="O610" i="2"/>
  <c r="O611" i="2"/>
  <c r="O612" i="2"/>
  <c r="O614" i="2"/>
  <c r="O615" i="2"/>
  <c r="O616" i="2"/>
  <c r="O617" i="2"/>
  <c r="O619" i="2"/>
  <c r="O620" i="2"/>
  <c r="O622" i="2"/>
  <c r="O624" i="2"/>
  <c r="O625" i="2"/>
  <c r="O626" i="2"/>
  <c r="O627" i="2"/>
  <c r="O629" i="2"/>
  <c r="O631" i="2"/>
  <c r="O632" i="2"/>
  <c r="O633" i="2"/>
  <c r="O634" i="2"/>
  <c r="O636" i="2"/>
  <c r="O637" i="2"/>
  <c r="O638" i="2"/>
  <c r="O639" i="2"/>
  <c r="P3" i="2"/>
  <c r="O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2" i="2"/>
  <c r="L123" i="2"/>
  <c r="L124" i="2"/>
  <c r="P124" i="2" s="1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80" i="2"/>
  <c r="L181" i="2"/>
  <c r="P181" i="2" s="1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2" i="2"/>
  <c r="L303" i="2"/>
  <c r="L304" i="2"/>
  <c r="L305" i="2"/>
  <c r="L306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P322" i="2" s="1"/>
  <c r="L323" i="2"/>
  <c r="L324" i="2"/>
  <c r="L325" i="2"/>
  <c r="L326" i="2"/>
  <c r="L327" i="2"/>
  <c r="L328" i="2"/>
  <c r="L329" i="2"/>
  <c r="L330" i="2"/>
  <c r="L331" i="2"/>
  <c r="L333" i="2"/>
  <c r="L334" i="2"/>
  <c r="L335" i="2"/>
  <c r="L336" i="2"/>
  <c r="L337" i="2"/>
  <c r="L338" i="2"/>
  <c r="L339" i="2"/>
  <c r="L340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P416" i="2" s="1"/>
  <c r="L417" i="2"/>
  <c r="L418" i="2"/>
  <c r="L419" i="2"/>
  <c r="L420" i="2"/>
  <c r="L421" i="2"/>
  <c r="L422" i="2"/>
  <c r="L423" i="2"/>
  <c r="L424" i="2"/>
  <c r="L425" i="2"/>
  <c r="L426" i="2"/>
  <c r="L428" i="2"/>
  <c r="L429" i="2"/>
  <c r="L430" i="2"/>
  <c r="L431" i="2"/>
  <c r="L433" i="2"/>
  <c r="L434" i="2"/>
  <c r="L435" i="2"/>
  <c r="L436" i="2"/>
  <c r="L437" i="2"/>
  <c r="L438" i="2"/>
  <c r="L439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4" i="2"/>
  <c r="L575" i="2"/>
  <c r="L576" i="2"/>
  <c r="L578" i="2"/>
  <c r="L579" i="2"/>
  <c r="L580" i="2"/>
  <c r="L581" i="2"/>
  <c r="L582" i="2"/>
  <c r="L583" i="2"/>
  <c r="L586" i="2"/>
  <c r="L587" i="2"/>
  <c r="L589" i="2"/>
  <c r="L591" i="2"/>
  <c r="L592" i="2"/>
  <c r="L595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10" i="2"/>
  <c r="L611" i="2"/>
  <c r="L612" i="2"/>
  <c r="L614" i="2"/>
  <c r="L615" i="2"/>
  <c r="L616" i="2"/>
  <c r="L617" i="2"/>
  <c r="L619" i="2"/>
  <c r="L620" i="2"/>
  <c r="L622" i="2"/>
  <c r="L624" i="2"/>
  <c r="L625" i="2"/>
  <c r="L626" i="2"/>
  <c r="L627" i="2"/>
  <c r="L629" i="2"/>
  <c r="L631" i="2"/>
  <c r="L632" i="2"/>
  <c r="L633" i="2"/>
  <c r="L634" i="2"/>
  <c r="L636" i="2"/>
  <c r="L637" i="2"/>
  <c r="L638" i="2"/>
  <c r="L639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2" i="2"/>
  <c r="K123" i="2"/>
  <c r="K124" i="2"/>
  <c r="M124" i="2" s="1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80" i="2"/>
  <c r="K181" i="2"/>
  <c r="M181" i="2" s="1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2" i="2"/>
  <c r="K303" i="2"/>
  <c r="K304" i="2"/>
  <c r="K305" i="2"/>
  <c r="K306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M322" i="2" s="1"/>
  <c r="K323" i="2"/>
  <c r="K324" i="2"/>
  <c r="K325" i="2"/>
  <c r="K326" i="2"/>
  <c r="K327" i="2"/>
  <c r="K328" i="2"/>
  <c r="K329" i="2"/>
  <c r="K330" i="2"/>
  <c r="K331" i="2"/>
  <c r="K333" i="2"/>
  <c r="K334" i="2"/>
  <c r="K335" i="2"/>
  <c r="K336" i="2"/>
  <c r="K337" i="2"/>
  <c r="K338" i="2"/>
  <c r="K339" i="2"/>
  <c r="K340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M416" i="2" s="1"/>
  <c r="K417" i="2"/>
  <c r="K418" i="2"/>
  <c r="K419" i="2"/>
  <c r="K420" i="2"/>
  <c r="K421" i="2"/>
  <c r="K422" i="2"/>
  <c r="K423" i="2"/>
  <c r="K424" i="2"/>
  <c r="K425" i="2"/>
  <c r="K426" i="2"/>
  <c r="K428" i="2"/>
  <c r="K429" i="2"/>
  <c r="K430" i="2"/>
  <c r="K431" i="2"/>
  <c r="K433" i="2"/>
  <c r="K434" i="2"/>
  <c r="K435" i="2"/>
  <c r="K436" i="2"/>
  <c r="K437" i="2"/>
  <c r="K438" i="2"/>
  <c r="K439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M554" i="2" s="1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4" i="2"/>
  <c r="K575" i="2"/>
  <c r="K576" i="2"/>
  <c r="K578" i="2"/>
  <c r="K579" i="2"/>
  <c r="K580" i="2"/>
  <c r="K581" i="2"/>
  <c r="K582" i="2"/>
  <c r="K583" i="2"/>
  <c r="K586" i="2"/>
  <c r="K587" i="2"/>
  <c r="K589" i="2"/>
  <c r="K591" i="2"/>
  <c r="K592" i="2"/>
  <c r="K595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10" i="2"/>
  <c r="K611" i="2"/>
  <c r="K612" i="2"/>
  <c r="K614" i="2"/>
  <c r="K615" i="2"/>
  <c r="K616" i="2"/>
  <c r="K617" i="2"/>
  <c r="K619" i="2"/>
  <c r="K620" i="2"/>
  <c r="K622" i="2"/>
  <c r="K624" i="2"/>
  <c r="K625" i="2"/>
  <c r="K626" i="2"/>
  <c r="K627" i="2"/>
  <c r="K629" i="2"/>
  <c r="K631" i="2"/>
  <c r="K632" i="2"/>
  <c r="K633" i="2"/>
  <c r="K634" i="2"/>
  <c r="K636" i="2"/>
  <c r="K637" i="2"/>
  <c r="K638" i="2"/>
  <c r="K639" i="2"/>
  <c r="L3" i="2"/>
  <c r="K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L121" i="2" s="1"/>
  <c r="P121" i="2" s="1"/>
  <c r="T121" i="2" s="1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L179" i="2" s="1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L301" i="2" s="1"/>
  <c r="P301" i="2" s="1"/>
  <c r="T301" i="2" s="1"/>
  <c r="H302" i="2"/>
  <c r="H303" i="2"/>
  <c r="H304" i="2"/>
  <c r="H305" i="2"/>
  <c r="H306" i="2"/>
  <c r="H307" i="2"/>
  <c r="L307" i="2" s="1"/>
  <c r="P307" i="2" s="1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L332" i="2" s="1"/>
  <c r="H333" i="2"/>
  <c r="H334" i="2"/>
  <c r="H335" i="2"/>
  <c r="H336" i="2"/>
  <c r="H337" i="2"/>
  <c r="H338" i="2"/>
  <c r="H339" i="2"/>
  <c r="H340" i="2"/>
  <c r="H341" i="2"/>
  <c r="L341" i="2" s="1"/>
  <c r="H342" i="2"/>
  <c r="L342" i="2" s="1"/>
  <c r="P342" i="2" s="1"/>
  <c r="T342" i="2" s="1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L372" i="2" s="1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L427" i="2" s="1"/>
  <c r="P427" i="2" s="1"/>
  <c r="H428" i="2"/>
  <c r="H429" i="2"/>
  <c r="H430" i="2"/>
  <c r="H431" i="2"/>
  <c r="H432" i="2"/>
  <c r="L432" i="2" s="1"/>
  <c r="H433" i="2"/>
  <c r="H434" i="2"/>
  <c r="H435" i="2"/>
  <c r="H436" i="2"/>
  <c r="H437" i="2"/>
  <c r="H438" i="2"/>
  <c r="H439" i="2"/>
  <c r="H440" i="2"/>
  <c r="L440" i="2" s="1"/>
  <c r="P440" i="2" s="1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L486" i="2" s="1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L555" i="2" s="1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L572" i="2" s="1"/>
  <c r="H573" i="2"/>
  <c r="L573" i="2" s="1"/>
  <c r="H574" i="2"/>
  <c r="H575" i="2"/>
  <c r="H576" i="2"/>
  <c r="H577" i="2"/>
  <c r="L577" i="2" s="1"/>
  <c r="H578" i="2"/>
  <c r="H579" i="2"/>
  <c r="H580" i="2"/>
  <c r="H581" i="2"/>
  <c r="H582" i="2"/>
  <c r="H583" i="2"/>
  <c r="H584" i="2"/>
  <c r="L584" i="2" s="1"/>
  <c r="H585" i="2"/>
  <c r="L585" i="2" s="1"/>
  <c r="H586" i="2"/>
  <c r="H587" i="2"/>
  <c r="H588" i="2"/>
  <c r="L588" i="2" s="1"/>
  <c r="H589" i="2"/>
  <c r="H590" i="2"/>
  <c r="L590" i="2" s="1"/>
  <c r="H591" i="2"/>
  <c r="H592" i="2"/>
  <c r="H593" i="2"/>
  <c r="L593" i="2" s="1"/>
  <c r="H594" i="2"/>
  <c r="L594" i="2" s="1"/>
  <c r="H595" i="2"/>
  <c r="H596" i="2"/>
  <c r="L596" i="2" s="1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P609" i="2" s="1"/>
  <c r="H610" i="2"/>
  <c r="H611" i="2"/>
  <c r="H612" i="2"/>
  <c r="H613" i="2"/>
  <c r="P613" i="2" s="1"/>
  <c r="H614" i="2"/>
  <c r="H615" i="2"/>
  <c r="H616" i="2"/>
  <c r="H617" i="2"/>
  <c r="H618" i="2"/>
  <c r="P618" i="2" s="1"/>
  <c r="H619" i="2"/>
  <c r="H620" i="2"/>
  <c r="H621" i="2"/>
  <c r="P621" i="2" s="1"/>
  <c r="H622" i="2"/>
  <c r="H623" i="2"/>
  <c r="P623" i="2" s="1"/>
  <c r="H624" i="2"/>
  <c r="H625" i="2"/>
  <c r="H626" i="2"/>
  <c r="H627" i="2"/>
  <c r="H628" i="2"/>
  <c r="P628" i="2" s="1"/>
  <c r="H629" i="2"/>
  <c r="H630" i="2"/>
  <c r="P630" i="2" s="1"/>
  <c r="H631" i="2"/>
  <c r="H632" i="2"/>
  <c r="H633" i="2"/>
  <c r="H634" i="2"/>
  <c r="H635" i="2"/>
  <c r="P635" i="2" s="1"/>
  <c r="H636" i="2"/>
  <c r="H637" i="2"/>
  <c r="H638" i="2"/>
  <c r="H639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I121" i="2" s="1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I179" i="2" s="1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I301" i="2" s="1"/>
  <c r="G302" i="2"/>
  <c r="G303" i="2"/>
  <c r="G304" i="2"/>
  <c r="G305" i="2"/>
  <c r="G306" i="2"/>
  <c r="G307" i="2"/>
  <c r="I307" i="2" s="1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I332" i="2" s="1"/>
  <c r="G333" i="2"/>
  <c r="G334" i="2"/>
  <c r="G335" i="2"/>
  <c r="G336" i="2"/>
  <c r="G337" i="2"/>
  <c r="G338" i="2"/>
  <c r="G339" i="2"/>
  <c r="G340" i="2"/>
  <c r="G341" i="2"/>
  <c r="I341" i="2" s="1"/>
  <c r="G342" i="2"/>
  <c r="I342" i="2" s="1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I372" i="2" s="1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I427" i="2" s="1"/>
  <c r="G428" i="2"/>
  <c r="G429" i="2"/>
  <c r="G430" i="2"/>
  <c r="G431" i="2"/>
  <c r="G432" i="2"/>
  <c r="I432" i="2" s="1"/>
  <c r="G433" i="2"/>
  <c r="G434" i="2"/>
  <c r="G435" i="2"/>
  <c r="G436" i="2"/>
  <c r="G437" i="2"/>
  <c r="G438" i="2"/>
  <c r="G439" i="2"/>
  <c r="G440" i="2"/>
  <c r="I440" i="2" s="1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I486" i="2" s="1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I555" i="2" s="1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I572" i="2" s="1"/>
  <c r="G573" i="2"/>
  <c r="I573" i="2" s="1"/>
  <c r="G574" i="2"/>
  <c r="G575" i="2"/>
  <c r="G576" i="2"/>
  <c r="G577" i="2"/>
  <c r="I577" i="2" s="1"/>
  <c r="G578" i="2"/>
  <c r="G579" i="2"/>
  <c r="G580" i="2"/>
  <c r="G581" i="2"/>
  <c r="G582" i="2"/>
  <c r="G583" i="2"/>
  <c r="G584" i="2"/>
  <c r="I584" i="2" s="1"/>
  <c r="G585" i="2"/>
  <c r="I585" i="2" s="1"/>
  <c r="G586" i="2"/>
  <c r="G587" i="2"/>
  <c r="G588" i="2"/>
  <c r="I588" i="2" s="1"/>
  <c r="G589" i="2"/>
  <c r="G590" i="2"/>
  <c r="I590" i="2" s="1"/>
  <c r="G591" i="2"/>
  <c r="G592" i="2"/>
  <c r="G593" i="2"/>
  <c r="I593" i="2" s="1"/>
  <c r="G594" i="2"/>
  <c r="I594" i="2" s="1"/>
  <c r="G595" i="2"/>
  <c r="G596" i="2"/>
  <c r="I596" i="2" s="1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I609" i="2" s="1"/>
  <c r="G610" i="2"/>
  <c r="G611" i="2"/>
  <c r="G612" i="2"/>
  <c r="G613" i="2"/>
  <c r="I613" i="2" s="1"/>
  <c r="G614" i="2"/>
  <c r="G615" i="2"/>
  <c r="G616" i="2"/>
  <c r="G617" i="2"/>
  <c r="G618" i="2"/>
  <c r="I618" i="2" s="1"/>
  <c r="G619" i="2"/>
  <c r="G620" i="2"/>
  <c r="G621" i="2"/>
  <c r="I621" i="2" s="1"/>
  <c r="G622" i="2"/>
  <c r="G623" i="2"/>
  <c r="I623" i="2" s="1"/>
  <c r="G624" i="2"/>
  <c r="G625" i="2"/>
  <c r="G626" i="2"/>
  <c r="G627" i="2"/>
  <c r="G628" i="2"/>
  <c r="I628" i="2" s="1"/>
  <c r="G629" i="2"/>
  <c r="G630" i="2"/>
  <c r="I630" i="2" s="1"/>
  <c r="G631" i="2"/>
  <c r="G632" i="2"/>
  <c r="G633" i="2"/>
  <c r="G634" i="2"/>
  <c r="G635" i="2"/>
  <c r="I635" i="2" s="1"/>
  <c r="G636" i="2"/>
  <c r="G637" i="2"/>
  <c r="G638" i="2"/>
  <c r="G639" i="2"/>
  <c r="H3" i="2"/>
  <c r="G3" i="2"/>
  <c r="AE4" i="3"/>
  <c r="AE5" i="3"/>
  <c r="AE6" i="3"/>
  <c r="AE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AE49" i="3"/>
  <c r="AE50" i="3"/>
  <c r="AE51" i="3"/>
  <c r="AE52" i="3"/>
  <c r="AE53" i="3"/>
  <c r="AE54" i="3"/>
  <c r="AE55" i="3"/>
  <c r="AE56" i="3"/>
  <c r="AE57" i="3"/>
  <c r="AE58" i="3"/>
  <c r="AE59" i="3"/>
  <c r="AE60" i="3"/>
  <c r="AE61" i="3"/>
  <c r="AE62" i="3"/>
  <c r="AE63" i="3"/>
  <c r="AE64" i="3"/>
  <c r="AE65" i="3"/>
  <c r="AE66" i="3"/>
  <c r="AE67" i="3"/>
  <c r="AE68" i="3"/>
  <c r="AE69" i="3"/>
  <c r="AE70" i="3"/>
  <c r="AE71" i="3"/>
  <c r="AE72" i="3"/>
  <c r="AE73" i="3"/>
  <c r="AE74" i="3"/>
  <c r="AE75" i="3"/>
  <c r="AE76" i="3"/>
  <c r="AE77" i="3"/>
  <c r="AE78" i="3"/>
  <c r="AE79" i="3"/>
  <c r="AE80" i="3"/>
  <c r="AE81" i="3"/>
  <c r="AE82" i="3"/>
  <c r="AE83" i="3"/>
  <c r="AE84" i="3"/>
  <c r="AE85" i="3"/>
  <c r="AE86" i="3"/>
  <c r="AE87" i="3"/>
  <c r="AE88" i="3"/>
  <c r="AE89" i="3"/>
  <c r="AE90" i="3"/>
  <c r="AE91" i="3"/>
  <c r="AE92" i="3"/>
  <c r="AE93" i="3"/>
  <c r="AE94" i="3"/>
  <c r="AE95" i="3"/>
  <c r="AE96" i="3"/>
  <c r="AE97" i="3"/>
  <c r="AE98" i="3"/>
  <c r="AE99" i="3"/>
  <c r="AE100" i="3"/>
  <c r="AE101" i="3"/>
  <c r="AE102" i="3"/>
  <c r="AE103" i="3"/>
  <c r="AE104" i="3"/>
  <c r="AE105" i="3"/>
  <c r="AE106" i="3"/>
  <c r="AE107" i="3"/>
  <c r="AE109" i="3"/>
  <c r="AE110" i="3"/>
  <c r="AE111" i="3"/>
  <c r="AE112" i="3"/>
  <c r="AE113" i="3"/>
  <c r="AE114" i="3"/>
  <c r="AE115" i="3"/>
  <c r="AE116" i="3"/>
  <c r="AE117" i="3"/>
  <c r="AE118" i="3"/>
  <c r="AE119" i="3"/>
  <c r="AE120" i="3"/>
  <c r="AE121" i="3"/>
  <c r="AE122" i="3"/>
  <c r="AE123" i="3"/>
  <c r="AE124" i="3"/>
  <c r="AE125" i="3"/>
  <c r="AE126" i="3"/>
  <c r="AE127" i="3"/>
  <c r="AE128" i="3"/>
  <c r="AE129" i="3"/>
  <c r="AE130" i="3"/>
  <c r="AE131" i="3"/>
  <c r="AE132" i="3"/>
  <c r="AE133" i="3"/>
  <c r="AE134" i="3"/>
  <c r="AE135" i="3"/>
  <c r="AE136" i="3"/>
  <c r="AE137" i="3"/>
  <c r="AE138" i="3"/>
  <c r="AE139" i="3"/>
  <c r="AE140" i="3"/>
  <c r="AE141" i="3"/>
  <c r="AE142" i="3"/>
  <c r="AE143" i="3"/>
  <c r="AE144" i="3"/>
  <c r="AE145" i="3"/>
  <c r="AE146" i="3"/>
  <c r="AE147" i="3"/>
  <c r="AE148" i="3"/>
  <c r="AE149" i="3"/>
  <c r="AE150" i="3"/>
  <c r="AE151" i="3"/>
  <c r="AE152" i="3"/>
  <c r="AE153" i="3"/>
  <c r="AE154" i="3"/>
  <c r="AE155" i="3"/>
  <c r="AE156" i="3"/>
  <c r="AE157" i="3"/>
  <c r="AE158" i="3"/>
  <c r="AE159" i="3"/>
  <c r="AE160" i="3"/>
  <c r="AE161" i="3"/>
  <c r="AE162" i="3"/>
  <c r="AE163" i="3"/>
  <c r="AE164" i="3"/>
  <c r="AE165" i="3"/>
  <c r="AE166" i="3"/>
  <c r="AE167" i="3"/>
  <c r="AE168" i="3"/>
  <c r="AE169" i="3"/>
  <c r="AE170" i="3"/>
  <c r="AE171" i="3"/>
  <c r="AE172" i="3"/>
  <c r="AE173" i="3"/>
  <c r="AE174" i="3"/>
  <c r="AE175" i="3"/>
  <c r="AE176" i="3"/>
  <c r="AE177" i="3"/>
  <c r="AE178" i="3"/>
  <c r="AE179" i="3"/>
  <c r="AE180" i="3"/>
  <c r="AE181" i="3"/>
  <c r="AE182" i="3"/>
  <c r="AE183" i="3"/>
  <c r="AE184" i="3"/>
  <c r="AE185" i="3"/>
  <c r="AE186" i="3"/>
  <c r="AE187" i="3"/>
  <c r="AE188" i="3"/>
  <c r="AE189" i="3"/>
  <c r="AE190" i="3"/>
  <c r="AE191" i="3"/>
  <c r="AE192" i="3"/>
  <c r="AE193" i="3"/>
  <c r="AE194" i="3"/>
  <c r="AE195" i="3"/>
  <c r="AE196" i="3"/>
  <c r="AE197" i="3"/>
  <c r="AE198" i="3"/>
  <c r="AE199" i="3"/>
  <c r="AE200" i="3"/>
  <c r="AE201" i="3"/>
  <c r="AE202" i="3"/>
  <c r="AE203" i="3"/>
  <c r="AE204" i="3"/>
  <c r="AE205" i="3"/>
  <c r="AE206" i="3"/>
  <c r="AE207" i="3"/>
  <c r="AE208" i="3"/>
  <c r="AE209" i="3"/>
  <c r="AE210" i="3"/>
  <c r="AE211" i="3"/>
  <c r="AE212" i="3"/>
  <c r="AE213" i="3"/>
  <c r="AE214" i="3"/>
  <c r="AE215" i="3"/>
  <c r="AE216" i="3"/>
  <c r="AE217" i="3"/>
  <c r="AE218" i="3"/>
  <c r="AE219" i="3"/>
  <c r="AE220" i="3"/>
  <c r="AE221" i="3"/>
  <c r="AE222" i="3"/>
  <c r="AE223" i="3"/>
  <c r="AE224" i="3"/>
  <c r="AE225" i="3"/>
  <c r="AE226" i="3"/>
  <c r="AE227" i="3"/>
  <c r="AE228" i="3"/>
  <c r="AE229" i="3"/>
  <c r="AE230" i="3"/>
  <c r="AE231" i="3"/>
  <c r="AE232" i="3"/>
  <c r="AE233" i="3"/>
  <c r="AE234" i="3"/>
  <c r="AE235" i="3"/>
  <c r="AE236" i="3"/>
  <c r="AE237" i="3"/>
  <c r="AE238" i="3"/>
  <c r="AE239" i="3"/>
  <c r="AE240" i="3"/>
  <c r="AE241" i="3"/>
  <c r="AE242" i="3"/>
  <c r="AE243" i="3"/>
  <c r="AE244" i="3"/>
  <c r="AE245" i="3"/>
  <c r="AE246" i="3"/>
  <c r="AE247" i="3"/>
  <c r="AE248" i="3"/>
  <c r="AE249" i="3"/>
  <c r="AE250" i="3"/>
  <c r="AE251" i="3"/>
  <c r="AE252" i="3"/>
  <c r="AE253" i="3"/>
  <c r="AE254" i="3"/>
  <c r="AE255" i="3"/>
  <c r="AE256" i="3"/>
  <c r="AE257" i="3"/>
  <c r="AE258" i="3"/>
  <c r="AE259" i="3"/>
  <c r="AE260" i="3"/>
  <c r="AE261" i="3"/>
  <c r="AE262" i="3"/>
  <c r="AE263" i="3"/>
  <c r="AE264" i="3"/>
  <c r="AE265" i="3"/>
  <c r="AE266" i="3"/>
  <c r="AE267" i="3"/>
  <c r="AE268" i="3"/>
  <c r="AE269" i="3"/>
  <c r="AE270" i="3"/>
  <c r="AE271" i="3"/>
  <c r="AE272" i="3"/>
  <c r="AE273" i="3"/>
  <c r="AE274" i="3"/>
  <c r="AE275" i="3"/>
  <c r="AE276" i="3"/>
  <c r="AE277" i="3"/>
  <c r="AE278" i="3"/>
  <c r="AE279" i="3"/>
  <c r="AE280" i="3"/>
  <c r="AE281" i="3"/>
  <c r="AE282" i="3"/>
  <c r="AE283" i="3"/>
  <c r="AE284" i="3"/>
  <c r="AE285" i="3"/>
  <c r="AE286" i="3"/>
  <c r="AE287" i="3"/>
  <c r="AE288" i="3"/>
  <c r="AE289" i="3"/>
  <c r="AE290" i="3"/>
  <c r="AE291" i="3"/>
  <c r="AE292" i="3"/>
  <c r="AE293" i="3"/>
  <c r="AE294" i="3"/>
  <c r="AE295" i="3"/>
  <c r="AE296" i="3"/>
  <c r="AE297" i="3"/>
  <c r="AE298" i="3"/>
  <c r="AE299" i="3"/>
  <c r="AE300" i="3"/>
  <c r="AE302" i="3"/>
  <c r="AE303" i="3"/>
  <c r="AE304" i="3"/>
  <c r="AE305" i="3"/>
  <c r="AE306" i="3"/>
  <c r="AE308" i="3"/>
  <c r="AE309" i="3"/>
  <c r="AE310" i="3"/>
  <c r="AE311" i="3"/>
  <c r="AE312" i="3"/>
  <c r="AE313" i="3"/>
  <c r="AE314" i="3"/>
  <c r="AE315" i="3"/>
  <c r="AE316" i="3"/>
  <c r="AE317" i="3"/>
  <c r="AE318" i="3"/>
  <c r="AE319" i="3"/>
  <c r="AE320" i="3"/>
  <c r="AE321" i="3"/>
  <c r="AE322" i="3"/>
  <c r="AE323" i="3"/>
  <c r="AE324" i="3"/>
  <c r="AE325" i="3"/>
  <c r="AE326" i="3"/>
  <c r="AE327" i="3"/>
  <c r="AE328" i="3"/>
  <c r="AE329" i="3"/>
  <c r="AE330" i="3"/>
  <c r="AE331" i="3"/>
  <c r="AE332" i="3"/>
  <c r="AE333" i="3"/>
  <c r="AE334" i="3"/>
  <c r="AE335" i="3"/>
  <c r="AE336" i="3"/>
  <c r="AE337" i="3"/>
  <c r="AE338" i="3"/>
  <c r="AE339" i="3"/>
  <c r="AE340" i="3"/>
  <c r="AE341" i="3"/>
  <c r="AE343" i="3"/>
  <c r="AE344" i="3"/>
  <c r="AE345" i="3"/>
  <c r="AE346" i="3"/>
  <c r="AE347" i="3"/>
  <c r="AE348" i="3"/>
  <c r="AE349" i="3"/>
  <c r="AE350" i="3"/>
  <c r="AE351" i="3"/>
  <c r="AE352" i="3"/>
  <c r="AE353" i="3"/>
  <c r="AE354" i="3"/>
  <c r="AE355" i="3"/>
  <c r="AE356" i="3"/>
  <c r="AE357" i="3"/>
  <c r="AE358" i="3"/>
  <c r="AE359" i="3"/>
  <c r="AE360" i="3"/>
  <c r="AE361" i="3"/>
  <c r="AE362" i="3"/>
  <c r="AE363" i="3"/>
  <c r="AE364" i="3"/>
  <c r="AE365" i="3"/>
  <c r="AE366" i="3"/>
  <c r="AE367" i="3"/>
  <c r="AE368" i="3"/>
  <c r="AE369" i="3"/>
  <c r="AE370" i="3"/>
  <c r="AE371" i="3"/>
  <c r="AE372" i="3"/>
  <c r="AE373" i="3"/>
  <c r="AE374" i="3"/>
  <c r="AE375" i="3"/>
  <c r="AE376" i="3"/>
  <c r="AE377" i="3"/>
  <c r="AE378" i="3"/>
  <c r="AE379" i="3"/>
  <c r="AE380" i="3"/>
  <c r="AE381" i="3"/>
  <c r="AE382" i="3"/>
  <c r="AE383" i="3"/>
  <c r="AE384" i="3"/>
  <c r="AE385" i="3"/>
  <c r="AE386" i="3"/>
  <c r="AE387" i="3"/>
  <c r="AE388" i="3"/>
  <c r="AE389" i="3"/>
  <c r="AE390" i="3"/>
  <c r="AE391" i="3"/>
  <c r="AE392" i="3"/>
  <c r="AE393" i="3"/>
  <c r="AE394" i="3"/>
  <c r="AE395" i="3"/>
  <c r="AE396" i="3"/>
  <c r="AE397" i="3"/>
  <c r="AE398" i="3"/>
  <c r="AE399" i="3"/>
  <c r="AE400" i="3"/>
  <c r="AE401" i="3"/>
  <c r="AE402" i="3"/>
  <c r="AE403" i="3"/>
  <c r="AE404" i="3"/>
  <c r="AE405" i="3"/>
  <c r="AE406" i="3"/>
  <c r="AC406" i="3" s="1"/>
  <c r="AE407" i="3"/>
  <c r="AE408" i="3"/>
  <c r="AE409" i="3"/>
  <c r="AE410" i="3"/>
  <c r="AE411" i="3"/>
  <c r="AE412" i="3"/>
  <c r="AE413" i="3"/>
  <c r="AE414" i="3"/>
  <c r="AE415" i="3"/>
  <c r="AE416" i="3"/>
  <c r="AE417" i="3"/>
  <c r="AE418" i="3"/>
  <c r="AE419" i="3"/>
  <c r="AE420" i="3"/>
  <c r="AE421" i="3"/>
  <c r="AE422" i="3"/>
  <c r="AE423" i="3"/>
  <c r="AE425" i="3"/>
  <c r="AE426" i="3"/>
  <c r="AE427" i="3"/>
  <c r="AE428" i="3"/>
  <c r="AE429" i="3"/>
  <c r="AE430" i="3"/>
  <c r="AE431" i="3"/>
  <c r="AE432" i="3"/>
  <c r="AE433" i="3"/>
  <c r="AE434" i="3"/>
  <c r="AE435" i="3"/>
  <c r="AE436" i="3"/>
  <c r="AE437" i="3"/>
  <c r="AE438" i="3"/>
  <c r="AE439" i="3"/>
  <c r="AE440" i="3"/>
  <c r="AE441" i="3"/>
  <c r="AE442" i="3"/>
  <c r="AE443" i="3"/>
  <c r="AE444" i="3"/>
  <c r="AE445" i="3"/>
  <c r="AE446" i="3"/>
  <c r="AE447" i="3"/>
  <c r="AE448" i="3"/>
  <c r="AE449" i="3"/>
  <c r="AE450" i="3"/>
  <c r="AE451" i="3"/>
  <c r="AE452" i="3"/>
  <c r="AE453" i="3"/>
  <c r="AE454" i="3"/>
  <c r="AE455" i="3"/>
  <c r="AE456" i="3"/>
  <c r="AE457" i="3"/>
  <c r="AE458" i="3"/>
  <c r="AE459" i="3"/>
  <c r="AE460" i="3"/>
  <c r="AE461" i="3"/>
  <c r="AE462" i="3"/>
  <c r="AE463" i="3"/>
  <c r="AE464" i="3"/>
  <c r="AE465" i="3"/>
  <c r="AE466" i="3"/>
  <c r="AE467" i="3"/>
  <c r="AE468" i="3"/>
  <c r="AE469" i="3"/>
  <c r="AE470" i="3"/>
  <c r="AE471" i="3"/>
  <c r="AE472" i="3"/>
  <c r="AE473" i="3"/>
  <c r="AE474" i="3"/>
  <c r="AE475" i="3"/>
  <c r="AE476" i="3"/>
  <c r="AE477" i="3"/>
  <c r="AE478" i="3"/>
  <c r="AE479" i="3"/>
  <c r="AE480" i="3"/>
  <c r="AE481" i="3"/>
  <c r="AE482" i="3"/>
  <c r="AE483" i="3"/>
  <c r="AE484" i="3"/>
  <c r="AE485" i="3"/>
  <c r="AE487" i="3"/>
  <c r="AE488" i="3"/>
  <c r="AE489" i="3"/>
  <c r="AE490" i="3"/>
  <c r="AE491" i="3"/>
  <c r="AE492" i="3"/>
  <c r="AE493" i="3"/>
  <c r="AE494" i="3"/>
  <c r="AE495" i="3"/>
  <c r="AE496" i="3"/>
  <c r="AE497" i="3"/>
  <c r="AE498" i="3"/>
  <c r="AE499" i="3"/>
  <c r="AE500" i="3"/>
  <c r="AE501" i="3"/>
  <c r="AE502" i="3"/>
  <c r="AE503" i="3"/>
  <c r="AE504" i="3"/>
  <c r="AE505" i="3"/>
  <c r="AE506" i="3"/>
  <c r="AE507" i="3"/>
  <c r="AE508" i="3"/>
  <c r="AE509" i="3"/>
  <c r="AE510" i="3"/>
  <c r="AE511" i="3"/>
  <c r="AE512" i="3"/>
  <c r="AE513" i="3"/>
  <c r="AE514" i="3"/>
  <c r="AE515" i="3"/>
  <c r="AE516" i="3"/>
  <c r="AE517" i="3"/>
  <c r="AE518" i="3"/>
  <c r="AE519" i="3"/>
  <c r="AE520" i="3"/>
  <c r="AE521" i="3"/>
  <c r="AE522" i="3"/>
  <c r="AE523" i="3"/>
  <c r="AE524" i="3"/>
  <c r="AE525" i="3"/>
  <c r="AE526" i="3"/>
  <c r="AE527" i="3"/>
  <c r="AE528" i="3"/>
  <c r="AE529" i="3"/>
  <c r="AE530" i="3"/>
  <c r="AE531" i="3"/>
  <c r="AE532" i="3"/>
  <c r="AE533" i="3"/>
  <c r="AE534" i="3"/>
  <c r="AE535" i="3"/>
  <c r="AE536" i="3"/>
  <c r="AE537" i="3"/>
  <c r="AE538" i="3"/>
  <c r="AE539" i="3"/>
  <c r="AE540" i="3"/>
  <c r="AE541" i="3"/>
  <c r="AE542" i="3"/>
  <c r="AE543" i="3"/>
  <c r="AE544" i="3"/>
  <c r="AE545" i="3"/>
  <c r="AE546" i="3"/>
  <c r="AE547" i="3"/>
  <c r="AE548" i="3"/>
  <c r="AE549" i="3"/>
  <c r="AE550" i="3"/>
  <c r="AE551" i="3"/>
  <c r="AE552" i="3"/>
  <c r="AE553" i="3"/>
  <c r="AE554" i="3"/>
  <c r="AE556" i="3"/>
  <c r="AE557" i="3"/>
  <c r="AE558" i="3"/>
  <c r="AE559" i="3"/>
  <c r="AE560" i="3"/>
  <c r="AE561" i="3"/>
  <c r="AE562" i="3"/>
  <c r="AE563" i="3"/>
  <c r="AE564" i="3"/>
  <c r="AE565" i="3"/>
  <c r="AE566" i="3"/>
  <c r="AE567" i="3"/>
  <c r="AE568" i="3"/>
  <c r="AE569" i="3"/>
  <c r="AE570" i="3"/>
  <c r="AE571" i="3"/>
  <c r="AE572" i="3"/>
  <c r="AE573" i="3"/>
  <c r="AE574" i="3"/>
  <c r="AE575" i="3"/>
  <c r="AE576" i="3"/>
  <c r="AE577" i="3"/>
  <c r="AE578" i="3"/>
  <c r="AE579" i="3"/>
  <c r="AE580" i="3"/>
  <c r="AE581" i="3"/>
  <c r="AE582" i="3"/>
  <c r="AE583" i="3"/>
  <c r="AE584" i="3"/>
  <c r="AE585" i="3"/>
  <c r="AE586" i="3"/>
  <c r="AE587" i="3"/>
  <c r="AE588" i="3"/>
  <c r="AE589" i="3"/>
  <c r="AE590" i="3"/>
  <c r="AE591" i="3"/>
  <c r="AE592" i="3"/>
  <c r="AE593" i="3"/>
  <c r="AE594" i="3"/>
  <c r="AE595" i="3"/>
  <c r="AE596" i="3"/>
  <c r="AE597" i="3"/>
  <c r="AE598" i="3"/>
  <c r="AE599" i="3"/>
  <c r="AE600" i="3"/>
  <c r="AE601" i="3"/>
  <c r="AE602" i="3"/>
  <c r="AE603" i="3"/>
  <c r="AE604" i="3"/>
  <c r="AE605" i="3"/>
  <c r="AE606" i="3"/>
  <c r="AE607" i="3"/>
  <c r="AE608" i="3"/>
  <c r="AE609" i="3"/>
  <c r="AE610" i="3"/>
  <c r="AE611" i="3"/>
  <c r="AE612" i="3"/>
  <c r="AE613" i="3"/>
  <c r="AE614" i="3"/>
  <c r="AE615" i="3"/>
  <c r="AE616" i="3"/>
  <c r="AE617" i="3"/>
  <c r="AE618" i="3"/>
  <c r="AE619" i="3"/>
  <c r="AE620" i="3"/>
  <c r="AE621" i="3"/>
  <c r="AE622" i="3"/>
  <c r="AE623" i="3"/>
  <c r="AE624" i="3"/>
  <c r="AE625" i="3"/>
  <c r="AE626" i="3"/>
  <c r="AE627" i="3"/>
  <c r="AE628" i="3"/>
  <c r="AE629" i="3"/>
  <c r="AE630" i="3"/>
  <c r="AE631" i="3"/>
  <c r="AE632" i="3"/>
  <c r="AE633" i="3"/>
  <c r="AE634" i="3"/>
  <c r="AE635" i="3"/>
  <c r="AE637" i="3"/>
  <c r="AE638" i="3"/>
  <c r="AE639" i="3"/>
  <c r="AE3" i="3"/>
  <c r="AB4" i="3"/>
  <c r="AB5" i="3"/>
  <c r="AB6" i="3"/>
  <c r="AB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74" i="3"/>
  <c r="AB75" i="3"/>
  <c r="AB76" i="3"/>
  <c r="AB77" i="3"/>
  <c r="AB78" i="3"/>
  <c r="AB79" i="3"/>
  <c r="AB80" i="3"/>
  <c r="AB81" i="3"/>
  <c r="AB82" i="3"/>
  <c r="AB83" i="3"/>
  <c r="AB84" i="3"/>
  <c r="AB85" i="3"/>
  <c r="AB86" i="3"/>
  <c r="AB87" i="3"/>
  <c r="AB88" i="3"/>
  <c r="AB89" i="3"/>
  <c r="AB90" i="3"/>
  <c r="AB91" i="3"/>
  <c r="AB92" i="3"/>
  <c r="AB93" i="3"/>
  <c r="AB94" i="3"/>
  <c r="AB95" i="3"/>
  <c r="AB96" i="3"/>
  <c r="AB97" i="3"/>
  <c r="AB98" i="3"/>
  <c r="AB99" i="3"/>
  <c r="AB100" i="3"/>
  <c r="AB101" i="3"/>
  <c r="AB102" i="3"/>
  <c r="AB103" i="3"/>
  <c r="AB104" i="3"/>
  <c r="AB105" i="3"/>
  <c r="AB106" i="3"/>
  <c r="AB107" i="3"/>
  <c r="AB109" i="3"/>
  <c r="AB110" i="3"/>
  <c r="AB111" i="3"/>
  <c r="AB112" i="3"/>
  <c r="AB113" i="3"/>
  <c r="AB114" i="3"/>
  <c r="AB115" i="3"/>
  <c r="AB116" i="3"/>
  <c r="AB117" i="3"/>
  <c r="AB118" i="3"/>
  <c r="AB119" i="3"/>
  <c r="AB120" i="3"/>
  <c r="AB121" i="3"/>
  <c r="AB122" i="3"/>
  <c r="AB123" i="3"/>
  <c r="AB124" i="3"/>
  <c r="AB125" i="3"/>
  <c r="AB126" i="3"/>
  <c r="AB127" i="3"/>
  <c r="AB128" i="3"/>
  <c r="AB129" i="3"/>
  <c r="AB130" i="3"/>
  <c r="AB131" i="3"/>
  <c r="AB132" i="3"/>
  <c r="AB133" i="3"/>
  <c r="AB134" i="3"/>
  <c r="AB135" i="3"/>
  <c r="AB136" i="3"/>
  <c r="AB137" i="3"/>
  <c r="AB138" i="3"/>
  <c r="AB139" i="3"/>
  <c r="AB140" i="3"/>
  <c r="AB141" i="3"/>
  <c r="AB142" i="3"/>
  <c r="AB143" i="3"/>
  <c r="AB144" i="3"/>
  <c r="AB145" i="3"/>
  <c r="AB146" i="3"/>
  <c r="AB147" i="3"/>
  <c r="AB148" i="3"/>
  <c r="AB149" i="3"/>
  <c r="AB150" i="3"/>
  <c r="AB151" i="3"/>
  <c r="AB152" i="3"/>
  <c r="AB153" i="3"/>
  <c r="AB154" i="3"/>
  <c r="AB155" i="3"/>
  <c r="AB156" i="3"/>
  <c r="AB157" i="3"/>
  <c r="AB158" i="3"/>
  <c r="AB159" i="3"/>
  <c r="AB160" i="3"/>
  <c r="AB161" i="3"/>
  <c r="AB162" i="3"/>
  <c r="AB163" i="3"/>
  <c r="AB164" i="3"/>
  <c r="AB165" i="3"/>
  <c r="AB166" i="3"/>
  <c r="AB167" i="3"/>
  <c r="AB168" i="3"/>
  <c r="AB169" i="3"/>
  <c r="AB170" i="3"/>
  <c r="AB171" i="3"/>
  <c r="AB172" i="3"/>
  <c r="AB173" i="3"/>
  <c r="AB174" i="3"/>
  <c r="AB175" i="3"/>
  <c r="AB176" i="3"/>
  <c r="AB177" i="3"/>
  <c r="AB178" i="3"/>
  <c r="AB179" i="3"/>
  <c r="AB180" i="3"/>
  <c r="AB181" i="3"/>
  <c r="AB182" i="3"/>
  <c r="AB183" i="3"/>
  <c r="AB184" i="3"/>
  <c r="AB185" i="3"/>
  <c r="AB186" i="3"/>
  <c r="AB187" i="3"/>
  <c r="AB188" i="3"/>
  <c r="AB189" i="3"/>
  <c r="AB190" i="3"/>
  <c r="AB191" i="3"/>
  <c r="AB192" i="3"/>
  <c r="AB193" i="3"/>
  <c r="AB194" i="3"/>
  <c r="AB195" i="3"/>
  <c r="AB196" i="3"/>
  <c r="AB197" i="3"/>
  <c r="AB198" i="3"/>
  <c r="AB199" i="3"/>
  <c r="AB200" i="3"/>
  <c r="AB201" i="3"/>
  <c r="AB202" i="3"/>
  <c r="AB203" i="3"/>
  <c r="AB204" i="3"/>
  <c r="AB205" i="3"/>
  <c r="AB206" i="3"/>
  <c r="AB207" i="3"/>
  <c r="AB208" i="3"/>
  <c r="AB209" i="3"/>
  <c r="AB210" i="3"/>
  <c r="AB211" i="3"/>
  <c r="AB212" i="3"/>
  <c r="AB213" i="3"/>
  <c r="AB214" i="3"/>
  <c r="AB215" i="3"/>
  <c r="AB216" i="3"/>
  <c r="AB217" i="3"/>
  <c r="AB218" i="3"/>
  <c r="AB219" i="3"/>
  <c r="AB220" i="3"/>
  <c r="AB221" i="3"/>
  <c r="AB222" i="3"/>
  <c r="AB223" i="3"/>
  <c r="AB224" i="3"/>
  <c r="AB225" i="3"/>
  <c r="AB226" i="3"/>
  <c r="AB227" i="3"/>
  <c r="AB228" i="3"/>
  <c r="AB229" i="3"/>
  <c r="AB230" i="3"/>
  <c r="AB231" i="3"/>
  <c r="AB232" i="3"/>
  <c r="AB233" i="3"/>
  <c r="AB234" i="3"/>
  <c r="AB235" i="3"/>
  <c r="AB236" i="3"/>
  <c r="AB237" i="3"/>
  <c r="AB238" i="3"/>
  <c r="AB239" i="3"/>
  <c r="AB240" i="3"/>
  <c r="AB241" i="3"/>
  <c r="AB242" i="3"/>
  <c r="AB243" i="3"/>
  <c r="AB244" i="3"/>
  <c r="AB245" i="3"/>
  <c r="AB246" i="3"/>
  <c r="AB247" i="3"/>
  <c r="AB248" i="3"/>
  <c r="AB249" i="3"/>
  <c r="AB250" i="3"/>
  <c r="AB251" i="3"/>
  <c r="AB252" i="3"/>
  <c r="AB253" i="3"/>
  <c r="AB254" i="3"/>
  <c r="AB255" i="3"/>
  <c r="AB256" i="3"/>
  <c r="AB257" i="3"/>
  <c r="AB258" i="3"/>
  <c r="AB259" i="3"/>
  <c r="AB260" i="3"/>
  <c r="AB261" i="3"/>
  <c r="AB262" i="3"/>
  <c r="AB263" i="3"/>
  <c r="AB264" i="3"/>
  <c r="AB265" i="3"/>
  <c r="AB266" i="3"/>
  <c r="AB267" i="3"/>
  <c r="AB268" i="3"/>
  <c r="AB269" i="3"/>
  <c r="AB270" i="3"/>
  <c r="AB271" i="3"/>
  <c r="AB272" i="3"/>
  <c r="AB273" i="3"/>
  <c r="AB274" i="3"/>
  <c r="AB275" i="3"/>
  <c r="AB276" i="3"/>
  <c r="AB277" i="3"/>
  <c r="AB278" i="3"/>
  <c r="AB279" i="3"/>
  <c r="AB280" i="3"/>
  <c r="AB281" i="3"/>
  <c r="AB282" i="3"/>
  <c r="AB283" i="3"/>
  <c r="AB284" i="3"/>
  <c r="AB285" i="3"/>
  <c r="AB286" i="3"/>
  <c r="AB287" i="3"/>
  <c r="AB288" i="3"/>
  <c r="AB289" i="3"/>
  <c r="AB290" i="3"/>
  <c r="AB291" i="3"/>
  <c r="AB292" i="3"/>
  <c r="AB293" i="3"/>
  <c r="AB294" i="3"/>
  <c r="AB295" i="3"/>
  <c r="AB296" i="3"/>
  <c r="AB297" i="3"/>
  <c r="AB298" i="3"/>
  <c r="AB299" i="3"/>
  <c r="AB300" i="3"/>
  <c r="AB301" i="3"/>
  <c r="AB302" i="3"/>
  <c r="AB303" i="3"/>
  <c r="AB304" i="3"/>
  <c r="AB305" i="3"/>
  <c r="AB306" i="3"/>
  <c r="AB307" i="3"/>
  <c r="AB308" i="3"/>
  <c r="AB309" i="3"/>
  <c r="AB310" i="3"/>
  <c r="AB311" i="3"/>
  <c r="AB312" i="3"/>
  <c r="AB313" i="3"/>
  <c r="AB314" i="3"/>
  <c r="AB315" i="3"/>
  <c r="AB316" i="3"/>
  <c r="AB317" i="3"/>
  <c r="AB318" i="3"/>
  <c r="AB319" i="3"/>
  <c r="AB320" i="3"/>
  <c r="AB321" i="3"/>
  <c r="AB322" i="3"/>
  <c r="AB323" i="3"/>
  <c r="AB324" i="3"/>
  <c r="AB325" i="3"/>
  <c r="AB326" i="3"/>
  <c r="AB327" i="3"/>
  <c r="AB328" i="3"/>
  <c r="AB329" i="3"/>
  <c r="AB330" i="3"/>
  <c r="AB331" i="3"/>
  <c r="AB332" i="3"/>
  <c r="AB333" i="3"/>
  <c r="AB334" i="3"/>
  <c r="AB335" i="3"/>
  <c r="AB336" i="3"/>
  <c r="AB337" i="3"/>
  <c r="AB338" i="3"/>
  <c r="AB339" i="3"/>
  <c r="AB340" i="3"/>
  <c r="AB341" i="3"/>
  <c r="AB342" i="3"/>
  <c r="AB343" i="3"/>
  <c r="AB344" i="3"/>
  <c r="AB345" i="3"/>
  <c r="AB346" i="3"/>
  <c r="AB347" i="3"/>
  <c r="AB348" i="3"/>
  <c r="AB349" i="3"/>
  <c r="AB350" i="3"/>
  <c r="AB351" i="3"/>
  <c r="AB352" i="3"/>
  <c r="AB353" i="3"/>
  <c r="AB354" i="3"/>
  <c r="AB355" i="3"/>
  <c r="AB356" i="3"/>
  <c r="AB357" i="3"/>
  <c r="AB358" i="3"/>
  <c r="AB359" i="3"/>
  <c r="AB360" i="3"/>
  <c r="AB361" i="3"/>
  <c r="AB362" i="3"/>
  <c r="AB363" i="3"/>
  <c r="AB364" i="3"/>
  <c r="AB365" i="3"/>
  <c r="AB366" i="3"/>
  <c r="AB367" i="3"/>
  <c r="AB368" i="3"/>
  <c r="AB369" i="3"/>
  <c r="AB370" i="3"/>
  <c r="AB371" i="3"/>
  <c r="AB372" i="3"/>
  <c r="AB373" i="3"/>
  <c r="AB374" i="3"/>
  <c r="AB375" i="3"/>
  <c r="AB376" i="3"/>
  <c r="AB377" i="3"/>
  <c r="AB378" i="3"/>
  <c r="AB379" i="3"/>
  <c r="AB380" i="3"/>
  <c r="AB381" i="3"/>
  <c r="AB382" i="3"/>
  <c r="AB383" i="3"/>
  <c r="AB384" i="3"/>
  <c r="AB385" i="3"/>
  <c r="AB386" i="3"/>
  <c r="AB387" i="3"/>
  <c r="AB388" i="3"/>
  <c r="AB389" i="3"/>
  <c r="AB390" i="3"/>
  <c r="AB391" i="3"/>
  <c r="AB392" i="3"/>
  <c r="AB393" i="3"/>
  <c r="AB394" i="3"/>
  <c r="AB395" i="3"/>
  <c r="AB396" i="3"/>
  <c r="AB397" i="3"/>
  <c r="AB398" i="3"/>
  <c r="AB399" i="3"/>
  <c r="AB400" i="3"/>
  <c r="AB401" i="3"/>
  <c r="AB402" i="3"/>
  <c r="AB403" i="3"/>
  <c r="AB404" i="3"/>
  <c r="AB405" i="3"/>
  <c r="AB407" i="3"/>
  <c r="AB408" i="3"/>
  <c r="AB409" i="3"/>
  <c r="AB410" i="3"/>
  <c r="AB411" i="3"/>
  <c r="AB412" i="3"/>
  <c r="AB413" i="3"/>
  <c r="AB414" i="3"/>
  <c r="AB415" i="3"/>
  <c r="AB416" i="3"/>
  <c r="AB417" i="3"/>
  <c r="AB418" i="3"/>
  <c r="AB419" i="3"/>
  <c r="AB420" i="3"/>
  <c r="AB421" i="3"/>
  <c r="AB422" i="3"/>
  <c r="AB423" i="3"/>
  <c r="AB425" i="3"/>
  <c r="AB426" i="3"/>
  <c r="AB427" i="3"/>
  <c r="AB428" i="3"/>
  <c r="AB429" i="3"/>
  <c r="AB430" i="3"/>
  <c r="AB431" i="3"/>
  <c r="AB432" i="3"/>
  <c r="AB433" i="3"/>
  <c r="AB434" i="3"/>
  <c r="AB435" i="3"/>
  <c r="AB436" i="3"/>
  <c r="AB437" i="3"/>
  <c r="AB438" i="3"/>
  <c r="AB439" i="3"/>
  <c r="AB440" i="3"/>
  <c r="AB441" i="3"/>
  <c r="AB442" i="3"/>
  <c r="AB443" i="3"/>
  <c r="AB444" i="3"/>
  <c r="AB445" i="3"/>
  <c r="AB446" i="3"/>
  <c r="AB447" i="3"/>
  <c r="AB448" i="3"/>
  <c r="AB449" i="3"/>
  <c r="AB450" i="3"/>
  <c r="AB451" i="3"/>
  <c r="AB452" i="3"/>
  <c r="AB453" i="3"/>
  <c r="AB454" i="3"/>
  <c r="AB455" i="3"/>
  <c r="AB456" i="3"/>
  <c r="AB457" i="3"/>
  <c r="AB458" i="3"/>
  <c r="AB459" i="3"/>
  <c r="AB460" i="3"/>
  <c r="AB461" i="3"/>
  <c r="AB462" i="3"/>
  <c r="AB463" i="3"/>
  <c r="AB464" i="3"/>
  <c r="AB465" i="3"/>
  <c r="AB466" i="3"/>
  <c r="AB467" i="3"/>
  <c r="AB468" i="3"/>
  <c r="AB469" i="3"/>
  <c r="AB470" i="3"/>
  <c r="AB471" i="3"/>
  <c r="AB472" i="3"/>
  <c r="AB473" i="3"/>
  <c r="AB474" i="3"/>
  <c r="AB475" i="3"/>
  <c r="AB476" i="3"/>
  <c r="AB477" i="3"/>
  <c r="AB478" i="3"/>
  <c r="AB479" i="3"/>
  <c r="AB480" i="3"/>
  <c r="AB481" i="3"/>
  <c r="AB482" i="3"/>
  <c r="AB483" i="3"/>
  <c r="AB484" i="3"/>
  <c r="AB485" i="3"/>
  <c r="AB486" i="3"/>
  <c r="AB487" i="3"/>
  <c r="AB488" i="3"/>
  <c r="AB489" i="3"/>
  <c r="AB490" i="3"/>
  <c r="AB491" i="3"/>
  <c r="AB492" i="3"/>
  <c r="AB493" i="3"/>
  <c r="AB494" i="3"/>
  <c r="AB495" i="3"/>
  <c r="AB496" i="3"/>
  <c r="AB497" i="3"/>
  <c r="AB498" i="3"/>
  <c r="AB499" i="3"/>
  <c r="AB500" i="3"/>
  <c r="AB501" i="3"/>
  <c r="AB502" i="3"/>
  <c r="AB503" i="3"/>
  <c r="AB504" i="3"/>
  <c r="AB505" i="3"/>
  <c r="AB506" i="3"/>
  <c r="AB507" i="3"/>
  <c r="AB508" i="3"/>
  <c r="AB509" i="3"/>
  <c r="AB510" i="3"/>
  <c r="AB511" i="3"/>
  <c r="AB512" i="3"/>
  <c r="AB513" i="3"/>
  <c r="AB514" i="3"/>
  <c r="AB515" i="3"/>
  <c r="AB516" i="3"/>
  <c r="AB517" i="3"/>
  <c r="AB518" i="3"/>
  <c r="AB519" i="3"/>
  <c r="AB520" i="3"/>
  <c r="AB521" i="3"/>
  <c r="AB522" i="3"/>
  <c r="AB523" i="3"/>
  <c r="AB524" i="3"/>
  <c r="AB525" i="3"/>
  <c r="AB526" i="3"/>
  <c r="AB527" i="3"/>
  <c r="AB528" i="3"/>
  <c r="AB529" i="3"/>
  <c r="AB530" i="3"/>
  <c r="AB531" i="3"/>
  <c r="AB532" i="3"/>
  <c r="AB533" i="3"/>
  <c r="AB534" i="3"/>
  <c r="AB535" i="3"/>
  <c r="AB536" i="3"/>
  <c r="AB537" i="3"/>
  <c r="AB538" i="3"/>
  <c r="AB539" i="3"/>
  <c r="AB540" i="3"/>
  <c r="AB541" i="3"/>
  <c r="AB542" i="3"/>
  <c r="AB543" i="3"/>
  <c r="AB544" i="3"/>
  <c r="AB545" i="3"/>
  <c r="AB546" i="3"/>
  <c r="AB547" i="3"/>
  <c r="AB548" i="3"/>
  <c r="AB549" i="3"/>
  <c r="AB550" i="3"/>
  <c r="AB551" i="3"/>
  <c r="AB552" i="3"/>
  <c r="AB553" i="3"/>
  <c r="AB554" i="3"/>
  <c r="AB555" i="3"/>
  <c r="AB556" i="3"/>
  <c r="AB557" i="3"/>
  <c r="AB558" i="3"/>
  <c r="AB559" i="3"/>
  <c r="AB560" i="3"/>
  <c r="AB561" i="3"/>
  <c r="AB562" i="3"/>
  <c r="AB563" i="3"/>
  <c r="AB564" i="3"/>
  <c r="AB565" i="3"/>
  <c r="AB566" i="3"/>
  <c r="AB567" i="3"/>
  <c r="AB568" i="3"/>
  <c r="AB569" i="3"/>
  <c r="AB570" i="3"/>
  <c r="AB571" i="3"/>
  <c r="AB572" i="3"/>
  <c r="AB573" i="3"/>
  <c r="AB574" i="3"/>
  <c r="AB575" i="3"/>
  <c r="AB576" i="3"/>
  <c r="AB577" i="3"/>
  <c r="AB578" i="3"/>
  <c r="AB579" i="3"/>
  <c r="AB580" i="3"/>
  <c r="AB581" i="3"/>
  <c r="AB582" i="3"/>
  <c r="AB583" i="3"/>
  <c r="AB584" i="3"/>
  <c r="AB585" i="3"/>
  <c r="AB586" i="3"/>
  <c r="AB587" i="3"/>
  <c r="AB588" i="3"/>
  <c r="AB589" i="3"/>
  <c r="AB590" i="3"/>
  <c r="AB591" i="3"/>
  <c r="AB592" i="3"/>
  <c r="AB593" i="3"/>
  <c r="AB594" i="3"/>
  <c r="AB595" i="3"/>
  <c r="AB596" i="3"/>
  <c r="AB597" i="3"/>
  <c r="AB598" i="3"/>
  <c r="AB599" i="3"/>
  <c r="AB600" i="3"/>
  <c r="AB601" i="3"/>
  <c r="AB602" i="3"/>
  <c r="AB603" i="3"/>
  <c r="AB604" i="3"/>
  <c r="AB605" i="3"/>
  <c r="AB606" i="3"/>
  <c r="AB607" i="3"/>
  <c r="AB608" i="3"/>
  <c r="AB609" i="3"/>
  <c r="AB610" i="3"/>
  <c r="AB611" i="3"/>
  <c r="AB612" i="3"/>
  <c r="AB613" i="3"/>
  <c r="AB614" i="3"/>
  <c r="AB615" i="3"/>
  <c r="AB616" i="3"/>
  <c r="AB617" i="3"/>
  <c r="AB618" i="3"/>
  <c r="AB619" i="3"/>
  <c r="AB620" i="3"/>
  <c r="AB621" i="3"/>
  <c r="AB622" i="3"/>
  <c r="AB623" i="3"/>
  <c r="AB624" i="3"/>
  <c r="AB625" i="3"/>
  <c r="AB626" i="3"/>
  <c r="AB627" i="3"/>
  <c r="AB628" i="3"/>
  <c r="AB630" i="3"/>
  <c r="AB631" i="3"/>
  <c r="AB632" i="3"/>
  <c r="AB633" i="3"/>
  <c r="AB634" i="3"/>
  <c r="AB635" i="3"/>
  <c r="AB637" i="3"/>
  <c r="AB638" i="3"/>
  <c r="AB639" i="3"/>
  <c r="AA4" i="3"/>
  <c r="AA5" i="3"/>
  <c r="AA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52" i="3"/>
  <c r="AA53" i="3"/>
  <c r="AA54" i="3"/>
  <c r="AA55" i="3"/>
  <c r="AA56" i="3"/>
  <c r="AA57" i="3"/>
  <c r="AA58" i="3"/>
  <c r="AA59" i="3"/>
  <c r="AA60" i="3"/>
  <c r="AA61" i="3"/>
  <c r="AA62" i="3"/>
  <c r="AA63" i="3"/>
  <c r="AA64" i="3"/>
  <c r="AA65" i="3"/>
  <c r="AA66" i="3"/>
  <c r="AA67" i="3"/>
  <c r="AA68" i="3"/>
  <c r="AA69" i="3"/>
  <c r="AA70" i="3"/>
  <c r="AA71" i="3"/>
  <c r="AA72" i="3"/>
  <c r="AA73" i="3"/>
  <c r="AA74" i="3"/>
  <c r="AA75" i="3"/>
  <c r="AA76" i="3"/>
  <c r="AA77" i="3"/>
  <c r="AA78" i="3"/>
  <c r="AA79" i="3"/>
  <c r="AA80" i="3"/>
  <c r="AA81" i="3"/>
  <c r="AA82" i="3"/>
  <c r="AA83" i="3"/>
  <c r="AA84" i="3"/>
  <c r="AA85" i="3"/>
  <c r="AA86" i="3"/>
  <c r="AA87" i="3"/>
  <c r="AA88" i="3"/>
  <c r="AA89" i="3"/>
  <c r="AA90" i="3"/>
  <c r="AA91" i="3"/>
  <c r="AA92" i="3"/>
  <c r="AA93" i="3"/>
  <c r="AA94" i="3"/>
  <c r="AA95" i="3"/>
  <c r="AA96" i="3"/>
  <c r="AA97" i="3"/>
  <c r="AA98" i="3"/>
  <c r="AA99" i="3"/>
  <c r="AA100" i="3"/>
  <c r="AA101" i="3"/>
  <c r="AA102" i="3"/>
  <c r="AA103" i="3"/>
  <c r="AA104" i="3"/>
  <c r="AA105" i="3"/>
  <c r="AA106" i="3"/>
  <c r="AA107" i="3"/>
  <c r="AA109" i="3"/>
  <c r="AA110" i="3"/>
  <c r="AA111" i="3"/>
  <c r="AA112" i="3"/>
  <c r="AA113" i="3"/>
  <c r="AA114" i="3"/>
  <c r="AA115" i="3"/>
  <c r="AA116" i="3"/>
  <c r="AA117" i="3"/>
  <c r="AA118" i="3"/>
  <c r="AA119" i="3"/>
  <c r="AA120" i="3"/>
  <c r="AA121" i="3"/>
  <c r="AA122" i="3"/>
  <c r="AA123" i="3"/>
  <c r="AA124" i="3"/>
  <c r="AA125" i="3"/>
  <c r="AA126" i="3"/>
  <c r="AA127" i="3"/>
  <c r="AA128" i="3"/>
  <c r="AA129" i="3"/>
  <c r="AA130" i="3"/>
  <c r="AA131" i="3"/>
  <c r="AA132" i="3"/>
  <c r="AA133" i="3"/>
  <c r="AA134" i="3"/>
  <c r="AA135" i="3"/>
  <c r="AA136" i="3"/>
  <c r="AA137" i="3"/>
  <c r="AA138" i="3"/>
  <c r="AA139" i="3"/>
  <c r="AA140" i="3"/>
  <c r="AA141" i="3"/>
  <c r="AA142" i="3"/>
  <c r="AA143" i="3"/>
  <c r="AA144" i="3"/>
  <c r="AA145" i="3"/>
  <c r="AA146" i="3"/>
  <c r="AA147" i="3"/>
  <c r="AA148" i="3"/>
  <c r="AA149" i="3"/>
  <c r="AA150" i="3"/>
  <c r="AA151" i="3"/>
  <c r="AA152" i="3"/>
  <c r="AA153" i="3"/>
  <c r="AA154" i="3"/>
  <c r="AA155" i="3"/>
  <c r="AA156" i="3"/>
  <c r="AA157" i="3"/>
  <c r="AA158" i="3"/>
  <c r="AA159" i="3"/>
  <c r="AA160" i="3"/>
  <c r="AA161" i="3"/>
  <c r="AA162" i="3"/>
  <c r="AA163" i="3"/>
  <c r="AA164" i="3"/>
  <c r="AA165" i="3"/>
  <c r="AA166" i="3"/>
  <c r="AA167" i="3"/>
  <c r="AA168" i="3"/>
  <c r="AA169" i="3"/>
  <c r="AA170" i="3"/>
  <c r="AA171" i="3"/>
  <c r="AA172" i="3"/>
  <c r="AA173" i="3"/>
  <c r="AA174" i="3"/>
  <c r="AA175" i="3"/>
  <c r="AA176" i="3"/>
  <c r="AA177" i="3"/>
  <c r="AA178" i="3"/>
  <c r="AA179" i="3"/>
  <c r="AA180" i="3"/>
  <c r="AA181" i="3"/>
  <c r="AA182" i="3"/>
  <c r="AA183" i="3"/>
  <c r="AA184" i="3"/>
  <c r="AA185" i="3"/>
  <c r="AA186" i="3"/>
  <c r="AA187" i="3"/>
  <c r="AA188" i="3"/>
  <c r="AA189" i="3"/>
  <c r="AA190" i="3"/>
  <c r="AA191" i="3"/>
  <c r="AA192" i="3"/>
  <c r="AA193" i="3"/>
  <c r="AA194" i="3"/>
  <c r="AA195" i="3"/>
  <c r="AA196" i="3"/>
  <c r="AA197" i="3"/>
  <c r="AA198" i="3"/>
  <c r="AA199" i="3"/>
  <c r="AA200" i="3"/>
  <c r="AA201" i="3"/>
  <c r="AA202" i="3"/>
  <c r="AA203" i="3"/>
  <c r="AA204" i="3"/>
  <c r="AA205" i="3"/>
  <c r="AA206" i="3"/>
  <c r="AA207" i="3"/>
  <c r="AA208" i="3"/>
  <c r="AA209" i="3"/>
  <c r="AA210" i="3"/>
  <c r="AA211" i="3"/>
  <c r="AA212" i="3"/>
  <c r="AA213" i="3"/>
  <c r="AA214" i="3"/>
  <c r="AA215" i="3"/>
  <c r="AA216" i="3"/>
  <c r="AA217" i="3"/>
  <c r="AA218" i="3"/>
  <c r="AA219" i="3"/>
  <c r="AA220" i="3"/>
  <c r="AA221" i="3"/>
  <c r="AA222" i="3"/>
  <c r="AA223" i="3"/>
  <c r="AA224" i="3"/>
  <c r="AA225" i="3"/>
  <c r="AA226" i="3"/>
  <c r="AA227" i="3"/>
  <c r="AA228" i="3"/>
  <c r="AA229" i="3"/>
  <c r="AA230" i="3"/>
  <c r="AA231" i="3"/>
  <c r="AA232" i="3"/>
  <c r="AA233" i="3"/>
  <c r="Y233" i="3" s="1"/>
  <c r="AA234" i="3"/>
  <c r="AA235" i="3"/>
  <c r="AA236" i="3"/>
  <c r="AA237" i="3"/>
  <c r="AA238" i="3"/>
  <c r="AA239" i="3"/>
  <c r="AA240" i="3"/>
  <c r="AA241" i="3"/>
  <c r="AA242" i="3"/>
  <c r="AA243" i="3"/>
  <c r="AA244" i="3"/>
  <c r="AA245" i="3"/>
  <c r="AA246" i="3"/>
  <c r="AA247" i="3"/>
  <c r="AA248" i="3"/>
  <c r="AA249" i="3"/>
  <c r="AA250" i="3"/>
  <c r="AA251" i="3"/>
  <c r="AA252" i="3"/>
  <c r="AA253" i="3"/>
  <c r="AA254" i="3"/>
  <c r="AA255" i="3"/>
  <c r="AA256" i="3"/>
  <c r="AA257" i="3"/>
  <c r="AA258" i="3"/>
  <c r="AA259" i="3"/>
  <c r="AA260" i="3"/>
  <c r="AA261" i="3"/>
  <c r="AA262" i="3"/>
  <c r="AA263" i="3"/>
  <c r="AA264" i="3"/>
  <c r="AA265" i="3"/>
  <c r="AA266" i="3"/>
  <c r="AA267" i="3"/>
  <c r="AA268" i="3"/>
  <c r="AA269" i="3"/>
  <c r="AA270" i="3"/>
  <c r="AA271" i="3"/>
  <c r="AA272" i="3"/>
  <c r="AA273" i="3"/>
  <c r="AA274" i="3"/>
  <c r="AA275" i="3"/>
  <c r="AA276" i="3"/>
  <c r="AA277" i="3"/>
  <c r="AA278" i="3"/>
  <c r="AA279" i="3"/>
  <c r="AA280" i="3"/>
  <c r="AA281" i="3"/>
  <c r="AA282" i="3"/>
  <c r="AA283" i="3"/>
  <c r="AA284" i="3"/>
  <c r="AA285" i="3"/>
  <c r="AA286" i="3"/>
  <c r="AA287" i="3"/>
  <c r="AA288" i="3"/>
  <c r="AA289" i="3"/>
  <c r="AA290" i="3"/>
  <c r="AA291" i="3"/>
  <c r="AA292" i="3"/>
  <c r="AA293" i="3"/>
  <c r="AA294" i="3"/>
  <c r="AA295" i="3"/>
  <c r="AA296" i="3"/>
  <c r="AA297" i="3"/>
  <c r="AA298" i="3"/>
  <c r="AA299" i="3"/>
  <c r="AA300" i="3"/>
  <c r="AA301" i="3"/>
  <c r="AC301" i="3" s="1"/>
  <c r="AA302" i="3"/>
  <c r="AA303" i="3"/>
  <c r="AA304" i="3"/>
  <c r="AA305" i="3"/>
  <c r="AA306" i="3"/>
  <c r="AA307" i="3"/>
  <c r="AC307" i="3" s="1"/>
  <c r="AA308" i="3"/>
  <c r="AA309" i="3"/>
  <c r="AA310" i="3"/>
  <c r="AA311" i="3"/>
  <c r="AA312" i="3"/>
  <c r="AA313" i="3"/>
  <c r="AA314" i="3"/>
  <c r="AA315" i="3"/>
  <c r="AA316" i="3"/>
  <c r="AA317" i="3"/>
  <c r="AA318" i="3"/>
  <c r="AA319" i="3"/>
  <c r="AA320" i="3"/>
  <c r="AA321" i="3"/>
  <c r="Y321" i="3" s="1"/>
  <c r="AA322" i="3"/>
  <c r="AA323" i="3"/>
  <c r="AA324" i="3"/>
  <c r="AA325" i="3"/>
  <c r="AA326" i="3"/>
  <c r="AA327" i="3"/>
  <c r="AA328" i="3"/>
  <c r="AA329" i="3"/>
  <c r="AA330" i="3"/>
  <c r="AA331" i="3"/>
  <c r="AA332" i="3"/>
  <c r="AA333" i="3"/>
  <c r="AA334" i="3"/>
  <c r="AA335" i="3"/>
  <c r="AA336" i="3"/>
  <c r="AA337" i="3"/>
  <c r="AA338" i="3"/>
  <c r="AA339" i="3"/>
  <c r="AA340" i="3"/>
  <c r="AA341" i="3"/>
  <c r="AA342" i="3"/>
  <c r="AA343" i="3"/>
  <c r="AA344" i="3"/>
  <c r="AA345" i="3"/>
  <c r="AA346" i="3"/>
  <c r="AA347" i="3"/>
  <c r="AA348" i="3"/>
  <c r="AA349" i="3"/>
  <c r="AA350" i="3"/>
  <c r="AA351" i="3"/>
  <c r="AA352" i="3"/>
  <c r="AA353" i="3"/>
  <c r="AA354" i="3"/>
  <c r="AA355" i="3"/>
  <c r="AA356" i="3"/>
  <c r="AA357" i="3"/>
  <c r="AA358" i="3"/>
  <c r="AA359" i="3"/>
  <c r="AA360" i="3"/>
  <c r="AA361" i="3"/>
  <c r="AA362" i="3"/>
  <c r="AA363" i="3"/>
  <c r="AA364" i="3"/>
  <c r="AA365" i="3"/>
  <c r="AA366" i="3"/>
  <c r="AA367" i="3"/>
  <c r="AA368" i="3"/>
  <c r="AA369" i="3"/>
  <c r="AA370" i="3"/>
  <c r="AA371" i="3"/>
  <c r="AA372" i="3"/>
  <c r="AA373" i="3"/>
  <c r="AA374" i="3"/>
  <c r="AA375" i="3"/>
  <c r="AA376" i="3"/>
  <c r="AA377" i="3"/>
  <c r="AA378" i="3"/>
  <c r="AA379" i="3"/>
  <c r="AA380" i="3"/>
  <c r="AA381" i="3"/>
  <c r="AA382" i="3"/>
  <c r="AA383" i="3"/>
  <c r="AA384" i="3"/>
  <c r="AA385" i="3"/>
  <c r="AA386" i="3"/>
  <c r="AA387" i="3"/>
  <c r="AA388" i="3"/>
  <c r="AA389" i="3"/>
  <c r="AA390" i="3"/>
  <c r="AA391" i="3"/>
  <c r="AA392" i="3"/>
  <c r="AA393" i="3"/>
  <c r="AA394" i="3"/>
  <c r="AA395" i="3"/>
  <c r="AA396" i="3"/>
  <c r="AA397" i="3"/>
  <c r="AA398" i="3"/>
  <c r="AA399" i="3"/>
  <c r="AA400" i="3"/>
  <c r="AA401" i="3"/>
  <c r="AA402" i="3"/>
  <c r="AA403" i="3"/>
  <c r="AA404" i="3"/>
  <c r="AA405" i="3"/>
  <c r="AA407" i="3"/>
  <c r="AA408" i="3"/>
  <c r="AA409" i="3"/>
  <c r="AA410" i="3"/>
  <c r="AA411" i="3"/>
  <c r="AA412" i="3"/>
  <c r="AA413" i="3"/>
  <c r="AA414" i="3"/>
  <c r="AA415" i="3"/>
  <c r="AA416" i="3"/>
  <c r="AA417" i="3"/>
  <c r="AA418" i="3"/>
  <c r="AA419" i="3"/>
  <c r="AA420" i="3"/>
  <c r="AA421" i="3"/>
  <c r="AA422" i="3"/>
  <c r="AA423" i="3"/>
  <c r="AA425" i="3"/>
  <c r="AA426" i="3"/>
  <c r="AA427" i="3"/>
  <c r="AA428" i="3"/>
  <c r="AA429" i="3"/>
  <c r="AA430" i="3"/>
  <c r="AA431" i="3"/>
  <c r="AA432" i="3"/>
  <c r="AA433" i="3"/>
  <c r="AA434" i="3"/>
  <c r="AA435" i="3"/>
  <c r="AA436" i="3"/>
  <c r="AA437" i="3"/>
  <c r="AA438" i="3"/>
  <c r="AA439" i="3"/>
  <c r="AA440" i="3"/>
  <c r="AA441" i="3"/>
  <c r="AA442" i="3"/>
  <c r="AA443" i="3"/>
  <c r="AA444" i="3"/>
  <c r="AA445" i="3"/>
  <c r="AA446" i="3"/>
  <c r="AA447" i="3"/>
  <c r="AA448" i="3"/>
  <c r="AA449" i="3"/>
  <c r="AA450" i="3"/>
  <c r="AA451" i="3"/>
  <c r="AA452" i="3"/>
  <c r="AA453" i="3"/>
  <c r="AA454" i="3"/>
  <c r="AA455" i="3"/>
  <c r="AA456" i="3"/>
  <c r="AA457" i="3"/>
  <c r="AA458" i="3"/>
  <c r="AA459" i="3"/>
  <c r="AA460" i="3"/>
  <c r="AA461" i="3"/>
  <c r="AA462" i="3"/>
  <c r="AA463" i="3"/>
  <c r="AA464" i="3"/>
  <c r="AA465" i="3"/>
  <c r="AA466" i="3"/>
  <c r="AA467" i="3"/>
  <c r="AA468" i="3"/>
  <c r="AA469" i="3"/>
  <c r="AA470" i="3"/>
  <c r="AA471" i="3"/>
  <c r="AA472" i="3"/>
  <c r="AA473" i="3"/>
  <c r="AA474" i="3"/>
  <c r="AA475" i="3"/>
  <c r="AA476" i="3"/>
  <c r="AA477" i="3"/>
  <c r="AA478" i="3"/>
  <c r="AA479" i="3"/>
  <c r="AA480" i="3"/>
  <c r="AA481" i="3"/>
  <c r="AA482" i="3"/>
  <c r="AA483" i="3"/>
  <c r="AA484" i="3"/>
  <c r="AA485" i="3"/>
  <c r="AA486" i="3"/>
  <c r="AA487" i="3"/>
  <c r="AA488" i="3"/>
  <c r="AA489" i="3"/>
  <c r="AA490" i="3"/>
  <c r="AA491" i="3"/>
  <c r="AA492" i="3"/>
  <c r="AA493" i="3"/>
  <c r="AA494" i="3"/>
  <c r="AA495" i="3"/>
  <c r="AA496" i="3"/>
  <c r="AA497" i="3"/>
  <c r="AA498" i="3"/>
  <c r="AA499" i="3"/>
  <c r="AA500" i="3"/>
  <c r="AA501" i="3"/>
  <c r="AA502" i="3"/>
  <c r="AA503" i="3"/>
  <c r="AA504" i="3"/>
  <c r="AA505" i="3"/>
  <c r="AA506" i="3"/>
  <c r="AA507" i="3"/>
  <c r="AA508" i="3"/>
  <c r="AA509" i="3"/>
  <c r="AA510" i="3"/>
  <c r="AA511" i="3"/>
  <c r="AA512" i="3"/>
  <c r="AA513" i="3"/>
  <c r="AA514" i="3"/>
  <c r="AA515" i="3"/>
  <c r="AA516" i="3"/>
  <c r="AA517" i="3"/>
  <c r="AA518" i="3"/>
  <c r="AA519" i="3"/>
  <c r="AA520" i="3"/>
  <c r="AA521" i="3"/>
  <c r="AA522" i="3"/>
  <c r="AA523" i="3"/>
  <c r="AA524" i="3"/>
  <c r="AA525" i="3"/>
  <c r="AA526" i="3"/>
  <c r="AA527" i="3"/>
  <c r="AA528" i="3"/>
  <c r="AA529" i="3"/>
  <c r="AA530" i="3"/>
  <c r="AA531" i="3"/>
  <c r="AA532" i="3"/>
  <c r="AA533" i="3"/>
  <c r="AA534" i="3"/>
  <c r="AA535" i="3"/>
  <c r="AA536" i="3"/>
  <c r="AA537" i="3"/>
  <c r="AA538" i="3"/>
  <c r="AA539" i="3"/>
  <c r="AA540" i="3"/>
  <c r="AA541" i="3"/>
  <c r="AA542" i="3"/>
  <c r="AA543" i="3"/>
  <c r="AA544" i="3"/>
  <c r="AA545" i="3"/>
  <c r="AA546" i="3"/>
  <c r="AA547" i="3"/>
  <c r="AA548" i="3"/>
  <c r="AA549" i="3"/>
  <c r="AA550" i="3"/>
  <c r="AA551" i="3"/>
  <c r="AA552" i="3"/>
  <c r="AA553" i="3"/>
  <c r="AA554" i="3"/>
  <c r="AA555" i="3"/>
  <c r="AA556" i="3"/>
  <c r="AA557" i="3"/>
  <c r="AA558" i="3"/>
  <c r="AA559" i="3"/>
  <c r="AA560" i="3"/>
  <c r="AA561" i="3"/>
  <c r="AA562" i="3"/>
  <c r="AA563" i="3"/>
  <c r="AA564" i="3"/>
  <c r="AA565" i="3"/>
  <c r="AA566" i="3"/>
  <c r="AA567" i="3"/>
  <c r="AA568" i="3"/>
  <c r="AA569" i="3"/>
  <c r="AA570" i="3"/>
  <c r="AA571" i="3"/>
  <c r="AA572" i="3"/>
  <c r="AA573" i="3"/>
  <c r="AA574" i="3"/>
  <c r="AA575" i="3"/>
  <c r="AA576" i="3"/>
  <c r="AA577" i="3"/>
  <c r="AA578" i="3"/>
  <c r="AA579" i="3"/>
  <c r="AA580" i="3"/>
  <c r="AA581" i="3"/>
  <c r="AA582" i="3"/>
  <c r="AA583" i="3"/>
  <c r="AA584" i="3"/>
  <c r="AA585" i="3"/>
  <c r="AA586" i="3"/>
  <c r="AA587" i="3"/>
  <c r="AA588" i="3"/>
  <c r="AA589" i="3"/>
  <c r="AA590" i="3"/>
  <c r="AA591" i="3"/>
  <c r="AA592" i="3"/>
  <c r="AA593" i="3"/>
  <c r="AA594" i="3"/>
  <c r="AA595" i="3"/>
  <c r="AA596" i="3"/>
  <c r="AA597" i="3"/>
  <c r="AA598" i="3"/>
  <c r="AA599" i="3"/>
  <c r="AA600" i="3"/>
  <c r="AA601" i="3"/>
  <c r="AA602" i="3"/>
  <c r="AA603" i="3"/>
  <c r="AA604" i="3"/>
  <c r="AA605" i="3"/>
  <c r="AA606" i="3"/>
  <c r="AA607" i="3"/>
  <c r="AA608" i="3"/>
  <c r="AA609" i="3"/>
  <c r="AA610" i="3"/>
  <c r="AA611" i="3"/>
  <c r="AA612" i="3"/>
  <c r="AA613" i="3"/>
  <c r="AA614" i="3"/>
  <c r="AA615" i="3"/>
  <c r="AA616" i="3"/>
  <c r="AA617" i="3"/>
  <c r="AA618" i="3"/>
  <c r="AA619" i="3"/>
  <c r="AA620" i="3"/>
  <c r="AA621" i="3"/>
  <c r="AA622" i="3"/>
  <c r="AA623" i="3"/>
  <c r="AA624" i="3"/>
  <c r="AA625" i="3"/>
  <c r="AA626" i="3"/>
  <c r="AA627" i="3"/>
  <c r="AA628" i="3"/>
  <c r="AA630" i="3"/>
  <c r="AA631" i="3"/>
  <c r="AA632" i="3"/>
  <c r="AA633" i="3"/>
  <c r="AA634" i="3"/>
  <c r="AA635" i="3"/>
  <c r="AA637" i="3"/>
  <c r="AA638" i="3"/>
  <c r="AA639" i="3"/>
  <c r="AB3" i="3"/>
  <c r="AA3" i="3"/>
  <c r="X4" i="3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X107" i="3"/>
  <c r="X109" i="3"/>
  <c r="X110" i="3"/>
  <c r="X111" i="3"/>
  <c r="X112" i="3"/>
  <c r="X113" i="3"/>
  <c r="X114" i="3"/>
  <c r="X115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128" i="3"/>
  <c r="X129" i="3"/>
  <c r="X130" i="3"/>
  <c r="X131" i="3"/>
  <c r="X132" i="3"/>
  <c r="X133" i="3"/>
  <c r="X134" i="3"/>
  <c r="X135" i="3"/>
  <c r="X136" i="3"/>
  <c r="X137" i="3"/>
  <c r="X138" i="3"/>
  <c r="X139" i="3"/>
  <c r="X140" i="3"/>
  <c r="X141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57" i="3"/>
  <c r="X158" i="3"/>
  <c r="X159" i="3"/>
  <c r="X160" i="3"/>
  <c r="X161" i="3"/>
  <c r="X162" i="3"/>
  <c r="X163" i="3"/>
  <c r="X164" i="3"/>
  <c r="X165" i="3"/>
  <c r="X166" i="3"/>
  <c r="X167" i="3"/>
  <c r="X168" i="3"/>
  <c r="X169" i="3"/>
  <c r="X170" i="3"/>
  <c r="X171" i="3"/>
  <c r="X172" i="3"/>
  <c r="X173" i="3"/>
  <c r="X174" i="3"/>
  <c r="X175" i="3"/>
  <c r="X176" i="3"/>
  <c r="X177" i="3"/>
  <c r="X178" i="3"/>
  <c r="X179" i="3"/>
  <c r="X180" i="3"/>
  <c r="X181" i="3"/>
  <c r="X182" i="3"/>
  <c r="X183" i="3"/>
  <c r="X184" i="3"/>
  <c r="X185" i="3"/>
  <c r="X186" i="3"/>
  <c r="X187" i="3"/>
  <c r="X188" i="3"/>
  <c r="X189" i="3"/>
  <c r="X190" i="3"/>
  <c r="X191" i="3"/>
  <c r="X192" i="3"/>
  <c r="X193" i="3"/>
  <c r="X194" i="3"/>
  <c r="X195" i="3"/>
  <c r="X196" i="3"/>
  <c r="X197" i="3"/>
  <c r="X198" i="3"/>
  <c r="X199" i="3"/>
  <c r="X200" i="3"/>
  <c r="X201" i="3"/>
  <c r="X202" i="3"/>
  <c r="X203" i="3"/>
  <c r="X204" i="3"/>
  <c r="X205" i="3"/>
  <c r="X206" i="3"/>
  <c r="X207" i="3"/>
  <c r="X208" i="3"/>
  <c r="X209" i="3"/>
  <c r="X210" i="3"/>
  <c r="X211" i="3"/>
  <c r="X212" i="3"/>
  <c r="X213" i="3"/>
  <c r="X214" i="3"/>
  <c r="X215" i="3"/>
  <c r="X216" i="3"/>
  <c r="X217" i="3"/>
  <c r="X218" i="3"/>
  <c r="X219" i="3"/>
  <c r="X220" i="3"/>
  <c r="X221" i="3"/>
  <c r="X222" i="3"/>
  <c r="X223" i="3"/>
  <c r="X224" i="3"/>
  <c r="X225" i="3"/>
  <c r="X226" i="3"/>
  <c r="X227" i="3"/>
  <c r="X228" i="3"/>
  <c r="X229" i="3"/>
  <c r="X230" i="3"/>
  <c r="X231" i="3"/>
  <c r="X232" i="3"/>
  <c r="X234" i="3"/>
  <c r="X235" i="3"/>
  <c r="X236" i="3"/>
  <c r="X237" i="3"/>
  <c r="X238" i="3"/>
  <c r="X239" i="3"/>
  <c r="X240" i="3"/>
  <c r="X241" i="3"/>
  <c r="X242" i="3"/>
  <c r="X243" i="3"/>
  <c r="X244" i="3"/>
  <c r="X245" i="3"/>
  <c r="X246" i="3"/>
  <c r="X247" i="3"/>
  <c r="X248" i="3"/>
  <c r="X249" i="3"/>
  <c r="X250" i="3"/>
  <c r="X251" i="3"/>
  <c r="X252" i="3"/>
  <c r="X253" i="3"/>
  <c r="X254" i="3"/>
  <c r="X255" i="3"/>
  <c r="X256" i="3"/>
  <c r="X257" i="3"/>
  <c r="X258" i="3"/>
  <c r="X259" i="3"/>
  <c r="X260" i="3"/>
  <c r="X261" i="3"/>
  <c r="X262" i="3"/>
  <c r="X263" i="3"/>
  <c r="X264" i="3"/>
  <c r="X265" i="3"/>
  <c r="X266" i="3"/>
  <c r="X267" i="3"/>
  <c r="X268" i="3"/>
  <c r="X269" i="3"/>
  <c r="X270" i="3"/>
  <c r="X271" i="3"/>
  <c r="X272" i="3"/>
  <c r="X273" i="3"/>
  <c r="X274" i="3"/>
  <c r="X275" i="3"/>
  <c r="X276" i="3"/>
  <c r="X277" i="3"/>
  <c r="X278" i="3"/>
  <c r="X279" i="3"/>
  <c r="X280" i="3"/>
  <c r="X281" i="3"/>
  <c r="X282" i="3"/>
  <c r="X283" i="3"/>
  <c r="X284" i="3"/>
  <c r="X285" i="3"/>
  <c r="X286" i="3"/>
  <c r="X287" i="3"/>
  <c r="X288" i="3"/>
  <c r="X289" i="3"/>
  <c r="X290" i="3"/>
  <c r="X291" i="3"/>
  <c r="X292" i="3"/>
  <c r="X293" i="3"/>
  <c r="X294" i="3"/>
  <c r="X295" i="3"/>
  <c r="X296" i="3"/>
  <c r="X297" i="3"/>
  <c r="X298" i="3"/>
  <c r="X299" i="3"/>
  <c r="X300" i="3"/>
  <c r="X301" i="3"/>
  <c r="X302" i="3"/>
  <c r="X303" i="3"/>
  <c r="X304" i="3"/>
  <c r="X305" i="3"/>
  <c r="X306" i="3"/>
  <c r="X307" i="3"/>
  <c r="X308" i="3"/>
  <c r="X309" i="3"/>
  <c r="X310" i="3"/>
  <c r="X311" i="3"/>
  <c r="X312" i="3"/>
  <c r="X313" i="3"/>
  <c r="X314" i="3"/>
  <c r="X315" i="3"/>
  <c r="X316" i="3"/>
  <c r="X317" i="3"/>
  <c r="X318" i="3"/>
  <c r="X319" i="3"/>
  <c r="X320" i="3"/>
  <c r="X322" i="3"/>
  <c r="X323" i="3"/>
  <c r="X324" i="3"/>
  <c r="X325" i="3"/>
  <c r="X326" i="3"/>
  <c r="X327" i="3"/>
  <c r="X328" i="3"/>
  <c r="X329" i="3"/>
  <c r="X330" i="3"/>
  <c r="X331" i="3"/>
  <c r="X332" i="3"/>
  <c r="X333" i="3"/>
  <c r="X334" i="3"/>
  <c r="X335" i="3"/>
  <c r="X336" i="3"/>
  <c r="X337" i="3"/>
  <c r="X338" i="3"/>
  <c r="X339" i="3"/>
  <c r="X340" i="3"/>
  <c r="X341" i="3"/>
  <c r="X343" i="3"/>
  <c r="X344" i="3"/>
  <c r="X345" i="3"/>
  <c r="X346" i="3"/>
  <c r="X347" i="3"/>
  <c r="X348" i="3"/>
  <c r="X349" i="3"/>
  <c r="X350" i="3"/>
  <c r="X351" i="3"/>
  <c r="X352" i="3"/>
  <c r="X353" i="3"/>
  <c r="X354" i="3"/>
  <c r="X355" i="3"/>
  <c r="X356" i="3"/>
  <c r="X357" i="3"/>
  <c r="X358" i="3"/>
  <c r="X359" i="3"/>
  <c r="X360" i="3"/>
  <c r="X361" i="3"/>
  <c r="X362" i="3"/>
  <c r="X363" i="3"/>
  <c r="X364" i="3"/>
  <c r="X365" i="3"/>
  <c r="X366" i="3"/>
  <c r="X367" i="3"/>
  <c r="X368" i="3"/>
  <c r="X369" i="3"/>
  <c r="X370" i="3"/>
  <c r="X371" i="3"/>
  <c r="X372" i="3"/>
  <c r="X373" i="3"/>
  <c r="X374" i="3"/>
  <c r="X375" i="3"/>
  <c r="X376" i="3"/>
  <c r="X377" i="3"/>
  <c r="X378" i="3"/>
  <c r="X379" i="3"/>
  <c r="X380" i="3"/>
  <c r="X381" i="3"/>
  <c r="X382" i="3"/>
  <c r="X383" i="3"/>
  <c r="X384" i="3"/>
  <c r="X385" i="3"/>
  <c r="X386" i="3"/>
  <c r="X387" i="3"/>
  <c r="X388" i="3"/>
  <c r="X389" i="3"/>
  <c r="X390" i="3"/>
  <c r="X391" i="3"/>
  <c r="X392" i="3"/>
  <c r="X393" i="3"/>
  <c r="X394" i="3"/>
  <c r="X395" i="3"/>
  <c r="X396" i="3"/>
  <c r="X397" i="3"/>
  <c r="X398" i="3"/>
  <c r="X399" i="3"/>
  <c r="X400" i="3"/>
  <c r="X401" i="3"/>
  <c r="X402" i="3"/>
  <c r="X403" i="3"/>
  <c r="X404" i="3"/>
  <c r="X405" i="3"/>
  <c r="X407" i="3"/>
  <c r="X408" i="3"/>
  <c r="X409" i="3"/>
  <c r="X410" i="3"/>
  <c r="X411" i="3"/>
  <c r="X412" i="3"/>
  <c r="X413" i="3"/>
  <c r="X414" i="3"/>
  <c r="X415" i="3"/>
  <c r="X416" i="3"/>
  <c r="X417" i="3"/>
  <c r="X418" i="3"/>
  <c r="X419" i="3"/>
  <c r="X420" i="3"/>
  <c r="X421" i="3"/>
  <c r="X422" i="3"/>
  <c r="X423" i="3"/>
  <c r="X425" i="3"/>
  <c r="X426" i="3"/>
  <c r="X427" i="3"/>
  <c r="X428" i="3"/>
  <c r="X429" i="3"/>
  <c r="X430" i="3"/>
  <c r="X431" i="3"/>
  <c r="X432" i="3"/>
  <c r="X433" i="3"/>
  <c r="X434" i="3"/>
  <c r="X435" i="3"/>
  <c r="X436" i="3"/>
  <c r="X437" i="3"/>
  <c r="X438" i="3"/>
  <c r="X439" i="3"/>
  <c r="X440" i="3"/>
  <c r="X441" i="3"/>
  <c r="X442" i="3"/>
  <c r="X443" i="3"/>
  <c r="X444" i="3"/>
  <c r="X445" i="3"/>
  <c r="X446" i="3"/>
  <c r="X447" i="3"/>
  <c r="X448" i="3"/>
  <c r="X449" i="3"/>
  <c r="X450" i="3"/>
  <c r="X451" i="3"/>
  <c r="X452" i="3"/>
  <c r="X453" i="3"/>
  <c r="X454" i="3"/>
  <c r="X455" i="3"/>
  <c r="X456" i="3"/>
  <c r="X457" i="3"/>
  <c r="X458" i="3"/>
  <c r="X459" i="3"/>
  <c r="X460" i="3"/>
  <c r="X461" i="3"/>
  <c r="X462" i="3"/>
  <c r="X463" i="3"/>
  <c r="X464" i="3"/>
  <c r="X465" i="3"/>
  <c r="X466" i="3"/>
  <c r="X467" i="3"/>
  <c r="X468" i="3"/>
  <c r="X469" i="3"/>
  <c r="X470" i="3"/>
  <c r="X471" i="3"/>
  <c r="X472" i="3"/>
  <c r="X473" i="3"/>
  <c r="X474" i="3"/>
  <c r="X475" i="3"/>
  <c r="X476" i="3"/>
  <c r="X477" i="3"/>
  <c r="X478" i="3"/>
  <c r="X479" i="3"/>
  <c r="X480" i="3"/>
  <c r="X481" i="3"/>
  <c r="X482" i="3"/>
  <c r="X483" i="3"/>
  <c r="X484" i="3"/>
  <c r="X485" i="3"/>
  <c r="X486" i="3"/>
  <c r="X487" i="3"/>
  <c r="X488" i="3"/>
  <c r="X489" i="3"/>
  <c r="X490" i="3"/>
  <c r="X491" i="3"/>
  <c r="X492" i="3"/>
  <c r="X493" i="3"/>
  <c r="X494" i="3"/>
  <c r="X495" i="3"/>
  <c r="X496" i="3"/>
  <c r="X497" i="3"/>
  <c r="X498" i="3"/>
  <c r="X499" i="3"/>
  <c r="X500" i="3"/>
  <c r="X501" i="3"/>
  <c r="X502" i="3"/>
  <c r="X503" i="3"/>
  <c r="X504" i="3"/>
  <c r="X505" i="3"/>
  <c r="X506" i="3"/>
  <c r="X507" i="3"/>
  <c r="X508" i="3"/>
  <c r="X509" i="3"/>
  <c r="X510" i="3"/>
  <c r="X511" i="3"/>
  <c r="X512" i="3"/>
  <c r="X513" i="3"/>
  <c r="X514" i="3"/>
  <c r="X515" i="3"/>
  <c r="X516" i="3"/>
  <c r="X517" i="3"/>
  <c r="X518" i="3"/>
  <c r="X519" i="3"/>
  <c r="X520" i="3"/>
  <c r="X521" i="3"/>
  <c r="X522" i="3"/>
  <c r="X523" i="3"/>
  <c r="X524" i="3"/>
  <c r="X525" i="3"/>
  <c r="X526" i="3"/>
  <c r="X527" i="3"/>
  <c r="X528" i="3"/>
  <c r="X529" i="3"/>
  <c r="X530" i="3"/>
  <c r="X531" i="3"/>
  <c r="X532" i="3"/>
  <c r="X533" i="3"/>
  <c r="X534" i="3"/>
  <c r="X535" i="3"/>
  <c r="X536" i="3"/>
  <c r="X537" i="3"/>
  <c r="X538" i="3"/>
  <c r="X539" i="3"/>
  <c r="X540" i="3"/>
  <c r="X541" i="3"/>
  <c r="X542" i="3"/>
  <c r="X543" i="3"/>
  <c r="X544" i="3"/>
  <c r="X545" i="3"/>
  <c r="X546" i="3"/>
  <c r="X547" i="3"/>
  <c r="X548" i="3"/>
  <c r="X549" i="3"/>
  <c r="X550" i="3"/>
  <c r="X551" i="3"/>
  <c r="X552" i="3"/>
  <c r="X553" i="3"/>
  <c r="X554" i="3"/>
  <c r="X555" i="3"/>
  <c r="X556" i="3"/>
  <c r="X557" i="3"/>
  <c r="X558" i="3"/>
  <c r="X559" i="3"/>
  <c r="X560" i="3"/>
  <c r="X561" i="3"/>
  <c r="X562" i="3"/>
  <c r="X563" i="3"/>
  <c r="X564" i="3"/>
  <c r="X565" i="3"/>
  <c r="X566" i="3"/>
  <c r="X567" i="3"/>
  <c r="X568" i="3"/>
  <c r="X569" i="3"/>
  <c r="X570" i="3"/>
  <c r="X571" i="3"/>
  <c r="X572" i="3"/>
  <c r="X573" i="3"/>
  <c r="X574" i="3"/>
  <c r="X575" i="3"/>
  <c r="X576" i="3"/>
  <c r="X577" i="3"/>
  <c r="X578" i="3"/>
  <c r="X579" i="3"/>
  <c r="X580" i="3"/>
  <c r="X581" i="3"/>
  <c r="X582" i="3"/>
  <c r="X583" i="3"/>
  <c r="X584" i="3"/>
  <c r="X585" i="3"/>
  <c r="X586" i="3"/>
  <c r="X587" i="3"/>
  <c r="X588" i="3"/>
  <c r="X589" i="3"/>
  <c r="X590" i="3"/>
  <c r="X591" i="3"/>
  <c r="X592" i="3"/>
  <c r="X593" i="3"/>
  <c r="X594" i="3"/>
  <c r="X595" i="3"/>
  <c r="X596" i="3"/>
  <c r="X597" i="3"/>
  <c r="X598" i="3"/>
  <c r="X599" i="3"/>
  <c r="X600" i="3"/>
  <c r="X601" i="3"/>
  <c r="X602" i="3"/>
  <c r="X603" i="3"/>
  <c r="X604" i="3"/>
  <c r="X605" i="3"/>
  <c r="X606" i="3"/>
  <c r="X607" i="3"/>
  <c r="X608" i="3"/>
  <c r="X609" i="3"/>
  <c r="X610" i="3"/>
  <c r="X611" i="3"/>
  <c r="X612" i="3"/>
  <c r="X613" i="3"/>
  <c r="X614" i="3"/>
  <c r="X615" i="3"/>
  <c r="X616" i="3"/>
  <c r="X617" i="3"/>
  <c r="X618" i="3"/>
  <c r="X619" i="3"/>
  <c r="X620" i="3"/>
  <c r="X621" i="3"/>
  <c r="X622" i="3"/>
  <c r="X623" i="3"/>
  <c r="X624" i="3"/>
  <c r="X625" i="3"/>
  <c r="X626" i="3"/>
  <c r="X627" i="3"/>
  <c r="X628" i="3"/>
  <c r="X629" i="3"/>
  <c r="AB629" i="3" s="1"/>
  <c r="X630" i="3"/>
  <c r="X631" i="3"/>
  <c r="X632" i="3"/>
  <c r="X633" i="3"/>
  <c r="X634" i="3"/>
  <c r="X635" i="3"/>
  <c r="X637" i="3"/>
  <c r="X638" i="3"/>
  <c r="X639" i="3"/>
  <c r="W4" i="3"/>
  <c r="W5" i="3"/>
  <c r="W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57" i="3"/>
  <c r="W58" i="3"/>
  <c r="W59" i="3"/>
  <c r="W60" i="3"/>
  <c r="W61" i="3"/>
  <c r="W62" i="3"/>
  <c r="W63" i="3"/>
  <c r="W64" i="3"/>
  <c r="W65" i="3"/>
  <c r="W66" i="3"/>
  <c r="W67" i="3"/>
  <c r="W68" i="3"/>
  <c r="W69" i="3"/>
  <c r="W70" i="3"/>
  <c r="W71" i="3"/>
  <c r="W72" i="3"/>
  <c r="W73" i="3"/>
  <c r="W74" i="3"/>
  <c r="W75" i="3"/>
  <c r="W76" i="3"/>
  <c r="W77" i="3"/>
  <c r="W78" i="3"/>
  <c r="W79" i="3"/>
  <c r="W80" i="3"/>
  <c r="W81" i="3"/>
  <c r="W82" i="3"/>
  <c r="W83" i="3"/>
  <c r="W84" i="3"/>
  <c r="W85" i="3"/>
  <c r="W86" i="3"/>
  <c r="W87" i="3"/>
  <c r="W88" i="3"/>
  <c r="W89" i="3"/>
  <c r="W90" i="3"/>
  <c r="W91" i="3"/>
  <c r="W92" i="3"/>
  <c r="W93" i="3"/>
  <c r="W94" i="3"/>
  <c r="W95" i="3"/>
  <c r="W96" i="3"/>
  <c r="W97" i="3"/>
  <c r="W98" i="3"/>
  <c r="W99" i="3"/>
  <c r="W100" i="3"/>
  <c r="W101" i="3"/>
  <c r="W102" i="3"/>
  <c r="W103" i="3"/>
  <c r="W104" i="3"/>
  <c r="W105" i="3"/>
  <c r="W106" i="3"/>
  <c r="W107" i="3"/>
  <c r="W109" i="3"/>
  <c r="W110" i="3"/>
  <c r="W111" i="3"/>
  <c r="W112" i="3"/>
  <c r="W113" i="3"/>
  <c r="W114" i="3"/>
  <c r="W115" i="3"/>
  <c r="W116" i="3"/>
  <c r="W117" i="3"/>
  <c r="W118" i="3"/>
  <c r="W119" i="3"/>
  <c r="W120" i="3"/>
  <c r="W121" i="3"/>
  <c r="W122" i="3"/>
  <c r="W123" i="3"/>
  <c r="W124" i="3"/>
  <c r="W125" i="3"/>
  <c r="W126" i="3"/>
  <c r="W127" i="3"/>
  <c r="W128" i="3"/>
  <c r="W129" i="3"/>
  <c r="W130" i="3"/>
  <c r="W131" i="3"/>
  <c r="W132" i="3"/>
  <c r="W133" i="3"/>
  <c r="W134" i="3"/>
  <c r="W135" i="3"/>
  <c r="W136" i="3"/>
  <c r="W137" i="3"/>
  <c r="W138" i="3"/>
  <c r="W139" i="3"/>
  <c r="W140" i="3"/>
  <c r="W141" i="3"/>
  <c r="W142" i="3"/>
  <c r="W143" i="3"/>
  <c r="W144" i="3"/>
  <c r="W145" i="3"/>
  <c r="W146" i="3"/>
  <c r="W147" i="3"/>
  <c r="W148" i="3"/>
  <c r="W149" i="3"/>
  <c r="W150" i="3"/>
  <c r="W151" i="3"/>
  <c r="W152" i="3"/>
  <c r="W153" i="3"/>
  <c r="W154" i="3"/>
  <c r="W155" i="3"/>
  <c r="W156" i="3"/>
  <c r="W157" i="3"/>
  <c r="W158" i="3"/>
  <c r="W159" i="3"/>
  <c r="W160" i="3"/>
  <c r="W161" i="3"/>
  <c r="W162" i="3"/>
  <c r="W163" i="3"/>
  <c r="W164" i="3"/>
  <c r="W165" i="3"/>
  <c r="W166" i="3"/>
  <c r="W167" i="3"/>
  <c r="W168" i="3"/>
  <c r="W169" i="3"/>
  <c r="W170" i="3"/>
  <c r="W171" i="3"/>
  <c r="W172" i="3"/>
  <c r="W173" i="3"/>
  <c r="W174" i="3"/>
  <c r="W175" i="3"/>
  <c r="W176" i="3"/>
  <c r="W177" i="3"/>
  <c r="W178" i="3"/>
  <c r="W179" i="3"/>
  <c r="W180" i="3"/>
  <c r="W181" i="3"/>
  <c r="W182" i="3"/>
  <c r="W183" i="3"/>
  <c r="W184" i="3"/>
  <c r="W185" i="3"/>
  <c r="W186" i="3"/>
  <c r="W187" i="3"/>
  <c r="W188" i="3"/>
  <c r="W189" i="3"/>
  <c r="W190" i="3"/>
  <c r="W191" i="3"/>
  <c r="W192" i="3"/>
  <c r="W193" i="3"/>
  <c r="W194" i="3"/>
  <c r="W195" i="3"/>
  <c r="W196" i="3"/>
  <c r="W197" i="3"/>
  <c r="W198" i="3"/>
  <c r="W199" i="3"/>
  <c r="W200" i="3"/>
  <c r="W201" i="3"/>
  <c r="W202" i="3"/>
  <c r="W203" i="3"/>
  <c r="W204" i="3"/>
  <c r="W205" i="3"/>
  <c r="W206" i="3"/>
  <c r="W207" i="3"/>
  <c r="W208" i="3"/>
  <c r="W209" i="3"/>
  <c r="W210" i="3"/>
  <c r="W211" i="3"/>
  <c r="W212" i="3"/>
  <c r="W213" i="3"/>
  <c r="W214" i="3"/>
  <c r="W215" i="3"/>
  <c r="W216" i="3"/>
  <c r="W217" i="3"/>
  <c r="W218" i="3"/>
  <c r="W219" i="3"/>
  <c r="W220" i="3"/>
  <c r="W221" i="3"/>
  <c r="W222" i="3"/>
  <c r="W223" i="3"/>
  <c r="W224" i="3"/>
  <c r="W225" i="3"/>
  <c r="W226" i="3"/>
  <c r="W227" i="3"/>
  <c r="W228" i="3"/>
  <c r="W229" i="3"/>
  <c r="W230" i="3"/>
  <c r="W231" i="3"/>
  <c r="W232" i="3"/>
  <c r="W234" i="3"/>
  <c r="W235" i="3"/>
  <c r="W236" i="3"/>
  <c r="W237" i="3"/>
  <c r="W238" i="3"/>
  <c r="W239" i="3"/>
  <c r="W240" i="3"/>
  <c r="W241" i="3"/>
  <c r="W242" i="3"/>
  <c r="W243" i="3"/>
  <c r="W244" i="3"/>
  <c r="W245" i="3"/>
  <c r="W246" i="3"/>
  <c r="W247" i="3"/>
  <c r="W248" i="3"/>
  <c r="W249" i="3"/>
  <c r="W250" i="3"/>
  <c r="W251" i="3"/>
  <c r="W252" i="3"/>
  <c r="W253" i="3"/>
  <c r="W254" i="3"/>
  <c r="W255" i="3"/>
  <c r="W256" i="3"/>
  <c r="W257" i="3"/>
  <c r="W258" i="3"/>
  <c r="W259" i="3"/>
  <c r="W260" i="3"/>
  <c r="W261" i="3"/>
  <c r="W262" i="3"/>
  <c r="W263" i="3"/>
  <c r="W264" i="3"/>
  <c r="W265" i="3"/>
  <c r="W266" i="3"/>
  <c r="W267" i="3"/>
  <c r="W268" i="3"/>
  <c r="W269" i="3"/>
  <c r="W270" i="3"/>
  <c r="W271" i="3"/>
  <c r="W272" i="3"/>
  <c r="W273" i="3"/>
  <c r="W274" i="3"/>
  <c r="W275" i="3"/>
  <c r="W276" i="3"/>
  <c r="W277" i="3"/>
  <c r="W278" i="3"/>
  <c r="W279" i="3"/>
  <c r="W280" i="3"/>
  <c r="W281" i="3"/>
  <c r="W282" i="3"/>
  <c r="W283" i="3"/>
  <c r="W284" i="3"/>
  <c r="W285" i="3"/>
  <c r="W286" i="3"/>
  <c r="W287" i="3"/>
  <c r="W288" i="3"/>
  <c r="W289" i="3"/>
  <c r="W290" i="3"/>
  <c r="W291" i="3"/>
  <c r="W292" i="3"/>
  <c r="W293" i="3"/>
  <c r="W294" i="3"/>
  <c r="W295" i="3"/>
  <c r="W296" i="3"/>
  <c r="W297" i="3"/>
  <c r="W298" i="3"/>
  <c r="W299" i="3"/>
  <c r="W300" i="3"/>
  <c r="W301" i="3"/>
  <c r="W302" i="3"/>
  <c r="W303" i="3"/>
  <c r="W304" i="3"/>
  <c r="W305" i="3"/>
  <c r="W306" i="3"/>
  <c r="W307" i="3"/>
  <c r="W308" i="3"/>
  <c r="W309" i="3"/>
  <c r="W310" i="3"/>
  <c r="W311" i="3"/>
  <c r="W312" i="3"/>
  <c r="W313" i="3"/>
  <c r="W314" i="3"/>
  <c r="W315" i="3"/>
  <c r="W316" i="3"/>
  <c r="W317" i="3"/>
  <c r="W318" i="3"/>
  <c r="W319" i="3"/>
  <c r="W320" i="3"/>
  <c r="W322" i="3"/>
  <c r="W323" i="3"/>
  <c r="W324" i="3"/>
  <c r="W325" i="3"/>
  <c r="W326" i="3"/>
  <c r="W327" i="3"/>
  <c r="W328" i="3"/>
  <c r="W329" i="3"/>
  <c r="W330" i="3"/>
  <c r="W331" i="3"/>
  <c r="W332" i="3"/>
  <c r="W333" i="3"/>
  <c r="W334" i="3"/>
  <c r="W335" i="3"/>
  <c r="W336" i="3"/>
  <c r="W337" i="3"/>
  <c r="W338" i="3"/>
  <c r="W339" i="3"/>
  <c r="W340" i="3"/>
  <c r="W341" i="3"/>
  <c r="W343" i="3"/>
  <c r="W344" i="3"/>
  <c r="W345" i="3"/>
  <c r="W346" i="3"/>
  <c r="W347" i="3"/>
  <c r="W348" i="3"/>
  <c r="W349" i="3"/>
  <c r="W350" i="3"/>
  <c r="W351" i="3"/>
  <c r="W352" i="3"/>
  <c r="W353" i="3"/>
  <c r="W354" i="3"/>
  <c r="W355" i="3"/>
  <c r="W356" i="3"/>
  <c r="W357" i="3"/>
  <c r="W358" i="3"/>
  <c r="W359" i="3"/>
  <c r="W360" i="3"/>
  <c r="W361" i="3"/>
  <c r="W362" i="3"/>
  <c r="W363" i="3"/>
  <c r="W364" i="3"/>
  <c r="W365" i="3"/>
  <c r="W366" i="3"/>
  <c r="W367" i="3"/>
  <c r="W368" i="3"/>
  <c r="W369" i="3"/>
  <c r="W370" i="3"/>
  <c r="W371" i="3"/>
  <c r="W372" i="3"/>
  <c r="W373" i="3"/>
  <c r="W374" i="3"/>
  <c r="W375" i="3"/>
  <c r="W376" i="3"/>
  <c r="W377" i="3"/>
  <c r="W378" i="3"/>
  <c r="W379" i="3"/>
  <c r="W380" i="3"/>
  <c r="W381" i="3"/>
  <c r="W382" i="3"/>
  <c r="W383" i="3"/>
  <c r="W384" i="3"/>
  <c r="W385" i="3"/>
  <c r="W386" i="3"/>
  <c r="W387" i="3"/>
  <c r="W388" i="3"/>
  <c r="W389" i="3"/>
  <c r="W390" i="3"/>
  <c r="W391" i="3"/>
  <c r="W392" i="3"/>
  <c r="W393" i="3"/>
  <c r="W394" i="3"/>
  <c r="W395" i="3"/>
  <c r="W396" i="3"/>
  <c r="W397" i="3"/>
  <c r="W398" i="3"/>
  <c r="W399" i="3"/>
  <c r="W400" i="3"/>
  <c r="W401" i="3"/>
  <c r="W402" i="3"/>
  <c r="W403" i="3"/>
  <c r="W404" i="3"/>
  <c r="W405" i="3"/>
  <c r="W407" i="3"/>
  <c r="W408" i="3"/>
  <c r="W409" i="3"/>
  <c r="W410" i="3"/>
  <c r="W411" i="3"/>
  <c r="W412" i="3"/>
  <c r="W413" i="3"/>
  <c r="W414" i="3"/>
  <c r="W415" i="3"/>
  <c r="W416" i="3"/>
  <c r="W417" i="3"/>
  <c r="W418" i="3"/>
  <c r="W419" i="3"/>
  <c r="W420" i="3"/>
  <c r="W421" i="3"/>
  <c r="W422" i="3"/>
  <c r="W423" i="3"/>
  <c r="W425" i="3"/>
  <c r="W426" i="3"/>
  <c r="W427" i="3"/>
  <c r="W428" i="3"/>
  <c r="W429" i="3"/>
  <c r="W430" i="3"/>
  <c r="W431" i="3"/>
  <c r="W432" i="3"/>
  <c r="W433" i="3"/>
  <c r="W434" i="3"/>
  <c r="W435" i="3"/>
  <c r="W436" i="3"/>
  <c r="W437" i="3"/>
  <c r="W438" i="3"/>
  <c r="W439" i="3"/>
  <c r="W440" i="3"/>
  <c r="W441" i="3"/>
  <c r="W442" i="3"/>
  <c r="W443" i="3"/>
  <c r="W444" i="3"/>
  <c r="W445" i="3"/>
  <c r="W446" i="3"/>
  <c r="W447" i="3"/>
  <c r="W448" i="3"/>
  <c r="W449" i="3"/>
  <c r="W450" i="3"/>
  <c r="W451" i="3"/>
  <c r="W452" i="3"/>
  <c r="W453" i="3"/>
  <c r="W454" i="3"/>
  <c r="W455" i="3"/>
  <c r="W456" i="3"/>
  <c r="W457" i="3"/>
  <c r="W458" i="3"/>
  <c r="W459" i="3"/>
  <c r="W460" i="3"/>
  <c r="W461" i="3"/>
  <c r="W462" i="3"/>
  <c r="W463" i="3"/>
  <c r="W464" i="3"/>
  <c r="W465" i="3"/>
  <c r="W466" i="3"/>
  <c r="W467" i="3"/>
  <c r="W468" i="3"/>
  <c r="W469" i="3"/>
  <c r="W470" i="3"/>
  <c r="W471" i="3"/>
  <c r="W472" i="3"/>
  <c r="W473" i="3"/>
  <c r="W474" i="3"/>
  <c r="W475" i="3"/>
  <c r="W476" i="3"/>
  <c r="W477" i="3"/>
  <c r="W478" i="3"/>
  <c r="W479" i="3"/>
  <c r="W480" i="3"/>
  <c r="W481" i="3"/>
  <c r="W482" i="3"/>
  <c r="W483" i="3"/>
  <c r="W484" i="3"/>
  <c r="W485" i="3"/>
  <c r="W486" i="3"/>
  <c r="W487" i="3"/>
  <c r="W488" i="3"/>
  <c r="W489" i="3"/>
  <c r="W490" i="3"/>
  <c r="W491" i="3"/>
  <c r="W492" i="3"/>
  <c r="W493" i="3"/>
  <c r="W494" i="3"/>
  <c r="W495" i="3"/>
  <c r="W496" i="3"/>
  <c r="W497" i="3"/>
  <c r="W498" i="3"/>
  <c r="W499" i="3"/>
  <c r="W500" i="3"/>
  <c r="W501" i="3"/>
  <c r="W502" i="3"/>
  <c r="W503" i="3"/>
  <c r="W504" i="3"/>
  <c r="W505" i="3"/>
  <c r="W506" i="3"/>
  <c r="W507" i="3"/>
  <c r="W508" i="3"/>
  <c r="W509" i="3"/>
  <c r="W510" i="3"/>
  <c r="W511" i="3"/>
  <c r="W512" i="3"/>
  <c r="W513" i="3"/>
  <c r="W514" i="3"/>
  <c r="W515" i="3"/>
  <c r="W516" i="3"/>
  <c r="W517" i="3"/>
  <c r="W518" i="3"/>
  <c r="W519" i="3"/>
  <c r="W520" i="3"/>
  <c r="W521" i="3"/>
  <c r="W522" i="3"/>
  <c r="W523" i="3"/>
  <c r="W524" i="3"/>
  <c r="W525" i="3"/>
  <c r="W526" i="3"/>
  <c r="W527" i="3"/>
  <c r="W528" i="3"/>
  <c r="W529" i="3"/>
  <c r="W530" i="3"/>
  <c r="W531" i="3"/>
  <c r="W532" i="3"/>
  <c r="W533" i="3"/>
  <c r="W534" i="3"/>
  <c r="W535" i="3"/>
  <c r="W536" i="3"/>
  <c r="W537" i="3"/>
  <c r="W538" i="3"/>
  <c r="W539" i="3"/>
  <c r="W540" i="3"/>
  <c r="W541" i="3"/>
  <c r="W542" i="3"/>
  <c r="W543" i="3"/>
  <c r="W544" i="3"/>
  <c r="W545" i="3"/>
  <c r="W546" i="3"/>
  <c r="W547" i="3"/>
  <c r="W548" i="3"/>
  <c r="W549" i="3"/>
  <c r="W550" i="3"/>
  <c r="W551" i="3"/>
  <c r="W552" i="3"/>
  <c r="W553" i="3"/>
  <c r="W554" i="3"/>
  <c r="W555" i="3"/>
  <c r="W556" i="3"/>
  <c r="W557" i="3"/>
  <c r="W558" i="3"/>
  <c r="W559" i="3"/>
  <c r="W560" i="3"/>
  <c r="W561" i="3"/>
  <c r="W562" i="3"/>
  <c r="W563" i="3"/>
  <c r="W564" i="3"/>
  <c r="W565" i="3"/>
  <c r="W566" i="3"/>
  <c r="W567" i="3"/>
  <c r="W568" i="3"/>
  <c r="W569" i="3"/>
  <c r="W570" i="3"/>
  <c r="W571" i="3"/>
  <c r="W572" i="3"/>
  <c r="W573" i="3"/>
  <c r="W574" i="3"/>
  <c r="W575" i="3"/>
  <c r="W576" i="3"/>
  <c r="W577" i="3"/>
  <c r="W578" i="3"/>
  <c r="W579" i="3"/>
  <c r="W580" i="3"/>
  <c r="W581" i="3"/>
  <c r="W582" i="3"/>
  <c r="W583" i="3"/>
  <c r="W584" i="3"/>
  <c r="W585" i="3"/>
  <c r="W586" i="3"/>
  <c r="W587" i="3"/>
  <c r="W588" i="3"/>
  <c r="W589" i="3"/>
  <c r="W590" i="3"/>
  <c r="W591" i="3"/>
  <c r="W592" i="3"/>
  <c r="W593" i="3"/>
  <c r="W594" i="3"/>
  <c r="W595" i="3"/>
  <c r="W596" i="3"/>
  <c r="W597" i="3"/>
  <c r="W598" i="3"/>
  <c r="W599" i="3"/>
  <c r="W600" i="3"/>
  <c r="W601" i="3"/>
  <c r="W602" i="3"/>
  <c r="W603" i="3"/>
  <c r="W604" i="3"/>
  <c r="W605" i="3"/>
  <c r="W606" i="3"/>
  <c r="W607" i="3"/>
  <c r="W608" i="3"/>
  <c r="W609" i="3"/>
  <c r="W610" i="3"/>
  <c r="W611" i="3"/>
  <c r="W612" i="3"/>
  <c r="W613" i="3"/>
  <c r="W614" i="3"/>
  <c r="W615" i="3"/>
  <c r="W616" i="3"/>
  <c r="W617" i="3"/>
  <c r="W618" i="3"/>
  <c r="W619" i="3"/>
  <c r="W620" i="3"/>
  <c r="W621" i="3"/>
  <c r="W622" i="3"/>
  <c r="W623" i="3"/>
  <c r="W624" i="3"/>
  <c r="W625" i="3"/>
  <c r="W626" i="3"/>
  <c r="W627" i="3"/>
  <c r="W628" i="3"/>
  <c r="W629" i="3"/>
  <c r="W630" i="3"/>
  <c r="W631" i="3"/>
  <c r="W632" i="3"/>
  <c r="W633" i="3"/>
  <c r="W634" i="3"/>
  <c r="W635" i="3"/>
  <c r="W637" i="3"/>
  <c r="W638" i="3"/>
  <c r="W639" i="3"/>
  <c r="X3" i="3"/>
  <c r="W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3" i="3"/>
  <c r="T104" i="3"/>
  <c r="T105" i="3"/>
  <c r="T106" i="3"/>
  <c r="T107" i="3"/>
  <c r="T108" i="3"/>
  <c r="X108" i="3" s="1"/>
  <c r="AB108" i="3" s="1"/>
  <c r="T109" i="3"/>
  <c r="T110" i="3"/>
  <c r="T111" i="3"/>
  <c r="T112" i="3"/>
  <c r="T113" i="3"/>
  <c r="T114" i="3"/>
  <c r="T115" i="3"/>
  <c r="T116" i="3"/>
  <c r="T117" i="3"/>
  <c r="T118" i="3"/>
  <c r="T119" i="3"/>
  <c r="T120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0" i="3"/>
  <c r="T151" i="3"/>
  <c r="T152" i="3"/>
  <c r="T153" i="3"/>
  <c r="T154" i="3"/>
  <c r="T155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0" i="3"/>
  <c r="T171" i="3"/>
  <c r="T172" i="3"/>
  <c r="T173" i="3"/>
  <c r="T174" i="3"/>
  <c r="T175" i="3"/>
  <c r="T176" i="3"/>
  <c r="T177" i="3"/>
  <c r="T178" i="3"/>
  <c r="T179" i="3"/>
  <c r="T180" i="3"/>
  <c r="T181" i="3"/>
  <c r="T182" i="3"/>
  <c r="T183" i="3"/>
  <c r="T184" i="3"/>
  <c r="T185" i="3"/>
  <c r="T186" i="3"/>
  <c r="T187" i="3"/>
  <c r="T188" i="3"/>
  <c r="T189" i="3"/>
  <c r="T190" i="3"/>
  <c r="T191" i="3"/>
  <c r="T192" i="3"/>
  <c r="T193" i="3"/>
  <c r="T194" i="3"/>
  <c r="T195" i="3"/>
  <c r="T196" i="3"/>
  <c r="T197" i="3"/>
  <c r="T198" i="3"/>
  <c r="T199" i="3"/>
  <c r="T200" i="3"/>
  <c r="T201" i="3"/>
  <c r="T202" i="3"/>
  <c r="T203" i="3"/>
  <c r="T204" i="3"/>
  <c r="T205" i="3"/>
  <c r="T206" i="3"/>
  <c r="T207" i="3"/>
  <c r="T208" i="3"/>
  <c r="T209" i="3"/>
  <c r="T210" i="3"/>
  <c r="T211" i="3"/>
  <c r="T212" i="3"/>
  <c r="T213" i="3"/>
  <c r="T214" i="3"/>
  <c r="T215" i="3"/>
  <c r="T216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229" i="3"/>
  <c r="T230" i="3"/>
  <c r="T231" i="3"/>
  <c r="T232" i="3"/>
  <c r="T233" i="3"/>
  <c r="X233" i="3" s="1"/>
  <c r="T234" i="3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2" i="3"/>
  <c r="T303" i="3"/>
  <c r="T304" i="3"/>
  <c r="T305" i="3"/>
  <c r="T306" i="3"/>
  <c r="T307" i="3"/>
  <c r="T308" i="3"/>
  <c r="T309" i="3"/>
  <c r="T310" i="3"/>
  <c r="T311" i="3"/>
  <c r="T312" i="3"/>
  <c r="T313" i="3"/>
  <c r="T314" i="3"/>
  <c r="T315" i="3"/>
  <c r="T316" i="3"/>
  <c r="T317" i="3"/>
  <c r="T318" i="3"/>
  <c r="T319" i="3"/>
  <c r="T320" i="3"/>
  <c r="T321" i="3"/>
  <c r="X321" i="3" s="1"/>
  <c r="T322" i="3"/>
  <c r="T323" i="3"/>
  <c r="T324" i="3"/>
  <c r="T325" i="3"/>
  <c r="T326" i="3"/>
  <c r="T327" i="3"/>
  <c r="T328" i="3"/>
  <c r="T329" i="3"/>
  <c r="T330" i="3"/>
  <c r="T331" i="3"/>
  <c r="T332" i="3"/>
  <c r="T333" i="3"/>
  <c r="T334" i="3"/>
  <c r="T335" i="3"/>
  <c r="T336" i="3"/>
  <c r="T337" i="3"/>
  <c r="T338" i="3"/>
  <c r="T339" i="3"/>
  <c r="T340" i="3"/>
  <c r="T341" i="3"/>
  <c r="T343" i="3"/>
  <c r="T344" i="3"/>
  <c r="T345" i="3"/>
  <c r="T346" i="3"/>
  <c r="T347" i="3"/>
  <c r="T348" i="3"/>
  <c r="T349" i="3"/>
  <c r="T350" i="3"/>
  <c r="T351" i="3"/>
  <c r="T352" i="3"/>
  <c r="T353" i="3"/>
  <c r="T354" i="3"/>
  <c r="T355" i="3"/>
  <c r="T356" i="3"/>
  <c r="T357" i="3"/>
  <c r="T358" i="3"/>
  <c r="T359" i="3"/>
  <c r="T360" i="3"/>
  <c r="T361" i="3"/>
  <c r="T362" i="3"/>
  <c r="T363" i="3"/>
  <c r="T364" i="3"/>
  <c r="T365" i="3"/>
  <c r="T366" i="3"/>
  <c r="T367" i="3"/>
  <c r="T368" i="3"/>
  <c r="T369" i="3"/>
  <c r="T370" i="3"/>
  <c r="T371" i="3"/>
  <c r="T372" i="3"/>
  <c r="T373" i="3"/>
  <c r="T374" i="3"/>
  <c r="T375" i="3"/>
  <c r="T376" i="3"/>
  <c r="T377" i="3"/>
  <c r="T378" i="3"/>
  <c r="T379" i="3"/>
  <c r="T380" i="3"/>
  <c r="T381" i="3"/>
  <c r="T382" i="3"/>
  <c r="T383" i="3"/>
  <c r="T384" i="3"/>
  <c r="T385" i="3"/>
  <c r="T386" i="3"/>
  <c r="T387" i="3"/>
  <c r="T388" i="3"/>
  <c r="T389" i="3"/>
  <c r="T390" i="3"/>
  <c r="T391" i="3"/>
  <c r="T392" i="3"/>
  <c r="T393" i="3"/>
  <c r="T394" i="3"/>
  <c r="T395" i="3"/>
  <c r="T396" i="3"/>
  <c r="T397" i="3"/>
  <c r="T398" i="3"/>
  <c r="T399" i="3"/>
  <c r="T400" i="3"/>
  <c r="T401" i="3"/>
  <c r="T402" i="3"/>
  <c r="T403" i="3"/>
  <c r="T404" i="3"/>
  <c r="T405" i="3"/>
  <c r="T406" i="3"/>
  <c r="X406" i="3" s="1"/>
  <c r="AB406" i="3" s="1"/>
  <c r="T407" i="3"/>
  <c r="T408" i="3"/>
  <c r="T409" i="3"/>
  <c r="T410" i="3"/>
  <c r="T411" i="3"/>
  <c r="T412" i="3"/>
  <c r="T413" i="3"/>
  <c r="T414" i="3"/>
  <c r="T415" i="3"/>
  <c r="T416" i="3"/>
  <c r="T417" i="3"/>
  <c r="T418" i="3"/>
  <c r="T419" i="3"/>
  <c r="T420" i="3"/>
  <c r="T421" i="3"/>
  <c r="T422" i="3"/>
  <c r="T423" i="3"/>
  <c r="T424" i="3"/>
  <c r="X424" i="3" s="1"/>
  <c r="AB424" i="3" s="1"/>
  <c r="T425" i="3"/>
  <c r="T426" i="3"/>
  <c r="T427" i="3"/>
  <c r="T428" i="3"/>
  <c r="T429" i="3"/>
  <c r="T430" i="3"/>
  <c r="T431" i="3"/>
  <c r="T432" i="3"/>
  <c r="T433" i="3"/>
  <c r="T434" i="3"/>
  <c r="T435" i="3"/>
  <c r="T436" i="3"/>
  <c r="T437" i="3"/>
  <c r="T438" i="3"/>
  <c r="T439" i="3"/>
  <c r="T440" i="3"/>
  <c r="T441" i="3"/>
  <c r="T442" i="3"/>
  <c r="T443" i="3"/>
  <c r="T444" i="3"/>
  <c r="T445" i="3"/>
  <c r="T446" i="3"/>
  <c r="T447" i="3"/>
  <c r="T448" i="3"/>
  <c r="T449" i="3"/>
  <c r="T450" i="3"/>
  <c r="T451" i="3"/>
  <c r="T452" i="3"/>
  <c r="T453" i="3"/>
  <c r="T454" i="3"/>
  <c r="T455" i="3"/>
  <c r="T456" i="3"/>
  <c r="T457" i="3"/>
  <c r="T458" i="3"/>
  <c r="T459" i="3"/>
  <c r="T460" i="3"/>
  <c r="T461" i="3"/>
  <c r="T462" i="3"/>
  <c r="T463" i="3"/>
  <c r="T464" i="3"/>
  <c r="T465" i="3"/>
  <c r="T466" i="3"/>
  <c r="T467" i="3"/>
  <c r="T468" i="3"/>
  <c r="T469" i="3"/>
  <c r="T470" i="3"/>
  <c r="T471" i="3"/>
  <c r="T472" i="3"/>
  <c r="T473" i="3"/>
  <c r="T474" i="3"/>
  <c r="T475" i="3"/>
  <c r="T476" i="3"/>
  <c r="T477" i="3"/>
  <c r="T478" i="3"/>
  <c r="T479" i="3"/>
  <c r="T480" i="3"/>
  <c r="T481" i="3"/>
  <c r="T482" i="3"/>
  <c r="T483" i="3"/>
  <c r="T485" i="3"/>
  <c r="T486" i="3"/>
  <c r="T487" i="3"/>
  <c r="T488" i="3"/>
  <c r="T489" i="3"/>
  <c r="T490" i="3"/>
  <c r="T491" i="3"/>
  <c r="T492" i="3"/>
  <c r="T493" i="3"/>
  <c r="T494" i="3"/>
  <c r="T495" i="3"/>
  <c r="T496" i="3"/>
  <c r="T497" i="3"/>
  <c r="T498" i="3"/>
  <c r="T499" i="3"/>
  <c r="T500" i="3"/>
  <c r="T501" i="3"/>
  <c r="T502" i="3"/>
  <c r="T503" i="3"/>
  <c r="T504" i="3"/>
  <c r="T505" i="3"/>
  <c r="T506" i="3"/>
  <c r="T507" i="3"/>
  <c r="T508" i="3"/>
  <c r="T509" i="3"/>
  <c r="T510" i="3"/>
  <c r="T511" i="3"/>
  <c r="T512" i="3"/>
  <c r="T513" i="3"/>
  <c r="T514" i="3"/>
  <c r="T515" i="3"/>
  <c r="T516" i="3"/>
  <c r="T517" i="3"/>
  <c r="T518" i="3"/>
  <c r="T519" i="3"/>
  <c r="T520" i="3"/>
  <c r="T521" i="3"/>
  <c r="T522" i="3"/>
  <c r="T523" i="3"/>
  <c r="T524" i="3"/>
  <c r="T525" i="3"/>
  <c r="T526" i="3"/>
  <c r="T527" i="3"/>
  <c r="T528" i="3"/>
  <c r="T529" i="3"/>
  <c r="T530" i="3"/>
  <c r="T531" i="3"/>
  <c r="T532" i="3"/>
  <c r="T533" i="3"/>
  <c r="T534" i="3"/>
  <c r="T535" i="3"/>
  <c r="T536" i="3"/>
  <c r="T537" i="3"/>
  <c r="T538" i="3"/>
  <c r="T539" i="3"/>
  <c r="T540" i="3"/>
  <c r="T541" i="3"/>
  <c r="T542" i="3"/>
  <c r="T543" i="3"/>
  <c r="T544" i="3"/>
  <c r="T545" i="3"/>
  <c r="T546" i="3"/>
  <c r="T547" i="3"/>
  <c r="T548" i="3"/>
  <c r="T549" i="3"/>
  <c r="T550" i="3"/>
  <c r="T551" i="3"/>
  <c r="T552" i="3"/>
  <c r="T553" i="3"/>
  <c r="T554" i="3"/>
  <c r="T555" i="3"/>
  <c r="T556" i="3"/>
  <c r="T557" i="3"/>
  <c r="T558" i="3"/>
  <c r="T559" i="3"/>
  <c r="T560" i="3"/>
  <c r="T561" i="3"/>
  <c r="T562" i="3"/>
  <c r="T563" i="3"/>
  <c r="T564" i="3"/>
  <c r="T565" i="3"/>
  <c r="T566" i="3"/>
  <c r="T567" i="3"/>
  <c r="T568" i="3"/>
  <c r="T569" i="3"/>
  <c r="T570" i="3"/>
  <c r="T571" i="3"/>
  <c r="T572" i="3"/>
  <c r="T573" i="3"/>
  <c r="T574" i="3"/>
  <c r="T575" i="3"/>
  <c r="T576" i="3"/>
  <c r="T577" i="3"/>
  <c r="T578" i="3"/>
  <c r="T579" i="3"/>
  <c r="T580" i="3"/>
  <c r="T581" i="3"/>
  <c r="T582" i="3"/>
  <c r="T583" i="3"/>
  <c r="T584" i="3"/>
  <c r="T585" i="3"/>
  <c r="T586" i="3"/>
  <c r="T587" i="3"/>
  <c r="T588" i="3"/>
  <c r="T589" i="3"/>
  <c r="T590" i="3"/>
  <c r="T591" i="3"/>
  <c r="T592" i="3"/>
  <c r="T593" i="3"/>
  <c r="T594" i="3"/>
  <c r="T595" i="3"/>
  <c r="T596" i="3"/>
  <c r="T597" i="3"/>
  <c r="T598" i="3"/>
  <c r="T599" i="3"/>
  <c r="T600" i="3"/>
  <c r="T601" i="3"/>
  <c r="T602" i="3"/>
  <c r="T603" i="3"/>
  <c r="T604" i="3"/>
  <c r="T605" i="3"/>
  <c r="T606" i="3"/>
  <c r="T607" i="3"/>
  <c r="T608" i="3"/>
  <c r="T609" i="3"/>
  <c r="T610" i="3"/>
  <c r="T611" i="3"/>
  <c r="T612" i="3"/>
  <c r="T613" i="3"/>
  <c r="T614" i="3"/>
  <c r="T615" i="3"/>
  <c r="T616" i="3"/>
  <c r="T617" i="3"/>
  <c r="T618" i="3"/>
  <c r="T619" i="3"/>
  <c r="T620" i="3"/>
  <c r="T621" i="3"/>
  <c r="T622" i="3"/>
  <c r="T623" i="3"/>
  <c r="T624" i="3"/>
  <c r="T625" i="3"/>
  <c r="T626" i="3"/>
  <c r="T627" i="3"/>
  <c r="T628" i="3"/>
  <c r="T629" i="3"/>
  <c r="T630" i="3"/>
  <c r="T631" i="3"/>
  <c r="T632" i="3"/>
  <c r="T633" i="3"/>
  <c r="T634" i="3"/>
  <c r="T635" i="3"/>
  <c r="T636" i="3"/>
  <c r="AB636" i="3" s="1"/>
  <c r="T637" i="3"/>
  <c r="T638" i="3"/>
  <c r="T639" i="3"/>
  <c r="S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U108" i="3" s="1"/>
  <c r="S109" i="3"/>
  <c r="S110" i="3"/>
  <c r="S111" i="3"/>
  <c r="S112" i="3"/>
  <c r="S113" i="3"/>
  <c r="S114" i="3"/>
  <c r="S115" i="3"/>
  <c r="S116" i="3"/>
  <c r="S117" i="3"/>
  <c r="S118" i="3"/>
  <c r="S119" i="3"/>
  <c r="S120" i="3"/>
  <c r="S122" i="3"/>
  <c r="S123" i="3"/>
  <c r="S124" i="3"/>
  <c r="Q124" i="3" s="1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77" i="3"/>
  <c r="S178" i="3"/>
  <c r="S179" i="3"/>
  <c r="S180" i="3"/>
  <c r="S181" i="3"/>
  <c r="Q181" i="3" s="1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U233" i="3" s="1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2" i="3"/>
  <c r="S303" i="3"/>
  <c r="S304" i="3"/>
  <c r="S305" i="3"/>
  <c r="S306" i="3"/>
  <c r="S307" i="3"/>
  <c r="Q307" i="3" s="1"/>
  <c r="S308" i="3"/>
  <c r="S309" i="3"/>
  <c r="S310" i="3"/>
  <c r="S311" i="3"/>
  <c r="S312" i="3"/>
  <c r="S313" i="3"/>
  <c r="S314" i="3"/>
  <c r="S315" i="3"/>
  <c r="S316" i="3"/>
  <c r="S317" i="3"/>
  <c r="S318" i="3"/>
  <c r="S319" i="3"/>
  <c r="S320" i="3"/>
  <c r="S321" i="3"/>
  <c r="U321" i="3" s="1"/>
  <c r="S322" i="3"/>
  <c r="Q322" i="3" s="1"/>
  <c r="S323" i="3"/>
  <c r="S324" i="3"/>
  <c r="S325" i="3"/>
  <c r="S326" i="3"/>
  <c r="S327" i="3"/>
  <c r="S328" i="3"/>
  <c r="S329" i="3"/>
  <c r="S330" i="3"/>
  <c r="S331" i="3"/>
  <c r="S332" i="3"/>
  <c r="S333" i="3"/>
  <c r="S334" i="3"/>
  <c r="S335" i="3"/>
  <c r="S336" i="3"/>
  <c r="S337" i="3"/>
  <c r="S338" i="3"/>
  <c r="S339" i="3"/>
  <c r="S340" i="3"/>
  <c r="S341" i="3"/>
  <c r="S343" i="3"/>
  <c r="S344" i="3"/>
  <c r="S345" i="3"/>
  <c r="S346" i="3"/>
  <c r="S347" i="3"/>
  <c r="S348" i="3"/>
  <c r="S349" i="3"/>
  <c r="S350" i="3"/>
  <c r="S351" i="3"/>
  <c r="S352" i="3"/>
  <c r="S353" i="3"/>
  <c r="S354" i="3"/>
  <c r="S355" i="3"/>
  <c r="S356" i="3"/>
  <c r="S357" i="3"/>
  <c r="S358" i="3"/>
  <c r="S359" i="3"/>
  <c r="S360" i="3"/>
  <c r="S361" i="3"/>
  <c r="S362" i="3"/>
  <c r="S363" i="3"/>
  <c r="S364" i="3"/>
  <c r="S365" i="3"/>
  <c r="S366" i="3"/>
  <c r="S367" i="3"/>
  <c r="S368" i="3"/>
  <c r="S369" i="3"/>
  <c r="S370" i="3"/>
  <c r="S371" i="3"/>
  <c r="S372" i="3"/>
  <c r="S373" i="3"/>
  <c r="S374" i="3"/>
  <c r="S375" i="3"/>
  <c r="S376" i="3"/>
  <c r="S377" i="3"/>
  <c r="S378" i="3"/>
  <c r="S379" i="3"/>
  <c r="S380" i="3"/>
  <c r="S381" i="3"/>
  <c r="S382" i="3"/>
  <c r="S383" i="3"/>
  <c r="S384" i="3"/>
  <c r="S385" i="3"/>
  <c r="S386" i="3"/>
  <c r="S387" i="3"/>
  <c r="S388" i="3"/>
  <c r="S389" i="3"/>
  <c r="S390" i="3"/>
  <c r="S391" i="3"/>
  <c r="S392" i="3"/>
  <c r="S393" i="3"/>
  <c r="S394" i="3"/>
  <c r="S395" i="3"/>
  <c r="S396" i="3"/>
  <c r="S397" i="3"/>
  <c r="S398" i="3"/>
  <c r="S399" i="3"/>
  <c r="S400" i="3"/>
  <c r="S401" i="3"/>
  <c r="S402" i="3"/>
  <c r="S403" i="3"/>
  <c r="S404" i="3"/>
  <c r="S405" i="3"/>
  <c r="S406" i="3"/>
  <c r="U406" i="3" s="1"/>
  <c r="S407" i="3"/>
  <c r="S408" i="3"/>
  <c r="S409" i="3"/>
  <c r="S410" i="3"/>
  <c r="S411" i="3"/>
  <c r="S412" i="3"/>
  <c r="S413" i="3"/>
  <c r="S414" i="3"/>
  <c r="S415" i="3"/>
  <c r="S416" i="3"/>
  <c r="Q416" i="3" s="1"/>
  <c r="S417" i="3"/>
  <c r="S418" i="3"/>
  <c r="S419" i="3"/>
  <c r="S420" i="3"/>
  <c r="S421" i="3"/>
  <c r="S422" i="3"/>
  <c r="S423" i="3"/>
  <c r="S424" i="3"/>
  <c r="U424" i="3" s="1"/>
  <c r="S425" i="3"/>
  <c r="S426" i="3"/>
  <c r="S427" i="3"/>
  <c r="Q427" i="3" s="1"/>
  <c r="S428" i="3"/>
  <c r="S429" i="3"/>
  <c r="S430" i="3"/>
  <c r="S431" i="3"/>
  <c r="S432" i="3"/>
  <c r="S433" i="3"/>
  <c r="S434" i="3"/>
  <c r="S435" i="3"/>
  <c r="S436" i="3"/>
  <c r="S437" i="3"/>
  <c r="S438" i="3"/>
  <c r="S439" i="3"/>
  <c r="S440" i="3"/>
  <c r="Q440" i="3" s="1"/>
  <c r="S441" i="3"/>
  <c r="S442" i="3"/>
  <c r="S443" i="3"/>
  <c r="S444" i="3"/>
  <c r="S445" i="3"/>
  <c r="S446" i="3"/>
  <c r="S447" i="3"/>
  <c r="S448" i="3"/>
  <c r="S449" i="3"/>
  <c r="S450" i="3"/>
  <c r="S451" i="3"/>
  <c r="S452" i="3"/>
  <c r="S453" i="3"/>
  <c r="S454" i="3"/>
  <c r="S455" i="3"/>
  <c r="S456" i="3"/>
  <c r="S457" i="3"/>
  <c r="S458" i="3"/>
  <c r="S459" i="3"/>
  <c r="S460" i="3"/>
  <c r="S461" i="3"/>
  <c r="S462" i="3"/>
  <c r="S463" i="3"/>
  <c r="S464" i="3"/>
  <c r="S465" i="3"/>
  <c r="S466" i="3"/>
  <c r="S467" i="3"/>
  <c r="S468" i="3"/>
  <c r="S469" i="3"/>
  <c r="S470" i="3"/>
  <c r="S471" i="3"/>
  <c r="S472" i="3"/>
  <c r="S473" i="3"/>
  <c r="S474" i="3"/>
  <c r="S475" i="3"/>
  <c r="S476" i="3"/>
  <c r="S477" i="3"/>
  <c r="S478" i="3"/>
  <c r="S479" i="3"/>
  <c r="S480" i="3"/>
  <c r="S481" i="3"/>
  <c r="S482" i="3"/>
  <c r="S483" i="3"/>
  <c r="S485" i="3"/>
  <c r="S486" i="3"/>
  <c r="Q486" i="3" s="1"/>
  <c r="S487" i="3"/>
  <c r="S488" i="3"/>
  <c r="S489" i="3"/>
  <c r="S490" i="3"/>
  <c r="S491" i="3"/>
  <c r="S492" i="3"/>
  <c r="S493" i="3"/>
  <c r="S494" i="3"/>
  <c r="S495" i="3"/>
  <c r="S496" i="3"/>
  <c r="S497" i="3"/>
  <c r="S498" i="3"/>
  <c r="S499" i="3"/>
  <c r="S500" i="3"/>
  <c r="S501" i="3"/>
  <c r="S502" i="3"/>
  <c r="S503" i="3"/>
  <c r="S504" i="3"/>
  <c r="S505" i="3"/>
  <c r="S506" i="3"/>
  <c r="S507" i="3"/>
  <c r="S508" i="3"/>
  <c r="S509" i="3"/>
  <c r="S510" i="3"/>
  <c r="S511" i="3"/>
  <c r="S512" i="3"/>
  <c r="S513" i="3"/>
  <c r="S514" i="3"/>
  <c r="S515" i="3"/>
  <c r="S516" i="3"/>
  <c r="S517" i="3"/>
  <c r="S518" i="3"/>
  <c r="S519" i="3"/>
  <c r="S520" i="3"/>
  <c r="S521" i="3"/>
  <c r="S522" i="3"/>
  <c r="S523" i="3"/>
  <c r="S524" i="3"/>
  <c r="S525" i="3"/>
  <c r="S526" i="3"/>
  <c r="S527" i="3"/>
  <c r="S528" i="3"/>
  <c r="S529" i="3"/>
  <c r="S530" i="3"/>
  <c r="S531" i="3"/>
  <c r="S532" i="3"/>
  <c r="S533" i="3"/>
  <c r="S534" i="3"/>
  <c r="S535" i="3"/>
  <c r="S536" i="3"/>
  <c r="S537" i="3"/>
  <c r="S538" i="3"/>
  <c r="S539" i="3"/>
  <c r="S540" i="3"/>
  <c r="S541" i="3"/>
  <c r="S542" i="3"/>
  <c r="S543" i="3"/>
  <c r="S544" i="3"/>
  <c r="S545" i="3"/>
  <c r="S546" i="3"/>
  <c r="S547" i="3"/>
  <c r="S548" i="3"/>
  <c r="S549" i="3"/>
  <c r="S550" i="3"/>
  <c r="S551" i="3"/>
  <c r="S552" i="3"/>
  <c r="S553" i="3"/>
  <c r="S554" i="3"/>
  <c r="Q554" i="3" s="1"/>
  <c r="S555" i="3"/>
  <c r="S556" i="3"/>
  <c r="S557" i="3"/>
  <c r="S558" i="3"/>
  <c r="S559" i="3"/>
  <c r="S560" i="3"/>
  <c r="S561" i="3"/>
  <c r="S562" i="3"/>
  <c r="S563" i="3"/>
  <c r="S564" i="3"/>
  <c r="S565" i="3"/>
  <c r="S566" i="3"/>
  <c r="S567" i="3"/>
  <c r="S568" i="3"/>
  <c r="S569" i="3"/>
  <c r="S570" i="3"/>
  <c r="S571" i="3"/>
  <c r="S572" i="3"/>
  <c r="Q572" i="3" s="1"/>
  <c r="S573" i="3"/>
  <c r="Q573" i="3" s="1"/>
  <c r="S574" i="3"/>
  <c r="S575" i="3"/>
  <c r="S576" i="3"/>
  <c r="S577" i="3"/>
  <c r="Q577" i="3" s="1"/>
  <c r="S578" i="3"/>
  <c r="S579" i="3"/>
  <c r="S580" i="3"/>
  <c r="S581" i="3"/>
  <c r="S582" i="3"/>
  <c r="S583" i="3"/>
  <c r="S584" i="3"/>
  <c r="Q584" i="3" s="1"/>
  <c r="S585" i="3"/>
  <c r="Q585" i="3" s="1"/>
  <c r="S586" i="3"/>
  <c r="S587" i="3"/>
  <c r="S588" i="3"/>
  <c r="Q588" i="3" s="1"/>
  <c r="S589" i="3"/>
  <c r="S590" i="3"/>
  <c r="Q590" i="3" s="1"/>
  <c r="S591" i="3"/>
  <c r="S592" i="3"/>
  <c r="S593" i="3"/>
  <c r="Q593" i="3" s="1"/>
  <c r="S594" i="3"/>
  <c r="Q594" i="3" s="1"/>
  <c r="S595" i="3"/>
  <c r="S596" i="3"/>
  <c r="Q596" i="3" s="1"/>
  <c r="S597" i="3"/>
  <c r="S598" i="3"/>
  <c r="S599" i="3"/>
  <c r="S600" i="3"/>
  <c r="S601" i="3"/>
  <c r="S602" i="3"/>
  <c r="S603" i="3"/>
  <c r="S604" i="3"/>
  <c r="S605" i="3"/>
  <c r="S606" i="3"/>
  <c r="S607" i="3"/>
  <c r="S608" i="3"/>
  <c r="S609" i="3"/>
  <c r="Q609" i="3" s="1"/>
  <c r="S610" i="3"/>
  <c r="S611" i="3"/>
  <c r="S612" i="3"/>
  <c r="S613" i="3"/>
  <c r="Q613" i="3" s="1"/>
  <c r="S614" i="3"/>
  <c r="S615" i="3"/>
  <c r="S616" i="3"/>
  <c r="S617" i="3"/>
  <c r="S618" i="3"/>
  <c r="Q618" i="3" s="1"/>
  <c r="S619" i="3"/>
  <c r="S620" i="3"/>
  <c r="S621" i="3"/>
  <c r="Q621" i="3" s="1"/>
  <c r="S622" i="3"/>
  <c r="S623" i="3"/>
  <c r="Q623" i="3" s="1"/>
  <c r="S624" i="3"/>
  <c r="S625" i="3"/>
  <c r="S626" i="3"/>
  <c r="S627" i="3"/>
  <c r="S628" i="3"/>
  <c r="Q628" i="3" s="1"/>
  <c r="S629" i="3"/>
  <c r="S630" i="3"/>
  <c r="Q630" i="3" s="1"/>
  <c r="S631" i="3"/>
  <c r="S632" i="3"/>
  <c r="S633" i="3"/>
  <c r="S634" i="3"/>
  <c r="S635" i="3"/>
  <c r="Q635" i="3" s="1"/>
  <c r="S636" i="3"/>
  <c r="U636" i="3" s="1"/>
  <c r="S637" i="3"/>
  <c r="S638" i="3"/>
  <c r="S639" i="3"/>
  <c r="T3" i="3"/>
  <c r="S3" i="3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2" i="3"/>
  <c r="P123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49" i="3"/>
  <c r="P250" i="3"/>
  <c r="P251" i="3"/>
  <c r="P252" i="3"/>
  <c r="P253" i="3"/>
  <c r="P254" i="3"/>
  <c r="P255" i="3"/>
  <c r="P256" i="3"/>
  <c r="P257" i="3"/>
  <c r="P258" i="3"/>
  <c r="P259" i="3"/>
  <c r="P260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4" i="3"/>
  <c r="P295" i="3"/>
  <c r="P296" i="3"/>
  <c r="P297" i="3"/>
  <c r="P298" i="3"/>
  <c r="P299" i="3"/>
  <c r="P300" i="3"/>
  <c r="P302" i="3"/>
  <c r="P303" i="3"/>
  <c r="P304" i="3"/>
  <c r="P305" i="3"/>
  <c r="P306" i="3"/>
  <c r="P308" i="3"/>
  <c r="P309" i="3"/>
  <c r="P310" i="3"/>
  <c r="P311" i="3"/>
  <c r="P312" i="3"/>
  <c r="P313" i="3"/>
  <c r="P314" i="3"/>
  <c r="P315" i="3"/>
  <c r="P316" i="3"/>
  <c r="P317" i="3"/>
  <c r="P318" i="3"/>
  <c r="P319" i="3"/>
  <c r="P320" i="3"/>
  <c r="P321" i="3"/>
  <c r="P323" i="3"/>
  <c r="P324" i="3"/>
  <c r="P325" i="3"/>
  <c r="P326" i="3"/>
  <c r="P327" i="3"/>
  <c r="P328" i="3"/>
  <c r="P329" i="3"/>
  <c r="P330" i="3"/>
  <c r="P331" i="3"/>
  <c r="P332" i="3"/>
  <c r="P333" i="3"/>
  <c r="P334" i="3"/>
  <c r="P335" i="3"/>
  <c r="P336" i="3"/>
  <c r="P337" i="3"/>
  <c r="P338" i="3"/>
  <c r="P339" i="3"/>
  <c r="P340" i="3"/>
  <c r="P341" i="3"/>
  <c r="P343" i="3"/>
  <c r="P344" i="3"/>
  <c r="P345" i="3"/>
  <c r="P346" i="3"/>
  <c r="P347" i="3"/>
  <c r="P348" i="3"/>
  <c r="P349" i="3"/>
  <c r="P350" i="3"/>
  <c r="P351" i="3"/>
  <c r="P352" i="3"/>
  <c r="P353" i="3"/>
  <c r="P354" i="3"/>
  <c r="P355" i="3"/>
  <c r="P356" i="3"/>
  <c r="P357" i="3"/>
  <c r="P358" i="3"/>
  <c r="P359" i="3"/>
  <c r="P360" i="3"/>
  <c r="P361" i="3"/>
  <c r="P362" i="3"/>
  <c r="P363" i="3"/>
  <c r="P364" i="3"/>
  <c r="P365" i="3"/>
  <c r="P366" i="3"/>
  <c r="P367" i="3"/>
  <c r="P368" i="3"/>
  <c r="P369" i="3"/>
  <c r="P370" i="3"/>
  <c r="P371" i="3"/>
  <c r="P372" i="3"/>
  <c r="P373" i="3"/>
  <c r="P374" i="3"/>
  <c r="P375" i="3"/>
  <c r="P376" i="3"/>
  <c r="P377" i="3"/>
  <c r="P378" i="3"/>
  <c r="P379" i="3"/>
  <c r="P380" i="3"/>
  <c r="P381" i="3"/>
  <c r="P382" i="3"/>
  <c r="P383" i="3"/>
  <c r="P384" i="3"/>
  <c r="P385" i="3"/>
  <c r="P386" i="3"/>
  <c r="P387" i="3"/>
  <c r="P388" i="3"/>
  <c r="P389" i="3"/>
  <c r="P390" i="3"/>
  <c r="P391" i="3"/>
  <c r="P392" i="3"/>
  <c r="P393" i="3"/>
  <c r="P394" i="3"/>
  <c r="P395" i="3"/>
  <c r="P396" i="3"/>
  <c r="P397" i="3"/>
  <c r="P398" i="3"/>
  <c r="P399" i="3"/>
  <c r="P400" i="3"/>
  <c r="P401" i="3"/>
  <c r="P402" i="3"/>
  <c r="P403" i="3"/>
  <c r="P404" i="3"/>
  <c r="P405" i="3"/>
  <c r="P406" i="3"/>
  <c r="P407" i="3"/>
  <c r="P408" i="3"/>
  <c r="P409" i="3"/>
  <c r="P410" i="3"/>
  <c r="P411" i="3"/>
  <c r="P412" i="3"/>
  <c r="P413" i="3"/>
  <c r="P414" i="3"/>
  <c r="P415" i="3"/>
  <c r="P417" i="3"/>
  <c r="P418" i="3"/>
  <c r="P419" i="3"/>
  <c r="P420" i="3"/>
  <c r="P421" i="3"/>
  <c r="P422" i="3"/>
  <c r="P423" i="3"/>
  <c r="P424" i="3"/>
  <c r="P425" i="3"/>
  <c r="P426" i="3"/>
  <c r="P428" i="3"/>
  <c r="P429" i="3"/>
  <c r="P430" i="3"/>
  <c r="P431" i="3"/>
  <c r="P432" i="3"/>
  <c r="P433" i="3"/>
  <c r="P434" i="3"/>
  <c r="P435" i="3"/>
  <c r="P436" i="3"/>
  <c r="P437" i="3"/>
  <c r="P438" i="3"/>
  <c r="P439" i="3"/>
  <c r="P441" i="3"/>
  <c r="P442" i="3"/>
  <c r="P443" i="3"/>
  <c r="P444" i="3"/>
  <c r="P445" i="3"/>
  <c r="P446" i="3"/>
  <c r="P447" i="3"/>
  <c r="P448" i="3"/>
  <c r="P449" i="3"/>
  <c r="P450" i="3"/>
  <c r="P451" i="3"/>
  <c r="P452" i="3"/>
  <c r="P453" i="3"/>
  <c r="P454" i="3"/>
  <c r="P455" i="3"/>
  <c r="P456" i="3"/>
  <c r="P457" i="3"/>
  <c r="P458" i="3"/>
  <c r="P459" i="3"/>
  <c r="P460" i="3"/>
  <c r="P461" i="3"/>
  <c r="P462" i="3"/>
  <c r="P463" i="3"/>
  <c r="P464" i="3"/>
  <c r="P465" i="3"/>
  <c r="P466" i="3"/>
  <c r="P467" i="3"/>
  <c r="P468" i="3"/>
  <c r="P469" i="3"/>
  <c r="P470" i="3"/>
  <c r="P471" i="3"/>
  <c r="P472" i="3"/>
  <c r="P473" i="3"/>
  <c r="P474" i="3"/>
  <c r="P475" i="3"/>
  <c r="P476" i="3"/>
  <c r="P477" i="3"/>
  <c r="P478" i="3"/>
  <c r="P479" i="3"/>
  <c r="P480" i="3"/>
  <c r="P481" i="3"/>
  <c r="P482" i="3"/>
  <c r="P483" i="3"/>
  <c r="P484" i="3"/>
  <c r="T484" i="3" s="1"/>
  <c r="P485" i="3"/>
  <c r="P487" i="3"/>
  <c r="P488" i="3"/>
  <c r="P489" i="3"/>
  <c r="P490" i="3"/>
  <c r="P491" i="3"/>
  <c r="P492" i="3"/>
  <c r="P493" i="3"/>
  <c r="P494" i="3"/>
  <c r="P495" i="3"/>
  <c r="P496" i="3"/>
  <c r="P497" i="3"/>
  <c r="P498" i="3"/>
  <c r="P499" i="3"/>
  <c r="P500" i="3"/>
  <c r="P501" i="3"/>
  <c r="P502" i="3"/>
  <c r="P503" i="3"/>
  <c r="P504" i="3"/>
  <c r="P505" i="3"/>
  <c r="P506" i="3"/>
  <c r="P507" i="3"/>
  <c r="P508" i="3"/>
  <c r="P509" i="3"/>
  <c r="P510" i="3"/>
  <c r="P511" i="3"/>
  <c r="P512" i="3"/>
  <c r="P513" i="3"/>
  <c r="P514" i="3"/>
  <c r="P515" i="3"/>
  <c r="P516" i="3"/>
  <c r="P517" i="3"/>
  <c r="P518" i="3"/>
  <c r="P519" i="3"/>
  <c r="P520" i="3"/>
  <c r="P521" i="3"/>
  <c r="P522" i="3"/>
  <c r="P523" i="3"/>
  <c r="P524" i="3"/>
  <c r="P525" i="3"/>
  <c r="P526" i="3"/>
  <c r="P527" i="3"/>
  <c r="P528" i="3"/>
  <c r="P529" i="3"/>
  <c r="P530" i="3"/>
  <c r="P531" i="3"/>
  <c r="P532" i="3"/>
  <c r="P533" i="3"/>
  <c r="P534" i="3"/>
  <c r="P535" i="3"/>
  <c r="P536" i="3"/>
  <c r="P537" i="3"/>
  <c r="P538" i="3"/>
  <c r="P539" i="3"/>
  <c r="P540" i="3"/>
  <c r="P541" i="3"/>
  <c r="P542" i="3"/>
  <c r="P543" i="3"/>
  <c r="P544" i="3"/>
  <c r="P545" i="3"/>
  <c r="P546" i="3"/>
  <c r="P547" i="3"/>
  <c r="P548" i="3"/>
  <c r="P549" i="3"/>
  <c r="P550" i="3"/>
  <c r="P551" i="3"/>
  <c r="P552" i="3"/>
  <c r="P553" i="3"/>
  <c r="P555" i="3"/>
  <c r="P556" i="3"/>
  <c r="P557" i="3"/>
  <c r="P558" i="3"/>
  <c r="P559" i="3"/>
  <c r="P560" i="3"/>
  <c r="P561" i="3"/>
  <c r="P562" i="3"/>
  <c r="P563" i="3"/>
  <c r="P564" i="3"/>
  <c r="P565" i="3"/>
  <c r="P566" i="3"/>
  <c r="P567" i="3"/>
  <c r="P568" i="3"/>
  <c r="P569" i="3"/>
  <c r="P570" i="3"/>
  <c r="P571" i="3"/>
  <c r="P574" i="3"/>
  <c r="P575" i="3"/>
  <c r="P576" i="3"/>
  <c r="P578" i="3"/>
  <c r="P579" i="3"/>
  <c r="P580" i="3"/>
  <c r="P581" i="3"/>
  <c r="P582" i="3"/>
  <c r="P583" i="3"/>
  <c r="P586" i="3"/>
  <c r="P587" i="3"/>
  <c r="P589" i="3"/>
  <c r="P591" i="3"/>
  <c r="P592" i="3"/>
  <c r="P595" i="3"/>
  <c r="P597" i="3"/>
  <c r="P598" i="3"/>
  <c r="P599" i="3"/>
  <c r="P600" i="3"/>
  <c r="P601" i="3"/>
  <c r="P602" i="3"/>
  <c r="P603" i="3"/>
  <c r="P604" i="3"/>
  <c r="P605" i="3"/>
  <c r="P606" i="3"/>
  <c r="P607" i="3"/>
  <c r="P608" i="3"/>
  <c r="P610" i="3"/>
  <c r="P611" i="3"/>
  <c r="P612" i="3"/>
  <c r="P614" i="3"/>
  <c r="P615" i="3"/>
  <c r="P616" i="3"/>
  <c r="P617" i="3"/>
  <c r="P619" i="3"/>
  <c r="P620" i="3"/>
  <c r="P622" i="3"/>
  <c r="P624" i="3"/>
  <c r="P625" i="3"/>
  <c r="P626" i="3"/>
  <c r="P627" i="3"/>
  <c r="P629" i="3"/>
  <c r="P631" i="3"/>
  <c r="P632" i="3"/>
  <c r="P633" i="3"/>
  <c r="P634" i="3"/>
  <c r="P636" i="3"/>
  <c r="P637" i="3"/>
  <c r="P638" i="3"/>
  <c r="P639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2" i="3"/>
  <c r="O123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69" i="3"/>
  <c r="O270" i="3"/>
  <c r="O271" i="3"/>
  <c r="O272" i="3"/>
  <c r="O273" i="3"/>
  <c r="O274" i="3"/>
  <c r="O275" i="3"/>
  <c r="O276" i="3"/>
  <c r="O277" i="3"/>
  <c r="O278" i="3"/>
  <c r="O279" i="3"/>
  <c r="O280" i="3"/>
  <c r="O281" i="3"/>
  <c r="O282" i="3"/>
  <c r="O283" i="3"/>
  <c r="O284" i="3"/>
  <c r="O285" i="3"/>
  <c r="O286" i="3"/>
  <c r="O287" i="3"/>
  <c r="O288" i="3"/>
  <c r="O289" i="3"/>
  <c r="O290" i="3"/>
  <c r="O291" i="3"/>
  <c r="O292" i="3"/>
  <c r="O293" i="3"/>
  <c r="O294" i="3"/>
  <c r="O295" i="3"/>
  <c r="O296" i="3"/>
  <c r="O297" i="3"/>
  <c r="O298" i="3"/>
  <c r="O299" i="3"/>
  <c r="O300" i="3"/>
  <c r="O302" i="3"/>
  <c r="O303" i="3"/>
  <c r="O304" i="3"/>
  <c r="O305" i="3"/>
  <c r="O306" i="3"/>
  <c r="O308" i="3"/>
  <c r="O309" i="3"/>
  <c r="O310" i="3"/>
  <c r="O311" i="3"/>
  <c r="O312" i="3"/>
  <c r="O313" i="3"/>
  <c r="O314" i="3"/>
  <c r="O315" i="3"/>
  <c r="O316" i="3"/>
  <c r="O317" i="3"/>
  <c r="O318" i="3"/>
  <c r="O319" i="3"/>
  <c r="O320" i="3"/>
  <c r="O321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0" i="3"/>
  <c r="O411" i="3"/>
  <c r="O412" i="3"/>
  <c r="O413" i="3"/>
  <c r="O414" i="3"/>
  <c r="O415" i="3"/>
  <c r="O417" i="3"/>
  <c r="O418" i="3"/>
  <c r="O419" i="3"/>
  <c r="O420" i="3"/>
  <c r="O421" i="3"/>
  <c r="O422" i="3"/>
  <c r="O423" i="3"/>
  <c r="O424" i="3"/>
  <c r="O425" i="3"/>
  <c r="O426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O454" i="3"/>
  <c r="O455" i="3"/>
  <c r="O456" i="3"/>
  <c r="O457" i="3"/>
  <c r="O458" i="3"/>
  <c r="O459" i="3"/>
  <c r="O460" i="3"/>
  <c r="O461" i="3"/>
  <c r="O462" i="3"/>
  <c r="O463" i="3"/>
  <c r="O464" i="3"/>
  <c r="O465" i="3"/>
  <c r="O466" i="3"/>
  <c r="O467" i="3"/>
  <c r="O468" i="3"/>
  <c r="O469" i="3"/>
  <c r="O470" i="3"/>
  <c r="O471" i="3"/>
  <c r="O472" i="3"/>
  <c r="O473" i="3"/>
  <c r="O474" i="3"/>
  <c r="O475" i="3"/>
  <c r="O476" i="3"/>
  <c r="O477" i="3"/>
  <c r="O478" i="3"/>
  <c r="O479" i="3"/>
  <c r="O480" i="3"/>
  <c r="O481" i="3"/>
  <c r="O482" i="3"/>
  <c r="O483" i="3"/>
  <c r="O484" i="3"/>
  <c r="O485" i="3"/>
  <c r="O487" i="3"/>
  <c r="O488" i="3"/>
  <c r="O489" i="3"/>
  <c r="O490" i="3"/>
  <c r="O491" i="3"/>
  <c r="O492" i="3"/>
  <c r="O493" i="3"/>
  <c r="O494" i="3"/>
  <c r="O495" i="3"/>
  <c r="O496" i="3"/>
  <c r="O497" i="3"/>
  <c r="O498" i="3"/>
  <c r="O499" i="3"/>
  <c r="O500" i="3"/>
  <c r="O501" i="3"/>
  <c r="O502" i="3"/>
  <c r="O503" i="3"/>
  <c r="O504" i="3"/>
  <c r="O505" i="3"/>
  <c r="O506" i="3"/>
  <c r="O507" i="3"/>
  <c r="O508" i="3"/>
  <c r="O509" i="3"/>
  <c r="O510" i="3"/>
  <c r="O511" i="3"/>
  <c r="O512" i="3"/>
  <c r="O513" i="3"/>
  <c r="O514" i="3"/>
  <c r="O515" i="3"/>
  <c r="O516" i="3"/>
  <c r="O517" i="3"/>
  <c r="O518" i="3"/>
  <c r="O519" i="3"/>
  <c r="O520" i="3"/>
  <c r="O521" i="3"/>
  <c r="O522" i="3"/>
  <c r="O523" i="3"/>
  <c r="O524" i="3"/>
  <c r="O525" i="3"/>
  <c r="O526" i="3"/>
  <c r="O527" i="3"/>
  <c r="O528" i="3"/>
  <c r="O529" i="3"/>
  <c r="O530" i="3"/>
  <c r="O531" i="3"/>
  <c r="O532" i="3"/>
  <c r="O533" i="3"/>
  <c r="O534" i="3"/>
  <c r="O535" i="3"/>
  <c r="O536" i="3"/>
  <c r="O537" i="3"/>
  <c r="O538" i="3"/>
  <c r="O539" i="3"/>
  <c r="O540" i="3"/>
  <c r="O541" i="3"/>
  <c r="O542" i="3"/>
  <c r="O543" i="3"/>
  <c r="O544" i="3"/>
  <c r="O545" i="3"/>
  <c r="O546" i="3"/>
  <c r="O547" i="3"/>
  <c r="O548" i="3"/>
  <c r="O549" i="3"/>
  <c r="O550" i="3"/>
  <c r="O551" i="3"/>
  <c r="O552" i="3"/>
  <c r="O553" i="3"/>
  <c r="O555" i="3"/>
  <c r="O556" i="3"/>
  <c r="O557" i="3"/>
  <c r="O558" i="3"/>
  <c r="O559" i="3"/>
  <c r="O560" i="3"/>
  <c r="O561" i="3"/>
  <c r="O562" i="3"/>
  <c r="O563" i="3"/>
  <c r="O564" i="3"/>
  <c r="O565" i="3"/>
  <c r="O566" i="3"/>
  <c r="O567" i="3"/>
  <c r="O568" i="3"/>
  <c r="O569" i="3"/>
  <c r="O570" i="3"/>
  <c r="O571" i="3"/>
  <c r="O574" i="3"/>
  <c r="O575" i="3"/>
  <c r="O576" i="3"/>
  <c r="O578" i="3"/>
  <c r="O579" i="3"/>
  <c r="O580" i="3"/>
  <c r="O581" i="3"/>
  <c r="O582" i="3"/>
  <c r="O583" i="3"/>
  <c r="O586" i="3"/>
  <c r="O587" i="3"/>
  <c r="O589" i="3"/>
  <c r="O591" i="3"/>
  <c r="O592" i="3"/>
  <c r="O595" i="3"/>
  <c r="O597" i="3"/>
  <c r="O598" i="3"/>
  <c r="O599" i="3"/>
  <c r="O600" i="3"/>
  <c r="O601" i="3"/>
  <c r="O602" i="3"/>
  <c r="O603" i="3"/>
  <c r="O604" i="3"/>
  <c r="O605" i="3"/>
  <c r="O606" i="3"/>
  <c r="O607" i="3"/>
  <c r="O608" i="3"/>
  <c r="O610" i="3"/>
  <c r="O611" i="3"/>
  <c r="O612" i="3"/>
  <c r="O614" i="3"/>
  <c r="O615" i="3"/>
  <c r="O616" i="3"/>
  <c r="O617" i="3"/>
  <c r="O619" i="3"/>
  <c r="O620" i="3"/>
  <c r="O622" i="3"/>
  <c r="O624" i="3"/>
  <c r="O625" i="3"/>
  <c r="O626" i="3"/>
  <c r="O627" i="3"/>
  <c r="O629" i="3"/>
  <c r="O631" i="3"/>
  <c r="O632" i="3"/>
  <c r="O633" i="3"/>
  <c r="O634" i="3"/>
  <c r="O636" i="3"/>
  <c r="O637" i="3"/>
  <c r="O638" i="3"/>
  <c r="O639" i="3"/>
  <c r="P3" i="3"/>
  <c r="O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2" i="3"/>
  <c r="L123" i="3"/>
  <c r="L124" i="3"/>
  <c r="P124" i="3" s="1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80" i="3"/>
  <c r="L181" i="3"/>
  <c r="P181" i="3" s="1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2" i="3"/>
  <c r="L303" i="3"/>
  <c r="L304" i="3"/>
  <c r="L305" i="3"/>
  <c r="L306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P322" i="3" s="1"/>
  <c r="L323" i="3"/>
  <c r="L324" i="3"/>
  <c r="L325" i="3"/>
  <c r="L326" i="3"/>
  <c r="L327" i="3"/>
  <c r="L328" i="3"/>
  <c r="L329" i="3"/>
  <c r="L330" i="3"/>
  <c r="L331" i="3"/>
  <c r="L333" i="3"/>
  <c r="L334" i="3"/>
  <c r="L335" i="3"/>
  <c r="L336" i="3"/>
  <c r="L337" i="3"/>
  <c r="L338" i="3"/>
  <c r="L339" i="3"/>
  <c r="L340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P416" i="3" s="1"/>
  <c r="L417" i="3"/>
  <c r="L418" i="3"/>
  <c r="L419" i="3"/>
  <c r="L420" i="3"/>
  <c r="L421" i="3"/>
  <c r="L422" i="3"/>
  <c r="L423" i="3"/>
  <c r="L424" i="3"/>
  <c r="L425" i="3"/>
  <c r="L426" i="3"/>
  <c r="L428" i="3"/>
  <c r="L429" i="3"/>
  <c r="L430" i="3"/>
  <c r="L431" i="3"/>
  <c r="L433" i="3"/>
  <c r="L434" i="3"/>
  <c r="L435" i="3"/>
  <c r="L436" i="3"/>
  <c r="L437" i="3"/>
  <c r="L438" i="3"/>
  <c r="L439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P554" i="3" s="1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4" i="3"/>
  <c r="L575" i="3"/>
  <c r="L576" i="3"/>
  <c r="L578" i="3"/>
  <c r="L579" i="3"/>
  <c r="L580" i="3"/>
  <c r="L581" i="3"/>
  <c r="L582" i="3"/>
  <c r="L583" i="3"/>
  <c r="L586" i="3"/>
  <c r="L587" i="3"/>
  <c r="L589" i="3"/>
  <c r="L591" i="3"/>
  <c r="L592" i="3"/>
  <c r="L595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10" i="3"/>
  <c r="L611" i="3"/>
  <c r="L612" i="3"/>
  <c r="L614" i="3"/>
  <c r="L615" i="3"/>
  <c r="L616" i="3"/>
  <c r="L617" i="3"/>
  <c r="L619" i="3"/>
  <c r="L620" i="3"/>
  <c r="L622" i="3"/>
  <c r="L624" i="3"/>
  <c r="L625" i="3"/>
  <c r="L626" i="3"/>
  <c r="L627" i="3"/>
  <c r="L629" i="3"/>
  <c r="L631" i="3"/>
  <c r="L632" i="3"/>
  <c r="L633" i="3"/>
  <c r="L634" i="3"/>
  <c r="L636" i="3"/>
  <c r="L637" i="3"/>
  <c r="L638" i="3"/>
  <c r="L639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2" i="3"/>
  <c r="K123" i="3"/>
  <c r="K124" i="3"/>
  <c r="M124" i="3" s="1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80" i="3"/>
  <c r="K181" i="3"/>
  <c r="M181" i="3" s="1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2" i="3"/>
  <c r="K303" i="3"/>
  <c r="K304" i="3"/>
  <c r="K305" i="3"/>
  <c r="K306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M322" i="3" s="1"/>
  <c r="K323" i="3"/>
  <c r="K324" i="3"/>
  <c r="K325" i="3"/>
  <c r="K326" i="3"/>
  <c r="K327" i="3"/>
  <c r="K328" i="3"/>
  <c r="K329" i="3"/>
  <c r="K330" i="3"/>
  <c r="K331" i="3"/>
  <c r="K333" i="3"/>
  <c r="K334" i="3"/>
  <c r="K335" i="3"/>
  <c r="K336" i="3"/>
  <c r="K337" i="3"/>
  <c r="K338" i="3"/>
  <c r="K339" i="3"/>
  <c r="K340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M416" i="3" s="1"/>
  <c r="K417" i="3"/>
  <c r="K418" i="3"/>
  <c r="K419" i="3"/>
  <c r="K420" i="3"/>
  <c r="K421" i="3"/>
  <c r="K422" i="3"/>
  <c r="K423" i="3"/>
  <c r="K424" i="3"/>
  <c r="K425" i="3"/>
  <c r="K426" i="3"/>
  <c r="K428" i="3"/>
  <c r="K429" i="3"/>
  <c r="K430" i="3"/>
  <c r="K431" i="3"/>
  <c r="K433" i="3"/>
  <c r="K434" i="3"/>
  <c r="K435" i="3"/>
  <c r="K436" i="3"/>
  <c r="K437" i="3"/>
  <c r="K438" i="3"/>
  <c r="K439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M554" i="3" s="1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4" i="3"/>
  <c r="K575" i="3"/>
  <c r="K576" i="3"/>
  <c r="K578" i="3"/>
  <c r="K579" i="3"/>
  <c r="K580" i="3"/>
  <c r="K581" i="3"/>
  <c r="K582" i="3"/>
  <c r="K583" i="3"/>
  <c r="K586" i="3"/>
  <c r="K587" i="3"/>
  <c r="K589" i="3"/>
  <c r="K591" i="3"/>
  <c r="K592" i="3"/>
  <c r="K595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10" i="3"/>
  <c r="K611" i="3"/>
  <c r="K612" i="3"/>
  <c r="K614" i="3"/>
  <c r="K615" i="3"/>
  <c r="K616" i="3"/>
  <c r="K617" i="3"/>
  <c r="K619" i="3"/>
  <c r="K620" i="3"/>
  <c r="K622" i="3"/>
  <c r="K624" i="3"/>
  <c r="K625" i="3"/>
  <c r="K626" i="3"/>
  <c r="K627" i="3"/>
  <c r="K629" i="3"/>
  <c r="K631" i="3"/>
  <c r="K632" i="3"/>
  <c r="K633" i="3"/>
  <c r="K634" i="3"/>
  <c r="K636" i="3"/>
  <c r="K637" i="3"/>
  <c r="K638" i="3"/>
  <c r="K639" i="3"/>
  <c r="L3" i="3"/>
  <c r="K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L121" i="3" s="1"/>
  <c r="P121" i="3" s="1"/>
  <c r="T121" i="3" s="1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L179" i="3" s="1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L301" i="3" s="1"/>
  <c r="P301" i="3" s="1"/>
  <c r="T301" i="3" s="1"/>
  <c r="H302" i="3"/>
  <c r="H303" i="3"/>
  <c r="H304" i="3"/>
  <c r="H305" i="3"/>
  <c r="H306" i="3"/>
  <c r="H307" i="3"/>
  <c r="L307" i="3" s="1"/>
  <c r="P307" i="3" s="1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L332" i="3" s="1"/>
  <c r="H333" i="3"/>
  <c r="H334" i="3"/>
  <c r="H335" i="3"/>
  <c r="H336" i="3"/>
  <c r="H337" i="3"/>
  <c r="H338" i="3"/>
  <c r="H339" i="3"/>
  <c r="H340" i="3"/>
  <c r="H341" i="3"/>
  <c r="L341" i="3" s="1"/>
  <c r="H342" i="3"/>
  <c r="L342" i="3" s="1"/>
  <c r="P342" i="3" s="1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L372" i="3" s="1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L427" i="3" s="1"/>
  <c r="P427" i="3" s="1"/>
  <c r="H428" i="3"/>
  <c r="H429" i="3"/>
  <c r="H430" i="3"/>
  <c r="H431" i="3"/>
  <c r="H432" i="3"/>
  <c r="L432" i="3" s="1"/>
  <c r="H433" i="3"/>
  <c r="H434" i="3"/>
  <c r="H435" i="3"/>
  <c r="H436" i="3"/>
  <c r="H437" i="3"/>
  <c r="H438" i="3"/>
  <c r="H439" i="3"/>
  <c r="H440" i="3"/>
  <c r="L440" i="3" s="1"/>
  <c r="P440" i="3" s="1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L486" i="3" s="1"/>
  <c r="P486" i="3" s="1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L555" i="3" s="1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L572" i="3" s="1"/>
  <c r="P572" i="3" s="1"/>
  <c r="H573" i="3"/>
  <c r="L573" i="3" s="1"/>
  <c r="P573" i="3" s="1"/>
  <c r="H574" i="3"/>
  <c r="H575" i="3"/>
  <c r="H576" i="3"/>
  <c r="H577" i="3"/>
  <c r="L577" i="3" s="1"/>
  <c r="P577" i="3" s="1"/>
  <c r="H578" i="3"/>
  <c r="H579" i="3"/>
  <c r="H580" i="3"/>
  <c r="H581" i="3"/>
  <c r="H582" i="3"/>
  <c r="H583" i="3"/>
  <c r="H584" i="3"/>
  <c r="L584" i="3" s="1"/>
  <c r="P584" i="3" s="1"/>
  <c r="H585" i="3"/>
  <c r="L585" i="3" s="1"/>
  <c r="P585" i="3" s="1"/>
  <c r="H586" i="3"/>
  <c r="H587" i="3"/>
  <c r="H588" i="3"/>
  <c r="L588" i="3" s="1"/>
  <c r="P588" i="3" s="1"/>
  <c r="H589" i="3"/>
  <c r="H590" i="3"/>
  <c r="L590" i="3" s="1"/>
  <c r="P590" i="3" s="1"/>
  <c r="H591" i="3"/>
  <c r="H592" i="3"/>
  <c r="H593" i="3"/>
  <c r="L593" i="3" s="1"/>
  <c r="P593" i="3" s="1"/>
  <c r="H594" i="3"/>
  <c r="L594" i="3" s="1"/>
  <c r="P594" i="3" s="1"/>
  <c r="H595" i="3"/>
  <c r="H596" i="3"/>
  <c r="L596" i="3" s="1"/>
  <c r="P596" i="3" s="1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L609" i="3" s="1"/>
  <c r="P609" i="3" s="1"/>
  <c r="H610" i="3"/>
  <c r="H611" i="3"/>
  <c r="H612" i="3"/>
  <c r="H613" i="3"/>
  <c r="L613" i="3" s="1"/>
  <c r="P613" i="3" s="1"/>
  <c r="H614" i="3"/>
  <c r="H615" i="3"/>
  <c r="H616" i="3"/>
  <c r="H617" i="3"/>
  <c r="H618" i="3"/>
  <c r="L618" i="3" s="1"/>
  <c r="P618" i="3" s="1"/>
  <c r="H619" i="3"/>
  <c r="H620" i="3"/>
  <c r="H621" i="3"/>
  <c r="L621" i="3" s="1"/>
  <c r="P621" i="3" s="1"/>
  <c r="H622" i="3"/>
  <c r="H623" i="3"/>
  <c r="L623" i="3" s="1"/>
  <c r="P623" i="3" s="1"/>
  <c r="H624" i="3"/>
  <c r="H625" i="3"/>
  <c r="H626" i="3"/>
  <c r="H627" i="3"/>
  <c r="H628" i="3"/>
  <c r="L628" i="3" s="1"/>
  <c r="P628" i="3" s="1"/>
  <c r="H629" i="3"/>
  <c r="H630" i="3"/>
  <c r="L630" i="3" s="1"/>
  <c r="P630" i="3" s="1"/>
  <c r="H631" i="3"/>
  <c r="H632" i="3"/>
  <c r="H633" i="3"/>
  <c r="H634" i="3"/>
  <c r="H635" i="3"/>
  <c r="L635" i="3" s="1"/>
  <c r="P635" i="3" s="1"/>
  <c r="H636" i="3"/>
  <c r="H637" i="3"/>
  <c r="H638" i="3"/>
  <c r="H639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I121" i="3" s="1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I179" i="3" s="1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I301" i="3" s="1"/>
  <c r="G302" i="3"/>
  <c r="G303" i="3"/>
  <c r="G304" i="3"/>
  <c r="G305" i="3"/>
  <c r="G306" i="3"/>
  <c r="G307" i="3"/>
  <c r="I307" i="3" s="1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I332" i="3" s="1"/>
  <c r="G333" i="3"/>
  <c r="G334" i="3"/>
  <c r="G335" i="3"/>
  <c r="G336" i="3"/>
  <c r="G337" i="3"/>
  <c r="G338" i="3"/>
  <c r="G339" i="3"/>
  <c r="G340" i="3"/>
  <c r="G341" i="3"/>
  <c r="I341" i="3" s="1"/>
  <c r="G342" i="3"/>
  <c r="I342" i="3" s="1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I372" i="3" s="1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I427" i="3" s="1"/>
  <c r="G428" i="3"/>
  <c r="G429" i="3"/>
  <c r="G430" i="3"/>
  <c r="G431" i="3"/>
  <c r="G432" i="3"/>
  <c r="I432" i="3" s="1"/>
  <c r="G433" i="3"/>
  <c r="G434" i="3"/>
  <c r="G435" i="3"/>
  <c r="G436" i="3"/>
  <c r="G437" i="3"/>
  <c r="G438" i="3"/>
  <c r="G439" i="3"/>
  <c r="G440" i="3"/>
  <c r="I440" i="3" s="1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I486" i="3" s="1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I555" i="3" s="1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I572" i="3" s="1"/>
  <c r="G573" i="3"/>
  <c r="I573" i="3" s="1"/>
  <c r="G574" i="3"/>
  <c r="G575" i="3"/>
  <c r="G576" i="3"/>
  <c r="G577" i="3"/>
  <c r="I577" i="3" s="1"/>
  <c r="G578" i="3"/>
  <c r="G579" i="3"/>
  <c r="G580" i="3"/>
  <c r="G581" i="3"/>
  <c r="G582" i="3"/>
  <c r="G583" i="3"/>
  <c r="G584" i="3"/>
  <c r="I584" i="3" s="1"/>
  <c r="G585" i="3"/>
  <c r="I585" i="3" s="1"/>
  <c r="G586" i="3"/>
  <c r="G587" i="3"/>
  <c r="G588" i="3"/>
  <c r="I588" i="3" s="1"/>
  <c r="G589" i="3"/>
  <c r="G590" i="3"/>
  <c r="I590" i="3" s="1"/>
  <c r="G591" i="3"/>
  <c r="G592" i="3"/>
  <c r="G593" i="3"/>
  <c r="I593" i="3" s="1"/>
  <c r="G594" i="3"/>
  <c r="I594" i="3" s="1"/>
  <c r="G595" i="3"/>
  <c r="G596" i="3"/>
  <c r="I596" i="3" s="1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I609" i="3" s="1"/>
  <c r="G610" i="3"/>
  <c r="G611" i="3"/>
  <c r="G612" i="3"/>
  <c r="G613" i="3"/>
  <c r="I613" i="3" s="1"/>
  <c r="G614" i="3"/>
  <c r="G615" i="3"/>
  <c r="G616" i="3"/>
  <c r="G617" i="3"/>
  <c r="G618" i="3"/>
  <c r="I618" i="3" s="1"/>
  <c r="G619" i="3"/>
  <c r="G620" i="3"/>
  <c r="G621" i="3"/>
  <c r="I621" i="3" s="1"/>
  <c r="G622" i="3"/>
  <c r="G623" i="3"/>
  <c r="I623" i="3" s="1"/>
  <c r="G624" i="3"/>
  <c r="G625" i="3"/>
  <c r="G626" i="3"/>
  <c r="G627" i="3"/>
  <c r="G628" i="3"/>
  <c r="I628" i="3" s="1"/>
  <c r="G629" i="3"/>
  <c r="G630" i="3"/>
  <c r="I630" i="3" s="1"/>
  <c r="G631" i="3"/>
  <c r="G632" i="3"/>
  <c r="G633" i="3"/>
  <c r="G634" i="3"/>
  <c r="G635" i="3"/>
  <c r="I635" i="3" s="1"/>
  <c r="G636" i="3"/>
  <c r="G637" i="3"/>
  <c r="G638" i="3"/>
  <c r="G639" i="3"/>
  <c r="H3" i="3"/>
  <c r="G3" i="3"/>
  <c r="P342" i="1"/>
  <c r="X342" i="1" s="1"/>
  <c r="T121" i="1"/>
  <c r="P596" i="1"/>
  <c r="P594" i="1"/>
  <c r="P593" i="1"/>
  <c r="P590" i="1"/>
  <c r="P588" i="1"/>
  <c r="P585" i="1"/>
  <c r="P584" i="1"/>
  <c r="P577" i="1"/>
  <c r="P573" i="1"/>
  <c r="P572" i="1"/>
  <c r="P555" i="1"/>
  <c r="P486" i="1"/>
  <c r="P440" i="1"/>
  <c r="P432" i="1"/>
  <c r="P427" i="1"/>
  <c r="P372" i="1"/>
  <c r="P341" i="1"/>
  <c r="P332" i="1"/>
  <c r="P179" i="1"/>
  <c r="P121" i="1"/>
  <c r="L635" i="1"/>
  <c r="L630" i="1"/>
  <c r="L628" i="1"/>
  <c r="L623" i="1"/>
  <c r="L621" i="1"/>
  <c r="L618" i="1"/>
  <c r="L613" i="1"/>
  <c r="L609" i="1"/>
  <c r="L596" i="1"/>
  <c r="L594" i="1"/>
  <c r="L593" i="1"/>
  <c r="L590" i="1"/>
  <c r="L588" i="1"/>
  <c r="L585" i="1"/>
  <c r="L584" i="1"/>
  <c r="L577" i="1"/>
  <c r="L573" i="1"/>
  <c r="L572" i="1"/>
  <c r="L555" i="1"/>
  <c r="L486" i="1"/>
  <c r="L440" i="1"/>
  <c r="L432" i="1"/>
  <c r="L427" i="1"/>
  <c r="L372" i="1"/>
  <c r="L342" i="1"/>
  <c r="T342" i="1" s="1"/>
  <c r="L341" i="1"/>
  <c r="L332" i="1"/>
  <c r="L307" i="1"/>
  <c r="L301" i="1"/>
  <c r="L179" i="1"/>
  <c r="AE4" i="1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78" i="1"/>
  <c r="AE79" i="1"/>
  <c r="AE80" i="1"/>
  <c r="AE81" i="1"/>
  <c r="AE82" i="1"/>
  <c r="AE83" i="1"/>
  <c r="AE84" i="1"/>
  <c r="AE85" i="1"/>
  <c r="AE86" i="1"/>
  <c r="AE87" i="1"/>
  <c r="AE88" i="1"/>
  <c r="AE89" i="1"/>
  <c r="AE90" i="1"/>
  <c r="AE91" i="1"/>
  <c r="AE92" i="1"/>
  <c r="AE93" i="1"/>
  <c r="AE94" i="1"/>
  <c r="AE95" i="1"/>
  <c r="AE96" i="1"/>
  <c r="AE97" i="1"/>
  <c r="AE98" i="1"/>
  <c r="AE99" i="1"/>
  <c r="AE100" i="1"/>
  <c r="AE101" i="1"/>
  <c r="AE102" i="1"/>
  <c r="AE103" i="1"/>
  <c r="AE104" i="1"/>
  <c r="AE105" i="1"/>
  <c r="AE106" i="1"/>
  <c r="AE107" i="1"/>
  <c r="AE109" i="1"/>
  <c r="AE110" i="1"/>
  <c r="AE111" i="1"/>
  <c r="AE112" i="1"/>
  <c r="AE113" i="1"/>
  <c r="AE114" i="1"/>
  <c r="AE115" i="1"/>
  <c r="AE116" i="1"/>
  <c r="AE117" i="1"/>
  <c r="AE118" i="1"/>
  <c r="AE119" i="1"/>
  <c r="AE120" i="1"/>
  <c r="AE121" i="1"/>
  <c r="AE122" i="1"/>
  <c r="AE123" i="1"/>
  <c r="AE124" i="1"/>
  <c r="AE125" i="1"/>
  <c r="AE126" i="1"/>
  <c r="AE127" i="1"/>
  <c r="AE128" i="1"/>
  <c r="AE129" i="1"/>
  <c r="AE130" i="1"/>
  <c r="AE131" i="1"/>
  <c r="AE132" i="1"/>
  <c r="AE133" i="1"/>
  <c r="AE134" i="1"/>
  <c r="AE135" i="1"/>
  <c r="AE136" i="1"/>
  <c r="AE137" i="1"/>
  <c r="AE138" i="1"/>
  <c r="AE139" i="1"/>
  <c r="AE140" i="1"/>
  <c r="AE141" i="1"/>
  <c r="AE142" i="1"/>
  <c r="AE143" i="1"/>
  <c r="AE144" i="1"/>
  <c r="AE145" i="1"/>
  <c r="AE146" i="1"/>
  <c r="AE147" i="1"/>
  <c r="AE148" i="1"/>
  <c r="AE149" i="1"/>
  <c r="AE150" i="1"/>
  <c r="AE151" i="1"/>
  <c r="AE152" i="1"/>
  <c r="AE153" i="1"/>
  <c r="AE154" i="1"/>
  <c r="AE155" i="1"/>
  <c r="AE156" i="1"/>
  <c r="AE157" i="1"/>
  <c r="AE158" i="1"/>
  <c r="AE159" i="1"/>
  <c r="AE160" i="1"/>
  <c r="AE161" i="1"/>
  <c r="AE162" i="1"/>
  <c r="AE163" i="1"/>
  <c r="AE164" i="1"/>
  <c r="AE165" i="1"/>
  <c r="AE166" i="1"/>
  <c r="AE167" i="1"/>
  <c r="AE168" i="1"/>
  <c r="AE169" i="1"/>
  <c r="AE170" i="1"/>
  <c r="AE171" i="1"/>
  <c r="AE172" i="1"/>
  <c r="AE173" i="1"/>
  <c r="AE174" i="1"/>
  <c r="AE175" i="1"/>
  <c r="AE176" i="1"/>
  <c r="AE177" i="1"/>
  <c r="AE178" i="1"/>
  <c r="AE179" i="1"/>
  <c r="AE180" i="1"/>
  <c r="AE181" i="1"/>
  <c r="AE182" i="1"/>
  <c r="AE183" i="1"/>
  <c r="AE184" i="1"/>
  <c r="AE185" i="1"/>
  <c r="AE186" i="1"/>
  <c r="AE187" i="1"/>
  <c r="AE188" i="1"/>
  <c r="AE189" i="1"/>
  <c r="AE190" i="1"/>
  <c r="AE191" i="1"/>
  <c r="AE192" i="1"/>
  <c r="AE193" i="1"/>
  <c r="AE194" i="1"/>
  <c r="AE195" i="1"/>
  <c r="AE196" i="1"/>
  <c r="AE197" i="1"/>
  <c r="AE198" i="1"/>
  <c r="AE199" i="1"/>
  <c r="AE200" i="1"/>
  <c r="AE201" i="1"/>
  <c r="AE202" i="1"/>
  <c r="AE203" i="1"/>
  <c r="AE204" i="1"/>
  <c r="AE205" i="1"/>
  <c r="AE206" i="1"/>
  <c r="AE207" i="1"/>
  <c r="AE208" i="1"/>
  <c r="AE209" i="1"/>
  <c r="AE210" i="1"/>
  <c r="AE211" i="1"/>
  <c r="AE212" i="1"/>
  <c r="AE213" i="1"/>
  <c r="AE214" i="1"/>
  <c r="AE215" i="1"/>
  <c r="AE216" i="1"/>
  <c r="AE217" i="1"/>
  <c r="AE218" i="1"/>
  <c r="AE219" i="1"/>
  <c r="AE220" i="1"/>
  <c r="AE221" i="1"/>
  <c r="AE222" i="1"/>
  <c r="AE223" i="1"/>
  <c r="AE224" i="1"/>
  <c r="AE225" i="1"/>
  <c r="AE226" i="1"/>
  <c r="AE227" i="1"/>
  <c r="AE228" i="1"/>
  <c r="AE229" i="1"/>
  <c r="AE230" i="1"/>
  <c r="AE231" i="1"/>
  <c r="AE232" i="1"/>
  <c r="AE233" i="1"/>
  <c r="AE234" i="1"/>
  <c r="AE235" i="1"/>
  <c r="AE236" i="1"/>
  <c r="AE237" i="1"/>
  <c r="AE238" i="1"/>
  <c r="AE239" i="1"/>
  <c r="AE240" i="1"/>
  <c r="AE241" i="1"/>
  <c r="AE242" i="1"/>
  <c r="AE243" i="1"/>
  <c r="AE244" i="1"/>
  <c r="AE245" i="1"/>
  <c r="AE246" i="1"/>
  <c r="AE247" i="1"/>
  <c r="AE248" i="1"/>
  <c r="AE249" i="1"/>
  <c r="AE250" i="1"/>
  <c r="AE251" i="1"/>
  <c r="AE252" i="1"/>
  <c r="AE253" i="1"/>
  <c r="AE254" i="1"/>
  <c r="AE255" i="1"/>
  <c r="AE256" i="1"/>
  <c r="AE257" i="1"/>
  <c r="AE258" i="1"/>
  <c r="AE259" i="1"/>
  <c r="AE260" i="1"/>
  <c r="AE261" i="1"/>
  <c r="AE262" i="1"/>
  <c r="AE263" i="1"/>
  <c r="AE264" i="1"/>
  <c r="AE265" i="1"/>
  <c r="AE266" i="1"/>
  <c r="AE267" i="1"/>
  <c r="AE268" i="1"/>
  <c r="AE269" i="1"/>
  <c r="AE270" i="1"/>
  <c r="AE271" i="1"/>
  <c r="AE272" i="1"/>
  <c r="AE273" i="1"/>
  <c r="AE274" i="1"/>
  <c r="AE275" i="1"/>
  <c r="AE276" i="1"/>
  <c r="AE277" i="1"/>
  <c r="AE278" i="1"/>
  <c r="AE279" i="1"/>
  <c r="AE280" i="1"/>
  <c r="AE281" i="1"/>
  <c r="AE282" i="1"/>
  <c r="AE283" i="1"/>
  <c r="AE284" i="1"/>
  <c r="AE285" i="1"/>
  <c r="AE286" i="1"/>
  <c r="AE287" i="1"/>
  <c r="AE288" i="1"/>
  <c r="AE289" i="1"/>
  <c r="AE290" i="1"/>
  <c r="AE291" i="1"/>
  <c r="AE292" i="1"/>
  <c r="AE293" i="1"/>
  <c r="AE294" i="1"/>
  <c r="AE295" i="1"/>
  <c r="AE296" i="1"/>
  <c r="AE297" i="1"/>
  <c r="AE298" i="1"/>
  <c r="AE299" i="1"/>
  <c r="AE300" i="1"/>
  <c r="AE302" i="1"/>
  <c r="AE303" i="1"/>
  <c r="AE304" i="1"/>
  <c r="AE305" i="1"/>
  <c r="AE306" i="1"/>
  <c r="AE308" i="1"/>
  <c r="AE309" i="1"/>
  <c r="AE310" i="1"/>
  <c r="AE311" i="1"/>
  <c r="AE312" i="1"/>
  <c r="AE313" i="1"/>
  <c r="AE314" i="1"/>
  <c r="AE315" i="1"/>
  <c r="AE316" i="1"/>
  <c r="AE317" i="1"/>
  <c r="AE318" i="1"/>
  <c r="AE319" i="1"/>
  <c r="AE320" i="1"/>
  <c r="AE321" i="1"/>
  <c r="AE322" i="1"/>
  <c r="AE323" i="1"/>
  <c r="AE324" i="1"/>
  <c r="AE325" i="1"/>
  <c r="AE326" i="1"/>
  <c r="AE327" i="1"/>
  <c r="AE328" i="1"/>
  <c r="AE329" i="1"/>
  <c r="AE330" i="1"/>
  <c r="AE331" i="1"/>
  <c r="AE332" i="1"/>
  <c r="AE333" i="1"/>
  <c r="AE334" i="1"/>
  <c r="AE335" i="1"/>
  <c r="AE336" i="1"/>
  <c r="AE337" i="1"/>
  <c r="AE338" i="1"/>
  <c r="AE339" i="1"/>
  <c r="AE340" i="1"/>
  <c r="AE341" i="1"/>
  <c r="AE343" i="1"/>
  <c r="AE344" i="1"/>
  <c r="AE345" i="1"/>
  <c r="AE346" i="1"/>
  <c r="AE347" i="1"/>
  <c r="AE348" i="1"/>
  <c r="AE349" i="1"/>
  <c r="AE350" i="1"/>
  <c r="AE351" i="1"/>
  <c r="AE352" i="1"/>
  <c r="AE353" i="1"/>
  <c r="AE354" i="1"/>
  <c r="AE355" i="1"/>
  <c r="AE356" i="1"/>
  <c r="AE357" i="1"/>
  <c r="AE358" i="1"/>
  <c r="AE359" i="1"/>
  <c r="AE360" i="1"/>
  <c r="AE361" i="1"/>
  <c r="AE362" i="1"/>
  <c r="AE363" i="1"/>
  <c r="AE364" i="1"/>
  <c r="AE365" i="1"/>
  <c r="AE366" i="1"/>
  <c r="AE367" i="1"/>
  <c r="AE368" i="1"/>
  <c r="AE369" i="1"/>
  <c r="AE370" i="1"/>
  <c r="AE371" i="1"/>
  <c r="AE372" i="1"/>
  <c r="AE373" i="1"/>
  <c r="AE374" i="1"/>
  <c r="AE375" i="1"/>
  <c r="AE376" i="1"/>
  <c r="AE377" i="1"/>
  <c r="AE378" i="1"/>
  <c r="AE379" i="1"/>
  <c r="AE380" i="1"/>
  <c r="AE381" i="1"/>
  <c r="AE382" i="1"/>
  <c r="AE383" i="1"/>
  <c r="AE384" i="1"/>
  <c r="AE385" i="1"/>
  <c r="AE386" i="1"/>
  <c r="AE387" i="1"/>
  <c r="AE388" i="1"/>
  <c r="AE389" i="1"/>
  <c r="AE390" i="1"/>
  <c r="AE391" i="1"/>
  <c r="AE392" i="1"/>
  <c r="AE393" i="1"/>
  <c r="AE394" i="1"/>
  <c r="AE395" i="1"/>
  <c r="AE396" i="1"/>
  <c r="AE397" i="1"/>
  <c r="AE398" i="1"/>
  <c r="AE399" i="1"/>
  <c r="AE400" i="1"/>
  <c r="AE401" i="1"/>
  <c r="AE402" i="1"/>
  <c r="AE403" i="1"/>
  <c r="AE404" i="1"/>
  <c r="AE405" i="1"/>
  <c r="AE406" i="1"/>
  <c r="AC406" i="1" s="1"/>
  <c r="AE407" i="1"/>
  <c r="AE408" i="1"/>
  <c r="AE409" i="1"/>
  <c r="AE410" i="1"/>
  <c r="AE411" i="1"/>
  <c r="AE412" i="1"/>
  <c r="AE413" i="1"/>
  <c r="AE414" i="1"/>
  <c r="AE415" i="1"/>
  <c r="AE416" i="1"/>
  <c r="AE417" i="1"/>
  <c r="AE418" i="1"/>
  <c r="AE419" i="1"/>
  <c r="AE420" i="1"/>
  <c r="AE421" i="1"/>
  <c r="AE422" i="1"/>
  <c r="AE423" i="1"/>
  <c r="AE425" i="1"/>
  <c r="AE426" i="1"/>
  <c r="AE427" i="1"/>
  <c r="AE428" i="1"/>
  <c r="AE429" i="1"/>
  <c r="AE430" i="1"/>
  <c r="AE431" i="1"/>
  <c r="AE432" i="1"/>
  <c r="AE433" i="1"/>
  <c r="AE434" i="1"/>
  <c r="AE435" i="1"/>
  <c r="AE436" i="1"/>
  <c r="AE437" i="1"/>
  <c r="AE438" i="1"/>
  <c r="AE439" i="1"/>
  <c r="AE440" i="1"/>
  <c r="AE441" i="1"/>
  <c r="AE442" i="1"/>
  <c r="AE443" i="1"/>
  <c r="AE444" i="1"/>
  <c r="AE445" i="1"/>
  <c r="AE446" i="1"/>
  <c r="AE447" i="1"/>
  <c r="AE448" i="1"/>
  <c r="AE449" i="1"/>
  <c r="AE450" i="1"/>
  <c r="AE451" i="1"/>
  <c r="AE452" i="1"/>
  <c r="AE453" i="1"/>
  <c r="AE454" i="1"/>
  <c r="AE455" i="1"/>
  <c r="AE456" i="1"/>
  <c r="AE457" i="1"/>
  <c r="AE458" i="1"/>
  <c r="AE459" i="1"/>
  <c r="AE460" i="1"/>
  <c r="AE461" i="1"/>
  <c r="AE462" i="1"/>
  <c r="AE463" i="1"/>
  <c r="AE464" i="1"/>
  <c r="AE465" i="1"/>
  <c r="AE466" i="1"/>
  <c r="AE467" i="1"/>
  <c r="AE468" i="1"/>
  <c r="AE469" i="1"/>
  <c r="AE470" i="1"/>
  <c r="AE471" i="1"/>
  <c r="AE472" i="1"/>
  <c r="AE473" i="1"/>
  <c r="AE474" i="1"/>
  <c r="AE475" i="1"/>
  <c r="AE476" i="1"/>
  <c r="AE477" i="1"/>
  <c r="AE478" i="1"/>
  <c r="AE479" i="1"/>
  <c r="AE480" i="1"/>
  <c r="AE481" i="1"/>
  <c r="AE482" i="1"/>
  <c r="AE483" i="1"/>
  <c r="AE484" i="1"/>
  <c r="AE485" i="1"/>
  <c r="AE487" i="1"/>
  <c r="AE488" i="1"/>
  <c r="AE489" i="1"/>
  <c r="AE490" i="1"/>
  <c r="AE491" i="1"/>
  <c r="AE492" i="1"/>
  <c r="AE493" i="1"/>
  <c r="AE494" i="1"/>
  <c r="AE495" i="1"/>
  <c r="AE496" i="1"/>
  <c r="AE497" i="1"/>
  <c r="AE498" i="1"/>
  <c r="AE499" i="1"/>
  <c r="AE500" i="1"/>
  <c r="AE501" i="1"/>
  <c r="AE502" i="1"/>
  <c r="AE503" i="1"/>
  <c r="AE504" i="1"/>
  <c r="AE505" i="1"/>
  <c r="AE506" i="1"/>
  <c r="AE507" i="1"/>
  <c r="AE508" i="1"/>
  <c r="AE509" i="1"/>
  <c r="AE510" i="1"/>
  <c r="AE511" i="1"/>
  <c r="AE512" i="1"/>
  <c r="AE513" i="1"/>
  <c r="AE514" i="1"/>
  <c r="AE515" i="1"/>
  <c r="AE516" i="1"/>
  <c r="AE517" i="1"/>
  <c r="AE518" i="1"/>
  <c r="AE519" i="1"/>
  <c r="AE520" i="1"/>
  <c r="AE521" i="1"/>
  <c r="AE522" i="1"/>
  <c r="AE523" i="1"/>
  <c r="AE524" i="1"/>
  <c r="AE525" i="1"/>
  <c r="AE526" i="1"/>
  <c r="AE527" i="1"/>
  <c r="AE528" i="1"/>
  <c r="AE529" i="1"/>
  <c r="AE530" i="1"/>
  <c r="AE531" i="1"/>
  <c r="AE532" i="1"/>
  <c r="AE533" i="1"/>
  <c r="AE534" i="1"/>
  <c r="AE535" i="1"/>
  <c r="AE536" i="1"/>
  <c r="AE537" i="1"/>
  <c r="AE538" i="1"/>
  <c r="AE539" i="1"/>
  <c r="AE540" i="1"/>
  <c r="AE541" i="1"/>
  <c r="AE542" i="1"/>
  <c r="AE543" i="1"/>
  <c r="AE544" i="1"/>
  <c r="AE545" i="1"/>
  <c r="AE546" i="1"/>
  <c r="AE547" i="1"/>
  <c r="AE548" i="1"/>
  <c r="AE549" i="1"/>
  <c r="AE550" i="1"/>
  <c r="AE551" i="1"/>
  <c r="AE552" i="1"/>
  <c r="AE553" i="1"/>
  <c r="AE554" i="1"/>
  <c r="AE556" i="1"/>
  <c r="AE557" i="1"/>
  <c r="AE558" i="1"/>
  <c r="AE559" i="1"/>
  <c r="AE560" i="1"/>
  <c r="AE561" i="1"/>
  <c r="AE562" i="1"/>
  <c r="AE563" i="1"/>
  <c r="AE564" i="1"/>
  <c r="AE565" i="1"/>
  <c r="AE566" i="1"/>
  <c r="AE567" i="1"/>
  <c r="AE568" i="1"/>
  <c r="AE569" i="1"/>
  <c r="AE570" i="1"/>
  <c r="AE571" i="1"/>
  <c r="AE572" i="1"/>
  <c r="AE573" i="1"/>
  <c r="AE574" i="1"/>
  <c r="AE575" i="1"/>
  <c r="AE576" i="1"/>
  <c r="AE577" i="1"/>
  <c r="AE578" i="1"/>
  <c r="AE579" i="1"/>
  <c r="AE580" i="1"/>
  <c r="AE581" i="1"/>
  <c r="AE582" i="1"/>
  <c r="AE583" i="1"/>
  <c r="AE584" i="1"/>
  <c r="AE585" i="1"/>
  <c r="AE586" i="1"/>
  <c r="AE587" i="1"/>
  <c r="AE588" i="1"/>
  <c r="AE589" i="1"/>
  <c r="AE590" i="1"/>
  <c r="AE591" i="1"/>
  <c r="AE592" i="1"/>
  <c r="AE593" i="1"/>
  <c r="AE594" i="1"/>
  <c r="AE595" i="1"/>
  <c r="AE596" i="1"/>
  <c r="AE597" i="1"/>
  <c r="AE598" i="1"/>
  <c r="AE599" i="1"/>
  <c r="AE600" i="1"/>
  <c r="AE601" i="1"/>
  <c r="AE602" i="1"/>
  <c r="AE603" i="1"/>
  <c r="AE604" i="1"/>
  <c r="AE605" i="1"/>
  <c r="AE606" i="1"/>
  <c r="AE607" i="1"/>
  <c r="AE608" i="1"/>
  <c r="AE609" i="1"/>
  <c r="AE610" i="1"/>
  <c r="AE611" i="1"/>
  <c r="AE612" i="1"/>
  <c r="AE613" i="1"/>
  <c r="AE614" i="1"/>
  <c r="AE615" i="1"/>
  <c r="AE616" i="1"/>
  <c r="AE617" i="1"/>
  <c r="AE618" i="1"/>
  <c r="AE619" i="1"/>
  <c r="AE620" i="1"/>
  <c r="AE621" i="1"/>
  <c r="AE622" i="1"/>
  <c r="AE623" i="1"/>
  <c r="AE624" i="1"/>
  <c r="AE625" i="1"/>
  <c r="AE626" i="1"/>
  <c r="AE627" i="1"/>
  <c r="AE628" i="1"/>
  <c r="AE629" i="1"/>
  <c r="AE630" i="1"/>
  <c r="AE631" i="1"/>
  <c r="AE632" i="1"/>
  <c r="AE633" i="1"/>
  <c r="AE634" i="1"/>
  <c r="AE635" i="1"/>
  <c r="AE636" i="1"/>
  <c r="AE637" i="1"/>
  <c r="AE638" i="1"/>
  <c r="AE3" i="1"/>
  <c r="AB4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2" i="1"/>
  <c r="AB153" i="1"/>
  <c r="AB154" i="1"/>
  <c r="AB155" i="1"/>
  <c r="AB156" i="1"/>
  <c r="AB157" i="1"/>
  <c r="AB158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72" i="1"/>
  <c r="AB173" i="1"/>
  <c r="AB174" i="1"/>
  <c r="AB175" i="1"/>
  <c r="AB176" i="1"/>
  <c r="AB177" i="1"/>
  <c r="AB178" i="1"/>
  <c r="AB179" i="1"/>
  <c r="AB180" i="1"/>
  <c r="AB181" i="1"/>
  <c r="AB182" i="1"/>
  <c r="AB183" i="1"/>
  <c r="AB184" i="1"/>
  <c r="AB185" i="1"/>
  <c r="AB186" i="1"/>
  <c r="AB187" i="1"/>
  <c r="AB188" i="1"/>
  <c r="AB189" i="1"/>
  <c r="AB190" i="1"/>
  <c r="AB191" i="1"/>
  <c r="AB192" i="1"/>
  <c r="AB193" i="1"/>
  <c r="AB194" i="1"/>
  <c r="AB195" i="1"/>
  <c r="AB196" i="1"/>
  <c r="AB197" i="1"/>
  <c r="AB198" i="1"/>
  <c r="AB199" i="1"/>
  <c r="AB200" i="1"/>
  <c r="AB201" i="1"/>
  <c r="AB202" i="1"/>
  <c r="AB203" i="1"/>
  <c r="AB204" i="1"/>
  <c r="AB205" i="1"/>
  <c r="AB206" i="1"/>
  <c r="AB207" i="1"/>
  <c r="AB208" i="1"/>
  <c r="AB209" i="1"/>
  <c r="AB210" i="1"/>
  <c r="AB211" i="1"/>
  <c r="AB212" i="1"/>
  <c r="AB213" i="1"/>
  <c r="AB214" i="1"/>
  <c r="AB215" i="1"/>
  <c r="AB216" i="1"/>
  <c r="AB217" i="1"/>
  <c r="AB218" i="1"/>
  <c r="AB219" i="1"/>
  <c r="AB220" i="1"/>
  <c r="AB221" i="1"/>
  <c r="AB222" i="1"/>
  <c r="AB223" i="1"/>
  <c r="AB224" i="1"/>
  <c r="AB225" i="1"/>
  <c r="AB226" i="1"/>
  <c r="AB227" i="1"/>
  <c r="AB228" i="1"/>
  <c r="AB229" i="1"/>
  <c r="AB230" i="1"/>
  <c r="AB231" i="1"/>
  <c r="AB232" i="1"/>
  <c r="AB233" i="1"/>
  <c r="AB234" i="1"/>
  <c r="AB235" i="1"/>
  <c r="AB236" i="1"/>
  <c r="AB237" i="1"/>
  <c r="AB238" i="1"/>
  <c r="AB239" i="1"/>
  <c r="AB240" i="1"/>
  <c r="AB241" i="1"/>
  <c r="AB242" i="1"/>
  <c r="AB243" i="1"/>
  <c r="AB244" i="1"/>
  <c r="AB245" i="1"/>
  <c r="AB246" i="1"/>
  <c r="AB247" i="1"/>
  <c r="AB248" i="1"/>
  <c r="AB249" i="1"/>
  <c r="AB250" i="1"/>
  <c r="AB251" i="1"/>
  <c r="AB252" i="1"/>
  <c r="AB253" i="1"/>
  <c r="AB254" i="1"/>
  <c r="AB255" i="1"/>
  <c r="AB256" i="1"/>
  <c r="AB257" i="1"/>
  <c r="AB258" i="1"/>
  <c r="AB259" i="1"/>
  <c r="AB260" i="1"/>
  <c r="AB261" i="1"/>
  <c r="AB262" i="1"/>
  <c r="AB263" i="1"/>
  <c r="AB264" i="1"/>
  <c r="AB265" i="1"/>
  <c r="AB266" i="1"/>
  <c r="AB267" i="1"/>
  <c r="AB268" i="1"/>
  <c r="AB269" i="1"/>
  <c r="AB270" i="1"/>
  <c r="AB271" i="1"/>
  <c r="AB272" i="1"/>
  <c r="AB273" i="1"/>
  <c r="AB274" i="1"/>
  <c r="AB275" i="1"/>
  <c r="AB276" i="1"/>
  <c r="AB277" i="1"/>
  <c r="AB278" i="1"/>
  <c r="AB279" i="1"/>
  <c r="AB280" i="1"/>
  <c r="AB281" i="1"/>
  <c r="AB282" i="1"/>
  <c r="AB283" i="1"/>
  <c r="AB284" i="1"/>
  <c r="AB285" i="1"/>
  <c r="AB286" i="1"/>
  <c r="AB287" i="1"/>
  <c r="AB288" i="1"/>
  <c r="AB289" i="1"/>
  <c r="AB290" i="1"/>
  <c r="AB291" i="1"/>
  <c r="AB292" i="1"/>
  <c r="AB293" i="1"/>
  <c r="AB294" i="1"/>
  <c r="AB295" i="1"/>
  <c r="AB296" i="1"/>
  <c r="AB297" i="1"/>
  <c r="AB298" i="1"/>
  <c r="AB299" i="1"/>
  <c r="AB300" i="1"/>
  <c r="AB301" i="1"/>
  <c r="AB302" i="1"/>
  <c r="AB303" i="1"/>
  <c r="AB304" i="1"/>
  <c r="AB305" i="1"/>
  <c r="AB306" i="1"/>
  <c r="AB307" i="1"/>
  <c r="AB308" i="1"/>
  <c r="AB309" i="1"/>
  <c r="AB310" i="1"/>
  <c r="AB311" i="1"/>
  <c r="AB312" i="1"/>
  <c r="AB313" i="1"/>
  <c r="AB314" i="1"/>
  <c r="AB315" i="1"/>
  <c r="AB316" i="1"/>
  <c r="AB317" i="1"/>
  <c r="AB318" i="1"/>
  <c r="AB319" i="1"/>
  <c r="AB320" i="1"/>
  <c r="AB321" i="1"/>
  <c r="AB322" i="1"/>
  <c r="AB323" i="1"/>
  <c r="AB324" i="1"/>
  <c r="AB325" i="1"/>
  <c r="AB326" i="1"/>
  <c r="AB327" i="1"/>
  <c r="AB328" i="1"/>
  <c r="AB329" i="1"/>
  <c r="AB330" i="1"/>
  <c r="AB331" i="1"/>
  <c r="AB332" i="1"/>
  <c r="AB333" i="1"/>
  <c r="AB334" i="1"/>
  <c r="AB335" i="1"/>
  <c r="AB336" i="1"/>
  <c r="AB337" i="1"/>
  <c r="AB338" i="1"/>
  <c r="AB339" i="1"/>
  <c r="AB340" i="1"/>
  <c r="AB341" i="1"/>
  <c r="AB342" i="1"/>
  <c r="AB343" i="1"/>
  <c r="AB344" i="1"/>
  <c r="AB345" i="1"/>
  <c r="AB346" i="1"/>
  <c r="AB347" i="1"/>
  <c r="AB348" i="1"/>
  <c r="AB349" i="1"/>
  <c r="AB350" i="1"/>
  <c r="AB351" i="1"/>
  <c r="AB352" i="1"/>
  <c r="AB353" i="1"/>
  <c r="AB354" i="1"/>
  <c r="AB355" i="1"/>
  <c r="AB356" i="1"/>
  <c r="AB357" i="1"/>
  <c r="AB358" i="1"/>
  <c r="AB359" i="1"/>
  <c r="AB360" i="1"/>
  <c r="AB361" i="1"/>
  <c r="AB362" i="1"/>
  <c r="AB363" i="1"/>
  <c r="AB364" i="1"/>
  <c r="AB365" i="1"/>
  <c r="AB366" i="1"/>
  <c r="AB367" i="1"/>
  <c r="AB368" i="1"/>
  <c r="AB369" i="1"/>
  <c r="AB370" i="1"/>
  <c r="AB371" i="1"/>
  <c r="AB372" i="1"/>
  <c r="AB373" i="1"/>
  <c r="AB374" i="1"/>
  <c r="AB375" i="1"/>
  <c r="AB376" i="1"/>
  <c r="AB377" i="1"/>
  <c r="AB378" i="1"/>
  <c r="AB379" i="1"/>
  <c r="AB380" i="1"/>
  <c r="AB381" i="1"/>
  <c r="AB382" i="1"/>
  <c r="AB383" i="1"/>
  <c r="AB384" i="1"/>
  <c r="AB385" i="1"/>
  <c r="AB386" i="1"/>
  <c r="AB387" i="1"/>
  <c r="AB388" i="1"/>
  <c r="AB389" i="1"/>
  <c r="AB390" i="1"/>
  <c r="AB391" i="1"/>
  <c r="AB392" i="1"/>
  <c r="AB393" i="1"/>
  <c r="AB394" i="1"/>
  <c r="AB395" i="1"/>
  <c r="AB396" i="1"/>
  <c r="AB397" i="1"/>
  <c r="AB398" i="1"/>
  <c r="AB399" i="1"/>
  <c r="AB400" i="1"/>
  <c r="AB401" i="1"/>
  <c r="AB402" i="1"/>
  <c r="AB403" i="1"/>
  <c r="AB404" i="1"/>
  <c r="AB405" i="1"/>
  <c r="AB407" i="1"/>
  <c r="AB408" i="1"/>
  <c r="AB409" i="1"/>
  <c r="AB410" i="1"/>
  <c r="AB411" i="1"/>
  <c r="AB412" i="1"/>
  <c r="AB413" i="1"/>
  <c r="AB414" i="1"/>
  <c r="AB415" i="1"/>
  <c r="AB416" i="1"/>
  <c r="AB417" i="1"/>
  <c r="AB418" i="1"/>
  <c r="AB419" i="1"/>
  <c r="AB420" i="1"/>
  <c r="AB421" i="1"/>
  <c r="AB422" i="1"/>
  <c r="AB423" i="1"/>
  <c r="AB425" i="1"/>
  <c r="AB426" i="1"/>
  <c r="AB427" i="1"/>
  <c r="AB428" i="1"/>
  <c r="AB429" i="1"/>
  <c r="AB430" i="1"/>
  <c r="AB431" i="1"/>
  <c r="AB432" i="1"/>
  <c r="AB433" i="1"/>
  <c r="AB434" i="1"/>
  <c r="AB435" i="1"/>
  <c r="AB436" i="1"/>
  <c r="AB437" i="1"/>
  <c r="AB438" i="1"/>
  <c r="AB439" i="1"/>
  <c r="AB440" i="1"/>
  <c r="AB441" i="1"/>
  <c r="AB442" i="1"/>
  <c r="AB443" i="1"/>
  <c r="AB444" i="1"/>
  <c r="AB445" i="1"/>
  <c r="AB446" i="1"/>
  <c r="AB447" i="1"/>
  <c r="AB448" i="1"/>
  <c r="AB449" i="1"/>
  <c r="AB450" i="1"/>
  <c r="AB451" i="1"/>
  <c r="AB452" i="1"/>
  <c r="AB453" i="1"/>
  <c r="AB454" i="1"/>
  <c r="AB455" i="1"/>
  <c r="AB456" i="1"/>
  <c r="AB457" i="1"/>
  <c r="AB458" i="1"/>
  <c r="AB459" i="1"/>
  <c r="AB460" i="1"/>
  <c r="AB461" i="1"/>
  <c r="AB462" i="1"/>
  <c r="AB463" i="1"/>
  <c r="AB464" i="1"/>
  <c r="AB465" i="1"/>
  <c r="AB466" i="1"/>
  <c r="AB467" i="1"/>
  <c r="AB468" i="1"/>
  <c r="AB469" i="1"/>
  <c r="AB470" i="1"/>
  <c r="AB471" i="1"/>
  <c r="AB472" i="1"/>
  <c r="AB473" i="1"/>
  <c r="AB474" i="1"/>
  <c r="AB475" i="1"/>
  <c r="AB476" i="1"/>
  <c r="AB477" i="1"/>
  <c r="AB478" i="1"/>
  <c r="AB479" i="1"/>
  <c r="AB480" i="1"/>
  <c r="AB481" i="1"/>
  <c r="AB482" i="1"/>
  <c r="AB483" i="1"/>
  <c r="AB484" i="1"/>
  <c r="AB485" i="1"/>
  <c r="AB486" i="1"/>
  <c r="AB487" i="1"/>
  <c r="AB488" i="1"/>
  <c r="AB489" i="1"/>
  <c r="AB490" i="1"/>
  <c r="AB491" i="1"/>
  <c r="AB492" i="1"/>
  <c r="AB493" i="1"/>
  <c r="AB494" i="1"/>
  <c r="AB495" i="1"/>
  <c r="AB496" i="1"/>
  <c r="AB497" i="1"/>
  <c r="AB498" i="1"/>
  <c r="AB499" i="1"/>
  <c r="AB500" i="1"/>
  <c r="AB501" i="1"/>
  <c r="AB502" i="1"/>
  <c r="AB503" i="1"/>
  <c r="AB504" i="1"/>
  <c r="AB505" i="1"/>
  <c r="AB506" i="1"/>
  <c r="AB507" i="1"/>
  <c r="AB508" i="1"/>
  <c r="AB509" i="1"/>
  <c r="AB510" i="1"/>
  <c r="AB511" i="1"/>
  <c r="AB512" i="1"/>
  <c r="AB513" i="1"/>
  <c r="AB514" i="1"/>
  <c r="AB515" i="1"/>
  <c r="AB516" i="1"/>
  <c r="AB517" i="1"/>
  <c r="AB518" i="1"/>
  <c r="AB519" i="1"/>
  <c r="AB520" i="1"/>
  <c r="AB521" i="1"/>
  <c r="AB522" i="1"/>
  <c r="AB523" i="1"/>
  <c r="AB524" i="1"/>
  <c r="AB525" i="1"/>
  <c r="AB526" i="1"/>
  <c r="AB527" i="1"/>
  <c r="AB528" i="1"/>
  <c r="AB529" i="1"/>
  <c r="AB530" i="1"/>
  <c r="AB531" i="1"/>
  <c r="AB532" i="1"/>
  <c r="AB533" i="1"/>
  <c r="AB534" i="1"/>
  <c r="AB535" i="1"/>
  <c r="AB536" i="1"/>
  <c r="AB537" i="1"/>
  <c r="AB538" i="1"/>
  <c r="AB539" i="1"/>
  <c r="AB540" i="1"/>
  <c r="AB541" i="1"/>
  <c r="AB542" i="1"/>
  <c r="AB543" i="1"/>
  <c r="AB544" i="1"/>
  <c r="AB545" i="1"/>
  <c r="AB546" i="1"/>
  <c r="AB547" i="1"/>
  <c r="AB548" i="1"/>
  <c r="AB549" i="1"/>
  <c r="AB550" i="1"/>
  <c r="AB551" i="1"/>
  <c r="AB552" i="1"/>
  <c r="AB553" i="1"/>
  <c r="AB554" i="1"/>
  <c r="AB555" i="1"/>
  <c r="AB556" i="1"/>
  <c r="AB557" i="1"/>
  <c r="AB558" i="1"/>
  <c r="AB559" i="1"/>
  <c r="AB560" i="1"/>
  <c r="AB561" i="1"/>
  <c r="AB562" i="1"/>
  <c r="AB563" i="1"/>
  <c r="AB564" i="1"/>
  <c r="AB565" i="1"/>
  <c r="AB566" i="1"/>
  <c r="AB567" i="1"/>
  <c r="AB568" i="1"/>
  <c r="AB569" i="1"/>
  <c r="AB570" i="1"/>
  <c r="AB571" i="1"/>
  <c r="AB572" i="1"/>
  <c r="AB573" i="1"/>
  <c r="AB574" i="1"/>
  <c r="AB575" i="1"/>
  <c r="AB576" i="1"/>
  <c r="AB577" i="1"/>
  <c r="AB578" i="1"/>
  <c r="AB579" i="1"/>
  <c r="AB580" i="1"/>
  <c r="AB581" i="1"/>
  <c r="AB582" i="1"/>
  <c r="AB583" i="1"/>
  <c r="AB584" i="1"/>
  <c r="AB585" i="1"/>
  <c r="AB586" i="1"/>
  <c r="AB587" i="1"/>
  <c r="AB588" i="1"/>
  <c r="AB589" i="1"/>
  <c r="AB590" i="1"/>
  <c r="AB591" i="1"/>
  <c r="AB592" i="1"/>
  <c r="AB593" i="1"/>
  <c r="AB594" i="1"/>
  <c r="AB595" i="1"/>
  <c r="AB596" i="1"/>
  <c r="AB597" i="1"/>
  <c r="AB598" i="1"/>
  <c r="AB599" i="1"/>
  <c r="AB600" i="1"/>
  <c r="AB601" i="1"/>
  <c r="AB602" i="1"/>
  <c r="AB603" i="1"/>
  <c r="AB604" i="1"/>
  <c r="AB605" i="1"/>
  <c r="AB606" i="1"/>
  <c r="AB607" i="1"/>
  <c r="AB608" i="1"/>
  <c r="AB609" i="1"/>
  <c r="AB610" i="1"/>
  <c r="AB611" i="1"/>
  <c r="AB612" i="1"/>
  <c r="AB613" i="1"/>
  <c r="AB614" i="1"/>
  <c r="AB615" i="1"/>
  <c r="AB616" i="1"/>
  <c r="AB617" i="1"/>
  <c r="AB618" i="1"/>
  <c r="AB619" i="1"/>
  <c r="AB620" i="1"/>
  <c r="AB621" i="1"/>
  <c r="AB622" i="1"/>
  <c r="AB623" i="1"/>
  <c r="AB624" i="1"/>
  <c r="AB625" i="1"/>
  <c r="AB626" i="1"/>
  <c r="AB627" i="1"/>
  <c r="AB628" i="1"/>
  <c r="AB630" i="1"/>
  <c r="AB631" i="1"/>
  <c r="AB632" i="1"/>
  <c r="AB633" i="1"/>
  <c r="AB634" i="1"/>
  <c r="AB635" i="1"/>
  <c r="AB636" i="1"/>
  <c r="AB637" i="1"/>
  <c r="AB638" i="1"/>
  <c r="AA4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A143" i="1"/>
  <c r="AA144" i="1"/>
  <c r="AA145" i="1"/>
  <c r="AA146" i="1"/>
  <c r="AA147" i="1"/>
  <c r="AA148" i="1"/>
  <c r="AA149" i="1"/>
  <c r="AA150" i="1"/>
  <c r="AA151" i="1"/>
  <c r="AA152" i="1"/>
  <c r="AA153" i="1"/>
  <c r="AA154" i="1"/>
  <c r="AA155" i="1"/>
  <c r="AA156" i="1"/>
  <c r="AA157" i="1"/>
  <c r="AA158" i="1"/>
  <c r="AA159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AA172" i="1"/>
  <c r="AA173" i="1"/>
  <c r="AA174" i="1"/>
  <c r="AA175" i="1"/>
  <c r="AA176" i="1"/>
  <c r="AA177" i="1"/>
  <c r="AA178" i="1"/>
  <c r="AA179" i="1"/>
  <c r="AA180" i="1"/>
  <c r="AA181" i="1"/>
  <c r="AA182" i="1"/>
  <c r="AA183" i="1"/>
  <c r="AA184" i="1"/>
  <c r="AA185" i="1"/>
  <c r="AA186" i="1"/>
  <c r="AA187" i="1"/>
  <c r="AA188" i="1"/>
  <c r="AA189" i="1"/>
  <c r="AA190" i="1"/>
  <c r="AA191" i="1"/>
  <c r="AA192" i="1"/>
  <c r="AA193" i="1"/>
  <c r="AA194" i="1"/>
  <c r="AA195" i="1"/>
  <c r="AA196" i="1"/>
  <c r="AA197" i="1"/>
  <c r="AA198" i="1"/>
  <c r="AA199" i="1"/>
  <c r="AA200" i="1"/>
  <c r="AA201" i="1"/>
  <c r="AA202" i="1"/>
  <c r="AA203" i="1"/>
  <c r="AA204" i="1"/>
  <c r="AA205" i="1"/>
  <c r="AA206" i="1"/>
  <c r="AA207" i="1"/>
  <c r="AA208" i="1"/>
  <c r="AA209" i="1"/>
  <c r="AA210" i="1"/>
  <c r="AA211" i="1"/>
  <c r="AA212" i="1"/>
  <c r="AA213" i="1"/>
  <c r="AA214" i="1"/>
  <c r="AA215" i="1"/>
  <c r="AA216" i="1"/>
  <c r="AA217" i="1"/>
  <c r="AA218" i="1"/>
  <c r="AA219" i="1"/>
  <c r="AA220" i="1"/>
  <c r="AA221" i="1"/>
  <c r="AA222" i="1"/>
  <c r="AA223" i="1"/>
  <c r="AA224" i="1"/>
  <c r="AA225" i="1"/>
  <c r="AA226" i="1"/>
  <c r="AA227" i="1"/>
  <c r="AA228" i="1"/>
  <c r="AA229" i="1"/>
  <c r="AA230" i="1"/>
  <c r="AA231" i="1"/>
  <c r="AA232" i="1"/>
  <c r="AA233" i="1"/>
  <c r="AA234" i="1"/>
  <c r="AA235" i="1"/>
  <c r="AA236" i="1"/>
  <c r="AA237" i="1"/>
  <c r="AA238" i="1"/>
  <c r="AA239" i="1"/>
  <c r="AA240" i="1"/>
  <c r="AA241" i="1"/>
  <c r="AA242" i="1"/>
  <c r="AA243" i="1"/>
  <c r="AA244" i="1"/>
  <c r="AA245" i="1"/>
  <c r="AA246" i="1"/>
  <c r="AA247" i="1"/>
  <c r="AA248" i="1"/>
  <c r="AA249" i="1"/>
  <c r="AA250" i="1"/>
  <c r="AA251" i="1"/>
  <c r="AA252" i="1"/>
  <c r="AA253" i="1"/>
  <c r="AA254" i="1"/>
  <c r="AA255" i="1"/>
  <c r="AA256" i="1"/>
  <c r="AA257" i="1"/>
  <c r="AA258" i="1"/>
  <c r="AA259" i="1"/>
  <c r="AA260" i="1"/>
  <c r="AA261" i="1"/>
  <c r="AA262" i="1"/>
  <c r="AA263" i="1"/>
  <c r="AA264" i="1"/>
  <c r="AA265" i="1"/>
  <c r="AA266" i="1"/>
  <c r="AA267" i="1"/>
  <c r="AA268" i="1"/>
  <c r="AA269" i="1"/>
  <c r="AA270" i="1"/>
  <c r="AA271" i="1"/>
  <c r="AA272" i="1"/>
  <c r="AA273" i="1"/>
  <c r="AA274" i="1"/>
  <c r="AA275" i="1"/>
  <c r="AA276" i="1"/>
  <c r="AA277" i="1"/>
  <c r="AA278" i="1"/>
  <c r="AA279" i="1"/>
  <c r="AA280" i="1"/>
  <c r="AA281" i="1"/>
  <c r="AA282" i="1"/>
  <c r="AA283" i="1"/>
  <c r="AA284" i="1"/>
  <c r="AA285" i="1"/>
  <c r="AA286" i="1"/>
  <c r="AA287" i="1"/>
  <c r="AA288" i="1"/>
  <c r="AA289" i="1"/>
  <c r="AA290" i="1"/>
  <c r="AA291" i="1"/>
  <c r="AA292" i="1"/>
  <c r="AA293" i="1"/>
  <c r="AA294" i="1"/>
  <c r="AA295" i="1"/>
  <c r="AA296" i="1"/>
  <c r="AA297" i="1"/>
  <c r="AA298" i="1"/>
  <c r="AA299" i="1"/>
  <c r="AA300" i="1"/>
  <c r="AA301" i="1"/>
  <c r="AC301" i="1" s="1"/>
  <c r="AA302" i="1"/>
  <c r="AA303" i="1"/>
  <c r="AA304" i="1"/>
  <c r="AA305" i="1"/>
  <c r="AA306" i="1"/>
  <c r="AA307" i="1"/>
  <c r="AC307" i="1" s="1"/>
  <c r="AA308" i="1"/>
  <c r="AA309" i="1"/>
  <c r="AA310" i="1"/>
  <c r="AA311" i="1"/>
  <c r="AA312" i="1"/>
  <c r="AA313" i="1"/>
  <c r="AA314" i="1"/>
  <c r="AA315" i="1"/>
  <c r="AA316" i="1"/>
  <c r="AA317" i="1"/>
  <c r="AA318" i="1"/>
  <c r="AA319" i="1"/>
  <c r="AA320" i="1"/>
  <c r="AA321" i="1"/>
  <c r="Y321" i="1" s="1"/>
  <c r="AA322" i="1"/>
  <c r="AA323" i="1"/>
  <c r="AA324" i="1"/>
  <c r="AA325" i="1"/>
  <c r="AA326" i="1"/>
  <c r="AA327" i="1"/>
  <c r="AA328" i="1"/>
  <c r="AA329" i="1"/>
  <c r="AA330" i="1"/>
  <c r="AA331" i="1"/>
  <c r="AA332" i="1"/>
  <c r="AA333" i="1"/>
  <c r="AA334" i="1"/>
  <c r="AA335" i="1"/>
  <c r="AA336" i="1"/>
  <c r="AA337" i="1"/>
  <c r="AA338" i="1"/>
  <c r="AA339" i="1"/>
  <c r="AA340" i="1"/>
  <c r="AA341" i="1"/>
  <c r="AA342" i="1"/>
  <c r="AA343" i="1"/>
  <c r="AA344" i="1"/>
  <c r="AA345" i="1"/>
  <c r="AA346" i="1"/>
  <c r="AA347" i="1"/>
  <c r="AA348" i="1"/>
  <c r="AA349" i="1"/>
  <c r="AA350" i="1"/>
  <c r="AA351" i="1"/>
  <c r="AA352" i="1"/>
  <c r="AA353" i="1"/>
  <c r="AA354" i="1"/>
  <c r="AA355" i="1"/>
  <c r="AA356" i="1"/>
  <c r="AA357" i="1"/>
  <c r="AA358" i="1"/>
  <c r="AA359" i="1"/>
  <c r="AA360" i="1"/>
  <c r="AA361" i="1"/>
  <c r="AA362" i="1"/>
  <c r="AA363" i="1"/>
  <c r="AA364" i="1"/>
  <c r="AA365" i="1"/>
  <c r="AA366" i="1"/>
  <c r="AA367" i="1"/>
  <c r="AA368" i="1"/>
  <c r="AA369" i="1"/>
  <c r="AA370" i="1"/>
  <c r="AA371" i="1"/>
  <c r="AA372" i="1"/>
  <c r="AA373" i="1"/>
  <c r="AA374" i="1"/>
  <c r="AA375" i="1"/>
  <c r="AA376" i="1"/>
  <c r="AA377" i="1"/>
  <c r="AA378" i="1"/>
  <c r="AA379" i="1"/>
  <c r="AA380" i="1"/>
  <c r="AA381" i="1"/>
  <c r="AA382" i="1"/>
  <c r="AA383" i="1"/>
  <c r="AA384" i="1"/>
  <c r="AA385" i="1"/>
  <c r="AA386" i="1"/>
  <c r="AA387" i="1"/>
  <c r="AA388" i="1"/>
  <c r="AA389" i="1"/>
  <c r="AA390" i="1"/>
  <c r="AA391" i="1"/>
  <c r="AA392" i="1"/>
  <c r="AA393" i="1"/>
  <c r="AA394" i="1"/>
  <c r="AA395" i="1"/>
  <c r="AA396" i="1"/>
  <c r="AA397" i="1"/>
  <c r="AA398" i="1"/>
  <c r="AA399" i="1"/>
  <c r="AA400" i="1"/>
  <c r="AA401" i="1"/>
  <c r="AA402" i="1"/>
  <c r="AA403" i="1"/>
  <c r="AA404" i="1"/>
  <c r="AA405" i="1"/>
  <c r="AA407" i="1"/>
  <c r="AA408" i="1"/>
  <c r="AA409" i="1"/>
  <c r="AA410" i="1"/>
  <c r="AA411" i="1"/>
  <c r="AA412" i="1"/>
  <c r="AA413" i="1"/>
  <c r="AA414" i="1"/>
  <c r="AA415" i="1"/>
  <c r="AA416" i="1"/>
  <c r="AA417" i="1"/>
  <c r="AA418" i="1"/>
  <c r="AA419" i="1"/>
  <c r="AA420" i="1"/>
  <c r="AA421" i="1"/>
  <c r="AA422" i="1"/>
  <c r="AA423" i="1"/>
  <c r="AA425" i="1"/>
  <c r="AA426" i="1"/>
  <c r="AA427" i="1"/>
  <c r="AA428" i="1"/>
  <c r="AA429" i="1"/>
  <c r="AA430" i="1"/>
  <c r="AA431" i="1"/>
  <c r="AA432" i="1"/>
  <c r="AA433" i="1"/>
  <c r="AA434" i="1"/>
  <c r="AA435" i="1"/>
  <c r="AA436" i="1"/>
  <c r="AA437" i="1"/>
  <c r="AA438" i="1"/>
  <c r="AA439" i="1"/>
  <c r="AA440" i="1"/>
  <c r="AA441" i="1"/>
  <c r="AA442" i="1"/>
  <c r="AA443" i="1"/>
  <c r="AA444" i="1"/>
  <c r="AA445" i="1"/>
  <c r="AA446" i="1"/>
  <c r="AA447" i="1"/>
  <c r="AA448" i="1"/>
  <c r="AA449" i="1"/>
  <c r="AA450" i="1"/>
  <c r="AA451" i="1"/>
  <c r="AA452" i="1"/>
  <c r="AA453" i="1"/>
  <c r="AA454" i="1"/>
  <c r="AA455" i="1"/>
  <c r="AA456" i="1"/>
  <c r="AA457" i="1"/>
  <c r="AA458" i="1"/>
  <c r="AA459" i="1"/>
  <c r="AA460" i="1"/>
  <c r="AA461" i="1"/>
  <c r="AA462" i="1"/>
  <c r="AA463" i="1"/>
  <c r="AA464" i="1"/>
  <c r="AA465" i="1"/>
  <c r="AA466" i="1"/>
  <c r="AA467" i="1"/>
  <c r="AA468" i="1"/>
  <c r="AA469" i="1"/>
  <c r="AA470" i="1"/>
  <c r="AA471" i="1"/>
  <c r="AA472" i="1"/>
  <c r="AA473" i="1"/>
  <c r="AA474" i="1"/>
  <c r="AA475" i="1"/>
  <c r="AA476" i="1"/>
  <c r="AA477" i="1"/>
  <c r="AA478" i="1"/>
  <c r="AA479" i="1"/>
  <c r="AA480" i="1"/>
  <c r="AA481" i="1"/>
  <c r="AA482" i="1"/>
  <c r="AA483" i="1"/>
  <c r="AA484" i="1"/>
  <c r="AA485" i="1"/>
  <c r="AA486" i="1"/>
  <c r="AA487" i="1"/>
  <c r="AA488" i="1"/>
  <c r="AA489" i="1"/>
  <c r="AA490" i="1"/>
  <c r="AA491" i="1"/>
  <c r="AA492" i="1"/>
  <c r="AA493" i="1"/>
  <c r="AA494" i="1"/>
  <c r="AA495" i="1"/>
  <c r="AA496" i="1"/>
  <c r="AA497" i="1"/>
  <c r="AA498" i="1"/>
  <c r="AA499" i="1"/>
  <c r="AA500" i="1"/>
  <c r="AA501" i="1"/>
  <c r="AA502" i="1"/>
  <c r="AA503" i="1"/>
  <c r="AA504" i="1"/>
  <c r="AA505" i="1"/>
  <c r="AA506" i="1"/>
  <c r="AA507" i="1"/>
  <c r="AA508" i="1"/>
  <c r="AA509" i="1"/>
  <c r="AA510" i="1"/>
  <c r="AA511" i="1"/>
  <c r="AA512" i="1"/>
  <c r="AA513" i="1"/>
  <c r="AA514" i="1"/>
  <c r="AA515" i="1"/>
  <c r="AA516" i="1"/>
  <c r="AA517" i="1"/>
  <c r="AA518" i="1"/>
  <c r="AA519" i="1"/>
  <c r="AA520" i="1"/>
  <c r="AA521" i="1"/>
  <c r="AA522" i="1"/>
  <c r="AA523" i="1"/>
  <c r="AA524" i="1"/>
  <c r="AA525" i="1"/>
  <c r="AA526" i="1"/>
  <c r="AA527" i="1"/>
  <c r="AA528" i="1"/>
  <c r="AA529" i="1"/>
  <c r="AA530" i="1"/>
  <c r="AA531" i="1"/>
  <c r="AA532" i="1"/>
  <c r="AA533" i="1"/>
  <c r="AA534" i="1"/>
  <c r="AA535" i="1"/>
  <c r="AA536" i="1"/>
  <c r="AA537" i="1"/>
  <c r="AA538" i="1"/>
  <c r="AA539" i="1"/>
  <c r="AA540" i="1"/>
  <c r="AA541" i="1"/>
  <c r="AA542" i="1"/>
  <c r="AA543" i="1"/>
  <c r="AA544" i="1"/>
  <c r="AA545" i="1"/>
  <c r="AA546" i="1"/>
  <c r="AA547" i="1"/>
  <c r="AA548" i="1"/>
  <c r="AA549" i="1"/>
  <c r="AA550" i="1"/>
  <c r="AA551" i="1"/>
  <c r="AA552" i="1"/>
  <c r="AA553" i="1"/>
  <c r="AA554" i="1"/>
  <c r="AA555" i="1"/>
  <c r="AA556" i="1"/>
  <c r="AA557" i="1"/>
  <c r="AA558" i="1"/>
  <c r="AA559" i="1"/>
  <c r="AA560" i="1"/>
  <c r="AA561" i="1"/>
  <c r="AA562" i="1"/>
  <c r="AA563" i="1"/>
  <c r="AA564" i="1"/>
  <c r="AA565" i="1"/>
  <c r="AA566" i="1"/>
  <c r="AA567" i="1"/>
  <c r="AA568" i="1"/>
  <c r="AA569" i="1"/>
  <c r="AA570" i="1"/>
  <c r="AA571" i="1"/>
  <c r="AA572" i="1"/>
  <c r="AA573" i="1"/>
  <c r="AA574" i="1"/>
  <c r="AA575" i="1"/>
  <c r="AA576" i="1"/>
  <c r="AA577" i="1"/>
  <c r="AA578" i="1"/>
  <c r="AA579" i="1"/>
  <c r="AA580" i="1"/>
  <c r="AA581" i="1"/>
  <c r="AA582" i="1"/>
  <c r="AA583" i="1"/>
  <c r="AA584" i="1"/>
  <c r="AA585" i="1"/>
  <c r="AA586" i="1"/>
  <c r="AA587" i="1"/>
  <c r="AA588" i="1"/>
  <c r="AA589" i="1"/>
  <c r="AA590" i="1"/>
  <c r="AA591" i="1"/>
  <c r="AA592" i="1"/>
  <c r="AA593" i="1"/>
  <c r="AA594" i="1"/>
  <c r="AA595" i="1"/>
  <c r="AA596" i="1"/>
  <c r="AA597" i="1"/>
  <c r="AA598" i="1"/>
  <c r="AA599" i="1"/>
  <c r="AA600" i="1"/>
  <c r="AA601" i="1"/>
  <c r="AA602" i="1"/>
  <c r="AA603" i="1"/>
  <c r="AA604" i="1"/>
  <c r="AA605" i="1"/>
  <c r="AA606" i="1"/>
  <c r="AA607" i="1"/>
  <c r="AA608" i="1"/>
  <c r="AA609" i="1"/>
  <c r="AA610" i="1"/>
  <c r="AA611" i="1"/>
  <c r="AA612" i="1"/>
  <c r="AA613" i="1"/>
  <c r="AA614" i="1"/>
  <c r="AA615" i="1"/>
  <c r="AA616" i="1"/>
  <c r="AA617" i="1"/>
  <c r="AA618" i="1"/>
  <c r="AA619" i="1"/>
  <c r="AA620" i="1"/>
  <c r="AA621" i="1"/>
  <c r="AA622" i="1"/>
  <c r="AA623" i="1"/>
  <c r="AA624" i="1"/>
  <c r="AA625" i="1"/>
  <c r="AA626" i="1"/>
  <c r="AA627" i="1"/>
  <c r="AA628" i="1"/>
  <c r="AA630" i="1"/>
  <c r="AA631" i="1"/>
  <c r="AA632" i="1"/>
  <c r="AA633" i="1"/>
  <c r="AA634" i="1"/>
  <c r="AA635" i="1"/>
  <c r="AA637" i="1"/>
  <c r="AA638" i="1"/>
  <c r="AB3" i="1"/>
  <c r="AA3" i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X401" i="1"/>
  <c r="X402" i="1"/>
  <c r="X403" i="1"/>
  <c r="X404" i="1"/>
  <c r="X405" i="1"/>
  <c r="X407" i="1"/>
  <c r="X408" i="1"/>
  <c r="X409" i="1"/>
  <c r="X410" i="1"/>
  <c r="X411" i="1"/>
  <c r="X412" i="1"/>
  <c r="X413" i="1"/>
  <c r="X414" i="1"/>
  <c r="X415" i="1"/>
  <c r="X416" i="1"/>
  <c r="X417" i="1"/>
  <c r="X418" i="1"/>
  <c r="X419" i="1"/>
  <c r="X420" i="1"/>
  <c r="X421" i="1"/>
  <c r="X422" i="1"/>
  <c r="X423" i="1"/>
  <c r="X425" i="1"/>
  <c r="X426" i="1"/>
  <c r="X427" i="1"/>
  <c r="X428" i="1"/>
  <c r="X429" i="1"/>
  <c r="X430" i="1"/>
  <c r="X431" i="1"/>
  <c r="X432" i="1"/>
  <c r="X433" i="1"/>
  <c r="X434" i="1"/>
  <c r="X435" i="1"/>
  <c r="X436" i="1"/>
  <c r="X437" i="1"/>
  <c r="X438" i="1"/>
  <c r="X439" i="1"/>
  <c r="X440" i="1"/>
  <c r="X441" i="1"/>
  <c r="X442" i="1"/>
  <c r="X443" i="1"/>
  <c r="X444" i="1"/>
  <c r="X445" i="1"/>
  <c r="X446" i="1"/>
  <c r="X447" i="1"/>
  <c r="X448" i="1"/>
  <c r="X449" i="1"/>
  <c r="X450" i="1"/>
  <c r="X451" i="1"/>
  <c r="X452" i="1"/>
  <c r="X453" i="1"/>
  <c r="X454" i="1"/>
  <c r="X455" i="1"/>
  <c r="X456" i="1"/>
  <c r="X457" i="1"/>
  <c r="X458" i="1"/>
  <c r="X459" i="1"/>
  <c r="X460" i="1"/>
  <c r="X461" i="1"/>
  <c r="X462" i="1"/>
  <c r="X463" i="1"/>
  <c r="X464" i="1"/>
  <c r="X465" i="1"/>
  <c r="X466" i="1"/>
  <c r="X467" i="1"/>
  <c r="X468" i="1"/>
  <c r="X469" i="1"/>
  <c r="X470" i="1"/>
  <c r="X471" i="1"/>
  <c r="X472" i="1"/>
  <c r="X473" i="1"/>
  <c r="X474" i="1"/>
  <c r="X475" i="1"/>
  <c r="X476" i="1"/>
  <c r="X477" i="1"/>
  <c r="X478" i="1"/>
  <c r="X479" i="1"/>
  <c r="X480" i="1"/>
  <c r="X481" i="1"/>
  <c r="X482" i="1"/>
  <c r="X483" i="1"/>
  <c r="X484" i="1"/>
  <c r="X485" i="1"/>
  <c r="X486" i="1"/>
  <c r="X487" i="1"/>
  <c r="X488" i="1"/>
  <c r="X489" i="1"/>
  <c r="X490" i="1"/>
  <c r="X491" i="1"/>
  <c r="X492" i="1"/>
  <c r="X493" i="1"/>
  <c r="X494" i="1"/>
  <c r="X495" i="1"/>
  <c r="X496" i="1"/>
  <c r="X497" i="1"/>
  <c r="X498" i="1"/>
  <c r="X499" i="1"/>
  <c r="X500" i="1"/>
  <c r="X501" i="1"/>
  <c r="X502" i="1"/>
  <c r="X503" i="1"/>
  <c r="X504" i="1"/>
  <c r="X505" i="1"/>
  <c r="X506" i="1"/>
  <c r="X507" i="1"/>
  <c r="X508" i="1"/>
  <c r="X509" i="1"/>
  <c r="X510" i="1"/>
  <c r="X511" i="1"/>
  <c r="X512" i="1"/>
  <c r="X513" i="1"/>
  <c r="X514" i="1"/>
  <c r="X515" i="1"/>
  <c r="X516" i="1"/>
  <c r="X517" i="1"/>
  <c r="X518" i="1"/>
  <c r="X519" i="1"/>
  <c r="X520" i="1"/>
  <c r="X521" i="1"/>
  <c r="X522" i="1"/>
  <c r="X523" i="1"/>
  <c r="X524" i="1"/>
  <c r="X525" i="1"/>
  <c r="X526" i="1"/>
  <c r="X527" i="1"/>
  <c r="X528" i="1"/>
  <c r="X529" i="1"/>
  <c r="X530" i="1"/>
  <c r="X531" i="1"/>
  <c r="X532" i="1"/>
  <c r="X533" i="1"/>
  <c r="X534" i="1"/>
  <c r="X535" i="1"/>
  <c r="X536" i="1"/>
  <c r="X537" i="1"/>
  <c r="X538" i="1"/>
  <c r="X539" i="1"/>
  <c r="X540" i="1"/>
  <c r="X541" i="1"/>
  <c r="X542" i="1"/>
  <c r="X543" i="1"/>
  <c r="X544" i="1"/>
  <c r="X545" i="1"/>
  <c r="X546" i="1"/>
  <c r="X547" i="1"/>
  <c r="X548" i="1"/>
  <c r="X549" i="1"/>
  <c r="X550" i="1"/>
  <c r="X551" i="1"/>
  <c r="X552" i="1"/>
  <c r="X553" i="1"/>
  <c r="X554" i="1"/>
  <c r="X555" i="1"/>
  <c r="X556" i="1"/>
  <c r="X557" i="1"/>
  <c r="X558" i="1"/>
  <c r="X559" i="1"/>
  <c r="X560" i="1"/>
  <c r="X561" i="1"/>
  <c r="X562" i="1"/>
  <c r="X563" i="1"/>
  <c r="X564" i="1"/>
  <c r="X565" i="1"/>
  <c r="X566" i="1"/>
  <c r="X567" i="1"/>
  <c r="X568" i="1"/>
  <c r="X569" i="1"/>
  <c r="X570" i="1"/>
  <c r="X571" i="1"/>
  <c r="X572" i="1"/>
  <c r="X573" i="1"/>
  <c r="X574" i="1"/>
  <c r="X575" i="1"/>
  <c r="X576" i="1"/>
  <c r="X577" i="1"/>
  <c r="X578" i="1"/>
  <c r="X579" i="1"/>
  <c r="X580" i="1"/>
  <c r="X581" i="1"/>
  <c r="X582" i="1"/>
  <c r="X583" i="1"/>
  <c r="X584" i="1"/>
  <c r="X585" i="1"/>
  <c r="X586" i="1"/>
  <c r="X587" i="1"/>
  <c r="X588" i="1"/>
  <c r="X589" i="1"/>
  <c r="X590" i="1"/>
  <c r="X591" i="1"/>
  <c r="X592" i="1"/>
  <c r="X593" i="1"/>
  <c r="X594" i="1"/>
  <c r="X595" i="1"/>
  <c r="X596" i="1"/>
  <c r="X597" i="1"/>
  <c r="X598" i="1"/>
  <c r="X599" i="1"/>
  <c r="X600" i="1"/>
  <c r="X601" i="1"/>
  <c r="X602" i="1"/>
  <c r="X603" i="1"/>
  <c r="X604" i="1"/>
  <c r="X605" i="1"/>
  <c r="X606" i="1"/>
  <c r="X607" i="1"/>
  <c r="X608" i="1"/>
  <c r="X609" i="1"/>
  <c r="X610" i="1"/>
  <c r="X611" i="1"/>
  <c r="X612" i="1"/>
  <c r="X613" i="1"/>
  <c r="X614" i="1"/>
  <c r="X615" i="1"/>
  <c r="X616" i="1"/>
  <c r="X617" i="1"/>
  <c r="X618" i="1"/>
  <c r="X619" i="1"/>
  <c r="X620" i="1"/>
  <c r="X621" i="1"/>
  <c r="X622" i="1"/>
  <c r="X623" i="1"/>
  <c r="X624" i="1"/>
  <c r="X625" i="1"/>
  <c r="X626" i="1"/>
  <c r="X627" i="1"/>
  <c r="X628" i="1"/>
  <c r="X629" i="1"/>
  <c r="X630" i="1"/>
  <c r="X631" i="1"/>
  <c r="X632" i="1"/>
  <c r="X633" i="1"/>
  <c r="X634" i="1"/>
  <c r="X635" i="1"/>
  <c r="X636" i="1"/>
  <c r="X637" i="1"/>
  <c r="X638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396" i="1"/>
  <c r="W397" i="1"/>
  <c r="W398" i="1"/>
  <c r="W399" i="1"/>
  <c r="W400" i="1"/>
  <c r="W401" i="1"/>
  <c r="W402" i="1"/>
  <c r="W403" i="1"/>
  <c r="W404" i="1"/>
  <c r="W405" i="1"/>
  <c r="W407" i="1"/>
  <c r="W408" i="1"/>
  <c r="W409" i="1"/>
  <c r="W410" i="1"/>
  <c r="W411" i="1"/>
  <c r="W412" i="1"/>
  <c r="W413" i="1"/>
  <c r="W414" i="1"/>
  <c r="W415" i="1"/>
  <c r="W416" i="1"/>
  <c r="W417" i="1"/>
  <c r="W418" i="1"/>
  <c r="W419" i="1"/>
  <c r="W420" i="1"/>
  <c r="W421" i="1"/>
  <c r="W422" i="1"/>
  <c r="W423" i="1"/>
  <c r="W425" i="1"/>
  <c r="W426" i="1"/>
  <c r="W427" i="1"/>
  <c r="W428" i="1"/>
  <c r="W429" i="1"/>
  <c r="W430" i="1"/>
  <c r="W431" i="1"/>
  <c r="W432" i="1"/>
  <c r="W433" i="1"/>
  <c r="W434" i="1"/>
  <c r="W435" i="1"/>
  <c r="W436" i="1"/>
  <c r="W437" i="1"/>
  <c r="W438" i="1"/>
  <c r="W439" i="1"/>
  <c r="W440" i="1"/>
  <c r="W441" i="1"/>
  <c r="W442" i="1"/>
  <c r="W443" i="1"/>
  <c r="W444" i="1"/>
  <c r="W445" i="1"/>
  <c r="W446" i="1"/>
  <c r="W447" i="1"/>
  <c r="W448" i="1"/>
  <c r="W449" i="1"/>
  <c r="W450" i="1"/>
  <c r="W451" i="1"/>
  <c r="W452" i="1"/>
  <c r="W453" i="1"/>
  <c r="W454" i="1"/>
  <c r="W455" i="1"/>
  <c r="W456" i="1"/>
  <c r="W457" i="1"/>
  <c r="W458" i="1"/>
  <c r="W459" i="1"/>
  <c r="W460" i="1"/>
  <c r="W461" i="1"/>
  <c r="W462" i="1"/>
  <c r="W463" i="1"/>
  <c r="W464" i="1"/>
  <c r="W465" i="1"/>
  <c r="W466" i="1"/>
  <c r="W467" i="1"/>
  <c r="W468" i="1"/>
  <c r="W469" i="1"/>
  <c r="W470" i="1"/>
  <c r="W471" i="1"/>
  <c r="W472" i="1"/>
  <c r="W473" i="1"/>
  <c r="W474" i="1"/>
  <c r="W475" i="1"/>
  <c r="W476" i="1"/>
  <c r="W477" i="1"/>
  <c r="W478" i="1"/>
  <c r="W479" i="1"/>
  <c r="W480" i="1"/>
  <c r="W481" i="1"/>
  <c r="W482" i="1"/>
  <c r="W483" i="1"/>
  <c r="W484" i="1"/>
  <c r="W485" i="1"/>
  <c r="W486" i="1"/>
  <c r="W487" i="1"/>
  <c r="W488" i="1"/>
  <c r="W489" i="1"/>
  <c r="W490" i="1"/>
  <c r="W491" i="1"/>
  <c r="W492" i="1"/>
  <c r="W493" i="1"/>
  <c r="W494" i="1"/>
  <c r="W495" i="1"/>
  <c r="W496" i="1"/>
  <c r="W497" i="1"/>
  <c r="W498" i="1"/>
  <c r="W499" i="1"/>
  <c r="W500" i="1"/>
  <c r="W501" i="1"/>
  <c r="W502" i="1"/>
  <c r="W503" i="1"/>
  <c r="W504" i="1"/>
  <c r="W505" i="1"/>
  <c r="W506" i="1"/>
  <c r="W507" i="1"/>
  <c r="W508" i="1"/>
  <c r="W509" i="1"/>
  <c r="W510" i="1"/>
  <c r="W511" i="1"/>
  <c r="W512" i="1"/>
  <c r="W513" i="1"/>
  <c r="W514" i="1"/>
  <c r="W515" i="1"/>
  <c r="W516" i="1"/>
  <c r="W517" i="1"/>
  <c r="W518" i="1"/>
  <c r="W519" i="1"/>
  <c r="W520" i="1"/>
  <c r="W521" i="1"/>
  <c r="W522" i="1"/>
  <c r="W523" i="1"/>
  <c r="W524" i="1"/>
  <c r="W525" i="1"/>
  <c r="W526" i="1"/>
  <c r="W527" i="1"/>
  <c r="W528" i="1"/>
  <c r="W529" i="1"/>
  <c r="W530" i="1"/>
  <c r="W531" i="1"/>
  <c r="W532" i="1"/>
  <c r="W533" i="1"/>
  <c r="W534" i="1"/>
  <c r="W535" i="1"/>
  <c r="W536" i="1"/>
  <c r="W537" i="1"/>
  <c r="W538" i="1"/>
  <c r="W539" i="1"/>
  <c r="W540" i="1"/>
  <c r="W541" i="1"/>
  <c r="W542" i="1"/>
  <c r="W543" i="1"/>
  <c r="W544" i="1"/>
  <c r="W545" i="1"/>
  <c r="W546" i="1"/>
  <c r="W547" i="1"/>
  <c r="W548" i="1"/>
  <c r="W549" i="1"/>
  <c r="W550" i="1"/>
  <c r="W551" i="1"/>
  <c r="W552" i="1"/>
  <c r="W553" i="1"/>
  <c r="W554" i="1"/>
  <c r="W555" i="1"/>
  <c r="W556" i="1"/>
  <c r="W557" i="1"/>
  <c r="W558" i="1"/>
  <c r="W559" i="1"/>
  <c r="W560" i="1"/>
  <c r="W561" i="1"/>
  <c r="W562" i="1"/>
  <c r="W563" i="1"/>
  <c r="W564" i="1"/>
  <c r="W565" i="1"/>
  <c r="W566" i="1"/>
  <c r="W567" i="1"/>
  <c r="W568" i="1"/>
  <c r="W569" i="1"/>
  <c r="W570" i="1"/>
  <c r="W571" i="1"/>
  <c r="W572" i="1"/>
  <c r="W573" i="1"/>
  <c r="W574" i="1"/>
  <c r="W575" i="1"/>
  <c r="W576" i="1"/>
  <c r="W577" i="1"/>
  <c r="W578" i="1"/>
  <c r="W579" i="1"/>
  <c r="W580" i="1"/>
  <c r="W581" i="1"/>
  <c r="W582" i="1"/>
  <c r="W583" i="1"/>
  <c r="W584" i="1"/>
  <c r="W585" i="1"/>
  <c r="W586" i="1"/>
  <c r="W587" i="1"/>
  <c r="W588" i="1"/>
  <c r="W589" i="1"/>
  <c r="W590" i="1"/>
  <c r="W591" i="1"/>
  <c r="W592" i="1"/>
  <c r="W593" i="1"/>
  <c r="W594" i="1"/>
  <c r="W595" i="1"/>
  <c r="W596" i="1"/>
  <c r="W597" i="1"/>
  <c r="W598" i="1"/>
  <c r="W599" i="1"/>
  <c r="W600" i="1"/>
  <c r="W601" i="1"/>
  <c r="W602" i="1"/>
  <c r="W603" i="1"/>
  <c r="W604" i="1"/>
  <c r="W605" i="1"/>
  <c r="W606" i="1"/>
  <c r="W607" i="1"/>
  <c r="W608" i="1"/>
  <c r="W609" i="1"/>
  <c r="W610" i="1"/>
  <c r="W611" i="1"/>
  <c r="W612" i="1"/>
  <c r="W613" i="1"/>
  <c r="W614" i="1"/>
  <c r="W615" i="1"/>
  <c r="W616" i="1"/>
  <c r="W617" i="1"/>
  <c r="W618" i="1"/>
  <c r="W619" i="1"/>
  <c r="W620" i="1"/>
  <c r="W621" i="1"/>
  <c r="W622" i="1"/>
  <c r="W623" i="1"/>
  <c r="W624" i="1"/>
  <c r="W625" i="1"/>
  <c r="W626" i="1"/>
  <c r="W627" i="1"/>
  <c r="W628" i="1"/>
  <c r="W629" i="1"/>
  <c r="W630" i="1"/>
  <c r="W631" i="1"/>
  <c r="W632" i="1"/>
  <c r="W633" i="1"/>
  <c r="W634" i="1"/>
  <c r="W635" i="1"/>
  <c r="W636" i="1"/>
  <c r="W637" i="1"/>
  <c r="W638" i="1"/>
  <c r="X3" i="1"/>
  <c r="W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U108" i="1" s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2" i="1"/>
  <c r="S123" i="1"/>
  <c r="S124" i="1"/>
  <c r="Q124" i="1" s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Q181" i="1" s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2" i="1"/>
  <c r="S303" i="1"/>
  <c r="S304" i="1"/>
  <c r="S305" i="1"/>
  <c r="S306" i="1"/>
  <c r="S307" i="1"/>
  <c r="Q307" i="1" s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U321" i="1" s="1"/>
  <c r="S322" i="1"/>
  <c r="Q322" i="1" s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U406" i="1" s="1"/>
  <c r="S407" i="1"/>
  <c r="S408" i="1"/>
  <c r="S409" i="1"/>
  <c r="S410" i="1"/>
  <c r="S411" i="1"/>
  <c r="S412" i="1"/>
  <c r="S413" i="1"/>
  <c r="S414" i="1"/>
  <c r="S415" i="1"/>
  <c r="S416" i="1"/>
  <c r="Q416" i="1" s="1"/>
  <c r="S417" i="1"/>
  <c r="S418" i="1"/>
  <c r="S419" i="1"/>
  <c r="S420" i="1"/>
  <c r="S421" i="1"/>
  <c r="S422" i="1"/>
  <c r="S423" i="1"/>
  <c r="S424" i="1"/>
  <c r="U424" i="1" s="1"/>
  <c r="S425" i="1"/>
  <c r="S426" i="1"/>
  <c r="S427" i="1"/>
  <c r="Q427" i="1" s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Q440" i="1" s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5" i="1"/>
  <c r="S486" i="1"/>
  <c r="Q486" i="1" s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Q554" i="1" s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Q572" i="1" s="1"/>
  <c r="S573" i="1"/>
  <c r="Q573" i="1" s="1"/>
  <c r="S574" i="1"/>
  <c r="S575" i="1"/>
  <c r="S576" i="1"/>
  <c r="S577" i="1"/>
  <c r="Q577" i="1" s="1"/>
  <c r="S578" i="1"/>
  <c r="S579" i="1"/>
  <c r="S580" i="1"/>
  <c r="S581" i="1"/>
  <c r="S582" i="1"/>
  <c r="S583" i="1"/>
  <c r="S584" i="1"/>
  <c r="Q584" i="1" s="1"/>
  <c r="S585" i="1"/>
  <c r="Q585" i="1" s="1"/>
  <c r="S586" i="1"/>
  <c r="S587" i="1"/>
  <c r="S588" i="1"/>
  <c r="Q588" i="1" s="1"/>
  <c r="S589" i="1"/>
  <c r="S590" i="1"/>
  <c r="Q590" i="1" s="1"/>
  <c r="S591" i="1"/>
  <c r="S592" i="1"/>
  <c r="S593" i="1"/>
  <c r="Q593" i="1" s="1"/>
  <c r="S594" i="1"/>
  <c r="Q594" i="1" s="1"/>
  <c r="S595" i="1"/>
  <c r="S596" i="1"/>
  <c r="Q596" i="1" s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Q609" i="1" s="1"/>
  <c r="S610" i="1"/>
  <c r="S611" i="1"/>
  <c r="S612" i="1"/>
  <c r="S613" i="1"/>
  <c r="Q613" i="1" s="1"/>
  <c r="S614" i="1"/>
  <c r="S615" i="1"/>
  <c r="S616" i="1"/>
  <c r="S617" i="1"/>
  <c r="S618" i="1"/>
  <c r="Q618" i="1" s="1"/>
  <c r="S619" i="1"/>
  <c r="S620" i="1"/>
  <c r="S621" i="1"/>
  <c r="Q621" i="1" s="1"/>
  <c r="S622" i="1"/>
  <c r="S623" i="1"/>
  <c r="Q623" i="1" s="1"/>
  <c r="S624" i="1"/>
  <c r="S625" i="1"/>
  <c r="S626" i="1"/>
  <c r="S627" i="1"/>
  <c r="S628" i="1"/>
  <c r="Q628" i="1" s="1"/>
  <c r="S629" i="1"/>
  <c r="S630" i="1"/>
  <c r="Q630" i="1" s="1"/>
  <c r="S631" i="1"/>
  <c r="S632" i="1"/>
  <c r="S633" i="1"/>
  <c r="S634" i="1"/>
  <c r="S635" i="1"/>
  <c r="Q635" i="1" s="1"/>
  <c r="S636" i="1"/>
  <c r="S637" i="1"/>
  <c r="S638" i="1"/>
  <c r="T3" i="1"/>
  <c r="S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2" i="1"/>
  <c r="P123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80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2" i="1"/>
  <c r="P303" i="1"/>
  <c r="P304" i="1"/>
  <c r="P305" i="1"/>
  <c r="P306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3" i="1"/>
  <c r="P324" i="1"/>
  <c r="P325" i="1"/>
  <c r="P326" i="1"/>
  <c r="P327" i="1"/>
  <c r="P328" i="1"/>
  <c r="P329" i="1"/>
  <c r="P330" i="1"/>
  <c r="P331" i="1"/>
  <c r="P333" i="1"/>
  <c r="P334" i="1"/>
  <c r="P335" i="1"/>
  <c r="P336" i="1"/>
  <c r="P337" i="1"/>
  <c r="P338" i="1"/>
  <c r="P339" i="1"/>
  <c r="P340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7" i="1"/>
  <c r="P418" i="1"/>
  <c r="P419" i="1"/>
  <c r="P420" i="1"/>
  <c r="P421" i="1"/>
  <c r="P422" i="1"/>
  <c r="P423" i="1"/>
  <c r="P424" i="1"/>
  <c r="P425" i="1"/>
  <c r="P426" i="1"/>
  <c r="P428" i="1"/>
  <c r="P429" i="1"/>
  <c r="P430" i="1"/>
  <c r="P431" i="1"/>
  <c r="P433" i="1"/>
  <c r="P434" i="1"/>
  <c r="P435" i="1"/>
  <c r="P436" i="1"/>
  <c r="P437" i="1"/>
  <c r="P438" i="1"/>
  <c r="P439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4" i="1"/>
  <c r="P575" i="1"/>
  <c r="P576" i="1"/>
  <c r="P578" i="1"/>
  <c r="P579" i="1"/>
  <c r="P580" i="1"/>
  <c r="P581" i="1"/>
  <c r="P582" i="1"/>
  <c r="P583" i="1"/>
  <c r="P586" i="1"/>
  <c r="P587" i="1"/>
  <c r="P589" i="1"/>
  <c r="P591" i="1"/>
  <c r="P592" i="1"/>
  <c r="P595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10" i="1"/>
  <c r="P611" i="1"/>
  <c r="P612" i="1"/>
  <c r="P614" i="1"/>
  <c r="P615" i="1"/>
  <c r="P616" i="1"/>
  <c r="P617" i="1"/>
  <c r="P619" i="1"/>
  <c r="P620" i="1"/>
  <c r="P622" i="1"/>
  <c r="P624" i="1"/>
  <c r="P625" i="1"/>
  <c r="P626" i="1"/>
  <c r="P627" i="1"/>
  <c r="P629" i="1"/>
  <c r="P631" i="1"/>
  <c r="P632" i="1"/>
  <c r="P633" i="1"/>
  <c r="P634" i="1"/>
  <c r="P636" i="1"/>
  <c r="P637" i="1"/>
  <c r="P638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2" i="1"/>
  <c r="O123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2" i="1"/>
  <c r="O303" i="1"/>
  <c r="O304" i="1"/>
  <c r="O305" i="1"/>
  <c r="O306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7" i="1"/>
  <c r="O418" i="1"/>
  <c r="O419" i="1"/>
  <c r="O420" i="1"/>
  <c r="O421" i="1"/>
  <c r="O422" i="1"/>
  <c r="O423" i="1"/>
  <c r="O424" i="1"/>
  <c r="O425" i="1"/>
  <c r="O426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4" i="1"/>
  <c r="O575" i="1"/>
  <c r="O576" i="1"/>
  <c r="O578" i="1"/>
  <c r="O579" i="1"/>
  <c r="O580" i="1"/>
  <c r="O581" i="1"/>
  <c r="O582" i="1"/>
  <c r="O583" i="1"/>
  <c r="O586" i="1"/>
  <c r="O587" i="1"/>
  <c r="O589" i="1"/>
  <c r="O591" i="1"/>
  <c r="O592" i="1"/>
  <c r="O595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10" i="1"/>
  <c r="O611" i="1"/>
  <c r="O612" i="1"/>
  <c r="O614" i="1"/>
  <c r="O615" i="1"/>
  <c r="O616" i="1"/>
  <c r="O617" i="1"/>
  <c r="O619" i="1"/>
  <c r="O620" i="1"/>
  <c r="O622" i="1"/>
  <c r="O624" i="1"/>
  <c r="O625" i="1"/>
  <c r="O626" i="1"/>
  <c r="O627" i="1"/>
  <c r="O629" i="1"/>
  <c r="O631" i="1"/>
  <c r="O632" i="1"/>
  <c r="O633" i="1"/>
  <c r="O634" i="1"/>
  <c r="O636" i="1"/>
  <c r="O637" i="1"/>
  <c r="O638" i="1"/>
  <c r="P3" i="1"/>
  <c r="O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2" i="1"/>
  <c r="L303" i="1"/>
  <c r="L304" i="1"/>
  <c r="L305" i="1"/>
  <c r="L306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3" i="1"/>
  <c r="L334" i="1"/>
  <c r="L335" i="1"/>
  <c r="L336" i="1"/>
  <c r="L337" i="1"/>
  <c r="L338" i="1"/>
  <c r="L339" i="1"/>
  <c r="L340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8" i="1"/>
  <c r="L429" i="1"/>
  <c r="L430" i="1"/>
  <c r="L431" i="1"/>
  <c r="L433" i="1"/>
  <c r="L434" i="1"/>
  <c r="L435" i="1"/>
  <c r="L436" i="1"/>
  <c r="L437" i="1"/>
  <c r="L438" i="1"/>
  <c r="L439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4" i="1"/>
  <c r="L575" i="1"/>
  <c r="L576" i="1"/>
  <c r="L578" i="1"/>
  <c r="L579" i="1"/>
  <c r="L580" i="1"/>
  <c r="L581" i="1"/>
  <c r="L582" i="1"/>
  <c r="L583" i="1"/>
  <c r="L586" i="1"/>
  <c r="L587" i="1"/>
  <c r="L589" i="1"/>
  <c r="L591" i="1"/>
  <c r="L592" i="1"/>
  <c r="L595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10" i="1"/>
  <c r="L611" i="1"/>
  <c r="L612" i="1"/>
  <c r="L614" i="1"/>
  <c r="L615" i="1"/>
  <c r="L616" i="1"/>
  <c r="L617" i="1"/>
  <c r="L619" i="1"/>
  <c r="L620" i="1"/>
  <c r="L622" i="1"/>
  <c r="L624" i="1"/>
  <c r="L625" i="1"/>
  <c r="L626" i="1"/>
  <c r="L627" i="1"/>
  <c r="L629" i="1"/>
  <c r="L631" i="1"/>
  <c r="L632" i="1"/>
  <c r="L633" i="1"/>
  <c r="L634" i="1"/>
  <c r="L636" i="1"/>
  <c r="L637" i="1"/>
  <c r="L638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I80" i="1" s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I287" i="1" s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2" i="1"/>
  <c r="K303" i="1"/>
  <c r="K304" i="1"/>
  <c r="K305" i="1"/>
  <c r="K306" i="1"/>
  <c r="K308" i="1"/>
  <c r="K309" i="1"/>
  <c r="K310" i="1"/>
  <c r="K311" i="1"/>
  <c r="K312" i="1"/>
  <c r="K313" i="1"/>
  <c r="K314" i="1"/>
  <c r="K315" i="1"/>
  <c r="K316" i="1"/>
  <c r="K317" i="1"/>
  <c r="I317" i="1" s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3" i="1"/>
  <c r="K334" i="1"/>
  <c r="K335" i="1"/>
  <c r="K336" i="1"/>
  <c r="K337" i="1"/>
  <c r="K338" i="1"/>
  <c r="K339" i="1"/>
  <c r="K340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I356" i="1" s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I403" i="1" s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8" i="1"/>
  <c r="K429" i="1"/>
  <c r="K430" i="1"/>
  <c r="K431" i="1"/>
  <c r="K433" i="1"/>
  <c r="K434" i="1"/>
  <c r="K435" i="1"/>
  <c r="K436" i="1"/>
  <c r="K437" i="1"/>
  <c r="K438" i="1"/>
  <c r="K439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I485" i="1" s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4" i="1"/>
  <c r="K575" i="1"/>
  <c r="K576" i="1"/>
  <c r="K578" i="1"/>
  <c r="K579" i="1"/>
  <c r="K580" i="1"/>
  <c r="K581" i="1"/>
  <c r="K582" i="1"/>
  <c r="K583" i="1"/>
  <c r="I583" i="1" s="1"/>
  <c r="K586" i="1"/>
  <c r="K587" i="1"/>
  <c r="K589" i="1"/>
  <c r="K591" i="1"/>
  <c r="K592" i="1"/>
  <c r="K595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10" i="1"/>
  <c r="K611" i="1"/>
  <c r="K612" i="1"/>
  <c r="K614" i="1"/>
  <c r="K615" i="1"/>
  <c r="K616" i="1"/>
  <c r="K617" i="1"/>
  <c r="K619" i="1"/>
  <c r="K620" i="1"/>
  <c r="K622" i="1"/>
  <c r="K624" i="1"/>
  <c r="K625" i="1"/>
  <c r="I625" i="1" s="1"/>
  <c r="K626" i="1"/>
  <c r="K627" i="1"/>
  <c r="K629" i="1"/>
  <c r="K631" i="1"/>
  <c r="K632" i="1"/>
  <c r="K633" i="1"/>
  <c r="K634" i="1"/>
  <c r="K636" i="1"/>
  <c r="K637" i="1"/>
  <c r="K638" i="1"/>
  <c r="L3" i="1"/>
  <c r="K3" i="1"/>
  <c r="E14" i="15"/>
  <c r="E13" i="15"/>
  <c r="E12" i="15"/>
  <c r="E11" i="15"/>
  <c r="AD360" i="7" l="1"/>
  <c r="AD632" i="4"/>
  <c r="I485" i="2"/>
  <c r="AD637" i="4"/>
  <c r="AD627" i="4"/>
  <c r="AD619" i="4"/>
  <c r="AD611" i="4"/>
  <c r="AD603" i="4"/>
  <c r="AD595" i="4"/>
  <c r="AD587" i="4"/>
  <c r="AD579" i="4"/>
  <c r="AD571" i="4"/>
  <c r="AD563" i="4"/>
  <c r="AD547" i="4"/>
  <c r="AD539" i="4"/>
  <c r="AD531" i="4"/>
  <c r="AD523" i="4"/>
  <c r="AD515" i="4"/>
  <c r="AD507" i="4"/>
  <c r="AD499" i="4"/>
  <c r="AD491" i="4"/>
  <c r="AD483" i="4"/>
  <c r="AD475" i="4"/>
  <c r="AD467" i="4"/>
  <c r="AD459" i="4"/>
  <c r="AD451" i="4"/>
  <c r="AD443" i="4"/>
  <c r="AD435" i="4"/>
  <c r="AD427" i="4"/>
  <c r="AD418" i="4"/>
  <c r="AD410" i="4"/>
  <c r="AD401" i="4"/>
  <c r="AD393" i="4"/>
  <c r="AD385" i="4"/>
  <c r="AD377" i="4"/>
  <c r="AD369" i="4"/>
  <c r="AD361" i="4"/>
  <c r="AF291" i="6"/>
  <c r="AD635" i="4"/>
  <c r="AD626" i="4"/>
  <c r="AD618" i="4"/>
  <c r="AD610" i="4"/>
  <c r="AD602" i="4"/>
  <c r="AD594" i="4"/>
  <c r="AD586" i="4"/>
  <c r="AD578" i="4"/>
  <c r="AD570" i="4"/>
  <c r="AD562" i="4"/>
  <c r="AD554" i="4"/>
  <c r="AD546" i="4"/>
  <c r="AD538" i="4"/>
  <c r="AD530" i="4"/>
  <c r="AD522" i="4"/>
  <c r="AD514" i="4"/>
  <c r="AD506" i="4"/>
  <c r="AD498" i="4"/>
  <c r="AD490" i="4"/>
  <c r="AD482" i="4"/>
  <c r="AD474" i="4"/>
  <c r="AD466" i="4"/>
  <c r="AD458" i="4"/>
  <c r="AD450" i="4"/>
  <c r="AD442" i="4"/>
  <c r="AD434" i="4"/>
  <c r="AD426" i="4"/>
  <c r="AD417" i="4"/>
  <c r="AD409" i="4"/>
  <c r="AD400" i="4"/>
  <c r="AD392" i="4"/>
  <c r="AD384" i="4"/>
  <c r="AD376" i="4"/>
  <c r="AD368" i="4"/>
  <c r="AD360" i="4"/>
  <c r="AD634" i="4"/>
  <c r="AD625" i="4"/>
  <c r="AD617" i="4"/>
  <c r="AD609" i="4"/>
  <c r="AD601" i="4"/>
  <c r="AD593" i="4"/>
  <c r="AD585" i="4"/>
  <c r="AD577" i="4"/>
  <c r="AD569" i="4"/>
  <c r="AD561" i="4"/>
  <c r="AD553" i="4"/>
  <c r="AD545" i="4"/>
  <c r="AD537" i="4"/>
  <c r="AD529" i="4"/>
  <c r="AD521" i="4"/>
  <c r="AD513" i="4"/>
  <c r="AD505" i="4"/>
  <c r="AD497" i="4"/>
  <c r="AD489" i="4"/>
  <c r="AD481" i="4"/>
  <c r="AD473" i="4"/>
  <c r="AD465" i="4"/>
  <c r="AD457" i="4"/>
  <c r="AD449" i="4"/>
  <c r="AD441" i="4"/>
  <c r="AD433" i="4"/>
  <c r="AD425" i="4"/>
  <c r="AD416" i="4"/>
  <c r="AD408" i="4"/>
  <c r="AD399" i="4"/>
  <c r="AD391" i="4"/>
  <c r="AD383" i="4"/>
  <c r="AD375" i="4"/>
  <c r="AD367" i="4"/>
  <c r="AD359" i="4"/>
  <c r="AD633" i="4"/>
  <c r="AD624" i="4"/>
  <c r="AD616" i="4"/>
  <c r="AD608" i="4"/>
  <c r="AD600" i="4"/>
  <c r="AD592" i="4"/>
  <c r="AD584" i="4"/>
  <c r="AD576" i="4"/>
  <c r="AD568" i="4"/>
  <c r="AD560" i="4"/>
  <c r="AD552" i="4"/>
  <c r="AD544" i="4"/>
  <c r="AD536" i="4"/>
  <c r="AD528" i="4"/>
  <c r="AD520" i="4"/>
  <c r="AD512" i="4"/>
  <c r="AD504" i="4"/>
  <c r="AD496" i="4"/>
  <c r="AD488" i="4"/>
  <c r="AD480" i="4"/>
  <c r="AD472" i="4"/>
  <c r="AD464" i="4"/>
  <c r="AD456" i="4"/>
  <c r="AD448" i="4"/>
  <c r="AD440" i="4"/>
  <c r="AD432" i="4"/>
  <c r="AD423" i="4"/>
  <c r="AD415" i="4"/>
  <c r="AD407" i="4"/>
  <c r="AD398" i="4"/>
  <c r="AD390" i="4"/>
  <c r="AD382" i="4"/>
  <c r="AD374" i="4"/>
  <c r="AD366" i="4"/>
  <c r="AD358" i="4"/>
  <c r="AD623" i="4"/>
  <c r="AD615" i="4"/>
  <c r="AD607" i="4"/>
  <c r="AD599" i="4"/>
  <c r="AD591" i="4"/>
  <c r="AD583" i="4"/>
  <c r="AD575" i="4"/>
  <c r="AD567" i="4"/>
  <c r="AD559" i="4"/>
  <c r="AD551" i="4"/>
  <c r="AD543" i="4"/>
  <c r="AD535" i="4"/>
  <c r="AD527" i="4"/>
  <c r="AD519" i="4"/>
  <c r="AD511" i="4"/>
  <c r="AD503" i="4"/>
  <c r="AD495" i="4"/>
  <c r="AD487" i="4"/>
  <c r="AD479" i="4"/>
  <c r="AD471" i="4"/>
  <c r="AD463" i="4"/>
  <c r="AD455" i="4"/>
  <c r="AD447" i="4"/>
  <c r="AD439" i="4"/>
  <c r="AD431" i="4"/>
  <c r="AD422" i="4"/>
  <c r="AD414" i="4"/>
  <c r="AD405" i="4"/>
  <c r="AD397" i="4"/>
  <c r="AD389" i="4"/>
  <c r="AD381" i="4"/>
  <c r="AD373" i="4"/>
  <c r="AD365" i="4"/>
  <c r="AD424" i="4"/>
  <c r="AD631" i="4"/>
  <c r="AD622" i="4"/>
  <c r="AD614" i="4"/>
  <c r="AD606" i="4"/>
  <c r="AD598" i="4"/>
  <c r="AD590" i="4"/>
  <c r="AD582" i="4"/>
  <c r="AD574" i="4"/>
  <c r="AD566" i="4"/>
  <c r="AD558" i="4"/>
  <c r="AD550" i="4"/>
  <c r="AD542" i="4"/>
  <c r="AD534" i="4"/>
  <c r="AD526" i="4"/>
  <c r="AD518" i="4"/>
  <c r="AD510" i="4"/>
  <c r="AD502" i="4"/>
  <c r="AD494" i="4"/>
  <c r="AD478" i="4"/>
  <c r="AD470" i="4"/>
  <c r="AD462" i="4"/>
  <c r="AD454" i="4"/>
  <c r="AD446" i="4"/>
  <c r="AD438" i="4"/>
  <c r="AD430" i="4"/>
  <c r="AD421" i="4"/>
  <c r="AD413" i="4"/>
  <c r="AD404" i="4"/>
  <c r="AD396" i="4"/>
  <c r="AD388" i="4"/>
  <c r="AD380" i="4"/>
  <c r="AD372" i="4"/>
  <c r="AD364" i="4"/>
  <c r="I317" i="2"/>
  <c r="AD639" i="4"/>
  <c r="AD630" i="4"/>
  <c r="AD621" i="4"/>
  <c r="AD613" i="4"/>
  <c r="AD605" i="4"/>
  <c r="AD597" i="4"/>
  <c r="AD589" i="4"/>
  <c r="AD581" i="4"/>
  <c r="AD573" i="4"/>
  <c r="AD565" i="4"/>
  <c r="AD557" i="4"/>
  <c r="AD549" i="4"/>
  <c r="AD541" i="4"/>
  <c r="AD533" i="4"/>
  <c r="AD525" i="4"/>
  <c r="AD517" i="4"/>
  <c r="AD509" i="4"/>
  <c r="AD501" i="4"/>
  <c r="AD493" i="4"/>
  <c r="AD485" i="4"/>
  <c r="AD477" i="4"/>
  <c r="AD469" i="4"/>
  <c r="AD461" i="4"/>
  <c r="AD453" i="4"/>
  <c r="AD445" i="4"/>
  <c r="AD437" i="4"/>
  <c r="AD429" i="4"/>
  <c r="AD420" i="4"/>
  <c r="AD412" i="4"/>
  <c r="AD403" i="4"/>
  <c r="AD395" i="4"/>
  <c r="AD387" i="4"/>
  <c r="AD379" i="4"/>
  <c r="AD371" i="4"/>
  <c r="AD363" i="4"/>
  <c r="AD638" i="4"/>
  <c r="AD628" i="4"/>
  <c r="AD620" i="4"/>
  <c r="AD612" i="4"/>
  <c r="AD604" i="4"/>
  <c r="AD596" i="4"/>
  <c r="AD588" i="4"/>
  <c r="AD580" i="4"/>
  <c r="AD572" i="4"/>
  <c r="AD564" i="4"/>
  <c r="AD556" i="4"/>
  <c r="AD548" i="4"/>
  <c r="AD540" i="4"/>
  <c r="AD532" i="4"/>
  <c r="AD524" i="4"/>
  <c r="AD516" i="4"/>
  <c r="AD508" i="4"/>
  <c r="AD500" i="4"/>
  <c r="AD492" i="4"/>
  <c r="AD484" i="4"/>
  <c r="AD476" i="4"/>
  <c r="AD468" i="4"/>
  <c r="AD460" i="4"/>
  <c r="AD452" i="4"/>
  <c r="AD444" i="4"/>
  <c r="AD436" i="4"/>
  <c r="AD428" i="4"/>
  <c r="AD419" i="4"/>
  <c r="AD411" i="4"/>
  <c r="AD402" i="4"/>
  <c r="AD394" i="4"/>
  <c r="AD386" i="4"/>
  <c r="AD378" i="4"/>
  <c r="AD370" i="4"/>
  <c r="AD362" i="4"/>
  <c r="AF351" i="4"/>
  <c r="AF343" i="4"/>
  <c r="AF334" i="4"/>
  <c r="AF326" i="4"/>
  <c r="AF318" i="4"/>
  <c r="AF310" i="4"/>
  <c r="AF300" i="4"/>
  <c r="AF292" i="4"/>
  <c r="AF284" i="4"/>
  <c r="AF276" i="4"/>
  <c r="AF268" i="4"/>
  <c r="AF260" i="4"/>
  <c r="AF252" i="4"/>
  <c r="AF244" i="4"/>
  <c r="AF236" i="4"/>
  <c r="AF228" i="4"/>
  <c r="AF220" i="4"/>
  <c r="AF212" i="4"/>
  <c r="AF204" i="4"/>
  <c r="AF196" i="4"/>
  <c r="AF188" i="4"/>
  <c r="AF180" i="4"/>
  <c r="AF172" i="4"/>
  <c r="AF164" i="4"/>
  <c r="AF156" i="4"/>
  <c r="AF148" i="4"/>
  <c r="AF140" i="4"/>
  <c r="AF132" i="4"/>
  <c r="AC124" i="4"/>
  <c r="AF124" i="4"/>
  <c r="AF116" i="4"/>
  <c r="AF107" i="4"/>
  <c r="AF99" i="4"/>
  <c r="AF91" i="4"/>
  <c r="AF83" i="4"/>
  <c r="AF75" i="4"/>
  <c r="AF67" i="4"/>
  <c r="AF59" i="4"/>
  <c r="AF51" i="4"/>
  <c r="AF43" i="4"/>
  <c r="AF35" i="4"/>
  <c r="AC35" i="4" s="1"/>
  <c r="AF27" i="4"/>
  <c r="AF19" i="4"/>
  <c r="AF11" i="4"/>
  <c r="AF636" i="4"/>
  <c r="AF486" i="4"/>
  <c r="AF424" i="4"/>
  <c r="AF555" i="4"/>
  <c r="AF631" i="4"/>
  <c r="AC631" i="4" s="1"/>
  <c r="AF623" i="4"/>
  <c r="AC623" i="4" s="1"/>
  <c r="AF615" i="4"/>
  <c r="AC615" i="4" s="1"/>
  <c r="AF607" i="4"/>
  <c r="AC607" i="4" s="1"/>
  <c r="AF599" i="4"/>
  <c r="AC599" i="4" s="1"/>
  <c r="AF591" i="4"/>
  <c r="AC591" i="4" s="1"/>
  <c r="AF583" i="4"/>
  <c r="AC583" i="4" s="1"/>
  <c r="AF575" i="4"/>
  <c r="AC575" i="4" s="1"/>
  <c r="AF567" i="4"/>
  <c r="AC567" i="4" s="1"/>
  <c r="AF559" i="4"/>
  <c r="AC559" i="4" s="1"/>
  <c r="AF550" i="4"/>
  <c r="AF542" i="4"/>
  <c r="AC542" i="4" s="1"/>
  <c r="AF534" i="4"/>
  <c r="AC534" i="4" s="1"/>
  <c r="AF526" i="4"/>
  <c r="AC526" i="4" s="1"/>
  <c r="AF518" i="4"/>
  <c r="AC518" i="4" s="1"/>
  <c r="AF510" i="4"/>
  <c r="AC510" i="4" s="1"/>
  <c r="AF502" i="4"/>
  <c r="AC502" i="4" s="1"/>
  <c r="AF494" i="4"/>
  <c r="AC494" i="4" s="1"/>
  <c r="AF485" i="4"/>
  <c r="AC485" i="4" s="1"/>
  <c r="AF477" i="4"/>
  <c r="AC477" i="4" s="1"/>
  <c r="AF469" i="4"/>
  <c r="AC469" i="4" s="1"/>
  <c r="AF461" i="4"/>
  <c r="AC461" i="4" s="1"/>
  <c r="AF453" i="4"/>
  <c r="AC453" i="4" s="1"/>
  <c r="AF445" i="4"/>
  <c r="AC445" i="4"/>
  <c r="AF437" i="4"/>
  <c r="AC437" i="4" s="1"/>
  <c r="AF429" i="4"/>
  <c r="AC429" i="4" s="1"/>
  <c r="AF420" i="4"/>
  <c r="AC420" i="4" s="1"/>
  <c r="AF356" i="4"/>
  <c r="AF348" i="4"/>
  <c r="AF339" i="4"/>
  <c r="AF331" i="4"/>
  <c r="AF323" i="4"/>
  <c r="AF315" i="4"/>
  <c r="AF306" i="4"/>
  <c r="AF297" i="4"/>
  <c r="AF289" i="4"/>
  <c r="AF281" i="4"/>
  <c r="AF273" i="4"/>
  <c r="AF265" i="4"/>
  <c r="AF257" i="4"/>
  <c r="AF249" i="4"/>
  <c r="AF241" i="4"/>
  <c r="AF233" i="4"/>
  <c r="AF225" i="4"/>
  <c r="AF217" i="4"/>
  <c r="AF209" i="4"/>
  <c r="AF201" i="4"/>
  <c r="AF193" i="4"/>
  <c r="AF185" i="4"/>
  <c r="AF177" i="4"/>
  <c r="AF169" i="4"/>
  <c r="AF161" i="4"/>
  <c r="AF153" i="4"/>
  <c r="AF145" i="4"/>
  <c r="AF137" i="4"/>
  <c r="AF129" i="4"/>
  <c r="AF121" i="4"/>
  <c r="AF113" i="4"/>
  <c r="AF104" i="4"/>
  <c r="AF96" i="4"/>
  <c r="AF88" i="4"/>
  <c r="AC80" i="4"/>
  <c r="AF80" i="4"/>
  <c r="AF72" i="4"/>
  <c r="AF64" i="4"/>
  <c r="AF56" i="4"/>
  <c r="AF48" i="4"/>
  <c r="AF40" i="4"/>
  <c r="AF32" i="4"/>
  <c r="AF24" i="4"/>
  <c r="AF16" i="4"/>
  <c r="AF8" i="4"/>
  <c r="AF637" i="4"/>
  <c r="AC637" i="4" s="1"/>
  <c r="AF628" i="4"/>
  <c r="AC628" i="4"/>
  <c r="AF620" i="4"/>
  <c r="AC620" i="4" s="1"/>
  <c r="AF612" i="4"/>
  <c r="AC612" i="4" s="1"/>
  <c r="AF604" i="4"/>
  <c r="AC604" i="4" s="1"/>
  <c r="AF596" i="4"/>
  <c r="AC596" i="4" s="1"/>
  <c r="AF588" i="4"/>
  <c r="AC588" i="4" s="1"/>
  <c r="AF580" i="4"/>
  <c r="AC580" i="4" s="1"/>
  <c r="AF572" i="4"/>
  <c r="AC572" i="4" s="1"/>
  <c r="AF564" i="4"/>
  <c r="AC564" i="4" s="1"/>
  <c r="AF556" i="4"/>
  <c r="AC556" i="4" s="1"/>
  <c r="AF547" i="4"/>
  <c r="AC547" i="4" s="1"/>
  <c r="AF539" i="4"/>
  <c r="AC539" i="4" s="1"/>
  <c r="AF531" i="4"/>
  <c r="AC531" i="4" s="1"/>
  <c r="AF523" i="4"/>
  <c r="AC523" i="4" s="1"/>
  <c r="AF515" i="4"/>
  <c r="AC515" i="4" s="1"/>
  <c r="AF507" i="4"/>
  <c r="AC507" i="4" s="1"/>
  <c r="AF499" i="4"/>
  <c r="AC499" i="4" s="1"/>
  <c r="AF491" i="4"/>
  <c r="AC491" i="4" s="1"/>
  <c r="AF482" i="4"/>
  <c r="AC482" i="4" s="1"/>
  <c r="AF474" i="4"/>
  <c r="AC474" i="4" s="1"/>
  <c r="AF466" i="4"/>
  <c r="AC466" i="4" s="1"/>
  <c r="AF458" i="4"/>
  <c r="AC458" i="4" s="1"/>
  <c r="AF450" i="4"/>
  <c r="AC450" i="4" s="1"/>
  <c r="AF442" i="4"/>
  <c r="AC442" i="4" s="1"/>
  <c r="AF434" i="4"/>
  <c r="AC434" i="4" s="1"/>
  <c r="AF426" i="4"/>
  <c r="AC426" i="4" s="1"/>
  <c r="AF417" i="4"/>
  <c r="AC417" i="4" s="1"/>
  <c r="AF409" i="4"/>
  <c r="AC409" i="4" s="1"/>
  <c r="AF401" i="4"/>
  <c r="AC401" i="4" s="1"/>
  <c r="AF393" i="4"/>
  <c r="AC393" i="4" s="1"/>
  <c r="AF385" i="4"/>
  <c r="AC385" i="4" s="1"/>
  <c r="AF377" i="4"/>
  <c r="AC377" i="4" s="1"/>
  <c r="AF369" i="4"/>
  <c r="AC369" i="4" s="1"/>
  <c r="AC361" i="4"/>
  <c r="AF361" i="4"/>
  <c r="AF412" i="4"/>
  <c r="AC412" i="4" s="1"/>
  <c r="AF404" i="4"/>
  <c r="AC404" i="4"/>
  <c r="AF396" i="4"/>
  <c r="AC396" i="4" s="1"/>
  <c r="AF388" i="4"/>
  <c r="AC388" i="4" s="1"/>
  <c r="AC380" i="4"/>
  <c r="AF380" i="4"/>
  <c r="AF372" i="4"/>
  <c r="AC372" i="4" s="1"/>
  <c r="AF364" i="4"/>
  <c r="AC364" i="4" s="1"/>
  <c r="N271" i="7"/>
  <c r="N263" i="7"/>
  <c r="N255" i="7"/>
  <c r="N247" i="7"/>
  <c r="N239" i="7"/>
  <c r="N231" i="7"/>
  <c r="N223" i="7"/>
  <c r="N215" i="7"/>
  <c r="N207" i="7"/>
  <c r="N197" i="7"/>
  <c r="N189" i="7"/>
  <c r="N181" i="7"/>
  <c r="N173" i="7"/>
  <c r="N165" i="7"/>
  <c r="N156" i="7"/>
  <c r="N147" i="7"/>
  <c r="N138" i="7"/>
  <c r="N130" i="7"/>
  <c r="N122" i="7"/>
  <c r="N114" i="7"/>
  <c r="N106" i="7"/>
  <c r="N98" i="7"/>
  <c r="N89" i="7"/>
  <c r="N81" i="7"/>
  <c r="N71" i="7"/>
  <c r="N62" i="7"/>
  <c r="N54" i="7"/>
  <c r="N45" i="7"/>
  <c r="N36" i="7"/>
  <c r="N28" i="7"/>
  <c r="N20" i="7"/>
  <c r="N12" i="7"/>
  <c r="N4" i="7"/>
  <c r="Z272" i="7"/>
  <c r="Z264" i="7"/>
  <c r="Z256" i="7"/>
  <c r="Z248" i="7"/>
  <c r="Z240" i="7"/>
  <c r="Z232" i="7"/>
  <c r="Z224" i="7"/>
  <c r="Z216" i="7"/>
  <c r="Z208" i="7"/>
  <c r="Z200" i="7"/>
  <c r="Z192" i="7"/>
  <c r="Z184" i="7"/>
  <c r="Z176" i="7"/>
  <c r="Z168" i="7"/>
  <c r="Z160" i="7"/>
  <c r="Z152" i="7"/>
  <c r="Z144" i="7"/>
  <c r="Z135" i="7"/>
  <c r="Z127" i="7"/>
  <c r="Z118" i="7"/>
  <c r="Z110" i="7"/>
  <c r="Z102" i="7"/>
  <c r="Z94" i="7"/>
  <c r="Z86" i="7"/>
  <c r="Z78" i="7"/>
  <c r="Z69" i="7"/>
  <c r="Z61" i="7"/>
  <c r="Z52" i="7"/>
  <c r="Z44" i="7"/>
  <c r="Z36" i="7"/>
  <c r="Z28" i="7"/>
  <c r="Z20" i="7"/>
  <c r="Z12" i="7"/>
  <c r="Z4" i="7"/>
  <c r="AF286" i="6"/>
  <c r="AF278" i="6"/>
  <c r="AF270" i="6"/>
  <c r="AF262" i="6"/>
  <c r="AF254" i="6"/>
  <c r="AF246" i="6"/>
  <c r="AF238" i="6"/>
  <c r="AF230" i="6"/>
  <c r="AF222" i="6"/>
  <c r="AF210" i="6"/>
  <c r="AF201" i="6"/>
  <c r="AF193" i="6"/>
  <c r="AF185" i="6"/>
  <c r="AF176" i="6"/>
  <c r="AF168" i="6"/>
  <c r="AF160" i="6"/>
  <c r="AF152" i="6"/>
  <c r="AF144" i="6"/>
  <c r="AF136" i="6"/>
  <c r="AF128" i="6"/>
  <c r="AF120" i="6"/>
  <c r="AF112" i="6"/>
  <c r="AF103" i="6"/>
  <c r="AF95" i="6"/>
  <c r="AF86" i="6"/>
  <c r="AF78" i="6"/>
  <c r="AF70" i="6"/>
  <c r="AF62" i="6"/>
  <c r="AF54" i="6"/>
  <c r="AF46" i="6"/>
  <c r="AF38" i="6"/>
  <c r="AF30" i="6"/>
  <c r="AF22" i="6"/>
  <c r="AF14" i="6"/>
  <c r="AF6" i="6"/>
  <c r="N352" i="7"/>
  <c r="N340" i="7"/>
  <c r="N329" i="7"/>
  <c r="AF350" i="4"/>
  <c r="AF341" i="4"/>
  <c r="AF333" i="4"/>
  <c r="AF325" i="4"/>
  <c r="AF317" i="4"/>
  <c r="AF309" i="4"/>
  <c r="AF299" i="4"/>
  <c r="AF291" i="4"/>
  <c r="AF283" i="4"/>
  <c r="AF275" i="4"/>
  <c r="AF267" i="4"/>
  <c r="AF259" i="4"/>
  <c r="AF251" i="4"/>
  <c r="AF243" i="4"/>
  <c r="AF235" i="4"/>
  <c r="AF227" i="4"/>
  <c r="AF219" i="4"/>
  <c r="AF211" i="4"/>
  <c r="AF203" i="4"/>
  <c r="AF195" i="4"/>
  <c r="AF187" i="4"/>
  <c r="AF179" i="4"/>
  <c r="AF171" i="4"/>
  <c r="AF163" i="4"/>
  <c r="AF155" i="4"/>
  <c r="AF147" i="4"/>
  <c r="AF139" i="4"/>
  <c r="AF131" i="4"/>
  <c r="AF123" i="4"/>
  <c r="AF115" i="4"/>
  <c r="AF106" i="4"/>
  <c r="AF98" i="4"/>
  <c r="AF90" i="4"/>
  <c r="AF82" i="4"/>
  <c r="AF74" i="4"/>
  <c r="AF66" i="4"/>
  <c r="AF58" i="4"/>
  <c r="AF50" i="4"/>
  <c r="AF42" i="4"/>
  <c r="AF34" i="4"/>
  <c r="AF26" i="4"/>
  <c r="AF18" i="4"/>
  <c r="AF10" i="4"/>
  <c r="AF639" i="4"/>
  <c r="AC639" i="4" s="1"/>
  <c r="AF630" i="4"/>
  <c r="AC630" i="4" s="1"/>
  <c r="AF622" i="4"/>
  <c r="AC622" i="4" s="1"/>
  <c r="AF614" i="4"/>
  <c r="AC614" i="4" s="1"/>
  <c r="AF606" i="4"/>
  <c r="AC606" i="4" s="1"/>
  <c r="AF598" i="4"/>
  <c r="AC598" i="4" s="1"/>
  <c r="AC590" i="4"/>
  <c r="AF590" i="4"/>
  <c r="AF582" i="4"/>
  <c r="AC582" i="4" s="1"/>
  <c r="AF574" i="4"/>
  <c r="AC574" i="4" s="1"/>
  <c r="AF566" i="4"/>
  <c r="AC566" i="4" s="1"/>
  <c r="AF558" i="4"/>
  <c r="AC558" i="4" s="1"/>
  <c r="AF549" i="4"/>
  <c r="AC549" i="4"/>
  <c r="AF541" i="4"/>
  <c r="AC541" i="4" s="1"/>
  <c r="AF533" i="4"/>
  <c r="AC533" i="4" s="1"/>
  <c r="AF525" i="4"/>
  <c r="AC525" i="4" s="1"/>
  <c r="AF517" i="4"/>
  <c r="AC517" i="4" s="1"/>
  <c r="AF509" i="4"/>
  <c r="AC509" i="4" s="1"/>
  <c r="AF501" i="4"/>
  <c r="AC501" i="4"/>
  <c r="AF493" i="4"/>
  <c r="AC493" i="4" s="1"/>
  <c r="AF484" i="4"/>
  <c r="AC484" i="4" s="1"/>
  <c r="AF476" i="4"/>
  <c r="AC476" i="4"/>
  <c r="AF468" i="4"/>
  <c r="AC468" i="4" s="1"/>
  <c r="AF460" i="4"/>
  <c r="AC460" i="4" s="1"/>
  <c r="AF452" i="4"/>
  <c r="AC452" i="4"/>
  <c r="AF444" i="4"/>
  <c r="AC444" i="4" s="1"/>
  <c r="AF436" i="4"/>
  <c r="AC436" i="4" s="1"/>
  <c r="AF428" i="4"/>
  <c r="AC428" i="4" s="1"/>
  <c r="AF419" i="4"/>
  <c r="AC419" i="4" s="1"/>
  <c r="AF411" i="4"/>
  <c r="AC411" i="4" s="1"/>
  <c r="AF403" i="4"/>
  <c r="AC403" i="4" s="1"/>
  <c r="AF395" i="4"/>
  <c r="AC395" i="4" s="1"/>
  <c r="AF387" i="4"/>
  <c r="AC387" i="4" s="1"/>
  <c r="AF379" i="4"/>
  <c r="AC379" i="4" s="1"/>
  <c r="AF371" i="4"/>
  <c r="AC371" i="4" s="1"/>
  <c r="AC363" i="4"/>
  <c r="AF363" i="4"/>
  <c r="N270" i="7"/>
  <c r="N262" i="7"/>
  <c r="N254" i="7"/>
  <c r="N246" i="7"/>
  <c r="N238" i="7"/>
  <c r="N230" i="7"/>
  <c r="N222" i="7"/>
  <c r="N214" i="7"/>
  <c r="N204" i="7"/>
  <c r="N196" i="7"/>
  <c r="N188" i="7"/>
  <c r="N180" i="7"/>
  <c r="N172" i="7"/>
  <c r="N164" i="7"/>
  <c r="N155" i="7"/>
  <c r="N145" i="7"/>
  <c r="N137" i="7"/>
  <c r="N129" i="7"/>
  <c r="N121" i="7"/>
  <c r="N113" i="7"/>
  <c r="N105" i="7"/>
  <c r="N97" i="7"/>
  <c r="N88" i="7"/>
  <c r="N80" i="7"/>
  <c r="N70" i="7"/>
  <c r="N61" i="7"/>
  <c r="N53" i="7"/>
  <c r="N44" i="7"/>
  <c r="N35" i="7"/>
  <c r="N27" i="7"/>
  <c r="N19" i="7"/>
  <c r="N11" i="7"/>
  <c r="Z271" i="7"/>
  <c r="Z263" i="7"/>
  <c r="Z255" i="7"/>
  <c r="Z247" i="7"/>
  <c r="Z239" i="7"/>
  <c r="Z231" i="7"/>
  <c r="Z223" i="7"/>
  <c r="Z215" i="7"/>
  <c r="Z207" i="7"/>
  <c r="Z199" i="7"/>
  <c r="Z191" i="7"/>
  <c r="Z183" i="7"/>
  <c r="Z175" i="7"/>
  <c r="Z167" i="7"/>
  <c r="Z159" i="7"/>
  <c r="Z151" i="7"/>
  <c r="Z142" i="7"/>
  <c r="Z134" i="7"/>
  <c r="Z126" i="7"/>
  <c r="Z117" i="7"/>
  <c r="Z109" i="7"/>
  <c r="Z101" i="7"/>
  <c r="Z93" i="7"/>
  <c r="Z85" i="7"/>
  <c r="Z77" i="7"/>
  <c r="Z68" i="7"/>
  <c r="Z60" i="7"/>
  <c r="Z51" i="7"/>
  <c r="Z43" i="7"/>
  <c r="Z35" i="7"/>
  <c r="Z27" i="7"/>
  <c r="Z19" i="7"/>
  <c r="Z11" i="7"/>
  <c r="AF294" i="6"/>
  <c r="AF285" i="6"/>
  <c r="AF277" i="6"/>
  <c r="AF269" i="6"/>
  <c r="AF261" i="6"/>
  <c r="AF253" i="6"/>
  <c r="AF245" i="6"/>
  <c r="AF237" i="6"/>
  <c r="AF229" i="6"/>
  <c r="AF221" i="6"/>
  <c r="AF209" i="6"/>
  <c r="AF200" i="6"/>
  <c r="AF192" i="6"/>
  <c r="AF184" i="6"/>
  <c r="AF175" i="6"/>
  <c r="AF167" i="6"/>
  <c r="AF159" i="6"/>
  <c r="AF151" i="6"/>
  <c r="AF143" i="6"/>
  <c r="AF135" i="6"/>
  <c r="AF127" i="6"/>
  <c r="AF119" i="6"/>
  <c r="AF111" i="6"/>
  <c r="AF102" i="6"/>
  <c r="AF94" i="6"/>
  <c r="AF85" i="6"/>
  <c r="AF77" i="6"/>
  <c r="AF69" i="6"/>
  <c r="AF61" i="6"/>
  <c r="AF53" i="6"/>
  <c r="AF45" i="6"/>
  <c r="AF37" i="6"/>
  <c r="AF29" i="6"/>
  <c r="AF21" i="6"/>
  <c r="AF13" i="6"/>
  <c r="AF5" i="6"/>
  <c r="N360" i="7"/>
  <c r="N350" i="7"/>
  <c r="N338" i="7"/>
  <c r="N328" i="7"/>
  <c r="AF342" i="4"/>
  <c r="AF307" i="4"/>
  <c r="AF108" i="4"/>
  <c r="AF301" i="4"/>
  <c r="AF3" i="4"/>
  <c r="AF349" i="4"/>
  <c r="AF340" i="4"/>
  <c r="AF332" i="4"/>
  <c r="AF324" i="4"/>
  <c r="AF316" i="4"/>
  <c r="AF308" i="4"/>
  <c r="AF298" i="4"/>
  <c r="AF290" i="4"/>
  <c r="AF282" i="4"/>
  <c r="AF274" i="4"/>
  <c r="AF266" i="4"/>
  <c r="AF258" i="4"/>
  <c r="AF250" i="4"/>
  <c r="AF242" i="4"/>
  <c r="AF234" i="4"/>
  <c r="AF226" i="4"/>
  <c r="AF218" i="4"/>
  <c r="AF210" i="4"/>
  <c r="AF202" i="4"/>
  <c r="AF194" i="4"/>
  <c r="AF186" i="4"/>
  <c r="AF178" i="4"/>
  <c r="AF170" i="4"/>
  <c r="AF162" i="4"/>
  <c r="AF154" i="4"/>
  <c r="AF146" i="4"/>
  <c r="AF138" i="4"/>
  <c r="AF130" i="4"/>
  <c r="AF122" i="4"/>
  <c r="AF114" i="4"/>
  <c r="AF105" i="4"/>
  <c r="AF97" i="4"/>
  <c r="AF89" i="4"/>
  <c r="AF81" i="4"/>
  <c r="AF73" i="4"/>
  <c r="AF65" i="4"/>
  <c r="AF57" i="4"/>
  <c r="AF49" i="4"/>
  <c r="AF41" i="4"/>
  <c r="AF33" i="4"/>
  <c r="AF25" i="4"/>
  <c r="AF17" i="4"/>
  <c r="AF9" i="4"/>
  <c r="AF638" i="4"/>
  <c r="AC638" i="4" s="1"/>
  <c r="AF629" i="4"/>
  <c r="AC629" i="4"/>
  <c r="AF621" i="4"/>
  <c r="AC621" i="4" s="1"/>
  <c r="AF613" i="4"/>
  <c r="AC613" i="4" s="1"/>
  <c r="AF605" i="4"/>
  <c r="AC605" i="4" s="1"/>
  <c r="AF597" i="4"/>
  <c r="AC597" i="4" s="1"/>
  <c r="AF589" i="4"/>
  <c r="AC589" i="4" s="1"/>
  <c r="AF581" i="4"/>
  <c r="AC581" i="4" s="1"/>
  <c r="AF573" i="4"/>
  <c r="AC573" i="4" s="1"/>
  <c r="AF565" i="4"/>
  <c r="AC565" i="4" s="1"/>
  <c r="AF557" i="4"/>
  <c r="AC557" i="4" s="1"/>
  <c r="AF548" i="4"/>
  <c r="AC548" i="4" s="1"/>
  <c r="AF540" i="4"/>
  <c r="AC540" i="4" s="1"/>
  <c r="AF532" i="4"/>
  <c r="AC532" i="4" s="1"/>
  <c r="AF524" i="4"/>
  <c r="AC524" i="4" s="1"/>
  <c r="AF516" i="4"/>
  <c r="AC516" i="4" s="1"/>
  <c r="AF508" i="4"/>
  <c r="AC508" i="4"/>
  <c r="AF500" i="4"/>
  <c r="AC500" i="4"/>
  <c r="AF492" i="4"/>
  <c r="AC492" i="4" s="1"/>
  <c r="AF483" i="4"/>
  <c r="AC483" i="4" s="1"/>
  <c r="AF475" i="4"/>
  <c r="AC475" i="4" s="1"/>
  <c r="AF467" i="4"/>
  <c r="AC467" i="4" s="1"/>
  <c r="AF459" i="4"/>
  <c r="AC459" i="4" s="1"/>
  <c r="AF451" i="4"/>
  <c r="AC451" i="4" s="1"/>
  <c r="AF443" i="4"/>
  <c r="AC443" i="4" s="1"/>
  <c r="AF435" i="4"/>
  <c r="AC435" i="4" s="1"/>
  <c r="AF427" i="4"/>
  <c r="AC427" i="4" s="1"/>
  <c r="AF418" i="4"/>
  <c r="AC418" i="4" s="1"/>
  <c r="AF410" i="4"/>
  <c r="AC410" i="4" s="1"/>
  <c r="AF402" i="4"/>
  <c r="AC402" i="4" s="1"/>
  <c r="AF394" i="4"/>
  <c r="AC394" i="4" s="1"/>
  <c r="AF386" i="4"/>
  <c r="AC386" i="4" s="1"/>
  <c r="AF378" i="4"/>
  <c r="AC378" i="4" s="1"/>
  <c r="AF370" i="4"/>
  <c r="AC370" i="4"/>
  <c r="AF362" i="4"/>
  <c r="AC362" i="4" s="1"/>
  <c r="N269" i="7"/>
  <c r="N261" i="7"/>
  <c r="N253" i="7"/>
  <c r="N245" i="7"/>
  <c r="N237" i="7"/>
  <c r="N229" i="7"/>
  <c r="N221" i="7"/>
  <c r="N213" i="7"/>
  <c r="N203" i="7"/>
  <c r="N195" i="7"/>
  <c r="N187" i="7"/>
  <c r="N179" i="7"/>
  <c r="N171" i="7"/>
  <c r="N163" i="7"/>
  <c r="N154" i="7"/>
  <c r="N144" i="7"/>
  <c r="N136" i="7"/>
  <c r="N128" i="7"/>
  <c r="N120" i="7"/>
  <c r="N112" i="7"/>
  <c r="N104" i="7"/>
  <c r="N96" i="7"/>
  <c r="N87" i="7"/>
  <c r="N79" i="7"/>
  <c r="N69" i="7"/>
  <c r="N60" i="7"/>
  <c r="N51" i="7"/>
  <c r="N42" i="7"/>
  <c r="N34" i="7"/>
  <c r="N26" i="7"/>
  <c r="N18" i="7"/>
  <c r="N10" i="7"/>
  <c r="Z270" i="7"/>
  <c r="Z262" i="7"/>
  <c r="Z254" i="7"/>
  <c r="Z246" i="7"/>
  <c r="Z238" i="7"/>
  <c r="Z230" i="7"/>
  <c r="Z222" i="7"/>
  <c r="Z214" i="7"/>
  <c r="Z206" i="7"/>
  <c r="Z198" i="7"/>
  <c r="Z190" i="7"/>
  <c r="Z182" i="7"/>
  <c r="Z174" i="7"/>
  <c r="Z166" i="7"/>
  <c r="Z158" i="7"/>
  <c r="Z150" i="7"/>
  <c r="Z141" i="7"/>
  <c r="Z133" i="7"/>
  <c r="Z124" i="7"/>
  <c r="Z116" i="7"/>
  <c r="Z108" i="7"/>
  <c r="Z100" i="7"/>
  <c r="Z92" i="7"/>
  <c r="Z84" i="7"/>
  <c r="Z76" i="7"/>
  <c r="Z67" i="7"/>
  <c r="Z59" i="7"/>
  <c r="Z50" i="7"/>
  <c r="Z42" i="7"/>
  <c r="Z34" i="7"/>
  <c r="Z26" i="7"/>
  <c r="Z18" i="7"/>
  <c r="Z10" i="7"/>
  <c r="AF292" i="6"/>
  <c r="AF284" i="6"/>
  <c r="AF276" i="6"/>
  <c r="AF268" i="6"/>
  <c r="AF260" i="6"/>
  <c r="AF252" i="6"/>
  <c r="AF244" i="6"/>
  <c r="AF236" i="6"/>
  <c r="AF228" i="6"/>
  <c r="AF220" i="6"/>
  <c r="AF208" i="6"/>
  <c r="AF199" i="6"/>
  <c r="AF191" i="6"/>
  <c r="AF183" i="6"/>
  <c r="AF174" i="6"/>
  <c r="AF166" i="6"/>
  <c r="AF158" i="6"/>
  <c r="AF150" i="6"/>
  <c r="AF142" i="6"/>
  <c r="AF134" i="6"/>
  <c r="AF126" i="6"/>
  <c r="AF118" i="6"/>
  <c r="AF110" i="6"/>
  <c r="AF101" i="6"/>
  <c r="AF93" i="6"/>
  <c r="AF84" i="6"/>
  <c r="AF76" i="6"/>
  <c r="AF68" i="6"/>
  <c r="AF60" i="6"/>
  <c r="AF52" i="6"/>
  <c r="AF44" i="6"/>
  <c r="AF36" i="6"/>
  <c r="AF28" i="6"/>
  <c r="AF20" i="6"/>
  <c r="AF12" i="6"/>
  <c r="AF4" i="6"/>
  <c r="N359" i="7"/>
  <c r="N348" i="7"/>
  <c r="N337" i="7"/>
  <c r="N327" i="7"/>
  <c r="N318" i="7"/>
  <c r="N303" i="7"/>
  <c r="N151" i="7"/>
  <c r="N159" i="7"/>
  <c r="N351" i="7"/>
  <c r="N304" i="7"/>
  <c r="N344" i="7"/>
  <c r="N65" i="7"/>
  <c r="N297" i="7"/>
  <c r="N305" i="7"/>
  <c r="N313" i="7"/>
  <c r="N361" i="7"/>
  <c r="N74" i="7"/>
  <c r="N146" i="7"/>
  <c r="N314" i="7"/>
  <c r="N330" i="7"/>
  <c r="N3" i="7"/>
  <c r="N43" i="7"/>
  <c r="N75" i="7"/>
  <c r="N91" i="7"/>
  <c r="N275" i="7"/>
  <c r="N323" i="7"/>
  <c r="N339" i="7"/>
  <c r="N52" i="7"/>
  <c r="N292" i="7"/>
  <c r="N308" i="7"/>
  <c r="N316" i="7"/>
  <c r="N356" i="7"/>
  <c r="N205" i="7"/>
  <c r="N293" i="7"/>
  <c r="N349" i="7"/>
  <c r="N206" i="7"/>
  <c r="N310" i="7"/>
  <c r="N334" i="7"/>
  <c r="N342" i="7"/>
  <c r="N268" i="7"/>
  <c r="N260" i="7"/>
  <c r="N252" i="7"/>
  <c r="N244" i="7"/>
  <c r="N236" i="7"/>
  <c r="N228" i="7"/>
  <c r="N220" i="7"/>
  <c r="N212" i="7"/>
  <c r="N202" i="7"/>
  <c r="N194" i="7"/>
  <c r="N186" i="7"/>
  <c r="N178" i="7"/>
  <c r="N170" i="7"/>
  <c r="N162" i="7"/>
  <c r="N153" i="7"/>
  <c r="N143" i="7"/>
  <c r="N135" i="7"/>
  <c r="N127" i="7"/>
  <c r="N119" i="7"/>
  <c r="N111" i="7"/>
  <c r="N103" i="7"/>
  <c r="N95" i="7"/>
  <c r="N86" i="7"/>
  <c r="N78" i="7"/>
  <c r="N68" i="7"/>
  <c r="N59" i="7"/>
  <c r="N50" i="7"/>
  <c r="N41" i="7"/>
  <c r="N33" i="7"/>
  <c r="N25" i="7"/>
  <c r="N17" i="7"/>
  <c r="N9" i="7"/>
  <c r="Z269" i="7"/>
  <c r="Z261" i="7"/>
  <c r="Z253" i="7"/>
  <c r="Z245" i="7"/>
  <c r="Z237" i="7"/>
  <c r="Z229" i="7"/>
  <c r="Z221" i="7"/>
  <c r="Z213" i="7"/>
  <c r="Z205" i="7"/>
  <c r="Z197" i="7"/>
  <c r="Z189" i="7"/>
  <c r="Z181" i="7"/>
  <c r="Z173" i="7"/>
  <c r="Z165" i="7"/>
  <c r="Z157" i="7"/>
  <c r="Z149" i="7"/>
  <c r="Z140" i="7"/>
  <c r="Z132" i="7"/>
  <c r="Z123" i="7"/>
  <c r="Z115" i="7"/>
  <c r="Z107" i="7"/>
  <c r="Z99" i="7"/>
  <c r="Z91" i="7"/>
  <c r="Z83" i="7"/>
  <c r="Z74" i="7"/>
  <c r="Z66" i="7"/>
  <c r="Z58" i="7"/>
  <c r="Z49" i="7"/>
  <c r="Z41" i="7"/>
  <c r="Z33" i="7"/>
  <c r="Z25" i="7"/>
  <c r="Z17" i="7"/>
  <c r="Z9" i="7"/>
  <c r="AF283" i="6"/>
  <c r="AF275" i="6"/>
  <c r="AF267" i="6"/>
  <c r="AF259" i="6"/>
  <c r="AF251" i="6"/>
  <c r="AF243" i="6"/>
  <c r="AF235" i="6"/>
  <c r="AF227" i="6"/>
  <c r="AF219" i="6"/>
  <c r="AF207" i="6"/>
  <c r="AF198" i="6"/>
  <c r="AF190" i="6"/>
  <c r="AF182" i="6"/>
  <c r="AF173" i="6"/>
  <c r="AF165" i="6"/>
  <c r="AF157" i="6"/>
  <c r="AF149" i="6"/>
  <c r="AF141" i="6"/>
  <c r="AF133" i="6"/>
  <c r="AF125" i="6"/>
  <c r="AF117" i="6"/>
  <c r="AF108" i="6"/>
  <c r="AF100" i="6"/>
  <c r="AF91" i="6"/>
  <c r="AF83" i="6"/>
  <c r="AF75" i="6"/>
  <c r="AF67" i="6"/>
  <c r="AF59" i="6"/>
  <c r="AF51" i="6"/>
  <c r="AF43" i="6"/>
  <c r="AF35" i="6"/>
  <c r="AF27" i="6"/>
  <c r="AF19" i="6"/>
  <c r="AF11" i="6"/>
  <c r="N358" i="7"/>
  <c r="N347" i="7"/>
  <c r="N336" i="7"/>
  <c r="N326" i="7"/>
  <c r="N317" i="7"/>
  <c r="AF355" i="4"/>
  <c r="AF347" i="4"/>
  <c r="AF338" i="4"/>
  <c r="AF330" i="4"/>
  <c r="AF322" i="4"/>
  <c r="AF314" i="4"/>
  <c r="AF305" i="4"/>
  <c r="AF296" i="4"/>
  <c r="AF288" i="4"/>
  <c r="AF280" i="4"/>
  <c r="AF272" i="4"/>
  <c r="AF264" i="4"/>
  <c r="AF256" i="4"/>
  <c r="AF248" i="4"/>
  <c r="AF240" i="4"/>
  <c r="AF232" i="4"/>
  <c r="AF224" i="4"/>
  <c r="AF216" i="4"/>
  <c r="AF208" i="4"/>
  <c r="AF200" i="4"/>
  <c r="AF192" i="4"/>
  <c r="AF184" i="4"/>
  <c r="AF176" i="4"/>
  <c r="AF168" i="4"/>
  <c r="AF160" i="4"/>
  <c r="AF152" i="4"/>
  <c r="AF144" i="4"/>
  <c r="AF136" i="4"/>
  <c r="AF128" i="4"/>
  <c r="AF120" i="4"/>
  <c r="AF112" i="4"/>
  <c r="AF103" i="4"/>
  <c r="AF95" i="4"/>
  <c r="AF87" i="4"/>
  <c r="AF79" i="4"/>
  <c r="AF71" i="4"/>
  <c r="AF63" i="4"/>
  <c r="AF55" i="4"/>
  <c r="AF47" i="4"/>
  <c r="AF39" i="4"/>
  <c r="AF31" i="4"/>
  <c r="AF23" i="4"/>
  <c r="AF15" i="4"/>
  <c r="AF7" i="4"/>
  <c r="AF635" i="4"/>
  <c r="AC635" i="4" s="1"/>
  <c r="AF627" i="4"/>
  <c r="AC627" i="4" s="1"/>
  <c r="AF619" i="4"/>
  <c r="AC619" i="4" s="1"/>
  <c r="AF611" i="4"/>
  <c r="AC611" i="4" s="1"/>
  <c r="AF603" i="4"/>
  <c r="AC603" i="4" s="1"/>
  <c r="AF595" i="4"/>
  <c r="AC595" i="4" s="1"/>
  <c r="AF587" i="4"/>
  <c r="AC587" i="4" s="1"/>
  <c r="AF579" i="4"/>
  <c r="AC579" i="4" s="1"/>
  <c r="AF571" i="4"/>
  <c r="AC571" i="4" s="1"/>
  <c r="AF563" i="4"/>
  <c r="AC563" i="4" s="1"/>
  <c r="AF554" i="4"/>
  <c r="AC554" i="4" s="1"/>
  <c r="AF546" i="4"/>
  <c r="AC546" i="4" s="1"/>
  <c r="AF538" i="4"/>
  <c r="AC538" i="4" s="1"/>
  <c r="AF530" i="4"/>
  <c r="AC530" i="4" s="1"/>
  <c r="AF522" i="4"/>
  <c r="AC522" i="4" s="1"/>
  <c r="AC514" i="4"/>
  <c r="AF514" i="4"/>
  <c r="AF506" i="4"/>
  <c r="AC506" i="4" s="1"/>
  <c r="AF498" i="4"/>
  <c r="AC498" i="4" s="1"/>
  <c r="AF490" i="4"/>
  <c r="AC490" i="4" s="1"/>
  <c r="AC481" i="4"/>
  <c r="AF481" i="4"/>
  <c r="AF473" i="4"/>
  <c r="AC473" i="4" s="1"/>
  <c r="AF465" i="4"/>
  <c r="AC465" i="4" s="1"/>
  <c r="AF457" i="4"/>
  <c r="AC457" i="4" s="1"/>
  <c r="AF449" i="4"/>
  <c r="AC449" i="4" s="1"/>
  <c r="AF441" i="4"/>
  <c r="AC441" i="4" s="1"/>
  <c r="AF433" i="4"/>
  <c r="AC433" i="4" s="1"/>
  <c r="AF425" i="4"/>
  <c r="AC425" i="4" s="1"/>
  <c r="AF416" i="4"/>
  <c r="AC416" i="4" s="1"/>
  <c r="AF408" i="4"/>
  <c r="AC408" i="4" s="1"/>
  <c r="AF400" i="4"/>
  <c r="AC400" i="4" s="1"/>
  <c r="AF392" i="4"/>
  <c r="AC392" i="4" s="1"/>
  <c r="AF384" i="4"/>
  <c r="AC384" i="4" s="1"/>
  <c r="AF376" i="4"/>
  <c r="AC376" i="4" s="1"/>
  <c r="AF368" i="4"/>
  <c r="AC368" i="4" s="1"/>
  <c r="AF360" i="4"/>
  <c r="AC360" i="4" s="1"/>
  <c r="N267" i="7"/>
  <c r="N259" i="7"/>
  <c r="N251" i="7"/>
  <c r="N243" i="7"/>
  <c r="N235" i="7"/>
  <c r="N227" i="7"/>
  <c r="N219" i="7"/>
  <c r="N211" i="7"/>
  <c r="N201" i="7"/>
  <c r="N193" i="7"/>
  <c r="N185" i="7"/>
  <c r="N177" i="7"/>
  <c r="N169" i="7"/>
  <c r="N161" i="7"/>
  <c r="N152" i="7"/>
  <c r="N142" i="7"/>
  <c r="N134" i="7"/>
  <c r="N126" i="7"/>
  <c r="N118" i="7"/>
  <c r="N110" i="7"/>
  <c r="N102" i="7"/>
  <c r="N94" i="7"/>
  <c r="N85" i="7"/>
  <c r="N77" i="7"/>
  <c r="N67" i="7"/>
  <c r="N58" i="7"/>
  <c r="N49" i="7"/>
  <c r="N40" i="7"/>
  <c r="N32" i="7"/>
  <c r="N24" i="7"/>
  <c r="N16" i="7"/>
  <c r="N8" i="7"/>
  <c r="Z268" i="7"/>
  <c r="Z260" i="7"/>
  <c r="Z252" i="7"/>
  <c r="Z244" i="7"/>
  <c r="Z236" i="7"/>
  <c r="Z228" i="7"/>
  <c r="Z220" i="7"/>
  <c r="Z212" i="7"/>
  <c r="Z204" i="7"/>
  <c r="Z196" i="7"/>
  <c r="Z188" i="7"/>
  <c r="Z180" i="7"/>
  <c r="Z172" i="7"/>
  <c r="Z164" i="7"/>
  <c r="Z156" i="7"/>
  <c r="Z148" i="7"/>
  <c r="Z139" i="7"/>
  <c r="Z131" i="7"/>
  <c r="Z122" i="7"/>
  <c r="Z114" i="7"/>
  <c r="Z106" i="7"/>
  <c r="Z98" i="7"/>
  <c r="Z90" i="7"/>
  <c r="Z82" i="7"/>
  <c r="Z73" i="7"/>
  <c r="Z65" i="7"/>
  <c r="Z57" i="7"/>
  <c r="Z48" i="7"/>
  <c r="Z40" i="7"/>
  <c r="Z32" i="7"/>
  <c r="Z24" i="7"/>
  <c r="Z16" i="7"/>
  <c r="Z8" i="7"/>
  <c r="AF290" i="6"/>
  <c r="AF282" i="6"/>
  <c r="AF274" i="6"/>
  <c r="AF266" i="6"/>
  <c r="AF258" i="6"/>
  <c r="AF250" i="6"/>
  <c r="AF242" i="6"/>
  <c r="AF234" i="6"/>
  <c r="AF226" i="6"/>
  <c r="AF218" i="6"/>
  <c r="AF206" i="6"/>
  <c r="AF197" i="6"/>
  <c r="AF189" i="6"/>
  <c r="AF181" i="6"/>
  <c r="AF172" i="6"/>
  <c r="AF164" i="6"/>
  <c r="AF156" i="6"/>
  <c r="AF148" i="6"/>
  <c r="AF140" i="6"/>
  <c r="AF132" i="6"/>
  <c r="AF124" i="6"/>
  <c r="AF116" i="6"/>
  <c r="AF107" i="6"/>
  <c r="AF99" i="6"/>
  <c r="AF90" i="6"/>
  <c r="AF82" i="6"/>
  <c r="AF74" i="6"/>
  <c r="AF66" i="6"/>
  <c r="AF58" i="6"/>
  <c r="AF50" i="6"/>
  <c r="AF42" i="6"/>
  <c r="AF34" i="6"/>
  <c r="AF26" i="6"/>
  <c r="AF18" i="6"/>
  <c r="AF10" i="6"/>
  <c r="N357" i="7"/>
  <c r="N346" i="7"/>
  <c r="N335" i="7"/>
  <c r="N325" i="7"/>
  <c r="AF354" i="4"/>
  <c r="AF346" i="4"/>
  <c r="AF337" i="4"/>
  <c r="AF329" i="4"/>
  <c r="AF321" i="4"/>
  <c r="AF313" i="4"/>
  <c r="AF304" i="4"/>
  <c r="AF295" i="4"/>
  <c r="AC287" i="4"/>
  <c r="AF287" i="4"/>
  <c r="AF279" i="4"/>
  <c r="AF271" i="4"/>
  <c r="AF263" i="4"/>
  <c r="AF255" i="4"/>
  <c r="AF247" i="4"/>
  <c r="AF239" i="4"/>
  <c r="AF231" i="4"/>
  <c r="AF223" i="4"/>
  <c r="AF215" i="4"/>
  <c r="AF207" i="4"/>
  <c r="AF199" i="4"/>
  <c r="AF191" i="4"/>
  <c r="AF183" i="4"/>
  <c r="AF175" i="4"/>
  <c r="AF167" i="4"/>
  <c r="AF159" i="4"/>
  <c r="AF151" i="4"/>
  <c r="AF143" i="4"/>
  <c r="AF135" i="4"/>
  <c r="AF127" i="4"/>
  <c r="AF119" i="4"/>
  <c r="AF111" i="4"/>
  <c r="AF102" i="4"/>
  <c r="AF94" i="4"/>
  <c r="AF86" i="4"/>
  <c r="AF78" i="4"/>
  <c r="AF70" i="4"/>
  <c r="AF62" i="4"/>
  <c r="AF54" i="4"/>
  <c r="AF46" i="4"/>
  <c r="AF38" i="4"/>
  <c r="AF30" i="4"/>
  <c r="AF22" i="4"/>
  <c r="AF14" i="4"/>
  <c r="AF6" i="4"/>
  <c r="AF634" i="4"/>
  <c r="AC634" i="4" s="1"/>
  <c r="AF626" i="4"/>
  <c r="AC626" i="4" s="1"/>
  <c r="AF618" i="4"/>
  <c r="AC618" i="4" s="1"/>
  <c r="AF610" i="4"/>
  <c r="AC610" i="4" s="1"/>
  <c r="AF602" i="4"/>
  <c r="AC602" i="4" s="1"/>
  <c r="AF594" i="4"/>
  <c r="AC594" i="4" s="1"/>
  <c r="AF586" i="4"/>
  <c r="AC586" i="4" s="1"/>
  <c r="AF578" i="4"/>
  <c r="AC578" i="4" s="1"/>
  <c r="AC570" i="4"/>
  <c r="AF570" i="4"/>
  <c r="AC562" i="4"/>
  <c r="AF562" i="4"/>
  <c r="AF553" i="4"/>
  <c r="AC553" i="4" s="1"/>
  <c r="AF545" i="4"/>
  <c r="AC545" i="4" s="1"/>
  <c r="AF537" i="4"/>
  <c r="AC537" i="4" s="1"/>
  <c r="AF529" i="4"/>
  <c r="AC529" i="4" s="1"/>
  <c r="AF521" i="4"/>
  <c r="AC521" i="4" s="1"/>
  <c r="AF513" i="4"/>
  <c r="AC513" i="4" s="1"/>
  <c r="AF505" i="4"/>
  <c r="AC505" i="4" s="1"/>
  <c r="AF497" i="4"/>
  <c r="AC497" i="4" s="1"/>
  <c r="AF489" i="4"/>
  <c r="AC489" i="4" s="1"/>
  <c r="AF480" i="4"/>
  <c r="AC480" i="4" s="1"/>
  <c r="AF472" i="4"/>
  <c r="AC472" i="4" s="1"/>
  <c r="AF464" i="4"/>
  <c r="AC464" i="4" s="1"/>
  <c r="AF456" i="4"/>
  <c r="AC456" i="4" s="1"/>
  <c r="AF448" i="4"/>
  <c r="AC448" i="4" s="1"/>
  <c r="AF440" i="4"/>
  <c r="AC440" i="4" s="1"/>
  <c r="AF432" i="4"/>
  <c r="AC432" i="4" s="1"/>
  <c r="AF423" i="4"/>
  <c r="AC423" i="4" s="1"/>
  <c r="AF415" i="4"/>
  <c r="AC415" i="4" s="1"/>
  <c r="AF407" i="4"/>
  <c r="AC407" i="4" s="1"/>
  <c r="AF399" i="4"/>
  <c r="AC399" i="4" s="1"/>
  <c r="AF391" i="4"/>
  <c r="AC391" i="4" s="1"/>
  <c r="AF383" i="4"/>
  <c r="AC383" i="4"/>
  <c r="AF375" i="4"/>
  <c r="AC375" i="4" s="1"/>
  <c r="AF367" i="4"/>
  <c r="AC367" i="4" s="1"/>
  <c r="AF359" i="4"/>
  <c r="AC359" i="4" s="1"/>
  <c r="N274" i="7"/>
  <c r="N266" i="7"/>
  <c r="N258" i="7"/>
  <c r="N250" i="7"/>
  <c r="N242" i="7"/>
  <c r="N234" i="7"/>
  <c r="N226" i="7"/>
  <c r="N218" i="7"/>
  <c r="N210" i="7"/>
  <c r="N200" i="7"/>
  <c r="N192" i="7"/>
  <c r="N184" i="7"/>
  <c r="N176" i="7"/>
  <c r="N168" i="7"/>
  <c r="N160" i="7"/>
  <c r="N150" i="7"/>
  <c r="N141" i="7"/>
  <c r="N133" i="7"/>
  <c r="N125" i="7"/>
  <c r="N117" i="7"/>
  <c r="N109" i="7"/>
  <c r="N101" i="7"/>
  <c r="N93" i="7"/>
  <c r="N84" i="7"/>
  <c r="N76" i="7"/>
  <c r="N66" i="7"/>
  <c r="N57" i="7"/>
  <c r="N48" i="7"/>
  <c r="N39" i="7"/>
  <c r="N31" i="7"/>
  <c r="N23" i="7"/>
  <c r="N15" i="7"/>
  <c r="N7" i="7"/>
  <c r="Z275" i="7"/>
  <c r="Z267" i="7"/>
  <c r="Z259" i="7"/>
  <c r="Z251" i="7"/>
  <c r="Z243" i="7"/>
  <c r="Z235" i="7"/>
  <c r="Z227" i="7"/>
  <c r="Z219" i="7"/>
  <c r="Z211" i="7"/>
  <c r="Z203" i="7"/>
  <c r="Z195" i="7"/>
  <c r="Z187" i="7"/>
  <c r="Z179" i="7"/>
  <c r="Z171" i="7"/>
  <c r="Z163" i="7"/>
  <c r="Z155" i="7"/>
  <c r="Z147" i="7"/>
  <c r="Z138" i="7"/>
  <c r="Z130" i="7"/>
  <c r="Z121" i="7"/>
  <c r="Z113" i="7"/>
  <c r="Z105" i="7"/>
  <c r="Z97" i="7"/>
  <c r="Z89" i="7"/>
  <c r="Z81" i="7"/>
  <c r="Z72" i="7"/>
  <c r="Z64" i="7"/>
  <c r="Z56" i="7"/>
  <c r="Z47" i="7"/>
  <c r="Z39" i="7"/>
  <c r="Z31" i="7"/>
  <c r="Z23" i="7"/>
  <c r="Z15" i="7"/>
  <c r="Z7" i="7"/>
  <c r="AF289" i="6"/>
  <c r="AF281" i="6"/>
  <c r="AF273" i="6"/>
  <c r="AF265" i="6"/>
  <c r="AF257" i="6"/>
  <c r="AF249" i="6"/>
  <c r="AF241" i="6"/>
  <c r="AF233" i="6"/>
  <c r="AF225" i="6"/>
  <c r="AF217" i="6"/>
  <c r="AF204" i="6"/>
  <c r="AF196" i="6"/>
  <c r="AF188" i="6"/>
  <c r="AF180" i="6"/>
  <c r="AF171" i="6"/>
  <c r="AF163" i="6"/>
  <c r="AF155" i="6"/>
  <c r="AF147" i="6"/>
  <c r="AF139" i="6"/>
  <c r="AF131" i="6"/>
  <c r="AF123" i="6"/>
  <c r="AF115" i="6"/>
  <c r="AF106" i="6"/>
  <c r="AF98" i="6"/>
  <c r="AF89" i="6"/>
  <c r="AF81" i="6"/>
  <c r="AF73" i="6"/>
  <c r="AF65" i="6"/>
  <c r="AF57" i="6"/>
  <c r="AF49" i="6"/>
  <c r="AF41" i="6"/>
  <c r="AF33" i="6"/>
  <c r="AF25" i="6"/>
  <c r="AF17" i="6"/>
  <c r="AF9" i="6"/>
  <c r="N355" i="7"/>
  <c r="N345" i="7"/>
  <c r="N333" i="7"/>
  <c r="AF353" i="4"/>
  <c r="AF345" i="4"/>
  <c r="AF336" i="4"/>
  <c r="AF328" i="4"/>
  <c r="AF320" i="4"/>
  <c r="AF312" i="4"/>
  <c r="AF303" i="4"/>
  <c r="AF294" i="4"/>
  <c r="AF286" i="4"/>
  <c r="AF278" i="4"/>
  <c r="AF270" i="4"/>
  <c r="AF262" i="4"/>
  <c r="AF254" i="4"/>
  <c r="AF246" i="4"/>
  <c r="AF238" i="4"/>
  <c r="AF230" i="4"/>
  <c r="AC222" i="4"/>
  <c r="AF222" i="4"/>
  <c r="AF214" i="4"/>
  <c r="AF206" i="4"/>
  <c r="AF198" i="4"/>
  <c r="AF190" i="4"/>
  <c r="AF182" i="4"/>
  <c r="AF174" i="4"/>
  <c r="AF166" i="4"/>
  <c r="AF158" i="4"/>
  <c r="AF150" i="4"/>
  <c r="AF142" i="4"/>
  <c r="AF134" i="4"/>
  <c r="AF126" i="4"/>
  <c r="AF118" i="4"/>
  <c r="AF110" i="4"/>
  <c r="AF101" i="4"/>
  <c r="AF93" i="4"/>
  <c r="AF85" i="4"/>
  <c r="AF77" i="4"/>
  <c r="AF69" i="4"/>
  <c r="AF61" i="4"/>
  <c r="AF53" i="4"/>
  <c r="AF45" i="4"/>
  <c r="AF37" i="4"/>
  <c r="AF29" i="4"/>
  <c r="AF21" i="4"/>
  <c r="AF13" i="4"/>
  <c r="AF5" i="4"/>
  <c r="AF633" i="4"/>
  <c r="AC633" i="4" s="1"/>
  <c r="AF625" i="4"/>
  <c r="AC625" i="4" s="1"/>
  <c r="AF617" i="4"/>
  <c r="AC617" i="4" s="1"/>
  <c r="AF609" i="4"/>
  <c r="AC609" i="4" s="1"/>
  <c r="AF601" i="4"/>
  <c r="AC601" i="4" s="1"/>
  <c r="AF593" i="4"/>
  <c r="AC593" i="4" s="1"/>
  <c r="AF585" i="4"/>
  <c r="AC585" i="4" s="1"/>
  <c r="AC577" i="4"/>
  <c r="AF577" i="4"/>
  <c r="AF569" i="4"/>
  <c r="AC569" i="4" s="1"/>
  <c r="AF561" i="4"/>
  <c r="AC561" i="4" s="1"/>
  <c r="AF552" i="4"/>
  <c r="AC552" i="4" s="1"/>
  <c r="AF544" i="4"/>
  <c r="AC544" i="4" s="1"/>
  <c r="AF536" i="4"/>
  <c r="AC536" i="4" s="1"/>
  <c r="AF528" i="4"/>
  <c r="AC528" i="4" s="1"/>
  <c r="AF520" i="4"/>
  <c r="AC520" i="4" s="1"/>
  <c r="AC512" i="4"/>
  <c r="AF512" i="4"/>
  <c r="AF504" i="4"/>
  <c r="AC504" i="4" s="1"/>
  <c r="AF496" i="4"/>
  <c r="AC496" i="4" s="1"/>
  <c r="AF488" i="4"/>
  <c r="AC488" i="4" s="1"/>
  <c r="AF479" i="4"/>
  <c r="AC479" i="4" s="1"/>
  <c r="AF471" i="4"/>
  <c r="AC471" i="4" s="1"/>
  <c r="AF463" i="4"/>
  <c r="AC463" i="4" s="1"/>
  <c r="AF455" i="4"/>
  <c r="AC455" i="4" s="1"/>
  <c r="AF447" i="4"/>
  <c r="AC447" i="4" s="1"/>
  <c r="AF439" i="4"/>
  <c r="AC439" i="4" s="1"/>
  <c r="AF431" i="4"/>
  <c r="AC431" i="4" s="1"/>
  <c r="AF422" i="4"/>
  <c r="AC422" i="4" s="1"/>
  <c r="AF414" i="4"/>
  <c r="AC414" i="4" s="1"/>
  <c r="AC406" i="4"/>
  <c r="AF406" i="4"/>
  <c r="AF398" i="4"/>
  <c r="AC398" i="4" s="1"/>
  <c r="AF390" i="4"/>
  <c r="AC390" i="4" s="1"/>
  <c r="AF382" i="4"/>
  <c r="AC382" i="4" s="1"/>
  <c r="AF374" i="4"/>
  <c r="AC374" i="4" s="1"/>
  <c r="AF366" i="4"/>
  <c r="AC366" i="4" s="1"/>
  <c r="AF358" i="4"/>
  <c r="AC358" i="4" s="1"/>
  <c r="N273" i="7"/>
  <c r="N265" i="7"/>
  <c r="N257" i="7"/>
  <c r="N249" i="7"/>
  <c r="N241" i="7"/>
  <c r="N233" i="7"/>
  <c r="N225" i="7"/>
  <c r="N217" i="7"/>
  <c r="N209" i="7"/>
  <c r="N199" i="7"/>
  <c r="N191" i="7"/>
  <c r="N183" i="7"/>
  <c r="N175" i="7"/>
  <c r="N167" i="7"/>
  <c r="N158" i="7"/>
  <c r="N149" i="7"/>
  <c r="N140" i="7"/>
  <c r="N132" i="7"/>
  <c r="N124" i="7"/>
  <c r="N116" i="7"/>
  <c r="N108" i="7"/>
  <c r="N100" i="7"/>
  <c r="N92" i="7"/>
  <c r="N83" i="7"/>
  <c r="N73" i="7"/>
  <c r="N64" i="7"/>
  <c r="N56" i="7"/>
  <c r="N47" i="7"/>
  <c r="N38" i="7"/>
  <c r="N30" i="7"/>
  <c r="N22" i="7"/>
  <c r="N14" i="7"/>
  <c r="N6" i="7"/>
  <c r="Z125" i="7"/>
  <c r="Z54" i="7"/>
  <c r="Z143" i="7"/>
  <c r="Z3" i="7"/>
  <c r="Z75" i="7"/>
  <c r="Z357" i="7"/>
  <c r="Z274" i="7"/>
  <c r="Z266" i="7"/>
  <c r="Z258" i="7"/>
  <c r="Z250" i="7"/>
  <c r="Z242" i="7"/>
  <c r="Z234" i="7"/>
  <c r="Z226" i="7"/>
  <c r="Z218" i="7"/>
  <c r="Z210" i="7"/>
  <c r="Z202" i="7"/>
  <c r="Z194" i="7"/>
  <c r="Z186" i="7"/>
  <c r="Z178" i="7"/>
  <c r="Z170" i="7"/>
  <c r="Z162" i="7"/>
  <c r="Z154" i="7"/>
  <c r="Z146" i="7"/>
  <c r="Z137" i="7"/>
  <c r="Z129" i="7"/>
  <c r="Z120" i="7"/>
  <c r="Z112" i="7"/>
  <c r="Z104" i="7"/>
  <c r="Z96" i="7"/>
  <c r="Z88" i="7"/>
  <c r="Z80" i="7"/>
  <c r="Z71" i="7"/>
  <c r="Z63" i="7"/>
  <c r="Z55" i="7"/>
  <c r="Z46" i="7"/>
  <c r="Z38" i="7"/>
  <c r="Z30" i="7"/>
  <c r="Z22" i="7"/>
  <c r="Z14" i="7"/>
  <c r="Z6" i="7"/>
  <c r="AF288" i="6"/>
  <c r="AF280" i="6"/>
  <c r="AF272" i="6"/>
  <c r="AF264" i="6"/>
  <c r="AF256" i="6"/>
  <c r="AF248" i="6"/>
  <c r="AF240" i="6"/>
  <c r="AF232" i="6"/>
  <c r="AF224" i="6"/>
  <c r="AF216" i="6"/>
  <c r="AF203" i="6"/>
  <c r="AF195" i="6"/>
  <c r="AF187" i="6"/>
  <c r="AF179" i="6"/>
  <c r="AF170" i="6"/>
  <c r="AF162" i="6"/>
  <c r="AF154" i="6"/>
  <c r="AF146" i="6"/>
  <c r="AF138" i="6"/>
  <c r="AF130" i="6"/>
  <c r="AF122" i="6"/>
  <c r="AF114" i="6"/>
  <c r="AF105" i="6"/>
  <c r="AF97" i="6"/>
  <c r="AF88" i="6"/>
  <c r="AF80" i="6"/>
  <c r="AF72" i="6"/>
  <c r="AF64" i="6"/>
  <c r="AF56" i="6"/>
  <c r="AF48" i="6"/>
  <c r="AF40" i="6"/>
  <c r="AF32" i="6"/>
  <c r="AF24" i="6"/>
  <c r="AF16" i="6"/>
  <c r="AF8" i="6"/>
  <c r="N354" i="7"/>
  <c r="N343" i="7"/>
  <c r="N332" i="7"/>
  <c r="AF352" i="4"/>
  <c r="AF344" i="4"/>
  <c r="AF335" i="4"/>
  <c r="AF327" i="4"/>
  <c r="AF319" i="4"/>
  <c r="AF311" i="4"/>
  <c r="AF302" i="4"/>
  <c r="AF293" i="4"/>
  <c r="AF285" i="4"/>
  <c r="AF277" i="4"/>
  <c r="AF269" i="4"/>
  <c r="AF261" i="4"/>
  <c r="AF253" i="4"/>
  <c r="AF245" i="4"/>
  <c r="AF237" i="4"/>
  <c r="AF229" i="4"/>
  <c r="AF221" i="4"/>
  <c r="AF213" i="4"/>
  <c r="AF205" i="4"/>
  <c r="AF197" i="4"/>
  <c r="AF189" i="4"/>
  <c r="AF181" i="4"/>
  <c r="AF173" i="4"/>
  <c r="AF165" i="4"/>
  <c r="AF157" i="4"/>
  <c r="AF149" i="4"/>
  <c r="AF141" i="4"/>
  <c r="AF133" i="4"/>
  <c r="AF125" i="4"/>
  <c r="AF117" i="4"/>
  <c r="AF109" i="4"/>
  <c r="AF100" i="4"/>
  <c r="AF92" i="4"/>
  <c r="AF84" i="4"/>
  <c r="AF76" i="4"/>
  <c r="AF68" i="4"/>
  <c r="AF60" i="4"/>
  <c r="AF52" i="4"/>
  <c r="AF44" i="4"/>
  <c r="AF36" i="4"/>
  <c r="AF28" i="4"/>
  <c r="AF20" i="4"/>
  <c r="AF12" i="4"/>
  <c r="AF4" i="4"/>
  <c r="AF632" i="4"/>
  <c r="AC632" i="4" s="1"/>
  <c r="AF624" i="4"/>
  <c r="AC624" i="4" s="1"/>
  <c r="AF616" i="4"/>
  <c r="AC616" i="4" s="1"/>
  <c r="AF608" i="4"/>
  <c r="AC608" i="4" s="1"/>
  <c r="AC600" i="4"/>
  <c r="AF600" i="4"/>
  <c r="AF592" i="4"/>
  <c r="AC592" i="4" s="1"/>
  <c r="AF584" i="4"/>
  <c r="AC584" i="4" s="1"/>
  <c r="AF576" i="4"/>
  <c r="AC576" i="4" s="1"/>
  <c r="AF568" i="4"/>
  <c r="AC568" i="4" s="1"/>
  <c r="AF560" i="4"/>
  <c r="AC560" i="4" s="1"/>
  <c r="AF551" i="4"/>
  <c r="AC551" i="4" s="1"/>
  <c r="AF543" i="4"/>
  <c r="AC543" i="4" s="1"/>
  <c r="AF535" i="4"/>
  <c r="AC535" i="4" s="1"/>
  <c r="AF527" i="4"/>
  <c r="AC527" i="4" s="1"/>
  <c r="AF519" i="4"/>
  <c r="AC519" i="4" s="1"/>
  <c r="AF511" i="4"/>
  <c r="AC511" i="4" s="1"/>
  <c r="AF503" i="4"/>
  <c r="AC503" i="4" s="1"/>
  <c r="AF495" i="4"/>
  <c r="AC495" i="4" s="1"/>
  <c r="AF487" i="4"/>
  <c r="AC487" i="4" s="1"/>
  <c r="AF478" i="4"/>
  <c r="AC478" i="4" s="1"/>
  <c r="AF470" i="4"/>
  <c r="AC470" i="4" s="1"/>
  <c r="AF462" i="4"/>
  <c r="AC462" i="4" s="1"/>
  <c r="AF454" i="4"/>
  <c r="AC454" i="4" s="1"/>
  <c r="AF446" i="4"/>
  <c r="AC446" i="4" s="1"/>
  <c r="AF438" i="4"/>
  <c r="AC438" i="4" s="1"/>
  <c r="AF430" i="4"/>
  <c r="AC430" i="4" s="1"/>
  <c r="AF421" i="4"/>
  <c r="AC421" i="4" s="1"/>
  <c r="AF413" i="4"/>
  <c r="AC413" i="4" s="1"/>
  <c r="AF405" i="4"/>
  <c r="AC405" i="4" s="1"/>
  <c r="AF397" i="4"/>
  <c r="AC397" i="4" s="1"/>
  <c r="AF389" i="4"/>
  <c r="AC389" i="4"/>
  <c r="AF381" i="4"/>
  <c r="AC381" i="4"/>
  <c r="AF373" i="4"/>
  <c r="AC373" i="4" s="1"/>
  <c r="AF365" i="4"/>
  <c r="AC365" i="4" s="1"/>
  <c r="N272" i="7"/>
  <c r="N264" i="7"/>
  <c r="N256" i="7"/>
  <c r="N248" i="7"/>
  <c r="N240" i="7"/>
  <c r="N232" i="7"/>
  <c r="N224" i="7"/>
  <c r="N216" i="7"/>
  <c r="N208" i="7"/>
  <c r="N198" i="7"/>
  <c r="N190" i="7"/>
  <c r="N182" i="7"/>
  <c r="N174" i="7"/>
  <c r="N166" i="7"/>
  <c r="N157" i="7"/>
  <c r="N148" i="7"/>
  <c r="N139" i="7"/>
  <c r="N131" i="7"/>
  <c r="N123" i="7"/>
  <c r="N115" i="7"/>
  <c r="N107" i="7"/>
  <c r="N99" i="7"/>
  <c r="N90" i="7"/>
  <c r="N82" i="7"/>
  <c r="N72" i="7"/>
  <c r="N63" i="7"/>
  <c r="N55" i="7"/>
  <c r="N46" i="7"/>
  <c r="N37" i="7"/>
  <c r="N29" i="7"/>
  <c r="N21" i="7"/>
  <c r="N13" i="7"/>
  <c r="N5" i="7"/>
  <c r="Z273" i="7"/>
  <c r="Z265" i="7"/>
  <c r="Z257" i="7"/>
  <c r="Z249" i="7"/>
  <c r="Z241" i="7"/>
  <c r="Z233" i="7"/>
  <c r="Z225" i="7"/>
  <c r="Z217" i="7"/>
  <c r="Z209" i="7"/>
  <c r="Z201" i="7"/>
  <c r="Z193" i="7"/>
  <c r="Z185" i="7"/>
  <c r="Z177" i="7"/>
  <c r="Z169" i="7"/>
  <c r="Z161" i="7"/>
  <c r="Z153" i="7"/>
  <c r="Z145" i="7"/>
  <c r="Z136" i="7"/>
  <c r="Z128" i="7"/>
  <c r="Z119" i="7"/>
  <c r="Z111" i="7"/>
  <c r="Z103" i="7"/>
  <c r="Z95" i="7"/>
  <c r="Z87" i="7"/>
  <c r="Z79" i="7"/>
  <c r="Z70" i="7"/>
  <c r="Z62" i="7"/>
  <c r="Z53" i="7"/>
  <c r="Z45" i="7"/>
  <c r="Z37" i="7"/>
  <c r="Z29" i="7"/>
  <c r="Z21" i="7"/>
  <c r="Z13" i="7"/>
  <c r="Z5" i="7"/>
  <c r="AF211" i="6"/>
  <c r="AF92" i="6"/>
  <c r="AF212" i="6"/>
  <c r="AF109" i="6"/>
  <c r="AF205" i="6"/>
  <c r="AF213" i="6"/>
  <c r="AF293" i="6"/>
  <c r="AF214" i="6"/>
  <c r="AF3" i="6"/>
  <c r="AF178" i="6"/>
  <c r="AF287" i="6"/>
  <c r="AF279" i="6"/>
  <c r="AF271" i="6"/>
  <c r="AF263" i="6"/>
  <c r="AF255" i="6"/>
  <c r="AF247" i="6"/>
  <c r="AF239" i="6"/>
  <c r="AF231" i="6"/>
  <c r="AF223" i="6"/>
  <c r="AF215" i="6"/>
  <c r="AF202" i="6"/>
  <c r="AF194" i="6"/>
  <c r="AF186" i="6"/>
  <c r="AF177" i="6"/>
  <c r="AF169" i="6"/>
  <c r="AF161" i="6"/>
  <c r="AF153" i="6"/>
  <c r="AF145" i="6"/>
  <c r="AF137" i="6"/>
  <c r="AF129" i="6"/>
  <c r="AF121" i="6"/>
  <c r="AF113" i="6"/>
  <c r="AF104" i="6"/>
  <c r="AF96" i="6"/>
  <c r="AF87" i="6"/>
  <c r="AF79" i="6"/>
  <c r="AF71" i="6"/>
  <c r="AF63" i="6"/>
  <c r="AF55" i="6"/>
  <c r="AF47" i="6"/>
  <c r="AF39" i="6"/>
  <c r="AF31" i="6"/>
  <c r="AF23" i="6"/>
  <c r="AF15" i="6"/>
  <c r="AF7" i="6"/>
  <c r="N353" i="7"/>
  <c r="N341" i="7"/>
  <c r="N331" i="7"/>
  <c r="N321" i="7"/>
  <c r="N309" i="7"/>
  <c r="N298" i="7"/>
  <c r="N287" i="7"/>
  <c r="N279" i="7"/>
  <c r="Z356" i="7"/>
  <c r="Z348" i="7"/>
  <c r="Z340" i="7"/>
  <c r="Z332" i="7"/>
  <c r="Z324" i="7"/>
  <c r="Z316" i="7"/>
  <c r="Z308" i="7"/>
  <c r="Z300" i="7"/>
  <c r="Z292" i="7"/>
  <c r="Z284" i="7"/>
  <c r="Z276" i="7"/>
  <c r="N320" i="7"/>
  <c r="N307" i="7"/>
  <c r="N296" i="7"/>
  <c r="N286" i="7"/>
  <c r="N278" i="7"/>
  <c r="Z355" i="7"/>
  <c r="Z347" i="7"/>
  <c r="Z339" i="7"/>
  <c r="Z331" i="7"/>
  <c r="Z323" i="7"/>
  <c r="Z315" i="7"/>
  <c r="Z307" i="7"/>
  <c r="Z299" i="7"/>
  <c r="Z291" i="7"/>
  <c r="Z283" i="7"/>
  <c r="AD486" i="4"/>
  <c r="AD406" i="4"/>
  <c r="N319" i="7"/>
  <c r="N306" i="7"/>
  <c r="N295" i="7"/>
  <c r="N285" i="7"/>
  <c r="N277" i="7"/>
  <c r="Z354" i="7"/>
  <c r="Z346" i="7"/>
  <c r="Z338" i="7"/>
  <c r="Z330" i="7"/>
  <c r="Z322" i="7"/>
  <c r="Z314" i="7"/>
  <c r="Z306" i="7"/>
  <c r="Z298" i="7"/>
  <c r="Z290" i="7"/>
  <c r="Z282" i="7"/>
  <c r="AD629" i="4"/>
  <c r="N294" i="7"/>
  <c r="N284" i="7"/>
  <c r="N276" i="7"/>
  <c r="Z353" i="7"/>
  <c r="Z345" i="7"/>
  <c r="Z337" i="7"/>
  <c r="Z329" i="7"/>
  <c r="Z321" i="7"/>
  <c r="Z313" i="7"/>
  <c r="Z305" i="7"/>
  <c r="Z297" i="7"/>
  <c r="Z289" i="7"/>
  <c r="Z281" i="7"/>
  <c r="AD636" i="4"/>
  <c r="N302" i="7"/>
  <c r="N291" i="7"/>
  <c r="N283" i="7"/>
  <c r="Z361" i="7"/>
  <c r="Z352" i="7"/>
  <c r="Z344" i="7"/>
  <c r="Z336" i="7"/>
  <c r="Z328" i="7"/>
  <c r="Z320" i="7"/>
  <c r="Z312" i="7"/>
  <c r="Z304" i="7"/>
  <c r="Z296" i="7"/>
  <c r="Z288" i="7"/>
  <c r="Z280" i="7"/>
  <c r="AD555" i="4"/>
  <c r="N315" i="7"/>
  <c r="N301" i="7"/>
  <c r="N290" i="7"/>
  <c r="N282" i="7"/>
  <c r="Z360" i="7"/>
  <c r="Y360" i="7" s="1"/>
  <c r="Z351" i="7"/>
  <c r="Z343" i="7"/>
  <c r="Z335" i="7"/>
  <c r="Z327" i="7"/>
  <c r="Z319" i="7"/>
  <c r="Z311" i="7"/>
  <c r="Z303" i="7"/>
  <c r="Z295" i="7"/>
  <c r="Z287" i="7"/>
  <c r="Z279" i="7"/>
  <c r="N324" i="7"/>
  <c r="N312" i="7"/>
  <c r="N300" i="7"/>
  <c r="N289" i="7"/>
  <c r="N281" i="7"/>
  <c r="Z359" i="7"/>
  <c r="Y350" i="7"/>
  <c r="Z350" i="7"/>
  <c r="Z342" i="7"/>
  <c r="Z334" i="7"/>
  <c r="Z326" i="7"/>
  <c r="Z318" i="7"/>
  <c r="Z310" i="7"/>
  <c r="Z302" i="7"/>
  <c r="Z294" i="7"/>
  <c r="Z286" i="7"/>
  <c r="Z278" i="7"/>
  <c r="N322" i="7"/>
  <c r="N311" i="7"/>
  <c r="N299" i="7"/>
  <c r="N288" i="7"/>
  <c r="N280" i="7"/>
  <c r="Z358" i="7"/>
  <c r="Z349" i="7"/>
  <c r="Z341" i="7"/>
  <c r="Z333" i="7"/>
  <c r="Z325" i="7"/>
  <c r="Z317" i="7"/>
  <c r="Z309" i="7"/>
  <c r="Z301" i="7"/>
  <c r="Z293" i="7"/>
  <c r="Z285" i="7"/>
  <c r="Z277" i="7"/>
  <c r="AD357" i="4"/>
  <c r="Z77" i="4"/>
  <c r="AC125" i="6"/>
  <c r="AD28" i="4"/>
  <c r="V15" i="4"/>
  <c r="Z3" i="4"/>
  <c r="AD48" i="4"/>
  <c r="AC48" i="4" s="1"/>
  <c r="AD42" i="4"/>
  <c r="AD26" i="4"/>
  <c r="M318" i="8"/>
  <c r="V37" i="4"/>
  <c r="AD39" i="4"/>
  <c r="AC39" i="4" s="1"/>
  <c r="V57" i="4"/>
  <c r="V10" i="4"/>
  <c r="AD6" i="4"/>
  <c r="AD23" i="4"/>
  <c r="AD268" i="7"/>
  <c r="Y268" i="7" s="1"/>
  <c r="V55" i="4"/>
  <c r="I625" i="2"/>
  <c r="V18" i="4"/>
  <c r="I287" i="2"/>
  <c r="AD354" i="7"/>
  <c r="I583" i="3"/>
  <c r="AD11" i="4"/>
  <c r="N325" i="8"/>
  <c r="I325" i="8" s="1"/>
  <c r="R327" i="8"/>
  <c r="AD3" i="7"/>
  <c r="AD273" i="7"/>
  <c r="AC80" i="6"/>
  <c r="AD30" i="4"/>
  <c r="V14" i="4"/>
  <c r="V83" i="4"/>
  <c r="Z80" i="4"/>
  <c r="AD74" i="4"/>
  <c r="AC287" i="3"/>
  <c r="I356" i="2"/>
  <c r="AD32" i="4"/>
  <c r="N303" i="5"/>
  <c r="N291" i="6"/>
  <c r="I291" i="6" s="1"/>
  <c r="V272" i="7"/>
  <c r="V289" i="6"/>
  <c r="AD327" i="8"/>
  <c r="N211" i="8"/>
  <c r="I211" i="8" s="1"/>
  <c r="R330" i="8"/>
  <c r="R319" i="8"/>
  <c r="R308" i="8"/>
  <c r="R298" i="8"/>
  <c r="R289" i="8"/>
  <c r="R274" i="8"/>
  <c r="R263" i="8"/>
  <c r="R255" i="8"/>
  <c r="Q245" i="8"/>
  <c r="R245" i="8"/>
  <c r="R237" i="8"/>
  <c r="R229" i="8"/>
  <c r="R221" i="8"/>
  <c r="R213" i="8"/>
  <c r="R205" i="8"/>
  <c r="R196" i="8"/>
  <c r="R187" i="8"/>
  <c r="R179" i="8"/>
  <c r="R170" i="8"/>
  <c r="R162" i="8"/>
  <c r="R154" i="8"/>
  <c r="R146" i="8"/>
  <c r="R138" i="8"/>
  <c r="R130" i="8"/>
  <c r="R122" i="8"/>
  <c r="R114" i="8"/>
  <c r="R106" i="8"/>
  <c r="R98" i="8"/>
  <c r="R90" i="8"/>
  <c r="R82" i="8"/>
  <c r="R74" i="8"/>
  <c r="R66" i="8"/>
  <c r="R58" i="8"/>
  <c r="R50" i="8"/>
  <c r="R42" i="8"/>
  <c r="R33" i="8"/>
  <c r="R25" i="8"/>
  <c r="R17" i="8"/>
  <c r="R9" i="8"/>
  <c r="N188" i="8"/>
  <c r="N303" i="8"/>
  <c r="I303" i="8" s="1"/>
  <c r="N270" i="8"/>
  <c r="I270" i="8" s="1"/>
  <c r="N241" i="8"/>
  <c r="I241" i="8" s="1"/>
  <c r="N225" i="8"/>
  <c r="I225" i="8" s="1"/>
  <c r="N200" i="8"/>
  <c r="I200" i="8" s="1"/>
  <c r="N174" i="8"/>
  <c r="I174" i="8" s="1"/>
  <c r="N158" i="8"/>
  <c r="I158" i="8" s="1"/>
  <c r="N134" i="8"/>
  <c r="I134" i="8" s="1"/>
  <c r="N109" i="8"/>
  <c r="I109" i="8" s="1"/>
  <c r="N85" i="8"/>
  <c r="I85" i="8" s="1"/>
  <c r="N61" i="8"/>
  <c r="I61" i="8" s="1"/>
  <c r="N36" i="8"/>
  <c r="I36" i="8" s="1"/>
  <c r="N12" i="8"/>
  <c r="I12" i="8" s="1"/>
  <c r="N312" i="8"/>
  <c r="I312" i="8" s="1"/>
  <c r="N292" i="8"/>
  <c r="I292" i="8" s="1"/>
  <c r="N258" i="8"/>
  <c r="I258" i="8" s="1"/>
  <c r="N240" i="8"/>
  <c r="I240" i="8" s="1"/>
  <c r="N224" i="8"/>
  <c r="I224" i="8" s="1"/>
  <c r="N208" i="8"/>
  <c r="I208" i="8" s="1"/>
  <c r="N190" i="8"/>
  <c r="I190" i="8" s="1"/>
  <c r="N181" i="8"/>
  <c r="I181" i="8" s="1"/>
  <c r="N165" i="8"/>
  <c r="I165" i="8" s="1"/>
  <c r="N141" i="8"/>
  <c r="I141" i="8" s="1"/>
  <c r="N332" i="8"/>
  <c r="I332" i="8" s="1"/>
  <c r="N300" i="8"/>
  <c r="I300" i="8" s="1"/>
  <c r="N327" i="8"/>
  <c r="I327" i="8" s="1"/>
  <c r="N317" i="8"/>
  <c r="I317" i="8" s="1"/>
  <c r="N305" i="8"/>
  <c r="I305" i="8" s="1"/>
  <c r="N296" i="8"/>
  <c r="I296" i="8" s="1"/>
  <c r="N284" i="8"/>
  <c r="I284" i="8" s="1"/>
  <c r="N272" i="8"/>
  <c r="I272" i="8" s="1"/>
  <c r="N261" i="8"/>
  <c r="I261" i="8" s="1"/>
  <c r="N253" i="8"/>
  <c r="I253" i="8" s="1"/>
  <c r="N243" i="8"/>
  <c r="I243" i="8" s="1"/>
  <c r="N235" i="8"/>
  <c r="I235" i="8" s="1"/>
  <c r="N227" i="8"/>
  <c r="I227" i="8" s="1"/>
  <c r="N219" i="8"/>
  <c r="I219" i="8" s="1"/>
  <c r="N203" i="8"/>
  <c r="I203" i="8" s="1"/>
  <c r="N194" i="8"/>
  <c r="I194" i="8" s="1"/>
  <c r="N184" i="8"/>
  <c r="I184" i="8" s="1"/>
  <c r="N176" i="8"/>
  <c r="N168" i="8"/>
  <c r="I168" i="8" s="1"/>
  <c r="N160" i="8"/>
  <c r="I160" i="8" s="1"/>
  <c r="N152" i="8"/>
  <c r="I152" i="8" s="1"/>
  <c r="N144" i="8"/>
  <c r="I144" i="8" s="1"/>
  <c r="N136" i="8"/>
  <c r="I136" i="8" s="1"/>
  <c r="N127" i="8"/>
  <c r="I127" i="8" s="1"/>
  <c r="N119" i="8"/>
  <c r="I119" i="8" s="1"/>
  <c r="N111" i="8"/>
  <c r="I111" i="8" s="1"/>
  <c r="N103" i="8"/>
  <c r="I103" i="8"/>
  <c r="N95" i="8"/>
  <c r="I95" i="8" s="1"/>
  <c r="N87" i="8"/>
  <c r="I87" i="8" s="1"/>
  <c r="N79" i="8"/>
  <c r="I79" i="8" s="1"/>
  <c r="N71" i="8"/>
  <c r="I71" i="8" s="1"/>
  <c r="N63" i="8"/>
  <c r="I63" i="8" s="1"/>
  <c r="N55" i="8"/>
  <c r="I55" i="8" s="1"/>
  <c r="N47" i="8"/>
  <c r="I47" i="8" s="1"/>
  <c r="N38" i="8"/>
  <c r="I38" i="8" s="1"/>
  <c r="N30" i="8"/>
  <c r="I30" i="8" s="1"/>
  <c r="N22" i="8"/>
  <c r="I22" i="8" s="1"/>
  <c r="N14" i="8"/>
  <c r="I14" i="8" s="1"/>
  <c r="N6" i="8"/>
  <c r="I6" i="8" s="1"/>
  <c r="N326" i="8"/>
  <c r="I326" i="8" s="1"/>
  <c r="N315" i="8"/>
  <c r="I315" i="8" s="1"/>
  <c r="N304" i="8"/>
  <c r="I304" i="8" s="1"/>
  <c r="N294" i="8"/>
  <c r="I294" i="8" s="1"/>
  <c r="N283" i="8"/>
  <c r="I283" i="8" s="1"/>
  <c r="N271" i="8"/>
  <c r="I271" i="8" s="1"/>
  <c r="N260" i="8"/>
  <c r="I260" i="8" s="1"/>
  <c r="N252" i="8"/>
  <c r="I252" i="8" s="1"/>
  <c r="N242" i="8"/>
  <c r="I242" i="8" s="1"/>
  <c r="N234" i="8"/>
  <c r="I234" i="8" s="1"/>
  <c r="N226" i="8"/>
  <c r="I226" i="8" s="1"/>
  <c r="N218" i="8"/>
  <c r="I218" i="8" s="1"/>
  <c r="N210" i="8"/>
  <c r="I210" i="8" s="1"/>
  <c r="N202" i="8"/>
  <c r="I202" i="8" s="1"/>
  <c r="N192" i="8"/>
  <c r="I192" i="8" s="1"/>
  <c r="N183" i="8"/>
  <c r="I183" i="8" s="1"/>
  <c r="N175" i="8"/>
  <c r="I175" i="8" s="1"/>
  <c r="N167" i="8"/>
  <c r="I167" i="8" s="1"/>
  <c r="N159" i="8"/>
  <c r="I159" i="8" s="1"/>
  <c r="N151" i="8"/>
  <c r="I151" i="8" s="1"/>
  <c r="N143" i="8"/>
  <c r="I143" i="8" s="1"/>
  <c r="N135" i="8"/>
  <c r="I135" i="8" s="1"/>
  <c r="N126" i="8"/>
  <c r="I126" i="8" s="1"/>
  <c r="N118" i="8"/>
  <c r="I118" i="8" s="1"/>
  <c r="N110" i="8"/>
  <c r="I110" i="8" s="1"/>
  <c r="N102" i="8"/>
  <c r="I102" i="8" s="1"/>
  <c r="N94" i="8"/>
  <c r="I94" i="8" s="1"/>
  <c r="N86" i="8"/>
  <c r="I86" i="8" s="1"/>
  <c r="N78" i="8"/>
  <c r="I78" i="8" s="1"/>
  <c r="N70" i="8"/>
  <c r="I70" i="8" s="1"/>
  <c r="N62" i="8"/>
  <c r="I62" i="8" s="1"/>
  <c r="N54" i="8"/>
  <c r="I54" i="8" s="1"/>
  <c r="N46" i="8"/>
  <c r="I46" i="8" s="1"/>
  <c r="N37" i="8"/>
  <c r="I37" i="8" s="1"/>
  <c r="N29" i="8"/>
  <c r="I29" i="8" s="1"/>
  <c r="N21" i="8"/>
  <c r="I21" i="8" s="1"/>
  <c r="N13" i="8"/>
  <c r="I13" i="8" s="1"/>
  <c r="N5" i="8"/>
  <c r="I5" i="8" s="1"/>
  <c r="R329" i="8"/>
  <c r="R318" i="8"/>
  <c r="R307" i="8"/>
  <c r="R297" i="8"/>
  <c r="R287" i="8"/>
  <c r="R273" i="8"/>
  <c r="R262" i="8"/>
  <c r="R254" i="8"/>
  <c r="R244" i="8"/>
  <c r="R236" i="8"/>
  <c r="R228" i="8"/>
  <c r="R220" i="8"/>
  <c r="R212" i="8"/>
  <c r="R204" i="8"/>
  <c r="R195" i="8"/>
  <c r="R186" i="8"/>
  <c r="R178" i="8"/>
  <c r="R169" i="8"/>
  <c r="R161" i="8"/>
  <c r="R153" i="8"/>
  <c r="R145" i="8"/>
  <c r="R137" i="8"/>
  <c r="R129" i="8"/>
  <c r="R121" i="8"/>
  <c r="R113" i="8"/>
  <c r="Q105" i="8"/>
  <c r="R105" i="8"/>
  <c r="R97" i="8"/>
  <c r="R89" i="8"/>
  <c r="R81" i="8"/>
  <c r="R73" i="8"/>
  <c r="R65" i="8"/>
  <c r="R57" i="8"/>
  <c r="R49" i="8"/>
  <c r="R40" i="8"/>
  <c r="R32" i="8"/>
  <c r="R24" i="8"/>
  <c r="R16" i="8"/>
  <c r="R8" i="8"/>
  <c r="R317" i="8"/>
  <c r="R305" i="8"/>
  <c r="M305" i="8" s="1"/>
  <c r="R296" i="8"/>
  <c r="R284" i="8"/>
  <c r="R272" i="8"/>
  <c r="R261" i="8"/>
  <c r="R253" i="8"/>
  <c r="M253" i="8" s="1"/>
  <c r="R243" i="8"/>
  <c r="R235" i="8"/>
  <c r="R227" i="8"/>
  <c r="R219" i="8"/>
  <c r="R211" i="8"/>
  <c r="M211" i="8" s="1"/>
  <c r="R203" i="8"/>
  <c r="R194" i="8"/>
  <c r="R185" i="8"/>
  <c r="R176" i="8"/>
  <c r="R168" i="8"/>
  <c r="M168" i="8" s="1"/>
  <c r="R160" i="8"/>
  <c r="R152" i="8"/>
  <c r="R144" i="8"/>
  <c r="R136" i="8"/>
  <c r="R128" i="8"/>
  <c r="R120" i="8"/>
  <c r="R112" i="8"/>
  <c r="R104" i="8"/>
  <c r="R96" i="8"/>
  <c r="R88" i="8"/>
  <c r="R80" i="8"/>
  <c r="R72" i="8"/>
  <c r="R64" i="8"/>
  <c r="R56" i="8"/>
  <c r="R48" i="8"/>
  <c r="R39" i="8"/>
  <c r="R31" i="8"/>
  <c r="R23" i="8"/>
  <c r="R15" i="8"/>
  <c r="R7" i="8"/>
  <c r="V329" i="8"/>
  <c r="U329" i="8"/>
  <c r="V321" i="8"/>
  <c r="V313" i="8"/>
  <c r="V305" i="8"/>
  <c r="V297" i="8"/>
  <c r="Q297" i="8" s="1"/>
  <c r="Q288" i="8"/>
  <c r="V288" i="8"/>
  <c r="Q280" i="8"/>
  <c r="V280" i="8"/>
  <c r="V272" i="8"/>
  <c r="Q264" i="8"/>
  <c r="V264" i="8"/>
  <c r="V255" i="8"/>
  <c r="V246" i="8"/>
  <c r="V237" i="8"/>
  <c r="V229" i="8"/>
  <c r="V221" i="8"/>
  <c r="V213" i="8"/>
  <c r="V205" i="8"/>
  <c r="Q205" i="8" s="1"/>
  <c r="V197" i="8"/>
  <c r="V189" i="8"/>
  <c r="V181" i="8"/>
  <c r="V173" i="8"/>
  <c r="V165" i="8"/>
  <c r="V157" i="8"/>
  <c r="V149" i="8"/>
  <c r="V141" i="8"/>
  <c r="V133" i="8"/>
  <c r="V125" i="8"/>
  <c r="V117" i="8"/>
  <c r="V109" i="8"/>
  <c r="V101" i="8"/>
  <c r="V93" i="8"/>
  <c r="V85" i="8"/>
  <c r="V77" i="8"/>
  <c r="V69" i="8"/>
  <c r="V61" i="8"/>
  <c r="V53" i="8"/>
  <c r="V45" i="8"/>
  <c r="V36" i="8"/>
  <c r="V28" i="8"/>
  <c r="V20" i="8"/>
  <c r="V12" i="8"/>
  <c r="V4" i="8"/>
  <c r="R326" i="8"/>
  <c r="R315" i="8"/>
  <c r="M315" i="8" s="1"/>
  <c r="R304" i="8"/>
  <c r="R294" i="8"/>
  <c r="R283" i="8"/>
  <c r="M283" i="8" s="1"/>
  <c r="R271" i="8"/>
  <c r="R260" i="8"/>
  <c r="R252" i="8"/>
  <c r="R242" i="8"/>
  <c r="R234" i="8"/>
  <c r="M234" i="8" s="1"/>
  <c r="R226" i="8"/>
  <c r="R218" i="8"/>
  <c r="R210" i="8"/>
  <c r="M210" i="8" s="1"/>
  <c r="R202" i="8"/>
  <c r="M193" i="8"/>
  <c r="R193" i="8"/>
  <c r="R184" i="8"/>
  <c r="R175" i="8"/>
  <c r="M175" i="8" s="1"/>
  <c r="R167" i="8"/>
  <c r="R159" i="8"/>
  <c r="R151" i="8"/>
  <c r="M151" i="8" s="1"/>
  <c r="R143" i="8"/>
  <c r="Q135" i="8"/>
  <c r="R135" i="8"/>
  <c r="R127" i="8"/>
  <c r="R119" i="8"/>
  <c r="M119" i="8" s="1"/>
  <c r="R111" i="8"/>
  <c r="M111" i="8" s="1"/>
  <c r="M103" i="8"/>
  <c r="R103" i="8"/>
  <c r="R95" i="8"/>
  <c r="M95" i="8" s="1"/>
  <c r="R87" i="8"/>
  <c r="R79" i="8"/>
  <c r="R71" i="8"/>
  <c r="M71" i="8" s="1"/>
  <c r="R63" i="8"/>
  <c r="R55" i="8"/>
  <c r="M55" i="8" s="1"/>
  <c r="R47" i="8"/>
  <c r="R38" i="8"/>
  <c r="R30" i="8"/>
  <c r="M30" i="8" s="1"/>
  <c r="R22" i="8"/>
  <c r="M22" i="8" s="1"/>
  <c r="R14" i="8"/>
  <c r="R6" i="8"/>
  <c r="M6" i="8" s="1"/>
  <c r="R311" i="8"/>
  <c r="R328" i="8"/>
  <c r="R321" i="8"/>
  <c r="R314" i="8"/>
  <c r="R323" i="8"/>
  <c r="R316" i="8"/>
  <c r="R333" i="8"/>
  <c r="R247" i="8"/>
  <c r="R295" i="8"/>
  <c r="R248" i="8"/>
  <c r="R264" i="8"/>
  <c r="R280" i="8"/>
  <c r="R288" i="8"/>
  <c r="R41" i="8"/>
  <c r="R177" i="8"/>
  <c r="R201" i="8"/>
  <c r="R265" i="8"/>
  <c r="R282" i="8"/>
  <c r="R306" i="8"/>
  <c r="R188" i="8"/>
  <c r="R269" i="8"/>
  <c r="R277" i="8"/>
  <c r="R285" i="8"/>
  <c r="R286" i="8"/>
  <c r="R276" i="8"/>
  <c r="R302" i="8"/>
  <c r="R325" i="8"/>
  <c r="R313" i="8"/>
  <c r="R303" i="8"/>
  <c r="R293" i="8"/>
  <c r="M293" i="8" s="1"/>
  <c r="R281" i="8"/>
  <c r="R270" i="8"/>
  <c r="M270" i="8" s="1"/>
  <c r="Q259" i="8"/>
  <c r="R259" i="8"/>
  <c r="R251" i="8"/>
  <c r="R241" i="8"/>
  <c r="M241" i="8" s="1"/>
  <c r="R233" i="8"/>
  <c r="R225" i="8"/>
  <c r="M225" i="8" s="1"/>
  <c r="R217" i="8"/>
  <c r="R209" i="8"/>
  <c r="R200" i="8"/>
  <c r="R192" i="8"/>
  <c r="R183" i="8"/>
  <c r="R174" i="8"/>
  <c r="M174" i="8" s="1"/>
  <c r="R166" i="8"/>
  <c r="R158" i="8"/>
  <c r="R150" i="8"/>
  <c r="R142" i="8"/>
  <c r="R134" i="8"/>
  <c r="M134" i="8" s="1"/>
  <c r="R126" i="8"/>
  <c r="R118" i="8"/>
  <c r="R110" i="8"/>
  <c r="M110" i="8" s="1"/>
  <c r="R102" i="8"/>
  <c r="R94" i="8"/>
  <c r="R86" i="8"/>
  <c r="M86" i="8" s="1"/>
  <c r="R78" i="8"/>
  <c r="R70" i="8"/>
  <c r="R62" i="8"/>
  <c r="R54" i="8"/>
  <c r="R46" i="8"/>
  <c r="M46" i="8" s="1"/>
  <c r="R37" i="8"/>
  <c r="M37" i="8" s="1"/>
  <c r="R29" i="8"/>
  <c r="M29" i="8" s="1"/>
  <c r="R21" i="8"/>
  <c r="R13" i="8"/>
  <c r="M13" i="8" s="1"/>
  <c r="R5" i="8"/>
  <c r="V327" i="8"/>
  <c r="V319" i="8"/>
  <c r="Q319" i="8" s="1"/>
  <c r="V311" i="8"/>
  <c r="V303" i="8"/>
  <c r="V294" i="8"/>
  <c r="Q294" i="8" s="1"/>
  <c r="Q286" i="8"/>
  <c r="V286" i="8"/>
  <c r="V278" i="8"/>
  <c r="V270" i="8"/>
  <c r="V262" i="8"/>
  <c r="V253" i="8"/>
  <c r="Q253" i="8" s="1"/>
  <c r="V243" i="8"/>
  <c r="V235" i="8"/>
  <c r="Q235" i="8" s="1"/>
  <c r="V227" i="8"/>
  <c r="V219" i="8"/>
  <c r="Q219" i="8" s="1"/>
  <c r="V211" i="8"/>
  <c r="Q211" i="8" s="1"/>
  <c r="V203" i="8"/>
  <c r="Q203" i="8" s="1"/>
  <c r="V195" i="8"/>
  <c r="Q195" i="8" s="1"/>
  <c r="V187" i="8"/>
  <c r="Q187" i="8" s="1"/>
  <c r="V179" i="8"/>
  <c r="V171" i="8"/>
  <c r="V163" i="8"/>
  <c r="V155" i="8"/>
  <c r="V147" i="8"/>
  <c r="R324" i="8"/>
  <c r="R312" i="8"/>
  <c r="R301" i="8"/>
  <c r="R292" i="8"/>
  <c r="R279" i="8"/>
  <c r="R268" i="8"/>
  <c r="R258" i="8"/>
  <c r="M258" i="8" s="1"/>
  <c r="R250" i="8"/>
  <c r="R240" i="8"/>
  <c r="M240" i="8" s="1"/>
  <c r="R232" i="8"/>
  <c r="R224" i="8"/>
  <c r="M224" i="8" s="1"/>
  <c r="R216" i="8"/>
  <c r="R208" i="8"/>
  <c r="R199" i="8"/>
  <c r="R191" i="8"/>
  <c r="R182" i="8"/>
  <c r="R173" i="8"/>
  <c r="R165" i="8"/>
  <c r="Q165" i="8" s="1"/>
  <c r="Q157" i="8"/>
  <c r="R157" i="8"/>
  <c r="R149" i="8"/>
  <c r="R141" i="8"/>
  <c r="M133" i="8"/>
  <c r="R133" i="8"/>
  <c r="R125" i="8"/>
  <c r="Q125" i="8" s="1"/>
  <c r="M117" i="8"/>
  <c r="R117" i="8"/>
  <c r="Q117" i="8" s="1"/>
  <c r="R109" i="8"/>
  <c r="M109" i="8" s="1"/>
  <c r="R101" i="8"/>
  <c r="R93" i="8"/>
  <c r="R85" i="8"/>
  <c r="M85" i="8" s="1"/>
  <c r="R77" i="8"/>
  <c r="R69" i="8"/>
  <c r="R61" i="8"/>
  <c r="Q61" i="8" s="1"/>
  <c r="R53" i="8"/>
  <c r="R45" i="8"/>
  <c r="R36" i="8"/>
  <c r="R28" i="8"/>
  <c r="R20" i="8"/>
  <c r="Q20" i="8" s="1"/>
  <c r="R12" i="8"/>
  <c r="R4" i="8"/>
  <c r="N281" i="8"/>
  <c r="I281" i="8" s="1"/>
  <c r="N251" i="8"/>
  <c r="N217" i="8"/>
  <c r="N191" i="8"/>
  <c r="I191" i="8" s="1"/>
  <c r="N166" i="8"/>
  <c r="I166" i="8" s="1"/>
  <c r="N142" i="8"/>
  <c r="I142" i="8" s="1"/>
  <c r="N117" i="8"/>
  <c r="I117" i="8"/>
  <c r="N93" i="8"/>
  <c r="I93" i="8" s="1"/>
  <c r="N69" i="8"/>
  <c r="I69" i="8" s="1"/>
  <c r="N45" i="8"/>
  <c r="I45" i="8" s="1"/>
  <c r="N20" i="8"/>
  <c r="M20" i="8" s="1"/>
  <c r="N267" i="8"/>
  <c r="I267" i="8" s="1"/>
  <c r="R332" i="8"/>
  <c r="R322" i="8"/>
  <c r="R310" i="8"/>
  <c r="R300" i="8"/>
  <c r="M300" i="8" s="1"/>
  <c r="R291" i="8"/>
  <c r="R278" i="8"/>
  <c r="R267" i="8"/>
  <c r="R257" i="8"/>
  <c r="R249" i="8"/>
  <c r="Q239" i="8"/>
  <c r="R239" i="8"/>
  <c r="R231" i="8"/>
  <c r="R223" i="8"/>
  <c r="R215" i="8"/>
  <c r="R207" i="8"/>
  <c r="R198" i="8"/>
  <c r="R190" i="8"/>
  <c r="M190" i="8" s="1"/>
  <c r="R181" i="8"/>
  <c r="R172" i="8"/>
  <c r="M164" i="8"/>
  <c r="R164" i="8"/>
  <c r="R156" i="8"/>
  <c r="R148" i="8"/>
  <c r="R140" i="8"/>
  <c r="R132" i="8"/>
  <c r="R124" i="8"/>
  <c r="R116" i="8"/>
  <c r="Q108" i="8"/>
  <c r="R108" i="8"/>
  <c r="R100" i="8"/>
  <c r="R92" i="8"/>
  <c r="R84" i="8"/>
  <c r="R76" i="8"/>
  <c r="R68" i="8"/>
  <c r="R60" i="8"/>
  <c r="R52" i="8"/>
  <c r="R44" i="8"/>
  <c r="R35" i="8"/>
  <c r="R27" i="8"/>
  <c r="R19" i="8"/>
  <c r="R11" i="8"/>
  <c r="N313" i="8"/>
  <c r="I313" i="8" s="1"/>
  <c r="N293" i="8"/>
  <c r="I293" i="8" s="1"/>
  <c r="N259" i="8"/>
  <c r="I259" i="8" s="1"/>
  <c r="N233" i="8"/>
  <c r="I233" i="8" s="1"/>
  <c r="N209" i="8"/>
  <c r="I209" i="8" s="1"/>
  <c r="N182" i="8"/>
  <c r="I182" i="8" s="1"/>
  <c r="N150" i="8"/>
  <c r="I150" i="8" s="1"/>
  <c r="N125" i="8"/>
  <c r="I125" i="8" s="1"/>
  <c r="N101" i="8"/>
  <c r="I101" i="8" s="1"/>
  <c r="N77" i="8"/>
  <c r="I77" i="8" s="1"/>
  <c r="N53" i="8"/>
  <c r="M53" i="8" s="1"/>
  <c r="N28" i="8"/>
  <c r="I28" i="8" s="1"/>
  <c r="N4" i="8"/>
  <c r="I4" i="8" s="1"/>
  <c r="N324" i="8"/>
  <c r="I324" i="8" s="1"/>
  <c r="N301" i="8"/>
  <c r="I301" i="8" s="1"/>
  <c r="N279" i="8"/>
  <c r="I279" i="8" s="1"/>
  <c r="N268" i="8"/>
  <c r="M268" i="8" s="1"/>
  <c r="N250" i="8"/>
  <c r="I250" i="8" s="1"/>
  <c r="N232" i="8"/>
  <c r="I232" i="8" s="1"/>
  <c r="N216" i="8"/>
  <c r="N199" i="8"/>
  <c r="I199" i="8" s="1"/>
  <c r="N173" i="8"/>
  <c r="I173" i="8" s="1"/>
  <c r="N157" i="8"/>
  <c r="I157" i="8" s="1"/>
  <c r="N149" i="8"/>
  <c r="N132" i="8"/>
  <c r="I132" i="8" s="1"/>
  <c r="N124" i="8"/>
  <c r="I124" i="8" s="1"/>
  <c r="N116" i="8"/>
  <c r="I116" i="8" s="1"/>
  <c r="N108" i="8"/>
  <c r="M108" i="8" s="1"/>
  <c r="N100" i="8"/>
  <c r="I100" i="8" s="1"/>
  <c r="N92" i="8"/>
  <c r="N84" i="8"/>
  <c r="I84" i="8" s="1"/>
  <c r="N76" i="8"/>
  <c r="I76" i="8" s="1"/>
  <c r="N68" i="8"/>
  <c r="I68" i="8" s="1"/>
  <c r="N60" i="8"/>
  <c r="I60" i="8" s="1"/>
  <c r="N52" i="8"/>
  <c r="I52" i="8" s="1"/>
  <c r="N44" i="8"/>
  <c r="M44" i="8" s="1"/>
  <c r="N35" i="8"/>
  <c r="I35" i="8" s="1"/>
  <c r="N27" i="8"/>
  <c r="N19" i="8"/>
  <c r="I19" i="8" s="1"/>
  <c r="N11" i="8"/>
  <c r="I11" i="8" s="1"/>
  <c r="N322" i="8"/>
  <c r="I322" i="8" s="1"/>
  <c r="N310" i="8"/>
  <c r="I310" i="8" s="1"/>
  <c r="N291" i="8"/>
  <c r="I291" i="8" s="1"/>
  <c r="N278" i="8"/>
  <c r="I278" i="8" s="1"/>
  <c r="N257" i="8"/>
  <c r="N249" i="8"/>
  <c r="I249" i="8" s="1"/>
  <c r="N239" i="8"/>
  <c r="N231" i="8"/>
  <c r="I231" i="8" s="1"/>
  <c r="N223" i="8"/>
  <c r="I223" i="8" s="1"/>
  <c r="N215" i="8"/>
  <c r="I215" i="8" s="1"/>
  <c r="N207" i="8"/>
  <c r="N198" i="8"/>
  <c r="I198" i="8" s="1"/>
  <c r="N189" i="8"/>
  <c r="I189" i="8" s="1"/>
  <c r="N180" i="8"/>
  <c r="I180" i="8" s="1"/>
  <c r="N172" i="8"/>
  <c r="N164" i="8"/>
  <c r="I164" i="8"/>
  <c r="N156" i="8"/>
  <c r="I156" i="8" s="1"/>
  <c r="N148" i="8"/>
  <c r="I148" i="8" s="1"/>
  <c r="N140" i="8"/>
  <c r="I140" i="8" s="1"/>
  <c r="N131" i="8"/>
  <c r="I131" i="8" s="1"/>
  <c r="N123" i="8"/>
  <c r="I123" i="8" s="1"/>
  <c r="N115" i="8"/>
  <c r="I115" i="8" s="1"/>
  <c r="N107" i="8"/>
  <c r="I107" i="8" s="1"/>
  <c r="N99" i="8"/>
  <c r="I99" i="8" s="1"/>
  <c r="N91" i="8"/>
  <c r="I91" i="8" s="1"/>
  <c r="N83" i="8"/>
  <c r="I83" i="8" s="1"/>
  <c r="N75" i="8"/>
  <c r="I75" i="8" s="1"/>
  <c r="N67" i="8"/>
  <c r="I67" i="8" s="1"/>
  <c r="N59" i="8"/>
  <c r="I59" i="8" s="1"/>
  <c r="N51" i="8"/>
  <c r="I51" i="8" s="1"/>
  <c r="N43" i="8"/>
  <c r="I43" i="8" s="1"/>
  <c r="N34" i="8"/>
  <c r="I34" i="8" s="1"/>
  <c r="N26" i="8"/>
  <c r="I26" i="8" s="1"/>
  <c r="N18" i="8"/>
  <c r="I18" i="8" s="1"/>
  <c r="N10" i="8"/>
  <c r="I10" i="8" s="1"/>
  <c r="N331" i="8"/>
  <c r="I331" i="8" s="1"/>
  <c r="N320" i="8"/>
  <c r="I320" i="8" s="1"/>
  <c r="N309" i="8"/>
  <c r="I309" i="8" s="1"/>
  <c r="N299" i="8"/>
  <c r="I299" i="8" s="1"/>
  <c r="N290" i="8"/>
  <c r="I290" i="8" s="1"/>
  <c r="N275" i="8"/>
  <c r="I275" i="8"/>
  <c r="N266" i="8"/>
  <c r="I266" i="8" s="1"/>
  <c r="N256" i="8"/>
  <c r="I256" i="8" s="1"/>
  <c r="N246" i="8"/>
  <c r="I246" i="8"/>
  <c r="N238" i="8"/>
  <c r="I238" i="8" s="1"/>
  <c r="N230" i="8"/>
  <c r="I230" i="8" s="1"/>
  <c r="N222" i="8"/>
  <c r="I222" i="8" s="1"/>
  <c r="N214" i="8"/>
  <c r="I214" i="8" s="1"/>
  <c r="N206" i="8"/>
  <c r="I206" i="8" s="1"/>
  <c r="N197" i="8"/>
  <c r="I197" i="8" s="1"/>
  <c r="N187" i="8"/>
  <c r="M187" i="8" s="1"/>
  <c r="N179" i="8"/>
  <c r="I179" i="8" s="1"/>
  <c r="N171" i="8"/>
  <c r="I171" i="8" s="1"/>
  <c r="N163" i="8"/>
  <c r="I163" i="8" s="1"/>
  <c r="N155" i="8"/>
  <c r="I155" i="8" s="1"/>
  <c r="N147" i="8"/>
  <c r="I147" i="8" s="1"/>
  <c r="N139" i="8"/>
  <c r="I139" i="8" s="1"/>
  <c r="N130" i="8"/>
  <c r="I130" i="8" s="1"/>
  <c r="N122" i="8"/>
  <c r="I122" i="8" s="1"/>
  <c r="N114" i="8"/>
  <c r="I114" i="8" s="1"/>
  <c r="N106" i="8"/>
  <c r="M106" i="8" s="1"/>
  <c r="N98" i="8"/>
  <c r="I98" i="8" s="1"/>
  <c r="N90" i="8"/>
  <c r="I90" i="8" s="1"/>
  <c r="N82" i="8"/>
  <c r="I82" i="8" s="1"/>
  <c r="N74" i="8"/>
  <c r="N66" i="8"/>
  <c r="I66" i="8" s="1"/>
  <c r="N58" i="8"/>
  <c r="I58" i="8" s="1"/>
  <c r="N50" i="8"/>
  <c r="I50" i="8" s="1"/>
  <c r="N42" i="8"/>
  <c r="M42" i="8" s="1"/>
  <c r="N33" i="8"/>
  <c r="I33" i="8" s="1"/>
  <c r="N25" i="8"/>
  <c r="N17" i="8"/>
  <c r="I17" i="8" s="1"/>
  <c r="N9" i="8"/>
  <c r="N330" i="8"/>
  <c r="I330" i="8" s="1"/>
  <c r="N319" i="8"/>
  <c r="I319" i="8" s="1"/>
  <c r="N308" i="8"/>
  <c r="I308" i="8" s="1"/>
  <c r="N298" i="8"/>
  <c r="N289" i="8"/>
  <c r="I289" i="8" s="1"/>
  <c r="N274" i="8"/>
  <c r="N263" i="8"/>
  <c r="I263" i="8" s="1"/>
  <c r="N255" i="8"/>
  <c r="I255" i="8" s="1"/>
  <c r="N245" i="8"/>
  <c r="I245" i="8" s="1"/>
  <c r="N237" i="8"/>
  <c r="N229" i="8"/>
  <c r="I229" i="8" s="1"/>
  <c r="N221" i="8"/>
  <c r="N213" i="8"/>
  <c r="I213" i="8" s="1"/>
  <c r="N205" i="8"/>
  <c r="N196" i="8"/>
  <c r="I196" i="8" s="1"/>
  <c r="N186" i="8"/>
  <c r="N178" i="8"/>
  <c r="I178" i="8" s="1"/>
  <c r="N170" i="8"/>
  <c r="N162" i="8"/>
  <c r="I162" i="8" s="1"/>
  <c r="N154" i="8"/>
  <c r="N146" i="8"/>
  <c r="I146" i="8" s="1"/>
  <c r="N138" i="8"/>
  <c r="N129" i="8"/>
  <c r="I129" i="8" s="1"/>
  <c r="N121" i="8"/>
  <c r="N113" i="8"/>
  <c r="I113" i="8" s="1"/>
  <c r="N105" i="8"/>
  <c r="M105" i="8" s="1"/>
  <c r="N97" i="8"/>
  <c r="I97" i="8" s="1"/>
  <c r="N89" i="8"/>
  <c r="N81" i="8"/>
  <c r="I81" i="8" s="1"/>
  <c r="N73" i="8"/>
  <c r="M73" i="8" s="1"/>
  <c r="N65" i="8"/>
  <c r="I65" i="8" s="1"/>
  <c r="N57" i="8"/>
  <c r="N49" i="8"/>
  <c r="I49" i="8" s="1"/>
  <c r="N40" i="8"/>
  <c r="I40" i="8" s="1"/>
  <c r="N32" i="8"/>
  <c r="M32" i="8" s="1"/>
  <c r="N24" i="8"/>
  <c r="N16" i="8"/>
  <c r="I16" i="8" s="1"/>
  <c r="N8" i="8"/>
  <c r="M8" i="8" s="1"/>
  <c r="N329" i="8"/>
  <c r="I329" i="8" s="1"/>
  <c r="N318" i="8"/>
  <c r="N307" i="8"/>
  <c r="I307" i="8" s="1"/>
  <c r="N297" i="8"/>
  <c r="M297" i="8" s="1"/>
  <c r="N287" i="8"/>
  <c r="I287" i="8" s="1"/>
  <c r="N273" i="8"/>
  <c r="M273" i="8" s="1"/>
  <c r="N262" i="8"/>
  <c r="I262" i="8" s="1"/>
  <c r="N254" i="8"/>
  <c r="N244" i="8"/>
  <c r="I244" i="8" s="1"/>
  <c r="N236" i="8"/>
  <c r="N228" i="8"/>
  <c r="I228" i="8" s="1"/>
  <c r="N220" i="8"/>
  <c r="M220" i="8" s="1"/>
  <c r="N212" i="8"/>
  <c r="I212" i="8" s="1"/>
  <c r="N204" i="8"/>
  <c r="M204" i="8" s="1"/>
  <c r="N195" i="8"/>
  <c r="I195" i="8" s="1"/>
  <c r="N185" i="8"/>
  <c r="I185" i="8" s="1"/>
  <c r="N177" i="8"/>
  <c r="M177" i="8"/>
  <c r="I177" i="8"/>
  <c r="N169" i="8"/>
  <c r="I169" i="8" s="1"/>
  <c r="N161" i="8"/>
  <c r="I161" i="8" s="1"/>
  <c r="N153" i="8"/>
  <c r="M153" i="8" s="1"/>
  <c r="N145" i="8"/>
  <c r="I145" i="8" s="1"/>
  <c r="N137" i="8"/>
  <c r="M137" i="8" s="1"/>
  <c r="N128" i="8"/>
  <c r="I128" i="8" s="1"/>
  <c r="N120" i="8"/>
  <c r="N112" i="8"/>
  <c r="M112" i="8" s="1"/>
  <c r="N104" i="8"/>
  <c r="I104" i="8" s="1"/>
  <c r="N96" i="8"/>
  <c r="I96" i="8" s="1"/>
  <c r="N88" i="8"/>
  <c r="I88" i="8" s="1"/>
  <c r="N80" i="8"/>
  <c r="M80" i="8" s="1"/>
  <c r="N72" i="8"/>
  <c r="I72" i="8" s="1"/>
  <c r="N64" i="8"/>
  <c r="I64" i="8" s="1"/>
  <c r="N56" i="8"/>
  <c r="N48" i="8"/>
  <c r="M48" i="8" s="1"/>
  <c r="N39" i="8"/>
  <c r="I39" i="8" s="1"/>
  <c r="N31" i="8"/>
  <c r="I31" i="8" s="1"/>
  <c r="N23" i="8"/>
  <c r="I23" i="8" s="1"/>
  <c r="N15" i="8"/>
  <c r="M15" i="8" s="1"/>
  <c r="N7" i="8"/>
  <c r="I7" i="8" s="1"/>
  <c r="R331" i="8"/>
  <c r="R320" i="8"/>
  <c r="R309" i="8"/>
  <c r="R299" i="8"/>
  <c r="R290" i="8"/>
  <c r="M275" i="8"/>
  <c r="R275" i="8"/>
  <c r="R266" i="8"/>
  <c r="M266" i="8" s="1"/>
  <c r="R256" i="8"/>
  <c r="M256" i="8" s="1"/>
  <c r="M246" i="8"/>
  <c r="R246" i="8"/>
  <c r="R238" i="8"/>
  <c r="R230" i="8"/>
  <c r="R222" i="8"/>
  <c r="R214" i="8"/>
  <c r="R206" i="8"/>
  <c r="M206" i="8" s="1"/>
  <c r="R197" i="8"/>
  <c r="R189" i="8"/>
  <c r="Q189" i="8" s="1"/>
  <c r="R180" i="8"/>
  <c r="R171" i="8"/>
  <c r="R163" i="8"/>
  <c r="R155" i="8"/>
  <c r="R147" i="8"/>
  <c r="R139" i="8"/>
  <c r="M139" i="8" s="1"/>
  <c r="R131" i="8"/>
  <c r="M131" i="8" s="1"/>
  <c r="R123" i="8"/>
  <c r="M123" i="8" s="1"/>
  <c r="R115" i="8"/>
  <c r="M115" i="8" s="1"/>
  <c r="R107" i="8"/>
  <c r="R99" i="8"/>
  <c r="R91" i="8"/>
  <c r="R83" i="8"/>
  <c r="M83" i="8" s="1"/>
  <c r="R75" i="8"/>
  <c r="M75" i="8" s="1"/>
  <c r="R67" i="8"/>
  <c r="R59" i="8"/>
  <c r="M59" i="8" s="1"/>
  <c r="R51" i="8"/>
  <c r="R43" i="8"/>
  <c r="R34" i="8"/>
  <c r="R26" i="8"/>
  <c r="R18" i="8"/>
  <c r="R10" i="8"/>
  <c r="Z330" i="8"/>
  <c r="Z321" i="8"/>
  <c r="U321" i="8" s="1"/>
  <c r="Z313" i="8"/>
  <c r="U313" i="8" s="1"/>
  <c r="Z305" i="8"/>
  <c r="U305" i="8" s="1"/>
  <c r="Z297" i="8"/>
  <c r="U297" i="8" s="1"/>
  <c r="Z289" i="8"/>
  <c r="Z281" i="8"/>
  <c r="Z273" i="8"/>
  <c r="Z265" i="8"/>
  <c r="Z257" i="8"/>
  <c r="Z249" i="8"/>
  <c r="Z241" i="8"/>
  <c r="Z233" i="8"/>
  <c r="Z225" i="8"/>
  <c r="Z217" i="8"/>
  <c r="Z209" i="8"/>
  <c r="Z201" i="8"/>
  <c r="Z193" i="8"/>
  <c r="Z184" i="8"/>
  <c r="Z176" i="8"/>
  <c r="Z168" i="8"/>
  <c r="Z159" i="8"/>
  <c r="Z151" i="8"/>
  <c r="Z143" i="8"/>
  <c r="U135" i="8"/>
  <c r="Z135" i="8"/>
  <c r="Z127" i="8"/>
  <c r="Z119" i="8"/>
  <c r="Z111" i="8"/>
  <c r="Z103" i="8"/>
  <c r="Z95" i="8"/>
  <c r="Z87" i="8"/>
  <c r="Z79" i="8"/>
  <c r="Z71" i="8"/>
  <c r="Z63" i="8"/>
  <c r="Z55" i="8"/>
  <c r="Z46" i="8"/>
  <c r="Z37" i="8"/>
  <c r="Z29" i="8"/>
  <c r="Z21" i="8"/>
  <c r="Z13" i="8"/>
  <c r="Z5" i="8"/>
  <c r="AD330" i="8"/>
  <c r="AD320" i="8"/>
  <c r="AD312" i="8"/>
  <c r="AD304" i="8"/>
  <c r="AD296" i="8"/>
  <c r="AD288" i="8"/>
  <c r="AD280" i="8"/>
  <c r="AD272" i="8"/>
  <c r="AD264" i="8"/>
  <c r="AD256" i="8"/>
  <c r="AC248" i="8"/>
  <c r="AD248" i="8"/>
  <c r="AD240" i="8"/>
  <c r="AD232" i="8"/>
  <c r="AD224" i="8"/>
  <c r="AD216" i="8"/>
  <c r="AD208" i="8"/>
  <c r="AD200" i="8"/>
  <c r="AD192" i="8"/>
  <c r="AD183" i="8"/>
  <c r="AD175" i="8"/>
  <c r="AD166" i="8"/>
  <c r="AD158" i="8"/>
  <c r="AD150" i="8"/>
  <c r="AD142" i="8"/>
  <c r="AD134" i="8"/>
  <c r="AD126" i="8"/>
  <c r="AD118" i="8"/>
  <c r="AD110" i="8"/>
  <c r="AD102" i="8"/>
  <c r="AD94" i="8"/>
  <c r="AD86" i="8"/>
  <c r="AD78" i="8"/>
  <c r="AD70" i="8"/>
  <c r="AD62" i="8"/>
  <c r="AD54" i="8"/>
  <c r="AD46" i="8"/>
  <c r="AD37" i="8"/>
  <c r="AD29" i="8"/>
  <c r="AD21" i="8"/>
  <c r="AD13" i="8"/>
  <c r="Y13" i="8" s="1"/>
  <c r="AD5" i="8"/>
  <c r="AF328" i="8"/>
  <c r="AF320" i="8"/>
  <c r="AF312" i="8"/>
  <c r="AF304" i="8"/>
  <c r="AF296" i="8"/>
  <c r="AF288" i="8"/>
  <c r="AF280" i="8"/>
  <c r="AF272" i="8"/>
  <c r="AF264" i="8"/>
  <c r="AF256" i="8"/>
  <c r="AF246" i="8"/>
  <c r="AF238" i="8"/>
  <c r="AF230" i="8"/>
  <c r="AF222" i="8"/>
  <c r="AF214" i="8"/>
  <c r="AF206" i="8"/>
  <c r="AF198" i="8"/>
  <c r="AF190" i="8"/>
  <c r="AF181" i="8"/>
  <c r="AF173" i="8"/>
  <c r="AF165" i="8"/>
  <c r="AF157" i="8"/>
  <c r="AF149" i="8"/>
  <c r="AF141" i="8"/>
  <c r="AF133" i="8"/>
  <c r="AF125" i="8"/>
  <c r="AF117" i="8"/>
  <c r="AF109" i="8"/>
  <c r="AF101" i="8"/>
  <c r="AF93" i="8"/>
  <c r="AF85" i="8"/>
  <c r="AF77" i="8"/>
  <c r="AF69" i="8"/>
  <c r="AF61" i="8"/>
  <c r="AF53" i="8"/>
  <c r="AF45" i="8"/>
  <c r="AF36" i="8"/>
  <c r="AF28" i="8"/>
  <c r="AF20" i="8"/>
  <c r="AF12" i="8"/>
  <c r="AF4" i="8"/>
  <c r="V328" i="8"/>
  <c r="V320" i="8"/>
  <c r="V312" i="8"/>
  <c r="Q312" i="8" s="1"/>
  <c r="V304" i="8"/>
  <c r="V296" i="8"/>
  <c r="Q296" i="8" s="1"/>
  <c r="V287" i="8"/>
  <c r="Q287" i="8" s="1"/>
  <c r="V279" i="8"/>
  <c r="V271" i="8"/>
  <c r="Q271" i="8" s="1"/>
  <c r="V263" i="8"/>
  <c r="Q263" i="8" s="1"/>
  <c r="V254" i="8"/>
  <c r="V244" i="8"/>
  <c r="V236" i="8"/>
  <c r="V228" i="8"/>
  <c r="Q228" i="8" s="1"/>
  <c r="V220" i="8"/>
  <c r="Q220" i="8" s="1"/>
  <c r="V212" i="8"/>
  <c r="V204" i="8"/>
  <c r="Q204" i="8" s="1"/>
  <c r="V196" i="8"/>
  <c r="Q196" i="8" s="1"/>
  <c r="Q188" i="8"/>
  <c r="V188" i="8"/>
  <c r="V180" i="8"/>
  <c r="V172" i="8"/>
  <c r="Q172" i="8" s="1"/>
  <c r="V164" i="8"/>
  <c r="Q164" i="8" s="1"/>
  <c r="V156" i="8"/>
  <c r="V148" i="8"/>
  <c r="V140" i="8"/>
  <c r="V132" i="8"/>
  <c r="V124" i="8"/>
  <c r="V116" i="8"/>
  <c r="Q116" i="8" s="1"/>
  <c r="V108" i="8"/>
  <c r="V100" i="8"/>
  <c r="V92" i="8"/>
  <c r="V84" i="8"/>
  <c r="V76" i="8"/>
  <c r="Q76" i="8" s="1"/>
  <c r="V68" i="8"/>
  <c r="V60" i="8"/>
  <c r="Q60" i="8" s="1"/>
  <c r="V52" i="8"/>
  <c r="V44" i="8"/>
  <c r="Q44" i="8" s="1"/>
  <c r="V35" i="8"/>
  <c r="V27" i="8"/>
  <c r="V19" i="8"/>
  <c r="Q19" i="8" s="1"/>
  <c r="V11" i="8"/>
  <c r="Q11" i="8" s="1"/>
  <c r="Z328" i="8"/>
  <c r="Z320" i="8"/>
  <c r="Z312" i="8"/>
  <c r="Z304" i="8"/>
  <c r="Z296" i="8"/>
  <c r="Z288" i="8"/>
  <c r="U288" i="8" s="1"/>
  <c r="Z280" i="8"/>
  <c r="Z272" i="8"/>
  <c r="U272" i="8" s="1"/>
  <c r="Z264" i="8"/>
  <c r="Z256" i="8"/>
  <c r="U248" i="8"/>
  <c r="Z248" i="8"/>
  <c r="Z240" i="8"/>
  <c r="Z232" i="8"/>
  <c r="Z224" i="8"/>
  <c r="Y224" i="8" s="1"/>
  <c r="Z216" i="8"/>
  <c r="Z208" i="8"/>
  <c r="Z200" i="8"/>
  <c r="Z192" i="8"/>
  <c r="Y192" i="8" s="1"/>
  <c r="Z183" i="8"/>
  <c r="Z175" i="8"/>
  <c r="Z166" i="8"/>
  <c r="Z158" i="8"/>
  <c r="Z150" i="8"/>
  <c r="Z142" i="8"/>
  <c r="Y142" i="8" s="1"/>
  <c r="Z134" i="8"/>
  <c r="Z126" i="8"/>
  <c r="Z118" i="8"/>
  <c r="Z110" i="8"/>
  <c r="Z102" i="8"/>
  <c r="Z94" i="8"/>
  <c r="Z86" i="8"/>
  <c r="Z78" i="8"/>
  <c r="Z70" i="8"/>
  <c r="Z62" i="8"/>
  <c r="Z54" i="8"/>
  <c r="Z45" i="8"/>
  <c r="Z36" i="8"/>
  <c r="Z28" i="8"/>
  <c r="U28" i="8" s="1"/>
  <c r="Z20" i="8"/>
  <c r="U20" i="8" s="1"/>
  <c r="Z12" i="8"/>
  <c r="U12" i="8" s="1"/>
  <c r="Z4" i="8"/>
  <c r="U4" i="8" s="1"/>
  <c r="AD328" i="8"/>
  <c r="AD319" i="8"/>
  <c r="AD311" i="8"/>
  <c r="AD303" i="8"/>
  <c r="AD295" i="8"/>
  <c r="AD287" i="8"/>
  <c r="AD279" i="8"/>
  <c r="AD271" i="8"/>
  <c r="AD263" i="8"/>
  <c r="AD255" i="8"/>
  <c r="AC247" i="8"/>
  <c r="AD247" i="8"/>
  <c r="AD239" i="8"/>
  <c r="AD231" i="8"/>
  <c r="AD223" i="8"/>
  <c r="AD215" i="8"/>
  <c r="AD207" i="8"/>
  <c r="AD199" i="8"/>
  <c r="AD191" i="8"/>
  <c r="AD182" i="8"/>
  <c r="AD174" i="8"/>
  <c r="AD165" i="8"/>
  <c r="AD157" i="8"/>
  <c r="AD149" i="8"/>
  <c r="AD141" i="8"/>
  <c r="AD133" i="8"/>
  <c r="AD125" i="8"/>
  <c r="AD117" i="8"/>
  <c r="AD109" i="8"/>
  <c r="AD101" i="8"/>
  <c r="AD93" i="8"/>
  <c r="AD85" i="8"/>
  <c r="AD77" i="8"/>
  <c r="AD69" i="8"/>
  <c r="AD61" i="8"/>
  <c r="AD53" i="8"/>
  <c r="AD45" i="8"/>
  <c r="AD36" i="8"/>
  <c r="AD28" i="8"/>
  <c r="AD20" i="8"/>
  <c r="AD12" i="8"/>
  <c r="AD4" i="8"/>
  <c r="AF327" i="8"/>
  <c r="AC327" i="8" s="1"/>
  <c r="AF319" i="8"/>
  <c r="AF311" i="8"/>
  <c r="AF303" i="8"/>
  <c r="AF295" i="8"/>
  <c r="AF287" i="8"/>
  <c r="AF279" i="8"/>
  <c r="AF271" i="8"/>
  <c r="AF263" i="8"/>
  <c r="AF255" i="8"/>
  <c r="AF245" i="8"/>
  <c r="AF237" i="8"/>
  <c r="AF229" i="8"/>
  <c r="AF221" i="8"/>
  <c r="AF213" i="8"/>
  <c r="AF205" i="8"/>
  <c r="AF197" i="8"/>
  <c r="AF189" i="8"/>
  <c r="AF180" i="8"/>
  <c r="AF172" i="8"/>
  <c r="AF164" i="8"/>
  <c r="AF156" i="8"/>
  <c r="AF148" i="8"/>
  <c r="AF140" i="8"/>
  <c r="AF132" i="8"/>
  <c r="AF124" i="8"/>
  <c r="AF116" i="8"/>
  <c r="AF108" i="8"/>
  <c r="AF100" i="8"/>
  <c r="AF92" i="8"/>
  <c r="AF84" i="8"/>
  <c r="AF76" i="8"/>
  <c r="AF68" i="8"/>
  <c r="AF60" i="8"/>
  <c r="AF52" i="8"/>
  <c r="AF44" i="8"/>
  <c r="AF35" i="8"/>
  <c r="AF27" i="8"/>
  <c r="AF19" i="8"/>
  <c r="AF11" i="8"/>
  <c r="V139" i="8"/>
  <c r="Q139" i="8" s="1"/>
  <c r="V131" i="8"/>
  <c r="Q131" i="8" s="1"/>
  <c r="V123" i="8"/>
  <c r="Q123" i="8" s="1"/>
  <c r="V115" i="8"/>
  <c r="V107" i="8"/>
  <c r="Q107" i="8" s="1"/>
  <c r="V99" i="8"/>
  <c r="V91" i="8"/>
  <c r="V83" i="8"/>
  <c r="V75" i="8"/>
  <c r="V67" i="8"/>
  <c r="V59" i="8"/>
  <c r="V51" i="8"/>
  <c r="V43" i="8"/>
  <c r="Q43" i="8" s="1"/>
  <c r="V34" i="8"/>
  <c r="V26" i="8"/>
  <c r="V18" i="8"/>
  <c r="V10" i="8"/>
  <c r="Q10" i="8" s="1"/>
  <c r="Z327" i="8"/>
  <c r="U327" i="8" s="1"/>
  <c r="Z319" i="8"/>
  <c r="U319" i="8" s="1"/>
  <c r="Z311" i="8"/>
  <c r="Z303" i="8"/>
  <c r="U303" i="8" s="1"/>
  <c r="U295" i="8"/>
  <c r="Z295" i="8"/>
  <c r="Z287" i="8"/>
  <c r="Z279" i="8"/>
  <c r="U279" i="8" s="1"/>
  <c r="Z271" i="8"/>
  <c r="Z263" i="8"/>
  <c r="Z255" i="8"/>
  <c r="U255" i="8" s="1"/>
  <c r="Z247" i="8"/>
  <c r="U239" i="8"/>
  <c r="Z239" i="8"/>
  <c r="Z231" i="8"/>
  <c r="Z223" i="8"/>
  <c r="Z215" i="8"/>
  <c r="Z207" i="8"/>
  <c r="Z199" i="8"/>
  <c r="Z191" i="8"/>
  <c r="Z182" i="8"/>
  <c r="Z174" i="8"/>
  <c r="Y174" i="8" s="1"/>
  <c r="Z165" i="8"/>
  <c r="Z157" i="8"/>
  <c r="Z149" i="8"/>
  <c r="U149" i="8" s="1"/>
  <c r="Z141" i="8"/>
  <c r="Z133" i="8"/>
  <c r="U133" i="8" s="1"/>
  <c r="Z125" i="8"/>
  <c r="Y125" i="8" s="1"/>
  <c r="Z117" i="8"/>
  <c r="Z109" i="8"/>
  <c r="Z101" i="8"/>
  <c r="Z93" i="8"/>
  <c r="U93" i="8" s="1"/>
  <c r="Z85" i="8"/>
  <c r="U85" i="8" s="1"/>
  <c r="Z77" i="8"/>
  <c r="Z69" i="8"/>
  <c r="U69" i="8" s="1"/>
  <c r="Z61" i="8"/>
  <c r="U61" i="8" s="1"/>
  <c r="Z53" i="8"/>
  <c r="U53" i="8" s="1"/>
  <c r="Z44" i="8"/>
  <c r="Z35" i="8"/>
  <c r="U35" i="8" s="1"/>
  <c r="Z27" i="8"/>
  <c r="Z19" i="8"/>
  <c r="Z11" i="8"/>
  <c r="AD318" i="8"/>
  <c r="AD310" i="8"/>
  <c r="AD302" i="8"/>
  <c r="AD294" i="8"/>
  <c r="AD286" i="8"/>
  <c r="AD278" i="8"/>
  <c r="AD270" i="8"/>
  <c r="AD262" i="8"/>
  <c r="AD254" i="8"/>
  <c r="AD246" i="8"/>
  <c r="AD238" i="8"/>
  <c r="AD230" i="8"/>
  <c r="AD222" i="8"/>
  <c r="AD214" i="8"/>
  <c r="AD206" i="8"/>
  <c r="AD198" i="8"/>
  <c r="AD190" i="8"/>
  <c r="AD181" i="8"/>
  <c r="AD173" i="8"/>
  <c r="AD164" i="8"/>
  <c r="AD156" i="8"/>
  <c r="AD148" i="8"/>
  <c r="AD140" i="8"/>
  <c r="AD132" i="8"/>
  <c r="AD124" i="8"/>
  <c r="AD116" i="8"/>
  <c r="AD108" i="8"/>
  <c r="AD100" i="8"/>
  <c r="AD92" i="8"/>
  <c r="AD84" i="8"/>
  <c r="AD76" i="8"/>
  <c r="AD68" i="8"/>
  <c r="AD60" i="8"/>
  <c r="AD52" i="8"/>
  <c r="AD44" i="8"/>
  <c r="AD35" i="8"/>
  <c r="AD27" i="8"/>
  <c r="AD19" i="8"/>
  <c r="AD11" i="8"/>
  <c r="AF326" i="8"/>
  <c r="AF318" i="8"/>
  <c r="AF310" i="8"/>
  <c r="AC310" i="8" s="1"/>
  <c r="AF302" i="8"/>
  <c r="AF294" i="8"/>
  <c r="AC294" i="8" s="1"/>
  <c r="AF286" i="8"/>
  <c r="AC286" i="8" s="1"/>
  <c r="AF278" i="8"/>
  <c r="AC278" i="8" s="1"/>
  <c r="AF270" i="8"/>
  <c r="AF262" i="8"/>
  <c r="AF254" i="8"/>
  <c r="AF244" i="8"/>
  <c r="AF236" i="8"/>
  <c r="AF228" i="8"/>
  <c r="AF220" i="8"/>
  <c r="AF212" i="8"/>
  <c r="AF204" i="8"/>
  <c r="AF196" i="8"/>
  <c r="AF188" i="8"/>
  <c r="AF179" i="8"/>
  <c r="AF171" i="8"/>
  <c r="AF163" i="8"/>
  <c r="AF155" i="8"/>
  <c r="AF147" i="8"/>
  <c r="AF139" i="8"/>
  <c r="AF131" i="8"/>
  <c r="AF123" i="8"/>
  <c r="AF115" i="8"/>
  <c r="AF107" i="8"/>
  <c r="AF99" i="8"/>
  <c r="AF91" i="8"/>
  <c r="AF83" i="8"/>
  <c r="AF75" i="8"/>
  <c r="AF67" i="8"/>
  <c r="AF59" i="8"/>
  <c r="AF51" i="8"/>
  <c r="AF43" i="8"/>
  <c r="AF34" i="8"/>
  <c r="AF26" i="8"/>
  <c r="AF18" i="8"/>
  <c r="AF10" i="8"/>
  <c r="V333" i="8"/>
  <c r="V259" i="8"/>
  <c r="V245" i="8"/>
  <c r="V295" i="8"/>
  <c r="V248" i="8"/>
  <c r="V41" i="8"/>
  <c r="V326" i="8"/>
  <c r="Q326" i="8" s="1"/>
  <c r="V318" i="8"/>
  <c r="V310" i="8"/>
  <c r="Q310" i="8" s="1"/>
  <c r="Q302" i="8"/>
  <c r="V302" i="8"/>
  <c r="V293" i="8"/>
  <c r="Q285" i="8"/>
  <c r="V285" i="8"/>
  <c r="Q277" i="8"/>
  <c r="V277" i="8"/>
  <c r="Q269" i="8"/>
  <c r="V269" i="8"/>
  <c r="V261" i="8"/>
  <c r="Q261" i="8" s="1"/>
  <c r="V252" i="8"/>
  <c r="Q252" i="8" s="1"/>
  <c r="V242" i="8"/>
  <c r="Q242" i="8" s="1"/>
  <c r="V234" i="8"/>
  <c r="V226" i="8"/>
  <c r="Q226" i="8" s="1"/>
  <c r="V218" i="8"/>
  <c r="V210" i="8"/>
  <c r="V202" i="8"/>
  <c r="Q202" i="8" s="1"/>
  <c r="V194" i="8"/>
  <c r="V186" i="8"/>
  <c r="Q186" i="8" s="1"/>
  <c r="V178" i="8"/>
  <c r="V170" i="8"/>
  <c r="Q170" i="8" s="1"/>
  <c r="V162" i="8"/>
  <c r="Q162" i="8" s="1"/>
  <c r="V154" i="8"/>
  <c r="V146" i="8"/>
  <c r="Q146" i="8" s="1"/>
  <c r="V138" i="8"/>
  <c r="Q138" i="8" s="1"/>
  <c r="V130" i="8"/>
  <c r="Q130" i="8" s="1"/>
  <c r="V122" i="8"/>
  <c r="Q122" i="8" s="1"/>
  <c r="V114" i="8"/>
  <c r="V106" i="8"/>
  <c r="Q106" i="8" s="1"/>
  <c r="V98" i="8"/>
  <c r="Q98" i="8" s="1"/>
  <c r="V90" i="8"/>
  <c r="V82" i="8"/>
  <c r="Q82" i="8" s="1"/>
  <c r="V74" i="8"/>
  <c r="Q74" i="8" s="1"/>
  <c r="V66" i="8"/>
  <c r="Q66" i="8" s="1"/>
  <c r="V58" i="8"/>
  <c r="Q58" i="8" s="1"/>
  <c r="U50" i="8"/>
  <c r="V50" i="8"/>
  <c r="Q50" i="8" s="1"/>
  <c r="V42" i="8"/>
  <c r="Q42" i="8" s="1"/>
  <c r="V33" i="8"/>
  <c r="V25" i="8"/>
  <c r="Q25" i="8" s="1"/>
  <c r="V17" i="8"/>
  <c r="V9" i="8"/>
  <c r="Q9" i="8" s="1"/>
  <c r="Z329" i="8"/>
  <c r="Z41" i="8"/>
  <c r="Z185" i="8"/>
  <c r="Z50" i="8"/>
  <c r="Z167" i="8"/>
  <c r="Z326" i="8"/>
  <c r="Z318" i="8"/>
  <c r="Z310" i="8"/>
  <c r="Z302" i="8"/>
  <c r="Z294" i="8"/>
  <c r="Y294" i="8" s="1"/>
  <c r="Z286" i="8"/>
  <c r="U286" i="8" s="1"/>
  <c r="Z278" i="8"/>
  <c r="U278" i="8" s="1"/>
  <c r="Z270" i="8"/>
  <c r="U270" i="8" s="1"/>
  <c r="Z262" i="8"/>
  <c r="U262" i="8" s="1"/>
  <c r="Z254" i="8"/>
  <c r="U254" i="8" s="1"/>
  <c r="Z246" i="8"/>
  <c r="Z238" i="8"/>
  <c r="Z230" i="8"/>
  <c r="Z222" i="8"/>
  <c r="Z214" i="8"/>
  <c r="Z206" i="8"/>
  <c r="Z198" i="8"/>
  <c r="Z190" i="8"/>
  <c r="Z181" i="8"/>
  <c r="U181" i="8" s="1"/>
  <c r="Z173" i="8"/>
  <c r="Z164" i="8"/>
  <c r="Z156" i="8"/>
  <c r="Z148" i="8"/>
  <c r="Z140" i="8"/>
  <c r="Z132" i="8"/>
  <c r="U132" i="8" s="1"/>
  <c r="Z124" i="8"/>
  <c r="Z116" i="8"/>
  <c r="U116" i="8" s="1"/>
  <c r="U108" i="8"/>
  <c r="Z108" i="8"/>
  <c r="Z100" i="8"/>
  <c r="U100" i="8" s="1"/>
  <c r="Z92" i="8"/>
  <c r="Y92" i="8" s="1"/>
  <c r="Z84" i="8"/>
  <c r="Z76" i="8"/>
  <c r="Z68" i="8"/>
  <c r="Z60" i="8"/>
  <c r="Z52" i="8"/>
  <c r="Z43" i="8"/>
  <c r="Z34" i="8"/>
  <c r="U34" i="8" s="1"/>
  <c r="Z26" i="8"/>
  <c r="Z18" i="8"/>
  <c r="U18" i="8" s="1"/>
  <c r="Z10" i="8"/>
  <c r="U10" i="8" s="1"/>
  <c r="AD329" i="8"/>
  <c r="AD322" i="8"/>
  <c r="AD167" i="8"/>
  <c r="AD41" i="8"/>
  <c r="AD185" i="8"/>
  <c r="AD326" i="8"/>
  <c r="AD317" i="8"/>
  <c r="AD309" i="8"/>
  <c r="AD301" i="8"/>
  <c r="AD293" i="8"/>
  <c r="AD285" i="8"/>
  <c r="AD277" i="8"/>
  <c r="AD269" i="8"/>
  <c r="AC269" i="8" s="1"/>
  <c r="AD261" i="8"/>
  <c r="AD253" i="8"/>
  <c r="AD245" i="8"/>
  <c r="AD237" i="8"/>
  <c r="AD229" i="8"/>
  <c r="AD221" i="8"/>
  <c r="AD213" i="8"/>
  <c r="AD205" i="8"/>
  <c r="AD197" i="8"/>
  <c r="AD189" i="8"/>
  <c r="AD180" i="8"/>
  <c r="AD172" i="8"/>
  <c r="AD163" i="8"/>
  <c r="AD155" i="8"/>
  <c r="AD147" i="8"/>
  <c r="AD139" i="8"/>
  <c r="AD131" i="8"/>
  <c r="AD123" i="8"/>
  <c r="AD115" i="8"/>
  <c r="AD107" i="8"/>
  <c r="AD99" i="8"/>
  <c r="AD91" i="8"/>
  <c r="AD83" i="8"/>
  <c r="AD75" i="8"/>
  <c r="AD67" i="8"/>
  <c r="AD59" i="8"/>
  <c r="AD51" i="8"/>
  <c r="AD43" i="8"/>
  <c r="AD34" i="8"/>
  <c r="AD26" i="8"/>
  <c r="Y26" i="8" s="1"/>
  <c r="AD18" i="8"/>
  <c r="AD10" i="8"/>
  <c r="AF325" i="8"/>
  <c r="AF317" i="8"/>
  <c r="AF309" i="8"/>
  <c r="AC309" i="8" s="1"/>
  <c r="AF301" i="8"/>
  <c r="AC301" i="8" s="1"/>
  <c r="AF293" i="8"/>
  <c r="AC293" i="8" s="1"/>
  <c r="AF285" i="8"/>
  <c r="AF277" i="8"/>
  <c r="AF269" i="8"/>
  <c r="AF261" i="8"/>
  <c r="AF253" i="8"/>
  <c r="AF243" i="8"/>
  <c r="AF235" i="8"/>
  <c r="AF227" i="8"/>
  <c r="AF219" i="8"/>
  <c r="AF211" i="8"/>
  <c r="AF203" i="8"/>
  <c r="AF195" i="8"/>
  <c r="AF187" i="8"/>
  <c r="AF178" i="8"/>
  <c r="AF170" i="8"/>
  <c r="AF162" i="8"/>
  <c r="AF154" i="8"/>
  <c r="AF146" i="8"/>
  <c r="AF138" i="8"/>
  <c r="AF130" i="8"/>
  <c r="AF122" i="8"/>
  <c r="AF114" i="8"/>
  <c r="AF106" i="8"/>
  <c r="AF98" i="8"/>
  <c r="AF90" i="8"/>
  <c r="AF82" i="8"/>
  <c r="AF74" i="8"/>
  <c r="AF66" i="8"/>
  <c r="AF58" i="8"/>
  <c r="AF50" i="8"/>
  <c r="AF42" i="8"/>
  <c r="AF33" i="8"/>
  <c r="AF25" i="8"/>
  <c r="AF17" i="8"/>
  <c r="AF9" i="8"/>
  <c r="V325" i="8"/>
  <c r="V317" i="8"/>
  <c r="Q317" i="8" s="1"/>
  <c r="V309" i="8"/>
  <c r="Q309" i="8" s="1"/>
  <c r="V301" i="8"/>
  <c r="V292" i="8"/>
  <c r="Q292" i="8" s="1"/>
  <c r="V284" i="8"/>
  <c r="Q284" i="8" s="1"/>
  <c r="Q276" i="8"/>
  <c r="V276" i="8"/>
  <c r="V268" i="8"/>
  <c r="Q268" i="8" s="1"/>
  <c r="V260" i="8"/>
  <c r="Q260" i="8" s="1"/>
  <c r="V251" i="8"/>
  <c r="Q251" i="8" s="1"/>
  <c r="V241" i="8"/>
  <c r="Q241" i="8" s="1"/>
  <c r="V233" i="8"/>
  <c r="V225" i="8"/>
  <c r="V217" i="8"/>
  <c r="Q217" i="8" s="1"/>
  <c r="V209" i="8"/>
  <c r="Q201" i="8"/>
  <c r="V201" i="8"/>
  <c r="V193" i="8"/>
  <c r="U185" i="8"/>
  <c r="V185" i="8"/>
  <c r="Q185" i="8" s="1"/>
  <c r="Q177" i="8"/>
  <c r="V177" i="8"/>
  <c r="V169" i="8"/>
  <c r="Q169" i="8" s="1"/>
  <c r="V161" i="8"/>
  <c r="V153" i="8"/>
  <c r="Q153" i="8" s="1"/>
  <c r="V145" i="8"/>
  <c r="Q145" i="8" s="1"/>
  <c r="V137" i="8"/>
  <c r="Q137" i="8" s="1"/>
  <c r="V129" i="8"/>
  <c r="Q129" i="8" s="1"/>
  <c r="V121" i="8"/>
  <c r="V113" i="8"/>
  <c r="V105" i="8"/>
  <c r="V97" i="8"/>
  <c r="V89" i="8"/>
  <c r="Q89" i="8" s="1"/>
  <c r="V81" i="8"/>
  <c r="Q81" i="8" s="1"/>
  <c r="V73" i="8"/>
  <c r="V65" i="8"/>
  <c r="Q65" i="8" s="1"/>
  <c r="V57" i="8"/>
  <c r="V49" i="8"/>
  <c r="Q49" i="8" s="1"/>
  <c r="V40" i="8"/>
  <c r="Q40" i="8" s="1"/>
  <c r="V32" i="8"/>
  <c r="Q32" i="8" s="1"/>
  <c r="V24" i="8"/>
  <c r="Q24" i="8" s="1"/>
  <c r="V16" i="8"/>
  <c r="Q16" i="8" s="1"/>
  <c r="V8" i="8"/>
  <c r="Q8" i="8" s="1"/>
  <c r="Z325" i="8"/>
  <c r="Z317" i="8"/>
  <c r="Z309" i="8"/>
  <c r="Z301" i="8"/>
  <c r="Z293" i="8"/>
  <c r="Z285" i="8"/>
  <c r="Z277" i="8"/>
  <c r="Y277" i="8" s="1"/>
  <c r="Z269" i="8"/>
  <c r="Z261" i="8"/>
  <c r="Z253" i="8"/>
  <c r="U253" i="8" s="1"/>
  <c r="U245" i="8"/>
  <c r="Z245" i="8"/>
  <c r="Z237" i="8"/>
  <c r="U237" i="8" s="1"/>
  <c r="Z229" i="8"/>
  <c r="Z221" i="8"/>
  <c r="U221" i="8" s="1"/>
  <c r="Z213" i="8"/>
  <c r="Y213" i="8" s="1"/>
  <c r="Z205" i="8"/>
  <c r="U205" i="8" s="1"/>
  <c r="Z197" i="8"/>
  <c r="Z189" i="8"/>
  <c r="U189" i="8" s="1"/>
  <c r="Z180" i="8"/>
  <c r="Z172" i="8"/>
  <c r="U172" i="8" s="1"/>
  <c r="Z163" i="8"/>
  <c r="Z155" i="8"/>
  <c r="U155" i="8" s="1"/>
  <c r="Z147" i="8"/>
  <c r="Z139" i="8"/>
  <c r="U139" i="8" s="1"/>
  <c r="Z131" i="8"/>
  <c r="Z123" i="8"/>
  <c r="Z115" i="8"/>
  <c r="Y115" i="8" s="1"/>
  <c r="Z107" i="8"/>
  <c r="Z99" i="8"/>
  <c r="Z91" i="8"/>
  <c r="Z83" i="8"/>
  <c r="Z75" i="8"/>
  <c r="U75" i="8" s="1"/>
  <c r="Z67" i="8"/>
  <c r="Z59" i="8"/>
  <c r="U59" i="8" s="1"/>
  <c r="Z51" i="8"/>
  <c r="Z42" i="8"/>
  <c r="Z33" i="8"/>
  <c r="U33" i="8" s="1"/>
  <c r="Z25" i="8"/>
  <c r="Z17" i="8"/>
  <c r="Z9" i="8"/>
  <c r="AD325" i="8"/>
  <c r="AD316" i="8"/>
  <c r="AD308" i="8"/>
  <c r="AD300" i="8"/>
  <c r="AD292" i="8"/>
  <c r="AD284" i="8"/>
  <c r="AC284" i="8" s="1"/>
  <c r="AD276" i="8"/>
  <c r="AD268" i="8"/>
  <c r="AD260" i="8"/>
  <c r="AD252" i="8"/>
  <c r="AD244" i="8"/>
  <c r="AD236" i="8"/>
  <c r="AD228" i="8"/>
  <c r="AD220" i="8"/>
  <c r="AD212" i="8"/>
  <c r="AD204" i="8"/>
  <c r="AD196" i="8"/>
  <c r="AD188" i="8"/>
  <c r="AD179" i="8"/>
  <c r="AD171" i="8"/>
  <c r="AD162" i="8"/>
  <c r="AD154" i="8"/>
  <c r="AC154" i="8" s="1"/>
  <c r="AD146" i="8"/>
  <c r="AD138" i="8"/>
  <c r="AD130" i="8"/>
  <c r="AD122" i="8"/>
  <c r="AD114" i="8"/>
  <c r="AD106" i="8"/>
  <c r="AD98" i="8"/>
  <c r="AD90" i="8"/>
  <c r="AC90" i="8" s="1"/>
  <c r="AD82" i="8"/>
  <c r="AD74" i="8"/>
  <c r="AD66" i="8"/>
  <c r="AD58" i="8"/>
  <c r="Y50" i="8"/>
  <c r="AD50" i="8"/>
  <c r="AC50" i="8" s="1"/>
  <c r="AD42" i="8"/>
  <c r="AD33" i="8"/>
  <c r="Y33" i="8" s="1"/>
  <c r="AD25" i="8"/>
  <c r="AD17" i="8"/>
  <c r="AD9" i="8"/>
  <c r="AF41" i="8"/>
  <c r="AF333" i="8"/>
  <c r="AF247" i="8"/>
  <c r="AF248" i="8"/>
  <c r="AF185" i="8"/>
  <c r="AF329" i="8"/>
  <c r="AF324" i="8"/>
  <c r="AF316" i="8"/>
  <c r="AF308" i="8"/>
  <c r="AF300" i="8"/>
  <c r="AF292" i="8"/>
  <c r="AF284" i="8"/>
  <c r="AF276" i="8"/>
  <c r="AF268" i="8"/>
  <c r="AF260" i="8"/>
  <c r="AF252" i="8"/>
  <c r="AF242" i="8"/>
  <c r="AF234" i="8"/>
  <c r="AF226" i="8"/>
  <c r="AF218" i="8"/>
  <c r="AF210" i="8"/>
  <c r="AF202" i="8"/>
  <c r="AF194" i="8"/>
  <c r="AF186" i="8"/>
  <c r="AF177" i="8"/>
  <c r="AF169" i="8"/>
  <c r="AF161" i="8"/>
  <c r="AF153" i="8"/>
  <c r="AF145" i="8"/>
  <c r="AF137" i="8"/>
  <c r="AF129" i="8"/>
  <c r="AF121" i="8"/>
  <c r="AF113" i="8"/>
  <c r="AF105" i="8"/>
  <c r="AF97" i="8"/>
  <c r="AF89" i="8"/>
  <c r="AF81" i="8"/>
  <c r="AF73" i="8"/>
  <c r="AF65" i="8"/>
  <c r="AF57" i="8"/>
  <c r="AF49" i="8"/>
  <c r="AF40" i="8"/>
  <c r="AF32" i="8"/>
  <c r="AF24" i="8"/>
  <c r="AF16" i="8"/>
  <c r="AF8" i="8"/>
  <c r="V332" i="8"/>
  <c r="Q332" i="8" s="1"/>
  <c r="V324" i="8"/>
  <c r="V316" i="8"/>
  <c r="V308" i="8"/>
  <c r="Q308" i="8" s="1"/>
  <c r="V300" i="8"/>
  <c r="V291" i="8"/>
  <c r="Q291" i="8" s="1"/>
  <c r="V283" i="8"/>
  <c r="V275" i="8"/>
  <c r="Q275" i="8" s="1"/>
  <c r="V267" i="8"/>
  <c r="Q267" i="8" s="1"/>
  <c r="V258" i="8"/>
  <c r="V250" i="8"/>
  <c r="Q250" i="8" s="1"/>
  <c r="V240" i="8"/>
  <c r="Q240" i="8" s="1"/>
  <c r="V232" i="8"/>
  <c r="Q232" i="8" s="1"/>
  <c r="V224" i="8"/>
  <c r="Q224" i="8" s="1"/>
  <c r="V216" i="8"/>
  <c r="Q216" i="8" s="1"/>
  <c r="V208" i="8"/>
  <c r="Q208" i="8" s="1"/>
  <c r="V200" i="8"/>
  <c r="Q200" i="8" s="1"/>
  <c r="V192" i="8"/>
  <c r="V184" i="8"/>
  <c r="V176" i="8"/>
  <c r="V168" i="8"/>
  <c r="Q168" i="8" s="1"/>
  <c r="V160" i="8"/>
  <c r="Q160" i="8" s="1"/>
  <c r="V152" i="8"/>
  <c r="Q152" i="8" s="1"/>
  <c r="V144" i="8"/>
  <c r="Q144" i="8" s="1"/>
  <c r="V136" i="8"/>
  <c r="V128" i="8"/>
  <c r="Q128" i="8" s="1"/>
  <c r="V120" i="8"/>
  <c r="Q120" i="8" s="1"/>
  <c r="V112" i="8"/>
  <c r="Q112" i="8" s="1"/>
  <c r="V104" i="8"/>
  <c r="Q104" i="8" s="1"/>
  <c r="V96" i="8"/>
  <c r="Q96" i="8" s="1"/>
  <c r="V88" i="8"/>
  <c r="Q88" i="8" s="1"/>
  <c r="V80" i="8"/>
  <c r="Q80" i="8" s="1"/>
  <c r="V72" i="8"/>
  <c r="V64" i="8"/>
  <c r="Q64" i="8" s="1"/>
  <c r="V56" i="8"/>
  <c r="Q56" i="8" s="1"/>
  <c r="V48" i="8"/>
  <c r="Q48" i="8" s="1"/>
  <c r="V39" i="8"/>
  <c r="Q39" i="8" s="1"/>
  <c r="V31" i="8"/>
  <c r="Q31" i="8" s="1"/>
  <c r="V23" i="8"/>
  <c r="V15" i="8"/>
  <c r="Q15" i="8" s="1"/>
  <c r="V7" i="8"/>
  <c r="Z333" i="8"/>
  <c r="U333" i="8"/>
  <c r="Z324" i="8"/>
  <c r="Z316" i="8"/>
  <c r="Z308" i="8"/>
  <c r="Z300" i="8"/>
  <c r="Z292" i="8"/>
  <c r="Z284" i="8"/>
  <c r="U284" i="8" s="1"/>
  <c r="Z276" i="8"/>
  <c r="Z268" i="8"/>
  <c r="Z260" i="8"/>
  <c r="Z252" i="8"/>
  <c r="Z244" i="8"/>
  <c r="Z236" i="8"/>
  <c r="U236" i="8" s="1"/>
  <c r="Z228" i="8"/>
  <c r="Z220" i="8"/>
  <c r="U220" i="8" s="1"/>
  <c r="Z212" i="8"/>
  <c r="Z204" i="8"/>
  <c r="Z196" i="8"/>
  <c r="Z188" i="8"/>
  <c r="Z179" i="8"/>
  <c r="Z171" i="8"/>
  <c r="U171" i="8" s="1"/>
  <c r="Z162" i="8"/>
  <c r="Z154" i="8"/>
  <c r="U154" i="8" s="1"/>
  <c r="Z146" i="8"/>
  <c r="Z138" i="8"/>
  <c r="Z130" i="8"/>
  <c r="Z122" i="8"/>
  <c r="Z114" i="8"/>
  <c r="Z106" i="8"/>
  <c r="U106" i="8" s="1"/>
  <c r="Z98" i="8"/>
  <c r="U98" i="8" s="1"/>
  <c r="Z90" i="8"/>
  <c r="U90" i="8" s="1"/>
  <c r="Z82" i="8"/>
  <c r="Z74" i="8"/>
  <c r="Z66" i="8"/>
  <c r="Z58" i="8"/>
  <c r="Z49" i="8"/>
  <c r="Z40" i="8"/>
  <c r="Z32" i="8"/>
  <c r="Z24" i="8"/>
  <c r="Z16" i="8"/>
  <c r="Z8" i="8"/>
  <c r="AD333" i="8"/>
  <c r="AC333" i="8"/>
  <c r="AD324" i="8"/>
  <c r="AD315" i="8"/>
  <c r="AD307" i="8"/>
  <c r="AD299" i="8"/>
  <c r="AD291" i="8"/>
  <c r="AD283" i="8"/>
  <c r="AD275" i="8"/>
  <c r="AD267" i="8"/>
  <c r="AD259" i="8"/>
  <c r="AD251" i="8"/>
  <c r="AD243" i="8"/>
  <c r="AD235" i="8"/>
  <c r="AD227" i="8"/>
  <c r="AD219" i="8"/>
  <c r="AC219" i="8" s="1"/>
  <c r="AD211" i="8"/>
  <c r="AD203" i="8"/>
  <c r="AC203" i="8" s="1"/>
  <c r="AD195" i="8"/>
  <c r="AD187" i="8"/>
  <c r="AD178" i="8"/>
  <c r="AD170" i="8"/>
  <c r="AD161" i="8"/>
  <c r="AD153" i="8"/>
  <c r="AD145" i="8"/>
  <c r="AD137" i="8"/>
  <c r="AC137" i="8" s="1"/>
  <c r="AD129" i="8"/>
  <c r="AD121" i="8"/>
  <c r="AC121" i="8" s="1"/>
  <c r="AD113" i="8"/>
  <c r="AD105" i="8"/>
  <c r="AD97" i="8"/>
  <c r="AD89" i="8"/>
  <c r="AD81" i="8"/>
  <c r="AD73" i="8"/>
  <c r="AC73" i="8" s="1"/>
  <c r="AD65" i="8"/>
  <c r="AD57" i="8"/>
  <c r="AD49" i="8"/>
  <c r="AD40" i="8"/>
  <c r="AD32" i="8"/>
  <c r="AD24" i="8"/>
  <c r="AD16" i="8"/>
  <c r="AD8" i="8"/>
  <c r="AC8" i="8" s="1"/>
  <c r="AF332" i="8"/>
  <c r="AF323" i="8"/>
  <c r="AF315" i="8"/>
  <c r="AF307" i="8"/>
  <c r="AF299" i="8"/>
  <c r="AF291" i="8"/>
  <c r="AF283" i="8"/>
  <c r="AF275" i="8"/>
  <c r="AF267" i="8"/>
  <c r="AF259" i="8"/>
  <c r="AF251" i="8"/>
  <c r="AF241" i="8"/>
  <c r="AF233" i="8"/>
  <c r="AF225" i="8"/>
  <c r="AF217" i="8"/>
  <c r="AF209" i="8"/>
  <c r="AF201" i="8"/>
  <c r="AF193" i="8"/>
  <c r="AF184" i="8"/>
  <c r="AF176" i="8"/>
  <c r="AF168" i="8"/>
  <c r="AF160" i="8"/>
  <c r="AF152" i="8"/>
  <c r="AF144" i="8"/>
  <c r="AF136" i="8"/>
  <c r="AF128" i="8"/>
  <c r="AF120" i="8"/>
  <c r="AF112" i="8"/>
  <c r="AF104" i="8"/>
  <c r="AF96" i="8"/>
  <c r="AF88" i="8"/>
  <c r="AF80" i="8"/>
  <c r="AF72" i="8"/>
  <c r="AF64" i="8"/>
  <c r="AF56" i="8"/>
  <c r="AF48" i="8"/>
  <c r="AF39" i="8"/>
  <c r="AF31" i="8"/>
  <c r="AF23" i="8"/>
  <c r="AF15" i="8"/>
  <c r="AF7" i="8"/>
  <c r="V331" i="8"/>
  <c r="Q331" i="8" s="1"/>
  <c r="V323" i="8"/>
  <c r="V315" i="8"/>
  <c r="Q315" i="8" s="1"/>
  <c r="V307" i="8"/>
  <c r="Q307" i="8" s="1"/>
  <c r="V299" i="8"/>
  <c r="Q299" i="8" s="1"/>
  <c r="V290" i="8"/>
  <c r="Q290" i="8" s="1"/>
  <c r="Q282" i="8"/>
  <c r="V282" i="8"/>
  <c r="V274" i="8"/>
  <c r="Q274" i="8" s="1"/>
  <c r="V266" i="8"/>
  <c r="Q266" i="8" s="1"/>
  <c r="V257" i="8"/>
  <c r="Q257" i="8" s="1"/>
  <c r="V249" i="8"/>
  <c r="V239" i="8"/>
  <c r="V231" i="8"/>
  <c r="Q231" i="8" s="1"/>
  <c r="V223" i="8"/>
  <c r="Q223" i="8" s="1"/>
  <c r="V215" i="8"/>
  <c r="Q215" i="8" s="1"/>
  <c r="V207" i="8"/>
  <c r="Q207" i="8" s="1"/>
  <c r="V199" i="8"/>
  <c r="Q199" i="8" s="1"/>
  <c r="V191" i="8"/>
  <c r="V183" i="8"/>
  <c r="Q183" i="8" s="1"/>
  <c r="V175" i="8"/>
  <c r="Q175" i="8" s="1"/>
  <c r="U167" i="8"/>
  <c r="V167" i="8"/>
  <c r="Q167" i="8" s="1"/>
  <c r="V159" i="8"/>
  <c r="V151" i="8"/>
  <c r="V143" i="8"/>
  <c r="V135" i="8"/>
  <c r="V127" i="8"/>
  <c r="Q127" i="8" s="1"/>
  <c r="V119" i="8"/>
  <c r="V111" i="8"/>
  <c r="Q111" i="8" s="1"/>
  <c r="V103" i="8"/>
  <c r="Q103" i="8" s="1"/>
  <c r="V95" i="8"/>
  <c r="Q95" i="8" s="1"/>
  <c r="V87" i="8"/>
  <c r="V79" i="8"/>
  <c r="V71" i="8"/>
  <c r="Q71" i="8" s="1"/>
  <c r="V63" i="8"/>
  <c r="Q63" i="8" s="1"/>
  <c r="V55" i="8"/>
  <c r="V47" i="8"/>
  <c r="Q47" i="8" s="1"/>
  <c r="V38" i="8"/>
  <c r="Q38" i="8" s="1"/>
  <c r="V30" i="8"/>
  <c r="Q30" i="8" s="1"/>
  <c r="V22" i="8"/>
  <c r="Q22" i="8" s="1"/>
  <c r="V14" i="8"/>
  <c r="Q14" i="8" s="1"/>
  <c r="V6" i="8"/>
  <c r="Q6" i="8" s="1"/>
  <c r="Z332" i="8"/>
  <c r="Z323" i="8"/>
  <c r="Z315" i="8"/>
  <c r="Y315" i="8" s="1"/>
  <c r="Z307" i="8"/>
  <c r="Z299" i="8"/>
  <c r="Z291" i="8"/>
  <c r="Z283" i="8"/>
  <c r="Z275" i="8"/>
  <c r="Z267" i="8"/>
  <c r="U259" i="8"/>
  <c r="Z259" i="8"/>
  <c r="Y259" i="8" s="1"/>
  <c r="Z251" i="8"/>
  <c r="U251" i="8" s="1"/>
  <c r="Z243" i="8"/>
  <c r="U243" i="8" s="1"/>
  <c r="Z235" i="8"/>
  <c r="U235" i="8" s="1"/>
  <c r="Z227" i="8"/>
  <c r="Z219" i="8"/>
  <c r="U219" i="8" s="1"/>
  <c r="Z211" i="8"/>
  <c r="Z203" i="8"/>
  <c r="U203" i="8" s="1"/>
  <c r="Z195" i="8"/>
  <c r="Z187" i="8"/>
  <c r="Z178" i="8"/>
  <c r="U178" i="8" s="1"/>
  <c r="Z170" i="8"/>
  <c r="U170" i="8" s="1"/>
  <c r="Z161" i="8"/>
  <c r="Z153" i="8"/>
  <c r="Z145" i="8"/>
  <c r="U145" i="8" s="1"/>
  <c r="Z137" i="8"/>
  <c r="Z129" i="8"/>
  <c r="Y129" i="8" s="1"/>
  <c r="Z121" i="8"/>
  <c r="U121" i="8" s="1"/>
  <c r="Z113" i="8"/>
  <c r="U105" i="8"/>
  <c r="Z105" i="8"/>
  <c r="Z97" i="8"/>
  <c r="Z89" i="8"/>
  <c r="Z81" i="8"/>
  <c r="U81" i="8" s="1"/>
  <c r="Z73" i="8"/>
  <c r="U73" i="8" s="1"/>
  <c r="Z65" i="8"/>
  <c r="Y65" i="8" s="1"/>
  <c r="Z57" i="8"/>
  <c r="U57" i="8" s="1"/>
  <c r="Z48" i="8"/>
  <c r="Z39" i="8"/>
  <c r="Z31" i="8"/>
  <c r="Z23" i="8"/>
  <c r="Z15" i="8"/>
  <c r="Z7" i="8"/>
  <c r="U7" i="8" s="1"/>
  <c r="AD332" i="8"/>
  <c r="AD323" i="8"/>
  <c r="AD314" i="8"/>
  <c r="AD306" i="8"/>
  <c r="AD298" i="8"/>
  <c r="AD290" i="8"/>
  <c r="AD282" i="8"/>
  <c r="AD274" i="8"/>
  <c r="AD266" i="8"/>
  <c r="AD258" i="8"/>
  <c r="AD250" i="8"/>
  <c r="AD242" i="8"/>
  <c r="AD234" i="8"/>
  <c r="AD226" i="8"/>
  <c r="AD218" i="8"/>
  <c r="AD210" i="8"/>
  <c r="AD202" i="8"/>
  <c r="AD194" i="8"/>
  <c r="AC194" i="8" s="1"/>
  <c r="AD186" i="8"/>
  <c r="AD177" i="8"/>
  <c r="AD169" i="8"/>
  <c r="AD160" i="8"/>
  <c r="AD152" i="8"/>
  <c r="AD144" i="8"/>
  <c r="AD136" i="8"/>
  <c r="AD128" i="8"/>
  <c r="AD120" i="8"/>
  <c r="AD112" i="8"/>
  <c r="AD104" i="8"/>
  <c r="AD96" i="8"/>
  <c r="AD88" i="8"/>
  <c r="AD80" i="8"/>
  <c r="AD72" i="8"/>
  <c r="AD64" i="8"/>
  <c r="AD56" i="8"/>
  <c r="AD48" i="8"/>
  <c r="AD39" i="8"/>
  <c r="AD31" i="8"/>
  <c r="AD23" i="8"/>
  <c r="AD15" i="8"/>
  <c r="AD7" i="8"/>
  <c r="AF331" i="8"/>
  <c r="AC322" i="8"/>
  <c r="AF322" i="8"/>
  <c r="AF314" i="8"/>
  <c r="AF306" i="8"/>
  <c r="AF298" i="8"/>
  <c r="AF290" i="8"/>
  <c r="AF282" i="8"/>
  <c r="AF274" i="8"/>
  <c r="AF266" i="8"/>
  <c r="AF258" i="8"/>
  <c r="AF250" i="8"/>
  <c r="AF240" i="8"/>
  <c r="AC240" i="8" s="1"/>
  <c r="AF232" i="8"/>
  <c r="AC232" i="8" s="1"/>
  <c r="AF224" i="8"/>
  <c r="AC224" i="8" s="1"/>
  <c r="AF216" i="8"/>
  <c r="AF208" i="8"/>
  <c r="AC208" i="8" s="1"/>
  <c r="AF200" i="8"/>
  <c r="AC200" i="8" s="1"/>
  <c r="AF192" i="8"/>
  <c r="AF183" i="8"/>
  <c r="AC183" i="8" s="1"/>
  <c r="AF175" i="8"/>
  <c r="AC175" i="8" s="1"/>
  <c r="AC167" i="8"/>
  <c r="AF167" i="8"/>
  <c r="AF159" i="8"/>
  <c r="AF151" i="8"/>
  <c r="AF143" i="8"/>
  <c r="AF135" i="8"/>
  <c r="AF127" i="8"/>
  <c r="AF119" i="8"/>
  <c r="AF111" i="8"/>
  <c r="AF103" i="8"/>
  <c r="AF95" i="8"/>
  <c r="AF87" i="8"/>
  <c r="AF79" i="8"/>
  <c r="AF71" i="8"/>
  <c r="AF63" i="8"/>
  <c r="AF55" i="8"/>
  <c r="AF47" i="8"/>
  <c r="AC38" i="8"/>
  <c r="AF38" i="8"/>
  <c r="AF30" i="8"/>
  <c r="AF22" i="8"/>
  <c r="AF14" i="8"/>
  <c r="AF6" i="8"/>
  <c r="V330" i="8"/>
  <c r="Q330" i="8" s="1"/>
  <c r="V322" i="8"/>
  <c r="Q322" i="8" s="1"/>
  <c r="V314" i="8"/>
  <c r="Q306" i="8"/>
  <c r="V306" i="8"/>
  <c r="V298" i="8"/>
  <c r="Q298" i="8" s="1"/>
  <c r="V289" i="8"/>
  <c r="Q289" i="8" s="1"/>
  <c r="V281" i="8"/>
  <c r="V273" i="8"/>
  <c r="Q265" i="8"/>
  <c r="V265" i="8"/>
  <c r="V256" i="8"/>
  <c r="Q247" i="8"/>
  <c r="V247" i="8"/>
  <c r="V238" i="8"/>
  <c r="V230" i="8"/>
  <c r="Q230" i="8" s="1"/>
  <c r="V222" i="8"/>
  <c r="Q222" i="8" s="1"/>
  <c r="V214" i="8"/>
  <c r="Q214" i="8" s="1"/>
  <c r="V206" i="8"/>
  <c r="Q206" i="8" s="1"/>
  <c r="V198" i="8"/>
  <c r="Q198" i="8" s="1"/>
  <c r="V190" i="8"/>
  <c r="Q190" i="8" s="1"/>
  <c r="V182" i="8"/>
  <c r="Q182" i="8" s="1"/>
  <c r="V174" i="8"/>
  <c r="V166" i="8"/>
  <c r="Q166" i="8" s="1"/>
  <c r="V158" i="8"/>
  <c r="V150" i="8"/>
  <c r="Q150" i="8" s="1"/>
  <c r="V142" i="8"/>
  <c r="Q142" i="8" s="1"/>
  <c r="V134" i="8"/>
  <c r="Q134" i="8" s="1"/>
  <c r="V126" i="8"/>
  <c r="Q126" i="8" s="1"/>
  <c r="V118" i="8"/>
  <c r="Q118" i="8" s="1"/>
  <c r="V110" i="8"/>
  <c r="V102" i="8"/>
  <c r="Q102" i="8" s="1"/>
  <c r="V94" i="8"/>
  <c r="Q94" i="8" s="1"/>
  <c r="V86" i="8"/>
  <c r="Q86" i="8" s="1"/>
  <c r="V78" i="8"/>
  <c r="Q78" i="8" s="1"/>
  <c r="V70" i="8"/>
  <c r="Q70" i="8" s="1"/>
  <c r="V62" i="8"/>
  <c r="Q62" i="8" s="1"/>
  <c r="V54" i="8"/>
  <c r="Q54" i="8" s="1"/>
  <c r="V46" i="8"/>
  <c r="V37" i="8"/>
  <c r="Q37" i="8" s="1"/>
  <c r="V29" i="8"/>
  <c r="V21" i="8"/>
  <c r="Q21" i="8" s="1"/>
  <c r="V13" i="8"/>
  <c r="V5" i="8"/>
  <c r="Z331" i="8"/>
  <c r="Y322" i="8"/>
  <c r="Z322" i="8"/>
  <c r="Z314" i="8"/>
  <c r="Z306" i="8"/>
  <c r="Z298" i="8"/>
  <c r="Y298" i="8" s="1"/>
  <c r="Z290" i="8"/>
  <c r="Z282" i="8"/>
  <c r="Z274" i="8"/>
  <c r="Z266" i="8"/>
  <c r="U266" i="8" s="1"/>
  <c r="Z258" i="8"/>
  <c r="U258" i="8" s="1"/>
  <c r="Z250" i="8"/>
  <c r="U250" i="8" s="1"/>
  <c r="Z242" i="8"/>
  <c r="U242" i="8" s="1"/>
  <c r="Z234" i="8"/>
  <c r="U234" i="8" s="1"/>
  <c r="Z226" i="8"/>
  <c r="Z218" i="8"/>
  <c r="Z210" i="8"/>
  <c r="Z202" i="8"/>
  <c r="Z194" i="8"/>
  <c r="Z186" i="8"/>
  <c r="U186" i="8" s="1"/>
  <c r="Z177" i="8"/>
  <c r="U177" i="8" s="1"/>
  <c r="Z169" i="8"/>
  <c r="U169" i="8" s="1"/>
  <c r="Z160" i="8"/>
  <c r="U160" i="8" s="1"/>
  <c r="Z152" i="8"/>
  <c r="Z144" i="8"/>
  <c r="U144" i="8" s="1"/>
  <c r="Z136" i="8"/>
  <c r="Z128" i="8"/>
  <c r="Z120" i="8"/>
  <c r="U120" i="8" s="1"/>
  <c r="Z112" i="8"/>
  <c r="U112" i="8" s="1"/>
  <c r="Z104" i="8"/>
  <c r="Z96" i="8"/>
  <c r="Z88" i="8"/>
  <c r="Z80" i="8"/>
  <c r="U80" i="8" s="1"/>
  <c r="Z72" i="8"/>
  <c r="Z64" i="8"/>
  <c r="Z56" i="8"/>
  <c r="U56" i="8" s="1"/>
  <c r="Z47" i="8"/>
  <c r="Z38" i="8"/>
  <c r="U38" i="8" s="1"/>
  <c r="Z30" i="8"/>
  <c r="U30" i="8" s="1"/>
  <c r="Z22" i="8"/>
  <c r="Z14" i="8"/>
  <c r="Z6" i="8"/>
  <c r="U6" i="8" s="1"/>
  <c r="AD331" i="8"/>
  <c r="AD321" i="8"/>
  <c r="Y321" i="8" s="1"/>
  <c r="AD313" i="8"/>
  <c r="Y313" i="8" s="1"/>
  <c r="AD305" i="8"/>
  <c r="Y305" i="8" s="1"/>
  <c r="AD297" i="8"/>
  <c r="Y297" i="8" s="1"/>
  <c r="AD289" i="8"/>
  <c r="AD281" i="8"/>
  <c r="Y281" i="8" s="1"/>
  <c r="AD273" i="8"/>
  <c r="Y273" i="8" s="1"/>
  <c r="AD265" i="8"/>
  <c r="Y265" i="8" s="1"/>
  <c r="AD257" i="8"/>
  <c r="Y257" i="8" s="1"/>
  <c r="AD249" i="8"/>
  <c r="Y249" i="8" s="1"/>
  <c r="AD241" i="8"/>
  <c r="Y241" i="8" s="1"/>
  <c r="AD233" i="8"/>
  <c r="Y233" i="8" s="1"/>
  <c r="AD225" i="8"/>
  <c r="AD217" i="8"/>
  <c r="Y217" i="8" s="1"/>
  <c r="AD209" i="8"/>
  <c r="Y209" i="8" s="1"/>
  <c r="AD201" i="8"/>
  <c r="Y201" i="8" s="1"/>
  <c r="AD193" i="8"/>
  <c r="Y193" i="8" s="1"/>
  <c r="AD184" i="8"/>
  <c r="Y184" i="8" s="1"/>
  <c r="AD176" i="8"/>
  <c r="Y176" i="8" s="1"/>
  <c r="AD168" i="8"/>
  <c r="Y168" i="8" s="1"/>
  <c r="AD159" i="8"/>
  <c r="AD151" i="8"/>
  <c r="Y151" i="8" s="1"/>
  <c r="AD143" i="8"/>
  <c r="Y143" i="8" s="1"/>
  <c r="AD135" i="8"/>
  <c r="Y135" i="8" s="1"/>
  <c r="AD127" i="8"/>
  <c r="Y127" i="8" s="1"/>
  <c r="AD119" i="8"/>
  <c r="Y119" i="8" s="1"/>
  <c r="AD111" i="8"/>
  <c r="Y111" i="8" s="1"/>
  <c r="AD103" i="8"/>
  <c r="Y103" i="8" s="1"/>
  <c r="AD95" i="8"/>
  <c r="Y95" i="8" s="1"/>
  <c r="AD87" i="8"/>
  <c r="Y87" i="8" s="1"/>
  <c r="AD79" i="8"/>
  <c r="Y79" i="8" s="1"/>
  <c r="AD71" i="8"/>
  <c r="Y71" i="8" s="1"/>
  <c r="AD63" i="8"/>
  <c r="Y63" i="8" s="1"/>
  <c r="AD55" i="8"/>
  <c r="Y55" i="8" s="1"/>
  <c r="AD47" i="8"/>
  <c r="AD38" i="8"/>
  <c r="AD30" i="8"/>
  <c r="AD22" i="8"/>
  <c r="AD14" i="8"/>
  <c r="AD6" i="8"/>
  <c r="AF330" i="8"/>
  <c r="AC330" i="8" s="1"/>
  <c r="AF321" i="8"/>
  <c r="AF313" i="8"/>
  <c r="AF305" i="8"/>
  <c r="AF297" i="8"/>
  <c r="AF289" i="8"/>
  <c r="AF281" i="8"/>
  <c r="AF273" i="8"/>
  <c r="AF265" i="8"/>
  <c r="AC265" i="8" s="1"/>
  <c r="AF257" i="8"/>
  <c r="AF249" i="8"/>
  <c r="AC249" i="8" s="1"/>
  <c r="AF239" i="8"/>
  <c r="AC239" i="8" s="1"/>
  <c r="AF231" i="8"/>
  <c r="AC231" i="8" s="1"/>
  <c r="AF223" i="8"/>
  <c r="AC223" i="8" s="1"/>
  <c r="AF215" i="8"/>
  <c r="AC215" i="8" s="1"/>
  <c r="AF207" i="8"/>
  <c r="AF199" i="8"/>
  <c r="AC199" i="8" s="1"/>
  <c r="AF191" i="8"/>
  <c r="AC191" i="8" s="1"/>
  <c r="AF182" i="8"/>
  <c r="AC182" i="8" s="1"/>
  <c r="AF174" i="8"/>
  <c r="AC174" i="8" s="1"/>
  <c r="AF166" i="8"/>
  <c r="AC166" i="8" s="1"/>
  <c r="AF158" i="8"/>
  <c r="AC158" i="8" s="1"/>
  <c r="AF150" i="8"/>
  <c r="AC150" i="8" s="1"/>
  <c r="AF142" i="8"/>
  <c r="AC142" i="8" s="1"/>
  <c r="AF134" i="8"/>
  <c r="AC134" i="8" s="1"/>
  <c r="AF126" i="8"/>
  <c r="AF118" i="8"/>
  <c r="AC118" i="8" s="1"/>
  <c r="AF110" i="8"/>
  <c r="AC110" i="8" s="1"/>
  <c r="AF102" i="8"/>
  <c r="AC102" i="8" s="1"/>
  <c r="AF94" i="8"/>
  <c r="AC94" i="8" s="1"/>
  <c r="AF86" i="8"/>
  <c r="AC86" i="8" s="1"/>
  <c r="AF78" i="8"/>
  <c r="AC78" i="8" s="1"/>
  <c r="AF70" i="8"/>
  <c r="AC70" i="8" s="1"/>
  <c r="AF62" i="8"/>
  <c r="AC54" i="8"/>
  <c r="AF54" i="8"/>
  <c r="AF46" i="8"/>
  <c r="AC46" i="8" s="1"/>
  <c r="AF37" i="8"/>
  <c r="AC37" i="8" s="1"/>
  <c r="AF29" i="8"/>
  <c r="AC29" i="8" s="1"/>
  <c r="AF21" i="8"/>
  <c r="AC21" i="8" s="1"/>
  <c r="AF13" i="8"/>
  <c r="AC13" i="8" s="1"/>
  <c r="AF5" i="8"/>
  <c r="AC5" i="8" s="1"/>
  <c r="N323" i="8"/>
  <c r="N314" i="8"/>
  <c r="N306" i="8"/>
  <c r="N282" i="8"/>
  <c r="N321" i="8"/>
  <c r="N265" i="8"/>
  <c r="N201" i="8"/>
  <c r="N193" i="8"/>
  <c r="N41" i="8"/>
  <c r="N328" i="8"/>
  <c r="N288" i="8"/>
  <c r="N280" i="8"/>
  <c r="N264" i="8"/>
  <c r="N248" i="8"/>
  <c r="N311" i="8"/>
  <c r="N295" i="8"/>
  <c r="N247" i="8"/>
  <c r="N302" i="8"/>
  <c r="N286" i="8"/>
  <c r="N333" i="8"/>
  <c r="N285" i="8"/>
  <c r="N277" i="8"/>
  <c r="N269" i="8"/>
  <c r="N133" i="8"/>
  <c r="N316" i="8"/>
  <c r="N276" i="8"/>
  <c r="N308" i="5"/>
  <c r="N300" i="5"/>
  <c r="N290" i="5"/>
  <c r="I290" i="5" s="1"/>
  <c r="N281" i="5"/>
  <c r="N273" i="5"/>
  <c r="N260" i="5"/>
  <c r="N252" i="5"/>
  <c r="N244" i="5"/>
  <c r="N236" i="5"/>
  <c r="N228" i="5"/>
  <c r="N220" i="5"/>
  <c r="N212" i="5"/>
  <c r="N204" i="5"/>
  <c r="N196" i="5"/>
  <c r="N188" i="5"/>
  <c r="N179" i="5"/>
  <c r="N171" i="5"/>
  <c r="N163" i="5"/>
  <c r="N155" i="5"/>
  <c r="N147" i="5"/>
  <c r="N139" i="5"/>
  <c r="N131" i="5"/>
  <c r="N123" i="5"/>
  <c r="N114" i="5"/>
  <c r="I114" i="5" s="1"/>
  <c r="N106" i="5"/>
  <c r="I106" i="5" s="1"/>
  <c r="N98" i="5"/>
  <c r="I98" i="5" s="1"/>
  <c r="N89" i="5"/>
  <c r="N81" i="5"/>
  <c r="N73" i="5"/>
  <c r="N65" i="5"/>
  <c r="N57" i="5"/>
  <c r="N49" i="5"/>
  <c r="N41" i="5"/>
  <c r="N33" i="5"/>
  <c r="N25" i="5"/>
  <c r="N17" i="5"/>
  <c r="N9" i="5"/>
  <c r="I269" i="7"/>
  <c r="I261" i="7"/>
  <c r="I253" i="7"/>
  <c r="I245" i="7"/>
  <c r="I237" i="7"/>
  <c r="I229" i="7"/>
  <c r="I221" i="7"/>
  <c r="I213" i="7"/>
  <c r="I203" i="7"/>
  <c r="I195" i="7"/>
  <c r="I187" i="7"/>
  <c r="I179" i="7"/>
  <c r="I171" i="7"/>
  <c r="I163" i="7"/>
  <c r="I154" i="7"/>
  <c r="I144" i="7"/>
  <c r="I136" i="7"/>
  <c r="I128" i="7"/>
  <c r="I120" i="7"/>
  <c r="I112" i="7"/>
  <c r="I104" i="7"/>
  <c r="I96" i="7"/>
  <c r="I87" i="7"/>
  <c r="I79" i="7"/>
  <c r="I69" i="7"/>
  <c r="I60" i="7"/>
  <c r="I51" i="7"/>
  <c r="I42" i="7"/>
  <c r="I34" i="7"/>
  <c r="I26" i="7"/>
  <c r="I18" i="7"/>
  <c r="I10" i="7"/>
  <c r="N288" i="6"/>
  <c r="I288" i="6" s="1"/>
  <c r="N280" i="6"/>
  <c r="I280" i="6" s="1"/>
  <c r="N272" i="6"/>
  <c r="I272" i="6" s="1"/>
  <c r="N264" i="6"/>
  <c r="I264" i="6" s="1"/>
  <c r="N256" i="6"/>
  <c r="I256" i="6" s="1"/>
  <c r="N248" i="6"/>
  <c r="I248" i="6" s="1"/>
  <c r="N240" i="6"/>
  <c r="I240" i="6" s="1"/>
  <c r="N232" i="6"/>
  <c r="I232" i="6" s="1"/>
  <c r="I224" i="6"/>
  <c r="N224" i="6"/>
  <c r="N216" i="6"/>
  <c r="I216" i="6" s="1"/>
  <c r="N203" i="6"/>
  <c r="N195" i="6"/>
  <c r="N187" i="6"/>
  <c r="N179" i="6"/>
  <c r="N170" i="6"/>
  <c r="N162" i="6"/>
  <c r="N154" i="6"/>
  <c r="N146" i="6"/>
  <c r="N138" i="6"/>
  <c r="N130" i="6"/>
  <c r="N121" i="6"/>
  <c r="I121" i="6" s="1"/>
  <c r="N113" i="6"/>
  <c r="I113" i="6" s="1"/>
  <c r="N105" i="6"/>
  <c r="I105" i="6" s="1"/>
  <c r="N97" i="6"/>
  <c r="I97" i="6" s="1"/>
  <c r="N88" i="6"/>
  <c r="I80" i="6"/>
  <c r="N80" i="6"/>
  <c r="N72" i="6"/>
  <c r="N64" i="6"/>
  <c r="N56" i="6"/>
  <c r="N48" i="6"/>
  <c r="N40" i="6"/>
  <c r="N32" i="6"/>
  <c r="N24" i="6"/>
  <c r="N16" i="6"/>
  <c r="N8" i="6"/>
  <c r="R273" i="7"/>
  <c r="R265" i="7"/>
  <c r="R257" i="7"/>
  <c r="R249" i="7"/>
  <c r="R241" i="7"/>
  <c r="R233" i="7"/>
  <c r="R225" i="7"/>
  <c r="R217" i="7"/>
  <c r="R209" i="7"/>
  <c r="R199" i="7"/>
  <c r="R191" i="7"/>
  <c r="R183" i="7"/>
  <c r="R175" i="7"/>
  <c r="R167" i="7"/>
  <c r="R158" i="7"/>
  <c r="R150" i="7"/>
  <c r="R141" i="7"/>
  <c r="R132" i="7"/>
  <c r="R124" i="7"/>
  <c r="R116" i="7"/>
  <c r="R108" i="7"/>
  <c r="R100" i="7"/>
  <c r="R92" i="7"/>
  <c r="R84" i="7"/>
  <c r="R76" i="7"/>
  <c r="R67" i="7"/>
  <c r="R59" i="7"/>
  <c r="R49" i="7"/>
  <c r="R40" i="7"/>
  <c r="R32" i="7"/>
  <c r="M32" i="7" s="1"/>
  <c r="R24" i="7"/>
  <c r="R16" i="7"/>
  <c r="R8" i="7"/>
  <c r="R288" i="6"/>
  <c r="R280" i="6"/>
  <c r="R272" i="6"/>
  <c r="R264" i="6"/>
  <c r="R256" i="6"/>
  <c r="R248" i="6"/>
  <c r="R240" i="6"/>
  <c r="M240" i="6" s="1"/>
  <c r="R232" i="6"/>
  <c r="M224" i="6"/>
  <c r="R224" i="6"/>
  <c r="R216" i="6"/>
  <c r="R203" i="6"/>
  <c r="M203" i="6" s="1"/>
  <c r="R195" i="6"/>
  <c r="R187" i="6"/>
  <c r="M187" i="6" s="1"/>
  <c r="R179" i="6"/>
  <c r="R170" i="6"/>
  <c r="R162" i="6"/>
  <c r="R154" i="6"/>
  <c r="R146" i="6"/>
  <c r="M138" i="6"/>
  <c r="R138" i="6"/>
  <c r="R130" i="6"/>
  <c r="R120" i="6"/>
  <c r="R112" i="6"/>
  <c r="R104" i="6"/>
  <c r="R96" i="6"/>
  <c r="R87" i="6"/>
  <c r="R79" i="6"/>
  <c r="R71" i="6"/>
  <c r="R63" i="6"/>
  <c r="R55" i="6"/>
  <c r="R47" i="6"/>
  <c r="R39" i="6"/>
  <c r="R31" i="6"/>
  <c r="R23" i="6"/>
  <c r="R15" i="6"/>
  <c r="R7" i="6"/>
  <c r="R307" i="5"/>
  <c r="R299" i="5"/>
  <c r="R290" i="5"/>
  <c r="R282" i="5"/>
  <c r="R273" i="5"/>
  <c r="R260" i="5"/>
  <c r="R252" i="5"/>
  <c r="R244" i="5"/>
  <c r="R236" i="5"/>
  <c r="R228" i="5"/>
  <c r="R220" i="5"/>
  <c r="R212" i="5"/>
  <c r="R204" i="5"/>
  <c r="R196" i="5"/>
  <c r="R188" i="5"/>
  <c r="R179" i="5"/>
  <c r="R171" i="5"/>
  <c r="R163" i="5"/>
  <c r="R155" i="5"/>
  <c r="R147" i="5"/>
  <c r="R139" i="5"/>
  <c r="R131" i="5"/>
  <c r="R121" i="5"/>
  <c r="R113" i="5"/>
  <c r="R105" i="5"/>
  <c r="R97" i="5"/>
  <c r="R88" i="5"/>
  <c r="M80" i="5"/>
  <c r="R80" i="5"/>
  <c r="R72" i="5"/>
  <c r="R64" i="5"/>
  <c r="R56" i="5"/>
  <c r="R48" i="5"/>
  <c r="R40" i="5"/>
  <c r="R32" i="5"/>
  <c r="R24" i="5"/>
  <c r="R16" i="5"/>
  <c r="R8" i="5"/>
  <c r="V269" i="7"/>
  <c r="V261" i="7"/>
  <c r="V253" i="7"/>
  <c r="V245" i="7"/>
  <c r="V237" i="7"/>
  <c r="V229" i="7"/>
  <c r="V221" i="7"/>
  <c r="V213" i="7"/>
  <c r="V204" i="7"/>
  <c r="V195" i="7"/>
  <c r="V187" i="7"/>
  <c r="V179" i="7"/>
  <c r="V171" i="7"/>
  <c r="V163" i="7"/>
  <c r="V155" i="7"/>
  <c r="V147" i="7"/>
  <c r="V139" i="7"/>
  <c r="V131" i="7"/>
  <c r="V123" i="7"/>
  <c r="V115" i="7"/>
  <c r="V107" i="7"/>
  <c r="V99" i="7"/>
  <c r="V91" i="7"/>
  <c r="V83" i="7"/>
  <c r="V74" i="7"/>
  <c r="V66" i="7"/>
  <c r="V58" i="7"/>
  <c r="V49" i="7"/>
  <c r="V41" i="7"/>
  <c r="V33" i="7"/>
  <c r="V25" i="7"/>
  <c r="V17" i="7"/>
  <c r="V9" i="7"/>
  <c r="V294" i="6"/>
  <c r="V286" i="6"/>
  <c r="V278" i="6"/>
  <c r="V270" i="6"/>
  <c r="V262" i="6"/>
  <c r="V254" i="6"/>
  <c r="V246" i="6"/>
  <c r="V238" i="6"/>
  <c r="V230" i="6"/>
  <c r="V222" i="6"/>
  <c r="Q212" i="6"/>
  <c r="V212" i="6"/>
  <c r="V202" i="6"/>
  <c r="V194" i="6"/>
  <c r="V186" i="6"/>
  <c r="V177" i="6"/>
  <c r="V169" i="6"/>
  <c r="V161" i="6"/>
  <c r="V153" i="6"/>
  <c r="V145" i="6"/>
  <c r="V137" i="6"/>
  <c r="V129" i="6"/>
  <c r="V120" i="6"/>
  <c r="V112" i="6"/>
  <c r="V104" i="6"/>
  <c r="V96" i="6"/>
  <c r="V87" i="6"/>
  <c r="V79" i="6"/>
  <c r="V71" i="6"/>
  <c r="Q71" i="6" s="1"/>
  <c r="V63" i="6"/>
  <c r="V55" i="6"/>
  <c r="V47" i="6"/>
  <c r="V39" i="6"/>
  <c r="V31" i="6"/>
  <c r="V23" i="6"/>
  <c r="V15" i="6"/>
  <c r="V7" i="6"/>
  <c r="Q7" i="6" s="1"/>
  <c r="V310" i="5"/>
  <c r="V302" i="5"/>
  <c r="V293" i="5"/>
  <c r="V285" i="5"/>
  <c r="V277" i="5"/>
  <c r="V266" i="5"/>
  <c r="V257" i="5"/>
  <c r="V249" i="5"/>
  <c r="V241" i="5"/>
  <c r="V233" i="5"/>
  <c r="V225" i="5"/>
  <c r="V217" i="5"/>
  <c r="V209" i="5"/>
  <c r="V201" i="5"/>
  <c r="V193" i="5"/>
  <c r="V185" i="5"/>
  <c r="V177" i="5"/>
  <c r="V169" i="5"/>
  <c r="V161" i="5"/>
  <c r="V153" i="5"/>
  <c r="V145" i="5"/>
  <c r="V137" i="5"/>
  <c r="V129" i="5"/>
  <c r="V120" i="5"/>
  <c r="V112" i="5"/>
  <c r="V104" i="5"/>
  <c r="V96" i="5"/>
  <c r="V87" i="5"/>
  <c r="V79" i="5"/>
  <c r="V71" i="5"/>
  <c r="V63" i="5"/>
  <c r="V55" i="5"/>
  <c r="Q55" i="5" s="1"/>
  <c r="V47" i="5"/>
  <c r="V39" i="5"/>
  <c r="V31" i="5"/>
  <c r="V23" i="5"/>
  <c r="V15" i="5"/>
  <c r="V7" i="5"/>
  <c r="I625" i="3"/>
  <c r="I416" i="2"/>
  <c r="I80" i="2"/>
  <c r="AD15" i="4"/>
  <c r="AD20" i="4"/>
  <c r="V33" i="4"/>
  <c r="AD43" i="4"/>
  <c r="V47" i="4"/>
  <c r="AD52" i="4"/>
  <c r="V59" i="4"/>
  <c r="V63" i="4"/>
  <c r="V67" i="4"/>
  <c r="V71" i="4"/>
  <c r="AD80" i="4"/>
  <c r="Y80" i="4" s="1"/>
  <c r="N307" i="5"/>
  <c r="N299" i="5"/>
  <c r="N289" i="5"/>
  <c r="N280" i="5"/>
  <c r="N272" i="5"/>
  <c r="N259" i="5"/>
  <c r="N251" i="5"/>
  <c r="N243" i="5"/>
  <c r="N235" i="5"/>
  <c r="N227" i="5"/>
  <c r="N219" i="5"/>
  <c r="N211" i="5"/>
  <c r="N203" i="5"/>
  <c r="N195" i="5"/>
  <c r="N187" i="5"/>
  <c r="N178" i="5"/>
  <c r="I178" i="5" s="1"/>
  <c r="N170" i="5"/>
  <c r="I170" i="5" s="1"/>
  <c r="N162" i="5"/>
  <c r="I162" i="5" s="1"/>
  <c r="N154" i="5"/>
  <c r="I154" i="5" s="1"/>
  <c r="N146" i="5"/>
  <c r="I146" i="5" s="1"/>
  <c r="N138" i="5"/>
  <c r="I138" i="5" s="1"/>
  <c r="N130" i="5"/>
  <c r="I130" i="5"/>
  <c r="N121" i="5"/>
  <c r="N113" i="5"/>
  <c r="M113" i="5" s="1"/>
  <c r="N105" i="5"/>
  <c r="M105" i="5" s="1"/>
  <c r="N97" i="5"/>
  <c r="N88" i="5"/>
  <c r="N80" i="5"/>
  <c r="I80" i="5"/>
  <c r="N72" i="5"/>
  <c r="N64" i="5"/>
  <c r="N56" i="5"/>
  <c r="N48" i="5"/>
  <c r="M48" i="5" s="1"/>
  <c r="N40" i="5"/>
  <c r="N32" i="5"/>
  <c r="N24" i="5"/>
  <c r="M24" i="5" s="1"/>
  <c r="N16" i="5"/>
  <c r="N8" i="5"/>
  <c r="M8" i="5" s="1"/>
  <c r="I3" i="7"/>
  <c r="I268" i="7"/>
  <c r="I260" i="7"/>
  <c r="I252" i="7"/>
  <c r="I244" i="7"/>
  <c r="I236" i="7"/>
  <c r="I228" i="7"/>
  <c r="I220" i="7"/>
  <c r="I212" i="7"/>
  <c r="I202" i="7"/>
  <c r="I194" i="7"/>
  <c r="I186" i="7"/>
  <c r="I178" i="7"/>
  <c r="I170" i="7"/>
  <c r="I162" i="7"/>
  <c r="I153" i="7"/>
  <c r="I143" i="7"/>
  <c r="M135" i="7"/>
  <c r="I135" i="7"/>
  <c r="I127" i="7"/>
  <c r="I119" i="7"/>
  <c r="I111" i="7"/>
  <c r="I103" i="7"/>
  <c r="I95" i="7"/>
  <c r="I86" i="7"/>
  <c r="I78" i="7"/>
  <c r="I68" i="7"/>
  <c r="I59" i="7"/>
  <c r="I50" i="7"/>
  <c r="I41" i="7"/>
  <c r="I33" i="7"/>
  <c r="I25" i="7"/>
  <c r="I17" i="7"/>
  <c r="I9" i="7"/>
  <c r="N287" i="6"/>
  <c r="I287" i="6" s="1"/>
  <c r="N279" i="6"/>
  <c r="I279" i="6" s="1"/>
  <c r="N271" i="6"/>
  <c r="I271" i="6" s="1"/>
  <c r="N263" i="6"/>
  <c r="I263" i="6" s="1"/>
  <c r="N255" i="6"/>
  <c r="I255" i="6" s="1"/>
  <c r="N247" i="6"/>
  <c r="I247" i="6" s="1"/>
  <c r="N239" i="6"/>
  <c r="I239" i="6" s="1"/>
  <c r="N231" i="6"/>
  <c r="I231" i="6" s="1"/>
  <c r="N223" i="6"/>
  <c r="N215" i="6"/>
  <c r="N202" i="6"/>
  <c r="N194" i="6"/>
  <c r="N186" i="6"/>
  <c r="I186" i="6" s="1"/>
  <c r="N177" i="6"/>
  <c r="I177" i="6" s="1"/>
  <c r="N169" i="6"/>
  <c r="I169" i="6" s="1"/>
  <c r="N161" i="6"/>
  <c r="I161" i="6" s="1"/>
  <c r="N153" i="6"/>
  <c r="I153" i="6" s="1"/>
  <c r="N145" i="6"/>
  <c r="I145" i="6" s="1"/>
  <c r="N137" i="6"/>
  <c r="I137" i="6" s="1"/>
  <c r="N129" i="6"/>
  <c r="I129" i="6" s="1"/>
  <c r="N120" i="6"/>
  <c r="I120" i="6" s="1"/>
  <c r="N112" i="6"/>
  <c r="I112" i="6" s="1"/>
  <c r="N104" i="6"/>
  <c r="N96" i="6"/>
  <c r="N87" i="6"/>
  <c r="M87" i="6" s="1"/>
  <c r="N79" i="6"/>
  <c r="N71" i="6"/>
  <c r="M71" i="6" s="1"/>
  <c r="N63" i="6"/>
  <c r="N55" i="6"/>
  <c r="N47" i="6"/>
  <c r="N39" i="6"/>
  <c r="N31" i="6"/>
  <c r="N23" i="6"/>
  <c r="M23" i="6" s="1"/>
  <c r="N15" i="6"/>
  <c r="N7" i="6"/>
  <c r="M7" i="6" s="1"/>
  <c r="R214" i="6"/>
  <c r="R213" i="6"/>
  <c r="R205" i="6"/>
  <c r="R125" i="6"/>
  <c r="R292" i="6"/>
  <c r="R212" i="6"/>
  <c r="R92" i="6"/>
  <c r="R211" i="6"/>
  <c r="R3" i="6"/>
  <c r="R178" i="6"/>
  <c r="R122" i="6"/>
  <c r="R272" i="7"/>
  <c r="Q272" i="7" s="1"/>
  <c r="R264" i="7"/>
  <c r="R256" i="7"/>
  <c r="R248" i="7"/>
  <c r="R240" i="7"/>
  <c r="R232" i="7"/>
  <c r="R224" i="7"/>
  <c r="R216" i="7"/>
  <c r="R208" i="7"/>
  <c r="R198" i="7"/>
  <c r="R190" i="7"/>
  <c r="R182" i="7"/>
  <c r="R174" i="7"/>
  <c r="R166" i="7"/>
  <c r="R157" i="7"/>
  <c r="R149" i="7"/>
  <c r="R140" i="7"/>
  <c r="R131" i="7"/>
  <c r="R123" i="7"/>
  <c r="Q123" i="7" s="1"/>
  <c r="R115" i="7"/>
  <c r="R107" i="7"/>
  <c r="R99" i="7"/>
  <c r="R91" i="7"/>
  <c r="M91" i="7"/>
  <c r="R83" i="7"/>
  <c r="Q83" i="7" s="1"/>
  <c r="R74" i="7"/>
  <c r="M74" i="7"/>
  <c r="R66" i="7"/>
  <c r="R58" i="7"/>
  <c r="R48" i="7"/>
  <c r="R39" i="7"/>
  <c r="R31" i="7"/>
  <c r="R23" i="7"/>
  <c r="R15" i="7"/>
  <c r="R7" i="7"/>
  <c r="R287" i="6"/>
  <c r="R279" i="6"/>
  <c r="R271" i="6"/>
  <c r="R263" i="6"/>
  <c r="R255" i="6"/>
  <c r="R247" i="6"/>
  <c r="R239" i="6"/>
  <c r="R231" i="6"/>
  <c r="R223" i="6"/>
  <c r="R215" i="6"/>
  <c r="M215" i="6" s="1"/>
  <c r="R202" i="6"/>
  <c r="R194" i="6"/>
  <c r="R186" i="6"/>
  <c r="R177" i="6"/>
  <c r="R169" i="6"/>
  <c r="Q169" i="6" s="1"/>
  <c r="R161" i="6"/>
  <c r="R153" i="6"/>
  <c r="R145" i="6"/>
  <c r="R137" i="6"/>
  <c r="R129" i="6"/>
  <c r="Q129" i="6" s="1"/>
  <c r="R119" i="6"/>
  <c r="R111" i="6"/>
  <c r="R103" i="6"/>
  <c r="R95" i="6"/>
  <c r="R86" i="6"/>
  <c r="R78" i="6"/>
  <c r="R70" i="6"/>
  <c r="R62" i="6"/>
  <c r="R54" i="6"/>
  <c r="R46" i="6"/>
  <c r="R38" i="6"/>
  <c r="R30" i="6"/>
  <c r="R22" i="6"/>
  <c r="R14" i="6"/>
  <c r="R6" i="6"/>
  <c r="R306" i="5"/>
  <c r="Q298" i="5"/>
  <c r="R298" i="5"/>
  <c r="R289" i="5"/>
  <c r="R281" i="5"/>
  <c r="R272" i="5"/>
  <c r="R259" i="5"/>
  <c r="R251" i="5"/>
  <c r="R243" i="5"/>
  <c r="R235" i="5"/>
  <c r="R227" i="5"/>
  <c r="R219" i="5"/>
  <c r="R211" i="5"/>
  <c r="R203" i="5"/>
  <c r="R195" i="5"/>
  <c r="R187" i="5"/>
  <c r="R178" i="5"/>
  <c r="M178" i="5" s="1"/>
  <c r="R170" i="5"/>
  <c r="M170" i="5" s="1"/>
  <c r="R162" i="5"/>
  <c r="R154" i="5"/>
  <c r="R146" i="5"/>
  <c r="M146" i="5" s="1"/>
  <c r="R138" i="5"/>
  <c r="R130" i="5"/>
  <c r="M130" i="5" s="1"/>
  <c r="R120" i="5"/>
  <c r="R112" i="5"/>
  <c r="R104" i="5"/>
  <c r="Q104" i="5" s="1"/>
  <c r="R96" i="5"/>
  <c r="R87" i="5"/>
  <c r="Q87" i="5" s="1"/>
  <c r="R79" i="5"/>
  <c r="Q79" i="5" s="1"/>
  <c r="R71" i="5"/>
  <c r="R63" i="5"/>
  <c r="R55" i="5"/>
  <c r="R47" i="5"/>
  <c r="R39" i="5"/>
  <c r="R31" i="5"/>
  <c r="R23" i="5"/>
  <c r="Q23" i="5" s="1"/>
  <c r="R15" i="5"/>
  <c r="R7" i="5"/>
  <c r="V361" i="7"/>
  <c r="V3" i="7"/>
  <c r="V75" i="7"/>
  <c r="V203" i="7"/>
  <c r="V323" i="7"/>
  <c r="V52" i="7"/>
  <c r="V277" i="7"/>
  <c r="V301" i="7"/>
  <c r="V309" i="7"/>
  <c r="V206" i="7"/>
  <c r="V287" i="7"/>
  <c r="V335" i="7"/>
  <c r="V343" i="7"/>
  <c r="V352" i="7"/>
  <c r="V268" i="7"/>
  <c r="V260" i="7"/>
  <c r="V252" i="7"/>
  <c r="V244" i="7"/>
  <c r="V236" i="7"/>
  <c r="V228" i="7"/>
  <c r="V220" i="7"/>
  <c r="V212" i="7"/>
  <c r="V202" i="7"/>
  <c r="V194" i="7"/>
  <c r="V186" i="7"/>
  <c r="V178" i="7"/>
  <c r="V170" i="7"/>
  <c r="V162" i="7"/>
  <c r="V154" i="7"/>
  <c r="V146" i="7"/>
  <c r="Q146" i="7"/>
  <c r="V138" i="7"/>
  <c r="V130" i="7"/>
  <c r="V122" i="7"/>
  <c r="V114" i="7"/>
  <c r="V106" i="7"/>
  <c r="V98" i="7"/>
  <c r="V90" i="7"/>
  <c r="V82" i="7"/>
  <c r="V73" i="7"/>
  <c r="V65" i="7"/>
  <c r="V57" i="7"/>
  <c r="V48" i="7"/>
  <c r="V40" i="7"/>
  <c r="Q40" i="7" s="1"/>
  <c r="V32" i="7"/>
  <c r="V24" i="7"/>
  <c r="Q24" i="7" s="1"/>
  <c r="V16" i="7"/>
  <c r="Q16" i="7" s="1"/>
  <c r="V8" i="7"/>
  <c r="Q8" i="7" s="1"/>
  <c r="V293" i="6"/>
  <c r="V285" i="6"/>
  <c r="V277" i="6"/>
  <c r="V269" i="6"/>
  <c r="V261" i="6"/>
  <c r="V253" i="6"/>
  <c r="V245" i="6"/>
  <c r="V237" i="6"/>
  <c r="V229" i="6"/>
  <c r="V221" i="6"/>
  <c r="V210" i="6"/>
  <c r="Q210" i="6" s="1"/>
  <c r="V201" i="6"/>
  <c r="V193" i="6"/>
  <c r="V185" i="6"/>
  <c r="V176" i="6"/>
  <c r="V168" i="6"/>
  <c r="V160" i="6"/>
  <c r="V152" i="6"/>
  <c r="V144" i="6"/>
  <c r="V136" i="6"/>
  <c r="V128" i="6"/>
  <c r="V119" i="6"/>
  <c r="V111" i="6"/>
  <c r="V103" i="6"/>
  <c r="V95" i="6"/>
  <c r="V86" i="6"/>
  <c r="V78" i="6"/>
  <c r="V70" i="6"/>
  <c r="V62" i="6"/>
  <c r="V54" i="6"/>
  <c r="V46" i="6"/>
  <c r="V38" i="6"/>
  <c r="V30" i="6"/>
  <c r="V22" i="6"/>
  <c r="V14" i="6"/>
  <c r="V6" i="6"/>
  <c r="Q6" i="6" s="1"/>
  <c r="I416" i="3"/>
  <c r="I80" i="3"/>
  <c r="I583" i="2"/>
  <c r="Z4" i="4"/>
  <c r="V7" i="4"/>
  <c r="AD12" i="4"/>
  <c r="AD24" i="4"/>
  <c r="V29" i="4"/>
  <c r="AD34" i="4"/>
  <c r="AD38" i="4"/>
  <c r="AD47" i="4"/>
  <c r="AD56" i="4"/>
  <c r="AD76" i="4"/>
  <c r="AF357" i="4"/>
  <c r="AC357" i="4" s="1"/>
  <c r="N306" i="5"/>
  <c r="I306" i="5" s="1"/>
  <c r="N298" i="5"/>
  <c r="I298" i="5" s="1"/>
  <c r="N288" i="5"/>
  <c r="N279" i="5"/>
  <c r="N267" i="5"/>
  <c r="N258" i="5"/>
  <c r="I258" i="5" s="1"/>
  <c r="N250" i="5"/>
  <c r="I250" i="5" s="1"/>
  <c r="N242" i="5"/>
  <c r="I242" i="5" s="1"/>
  <c r="N234" i="5"/>
  <c r="I234" i="5" s="1"/>
  <c r="N226" i="5"/>
  <c r="I226" i="5" s="1"/>
  <c r="N218" i="5"/>
  <c r="I218" i="5" s="1"/>
  <c r="N210" i="5"/>
  <c r="I210" i="5" s="1"/>
  <c r="N202" i="5"/>
  <c r="I202" i="5" s="1"/>
  <c r="N194" i="5"/>
  <c r="I194" i="5" s="1"/>
  <c r="N186" i="5"/>
  <c r="I186" i="5" s="1"/>
  <c r="N177" i="5"/>
  <c r="N169" i="5"/>
  <c r="N161" i="5"/>
  <c r="N153" i="5"/>
  <c r="N145" i="5"/>
  <c r="N137" i="5"/>
  <c r="N129" i="5"/>
  <c r="N120" i="5"/>
  <c r="N112" i="5"/>
  <c r="N104" i="5"/>
  <c r="N96" i="5"/>
  <c r="N87" i="5"/>
  <c r="M87" i="5" s="1"/>
  <c r="N79" i="5"/>
  <c r="N71" i="5"/>
  <c r="N63" i="5"/>
  <c r="N55" i="5"/>
  <c r="N47" i="5"/>
  <c r="N39" i="5"/>
  <c r="N31" i="5"/>
  <c r="N23" i="5"/>
  <c r="N15" i="5"/>
  <c r="M15" i="5" s="1"/>
  <c r="N7" i="5"/>
  <c r="I267" i="7"/>
  <c r="I259" i="7"/>
  <c r="I251" i="7"/>
  <c r="I243" i="7"/>
  <c r="I235" i="7"/>
  <c r="I227" i="7"/>
  <c r="I219" i="7"/>
  <c r="I211" i="7"/>
  <c r="I201" i="7"/>
  <c r="I193" i="7"/>
  <c r="I185" i="7"/>
  <c r="I177" i="7"/>
  <c r="I169" i="7"/>
  <c r="I161" i="7"/>
  <c r="I152" i="7"/>
  <c r="I142" i="7"/>
  <c r="I134" i="7"/>
  <c r="I126" i="7"/>
  <c r="I118" i="7"/>
  <c r="I110" i="7"/>
  <c r="I102" i="7"/>
  <c r="I94" i="7"/>
  <c r="I85" i="7"/>
  <c r="I77" i="7"/>
  <c r="M67" i="7"/>
  <c r="I58" i="7"/>
  <c r="M49" i="7"/>
  <c r="I40" i="7"/>
  <c r="I32" i="7"/>
  <c r="I24" i="7"/>
  <c r="M16" i="7"/>
  <c r="I8" i="7"/>
  <c r="N286" i="6"/>
  <c r="N278" i="6"/>
  <c r="N270" i="6"/>
  <c r="N262" i="6"/>
  <c r="N254" i="6"/>
  <c r="N246" i="6"/>
  <c r="N238" i="6"/>
  <c r="N230" i="6"/>
  <c r="N222" i="6"/>
  <c r="N210" i="6"/>
  <c r="N201" i="6"/>
  <c r="I201" i="6" s="1"/>
  <c r="N193" i="6"/>
  <c r="I193" i="6" s="1"/>
  <c r="N185" i="6"/>
  <c r="I185" i="6" s="1"/>
  <c r="N176" i="6"/>
  <c r="N168" i="6"/>
  <c r="N160" i="6"/>
  <c r="N152" i="6"/>
  <c r="N144" i="6"/>
  <c r="N136" i="6"/>
  <c r="N128" i="6"/>
  <c r="N119" i="6"/>
  <c r="N111" i="6"/>
  <c r="N103" i="6"/>
  <c r="N95" i="6"/>
  <c r="M95" i="6" s="1"/>
  <c r="N86" i="6"/>
  <c r="I86" i="6" s="1"/>
  <c r="N78" i="6"/>
  <c r="N70" i="6"/>
  <c r="N62" i="6"/>
  <c r="N54" i="6"/>
  <c r="N46" i="6"/>
  <c r="N38" i="6"/>
  <c r="N30" i="6"/>
  <c r="N22" i="6"/>
  <c r="M22" i="6" s="1"/>
  <c r="N14" i="6"/>
  <c r="N6" i="6"/>
  <c r="R271" i="7"/>
  <c r="R263" i="7"/>
  <c r="R255" i="7"/>
  <c r="R247" i="7"/>
  <c r="R239" i="7"/>
  <c r="R231" i="7"/>
  <c r="R223" i="7"/>
  <c r="R215" i="7"/>
  <c r="R207" i="7"/>
  <c r="R197" i="7"/>
  <c r="Q197" i="7"/>
  <c r="R189" i="7"/>
  <c r="R181" i="7"/>
  <c r="R173" i="7"/>
  <c r="R165" i="7"/>
  <c r="R156" i="7"/>
  <c r="R148" i="7"/>
  <c r="M148" i="7" s="1"/>
  <c r="R139" i="7"/>
  <c r="R130" i="7"/>
  <c r="R122" i="7"/>
  <c r="M122" i="7"/>
  <c r="R114" i="7"/>
  <c r="R106" i="7"/>
  <c r="R98" i="7"/>
  <c r="R90" i="7"/>
  <c r="R82" i="7"/>
  <c r="R73" i="7"/>
  <c r="Q73" i="7" s="1"/>
  <c r="R65" i="7"/>
  <c r="Q65" i="7" s="1"/>
  <c r="M65" i="7"/>
  <c r="R57" i="7"/>
  <c r="R47" i="7"/>
  <c r="M47" i="7" s="1"/>
  <c r="R38" i="7"/>
  <c r="R30" i="7"/>
  <c r="R22" i="7"/>
  <c r="R14" i="7"/>
  <c r="R6" i="7"/>
  <c r="R286" i="6"/>
  <c r="R278" i="6"/>
  <c r="Q278" i="6" s="1"/>
  <c r="R270" i="6"/>
  <c r="R262" i="6"/>
  <c r="Q262" i="6" s="1"/>
  <c r="R254" i="6"/>
  <c r="M254" i="6" s="1"/>
  <c r="R246" i="6"/>
  <c r="Q246" i="6" s="1"/>
  <c r="R238" i="6"/>
  <c r="R230" i="6"/>
  <c r="R222" i="6"/>
  <c r="R210" i="6"/>
  <c r="R201" i="6"/>
  <c r="R193" i="6"/>
  <c r="Q193" i="6" s="1"/>
  <c r="R185" i="6"/>
  <c r="R176" i="6"/>
  <c r="Q176" i="6" s="1"/>
  <c r="R168" i="6"/>
  <c r="R160" i="6"/>
  <c r="M160" i="6" s="1"/>
  <c r="R152" i="6"/>
  <c r="M152" i="6" s="1"/>
  <c r="R144" i="6"/>
  <c r="R136" i="6"/>
  <c r="R128" i="6"/>
  <c r="R118" i="6"/>
  <c r="R110" i="6"/>
  <c r="R102" i="6"/>
  <c r="R94" i="6"/>
  <c r="R85" i="6"/>
  <c r="R77" i="6"/>
  <c r="R69" i="6"/>
  <c r="R61" i="6"/>
  <c r="R53" i="6"/>
  <c r="R45" i="6"/>
  <c r="R37" i="6"/>
  <c r="R29" i="6"/>
  <c r="R21" i="6"/>
  <c r="R13" i="6"/>
  <c r="R5" i="6"/>
  <c r="R305" i="5"/>
  <c r="R297" i="5"/>
  <c r="R288" i="5"/>
  <c r="R280" i="5"/>
  <c r="R267" i="5"/>
  <c r="R258" i="5"/>
  <c r="M258" i="5" s="1"/>
  <c r="R250" i="5"/>
  <c r="R242" i="5"/>
  <c r="R234" i="5"/>
  <c r="M234" i="5" s="1"/>
  <c r="R226" i="5"/>
  <c r="R218" i="5"/>
  <c r="R210" i="5"/>
  <c r="R202" i="5"/>
  <c r="R194" i="5"/>
  <c r="R186" i="5"/>
  <c r="M186" i="5" s="1"/>
  <c r="R177" i="5"/>
  <c r="R169" i="5"/>
  <c r="Q169" i="5" s="1"/>
  <c r="R161" i="5"/>
  <c r="Q161" i="5" s="1"/>
  <c r="R153" i="5"/>
  <c r="Q153" i="5" s="1"/>
  <c r="R145" i="5"/>
  <c r="Q145" i="5" s="1"/>
  <c r="R137" i="5"/>
  <c r="R129" i="5"/>
  <c r="R119" i="5"/>
  <c r="R111" i="5"/>
  <c r="R103" i="5"/>
  <c r="R95" i="5"/>
  <c r="R86" i="5"/>
  <c r="R78" i="5"/>
  <c r="R70" i="5"/>
  <c r="R62" i="5"/>
  <c r="R54" i="5"/>
  <c r="R46" i="5"/>
  <c r="R38" i="5"/>
  <c r="R30" i="5"/>
  <c r="R22" i="5"/>
  <c r="R14" i="5"/>
  <c r="R6" i="5"/>
  <c r="V275" i="7"/>
  <c r="V267" i="7"/>
  <c r="V259" i="7"/>
  <c r="V251" i="7"/>
  <c r="V243" i="7"/>
  <c r="V235" i="7"/>
  <c r="V227" i="7"/>
  <c r="V219" i="7"/>
  <c r="V211" i="7"/>
  <c r="V201" i="7"/>
  <c r="V193" i="7"/>
  <c r="V185" i="7"/>
  <c r="V177" i="7"/>
  <c r="V169" i="7"/>
  <c r="V161" i="7"/>
  <c r="V153" i="7"/>
  <c r="V145" i="7"/>
  <c r="V137" i="7"/>
  <c r="V129" i="7"/>
  <c r="V121" i="7"/>
  <c r="V113" i="7"/>
  <c r="V105" i="7"/>
  <c r="V97" i="7"/>
  <c r="V89" i="7"/>
  <c r="V81" i="7"/>
  <c r="V72" i="7"/>
  <c r="V64" i="7"/>
  <c r="V56" i="7"/>
  <c r="V47" i="7"/>
  <c r="V39" i="7"/>
  <c r="Q39" i="7" s="1"/>
  <c r="V31" i="7"/>
  <c r="V23" i="7"/>
  <c r="V15" i="7"/>
  <c r="V7" i="7"/>
  <c r="Q7" i="7" s="1"/>
  <c r="Q292" i="6"/>
  <c r="V292" i="6"/>
  <c r="V284" i="6"/>
  <c r="Q284" i="6" s="1"/>
  <c r="V276" i="6"/>
  <c r="V268" i="6"/>
  <c r="V260" i="6"/>
  <c r="V252" i="6"/>
  <c r="V244" i="6"/>
  <c r="V236" i="6"/>
  <c r="V228" i="6"/>
  <c r="V220" i="6"/>
  <c r="V209" i="6"/>
  <c r="V200" i="6"/>
  <c r="V192" i="6"/>
  <c r="V184" i="6"/>
  <c r="V175" i="6"/>
  <c r="V167" i="6"/>
  <c r="V159" i="6"/>
  <c r="V151" i="6"/>
  <c r="V143" i="6"/>
  <c r="V135" i="6"/>
  <c r="I287" i="3"/>
  <c r="AD4" i="4"/>
  <c r="AD7" i="4"/>
  <c r="AC7" i="4" s="1"/>
  <c r="AD16" i="4"/>
  <c r="AC16" i="4" s="1"/>
  <c r="V21" i="4"/>
  <c r="V25" i="4"/>
  <c r="V35" i="4"/>
  <c r="AD44" i="4"/>
  <c r="V53" i="4"/>
  <c r="U53" i="4" s="1"/>
  <c r="AD60" i="4"/>
  <c r="AC60" i="4" s="1"/>
  <c r="AD64" i="4"/>
  <c r="AD68" i="4"/>
  <c r="AD72" i="4"/>
  <c r="AC72" i="4" s="1"/>
  <c r="Z81" i="4"/>
  <c r="AD90" i="4"/>
  <c r="N304" i="5"/>
  <c r="N294" i="5"/>
  <c r="N285" i="5"/>
  <c r="N277" i="5"/>
  <c r="N265" i="5"/>
  <c r="N256" i="5"/>
  <c r="N240" i="5"/>
  <c r="N232" i="5"/>
  <c r="N224" i="5"/>
  <c r="N216" i="5"/>
  <c r="N208" i="5"/>
  <c r="N200" i="5"/>
  <c r="N192" i="5"/>
  <c r="N184" i="5"/>
  <c r="N175" i="5"/>
  <c r="N167" i="5"/>
  <c r="N159" i="5"/>
  <c r="N151" i="5"/>
  <c r="N143" i="5"/>
  <c r="N135" i="5"/>
  <c r="N127" i="5"/>
  <c r="N118" i="5"/>
  <c r="N110" i="5"/>
  <c r="N102" i="5"/>
  <c r="N94" i="5"/>
  <c r="N85" i="5"/>
  <c r="N77" i="5"/>
  <c r="N69" i="5"/>
  <c r="N61" i="5"/>
  <c r="N53" i="5"/>
  <c r="N45" i="5"/>
  <c r="N37" i="5"/>
  <c r="N29" i="5"/>
  <c r="N21" i="5"/>
  <c r="N13" i="5"/>
  <c r="N5" i="5"/>
  <c r="I273" i="7"/>
  <c r="I265" i="7"/>
  <c r="I257" i="7"/>
  <c r="I249" i="7"/>
  <c r="M241" i="7"/>
  <c r="I233" i="7"/>
  <c r="M233" i="7"/>
  <c r="M225" i="7"/>
  <c r="M217" i="7"/>
  <c r="I209" i="7"/>
  <c r="I199" i="7"/>
  <c r="I191" i="7"/>
  <c r="I183" i="7"/>
  <c r="I175" i="7"/>
  <c r="M175" i="7"/>
  <c r="M167" i="7"/>
  <c r="M158" i="7"/>
  <c r="M149" i="7"/>
  <c r="I140" i="7"/>
  <c r="I132" i="7"/>
  <c r="I124" i="7"/>
  <c r="I116" i="7"/>
  <c r="I108" i="7"/>
  <c r="M108" i="7"/>
  <c r="I100" i="7"/>
  <c r="M100" i="7"/>
  <c r="M92" i="7"/>
  <c r="I64" i="7"/>
  <c r="I56" i="7"/>
  <c r="I38" i="7"/>
  <c r="I30" i="7"/>
  <c r="M22" i="7"/>
  <c r="M14" i="7"/>
  <c r="M6" i="7"/>
  <c r="M292" i="6"/>
  <c r="N292" i="6"/>
  <c r="I292" i="6" s="1"/>
  <c r="N284" i="6"/>
  <c r="N276" i="6"/>
  <c r="N268" i="6"/>
  <c r="N260" i="6"/>
  <c r="N252" i="6"/>
  <c r="N244" i="6"/>
  <c r="N236" i="6"/>
  <c r="N228" i="6"/>
  <c r="N220" i="6"/>
  <c r="I220" i="6" s="1"/>
  <c r="N208" i="6"/>
  <c r="I208" i="6" s="1"/>
  <c r="N199" i="6"/>
  <c r="I199" i="6" s="1"/>
  <c r="I191" i="6"/>
  <c r="N191" i="6"/>
  <c r="N183" i="6"/>
  <c r="N174" i="6"/>
  <c r="N166" i="6"/>
  <c r="N158" i="6"/>
  <c r="N150" i="6"/>
  <c r="N142" i="6"/>
  <c r="N134" i="6"/>
  <c r="N126" i="6"/>
  <c r="N117" i="6"/>
  <c r="N109" i="6"/>
  <c r="N101" i="6"/>
  <c r="I101" i="6" s="1"/>
  <c r="N93" i="6"/>
  <c r="I93" i="6" s="1"/>
  <c r="N84" i="6"/>
  <c r="I84" i="6" s="1"/>
  <c r="N76" i="6"/>
  <c r="N68" i="6"/>
  <c r="N60" i="6"/>
  <c r="N52" i="6"/>
  <c r="N44" i="6"/>
  <c r="N36" i="6"/>
  <c r="N28" i="6"/>
  <c r="N20" i="6"/>
  <c r="N12" i="6"/>
  <c r="N4" i="6"/>
  <c r="R269" i="7"/>
  <c r="M269" i="7" s="1"/>
  <c r="R261" i="7"/>
  <c r="M261" i="7" s="1"/>
  <c r="R253" i="7"/>
  <c r="Q253" i="7" s="1"/>
  <c r="R245" i="7"/>
  <c r="Q245" i="7" s="1"/>
  <c r="R237" i="7"/>
  <c r="M237" i="7" s="1"/>
  <c r="R229" i="7"/>
  <c r="Q229" i="7" s="1"/>
  <c r="R221" i="7"/>
  <c r="M221" i="7" s="1"/>
  <c r="R213" i="7"/>
  <c r="Q213" i="7" s="1"/>
  <c r="R203" i="7"/>
  <c r="M203" i="7" s="1"/>
  <c r="Q203" i="7"/>
  <c r="R195" i="7"/>
  <c r="Q195" i="7" s="1"/>
  <c r="R187" i="7"/>
  <c r="Q187" i="7" s="1"/>
  <c r="R179" i="7"/>
  <c r="M179" i="7" s="1"/>
  <c r="R171" i="7"/>
  <c r="M171" i="7" s="1"/>
  <c r="R163" i="7"/>
  <c r="Q163" i="7" s="1"/>
  <c r="R154" i="7"/>
  <c r="M154" i="7" s="1"/>
  <c r="R145" i="7"/>
  <c r="R137" i="7"/>
  <c r="R128" i="7"/>
  <c r="M128" i="7" s="1"/>
  <c r="R120" i="7"/>
  <c r="M120" i="7" s="1"/>
  <c r="R112" i="7"/>
  <c r="M112" i="7" s="1"/>
  <c r="R104" i="7"/>
  <c r="M104" i="7" s="1"/>
  <c r="R96" i="7"/>
  <c r="M96" i="7" s="1"/>
  <c r="R88" i="7"/>
  <c r="R80" i="7"/>
  <c r="R71" i="7"/>
  <c r="R63" i="7"/>
  <c r="M63" i="7" s="1"/>
  <c r="R54" i="7"/>
  <c r="R44" i="7"/>
  <c r="R36" i="7"/>
  <c r="R28" i="7"/>
  <c r="R20" i="7"/>
  <c r="R12" i="7"/>
  <c r="R4" i="7"/>
  <c r="M293" i="6"/>
  <c r="R293" i="6"/>
  <c r="R284" i="6"/>
  <c r="R276" i="6"/>
  <c r="Q276" i="6" s="1"/>
  <c r="R268" i="6"/>
  <c r="R260" i="6"/>
  <c r="M260" i="6" s="1"/>
  <c r="R252" i="6"/>
  <c r="R244" i="6"/>
  <c r="M236" i="6"/>
  <c r="R236" i="6"/>
  <c r="R228" i="6"/>
  <c r="R220" i="6"/>
  <c r="R208" i="6"/>
  <c r="M208" i="6" s="1"/>
  <c r="R199" i="6"/>
  <c r="M191" i="6"/>
  <c r="R191" i="6"/>
  <c r="R183" i="6"/>
  <c r="R174" i="6"/>
  <c r="R166" i="6"/>
  <c r="R158" i="6"/>
  <c r="R150" i="6"/>
  <c r="R142" i="6"/>
  <c r="R134" i="6"/>
  <c r="R126" i="6"/>
  <c r="R116" i="6"/>
  <c r="R108" i="6"/>
  <c r="R100" i="6"/>
  <c r="R91" i="6"/>
  <c r="R83" i="6"/>
  <c r="R75" i="6"/>
  <c r="R67" i="6"/>
  <c r="R59" i="6"/>
  <c r="R51" i="6"/>
  <c r="R43" i="6"/>
  <c r="R35" i="6"/>
  <c r="R27" i="6"/>
  <c r="R19" i="6"/>
  <c r="R11" i="6"/>
  <c r="R303" i="5"/>
  <c r="M303" i="5" s="1"/>
  <c r="R294" i="5"/>
  <c r="R286" i="5"/>
  <c r="M286" i="5"/>
  <c r="R278" i="5"/>
  <c r="R265" i="5"/>
  <c r="R256" i="5"/>
  <c r="R248" i="5"/>
  <c r="M248" i="5"/>
  <c r="R240" i="5"/>
  <c r="R232" i="5"/>
  <c r="R224" i="5"/>
  <c r="R216" i="5"/>
  <c r="R208" i="5"/>
  <c r="R200" i="5"/>
  <c r="R192" i="5"/>
  <c r="R184" i="5"/>
  <c r="R175" i="5"/>
  <c r="R167" i="5"/>
  <c r="R159" i="5"/>
  <c r="R151" i="5"/>
  <c r="R143" i="5"/>
  <c r="R135" i="5"/>
  <c r="R127" i="5"/>
  <c r="R117" i="5"/>
  <c r="Q109" i="5"/>
  <c r="R109" i="5"/>
  <c r="R101" i="5"/>
  <c r="R93" i="5"/>
  <c r="R84" i="5"/>
  <c r="R76" i="5"/>
  <c r="R68" i="5"/>
  <c r="R60" i="5"/>
  <c r="R52" i="5"/>
  <c r="R44" i="5"/>
  <c r="R36" i="5"/>
  <c r="R28" i="5"/>
  <c r="R20" i="5"/>
  <c r="R12" i="5"/>
  <c r="R4" i="5"/>
  <c r="V273" i="7"/>
  <c r="Q273" i="7" s="1"/>
  <c r="V265" i="7"/>
  <c r="Q265" i="7" s="1"/>
  <c r="V257" i="7"/>
  <c r="Q257" i="7" s="1"/>
  <c r="V249" i="7"/>
  <c r="V241" i="7"/>
  <c r="Q241" i="7" s="1"/>
  <c r="V233" i="7"/>
  <c r="Q233" i="7" s="1"/>
  <c r="V225" i="7"/>
  <c r="Q225" i="7" s="1"/>
  <c r="V217" i="7"/>
  <c r="Q217" i="7" s="1"/>
  <c r="V209" i="7"/>
  <c r="Q209" i="7" s="1"/>
  <c r="V199" i="7"/>
  <c r="Q199" i="7" s="1"/>
  <c r="V191" i="7"/>
  <c r="Q191" i="7" s="1"/>
  <c r="V183" i="7"/>
  <c r="V175" i="7"/>
  <c r="Q175" i="7" s="1"/>
  <c r="V167" i="7"/>
  <c r="Q167" i="7" s="1"/>
  <c r="V159" i="7"/>
  <c r="Q159" i="7"/>
  <c r="V151" i="7"/>
  <c r="V143" i="7"/>
  <c r="U143" i="7"/>
  <c r="V135" i="7"/>
  <c r="Q135" i="7"/>
  <c r="V127" i="7"/>
  <c r="V119" i="7"/>
  <c r="V111" i="7"/>
  <c r="V103" i="7"/>
  <c r="V95" i="7"/>
  <c r="V87" i="7"/>
  <c r="V79" i="7"/>
  <c r="V70" i="7"/>
  <c r="V62" i="7"/>
  <c r="V54" i="7"/>
  <c r="U54" i="7"/>
  <c r="V45" i="7"/>
  <c r="Q45" i="7"/>
  <c r="V37" i="7"/>
  <c r="V29" i="7"/>
  <c r="V21" i="7"/>
  <c r="V13" i="7"/>
  <c r="V5" i="7"/>
  <c r="V290" i="6"/>
  <c r="V282" i="6"/>
  <c r="V274" i="6"/>
  <c r="V266" i="6"/>
  <c r="V258" i="6"/>
  <c r="V250" i="6"/>
  <c r="V242" i="6"/>
  <c r="V234" i="6"/>
  <c r="V226" i="6"/>
  <c r="V218" i="6"/>
  <c r="V207" i="6"/>
  <c r="V198" i="6"/>
  <c r="V190" i="6"/>
  <c r="V182" i="6"/>
  <c r="V173" i="6"/>
  <c r="V165" i="6"/>
  <c r="V157" i="6"/>
  <c r="V149" i="6"/>
  <c r="V141" i="6"/>
  <c r="V133" i="6"/>
  <c r="Q125" i="6"/>
  <c r="V125" i="6"/>
  <c r="V116" i="6"/>
  <c r="V108" i="6"/>
  <c r="V100" i="6"/>
  <c r="V91" i="6"/>
  <c r="V83" i="6"/>
  <c r="V75" i="6"/>
  <c r="V67" i="6"/>
  <c r="V59" i="6"/>
  <c r="V51" i="6"/>
  <c r="V43" i="6"/>
  <c r="Q43" i="6" s="1"/>
  <c r="V35" i="6"/>
  <c r="V27" i="6"/>
  <c r="V19" i="6"/>
  <c r="V11" i="6"/>
  <c r="V5" i="4"/>
  <c r="AD8" i="4"/>
  <c r="AC8" i="4" s="1"/>
  <c r="AD22" i="4"/>
  <c r="AC22" i="4" s="1"/>
  <c r="V27" i="4"/>
  <c r="V45" i="4"/>
  <c r="V49" i="4"/>
  <c r="AD54" i="4"/>
  <c r="AC54" i="4" s="1"/>
  <c r="Z57" i="4"/>
  <c r="Z61" i="4"/>
  <c r="Z65" i="4"/>
  <c r="Z69" i="4"/>
  <c r="Z73" i="4"/>
  <c r="AD82" i="4"/>
  <c r="AC82" i="4" s="1"/>
  <c r="AD94" i="4"/>
  <c r="AC94" i="4" s="1"/>
  <c r="N293" i="5"/>
  <c r="N284" i="5"/>
  <c r="N264" i="5"/>
  <c r="N255" i="5"/>
  <c r="N247" i="5"/>
  <c r="N239" i="5"/>
  <c r="N231" i="5"/>
  <c r="N223" i="5"/>
  <c r="N215" i="5"/>
  <c r="N207" i="5"/>
  <c r="N199" i="5"/>
  <c r="N191" i="5"/>
  <c r="N183" i="5"/>
  <c r="N174" i="5"/>
  <c r="N166" i="5"/>
  <c r="N158" i="5"/>
  <c r="N150" i="5"/>
  <c r="N142" i="5"/>
  <c r="N134" i="5"/>
  <c r="N126" i="5"/>
  <c r="N117" i="5"/>
  <c r="N109" i="5"/>
  <c r="N101" i="5"/>
  <c r="N93" i="5"/>
  <c r="N84" i="5"/>
  <c r="N76" i="5"/>
  <c r="N68" i="5"/>
  <c r="N60" i="5"/>
  <c r="N52" i="5"/>
  <c r="M52" i="5" s="1"/>
  <c r="N44" i="5"/>
  <c r="N36" i="5"/>
  <c r="N28" i="5"/>
  <c r="N20" i="5"/>
  <c r="N12" i="5"/>
  <c r="N4" i="5"/>
  <c r="I272" i="7"/>
  <c r="I264" i="7"/>
  <c r="M256" i="7"/>
  <c r="I248" i="7"/>
  <c r="M240" i="7"/>
  <c r="I232" i="7"/>
  <c r="I224" i="7"/>
  <c r="M216" i="7"/>
  <c r="I208" i="7"/>
  <c r="I198" i="7"/>
  <c r="M190" i="7"/>
  <c r="I182" i="7"/>
  <c r="M174" i="7"/>
  <c r="I166" i="7"/>
  <c r="M157" i="7"/>
  <c r="M139" i="7"/>
  <c r="I131" i="7"/>
  <c r="M123" i="7"/>
  <c r="I115" i="7"/>
  <c r="M107" i="7"/>
  <c r="I99" i="7"/>
  <c r="I90" i="7"/>
  <c r="I82" i="7"/>
  <c r="I72" i="7"/>
  <c r="M55" i="7"/>
  <c r="I55" i="7"/>
  <c r="I46" i="7"/>
  <c r="I37" i="7"/>
  <c r="I29" i="7"/>
  <c r="I21" i="7"/>
  <c r="I13" i="7"/>
  <c r="I5" i="7"/>
  <c r="N283" i="6"/>
  <c r="I283" i="6" s="1"/>
  <c r="N275" i="6"/>
  <c r="I275" i="6" s="1"/>
  <c r="N267" i="6"/>
  <c r="I267" i="6" s="1"/>
  <c r="N259" i="6"/>
  <c r="I259" i="6" s="1"/>
  <c r="N251" i="6"/>
  <c r="I251" i="6" s="1"/>
  <c r="N243" i="6"/>
  <c r="I243" i="6" s="1"/>
  <c r="N235" i="6"/>
  <c r="I235" i="6" s="1"/>
  <c r="N227" i="6"/>
  <c r="I227" i="6" s="1"/>
  <c r="N219" i="6"/>
  <c r="N207" i="6"/>
  <c r="N198" i="6"/>
  <c r="I198" i="6" s="1"/>
  <c r="N190" i="6"/>
  <c r="I190" i="6" s="1"/>
  <c r="N182" i="6"/>
  <c r="I182" i="6" s="1"/>
  <c r="N173" i="6"/>
  <c r="N165" i="6"/>
  <c r="N157" i="6"/>
  <c r="N149" i="6"/>
  <c r="N141" i="6"/>
  <c r="N133" i="6"/>
  <c r="M125" i="6"/>
  <c r="N125" i="6"/>
  <c r="I125" i="6" s="1"/>
  <c r="N116" i="6"/>
  <c r="M116" i="6" s="1"/>
  <c r="N108" i="6"/>
  <c r="M108" i="6" s="1"/>
  <c r="N100" i="6"/>
  <c r="N91" i="6"/>
  <c r="I91" i="6" s="1"/>
  <c r="N83" i="6"/>
  <c r="I83" i="6" s="1"/>
  <c r="N75" i="6"/>
  <c r="N67" i="6"/>
  <c r="N59" i="6"/>
  <c r="M59" i="6" s="1"/>
  <c r="N51" i="6"/>
  <c r="N43" i="6"/>
  <c r="M43" i="6" s="1"/>
  <c r="N35" i="6"/>
  <c r="N27" i="6"/>
  <c r="N19" i="6"/>
  <c r="M19" i="6" s="1"/>
  <c r="N11" i="6"/>
  <c r="R3" i="8"/>
  <c r="R268" i="7"/>
  <c r="Q268" i="7" s="1"/>
  <c r="R260" i="7"/>
  <c r="M260" i="7" s="1"/>
  <c r="R252" i="7"/>
  <c r="M252" i="7" s="1"/>
  <c r="R244" i="7"/>
  <c r="Q244" i="7" s="1"/>
  <c r="R236" i="7"/>
  <c r="Q236" i="7" s="1"/>
  <c r="R228" i="7"/>
  <c r="M228" i="7" s="1"/>
  <c r="R220" i="7"/>
  <c r="Q220" i="7" s="1"/>
  <c r="R212" i="7"/>
  <c r="M212" i="7" s="1"/>
  <c r="R202" i="7"/>
  <c r="M202" i="7" s="1"/>
  <c r="R194" i="7"/>
  <c r="M194" i="7" s="1"/>
  <c r="R186" i="7"/>
  <c r="M186" i="7" s="1"/>
  <c r="R178" i="7"/>
  <c r="M178" i="7" s="1"/>
  <c r="R170" i="7"/>
  <c r="M170" i="7" s="1"/>
  <c r="R162" i="7"/>
  <c r="M162" i="7" s="1"/>
  <c r="R153" i="7"/>
  <c r="Q153" i="7" s="1"/>
  <c r="R144" i="7"/>
  <c r="M144" i="7" s="1"/>
  <c r="R136" i="7"/>
  <c r="M136" i="7" s="1"/>
  <c r="R127" i="7"/>
  <c r="M127" i="7" s="1"/>
  <c r="R119" i="7"/>
  <c r="R111" i="7"/>
  <c r="M111" i="7"/>
  <c r="R103" i="7"/>
  <c r="M103" i="7" s="1"/>
  <c r="R95" i="7"/>
  <c r="M95" i="7" s="1"/>
  <c r="R87" i="7"/>
  <c r="M87" i="7" s="1"/>
  <c r="R79" i="7"/>
  <c r="M79" i="7" s="1"/>
  <c r="R70" i="7"/>
  <c r="R62" i="7"/>
  <c r="R53" i="7"/>
  <c r="R43" i="7"/>
  <c r="M43" i="7"/>
  <c r="R35" i="7"/>
  <c r="R27" i="7"/>
  <c r="R19" i="7"/>
  <c r="R11" i="7"/>
  <c r="R291" i="6"/>
  <c r="M291" i="6" s="1"/>
  <c r="R283" i="6"/>
  <c r="M283" i="6" s="1"/>
  <c r="R275" i="6"/>
  <c r="R267" i="6"/>
  <c r="R259" i="6"/>
  <c r="R251" i="6"/>
  <c r="R243" i="6"/>
  <c r="R235" i="6"/>
  <c r="M235" i="6" s="1"/>
  <c r="R227" i="6"/>
  <c r="R219" i="6"/>
  <c r="R207" i="6"/>
  <c r="R198" i="6"/>
  <c r="R190" i="6"/>
  <c r="R182" i="6"/>
  <c r="M182" i="6" s="1"/>
  <c r="R173" i="6"/>
  <c r="R165" i="6"/>
  <c r="R157" i="6"/>
  <c r="R149" i="6"/>
  <c r="R141" i="6"/>
  <c r="R133" i="6"/>
  <c r="M133" i="6" s="1"/>
  <c r="R124" i="6"/>
  <c r="R115" i="6"/>
  <c r="R107" i="6"/>
  <c r="R99" i="6"/>
  <c r="R90" i="6"/>
  <c r="R82" i="6"/>
  <c r="R74" i="6"/>
  <c r="R66" i="6"/>
  <c r="R58" i="6"/>
  <c r="R50" i="6"/>
  <c r="R42" i="6"/>
  <c r="R34" i="6"/>
  <c r="R26" i="6"/>
  <c r="R18" i="6"/>
  <c r="R10" i="6"/>
  <c r="R310" i="5"/>
  <c r="Q310" i="5" s="1"/>
  <c r="M310" i="5"/>
  <c r="R302" i="5"/>
  <c r="Q302" i="5" s="1"/>
  <c r="R293" i="5"/>
  <c r="R285" i="5"/>
  <c r="Q285" i="5" s="1"/>
  <c r="R277" i="5"/>
  <c r="Q277" i="5" s="1"/>
  <c r="R264" i="5"/>
  <c r="R255" i="5"/>
  <c r="R247" i="5"/>
  <c r="R239" i="5"/>
  <c r="R231" i="5"/>
  <c r="R223" i="5"/>
  <c r="R215" i="5"/>
  <c r="R207" i="5"/>
  <c r="R199" i="5"/>
  <c r="R191" i="5"/>
  <c r="R183" i="5"/>
  <c r="R174" i="5"/>
  <c r="R166" i="5"/>
  <c r="R158" i="5"/>
  <c r="R150" i="5"/>
  <c r="R142" i="5"/>
  <c r="R134" i="5"/>
  <c r="R126" i="5"/>
  <c r="R116" i="5"/>
  <c r="R108" i="5"/>
  <c r="R100" i="5"/>
  <c r="R91" i="5"/>
  <c r="R83" i="5"/>
  <c r="R75" i="5"/>
  <c r="R67" i="5"/>
  <c r="R59" i="5"/>
  <c r="R51" i="5"/>
  <c r="R43" i="5"/>
  <c r="R35" i="5"/>
  <c r="R27" i="5"/>
  <c r="R19" i="5"/>
  <c r="R11" i="5"/>
  <c r="V122" i="5"/>
  <c r="V92" i="5"/>
  <c r="V268" i="5"/>
  <c r="V262" i="5"/>
  <c r="V270" i="5"/>
  <c r="V271" i="5"/>
  <c r="V3" i="5"/>
  <c r="U3" i="5" s="1"/>
  <c r="V296" i="5"/>
  <c r="V264" i="7"/>
  <c r="Q264" i="7" s="1"/>
  <c r="V256" i="7"/>
  <c r="Q256" i="7" s="1"/>
  <c r="V248" i="7"/>
  <c r="Q248" i="7" s="1"/>
  <c r="V240" i="7"/>
  <c r="Q240" i="7" s="1"/>
  <c r="V232" i="7"/>
  <c r="Q232" i="7" s="1"/>
  <c r="V224" i="7"/>
  <c r="Q224" i="7" s="1"/>
  <c r="V216" i="7"/>
  <c r="Q216" i="7" s="1"/>
  <c r="V208" i="7"/>
  <c r="Q208" i="7" s="1"/>
  <c r="V198" i="7"/>
  <c r="Q198" i="7" s="1"/>
  <c r="V190" i="7"/>
  <c r="Q190" i="7" s="1"/>
  <c r="V182" i="7"/>
  <c r="Q182" i="7" s="1"/>
  <c r="V174" i="7"/>
  <c r="Q174" i="7" s="1"/>
  <c r="V166" i="7"/>
  <c r="Q166" i="7" s="1"/>
  <c r="V158" i="7"/>
  <c r="Q158" i="7" s="1"/>
  <c r="V150" i="7"/>
  <c r="Q150" i="7" s="1"/>
  <c r="V142" i="7"/>
  <c r="V134" i="7"/>
  <c r="V126" i="7"/>
  <c r="V118" i="7"/>
  <c r="V110" i="7"/>
  <c r="V102" i="7"/>
  <c r="V94" i="7"/>
  <c r="V86" i="7"/>
  <c r="V78" i="7"/>
  <c r="V69" i="7"/>
  <c r="V61" i="7"/>
  <c r="V53" i="7"/>
  <c r="V44" i="7"/>
  <c r="V36" i="7"/>
  <c r="V28" i="7"/>
  <c r="Q28" i="7" s="1"/>
  <c r="V20" i="7"/>
  <c r="Q20" i="7" s="1"/>
  <c r="V12" i="7"/>
  <c r="Q12" i="7" s="1"/>
  <c r="V4" i="7"/>
  <c r="Q4" i="7" s="1"/>
  <c r="V281" i="6"/>
  <c r="V273" i="6"/>
  <c r="V265" i="6"/>
  <c r="V257" i="6"/>
  <c r="V249" i="6"/>
  <c r="V241" i="6"/>
  <c r="V233" i="6"/>
  <c r="V225" i="6"/>
  <c r="V217" i="6"/>
  <c r="V206" i="6"/>
  <c r="V197" i="6"/>
  <c r="V189" i="6"/>
  <c r="V181" i="6"/>
  <c r="V172" i="6"/>
  <c r="V164" i="6"/>
  <c r="V156" i="6"/>
  <c r="V148" i="6"/>
  <c r="V140" i="6"/>
  <c r="V132" i="6"/>
  <c r="V124" i="6"/>
  <c r="V115" i="6"/>
  <c r="V107" i="6"/>
  <c r="V99" i="6"/>
  <c r="V90" i="6"/>
  <c r="V82" i="6"/>
  <c r="V74" i="6"/>
  <c r="Q74" i="6" s="1"/>
  <c r="V66" i="6"/>
  <c r="V58" i="6"/>
  <c r="V50" i="6"/>
  <c r="V42" i="6"/>
  <c r="V34" i="6"/>
  <c r="V26" i="6"/>
  <c r="V18" i="6"/>
  <c r="V10" i="6"/>
  <c r="Q10" i="6" s="1"/>
  <c r="V305" i="5"/>
  <c r="V297" i="5"/>
  <c r="Q297" i="5" s="1"/>
  <c r="V288" i="5"/>
  <c r="Q288" i="5" s="1"/>
  <c r="V280" i="5"/>
  <c r="Q280" i="5" s="1"/>
  <c r="V272" i="5"/>
  <c r="Q272" i="5" s="1"/>
  <c r="V260" i="5"/>
  <c r="Q260" i="5" s="1"/>
  <c r="V252" i="5"/>
  <c r="Q252" i="5" s="1"/>
  <c r="V244" i="5"/>
  <c r="Q244" i="5" s="1"/>
  <c r="V236" i="5"/>
  <c r="Q236" i="5" s="1"/>
  <c r="V228" i="5"/>
  <c r="Q228" i="5" s="1"/>
  <c r="V220" i="5"/>
  <c r="Q220" i="5" s="1"/>
  <c r="V212" i="5"/>
  <c r="Q212" i="5" s="1"/>
  <c r="V204" i="5"/>
  <c r="Q204" i="5" s="1"/>
  <c r="V196" i="5"/>
  <c r="Q196" i="5" s="1"/>
  <c r="V188" i="5"/>
  <c r="Q188" i="5" s="1"/>
  <c r="V180" i="5"/>
  <c r="V172" i="5"/>
  <c r="V164" i="5"/>
  <c r="V156" i="5"/>
  <c r="V148" i="5"/>
  <c r="V140" i="5"/>
  <c r="V132" i="5"/>
  <c r="V124" i="5"/>
  <c r="V115" i="5"/>
  <c r="V107" i="5"/>
  <c r="V99" i="5"/>
  <c r="V90" i="5"/>
  <c r="V82" i="5"/>
  <c r="V74" i="5"/>
  <c r="V66" i="5"/>
  <c r="V58" i="5"/>
  <c r="V50" i="5"/>
  <c r="V42" i="5"/>
  <c r="V34" i="5"/>
  <c r="V26" i="5"/>
  <c r="V18" i="5"/>
  <c r="V10" i="5"/>
  <c r="I356" i="3"/>
  <c r="I403" i="2"/>
  <c r="Z5" i="4"/>
  <c r="AD14" i="4"/>
  <c r="AD18" i="4"/>
  <c r="AC18" i="4" s="1"/>
  <c r="AD27" i="4"/>
  <c r="AD31" i="4"/>
  <c r="AD36" i="4"/>
  <c r="AD40" i="4"/>
  <c r="AC40" i="4" s="1"/>
  <c r="AD50" i="4"/>
  <c r="AC50" i="4" s="1"/>
  <c r="AD58" i="4"/>
  <c r="AD62" i="4"/>
  <c r="AC62" i="4" s="1"/>
  <c r="AD66" i="4"/>
  <c r="AD70" i="4"/>
  <c r="AD78" i="4"/>
  <c r="I403" i="3"/>
  <c r="AD10" i="4"/>
  <c r="AD19" i="4"/>
  <c r="V23" i="4"/>
  <c r="V41" i="4"/>
  <c r="AD46" i="4"/>
  <c r="AD51" i="4"/>
  <c r="AC51" i="4" s="1"/>
  <c r="N3" i="4"/>
  <c r="Z271" i="5"/>
  <c r="Z3" i="5"/>
  <c r="Z296" i="5"/>
  <c r="Z194" i="5"/>
  <c r="Z275" i="5"/>
  <c r="Z92" i="5"/>
  <c r="Z268" i="5"/>
  <c r="Z109" i="5"/>
  <c r="U206" i="7"/>
  <c r="U174" i="7"/>
  <c r="Z289" i="6"/>
  <c r="U289" i="6" s="1"/>
  <c r="Z281" i="6"/>
  <c r="Z273" i="6"/>
  <c r="Z265" i="6"/>
  <c r="Z257" i="6"/>
  <c r="Z249" i="6"/>
  <c r="U249" i="6" s="1"/>
  <c r="Z241" i="6"/>
  <c r="Z233" i="6"/>
  <c r="Z225" i="6"/>
  <c r="Z217" i="6"/>
  <c r="Z207" i="6"/>
  <c r="U207" i="6" s="1"/>
  <c r="Z199" i="6"/>
  <c r="Z191" i="6"/>
  <c r="Z183" i="6"/>
  <c r="Z174" i="6"/>
  <c r="Z166" i="6"/>
  <c r="Z158" i="6"/>
  <c r="Z150" i="6"/>
  <c r="Z142" i="6"/>
  <c r="Z134" i="6"/>
  <c r="Z126" i="6"/>
  <c r="Z118" i="6"/>
  <c r="Z110" i="6"/>
  <c r="Z101" i="6"/>
  <c r="Z93" i="6"/>
  <c r="Z84" i="6"/>
  <c r="Z76" i="6"/>
  <c r="Z68" i="6"/>
  <c r="Z60" i="6"/>
  <c r="Z52" i="6"/>
  <c r="Z44" i="6"/>
  <c r="Z36" i="6"/>
  <c r="Z28" i="6"/>
  <c r="Z20" i="6"/>
  <c r="Z12" i="6"/>
  <c r="Z4" i="6"/>
  <c r="Z309" i="5"/>
  <c r="U301" i="5"/>
  <c r="Z301" i="5"/>
  <c r="Z292" i="5"/>
  <c r="Z284" i="5"/>
  <c r="Z276" i="5"/>
  <c r="Z265" i="5"/>
  <c r="Z257" i="5"/>
  <c r="U257" i="5" s="1"/>
  <c r="Z249" i="5"/>
  <c r="U249" i="5" s="1"/>
  <c r="Z241" i="5"/>
  <c r="U241" i="5" s="1"/>
  <c r="Z233" i="5"/>
  <c r="U233" i="5" s="1"/>
  <c r="Z225" i="5"/>
  <c r="U225" i="5" s="1"/>
  <c r="Z217" i="5"/>
  <c r="U217" i="5" s="1"/>
  <c r="Z209" i="5"/>
  <c r="U209" i="5" s="1"/>
  <c r="Z201" i="5"/>
  <c r="U201" i="5" s="1"/>
  <c r="Z192" i="5"/>
  <c r="Z184" i="5"/>
  <c r="Z176" i="5"/>
  <c r="Z168" i="5"/>
  <c r="Z160" i="5"/>
  <c r="Z152" i="5"/>
  <c r="Z144" i="5"/>
  <c r="Z136" i="5"/>
  <c r="Z128" i="5"/>
  <c r="Z120" i="5"/>
  <c r="U120" i="5" s="1"/>
  <c r="Z112" i="5"/>
  <c r="U112" i="5" s="1"/>
  <c r="Z103" i="5"/>
  <c r="Z95" i="5"/>
  <c r="Z86" i="5"/>
  <c r="Z78" i="5"/>
  <c r="Z70" i="5"/>
  <c r="Z62" i="5"/>
  <c r="Z54" i="5"/>
  <c r="Z46" i="5"/>
  <c r="Z38" i="5"/>
  <c r="Z30" i="5"/>
  <c r="Z22" i="5"/>
  <c r="Z14" i="5"/>
  <c r="Z6" i="5"/>
  <c r="AD92" i="5"/>
  <c r="AD268" i="5"/>
  <c r="AD109" i="5"/>
  <c r="AD270" i="5"/>
  <c r="AD271" i="5"/>
  <c r="AD3" i="5"/>
  <c r="AD269" i="7"/>
  <c r="Y269" i="7" s="1"/>
  <c r="AD261" i="7"/>
  <c r="Y261" i="7" s="1"/>
  <c r="AD253" i="7"/>
  <c r="Y253" i="7" s="1"/>
  <c r="AD245" i="7"/>
  <c r="Y245" i="7" s="1"/>
  <c r="AD237" i="7"/>
  <c r="Y237" i="7" s="1"/>
  <c r="AD229" i="7"/>
  <c r="Y229" i="7" s="1"/>
  <c r="AD221" i="7"/>
  <c r="Y221" i="7" s="1"/>
  <c r="AD213" i="7"/>
  <c r="Y213" i="7" s="1"/>
  <c r="AD205" i="7"/>
  <c r="Y205" i="7" s="1"/>
  <c r="AC205" i="7"/>
  <c r="AD197" i="7"/>
  <c r="Y197" i="7" s="1"/>
  <c r="AD189" i="7"/>
  <c r="Y189" i="7" s="1"/>
  <c r="AD181" i="7"/>
  <c r="Y181" i="7" s="1"/>
  <c r="AD173" i="7"/>
  <c r="Y173" i="7" s="1"/>
  <c r="AD165" i="7"/>
  <c r="Y165" i="7" s="1"/>
  <c r="AD157" i="7"/>
  <c r="Y157" i="7" s="1"/>
  <c r="AD149" i="7"/>
  <c r="Y149" i="7" s="1"/>
  <c r="AD140" i="7"/>
  <c r="Y140" i="7" s="1"/>
  <c r="AD132" i="7"/>
  <c r="Y132" i="7" s="1"/>
  <c r="AD123" i="7"/>
  <c r="Y123" i="7" s="1"/>
  <c r="AD115" i="7"/>
  <c r="Y115" i="7" s="1"/>
  <c r="AD107" i="7"/>
  <c r="Y107" i="7" s="1"/>
  <c r="AD99" i="7"/>
  <c r="Y99" i="7" s="1"/>
  <c r="AD91" i="7"/>
  <c r="Y91" i="7" s="1"/>
  <c r="AD83" i="7"/>
  <c r="Y83" i="7" s="1"/>
  <c r="AD75" i="7"/>
  <c r="AC75" i="7"/>
  <c r="AD67" i="7"/>
  <c r="Y67" i="7" s="1"/>
  <c r="AD59" i="7"/>
  <c r="Y59" i="7" s="1"/>
  <c r="AD51" i="7"/>
  <c r="Y51" i="7" s="1"/>
  <c r="AD43" i="7"/>
  <c r="Y43" i="7" s="1"/>
  <c r="AD35" i="7"/>
  <c r="Y35" i="7" s="1"/>
  <c r="AD27" i="7"/>
  <c r="Y27" i="7" s="1"/>
  <c r="AD19" i="7"/>
  <c r="Y19" i="7" s="1"/>
  <c r="AD11" i="7"/>
  <c r="Y11" i="7" s="1"/>
  <c r="AD292" i="6"/>
  <c r="AD284" i="6"/>
  <c r="AD276" i="6"/>
  <c r="AD268" i="6"/>
  <c r="AD260" i="6"/>
  <c r="AD252" i="6"/>
  <c r="AD244" i="6"/>
  <c r="AD236" i="6"/>
  <c r="AD228" i="6"/>
  <c r="AD220" i="6"/>
  <c r="AD209" i="6"/>
  <c r="AD201" i="6"/>
  <c r="AD193" i="6"/>
  <c r="AD185" i="6"/>
  <c r="AD176" i="6"/>
  <c r="AD168" i="6"/>
  <c r="AD160" i="6"/>
  <c r="AD152" i="6"/>
  <c r="AD144" i="6"/>
  <c r="AD136" i="6"/>
  <c r="AD128" i="6"/>
  <c r="AD120" i="6"/>
  <c r="AD112" i="6"/>
  <c r="AD103" i="6"/>
  <c r="AD95" i="6"/>
  <c r="AD86" i="6"/>
  <c r="AD78" i="6"/>
  <c r="AD70" i="6"/>
  <c r="AD62" i="6"/>
  <c r="AD54" i="6"/>
  <c r="AD46" i="6"/>
  <c r="AD38" i="6"/>
  <c r="AD30" i="6"/>
  <c r="AD22" i="6"/>
  <c r="AD14" i="6"/>
  <c r="AD6" i="6"/>
  <c r="AD310" i="5"/>
  <c r="AD302" i="5"/>
  <c r="AD294" i="5"/>
  <c r="AD286" i="5"/>
  <c r="AD278" i="5"/>
  <c r="AD267" i="5"/>
  <c r="AD259" i="5"/>
  <c r="AD251" i="5"/>
  <c r="AD243" i="5"/>
  <c r="AD235" i="5"/>
  <c r="AD227" i="5"/>
  <c r="AD219" i="5"/>
  <c r="AD211" i="5"/>
  <c r="AD203" i="5"/>
  <c r="AD195" i="5"/>
  <c r="AD187" i="5"/>
  <c r="AD179" i="5"/>
  <c r="AD171" i="5"/>
  <c r="AD163" i="5"/>
  <c r="AD155" i="5"/>
  <c r="AD147" i="5"/>
  <c r="AD139" i="5"/>
  <c r="AD131" i="5"/>
  <c r="AD123" i="5"/>
  <c r="AD115" i="5"/>
  <c r="AD106" i="5"/>
  <c r="AD98" i="5"/>
  <c r="AD89" i="5"/>
  <c r="AD81" i="5"/>
  <c r="AD73" i="5"/>
  <c r="AD65" i="5"/>
  <c r="AD57" i="5"/>
  <c r="AD49" i="5"/>
  <c r="AD41" i="5"/>
  <c r="AD33" i="5"/>
  <c r="AD25" i="5"/>
  <c r="AD17" i="5"/>
  <c r="AD9" i="5"/>
  <c r="AF270" i="7"/>
  <c r="AF262" i="7"/>
  <c r="AF254" i="7"/>
  <c r="AF246" i="7"/>
  <c r="AF238" i="7"/>
  <c r="AF230" i="7"/>
  <c r="AF222" i="7"/>
  <c r="AF214" i="7"/>
  <c r="AF204" i="7"/>
  <c r="V309" i="5"/>
  <c r="V301" i="5"/>
  <c r="V292" i="5"/>
  <c r="V284" i="5"/>
  <c r="Q276" i="5"/>
  <c r="V276" i="5"/>
  <c r="V265" i="5"/>
  <c r="Q265" i="5" s="1"/>
  <c r="V256" i="5"/>
  <c r="Q256" i="5" s="1"/>
  <c r="V248" i="5"/>
  <c r="Q248" i="5" s="1"/>
  <c r="V240" i="5"/>
  <c r="Q240" i="5" s="1"/>
  <c r="V232" i="5"/>
  <c r="Q232" i="5" s="1"/>
  <c r="V224" i="5"/>
  <c r="Q224" i="5" s="1"/>
  <c r="V216" i="5"/>
  <c r="V208" i="5"/>
  <c r="Q208" i="5" s="1"/>
  <c r="V200" i="5"/>
  <c r="Q200" i="5" s="1"/>
  <c r="V192" i="5"/>
  <c r="Q192" i="5" s="1"/>
  <c r="V184" i="5"/>
  <c r="Q184" i="5" s="1"/>
  <c r="V176" i="5"/>
  <c r="V168" i="5"/>
  <c r="V160" i="5"/>
  <c r="V152" i="5"/>
  <c r="V144" i="5"/>
  <c r="V136" i="5"/>
  <c r="V128" i="5"/>
  <c r="V119" i="5"/>
  <c r="Q119" i="5" s="1"/>
  <c r="V111" i="5"/>
  <c r="Q111" i="5" s="1"/>
  <c r="V103" i="5"/>
  <c r="Q103" i="5" s="1"/>
  <c r="V95" i="5"/>
  <c r="Q95" i="5" s="1"/>
  <c r="V86" i="5"/>
  <c r="Q86" i="5" s="1"/>
  <c r="V78" i="5"/>
  <c r="Q78" i="5" s="1"/>
  <c r="V70" i="5"/>
  <c r="Q70" i="5" s="1"/>
  <c r="V62" i="5"/>
  <c r="Q62" i="5" s="1"/>
  <c r="V54" i="5"/>
  <c r="Q54" i="5" s="1"/>
  <c r="V46" i="5"/>
  <c r="Q46" i="5" s="1"/>
  <c r="V38" i="5"/>
  <c r="Q38" i="5" s="1"/>
  <c r="V30" i="5"/>
  <c r="Q30" i="5" s="1"/>
  <c r="V22" i="5"/>
  <c r="Q22" i="5" s="1"/>
  <c r="V14" i="5"/>
  <c r="Q14" i="5" s="1"/>
  <c r="V6" i="5"/>
  <c r="Q6" i="5" s="1"/>
  <c r="U269" i="7"/>
  <c r="U261" i="7"/>
  <c r="U253" i="7"/>
  <c r="U245" i="7"/>
  <c r="U237" i="7"/>
  <c r="U221" i="7"/>
  <c r="U197" i="7"/>
  <c r="U123" i="7"/>
  <c r="U115" i="7"/>
  <c r="U99" i="7"/>
  <c r="U91" i="7"/>
  <c r="U83" i="7"/>
  <c r="U49" i="7"/>
  <c r="U41" i="7"/>
  <c r="U33" i="7"/>
  <c r="U25" i="7"/>
  <c r="U17" i="7"/>
  <c r="U9" i="7"/>
  <c r="Z288" i="6"/>
  <c r="Z280" i="6"/>
  <c r="Z272" i="6"/>
  <c r="Z264" i="6"/>
  <c r="Z256" i="6"/>
  <c r="Z248" i="6"/>
  <c r="Z240" i="6"/>
  <c r="Z232" i="6"/>
  <c r="Z224" i="6"/>
  <c r="Z216" i="6"/>
  <c r="Z206" i="6"/>
  <c r="Z198" i="6"/>
  <c r="U198" i="6" s="1"/>
  <c r="U190" i="6"/>
  <c r="Z190" i="6"/>
  <c r="Z182" i="6"/>
  <c r="U182" i="6" s="1"/>
  <c r="Z173" i="6"/>
  <c r="U173" i="6" s="1"/>
  <c r="Z165" i="6"/>
  <c r="U165" i="6" s="1"/>
  <c r="Z157" i="6"/>
  <c r="U157" i="6" s="1"/>
  <c r="Z149" i="6"/>
  <c r="U149" i="6" s="1"/>
  <c r="Z141" i="6"/>
  <c r="U141" i="6" s="1"/>
  <c r="Z133" i="6"/>
  <c r="U133" i="6" s="1"/>
  <c r="Z125" i="6"/>
  <c r="Z117" i="6"/>
  <c r="Z108" i="6"/>
  <c r="Z100" i="6"/>
  <c r="U100" i="6" s="1"/>
  <c r="Z91" i="6"/>
  <c r="U91" i="6" s="1"/>
  <c r="Z83" i="6"/>
  <c r="U83" i="6" s="1"/>
  <c r="Z75" i="6"/>
  <c r="Z67" i="6"/>
  <c r="U67" i="6" s="1"/>
  <c r="Z59" i="6"/>
  <c r="Z51" i="6"/>
  <c r="U51" i="6" s="1"/>
  <c r="Z43" i="6"/>
  <c r="Z35" i="6"/>
  <c r="U35" i="6" s="1"/>
  <c r="Z27" i="6"/>
  <c r="U27" i="6" s="1"/>
  <c r="Z19" i="6"/>
  <c r="U19" i="6" s="1"/>
  <c r="Z11" i="6"/>
  <c r="Z308" i="5"/>
  <c r="Z300" i="5"/>
  <c r="Z291" i="5"/>
  <c r="Z283" i="5"/>
  <c r="Z274" i="5"/>
  <c r="Z264" i="5"/>
  <c r="Z256" i="5"/>
  <c r="U256" i="5" s="1"/>
  <c r="Z248" i="5"/>
  <c r="Z240" i="5"/>
  <c r="Z232" i="5"/>
  <c r="Z224" i="5"/>
  <c r="Z216" i="5"/>
  <c r="Z208" i="5"/>
  <c r="Z200" i="5"/>
  <c r="U200" i="5" s="1"/>
  <c r="Z191" i="5"/>
  <c r="Z183" i="5"/>
  <c r="Z175" i="5"/>
  <c r="Z167" i="5"/>
  <c r="Z159" i="5"/>
  <c r="Z151" i="5"/>
  <c r="Z143" i="5"/>
  <c r="Z135" i="5"/>
  <c r="Z127" i="5"/>
  <c r="Z119" i="5"/>
  <c r="Z111" i="5"/>
  <c r="U111" i="5" s="1"/>
  <c r="Z102" i="5"/>
  <c r="Z94" i="5"/>
  <c r="Z85" i="5"/>
  <c r="Z77" i="5"/>
  <c r="Z69" i="5"/>
  <c r="Z61" i="5"/>
  <c r="Z53" i="5"/>
  <c r="Z45" i="5"/>
  <c r="Z37" i="5"/>
  <c r="Z29" i="5"/>
  <c r="Z21" i="5"/>
  <c r="Z13" i="5"/>
  <c r="Z5" i="5"/>
  <c r="AD260" i="7"/>
  <c r="Y260" i="7" s="1"/>
  <c r="AD252" i="7"/>
  <c r="Y252" i="7" s="1"/>
  <c r="AD244" i="7"/>
  <c r="Y244" i="7" s="1"/>
  <c r="AD236" i="7"/>
  <c r="Y236" i="7" s="1"/>
  <c r="AD228" i="7"/>
  <c r="Y228" i="7" s="1"/>
  <c r="AD220" i="7"/>
  <c r="Y220" i="7" s="1"/>
  <c r="AD212" i="7"/>
  <c r="Y212" i="7" s="1"/>
  <c r="AD204" i="7"/>
  <c r="Y204" i="7" s="1"/>
  <c r="AD196" i="7"/>
  <c r="Y196" i="7" s="1"/>
  <c r="AD188" i="7"/>
  <c r="Y188" i="7" s="1"/>
  <c r="AD180" i="7"/>
  <c r="Y180" i="7" s="1"/>
  <c r="AD172" i="7"/>
  <c r="Y172" i="7" s="1"/>
  <c r="AD164" i="7"/>
  <c r="Y164" i="7" s="1"/>
  <c r="AD156" i="7"/>
  <c r="Y156" i="7" s="1"/>
  <c r="AD148" i="7"/>
  <c r="Y148" i="7" s="1"/>
  <c r="AD139" i="7"/>
  <c r="Y139" i="7" s="1"/>
  <c r="AD131" i="7"/>
  <c r="Y131" i="7" s="1"/>
  <c r="AD122" i="7"/>
  <c r="AD114" i="7"/>
  <c r="AD106" i="7"/>
  <c r="AD98" i="7"/>
  <c r="AD90" i="7"/>
  <c r="AD82" i="7"/>
  <c r="AD74" i="7"/>
  <c r="AD66" i="7"/>
  <c r="AD58" i="7"/>
  <c r="AD50" i="7"/>
  <c r="AD42" i="7"/>
  <c r="AD34" i="7"/>
  <c r="AD26" i="7"/>
  <c r="AD18" i="7"/>
  <c r="AD10" i="7"/>
  <c r="AD291" i="6"/>
  <c r="AC291" i="6" s="1"/>
  <c r="AD283" i="6"/>
  <c r="AC283" i="6" s="1"/>
  <c r="AD275" i="6"/>
  <c r="AC275" i="6" s="1"/>
  <c r="AD267" i="6"/>
  <c r="AC267" i="6" s="1"/>
  <c r="AD259" i="6"/>
  <c r="AC259" i="6" s="1"/>
  <c r="AD251" i="6"/>
  <c r="AC251" i="6" s="1"/>
  <c r="AD243" i="6"/>
  <c r="AC243" i="6" s="1"/>
  <c r="AD235" i="6"/>
  <c r="AC235" i="6" s="1"/>
  <c r="AD227" i="6"/>
  <c r="AC227" i="6" s="1"/>
  <c r="AD219" i="6"/>
  <c r="AC219" i="6" s="1"/>
  <c r="AD208" i="6"/>
  <c r="AD200" i="6"/>
  <c r="AD192" i="6"/>
  <c r="AD184" i="6"/>
  <c r="AD175" i="6"/>
  <c r="AD167" i="6"/>
  <c r="AD159" i="6"/>
  <c r="AD151" i="6"/>
  <c r="AD143" i="6"/>
  <c r="AD135" i="6"/>
  <c r="AD127" i="6"/>
  <c r="AD119" i="6"/>
  <c r="AD111" i="6"/>
  <c r="AD102" i="6"/>
  <c r="AD94" i="6"/>
  <c r="AD85" i="6"/>
  <c r="AD77" i="6"/>
  <c r="AD69" i="6"/>
  <c r="AD61" i="6"/>
  <c r="AD53" i="6"/>
  <c r="AD45" i="6"/>
  <c r="AD37" i="6"/>
  <c r="AD29" i="6"/>
  <c r="AD21" i="6"/>
  <c r="AD13" i="6"/>
  <c r="AD5" i="6"/>
  <c r="AD309" i="5"/>
  <c r="AD301" i="5"/>
  <c r="Y301" i="5" s="1"/>
  <c r="AD293" i="5"/>
  <c r="AD285" i="5"/>
  <c r="AD277" i="5"/>
  <c r="AD266" i="5"/>
  <c r="AD258" i="5"/>
  <c r="AD250" i="5"/>
  <c r="AD242" i="5"/>
  <c r="AD234" i="5"/>
  <c r="AD226" i="5"/>
  <c r="AD218" i="5"/>
  <c r="AD210" i="5"/>
  <c r="AD202" i="5"/>
  <c r="AD194" i="5"/>
  <c r="Y194" i="5"/>
  <c r="AD186" i="5"/>
  <c r="AD178" i="5"/>
  <c r="AD170" i="5"/>
  <c r="AD162" i="5"/>
  <c r="AD154" i="5"/>
  <c r="AD146" i="5"/>
  <c r="AD138" i="5"/>
  <c r="AD130" i="5"/>
  <c r="AD122" i="5"/>
  <c r="AD114" i="5"/>
  <c r="AD105" i="5"/>
  <c r="AD97" i="5"/>
  <c r="AD88" i="5"/>
  <c r="AD80" i="5"/>
  <c r="AD72" i="5"/>
  <c r="AD64" i="5"/>
  <c r="AD56" i="5"/>
  <c r="AD48" i="5"/>
  <c r="AD40" i="5"/>
  <c r="AD32" i="5"/>
  <c r="AD24" i="5"/>
  <c r="AD16" i="5"/>
  <c r="AD8" i="5"/>
  <c r="AF269" i="7"/>
  <c r="AF261" i="7"/>
  <c r="AC261" i="7" s="1"/>
  <c r="AF253" i="7"/>
  <c r="AC253" i="7" s="1"/>
  <c r="AF245" i="7"/>
  <c r="AF237" i="7"/>
  <c r="AC237" i="7" s="1"/>
  <c r="AF229" i="7"/>
  <c r="AC229" i="7" s="1"/>
  <c r="AF221" i="7"/>
  <c r="AC221" i="7" s="1"/>
  <c r="AF213" i="7"/>
  <c r="AF203" i="7"/>
  <c r="AF195" i="7"/>
  <c r="AF187" i="7"/>
  <c r="AF179" i="7"/>
  <c r="AF171" i="7"/>
  <c r="AF163" i="7"/>
  <c r="AF155" i="7"/>
  <c r="AF147" i="7"/>
  <c r="AF138" i="7"/>
  <c r="AF130" i="7"/>
  <c r="AF122" i="7"/>
  <c r="AF114" i="7"/>
  <c r="AF106" i="7"/>
  <c r="AF98" i="7"/>
  <c r="AF90" i="7"/>
  <c r="AF82" i="7"/>
  <c r="AF73" i="7"/>
  <c r="AF65" i="7"/>
  <c r="AF57" i="7"/>
  <c r="AF49" i="7"/>
  <c r="AF41" i="7"/>
  <c r="AF33" i="7"/>
  <c r="AF25" i="7"/>
  <c r="AF17" i="7"/>
  <c r="AF9" i="7"/>
  <c r="AF310" i="5"/>
  <c r="AC310" i="5" s="1"/>
  <c r="AF302" i="5"/>
  <c r="AF293" i="5"/>
  <c r="AC293" i="5" s="1"/>
  <c r="AF285" i="5"/>
  <c r="AF277" i="5"/>
  <c r="AF265" i="5"/>
  <c r="AF256" i="5"/>
  <c r="AC248" i="5"/>
  <c r="AF248" i="5"/>
  <c r="AF240" i="5"/>
  <c r="AF232" i="5"/>
  <c r="AF224" i="5"/>
  <c r="AF216" i="5"/>
  <c r="AF208" i="5"/>
  <c r="AF200" i="5"/>
  <c r="AF192" i="5"/>
  <c r="AF184" i="5"/>
  <c r="AF176" i="5"/>
  <c r="AF168" i="5"/>
  <c r="AF160" i="5"/>
  <c r="AF152" i="5"/>
  <c r="AF144" i="5"/>
  <c r="AF136" i="5"/>
  <c r="AF128" i="5"/>
  <c r="AF120" i="5"/>
  <c r="AF112" i="5"/>
  <c r="AF103" i="5"/>
  <c r="AF95" i="5"/>
  <c r="AF86" i="5"/>
  <c r="AF78" i="5"/>
  <c r="AF70" i="5"/>
  <c r="AF62" i="5"/>
  <c r="AF54" i="5"/>
  <c r="AF46" i="5"/>
  <c r="V127" i="6"/>
  <c r="V118" i="6"/>
  <c r="Q118" i="6" s="1"/>
  <c r="V110" i="6"/>
  <c r="Q110" i="6" s="1"/>
  <c r="V102" i="6"/>
  <c r="Q102" i="6" s="1"/>
  <c r="V94" i="6"/>
  <c r="Q94" i="6" s="1"/>
  <c r="V85" i="6"/>
  <c r="Q85" i="6" s="1"/>
  <c r="V77" i="6"/>
  <c r="Q77" i="6" s="1"/>
  <c r="V69" i="6"/>
  <c r="Q69" i="6" s="1"/>
  <c r="V61" i="6"/>
  <c r="Q61" i="6" s="1"/>
  <c r="V53" i="6"/>
  <c r="Q53" i="6" s="1"/>
  <c r="V45" i="6"/>
  <c r="Q45" i="6" s="1"/>
  <c r="V37" i="6"/>
  <c r="Q37" i="6" s="1"/>
  <c r="V29" i="6"/>
  <c r="Q29" i="6" s="1"/>
  <c r="V21" i="6"/>
  <c r="Q21" i="6" s="1"/>
  <c r="V13" i="6"/>
  <c r="Q13" i="6" s="1"/>
  <c r="V5" i="6"/>
  <c r="Q5" i="6" s="1"/>
  <c r="V308" i="5"/>
  <c r="V300" i="5"/>
  <c r="V291" i="5"/>
  <c r="V283" i="5"/>
  <c r="V275" i="5"/>
  <c r="U275" i="5"/>
  <c r="V264" i="5"/>
  <c r="Q264" i="5" s="1"/>
  <c r="V255" i="5"/>
  <c r="Q255" i="5" s="1"/>
  <c r="V247" i="5"/>
  <c r="Q247" i="5" s="1"/>
  <c r="V239" i="5"/>
  <c r="Q239" i="5" s="1"/>
  <c r="V231" i="5"/>
  <c r="V223" i="5"/>
  <c r="Q223" i="5" s="1"/>
  <c r="V215" i="5"/>
  <c r="Q215" i="5" s="1"/>
  <c r="V207" i="5"/>
  <c r="Q207" i="5" s="1"/>
  <c r="V199" i="5"/>
  <c r="Q199" i="5" s="1"/>
  <c r="V191" i="5"/>
  <c r="Q191" i="5" s="1"/>
  <c r="V183" i="5"/>
  <c r="Q183" i="5" s="1"/>
  <c r="V175" i="5"/>
  <c r="Q175" i="5" s="1"/>
  <c r="V167" i="5"/>
  <c r="U167" i="5" s="1"/>
  <c r="V159" i="5"/>
  <c r="Q159" i="5" s="1"/>
  <c r="V151" i="5"/>
  <c r="Q151" i="5" s="1"/>
  <c r="V143" i="5"/>
  <c r="Q143" i="5" s="1"/>
  <c r="V135" i="5"/>
  <c r="Q135" i="5" s="1"/>
  <c r="V127" i="5"/>
  <c r="Q127" i="5" s="1"/>
  <c r="V118" i="5"/>
  <c r="V110" i="5"/>
  <c r="V102" i="5"/>
  <c r="V94" i="5"/>
  <c r="V85" i="5"/>
  <c r="V77" i="5"/>
  <c r="U77" i="5" s="1"/>
  <c r="V69" i="5"/>
  <c r="V61" i="5"/>
  <c r="V53" i="5"/>
  <c r="V45" i="5"/>
  <c r="V37" i="5"/>
  <c r="V29" i="5"/>
  <c r="V21" i="5"/>
  <c r="V13" i="5"/>
  <c r="U13" i="5" s="1"/>
  <c r="V5" i="5"/>
  <c r="Z214" i="6"/>
  <c r="Z109" i="6"/>
  <c r="Z92" i="6"/>
  <c r="Z211" i="6"/>
  <c r="Z3" i="6"/>
  <c r="Z178" i="6"/>
  <c r="U252" i="7"/>
  <c r="U244" i="7"/>
  <c r="U236" i="7"/>
  <c r="U228" i="7"/>
  <c r="U212" i="7"/>
  <c r="U131" i="7"/>
  <c r="U73" i="7"/>
  <c r="U65" i="7"/>
  <c r="U57" i="7"/>
  <c r="U48" i="7"/>
  <c r="U40" i="7"/>
  <c r="U32" i="7"/>
  <c r="U24" i="7"/>
  <c r="U16" i="7"/>
  <c r="U8" i="7"/>
  <c r="Z287" i="6"/>
  <c r="Z279" i="6"/>
  <c r="Z271" i="6"/>
  <c r="Z263" i="6"/>
  <c r="Z255" i="6"/>
  <c r="Z247" i="6"/>
  <c r="Z239" i="6"/>
  <c r="Z231" i="6"/>
  <c r="Z223" i="6"/>
  <c r="Z215" i="6"/>
  <c r="U205" i="6"/>
  <c r="Z205" i="6"/>
  <c r="Z197" i="6"/>
  <c r="U197" i="6" s="1"/>
  <c r="Z189" i="6"/>
  <c r="U189" i="6" s="1"/>
  <c r="Z181" i="6"/>
  <c r="U181" i="6" s="1"/>
  <c r="Z172" i="6"/>
  <c r="U172" i="6" s="1"/>
  <c r="Z164" i="6"/>
  <c r="Z156" i="6"/>
  <c r="U156" i="6" s="1"/>
  <c r="Z148" i="6"/>
  <c r="U148" i="6" s="1"/>
  <c r="Z140" i="6"/>
  <c r="U140" i="6" s="1"/>
  <c r="Z132" i="6"/>
  <c r="U132" i="6" s="1"/>
  <c r="Z124" i="6"/>
  <c r="U124" i="6" s="1"/>
  <c r="Z116" i="6"/>
  <c r="U116" i="6" s="1"/>
  <c r="Z107" i="6"/>
  <c r="U107" i="6" s="1"/>
  <c r="Z99" i="6"/>
  <c r="Z90" i="6"/>
  <c r="U90" i="6" s="1"/>
  <c r="Z82" i="6"/>
  <c r="U82" i="6" s="1"/>
  <c r="Z74" i="6"/>
  <c r="U74" i="6" s="1"/>
  <c r="Z66" i="6"/>
  <c r="U66" i="6" s="1"/>
  <c r="Z58" i="6"/>
  <c r="U58" i="6" s="1"/>
  <c r="Z50" i="6"/>
  <c r="U50" i="6" s="1"/>
  <c r="Z42" i="6"/>
  <c r="U42" i="6" s="1"/>
  <c r="Z34" i="6"/>
  <c r="Z26" i="6"/>
  <c r="U26" i="6" s="1"/>
  <c r="Z18" i="6"/>
  <c r="U18" i="6" s="1"/>
  <c r="Z10" i="6"/>
  <c r="U10" i="6" s="1"/>
  <c r="Z307" i="5"/>
  <c r="Z299" i="5"/>
  <c r="Z290" i="5"/>
  <c r="Z282" i="5"/>
  <c r="Z273" i="5"/>
  <c r="Z263" i="5"/>
  <c r="Z255" i="5"/>
  <c r="Z247" i="5"/>
  <c r="Z239" i="5"/>
  <c r="Z231" i="5"/>
  <c r="Z223" i="5"/>
  <c r="Z215" i="5"/>
  <c r="U215" i="5" s="1"/>
  <c r="Z207" i="5"/>
  <c r="Z199" i="5"/>
  <c r="Z190" i="5"/>
  <c r="Z182" i="5"/>
  <c r="Z174" i="5"/>
  <c r="Z166" i="5"/>
  <c r="Z158" i="5"/>
  <c r="Z150" i="5"/>
  <c r="Z142" i="5"/>
  <c r="Z134" i="5"/>
  <c r="Z126" i="5"/>
  <c r="Z118" i="5"/>
  <c r="Z110" i="5"/>
  <c r="Z101" i="5"/>
  <c r="Z93" i="5"/>
  <c r="Z84" i="5"/>
  <c r="Z76" i="5"/>
  <c r="Z68" i="5"/>
  <c r="Z60" i="5"/>
  <c r="Z52" i="5"/>
  <c r="Z44" i="5"/>
  <c r="Z36" i="5"/>
  <c r="Z28" i="5"/>
  <c r="Z20" i="5"/>
  <c r="Z12" i="5"/>
  <c r="Z4" i="5"/>
  <c r="AD214" i="6"/>
  <c r="AD213" i="6"/>
  <c r="AD109" i="6"/>
  <c r="AD92" i="6"/>
  <c r="AD211" i="6"/>
  <c r="AD3" i="6"/>
  <c r="AD178" i="6"/>
  <c r="AD275" i="7"/>
  <c r="Y275" i="7" s="1"/>
  <c r="AC275" i="7"/>
  <c r="AD267" i="7"/>
  <c r="Y267" i="7" s="1"/>
  <c r="AD259" i="7"/>
  <c r="Y259" i="7" s="1"/>
  <c r="AD251" i="7"/>
  <c r="Y251" i="7" s="1"/>
  <c r="AD243" i="7"/>
  <c r="Y243" i="7" s="1"/>
  <c r="AD235" i="7"/>
  <c r="Y235" i="7" s="1"/>
  <c r="AD227" i="7"/>
  <c r="Y227" i="7" s="1"/>
  <c r="AD219" i="7"/>
  <c r="Y219" i="7" s="1"/>
  <c r="AD211" i="7"/>
  <c r="Y211" i="7" s="1"/>
  <c r="AD203" i="7"/>
  <c r="AD195" i="7"/>
  <c r="Y195" i="7" s="1"/>
  <c r="AD187" i="7"/>
  <c r="AD179" i="7"/>
  <c r="AD171" i="7"/>
  <c r="AC171" i="7" s="1"/>
  <c r="AD163" i="7"/>
  <c r="Y163" i="7" s="1"/>
  <c r="AD155" i="7"/>
  <c r="Y155" i="7" s="1"/>
  <c r="AD147" i="7"/>
  <c r="AD138" i="7"/>
  <c r="AD130" i="7"/>
  <c r="AD121" i="7"/>
  <c r="Y121" i="7" s="1"/>
  <c r="AD113" i="7"/>
  <c r="Y113" i="7" s="1"/>
  <c r="AD105" i="7"/>
  <c r="Y105" i="7" s="1"/>
  <c r="AD97" i="7"/>
  <c r="Y97" i="7" s="1"/>
  <c r="AD89" i="7"/>
  <c r="Y89" i="7" s="1"/>
  <c r="AD81" i="7"/>
  <c r="Y81" i="7" s="1"/>
  <c r="AD73" i="7"/>
  <c r="Y73" i="7" s="1"/>
  <c r="AD65" i="7"/>
  <c r="Y65" i="7" s="1"/>
  <c r="AD57" i="7"/>
  <c r="Y57" i="7" s="1"/>
  <c r="AD49" i="7"/>
  <c r="Y49" i="7" s="1"/>
  <c r="AD41" i="7"/>
  <c r="Y41" i="7" s="1"/>
  <c r="AD33" i="7"/>
  <c r="Y33" i="7" s="1"/>
  <c r="AD25" i="7"/>
  <c r="Y25" i="7" s="1"/>
  <c r="AD17" i="7"/>
  <c r="Y17" i="7" s="1"/>
  <c r="AD9" i="7"/>
  <c r="Y9" i="7" s="1"/>
  <c r="AD290" i="6"/>
  <c r="AD282" i="6"/>
  <c r="AC282" i="6" s="1"/>
  <c r="AD274" i="6"/>
  <c r="AC274" i="6" s="1"/>
  <c r="AD266" i="6"/>
  <c r="AC266" i="6" s="1"/>
  <c r="AD258" i="6"/>
  <c r="AC258" i="6" s="1"/>
  <c r="AD250" i="6"/>
  <c r="AD242" i="6"/>
  <c r="AC242" i="6" s="1"/>
  <c r="AD234" i="6"/>
  <c r="AC234" i="6" s="1"/>
  <c r="AD226" i="6"/>
  <c r="AD218" i="6"/>
  <c r="AC218" i="6" s="1"/>
  <c r="AD207" i="6"/>
  <c r="AC207" i="6" s="1"/>
  <c r="AD199" i="6"/>
  <c r="Y199" i="6" s="1"/>
  <c r="AD191" i="6"/>
  <c r="Y191" i="6" s="1"/>
  <c r="AD183" i="6"/>
  <c r="Y183" i="6" s="1"/>
  <c r="AD174" i="6"/>
  <c r="Y174" i="6" s="1"/>
  <c r="AD166" i="6"/>
  <c r="Y166" i="6" s="1"/>
  <c r="AD158" i="6"/>
  <c r="Y158" i="6" s="1"/>
  <c r="AD150" i="6"/>
  <c r="Y150" i="6" s="1"/>
  <c r="AD142" i="6"/>
  <c r="AD134" i="6"/>
  <c r="Y134" i="6" s="1"/>
  <c r="AD126" i="6"/>
  <c r="Y126" i="6" s="1"/>
  <c r="AD118" i="6"/>
  <c r="Y118" i="6" s="1"/>
  <c r="AD110" i="6"/>
  <c r="Y110" i="6" s="1"/>
  <c r="AD101" i="6"/>
  <c r="Y101" i="6" s="1"/>
  <c r="AD93" i="6"/>
  <c r="Y93" i="6" s="1"/>
  <c r="AD84" i="6"/>
  <c r="Y84" i="6" s="1"/>
  <c r="AD76" i="6"/>
  <c r="AD68" i="6"/>
  <c r="Y68" i="6" s="1"/>
  <c r="AD60" i="6"/>
  <c r="Y60" i="6" s="1"/>
  <c r="AD52" i="6"/>
  <c r="Y52" i="6" s="1"/>
  <c r="AD44" i="6"/>
  <c r="Y44" i="6" s="1"/>
  <c r="AD36" i="6"/>
  <c r="Y36" i="6" s="1"/>
  <c r="AD28" i="6"/>
  <c r="Y28" i="6" s="1"/>
  <c r="AD20" i="6"/>
  <c r="Y20" i="6" s="1"/>
  <c r="AD12" i="6"/>
  <c r="AD4" i="6"/>
  <c r="Y4" i="6" s="1"/>
  <c r="AD308" i="5"/>
  <c r="AD300" i="5"/>
  <c r="AD292" i="5"/>
  <c r="AD284" i="5"/>
  <c r="Y284" i="5" s="1"/>
  <c r="AD276" i="5"/>
  <c r="Y276" i="5" s="1"/>
  <c r="AD265" i="5"/>
  <c r="AD257" i="5"/>
  <c r="Y257" i="5" s="1"/>
  <c r="AD249" i="5"/>
  <c r="Y249" i="5" s="1"/>
  <c r="AD241" i="5"/>
  <c r="Y241" i="5" s="1"/>
  <c r="AD233" i="5"/>
  <c r="Y233" i="5" s="1"/>
  <c r="AD225" i="5"/>
  <c r="Y225" i="5" s="1"/>
  <c r="AD217" i="5"/>
  <c r="Y217" i="5" s="1"/>
  <c r="AD209" i="5"/>
  <c r="Y209" i="5" s="1"/>
  <c r="AD201" i="5"/>
  <c r="Y201" i="5" s="1"/>
  <c r="AD193" i="5"/>
  <c r="AD185" i="5"/>
  <c r="AD177" i="5"/>
  <c r="AD169" i="5"/>
  <c r="AD161" i="5"/>
  <c r="AD153" i="5"/>
  <c r="AD145" i="5"/>
  <c r="AD137" i="5"/>
  <c r="AD129" i="5"/>
  <c r="AD121" i="5"/>
  <c r="AD113" i="5"/>
  <c r="AD104" i="5"/>
  <c r="AD96" i="5"/>
  <c r="AD87" i="5"/>
  <c r="AD79" i="5"/>
  <c r="AD71" i="5"/>
  <c r="AD63" i="5"/>
  <c r="AD55" i="5"/>
  <c r="AD47" i="5"/>
  <c r="AD39" i="5"/>
  <c r="AD31" i="5"/>
  <c r="AD23" i="5"/>
  <c r="AD15" i="5"/>
  <c r="AD7" i="5"/>
  <c r="AF268" i="7"/>
  <c r="AC268" i="7" s="1"/>
  <c r="AF260" i="7"/>
  <c r="AC260" i="7" s="1"/>
  <c r="AF252" i="7"/>
  <c r="AF244" i="7"/>
  <c r="AF236" i="7"/>
  <c r="AC236" i="7" s="1"/>
  <c r="AF228" i="7"/>
  <c r="AC228" i="7" s="1"/>
  <c r="AF220" i="7"/>
  <c r="AC220" i="7" s="1"/>
  <c r="AF212" i="7"/>
  <c r="AC212" i="7" s="1"/>
  <c r="AF202" i="7"/>
  <c r="AF194" i="7"/>
  <c r="AF186" i="7"/>
  <c r="AF178" i="7"/>
  <c r="AF170" i="7"/>
  <c r="AF162" i="7"/>
  <c r="AF154" i="7"/>
  <c r="AF146" i="7"/>
  <c r="AF137" i="7"/>
  <c r="AF129" i="7"/>
  <c r="AF121" i="7"/>
  <c r="AF113" i="7"/>
  <c r="AF105" i="7"/>
  <c r="AF97" i="7"/>
  <c r="AC97" i="7" s="1"/>
  <c r="AF89" i="7"/>
  <c r="AF81" i="7"/>
  <c r="AF72" i="7"/>
  <c r="AF64" i="7"/>
  <c r="AF56" i="7"/>
  <c r="AF48" i="7"/>
  <c r="AF40" i="7"/>
  <c r="AF32" i="7"/>
  <c r="AF24" i="7"/>
  <c r="AF16" i="7"/>
  <c r="AF8" i="7"/>
  <c r="AC290" i="6"/>
  <c r="AC250" i="6"/>
  <c r="AC226" i="6"/>
  <c r="AF309" i="5"/>
  <c r="AC309" i="5" s="1"/>
  <c r="AF301" i="5"/>
  <c r="AF292" i="5"/>
  <c r="AF284" i="5"/>
  <c r="AF276" i="5"/>
  <c r="AF264" i="5"/>
  <c r="AF255" i="5"/>
  <c r="AF247" i="5"/>
  <c r="AF239" i="5"/>
  <c r="AF231" i="5"/>
  <c r="AF223" i="5"/>
  <c r="AF215" i="5"/>
  <c r="AF207" i="5"/>
  <c r="AF199" i="5"/>
  <c r="AF191" i="5"/>
  <c r="AF183" i="5"/>
  <c r="AF175" i="5"/>
  <c r="AF167" i="5"/>
  <c r="AF159" i="5"/>
  <c r="AF151" i="5"/>
  <c r="AF143" i="5"/>
  <c r="AF135" i="5"/>
  <c r="AF127" i="5"/>
  <c r="AF119" i="5"/>
  <c r="AF111" i="5"/>
  <c r="AF102" i="5"/>
  <c r="AF94" i="5"/>
  <c r="AF85" i="5"/>
  <c r="AF77" i="5"/>
  <c r="AF69" i="5"/>
  <c r="AF61" i="5"/>
  <c r="AF53" i="5"/>
  <c r="AF45" i="5"/>
  <c r="N305" i="5"/>
  <c r="M305" i="5" s="1"/>
  <c r="N297" i="5"/>
  <c r="M297" i="5" s="1"/>
  <c r="N287" i="5"/>
  <c r="N278" i="5"/>
  <c r="M278" i="5" s="1"/>
  <c r="N266" i="5"/>
  <c r="I266" i="5" s="1"/>
  <c r="N257" i="5"/>
  <c r="N249" i="5"/>
  <c r="N241" i="5"/>
  <c r="N233" i="5"/>
  <c r="N225" i="5"/>
  <c r="N217" i="5"/>
  <c r="N209" i="5"/>
  <c r="N201" i="5"/>
  <c r="N193" i="5"/>
  <c r="N185" i="5"/>
  <c r="N176" i="5"/>
  <c r="N168" i="5"/>
  <c r="N160" i="5"/>
  <c r="N152" i="5"/>
  <c r="N144" i="5"/>
  <c r="N136" i="5"/>
  <c r="N128" i="5"/>
  <c r="N119" i="5"/>
  <c r="M119" i="5" s="1"/>
  <c r="N111" i="5"/>
  <c r="M111" i="5" s="1"/>
  <c r="N103" i="5"/>
  <c r="M103" i="5" s="1"/>
  <c r="N95" i="5"/>
  <c r="M95" i="5" s="1"/>
  <c r="N86" i="5"/>
  <c r="M86" i="5" s="1"/>
  <c r="N78" i="5"/>
  <c r="M78" i="5" s="1"/>
  <c r="N70" i="5"/>
  <c r="M70" i="5" s="1"/>
  <c r="N62" i="5"/>
  <c r="M62" i="5" s="1"/>
  <c r="N54" i="5"/>
  <c r="M54" i="5" s="1"/>
  <c r="N46" i="5"/>
  <c r="M46" i="5" s="1"/>
  <c r="N38" i="5"/>
  <c r="M38" i="5" s="1"/>
  <c r="N30" i="5"/>
  <c r="M30" i="5" s="1"/>
  <c r="N22" i="5"/>
  <c r="M22" i="5" s="1"/>
  <c r="N14" i="5"/>
  <c r="M14" i="5" s="1"/>
  <c r="N6" i="5"/>
  <c r="M6" i="5" s="1"/>
  <c r="N3" i="8"/>
  <c r="I3" i="8" s="1"/>
  <c r="M274" i="7"/>
  <c r="I274" i="7"/>
  <c r="I266" i="7"/>
  <c r="I258" i="7"/>
  <c r="I250" i="7"/>
  <c r="I242" i="7"/>
  <c r="I234" i="7"/>
  <c r="I226" i="7"/>
  <c r="I218" i="7"/>
  <c r="I210" i="7"/>
  <c r="I200" i="7"/>
  <c r="I192" i="7"/>
  <c r="I184" i="7"/>
  <c r="I176" i="7"/>
  <c r="I168" i="7"/>
  <c r="I160" i="7"/>
  <c r="I141" i="7"/>
  <c r="I133" i="7"/>
  <c r="I125" i="7"/>
  <c r="I117" i="7"/>
  <c r="I109" i="7"/>
  <c r="I101" i="7"/>
  <c r="I93" i="7"/>
  <c r="I76" i="7"/>
  <c r="I66" i="7"/>
  <c r="I48" i="7"/>
  <c r="I39" i="7"/>
  <c r="I31" i="7"/>
  <c r="I23" i="7"/>
  <c r="N294" i="6"/>
  <c r="N285" i="6"/>
  <c r="N277" i="6"/>
  <c r="N269" i="6"/>
  <c r="I269" i="6" s="1"/>
  <c r="N261" i="6"/>
  <c r="N253" i="6"/>
  <c r="N245" i="6"/>
  <c r="N237" i="6"/>
  <c r="N229" i="6"/>
  <c r="N221" i="6"/>
  <c r="N209" i="6"/>
  <c r="I209" i="6" s="1"/>
  <c r="N200" i="6"/>
  <c r="N192" i="6"/>
  <c r="N184" i="6"/>
  <c r="N175" i="6"/>
  <c r="I175" i="6" s="1"/>
  <c r="N167" i="6"/>
  <c r="I167" i="6" s="1"/>
  <c r="N159" i="6"/>
  <c r="I159" i="6" s="1"/>
  <c r="N151" i="6"/>
  <c r="I151" i="6" s="1"/>
  <c r="N143" i="6"/>
  <c r="I143" i="6" s="1"/>
  <c r="N135" i="6"/>
  <c r="I135" i="6" s="1"/>
  <c r="N127" i="6"/>
  <c r="I127" i="6" s="1"/>
  <c r="N118" i="6"/>
  <c r="M118" i="6" s="1"/>
  <c r="N110" i="6"/>
  <c r="N102" i="6"/>
  <c r="N94" i="6"/>
  <c r="M94" i="6" s="1"/>
  <c r="N85" i="6"/>
  <c r="N77" i="6"/>
  <c r="M77" i="6" s="1"/>
  <c r="N69" i="6"/>
  <c r="N61" i="6"/>
  <c r="N53" i="6"/>
  <c r="M53" i="6" s="1"/>
  <c r="N45" i="6"/>
  <c r="N37" i="6"/>
  <c r="N29" i="6"/>
  <c r="M29" i="6" s="1"/>
  <c r="N21" i="6"/>
  <c r="N13" i="6"/>
  <c r="M13" i="6" s="1"/>
  <c r="N5" i="6"/>
  <c r="R146" i="7"/>
  <c r="R274" i="7"/>
  <c r="R314" i="7"/>
  <c r="R330" i="7"/>
  <c r="R3" i="7"/>
  <c r="M3" i="7" s="1"/>
  <c r="R75" i="7"/>
  <c r="R323" i="7"/>
  <c r="R339" i="7"/>
  <c r="R52" i="7"/>
  <c r="R292" i="7"/>
  <c r="R308" i="7"/>
  <c r="R316" i="7"/>
  <c r="R356" i="7"/>
  <c r="R45" i="7"/>
  <c r="R205" i="7"/>
  <c r="R293" i="7"/>
  <c r="R349" i="7"/>
  <c r="R206" i="7"/>
  <c r="R310" i="7"/>
  <c r="R334" i="7"/>
  <c r="R342" i="7"/>
  <c r="R55" i="7"/>
  <c r="R135" i="7"/>
  <c r="R159" i="7"/>
  <c r="R351" i="7"/>
  <c r="R304" i="7"/>
  <c r="R344" i="7"/>
  <c r="R297" i="7"/>
  <c r="R305" i="7"/>
  <c r="R313" i="7"/>
  <c r="R361" i="7"/>
  <c r="R270" i="7"/>
  <c r="R262" i="7"/>
  <c r="R254" i="7"/>
  <c r="R246" i="7"/>
  <c r="R238" i="7"/>
  <c r="R230" i="7"/>
  <c r="R222" i="7"/>
  <c r="R214" i="7"/>
  <c r="R204" i="7"/>
  <c r="Q204" i="7" s="1"/>
  <c r="M204" i="7"/>
  <c r="R196" i="7"/>
  <c r="R188" i="7"/>
  <c r="R180" i="7"/>
  <c r="M180" i="7" s="1"/>
  <c r="R172" i="7"/>
  <c r="R164" i="7"/>
  <c r="R155" i="7"/>
  <c r="Q155" i="7" s="1"/>
  <c r="R147" i="7"/>
  <c r="Q147" i="7" s="1"/>
  <c r="R138" i="7"/>
  <c r="R129" i="7"/>
  <c r="Q129" i="7" s="1"/>
  <c r="R121" i="7"/>
  <c r="Q121" i="7" s="1"/>
  <c r="R113" i="7"/>
  <c r="Q113" i="7" s="1"/>
  <c r="R105" i="7"/>
  <c r="Q105" i="7" s="1"/>
  <c r="R97" i="7"/>
  <c r="Q97" i="7" s="1"/>
  <c r="R89" i="7"/>
  <c r="R81" i="7"/>
  <c r="Q81" i="7" s="1"/>
  <c r="R72" i="7"/>
  <c r="Q72" i="7" s="1"/>
  <c r="R64" i="7"/>
  <c r="M64" i="7" s="1"/>
  <c r="R56" i="7"/>
  <c r="Q56" i="7" s="1"/>
  <c r="R46" i="7"/>
  <c r="M46" i="7" s="1"/>
  <c r="R37" i="7"/>
  <c r="M37" i="7" s="1"/>
  <c r="R29" i="7"/>
  <c r="Q29" i="7" s="1"/>
  <c r="R21" i="7"/>
  <c r="M21" i="7" s="1"/>
  <c r="R13" i="7"/>
  <c r="Q13" i="7" s="1"/>
  <c r="R5" i="7"/>
  <c r="Q5" i="7" s="1"/>
  <c r="R294" i="6"/>
  <c r="R285" i="6"/>
  <c r="Q285" i="6" s="1"/>
  <c r="R277" i="6"/>
  <c r="Q277" i="6" s="1"/>
  <c r="R269" i="6"/>
  <c r="Q269" i="6" s="1"/>
  <c r="R261" i="6"/>
  <c r="R253" i="6"/>
  <c r="Q253" i="6" s="1"/>
  <c r="R245" i="6"/>
  <c r="Q245" i="6" s="1"/>
  <c r="R237" i="6"/>
  <c r="Q237" i="6" s="1"/>
  <c r="R229" i="6"/>
  <c r="Q229" i="6" s="1"/>
  <c r="R221" i="6"/>
  <c r="M221" i="6" s="1"/>
  <c r="R209" i="6"/>
  <c r="Q209" i="6" s="1"/>
  <c r="R200" i="6"/>
  <c r="Q200" i="6" s="1"/>
  <c r="R192" i="6"/>
  <c r="R184" i="6"/>
  <c r="Q184" i="6" s="1"/>
  <c r="R175" i="6"/>
  <c r="Q175" i="6" s="1"/>
  <c r="R167" i="6"/>
  <c r="Q167" i="6" s="1"/>
  <c r="R159" i="6"/>
  <c r="R151" i="6"/>
  <c r="M151" i="6" s="1"/>
  <c r="R143" i="6"/>
  <c r="Q143" i="6" s="1"/>
  <c r="R135" i="6"/>
  <c r="Q135" i="6" s="1"/>
  <c r="R127" i="6"/>
  <c r="R117" i="6"/>
  <c r="M117" i="6" s="1"/>
  <c r="Q109" i="6"/>
  <c r="R109" i="6"/>
  <c r="M109" i="6" s="1"/>
  <c r="R101" i="6"/>
  <c r="M101" i="6" s="1"/>
  <c r="R93" i="6"/>
  <c r="M93" i="6" s="1"/>
  <c r="R84" i="6"/>
  <c r="M84" i="6" s="1"/>
  <c r="R76" i="6"/>
  <c r="M76" i="6" s="1"/>
  <c r="R68" i="6"/>
  <c r="M68" i="6" s="1"/>
  <c r="R60" i="6"/>
  <c r="M60" i="6" s="1"/>
  <c r="R52" i="6"/>
  <c r="M52" i="6" s="1"/>
  <c r="R44" i="6"/>
  <c r="M44" i="6" s="1"/>
  <c r="R36" i="6"/>
  <c r="M36" i="6" s="1"/>
  <c r="R28" i="6"/>
  <c r="M28" i="6" s="1"/>
  <c r="R20" i="6"/>
  <c r="M20" i="6" s="1"/>
  <c r="R12" i="6"/>
  <c r="M12" i="6" s="1"/>
  <c r="R4" i="6"/>
  <c r="M4" i="6" s="1"/>
  <c r="R304" i="5"/>
  <c r="R295" i="5"/>
  <c r="M295" i="5"/>
  <c r="R287" i="5"/>
  <c r="R279" i="5"/>
  <c r="R266" i="5"/>
  <c r="M266" i="5" s="1"/>
  <c r="R257" i="5"/>
  <c r="Q257" i="5" s="1"/>
  <c r="R249" i="5"/>
  <c r="Q249" i="5" s="1"/>
  <c r="R241" i="5"/>
  <c r="Q241" i="5" s="1"/>
  <c r="R233" i="5"/>
  <c r="Q233" i="5" s="1"/>
  <c r="R225" i="5"/>
  <c r="Q225" i="5" s="1"/>
  <c r="R217" i="5"/>
  <c r="Q217" i="5" s="1"/>
  <c r="R209" i="5"/>
  <c r="Q209" i="5" s="1"/>
  <c r="R201" i="5"/>
  <c r="Q201" i="5" s="1"/>
  <c r="R193" i="5"/>
  <c r="Q193" i="5" s="1"/>
  <c r="R185" i="5"/>
  <c r="Q185" i="5" s="1"/>
  <c r="R176" i="5"/>
  <c r="Q176" i="5" s="1"/>
  <c r="R168" i="5"/>
  <c r="Q168" i="5" s="1"/>
  <c r="R160" i="5"/>
  <c r="Q160" i="5" s="1"/>
  <c r="R152" i="5"/>
  <c r="Q152" i="5" s="1"/>
  <c r="R144" i="5"/>
  <c r="Q144" i="5" s="1"/>
  <c r="R136" i="5"/>
  <c r="R128" i="5"/>
  <c r="R118" i="5"/>
  <c r="Q118" i="5" s="1"/>
  <c r="R110" i="5"/>
  <c r="R102" i="5"/>
  <c r="Q102" i="5" s="1"/>
  <c r="R94" i="5"/>
  <c r="R85" i="5"/>
  <c r="Q85" i="5" s="1"/>
  <c r="R77" i="5"/>
  <c r="Q77" i="5" s="1"/>
  <c r="R69" i="5"/>
  <c r="R61" i="5"/>
  <c r="Q61" i="5" s="1"/>
  <c r="R53" i="5"/>
  <c r="Q53" i="5" s="1"/>
  <c r="R45" i="5"/>
  <c r="R37" i="5"/>
  <c r="Q37" i="5" s="1"/>
  <c r="R29" i="5"/>
  <c r="R21" i="5"/>
  <c r="Q21" i="5" s="1"/>
  <c r="R13" i="5"/>
  <c r="Q13" i="5" s="1"/>
  <c r="R5" i="5"/>
  <c r="V274" i="7"/>
  <c r="Q274" i="7"/>
  <c r="V266" i="7"/>
  <c r="V258" i="7"/>
  <c r="V250" i="7"/>
  <c r="V242" i="7"/>
  <c r="V234" i="7"/>
  <c r="V226" i="7"/>
  <c r="V218" i="7"/>
  <c r="V210" i="7"/>
  <c r="V200" i="7"/>
  <c r="V192" i="7"/>
  <c r="V184" i="7"/>
  <c r="V176" i="7"/>
  <c r="V168" i="7"/>
  <c r="V160" i="7"/>
  <c r="V152" i="7"/>
  <c r="V144" i="7"/>
  <c r="Q144" i="7" s="1"/>
  <c r="V136" i="7"/>
  <c r="Q136" i="7" s="1"/>
  <c r="V128" i="7"/>
  <c r="Q128" i="7" s="1"/>
  <c r="V120" i="7"/>
  <c r="Q120" i="7" s="1"/>
  <c r="V112" i="7"/>
  <c r="Q112" i="7" s="1"/>
  <c r="V104" i="7"/>
  <c r="Q104" i="7" s="1"/>
  <c r="V96" i="7"/>
  <c r="Q96" i="7" s="1"/>
  <c r="V88" i="7"/>
  <c r="Q88" i="7" s="1"/>
  <c r="V80" i="7"/>
  <c r="Q80" i="7" s="1"/>
  <c r="V71" i="7"/>
  <c r="Q71" i="7" s="1"/>
  <c r="V63" i="7"/>
  <c r="Q63" i="7" s="1"/>
  <c r="V55" i="7"/>
  <c r="Q55" i="7"/>
  <c r="V46" i="7"/>
  <c r="V38" i="7"/>
  <c r="Q38" i="7" s="1"/>
  <c r="V30" i="7"/>
  <c r="Q30" i="7" s="1"/>
  <c r="V22" i="7"/>
  <c r="Q22" i="7" s="1"/>
  <c r="V14" i="7"/>
  <c r="Q14" i="7" s="1"/>
  <c r="V6" i="7"/>
  <c r="Q6" i="7" s="1"/>
  <c r="V291" i="6"/>
  <c r="Q291" i="6" s="1"/>
  <c r="V283" i="6"/>
  <c r="Q283" i="6" s="1"/>
  <c r="V275" i="6"/>
  <c r="Q275" i="6" s="1"/>
  <c r="V267" i="6"/>
  <c r="Q267" i="6" s="1"/>
  <c r="V259" i="6"/>
  <c r="Q259" i="6" s="1"/>
  <c r="V251" i="6"/>
  <c r="Q251" i="6" s="1"/>
  <c r="V243" i="6"/>
  <c r="Q243" i="6" s="1"/>
  <c r="V235" i="6"/>
  <c r="Q235" i="6" s="1"/>
  <c r="V227" i="6"/>
  <c r="Q227" i="6" s="1"/>
  <c r="V219" i="6"/>
  <c r="Q219" i="6" s="1"/>
  <c r="V208" i="6"/>
  <c r="Q208" i="6" s="1"/>
  <c r="V199" i="6"/>
  <c r="V191" i="6"/>
  <c r="Q191" i="6" s="1"/>
  <c r="V183" i="6"/>
  <c r="V174" i="6"/>
  <c r="Q174" i="6" s="1"/>
  <c r="V166" i="6"/>
  <c r="V158" i="6"/>
  <c r="Q158" i="6" s="1"/>
  <c r="V150" i="6"/>
  <c r="Q150" i="6" s="1"/>
  <c r="V142" i="6"/>
  <c r="V134" i="6"/>
  <c r="Q134" i="6" s="1"/>
  <c r="V126" i="6"/>
  <c r="V117" i="6"/>
  <c r="U109" i="6"/>
  <c r="V109" i="6"/>
  <c r="V101" i="6"/>
  <c r="U101" i="6" s="1"/>
  <c r="V93" i="6"/>
  <c r="V84" i="6"/>
  <c r="Q84" i="6" s="1"/>
  <c r="V76" i="6"/>
  <c r="U76" i="6" s="1"/>
  <c r="V68" i="6"/>
  <c r="V60" i="6"/>
  <c r="U60" i="6" s="1"/>
  <c r="V52" i="6"/>
  <c r="V44" i="6"/>
  <c r="V36" i="6"/>
  <c r="U36" i="6" s="1"/>
  <c r="V28" i="6"/>
  <c r="V20" i="6"/>
  <c r="Q20" i="6" s="1"/>
  <c r="V12" i="6"/>
  <c r="U12" i="6" s="1"/>
  <c r="V4" i="6"/>
  <c r="V307" i="5"/>
  <c r="V299" i="5"/>
  <c r="Q299" i="5" s="1"/>
  <c r="V290" i="5"/>
  <c r="V282" i="5"/>
  <c r="Q282" i="5" s="1"/>
  <c r="V274" i="5"/>
  <c r="V263" i="5"/>
  <c r="U263" i="5" s="1"/>
  <c r="V254" i="5"/>
  <c r="V246" i="5"/>
  <c r="V238" i="5"/>
  <c r="V230" i="5"/>
  <c r="V222" i="5"/>
  <c r="V214" i="5"/>
  <c r="V206" i="5"/>
  <c r="V198" i="5"/>
  <c r="V190" i="5"/>
  <c r="Q182" i="5"/>
  <c r="V182" i="5"/>
  <c r="V174" i="5"/>
  <c r="V166" i="5"/>
  <c r="Q166" i="5" s="1"/>
  <c r="V158" i="5"/>
  <c r="V150" i="5"/>
  <c r="Q150" i="5" s="1"/>
  <c r="V142" i="5"/>
  <c r="V134" i="5"/>
  <c r="Q134" i="5" s="1"/>
  <c r="V126" i="5"/>
  <c r="V117" i="5"/>
  <c r="Q117" i="5" s="1"/>
  <c r="U109" i="5"/>
  <c r="V109" i="5"/>
  <c r="V101" i="5"/>
  <c r="Q101" i="5" s="1"/>
  <c r="V93" i="5"/>
  <c r="V84" i="5"/>
  <c r="V76" i="5"/>
  <c r="V68" i="5"/>
  <c r="Q68" i="5" s="1"/>
  <c r="V60" i="5"/>
  <c r="Q60" i="5" s="1"/>
  <c r="V52" i="5"/>
  <c r="V44" i="5"/>
  <c r="Q44" i="5" s="1"/>
  <c r="V36" i="5"/>
  <c r="Q36" i="5" s="1"/>
  <c r="V28" i="5"/>
  <c r="V20" i="5"/>
  <c r="V12" i="5"/>
  <c r="V4" i="5"/>
  <c r="Q4" i="5" s="1"/>
  <c r="V306" i="5"/>
  <c r="Q306" i="5" s="1"/>
  <c r="V298" i="5"/>
  <c r="V289" i="5"/>
  <c r="Q289" i="5" s="1"/>
  <c r="V281" i="5"/>
  <c r="Q281" i="5" s="1"/>
  <c r="V273" i="5"/>
  <c r="V261" i="5"/>
  <c r="V253" i="5"/>
  <c r="V245" i="5"/>
  <c r="V237" i="5"/>
  <c r="V229" i="5"/>
  <c r="V221" i="5"/>
  <c r="V213" i="5"/>
  <c r="V205" i="5"/>
  <c r="V197" i="5"/>
  <c r="V189" i="5"/>
  <c r="V181" i="5"/>
  <c r="V173" i="5"/>
  <c r="V165" i="5"/>
  <c r="V157" i="5"/>
  <c r="V149" i="5"/>
  <c r="V141" i="5"/>
  <c r="V133" i="5"/>
  <c r="Q125" i="5"/>
  <c r="V125" i="5"/>
  <c r="V116" i="5"/>
  <c r="Q116" i="5" s="1"/>
  <c r="V108" i="5"/>
  <c r="Q108" i="5" s="1"/>
  <c r="V100" i="5"/>
  <c r="Q100" i="5" s="1"/>
  <c r="V91" i="5"/>
  <c r="Q91" i="5" s="1"/>
  <c r="V83" i="5"/>
  <c r="Q83" i="5" s="1"/>
  <c r="V75" i="5"/>
  <c r="Q75" i="5" s="1"/>
  <c r="V67" i="5"/>
  <c r="Q67" i="5" s="1"/>
  <c r="V59" i="5"/>
  <c r="Q59" i="5" s="1"/>
  <c r="V51" i="5"/>
  <c r="Q51" i="5" s="1"/>
  <c r="V43" i="5"/>
  <c r="Q43" i="5" s="1"/>
  <c r="V35" i="5"/>
  <c r="Q35" i="5" s="1"/>
  <c r="V27" i="5"/>
  <c r="Q27" i="5" s="1"/>
  <c r="V19" i="5"/>
  <c r="Q19" i="5" s="1"/>
  <c r="V11" i="5"/>
  <c r="Q11" i="5" s="1"/>
  <c r="Y3" i="7"/>
  <c r="U137" i="7"/>
  <c r="U129" i="7"/>
  <c r="U96" i="7"/>
  <c r="U71" i="7"/>
  <c r="U30" i="7"/>
  <c r="Z293" i="6"/>
  <c r="U293" i="6" s="1"/>
  <c r="Z285" i="6"/>
  <c r="U285" i="6" s="1"/>
  <c r="Z277" i="6"/>
  <c r="U277" i="6" s="1"/>
  <c r="Z269" i="6"/>
  <c r="U269" i="6" s="1"/>
  <c r="Z261" i="6"/>
  <c r="U261" i="6" s="1"/>
  <c r="Z253" i="6"/>
  <c r="U253" i="6" s="1"/>
  <c r="Z245" i="6"/>
  <c r="U245" i="6" s="1"/>
  <c r="Z237" i="6"/>
  <c r="U237" i="6" s="1"/>
  <c r="Z229" i="6"/>
  <c r="U229" i="6" s="1"/>
  <c r="Z221" i="6"/>
  <c r="U221" i="6" s="1"/>
  <c r="Z212" i="6"/>
  <c r="U212" i="6" s="1"/>
  <c r="Z203" i="6"/>
  <c r="Z195" i="6"/>
  <c r="Z187" i="6"/>
  <c r="Z179" i="6"/>
  <c r="Z170" i="6"/>
  <c r="Z162" i="6"/>
  <c r="Z154" i="6"/>
  <c r="Z146" i="6"/>
  <c r="Z138" i="6"/>
  <c r="Z130" i="6"/>
  <c r="U122" i="6"/>
  <c r="Z122" i="6"/>
  <c r="Z114" i="6"/>
  <c r="Z105" i="6"/>
  <c r="Z97" i="6"/>
  <c r="Z88" i="6"/>
  <c r="Z80" i="6"/>
  <c r="Z72" i="6"/>
  <c r="Z64" i="6"/>
  <c r="Z56" i="6"/>
  <c r="Z48" i="6"/>
  <c r="Z40" i="6"/>
  <c r="Z32" i="6"/>
  <c r="Z24" i="6"/>
  <c r="Z16" i="6"/>
  <c r="Z8" i="6"/>
  <c r="Z305" i="5"/>
  <c r="U305" i="5" s="1"/>
  <c r="Z297" i="5"/>
  <c r="U297" i="5" s="1"/>
  <c r="Z288" i="5"/>
  <c r="U288" i="5" s="1"/>
  <c r="Z280" i="5"/>
  <c r="U280" i="5" s="1"/>
  <c r="Z270" i="5"/>
  <c r="Y270" i="5"/>
  <c r="U270" i="5"/>
  <c r="Z261" i="5"/>
  <c r="U261" i="5" s="1"/>
  <c r="Z253" i="5"/>
  <c r="U253" i="5" s="1"/>
  <c r="Z245" i="5"/>
  <c r="Z237" i="5"/>
  <c r="U237" i="5" s="1"/>
  <c r="Z229" i="5"/>
  <c r="Z221" i="5"/>
  <c r="U221" i="5" s="1"/>
  <c r="Z213" i="5"/>
  <c r="Z205" i="5"/>
  <c r="U205" i="5" s="1"/>
  <c r="Z197" i="5"/>
  <c r="Z188" i="5"/>
  <c r="U188" i="5" s="1"/>
  <c r="Z180" i="5"/>
  <c r="U180" i="5" s="1"/>
  <c r="Z172" i="5"/>
  <c r="U172" i="5" s="1"/>
  <c r="Z164" i="5"/>
  <c r="U164" i="5" s="1"/>
  <c r="Z156" i="5"/>
  <c r="U156" i="5" s="1"/>
  <c r="Z148" i="5"/>
  <c r="U148" i="5" s="1"/>
  <c r="Z140" i="5"/>
  <c r="U140" i="5" s="1"/>
  <c r="Z132" i="5"/>
  <c r="U132" i="5" s="1"/>
  <c r="Z124" i="5"/>
  <c r="U124" i="5" s="1"/>
  <c r="Z116" i="5"/>
  <c r="Z107" i="5"/>
  <c r="U107" i="5" s="1"/>
  <c r="Z99" i="5"/>
  <c r="U99" i="5" s="1"/>
  <c r="Z90" i="5"/>
  <c r="U90" i="5" s="1"/>
  <c r="Z82" i="5"/>
  <c r="U82" i="5" s="1"/>
  <c r="Z74" i="5"/>
  <c r="U74" i="5" s="1"/>
  <c r="Z66" i="5"/>
  <c r="U66" i="5" s="1"/>
  <c r="Z58" i="5"/>
  <c r="U58" i="5" s="1"/>
  <c r="Z50" i="5"/>
  <c r="U50" i="5" s="1"/>
  <c r="Z42" i="5"/>
  <c r="U42" i="5" s="1"/>
  <c r="Z34" i="5"/>
  <c r="U34" i="5" s="1"/>
  <c r="Z26" i="5"/>
  <c r="U26" i="5" s="1"/>
  <c r="Z18" i="5"/>
  <c r="U18" i="5" s="1"/>
  <c r="Z10" i="5"/>
  <c r="U10" i="5" s="1"/>
  <c r="AD265" i="7"/>
  <c r="Y265" i="7" s="1"/>
  <c r="AD257" i="7"/>
  <c r="Y257" i="7" s="1"/>
  <c r="AD249" i="7"/>
  <c r="Y249" i="7" s="1"/>
  <c r="AD241" i="7"/>
  <c r="Y241" i="7" s="1"/>
  <c r="AD233" i="7"/>
  <c r="Y233" i="7" s="1"/>
  <c r="AD225" i="7"/>
  <c r="Y225" i="7" s="1"/>
  <c r="AD217" i="7"/>
  <c r="Y217" i="7" s="1"/>
  <c r="AD209" i="7"/>
  <c r="Y209" i="7" s="1"/>
  <c r="AD201" i="7"/>
  <c r="Y201" i="7" s="1"/>
  <c r="AD193" i="7"/>
  <c r="Y193" i="7" s="1"/>
  <c r="AD185" i="7"/>
  <c r="Y185" i="7" s="1"/>
  <c r="AD177" i="7"/>
  <c r="Y177" i="7" s="1"/>
  <c r="AD169" i="7"/>
  <c r="Y169" i="7" s="1"/>
  <c r="AD161" i="7"/>
  <c r="Y161" i="7" s="1"/>
  <c r="AD153" i="7"/>
  <c r="Y153" i="7" s="1"/>
  <c r="AD145" i="7"/>
  <c r="Y145" i="7" s="1"/>
  <c r="AD136" i="7"/>
  <c r="Y136" i="7" s="1"/>
  <c r="AD128" i="7"/>
  <c r="Y128" i="7" s="1"/>
  <c r="AD119" i="7"/>
  <c r="Y119" i="7" s="1"/>
  <c r="AD111" i="7"/>
  <c r="Y111" i="7" s="1"/>
  <c r="AD103" i="7"/>
  <c r="Y103" i="7" s="1"/>
  <c r="AD95" i="7"/>
  <c r="Y95" i="7" s="1"/>
  <c r="AD87" i="7"/>
  <c r="Y87" i="7" s="1"/>
  <c r="AD79" i="7"/>
  <c r="Y79" i="7" s="1"/>
  <c r="AD71" i="7"/>
  <c r="Y71" i="7" s="1"/>
  <c r="AD63" i="7"/>
  <c r="Y63" i="7" s="1"/>
  <c r="AD55" i="7"/>
  <c r="Y55" i="7" s="1"/>
  <c r="AD47" i="7"/>
  <c r="Y47" i="7" s="1"/>
  <c r="AD39" i="7"/>
  <c r="Y39" i="7" s="1"/>
  <c r="AD31" i="7"/>
  <c r="Y31" i="7" s="1"/>
  <c r="AD23" i="7"/>
  <c r="Y23" i="7" s="1"/>
  <c r="AD15" i="7"/>
  <c r="Y15" i="7" s="1"/>
  <c r="AD7" i="7"/>
  <c r="Y7" i="7" s="1"/>
  <c r="AD288" i="6"/>
  <c r="Y288" i="6" s="1"/>
  <c r="AD280" i="6"/>
  <c r="Y280" i="6" s="1"/>
  <c r="AD272" i="6"/>
  <c r="Y272" i="6" s="1"/>
  <c r="AD264" i="6"/>
  <c r="Y264" i="6" s="1"/>
  <c r="AD256" i="6"/>
  <c r="Y256" i="6" s="1"/>
  <c r="AD248" i="6"/>
  <c r="Y248" i="6" s="1"/>
  <c r="AD240" i="6"/>
  <c r="Y240" i="6" s="1"/>
  <c r="AD232" i="6"/>
  <c r="Y232" i="6" s="1"/>
  <c r="AD224" i="6"/>
  <c r="Y224" i="6" s="1"/>
  <c r="AD216" i="6"/>
  <c r="Y216" i="6" s="1"/>
  <c r="AC205" i="6"/>
  <c r="AD205" i="6"/>
  <c r="Y205" i="6" s="1"/>
  <c r="AD197" i="6"/>
  <c r="AD189" i="6"/>
  <c r="AD181" i="6"/>
  <c r="AD172" i="6"/>
  <c r="AD164" i="6"/>
  <c r="AD156" i="6"/>
  <c r="Y156" i="6" s="1"/>
  <c r="AD148" i="6"/>
  <c r="AD140" i="6"/>
  <c r="Y140" i="6" s="1"/>
  <c r="AD132" i="6"/>
  <c r="AD124" i="6"/>
  <c r="AD116" i="6"/>
  <c r="AD107" i="6"/>
  <c r="AD99" i="6"/>
  <c r="AD90" i="6"/>
  <c r="Y90" i="6" s="1"/>
  <c r="AD82" i="6"/>
  <c r="AD74" i="6"/>
  <c r="AD66" i="6"/>
  <c r="AD58" i="6"/>
  <c r="AD50" i="6"/>
  <c r="AD42" i="6"/>
  <c r="AD34" i="6"/>
  <c r="AD26" i="6"/>
  <c r="Y26" i="6" s="1"/>
  <c r="AD18" i="6"/>
  <c r="AD10" i="6"/>
  <c r="AD306" i="5"/>
  <c r="AD298" i="5"/>
  <c r="AD290" i="5"/>
  <c r="Y290" i="5" s="1"/>
  <c r="AD282" i="5"/>
  <c r="AD274" i="5"/>
  <c r="Y274" i="5" s="1"/>
  <c r="AD263" i="5"/>
  <c r="Y263" i="5" s="1"/>
  <c r="AD255" i="5"/>
  <c r="Y255" i="5" s="1"/>
  <c r="AD247" i="5"/>
  <c r="AD239" i="5"/>
  <c r="Y239" i="5" s="1"/>
  <c r="AD231" i="5"/>
  <c r="Y231" i="5" s="1"/>
  <c r="AD223" i="5"/>
  <c r="Y223" i="5" s="1"/>
  <c r="AD215" i="5"/>
  <c r="AD207" i="5"/>
  <c r="Y207" i="5" s="1"/>
  <c r="AD199" i="5"/>
  <c r="Y199" i="5" s="1"/>
  <c r="AD191" i="5"/>
  <c r="Y191" i="5" s="1"/>
  <c r="AD183" i="5"/>
  <c r="Y183" i="5" s="1"/>
  <c r="AD175" i="5"/>
  <c r="Y175" i="5" s="1"/>
  <c r="AD167" i="5"/>
  <c r="Y167" i="5" s="1"/>
  <c r="AD159" i="5"/>
  <c r="Y159" i="5" s="1"/>
  <c r="AD151" i="5"/>
  <c r="Y151" i="5" s="1"/>
  <c r="AD143" i="5"/>
  <c r="Y143" i="5" s="1"/>
  <c r="AD135" i="5"/>
  <c r="AD127" i="5"/>
  <c r="Y127" i="5" s="1"/>
  <c r="AD119" i="5"/>
  <c r="Y119" i="5" s="1"/>
  <c r="AD111" i="5"/>
  <c r="Y111" i="5" s="1"/>
  <c r="AD102" i="5"/>
  <c r="Y102" i="5" s="1"/>
  <c r="AD94" i="5"/>
  <c r="Y94" i="5" s="1"/>
  <c r="AD85" i="5"/>
  <c r="Y85" i="5" s="1"/>
  <c r="AD77" i="5"/>
  <c r="Y77" i="5" s="1"/>
  <c r="AD69" i="5"/>
  <c r="AD61" i="5"/>
  <c r="Y61" i="5" s="1"/>
  <c r="AD53" i="5"/>
  <c r="Y53" i="5" s="1"/>
  <c r="AD45" i="5"/>
  <c r="Y45" i="5" s="1"/>
  <c r="AD37" i="5"/>
  <c r="Y37" i="5" s="1"/>
  <c r="AD29" i="5"/>
  <c r="Y29" i="5" s="1"/>
  <c r="AD21" i="5"/>
  <c r="Y21" i="5" s="1"/>
  <c r="AD13" i="5"/>
  <c r="Y13" i="5" s="1"/>
  <c r="AD5" i="5"/>
  <c r="AF262" i="5"/>
  <c r="AF270" i="5"/>
  <c r="AF271" i="5"/>
  <c r="AF3" i="5"/>
  <c r="AC3" i="5" s="1"/>
  <c r="AF296" i="5"/>
  <c r="AF92" i="5"/>
  <c r="AF268" i="5"/>
  <c r="AF109" i="5"/>
  <c r="AF269" i="5"/>
  <c r="AF274" i="7"/>
  <c r="AF266" i="7"/>
  <c r="AF258" i="7"/>
  <c r="AF250" i="7"/>
  <c r="AF242" i="7"/>
  <c r="AF234" i="7"/>
  <c r="AF226" i="7"/>
  <c r="AF218" i="7"/>
  <c r="AF210" i="7"/>
  <c r="AF200" i="7"/>
  <c r="AF192" i="7"/>
  <c r="AF184" i="7"/>
  <c r="AF176" i="7"/>
  <c r="AF168" i="7"/>
  <c r="AF160" i="7"/>
  <c r="AF152" i="7"/>
  <c r="AF144" i="7"/>
  <c r="AF135" i="7"/>
  <c r="AF127" i="7"/>
  <c r="AF119" i="7"/>
  <c r="AC119" i="7" s="1"/>
  <c r="AF111" i="7"/>
  <c r="AF103" i="7"/>
  <c r="AC103" i="7" s="1"/>
  <c r="AF95" i="7"/>
  <c r="AF87" i="7"/>
  <c r="AF79" i="7"/>
  <c r="AF70" i="7"/>
  <c r="AF62" i="7"/>
  <c r="AF54" i="7"/>
  <c r="AF46" i="7"/>
  <c r="AF38" i="7"/>
  <c r="AF30" i="7"/>
  <c r="AF22" i="7"/>
  <c r="AF14" i="7"/>
  <c r="AF6" i="7"/>
  <c r="AF307" i="5"/>
  <c r="AF299" i="5"/>
  <c r="AF290" i="5"/>
  <c r="AF282" i="5"/>
  <c r="AC282" i="5" s="1"/>
  <c r="AF274" i="5"/>
  <c r="AF261" i="5"/>
  <c r="AF253" i="5"/>
  <c r="AF245" i="5"/>
  <c r="AF237" i="5"/>
  <c r="AF229" i="5"/>
  <c r="AF221" i="5"/>
  <c r="AF213" i="5"/>
  <c r="AF205" i="5"/>
  <c r="AF197" i="5"/>
  <c r="AF189" i="5"/>
  <c r="AF181" i="5"/>
  <c r="AF173" i="5"/>
  <c r="AF165" i="5"/>
  <c r="AF157" i="5"/>
  <c r="AF149" i="5"/>
  <c r="AF141" i="5"/>
  <c r="AF133" i="5"/>
  <c r="AC125" i="5"/>
  <c r="AF125" i="5"/>
  <c r="AF117" i="5"/>
  <c r="AF108" i="5"/>
  <c r="AF100" i="5"/>
  <c r="AF91" i="5"/>
  <c r="AF83" i="5"/>
  <c r="AF75" i="5"/>
  <c r="AF67" i="5"/>
  <c r="AF59" i="5"/>
  <c r="U273" i="7"/>
  <c r="U265" i="7"/>
  <c r="U257" i="7"/>
  <c r="U241" i="7"/>
  <c r="U233" i="7"/>
  <c r="U225" i="7"/>
  <c r="U209" i="7"/>
  <c r="U201" i="7"/>
  <c r="U193" i="7"/>
  <c r="U177" i="7"/>
  <c r="U169" i="7"/>
  <c r="U161" i="7"/>
  <c r="U145" i="7"/>
  <c r="U128" i="7"/>
  <c r="U119" i="7"/>
  <c r="U95" i="7"/>
  <c r="U70" i="7"/>
  <c r="U62" i="7"/>
  <c r="U53" i="7"/>
  <c r="U45" i="7"/>
  <c r="U37" i="7"/>
  <c r="U29" i="7"/>
  <c r="U21" i="7"/>
  <c r="U13" i="7"/>
  <c r="U5" i="7"/>
  <c r="Z292" i="6"/>
  <c r="Y292" i="6" s="1"/>
  <c r="Z284" i="6"/>
  <c r="U284" i="6" s="1"/>
  <c r="Z276" i="6"/>
  <c r="Y276" i="6" s="1"/>
  <c r="Z268" i="6"/>
  <c r="Y268" i="6" s="1"/>
  <c r="Z260" i="6"/>
  <c r="U260" i="6" s="1"/>
  <c r="Z252" i="6"/>
  <c r="U252" i="6" s="1"/>
  <c r="Z244" i="6"/>
  <c r="U244" i="6" s="1"/>
  <c r="Z236" i="6"/>
  <c r="Y236" i="6" s="1"/>
  <c r="Z228" i="6"/>
  <c r="U228" i="6" s="1"/>
  <c r="Z220" i="6"/>
  <c r="U220" i="6" s="1"/>
  <c r="Z210" i="6"/>
  <c r="U210" i="6" s="1"/>
  <c r="Z202" i="6"/>
  <c r="U202" i="6" s="1"/>
  <c r="Z194" i="6"/>
  <c r="U194" i="6" s="1"/>
  <c r="Z186" i="6"/>
  <c r="U186" i="6" s="1"/>
  <c r="Z177" i="6"/>
  <c r="U177" i="6" s="1"/>
  <c r="Z169" i="6"/>
  <c r="U169" i="6" s="1"/>
  <c r="Z161" i="6"/>
  <c r="U161" i="6" s="1"/>
  <c r="Z153" i="6"/>
  <c r="U153" i="6" s="1"/>
  <c r="Z145" i="6"/>
  <c r="U145" i="6" s="1"/>
  <c r="Z137" i="6"/>
  <c r="U137" i="6" s="1"/>
  <c r="Z129" i="6"/>
  <c r="U129" i="6" s="1"/>
  <c r="Z121" i="6"/>
  <c r="Z113" i="6"/>
  <c r="Z104" i="6"/>
  <c r="U104" i="6" s="1"/>
  <c r="Z96" i="6"/>
  <c r="U96" i="6" s="1"/>
  <c r="Z87" i="6"/>
  <c r="U87" i="6" s="1"/>
  <c r="Z79" i="6"/>
  <c r="U79" i="6" s="1"/>
  <c r="Z71" i="6"/>
  <c r="U71" i="6" s="1"/>
  <c r="Z63" i="6"/>
  <c r="U63" i="6" s="1"/>
  <c r="Z55" i="6"/>
  <c r="U55" i="6" s="1"/>
  <c r="Z47" i="6"/>
  <c r="U47" i="6" s="1"/>
  <c r="Z39" i="6"/>
  <c r="U39" i="6" s="1"/>
  <c r="Z31" i="6"/>
  <c r="U31" i="6" s="1"/>
  <c r="Z23" i="6"/>
  <c r="U23" i="6" s="1"/>
  <c r="Z15" i="6"/>
  <c r="U15" i="6" s="1"/>
  <c r="Z7" i="6"/>
  <c r="U7" i="6" s="1"/>
  <c r="Z304" i="5"/>
  <c r="Z295" i="5"/>
  <c r="Z287" i="5"/>
  <c r="Z279" i="5"/>
  <c r="Z269" i="5"/>
  <c r="Z260" i="5"/>
  <c r="U260" i="5" s="1"/>
  <c r="Z252" i="5"/>
  <c r="U252" i="5" s="1"/>
  <c r="Z244" i="5"/>
  <c r="U244" i="5" s="1"/>
  <c r="Z236" i="5"/>
  <c r="U236" i="5" s="1"/>
  <c r="Z228" i="5"/>
  <c r="U228" i="5" s="1"/>
  <c r="Z220" i="5"/>
  <c r="U220" i="5" s="1"/>
  <c r="Z212" i="5"/>
  <c r="U212" i="5" s="1"/>
  <c r="Z204" i="5"/>
  <c r="U204" i="5" s="1"/>
  <c r="Z196" i="5"/>
  <c r="U196" i="5" s="1"/>
  <c r="Z187" i="5"/>
  <c r="Y187" i="5" s="1"/>
  <c r="Z179" i="5"/>
  <c r="Y179" i="5" s="1"/>
  <c r="Z171" i="5"/>
  <c r="Y171" i="5" s="1"/>
  <c r="Z163" i="5"/>
  <c r="Y163" i="5" s="1"/>
  <c r="Z155" i="5"/>
  <c r="Z147" i="5"/>
  <c r="Y147" i="5" s="1"/>
  <c r="Z139" i="5"/>
  <c r="Z131" i="5"/>
  <c r="Y131" i="5" s="1"/>
  <c r="Z123" i="5"/>
  <c r="Y123" i="5" s="1"/>
  <c r="Z115" i="5"/>
  <c r="Y115" i="5" s="1"/>
  <c r="Z106" i="5"/>
  <c r="Y106" i="5" s="1"/>
  <c r="Z98" i="5"/>
  <c r="Y98" i="5" s="1"/>
  <c r="Z89" i="5"/>
  <c r="Z81" i="5"/>
  <c r="Y81" i="5" s="1"/>
  <c r="Z73" i="5"/>
  <c r="Z65" i="5"/>
  <c r="Y65" i="5" s="1"/>
  <c r="Z57" i="5"/>
  <c r="Y57" i="5" s="1"/>
  <c r="Z49" i="5"/>
  <c r="Y49" i="5" s="1"/>
  <c r="Z41" i="5"/>
  <c r="Y41" i="5" s="1"/>
  <c r="Z33" i="5"/>
  <c r="Y33" i="5" s="1"/>
  <c r="Z25" i="5"/>
  <c r="Z17" i="5"/>
  <c r="Y17" i="5" s="1"/>
  <c r="Z9" i="5"/>
  <c r="AD272" i="7"/>
  <c r="Y272" i="7" s="1"/>
  <c r="AD264" i="7"/>
  <c r="Y264" i="7" s="1"/>
  <c r="AD256" i="7"/>
  <c r="Y256" i="7" s="1"/>
  <c r="AD248" i="7"/>
  <c r="Y248" i="7" s="1"/>
  <c r="AD240" i="7"/>
  <c r="Y240" i="7" s="1"/>
  <c r="AD232" i="7"/>
  <c r="Y232" i="7" s="1"/>
  <c r="AD224" i="7"/>
  <c r="Y224" i="7" s="1"/>
  <c r="AD216" i="7"/>
  <c r="Y216" i="7" s="1"/>
  <c r="AD208" i="7"/>
  <c r="Y208" i="7" s="1"/>
  <c r="AD200" i="7"/>
  <c r="Y200" i="7" s="1"/>
  <c r="AD192" i="7"/>
  <c r="Y192" i="7" s="1"/>
  <c r="AD184" i="7"/>
  <c r="Y184" i="7" s="1"/>
  <c r="AD176" i="7"/>
  <c r="AD168" i="7"/>
  <c r="Y168" i="7" s="1"/>
  <c r="AD160" i="7"/>
  <c r="Y160" i="7" s="1"/>
  <c r="AD152" i="7"/>
  <c r="Y152" i="7" s="1"/>
  <c r="AD143" i="7"/>
  <c r="AD144" i="7"/>
  <c r="AD135" i="7"/>
  <c r="Y135" i="7" s="1"/>
  <c r="AD127" i="7"/>
  <c r="Y127" i="7" s="1"/>
  <c r="AD118" i="7"/>
  <c r="Y118" i="7" s="1"/>
  <c r="AD110" i="7"/>
  <c r="Y110" i="7" s="1"/>
  <c r="AD102" i="7"/>
  <c r="Y102" i="7" s="1"/>
  <c r="AD94" i="7"/>
  <c r="Y94" i="7" s="1"/>
  <c r="AD86" i="7"/>
  <c r="Y86" i="7" s="1"/>
  <c r="AD78" i="7"/>
  <c r="Y78" i="7" s="1"/>
  <c r="AD70" i="7"/>
  <c r="Y70" i="7" s="1"/>
  <c r="AD62" i="7"/>
  <c r="Y62" i="7" s="1"/>
  <c r="AD54" i="7"/>
  <c r="AD46" i="7"/>
  <c r="AD38" i="7"/>
  <c r="Y38" i="7" s="1"/>
  <c r="AD30" i="7"/>
  <c r="Y30" i="7" s="1"/>
  <c r="AD22" i="7"/>
  <c r="Y22" i="7" s="1"/>
  <c r="AD14" i="7"/>
  <c r="AD6" i="7"/>
  <c r="Y6" i="7" s="1"/>
  <c r="AD287" i="6"/>
  <c r="Y287" i="6" s="1"/>
  <c r="AD279" i="6"/>
  <c r="Y279" i="6" s="1"/>
  <c r="AD271" i="6"/>
  <c r="Y271" i="6" s="1"/>
  <c r="AD263" i="6"/>
  <c r="Y263" i="6" s="1"/>
  <c r="AD255" i="6"/>
  <c r="Y255" i="6" s="1"/>
  <c r="AD247" i="6"/>
  <c r="Y247" i="6" s="1"/>
  <c r="AD239" i="6"/>
  <c r="Y239" i="6" s="1"/>
  <c r="AD231" i="6"/>
  <c r="Y231" i="6" s="1"/>
  <c r="AD223" i="6"/>
  <c r="Y223" i="6" s="1"/>
  <c r="AD215" i="6"/>
  <c r="Y215" i="6" s="1"/>
  <c r="AD204" i="6"/>
  <c r="AD196" i="6"/>
  <c r="AD188" i="6"/>
  <c r="AC188" i="6" s="1"/>
  <c r="AD180" i="6"/>
  <c r="AD171" i="6"/>
  <c r="AD163" i="6"/>
  <c r="AD155" i="6"/>
  <c r="AD147" i="6"/>
  <c r="AD139" i="6"/>
  <c r="AD131" i="6"/>
  <c r="AD123" i="6"/>
  <c r="AD115" i="6"/>
  <c r="AD106" i="6"/>
  <c r="AD98" i="6"/>
  <c r="AD89" i="6"/>
  <c r="AC89" i="6" s="1"/>
  <c r="AD81" i="6"/>
  <c r="AD73" i="6"/>
  <c r="AD65" i="6"/>
  <c r="AD57" i="6"/>
  <c r="AD49" i="6"/>
  <c r="AD41" i="6"/>
  <c r="AD33" i="6"/>
  <c r="AD25" i="6"/>
  <c r="AD17" i="6"/>
  <c r="AD9" i="6"/>
  <c r="AD305" i="5"/>
  <c r="AD297" i="5"/>
  <c r="AD289" i="5"/>
  <c r="AD281" i="5"/>
  <c r="AD273" i="5"/>
  <c r="Y273" i="5" s="1"/>
  <c r="AD262" i="5"/>
  <c r="AC262" i="5"/>
  <c r="AD254" i="5"/>
  <c r="AD246" i="5"/>
  <c r="AD238" i="5"/>
  <c r="AD230" i="5"/>
  <c r="AD222" i="5"/>
  <c r="AD214" i="5"/>
  <c r="AD206" i="5"/>
  <c r="AD198" i="5"/>
  <c r="AD190" i="5"/>
  <c r="Y190" i="5" s="1"/>
  <c r="AD182" i="5"/>
  <c r="Y182" i="5" s="1"/>
  <c r="AD174" i="5"/>
  <c r="Y174" i="5" s="1"/>
  <c r="AD166" i="5"/>
  <c r="Y166" i="5" s="1"/>
  <c r="AD158" i="5"/>
  <c r="Y158" i="5" s="1"/>
  <c r="AD150" i="5"/>
  <c r="Y150" i="5" s="1"/>
  <c r="AD142" i="5"/>
  <c r="Y142" i="5" s="1"/>
  <c r="AD134" i="5"/>
  <c r="Y134" i="5" s="1"/>
  <c r="AD126" i="5"/>
  <c r="Y126" i="5" s="1"/>
  <c r="AD118" i="5"/>
  <c r="Y118" i="5" s="1"/>
  <c r="AD110" i="5"/>
  <c r="Y110" i="5" s="1"/>
  <c r="AD101" i="5"/>
  <c r="Y101" i="5" s="1"/>
  <c r="AD93" i="5"/>
  <c r="Y93" i="5" s="1"/>
  <c r="AD84" i="5"/>
  <c r="Y84" i="5" s="1"/>
  <c r="AD76" i="5"/>
  <c r="Y76" i="5" s="1"/>
  <c r="AD68" i="5"/>
  <c r="Y68" i="5" s="1"/>
  <c r="AD60" i="5"/>
  <c r="Y60" i="5" s="1"/>
  <c r="AD52" i="5"/>
  <c r="Y52" i="5" s="1"/>
  <c r="AD44" i="5"/>
  <c r="Y44" i="5" s="1"/>
  <c r="AD36" i="5"/>
  <c r="Y36" i="5" s="1"/>
  <c r="AD28" i="5"/>
  <c r="Y28" i="5" s="1"/>
  <c r="AD20" i="5"/>
  <c r="Y20" i="5" s="1"/>
  <c r="AD12" i="5"/>
  <c r="Y12" i="5" s="1"/>
  <c r="AD4" i="5"/>
  <c r="Y4" i="5" s="1"/>
  <c r="N302" i="5"/>
  <c r="M302" i="5" s="1"/>
  <c r="N292" i="5"/>
  <c r="N283" i="5"/>
  <c r="N275" i="5"/>
  <c r="N263" i="5"/>
  <c r="N254" i="5"/>
  <c r="N246" i="5"/>
  <c r="N238" i="5"/>
  <c r="N230" i="5"/>
  <c r="N222" i="5"/>
  <c r="N214" i="5"/>
  <c r="N206" i="5"/>
  <c r="N198" i="5"/>
  <c r="N190" i="5"/>
  <c r="N182" i="5"/>
  <c r="I182" i="5" s="1"/>
  <c r="M182" i="5"/>
  <c r="N173" i="5"/>
  <c r="N165" i="5"/>
  <c r="N157" i="5"/>
  <c r="N149" i="5"/>
  <c r="N141" i="5"/>
  <c r="N133" i="5"/>
  <c r="N116" i="5"/>
  <c r="M116" i="5" s="1"/>
  <c r="N108" i="5"/>
  <c r="M108" i="5" s="1"/>
  <c r="N100" i="5"/>
  <c r="M100" i="5" s="1"/>
  <c r="N91" i="5"/>
  <c r="M91" i="5" s="1"/>
  <c r="N83" i="5"/>
  <c r="M83" i="5" s="1"/>
  <c r="N75" i="5"/>
  <c r="M75" i="5" s="1"/>
  <c r="N67" i="5"/>
  <c r="M67" i="5" s="1"/>
  <c r="N59" i="5"/>
  <c r="M59" i="5" s="1"/>
  <c r="N51" i="5"/>
  <c r="M51" i="5" s="1"/>
  <c r="N43" i="5"/>
  <c r="M43" i="5" s="1"/>
  <c r="N35" i="5"/>
  <c r="M35" i="5" s="1"/>
  <c r="N27" i="5"/>
  <c r="M27" i="5" s="1"/>
  <c r="N19" i="5"/>
  <c r="M19" i="5" s="1"/>
  <c r="N11" i="5"/>
  <c r="M11" i="5" s="1"/>
  <c r="N92" i="5"/>
  <c r="M271" i="7"/>
  <c r="M263" i="7"/>
  <c r="I255" i="7"/>
  <c r="I247" i="7"/>
  <c r="M231" i="7"/>
  <c r="I223" i="7"/>
  <c r="I215" i="7"/>
  <c r="M215" i="7"/>
  <c r="M207" i="7"/>
  <c r="M197" i="7"/>
  <c r="I189" i="7"/>
  <c r="I181" i="7"/>
  <c r="M173" i="7"/>
  <c r="M165" i="7"/>
  <c r="I156" i="7"/>
  <c r="M147" i="7"/>
  <c r="I138" i="7"/>
  <c r="I130" i="7"/>
  <c r="I122" i="7"/>
  <c r="I114" i="7"/>
  <c r="I106" i="7"/>
  <c r="I98" i="7"/>
  <c r="I89" i="7"/>
  <c r="I62" i="7"/>
  <c r="I54" i="7"/>
  <c r="M45" i="7"/>
  <c r="I45" i="7"/>
  <c r="M36" i="7"/>
  <c r="I28" i="7"/>
  <c r="I20" i="7"/>
  <c r="I12" i="7"/>
  <c r="M4" i="7"/>
  <c r="N290" i="6"/>
  <c r="N282" i="6"/>
  <c r="N274" i="6"/>
  <c r="N266" i="6"/>
  <c r="I266" i="6" s="1"/>
  <c r="N258" i="6"/>
  <c r="I258" i="6" s="1"/>
  <c r="N250" i="6"/>
  <c r="I250" i="6" s="1"/>
  <c r="N242" i="6"/>
  <c r="I242" i="6" s="1"/>
  <c r="N234" i="6"/>
  <c r="I234" i="6" s="1"/>
  <c r="N226" i="6"/>
  <c r="I226" i="6" s="1"/>
  <c r="N218" i="6"/>
  <c r="I218" i="6" s="1"/>
  <c r="N206" i="6"/>
  <c r="I206" i="6" s="1"/>
  <c r="N197" i="6"/>
  <c r="I197" i="6" s="1"/>
  <c r="N189" i="6"/>
  <c r="N181" i="6"/>
  <c r="N172" i="6"/>
  <c r="N164" i="6"/>
  <c r="N156" i="6"/>
  <c r="N148" i="6"/>
  <c r="N140" i="6"/>
  <c r="N132" i="6"/>
  <c r="N124" i="6"/>
  <c r="N115" i="6"/>
  <c r="M115" i="6" s="1"/>
  <c r="N107" i="6"/>
  <c r="I107" i="6" s="1"/>
  <c r="N99" i="6"/>
  <c r="I99" i="6" s="1"/>
  <c r="N90" i="6"/>
  <c r="I90" i="6" s="1"/>
  <c r="N82" i="6"/>
  <c r="N74" i="6"/>
  <c r="I74" i="6" s="1"/>
  <c r="N66" i="6"/>
  <c r="N58" i="6"/>
  <c r="I58" i="6" s="1"/>
  <c r="N50" i="6"/>
  <c r="N42" i="6"/>
  <c r="I42" i="6" s="1"/>
  <c r="N34" i="6"/>
  <c r="N26" i="6"/>
  <c r="I26" i="6" s="1"/>
  <c r="N18" i="6"/>
  <c r="N10" i="6"/>
  <c r="I10" i="6" s="1"/>
  <c r="R267" i="7"/>
  <c r="M267" i="7" s="1"/>
  <c r="R259" i="7"/>
  <c r="Q259" i="7" s="1"/>
  <c r="R251" i="7"/>
  <c r="Q251" i="7" s="1"/>
  <c r="R243" i="7"/>
  <c r="M243" i="7" s="1"/>
  <c r="R235" i="7"/>
  <c r="Q235" i="7" s="1"/>
  <c r="R227" i="7"/>
  <c r="Q227" i="7" s="1"/>
  <c r="R219" i="7"/>
  <c r="Q219" i="7" s="1"/>
  <c r="R211" i="7"/>
  <c r="M211" i="7" s="1"/>
  <c r="Q211" i="7"/>
  <c r="R201" i="7"/>
  <c r="M201" i="7" s="1"/>
  <c r="R193" i="7"/>
  <c r="R185" i="7"/>
  <c r="Q185" i="7" s="1"/>
  <c r="M185" i="7"/>
  <c r="R177" i="7"/>
  <c r="Q177" i="7" s="1"/>
  <c r="R169" i="7"/>
  <c r="M169" i="7" s="1"/>
  <c r="R161" i="7"/>
  <c r="Q161" i="7" s="1"/>
  <c r="R152" i="7"/>
  <c r="Q152" i="7" s="1"/>
  <c r="R143" i="7"/>
  <c r="M143" i="7" s="1"/>
  <c r="R134" i="7"/>
  <c r="Q134" i="7" s="1"/>
  <c r="R126" i="7"/>
  <c r="M126" i="7" s="1"/>
  <c r="R118" i="7"/>
  <c r="M118" i="7" s="1"/>
  <c r="R110" i="7"/>
  <c r="Q110" i="7" s="1"/>
  <c r="R102" i="7"/>
  <c r="Q102" i="7" s="1"/>
  <c r="R94" i="7"/>
  <c r="R86" i="7"/>
  <c r="Q86" i="7" s="1"/>
  <c r="R78" i="7"/>
  <c r="Q78" i="7" s="1"/>
  <c r="R69" i="7"/>
  <c r="R61" i="7"/>
  <c r="Q61" i="7" s="1"/>
  <c r="R51" i="7"/>
  <c r="M51" i="7" s="1"/>
  <c r="R42" i="7"/>
  <c r="M42" i="7" s="1"/>
  <c r="R34" i="7"/>
  <c r="M34" i="7" s="1"/>
  <c r="R26" i="7"/>
  <c r="M26" i="7" s="1"/>
  <c r="R18" i="7"/>
  <c r="M18" i="7" s="1"/>
  <c r="R10" i="7"/>
  <c r="M10" i="7" s="1"/>
  <c r="R290" i="6"/>
  <c r="Q290" i="6" s="1"/>
  <c r="M282" i="6"/>
  <c r="R282" i="6"/>
  <c r="Q282" i="6" s="1"/>
  <c r="Q274" i="6"/>
  <c r="R274" i="6"/>
  <c r="R266" i="6"/>
  <c r="Q266" i="6" s="1"/>
  <c r="R258" i="6"/>
  <c r="Q258" i="6" s="1"/>
  <c r="R250" i="6"/>
  <c r="Q250" i="6" s="1"/>
  <c r="R242" i="6"/>
  <c r="R234" i="6"/>
  <c r="Q234" i="6" s="1"/>
  <c r="R226" i="6"/>
  <c r="Q226" i="6" s="1"/>
  <c r="R218" i="6"/>
  <c r="Q218" i="6" s="1"/>
  <c r="R206" i="6"/>
  <c r="Q206" i="6" s="1"/>
  <c r="R197" i="6"/>
  <c r="Q197" i="6" s="1"/>
  <c r="R189" i="6"/>
  <c r="Q189" i="6" s="1"/>
  <c r="R181" i="6"/>
  <c r="Q181" i="6" s="1"/>
  <c r="R172" i="6"/>
  <c r="R164" i="6"/>
  <c r="Q164" i="6" s="1"/>
  <c r="R156" i="6"/>
  <c r="Q156" i="6" s="1"/>
  <c r="R148" i="6"/>
  <c r="Q148" i="6" s="1"/>
  <c r="R140" i="6"/>
  <c r="Q140" i="6" s="1"/>
  <c r="R132" i="6"/>
  <c r="Q132" i="6" s="1"/>
  <c r="R123" i="6"/>
  <c r="R114" i="6"/>
  <c r="R106" i="6"/>
  <c r="R98" i="6"/>
  <c r="R89" i="6"/>
  <c r="R81" i="6"/>
  <c r="R73" i="6"/>
  <c r="R65" i="6"/>
  <c r="R57" i="6"/>
  <c r="R49" i="6"/>
  <c r="R41" i="6"/>
  <c r="R33" i="6"/>
  <c r="R25" i="6"/>
  <c r="R17" i="6"/>
  <c r="R9" i="6"/>
  <c r="R309" i="5"/>
  <c r="Q309" i="5" s="1"/>
  <c r="Q301" i="5"/>
  <c r="R301" i="5"/>
  <c r="R292" i="5"/>
  <c r="Q292" i="5" s="1"/>
  <c r="R284" i="5"/>
  <c r="Q284" i="5" s="1"/>
  <c r="R275" i="5"/>
  <c r="Q275" i="5" s="1"/>
  <c r="R263" i="5"/>
  <c r="Q263" i="5" s="1"/>
  <c r="R254" i="5"/>
  <c r="Q254" i="5" s="1"/>
  <c r="R246" i="5"/>
  <c r="Q246" i="5" s="1"/>
  <c r="R238" i="5"/>
  <c r="Q238" i="5" s="1"/>
  <c r="R230" i="5"/>
  <c r="R222" i="5"/>
  <c r="Q222" i="5" s="1"/>
  <c r="R214" i="5"/>
  <c r="R206" i="5"/>
  <c r="Q206" i="5" s="1"/>
  <c r="R198" i="5"/>
  <c r="Q198" i="5" s="1"/>
  <c r="R190" i="5"/>
  <c r="Q190" i="5" s="1"/>
  <c r="R181" i="5"/>
  <c r="Q181" i="5" s="1"/>
  <c r="R173" i="5"/>
  <c r="Q173" i="5" s="1"/>
  <c r="R165" i="5"/>
  <c r="R157" i="5"/>
  <c r="M157" i="5" s="1"/>
  <c r="R149" i="5"/>
  <c r="Q149" i="5" s="1"/>
  <c r="R141" i="5"/>
  <c r="R133" i="5"/>
  <c r="R124" i="5"/>
  <c r="Q124" i="5" s="1"/>
  <c r="R115" i="5"/>
  <c r="Q115" i="5" s="1"/>
  <c r="R107" i="5"/>
  <c r="Q107" i="5" s="1"/>
  <c r="R99" i="5"/>
  <c r="Q99" i="5" s="1"/>
  <c r="R90" i="5"/>
  <c r="Q90" i="5" s="1"/>
  <c r="R82" i="5"/>
  <c r="Q82" i="5" s="1"/>
  <c r="R74" i="5"/>
  <c r="Q74" i="5" s="1"/>
  <c r="R66" i="5"/>
  <c r="Q66" i="5" s="1"/>
  <c r="R58" i="5"/>
  <c r="Q58" i="5" s="1"/>
  <c r="R50" i="5"/>
  <c r="R42" i="5"/>
  <c r="Q42" i="5" s="1"/>
  <c r="R34" i="5"/>
  <c r="Q34" i="5" s="1"/>
  <c r="R26" i="5"/>
  <c r="Q26" i="5" s="1"/>
  <c r="R18" i="5"/>
  <c r="Q18" i="5" s="1"/>
  <c r="R10" i="5"/>
  <c r="Q10" i="5" s="1"/>
  <c r="V271" i="7"/>
  <c r="Q271" i="7" s="1"/>
  <c r="V263" i="7"/>
  <c r="Q263" i="7" s="1"/>
  <c r="V255" i="7"/>
  <c r="Q255" i="7" s="1"/>
  <c r="V247" i="7"/>
  <c r="Q247" i="7" s="1"/>
  <c r="V239" i="7"/>
  <c r="Q239" i="7" s="1"/>
  <c r="V231" i="7"/>
  <c r="Q231" i="7" s="1"/>
  <c r="V223" i="7"/>
  <c r="Q223" i="7" s="1"/>
  <c r="V215" i="7"/>
  <c r="Q215" i="7" s="1"/>
  <c r="V207" i="7"/>
  <c r="Q207" i="7" s="1"/>
  <c r="V197" i="7"/>
  <c r="V189" i="7"/>
  <c r="V181" i="7"/>
  <c r="Q181" i="7" s="1"/>
  <c r="V173" i="7"/>
  <c r="V165" i="7"/>
  <c r="V157" i="7"/>
  <c r="Q157" i="7" s="1"/>
  <c r="V149" i="7"/>
  <c r="Q149" i="7" s="1"/>
  <c r="V141" i="7"/>
  <c r="V133" i="7"/>
  <c r="V125" i="7"/>
  <c r="U125" i="7"/>
  <c r="V117" i="7"/>
  <c r="V109" i="7"/>
  <c r="V101" i="7"/>
  <c r="Q101" i="7" s="1"/>
  <c r="V93" i="7"/>
  <c r="V85" i="7"/>
  <c r="V77" i="7"/>
  <c r="V68" i="7"/>
  <c r="V60" i="7"/>
  <c r="V51" i="7"/>
  <c r="V43" i="7"/>
  <c r="Q43" i="7" s="1"/>
  <c r="V35" i="7"/>
  <c r="Q35" i="7" s="1"/>
  <c r="V27" i="7"/>
  <c r="Q27" i="7" s="1"/>
  <c r="V19" i="7"/>
  <c r="Q19" i="7" s="1"/>
  <c r="V11" i="7"/>
  <c r="Q11" i="7" s="1"/>
  <c r="V3" i="8"/>
  <c r="Q3" i="8" s="1"/>
  <c r="V288" i="6"/>
  <c r="Q288" i="6" s="1"/>
  <c r="V280" i="6"/>
  <c r="V272" i="6"/>
  <c r="Q272" i="6" s="1"/>
  <c r="V264" i="6"/>
  <c r="V256" i="6"/>
  <c r="Q256" i="6" s="1"/>
  <c r="V248" i="6"/>
  <c r="V240" i="6"/>
  <c r="Q240" i="6" s="1"/>
  <c r="V232" i="6"/>
  <c r="V224" i="6"/>
  <c r="Q224" i="6" s="1"/>
  <c r="V216" i="6"/>
  <c r="V204" i="6"/>
  <c r="V196" i="6"/>
  <c r="V188" i="6"/>
  <c r="V180" i="6"/>
  <c r="V171" i="6"/>
  <c r="V163" i="6"/>
  <c r="V155" i="6"/>
  <c r="V147" i="6"/>
  <c r="V139" i="6"/>
  <c r="V131" i="6"/>
  <c r="V123" i="6"/>
  <c r="V114" i="6"/>
  <c r="V106" i="6"/>
  <c r="V98" i="6"/>
  <c r="V89" i="6"/>
  <c r="V81" i="6"/>
  <c r="V73" i="6"/>
  <c r="V65" i="6"/>
  <c r="Q65" i="6" s="1"/>
  <c r="V57" i="6"/>
  <c r="V49" i="6"/>
  <c r="V41" i="6"/>
  <c r="V33" i="6"/>
  <c r="V25" i="6"/>
  <c r="V17" i="6"/>
  <c r="V9" i="6"/>
  <c r="V304" i="5"/>
  <c r="Q304" i="5" s="1"/>
  <c r="V295" i="5"/>
  <c r="Q295" i="5" s="1"/>
  <c r="V287" i="5"/>
  <c r="Q287" i="5" s="1"/>
  <c r="V279" i="5"/>
  <c r="Q279" i="5" s="1"/>
  <c r="Q269" i="5"/>
  <c r="V269" i="5"/>
  <c r="V259" i="5"/>
  <c r="Q259" i="5" s="1"/>
  <c r="V251" i="5"/>
  <c r="Q251" i="5" s="1"/>
  <c r="V243" i="5"/>
  <c r="Q243" i="5" s="1"/>
  <c r="V235" i="5"/>
  <c r="Q235" i="5" s="1"/>
  <c r="V227" i="5"/>
  <c r="Q227" i="5" s="1"/>
  <c r="V219" i="5"/>
  <c r="Q219" i="5" s="1"/>
  <c r="V211" i="5"/>
  <c r="Q211" i="5" s="1"/>
  <c r="V203" i="5"/>
  <c r="Q203" i="5" s="1"/>
  <c r="V195" i="5"/>
  <c r="Q195" i="5" s="1"/>
  <c r="V187" i="5"/>
  <c r="Q187" i="5" s="1"/>
  <c r="V179" i="5"/>
  <c r="Q179" i="5" s="1"/>
  <c r="V171" i="5"/>
  <c r="Q171" i="5" s="1"/>
  <c r="V163" i="5"/>
  <c r="Q163" i="5" s="1"/>
  <c r="V155" i="5"/>
  <c r="Q155" i="5" s="1"/>
  <c r="V147" i="5"/>
  <c r="Q147" i="5" s="1"/>
  <c r="V139" i="5"/>
  <c r="Q139" i="5" s="1"/>
  <c r="V131" i="5"/>
  <c r="Q131" i="5" s="1"/>
  <c r="V123" i="5"/>
  <c r="V114" i="5"/>
  <c r="V106" i="5"/>
  <c r="V98" i="5"/>
  <c r="V89" i="5"/>
  <c r="V81" i="5"/>
  <c r="U81" i="5" s="1"/>
  <c r="V73" i="5"/>
  <c r="V65" i="5"/>
  <c r="V57" i="5"/>
  <c r="V49" i="5"/>
  <c r="U49" i="5" s="1"/>
  <c r="V41" i="5"/>
  <c r="V33" i="5"/>
  <c r="V25" i="5"/>
  <c r="V17" i="5"/>
  <c r="U17" i="5" s="1"/>
  <c r="V9" i="5"/>
  <c r="Z3" i="8"/>
  <c r="N309" i="5"/>
  <c r="N301" i="5"/>
  <c r="N291" i="5"/>
  <c r="N282" i="5"/>
  <c r="M282" i="5" s="1"/>
  <c r="N274" i="5"/>
  <c r="I274" i="5" s="1"/>
  <c r="N261" i="5"/>
  <c r="N253" i="5"/>
  <c r="N245" i="5"/>
  <c r="N237" i="5"/>
  <c r="N229" i="5"/>
  <c r="N221" i="5"/>
  <c r="N213" i="5"/>
  <c r="N205" i="5"/>
  <c r="N197" i="5"/>
  <c r="N189" i="5"/>
  <c r="N181" i="5"/>
  <c r="N172" i="5"/>
  <c r="N164" i="5"/>
  <c r="N156" i="5"/>
  <c r="N148" i="5"/>
  <c r="N140" i="5"/>
  <c r="N132" i="5"/>
  <c r="N124" i="5"/>
  <c r="N115" i="5"/>
  <c r="N107" i="5"/>
  <c r="N99" i="5"/>
  <c r="N90" i="5"/>
  <c r="N82" i="5"/>
  <c r="I82" i="5" s="1"/>
  <c r="N74" i="5"/>
  <c r="I74" i="5" s="1"/>
  <c r="N66" i="5"/>
  <c r="I66" i="5" s="1"/>
  <c r="N58" i="5"/>
  <c r="N50" i="5"/>
  <c r="I50" i="5" s="1"/>
  <c r="N42" i="5"/>
  <c r="N34" i="5"/>
  <c r="I34" i="5" s="1"/>
  <c r="N26" i="5"/>
  <c r="M26" i="5" s="1"/>
  <c r="N18" i="5"/>
  <c r="I18" i="5" s="1"/>
  <c r="N10" i="5"/>
  <c r="I10" i="5" s="1"/>
  <c r="N214" i="6"/>
  <c r="N293" i="6"/>
  <c r="N213" i="6"/>
  <c r="N205" i="6"/>
  <c r="N212" i="6"/>
  <c r="N92" i="6"/>
  <c r="N211" i="6"/>
  <c r="N3" i="6"/>
  <c r="N178" i="6"/>
  <c r="N122" i="6"/>
  <c r="I270" i="7"/>
  <c r="I262" i="7"/>
  <c r="M254" i="7"/>
  <c r="I246" i="7"/>
  <c r="I238" i="7"/>
  <c r="I230" i="7"/>
  <c r="M230" i="7"/>
  <c r="M222" i="7"/>
  <c r="I214" i="7"/>
  <c r="I204" i="7"/>
  <c r="I196" i="7"/>
  <c r="M196" i="7"/>
  <c r="M188" i="7"/>
  <c r="I172" i="7"/>
  <c r="I164" i="7"/>
  <c r="I155" i="7"/>
  <c r="I145" i="7"/>
  <c r="M137" i="7"/>
  <c r="I129" i="7"/>
  <c r="I121" i="7"/>
  <c r="I113" i="7"/>
  <c r="I105" i="7"/>
  <c r="I97" i="7"/>
  <c r="I88" i="7"/>
  <c r="I80" i="7"/>
  <c r="I70" i="7"/>
  <c r="I53" i="7"/>
  <c r="M44" i="7"/>
  <c r="M35" i="7"/>
  <c r="I27" i="7"/>
  <c r="M19" i="7"/>
  <c r="M11" i="7"/>
  <c r="N289" i="6"/>
  <c r="I289" i="6" s="1"/>
  <c r="N281" i="6"/>
  <c r="I281" i="6" s="1"/>
  <c r="N273" i="6"/>
  <c r="I273" i="6" s="1"/>
  <c r="N265" i="6"/>
  <c r="I265" i="6" s="1"/>
  <c r="N257" i="6"/>
  <c r="I257" i="6" s="1"/>
  <c r="N249" i="6"/>
  <c r="I249" i="6" s="1"/>
  <c r="N241" i="6"/>
  <c r="I241" i="6" s="1"/>
  <c r="N233" i="6"/>
  <c r="I233" i="6" s="1"/>
  <c r="N225" i="6"/>
  <c r="I225" i="6" s="1"/>
  <c r="N217" i="6"/>
  <c r="I217" i="6" s="1"/>
  <c r="N204" i="6"/>
  <c r="N196" i="6"/>
  <c r="N188" i="6"/>
  <c r="N180" i="6"/>
  <c r="N171" i="6"/>
  <c r="I171" i="6" s="1"/>
  <c r="N163" i="6"/>
  <c r="I163" i="6" s="1"/>
  <c r="N155" i="6"/>
  <c r="N147" i="6"/>
  <c r="N139" i="6"/>
  <c r="N131" i="6"/>
  <c r="N123" i="6"/>
  <c r="N114" i="6"/>
  <c r="N106" i="6"/>
  <c r="I106" i="6" s="1"/>
  <c r="N98" i="6"/>
  <c r="I98" i="6" s="1"/>
  <c r="N89" i="6"/>
  <c r="N81" i="6"/>
  <c r="M81" i="6" s="1"/>
  <c r="N73" i="6"/>
  <c r="N65" i="6"/>
  <c r="I65" i="6" s="1"/>
  <c r="N57" i="6"/>
  <c r="I57" i="6" s="1"/>
  <c r="N49" i="6"/>
  <c r="I49" i="6" s="1"/>
  <c r="N41" i="6"/>
  <c r="I41" i="6" s="1"/>
  <c r="N33" i="6"/>
  <c r="I33" i="6" s="1"/>
  <c r="N25" i="6"/>
  <c r="M25" i="6" s="1"/>
  <c r="N17" i="6"/>
  <c r="N9" i="6"/>
  <c r="R182" i="5"/>
  <c r="R262" i="5"/>
  <c r="R270" i="5"/>
  <c r="R271" i="5"/>
  <c r="R3" i="5"/>
  <c r="Q3" i="5" s="1"/>
  <c r="R296" i="5"/>
  <c r="R122" i="5"/>
  <c r="R92" i="5"/>
  <c r="R268" i="5"/>
  <c r="R276" i="5"/>
  <c r="R125" i="5"/>
  <c r="R269" i="5"/>
  <c r="R275" i="7"/>
  <c r="Q275" i="7" s="1"/>
  <c r="M275" i="7"/>
  <c r="R266" i="7"/>
  <c r="M266" i="7" s="1"/>
  <c r="R258" i="7"/>
  <c r="M258" i="7" s="1"/>
  <c r="R250" i="7"/>
  <c r="M250" i="7" s="1"/>
  <c r="R242" i="7"/>
  <c r="M242" i="7" s="1"/>
  <c r="R234" i="7"/>
  <c r="M234" i="7" s="1"/>
  <c r="R226" i="7"/>
  <c r="M226" i="7" s="1"/>
  <c r="R218" i="7"/>
  <c r="M218" i="7" s="1"/>
  <c r="R210" i="7"/>
  <c r="M210" i="7" s="1"/>
  <c r="R200" i="7"/>
  <c r="M200" i="7" s="1"/>
  <c r="R192" i="7"/>
  <c r="M192" i="7" s="1"/>
  <c r="R184" i="7"/>
  <c r="M184" i="7" s="1"/>
  <c r="R176" i="7"/>
  <c r="Q176" i="7" s="1"/>
  <c r="R168" i="7"/>
  <c r="Q168" i="7" s="1"/>
  <c r="R160" i="7"/>
  <c r="M160" i="7" s="1"/>
  <c r="R151" i="7"/>
  <c r="Q151" i="7" s="1"/>
  <c r="M151" i="7"/>
  <c r="R142" i="7"/>
  <c r="Q142" i="7" s="1"/>
  <c r="R133" i="7"/>
  <c r="R125" i="7"/>
  <c r="M125" i="7" s="1"/>
  <c r="R117" i="7"/>
  <c r="M117" i="7" s="1"/>
  <c r="R109" i="7"/>
  <c r="R101" i="7"/>
  <c r="M101" i="7" s="1"/>
  <c r="R93" i="7"/>
  <c r="M93" i="7" s="1"/>
  <c r="Q93" i="7"/>
  <c r="R85" i="7"/>
  <c r="R77" i="7"/>
  <c r="R68" i="7"/>
  <c r="R60" i="7"/>
  <c r="M60" i="7" s="1"/>
  <c r="R50" i="7"/>
  <c r="M50" i="7" s="1"/>
  <c r="R41" i="7"/>
  <c r="Q41" i="7" s="1"/>
  <c r="R33" i="7"/>
  <c r="M33" i="7" s="1"/>
  <c r="R25" i="7"/>
  <c r="M25" i="7" s="1"/>
  <c r="R17" i="7"/>
  <c r="Q17" i="7" s="1"/>
  <c r="R9" i="7"/>
  <c r="Q9" i="7" s="1"/>
  <c r="R289" i="6"/>
  <c r="Q289" i="6" s="1"/>
  <c r="R281" i="6"/>
  <c r="M281" i="6" s="1"/>
  <c r="R273" i="6"/>
  <c r="Q273" i="6" s="1"/>
  <c r="R265" i="6"/>
  <c r="Q265" i="6" s="1"/>
  <c r="R257" i="6"/>
  <c r="Q257" i="6" s="1"/>
  <c r="R249" i="6"/>
  <c r="Q249" i="6" s="1"/>
  <c r="R241" i="6"/>
  <c r="Q241" i="6" s="1"/>
  <c r="R233" i="6"/>
  <c r="Q233" i="6" s="1"/>
  <c r="R225" i="6"/>
  <c r="Q225" i="6" s="1"/>
  <c r="R217" i="6"/>
  <c r="M217" i="6" s="1"/>
  <c r="R204" i="6"/>
  <c r="R196" i="6"/>
  <c r="R188" i="6"/>
  <c r="R180" i="6"/>
  <c r="Q180" i="6" s="1"/>
  <c r="R171" i="6"/>
  <c r="M171" i="6" s="1"/>
  <c r="R163" i="6"/>
  <c r="R155" i="6"/>
  <c r="R147" i="6"/>
  <c r="R139" i="6"/>
  <c r="R131" i="6"/>
  <c r="M131" i="6" s="1"/>
  <c r="R121" i="6"/>
  <c r="M121" i="6" s="1"/>
  <c r="R113" i="6"/>
  <c r="M113" i="6" s="1"/>
  <c r="R105" i="6"/>
  <c r="M105" i="6" s="1"/>
  <c r="R97" i="6"/>
  <c r="M97" i="6" s="1"/>
  <c r="R88" i="6"/>
  <c r="M88" i="6" s="1"/>
  <c r="M80" i="6"/>
  <c r="R80" i="6"/>
  <c r="R72" i="6"/>
  <c r="M72" i="6" s="1"/>
  <c r="R64" i="6"/>
  <c r="M64" i="6" s="1"/>
  <c r="R56" i="6"/>
  <c r="M56" i="6" s="1"/>
  <c r="R48" i="6"/>
  <c r="M48" i="6" s="1"/>
  <c r="R40" i="6"/>
  <c r="M40" i="6" s="1"/>
  <c r="R32" i="6"/>
  <c r="M32" i="6" s="1"/>
  <c r="R24" i="6"/>
  <c r="M24" i="6" s="1"/>
  <c r="R16" i="6"/>
  <c r="M16" i="6" s="1"/>
  <c r="R8" i="6"/>
  <c r="M8" i="6" s="1"/>
  <c r="R308" i="5"/>
  <c r="Q308" i="5" s="1"/>
  <c r="R300" i="5"/>
  <c r="Q300" i="5" s="1"/>
  <c r="R291" i="5"/>
  <c r="Q291" i="5" s="1"/>
  <c r="R283" i="5"/>
  <c r="Q283" i="5" s="1"/>
  <c r="R274" i="5"/>
  <c r="Q274" i="5" s="1"/>
  <c r="R261" i="5"/>
  <c r="Q261" i="5" s="1"/>
  <c r="R253" i="5"/>
  <c r="Q253" i="5" s="1"/>
  <c r="R245" i="5"/>
  <c r="M245" i="5" s="1"/>
  <c r="R237" i="5"/>
  <c r="Q237" i="5" s="1"/>
  <c r="R229" i="5"/>
  <c r="Q229" i="5" s="1"/>
  <c r="R221" i="5"/>
  <c r="R213" i="5"/>
  <c r="Q213" i="5" s="1"/>
  <c r="R205" i="5"/>
  <c r="Q205" i="5" s="1"/>
  <c r="R197" i="5"/>
  <c r="Q197" i="5" s="1"/>
  <c r="R189" i="5"/>
  <c r="Q189" i="5" s="1"/>
  <c r="M180" i="5"/>
  <c r="R180" i="5"/>
  <c r="Q180" i="5" s="1"/>
  <c r="R172" i="5"/>
  <c r="Q172" i="5" s="1"/>
  <c r="R164" i="5"/>
  <c r="Q164" i="5" s="1"/>
  <c r="R156" i="5"/>
  <c r="Q156" i="5" s="1"/>
  <c r="R148" i="5"/>
  <c r="Q148" i="5" s="1"/>
  <c r="R140" i="5"/>
  <c r="Q140" i="5" s="1"/>
  <c r="R132" i="5"/>
  <c r="Q132" i="5" s="1"/>
  <c r="R123" i="5"/>
  <c r="Q123" i="5" s="1"/>
  <c r="R114" i="5"/>
  <c r="M114" i="5" s="1"/>
  <c r="R106" i="5"/>
  <c r="Q106" i="5" s="1"/>
  <c r="R98" i="5"/>
  <c r="R89" i="5"/>
  <c r="R81" i="5"/>
  <c r="R73" i="5"/>
  <c r="R65" i="5"/>
  <c r="Q65" i="5" s="1"/>
  <c r="R57" i="5"/>
  <c r="Q57" i="5" s="1"/>
  <c r="R49" i="5"/>
  <c r="R41" i="5"/>
  <c r="Q41" i="5" s="1"/>
  <c r="R33" i="5"/>
  <c r="R25" i="5"/>
  <c r="R17" i="5"/>
  <c r="R9" i="5"/>
  <c r="V211" i="6"/>
  <c r="V3" i="6"/>
  <c r="Q3" i="6" s="1"/>
  <c r="V178" i="6"/>
  <c r="V122" i="6"/>
  <c r="V214" i="6"/>
  <c r="V213" i="6"/>
  <c r="V205" i="6"/>
  <c r="V92" i="6"/>
  <c r="V270" i="7"/>
  <c r="V262" i="7"/>
  <c r="Q262" i="7" s="1"/>
  <c r="V254" i="7"/>
  <c r="U254" i="7" s="1"/>
  <c r="V246" i="7"/>
  <c r="Q246" i="7" s="1"/>
  <c r="V238" i="7"/>
  <c r="Q238" i="7" s="1"/>
  <c r="V230" i="7"/>
  <c r="U230" i="7" s="1"/>
  <c r="V222" i="7"/>
  <c r="U222" i="7" s="1"/>
  <c r="V214" i="7"/>
  <c r="V205" i="7"/>
  <c r="U205" i="7" s="1"/>
  <c r="Q205" i="7"/>
  <c r="V196" i="7"/>
  <c r="U196" i="7" s="1"/>
  <c r="V188" i="7"/>
  <c r="Q188" i="7" s="1"/>
  <c r="V180" i="7"/>
  <c r="V172" i="7"/>
  <c r="Q172" i="7" s="1"/>
  <c r="V164" i="7"/>
  <c r="U164" i="7" s="1"/>
  <c r="V156" i="7"/>
  <c r="V148" i="7"/>
  <c r="Q148" i="7" s="1"/>
  <c r="V140" i="7"/>
  <c r="V132" i="7"/>
  <c r="Q132" i="7" s="1"/>
  <c r="V124" i="7"/>
  <c r="V116" i="7"/>
  <c r="V108" i="7"/>
  <c r="Q108" i="7" s="1"/>
  <c r="V100" i="7"/>
  <c r="Q100" i="7" s="1"/>
  <c r="V92" i="7"/>
  <c r="V84" i="7"/>
  <c r="Q84" i="7" s="1"/>
  <c r="V76" i="7"/>
  <c r="Q76" i="7" s="1"/>
  <c r="V67" i="7"/>
  <c r="Q67" i="7" s="1"/>
  <c r="V59" i="7"/>
  <c r="V50" i="7"/>
  <c r="V42" i="7"/>
  <c r="V34" i="7"/>
  <c r="V26" i="7"/>
  <c r="V18" i="7"/>
  <c r="V10" i="7"/>
  <c r="V287" i="6"/>
  <c r="V279" i="6"/>
  <c r="Q279" i="6" s="1"/>
  <c r="V271" i="6"/>
  <c r="V263" i="6"/>
  <c r="Q263" i="6" s="1"/>
  <c r="V255" i="6"/>
  <c r="V247" i="6"/>
  <c r="Q247" i="6" s="1"/>
  <c r="V239" i="6"/>
  <c r="V231" i="6"/>
  <c r="Q231" i="6" s="1"/>
  <c r="V223" i="6"/>
  <c r="V215" i="6"/>
  <c r="Q215" i="6" s="1"/>
  <c r="V203" i="6"/>
  <c r="Q203" i="6" s="1"/>
  <c r="V195" i="6"/>
  <c r="Q195" i="6" s="1"/>
  <c r="V187" i="6"/>
  <c r="Q187" i="6" s="1"/>
  <c r="V179" i="6"/>
  <c r="Q179" i="6" s="1"/>
  <c r="V170" i="6"/>
  <c r="Q170" i="6" s="1"/>
  <c r="V162" i="6"/>
  <c r="Q162" i="6" s="1"/>
  <c r="V154" i="6"/>
  <c r="Q154" i="6" s="1"/>
  <c r="V146" i="6"/>
  <c r="Q146" i="6" s="1"/>
  <c r="V138" i="6"/>
  <c r="Q138" i="6" s="1"/>
  <c r="V130" i="6"/>
  <c r="Q130" i="6" s="1"/>
  <c r="AF196" i="7"/>
  <c r="AC196" i="7" s="1"/>
  <c r="AF188" i="7"/>
  <c r="AC188" i="7" s="1"/>
  <c r="AF180" i="7"/>
  <c r="AC180" i="7" s="1"/>
  <c r="AF172" i="7"/>
  <c r="AC172" i="7" s="1"/>
  <c r="AF164" i="7"/>
  <c r="AC164" i="7" s="1"/>
  <c r="AF156" i="7"/>
  <c r="AC156" i="7" s="1"/>
  <c r="AF148" i="7"/>
  <c r="AC148" i="7" s="1"/>
  <c r="AF139" i="7"/>
  <c r="AC139" i="7" s="1"/>
  <c r="AF131" i="7"/>
  <c r="AC131" i="7" s="1"/>
  <c r="AF123" i="7"/>
  <c r="AC123" i="7" s="1"/>
  <c r="AF115" i="7"/>
  <c r="AC115" i="7" s="1"/>
  <c r="AF107" i="7"/>
  <c r="AC107" i="7" s="1"/>
  <c r="AF99" i="7"/>
  <c r="AC99" i="7" s="1"/>
  <c r="AF91" i="7"/>
  <c r="AC91" i="7" s="1"/>
  <c r="AF83" i="7"/>
  <c r="AC83" i="7" s="1"/>
  <c r="AF74" i="7"/>
  <c r="AF66" i="7"/>
  <c r="AF58" i="7"/>
  <c r="AF50" i="7"/>
  <c r="AF42" i="7"/>
  <c r="AF34" i="7"/>
  <c r="AF26" i="7"/>
  <c r="AF18" i="7"/>
  <c r="AF10" i="7"/>
  <c r="AC292" i="6"/>
  <c r="AC284" i="6"/>
  <c r="AC276" i="6"/>
  <c r="AC268" i="6"/>
  <c r="AC260" i="6"/>
  <c r="AC252" i="6"/>
  <c r="AC244" i="6"/>
  <c r="AC236" i="6"/>
  <c r="AC228" i="6"/>
  <c r="AC220" i="6"/>
  <c r="AC208" i="6"/>
  <c r="AC199" i="6"/>
  <c r="AC191" i="6"/>
  <c r="AC183" i="6"/>
  <c r="AC174" i="6"/>
  <c r="AC166" i="6"/>
  <c r="AC158" i="6"/>
  <c r="AC150" i="6"/>
  <c r="AC142" i="6"/>
  <c r="AC134" i="6"/>
  <c r="AC126" i="6"/>
  <c r="AC118" i="6"/>
  <c r="AC110" i="6"/>
  <c r="AC101" i="6"/>
  <c r="AC93" i="6"/>
  <c r="AC84" i="6"/>
  <c r="AC76" i="6"/>
  <c r="AC68" i="6"/>
  <c r="AC60" i="6"/>
  <c r="AC52" i="6"/>
  <c r="AC44" i="6"/>
  <c r="AC36" i="6"/>
  <c r="AC28" i="6"/>
  <c r="AC20" i="6"/>
  <c r="AC12" i="6"/>
  <c r="AC4" i="6"/>
  <c r="AF303" i="5"/>
  <c r="AF294" i="5"/>
  <c r="AC294" i="5" s="1"/>
  <c r="AF286" i="5"/>
  <c r="AC286" i="5" s="1"/>
  <c r="AF278" i="5"/>
  <c r="AC278" i="5" s="1"/>
  <c r="AF266" i="5"/>
  <c r="AC266" i="5" s="1"/>
  <c r="AF257" i="5"/>
  <c r="AC257" i="5" s="1"/>
  <c r="AF249" i="5"/>
  <c r="AC249" i="5" s="1"/>
  <c r="AF241" i="5"/>
  <c r="AC241" i="5" s="1"/>
  <c r="AF233" i="5"/>
  <c r="AC233" i="5" s="1"/>
  <c r="AF225" i="5"/>
  <c r="AC225" i="5" s="1"/>
  <c r="AF217" i="5"/>
  <c r="AC217" i="5" s="1"/>
  <c r="AC209" i="5"/>
  <c r="AF209" i="5"/>
  <c r="AF201" i="5"/>
  <c r="AC201" i="5" s="1"/>
  <c r="AF193" i="5"/>
  <c r="AC193" i="5" s="1"/>
  <c r="AF185" i="5"/>
  <c r="AC185" i="5" s="1"/>
  <c r="AF177" i="5"/>
  <c r="AC177" i="5" s="1"/>
  <c r="AF169" i="5"/>
  <c r="AC169" i="5" s="1"/>
  <c r="AF161" i="5"/>
  <c r="AC161" i="5" s="1"/>
  <c r="AF153" i="5"/>
  <c r="AC153" i="5" s="1"/>
  <c r="AF145" i="5"/>
  <c r="AC145" i="5" s="1"/>
  <c r="AF137" i="5"/>
  <c r="AC137" i="5" s="1"/>
  <c r="AF129" i="5"/>
  <c r="AC129" i="5" s="1"/>
  <c r="AF121" i="5"/>
  <c r="AC121" i="5" s="1"/>
  <c r="AF113" i="5"/>
  <c r="AC113" i="5" s="1"/>
  <c r="AF104" i="5"/>
  <c r="AC104" i="5" s="1"/>
  <c r="AF96" i="5"/>
  <c r="AC96" i="5" s="1"/>
  <c r="AF87" i="5"/>
  <c r="AC87" i="5" s="1"/>
  <c r="AF79" i="5"/>
  <c r="AC79" i="5" s="1"/>
  <c r="AF71" i="5"/>
  <c r="AC71" i="5" s="1"/>
  <c r="AF63" i="5"/>
  <c r="AC63" i="5" s="1"/>
  <c r="AF55" i="5"/>
  <c r="AC55" i="5" s="1"/>
  <c r="AF47" i="5"/>
  <c r="AC47" i="5" s="1"/>
  <c r="AF39" i="5"/>
  <c r="AC39" i="5" s="1"/>
  <c r="AF31" i="5"/>
  <c r="AC31" i="5" s="1"/>
  <c r="AF23" i="5"/>
  <c r="AC23" i="5" s="1"/>
  <c r="AF15" i="5"/>
  <c r="AC15" i="5" s="1"/>
  <c r="AF7" i="5"/>
  <c r="AC7" i="5" s="1"/>
  <c r="I360" i="7"/>
  <c r="I350" i="7"/>
  <c r="I338" i="7"/>
  <c r="I328" i="7"/>
  <c r="I319" i="7"/>
  <c r="I306" i="7"/>
  <c r="I295" i="7"/>
  <c r="I285" i="7"/>
  <c r="I277" i="7"/>
  <c r="R355" i="7"/>
  <c r="R345" i="7"/>
  <c r="R333" i="7"/>
  <c r="R324" i="7"/>
  <c r="R312" i="7"/>
  <c r="R300" i="7"/>
  <c r="R289" i="7"/>
  <c r="R281" i="7"/>
  <c r="V360" i="7"/>
  <c r="Q351" i="7"/>
  <c r="V351" i="7"/>
  <c r="Q342" i="7"/>
  <c r="V342" i="7"/>
  <c r="V333" i="7"/>
  <c r="V325" i="7"/>
  <c r="AF38" i="5"/>
  <c r="AF30" i="5"/>
  <c r="AF22" i="5"/>
  <c r="AF14" i="5"/>
  <c r="AF6" i="5"/>
  <c r="I359" i="7"/>
  <c r="I348" i="7"/>
  <c r="I337" i="7"/>
  <c r="I327" i="7"/>
  <c r="I318" i="7"/>
  <c r="I303" i="7"/>
  <c r="I294" i="7"/>
  <c r="I284" i="7"/>
  <c r="I276" i="7"/>
  <c r="R354" i="7"/>
  <c r="Q343" i="7"/>
  <c r="R343" i="7"/>
  <c r="R332" i="7"/>
  <c r="M332" i="7" s="1"/>
  <c r="R322" i="7"/>
  <c r="R311" i="7"/>
  <c r="R299" i="7"/>
  <c r="R288" i="7"/>
  <c r="R280" i="7"/>
  <c r="V359" i="7"/>
  <c r="V350" i="7"/>
  <c r="V341" i="7"/>
  <c r="V332" i="7"/>
  <c r="V324" i="7"/>
  <c r="V315" i="7"/>
  <c r="V306" i="7"/>
  <c r="U306" i="7" s="1"/>
  <c r="AF37" i="5"/>
  <c r="AC37" i="5" s="1"/>
  <c r="AF29" i="5"/>
  <c r="AC29" i="5" s="1"/>
  <c r="AF21" i="5"/>
  <c r="AC21" i="5" s="1"/>
  <c r="AF13" i="5"/>
  <c r="AC13" i="5" s="1"/>
  <c r="AF5" i="5"/>
  <c r="AC5" i="5" s="1"/>
  <c r="I358" i="7"/>
  <c r="I347" i="7"/>
  <c r="I336" i="7"/>
  <c r="I326" i="7"/>
  <c r="I302" i="7"/>
  <c r="I291" i="7"/>
  <c r="I283" i="7"/>
  <c r="R353" i="7"/>
  <c r="R341" i="7"/>
  <c r="R331" i="7"/>
  <c r="R321" i="7"/>
  <c r="R309" i="7"/>
  <c r="Q309" i="7"/>
  <c r="R298" i="7"/>
  <c r="R287" i="7"/>
  <c r="Q287" i="7"/>
  <c r="R279" i="7"/>
  <c r="V358" i="7"/>
  <c r="V349" i="7"/>
  <c r="U349" i="7" s="1"/>
  <c r="Q349" i="7"/>
  <c r="V340" i="7"/>
  <c r="V331" i="7"/>
  <c r="V322" i="7"/>
  <c r="V314" i="7"/>
  <c r="Q314" i="7"/>
  <c r="V305" i="7"/>
  <c r="Q305" i="7"/>
  <c r="V296" i="7"/>
  <c r="V288" i="7"/>
  <c r="V279" i="7"/>
  <c r="U251" i="7"/>
  <c r="U235" i="7"/>
  <c r="U227" i="7"/>
  <c r="U219" i="7"/>
  <c r="U211" i="7"/>
  <c r="U203" i="7"/>
  <c r="U195" i="7"/>
  <c r="U187" i="7"/>
  <c r="U171" i="7"/>
  <c r="U155" i="7"/>
  <c r="U113" i="7"/>
  <c r="U105" i="7"/>
  <c r="U72" i="7"/>
  <c r="U56" i="7"/>
  <c r="U39" i="7"/>
  <c r="U31" i="7"/>
  <c r="U23" i="7"/>
  <c r="U15" i="7"/>
  <c r="U7" i="7"/>
  <c r="Z294" i="6"/>
  <c r="U294" i="6" s="1"/>
  <c r="Z286" i="6"/>
  <c r="U286" i="6" s="1"/>
  <c r="Z278" i="6"/>
  <c r="U278" i="6" s="1"/>
  <c r="Z270" i="6"/>
  <c r="U270" i="6" s="1"/>
  <c r="Z262" i="6"/>
  <c r="U262" i="6" s="1"/>
  <c r="Z254" i="6"/>
  <c r="U254" i="6" s="1"/>
  <c r="Z246" i="6"/>
  <c r="U246" i="6" s="1"/>
  <c r="Z238" i="6"/>
  <c r="U238" i="6" s="1"/>
  <c r="Z230" i="6"/>
  <c r="U230" i="6" s="1"/>
  <c r="Z222" i="6"/>
  <c r="U222" i="6" s="1"/>
  <c r="U213" i="6"/>
  <c r="Y213" i="6"/>
  <c r="Z213" i="6"/>
  <c r="Z204" i="6"/>
  <c r="U204" i="6" s="1"/>
  <c r="Z196" i="6"/>
  <c r="Z188" i="6"/>
  <c r="Z180" i="6"/>
  <c r="Y180" i="6" s="1"/>
  <c r="Z171" i="6"/>
  <c r="Y171" i="6" s="1"/>
  <c r="Z163" i="6"/>
  <c r="U163" i="6" s="1"/>
  <c r="Z155" i="6"/>
  <c r="U155" i="6" s="1"/>
  <c r="Z147" i="6"/>
  <c r="U147" i="6" s="1"/>
  <c r="Z139" i="6"/>
  <c r="U139" i="6" s="1"/>
  <c r="Z131" i="6"/>
  <c r="U131" i="6" s="1"/>
  <c r="Z123" i="6"/>
  <c r="U123" i="6" s="1"/>
  <c r="Z115" i="6"/>
  <c r="Y115" i="6" s="1"/>
  <c r="U106" i="6"/>
  <c r="Z106" i="6"/>
  <c r="Y106" i="6" s="1"/>
  <c r="Z98" i="6"/>
  <c r="Y98" i="6" s="1"/>
  <c r="Z89" i="6"/>
  <c r="Z81" i="6"/>
  <c r="Y81" i="6" s="1"/>
  <c r="Z73" i="6"/>
  <c r="Y73" i="6" s="1"/>
  <c r="Z65" i="6"/>
  <c r="Y65" i="6" s="1"/>
  <c r="Z57" i="6"/>
  <c r="Y57" i="6" s="1"/>
  <c r="Z49" i="6"/>
  <c r="Y49" i="6" s="1"/>
  <c r="Z41" i="6"/>
  <c r="Z33" i="6"/>
  <c r="Y33" i="6" s="1"/>
  <c r="Z25" i="6"/>
  <c r="Y25" i="6" s="1"/>
  <c r="Z17" i="6"/>
  <c r="Y17" i="6" s="1"/>
  <c r="Z9" i="6"/>
  <c r="Y9" i="6" s="1"/>
  <c r="Z306" i="5"/>
  <c r="U306" i="5" s="1"/>
  <c r="U298" i="5"/>
  <c r="Z298" i="5"/>
  <c r="Y298" i="5" s="1"/>
  <c r="Z289" i="5"/>
  <c r="Y289" i="5" s="1"/>
  <c r="Z281" i="5"/>
  <c r="Y281" i="5" s="1"/>
  <c r="Z272" i="5"/>
  <c r="U272" i="5" s="1"/>
  <c r="Z262" i="5"/>
  <c r="Y262" i="5" s="1"/>
  <c r="U262" i="5"/>
  <c r="Z254" i="5"/>
  <c r="Y254" i="5" s="1"/>
  <c r="Z246" i="5"/>
  <c r="Y246" i="5" s="1"/>
  <c r="Z238" i="5"/>
  <c r="Y238" i="5" s="1"/>
  <c r="Z230" i="5"/>
  <c r="Y230" i="5" s="1"/>
  <c r="Z222" i="5"/>
  <c r="Z214" i="5"/>
  <c r="Y214" i="5" s="1"/>
  <c r="Z206" i="5"/>
  <c r="Y206" i="5" s="1"/>
  <c r="Z198" i="5"/>
  <c r="Y198" i="5" s="1"/>
  <c r="Z189" i="5"/>
  <c r="U189" i="5" s="1"/>
  <c r="Z181" i="5"/>
  <c r="U181" i="5" s="1"/>
  <c r="Z173" i="5"/>
  <c r="U173" i="5" s="1"/>
  <c r="Z165" i="5"/>
  <c r="U165" i="5" s="1"/>
  <c r="Z157" i="5"/>
  <c r="U157" i="5" s="1"/>
  <c r="Z149" i="5"/>
  <c r="U149" i="5" s="1"/>
  <c r="Z141" i="5"/>
  <c r="U141" i="5" s="1"/>
  <c r="Z133" i="5"/>
  <c r="U133" i="5" s="1"/>
  <c r="Z125" i="5"/>
  <c r="U125" i="5" s="1"/>
  <c r="Z117" i="5"/>
  <c r="U117" i="5" s="1"/>
  <c r="Z108" i="5"/>
  <c r="U108" i="5" s="1"/>
  <c r="Z100" i="5"/>
  <c r="U100" i="5" s="1"/>
  <c r="Z91" i="5"/>
  <c r="U91" i="5" s="1"/>
  <c r="Z83" i="5"/>
  <c r="U83" i="5" s="1"/>
  <c r="Z75" i="5"/>
  <c r="U75" i="5" s="1"/>
  <c r="Z67" i="5"/>
  <c r="U67" i="5" s="1"/>
  <c r="Z59" i="5"/>
  <c r="U59" i="5" s="1"/>
  <c r="Z51" i="5"/>
  <c r="U51" i="5" s="1"/>
  <c r="Z43" i="5"/>
  <c r="U43" i="5" s="1"/>
  <c r="Z35" i="5"/>
  <c r="U35" i="5" s="1"/>
  <c r="Z27" i="5"/>
  <c r="U27" i="5" s="1"/>
  <c r="Z19" i="5"/>
  <c r="U19" i="5" s="1"/>
  <c r="Z11" i="5"/>
  <c r="U11" i="5" s="1"/>
  <c r="AD274" i="7"/>
  <c r="AD266" i="7"/>
  <c r="AD258" i="7"/>
  <c r="AD250" i="7"/>
  <c r="AD242" i="7"/>
  <c r="AD234" i="7"/>
  <c r="AD226" i="7"/>
  <c r="AD218" i="7"/>
  <c r="AD210" i="7"/>
  <c r="AD202" i="7"/>
  <c r="AD194" i="7"/>
  <c r="AD186" i="7"/>
  <c r="AC186" i="7" s="1"/>
  <c r="AD178" i="7"/>
  <c r="AD170" i="7"/>
  <c r="AD162" i="7"/>
  <c r="AD154" i="7"/>
  <c r="AD146" i="7"/>
  <c r="AD137" i="7"/>
  <c r="Y137" i="7" s="1"/>
  <c r="AD129" i="7"/>
  <c r="Y129" i="7" s="1"/>
  <c r="AD120" i="7"/>
  <c r="Y120" i="7" s="1"/>
  <c r="AD112" i="7"/>
  <c r="Y112" i="7" s="1"/>
  <c r="AD104" i="7"/>
  <c r="Y104" i="7" s="1"/>
  <c r="AD96" i="7"/>
  <c r="Y96" i="7" s="1"/>
  <c r="AD88" i="7"/>
  <c r="Y88" i="7" s="1"/>
  <c r="AD80" i="7"/>
  <c r="Y80" i="7" s="1"/>
  <c r="AD72" i="7"/>
  <c r="Y72" i="7" s="1"/>
  <c r="AD64" i="7"/>
  <c r="Y64" i="7" s="1"/>
  <c r="AD56" i="7"/>
  <c r="Y56" i="7" s="1"/>
  <c r="AD48" i="7"/>
  <c r="Y48" i="7" s="1"/>
  <c r="AD40" i="7"/>
  <c r="Y40" i="7" s="1"/>
  <c r="AD32" i="7"/>
  <c r="Y32" i="7" s="1"/>
  <c r="AD24" i="7"/>
  <c r="Y24" i="7" s="1"/>
  <c r="AD16" i="7"/>
  <c r="Y16" i="7" s="1"/>
  <c r="AD8" i="7"/>
  <c r="Y8" i="7" s="1"/>
  <c r="AD289" i="6"/>
  <c r="Y289" i="6" s="1"/>
  <c r="AD281" i="6"/>
  <c r="Y281" i="6" s="1"/>
  <c r="AD273" i="6"/>
  <c r="Y273" i="6" s="1"/>
  <c r="AD265" i="6"/>
  <c r="Y265" i="6" s="1"/>
  <c r="AD257" i="6"/>
  <c r="Y257" i="6" s="1"/>
  <c r="AD249" i="6"/>
  <c r="AD241" i="6"/>
  <c r="Y241" i="6" s="1"/>
  <c r="AD233" i="6"/>
  <c r="AD225" i="6"/>
  <c r="Y225" i="6" s="1"/>
  <c r="AD217" i="6"/>
  <c r="Y217" i="6" s="1"/>
  <c r="AD206" i="6"/>
  <c r="Y206" i="6" s="1"/>
  <c r="AD198" i="6"/>
  <c r="AD190" i="6"/>
  <c r="AD182" i="6"/>
  <c r="AD173" i="6"/>
  <c r="AD165" i="6"/>
  <c r="AD157" i="6"/>
  <c r="AD149" i="6"/>
  <c r="AD141" i="6"/>
  <c r="AD133" i="6"/>
  <c r="AD125" i="6"/>
  <c r="Y125" i="6" s="1"/>
  <c r="AD117" i="6"/>
  <c r="AD108" i="6"/>
  <c r="AD100" i="6"/>
  <c r="AD91" i="6"/>
  <c r="AD83" i="6"/>
  <c r="AD75" i="6"/>
  <c r="AD67" i="6"/>
  <c r="AD59" i="6"/>
  <c r="AD51" i="6"/>
  <c r="AD43" i="6"/>
  <c r="AD35" i="6"/>
  <c r="AD27" i="6"/>
  <c r="AD19" i="6"/>
  <c r="AD11" i="6"/>
  <c r="AD307" i="5"/>
  <c r="Y307" i="5" s="1"/>
  <c r="AD299" i="5"/>
  <c r="Y299" i="5" s="1"/>
  <c r="AD291" i="5"/>
  <c r="Y291" i="5" s="1"/>
  <c r="AD283" i="5"/>
  <c r="Y283" i="5" s="1"/>
  <c r="AD275" i="5"/>
  <c r="Y275" i="5"/>
  <c r="AD264" i="5"/>
  <c r="Y264" i="5" s="1"/>
  <c r="AD256" i="5"/>
  <c r="Y256" i="5" s="1"/>
  <c r="AD248" i="5"/>
  <c r="Y248" i="5" s="1"/>
  <c r="AD240" i="5"/>
  <c r="Y240" i="5" s="1"/>
  <c r="AD232" i="5"/>
  <c r="Y232" i="5" s="1"/>
  <c r="AD224" i="5"/>
  <c r="Y224" i="5" s="1"/>
  <c r="AD216" i="5"/>
  <c r="Y216" i="5" s="1"/>
  <c r="AD208" i="5"/>
  <c r="Y208" i="5" s="1"/>
  <c r="AD200" i="5"/>
  <c r="Y200" i="5" s="1"/>
  <c r="AD192" i="5"/>
  <c r="Y192" i="5" s="1"/>
  <c r="AD184" i="5"/>
  <c r="Y184" i="5" s="1"/>
  <c r="AD176" i="5"/>
  <c r="Y176" i="5" s="1"/>
  <c r="AD168" i="5"/>
  <c r="Y168" i="5" s="1"/>
  <c r="AD160" i="5"/>
  <c r="Y160" i="5" s="1"/>
  <c r="AD152" i="5"/>
  <c r="Y152" i="5" s="1"/>
  <c r="AD144" i="5"/>
  <c r="Y144" i="5" s="1"/>
  <c r="AD136" i="5"/>
  <c r="Y136" i="5" s="1"/>
  <c r="AD128" i="5"/>
  <c r="Y128" i="5" s="1"/>
  <c r="AD120" i="5"/>
  <c r="Y120" i="5" s="1"/>
  <c r="AD112" i="5"/>
  <c r="Y112" i="5" s="1"/>
  <c r="AD103" i="5"/>
  <c r="Y103" i="5" s="1"/>
  <c r="AD95" i="5"/>
  <c r="Y95" i="5" s="1"/>
  <c r="AD86" i="5"/>
  <c r="AD78" i="5"/>
  <c r="AD70" i="5"/>
  <c r="AD62" i="5"/>
  <c r="AD54" i="5"/>
  <c r="AD46" i="5"/>
  <c r="AD38" i="5"/>
  <c r="Y38" i="5" s="1"/>
  <c r="AD30" i="5"/>
  <c r="Y30" i="5" s="1"/>
  <c r="AD22" i="5"/>
  <c r="Y22" i="5" s="1"/>
  <c r="AD14" i="5"/>
  <c r="Y14" i="5" s="1"/>
  <c r="AD6" i="5"/>
  <c r="Y6" i="5" s="1"/>
  <c r="AF267" i="7"/>
  <c r="AC267" i="7" s="1"/>
  <c r="AF259" i="7"/>
  <c r="AC259" i="7" s="1"/>
  <c r="AF251" i="7"/>
  <c r="AC251" i="7" s="1"/>
  <c r="AF243" i="7"/>
  <c r="AC243" i="7" s="1"/>
  <c r="AF235" i="7"/>
  <c r="AC235" i="7" s="1"/>
  <c r="AF227" i="7"/>
  <c r="AC227" i="7" s="1"/>
  <c r="AF219" i="7"/>
  <c r="AC219" i="7" s="1"/>
  <c r="AF211" i="7"/>
  <c r="AC211" i="7" s="1"/>
  <c r="AF201" i="7"/>
  <c r="AC201" i="7" s="1"/>
  <c r="AF193" i="7"/>
  <c r="AC193" i="7" s="1"/>
  <c r="AF185" i="7"/>
  <c r="AC185" i="7" s="1"/>
  <c r="AF177" i="7"/>
  <c r="AC177" i="7" s="1"/>
  <c r="AF169" i="7"/>
  <c r="AC169" i="7" s="1"/>
  <c r="AF161" i="7"/>
  <c r="AC161" i="7" s="1"/>
  <c r="AF153" i="7"/>
  <c r="AC153" i="7" s="1"/>
  <c r="AF145" i="7"/>
  <c r="AC145" i="7" s="1"/>
  <c r="AF136" i="7"/>
  <c r="AC136" i="7" s="1"/>
  <c r="AF128" i="7"/>
  <c r="AC128" i="7" s="1"/>
  <c r="AF120" i="7"/>
  <c r="AF112" i="7"/>
  <c r="AF104" i="7"/>
  <c r="AC104" i="7" s="1"/>
  <c r="AF96" i="7"/>
  <c r="AC96" i="7" s="1"/>
  <c r="AF88" i="7"/>
  <c r="AF80" i="7"/>
  <c r="AF71" i="7"/>
  <c r="AC71" i="7" s="1"/>
  <c r="AF63" i="7"/>
  <c r="AC63" i="7" s="1"/>
  <c r="AF55" i="7"/>
  <c r="AC55" i="7" s="1"/>
  <c r="AF47" i="7"/>
  <c r="AC47" i="7" s="1"/>
  <c r="AF39" i="7"/>
  <c r="AC39" i="7" s="1"/>
  <c r="AF31" i="7"/>
  <c r="AC31" i="7" s="1"/>
  <c r="AF23" i="7"/>
  <c r="AC23" i="7" s="1"/>
  <c r="AF15" i="7"/>
  <c r="AC15" i="7" s="1"/>
  <c r="AF7" i="7"/>
  <c r="AC7" i="7" s="1"/>
  <c r="AC204" i="6"/>
  <c r="AC196" i="6"/>
  <c r="AC180" i="6"/>
  <c r="AC171" i="6"/>
  <c r="AC163" i="6"/>
  <c r="AC155" i="6"/>
  <c r="AC147" i="6"/>
  <c r="AC139" i="6"/>
  <c r="AC131" i="6"/>
  <c r="AC123" i="6"/>
  <c r="AC115" i="6"/>
  <c r="AC106" i="6"/>
  <c r="AC98" i="6"/>
  <c r="AC81" i="6"/>
  <c r="AC73" i="6"/>
  <c r="AC65" i="6"/>
  <c r="AC57" i="6"/>
  <c r="AC49" i="6"/>
  <c r="AC41" i="6"/>
  <c r="AC33" i="6"/>
  <c r="AC25" i="6"/>
  <c r="AC17" i="6"/>
  <c r="AC9" i="6"/>
  <c r="AF308" i="5"/>
  <c r="AC308" i="5" s="1"/>
  <c r="AF300" i="5"/>
  <c r="AC300" i="5" s="1"/>
  <c r="AF291" i="5"/>
  <c r="AF283" i="5"/>
  <c r="AF275" i="5"/>
  <c r="AF263" i="5"/>
  <c r="AC263" i="5" s="1"/>
  <c r="AF254" i="5"/>
  <c r="AC254" i="5" s="1"/>
  <c r="AF246" i="5"/>
  <c r="AC246" i="5" s="1"/>
  <c r="AF238" i="5"/>
  <c r="AC238" i="5" s="1"/>
  <c r="AF230" i="5"/>
  <c r="AC230" i="5" s="1"/>
  <c r="AF222" i="5"/>
  <c r="AC222" i="5" s="1"/>
  <c r="AF214" i="5"/>
  <c r="AC214" i="5" s="1"/>
  <c r="AF206" i="5"/>
  <c r="AF198" i="5"/>
  <c r="AC198" i="5" s="1"/>
  <c r="AF190" i="5"/>
  <c r="AC190" i="5" s="1"/>
  <c r="AF182" i="5"/>
  <c r="AC182" i="5" s="1"/>
  <c r="AF174" i="5"/>
  <c r="AC174" i="5" s="1"/>
  <c r="AF166" i="5"/>
  <c r="AC166" i="5" s="1"/>
  <c r="AF158" i="5"/>
  <c r="AC158" i="5" s="1"/>
  <c r="AF150" i="5"/>
  <c r="AC150" i="5" s="1"/>
  <c r="AF142" i="5"/>
  <c r="AC142" i="5" s="1"/>
  <c r="AF134" i="5"/>
  <c r="AC134" i="5" s="1"/>
  <c r="AF126" i="5"/>
  <c r="AC126" i="5" s="1"/>
  <c r="AF118" i="5"/>
  <c r="AC118" i="5" s="1"/>
  <c r="AF110" i="5"/>
  <c r="AF101" i="5"/>
  <c r="AC101" i="5" s="1"/>
  <c r="AF93" i="5"/>
  <c r="AC93" i="5" s="1"/>
  <c r="AF84" i="5"/>
  <c r="AC84" i="5" s="1"/>
  <c r="AF76" i="5"/>
  <c r="AC76" i="5" s="1"/>
  <c r="AF68" i="5"/>
  <c r="AC68" i="5" s="1"/>
  <c r="AF60" i="5"/>
  <c r="AC60" i="5" s="1"/>
  <c r="AF52" i="5"/>
  <c r="AC52" i="5" s="1"/>
  <c r="AF44" i="5"/>
  <c r="AC44" i="5" s="1"/>
  <c r="AF36" i="5"/>
  <c r="AC36" i="5" s="1"/>
  <c r="AF28" i="5"/>
  <c r="AC28" i="5" s="1"/>
  <c r="AF20" i="5"/>
  <c r="AC20" i="5" s="1"/>
  <c r="AF12" i="5"/>
  <c r="AF4" i="5"/>
  <c r="AC4" i="5" s="1"/>
  <c r="I346" i="7"/>
  <c r="I335" i="7"/>
  <c r="I315" i="7"/>
  <c r="I301" i="7"/>
  <c r="I290" i="7"/>
  <c r="I282" i="7"/>
  <c r="Q352" i="7"/>
  <c r="R352" i="7"/>
  <c r="R340" i="7"/>
  <c r="R329" i="7"/>
  <c r="R320" i="7"/>
  <c r="R307" i="7"/>
  <c r="R296" i="7"/>
  <c r="R286" i="7"/>
  <c r="R278" i="7"/>
  <c r="U357" i="7"/>
  <c r="V357" i="7"/>
  <c r="V348" i="7"/>
  <c r="V339" i="7"/>
  <c r="Q339" i="7"/>
  <c r="AF51" i="5"/>
  <c r="AF43" i="5"/>
  <c r="AF35" i="5"/>
  <c r="AF27" i="5"/>
  <c r="AF19" i="5"/>
  <c r="AF11" i="5"/>
  <c r="I355" i="7"/>
  <c r="I345" i="7"/>
  <c r="I324" i="7"/>
  <c r="I312" i="7"/>
  <c r="M300" i="7"/>
  <c r="I289" i="7"/>
  <c r="M281" i="7"/>
  <c r="R360" i="7"/>
  <c r="M360" i="7" s="1"/>
  <c r="R350" i="7"/>
  <c r="R338" i="7"/>
  <c r="R328" i="7"/>
  <c r="M328" i="7" s="1"/>
  <c r="R319" i="7"/>
  <c r="M319" i="7" s="1"/>
  <c r="R306" i="7"/>
  <c r="M306" i="7" s="1"/>
  <c r="R295" i="7"/>
  <c r="M295" i="7" s="1"/>
  <c r="R285" i="7"/>
  <c r="M285" i="7" s="1"/>
  <c r="R277" i="7"/>
  <c r="Q277" i="7"/>
  <c r="M277" i="7"/>
  <c r="V356" i="7"/>
  <c r="U356" i="7" s="1"/>
  <c r="Q356" i="7"/>
  <c r="V347" i="7"/>
  <c r="V338" i="7"/>
  <c r="V329" i="7"/>
  <c r="AC3" i="6"/>
  <c r="AF273" i="7"/>
  <c r="AC273" i="7" s="1"/>
  <c r="AF265" i="7"/>
  <c r="AC265" i="7" s="1"/>
  <c r="AF257" i="7"/>
  <c r="AC257" i="7" s="1"/>
  <c r="AF249" i="7"/>
  <c r="AC249" i="7" s="1"/>
  <c r="AF241" i="7"/>
  <c r="AC241" i="7"/>
  <c r="AF233" i="7"/>
  <c r="AC233" i="7" s="1"/>
  <c r="AF225" i="7"/>
  <c r="AC225" i="7" s="1"/>
  <c r="AF217" i="7"/>
  <c r="AC217" i="7" s="1"/>
  <c r="AF209" i="7"/>
  <c r="AC209" i="7" s="1"/>
  <c r="AF199" i="7"/>
  <c r="AF191" i="7"/>
  <c r="AF183" i="7"/>
  <c r="AF175" i="7"/>
  <c r="AF167" i="7"/>
  <c r="AF159" i="7"/>
  <c r="AF151" i="7"/>
  <c r="AF142" i="7"/>
  <c r="AF134" i="7"/>
  <c r="AF126" i="7"/>
  <c r="AF118" i="7"/>
  <c r="AC118" i="7" s="1"/>
  <c r="AF110" i="7"/>
  <c r="AC110" i="7" s="1"/>
  <c r="AF102" i="7"/>
  <c r="AC102" i="7" s="1"/>
  <c r="AF94" i="7"/>
  <c r="AF86" i="7"/>
  <c r="AC86" i="7" s="1"/>
  <c r="AF78" i="7"/>
  <c r="AC78" i="7" s="1"/>
  <c r="AF69" i="7"/>
  <c r="AF61" i="7"/>
  <c r="AF53" i="7"/>
  <c r="AF45" i="7"/>
  <c r="AF37" i="7"/>
  <c r="AF29" i="7"/>
  <c r="AF21" i="7"/>
  <c r="AF13" i="7"/>
  <c r="AF5" i="7"/>
  <c r="AC279" i="6"/>
  <c r="AC271" i="6"/>
  <c r="AC263" i="6"/>
  <c r="AC255" i="6"/>
  <c r="AC247" i="6"/>
  <c r="AC239" i="6"/>
  <c r="AC231" i="6"/>
  <c r="AC223" i="6"/>
  <c r="AC215" i="6"/>
  <c r="AF306" i="5"/>
  <c r="AC306" i="5" s="1"/>
  <c r="AF298" i="5"/>
  <c r="AC298" i="5" s="1"/>
  <c r="AF289" i="5"/>
  <c r="AC289" i="5" s="1"/>
  <c r="AF281" i="5"/>
  <c r="AC281" i="5" s="1"/>
  <c r="AF273" i="5"/>
  <c r="AC273" i="5" s="1"/>
  <c r="AF260" i="5"/>
  <c r="AF252" i="5"/>
  <c r="AF244" i="5"/>
  <c r="AF236" i="5"/>
  <c r="AF228" i="5"/>
  <c r="AF220" i="5"/>
  <c r="AF212" i="5"/>
  <c r="AF204" i="5"/>
  <c r="AF196" i="5"/>
  <c r="AF188" i="5"/>
  <c r="AF180" i="5"/>
  <c r="AF172" i="5"/>
  <c r="AF164" i="5"/>
  <c r="AF156" i="5"/>
  <c r="AF148" i="5"/>
  <c r="AF140" i="5"/>
  <c r="AF132" i="5"/>
  <c r="AF124" i="5"/>
  <c r="AF116" i="5"/>
  <c r="AF107" i="5"/>
  <c r="AF99" i="5"/>
  <c r="AF90" i="5"/>
  <c r="AF82" i="5"/>
  <c r="AF74" i="5"/>
  <c r="AF66" i="5"/>
  <c r="AF58" i="5"/>
  <c r="AF50" i="5"/>
  <c r="AF42" i="5"/>
  <c r="AF34" i="5"/>
  <c r="AF26" i="5"/>
  <c r="AF18" i="5"/>
  <c r="AF10" i="5"/>
  <c r="I354" i="7"/>
  <c r="I343" i="7"/>
  <c r="I322" i="7"/>
  <c r="I311" i="7"/>
  <c r="I299" i="7"/>
  <c r="I288" i="7"/>
  <c r="I280" i="7"/>
  <c r="R359" i="7"/>
  <c r="Q359" i="7" s="1"/>
  <c r="R348" i="7"/>
  <c r="M348" i="7" s="1"/>
  <c r="R337" i="7"/>
  <c r="M337" i="7" s="1"/>
  <c r="R327" i="7"/>
  <c r="M327" i="7" s="1"/>
  <c r="R318" i="7"/>
  <c r="M318" i="7" s="1"/>
  <c r="R303" i="7"/>
  <c r="M303" i="7"/>
  <c r="R294" i="7"/>
  <c r="M294" i="7" s="1"/>
  <c r="R284" i="7"/>
  <c r="M284" i="7" s="1"/>
  <c r="R276" i="7"/>
  <c r="M276" i="7" s="1"/>
  <c r="V355" i="7"/>
  <c r="V346" i="7"/>
  <c r="V337" i="7"/>
  <c r="V328" i="7"/>
  <c r="Q328" i="7" s="1"/>
  <c r="V319" i="7"/>
  <c r="U319" i="7" s="1"/>
  <c r="V311" i="7"/>
  <c r="Q311" i="7" s="1"/>
  <c r="V302" i="7"/>
  <c r="V293" i="7"/>
  <c r="Q293" i="7"/>
  <c r="U272" i="7"/>
  <c r="U264" i="7"/>
  <c r="U240" i="7"/>
  <c r="U224" i="7"/>
  <c r="U216" i="7"/>
  <c r="U208" i="7"/>
  <c r="U200" i="7"/>
  <c r="U192" i="7"/>
  <c r="U184" i="7"/>
  <c r="U176" i="7"/>
  <c r="U160" i="7"/>
  <c r="U152" i="7"/>
  <c r="U144" i="7"/>
  <c r="U135" i="7"/>
  <c r="U102" i="7"/>
  <c r="U86" i="7"/>
  <c r="U78" i="7"/>
  <c r="U69" i="7"/>
  <c r="U61" i="7"/>
  <c r="U52" i="7"/>
  <c r="U44" i="7"/>
  <c r="U36" i="7"/>
  <c r="U28" i="7"/>
  <c r="U20" i="7"/>
  <c r="U12" i="7"/>
  <c r="U4" i="7"/>
  <c r="Z291" i="6"/>
  <c r="U291" i="6" s="1"/>
  <c r="Z283" i="6"/>
  <c r="U283" i="6" s="1"/>
  <c r="Z275" i="6"/>
  <c r="U275" i="6" s="1"/>
  <c r="Z267" i="6"/>
  <c r="U267" i="6" s="1"/>
  <c r="Z259" i="6"/>
  <c r="U259" i="6" s="1"/>
  <c r="Z251" i="6"/>
  <c r="U251" i="6" s="1"/>
  <c r="Z243" i="6"/>
  <c r="U243" i="6" s="1"/>
  <c r="Z235" i="6"/>
  <c r="Y235" i="6" s="1"/>
  <c r="Z227" i="6"/>
  <c r="U227" i="6" s="1"/>
  <c r="Z219" i="6"/>
  <c r="U219" i="6" s="1"/>
  <c r="Z209" i="6"/>
  <c r="Y209" i="6" s="1"/>
  <c r="Z201" i="6"/>
  <c r="U201" i="6" s="1"/>
  <c r="Z193" i="6"/>
  <c r="Z185" i="6"/>
  <c r="Z176" i="6"/>
  <c r="Y176" i="6" s="1"/>
  <c r="Z168" i="6"/>
  <c r="U168" i="6" s="1"/>
  <c r="Z160" i="6"/>
  <c r="Y160" i="6" s="1"/>
  <c r="Z152" i="6"/>
  <c r="Y152" i="6" s="1"/>
  <c r="Z144" i="6"/>
  <c r="Y144" i="6" s="1"/>
  <c r="Z136" i="6"/>
  <c r="Y136" i="6" s="1"/>
  <c r="Z128" i="6"/>
  <c r="Z120" i="6"/>
  <c r="Y120" i="6" s="1"/>
  <c r="Z112" i="6"/>
  <c r="Y112" i="6" s="1"/>
  <c r="Z103" i="6"/>
  <c r="U103" i="6" s="1"/>
  <c r="Z95" i="6"/>
  <c r="Y95" i="6" s="1"/>
  <c r="Z86" i="6"/>
  <c r="U86" i="6" s="1"/>
  <c r="Z78" i="6"/>
  <c r="U78" i="6" s="1"/>
  <c r="Z70" i="6"/>
  <c r="Y70" i="6" s="1"/>
  <c r="Z62" i="6"/>
  <c r="U62" i="6" s="1"/>
  <c r="Z54" i="6"/>
  <c r="U54" i="6" s="1"/>
  <c r="Z46" i="6"/>
  <c r="Z38" i="6"/>
  <c r="Y38" i="6" s="1"/>
  <c r="Z30" i="6"/>
  <c r="U30" i="6" s="1"/>
  <c r="Z22" i="6"/>
  <c r="U22" i="6" s="1"/>
  <c r="Z14" i="6"/>
  <c r="U14" i="6" s="1"/>
  <c r="Y6" i="6"/>
  <c r="Z6" i="6"/>
  <c r="U6" i="6" s="1"/>
  <c r="Z303" i="5"/>
  <c r="Z294" i="5"/>
  <c r="Y294" i="5" s="1"/>
  <c r="Z286" i="5"/>
  <c r="Y286" i="5" s="1"/>
  <c r="Z278" i="5"/>
  <c r="Y278" i="5" s="1"/>
  <c r="Z267" i="5"/>
  <c r="Y267" i="5" s="1"/>
  <c r="Z259" i="5"/>
  <c r="Z251" i="5"/>
  <c r="U251" i="5" s="1"/>
  <c r="Z243" i="5"/>
  <c r="Y243" i="5" s="1"/>
  <c r="Z235" i="5"/>
  <c r="Y235" i="5" s="1"/>
  <c r="Z227" i="5"/>
  <c r="U227" i="5" s="1"/>
  <c r="Z219" i="5"/>
  <c r="Y219" i="5" s="1"/>
  <c r="Z211" i="5"/>
  <c r="Y211" i="5" s="1"/>
  <c r="Z203" i="5"/>
  <c r="U203" i="5" s="1"/>
  <c r="Z195" i="5"/>
  <c r="Z186" i="5"/>
  <c r="Y186" i="5"/>
  <c r="Z178" i="5"/>
  <c r="Y178" i="5" s="1"/>
  <c r="Z170" i="5"/>
  <c r="Y170" i="5" s="1"/>
  <c r="Z162" i="5"/>
  <c r="Z154" i="5"/>
  <c r="Y154" i="5" s="1"/>
  <c r="Z146" i="5"/>
  <c r="Y146" i="5" s="1"/>
  <c r="Z138" i="5"/>
  <c r="Y138" i="5"/>
  <c r="Z130" i="5"/>
  <c r="U122" i="5"/>
  <c r="Z122" i="5"/>
  <c r="Y122" i="5" s="1"/>
  <c r="Z114" i="5"/>
  <c r="Y114" i="5" s="1"/>
  <c r="Z105" i="5"/>
  <c r="Y105" i="5" s="1"/>
  <c r="Z97" i="5"/>
  <c r="Z88" i="5"/>
  <c r="Y88" i="5" s="1"/>
  <c r="Z80" i="5"/>
  <c r="Y80" i="5" s="1"/>
  <c r="Z72" i="5"/>
  <c r="Y72" i="5" s="1"/>
  <c r="Z64" i="5"/>
  <c r="Z56" i="5"/>
  <c r="Y56" i="5" s="1"/>
  <c r="Z48" i="5"/>
  <c r="Y48" i="5" s="1"/>
  <c r="Z40" i="5"/>
  <c r="Y40" i="5" s="1"/>
  <c r="Z32" i="5"/>
  <c r="Z24" i="5"/>
  <c r="Y24" i="5" s="1"/>
  <c r="Z16" i="5"/>
  <c r="Y16" i="5" s="1"/>
  <c r="Z8" i="5"/>
  <c r="Y8" i="5" s="1"/>
  <c r="AD3" i="8"/>
  <c r="AD271" i="7"/>
  <c r="Y271" i="7" s="1"/>
  <c r="AD263" i="7"/>
  <c r="Y263" i="7" s="1"/>
  <c r="AD255" i="7"/>
  <c r="Y255" i="7" s="1"/>
  <c r="AD247" i="7"/>
  <c r="Y247" i="7" s="1"/>
  <c r="AD239" i="7"/>
  <c r="Y239" i="7" s="1"/>
  <c r="AD231" i="7"/>
  <c r="Y231" i="7" s="1"/>
  <c r="AD223" i="7"/>
  <c r="Y223" i="7" s="1"/>
  <c r="AD215" i="7"/>
  <c r="Y215" i="7" s="1"/>
  <c r="AD207" i="7"/>
  <c r="Y207" i="7" s="1"/>
  <c r="AD199" i="7"/>
  <c r="AD191" i="7"/>
  <c r="AD183" i="7"/>
  <c r="Y183" i="7" s="1"/>
  <c r="AD175" i="7"/>
  <c r="AD167" i="7"/>
  <c r="AD159" i="7"/>
  <c r="AD151" i="7"/>
  <c r="Y151" i="7" s="1"/>
  <c r="AD142" i="7"/>
  <c r="AD134" i="7"/>
  <c r="AD125" i="7"/>
  <c r="AD126" i="7"/>
  <c r="AD117" i="7"/>
  <c r="Y117" i="7" s="1"/>
  <c r="AD109" i="7"/>
  <c r="Y109" i="7" s="1"/>
  <c r="AD101" i="7"/>
  <c r="Y101" i="7" s="1"/>
  <c r="AD93" i="7"/>
  <c r="Y93" i="7" s="1"/>
  <c r="AD85" i="7"/>
  <c r="Y85" i="7" s="1"/>
  <c r="AD77" i="7"/>
  <c r="Y77" i="7" s="1"/>
  <c r="AD69" i="7"/>
  <c r="Y69" i="7" s="1"/>
  <c r="AD61" i="7"/>
  <c r="AD53" i="7"/>
  <c r="Y53" i="7" s="1"/>
  <c r="AD45" i="7"/>
  <c r="Y45" i="7" s="1"/>
  <c r="AD37" i="7"/>
  <c r="Y37" i="7" s="1"/>
  <c r="AD29" i="7"/>
  <c r="Y29" i="7" s="1"/>
  <c r="AD21" i="7"/>
  <c r="Y21" i="7" s="1"/>
  <c r="AD13" i="7"/>
  <c r="Y13" i="7" s="1"/>
  <c r="AD5" i="7"/>
  <c r="Y5" i="7" s="1"/>
  <c r="AD294" i="6"/>
  <c r="AD286" i="6"/>
  <c r="Y286" i="6" s="1"/>
  <c r="AD278" i="6"/>
  <c r="Y278" i="6" s="1"/>
  <c r="AD270" i="6"/>
  <c r="Y270" i="6" s="1"/>
  <c r="AD262" i="6"/>
  <c r="Y262" i="6" s="1"/>
  <c r="AD254" i="6"/>
  <c r="AD246" i="6"/>
  <c r="Y246" i="6" s="1"/>
  <c r="AD238" i="6"/>
  <c r="AD230" i="6"/>
  <c r="Y230" i="6" s="1"/>
  <c r="AD222" i="6"/>
  <c r="Y222" i="6" s="1"/>
  <c r="AC212" i="6"/>
  <c r="AD212" i="6"/>
  <c r="Y212" i="6" s="1"/>
  <c r="AD203" i="6"/>
  <c r="AD195" i="6"/>
  <c r="AC195" i="6" s="1"/>
  <c r="AD187" i="6"/>
  <c r="Y187" i="6" s="1"/>
  <c r="AD179" i="6"/>
  <c r="AC179" i="6" s="1"/>
  <c r="AD170" i="6"/>
  <c r="AC170" i="6" s="1"/>
  <c r="AD162" i="6"/>
  <c r="Y162" i="6" s="1"/>
  <c r="AD154" i="6"/>
  <c r="Y154" i="6" s="1"/>
  <c r="AD146" i="6"/>
  <c r="Y146" i="6" s="1"/>
  <c r="AD138" i="6"/>
  <c r="AD130" i="6"/>
  <c r="AC130" i="6" s="1"/>
  <c r="AD122" i="6"/>
  <c r="AC122" i="6" s="1"/>
  <c r="AD114" i="6"/>
  <c r="Y114" i="6" s="1"/>
  <c r="AD105" i="6"/>
  <c r="AC105" i="6" s="1"/>
  <c r="AD97" i="6"/>
  <c r="Y97" i="6" s="1"/>
  <c r="AD88" i="6"/>
  <c r="Y88" i="6" s="1"/>
  <c r="AD80" i="6"/>
  <c r="Y80" i="6" s="1"/>
  <c r="AD72" i="6"/>
  <c r="AD64" i="6"/>
  <c r="Y64" i="6" s="1"/>
  <c r="AD56" i="6"/>
  <c r="AC56" i="6" s="1"/>
  <c r="AD48" i="6"/>
  <c r="AC48" i="6" s="1"/>
  <c r="AD40" i="6"/>
  <c r="AC40" i="6" s="1"/>
  <c r="AD32" i="6"/>
  <c r="Y32" i="6" s="1"/>
  <c r="AD24" i="6"/>
  <c r="AD16" i="6"/>
  <c r="AC16" i="6" s="1"/>
  <c r="AD8" i="6"/>
  <c r="AD304" i="5"/>
  <c r="Y304" i="5" s="1"/>
  <c r="AC296" i="5"/>
  <c r="Y296" i="5"/>
  <c r="AD296" i="5"/>
  <c r="AD288" i="5"/>
  <c r="Y288" i="5" s="1"/>
  <c r="AD280" i="5"/>
  <c r="Y280" i="5" s="1"/>
  <c r="AD272" i="5"/>
  <c r="Y272" i="5" s="1"/>
  <c r="AD261" i="5"/>
  <c r="Y261" i="5" s="1"/>
  <c r="AD253" i="5"/>
  <c r="AC253" i="5" s="1"/>
  <c r="AD245" i="5"/>
  <c r="Y245" i="5" s="1"/>
  <c r="AD237" i="5"/>
  <c r="Y237" i="5" s="1"/>
  <c r="AD229" i="5"/>
  <c r="Y229" i="5" s="1"/>
  <c r="AD221" i="5"/>
  <c r="Y221" i="5" s="1"/>
  <c r="AD213" i="5"/>
  <c r="AD205" i="5"/>
  <c r="Y205" i="5" s="1"/>
  <c r="AD197" i="5"/>
  <c r="Y197" i="5" s="1"/>
  <c r="AD189" i="5"/>
  <c r="AC189" i="5" s="1"/>
  <c r="AD181" i="5"/>
  <c r="AC181" i="5" s="1"/>
  <c r="AD173" i="5"/>
  <c r="AD165" i="5"/>
  <c r="AD157" i="5"/>
  <c r="Y157" i="5" s="1"/>
  <c r="AD149" i="5"/>
  <c r="AD141" i="5"/>
  <c r="Y141" i="5" s="1"/>
  <c r="AD133" i="5"/>
  <c r="Y133" i="5" s="1"/>
  <c r="AD125" i="5"/>
  <c r="Y125" i="5" s="1"/>
  <c r="AD117" i="5"/>
  <c r="AC117" i="5" s="1"/>
  <c r="AD108" i="5"/>
  <c r="AD100" i="5"/>
  <c r="AD91" i="5"/>
  <c r="Y91" i="5" s="1"/>
  <c r="AD83" i="5"/>
  <c r="AD75" i="5"/>
  <c r="AC75" i="5" s="1"/>
  <c r="AD67" i="5"/>
  <c r="Y67" i="5" s="1"/>
  <c r="AD59" i="5"/>
  <c r="AC59" i="5" s="1"/>
  <c r="AD51" i="5"/>
  <c r="Y51" i="5" s="1"/>
  <c r="AD43" i="5"/>
  <c r="AD35" i="5"/>
  <c r="Y35" i="5" s="1"/>
  <c r="AD27" i="5"/>
  <c r="Y27" i="5" s="1"/>
  <c r="AD19" i="5"/>
  <c r="AD11" i="5"/>
  <c r="AF206" i="7"/>
  <c r="AF143" i="7"/>
  <c r="AF361" i="7"/>
  <c r="AF3" i="7"/>
  <c r="AC3" i="7" s="1"/>
  <c r="AF75" i="7"/>
  <c r="AF275" i="7"/>
  <c r="AF205" i="7"/>
  <c r="AF357" i="7"/>
  <c r="AF272" i="7"/>
  <c r="AC272" i="7" s="1"/>
  <c r="AF264" i="7"/>
  <c r="AC264" i="7" s="1"/>
  <c r="AF256" i="7"/>
  <c r="AC256" i="7" s="1"/>
  <c r="AF248" i="7"/>
  <c r="AC248" i="7" s="1"/>
  <c r="AF240" i="7"/>
  <c r="AC240" i="7" s="1"/>
  <c r="AF232" i="7"/>
  <c r="AC232" i="7" s="1"/>
  <c r="AF224" i="7"/>
  <c r="AC224" i="7" s="1"/>
  <c r="AF216" i="7"/>
  <c r="AC216" i="7" s="1"/>
  <c r="AF208" i="7"/>
  <c r="AC208" i="7" s="1"/>
  <c r="AF198" i="7"/>
  <c r="AF190" i="7"/>
  <c r="AF182" i="7"/>
  <c r="AF174" i="7"/>
  <c r="AF166" i="7"/>
  <c r="AF158" i="7"/>
  <c r="AF150" i="7"/>
  <c r="AF141" i="7"/>
  <c r="AF133" i="7"/>
  <c r="AF125" i="7"/>
  <c r="AC125" i="7"/>
  <c r="AF117" i="7"/>
  <c r="AF109" i="7"/>
  <c r="AF101" i="7"/>
  <c r="AF93" i="7"/>
  <c r="AF85" i="7"/>
  <c r="AF77" i="7"/>
  <c r="AF68" i="7"/>
  <c r="AF60" i="7"/>
  <c r="AF52" i="7"/>
  <c r="AF44" i="7"/>
  <c r="AF36" i="7"/>
  <c r="AF28" i="7"/>
  <c r="AF20" i="7"/>
  <c r="AF12" i="7"/>
  <c r="AF4" i="7"/>
  <c r="AC254" i="6"/>
  <c r="AC201" i="6"/>
  <c r="AC193" i="6"/>
  <c r="AC185" i="6"/>
  <c r="AC176" i="6"/>
  <c r="AC168" i="6"/>
  <c r="AC160" i="6"/>
  <c r="AC152" i="6"/>
  <c r="AC144" i="6"/>
  <c r="AC136" i="6"/>
  <c r="AC128" i="6"/>
  <c r="AC120" i="6"/>
  <c r="AC112" i="6"/>
  <c r="AC103" i="6"/>
  <c r="AC95" i="6"/>
  <c r="AC86" i="6"/>
  <c r="AC78" i="6"/>
  <c r="AC70" i="6"/>
  <c r="AC62" i="6"/>
  <c r="AC54" i="6"/>
  <c r="AC46" i="6"/>
  <c r="AC38" i="6"/>
  <c r="AC30" i="6"/>
  <c r="AC22" i="6"/>
  <c r="AC14" i="6"/>
  <c r="AC6" i="6"/>
  <c r="AF305" i="5"/>
  <c r="AC305" i="5" s="1"/>
  <c r="AF297" i="5"/>
  <c r="AC297" i="5" s="1"/>
  <c r="AF288" i="5"/>
  <c r="AF280" i="5"/>
  <c r="AF272" i="5"/>
  <c r="AC272" i="5" s="1"/>
  <c r="AF259" i="5"/>
  <c r="AC259" i="5" s="1"/>
  <c r="AF251" i="5"/>
  <c r="AC251" i="5" s="1"/>
  <c r="AF243" i="5"/>
  <c r="AC243" i="5" s="1"/>
  <c r="AF235" i="5"/>
  <c r="AC235" i="5" s="1"/>
  <c r="AF227" i="5"/>
  <c r="AC227" i="5" s="1"/>
  <c r="AF219" i="5"/>
  <c r="AC219" i="5" s="1"/>
  <c r="AF211" i="5"/>
  <c r="AC211" i="5" s="1"/>
  <c r="AF203" i="5"/>
  <c r="AC203" i="5" s="1"/>
  <c r="AF195" i="5"/>
  <c r="AC195" i="5" s="1"/>
  <c r="AF187" i="5"/>
  <c r="AC187" i="5" s="1"/>
  <c r="AF179" i="5"/>
  <c r="AC179" i="5" s="1"/>
  <c r="AF171" i="5"/>
  <c r="AC171" i="5" s="1"/>
  <c r="AF163" i="5"/>
  <c r="AC163" i="5" s="1"/>
  <c r="AF155" i="5"/>
  <c r="AC155" i="5" s="1"/>
  <c r="AF147" i="5"/>
  <c r="AC147" i="5" s="1"/>
  <c r="AF139" i="5"/>
  <c r="AC139" i="5" s="1"/>
  <c r="AF131" i="5"/>
  <c r="AC131" i="5" s="1"/>
  <c r="AF123" i="5"/>
  <c r="AC123" i="5" s="1"/>
  <c r="AF115" i="5"/>
  <c r="AC115" i="5" s="1"/>
  <c r="AF106" i="5"/>
  <c r="AC106" i="5" s="1"/>
  <c r="AF98" i="5"/>
  <c r="AC98" i="5" s="1"/>
  <c r="AF89" i="5"/>
  <c r="AC89" i="5" s="1"/>
  <c r="AF81" i="5"/>
  <c r="AC81" i="5" s="1"/>
  <c r="AF73" i="5"/>
  <c r="AC73" i="5" s="1"/>
  <c r="AF65" i="5"/>
  <c r="AC65" i="5" s="1"/>
  <c r="AF57" i="5"/>
  <c r="AC57" i="5" s="1"/>
  <c r="AF49" i="5"/>
  <c r="AC49" i="5" s="1"/>
  <c r="AF41" i="5"/>
  <c r="AC41" i="5" s="1"/>
  <c r="AF33" i="5"/>
  <c r="AC33" i="5" s="1"/>
  <c r="AF25" i="5"/>
  <c r="AC25" i="5" s="1"/>
  <c r="AF17" i="5"/>
  <c r="AC17" i="5" s="1"/>
  <c r="AF9" i="5"/>
  <c r="AC9" i="5" s="1"/>
  <c r="I353" i="7"/>
  <c r="I331" i="7"/>
  <c r="I321" i="7"/>
  <c r="M309" i="7"/>
  <c r="I298" i="7"/>
  <c r="I287" i="7"/>
  <c r="I279" i="7"/>
  <c r="R358" i="7"/>
  <c r="Q358" i="7" s="1"/>
  <c r="R347" i="7"/>
  <c r="Q347" i="7" s="1"/>
  <c r="R336" i="7"/>
  <c r="M336" i="7" s="1"/>
  <c r="R326" i="7"/>
  <c r="M326" i="7" s="1"/>
  <c r="R317" i="7"/>
  <c r="M317" i="7" s="1"/>
  <c r="R302" i="7"/>
  <c r="M302" i="7" s="1"/>
  <c r="R291" i="7"/>
  <c r="M291" i="7" s="1"/>
  <c r="R283" i="7"/>
  <c r="M283" i="7" s="1"/>
  <c r="V354" i="7"/>
  <c r="V345" i="7"/>
  <c r="Q345" i="7" s="1"/>
  <c r="V336" i="7"/>
  <c r="V327" i="7"/>
  <c r="U327" i="7" s="1"/>
  <c r="V318" i="7"/>
  <c r="Q318" i="7" s="1"/>
  <c r="V121" i="6"/>
  <c r="Q121" i="6" s="1"/>
  <c r="V113" i="6"/>
  <c r="U113" i="6" s="1"/>
  <c r="V105" i="6"/>
  <c r="Q105" i="6" s="1"/>
  <c r="V97" i="6"/>
  <c r="Q97" i="6" s="1"/>
  <c r="V88" i="6"/>
  <c r="Q88" i="6" s="1"/>
  <c r="V80" i="6"/>
  <c r="Q80" i="6" s="1"/>
  <c r="V72" i="6"/>
  <c r="V64" i="6"/>
  <c r="V56" i="6"/>
  <c r="Q56" i="6" s="1"/>
  <c r="V48" i="6"/>
  <c r="U48" i="6" s="1"/>
  <c r="V40" i="6"/>
  <c r="Q40" i="6" s="1"/>
  <c r="V32" i="6"/>
  <c r="Q32" i="6" s="1"/>
  <c r="V24" i="6"/>
  <c r="Q24" i="6" s="1"/>
  <c r="V16" i="6"/>
  <c r="Q16" i="6" s="1"/>
  <c r="V8" i="6"/>
  <c r="Q8" i="6" s="1"/>
  <c r="V303" i="5"/>
  <c r="Q303" i="5" s="1"/>
  <c r="V294" i="5"/>
  <c r="Q294" i="5" s="1"/>
  <c r="V286" i="5"/>
  <c r="Q286" i="5" s="1"/>
  <c r="V278" i="5"/>
  <c r="Q278" i="5" s="1"/>
  <c r="V267" i="5"/>
  <c r="V258" i="5"/>
  <c r="Q258" i="5" s="1"/>
  <c r="V250" i="5"/>
  <c r="Q250" i="5" s="1"/>
  <c r="V242" i="5"/>
  <c r="Q242" i="5" s="1"/>
  <c r="V234" i="5"/>
  <c r="Q234" i="5" s="1"/>
  <c r="V226" i="5"/>
  <c r="Q226" i="5" s="1"/>
  <c r="V218" i="5"/>
  <c r="Q218" i="5" s="1"/>
  <c r="V210" i="5"/>
  <c r="Q210" i="5" s="1"/>
  <c r="V202" i="5"/>
  <c r="Q202" i="5" s="1"/>
  <c r="V194" i="5"/>
  <c r="Q194" i="5" s="1"/>
  <c r="U194" i="5"/>
  <c r="V186" i="5"/>
  <c r="Q186" i="5" s="1"/>
  <c r="V178" i="5"/>
  <c r="Q178" i="5" s="1"/>
  <c r="V170" i="5"/>
  <c r="Q170" i="5" s="1"/>
  <c r="V162" i="5"/>
  <c r="Q162" i="5" s="1"/>
  <c r="V154" i="5"/>
  <c r="V146" i="5"/>
  <c r="V138" i="5"/>
  <c r="V130" i="5"/>
  <c r="Q130" i="5" s="1"/>
  <c r="V121" i="5"/>
  <c r="Q121" i="5" s="1"/>
  <c r="V113" i="5"/>
  <c r="Q113" i="5" s="1"/>
  <c r="V105" i="5"/>
  <c r="Q105" i="5" s="1"/>
  <c r="V97" i="5"/>
  <c r="Q97" i="5" s="1"/>
  <c r="V88" i="5"/>
  <c r="V80" i="5"/>
  <c r="V72" i="5"/>
  <c r="V64" i="5"/>
  <c r="Q64" i="5" s="1"/>
  <c r="V56" i="5"/>
  <c r="Q56" i="5" s="1"/>
  <c r="V48" i="5"/>
  <c r="Q48" i="5" s="1"/>
  <c r="V40" i="5"/>
  <c r="Q40" i="5" s="1"/>
  <c r="V32" i="5"/>
  <c r="Q32" i="5" s="1"/>
  <c r="V24" i="5"/>
  <c r="V16" i="5"/>
  <c r="V8" i="5"/>
  <c r="U271" i="7"/>
  <c r="U263" i="7"/>
  <c r="U255" i="7"/>
  <c r="U247" i="7"/>
  <c r="U239" i="7"/>
  <c r="U223" i="7"/>
  <c r="U215" i="7"/>
  <c r="U207" i="7"/>
  <c r="U199" i="7"/>
  <c r="U191" i="7"/>
  <c r="U183" i="7"/>
  <c r="U175" i="7"/>
  <c r="U167" i="7"/>
  <c r="U159" i="7"/>
  <c r="U151" i="7"/>
  <c r="U142" i="7"/>
  <c r="U134" i="7"/>
  <c r="U126" i="7"/>
  <c r="U117" i="7"/>
  <c r="U109" i="7"/>
  <c r="U93" i="7"/>
  <c r="U85" i="7"/>
  <c r="U77" i="7"/>
  <c r="U68" i="7"/>
  <c r="U60" i="7"/>
  <c r="U43" i="7"/>
  <c r="U35" i="7"/>
  <c r="U27" i="7"/>
  <c r="U11" i="7"/>
  <c r="Z290" i="6"/>
  <c r="Y290" i="6" s="1"/>
  <c r="Z282" i="6"/>
  <c r="Y282" i="6" s="1"/>
  <c r="Y274" i="6"/>
  <c r="Z274" i="6"/>
  <c r="U274" i="6" s="1"/>
  <c r="Z266" i="6"/>
  <c r="U266" i="6" s="1"/>
  <c r="Z258" i="6"/>
  <c r="U258" i="6" s="1"/>
  <c r="Z250" i="6"/>
  <c r="U250" i="6" s="1"/>
  <c r="Z242" i="6"/>
  <c r="U242" i="6" s="1"/>
  <c r="Z234" i="6"/>
  <c r="Y234" i="6" s="1"/>
  <c r="Z226" i="6"/>
  <c r="Y226" i="6" s="1"/>
  <c r="Z218" i="6"/>
  <c r="Y218" i="6" s="1"/>
  <c r="Z208" i="6"/>
  <c r="Z200" i="6"/>
  <c r="Y200" i="6" s="1"/>
  <c r="Z192" i="6"/>
  <c r="Y192" i="6" s="1"/>
  <c r="Z184" i="6"/>
  <c r="U184" i="6" s="1"/>
  <c r="Z175" i="6"/>
  <c r="U175" i="6" s="1"/>
  <c r="Z167" i="6"/>
  <c r="Y167" i="6" s="1"/>
  <c r="Z159" i="6"/>
  <c r="Y159" i="6" s="1"/>
  <c r="Z151" i="6"/>
  <c r="Y151" i="6" s="1"/>
  <c r="Z143" i="6"/>
  <c r="Y143" i="6" s="1"/>
  <c r="Y135" i="6"/>
  <c r="Z135" i="6"/>
  <c r="U135" i="6" s="1"/>
  <c r="Z127" i="6"/>
  <c r="U127" i="6" s="1"/>
  <c r="Z119" i="6"/>
  <c r="U119" i="6" s="1"/>
  <c r="Z111" i="6"/>
  <c r="U111" i="6" s="1"/>
  <c r="Z102" i="6"/>
  <c r="Y102" i="6" s="1"/>
  <c r="Z94" i="6"/>
  <c r="U94" i="6" s="1"/>
  <c r="Z85" i="6"/>
  <c r="U85" i="6" s="1"/>
  <c r="Z77" i="6"/>
  <c r="U77" i="6" s="1"/>
  <c r="Z69" i="6"/>
  <c r="Z61" i="6"/>
  <c r="U61" i="6" s="1"/>
  <c r="Z53" i="6"/>
  <c r="Y53" i="6" s="1"/>
  <c r="Z45" i="6"/>
  <c r="Y45" i="6" s="1"/>
  <c r="Z37" i="6"/>
  <c r="U37" i="6" s="1"/>
  <c r="Z29" i="6"/>
  <c r="U29" i="6" s="1"/>
  <c r="Z21" i="6"/>
  <c r="U21" i="6" s="1"/>
  <c r="Z13" i="6"/>
  <c r="U13" i="6" s="1"/>
  <c r="Y5" i="6"/>
  <c r="Z5" i="6"/>
  <c r="U5" i="6" s="1"/>
  <c r="Z310" i="5"/>
  <c r="U310" i="5" s="1"/>
  <c r="Z302" i="5"/>
  <c r="Y302" i="5" s="1"/>
  <c r="Z293" i="5"/>
  <c r="U293" i="5" s="1"/>
  <c r="Z285" i="5"/>
  <c r="U285" i="5" s="1"/>
  <c r="Z277" i="5"/>
  <c r="Y277" i="5" s="1"/>
  <c r="Z266" i="5"/>
  <c r="U266" i="5" s="1"/>
  <c r="Z258" i="5"/>
  <c r="Y258" i="5" s="1"/>
  <c r="Z250" i="5"/>
  <c r="Y250" i="5" s="1"/>
  <c r="Z242" i="5"/>
  <c r="U242" i="5" s="1"/>
  <c r="Z234" i="5"/>
  <c r="Y234" i="5" s="1"/>
  <c r="Z226" i="5"/>
  <c r="Z218" i="5"/>
  <c r="U218" i="5" s="1"/>
  <c r="Z210" i="5"/>
  <c r="Y210" i="5" s="1"/>
  <c r="Z202" i="5"/>
  <c r="U202" i="5" s="1"/>
  <c r="Z193" i="5"/>
  <c r="Y193" i="5" s="1"/>
  <c r="Z185" i="5"/>
  <c r="Y185" i="5" s="1"/>
  <c r="Z177" i="5"/>
  <c r="U177" i="5" s="1"/>
  <c r="Z169" i="5"/>
  <c r="U169" i="5" s="1"/>
  <c r="Z161" i="5"/>
  <c r="Y161" i="5" s="1"/>
  <c r="Z153" i="5"/>
  <c r="U153" i="5" s="1"/>
  <c r="Z145" i="5"/>
  <c r="U145" i="5" s="1"/>
  <c r="Z137" i="5"/>
  <c r="U137" i="5" s="1"/>
  <c r="Z129" i="5"/>
  <c r="Y129" i="5" s="1"/>
  <c r="Z121" i="5"/>
  <c r="Y121" i="5" s="1"/>
  <c r="Z113" i="5"/>
  <c r="Y113" i="5" s="1"/>
  <c r="Z104" i="5"/>
  <c r="U104" i="5" s="1"/>
  <c r="Z96" i="5"/>
  <c r="U96" i="5" s="1"/>
  <c r="Z87" i="5"/>
  <c r="U87" i="5" s="1"/>
  <c r="Z79" i="5"/>
  <c r="U79" i="5" s="1"/>
  <c r="Y79" i="5"/>
  <c r="Z71" i="5"/>
  <c r="U71" i="5" s="1"/>
  <c r="Z63" i="5"/>
  <c r="Y63" i="5" s="1"/>
  <c r="Z55" i="5"/>
  <c r="Y55" i="5" s="1"/>
  <c r="Z47" i="5"/>
  <c r="U47" i="5" s="1"/>
  <c r="Z39" i="5"/>
  <c r="U39" i="5" s="1"/>
  <c r="Z31" i="5"/>
  <c r="U31" i="5" s="1"/>
  <c r="Y31" i="5"/>
  <c r="Z23" i="5"/>
  <c r="U23" i="5" s="1"/>
  <c r="Z15" i="5"/>
  <c r="U15" i="5" s="1"/>
  <c r="Z7" i="5"/>
  <c r="U7" i="5" s="1"/>
  <c r="AD270" i="7"/>
  <c r="Y270" i="7" s="1"/>
  <c r="AD262" i="7"/>
  <c r="Y262" i="7" s="1"/>
  <c r="AD254" i="7"/>
  <c r="Y254" i="7" s="1"/>
  <c r="AD246" i="7"/>
  <c r="Y246" i="7" s="1"/>
  <c r="AD238" i="7"/>
  <c r="Y238" i="7" s="1"/>
  <c r="AD230" i="7"/>
  <c r="Y230" i="7" s="1"/>
  <c r="AD222" i="7"/>
  <c r="Y222" i="7" s="1"/>
  <c r="AD214" i="7"/>
  <c r="Y214" i="7" s="1"/>
  <c r="AD206" i="7"/>
  <c r="Y206" i="7" s="1"/>
  <c r="AC206" i="7"/>
  <c r="AD198" i="7"/>
  <c r="Y198" i="7" s="1"/>
  <c r="AD190" i="7"/>
  <c r="Y190" i="7" s="1"/>
  <c r="AD182" i="7"/>
  <c r="Y182" i="7" s="1"/>
  <c r="AD174" i="7"/>
  <c r="Y174" i="7" s="1"/>
  <c r="AD166" i="7"/>
  <c r="Y166" i="7" s="1"/>
  <c r="AD158" i="7"/>
  <c r="Y158" i="7" s="1"/>
  <c r="AD150" i="7"/>
  <c r="Y150" i="7" s="1"/>
  <c r="AD141" i="7"/>
  <c r="Y141" i="7" s="1"/>
  <c r="AD133" i="7"/>
  <c r="Y133" i="7" s="1"/>
  <c r="AD124" i="7"/>
  <c r="Y124" i="7" s="1"/>
  <c r="AD116" i="7"/>
  <c r="Y116" i="7" s="1"/>
  <c r="AD108" i="7"/>
  <c r="Y108" i="7" s="1"/>
  <c r="AD100" i="7"/>
  <c r="Y100" i="7" s="1"/>
  <c r="AD92" i="7"/>
  <c r="Y92" i="7" s="1"/>
  <c r="AD84" i="7"/>
  <c r="Y84" i="7" s="1"/>
  <c r="AD76" i="7"/>
  <c r="Y76" i="7" s="1"/>
  <c r="AD68" i="7"/>
  <c r="Y68" i="7" s="1"/>
  <c r="AD60" i="7"/>
  <c r="Y60" i="7" s="1"/>
  <c r="AD52" i="7"/>
  <c r="Y52" i="7" s="1"/>
  <c r="AD44" i="7"/>
  <c r="Y44" i="7" s="1"/>
  <c r="AD36" i="7"/>
  <c r="Y36" i="7" s="1"/>
  <c r="AD28" i="7"/>
  <c r="Y28" i="7" s="1"/>
  <c r="AD20" i="7"/>
  <c r="Y20" i="7" s="1"/>
  <c r="AD12" i="7"/>
  <c r="Y12" i="7" s="1"/>
  <c r="AD4" i="7"/>
  <c r="Y4" i="7" s="1"/>
  <c r="AC293" i="6"/>
  <c r="AD293" i="6"/>
  <c r="Y293" i="6" s="1"/>
  <c r="AD285" i="6"/>
  <c r="Y285" i="6" s="1"/>
  <c r="AD277" i="6"/>
  <c r="Y277" i="6" s="1"/>
  <c r="AD269" i="6"/>
  <c r="Y269" i="6" s="1"/>
  <c r="AD261" i="6"/>
  <c r="AD253" i="6"/>
  <c r="Y253" i="6" s="1"/>
  <c r="AD245" i="6"/>
  <c r="Y245" i="6" s="1"/>
  <c r="AD237" i="6"/>
  <c r="Y237" i="6" s="1"/>
  <c r="AD229" i="6"/>
  <c r="Y229" i="6" s="1"/>
  <c r="AD221" i="6"/>
  <c r="Y221" i="6" s="1"/>
  <c r="AD210" i="6"/>
  <c r="Y210" i="6" s="1"/>
  <c r="AD202" i="6"/>
  <c r="AD194" i="6"/>
  <c r="AD186" i="6"/>
  <c r="AD177" i="6"/>
  <c r="AD169" i="6"/>
  <c r="AD161" i="6"/>
  <c r="AD153" i="6"/>
  <c r="AD145" i="6"/>
  <c r="Y145" i="6" s="1"/>
  <c r="AD137" i="6"/>
  <c r="AD129" i="6"/>
  <c r="AD121" i="6"/>
  <c r="AD113" i="6"/>
  <c r="AD104" i="6"/>
  <c r="AD96" i="6"/>
  <c r="AD87" i="6"/>
  <c r="AD79" i="6"/>
  <c r="Y79" i="6" s="1"/>
  <c r="AD71" i="6"/>
  <c r="AD63" i="6"/>
  <c r="AD55" i="6"/>
  <c r="AD47" i="6"/>
  <c r="AD39" i="6"/>
  <c r="AD31" i="6"/>
  <c r="AD23" i="6"/>
  <c r="AD15" i="6"/>
  <c r="Y15" i="6" s="1"/>
  <c r="AD7" i="6"/>
  <c r="AD303" i="5"/>
  <c r="Y303" i="5" s="1"/>
  <c r="AD295" i="5"/>
  <c r="Y295" i="5" s="1"/>
  <c r="AD287" i="5"/>
  <c r="Y287" i="5" s="1"/>
  <c r="AD279" i="5"/>
  <c r="Y279" i="5" s="1"/>
  <c r="AD269" i="5"/>
  <c r="Y269" i="5" s="1"/>
  <c r="AC269" i="5"/>
  <c r="AD260" i="5"/>
  <c r="Y260" i="5" s="1"/>
  <c r="AD252" i="5"/>
  <c r="AD244" i="5"/>
  <c r="AD236" i="5"/>
  <c r="Y236" i="5" s="1"/>
  <c r="AD228" i="5"/>
  <c r="AD220" i="5"/>
  <c r="AD212" i="5"/>
  <c r="AD204" i="5"/>
  <c r="Y204" i="5" s="1"/>
  <c r="AD196" i="5"/>
  <c r="Y196" i="5" s="1"/>
  <c r="AD188" i="5"/>
  <c r="AD180" i="5"/>
  <c r="AD172" i="5"/>
  <c r="Y172" i="5" s="1"/>
  <c r="AD164" i="5"/>
  <c r="AD156" i="5"/>
  <c r="AD148" i="5"/>
  <c r="AD140" i="5"/>
  <c r="Y140" i="5" s="1"/>
  <c r="AD132" i="5"/>
  <c r="Y132" i="5" s="1"/>
  <c r="AD124" i="5"/>
  <c r="AD116" i="5"/>
  <c r="AD107" i="5"/>
  <c r="Y107" i="5" s="1"/>
  <c r="AD99" i="5"/>
  <c r="AD90" i="5"/>
  <c r="AD82" i="5"/>
  <c r="AD74" i="5"/>
  <c r="Y74" i="5" s="1"/>
  <c r="AD66" i="5"/>
  <c r="Y66" i="5" s="1"/>
  <c r="AD58" i="5"/>
  <c r="AD50" i="5"/>
  <c r="AD42" i="5"/>
  <c r="Y42" i="5" s="1"/>
  <c r="AD34" i="5"/>
  <c r="AD26" i="5"/>
  <c r="AD18" i="5"/>
  <c r="AD10" i="5"/>
  <c r="Y10" i="5" s="1"/>
  <c r="AF3" i="8"/>
  <c r="AC3" i="8" s="1"/>
  <c r="AF271" i="7"/>
  <c r="AC271" i="7" s="1"/>
  <c r="AF263" i="7"/>
  <c r="AF255" i="7"/>
  <c r="AC255" i="7" s="1"/>
  <c r="AF247" i="7"/>
  <c r="AC247" i="7" s="1"/>
  <c r="AF239" i="7"/>
  <c r="AF231" i="7"/>
  <c r="AC231" i="7" s="1"/>
  <c r="AF223" i="7"/>
  <c r="AC223" i="7" s="1"/>
  <c r="AF215" i="7"/>
  <c r="AC215" i="7" s="1"/>
  <c r="AF207" i="7"/>
  <c r="AC207" i="7"/>
  <c r="AF197" i="7"/>
  <c r="AC197" i="7" s="1"/>
  <c r="AF189" i="7"/>
  <c r="AC189" i="7" s="1"/>
  <c r="AF181" i="7"/>
  <c r="AC181" i="7" s="1"/>
  <c r="AF173" i="7"/>
  <c r="AC173" i="7" s="1"/>
  <c r="AF165" i="7"/>
  <c r="AC165" i="7" s="1"/>
  <c r="AF157" i="7"/>
  <c r="AC157" i="7" s="1"/>
  <c r="AF149" i="7"/>
  <c r="AC149" i="7" s="1"/>
  <c r="AF140" i="7"/>
  <c r="AC140" i="7" s="1"/>
  <c r="AF132" i="7"/>
  <c r="AC132" i="7" s="1"/>
  <c r="AF124" i="7"/>
  <c r="AF116" i="7"/>
  <c r="AF108" i="7"/>
  <c r="AC108" i="7" s="1"/>
  <c r="AF100" i="7"/>
  <c r="AF92" i="7"/>
  <c r="AC92" i="7" s="1"/>
  <c r="AF84" i="7"/>
  <c r="AC84" i="7" s="1"/>
  <c r="AF76" i="7"/>
  <c r="AF67" i="7"/>
  <c r="AC67" i="7" s="1"/>
  <c r="AF59" i="7"/>
  <c r="AC59" i="7" s="1"/>
  <c r="AF51" i="7"/>
  <c r="AC51" i="7" s="1"/>
  <c r="AF43" i="7"/>
  <c r="AC43" i="7" s="1"/>
  <c r="AF35" i="7"/>
  <c r="AC35" i="7" s="1"/>
  <c r="AF27" i="7"/>
  <c r="AC27" i="7" s="1"/>
  <c r="AF19" i="7"/>
  <c r="AC19" i="7" s="1"/>
  <c r="AF11" i="7"/>
  <c r="AC11" i="7" s="1"/>
  <c r="AC294" i="6"/>
  <c r="AC209" i="6"/>
  <c r="AC200" i="6"/>
  <c r="AC192" i="6"/>
  <c r="AC184" i="6"/>
  <c r="AC175" i="6"/>
  <c r="AC167" i="6"/>
  <c r="AC159" i="6"/>
  <c r="AC151" i="6"/>
  <c r="AC143" i="6"/>
  <c r="AC135" i="6"/>
  <c r="AC127" i="6"/>
  <c r="AC119" i="6"/>
  <c r="AC111" i="6"/>
  <c r="AC102" i="6"/>
  <c r="AC94" i="6"/>
  <c r="AC85" i="6"/>
  <c r="AC77" i="6"/>
  <c r="AC69" i="6"/>
  <c r="AC61" i="6"/>
  <c r="AC53" i="6"/>
  <c r="AC45" i="6"/>
  <c r="AC37" i="6"/>
  <c r="AC29" i="6"/>
  <c r="AC21" i="6"/>
  <c r="AC13" i="6"/>
  <c r="AC5" i="6"/>
  <c r="AF304" i="5"/>
  <c r="AC304" i="5" s="1"/>
  <c r="AF295" i="5"/>
  <c r="AF287" i="5"/>
  <c r="AF279" i="5"/>
  <c r="AF267" i="5"/>
  <c r="AC267" i="5" s="1"/>
  <c r="AF258" i="5"/>
  <c r="AC258" i="5" s="1"/>
  <c r="AF250" i="5"/>
  <c r="AC250" i="5" s="1"/>
  <c r="AF242" i="5"/>
  <c r="AC242" i="5" s="1"/>
  <c r="AF234" i="5"/>
  <c r="AC234" i="5" s="1"/>
  <c r="AF226" i="5"/>
  <c r="AC226" i="5" s="1"/>
  <c r="AF218" i="5"/>
  <c r="AC218" i="5" s="1"/>
  <c r="AF210" i="5"/>
  <c r="AC210" i="5" s="1"/>
  <c r="AF202" i="5"/>
  <c r="AC202" i="5" s="1"/>
  <c r="AF194" i="5"/>
  <c r="AC194" i="5" s="1"/>
  <c r="AF186" i="5"/>
  <c r="AC186" i="5" s="1"/>
  <c r="AF178" i="5"/>
  <c r="AC178" i="5" s="1"/>
  <c r="AF170" i="5"/>
  <c r="AC170" i="5" s="1"/>
  <c r="AF162" i="5"/>
  <c r="AC162" i="5" s="1"/>
  <c r="AF154" i="5"/>
  <c r="AC154" i="5" s="1"/>
  <c r="AF146" i="5"/>
  <c r="AC146" i="5" s="1"/>
  <c r="AF138" i="5"/>
  <c r="AC138" i="5" s="1"/>
  <c r="AF130" i="5"/>
  <c r="AC130" i="5" s="1"/>
  <c r="AC122" i="5"/>
  <c r="AF122" i="5"/>
  <c r="AF114" i="5"/>
  <c r="AC114" i="5" s="1"/>
  <c r="AF105" i="5"/>
  <c r="AC105" i="5" s="1"/>
  <c r="AF97" i="5"/>
  <c r="AC97" i="5" s="1"/>
  <c r="AF88" i="5"/>
  <c r="AC88" i="5" s="1"/>
  <c r="AC80" i="5"/>
  <c r="AF80" i="5"/>
  <c r="AF72" i="5"/>
  <c r="AC72" i="5" s="1"/>
  <c r="AF64" i="5"/>
  <c r="AC64" i="5" s="1"/>
  <c r="AF56" i="5"/>
  <c r="AC56" i="5" s="1"/>
  <c r="AF48" i="5"/>
  <c r="AC48" i="5" s="1"/>
  <c r="AF40" i="5"/>
  <c r="AC40" i="5" s="1"/>
  <c r="AF32" i="5"/>
  <c r="AC32" i="5" s="1"/>
  <c r="AF24" i="5"/>
  <c r="AC24" i="5" s="1"/>
  <c r="AF16" i="5"/>
  <c r="AC16" i="5" s="1"/>
  <c r="AF8" i="5"/>
  <c r="AC8" i="5" s="1"/>
  <c r="I352" i="7"/>
  <c r="I340" i="7"/>
  <c r="I329" i="7"/>
  <c r="I320" i="7"/>
  <c r="M307" i="7"/>
  <c r="M296" i="7"/>
  <c r="I286" i="7"/>
  <c r="R357" i="7"/>
  <c r="M357" i="7" s="1"/>
  <c r="R346" i="7"/>
  <c r="M346" i="7"/>
  <c r="Q335" i="7"/>
  <c r="R335" i="7"/>
  <c r="M335" i="7" s="1"/>
  <c r="R325" i="7"/>
  <c r="M325" i="7" s="1"/>
  <c r="R315" i="7"/>
  <c r="Q315" i="7" s="1"/>
  <c r="R301" i="7"/>
  <c r="M301" i="7" s="1"/>
  <c r="Q301" i="7"/>
  <c r="R290" i="7"/>
  <c r="M290" i="7" s="1"/>
  <c r="R282" i="7"/>
  <c r="M282" i="7" s="1"/>
  <c r="V353" i="7"/>
  <c r="Q353" i="7" s="1"/>
  <c r="Q344" i="7"/>
  <c r="V344" i="7"/>
  <c r="U344" i="7" s="1"/>
  <c r="Q334" i="7"/>
  <c r="V334" i="7"/>
  <c r="V326" i="7"/>
  <c r="V317" i="7"/>
  <c r="Q317" i="7" s="1"/>
  <c r="V308" i="7"/>
  <c r="U308" i="7" s="1"/>
  <c r="Q308" i="7"/>
  <c r="V299" i="7"/>
  <c r="V291" i="7"/>
  <c r="Q291" i="7" s="1"/>
  <c r="V282" i="7"/>
  <c r="V284" i="7"/>
  <c r="Q284" i="7" s="1"/>
  <c r="U358" i="7"/>
  <c r="U341" i="7"/>
  <c r="U333" i="7"/>
  <c r="U309" i="7"/>
  <c r="U301" i="7"/>
  <c r="U293" i="7"/>
  <c r="U277" i="7"/>
  <c r="AD351" i="7"/>
  <c r="Y351" i="7" s="1"/>
  <c r="AD350" i="7"/>
  <c r="AD342" i="7"/>
  <c r="Y342" i="7" s="1"/>
  <c r="AD334" i="7"/>
  <c r="AD326" i="7"/>
  <c r="Y326" i="7" s="1"/>
  <c r="AD318" i="7"/>
  <c r="Y318" i="7" s="1"/>
  <c r="AD310" i="7"/>
  <c r="Y310" i="7" s="1"/>
  <c r="AD302" i="7"/>
  <c r="Y302" i="7" s="1"/>
  <c r="AD294" i="7"/>
  <c r="Y294" i="7" s="1"/>
  <c r="AD286" i="7"/>
  <c r="Y286" i="7" s="1"/>
  <c r="AD278" i="7"/>
  <c r="Y278" i="7" s="1"/>
  <c r="AF359" i="7"/>
  <c r="AF350" i="7"/>
  <c r="AC350" i="7"/>
  <c r="AF342" i="7"/>
  <c r="AF334" i="7"/>
  <c r="AF326" i="7"/>
  <c r="AF318" i="7"/>
  <c r="AF310" i="7"/>
  <c r="AF302" i="7"/>
  <c r="AC302" i="7" s="1"/>
  <c r="AF294" i="7"/>
  <c r="AF286" i="7"/>
  <c r="AF278" i="7"/>
  <c r="I309" i="5"/>
  <c r="I301" i="5"/>
  <c r="I293" i="5"/>
  <c r="I261" i="5"/>
  <c r="I253" i="5"/>
  <c r="I245" i="5"/>
  <c r="I237" i="5"/>
  <c r="I229" i="5"/>
  <c r="I221" i="5"/>
  <c r="I213" i="5"/>
  <c r="I205" i="5"/>
  <c r="I197" i="5"/>
  <c r="I189" i="5"/>
  <c r="I181" i="5"/>
  <c r="I173" i="5"/>
  <c r="I165" i="5"/>
  <c r="I157" i="5"/>
  <c r="I149" i="5"/>
  <c r="I141" i="5"/>
  <c r="I133" i="5"/>
  <c r="I117" i="5"/>
  <c r="I109" i="5"/>
  <c r="I101" i="5"/>
  <c r="I93" i="5"/>
  <c r="V310" i="7"/>
  <c r="Q310" i="7"/>
  <c r="V300" i="7"/>
  <c r="Q300" i="7" s="1"/>
  <c r="V292" i="7"/>
  <c r="U292" i="7" s="1"/>
  <c r="Q292" i="7"/>
  <c r="V283" i="7"/>
  <c r="Q283" i="7" s="1"/>
  <c r="U348" i="7"/>
  <c r="U340" i="7"/>
  <c r="U332" i="7"/>
  <c r="U324" i="7"/>
  <c r="AD359" i="7"/>
  <c r="Y359" i="7" s="1"/>
  <c r="AD349" i="7"/>
  <c r="Y349" i="7" s="1"/>
  <c r="AD341" i="7"/>
  <c r="AD333" i="7"/>
  <c r="Y333" i="7" s="1"/>
  <c r="AD325" i="7"/>
  <c r="Y325" i="7" s="1"/>
  <c r="AD317" i="7"/>
  <c r="Y317" i="7" s="1"/>
  <c r="AD309" i="7"/>
  <c r="Y309" i="7" s="1"/>
  <c r="AD301" i="7"/>
  <c r="Y301" i="7" s="1"/>
  <c r="AD293" i="7"/>
  <c r="Y293" i="7" s="1"/>
  <c r="AD285" i="7"/>
  <c r="AD277" i="7"/>
  <c r="Y277" i="7" s="1"/>
  <c r="AF358" i="7"/>
  <c r="AF349" i="7"/>
  <c r="AF341" i="7"/>
  <c r="AF333" i="7"/>
  <c r="AF325" i="7"/>
  <c r="AF317" i="7"/>
  <c r="AF309" i="7"/>
  <c r="AF301" i="7"/>
  <c r="AF293" i="7"/>
  <c r="AF285" i="7"/>
  <c r="AF277" i="7"/>
  <c r="U355" i="7"/>
  <c r="U347" i="7"/>
  <c r="U339" i="7"/>
  <c r="U323" i="7"/>
  <c r="U291" i="7"/>
  <c r="AD357" i="7"/>
  <c r="AD358" i="7"/>
  <c r="Y358" i="7" s="1"/>
  <c r="AD348" i="7"/>
  <c r="Y348" i="7" s="1"/>
  <c r="AD340" i="7"/>
  <c r="Y340" i="7" s="1"/>
  <c r="AD332" i="7"/>
  <c r="Y332" i="7" s="1"/>
  <c r="AD324" i="7"/>
  <c r="Y324" i="7" s="1"/>
  <c r="AD316" i="7"/>
  <c r="Y316" i="7" s="1"/>
  <c r="AD308" i="7"/>
  <c r="Y308" i="7" s="1"/>
  <c r="AD300" i="7"/>
  <c r="Y300" i="7" s="1"/>
  <c r="AD292" i="7"/>
  <c r="Y292" i="7" s="1"/>
  <c r="AD284" i="7"/>
  <c r="AD276" i="7"/>
  <c r="Y276" i="7" s="1"/>
  <c r="AF356" i="7"/>
  <c r="AF348" i="7"/>
  <c r="AF340" i="7"/>
  <c r="AF332" i="7"/>
  <c r="AF324" i="7"/>
  <c r="AF316" i="7"/>
  <c r="AF308" i="7"/>
  <c r="AF300" i="7"/>
  <c r="AF292" i="7"/>
  <c r="AF284" i="7"/>
  <c r="AF276" i="7"/>
  <c r="Q316" i="7"/>
  <c r="V316" i="7"/>
  <c r="U316" i="7" s="1"/>
  <c r="V307" i="7"/>
  <c r="Q307" i="7" s="1"/>
  <c r="V298" i="7"/>
  <c r="Q298" i="7" s="1"/>
  <c r="V290" i="7"/>
  <c r="V281" i="7"/>
  <c r="Q281" i="7" s="1"/>
  <c r="AD356" i="7"/>
  <c r="Y356" i="7" s="1"/>
  <c r="AD347" i="7"/>
  <c r="Y347" i="7" s="1"/>
  <c r="AD339" i="7"/>
  <c r="Y339" i="7" s="1"/>
  <c r="AD331" i="7"/>
  <c r="Y331" i="7" s="1"/>
  <c r="AD323" i="7"/>
  <c r="Y323" i="7" s="1"/>
  <c r="AD315" i="7"/>
  <c r="Y315" i="7" s="1"/>
  <c r="AD307" i="7"/>
  <c r="Y307" i="7" s="1"/>
  <c r="AD299" i="7"/>
  <c r="Y299" i="7" s="1"/>
  <c r="AD291" i="7"/>
  <c r="Y291" i="7" s="1"/>
  <c r="AD283" i="7"/>
  <c r="Y283" i="7" s="1"/>
  <c r="AF355" i="7"/>
  <c r="AF347" i="7"/>
  <c r="AF339" i="7"/>
  <c r="AF331" i="7"/>
  <c r="AF323" i="7"/>
  <c r="AF315" i="7"/>
  <c r="AF307" i="7"/>
  <c r="AF299" i="7"/>
  <c r="AF291" i="7"/>
  <c r="AF283" i="7"/>
  <c r="V297" i="7"/>
  <c r="U297" i="7" s="1"/>
  <c r="Q297" i="7"/>
  <c r="V289" i="7"/>
  <c r="Q289" i="7" s="1"/>
  <c r="V280" i="7"/>
  <c r="Q280" i="7" s="1"/>
  <c r="U345" i="7"/>
  <c r="U337" i="7"/>
  <c r="U329" i="7"/>
  <c r="U305" i="7"/>
  <c r="AD355" i="7"/>
  <c r="Y355" i="7" s="1"/>
  <c r="AD346" i="7"/>
  <c r="AD338" i="7"/>
  <c r="AD330" i="7"/>
  <c r="AD322" i="7"/>
  <c r="AD314" i="7"/>
  <c r="AD306" i="7"/>
  <c r="AD298" i="7"/>
  <c r="AD290" i="7"/>
  <c r="AD282" i="7"/>
  <c r="AF354" i="7"/>
  <c r="AC354" i="7" s="1"/>
  <c r="AF346" i="7"/>
  <c r="AF338" i="7"/>
  <c r="AF330" i="7"/>
  <c r="AF322" i="7"/>
  <c r="AF314" i="7"/>
  <c r="AC314" i="7" s="1"/>
  <c r="AF306" i="7"/>
  <c r="AF298" i="7"/>
  <c r="AF290" i="7"/>
  <c r="AF282" i="7"/>
  <c r="U361" i="7"/>
  <c r="U352" i="7"/>
  <c r="U336" i="7"/>
  <c r="U296" i="7"/>
  <c r="U288" i="7"/>
  <c r="AD345" i="7"/>
  <c r="Y345" i="7" s="1"/>
  <c r="AD337" i="7"/>
  <c r="Y337" i="7" s="1"/>
  <c r="AD329" i="7"/>
  <c r="Y329" i="7" s="1"/>
  <c r="AD321" i="7"/>
  <c r="Y321" i="7" s="1"/>
  <c r="AD313" i="7"/>
  <c r="Y313" i="7" s="1"/>
  <c r="AD305" i="7"/>
  <c r="Y305" i="7" s="1"/>
  <c r="AD297" i="7"/>
  <c r="Y297" i="7" s="1"/>
  <c r="AD289" i="7"/>
  <c r="Y289" i="7" s="1"/>
  <c r="AD281" i="7"/>
  <c r="Y281" i="7" s="1"/>
  <c r="AF353" i="7"/>
  <c r="AF345" i="7"/>
  <c r="AF337" i="7"/>
  <c r="AF329" i="7"/>
  <c r="AF321" i="7"/>
  <c r="AF313" i="7"/>
  <c r="AF305" i="7"/>
  <c r="AF297" i="7"/>
  <c r="AF289" i="7"/>
  <c r="AF281" i="7"/>
  <c r="V330" i="7"/>
  <c r="U330" i="7" s="1"/>
  <c r="Q330" i="7"/>
  <c r="V321" i="7"/>
  <c r="Q321" i="7" s="1"/>
  <c r="V313" i="7"/>
  <c r="U313" i="7" s="1"/>
  <c r="Q313" i="7"/>
  <c r="V304" i="7"/>
  <c r="Q304" i="7"/>
  <c r="V295" i="7"/>
  <c r="V286" i="7"/>
  <c r="Q286" i="7" s="1"/>
  <c r="V278" i="7"/>
  <c r="Q278" i="7" s="1"/>
  <c r="U360" i="7"/>
  <c r="U351" i="7"/>
  <c r="U343" i="7"/>
  <c r="U335" i="7"/>
  <c r="U287" i="7"/>
  <c r="U279" i="7"/>
  <c r="AD353" i="7"/>
  <c r="Y353" i="7" s="1"/>
  <c r="AD344" i="7"/>
  <c r="Y344" i="7" s="1"/>
  <c r="AD336" i="7"/>
  <c r="Y336" i="7" s="1"/>
  <c r="AD328" i="7"/>
  <c r="Y328" i="7" s="1"/>
  <c r="AD320" i="7"/>
  <c r="Y320" i="7" s="1"/>
  <c r="AD312" i="7"/>
  <c r="AD304" i="7"/>
  <c r="Y304" i="7" s="1"/>
  <c r="AD296" i="7"/>
  <c r="AD288" i="7"/>
  <c r="Y288" i="7" s="1"/>
  <c r="AD280" i="7"/>
  <c r="Y280" i="7" s="1"/>
  <c r="AF352" i="7"/>
  <c r="AF344" i="7"/>
  <c r="AF336" i="7"/>
  <c r="AF328" i="7"/>
  <c r="AF320" i="7"/>
  <c r="AF312" i="7"/>
  <c r="AF304" i="7"/>
  <c r="AF296" i="7"/>
  <c r="AF288" i="7"/>
  <c r="AF280" i="7"/>
  <c r="V320" i="7"/>
  <c r="Q320" i="7" s="1"/>
  <c r="V312" i="7"/>
  <c r="Q312" i="7" s="1"/>
  <c r="V303" i="7"/>
  <c r="Q303" i="7" s="1"/>
  <c r="V294" i="7"/>
  <c r="Q294" i="7" s="1"/>
  <c r="V285" i="7"/>
  <c r="Q285" i="7" s="1"/>
  <c r="V276" i="7"/>
  <c r="Q276" i="7" s="1"/>
  <c r="U359" i="7"/>
  <c r="U350" i="7"/>
  <c r="U334" i="7"/>
  <c r="U326" i="7"/>
  <c r="AD361" i="7"/>
  <c r="Y361" i="7" s="1"/>
  <c r="AC361" i="7"/>
  <c r="AD352" i="7"/>
  <c r="Y352" i="7" s="1"/>
  <c r="AD343" i="7"/>
  <c r="Y343" i="7" s="1"/>
  <c r="AD335" i="7"/>
  <c r="Y335" i="7" s="1"/>
  <c r="AD327" i="7"/>
  <c r="Y327" i="7" s="1"/>
  <c r="AD319" i="7"/>
  <c r="Y319" i="7" s="1"/>
  <c r="AD311" i="7"/>
  <c r="Y311" i="7" s="1"/>
  <c r="AD303" i="7"/>
  <c r="Y303" i="7" s="1"/>
  <c r="AD295" i="7"/>
  <c r="Y295" i="7" s="1"/>
  <c r="AD287" i="7"/>
  <c r="Y287" i="7" s="1"/>
  <c r="AD279" i="7"/>
  <c r="Y279" i="7" s="1"/>
  <c r="AF360" i="7"/>
  <c r="AC360" i="7" s="1"/>
  <c r="AF351" i="7"/>
  <c r="AF343" i="7"/>
  <c r="AC343" i="7" s="1"/>
  <c r="AF335" i="7"/>
  <c r="AF327" i="7"/>
  <c r="AF319" i="7"/>
  <c r="AF311" i="7"/>
  <c r="AF303" i="7"/>
  <c r="AF295" i="7"/>
  <c r="AF287" i="7"/>
  <c r="AF279" i="7"/>
  <c r="AC279" i="7" s="1"/>
  <c r="AC298" i="7"/>
  <c r="AC274" i="7"/>
  <c r="AC266" i="7"/>
  <c r="AC258" i="7"/>
  <c r="AC250" i="7"/>
  <c r="AC242" i="7"/>
  <c r="AC234" i="7"/>
  <c r="AC226" i="7"/>
  <c r="AC218" i="7"/>
  <c r="AC210" i="7"/>
  <c r="AC202" i="7"/>
  <c r="AC194" i="7"/>
  <c r="AC178" i="7"/>
  <c r="AC170" i="7"/>
  <c r="AC162" i="7"/>
  <c r="AC154" i="7"/>
  <c r="AC146" i="7"/>
  <c r="AC138" i="7"/>
  <c r="AC130" i="7"/>
  <c r="AC122" i="7"/>
  <c r="AC114" i="7"/>
  <c r="AC106" i="7"/>
  <c r="AC98" i="7"/>
  <c r="AC90" i="7"/>
  <c r="AC82" i="7"/>
  <c r="AC74" i="7"/>
  <c r="AC66" i="7"/>
  <c r="AC58" i="7"/>
  <c r="AC50" i="7"/>
  <c r="AC42" i="7"/>
  <c r="AC34" i="7"/>
  <c r="AC26" i="7"/>
  <c r="AC18" i="7"/>
  <c r="AC10" i="7"/>
  <c r="U354" i="7"/>
  <c r="U346" i="7"/>
  <c r="U338" i="7"/>
  <c r="U314" i="7"/>
  <c r="U274" i="7"/>
  <c r="U266" i="7"/>
  <c r="U258" i="7"/>
  <c r="U250" i="7"/>
  <c r="U242" i="7"/>
  <c r="U234" i="7"/>
  <c r="U226" i="7"/>
  <c r="U218" i="7"/>
  <c r="U210" i="7"/>
  <c r="U202" i="7"/>
  <c r="U194" i="7"/>
  <c r="U186" i="7"/>
  <c r="U178" i="7"/>
  <c r="U170" i="7"/>
  <c r="U162" i="7"/>
  <c r="U154" i="7"/>
  <c r="U146" i="7"/>
  <c r="U138" i="7"/>
  <c r="U130" i="7"/>
  <c r="U122" i="7"/>
  <c r="U114" i="7"/>
  <c r="U106" i="7"/>
  <c r="U98" i="7"/>
  <c r="U90" i="7"/>
  <c r="U82" i="7"/>
  <c r="U74" i="7"/>
  <c r="U66" i="7"/>
  <c r="U58" i="7"/>
  <c r="U50" i="7"/>
  <c r="U42" i="7"/>
  <c r="U34" i="7"/>
  <c r="U26" i="7"/>
  <c r="U18" i="7"/>
  <c r="U10" i="7"/>
  <c r="U3" i="7"/>
  <c r="Q354" i="7"/>
  <c r="Q346" i="7"/>
  <c r="Q338" i="7"/>
  <c r="Q322" i="7"/>
  <c r="Q122" i="7"/>
  <c r="Q74" i="7"/>
  <c r="Q66" i="7"/>
  <c r="Q58" i="7"/>
  <c r="Q50" i="7"/>
  <c r="Q42" i="7"/>
  <c r="Q34" i="7"/>
  <c r="Q26" i="7"/>
  <c r="Q18" i="7"/>
  <c r="Q10" i="7"/>
  <c r="Q3" i="7"/>
  <c r="Q306" i="7"/>
  <c r="Q266" i="7"/>
  <c r="Q258" i="7"/>
  <c r="Q250" i="7"/>
  <c r="Q242" i="7"/>
  <c r="Q234" i="7"/>
  <c r="Q226" i="7"/>
  <c r="Q218" i="7"/>
  <c r="Q210" i="7"/>
  <c r="Q202" i="7"/>
  <c r="Q194" i="7"/>
  <c r="Q186" i="7"/>
  <c r="Q178" i="7"/>
  <c r="Q170" i="7"/>
  <c r="Q162" i="7"/>
  <c r="Q154" i="7"/>
  <c r="Q138" i="7"/>
  <c r="Q130" i="7"/>
  <c r="Q114" i="7"/>
  <c r="Q106" i="7"/>
  <c r="Q98" i="7"/>
  <c r="Q90" i="7"/>
  <c r="Q82" i="7"/>
  <c r="M354" i="7"/>
  <c r="M338" i="7"/>
  <c r="M322" i="7"/>
  <c r="I357" i="7"/>
  <c r="I341" i="7"/>
  <c r="I333" i="7"/>
  <c r="I325" i="7"/>
  <c r="I317" i="7"/>
  <c r="I290" i="6"/>
  <c r="I282" i="6"/>
  <c r="I274" i="6"/>
  <c r="I210" i="6"/>
  <c r="I202" i="6"/>
  <c r="I194" i="6"/>
  <c r="I170" i="6"/>
  <c r="I162" i="6"/>
  <c r="I154" i="6"/>
  <c r="I146" i="6"/>
  <c r="I138" i="6"/>
  <c r="I130" i="6"/>
  <c r="I114" i="6"/>
  <c r="I200" i="6"/>
  <c r="I192" i="6"/>
  <c r="I184" i="6"/>
  <c r="I176" i="6"/>
  <c r="I168" i="6"/>
  <c r="I160" i="6"/>
  <c r="I152" i="6"/>
  <c r="I144" i="6"/>
  <c r="I136" i="6"/>
  <c r="I128" i="6"/>
  <c r="I104" i="6"/>
  <c r="I96" i="6"/>
  <c r="I88" i="6"/>
  <c r="I72" i="6"/>
  <c r="I64" i="6"/>
  <c r="I56" i="6"/>
  <c r="I48" i="6"/>
  <c r="I40" i="6"/>
  <c r="I32" i="6"/>
  <c r="I24" i="6"/>
  <c r="I16" i="6"/>
  <c r="I8" i="6"/>
  <c r="I223" i="6"/>
  <c r="I215" i="6"/>
  <c r="I207" i="6"/>
  <c r="I183" i="6"/>
  <c r="I119" i="6"/>
  <c r="I111" i="6"/>
  <c r="I103" i="6"/>
  <c r="I95" i="6"/>
  <c r="I87" i="6"/>
  <c r="I79" i="6"/>
  <c r="I71" i="6"/>
  <c r="I63" i="6"/>
  <c r="I55" i="6"/>
  <c r="I47" i="6"/>
  <c r="I39" i="6"/>
  <c r="I31" i="6"/>
  <c r="I23" i="6"/>
  <c r="I15" i="6"/>
  <c r="I7" i="6"/>
  <c r="I294" i="6"/>
  <c r="I286" i="6"/>
  <c r="I278" i="6"/>
  <c r="I270" i="6"/>
  <c r="I262" i="6"/>
  <c r="I254" i="6"/>
  <c r="I246" i="6"/>
  <c r="I238" i="6"/>
  <c r="I230" i="6"/>
  <c r="I222" i="6"/>
  <c r="I174" i="6"/>
  <c r="I166" i="6"/>
  <c r="I158" i="6"/>
  <c r="I150" i="6"/>
  <c r="I142" i="6"/>
  <c r="I134" i="6"/>
  <c r="I126" i="6"/>
  <c r="I118" i="6"/>
  <c r="I110" i="6"/>
  <c r="I102" i="6"/>
  <c r="I94" i="6"/>
  <c r="I78" i="6"/>
  <c r="I70" i="6"/>
  <c r="I62" i="6"/>
  <c r="I54" i="6"/>
  <c r="I46" i="6"/>
  <c r="I38" i="6"/>
  <c r="I30" i="6"/>
  <c r="I22" i="6"/>
  <c r="I14" i="6"/>
  <c r="I6" i="6"/>
  <c r="I285" i="6"/>
  <c r="I277" i="6"/>
  <c r="I261" i="6"/>
  <c r="I253" i="6"/>
  <c r="I245" i="6"/>
  <c r="I237" i="6"/>
  <c r="I229" i="6"/>
  <c r="I221" i="6"/>
  <c r="I189" i="6"/>
  <c r="I181" i="6"/>
  <c r="I173" i="6"/>
  <c r="I165" i="6"/>
  <c r="I157" i="6"/>
  <c r="I149" i="6"/>
  <c r="I141" i="6"/>
  <c r="I133" i="6"/>
  <c r="I117" i="6"/>
  <c r="I109" i="6"/>
  <c r="I85" i="6"/>
  <c r="I77" i="6"/>
  <c r="I69" i="6"/>
  <c r="I61" i="6"/>
  <c r="I53" i="6"/>
  <c r="I45" i="6"/>
  <c r="I37" i="6"/>
  <c r="I29" i="6"/>
  <c r="I21" i="6"/>
  <c r="I13" i="6"/>
  <c r="I5" i="6"/>
  <c r="I284" i="6"/>
  <c r="I276" i="6"/>
  <c r="I268" i="6"/>
  <c r="I260" i="6"/>
  <c r="I252" i="6"/>
  <c r="I244" i="6"/>
  <c r="I236" i="6"/>
  <c r="I228" i="6"/>
  <c r="I204" i="6"/>
  <c r="I196" i="6"/>
  <c r="I188" i="6"/>
  <c r="I180" i="6"/>
  <c r="I172" i="6"/>
  <c r="I164" i="6"/>
  <c r="I156" i="6"/>
  <c r="I148" i="6"/>
  <c r="I140" i="6"/>
  <c r="I132" i="6"/>
  <c r="I124" i="6"/>
  <c r="I116" i="6"/>
  <c r="I108" i="6"/>
  <c r="I100" i="6"/>
  <c r="I76" i="6"/>
  <c r="I68" i="6"/>
  <c r="I60" i="6"/>
  <c r="I52" i="6"/>
  <c r="I44" i="6"/>
  <c r="I36" i="6"/>
  <c r="I28" i="6"/>
  <c r="I20" i="6"/>
  <c r="I12" i="6"/>
  <c r="I4" i="6"/>
  <c r="I219" i="6"/>
  <c r="I203" i="6"/>
  <c r="I195" i="6"/>
  <c r="I187" i="6"/>
  <c r="I179" i="6"/>
  <c r="I155" i="6"/>
  <c r="I147" i="6"/>
  <c r="I139" i="6"/>
  <c r="I131" i="6"/>
  <c r="I123" i="6"/>
  <c r="I115" i="6"/>
  <c r="I75" i="6"/>
  <c r="I67" i="6"/>
  <c r="I59" i="6"/>
  <c r="I51" i="6"/>
  <c r="I43" i="6"/>
  <c r="I35" i="6"/>
  <c r="I27" i="6"/>
  <c r="I19" i="6"/>
  <c r="I11" i="6"/>
  <c r="I3" i="6"/>
  <c r="I307" i="5"/>
  <c r="I299" i="5"/>
  <c r="I291" i="5"/>
  <c r="I283" i="5"/>
  <c r="I275" i="5"/>
  <c r="I267" i="5"/>
  <c r="I259" i="5"/>
  <c r="I251" i="5"/>
  <c r="I243" i="5"/>
  <c r="I235" i="5"/>
  <c r="I227" i="5"/>
  <c r="I219" i="5"/>
  <c r="I211" i="5"/>
  <c r="I203" i="5"/>
  <c r="I195" i="5"/>
  <c r="I187" i="5"/>
  <c r="I179" i="5"/>
  <c r="I171" i="5"/>
  <c r="I163" i="5"/>
  <c r="I155" i="5"/>
  <c r="I147" i="5"/>
  <c r="I139" i="5"/>
  <c r="I131" i="5"/>
  <c r="I123" i="5"/>
  <c r="I115" i="5"/>
  <c r="I107" i="5"/>
  <c r="I99" i="5"/>
  <c r="I91" i="5"/>
  <c r="I83" i="5"/>
  <c r="I75" i="5"/>
  <c r="I67" i="5"/>
  <c r="I59" i="5"/>
  <c r="I51" i="5"/>
  <c r="I43" i="5"/>
  <c r="I35" i="5"/>
  <c r="I27" i="5"/>
  <c r="I19" i="5"/>
  <c r="I11" i="5"/>
  <c r="I305" i="5"/>
  <c r="I297" i="5"/>
  <c r="I289" i="5"/>
  <c r="I281" i="5"/>
  <c r="I273" i="5"/>
  <c r="I265" i="5"/>
  <c r="I257" i="5"/>
  <c r="I249" i="5"/>
  <c r="I241" i="5"/>
  <c r="I233" i="5"/>
  <c r="I225" i="5"/>
  <c r="I217" i="5"/>
  <c r="I209" i="5"/>
  <c r="I201" i="5"/>
  <c r="I193" i="5"/>
  <c r="I185" i="5"/>
  <c r="I177" i="5"/>
  <c r="I169" i="5"/>
  <c r="I161" i="5"/>
  <c r="I153" i="5"/>
  <c r="I145" i="5"/>
  <c r="I137" i="5"/>
  <c r="I129" i="5"/>
  <c r="I121" i="5"/>
  <c r="I113" i="5"/>
  <c r="I105" i="5"/>
  <c r="I97" i="5"/>
  <c r="I89" i="5"/>
  <c r="I81" i="5"/>
  <c r="I73" i="5"/>
  <c r="I65" i="5"/>
  <c r="I57" i="5"/>
  <c r="I49" i="5"/>
  <c r="I41" i="5"/>
  <c r="I33" i="5"/>
  <c r="I25" i="5"/>
  <c r="I17" i="5"/>
  <c r="I9" i="5"/>
  <c r="I304" i="5"/>
  <c r="I288" i="5"/>
  <c r="I280" i="5"/>
  <c r="I272" i="5"/>
  <c r="I264" i="5"/>
  <c r="I256" i="5"/>
  <c r="I240" i="5"/>
  <c r="I232" i="5"/>
  <c r="I224" i="5"/>
  <c r="I216" i="5"/>
  <c r="I208" i="5"/>
  <c r="I200" i="5"/>
  <c r="I192" i="5"/>
  <c r="I184" i="5"/>
  <c r="I176" i="5"/>
  <c r="I168" i="5"/>
  <c r="I160" i="5"/>
  <c r="I152" i="5"/>
  <c r="I144" i="5"/>
  <c r="I136" i="5"/>
  <c r="I128" i="5"/>
  <c r="I120" i="5"/>
  <c r="I112" i="5"/>
  <c r="I104" i="5"/>
  <c r="I96" i="5"/>
  <c r="I88" i="5"/>
  <c r="I72" i="5"/>
  <c r="I64" i="5"/>
  <c r="I56" i="5"/>
  <c r="I48" i="5"/>
  <c r="I40" i="5"/>
  <c r="I32" i="5"/>
  <c r="I24" i="5"/>
  <c r="I16" i="5"/>
  <c r="I8" i="5"/>
  <c r="I303" i="5"/>
  <c r="I287" i="5"/>
  <c r="I279" i="5"/>
  <c r="I263" i="5"/>
  <c r="I255" i="5"/>
  <c r="I247" i="5"/>
  <c r="I239" i="5"/>
  <c r="I231" i="5"/>
  <c r="I223" i="5"/>
  <c r="I215" i="5"/>
  <c r="I207" i="5"/>
  <c r="I199" i="5"/>
  <c r="I191" i="5"/>
  <c r="I183" i="5"/>
  <c r="I175" i="5"/>
  <c r="I167" i="5"/>
  <c r="I159" i="5"/>
  <c r="I151" i="5"/>
  <c r="I143" i="5"/>
  <c r="I135" i="5"/>
  <c r="I127" i="5"/>
  <c r="I119" i="5"/>
  <c r="I111" i="5"/>
  <c r="I103" i="5"/>
  <c r="I95" i="5"/>
  <c r="I87" i="5"/>
  <c r="I79" i="5"/>
  <c r="I71" i="5"/>
  <c r="I63" i="5"/>
  <c r="I55" i="5"/>
  <c r="I47" i="5"/>
  <c r="I39" i="5"/>
  <c r="I31" i="5"/>
  <c r="I23" i="5"/>
  <c r="I15" i="5"/>
  <c r="I7" i="5"/>
  <c r="I302" i="5"/>
  <c r="I294" i="5"/>
  <c r="I278" i="5"/>
  <c r="I254" i="5"/>
  <c r="I246" i="5"/>
  <c r="I238" i="5"/>
  <c r="I230" i="5"/>
  <c r="I222" i="5"/>
  <c r="I214" i="5"/>
  <c r="I206" i="5"/>
  <c r="I198" i="5"/>
  <c r="I190" i="5"/>
  <c r="I174" i="5"/>
  <c r="I166" i="5"/>
  <c r="I158" i="5"/>
  <c r="I150" i="5"/>
  <c r="I142" i="5"/>
  <c r="I134" i="5"/>
  <c r="I126" i="5"/>
  <c r="I118" i="5"/>
  <c r="I110" i="5"/>
  <c r="I102" i="5"/>
  <c r="I94" i="5"/>
  <c r="I86" i="5"/>
  <c r="I78" i="5"/>
  <c r="I70" i="5"/>
  <c r="I62" i="5"/>
  <c r="I54" i="5"/>
  <c r="I46" i="5"/>
  <c r="I38" i="5"/>
  <c r="I30" i="5"/>
  <c r="I22" i="5"/>
  <c r="I14" i="5"/>
  <c r="I6" i="5"/>
  <c r="I285" i="5"/>
  <c r="I277" i="5"/>
  <c r="I85" i="5"/>
  <c r="I77" i="5"/>
  <c r="I69" i="5"/>
  <c r="I61" i="5"/>
  <c r="I53" i="5"/>
  <c r="I45" i="5"/>
  <c r="I37" i="5"/>
  <c r="I29" i="5"/>
  <c r="I21" i="5"/>
  <c r="I13" i="5"/>
  <c r="I5" i="5"/>
  <c r="I308" i="5"/>
  <c r="I300" i="5"/>
  <c r="I292" i="5"/>
  <c r="I284" i="5"/>
  <c r="I260" i="5"/>
  <c r="I252" i="5"/>
  <c r="I244" i="5"/>
  <c r="I236" i="5"/>
  <c r="I228" i="5"/>
  <c r="I220" i="5"/>
  <c r="I212" i="5"/>
  <c r="I204" i="5"/>
  <c r="I196" i="5"/>
  <c r="I188" i="5"/>
  <c r="I172" i="5"/>
  <c r="I164" i="5"/>
  <c r="I156" i="5"/>
  <c r="I148" i="5"/>
  <c r="I140" i="5"/>
  <c r="I132" i="5"/>
  <c r="I124" i="5"/>
  <c r="I116" i="5"/>
  <c r="I108" i="5"/>
  <c r="I100" i="5"/>
  <c r="I84" i="5"/>
  <c r="I76" i="5"/>
  <c r="I68" i="5"/>
  <c r="I60" i="5"/>
  <c r="I52" i="5"/>
  <c r="I44" i="5"/>
  <c r="I36" i="5"/>
  <c r="I28" i="5"/>
  <c r="I20" i="5"/>
  <c r="I12" i="5"/>
  <c r="I4" i="5"/>
  <c r="N122" i="5"/>
  <c r="N296" i="5"/>
  <c r="N248" i="5"/>
  <c r="N3" i="5"/>
  <c r="N295" i="5"/>
  <c r="N271" i="5"/>
  <c r="N310" i="5"/>
  <c r="N286" i="5"/>
  <c r="N270" i="5"/>
  <c r="N262" i="5"/>
  <c r="N269" i="5"/>
  <c r="N125" i="5"/>
  <c r="I125" i="5" s="1"/>
  <c r="N276" i="5"/>
  <c r="I276" i="5" s="1"/>
  <c r="N268" i="5"/>
  <c r="N180" i="5"/>
  <c r="V50" i="4"/>
  <c r="V42" i="4"/>
  <c r="V34" i="4"/>
  <c r="V26" i="4"/>
  <c r="V85" i="4"/>
  <c r="V6" i="4"/>
  <c r="V22" i="4"/>
  <c r="V46" i="4"/>
  <c r="V69" i="4"/>
  <c r="U69" i="4" s="1"/>
  <c r="V11" i="4"/>
  <c r="V19" i="4"/>
  <c r="V30" i="4"/>
  <c r="V38" i="4"/>
  <c r="V73" i="4"/>
  <c r="V77" i="4"/>
  <c r="U77" i="4" s="1"/>
  <c r="V81" i="4"/>
  <c r="V75" i="4"/>
  <c r="V13" i="4"/>
  <c r="V79" i="4"/>
  <c r="V31" i="4"/>
  <c r="V43" i="4"/>
  <c r="V61" i="4"/>
  <c r="U61" i="4" s="1"/>
  <c r="J594" i="4"/>
  <c r="M317" i="4"/>
  <c r="V9" i="4"/>
  <c r="V39" i="4"/>
  <c r="V51" i="4"/>
  <c r="V65" i="4"/>
  <c r="J632" i="4"/>
  <c r="J624" i="4"/>
  <c r="J616" i="4"/>
  <c r="J608" i="4"/>
  <c r="J600" i="4"/>
  <c r="J592" i="4"/>
  <c r="J584" i="4"/>
  <c r="J576" i="4"/>
  <c r="J568" i="4"/>
  <c r="J560" i="4"/>
  <c r="J552" i="4"/>
  <c r="J544" i="4"/>
  <c r="J536" i="4"/>
  <c r="J528" i="4"/>
  <c r="J520" i="4"/>
  <c r="J512" i="4"/>
  <c r="J504" i="4"/>
  <c r="J496" i="4"/>
  <c r="J488" i="4"/>
  <c r="J480" i="4"/>
  <c r="J472" i="4"/>
  <c r="J464" i="4"/>
  <c r="J456" i="4"/>
  <c r="J448" i="4"/>
  <c r="J440" i="4"/>
  <c r="J432" i="4"/>
  <c r="J424" i="4"/>
  <c r="J416" i="4"/>
  <c r="J408" i="4"/>
  <c r="J400" i="4"/>
  <c r="J392" i="4"/>
  <c r="J384" i="4"/>
  <c r="J376" i="4"/>
  <c r="J368" i="4"/>
  <c r="J360" i="4"/>
  <c r="J631" i="4"/>
  <c r="J623" i="4"/>
  <c r="J607" i="4"/>
  <c r="J591" i="4"/>
  <c r="J575" i="4"/>
  <c r="J559" i="4"/>
  <c r="J543" i="4"/>
  <c r="J527" i="4"/>
  <c r="J503" i="4"/>
  <c r="J487" i="4"/>
  <c r="J463" i="4"/>
  <c r="J447" i="4"/>
  <c r="J431" i="4"/>
  <c r="J415" i="4"/>
  <c r="J399" i="4"/>
  <c r="J383" i="4"/>
  <c r="J367" i="4"/>
  <c r="J638" i="4"/>
  <c r="J622" i="4"/>
  <c r="J606" i="4"/>
  <c r="J590" i="4"/>
  <c r="J582" i="4"/>
  <c r="J566" i="4"/>
  <c r="J550" i="4"/>
  <c r="J534" i="4"/>
  <c r="J518" i="4"/>
  <c r="J502" i="4"/>
  <c r="J486" i="4"/>
  <c r="J470" i="4"/>
  <c r="J454" i="4"/>
  <c r="J438" i="4"/>
  <c r="J430" i="4"/>
  <c r="J414" i="4"/>
  <c r="J406" i="4"/>
  <c r="J390" i="4"/>
  <c r="J382" i="4"/>
  <c r="J374" i="4"/>
  <c r="J366" i="4"/>
  <c r="J358" i="4"/>
  <c r="J637" i="4"/>
  <c r="J629" i="4"/>
  <c r="J613" i="4"/>
  <c r="J605" i="4"/>
  <c r="J597" i="4"/>
  <c r="J589" i="4"/>
  <c r="J581" i="4"/>
  <c r="J573" i="4"/>
  <c r="J565" i="4"/>
  <c r="J557" i="4"/>
  <c r="J549" i="4"/>
  <c r="J541" i="4"/>
  <c r="J533" i="4"/>
  <c r="J525" i="4"/>
  <c r="J517" i="4"/>
  <c r="J509" i="4"/>
  <c r="J634" i="4"/>
  <c r="J626" i="4"/>
  <c r="J610" i="4"/>
  <c r="J602" i="4"/>
  <c r="J586" i="4"/>
  <c r="J578" i="4"/>
  <c r="J570" i="4"/>
  <c r="J562" i="4"/>
  <c r="J554" i="4"/>
  <c r="J546" i="4"/>
  <c r="J538" i="4"/>
  <c r="J530" i="4"/>
  <c r="J522" i="4"/>
  <c r="J514" i="4"/>
  <c r="J506" i="4"/>
  <c r="J498" i="4"/>
  <c r="J490" i="4"/>
  <c r="J482" i="4"/>
  <c r="J474" i="4"/>
  <c r="J466" i="4"/>
  <c r="J458" i="4"/>
  <c r="J450" i="4"/>
  <c r="J442" i="4"/>
  <c r="J434" i="4"/>
  <c r="J426" i="4"/>
  <c r="J418" i="4"/>
  <c r="J410" i="4"/>
  <c r="J402" i="4"/>
  <c r="J394" i="4"/>
  <c r="J386" i="4"/>
  <c r="J378" i="4"/>
  <c r="J370" i="4"/>
  <c r="J362" i="4"/>
  <c r="J633" i="4"/>
  <c r="J617" i="4"/>
  <c r="J601" i="4"/>
  <c r="J569" i="4"/>
  <c r="J561" i="4"/>
  <c r="J553" i="4"/>
  <c r="J545" i="4"/>
  <c r="J537" i="4"/>
  <c r="J529" i="4"/>
  <c r="J521" i="4"/>
  <c r="J513" i="4"/>
  <c r="J505" i="4"/>
  <c r="J497" i="4"/>
  <c r="J489" i="4"/>
  <c r="J481" i="4"/>
  <c r="J473" i="4"/>
  <c r="J465" i="4"/>
  <c r="J457" i="4"/>
  <c r="J449" i="4"/>
  <c r="J441" i="4"/>
  <c r="J433" i="4"/>
  <c r="J425" i="4"/>
  <c r="J417" i="4"/>
  <c r="J409" i="4"/>
  <c r="J401" i="4"/>
  <c r="J393" i="4"/>
  <c r="J385" i="4"/>
  <c r="J377" i="4"/>
  <c r="J369" i="4"/>
  <c r="J361" i="4"/>
  <c r="J511" i="4"/>
  <c r="J639" i="4"/>
  <c r="J615" i="4"/>
  <c r="J599" i="4"/>
  <c r="J583" i="4"/>
  <c r="J567" i="4"/>
  <c r="J551" i="4"/>
  <c r="J535" i="4"/>
  <c r="J519" i="4"/>
  <c r="J495" i="4"/>
  <c r="J479" i="4"/>
  <c r="J471" i="4"/>
  <c r="J455" i="4"/>
  <c r="J439" i="4"/>
  <c r="J423" i="4"/>
  <c r="J407" i="4"/>
  <c r="J391" i="4"/>
  <c r="J375" i="4"/>
  <c r="J359" i="4"/>
  <c r="J630" i="4"/>
  <c r="J614" i="4"/>
  <c r="J598" i="4"/>
  <c r="J574" i="4"/>
  <c r="J558" i="4"/>
  <c r="J542" i="4"/>
  <c r="J526" i="4"/>
  <c r="J510" i="4"/>
  <c r="J494" i="4"/>
  <c r="J478" i="4"/>
  <c r="J462" i="4"/>
  <c r="J446" i="4"/>
  <c r="J422" i="4"/>
  <c r="J398" i="4"/>
  <c r="J501" i="4"/>
  <c r="J493" i="4"/>
  <c r="J485" i="4"/>
  <c r="J477" i="4"/>
  <c r="J469" i="4"/>
  <c r="J461" i="4"/>
  <c r="J453" i="4"/>
  <c r="J445" i="4"/>
  <c r="J437" i="4"/>
  <c r="J429" i="4"/>
  <c r="J421" i="4"/>
  <c r="J413" i="4"/>
  <c r="J405" i="4"/>
  <c r="J397" i="4"/>
  <c r="J389" i="4"/>
  <c r="J381" i="4"/>
  <c r="J373" i="4"/>
  <c r="J365" i="4"/>
  <c r="J357" i="4"/>
  <c r="J636" i="4"/>
  <c r="J620" i="4"/>
  <c r="J612" i="4"/>
  <c r="J604" i="4"/>
  <c r="J580" i="4"/>
  <c r="J572" i="4"/>
  <c r="J564" i="4"/>
  <c r="J548" i="4"/>
  <c r="J540" i="4"/>
  <c r="J532" i="4"/>
  <c r="J524" i="4"/>
  <c r="J516" i="4"/>
  <c r="J508" i="4"/>
  <c r="J500" i="4"/>
  <c r="J492" i="4"/>
  <c r="J484" i="4"/>
  <c r="J476" i="4"/>
  <c r="J468" i="4"/>
  <c r="J460" i="4"/>
  <c r="J452" i="4"/>
  <c r="J444" i="4"/>
  <c r="J436" i="4"/>
  <c r="J428" i="4"/>
  <c r="J420" i="4"/>
  <c r="J412" i="4"/>
  <c r="J404" i="4"/>
  <c r="J396" i="4"/>
  <c r="J388" i="4"/>
  <c r="J380" i="4"/>
  <c r="J364" i="4"/>
  <c r="J635" i="4"/>
  <c r="J627" i="4"/>
  <c r="J619" i="4"/>
  <c r="J611" i="4"/>
  <c r="J603" i="4"/>
  <c r="J595" i="4"/>
  <c r="J587" i="4"/>
  <c r="J579" i="4"/>
  <c r="J571" i="4"/>
  <c r="J563" i="4"/>
  <c r="J555" i="4"/>
  <c r="J547" i="4"/>
  <c r="J539" i="4"/>
  <c r="J531" i="4"/>
  <c r="J523" i="4"/>
  <c r="J515" i="4"/>
  <c r="J507" i="4"/>
  <c r="J499" i="4"/>
  <c r="J491" i="4"/>
  <c r="J483" i="4"/>
  <c r="J475" i="4"/>
  <c r="J467" i="4"/>
  <c r="J459" i="4"/>
  <c r="J451" i="4"/>
  <c r="J443" i="4"/>
  <c r="J435" i="4"/>
  <c r="J427" i="4"/>
  <c r="J419" i="4"/>
  <c r="J411" i="4"/>
  <c r="J403" i="4"/>
  <c r="J395" i="4"/>
  <c r="J387" i="4"/>
  <c r="J379" i="4"/>
  <c r="J371" i="4"/>
  <c r="J363" i="4"/>
  <c r="Y342" i="4"/>
  <c r="R76" i="4"/>
  <c r="R60" i="4"/>
  <c r="R80" i="4"/>
  <c r="J556" i="4"/>
  <c r="J621" i="4"/>
  <c r="J628" i="4"/>
  <c r="J596" i="4"/>
  <c r="J588" i="4"/>
  <c r="J372" i="4"/>
  <c r="J618" i="4"/>
  <c r="J625" i="4"/>
  <c r="J609" i="4"/>
  <c r="J593" i="4"/>
  <c r="J585" i="4"/>
  <c r="J577" i="4"/>
  <c r="R72" i="4"/>
  <c r="R16" i="4"/>
  <c r="R8" i="4"/>
  <c r="R7" i="4"/>
  <c r="Q7" i="4" s="1"/>
  <c r="R14" i="4"/>
  <c r="Q14" i="4" s="1"/>
  <c r="I356" i="4"/>
  <c r="R6" i="4"/>
  <c r="I555" i="4"/>
  <c r="I427" i="4"/>
  <c r="I403" i="4"/>
  <c r="I307" i="4"/>
  <c r="I179" i="4"/>
  <c r="M583" i="4"/>
  <c r="M287" i="4"/>
  <c r="R64" i="4"/>
  <c r="M628" i="4"/>
  <c r="M596" i="4"/>
  <c r="M124" i="4"/>
  <c r="U478" i="4"/>
  <c r="N40" i="4"/>
  <c r="I432" i="4"/>
  <c r="N13" i="4"/>
  <c r="J266" i="4"/>
  <c r="N62" i="4"/>
  <c r="N45" i="4"/>
  <c r="J126" i="4"/>
  <c r="J299" i="4"/>
  <c r="N48" i="4"/>
  <c r="N32" i="4"/>
  <c r="N16" i="4"/>
  <c r="N58" i="4"/>
  <c r="J19" i="4"/>
  <c r="J41" i="4"/>
  <c r="R56" i="4"/>
  <c r="R68" i="4"/>
  <c r="N37" i="4"/>
  <c r="N359" i="4"/>
  <c r="N29" i="4"/>
  <c r="N5" i="4"/>
  <c r="I416" i="4"/>
  <c r="I80" i="4"/>
  <c r="J338" i="4"/>
  <c r="J226" i="4"/>
  <c r="J202" i="4"/>
  <c r="J162" i="4"/>
  <c r="J146" i="4"/>
  <c r="J130" i="4"/>
  <c r="J98" i="4"/>
  <c r="J216" i="4"/>
  <c r="I342" i="4"/>
  <c r="J321" i="4"/>
  <c r="J256" i="4"/>
  <c r="J95" i="4"/>
  <c r="N92" i="4"/>
  <c r="N83" i="4"/>
  <c r="J314" i="4"/>
  <c r="J250" i="4"/>
  <c r="J218" i="4"/>
  <c r="J186" i="4"/>
  <c r="J122" i="4"/>
  <c r="J74" i="4"/>
  <c r="J58" i="4"/>
  <c r="I58" i="4" s="1"/>
  <c r="N78" i="4"/>
  <c r="J329" i="4"/>
  <c r="I287" i="4"/>
  <c r="N82" i="4"/>
  <c r="N66" i="4"/>
  <c r="N50" i="4"/>
  <c r="N42" i="4"/>
  <c r="N34" i="4"/>
  <c r="N26" i="4"/>
  <c r="N18" i="4"/>
  <c r="N10" i="4"/>
  <c r="I590" i="4"/>
  <c r="J302" i="4"/>
  <c r="J294" i="4"/>
  <c r="J286" i="4"/>
  <c r="J270" i="4"/>
  <c r="J182" i="4"/>
  <c r="J174" i="4"/>
  <c r="J134" i="4"/>
  <c r="J110" i="4"/>
  <c r="J86" i="4"/>
  <c r="J30" i="4"/>
  <c r="J351" i="4"/>
  <c r="I341" i="4"/>
  <c r="I301" i="4"/>
  <c r="U301" i="4"/>
  <c r="J337" i="4"/>
  <c r="J297" i="4"/>
  <c r="J289" i="4"/>
  <c r="J265" i="4"/>
  <c r="J257" i="4"/>
  <c r="J249" i="4"/>
  <c r="J241" i="4"/>
  <c r="J161" i="4"/>
  <c r="J145" i="4"/>
  <c r="J137" i="4"/>
  <c r="J129" i="4"/>
  <c r="J113" i="4"/>
  <c r="J105" i="4"/>
  <c r="J89" i="4"/>
  <c r="J81" i="4"/>
  <c r="J65" i="4"/>
  <c r="J57" i="4"/>
  <c r="J17" i="4"/>
  <c r="J9" i="4"/>
  <c r="J273" i="4"/>
  <c r="J92" i="4"/>
  <c r="J140" i="4"/>
  <c r="J157" i="4"/>
  <c r="J196" i="4"/>
  <c r="J260" i="4"/>
  <c r="J280" i="4"/>
  <c r="J295" i="4"/>
  <c r="J344" i="4"/>
  <c r="J320" i="4"/>
  <c r="J272" i="4"/>
  <c r="J248" i="4"/>
  <c r="J200" i="4"/>
  <c r="J192" i="4"/>
  <c r="J176" i="4"/>
  <c r="J160" i="4"/>
  <c r="J152" i="4"/>
  <c r="J136" i="4"/>
  <c r="J104" i="4"/>
  <c r="J88" i="4"/>
  <c r="J64" i="4"/>
  <c r="J346" i="4"/>
  <c r="J330" i="4"/>
  <c r="J322" i="4"/>
  <c r="J306" i="4"/>
  <c r="J298" i="4"/>
  <c r="J290" i="4"/>
  <c r="J282" i="4"/>
  <c r="J274" i="4"/>
  <c r="J258" i="4"/>
  <c r="J242" i="4"/>
  <c r="J234" i="4"/>
  <c r="J210" i="4"/>
  <c r="J194" i="4"/>
  <c r="J178" i="4"/>
  <c r="J170" i="4"/>
  <c r="J154" i="4"/>
  <c r="J138" i="4"/>
  <c r="J114" i="4"/>
  <c r="J106" i="4"/>
  <c r="J90" i="4"/>
  <c r="J82" i="4"/>
  <c r="J66" i="4"/>
  <c r="J50" i="4"/>
  <c r="J42" i="4"/>
  <c r="J34" i="4"/>
  <c r="J26" i="4"/>
  <c r="J18" i="4"/>
  <c r="I18" i="4" s="1"/>
  <c r="J10" i="4"/>
  <c r="J5" i="4"/>
  <c r="J60" i="4"/>
  <c r="J91" i="4"/>
  <c r="J96" i="4"/>
  <c r="J127" i="4"/>
  <c r="J165" i="4"/>
  <c r="J188" i="4"/>
  <c r="J217" i="4"/>
  <c r="J237" i="4"/>
  <c r="J353" i="4"/>
  <c r="J345" i="4"/>
  <c r="J313" i="4"/>
  <c r="J305" i="4"/>
  <c r="J281" i="4"/>
  <c r="J72" i="4"/>
  <c r="J229" i="4"/>
  <c r="J347" i="4"/>
  <c r="J61" i="4"/>
  <c r="J93" i="4"/>
  <c r="J124" i="4"/>
  <c r="J149" i="4"/>
  <c r="J169" i="4"/>
  <c r="J191" i="4"/>
  <c r="J209" i="4"/>
  <c r="J243" i="4"/>
  <c r="J253" i="4"/>
  <c r="J296" i="4"/>
  <c r="J308" i="4"/>
  <c r="J309" i="4"/>
  <c r="J285" i="4"/>
  <c r="J269" i="4"/>
  <c r="J261" i="4"/>
  <c r="J245" i="4"/>
  <c r="J197" i="4"/>
  <c r="J173" i="4"/>
  <c r="J141" i="4"/>
  <c r="J133" i="4"/>
  <c r="J125" i="4"/>
  <c r="J117" i="4"/>
  <c r="J109" i="4"/>
  <c r="J85" i="4"/>
  <c r="J77" i="4"/>
  <c r="J29" i="4"/>
  <c r="J327" i="4"/>
  <c r="J4" i="4"/>
  <c r="J11" i="4"/>
  <c r="J33" i="4"/>
  <c r="J49" i="4"/>
  <c r="J56" i="4"/>
  <c r="J63" i="4"/>
  <c r="J107" i="4"/>
  <c r="J120" i="4"/>
  <c r="J142" i="4"/>
  <c r="J168" i="4"/>
  <c r="J283" i="4"/>
  <c r="J288" i="4"/>
  <c r="J333" i="4"/>
  <c r="J8" i="4"/>
  <c r="J121" i="4"/>
  <c r="J233" i="4"/>
  <c r="J244" i="4"/>
  <c r="J264" i="4"/>
  <c r="J291" i="4"/>
  <c r="J340" i="4"/>
  <c r="J350" i="4"/>
  <c r="J334" i="4"/>
  <c r="J326" i="4"/>
  <c r="J318" i="4"/>
  <c r="J310" i="4"/>
  <c r="J278" i="4"/>
  <c r="J262" i="4"/>
  <c r="J254" i="4"/>
  <c r="J246" i="4"/>
  <c r="J238" i="4"/>
  <c r="J230" i="4"/>
  <c r="J222" i="4"/>
  <c r="J214" i="4"/>
  <c r="J206" i="4"/>
  <c r="J198" i="4"/>
  <c r="J190" i="4"/>
  <c r="J166" i="4"/>
  <c r="J158" i="4"/>
  <c r="J150" i="4"/>
  <c r="J118" i="4"/>
  <c r="J102" i="4"/>
  <c r="J94" i="4"/>
  <c r="J78" i="4"/>
  <c r="I78" i="4" s="1"/>
  <c r="J70" i="4"/>
  <c r="J62" i="4"/>
  <c r="I62" i="4" s="1"/>
  <c r="J54" i="4"/>
  <c r="J46" i="4"/>
  <c r="J38" i="4"/>
  <c r="J22" i="4"/>
  <c r="J14" i="4"/>
  <c r="J303" i="4"/>
  <c r="J221" i="4"/>
  <c r="J205" i="4"/>
  <c r="J159" i="4"/>
  <c r="J84" i="4"/>
  <c r="J59" i="4"/>
  <c r="J20" i="4"/>
  <c r="J6" i="4"/>
  <c r="J336" i="4"/>
  <c r="J292" i="4"/>
  <c r="J267" i="4"/>
  <c r="J240" i="4"/>
  <c r="J227" i="4"/>
  <c r="J213" i="4"/>
  <c r="J199" i="4"/>
  <c r="J179" i="4"/>
  <c r="J112" i="4"/>
  <c r="J80" i="4"/>
  <c r="J31" i="4"/>
  <c r="J12" i="4"/>
  <c r="J25" i="4"/>
  <c r="J73" i="4"/>
  <c r="J101" i="4"/>
  <c r="J115" i="4"/>
  <c r="J144" i="4"/>
  <c r="J153" i="4"/>
  <c r="J163" i="4"/>
  <c r="J171" i="4"/>
  <c r="J180" i="4"/>
  <c r="J193" i="4"/>
  <c r="J223" i="4"/>
  <c r="J277" i="4"/>
  <c r="I486" i="4"/>
  <c r="N70" i="4"/>
  <c r="N54" i="4"/>
  <c r="J208" i="4"/>
  <c r="J184" i="4"/>
  <c r="J128" i="4"/>
  <c r="J48" i="4"/>
  <c r="J40" i="4"/>
  <c r="J32" i="4"/>
  <c r="J16" i="4"/>
  <c r="J225" i="4"/>
  <c r="J201" i="4"/>
  <c r="J185" i="4"/>
  <c r="J177" i="4"/>
  <c r="J97" i="4"/>
  <c r="J24" i="4"/>
  <c r="J35" i="4"/>
  <c r="J43" i="4"/>
  <c r="J51" i="4"/>
  <c r="J67" i="4"/>
  <c r="J79" i="4"/>
  <c r="J83" i="4"/>
  <c r="J87" i="4"/>
  <c r="J103" i="4"/>
  <c r="J135" i="4"/>
  <c r="J151" i="4"/>
  <c r="J164" i="4"/>
  <c r="J175" i="4"/>
  <c r="J187" i="4"/>
  <c r="J224" i="4"/>
  <c r="J232" i="4"/>
  <c r="J251" i="4"/>
  <c r="J316" i="4"/>
  <c r="J323" i="4"/>
  <c r="J356" i="4"/>
  <c r="J328" i="4"/>
  <c r="J312" i="4"/>
  <c r="J304" i="4"/>
  <c r="J7" i="4"/>
  <c r="J75" i="4"/>
  <c r="J108" i="4"/>
  <c r="J111" i="4"/>
  <c r="J123" i="4"/>
  <c r="J204" i="4"/>
  <c r="J211" i="4"/>
  <c r="J259" i="4"/>
  <c r="J324" i="4"/>
  <c r="J332" i="4"/>
  <c r="J341" i="4"/>
  <c r="J335" i="4"/>
  <c r="J279" i="4"/>
  <c r="J263" i="4"/>
  <c r="J247" i="4"/>
  <c r="J231" i="4"/>
  <c r="J71" i="4"/>
  <c r="J47" i="4"/>
  <c r="J15" i="4"/>
  <c r="N74" i="4"/>
  <c r="J301" i="4"/>
  <c r="J23" i="4"/>
  <c r="J36" i="4"/>
  <c r="J44" i="4"/>
  <c r="J52" i="4"/>
  <c r="J76" i="4"/>
  <c r="J132" i="4"/>
  <c r="J143" i="4"/>
  <c r="J147" i="4"/>
  <c r="J183" i="4"/>
  <c r="J195" i="4"/>
  <c r="J228" i="4"/>
  <c r="J275" i="4"/>
  <c r="J300" i="4"/>
  <c r="J220" i="4"/>
  <c r="J212" i="4"/>
  <c r="J148" i="4"/>
  <c r="J116" i="4"/>
  <c r="J68" i="4"/>
  <c r="J28" i="4"/>
  <c r="J307" i="4"/>
  <c r="N88" i="4"/>
  <c r="N24" i="4"/>
  <c r="N8" i="4"/>
  <c r="J325" i="4"/>
  <c r="I317" i="4"/>
  <c r="J317" i="4"/>
  <c r="J293" i="4"/>
  <c r="J189" i="4"/>
  <c r="J181" i="4"/>
  <c r="J69" i="4"/>
  <c r="J53" i="4"/>
  <c r="J45" i="4"/>
  <c r="J37" i="4"/>
  <c r="J21" i="4"/>
  <c r="J13" i="4"/>
  <c r="J311" i="4"/>
  <c r="J284" i="4"/>
  <c r="J268" i="4"/>
  <c r="J252" i="4"/>
  <c r="J236" i="4"/>
  <c r="J219" i="4"/>
  <c r="J207" i="4"/>
  <c r="J203" i="4"/>
  <c r="J172" i="4"/>
  <c r="J156" i="4"/>
  <c r="J3" i="4"/>
  <c r="J100" i="4"/>
  <c r="J119" i="4"/>
  <c r="J155" i="4"/>
  <c r="J167" i="4"/>
  <c r="J215" i="4"/>
  <c r="J235" i="4"/>
  <c r="J276" i="4"/>
  <c r="M432" i="4"/>
  <c r="I613" i="4"/>
  <c r="Q609" i="4"/>
  <c r="Q593" i="4"/>
  <c r="I572" i="4"/>
  <c r="I332" i="4"/>
  <c r="J39" i="4"/>
  <c r="J55" i="4"/>
  <c r="J99" i="4"/>
  <c r="J139" i="4"/>
  <c r="J239" i="4"/>
  <c r="J255" i="4"/>
  <c r="J271" i="4"/>
  <c r="J287" i="4"/>
  <c r="J315" i="4"/>
  <c r="J319" i="4"/>
  <c r="J331" i="4"/>
  <c r="J339" i="4"/>
  <c r="J343" i="4"/>
  <c r="I635" i="4"/>
  <c r="R361" i="4"/>
  <c r="M341" i="4"/>
  <c r="Z364" i="4"/>
  <c r="R359" i="4"/>
  <c r="V360" i="4"/>
  <c r="M618" i="4"/>
  <c r="Q628" i="4"/>
  <c r="J27" i="4"/>
  <c r="J131" i="4"/>
  <c r="J355" i="4"/>
  <c r="Y636" i="4"/>
  <c r="Y424" i="4"/>
  <c r="Y406" i="4"/>
  <c r="Z361" i="4"/>
  <c r="U636" i="4"/>
  <c r="U424" i="4"/>
  <c r="Z384" i="4"/>
  <c r="U342" i="4"/>
  <c r="Q590" i="4"/>
  <c r="Q342" i="4"/>
  <c r="Q301" i="4"/>
  <c r="R357" i="4"/>
  <c r="M307" i="4"/>
  <c r="M427" i="4"/>
  <c r="M635" i="4"/>
  <c r="M584" i="4"/>
  <c r="M440" i="4"/>
  <c r="M623" i="4"/>
  <c r="M416" i="4"/>
  <c r="M322" i="4"/>
  <c r="R364" i="4"/>
  <c r="R404" i="4"/>
  <c r="M594" i="4"/>
  <c r="I573" i="4"/>
  <c r="I630" i="4"/>
  <c r="I623" i="4"/>
  <c r="I440" i="4"/>
  <c r="J352" i="4"/>
  <c r="J348" i="4"/>
  <c r="J349" i="4"/>
  <c r="J354" i="4"/>
  <c r="J342" i="4"/>
  <c r="I584" i="4"/>
  <c r="I594" i="4"/>
  <c r="J638" i="3"/>
  <c r="M625" i="3"/>
  <c r="M332" i="3"/>
  <c r="U491" i="3"/>
  <c r="M485" i="3"/>
  <c r="I485" i="3"/>
  <c r="I317" i="3"/>
  <c r="M372" i="3"/>
  <c r="M356" i="3"/>
  <c r="U344" i="3"/>
  <c r="U374" i="3"/>
  <c r="Q478" i="3"/>
  <c r="M403" i="3"/>
  <c r="M287" i="3"/>
  <c r="Q108" i="3"/>
  <c r="U301" i="3"/>
  <c r="Q484" i="3"/>
  <c r="Q344" i="3"/>
  <c r="M179" i="3"/>
  <c r="U478" i="3"/>
  <c r="M583" i="3"/>
  <c r="Q491" i="3"/>
  <c r="M317" i="3"/>
  <c r="M80" i="3"/>
  <c r="Y629" i="3"/>
  <c r="M555" i="3"/>
  <c r="M432" i="3"/>
  <c r="Q374" i="3"/>
  <c r="M341" i="3"/>
  <c r="U484" i="3"/>
  <c r="AC80" i="3"/>
  <c r="AC222" i="3"/>
  <c r="U121" i="3"/>
  <c r="AC342" i="3"/>
  <c r="Y342" i="3"/>
  <c r="J638" i="2"/>
  <c r="M372" i="2"/>
  <c r="M356" i="2"/>
  <c r="U344" i="2"/>
  <c r="AC287" i="2"/>
  <c r="Q478" i="2"/>
  <c r="M403" i="2"/>
  <c r="Q347" i="2"/>
  <c r="M287" i="2"/>
  <c r="Q108" i="2"/>
  <c r="U301" i="2"/>
  <c r="AC222" i="2"/>
  <c r="Q559" i="2"/>
  <c r="M485" i="2"/>
  <c r="U374" i="2"/>
  <c r="Q484" i="2"/>
  <c r="U559" i="2"/>
  <c r="AC124" i="2"/>
  <c r="AC124" i="3"/>
  <c r="Q344" i="2"/>
  <c r="M179" i="2"/>
  <c r="U478" i="2"/>
  <c r="U121" i="2"/>
  <c r="M583" i="2"/>
  <c r="M317" i="2"/>
  <c r="M80" i="2"/>
  <c r="Y629" i="2"/>
  <c r="U347" i="2"/>
  <c r="AC342" i="2"/>
  <c r="Y342" i="2"/>
  <c r="M555" i="2"/>
  <c r="M432" i="2"/>
  <c r="Q374" i="2"/>
  <c r="M341" i="2"/>
  <c r="U484" i="2"/>
  <c r="M625" i="2"/>
  <c r="M332" i="2"/>
  <c r="AC80" i="2"/>
  <c r="R350" i="4"/>
  <c r="R353" i="4"/>
  <c r="R342" i="4"/>
  <c r="R354" i="4"/>
  <c r="R346" i="4"/>
  <c r="R323" i="4"/>
  <c r="R318" i="4"/>
  <c r="R345" i="4"/>
  <c r="R329" i="4"/>
  <c r="R321" i="4"/>
  <c r="R313" i="4"/>
  <c r="R344" i="4"/>
  <c r="R341" i="4"/>
  <c r="R301" i="4"/>
  <c r="R331" i="4"/>
  <c r="R327" i="4"/>
  <c r="R322" i="4"/>
  <c r="R317" i="4"/>
  <c r="R309" i="4"/>
  <c r="R349" i="4"/>
  <c r="R325" i="4"/>
  <c r="R307" i="4"/>
  <c r="R289" i="4"/>
  <c r="R281" i="4"/>
  <c r="R273" i="4"/>
  <c r="R265" i="4"/>
  <c r="R257" i="4"/>
  <c r="R249" i="4"/>
  <c r="R241" i="4"/>
  <c r="R233" i="4"/>
  <c r="R225" i="4"/>
  <c r="R217" i="4"/>
  <c r="R292" i="4"/>
  <c r="R284" i="4"/>
  <c r="R276" i="4"/>
  <c r="R268" i="4"/>
  <c r="R260" i="4"/>
  <c r="R252" i="4"/>
  <c r="R244" i="4"/>
  <c r="R236" i="4"/>
  <c r="R228" i="4"/>
  <c r="R310" i="4"/>
  <c r="R305" i="4"/>
  <c r="R293" i="4"/>
  <c r="R285" i="4"/>
  <c r="R277" i="4"/>
  <c r="R269" i="4"/>
  <c r="R261" i="4"/>
  <c r="R253" i="4"/>
  <c r="R245" i="4"/>
  <c r="R237" i="4"/>
  <c r="R229" i="4"/>
  <c r="R221" i="4"/>
  <c r="R304" i="4"/>
  <c r="R296" i="4"/>
  <c r="R288" i="4"/>
  <c r="R280" i="4"/>
  <c r="R272" i="4"/>
  <c r="R264" i="4"/>
  <c r="R256" i="4"/>
  <c r="R248" i="4"/>
  <c r="R240" i="4"/>
  <c r="R232" i="4"/>
  <c r="R224" i="4"/>
  <c r="R216" i="4"/>
  <c r="R205" i="4"/>
  <c r="R199" i="4"/>
  <c r="R191" i="4"/>
  <c r="R183" i="4"/>
  <c r="R180" i="4"/>
  <c r="R179" i="4"/>
  <c r="R218" i="4"/>
  <c r="R210" i="4"/>
  <c r="R209" i="4"/>
  <c r="R204" i="4"/>
  <c r="R197" i="4"/>
  <c r="R189" i="4"/>
  <c r="R208" i="4"/>
  <c r="R207" i="4"/>
  <c r="R203" i="4"/>
  <c r="R195" i="4"/>
  <c r="R187" i="4"/>
  <c r="R213" i="4"/>
  <c r="R206" i="4"/>
  <c r="R201" i="4"/>
  <c r="R193" i="4"/>
  <c r="R185" i="4"/>
  <c r="R149" i="4"/>
  <c r="R144" i="4"/>
  <c r="R136" i="4"/>
  <c r="R167" i="4"/>
  <c r="R159" i="4"/>
  <c r="R151" i="4"/>
  <c r="R145" i="4"/>
  <c r="R137" i="4"/>
  <c r="R168" i="4"/>
  <c r="R160" i="4"/>
  <c r="R152" i="4"/>
  <c r="R140" i="4"/>
  <c r="R132" i="4"/>
  <c r="R181" i="4"/>
  <c r="R171" i="4"/>
  <c r="R163" i="4"/>
  <c r="R155" i="4"/>
  <c r="R141" i="4"/>
  <c r="R164" i="4"/>
  <c r="R156" i="4"/>
  <c r="R110" i="4"/>
  <c r="R113" i="4"/>
  <c r="R106" i="4"/>
  <c r="R98" i="4"/>
  <c r="R133" i="4"/>
  <c r="R128" i="4"/>
  <c r="R124" i="4"/>
  <c r="R101" i="4"/>
  <c r="R129" i="4"/>
  <c r="R122" i="4"/>
  <c r="R114" i="4"/>
  <c r="R123" i="4"/>
  <c r="R109" i="4"/>
  <c r="R102" i="4"/>
  <c r="R112" i="4"/>
  <c r="R105" i="4"/>
  <c r="R121" i="4"/>
  <c r="Z6" i="4"/>
  <c r="Y6" i="4" s="1"/>
  <c r="R9" i="4"/>
  <c r="Z14" i="4"/>
  <c r="U14" i="4" s="1"/>
  <c r="R17" i="4"/>
  <c r="Z22" i="4"/>
  <c r="Y22" i="4" s="1"/>
  <c r="R25" i="4"/>
  <c r="Z30" i="4"/>
  <c r="R33" i="4"/>
  <c r="Q33" i="4" s="1"/>
  <c r="Z38" i="4"/>
  <c r="U38" i="4" s="1"/>
  <c r="R41" i="4"/>
  <c r="Q41" i="4" s="1"/>
  <c r="Z46" i="4"/>
  <c r="U46" i="4" s="1"/>
  <c r="R49" i="4"/>
  <c r="V84" i="4"/>
  <c r="Z86" i="4"/>
  <c r="R87" i="4"/>
  <c r="N89" i="4"/>
  <c r="N91" i="4"/>
  <c r="Z91" i="4"/>
  <c r="N93" i="4"/>
  <c r="Z94" i="4"/>
  <c r="Y94" i="4" s="1"/>
  <c r="R95" i="4"/>
  <c r="R96" i="4"/>
  <c r="V97" i="4"/>
  <c r="R99" i="4"/>
  <c r="R126" i="4"/>
  <c r="AD129" i="4"/>
  <c r="Z11" i="4"/>
  <c r="U11" i="4" s="1"/>
  <c r="Z19" i="4"/>
  <c r="U19" i="4" s="1"/>
  <c r="N21" i="4"/>
  <c r="R22" i="4"/>
  <c r="Z27" i="4"/>
  <c r="U27" i="4" s="1"/>
  <c r="R30" i="4"/>
  <c r="Z35" i="4"/>
  <c r="U35" i="4" s="1"/>
  <c r="R38" i="4"/>
  <c r="Q38" i="4" s="1"/>
  <c r="Z43" i="4"/>
  <c r="U43" i="4" s="1"/>
  <c r="R46" i="4"/>
  <c r="Z51" i="4"/>
  <c r="U51" i="4" s="1"/>
  <c r="R85" i="4"/>
  <c r="R86" i="4"/>
  <c r="R88" i="4"/>
  <c r="AD89" i="4"/>
  <c r="AD93" i="4"/>
  <c r="R3" i="4"/>
  <c r="AD341" i="4"/>
  <c r="AD345" i="4"/>
  <c r="AD329" i="4"/>
  <c r="AD319" i="4"/>
  <c r="AC319" i="4" s="1"/>
  <c r="AD344" i="4"/>
  <c r="AD324" i="4"/>
  <c r="AD314" i="4"/>
  <c r="AD343" i="4"/>
  <c r="AD342" i="4"/>
  <c r="AD315" i="4"/>
  <c r="AD313" i="4"/>
  <c r="AC313" i="4" s="1"/>
  <c r="AD321" i="4"/>
  <c r="AC321" i="4" s="1"/>
  <c r="AD311" i="4"/>
  <c r="AD301" i="4"/>
  <c r="AD290" i="4"/>
  <c r="AD282" i="4"/>
  <c r="AD274" i="4"/>
  <c r="AC274" i="4" s="1"/>
  <c r="AD266" i="4"/>
  <c r="AC266" i="4" s="1"/>
  <c r="AD258" i="4"/>
  <c r="AD250" i="4"/>
  <c r="AD242" i="4"/>
  <c r="AC242" i="4" s="1"/>
  <c r="AD234" i="4"/>
  <c r="AC234" i="4" s="1"/>
  <c r="AD226" i="4"/>
  <c r="AD294" i="4"/>
  <c r="AC294" i="4" s="1"/>
  <c r="AD286" i="4"/>
  <c r="AD278" i="4"/>
  <c r="AD270" i="4"/>
  <c r="AD262" i="4"/>
  <c r="AC262" i="4" s="1"/>
  <c r="AD254" i="4"/>
  <c r="AD246" i="4"/>
  <c r="AD238" i="4"/>
  <c r="AD230" i="4"/>
  <c r="AC230" i="4" s="1"/>
  <c r="AD222" i="4"/>
  <c r="AD214" i="4"/>
  <c r="AD211" i="4"/>
  <c r="AC211" i="4" s="1"/>
  <c r="AD178" i="4"/>
  <c r="AC178" i="4" s="1"/>
  <c r="AD177" i="4"/>
  <c r="AC177" i="4" s="1"/>
  <c r="AD176" i="4"/>
  <c r="AD175" i="4"/>
  <c r="AD174" i="4"/>
  <c r="AD173" i="4"/>
  <c r="AD172" i="4"/>
  <c r="AD171" i="4"/>
  <c r="AD180" i="4"/>
  <c r="AC180" i="4" s="1"/>
  <c r="AD179" i="4"/>
  <c r="AC179" i="4" s="1"/>
  <c r="AD219" i="4"/>
  <c r="AC219" i="4" s="1"/>
  <c r="AD140" i="4"/>
  <c r="AD132" i="4"/>
  <c r="AD141" i="4"/>
  <c r="AD142" i="4"/>
  <c r="AD148" i="4"/>
  <c r="AC148" i="4" s="1"/>
  <c r="AD149" i="4"/>
  <c r="AD144" i="4"/>
  <c r="AD136" i="4"/>
  <c r="AC136" i="4" s="1"/>
  <c r="AD128" i="4"/>
  <c r="AD145" i="4"/>
  <c r="AC145" i="4" s="1"/>
  <c r="AD122" i="4"/>
  <c r="AD104" i="4"/>
  <c r="AC104" i="4" s="1"/>
  <c r="AD96" i="4"/>
  <c r="AD88" i="4"/>
  <c r="AD134" i="4"/>
  <c r="AC134" i="4" s="1"/>
  <c r="AD123" i="4"/>
  <c r="AD107" i="4"/>
  <c r="AD99" i="4"/>
  <c r="AD91" i="4"/>
  <c r="AD100" i="4"/>
  <c r="AD92" i="4"/>
  <c r="AC92" i="4" s="1"/>
  <c r="AD84" i="4"/>
  <c r="AD103" i="4"/>
  <c r="AC103" i="4" s="1"/>
  <c r="AD126" i="4"/>
  <c r="AD124" i="4"/>
  <c r="AD106" i="4"/>
  <c r="AD137" i="4"/>
  <c r="AC137" i="4" s="1"/>
  <c r="AD133" i="4"/>
  <c r="AD108" i="4"/>
  <c r="Z8" i="4"/>
  <c r="Y8" i="4" s="1"/>
  <c r="R11" i="4"/>
  <c r="Z16" i="4"/>
  <c r="R19" i="4"/>
  <c r="Q19" i="4" s="1"/>
  <c r="Z24" i="4"/>
  <c r="R27" i="4"/>
  <c r="Q27" i="4" s="1"/>
  <c r="Z32" i="4"/>
  <c r="R35" i="4"/>
  <c r="Q35" i="4" s="1"/>
  <c r="Z40" i="4"/>
  <c r="Y40" i="4" s="1"/>
  <c r="R43" i="4"/>
  <c r="Z48" i="4"/>
  <c r="Y48" i="4" s="1"/>
  <c r="R51" i="4"/>
  <c r="Q51" i="4" s="1"/>
  <c r="R53" i="4"/>
  <c r="Z54" i="4"/>
  <c r="R57" i="4"/>
  <c r="Z58" i="4"/>
  <c r="R61" i="4"/>
  <c r="Z62" i="4"/>
  <c r="R65" i="4"/>
  <c r="Z66" i="4"/>
  <c r="R69" i="4"/>
  <c r="Z70" i="4"/>
  <c r="R73" i="4"/>
  <c r="Z74" i="4"/>
  <c r="R77" i="4"/>
  <c r="Z78" i="4"/>
  <c r="Y78" i="4" s="1"/>
  <c r="R81" i="4"/>
  <c r="Z82" i="4"/>
  <c r="Z90" i="4"/>
  <c r="R91" i="4"/>
  <c r="R94" i="4"/>
  <c r="AD95" i="4"/>
  <c r="V96" i="4"/>
  <c r="AD102" i="4"/>
  <c r="N122" i="4"/>
  <c r="V126" i="4"/>
  <c r="V341" i="4"/>
  <c r="V342" i="4"/>
  <c r="V343" i="4"/>
  <c r="V328" i="4"/>
  <c r="V324" i="4"/>
  <c r="V317" i="4"/>
  <c r="V309" i="4"/>
  <c r="V318" i="4"/>
  <c r="V310" i="4"/>
  <c r="V346" i="4"/>
  <c r="V323" i="4"/>
  <c r="V345" i="4"/>
  <c r="V316" i="4"/>
  <c r="V308" i="4"/>
  <c r="V344" i="4"/>
  <c r="V301" i="4"/>
  <c r="V293" i="4"/>
  <c r="V285" i="4"/>
  <c r="V277" i="4"/>
  <c r="V269" i="4"/>
  <c r="V261" i="4"/>
  <c r="V253" i="4"/>
  <c r="V245" i="4"/>
  <c r="V237" i="4"/>
  <c r="V229" i="4"/>
  <c r="V289" i="4"/>
  <c r="V281" i="4"/>
  <c r="V273" i="4"/>
  <c r="Q273" i="4" s="1"/>
  <c r="V265" i="4"/>
  <c r="V257" i="4"/>
  <c r="V249" i="4"/>
  <c r="V241" i="4"/>
  <c r="V233" i="4"/>
  <c r="V225" i="4"/>
  <c r="V217" i="4"/>
  <c r="V314" i="4"/>
  <c r="V222" i="4"/>
  <c r="V178" i="4"/>
  <c r="V177" i="4"/>
  <c r="V176" i="4"/>
  <c r="V175" i="4"/>
  <c r="V174" i="4"/>
  <c r="V173" i="4"/>
  <c r="V172" i="4"/>
  <c r="V171" i="4"/>
  <c r="V180" i="4"/>
  <c r="V214" i="4"/>
  <c r="V140" i="4"/>
  <c r="V132" i="4"/>
  <c r="V141" i="4"/>
  <c r="V148" i="4"/>
  <c r="V142" i="4"/>
  <c r="V121" i="4"/>
  <c r="V149" i="4"/>
  <c r="V144" i="4"/>
  <c r="V136" i="4"/>
  <c r="V145" i="4"/>
  <c r="V122" i="4"/>
  <c r="V107" i="4"/>
  <c r="V99" i="4"/>
  <c r="V91" i="4"/>
  <c r="V123" i="4"/>
  <c r="V102" i="4"/>
  <c r="V94" i="4"/>
  <c r="V103" i="4"/>
  <c r="V95" i="4"/>
  <c r="V87" i="4"/>
  <c r="V137" i="4"/>
  <c r="V130" i="4"/>
  <c r="V106" i="4"/>
  <c r="V98" i="4"/>
  <c r="V134" i="4"/>
  <c r="V133" i="4"/>
  <c r="V128" i="4"/>
  <c r="V124" i="4"/>
  <c r="V101" i="4"/>
  <c r="V4" i="4"/>
  <c r="U4" i="4" s="1"/>
  <c r="N7" i="4"/>
  <c r="AD9" i="4"/>
  <c r="AC9" i="4" s="1"/>
  <c r="V12" i="4"/>
  <c r="Z13" i="4"/>
  <c r="U13" i="4" s="1"/>
  <c r="N15" i="4"/>
  <c r="I15" i="4" s="1"/>
  <c r="AD17" i="4"/>
  <c r="AC17" i="4" s="1"/>
  <c r="V20" i="4"/>
  <c r="Z21" i="4"/>
  <c r="U21" i="4" s="1"/>
  <c r="N23" i="4"/>
  <c r="R24" i="4"/>
  <c r="AD25" i="4"/>
  <c r="V28" i="4"/>
  <c r="Z29" i="4"/>
  <c r="N31" i="4"/>
  <c r="R32" i="4"/>
  <c r="AD33" i="4"/>
  <c r="V36" i="4"/>
  <c r="Z37" i="4"/>
  <c r="N39" i="4"/>
  <c r="R40" i="4"/>
  <c r="AD41" i="4"/>
  <c r="AC41" i="4" s="1"/>
  <c r="V44" i="4"/>
  <c r="Z45" i="4"/>
  <c r="U45" i="4" s="1"/>
  <c r="N47" i="4"/>
  <c r="R48" i="4"/>
  <c r="AD49" i="4"/>
  <c r="AC49" i="4" s="1"/>
  <c r="V52" i="4"/>
  <c r="AD53" i="4"/>
  <c r="N55" i="4"/>
  <c r="V56" i="4"/>
  <c r="Q56" i="4" s="1"/>
  <c r="AD57" i="4"/>
  <c r="N59" i="4"/>
  <c r="V60" i="4"/>
  <c r="Q60" i="4" s="1"/>
  <c r="AD61" i="4"/>
  <c r="N63" i="4"/>
  <c r="V64" i="4"/>
  <c r="AD65" i="4"/>
  <c r="N67" i="4"/>
  <c r="V68" i="4"/>
  <c r="Q68" i="4" s="1"/>
  <c r="AD69" i="4"/>
  <c r="AC69" i="4" s="1"/>
  <c r="N71" i="4"/>
  <c r="V72" i="4"/>
  <c r="Q72" i="4" s="1"/>
  <c r="AD73" i="4"/>
  <c r="AC73" i="4" s="1"/>
  <c r="N75" i="4"/>
  <c r="V76" i="4"/>
  <c r="Q76" i="4" s="1"/>
  <c r="AD77" i="4"/>
  <c r="N79" i="4"/>
  <c r="V80" i="4"/>
  <c r="U80" i="4" s="1"/>
  <c r="AD81" i="4"/>
  <c r="AC81" i="4" s="1"/>
  <c r="AD86" i="4"/>
  <c r="AC86" i="4" s="1"/>
  <c r="AD87" i="4"/>
  <c r="V88" i="4"/>
  <c r="R89" i="4"/>
  <c r="R90" i="4"/>
  <c r="V92" i="4"/>
  <c r="R93" i="4"/>
  <c r="AD98" i="4"/>
  <c r="V105" i="4"/>
  <c r="Z113" i="4"/>
  <c r="AD125" i="4"/>
  <c r="AC125" i="4" s="1"/>
  <c r="AD130" i="4"/>
  <c r="N332" i="4"/>
  <c r="N341" i="4"/>
  <c r="N331" i="4"/>
  <c r="N327" i="4"/>
  <c r="N317" i="4"/>
  <c r="N320" i="4"/>
  <c r="N312" i="4"/>
  <c r="N307" i="4"/>
  <c r="N346" i="4"/>
  <c r="N342" i="4"/>
  <c r="N345" i="4"/>
  <c r="M345" i="4" s="1"/>
  <c r="N321" i="4"/>
  <c r="N313" i="4"/>
  <c r="N344" i="4"/>
  <c r="N326" i="4"/>
  <c r="N343" i="4"/>
  <c r="N319" i="4"/>
  <c r="N311" i="4"/>
  <c r="I311" i="4" s="1"/>
  <c r="N322" i="4"/>
  <c r="N296" i="4"/>
  <c r="N288" i="4"/>
  <c r="N280" i="4"/>
  <c r="N272" i="4"/>
  <c r="N264" i="4"/>
  <c r="N256" i="4"/>
  <c r="N248" i="4"/>
  <c r="N240" i="4"/>
  <c r="N232" i="4"/>
  <c r="N224" i="4"/>
  <c r="N308" i="4"/>
  <c r="N309" i="4"/>
  <c r="N301" i="4"/>
  <c r="N292" i="4"/>
  <c r="N284" i="4"/>
  <c r="N276" i="4"/>
  <c r="I276" i="4" s="1"/>
  <c r="N268" i="4"/>
  <c r="N260" i="4"/>
  <c r="N252" i="4"/>
  <c r="N244" i="4"/>
  <c r="N236" i="4"/>
  <c r="N228" i="4"/>
  <c r="N220" i="4"/>
  <c r="N300" i="4"/>
  <c r="I300" i="4" s="1"/>
  <c r="N217" i="4"/>
  <c r="N178" i="4"/>
  <c r="N177" i="4"/>
  <c r="N176" i="4"/>
  <c r="N175" i="4"/>
  <c r="N174" i="4"/>
  <c r="I174" i="4" s="1"/>
  <c r="N173" i="4"/>
  <c r="N172" i="4"/>
  <c r="N171" i="4"/>
  <c r="N181" i="4"/>
  <c r="N180" i="4"/>
  <c r="N179" i="4"/>
  <c r="N212" i="4"/>
  <c r="N148" i="4"/>
  <c r="N141" i="4"/>
  <c r="N142" i="4"/>
  <c r="N149" i="4"/>
  <c r="N145" i="4"/>
  <c r="N150" i="4"/>
  <c r="N146" i="4"/>
  <c r="N138" i="4"/>
  <c r="N129" i="4"/>
  <c r="N102" i="4"/>
  <c r="I102" i="4" s="1"/>
  <c r="N94" i="4"/>
  <c r="I94" i="4" s="1"/>
  <c r="N86" i="4"/>
  <c r="N123" i="4"/>
  <c r="N105" i="4"/>
  <c r="N97" i="4"/>
  <c r="N126" i="4"/>
  <c r="N121" i="4"/>
  <c r="N137" i="4"/>
  <c r="N134" i="4"/>
  <c r="N130" i="4"/>
  <c r="N106" i="4"/>
  <c r="N98" i="4"/>
  <c r="N90" i="4"/>
  <c r="N133" i="4"/>
  <c r="N101" i="4"/>
  <c r="N128" i="4"/>
  <c r="N104" i="4"/>
  <c r="I104" i="4" s="1"/>
  <c r="N125" i="4"/>
  <c r="N4" i="4"/>
  <c r="Y4" i="4"/>
  <c r="R5" i="4"/>
  <c r="Q5" i="4" s="1"/>
  <c r="Z10" i="4"/>
  <c r="U10" i="4" s="1"/>
  <c r="N12" i="4"/>
  <c r="R13" i="4"/>
  <c r="Q13" i="4" s="1"/>
  <c r="Z18" i="4"/>
  <c r="Y18" i="4" s="1"/>
  <c r="N20" i="4"/>
  <c r="R21" i="4"/>
  <c r="Z26" i="4"/>
  <c r="Y26" i="4" s="1"/>
  <c r="N28" i="4"/>
  <c r="R29" i="4"/>
  <c r="Z34" i="4"/>
  <c r="U34" i="4" s="1"/>
  <c r="N36" i="4"/>
  <c r="R37" i="4"/>
  <c r="Q37" i="4" s="1"/>
  <c r="Z42" i="4"/>
  <c r="U42" i="4" s="1"/>
  <c r="N44" i="4"/>
  <c r="R45" i="4"/>
  <c r="Q45" i="4" s="1"/>
  <c r="Z50" i="4"/>
  <c r="N52" i="4"/>
  <c r="R54" i="4"/>
  <c r="M54" i="4" s="1"/>
  <c r="Z55" i="4"/>
  <c r="U55" i="4" s="1"/>
  <c r="R58" i="4"/>
  <c r="M58" i="4" s="1"/>
  <c r="Z59" i="4"/>
  <c r="U59" i="4" s="1"/>
  <c r="R62" i="4"/>
  <c r="M62" i="4" s="1"/>
  <c r="Z63" i="4"/>
  <c r="U63" i="4" s="1"/>
  <c r="R66" i="4"/>
  <c r="Z67" i="4"/>
  <c r="U67" i="4" s="1"/>
  <c r="R70" i="4"/>
  <c r="Z71" i="4"/>
  <c r="U71" i="4" s="1"/>
  <c r="R74" i="4"/>
  <c r="M74" i="4" s="1"/>
  <c r="Z75" i="4"/>
  <c r="R78" i="4"/>
  <c r="M78" i="4" s="1"/>
  <c r="Z79" i="4"/>
  <c r="U79" i="4" s="1"/>
  <c r="R82" i="4"/>
  <c r="Z83" i="4"/>
  <c r="U83" i="4" s="1"/>
  <c r="Z84" i="4"/>
  <c r="Z96" i="4"/>
  <c r="AD97" i="4"/>
  <c r="V129" i="4"/>
  <c r="AD3" i="4"/>
  <c r="AC3" i="4" s="1"/>
  <c r="Z7" i="4"/>
  <c r="U7" i="4" s="1"/>
  <c r="N9" i="4"/>
  <c r="R10" i="4"/>
  <c r="Q10" i="4" s="1"/>
  <c r="Z15" i="4"/>
  <c r="U15" i="4" s="1"/>
  <c r="N17" i="4"/>
  <c r="I17" i="4" s="1"/>
  <c r="R18" i="4"/>
  <c r="M18" i="4" s="1"/>
  <c r="Z23" i="4"/>
  <c r="Y23" i="4" s="1"/>
  <c r="N25" i="4"/>
  <c r="R26" i="4"/>
  <c r="Q26" i="4" s="1"/>
  <c r="Z31" i="4"/>
  <c r="Y31" i="4" s="1"/>
  <c r="N33" i="4"/>
  <c r="R34" i="4"/>
  <c r="Z39" i="4"/>
  <c r="Y39" i="4" s="1"/>
  <c r="N41" i="4"/>
  <c r="R42" i="4"/>
  <c r="Q42" i="4" s="1"/>
  <c r="Z47" i="4"/>
  <c r="Y47" i="4" s="1"/>
  <c r="N49" i="4"/>
  <c r="R50" i="4"/>
  <c r="N56" i="4"/>
  <c r="N60" i="4"/>
  <c r="N64" i="4"/>
  <c r="N68" i="4"/>
  <c r="N72" i="4"/>
  <c r="N76" i="4"/>
  <c r="N80" i="4"/>
  <c r="N84" i="4"/>
  <c r="Z85" i="4"/>
  <c r="U85" i="4" s="1"/>
  <c r="V86" i="4"/>
  <c r="Z88" i="4"/>
  <c r="Z92" i="4"/>
  <c r="V3" i="4"/>
  <c r="N6" i="4"/>
  <c r="Z12" i="4"/>
  <c r="N14" i="4"/>
  <c r="R15" i="4"/>
  <c r="Q17" i="4"/>
  <c r="Z20" i="4"/>
  <c r="N22" i="4"/>
  <c r="R23" i="4"/>
  <c r="Q25" i="4"/>
  <c r="Z28" i="4"/>
  <c r="N30" i="4"/>
  <c r="R31" i="4"/>
  <c r="Z36" i="4"/>
  <c r="N38" i="4"/>
  <c r="Y38" i="4"/>
  <c r="R39" i="4"/>
  <c r="Z44" i="4"/>
  <c r="N46" i="4"/>
  <c r="R47" i="4"/>
  <c r="Q49" i="4"/>
  <c r="Z52" i="4"/>
  <c r="U52" i="4" s="1"/>
  <c r="R55" i="4"/>
  <c r="Z56" i="4"/>
  <c r="U57" i="4"/>
  <c r="R59" i="4"/>
  <c r="Q59" i="4" s="1"/>
  <c r="Z60" i="4"/>
  <c r="R63" i="4"/>
  <c r="Q63" i="4" s="1"/>
  <c r="Z64" i="4"/>
  <c r="R67" i="4"/>
  <c r="Q67" i="4" s="1"/>
  <c r="Z68" i="4"/>
  <c r="R71" i="4"/>
  <c r="Z72" i="4"/>
  <c r="Y72" i="4" s="1"/>
  <c r="R75" i="4"/>
  <c r="Z76" i="4"/>
  <c r="Y76" i="4" s="1"/>
  <c r="R79" i="4"/>
  <c r="M80" i="4"/>
  <c r="U81" i="4"/>
  <c r="R83" i="4"/>
  <c r="M83" i="4" s="1"/>
  <c r="R84" i="4"/>
  <c r="N85" i="4"/>
  <c r="N87" i="4"/>
  <c r="M87" i="4" s="1"/>
  <c r="V89" i="4"/>
  <c r="V93" i="4"/>
  <c r="N95" i="4"/>
  <c r="N99" i="4"/>
  <c r="V100" i="4"/>
  <c r="AD101" i="4"/>
  <c r="AC101" i="4" s="1"/>
  <c r="V104" i="4"/>
  <c r="Z355" i="4"/>
  <c r="Z347" i="4"/>
  <c r="Z350" i="4"/>
  <c r="Z351" i="4"/>
  <c r="Z342" i="4"/>
  <c r="Z354" i="4"/>
  <c r="Z315" i="4"/>
  <c r="Z330" i="4"/>
  <c r="Z323" i="4"/>
  <c r="Z318" i="4"/>
  <c r="Z310" i="4"/>
  <c r="Z346" i="4"/>
  <c r="Z345" i="4"/>
  <c r="Z321" i="4"/>
  <c r="Z344" i="4"/>
  <c r="Z341" i="4"/>
  <c r="Z324" i="4"/>
  <c r="Z343" i="4"/>
  <c r="Z328" i="4"/>
  <c r="Z314" i="4"/>
  <c r="Z322" i="4"/>
  <c r="Z303" i="4"/>
  <c r="Z294" i="4"/>
  <c r="Z286" i="4"/>
  <c r="Z278" i="4"/>
  <c r="Z270" i="4"/>
  <c r="Z262" i="4"/>
  <c r="Z254" i="4"/>
  <c r="Y254" i="4" s="1"/>
  <c r="Z246" i="4"/>
  <c r="Z238" i="4"/>
  <c r="Z230" i="4"/>
  <c r="Z222" i="4"/>
  <c r="Z214" i="4"/>
  <c r="Z302" i="4"/>
  <c r="Z289" i="4"/>
  <c r="Z281" i="4"/>
  <c r="U281" i="4" s="1"/>
  <c r="Z273" i="4"/>
  <c r="Z265" i="4"/>
  <c r="Z257" i="4"/>
  <c r="Z249" i="4"/>
  <c r="Z241" i="4"/>
  <c r="Z233" i="4"/>
  <c r="Z225" i="4"/>
  <c r="Z301" i="4"/>
  <c r="Z290" i="4"/>
  <c r="Y290" i="4" s="1"/>
  <c r="Z282" i="4"/>
  <c r="Z274" i="4"/>
  <c r="Z266" i="4"/>
  <c r="Z258" i="4"/>
  <c r="Z250" i="4"/>
  <c r="Z242" i="4"/>
  <c r="Y242" i="4" s="1"/>
  <c r="Z234" i="4"/>
  <c r="Z226" i="4"/>
  <c r="Y226" i="4" s="1"/>
  <c r="Z218" i="4"/>
  <c r="Z306" i="4"/>
  <c r="Z293" i="4"/>
  <c r="Z285" i="4"/>
  <c r="Z277" i="4"/>
  <c r="Z269" i="4"/>
  <c r="Z261" i="4"/>
  <c r="Z253" i="4"/>
  <c r="Z245" i="4"/>
  <c r="U245" i="4" s="1"/>
  <c r="Z237" i="4"/>
  <c r="Z229" i="4"/>
  <c r="Z221" i="4"/>
  <c r="Z213" i="4"/>
  <c r="Z206" i="4"/>
  <c r="Z196" i="4"/>
  <c r="Z188" i="4"/>
  <c r="Z180" i="4"/>
  <c r="Z179" i="4"/>
  <c r="Z199" i="4"/>
  <c r="Z191" i="4"/>
  <c r="Z183" i="4"/>
  <c r="Z205" i="4"/>
  <c r="Z202" i="4"/>
  <c r="Z194" i="4"/>
  <c r="Z186" i="4"/>
  <c r="Z210" i="4"/>
  <c r="Z209" i="4"/>
  <c r="Z204" i="4"/>
  <c r="Z200" i="4"/>
  <c r="Z192" i="4"/>
  <c r="Z184" i="4"/>
  <c r="Z215" i="4"/>
  <c r="Z208" i="4"/>
  <c r="Z207" i="4"/>
  <c r="Z203" i="4"/>
  <c r="Z198" i="4"/>
  <c r="Z190" i="4"/>
  <c r="Z149" i="4"/>
  <c r="Z144" i="4"/>
  <c r="U144" i="4" s="1"/>
  <c r="Z136" i="4"/>
  <c r="Z164" i="4"/>
  <c r="Z156" i="4"/>
  <c r="Z145" i="4"/>
  <c r="Z137" i="4"/>
  <c r="Z182" i="4"/>
  <c r="Z165" i="4"/>
  <c r="Z157" i="4"/>
  <c r="Z146" i="4"/>
  <c r="Z140" i="4"/>
  <c r="Z132" i="4"/>
  <c r="Z168" i="4"/>
  <c r="Z160" i="4"/>
  <c r="Z152" i="4"/>
  <c r="Z141" i="4"/>
  <c r="Z169" i="4"/>
  <c r="Z161" i="4"/>
  <c r="Z153" i="4"/>
  <c r="Z126" i="4"/>
  <c r="Z110" i="4"/>
  <c r="Z108" i="4"/>
  <c r="Z103" i="4"/>
  <c r="Y103" i="4" s="1"/>
  <c r="Z95" i="4"/>
  <c r="Z130" i="4"/>
  <c r="Y130" i="4" s="1"/>
  <c r="Z128" i="4"/>
  <c r="Z124" i="4"/>
  <c r="Z106" i="4"/>
  <c r="Z98" i="4"/>
  <c r="Z133" i="4"/>
  <c r="Z129" i="4"/>
  <c r="Z122" i="4"/>
  <c r="Z111" i="4"/>
  <c r="Z123" i="4"/>
  <c r="Z114" i="4"/>
  <c r="Z107" i="4"/>
  <c r="Z99" i="4"/>
  <c r="Z109" i="4"/>
  <c r="Z102" i="4"/>
  <c r="U102" i="4" s="1"/>
  <c r="R4" i="4"/>
  <c r="U5" i="4"/>
  <c r="AD5" i="4"/>
  <c r="AC5" i="4" s="1"/>
  <c r="M8" i="4"/>
  <c r="V8" i="4"/>
  <c r="Z9" i="4"/>
  <c r="N11" i="4"/>
  <c r="R12" i="4"/>
  <c r="AD13" i="4"/>
  <c r="V16" i="4"/>
  <c r="Q16" i="4" s="1"/>
  <c r="Z17" i="4"/>
  <c r="U17" i="4" s="1"/>
  <c r="N19" i="4"/>
  <c r="I19" i="4" s="1"/>
  <c r="R20" i="4"/>
  <c r="AD21" i="4"/>
  <c r="V24" i="4"/>
  <c r="Q24" i="4" s="1"/>
  <c r="Z25" i="4"/>
  <c r="U25" i="4" s="1"/>
  <c r="I26" i="4"/>
  <c r="N27" i="4"/>
  <c r="Y27" i="4"/>
  <c r="R28" i="4"/>
  <c r="U29" i="4"/>
  <c r="AD29" i="4"/>
  <c r="V32" i="4"/>
  <c r="Z33" i="4"/>
  <c r="U33" i="4" s="1"/>
  <c r="N35" i="4"/>
  <c r="R36" i="4"/>
  <c r="U37" i="4"/>
  <c r="AD37" i="4"/>
  <c r="AC37" i="4" s="1"/>
  <c r="V40" i="4"/>
  <c r="Z41" i="4"/>
  <c r="U41" i="4" s="1"/>
  <c r="N43" i="4"/>
  <c r="Y43" i="4"/>
  <c r="R44" i="4"/>
  <c r="AD45" i="4"/>
  <c r="Q46" i="4"/>
  <c r="V48" i="4"/>
  <c r="Z49" i="4"/>
  <c r="U49" i="4" s="1"/>
  <c r="N51" i="4"/>
  <c r="Y51" i="4"/>
  <c r="R52" i="4"/>
  <c r="N53" i="4"/>
  <c r="V54" i="4"/>
  <c r="AD55" i="4"/>
  <c r="N57" i="4"/>
  <c r="V58" i="4"/>
  <c r="AD59" i="4"/>
  <c r="N61" i="4"/>
  <c r="V62" i="4"/>
  <c r="AD63" i="4"/>
  <c r="N65" i="4"/>
  <c r="V66" i="4"/>
  <c r="AD67" i="4"/>
  <c r="N69" i="4"/>
  <c r="V70" i="4"/>
  <c r="AD71" i="4"/>
  <c r="AC71" i="4" s="1"/>
  <c r="N73" i="4"/>
  <c r="V74" i="4"/>
  <c r="AD75" i="4"/>
  <c r="N77" i="4"/>
  <c r="V78" i="4"/>
  <c r="AD79" i="4"/>
  <c r="N81" i="4"/>
  <c r="V82" i="4"/>
  <c r="AD83" i="4"/>
  <c r="AC83" i="4" s="1"/>
  <c r="AD85" i="4"/>
  <c r="Z87" i="4"/>
  <c r="U87" i="4" s="1"/>
  <c r="Z89" i="4"/>
  <c r="V90" i="4"/>
  <c r="Z93" i="4"/>
  <c r="N96" i="4"/>
  <c r="M96" i="4" s="1"/>
  <c r="R97" i="4"/>
  <c r="AD105" i="4"/>
  <c r="AC105" i="4" s="1"/>
  <c r="N107" i="4"/>
  <c r="V108" i="4"/>
  <c r="R111" i="4"/>
  <c r="V125" i="4"/>
  <c r="Y91" i="4"/>
  <c r="R92" i="4"/>
  <c r="Z97" i="4"/>
  <c r="R100" i="4"/>
  <c r="Q102" i="4"/>
  <c r="Z105" i="4"/>
  <c r="R108" i="4"/>
  <c r="V110" i="4"/>
  <c r="Q110" i="4" s="1"/>
  <c r="Z112" i="4"/>
  <c r="N113" i="4"/>
  <c r="V115" i="4"/>
  <c r="R116" i="4"/>
  <c r="N117" i="4"/>
  <c r="AD127" i="4"/>
  <c r="AC127" i="4" s="1"/>
  <c r="Z131" i="4"/>
  <c r="AD135" i="4"/>
  <c r="V138" i="4"/>
  <c r="AD139" i="4"/>
  <c r="V150" i="4"/>
  <c r="Z170" i="4"/>
  <c r="N110" i="4"/>
  <c r="AD112" i="4"/>
  <c r="AD116" i="4"/>
  <c r="AC116" i="4" s="1"/>
  <c r="Z117" i="4"/>
  <c r="V118" i="4"/>
  <c r="R119" i="4"/>
  <c r="N120" i="4"/>
  <c r="N135" i="4"/>
  <c r="V143" i="4"/>
  <c r="R146" i="4"/>
  <c r="AD109" i="4"/>
  <c r="V112" i="4"/>
  <c r="Q112" i="4" s="1"/>
  <c r="N115" i="4"/>
  <c r="AD119" i="4"/>
  <c r="AC119" i="4" s="1"/>
  <c r="Z120" i="4"/>
  <c r="V127" i="4"/>
  <c r="AD131" i="4"/>
  <c r="Z134" i="4"/>
  <c r="U134" i="4" s="1"/>
  <c r="R135" i="4"/>
  <c r="AD147" i="4"/>
  <c r="AC147" i="4" s="1"/>
  <c r="Z154" i="4"/>
  <c r="Q85" i="4"/>
  <c r="Z104" i="4"/>
  <c r="R107" i="4"/>
  <c r="U108" i="4"/>
  <c r="V109" i="4"/>
  <c r="Q109" i="4" s="1"/>
  <c r="N112" i="4"/>
  <c r="AD114" i="4"/>
  <c r="AC114" i="4" s="1"/>
  <c r="Z115" i="4"/>
  <c r="V116" i="4"/>
  <c r="R117" i="4"/>
  <c r="N118" i="4"/>
  <c r="Z121" i="4"/>
  <c r="I122" i="4"/>
  <c r="N124" i="4"/>
  <c r="N131" i="4"/>
  <c r="V146" i="4"/>
  <c r="R157" i="4"/>
  <c r="Z101" i="4"/>
  <c r="N103" i="4"/>
  <c r="R104" i="4"/>
  <c r="N109" i="4"/>
  <c r="AD111" i="4"/>
  <c r="V114" i="4"/>
  <c r="AD117" i="4"/>
  <c r="Z118" i="4"/>
  <c r="V119" i="4"/>
  <c r="R120" i="4"/>
  <c r="R125" i="4"/>
  <c r="M125" i="4" s="1"/>
  <c r="Z125" i="4"/>
  <c r="R131" i="4"/>
  <c r="V135" i="4"/>
  <c r="Z138" i="4"/>
  <c r="V139" i="4"/>
  <c r="AD150" i="4"/>
  <c r="N100" i="4"/>
  <c r="N108" i="4"/>
  <c r="V111" i="4"/>
  <c r="N114" i="4"/>
  <c r="I114" i="4" s="1"/>
  <c r="R115" i="4"/>
  <c r="N116" i="4"/>
  <c r="AD120" i="4"/>
  <c r="N127" i="4"/>
  <c r="Z127" i="4"/>
  <c r="R134" i="4"/>
  <c r="AD138" i="4"/>
  <c r="AC138" i="4" s="1"/>
  <c r="N140" i="4"/>
  <c r="AD143" i="4"/>
  <c r="Z162" i="4"/>
  <c r="Q108" i="4"/>
  <c r="N111" i="4"/>
  <c r="AD113" i="4"/>
  <c r="AC113" i="4" s="1"/>
  <c r="AD115" i="4"/>
  <c r="AC115" i="4" s="1"/>
  <c r="Z116" i="4"/>
  <c r="V117" i="4"/>
  <c r="R118" i="4"/>
  <c r="N119" i="4"/>
  <c r="AD121" i="4"/>
  <c r="M122" i="4"/>
  <c r="V131" i="4"/>
  <c r="Z135" i="4"/>
  <c r="N143" i="4"/>
  <c r="V147" i="4"/>
  <c r="R165" i="4"/>
  <c r="Y86" i="4"/>
  <c r="Z100" i="4"/>
  <c r="R103" i="4"/>
  <c r="AD110" i="4"/>
  <c r="V113" i="4"/>
  <c r="Q113" i="4" s="1"/>
  <c r="AD118" i="4"/>
  <c r="Z119" i="4"/>
  <c r="V120" i="4"/>
  <c r="R127" i="4"/>
  <c r="R130" i="4"/>
  <c r="N132" i="4"/>
  <c r="R138" i="4"/>
  <c r="AD146" i="4"/>
  <c r="AC146" i="4" s="1"/>
  <c r="N139" i="4"/>
  <c r="R143" i="4"/>
  <c r="Z143" i="4"/>
  <c r="N147" i="4"/>
  <c r="I147" i="4" s="1"/>
  <c r="N153" i="4"/>
  <c r="AD155" i="4"/>
  <c r="V158" i="4"/>
  <c r="N161" i="4"/>
  <c r="AD163" i="4"/>
  <c r="V166" i="4"/>
  <c r="N169" i="4"/>
  <c r="I169" i="4" s="1"/>
  <c r="Z173" i="4"/>
  <c r="R142" i="4"/>
  <c r="Z142" i="4"/>
  <c r="Y142" i="4" s="1"/>
  <c r="N152" i="4"/>
  <c r="AD154" i="4"/>
  <c r="V157" i="4"/>
  <c r="N160" i="4"/>
  <c r="AD162" i="4"/>
  <c r="V165" i="4"/>
  <c r="N168" i="4"/>
  <c r="M168" i="4" s="1"/>
  <c r="AD170" i="4"/>
  <c r="AC170" i="4" s="1"/>
  <c r="R174" i="4"/>
  <c r="V179" i="4"/>
  <c r="R184" i="4"/>
  <c r="R186" i="4"/>
  <c r="Z189" i="4"/>
  <c r="AD153" i="4"/>
  <c r="V156" i="4"/>
  <c r="N159" i="4"/>
  <c r="AD161" i="4"/>
  <c r="V164" i="4"/>
  <c r="Q164" i="4" s="1"/>
  <c r="N167" i="4"/>
  <c r="AD169" i="4"/>
  <c r="AC169" i="4" s="1"/>
  <c r="Z175" i="4"/>
  <c r="R176" i="4"/>
  <c r="Z177" i="4"/>
  <c r="Y177" i="4" s="1"/>
  <c r="R178" i="4"/>
  <c r="N183" i="4"/>
  <c r="R192" i="4"/>
  <c r="R194" i="4"/>
  <c r="Z197" i="4"/>
  <c r="N136" i="4"/>
  <c r="N144" i="4"/>
  <c r="N151" i="4"/>
  <c r="Z151" i="4"/>
  <c r="AD152" i="4"/>
  <c r="R154" i="4"/>
  <c r="V155" i="4"/>
  <c r="Q155" i="4" s="1"/>
  <c r="N158" i="4"/>
  <c r="Z159" i="4"/>
  <c r="AD160" i="4"/>
  <c r="Y160" i="4" s="1"/>
  <c r="R162" i="4"/>
  <c r="V163" i="4"/>
  <c r="N166" i="4"/>
  <c r="Z167" i="4"/>
  <c r="AD168" i="4"/>
  <c r="AC168" i="4" s="1"/>
  <c r="R170" i="4"/>
  <c r="Z172" i="4"/>
  <c r="R200" i="4"/>
  <c r="R202" i="4"/>
  <c r="R139" i="4"/>
  <c r="Z139" i="4"/>
  <c r="R147" i="4"/>
  <c r="Z147" i="4"/>
  <c r="Z150" i="4"/>
  <c r="AD151" i="4"/>
  <c r="AC151" i="4" s="1"/>
  <c r="R153" i="4"/>
  <c r="V154" i="4"/>
  <c r="N157" i="4"/>
  <c r="Z158" i="4"/>
  <c r="AD159" i="4"/>
  <c r="AC159" i="4" s="1"/>
  <c r="R161" i="4"/>
  <c r="V162" i="4"/>
  <c r="N165" i="4"/>
  <c r="I165" i="4" s="1"/>
  <c r="Z166" i="4"/>
  <c r="AD167" i="4"/>
  <c r="R169" i="4"/>
  <c r="V170" i="4"/>
  <c r="R173" i="4"/>
  <c r="R150" i="4"/>
  <c r="V153" i="4"/>
  <c r="N156" i="4"/>
  <c r="AD158" i="4"/>
  <c r="V161" i="4"/>
  <c r="N164" i="4"/>
  <c r="M164" i="4" s="1"/>
  <c r="AD166" i="4"/>
  <c r="AC166" i="4" s="1"/>
  <c r="V169" i="4"/>
  <c r="Z174" i="4"/>
  <c r="Z181" i="4"/>
  <c r="Z148" i="4"/>
  <c r="V152" i="4"/>
  <c r="Q152" i="4" s="1"/>
  <c r="N155" i="4"/>
  <c r="M155" i="4" s="1"/>
  <c r="AD157" i="4"/>
  <c r="AC157" i="4" s="1"/>
  <c r="V160" i="4"/>
  <c r="U160" i="4" s="1"/>
  <c r="N163" i="4"/>
  <c r="AD165" i="4"/>
  <c r="V168" i="4"/>
  <c r="Q168" i="4" s="1"/>
  <c r="R175" i="4"/>
  <c r="Z176" i="4"/>
  <c r="R177" i="4"/>
  <c r="Q177" i="4" s="1"/>
  <c r="Z178" i="4"/>
  <c r="Y178" i="4" s="1"/>
  <c r="R148" i="4"/>
  <c r="V151" i="4"/>
  <c r="Q151" i="4" s="1"/>
  <c r="N154" i="4"/>
  <c r="Z155" i="4"/>
  <c r="AD156" i="4"/>
  <c r="R158" i="4"/>
  <c r="V159" i="4"/>
  <c r="Q159" i="4" s="1"/>
  <c r="N162" i="4"/>
  <c r="Z163" i="4"/>
  <c r="AD164" i="4"/>
  <c r="R166" i="4"/>
  <c r="V167" i="4"/>
  <c r="N170" i="4"/>
  <c r="Z171" i="4"/>
  <c r="R172" i="4"/>
  <c r="AD181" i="4"/>
  <c r="V183" i="4"/>
  <c r="Q183" i="4" s="1"/>
  <c r="Z185" i="4"/>
  <c r="N186" i="4"/>
  <c r="R188" i="4"/>
  <c r="AD188" i="4"/>
  <c r="V191" i="4"/>
  <c r="Q191" i="4" s="1"/>
  <c r="Z193" i="4"/>
  <c r="N194" i="4"/>
  <c r="R196" i="4"/>
  <c r="AD196" i="4"/>
  <c r="V199" i="4"/>
  <c r="Z201" i="4"/>
  <c r="N202" i="4"/>
  <c r="N204" i="4"/>
  <c r="V205" i="4"/>
  <c r="Q205" i="4" s="1"/>
  <c r="AD206" i="4"/>
  <c r="N209" i="4"/>
  <c r="N211" i="4"/>
  <c r="AD212" i="4"/>
  <c r="AC212" i="4" s="1"/>
  <c r="V231" i="4"/>
  <c r="AD232" i="4"/>
  <c r="AC232" i="4" s="1"/>
  <c r="N234" i="4"/>
  <c r="V235" i="4"/>
  <c r="AD236" i="4"/>
  <c r="AD261" i="4"/>
  <c r="V262" i="4"/>
  <c r="N263" i="4"/>
  <c r="AD263" i="4"/>
  <c r="V264" i="4"/>
  <c r="AD265" i="4"/>
  <c r="AC265" i="4" s="1"/>
  <c r="V266" i="4"/>
  <c r="AD267" i="4"/>
  <c r="V268" i="4"/>
  <c r="Q268" i="4" s="1"/>
  <c r="AD288" i="4"/>
  <c r="N290" i="4"/>
  <c r="V291" i="4"/>
  <c r="AD292" i="4"/>
  <c r="AD185" i="4"/>
  <c r="V188" i="4"/>
  <c r="N191" i="4"/>
  <c r="AD193" i="4"/>
  <c r="V196" i="4"/>
  <c r="N199" i="4"/>
  <c r="AD201" i="4"/>
  <c r="AC201" i="4" s="1"/>
  <c r="N210" i="4"/>
  <c r="V220" i="4"/>
  <c r="AD221" i="4"/>
  <c r="AC221" i="4" s="1"/>
  <c r="V239" i="4"/>
  <c r="AD240" i="4"/>
  <c r="N242" i="4"/>
  <c r="V243" i="4"/>
  <c r="AD244" i="4"/>
  <c r="AC244" i="4" s="1"/>
  <c r="AD269" i="4"/>
  <c r="V270" i="4"/>
  <c r="N271" i="4"/>
  <c r="AD271" i="4"/>
  <c r="V272" i="4"/>
  <c r="Q272" i="4" s="1"/>
  <c r="AD273" i="4"/>
  <c r="AC273" i="4" s="1"/>
  <c r="V274" i="4"/>
  <c r="AD275" i="4"/>
  <c r="AC275" i="4" s="1"/>
  <c r="V276" i="4"/>
  <c r="V295" i="4"/>
  <c r="R303" i="4"/>
  <c r="R182" i="4"/>
  <c r="AD182" i="4"/>
  <c r="V185" i="4"/>
  <c r="Z187" i="4"/>
  <c r="N188" i="4"/>
  <c r="R190" i="4"/>
  <c r="AD190" i="4"/>
  <c r="V193" i="4"/>
  <c r="Q193" i="4" s="1"/>
  <c r="Z195" i="4"/>
  <c r="N196" i="4"/>
  <c r="R198" i="4"/>
  <c r="AD198" i="4"/>
  <c r="AC198" i="4" s="1"/>
  <c r="V201" i="4"/>
  <c r="Q201" i="4" s="1"/>
  <c r="AD203" i="4"/>
  <c r="N205" i="4"/>
  <c r="V206" i="4"/>
  <c r="Q206" i="4" s="1"/>
  <c r="AD207" i="4"/>
  <c r="Y207" i="4" s="1"/>
  <c r="R212" i="4"/>
  <c r="M212" i="4" s="1"/>
  <c r="V213" i="4"/>
  <c r="N215" i="4"/>
  <c r="N218" i="4"/>
  <c r="M218" i="4" s="1"/>
  <c r="V247" i="4"/>
  <c r="AD248" i="4"/>
  <c r="N250" i="4"/>
  <c r="V251" i="4"/>
  <c r="AD252" i="4"/>
  <c r="AD277" i="4"/>
  <c r="V278" i="4"/>
  <c r="N279" i="4"/>
  <c r="AD279" i="4"/>
  <c r="AC279" i="4" s="1"/>
  <c r="V280" i="4"/>
  <c r="Q280" i="4" s="1"/>
  <c r="AD281" i="4"/>
  <c r="V282" i="4"/>
  <c r="AD283" i="4"/>
  <c r="AC283" i="4" s="1"/>
  <c r="V284" i="4"/>
  <c r="Q284" i="4" s="1"/>
  <c r="AD296" i="4"/>
  <c r="AC296" i="4" s="1"/>
  <c r="V182" i="4"/>
  <c r="N185" i="4"/>
  <c r="AD187" i="4"/>
  <c r="V190" i="4"/>
  <c r="N193" i="4"/>
  <c r="AD195" i="4"/>
  <c r="V198" i="4"/>
  <c r="N201" i="4"/>
  <c r="AD208" i="4"/>
  <c r="AD215" i="4"/>
  <c r="AC215" i="4" s="1"/>
  <c r="V216" i="4"/>
  <c r="Q216" i="4" s="1"/>
  <c r="Z217" i="4"/>
  <c r="U217" i="4" s="1"/>
  <c r="AD218" i="4"/>
  <c r="V219" i="4"/>
  <c r="N223" i="4"/>
  <c r="AD223" i="4"/>
  <c r="AC223" i="4" s="1"/>
  <c r="V224" i="4"/>
  <c r="Q224" i="4" s="1"/>
  <c r="AD225" i="4"/>
  <c r="V226" i="4"/>
  <c r="AD227" i="4"/>
  <c r="V228" i="4"/>
  <c r="Q228" i="4" s="1"/>
  <c r="V255" i="4"/>
  <c r="AD256" i="4"/>
  <c r="N258" i="4"/>
  <c r="V259" i="4"/>
  <c r="AD260" i="4"/>
  <c r="AD285" i="4"/>
  <c r="AC285" i="4" s="1"/>
  <c r="V286" i="4"/>
  <c r="AD287" i="4"/>
  <c r="V297" i="4"/>
  <c r="AD298" i="4"/>
  <c r="AC298" i="4" s="1"/>
  <c r="V299" i="4"/>
  <c r="AD300" i="4"/>
  <c r="N182" i="4"/>
  <c r="AD184" i="4"/>
  <c r="V187" i="4"/>
  <c r="Q187" i="4" s="1"/>
  <c r="N190" i="4"/>
  <c r="AD192" i="4"/>
  <c r="V195" i="4"/>
  <c r="Q195" i="4" s="1"/>
  <c r="N198" i="4"/>
  <c r="AD200" i="4"/>
  <c r="AC200" i="4" s="1"/>
  <c r="V203" i="4"/>
  <c r="Q203" i="4" s="1"/>
  <c r="AD204" i="4"/>
  <c r="Y204" i="4" s="1"/>
  <c r="N206" i="4"/>
  <c r="I206" i="4" s="1"/>
  <c r="V207" i="4"/>
  <c r="AD209" i="4"/>
  <c r="AD210" i="4"/>
  <c r="AC210" i="4" s="1"/>
  <c r="V211" i="4"/>
  <c r="V212" i="4"/>
  <c r="R215" i="4"/>
  <c r="AD229" i="4"/>
  <c r="Y229" i="4" s="1"/>
  <c r="V230" i="4"/>
  <c r="N231" i="4"/>
  <c r="AD231" i="4"/>
  <c r="V232" i="4"/>
  <c r="AD233" i="4"/>
  <c r="AC233" i="4" s="1"/>
  <c r="V234" i="4"/>
  <c r="AD235" i="4"/>
  <c r="V236" i="4"/>
  <c r="Q236" i="4" s="1"/>
  <c r="V263" i="4"/>
  <c r="AD264" i="4"/>
  <c r="AC264" i="4" s="1"/>
  <c r="N266" i="4"/>
  <c r="V267" i="4"/>
  <c r="AD268" i="4"/>
  <c r="V288" i="4"/>
  <c r="Q288" i="4" s="1"/>
  <c r="AD289" i="4"/>
  <c r="V290" i="4"/>
  <c r="AD291" i="4"/>
  <c r="V292" i="4"/>
  <c r="Q292" i="4" s="1"/>
  <c r="V184" i="4"/>
  <c r="N187" i="4"/>
  <c r="AD189" i="4"/>
  <c r="AC189" i="4" s="1"/>
  <c r="V192" i="4"/>
  <c r="U192" i="4" s="1"/>
  <c r="N195" i="4"/>
  <c r="M195" i="4" s="1"/>
  <c r="AD197" i="4"/>
  <c r="V200" i="4"/>
  <c r="N203" i="4"/>
  <c r="V208" i="4"/>
  <c r="AD217" i="4"/>
  <c r="AD220" i="4"/>
  <c r="V221" i="4"/>
  <c r="Q221" i="4" s="1"/>
  <c r="AD237" i="4"/>
  <c r="V238" i="4"/>
  <c r="N239" i="4"/>
  <c r="AD239" i="4"/>
  <c r="V240" i="4"/>
  <c r="AD241" i="4"/>
  <c r="V242" i="4"/>
  <c r="AD243" i="4"/>
  <c r="AC243" i="4" s="1"/>
  <c r="V244" i="4"/>
  <c r="V271" i="4"/>
  <c r="AD272" i="4"/>
  <c r="N274" i="4"/>
  <c r="V275" i="4"/>
  <c r="AD276" i="4"/>
  <c r="AC276" i="4" s="1"/>
  <c r="AD293" i="4"/>
  <c r="V294" i="4"/>
  <c r="N295" i="4"/>
  <c r="AD295" i="4"/>
  <c r="Z305" i="4"/>
  <c r="V181" i="4"/>
  <c r="N184" i="4"/>
  <c r="AD186" i="4"/>
  <c r="V189" i="4"/>
  <c r="Q189" i="4" s="1"/>
  <c r="N192" i="4"/>
  <c r="AD194" i="4"/>
  <c r="V197" i="4"/>
  <c r="Q197" i="4" s="1"/>
  <c r="N200" i="4"/>
  <c r="AD202" i="4"/>
  <c r="AC202" i="4" s="1"/>
  <c r="V204" i="4"/>
  <c r="AD205" i="4"/>
  <c r="N207" i="4"/>
  <c r="V209" i="4"/>
  <c r="Q209" i="4" s="1"/>
  <c r="Z212" i="4"/>
  <c r="AD213" i="4"/>
  <c r="V215" i="4"/>
  <c r="AD245" i="4"/>
  <c r="V246" i="4"/>
  <c r="N247" i="4"/>
  <c r="AD247" i="4"/>
  <c r="AC247" i="4" s="1"/>
  <c r="V248" i="4"/>
  <c r="Q248" i="4" s="1"/>
  <c r="AD249" i="4"/>
  <c r="Y249" i="4" s="1"/>
  <c r="V250" i="4"/>
  <c r="AD251" i="4"/>
  <c r="AC251" i="4" s="1"/>
  <c r="V252" i="4"/>
  <c r="V279" i="4"/>
  <c r="AD280" i="4"/>
  <c r="N282" i="4"/>
  <c r="V283" i="4"/>
  <c r="AD284" i="4"/>
  <c r="V296" i="4"/>
  <c r="AD183" i="4"/>
  <c r="AC183" i="4" s="1"/>
  <c r="V186" i="4"/>
  <c r="N189" i="4"/>
  <c r="AD191" i="4"/>
  <c r="V194" i="4"/>
  <c r="N197" i="4"/>
  <c r="AD199" i="4"/>
  <c r="Y199" i="4" s="1"/>
  <c r="V202" i="4"/>
  <c r="N208" i="4"/>
  <c r="V210" i="4"/>
  <c r="Q210" i="4" s="1"/>
  <c r="N216" i="4"/>
  <c r="M216" i="4" s="1"/>
  <c r="AD216" i="4"/>
  <c r="V218" i="4"/>
  <c r="Q218" i="4" s="1"/>
  <c r="R220" i="4"/>
  <c r="M220" i="4" s="1"/>
  <c r="V223" i="4"/>
  <c r="AD224" i="4"/>
  <c r="N226" i="4"/>
  <c r="V227" i="4"/>
  <c r="AD228" i="4"/>
  <c r="AD253" i="4"/>
  <c r="AC253" i="4" s="1"/>
  <c r="V254" i="4"/>
  <c r="N255" i="4"/>
  <c r="AD255" i="4"/>
  <c r="AC255" i="4" s="1"/>
  <c r="V256" i="4"/>
  <c r="Q256" i="4" s="1"/>
  <c r="AD257" i="4"/>
  <c r="V258" i="4"/>
  <c r="AD259" i="4"/>
  <c r="V260" i="4"/>
  <c r="Q260" i="4" s="1"/>
  <c r="V287" i="4"/>
  <c r="AD297" i="4"/>
  <c r="AC297" i="4" s="1"/>
  <c r="V298" i="4"/>
  <c r="AD299" i="4"/>
  <c r="V300" i="4"/>
  <c r="R211" i="4"/>
  <c r="Z216" i="4"/>
  <c r="R219" i="4"/>
  <c r="Z224" i="4"/>
  <c r="R227" i="4"/>
  <c r="Z232" i="4"/>
  <c r="R235" i="4"/>
  <c r="Z240" i="4"/>
  <c r="R243" i="4"/>
  <c r="Q245" i="4"/>
  <c r="Z248" i="4"/>
  <c r="R251" i="4"/>
  <c r="Z256" i="4"/>
  <c r="R259" i="4"/>
  <c r="Q261" i="4"/>
  <c r="Z264" i="4"/>
  <c r="R267" i="4"/>
  <c r="Z272" i="4"/>
  <c r="Y274" i="4"/>
  <c r="R275" i="4"/>
  <c r="Z280" i="4"/>
  <c r="R283" i="4"/>
  <c r="Z288" i="4"/>
  <c r="R291" i="4"/>
  <c r="Z296" i="4"/>
  <c r="R299" i="4"/>
  <c r="Z300" i="4"/>
  <c r="V302" i="4"/>
  <c r="AD304" i="4"/>
  <c r="AD307" i="4"/>
  <c r="Z309" i="4"/>
  <c r="U309" i="4" s="1"/>
  <c r="AD310" i="4"/>
  <c r="AC310" i="4" s="1"/>
  <c r="V311" i="4"/>
  <c r="N287" i="4"/>
  <c r="V303" i="4"/>
  <c r="AD305" i="4"/>
  <c r="AD317" i="4"/>
  <c r="AC317" i="4" s="1"/>
  <c r="V322" i="4"/>
  <c r="U322" i="4" s="1"/>
  <c r="N323" i="4"/>
  <c r="I323" i="4" s="1"/>
  <c r="AD323" i="4"/>
  <c r="Y323" i="4" s="1"/>
  <c r="N325" i="4"/>
  <c r="AD325" i="4"/>
  <c r="V326" i="4"/>
  <c r="AD327" i="4"/>
  <c r="R330" i="4"/>
  <c r="Z331" i="4"/>
  <c r="Z297" i="4"/>
  <c r="R300" i="4"/>
  <c r="N302" i="4"/>
  <c r="V304" i="4"/>
  <c r="AD306" i="4"/>
  <c r="AC306" i="4" s="1"/>
  <c r="AD309" i="4"/>
  <c r="AC309" i="4" s="1"/>
  <c r="AD312" i="4"/>
  <c r="V313" i="4"/>
  <c r="N314" i="4"/>
  <c r="V320" i="4"/>
  <c r="Z223" i="4"/>
  <c r="N225" i="4"/>
  <c r="R226" i="4"/>
  <c r="Z231" i="4"/>
  <c r="N233" i="4"/>
  <c r="R234" i="4"/>
  <c r="Z239" i="4"/>
  <c r="N241" i="4"/>
  <c r="R242" i="4"/>
  <c r="Z247" i="4"/>
  <c r="N249" i="4"/>
  <c r="R250" i="4"/>
  <c r="Z255" i="4"/>
  <c r="N257" i="4"/>
  <c r="R258" i="4"/>
  <c r="Z263" i="4"/>
  <c r="I264" i="4"/>
  <c r="N265" i="4"/>
  <c r="R266" i="4"/>
  <c r="Z271" i="4"/>
  <c r="N273" i="4"/>
  <c r="R274" i="4"/>
  <c r="Z279" i="4"/>
  <c r="N281" i="4"/>
  <c r="R282" i="4"/>
  <c r="Z287" i="4"/>
  <c r="N289" i="4"/>
  <c r="R290" i="4"/>
  <c r="Z295" i="4"/>
  <c r="N297" i="4"/>
  <c r="I297" i="4" s="1"/>
  <c r="N303" i="4"/>
  <c r="V305" i="4"/>
  <c r="R306" i="4"/>
  <c r="V307" i="4"/>
  <c r="V330" i="4"/>
  <c r="U330" i="4" s="1"/>
  <c r="AD331" i="4"/>
  <c r="AC331" i="4" s="1"/>
  <c r="N214" i="4"/>
  <c r="Q217" i="4"/>
  <c r="Z220" i="4"/>
  <c r="N222" i="4"/>
  <c r="Y222" i="4"/>
  <c r="R223" i="4"/>
  <c r="Z228" i="4"/>
  <c r="N230" i="4"/>
  <c r="Y230" i="4"/>
  <c r="R231" i="4"/>
  <c r="Z236" i="4"/>
  <c r="N238" i="4"/>
  <c r="R239" i="4"/>
  <c r="Q241" i="4"/>
  <c r="Z244" i="4"/>
  <c r="N246" i="4"/>
  <c r="R247" i="4"/>
  <c r="Q249" i="4"/>
  <c r="Z252" i="4"/>
  <c r="N254" i="4"/>
  <c r="R255" i="4"/>
  <c r="Z260" i="4"/>
  <c r="N262" i="4"/>
  <c r="I262" i="4" s="1"/>
  <c r="R263" i="4"/>
  <c r="Z268" i="4"/>
  <c r="N270" i="4"/>
  <c r="R271" i="4"/>
  <c r="Z276" i="4"/>
  <c r="N278" i="4"/>
  <c r="I278" i="4" s="1"/>
  <c r="R279" i="4"/>
  <c r="Q281" i="4"/>
  <c r="Z284" i="4"/>
  <c r="N286" i="4"/>
  <c r="I286" i="4" s="1"/>
  <c r="Y286" i="4"/>
  <c r="R287" i="4"/>
  <c r="Z292" i="4"/>
  <c r="N294" i="4"/>
  <c r="R295" i="4"/>
  <c r="R297" i="4"/>
  <c r="Z298" i="4"/>
  <c r="N304" i="4"/>
  <c r="V306" i="4"/>
  <c r="AD308" i="4"/>
  <c r="AC308" i="4" s="1"/>
  <c r="R312" i="4"/>
  <c r="M312" i="4" s="1"/>
  <c r="V315" i="4"/>
  <c r="N316" i="4"/>
  <c r="AD316" i="4"/>
  <c r="N219" i="4"/>
  <c r="N227" i="4"/>
  <c r="N235" i="4"/>
  <c r="N243" i="4"/>
  <c r="N251" i="4"/>
  <c r="I251" i="4" s="1"/>
  <c r="N259" i="4"/>
  <c r="N267" i="4"/>
  <c r="N275" i="4"/>
  <c r="N283" i="4"/>
  <c r="N291" i="4"/>
  <c r="I291" i="4" s="1"/>
  <c r="N298" i="4"/>
  <c r="N305" i="4"/>
  <c r="Z307" i="4"/>
  <c r="AD322" i="4"/>
  <c r="V325" i="4"/>
  <c r="Q325" i="4" s="1"/>
  <c r="AD326" i="4"/>
  <c r="AC326" i="4" s="1"/>
  <c r="V327" i="4"/>
  <c r="Q327" i="4" s="1"/>
  <c r="N328" i="4"/>
  <c r="AD328" i="4"/>
  <c r="AC328" i="4" s="1"/>
  <c r="R298" i="4"/>
  <c r="Z299" i="4"/>
  <c r="AD302" i="4"/>
  <c r="N306" i="4"/>
  <c r="V312" i="4"/>
  <c r="AD318" i="4"/>
  <c r="V319" i="4"/>
  <c r="AD320" i="4"/>
  <c r="V321" i="4"/>
  <c r="Q321" i="4" s="1"/>
  <c r="V329" i="4"/>
  <c r="Q329" i="4" s="1"/>
  <c r="Z211" i="4"/>
  <c r="N213" i="4"/>
  <c r="R214" i="4"/>
  <c r="Q214" i="4" s="1"/>
  <c r="Z219" i="4"/>
  <c r="I220" i="4"/>
  <c r="N221" i="4"/>
  <c r="R222" i="4"/>
  <c r="Z227" i="4"/>
  <c r="N229" i="4"/>
  <c r="R230" i="4"/>
  <c r="Z235" i="4"/>
  <c r="N237" i="4"/>
  <c r="Y237" i="4"/>
  <c r="R238" i="4"/>
  <c r="Z243" i="4"/>
  <c r="N245" i="4"/>
  <c r="R246" i="4"/>
  <c r="Z251" i="4"/>
  <c r="N253" i="4"/>
  <c r="R254" i="4"/>
  <c r="Z259" i="4"/>
  <c r="N261" i="4"/>
  <c r="R262" i="4"/>
  <c r="Z267" i="4"/>
  <c r="N269" i="4"/>
  <c r="R270" i="4"/>
  <c r="Z275" i="4"/>
  <c r="N277" i="4"/>
  <c r="I277" i="4" s="1"/>
  <c r="R278" i="4"/>
  <c r="Z283" i="4"/>
  <c r="N285" i="4"/>
  <c r="I285" i="4" s="1"/>
  <c r="R286" i="4"/>
  <c r="Z291" i="4"/>
  <c r="N293" i="4"/>
  <c r="R294" i="4"/>
  <c r="N299" i="4"/>
  <c r="R302" i="4"/>
  <c r="AD303" i="4"/>
  <c r="Z304" i="4"/>
  <c r="Z325" i="4"/>
  <c r="Z327" i="4"/>
  <c r="AD330" i="4"/>
  <c r="V331" i="4"/>
  <c r="Z312" i="4"/>
  <c r="R315" i="4"/>
  <c r="Z320" i="4"/>
  <c r="N324" i="4"/>
  <c r="M327" i="4"/>
  <c r="R351" i="4"/>
  <c r="Z317" i="4"/>
  <c r="R320" i="4"/>
  <c r="U321" i="4"/>
  <c r="M332" i="4"/>
  <c r="R332" i="4"/>
  <c r="AD332" i="4"/>
  <c r="AC332" i="4" s="1"/>
  <c r="R333" i="4"/>
  <c r="AD333" i="4"/>
  <c r="R334" i="4"/>
  <c r="AD334" i="4"/>
  <c r="R335" i="4"/>
  <c r="AD335" i="4"/>
  <c r="R336" i="4"/>
  <c r="AD336" i="4"/>
  <c r="R337" i="4"/>
  <c r="AD337" i="4"/>
  <c r="R338" i="4"/>
  <c r="AD338" i="4"/>
  <c r="R339" i="4"/>
  <c r="AD339" i="4"/>
  <c r="AD340" i="4"/>
  <c r="AC340" i="4" s="1"/>
  <c r="N347" i="4"/>
  <c r="R348" i="4"/>
  <c r="Z356" i="4"/>
  <c r="Z311" i="4"/>
  <c r="Y311" i="4" s="1"/>
  <c r="R314" i="4"/>
  <c r="Z319" i="4"/>
  <c r="U323" i="4"/>
  <c r="N329" i="4"/>
  <c r="M329" i="4" s="1"/>
  <c r="Z308" i="4"/>
  <c r="N310" i="4"/>
  <c r="M310" i="4" s="1"/>
  <c r="R311" i="4"/>
  <c r="Z316" i="4"/>
  <c r="N318" i="4"/>
  <c r="R319" i="4"/>
  <c r="R324" i="4"/>
  <c r="R328" i="4"/>
  <c r="Z329" i="4"/>
  <c r="V332" i="4"/>
  <c r="V333" i="4"/>
  <c r="V334" i="4"/>
  <c r="V335" i="4"/>
  <c r="V336" i="4"/>
  <c r="V337" i="4"/>
  <c r="V338" i="4"/>
  <c r="V339" i="4"/>
  <c r="V340" i="4"/>
  <c r="R343" i="4"/>
  <c r="M343" i="4" s="1"/>
  <c r="V348" i="4"/>
  <c r="Z353" i="4"/>
  <c r="R308" i="4"/>
  <c r="Q310" i="4"/>
  <c r="Z313" i="4"/>
  <c r="N315" i="4"/>
  <c r="R316" i="4"/>
  <c r="Z326" i="4"/>
  <c r="N330" i="4"/>
  <c r="I330" i="4" s="1"/>
  <c r="R326" i="4"/>
  <c r="Z332" i="4"/>
  <c r="Z333" i="4"/>
  <c r="Z334" i="4"/>
  <c r="Z335" i="4"/>
  <c r="Z336" i="4"/>
  <c r="Z337" i="4"/>
  <c r="Z338" i="4"/>
  <c r="Z339" i="4"/>
  <c r="Z340" i="4"/>
  <c r="Z348" i="4"/>
  <c r="AD349" i="4"/>
  <c r="R356" i="4"/>
  <c r="N333" i="4"/>
  <c r="N334" i="4"/>
  <c r="N335" i="4"/>
  <c r="N336" i="4"/>
  <c r="I336" i="4" s="1"/>
  <c r="N337" i="4"/>
  <c r="I337" i="4" s="1"/>
  <c r="N338" i="4"/>
  <c r="I338" i="4" s="1"/>
  <c r="N339" i="4"/>
  <c r="N340" i="4"/>
  <c r="R340" i="4"/>
  <c r="R347" i="4"/>
  <c r="AD347" i="4"/>
  <c r="AC347" i="4" s="1"/>
  <c r="V350" i="4"/>
  <c r="Q350" i="4" s="1"/>
  <c r="Z352" i="4"/>
  <c r="N353" i="4"/>
  <c r="R355" i="4"/>
  <c r="AD355" i="4"/>
  <c r="V358" i="4"/>
  <c r="M359" i="4"/>
  <c r="Z360" i="4"/>
  <c r="U360" i="4" s="1"/>
  <c r="N361" i="4"/>
  <c r="R363" i="4"/>
  <c r="Z366" i="4"/>
  <c r="V367" i="4"/>
  <c r="R375" i="4"/>
  <c r="Z386" i="4"/>
  <c r="Z389" i="4"/>
  <c r="R391" i="4"/>
  <c r="Q344" i="4"/>
  <c r="Y344" i="4"/>
  <c r="V347" i="4"/>
  <c r="Z349" i="4"/>
  <c r="N350" i="4"/>
  <c r="M350" i="4" s="1"/>
  <c r="R352" i="4"/>
  <c r="AD352" i="4"/>
  <c r="AC352" i="4" s="1"/>
  <c r="V355" i="4"/>
  <c r="M356" i="4"/>
  <c r="Z357" i="4"/>
  <c r="N358" i="4"/>
  <c r="R360" i="4"/>
  <c r="Q360" i="4" s="1"/>
  <c r="V363" i="4"/>
  <c r="Z372" i="4"/>
  <c r="Z376" i="4"/>
  <c r="Y376" i="4" s="1"/>
  <c r="R380" i="4"/>
  <c r="R381" i="4"/>
  <c r="Z392" i="4"/>
  <c r="R396" i="4"/>
  <c r="R397" i="4"/>
  <c r="R400" i="4"/>
  <c r="Z401" i="4"/>
  <c r="R402" i="4"/>
  <c r="V403" i="4"/>
  <c r="Z404" i="4"/>
  <c r="V352" i="4"/>
  <c r="N355" i="4"/>
  <c r="Z362" i="4"/>
  <c r="N363" i="4"/>
  <c r="V365" i="4"/>
  <c r="R366" i="4"/>
  <c r="N367" i="4"/>
  <c r="I367" i="4" s="1"/>
  <c r="M372" i="4"/>
  <c r="R372" i="4"/>
  <c r="Z382" i="4"/>
  <c r="Z385" i="4"/>
  <c r="R387" i="4"/>
  <c r="Z398" i="4"/>
  <c r="R399" i="4"/>
  <c r="N401" i="4"/>
  <c r="I401" i="4" s="1"/>
  <c r="V407" i="4"/>
  <c r="N408" i="4"/>
  <c r="I408" i="4" s="1"/>
  <c r="AD346" i="4"/>
  <c r="AC346" i="4" s="1"/>
  <c r="V349" i="4"/>
  <c r="N352" i="4"/>
  <c r="AD354" i="4"/>
  <c r="AC354" i="4" s="1"/>
  <c r="V627" i="4"/>
  <c r="V626" i="4"/>
  <c r="V625" i="4"/>
  <c r="V636" i="4"/>
  <c r="V584" i="4"/>
  <c r="V576" i="4"/>
  <c r="V575" i="4"/>
  <c r="V574" i="4"/>
  <c r="V532" i="4"/>
  <c r="V530" i="4"/>
  <c r="V522" i="4"/>
  <c r="V533" i="4"/>
  <c r="V517" i="4"/>
  <c r="V509" i="4"/>
  <c r="V555" i="4"/>
  <c r="V527" i="4"/>
  <c r="V531" i="4"/>
  <c r="V526" i="4"/>
  <c r="V525" i="4"/>
  <c r="V513" i="4"/>
  <c r="V505" i="4"/>
  <c r="V497" i="4"/>
  <c r="V489" i="4"/>
  <c r="V516" i="4"/>
  <c r="V519" i="4"/>
  <c r="V511" i="4"/>
  <c r="V484" i="4"/>
  <c r="V524" i="4"/>
  <c r="V506" i="4"/>
  <c r="V476" i="4"/>
  <c r="V514" i="4"/>
  <c r="V496" i="4"/>
  <c r="V491" i="4"/>
  <c r="V482" i="4"/>
  <c r="V477" i="4"/>
  <c r="V523" i="4"/>
  <c r="V515" i="4"/>
  <c r="V490" i="4"/>
  <c r="V486" i="4"/>
  <c r="V512" i="4"/>
  <c r="V471" i="4"/>
  <c r="V439" i="4"/>
  <c r="V438" i="4"/>
  <c r="V437" i="4"/>
  <c r="V436" i="4"/>
  <c r="V435" i="4"/>
  <c r="V434" i="4"/>
  <c r="V433" i="4"/>
  <c r="V432" i="4"/>
  <c r="V424" i="4"/>
  <c r="V423" i="4"/>
  <c r="V422" i="4"/>
  <c r="V421" i="4"/>
  <c r="V420" i="4"/>
  <c r="V518" i="4"/>
  <c r="V510" i="4"/>
  <c r="V504" i="4"/>
  <c r="V499" i="4"/>
  <c r="V498" i="4"/>
  <c r="V494" i="4"/>
  <c r="V508" i="4"/>
  <c r="V488" i="4"/>
  <c r="V507" i="4"/>
  <c r="V483" i="4"/>
  <c r="V469" i="4"/>
  <c r="V464" i="4"/>
  <c r="V462" i="4"/>
  <c r="V460" i="4"/>
  <c r="V458" i="4"/>
  <c r="V456" i="4"/>
  <c r="V465" i="4"/>
  <c r="V463" i="4"/>
  <c r="V461" i="4"/>
  <c r="V478" i="4"/>
  <c r="V452" i="4"/>
  <c r="V447" i="4"/>
  <c r="V451" i="4"/>
  <c r="V440" i="4"/>
  <c r="V428" i="4"/>
  <c r="V450" i="4"/>
  <c r="V445" i="4"/>
  <c r="V425" i="4"/>
  <c r="V444" i="4"/>
  <c r="V459" i="4"/>
  <c r="V457" i="4"/>
  <c r="V455" i="4"/>
  <c r="V454" i="4"/>
  <c r="V449" i="4"/>
  <c r="V473" i="4"/>
  <c r="V448" i="4"/>
  <c r="V443" i="4"/>
  <c r="V431" i="4"/>
  <c r="V426" i="4"/>
  <c r="V446" i="4"/>
  <c r="V408" i="4"/>
  <c r="V371" i="4"/>
  <c r="V370" i="4"/>
  <c r="V369" i="4"/>
  <c r="V368" i="4"/>
  <c r="V357" i="4"/>
  <c r="Q357" i="4" s="1"/>
  <c r="V453" i="4"/>
  <c r="V412" i="4"/>
  <c r="V441" i="4"/>
  <c r="V410" i="4"/>
  <c r="V442" i="4"/>
  <c r="Z359" i="4"/>
  <c r="N360" i="4"/>
  <c r="R362" i="4"/>
  <c r="Z367" i="4"/>
  <c r="R376" i="4"/>
  <c r="R377" i="4"/>
  <c r="Z388" i="4"/>
  <c r="R392" i="4"/>
  <c r="R393" i="4"/>
  <c r="V409" i="4"/>
  <c r="N349" i="4"/>
  <c r="AD351" i="4"/>
  <c r="V354" i="4"/>
  <c r="Q354" i="4" s="1"/>
  <c r="N630" i="4"/>
  <c r="N621" i="4"/>
  <c r="N635" i="4"/>
  <c r="N623" i="4"/>
  <c r="N609" i="4"/>
  <c r="N627" i="4"/>
  <c r="I627" i="4" s="1"/>
  <c r="N626" i="4"/>
  <c r="I626" i="4" s="1"/>
  <c r="N628" i="4"/>
  <c r="N618" i="4"/>
  <c r="N596" i="4"/>
  <c r="N588" i="4"/>
  <c r="N613" i="4"/>
  <c r="N594" i="4"/>
  <c r="N585" i="4"/>
  <c r="N590" i="4"/>
  <c r="N572" i="4"/>
  <c r="N593" i="4"/>
  <c r="N573" i="4"/>
  <c r="N576" i="4"/>
  <c r="I576" i="4" s="1"/>
  <c r="N575" i="4"/>
  <c r="I575" i="4" s="1"/>
  <c r="N574" i="4"/>
  <c r="N584" i="4"/>
  <c r="N577" i="4"/>
  <c r="N555" i="4"/>
  <c r="N527" i="4"/>
  <c r="I527" i="4" s="1"/>
  <c r="N512" i="4"/>
  <c r="I512" i="4" s="1"/>
  <c r="N504" i="4"/>
  <c r="I504" i="4" s="1"/>
  <c r="N530" i="4"/>
  <c r="N516" i="4"/>
  <c r="N508" i="4"/>
  <c r="N500" i="4"/>
  <c r="N492" i="4"/>
  <c r="I492" i="4" s="1"/>
  <c r="N529" i="4"/>
  <c r="I529" i="4" s="1"/>
  <c r="N524" i="4"/>
  <c r="N519" i="4"/>
  <c r="N511" i="4"/>
  <c r="N514" i="4"/>
  <c r="N506" i="4"/>
  <c r="N517" i="4"/>
  <c r="N513" i="4"/>
  <c r="N505" i="4"/>
  <c r="I505" i="4" s="1"/>
  <c r="N486" i="4"/>
  <c r="N482" i="4"/>
  <c r="I482" i="4" s="1"/>
  <c r="N476" i="4"/>
  <c r="N520" i="4"/>
  <c r="I520" i="4" s="1"/>
  <c r="N518" i="4"/>
  <c r="I518" i="4" s="1"/>
  <c r="N495" i="4"/>
  <c r="N477" i="4"/>
  <c r="N510" i="4"/>
  <c r="I510" i="4" s="1"/>
  <c r="N509" i="4"/>
  <c r="N499" i="4"/>
  <c r="I499" i="4" s="1"/>
  <c r="N489" i="4"/>
  <c r="I489" i="4" s="1"/>
  <c r="N494" i="4"/>
  <c r="I494" i="4" s="1"/>
  <c r="N471" i="4"/>
  <c r="I471" i="4" s="1"/>
  <c r="N439" i="4"/>
  <c r="N438" i="4"/>
  <c r="N437" i="4"/>
  <c r="I437" i="4" s="1"/>
  <c r="N436" i="4"/>
  <c r="N435" i="4"/>
  <c r="I435" i="4" s="1"/>
  <c r="N434" i="4"/>
  <c r="N433" i="4"/>
  <c r="N432" i="4"/>
  <c r="N424" i="4"/>
  <c r="N423" i="4"/>
  <c r="N422" i="4"/>
  <c r="N421" i="4"/>
  <c r="I421" i="4" s="1"/>
  <c r="N420" i="4"/>
  <c r="I420" i="4" s="1"/>
  <c r="N503" i="4"/>
  <c r="I503" i="4" s="1"/>
  <c r="N493" i="4"/>
  <c r="N526" i="4"/>
  <c r="I526" i="4" s="1"/>
  <c r="N522" i="4"/>
  <c r="I522" i="4" s="1"/>
  <c r="N507" i="4"/>
  <c r="I507" i="4" s="1"/>
  <c r="N497" i="4"/>
  <c r="N483" i="4"/>
  <c r="N481" i="4"/>
  <c r="N479" i="4"/>
  <c r="I479" i="4" s="1"/>
  <c r="N502" i="4"/>
  <c r="N487" i="4"/>
  <c r="I487" i="4" s="1"/>
  <c r="N515" i="4"/>
  <c r="N491" i="4"/>
  <c r="N478" i="4"/>
  <c r="I478" i="4" s="1"/>
  <c r="N473" i="4"/>
  <c r="N464" i="4"/>
  <c r="N462" i="4"/>
  <c r="I462" i="4" s="1"/>
  <c r="N460" i="4"/>
  <c r="N458" i="4"/>
  <c r="I458" i="4" s="1"/>
  <c r="N456" i="4"/>
  <c r="I456" i="4" s="1"/>
  <c r="N454" i="4"/>
  <c r="N452" i="4"/>
  <c r="N450" i="4"/>
  <c r="N448" i="4"/>
  <c r="I448" i="4" s="1"/>
  <c r="N446" i="4"/>
  <c r="I446" i="4" s="1"/>
  <c r="N444" i="4"/>
  <c r="N442" i="4"/>
  <c r="N469" i="4"/>
  <c r="N465" i="4"/>
  <c r="I465" i="4" s="1"/>
  <c r="N451" i="4"/>
  <c r="I451" i="4" s="1"/>
  <c r="N440" i="4"/>
  <c r="N461" i="4"/>
  <c r="N459" i="4"/>
  <c r="N457" i="4"/>
  <c r="I457" i="4" s="1"/>
  <c r="N455" i="4"/>
  <c r="I455" i="4" s="1"/>
  <c r="N425" i="4"/>
  <c r="N372" i="4"/>
  <c r="N449" i="4"/>
  <c r="I449" i="4" s="1"/>
  <c r="N443" i="4"/>
  <c r="I443" i="4" s="1"/>
  <c r="N430" i="4"/>
  <c r="N463" i="4"/>
  <c r="N453" i="4"/>
  <c r="N447" i="4"/>
  <c r="I447" i="4" s="1"/>
  <c r="N429" i="4"/>
  <c r="I429" i="4" s="1"/>
  <c r="N413" i="4"/>
  <c r="N407" i="4"/>
  <c r="N371" i="4"/>
  <c r="I371" i="4" s="1"/>
  <c r="N370" i="4"/>
  <c r="N369" i="4"/>
  <c r="I369" i="4" s="1"/>
  <c r="N368" i="4"/>
  <c r="N357" i="4"/>
  <c r="I357" i="4" s="1"/>
  <c r="N415" i="4"/>
  <c r="N445" i="4"/>
  <c r="N441" i="4"/>
  <c r="I441" i="4" s="1"/>
  <c r="N411" i="4"/>
  <c r="N409" i="4"/>
  <c r="N427" i="4"/>
  <c r="N426" i="4"/>
  <c r="I359" i="4"/>
  <c r="V362" i="4"/>
  <c r="N365" i="4"/>
  <c r="I365" i="4" s="1"/>
  <c r="V372" i="4"/>
  <c r="R373" i="4"/>
  <c r="N375" i="4"/>
  <c r="Z378" i="4"/>
  <c r="Z381" i="4"/>
  <c r="R383" i="4"/>
  <c r="Z394" i="4"/>
  <c r="Z397" i="4"/>
  <c r="V399" i="4"/>
  <c r="Z407" i="4"/>
  <c r="AD348" i="4"/>
  <c r="V351" i="4"/>
  <c r="N354" i="4"/>
  <c r="AD356" i="4"/>
  <c r="V359" i="4"/>
  <c r="Q359" i="4" s="1"/>
  <c r="N362" i="4"/>
  <c r="Y364" i="4"/>
  <c r="Z365" i="4"/>
  <c r="V366" i="4"/>
  <c r="R367" i="4"/>
  <c r="R388" i="4"/>
  <c r="R389" i="4"/>
  <c r="N351" i="4"/>
  <c r="I351" i="4" s="1"/>
  <c r="AD353" i="4"/>
  <c r="V356" i="4"/>
  <c r="Z636" i="4"/>
  <c r="Z639" i="4"/>
  <c r="Z635" i="4"/>
  <c r="Z627" i="4"/>
  <c r="Z626" i="4"/>
  <c r="Z625" i="4"/>
  <c r="Z624" i="4"/>
  <c r="Z612" i="4"/>
  <c r="Z611" i="4"/>
  <c r="Z610" i="4"/>
  <c r="Z589" i="4"/>
  <c r="Z576" i="4"/>
  <c r="Z572" i="4"/>
  <c r="Z546" i="4"/>
  <c r="Z553" i="4"/>
  <c r="Z550" i="4"/>
  <c r="Z536" i="4"/>
  <c r="Z531" i="4"/>
  <c r="Z548" i="4"/>
  <c r="Z530" i="4"/>
  <c r="Z540" i="4"/>
  <c r="Z545" i="4"/>
  <c r="Z544" i="4"/>
  <c r="Z542" i="4"/>
  <c r="Z539" i="4"/>
  <c r="Z529" i="4"/>
  <c r="Z533" i="4"/>
  <c r="Z521" i="4"/>
  <c r="Z512" i="4"/>
  <c r="Z555" i="4"/>
  <c r="Z537" i="4"/>
  <c r="Z527" i="4"/>
  <c r="Z523" i="4"/>
  <c r="Z519" i="4"/>
  <c r="Z510" i="4"/>
  <c r="Z504" i="4"/>
  <c r="Z473" i="4"/>
  <c r="Z508" i="4"/>
  <c r="Z498" i="4"/>
  <c r="Z494" i="4"/>
  <c r="Z488" i="4"/>
  <c r="Z481" i="4"/>
  <c r="Z467" i="4"/>
  <c r="Z525" i="4"/>
  <c r="Z492" i="4"/>
  <c r="Z483" i="4"/>
  <c r="Z522" i="4"/>
  <c r="Z506" i="4"/>
  <c r="Z502" i="4"/>
  <c r="Z477" i="4"/>
  <c r="Y477" i="4" s="1"/>
  <c r="Z514" i="4"/>
  <c r="Z496" i="4"/>
  <c r="Z516" i="4"/>
  <c r="Z511" i="4"/>
  <c r="Z500" i="4"/>
  <c r="Z490" i="4"/>
  <c r="Z486" i="4"/>
  <c r="Z465" i="4"/>
  <c r="Z463" i="4"/>
  <c r="Z464" i="4"/>
  <c r="Z462" i="4"/>
  <c r="Z450" i="4"/>
  <c r="Z406" i="4"/>
  <c r="Z479" i="4"/>
  <c r="Z449" i="4"/>
  <c r="Z460" i="4"/>
  <c r="Z458" i="4"/>
  <c r="Z456" i="4"/>
  <c r="Z454" i="4"/>
  <c r="Z432" i="4"/>
  <c r="Z412" i="4"/>
  <c r="Z448" i="4"/>
  <c r="Z442" i="4"/>
  <c r="Z469" i="4"/>
  <c r="Y469" i="4" s="1"/>
  <c r="Z452" i="4"/>
  <c r="Z441" i="4"/>
  <c r="Z446" i="4"/>
  <c r="Z418" i="4"/>
  <c r="Z436" i="4"/>
  <c r="Z403" i="4"/>
  <c r="Z444" i="4"/>
  <c r="Z440" i="4"/>
  <c r="Z424" i="4"/>
  <c r="Z411" i="4"/>
  <c r="Z445" i="4"/>
  <c r="Z437" i="4"/>
  <c r="Z433" i="4"/>
  <c r="Z416" i="4"/>
  <c r="Z419" i="4"/>
  <c r="Z399" i="4"/>
  <c r="Z371" i="4"/>
  <c r="Z370" i="4"/>
  <c r="Z369" i="4"/>
  <c r="Z368" i="4"/>
  <c r="Z438" i="4"/>
  <c r="Z434" i="4"/>
  <c r="Z420" i="4"/>
  <c r="Z439" i="4"/>
  <c r="Z435" i="4"/>
  <c r="Z358" i="4"/>
  <c r="Y361" i="4"/>
  <c r="V364" i="4"/>
  <c r="Z374" i="4"/>
  <c r="Z377" i="4"/>
  <c r="R379" i="4"/>
  <c r="Z390" i="4"/>
  <c r="Z393" i="4"/>
  <c r="R395" i="4"/>
  <c r="Z405" i="4"/>
  <c r="N348" i="4"/>
  <c r="AD350" i="4"/>
  <c r="AC350" i="4" s="1"/>
  <c r="V353" i="4"/>
  <c r="Q353" i="4" s="1"/>
  <c r="N356" i="4"/>
  <c r="R636" i="4"/>
  <c r="R628" i="4"/>
  <c r="R613" i="4"/>
  <c r="R618" i="4"/>
  <c r="R630" i="4"/>
  <c r="R621" i="4"/>
  <c r="R639" i="4"/>
  <c r="R635" i="4"/>
  <c r="R627" i="4"/>
  <c r="R626" i="4"/>
  <c r="R625" i="4"/>
  <c r="R624" i="4"/>
  <c r="R623" i="4"/>
  <c r="R612" i="4"/>
  <c r="R611" i="4"/>
  <c r="R609" i="4"/>
  <c r="R597" i="4"/>
  <c r="R593" i="4"/>
  <c r="R608" i="4"/>
  <c r="R594" i="4"/>
  <c r="R585" i="4"/>
  <c r="R596" i="4"/>
  <c r="R589" i="4"/>
  <c r="R588" i="4"/>
  <c r="R590" i="4"/>
  <c r="R577" i="4"/>
  <c r="R573" i="4"/>
  <c r="R584" i="4"/>
  <c r="R554" i="4"/>
  <c r="R572" i="4"/>
  <c r="R551" i="4"/>
  <c r="R549" i="4"/>
  <c r="R546" i="4"/>
  <c r="R543" i="4"/>
  <c r="R540" i="4"/>
  <c r="R539" i="4"/>
  <c r="R534" i="4"/>
  <c r="R533" i="4"/>
  <c r="R528" i="4"/>
  <c r="R547" i="4"/>
  <c r="R536" i="4"/>
  <c r="R532" i="4"/>
  <c r="R523" i="4"/>
  <c r="R520" i="4"/>
  <c r="R515" i="4"/>
  <c r="R526" i="4"/>
  <c r="R530" i="4"/>
  <c r="R503" i="4"/>
  <c r="R498" i="4"/>
  <c r="R493" i="4"/>
  <c r="R479" i="4"/>
  <c r="R473" i="4"/>
  <c r="R507" i="4"/>
  <c r="R497" i="4"/>
  <c r="R487" i="4"/>
  <c r="R483" i="4"/>
  <c r="R467" i="4"/>
  <c r="R514" i="4"/>
  <c r="R501" i="4"/>
  <c r="R491" i="4"/>
  <c r="Q491" i="4" s="1"/>
  <c r="R517" i="4"/>
  <c r="R513" i="4"/>
  <c r="R511" i="4"/>
  <c r="R505" i="4"/>
  <c r="R495" i="4"/>
  <c r="R490" i="4"/>
  <c r="R486" i="4"/>
  <c r="R480" i="4"/>
  <c r="R477" i="4"/>
  <c r="R524" i="4"/>
  <c r="R519" i="4"/>
  <c r="R427" i="4"/>
  <c r="R509" i="4"/>
  <c r="R499" i="4"/>
  <c r="R489" i="4"/>
  <c r="Q489" i="4" s="1"/>
  <c r="R465" i="4"/>
  <c r="R463" i="4"/>
  <c r="R469" i="4"/>
  <c r="R481" i="4"/>
  <c r="R474" i="4"/>
  <c r="R454" i="4"/>
  <c r="R462" i="4"/>
  <c r="R448" i="4"/>
  <c r="R415" i="4"/>
  <c r="R464" i="4"/>
  <c r="R440" i="4"/>
  <c r="R438" i="4"/>
  <c r="R437" i="4"/>
  <c r="R434" i="4"/>
  <c r="R416" i="4"/>
  <c r="R460" i="4"/>
  <c r="R433" i="4"/>
  <c r="R417" i="4"/>
  <c r="R401" i="4"/>
  <c r="R425" i="4"/>
  <c r="R458" i="4"/>
  <c r="R456" i="4"/>
  <c r="R421" i="4"/>
  <c r="R405" i="4"/>
  <c r="R371" i="4"/>
  <c r="R370" i="4"/>
  <c r="R369" i="4"/>
  <c r="R368" i="4"/>
  <c r="R436" i="4"/>
  <c r="R423" i="4"/>
  <c r="R422" i="4"/>
  <c r="R414" i="4"/>
  <c r="R444" i="4"/>
  <c r="R412" i="4"/>
  <c r="R411" i="4"/>
  <c r="R358" i="4"/>
  <c r="V361" i="4"/>
  <c r="Z363" i="4"/>
  <c r="N364" i="4"/>
  <c r="R365" i="4"/>
  <c r="N366" i="4"/>
  <c r="N373" i="4"/>
  <c r="Z373" i="4"/>
  <c r="R374" i="4"/>
  <c r="Q374" i="4"/>
  <c r="Z380" i="4"/>
  <c r="R384" i="4"/>
  <c r="R385" i="4"/>
  <c r="Z396" i="4"/>
  <c r="Z402" i="4"/>
  <c r="M403" i="4"/>
  <c r="R403" i="4"/>
  <c r="N405" i="4"/>
  <c r="I405" i="4" s="1"/>
  <c r="N399" i="4"/>
  <c r="V401" i="4"/>
  <c r="R407" i="4"/>
  <c r="Z408" i="4"/>
  <c r="U408" i="4" s="1"/>
  <c r="R413" i="4"/>
  <c r="M413" i="4" s="1"/>
  <c r="V416" i="4"/>
  <c r="Z426" i="4"/>
  <c r="R428" i="4"/>
  <c r="V429" i="4"/>
  <c r="N431" i="4"/>
  <c r="I431" i="4" s="1"/>
  <c r="V376" i="4"/>
  <c r="N379" i="4"/>
  <c r="I379" i="4" s="1"/>
  <c r="V380" i="4"/>
  <c r="N383" i="4"/>
  <c r="V384" i="4"/>
  <c r="N387" i="4"/>
  <c r="V388" i="4"/>
  <c r="N391" i="4"/>
  <c r="V392" i="4"/>
  <c r="N395" i="4"/>
  <c r="V396" i="4"/>
  <c r="Q396" i="4" s="1"/>
  <c r="N400" i="4"/>
  <c r="V402" i="4"/>
  <c r="V411" i="4"/>
  <c r="V415" i="4"/>
  <c r="R451" i="4"/>
  <c r="R408" i="4"/>
  <c r="Z409" i="4"/>
  <c r="V413" i="4"/>
  <c r="N417" i="4"/>
  <c r="Z417" i="4"/>
  <c r="R420" i="4"/>
  <c r="Z429" i="4"/>
  <c r="V373" i="4"/>
  <c r="N376" i="4"/>
  <c r="I376" i="4" s="1"/>
  <c r="V377" i="4"/>
  <c r="N380" i="4"/>
  <c r="V381" i="4"/>
  <c r="N384" i="4"/>
  <c r="I384" i="4" s="1"/>
  <c r="V385" i="4"/>
  <c r="N388" i="4"/>
  <c r="V389" i="4"/>
  <c r="N392" i="4"/>
  <c r="I392" i="4" s="1"/>
  <c r="V393" i="4"/>
  <c r="N396" i="4"/>
  <c r="V397" i="4"/>
  <c r="N402" i="4"/>
  <c r="V404" i="4"/>
  <c r="Q404" i="4" s="1"/>
  <c r="Z410" i="4"/>
  <c r="N412" i="4"/>
  <c r="I412" i="4" s="1"/>
  <c r="V414" i="4"/>
  <c r="R419" i="4"/>
  <c r="R435" i="4"/>
  <c r="R439" i="4"/>
  <c r="R446" i="4"/>
  <c r="Z375" i="4"/>
  <c r="R378" i="4"/>
  <c r="Z379" i="4"/>
  <c r="R382" i="4"/>
  <c r="Z383" i="4"/>
  <c r="R386" i="4"/>
  <c r="Z387" i="4"/>
  <c r="R390" i="4"/>
  <c r="Z391" i="4"/>
  <c r="R394" i="4"/>
  <c r="Z395" i="4"/>
  <c r="R398" i="4"/>
  <c r="Z400" i="4"/>
  <c r="N403" i="4"/>
  <c r="V405" i="4"/>
  <c r="R406" i="4"/>
  <c r="R409" i="4"/>
  <c r="M409" i="4" s="1"/>
  <c r="Z415" i="4"/>
  <c r="R418" i="4"/>
  <c r="Z447" i="4"/>
  <c r="R450" i="4"/>
  <c r="V374" i="4"/>
  <c r="N377" i="4"/>
  <c r="V378" i="4"/>
  <c r="N381" i="4"/>
  <c r="V382" i="4"/>
  <c r="N385" i="4"/>
  <c r="V386" i="4"/>
  <c r="N389" i="4"/>
  <c r="V390" i="4"/>
  <c r="N393" i="4"/>
  <c r="V394" i="4"/>
  <c r="N397" i="4"/>
  <c r="V398" i="4"/>
  <c r="N404" i="4"/>
  <c r="V406" i="4"/>
  <c r="U406" i="4"/>
  <c r="N410" i="4"/>
  <c r="I410" i="4" s="1"/>
  <c r="Z422" i="4"/>
  <c r="Z423" i="4"/>
  <c r="V427" i="4"/>
  <c r="Z428" i="4"/>
  <c r="Z451" i="4"/>
  <c r="R410" i="4"/>
  <c r="N414" i="4"/>
  <c r="I414" i="4" s="1"/>
  <c r="Z421" i="4"/>
  <c r="Z431" i="4"/>
  <c r="N374" i="4"/>
  <c r="I374" i="4" s="1"/>
  <c r="U374" i="4"/>
  <c r="V375" i="4"/>
  <c r="N378" i="4"/>
  <c r="I378" i="4" s="1"/>
  <c r="V379" i="4"/>
  <c r="N382" i="4"/>
  <c r="I382" i="4" s="1"/>
  <c r="V383" i="4"/>
  <c r="N386" i="4"/>
  <c r="V387" i="4"/>
  <c r="N390" i="4"/>
  <c r="I390" i="4" s="1"/>
  <c r="V391" i="4"/>
  <c r="Q391" i="4" s="1"/>
  <c r="N394" i="4"/>
  <c r="V395" i="4"/>
  <c r="N398" i="4"/>
  <c r="V400" i="4"/>
  <c r="N406" i="4"/>
  <c r="I406" i="4" s="1"/>
  <c r="Z413" i="4"/>
  <c r="V468" i="4"/>
  <c r="N419" i="4"/>
  <c r="Z430" i="4"/>
  <c r="R441" i="4"/>
  <c r="Z466" i="4"/>
  <c r="R470" i="4"/>
  <c r="R447" i="4"/>
  <c r="Z461" i="4"/>
  <c r="R426" i="4"/>
  <c r="R453" i="4"/>
  <c r="Z455" i="4"/>
  <c r="Z457" i="4"/>
  <c r="Z459" i="4"/>
  <c r="V470" i="4"/>
  <c r="V418" i="4"/>
  <c r="R430" i="4"/>
  <c r="R443" i="4"/>
  <c r="R452" i="4"/>
  <c r="Z453" i="4"/>
  <c r="N468" i="4"/>
  <c r="N418" i="4"/>
  <c r="I418" i="4" s="1"/>
  <c r="R431" i="4"/>
  <c r="R442" i="4"/>
  <c r="Z443" i="4"/>
  <c r="R449" i="4"/>
  <c r="R466" i="4"/>
  <c r="R471" i="4"/>
  <c r="Z472" i="4"/>
  <c r="Z474" i="4"/>
  <c r="Z414" i="4"/>
  <c r="N416" i="4"/>
  <c r="V417" i="4"/>
  <c r="R424" i="4"/>
  <c r="Z425" i="4"/>
  <c r="N428" i="4"/>
  <c r="V430" i="4"/>
  <c r="R432" i="4"/>
  <c r="R445" i="4"/>
  <c r="N467" i="4"/>
  <c r="N472" i="4"/>
  <c r="I472" i="4" s="1"/>
  <c r="V419" i="4"/>
  <c r="Z427" i="4"/>
  <c r="R429" i="4"/>
  <c r="V479" i="4"/>
  <c r="Z480" i="4"/>
  <c r="V466" i="4"/>
  <c r="Z470" i="4"/>
  <c r="V472" i="4"/>
  <c r="Z475" i="4"/>
  <c r="V474" i="4"/>
  <c r="R476" i="4"/>
  <c r="N466" i="4"/>
  <c r="I466" i="4" s="1"/>
  <c r="V467" i="4"/>
  <c r="N470" i="4"/>
  <c r="I470" i="4" s="1"/>
  <c r="N475" i="4"/>
  <c r="V481" i="4"/>
  <c r="Z495" i="4"/>
  <c r="Z468" i="4"/>
  <c r="R475" i="4"/>
  <c r="R455" i="4"/>
  <c r="R457" i="4"/>
  <c r="R459" i="4"/>
  <c r="R461" i="4"/>
  <c r="Z471" i="4"/>
  <c r="V492" i="4"/>
  <c r="I493" i="4"/>
  <c r="V500" i="4"/>
  <c r="V502" i="4"/>
  <c r="R468" i="4"/>
  <c r="R472" i="4"/>
  <c r="V475" i="4"/>
  <c r="Z476" i="4"/>
  <c r="Q478" i="4"/>
  <c r="R482" i="4"/>
  <c r="Z497" i="4"/>
  <c r="U497" i="4" s="1"/>
  <c r="N501" i="4"/>
  <c r="V503" i="4"/>
  <c r="R512" i="4"/>
  <c r="R516" i="4"/>
  <c r="Z534" i="4"/>
  <c r="N474" i="4"/>
  <c r="I474" i="4" s="1"/>
  <c r="R478" i="4"/>
  <c r="Z478" i="4"/>
  <c r="Z484" i="4"/>
  <c r="Z493" i="4"/>
  <c r="R496" i="4"/>
  <c r="Z507" i="4"/>
  <c r="U507" i="4" s="1"/>
  <c r="N528" i="4"/>
  <c r="N484" i="4"/>
  <c r="I484" i="4" s="1"/>
  <c r="M485" i="4"/>
  <c r="I485" i="4"/>
  <c r="Z485" i="4"/>
  <c r="N488" i="4"/>
  <c r="R492" i="4"/>
  <c r="N498" i="4"/>
  <c r="R502" i="4"/>
  <c r="N521" i="4"/>
  <c r="I521" i="4" s="1"/>
  <c r="V529" i="4"/>
  <c r="V480" i="4"/>
  <c r="Z487" i="4"/>
  <c r="Z489" i="4"/>
  <c r="V495" i="4"/>
  <c r="Z509" i="4"/>
  <c r="Z520" i="4"/>
  <c r="R522" i="4"/>
  <c r="N480" i="4"/>
  <c r="I480" i="4" s="1"/>
  <c r="N485" i="4"/>
  <c r="R488" i="4"/>
  <c r="Z499" i="4"/>
  <c r="V501" i="4"/>
  <c r="R506" i="4"/>
  <c r="R508" i="4"/>
  <c r="M508" i="4" s="1"/>
  <c r="Z518" i="4"/>
  <c r="Z535" i="4"/>
  <c r="R484" i="4"/>
  <c r="N490" i="4"/>
  <c r="R494" i="4"/>
  <c r="Z503" i="4"/>
  <c r="Z505" i="4"/>
  <c r="U505" i="4" s="1"/>
  <c r="Z513" i="4"/>
  <c r="R525" i="4"/>
  <c r="V487" i="4"/>
  <c r="Z501" i="4"/>
  <c r="R504" i="4"/>
  <c r="R510" i="4"/>
  <c r="Z515" i="4"/>
  <c r="U515" i="4" s="1"/>
  <c r="Z482" i="4"/>
  <c r="Q484" i="4"/>
  <c r="V485" i="4"/>
  <c r="U491" i="4"/>
  <c r="Z491" i="4"/>
  <c r="V493" i="4"/>
  <c r="N496" i="4"/>
  <c r="R500" i="4"/>
  <c r="R518" i="4"/>
  <c r="V521" i="4"/>
  <c r="N523" i="4"/>
  <c r="R527" i="4"/>
  <c r="N532" i="4"/>
  <c r="I532" i="4" s="1"/>
  <c r="N534" i="4"/>
  <c r="I534" i="4" s="1"/>
  <c r="N538" i="4"/>
  <c r="I538" i="4" s="1"/>
  <c r="Q554" i="4"/>
  <c r="V554" i="4"/>
  <c r="R485" i="4"/>
  <c r="M509" i="4"/>
  <c r="Z524" i="4"/>
  <c r="V549" i="4"/>
  <c r="R521" i="4"/>
  <c r="R535" i="4"/>
  <c r="Z543" i="4"/>
  <c r="N545" i="4"/>
  <c r="N546" i="4"/>
  <c r="Z554" i="4"/>
  <c r="Z517" i="4"/>
  <c r="V520" i="4"/>
  <c r="N525" i="4"/>
  <c r="R529" i="4"/>
  <c r="N552" i="4"/>
  <c r="V538" i="4"/>
  <c r="R542" i="4"/>
  <c r="R545" i="4"/>
  <c r="Z526" i="4"/>
  <c r="V528" i="4"/>
  <c r="N531" i="4"/>
  <c r="I531" i="4" s="1"/>
  <c r="Z551" i="4"/>
  <c r="Z532" i="4"/>
  <c r="Y532" i="4" s="1"/>
  <c r="V545" i="4"/>
  <c r="V546" i="4"/>
  <c r="V550" i="4"/>
  <c r="N551" i="4"/>
  <c r="Y525" i="4"/>
  <c r="Z528" i="4"/>
  <c r="R531" i="4"/>
  <c r="N533" i="4"/>
  <c r="I533" i="4" s="1"/>
  <c r="N535" i="4"/>
  <c r="I535" i="4" s="1"/>
  <c r="N536" i="4"/>
  <c r="I536" i="4" s="1"/>
  <c r="Z538" i="4"/>
  <c r="V540" i="4"/>
  <c r="V543" i="4"/>
  <c r="V535" i="4"/>
  <c r="V537" i="4"/>
  <c r="V542" i="4"/>
  <c r="Y546" i="4"/>
  <c r="R548" i="4"/>
  <c r="Z549" i="4"/>
  <c r="R556" i="4"/>
  <c r="R559" i="4"/>
  <c r="N537" i="4"/>
  <c r="R538" i="4"/>
  <c r="R541" i="4"/>
  <c r="R544" i="4"/>
  <c r="R550" i="4"/>
  <c r="M555" i="4"/>
  <c r="R555" i="4"/>
  <c r="R558" i="4"/>
  <c r="R561" i="4"/>
  <c r="N565" i="4"/>
  <c r="N557" i="4"/>
  <c r="I557" i="4" s="1"/>
  <c r="V534" i="4"/>
  <c r="N540" i="4"/>
  <c r="I540" i="4" s="1"/>
  <c r="V541" i="4"/>
  <c r="N543" i="4"/>
  <c r="V547" i="4"/>
  <c r="N554" i="4"/>
  <c r="M554" i="4"/>
  <c r="R553" i="4"/>
  <c r="R567" i="4"/>
  <c r="N556" i="4"/>
  <c r="N559" i="4"/>
  <c r="R537" i="4"/>
  <c r="V539" i="4"/>
  <c r="N541" i="4"/>
  <c r="I541" i="4" s="1"/>
  <c r="Z541" i="4"/>
  <c r="N544" i="4"/>
  <c r="I544" i="4" s="1"/>
  <c r="N549" i="4"/>
  <c r="I549" i="4" s="1"/>
  <c r="V552" i="4"/>
  <c r="R557" i="4"/>
  <c r="N563" i="4"/>
  <c r="I563" i="4" s="1"/>
  <c r="R565" i="4"/>
  <c r="N562" i="4"/>
  <c r="R564" i="4"/>
  <c r="N542" i="4"/>
  <c r="N547" i="4"/>
  <c r="R552" i="4"/>
  <c r="Z552" i="4"/>
  <c r="N553" i="4"/>
  <c r="N561" i="4"/>
  <c r="R563" i="4"/>
  <c r="V536" i="4"/>
  <c r="N539" i="4"/>
  <c r="V544" i="4"/>
  <c r="Z547" i="4"/>
  <c r="V548" i="4"/>
  <c r="V551" i="4"/>
  <c r="N560" i="4"/>
  <c r="R562" i="4"/>
  <c r="N568" i="4"/>
  <c r="I568" i="4" s="1"/>
  <c r="V572" i="4"/>
  <c r="N567" i="4"/>
  <c r="I567" i="4" s="1"/>
  <c r="N558" i="4"/>
  <c r="R560" i="4"/>
  <c r="N566" i="4"/>
  <c r="R568" i="4"/>
  <c r="N564" i="4"/>
  <c r="I564" i="4" s="1"/>
  <c r="R566" i="4"/>
  <c r="R575" i="4"/>
  <c r="M575" i="4" s="1"/>
  <c r="R569" i="4"/>
  <c r="R570" i="4"/>
  <c r="R571" i="4"/>
  <c r="R574" i="4"/>
  <c r="Q572" i="4"/>
  <c r="N548" i="4"/>
  <c r="I548" i="4" s="1"/>
  <c r="V553" i="4"/>
  <c r="V556" i="4"/>
  <c r="V557" i="4"/>
  <c r="V558" i="4"/>
  <c r="V559" i="4"/>
  <c r="V560" i="4"/>
  <c r="V561" i="4"/>
  <c r="V562" i="4"/>
  <c r="V563" i="4"/>
  <c r="V564" i="4"/>
  <c r="V565" i="4"/>
  <c r="V566" i="4"/>
  <c r="V567" i="4"/>
  <c r="V568" i="4"/>
  <c r="V569" i="4"/>
  <c r="V570" i="4"/>
  <c r="V571" i="4"/>
  <c r="Q573" i="4"/>
  <c r="V573" i="4"/>
  <c r="Z575" i="4"/>
  <c r="N550" i="4"/>
  <c r="Z556" i="4"/>
  <c r="Z557" i="4"/>
  <c r="Z558" i="4"/>
  <c r="Z559" i="4"/>
  <c r="Z560" i="4"/>
  <c r="Z561" i="4"/>
  <c r="Z562" i="4"/>
  <c r="Z563" i="4"/>
  <c r="Z564" i="4"/>
  <c r="Z565" i="4"/>
  <c r="Z566" i="4"/>
  <c r="Z567" i="4"/>
  <c r="Z568" i="4"/>
  <c r="Z569" i="4"/>
  <c r="Z570" i="4"/>
  <c r="Z571" i="4"/>
  <c r="Z574" i="4"/>
  <c r="U574" i="4" s="1"/>
  <c r="Z578" i="4"/>
  <c r="N569" i="4"/>
  <c r="N570" i="4"/>
  <c r="I570" i="4" s="1"/>
  <c r="N571" i="4"/>
  <c r="I571" i="4" s="1"/>
  <c r="Z573" i="4"/>
  <c r="R576" i="4"/>
  <c r="N578" i="4"/>
  <c r="Z585" i="4"/>
  <c r="Z586" i="4"/>
  <c r="N587" i="4"/>
  <c r="Z593" i="4"/>
  <c r="V579" i="4"/>
  <c r="R580" i="4"/>
  <c r="R581" i="4"/>
  <c r="R582" i="4"/>
  <c r="R583" i="4"/>
  <c r="N586" i="4"/>
  <c r="I586" i="4" s="1"/>
  <c r="V589" i="4"/>
  <c r="Z592" i="4"/>
  <c r="Z598" i="4"/>
  <c r="R601" i="4"/>
  <c r="Z602" i="4"/>
  <c r="R605" i="4"/>
  <c r="Z606" i="4"/>
  <c r="R587" i="4"/>
  <c r="V588" i="4"/>
  <c r="Q588" i="4"/>
  <c r="Z591" i="4"/>
  <c r="V595" i="4"/>
  <c r="V577" i="4"/>
  <c r="R578" i="4"/>
  <c r="N579" i="4"/>
  <c r="V580" i="4"/>
  <c r="V581" i="4"/>
  <c r="V582" i="4"/>
  <c r="V583" i="4"/>
  <c r="Z584" i="4"/>
  <c r="U584" i="4" s="1"/>
  <c r="R586" i="4"/>
  <c r="Z590" i="4"/>
  <c r="V594" i="4"/>
  <c r="Z579" i="4"/>
  <c r="N589" i="4"/>
  <c r="R592" i="4"/>
  <c r="V587" i="4"/>
  <c r="Z588" i="4"/>
  <c r="R591" i="4"/>
  <c r="N595" i="4"/>
  <c r="I595" i="4" s="1"/>
  <c r="Z597" i="4"/>
  <c r="R598" i="4"/>
  <c r="Z599" i="4"/>
  <c r="R602" i="4"/>
  <c r="Z603" i="4"/>
  <c r="R606" i="4"/>
  <c r="Z607" i="4"/>
  <c r="Z577" i="4"/>
  <c r="V578" i="4"/>
  <c r="R579" i="4"/>
  <c r="N580" i="4"/>
  <c r="Z580" i="4"/>
  <c r="N581" i="4"/>
  <c r="I581" i="4" s="1"/>
  <c r="Z581" i="4"/>
  <c r="N582" i="4"/>
  <c r="I582" i="4" s="1"/>
  <c r="Z582" i="4"/>
  <c r="I583" i="4"/>
  <c r="N583" i="4"/>
  <c r="Z583" i="4"/>
  <c r="V585" i="4"/>
  <c r="V586" i="4"/>
  <c r="V592" i="4"/>
  <c r="V593" i="4"/>
  <c r="Z587" i="4"/>
  <c r="V591" i="4"/>
  <c r="V596" i="4"/>
  <c r="V597" i="4"/>
  <c r="N608" i="4"/>
  <c r="Z609" i="4"/>
  <c r="V618" i="4"/>
  <c r="N619" i="4"/>
  <c r="V620" i="4"/>
  <c r="V622" i="4"/>
  <c r="Q596" i="4"/>
  <c r="Z596" i="4"/>
  <c r="N597" i="4"/>
  <c r="I597" i="4" s="1"/>
  <c r="N600" i="4"/>
  <c r="I600" i="4" s="1"/>
  <c r="V601" i="4"/>
  <c r="N604" i="4"/>
  <c r="I604" i="4" s="1"/>
  <c r="V605" i="4"/>
  <c r="N610" i="4"/>
  <c r="I610" i="4" s="1"/>
  <c r="V611" i="4"/>
  <c r="Z614" i="4"/>
  <c r="R615" i="4"/>
  <c r="Z616" i="4"/>
  <c r="R617" i="4"/>
  <c r="V624" i="4"/>
  <c r="Q624" i="4" s="1"/>
  <c r="Z629" i="4"/>
  <c r="V630" i="4"/>
  <c r="N631" i="4"/>
  <c r="I631" i="4" s="1"/>
  <c r="V632" i="4"/>
  <c r="N633" i="4"/>
  <c r="I633" i="4" s="1"/>
  <c r="V634" i="4"/>
  <c r="N638" i="4"/>
  <c r="I638" i="4" s="1"/>
  <c r="V639" i="4"/>
  <c r="Z620" i="4"/>
  <c r="N625" i="4"/>
  <c r="V637" i="4"/>
  <c r="V598" i="4"/>
  <c r="N601" i="4"/>
  <c r="V602" i="4"/>
  <c r="N605" i="4"/>
  <c r="V606" i="4"/>
  <c r="Z608" i="4"/>
  <c r="N611" i="4"/>
  <c r="I611" i="4" s="1"/>
  <c r="V612" i="4"/>
  <c r="Q613" i="4"/>
  <c r="V613" i="4"/>
  <c r="N614" i="4"/>
  <c r="V615" i="4"/>
  <c r="V617" i="4"/>
  <c r="V590" i="4"/>
  <c r="N591" i="4"/>
  <c r="I591" i="4" s="1"/>
  <c r="N592" i="4"/>
  <c r="I592" i="4" s="1"/>
  <c r="Z594" i="4"/>
  <c r="R595" i="4"/>
  <c r="Z595" i="4"/>
  <c r="R599" i="4"/>
  <c r="Z600" i="4"/>
  <c r="R603" i="4"/>
  <c r="Z604" i="4"/>
  <c r="R607" i="4"/>
  <c r="R610" i="4"/>
  <c r="V619" i="4"/>
  <c r="N620" i="4"/>
  <c r="V621" i="4"/>
  <c r="N622" i="4"/>
  <c r="N598" i="4"/>
  <c r="V599" i="4"/>
  <c r="N602" i="4"/>
  <c r="V603" i="4"/>
  <c r="N606" i="4"/>
  <c r="I606" i="4" s="1"/>
  <c r="V607" i="4"/>
  <c r="V609" i="4"/>
  <c r="N612" i="4"/>
  <c r="Z613" i="4"/>
  <c r="R614" i="4"/>
  <c r="Z615" i="4"/>
  <c r="R616" i="4"/>
  <c r="Z617" i="4"/>
  <c r="V623" i="4"/>
  <c r="N624" i="4"/>
  <c r="Y624" i="4"/>
  <c r="Z628" i="4"/>
  <c r="R629" i="4"/>
  <c r="V631" i="4"/>
  <c r="N632" i="4"/>
  <c r="I632" i="4" s="1"/>
  <c r="V633" i="4"/>
  <c r="N634" i="4"/>
  <c r="N636" i="4"/>
  <c r="V638" i="4"/>
  <c r="N639" i="4"/>
  <c r="I639" i="4" s="1"/>
  <c r="R600" i="4"/>
  <c r="Z601" i="4"/>
  <c r="R604" i="4"/>
  <c r="Z605" i="4"/>
  <c r="V608" i="4"/>
  <c r="Z619" i="4"/>
  <c r="R620" i="4"/>
  <c r="N637" i="4"/>
  <c r="N599" i="4"/>
  <c r="I599" i="4" s="1"/>
  <c r="V600" i="4"/>
  <c r="N603" i="4"/>
  <c r="V604" i="4"/>
  <c r="N607" i="4"/>
  <c r="V610" i="4"/>
  <c r="V614" i="4"/>
  <c r="N615" i="4"/>
  <c r="I615" i="4" s="1"/>
  <c r="V616" i="4"/>
  <c r="Z623" i="4"/>
  <c r="V629" i="4"/>
  <c r="Q621" i="4"/>
  <c r="Q630" i="4"/>
  <c r="R638" i="4"/>
  <c r="Z638" i="4"/>
  <c r="N616" i="4"/>
  <c r="N617" i="4"/>
  <c r="I617" i="4" s="1"/>
  <c r="Z621" i="4"/>
  <c r="R622" i="4"/>
  <c r="Z622" i="4"/>
  <c r="V628" i="4"/>
  <c r="N629" i="4"/>
  <c r="I629" i="4" s="1"/>
  <c r="Z630" i="4"/>
  <c r="R631" i="4"/>
  <c r="Z631" i="4"/>
  <c r="R632" i="4"/>
  <c r="Z632" i="4"/>
  <c r="R633" i="4"/>
  <c r="Z633" i="4"/>
  <c r="R634" i="4"/>
  <c r="Z634" i="4"/>
  <c r="R637" i="4"/>
  <c r="Z637" i="4"/>
  <c r="Z618" i="4"/>
  <c r="R619" i="4"/>
  <c r="V635" i="4"/>
  <c r="Y629" i="4"/>
  <c r="R633" i="2"/>
  <c r="J634" i="2"/>
  <c r="J354" i="2"/>
  <c r="R356" i="2"/>
  <c r="V633" i="2"/>
  <c r="Z634" i="2"/>
  <c r="Z352" i="2"/>
  <c r="AD639" i="2"/>
  <c r="AD355" i="2"/>
  <c r="AF638" i="2"/>
  <c r="N637" i="2"/>
  <c r="N349" i="2"/>
  <c r="N637" i="3"/>
  <c r="N349" i="3"/>
  <c r="R632" i="3"/>
  <c r="V639" i="3"/>
  <c r="V350" i="3"/>
  <c r="Z632" i="3"/>
  <c r="AD637" i="3"/>
  <c r="AD353" i="3"/>
  <c r="AF635" i="3"/>
  <c r="J627" i="3"/>
  <c r="J635" i="3"/>
  <c r="J315" i="3"/>
  <c r="M403" i="1"/>
  <c r="J611" i="3"/>
  <c r="J579" i="3"/>
  <c r="J539" i="3"/>
  <c r="J515" i="3"/>
  <c r="J483" i="3"/>
  <c r="J451" i="3"/>
  <c r="J427" i="3"/>
  <c r="J403" i="3"/>
  <c r="J379" i="3"/>
  <c r="J355" i="3"/>
  <c r="J347" i="3"/>
  <c r="J339" i="3"/>
  <c r="J331" i="3"/>
  <c r="J323" i="3"/>
  <c r="J307" i="3"/>
  <c r="J291" i="3"/>
  <c r="J275" i="3"/>
  <c r="J267" i="3"/>
  <c r="J259" i="3"/>
  <c r="J251" i="3"/>
  <c r="J243" i="3"/>
  <c r="J235" i="3"/>
  <c r="J227" i="3"/>
  <c r="J219" i="3"/>
  <c r="J211" i="3"/>
  <c r="J203" i="3"/>
  <c r="J195" i="3"/>
  <c r="J187" i="3"/>
  <c r="J179" i="3"/>
  <c r="J171" i="3"/>
  <c r="J163" i="3"/>
  <c r="J155" i="3"/>
  <c r="J147" i="3"/>
  <c r="J139" i="3"/>
  <c r="J131" i="3"/>
  <c r="J123" i="3"/>
  <c r="J115" i="3"/>
  <c r="J107" i="3"/>
  <c r="J99" i="3"/>
  <c r="J91" i="3"/>
  <c r="J83" i="3"/>
  <c r="J75" i="3"/>
  <c r="J67" i="3"/>
  <c r="J59" i="3"/>
  <c r="J51" i="3"/>
  <c r="J43" i="3"/>
  <c r="J35" i="3"/>
  <c r="J27" i="3"/>
  <c r="J19" i="3"/>
  <c r="J11" i="3"/>
  <c r="N626" i="3"/>
  <c r="N615" i="3"/>
  <c r="N605" i="3"/>
  <c r="N597" i="3"/>
  <c r="N582" i="3"/>
  <c r="N571" i="3"/>
  <c r="N563" i="3"/>
  <c r="N554" i="3"/>
  <c r="N546" i="3"/>
  <c r="N538" i="3"/>
  <c r="N530" i="3"/>
  <c r="N522" i="3"/>
  <c r="N514" i="3"/>
  <c r="N506" i="3"/>
  <c r="N498" i="3"/>
  <c r="N490" i="3"/>
  <c r="N481" i="3"/>
  <c r="N473" i="3"/>
  <c r="N465" i="3"/>
  <c r="N457" i="3"/>
  <c r="N449" i="3"/>
  <c r="N441" i="3"/>
  <c r="N431" i="3"/>
  <c r="N422" i="3"/>
  <c r="N414" i="3"/>
  <c r="N406" i="3"/>
  <c r="N398" i="3"/>
  <c r="N390" i="3"/>
  <c r="N382" i="3"/>
  <c r="N374" i="3"/>
  <c r="N365" i="3"/>
  <c r="N623" i="3"/>
  <c r="N630" i="3"/>
  <c r="N590" i="3"/>
  <c r="N486" i="3"/>
  <c r="N621" i="3"/>
  <c r="N613" i="3"/>
  <c r="N573" i="3"/>
  <c r="N357" i="3"/>
  <c r="N628" i="3"/>
  <c r="N596" i="3"/>
  <c r="N588" i="3"/>
  <c r="N572" i="3"/>
  <c r="N372" i="3"/>
  <c r="N635" i="3"/>
  <c r="N555" i="3"/>
  <c r="N427" i="3"/>
  <c r="N618" i="3"/>
  <c r="N594" i="3"/>
  <c r="N609" i="3"/>
  <c r="N593" i="3"/>
  <c r="N585" i="3"/>
  <c r="N577" i="3"/>
  <c r="N584" i="3"/>
  <c r="N440" i="3"/>
  <c r="N432" i="3"/>
  <c r="N339" i="3"/>
  <c r="N330" i="3"/>
  <c r="N322" i="3"/>
  <c r="N314" i="3"/>
  <c r="N305" i="3"/>
  <c r="N296" i="3"/>
  <c r="N288" i="3"/>
  <c r="N280" i="3"/>
  <c r="N272" i="3"/>
  <c r="N264" i="3"/>
  <c r="N256" i="3"/>
  <c r="N248" i="3"/>
  <c r="N240" i="3"/>
  <c r="N232" i="3"/>
  <c r="N224" i="3"/>
  <c r="N216" i="3"/>
  <c r="N208" i="3"/>
  <c r="N200" i="3"/>
  <c r="N192" i="3"/>
  <c r="N184" i="3"/>
  <c r="N175" i="3"/>
  <c r="N167" i="3"/>
  <c r="N159" i="3"/>
  <c r="N151" i="3"/>
  <c r="N143" i="3"/>
  <c r="N135" i="3"/>
  <c r="N127" i="3"/>
  <c r="N118" i="3"/>
  <c r="N110" i="3"/>
  <c r="N102" i="3"/>
  <c r="N94" i="3"/>
  <c r="N86" i="3"/>
  <c r="N78" i="3"/>
  <c r="N70" i="3"/>
  <c r="N62" i="3"/>
  <c r="N54" i="3"/>
  <c r="N46" i="3"/>
  <c r="N38" i="3"/>
  <c r="N30" i="3"/>
  <c r="N22" i="3"/>
  <c r="N14" i="3"/>
  <c r="N6" i="3"/>
  <c r="R307" i="3"/>
  <c r="R3" i="3"/>
  <c r="R322" i="3"/>
  <c r="R121" i="3"/>
  <c r="R342" i="3"/>
  <c r="R301" i="3"/>
  <c r="R181" i="3"/>
  <c r="R124" i="3"/>
  <c r="R620" i="3"/>
  <c r="R610" i="3"/>
  <c r="R601" i="3"/>
  <c r="R589" i="3"/>
  <c r="R578" i="3"/>
  <c r="R567" i="3"/>
  <c r="R559" i="3"/>
  <c r="R550" i="3"/>
  <c r="R542" i="3"/>
  <c r="R534" i="3"/>
  <c r="R526" i="3"/>
  <c r="R518" i="3"/>
  <c r="R510" i="3"/>
  <c r="R502" i="3"/>
  <c r="R494" i="3"/>
  <c r="R485" i="3"/>
  <c r="R477" i="3"/>
  <c r="R469" i="3"/>
  <c r="R461" i="3"/>
  <c r="R453" i="3"/>
  <c r="R445" i="3"/>
  <c r="R436" i="3"/>
  <c r="R428" i="3"/>
  <c r="R419" i="3"/>
  <c r="R410" i="3"/>
  <c r="R402" i="3"/>
  <c r="R394" i="3"/>
  <c r="R386" i="3"/>
  <c r="R378" i="3"/>
  <c r="R370" i="3"/>
  <c r="R362" i="3"/>
  <c r="R354" i="3"/>
  <c r="R346" i="3"/>
  <c r="R337" i="3"/>
  <c r="R329" i="3"/>
  <c r="R320" i="3"/>
  <c r="R312" i="3"/>
  <c r="R303" i="3"/>
  <c r="R294" i="3"/>
  <c r="R286" i="3"/>
  <c r="R278" i="3"/>
  <c r="R270" i="3"/>
  <c r="R262" i="3"/>
  <c r="R254" i="3"/>
  <c r="R246" i="3"/>
  <c r="R238" i="3"/>
  <c r="R230" i="3"/>
  <c r="R222" i="3"/>
  <c r="R214" i="3"/>
  <c r="R206" i="3"/>
  <c r="R198" i="3"/>
  <c r="R190" i="3"/>
  <c r="R182" i="3"/>
  <c r="R173" i="3"/>
  <c r="R165" i="3"/>
  <c r="R157" i="3"/>
  <c r="R149" i="3"/>
  <c r="R141" i="3"/>
  <c r="R133" i="3"/>
  <c r="R125" i="3"/>
  <c r="R115" i="3"/>
  <c r="R107" i="3"/>
  <c r="R99" i="3"/>
  <c r="R91" i="3"/>
  <c r="R83" i="3"/>
  <c r="R75" i="3"/>
  <c r="R67" i="3"/>
  <c r="R59" i="3"/>
  <c r="R51" i="3"/>
  <c r="R43" i="3"/>
  <c r="R35" i="3"/>
  <c r="R27" i="3"/>
  <c r="R19" i="3"/>
  <c r="R11" i="3"/>
  <c r="V631" i="3"/>
  <c r="V623" i="3"/>
  <c r="V615" i="3"/>
  <c r="V607" i="3"/>
  <c r="V599" i="3"/>
  <c r="V591" i="3"/>
  <c r="V583" i="3"/>
  <c r="V575" i="3"/>
  <c r="V567" i="3"/>
  <c r="V559" i="3"/>
  <c r="V551" i="3"/>
  <c r="V543" i="3"/>
  <c r="V535" i="3"/>
  <c r="V527" i="3"/>
  <c r="V519" i="3"/>
  <c r="V511" i="3"/>
  <c r="V503" i="3"/>
  <c r="V495" i="3"/>
  <c r="V487" i="3"/>
  <c r="V478" i="3"/>
  <c r="V470" i="3"/>
  <c r="V462" i="3"/>
  <c r="V454" i="3"/>
  <c r="V446" i="3"/>
  <c r="V438" i="3"/>
  <c r="V430" i="3"/>
  <c r="V422" i="3"/>
  <c r="V414" i="3"/>
  <c r="V406" i="3"/>
  <c r="V398" i="3"/>
  <c r="V390" i="3"/>
  <c r="V382" i="3"/>
  <c r="V374" i="3"/>
  <c r="V366" i="3"/>
  <c r="V358" i="3"/>
  <c r="V341" i="3"/>
  <c r="V333" i="3"/>
  <c r="V325" i="3"/>
  <c r="V317" i="3"/>
  <c r="V309" i="3"/>
  <c r="V300" i="3"/>
  <c r="V292" i="3"/>
  <c r="V284" i="3"/>
  <c r="V276" i="3"/>
  <c r="V268" i="3"/>
  <c r="V260" i="3"/>
  <c r="V252" i="3"/>
  <c r="V244" i="3"/>
  <c r="V236" i="3"/>
  <c r="V228" i="3"/>
  <c r="V220" i="3"/>
  <c r="V212" i="3"/>
  <c r="V204" i="3"/>
  <c r="V196" i="3"/>
  <c r="V188" i="3"/>
  <c r="V180" i="3"/>
  <c r="V172" i="3"/>
  <c r="V164" i="3"/>
  <c r="V156" i="3"/>
  <c r="V148" i="3"/>
  <c r="V140" i="3"/>
  <c r="V132" i="3"/>
  <c r="V124" i="3"/>
  <c r="V115" i="3"/>
  <c r="V107" i="3"/>
  <c r="V99" i="3"/>
  <c r="V91" i="3"/>
  <c r="V83" i="3"/>
  <c r="V75" i="3"/>
  <c r="V67" i="3"/>
  <c r="V59" i="3"/>
  <c r="V51" i="3"/>
  <c r="V43" i="3"/>
  <c r="V35" i="3"/>
  <c r="V27" i="3"/>
  <c r="V19" i="3"/>
  <c r="V11" i="3"/>
  <c r="J619" i="3"/>
  <c r="J603" i="3"/>
  <c r="J571" i="3"/>
  <c r="J547" i="3"/>
  <c r="J507" i="3"/>
  <c r="J475" i="3"/>
  <c r="J634" i="3"/>
  <c r="J626" i="3"/>
  <c r="J618" i="3"/>
  <c r="J610" i="3"/>
  <c r="J602" i="3"/>
  <c r="J594" i="3"/>
  <c r="J586" i="3"/>
  <c r="J578" i="3"/>
  <c r="J570" i="3"/>
  <c r="J562" i="3"/>
  <c r="J554" i="3"/>
  <c r="J546" i="3"/>
  <c r="J538" i="3"/>
  <c r="J530" i="3"/>
  <c r="J522" i="3"/>
  <c r="J514" i="3"/>
  <c r="J506" i="3"/>
  <c r="J498" i="3"/>
  <c r="J490" i="3"/>
  <c r="J482" i="3"/>
  <c r="J474" i="3"/>
  <c r="J466" i="3"/>
  <c r="J458" i="3"/>
  <c r="J450" i="3"/>
  <c r="J442" i="3"/>
  <c r="J434" i="3"/>
  <c r="J426" i="3"/>
  <c r="J418" i="3"/>
  <c r="J410" i="3"/>
  <c r="J402" i="3"/>
  <c r="J394" i="3"/>
  <c r="J386" i="3"/>
  <c r="J378" i="3"/>
  <c r="J370" i="3"/>
  <c r="J362" i="3"/>
  <c r="J354" i="3"/>
  <c r="J346" i="3"/>
  <c r="J338" i="3"/>
  <c r="J330" i="3"/>
  <c r="J322" i="3"/>
  <c r="J314" i="3"/>
  <c r="J306" i="3"/>
  <c r="J298" i="3"/>
  <c r="J290" i="3"/>
  <c r="J282" i="3"/>
  <c r="J274" i="3"/>
  <c r="J266" i="3"/>
  <c r="J258" i="3"/>
  <c r="J250" i="3"/>
  <c r="J242" i="3"/>
  <c r="J234" i="3"/>
  <c r="J226" i="3"/>
  <c r="J218" i="3"/>
  <c r="J210" i="3"/>
  <c r="J202" i="3"/>
  <c r="J194" i="3"/>
  <c r="J186" i="3"/>
  <c r="J178" i="3"/>
  <c r="J170" i="3"/>
  <c r="J162" i="3"/>
  <c r="J154" i="3"/>
  <c r="J146" i="3"/>
  <c r="J138" i="3"/>
  <c r="J130" i="3"/>
  <c r="J122" i="3"/>
  <c r="J114" i="3"/>
  <c r="J106" i="3"/>
  <c r="J98" i="3"/>
  <c r="J90" i="3"/>
  <c r="J82" i="3"/>
  <c r="J74" i="3"/>
  <c r="J66" i="3"/>
  <c r="J58" i="3"/>
  <c r="J50" i="3"/>
  <c r="J42" i="3"/>
  <c r="J34" i="3"/>
  <c r="J26" i="3"/>
  <c r="J18" i="3"/>
  <c r="J10" i="3"/>
  <c r="M554" i="1"/>
  <c r="J595" i="3"/>
  <c r="J563" i="3"/>
  <c r="J523" i="3"/>
  <c r="J499" i="3"/>
  <c r="J467" i="3"/>
  <c r="J435" i="3"/>
  <c r="J411" i="3"/>
  <c r="J387" i="3"/>
  <c r="J371" i="3"/>
  <c r="J299" i="3"/>
  <c r="Q484" i="1"/>
  <c r="J587" i="3"/>
  <c r="J555" i="3"/>
  <c r="J531" i="3"/>
  <c r="J491" i="3"/>
  <c r="J459" i="3"/>
  <c r="J443" i="3"/>
  <c r="J419" i="3"/>
  <c r="J395" i="3"/>
  <c r="J363" i="3"/>
  <c r="J283" i="3"/>
  <c r="M485" i="1"/>
  <c r="Q478" i="1"/>
  <c r="M583" i="1"/>
  <c r="U478" i="1"/>
  <c r="M555" i="1"/>
  <c r="M432" i="1"/>
  <c r="Q374" i="1"/>
  <c r="Y629" i="1"/>
  <c r="M416" i="1"/>
  <c r="I416" i="1"/>
  <c r="M625" i="1"/>
  <c r="Y636" i="1"/>
  <c r="U484" i="1"/>
  <c r="J637" i="3"/>
  <c r="J629" i="3"/>
  <c r="J621" i="3"/>
  <c r="J613" i="3"/>
  <c r="J605" i="3"/>
  <c r="J597" i="3"/>
  <c r="J589" i="3"/>
  <c r="J581" i="3"/>
  <c r="J573" i="3"/>
  <c r="J565" i="3"/>
  <c r="J557" i="3"/>
  <c r="J549" i="3"/>
  <c r="J541" i="3"/>
  <c r="M372" i="1"/>
  <c r="J636" i="3"/>
  <c r="J628" i="3"/>
  <c r="J620" i="3"/>
  <c r="J612" i="3"/>
  <c r="J604" i="3"/>
  <c r="J596" i="3"/>
  <c r="J588" i="3"/>
  <c r="J580" i="3"/>
  <c r="J572" i="3"/>
  <c r="J564" i="3"/>
  <c r="J556" i="3"/>
  <c r="J548" i="3"/>
  <c r="J540" i="3"/>
  <c r="J532" i="3"/>
  <c r="J524" i="3"/>
  <c r="J516" i="3"/>
  <c r="J508" i="3"/>
  <c r="J500" i="3"/>
  <c r="J492" i="3"/>
  <c r="J484" i="3"/>
  <c r="J476" i="3"/>
  <c r="Z321" i="3"/>
  <c r="Z233" i="3"/>
  <c r="Z342" i="3"/>
  <c r="Z108" i="3"/>
  <c r="Z3" i="3"/>
  <c r="Z624" i="3"/>
  <c r="Z616" i="3"/>
  <c r="Z608" i="3"/>
  <c r="Z600" i="3"/>
  <c r="Z592" i="3"/>
  <c r="Z584" i="3"/>
  <c r="Z576" i="3"/>
  <c r="Z568" i="3"/>
  <c r="Z560" i="3"/>
  <c r="Z552" i="3"/>
  <c r="Z544" i="3"/>
  <c r="Z536" i="3"/>
  <c r="Z528" i="3"/>
  <c r="Z520" i="3"/>
  <c r="Z512" i="3"/>
  <c r="Z504" i="3"/>
  <c r="Z496" i="3"/>
  <c r="Z488" i="3"/>
  <c r="Z480" i="3"/>
  <c r="Z472" i="3"/>
  <c r="Z464" i="3"/>
  <c r="Z456" i="3"/>
  <c r="Z448" i="3"/>
  <c r="Z440" i="3"/>
  <c r="Z432" i="3"/>
  <c r="Z423" i="3"/>
  <c r="Z415" i="3"/>
  <c r="Z407" i="3"/>
  <c r="Z398" i="3"/>
  <c r="Z390" i="3"/>
  <c r="Z382" i="3"/>
  <c r="Z374" i="3"/>
  <c r="Z366" i="3"/>
  <c r="Z358" i="3"/>
  <c r="Z350" i="3"/>
  <c r="Z341" i="3"/>
  <c r="Z333" i="3"/>
  <c r="Z325" i="3"/>
  <c r="U325" i="3" s="1"/>
  <c r="Z316" i="3"/>
  <c r="Z308" i="3"/>
  <c r="Z300" i="3"/>
  <c r="Z292" i="3"/>
  <c r="Z284" i="3"/>
  <c r="Z276" i="3"/>
  <c r="Z268" i="3"/>
  <c r="Z260" i="3"/>
  <c r="U260" i="3" s="1"/>
  <c r="Z252" i="3"/>
  <c r="Z244" i="3"/>
  <c r="Z236" i="3"/>
  <c r="Z227" i="3"/>
  <c r="Z219" i="3"/>
  <c r="Z211" i="3"/>
  <c r="Z203" i="3"/>
  <c r="Z195" i="3"/>
  <c r="Z187" i="3"/>
  <c r="Z179" i="3"/>
  <c r="Z171" i="3"/>
  <c r="Z163" i="3"/>
  <c r="Z155" i="3"/>
  <c r="Z147" i="3"/>
  <c r="Z139" i="3"/>
  <c r="Z131" i="3"/>
  <c r="Z123" i="3"/>
  <c r="Z115" i="3"/>
  <c r="Z106" i="3"/>
  <c r="Z98" i="3"/>
  <c r="Z90" i="3"/>
  <c r="Z82" i="3"/>
  <c r="Z74" i="3"/>
  <c r="Z66" i="3"/>
  <c r="Z58" i="3"/>
  <c r="Z50" i="3"/>
  <c r="Z42" i="3"/>
  <c r="Z34" i="3"/>
  <c r="Z26" i="3"/>
  <c r="Z18" i="3"/>
  <c r="Z10" i="3"/>
  <c r="AD627" i="3"/>
  <c r="AD619" i="3"/>
  <c r="AD611" i="3"/>
  <c r="AD603" i="3"/>
  <c r="AD595" i="3"/>
  <c r="AD587" i="3"/>
  <c r="AD579" i="3"/>
  <c r="AD571" i="3"/>
  <c r="AD563" i="3"/>
  <c r="AD555" i="3"/>
  <c r="AD547" i="3"/>
  <c r="AD539" i="3"/>
  <c r="AD531" i="3"/>
  <c r="AD523" i="3"/>
  <c r="AD515" i="3"/>
  <c r="AD507" i="3"/>
  <c r="AD499" i="3"/>
  <c r="AD491" i="3"/>
  <c r="AD483" i="3"/>
  <c r="AD475" i="3"/>
  <c r="AD467" i="3"/>
  <c r="AD459" i="3"/>
  <c r="AD451" i="3"/>
  <c r="AD443" i="3"/>
  <c r="AD435" i="3"/>
  <c r="AD427" i="3"/>
  <c r="AD418" i="3"/>
  <c r="AD410" i="3"/>
  <c r="AD401" i="3"/>
  <c r="AD393" i="3"/>
  <c r="AD385" i="3"/>
  <c r="AD377" i="3"/>
  <c r="AD369" i="3"/>
  <c r="AD361" i="3"/>
  <c r="AD345" i="3"/>
  <c r="AD337" i="3"/>
  <c r="AD329" i="3"/>
  <c r="AD321" i="3"/>
  <c r="AD313" i="3"/>
  <c r="AD305" i="3"/>
  <c r="AD297" i="3"/>
  <c r="AD289" i="3"/>
  <c r="AD281" i="3"/>
  <c r="AD273" i="3"/>
  <c r="AD265" i="3"/>
  <c r="AD257" i="3"/>
  <c r="AD249" i="3"/>
  <c r="AD241" i="3"/>
  <c r="AD233" i="3"/>
  <c r="AD225" i="3"/>
  <c r="AD217" i="3"/>
  <c r="AD209" i="3"/>
  <c r="AD201" i="3"/>
  <c r="AD193" i="3"/>
  <c r="AD185" i="3"/>
  <c r="AD177" i="3"/>
  <c r="AD169" i="3"/>
  <c r="AD161" i="3"/>
  <c r="AD153" i="3"/>
  <c r="AD145" i="3"/>
  <c r="AD137" i="3"/>
  <c r="AD129" i="3"/>
  <c r="AD121" i="3"/>
  <c r="AD113" i="3"/>
  <c r="AD104" i="3"/>
  <c r="AD96" i="3"/>
  <c r="AD88" i="3"/>
  <c r="AD80" i="3"/>
  <c r="AD72" i="3"/>
  <c r="AD64" i="3"/>
  <c r="AD56" i="3"/>
  <c r="AD48" i="3"/>
  <c r="AD40" i="3"/>
  <c r="AD32" i="3"/>
  <c r="AD24" i="3"/>
  <c r="AD16" i="3"/>
  <c r="AD8" i="3"/>
  <c r="AF627" i="3"/>
  <c r="AF619" i="3"/>
  <c r="AF611" i="3"/>
  <c r="AF603" i="3"/>
  <c r="AF595" i="3"/>
  <c r="AF587" i="3"/>
  <c r="AF579" i="3"/>
  <c r="AF571" i="3"/>
  <c r="AF563" i="3"/>
  <c r="AF554" i="3"/>
  <c r="AF546" i="3"/>
  <c r="AF538" i="3"/>
  <c r="AF530" i="3"/>
  <c r="AF522" i="3"/>
  <c r="AF514" i="3"/>
  <c r="AF506" i="3"/>
  <c r="AF498" i="3"/>
  <c r="AF490" i="3"/>
  <c r="AF481" i="3"/>
  <c r="AF473" i="3"/>
  <c r="AF465" i="3"/>
  <c r="AF457" i="3"/>
  <c r="AF449" i="3"/>
  <c r="AF441" i="3"/>
  <c r="AF433" i="3"/>
  <c r="AF425" i="3"/>
  <c r="AF416" i="3"/>
  <c r="AF408" i="3"/>
  <c r="AF400" i="3"/>
  <c r="AF392" i="3"/>
  <c r="AF384" i="3"/>
  <c r="AF376" i="3"/>
  <c r="AF368" i="3"/>
  <c r="AF360" i="3"/>
  <c r="AF352" i="3"/>
  <c r="AF344" i="3"/>
  <c r="AF335" i="3"/>
  <c r="AF327" i="3"/>
  <c r="AF319" i="3"/>
  <c r="AF311" i="3"/>
  <c r="AF301" i="3"/>
  <c r="AF302" i="3"/>
  <c r="AF293" i="3"/>
  <c r="AF285" i="3"/>
  <c r="AF277" i="3"/>
  <c r="AF269" i="3"/>
  <c r="AF261" i="3"/>
  <c r="AF253" i="3"/>
  <c r="AF245" i="3"/>
  <c r="AF237" i="3"/>
  <c r="AF229" i="3"/>
  <c r="AF221" i="3"/>
  <c r="AF213" i="3"/>
  <c r="AF205" i="3"/>
  <c r="AF197" i="3"/>
  <c r="AF189" i="3"/>
  <c r="AF181" i="3"/>
  <c r="AF173" i="3"/>
  <c r="AF165" i="3"/>
  <c r="AF157" i="3"/>
  <c r="AF149" i="3"/>
  <c r="AF141" i="3"/>
  <c r="AF133" i="3"/>
  <c r="AF125" i="3"/>
  <c r="AF117" i="3"/>
  <c r="AF109" i="3"/>
  <c r="AF108" i="3"/>
  <c r="AF100" i="3"/>
  <c r="AF92" i="3"/>
  <c r="AF84" i="3"/>
  <c r="AF76" i="3"/>
  <c r="AF68" i="3"/>
  <c r="AF60" i="3"/>
  <c r="AF52" i="3"/>
  <c r="AF44" i="3"/>
  <c r="AF36" i="3"/>
  <c r="AF28" i="3"/>
  <c r="AF20" i="3"/>
  <c r="AF12" i="3"/>
  <c r="AF4" i="3"/>
  <c r="J626" i="2"/>
  <c r="J618" i="2"/>
  <c r="J610" i="2"/>
  <c r="J602" i="2"/>
  <c r="J594" i="2"/>
  <c r="J586" i="2"/>
  <c r="J578" i="2"/>
  <c r="J570" i="2"/>
  <c r="J562" i="2"/>
  <c r="J554" i="2"/>
  <c r="J546" i="2"/>
  <c r="J538" i="2"/>
  <c r="J530" i="2"/>
  <c r="J522" i="2"/>
  <c r="J514" i="2"/>
  <c r="J506" i="2"/>
  <c r="J498" i="2"/>
  <c r="J490" i="2"/>
  <c r="J482" i="2"/>
  <c r="J474" i="2"/>
  <c r="J466" i="2"/>
  <c r="J458" i="2"/>
  <c r="J450" i="2"/>
  <c r="J442" i="2"/>
  <c r="J434" i="2"/>
  <c r="J426" i="2"/>
  <c r="J418" i="2"/>
  <c r="J410" i="2"/>
  <c r="J402" i="2"/>
  <c r="J394" i="2"/>
  <c r="J386" i="2"/>
  <c r="J378" i="2"/>
  <c r="J370" i="2"/>
  <c r="J362" i="2"/>
  <c r="J346" i="2"/>
  <c r="J338" i="2"/>
  <c r="J330" i="2"/>
  <c r="J322" i="2"/>
  <c r="J314" i="2"/>
  <c r="J306" i="2"/>
  <c r="J298" i="2"/>
  <c r="J290" i="2"/>
  <c r="J282" i="2"/>
  <c r="J274" i="2"/>
  <c r="J266" i="2"/>
  <c r="J258" i="2"/>
  <c r="J250" i="2"/>
  <c r="J242" i="2"/>
  <c r="J234" i="2"/>
  <c r="J226" i="2"/>
  <c r="J218" i="2"/>
  <c r="J210" i="2"/>
  <c r="J202" i="2"/>
  <c r="J194" i="2"/>
  <c r="J186" i="2"/>
  <c r="J178" i="2"/>
  <c r="J170" i="2"/>
  <c r="J162" i="2"/>
  <c r="J154" i="2"/>
  <c r="J146" i="2"/>
  <c r="J138" i="2"/>
  <c r="J130" i="2"/>
  <c r="J122" i="2"/>
  <c r="J114" i="2"/>
  <c r="J106" i="2"/>
  <c r="J98" i="2"/>
  <c r="J90" i="2"/>
  <c r="J82" i="2"/>
  <c r="J74" i="2"/>
  <c r="J66" i="2"/>
  <c r="J58" i="2"/>
  <c r="J50" i="2"/>
  <c r="J42" i="2"/>
  <c r="J34" i="2"/>
  <c r="J26" i="2"/>
  <c r="J18" i="2"/>
  <c r="J10" i="2"/>
  <c r="N636" i="3"/>
  <c r="N625" i="3"/>
  <c r="N614" i="3"/>
  <c r="N604" i="3"/>
  <c r="I604" i="3" s="1"/>
  <c r="N595" i="3"/>
  <c r="N581" i="3"/>
  <c r="N570" i="3"/>
  <c r="N562" i="3"/>
  <c r="N553" i="3"/>
  <c r="N545" i="3"/>
  <c r="N537" i="3"/>
  <c r="N529" i="3"/>
  <c r="N521" i="3"/>
  <c r="N513" i="3"/>
  <c r="N505" i="3"/>
  <c r="N497" i="3"/>
  <c r="N489" i="3"/>
  <c r="N480" i="3"/>
  <c r="N472" i="3"/>
  <c r="N464" i="3"/>
  <c r="N456" i="3"/>
  <c r="N448" i="3"/>
  <c r="N439" i="3"/>
  <c r="N430" i="3"/>
  <c r="N421" i="3"/>
  <c r="N413" i="3"/>
  <c r="N405" i="3"/>
  <c r="N397" i="3"/>
  <c r="N389" i="3"/>
  <c r="N381" i="3"/>
  <c r="N373" i="3"/>
  <c r="N364" i="3"/>
  <c r="N356" i="3"/>
  <c r="N348" i="3"/>
  <c r="N338" i="3"/>
  <c r="N329" i="3"/>
  <c r="N321" i="3"/>
  <c r="N313" i="3"/>
  <c r="N304" i="3"/>
  <c r="N295" i="3"/>
  <c r="N287" i="3"/>
  <c r="N279" i="3"/>
  <c r="N271" i="3"/>
  <c r="N263" i="3"/>
  <c r="N255" i="3"/>
  <c r="N247" i="3"/>
  <c r="N239" i="3"/>
  <c r="N231" i="3"/>
  <c r="N223" i="3"/>
  <c r="N215" i="3"/>
  <c r="N207" i="3"/>
  <c r="N199" i="3"/>
  <c r="N191" i="3"/>
  <c r="N183" i="3"/>
  <c r="N174" i="3"/>
  <c r="N166" i="3"/>
  <c r="N158" i="3"/>
  <c r="N150" i="3"/>
  <c r="N142" i="3"/>
  <c r="N134" i="3"/>
  <c r="N126" i="3"/>
  <c r="N117" i="3"/>
  <c r="N109" i="3"/>
  <c r="N101" i="3"/>
  <c r="N93" i="3"/>
  <c r="N85" i="3"/>
  <c r="N77" i="3"/>
  <c r="N69" i="3"/>
  <c r="N61" i="3"/>
  <c r="N53" i="3"/>
  <c r="N45" i="3"/>
  <c r="N37" i="3"/>
  <c r="N29" i="3"/>
  <c r="N21" i="3"/>
  <c r="N13" i="3"/>
  <c r="N5" i="3"/>
  <c r="R631" i="3"/>
  <c r="R619" i="3"/>
  <c r="R608" i="3"/>
  <c r="R600" i="3"/>
  <c r="R587" i="3"/>
  <c r="R576" i="3"/>
  <c r="R566" i="3"/>
  <c r="R558" i="3"/>
  <c r="R549" i="3"/>
  <c r="R541" i="3"/>
  <c r="R533" i="3"/>
  <c r="R525" i="3"/>
  <c r="R517" i="3"/>
  <c r="R509" i="3"/>
  <c r="R501" i="3"/>
  <c r="R493" i="3"/>
  <c r="R484" i="3"/>
  <c r="R476" i="3"/>
  <c r="R468" i="3"/>
  <c r="R460" i="3"/>
  <c r="R452" i="3"/>
  <c r="R444" i="3"/>
  <c r="R435" i="3"/>
  <c r="R426" i="3"/>
  <c r="R418" i="3"/>
  <c r="R409" i="3"/>
  <c r="R401" i="3"/>
  <c r="R393" i="3"/>
  <c r="R385" i="3"/>
  <c r="R377" i="3"/>
  <c r="U374" i="1"/>
  <c r="J3" i="3"/>
  <c r="J633" i="3"/>
  <c r="J625" i="3"/>
  <c r="J617" i="3"/>
  <c r="J609" i="3"/>
  <c r="J601" i="3"/>
  <c r="J593" i="3"/>
  <c r="J585" i="3"/>
  <c r="J577" i="3"/>
  <c r="J569" i="3"/>
  <c r="J561" i="3"/>
  <c r="J553" i="3"/>
  <c r="J545" i="3"/>
  <c r="J537" i="3"/>
  <c r="J529" i="3"/>
  <c r="J521" i="3"/>
  <c r="J513" i="3"/>
  <c r="J505" i="3"/>
  <c r="J497" i="3"/>
  <c r="J489" i="3"/>
  <c r="J481" i="3"/>
  <c r="J473" i="3"/>
  <c r="J465" i="3"/>
  <c r="J457" i="3"/>
  <c r="J449" i="3"/>
  <c r="J441" i="3"/>
  <c r="J433" i="3"/>
  <c r="J425" i="3"/>
  <c r="J417" i="3"/>
  <c r="J409" i="3"/>
  <c r="J401" i="3"/>
  <c r="J393" i="3"/>
  <c r="J385" i="3"/>
  <c r="J377" i="3"/>
  <c r="J369" i="3"/>
  <c r="J361" i="3"/>
  <c r="J353" i="3"/>
  <c r="J345" i="3"/>
  <c r="J337" i="3"/>
  <c r="J329" i="3"/>
  <c r="J321" i="3"/>
  <c r="J313" i="3"/>
  <c r="J305" i="3"/>
  <c r="J297" i="3"/>
  <c r="J289" i="3"/>
  <c r="J281" i="3"/>
  <c r="J273" i="3"/>
  <c r="J265" i="3"/>
  <c r="J257" i="3"/>
  <c r="J249" i="3"/>
  <c r="J241" i="3"/>
  <c r="J233" i="3"/>
  <c r="J225" i="3"/>
  <c r="J217" i="3"/>
  <c r="J209" i="3"/>
  <c r="J201" i="3"/>
  <c r="J193" i="3"/>
  <c r="J185" i="3"/>
  <c r="J177" i="3"/>
  <c r="J169" i="3"/>
  <c r="J161" i="3"/>
  <c r="J153" i="3"/>
  <c r="J145" i="3"/>
  <c r="J137" i="3"/>
  <c r="J129" i="3"/>
  <c r="J121" i="3"/>
  <c r="J113" i="3"/>
  <c r="J105" i="3"/>
  <c r="J97" i="3"/>
  <c r="J89" i="3"/>
  <c r="J81" i="3"/>
  <c r="J73" i="3"/>
  <c r="J65" i="3"/>
  <c r="J57" i="3"/>
  <c r="J49" i="3"/>
  <c r="J41" i="3"/>
  <c r="J33" i="3"/>
  <c r="J25" i="3"/>
  <c r="J17" i="3"/>
  <c r="J9" i="3"/>
  <c r="N634" i="3"/>
  <c r="N624" i="3"/>
  <c r="N612" i="3"/>
  <c r="N603" i="3"/>
  <c r="N592" i="3"/>
  <c r="N580" i="3"/>
  <c r="N569" i="3"/>
  <c r="N561" i="3"/>
  <c r="N552" i="3"/>
  <c r="N544" i="3"/>
  <c r="N536" i="3"/>
  <c r="N528" i="3"/>
  <c r="N520" i="3"/>
  <c r="N512" i="3"/>
  <c r="N504" i="3"/>
  <c r="N496" i="3"/>
  <c r="N488" i="3"/>
  <c r="N479" i="3"/>
  <c r="N471" i="3"/>
  <c r="N463" i="3"/>
  <c r="N455" i="3"/>
  <c r="N447" i="3"/>
  <c r="N438" i="3"/>
  <c r="N429" i="3"/>
  <c r="N420" i="3"/>
  <c r="N412" i="3"/>
  <c r="N404" i="3"/>
  <c r="N396" i="3"/>
  <c r="N388" i="3"/>
  <c r="N380" i="3"/>
  <c r="N371" i="3"/>
  <c r="N363" i="3"/>
  <c r="N355" i="3"/>
  <c r="J632" i="3"/>
  <c r="J624" i="3"/>
  <c r="J616" i="3"/>
  <c r="J608" i="3"/>
  <c r="J600" i="3"/>
  <c r="J592" i="3"/>
  <c r="J584" i="3"/>
  <c r="J576" i="3"/>
  <c r="J568" i="3"/>
  <c r="J560" i="3"/>
  <c r="J552" i="3"/>
  <c r="J544" i="3"/>
  <c r="J536" i="3"/>
  <c r="J528" i="3"/>
  <c r="J520" i="3"/>
  <c r="J512" i="3"/>
  <c r="J504" i="3"/>
  <c r="J496" i="3"/>
  <c r="J488" i="3"/>
  <c r="J480" i="3"/>
  <c r="J472" i="3"/>
  <c r="J464" i="3"/>
  <c r="J456" i="3"/>
  <c r="J448" i="3"/>
  <c r="J440" i="3"/>
  <c r="J432" i="3"/>
  <c r="J424" i="3"/>
  <c r="J416" i="3"/>
  <c r="J408" i="3"/>
  <c r="J400" i="3"/>
  <c r="J392" i="3"/>
  <c r="J384" i="3"/>
  <c r="J376" i="3"/>
  <c r="J368" i="3"/>
  <c r="J360" i="3"/>
  <c r="J352" i="3"/>
  <c r="J344" i="3"/>
  <c r="J336" i="3"/>
  <c r="J328" i="3"/>
  <c r="J320" i="3"/>
  <c r="J312" i="3"/>
  <c r="J304" i="3"/>
  <c r="J296" i="3"/>
  <c r="J288" i="3"/>
  <c r="J280" i="3"/>
  <c r="J272" i="3"/>
  <c r="J264" i="3"/>
  <c r="J256" i="3"/>
  <c r="J248" i="3"/>
  <c r="J240" i="3"/>
  <c r="J232" i="3"/>
  <c r="J224" i="3"/>
  <c r="J216" i="3"/>
  <c r="J208" i="3"/>
  <c r="J200" i="3"/>
  <c r="J192" i="3"/>
  <c r="J184" i="3"/>
  <c r="J176" i="3"/>
  <c r="J168" i="3"/>
  <c r="J160" i="3"/>
  <c r="J152" i="3"/>
  <c r="J144" i="3"/>
  <c r="J136" i="3"/>
  <c r="J128" i="3"/>
  <c r="J120" i="3"/>
  <c r="J112" i="3"/>
  <c r="J104" i="3"/>
  <c r="J96" i="3"/>
  <c r="J88" i="3"/>
  <c r="J80" i="3"/>
  <c r="J72" i="3"/>
  <c r="J64" i="3"/>
  <c r="J56" i="3"/>
  <c r="J48" i="3"/>
  <c r="J40" i="3"/>
  <c r="J32" i="3"/>
  <c r="J24" i="3"/>
  <c r="J16" i="3"/>
  <c r="J8" i="3"/>
  <c r="N633" i="3"/>
  <c r="N622" i="3"/>
  <c r="N611" i="3"/>
  <c r="N602" i="3"/>
  <c r="N591" i="3"/>
  <c r="N579" i="3"/>
  <c r="N568" i="3"/>
  <c r="N560" i="3"/>
  <c r="N551" i="3"/>
  <c r="N543" i="3"/>
  <c r="N535" i="3"/>
  <c r="N527" i="3"/>
  <c r="N519" i="3"/>
  <c r="N511" i="3"/>
  <c r="N503" i="3"/>
  <c r="N495" i="3"/>
  <c r="N487" i="3"/>
  <c r="N478" i="3"/>
  <c r="N470" i="3"/>
  <c r="N462" i="3"/>
  <c r="N454" i="3"/>
  <c r="N446" i="3"/>
  <c r="N437" i="3"/>
  <c r="N428" i="3"/>
  <c r="N419" i="3"/>
  <c r="N411" i="3"/>
  <c r="N403" i="3"/>
  <c r="N395" i="3"/>
  <c r="N387" i="3"/>
  <c r="N379" i="3"/>
  <c r="N370" i="3"/>
  <c r="N362" i="3"/>
  <c r="N354" i="3"/>
  <c r="N346" i="3"/>
  <c r="N336" i="3"/>
  <c r="N327" i="3"/>
  <c r="N319" i="3"/>
  <c r="N311" i="3"/>
  <c r="N302" i="3"/>
  <c r="N293" i="3"/>
  <c r="N285" i="3"/>
  <c r="N277" i="3"/>
  <c r="N269" i="3"/>
  <c r="N261" i="3"/>
  <c r="N253" i="3"/>
  <c r="N245" i="3"/>
  <c r="N237" i="3"/>
  <c r="N229" i="3"/>
  <c r="N221" i="3"/>
  <c r="N213" i="3"/>
  <c r="N205" i="3"/>
  <c r="N197" i="3"/>
  <c r="N189" i="3"/>
  <c r="J639" i="3"/>
  <c r="J631" i="3"/>
  <c r="J623" i="3"/>
  <c r="J615" i="3"/>
  <c r="J607" i="3"/>
  <c r="J599" i="3"/>
  <c r="J591" i="3"/>
  <c r="J583" i="3"/>
  <c r="J575" i="3"/>
  <c r="J567" i="3"/>
  <c r="J559" i="3"/>
  <c r="J551" i="3"/>
  <c r="J543" i="3"/>
  <c r="J535" i="3"/>
  <c r="J527" i="3"/>
  <c r="J519" i="3"/>
  <c r="J511" i="3"/>
  <c r="J503" i="3"/>
  <c r="J495" i="3"/>
  <c r="J487" i="3"/>
  <c r="J479" i="3"/>
  <c r="J471" i="3"/>
  <c r="J463" i="3"/>
  <c r="J455" i="3"/>
  <c r="J447" i="3"/>
  <c r="J439" i="3"/>
  <c r="J431" i="3"/>
  <c r="J423" i="3"/>
  <c r="J415" i="3"/>
  <c r="J407" i="3"/>
  <c r="J399" i="3"/>
  <c r="J391" i="3"/>
  <c r="J383" i="3"/>
  <c r="J375" i="3"/>
  <c r="J367" i="3"/>
  <c r="J359" i="3"/>
  <c r="J351" i="3"/>
  <c r="J343" i="3"/>
  <c r="J335" i="3"/>
  <c r="J327" i="3"/>
  <c r="J319" i="3"/>
  <c r="J311" i="3"/>
  <c r="J303" i="3"/>
  <c r="J295" i="3"/>
  <c r="J287" i="3"/>
  <c r="J279" i="3"/>
  <c r="J271" i="3"/>
  <c r="J263" i="3"/>
  <c r="J255" i="3"/>
  <c r="J247" i="3"/>
  <c r="J239" i="3"/>
  <c r="J231" i="3"/>
  <c r="J223" i="3"/>
  <c r="J215" i="3"/>
  <c r="J207" i="3"/>
  <c r="J199" i="3"/>
  <c r="J191" i="3"/>
  <c r="J183" i="3"/>
  <c r="J175" i="3"/>
  <c r="J167" i="3"/>
  <c r="J159" i="3"/>
  <c r="J151" i="3"/>
  <c r="J143" i="3"/>
  <c r="J135" i="3"/>
  <c r="J127" i="3"/>
  <c r="J119" i="3"/>
  <c r="J111" i="3"/>
  <c r="J103" i="3"/>
  <c r="J95" i="3"/>
  <c r="J87" i="3"/>
  <c r="J79" i="3"/>
  <c r="J71" i="3"/>
  <c r="J63" i="3"/>
  <c r="J55" i="3"/>
  <c r="J47" i="3"/>
  <c r="J39" i="3"/>
  <c r="J31" i="3"/>
  <c r="J23" i="3"/>
  <c r="J15" i="3"/>
  <c r="J7" i="3"/>
  <c r="N342" i="3"/>
  <c r="N341" i="3"/>
  <c r="N301" i="3"/>
  <c r="N332" i="3"/>
  <c r="N307" i="3"/>
  <c r="N179" i="3"/>
  <c r="N3" i="3"/>
  <c r="N121" i="3"/>
  <c r="N632" i="3"/>
  <c r="N620" i="3"/>
  <c r="I620" i="3" s="1"/>
  <c r="N610" i="3"/>
  <c r="I610" i="3" s="1"/>
  <c r="N601" i="3"/>
  <c r="N589" i="3"/>
  <c r="N578" i="3"/>
  <c r="N567" i="3"/>
  <c r="N559" i="3"/>
  <c r="N550" i="3"/>
  <c r="N542" i="3"/>
  <c r="N534" i="3"/>
  <c r="N526" i="3"/>
  <c r="N518" i="3"/>
  <c r="N510" i="3"/>
  <c r="N502" i="3"/>
  <c r="N494" i="3"/>
  <c r="N485" i="3"/>
  <c r="N477" i="3"/>
  <c r="N469" i="3"/>
  <c r="N461" i="3"/>
  <c r="N453" i="3"/>
  <c r="N445" i="3"/>
  <c r="N436" i="3"/>
  <c r="N426" i="3"/>
  <c r="N418" i="3"/>
  <c r="N410" i="3"/>
  <c r="N402" i="3"/>
  <c r="N394" i="3"/>
  <c r="N386" i="3"/>
  <c r="N378" i="3"/>
  <c r="N369" i="3"/>
  <c r="N361" i="3"/>
  <c r="N353" i="3"/>
  <c r="N345" i="3"/>
  <c r="N335" i="3"/>
  <c r="N326" i="3"/>
  <c r="N318" i="3"/>
  <c r="N310" i="3"/>
  <c r="N300" i="3"/>
  <c r="N292" i="3"/>
  <c r="N284" i="3"/>
  <c r="N276" i="3"/>
  <c r="N268" i="3"/>
  <c r="N260" i="3"/>
  <c r="N252" i="3"/>
  <c r="N244" i="3"/>
  <c r="N236" i="3"/>
  <c r="N228" i="3"/>
  <c r="N220" i="3"/>
  <c r="N212" i="3"/>
  <c r="N204" i="3"/>
  <c r="N196" i="3"/>
  <c r="N188" i="3"/>
  <c r="N180" i="3"/>
  <c r="N171" i="3"/>
  <c r="N163" i="3"/>
  <c r="N155" i="3"/>
  <c r="N147" i="3"/>
  <c r="N139" i="3"/>
  <c r="N131" i="3"/>
  <c r="N123" i="3"/>
  <c r="N114" i="3"/>
  <c r="N106" i="3"/>
  <c r="N98" i="3"/>
  <c r="N90" i="3"/>
  <c r="N82" i="3"/>
  <c r="N74" i="3"/>
  <c r="N66" i="3"/>
  <c r="N58" i="3"/>
  <c r="N50" i="3"/>
  <c r="N42" i="3"/>
  <c r="N34" i="3"/>
  <c r="N26" i="3"/>
  <c r="N18" i="3"/>
  <c r="N10" i="3"/>
  <c r="R637" i="3"/>
  <c r="M637" i="3" s="1"/>
  <c r="R626" i="3"/>
  <c r="R615" i="3"/>
  <c r="M615" i="3" s="1"/>
  <c r="R605" i="3"/>
  <c r="M605" i="3" s="1"/>
  <c r="R597" i="3"/>
  <c r="R582" i="3"/>
  <c r="M582" i="3" s="1"/>
  <c r="R571" i="3"/>
  <c r="M571" i="3" s="1"/>
  <c r="R563" i="3"/>
  <c r="R555" i="3"/>
  <c r="R546" i="3"/>
  <c r="R538" i="3"/>
  <c r="M538" i="3" s="1"/>
  <c r="R530" i="3"/>
  <c r="M530" i="3" s="1"/>
  <c r="R522" i="3"/>
  <c r="R514" i="3"/>
  <c r="M514" i="3" s="1"/>
  <c r="R506" i="3"/>
  <c r="M506" i="3" s="1"/>
  <c r="R498" i="3"/>
  <c r="R490" i="3"/>
  <c r="M490" i="3" s="1"/>
  <c r="R481" i="3"/>
  <c r="R473" i="3"/>
  <c r="M473" i="3" s="1"/>
  <c r="R465" i="3"/>
  <c r="M465" i="3" s="1"/>
  <c r="R457" i="3"/>
  <c r="R449" i="3"/>
  <c r="M449" i="3" s="1"/>
  <c r="R441" i="3"/>
  <c r="M441" i="3" s="1"/>
  <c r="R432" i="3"/>
  <c r="R423" i="3"/>
  <c r="R414" i="3"/>
  <c r="R406" i="3"/>
  <c r="M406" i="3" s="1"/>
  <c r="R398" i="3"/>
  <c r="M398" i="3" s="1"/>
  <c r="R390" i="3"/>
  <c r="R382" i="3"/>
  <c r="M382" i="3" s="1"/>
  <c r="R374" i="3"/>
  <c r="M374" i="3" s="1"/>
  <c r="R366" i="3"/>
  <c r="R358" i="3"/>
  <c r="R350" i="3"/>
  <c r="R341" i="3"/>
  <c r="R333" i="3"/>
  <c r="R325" i="3"/>
  <c r="R316" i="3"/>
  <c r="R308" i="3"/>
  <c r="R298" i="3"/>
  <c r="R290" i="3"/>
  <c r="R282" i="3"/>
  <c r="R274" i="3"/>
  <c r="R266" i="3"/>
  <c r="R258" i="3"/>
  <c r="R250" i="3"/>
  <c r="R242" i="3"/>
  <c r="R234" i="3"/>
  <c r="R226" i="3"/>
  <c r="R218" i="3"/>
  <c r="R210" i="3"/>
  <c r="J630" i="3"/>
  <c r="J622" i="3"/>
  <c r="J614" i="3"/>
  <c r="J606" i="3"/>
  <c r="J598" i="3"/>
  <c r="J590" i="3"/>
  <c r="J582" i="3"/>
  <c r="J574" i="3"/>
  <c r="J566" i="3"/>
  <c r="J558" i="3"/>
  <c r="J550" i="3"/>
  <c r="J542" i="3"/>
  <c r="J534" i="3"/>
  <c r="J526" i="3"/>
  <c r="J518" i="3"/>
  <c r="J510" i="3"/>
  <c r="J502" i="3"/>
  <c r="J494" i="3"/>
  <c r="J486" i="3"/>
  <c r="J478" i="3"/>
  <c r="J470" i="3"/>
  <c r="J462" i="3"/>
  <c r="J454" i="3"/>
  <c r="J446" i="3"/>
  <c r="J438" i="3"/>
  <c r="J430" i="3"/>
  <c r="J422" i="3"/>
  <c r="J414" i="3"/>
  <c r="J406" i="3"/>
  <c r="J398" i="3"/>
  <c r="J390" i="3"/>
  <c r="J382" i="3"/>
  <c r="J374" i="3"/>
  <c r="J366" i="3"/>
  <c r="J358" i="3"/>
  <c r="J350" i="3"/>
  <c r="J342" i="3"/>
  <c r="J334" i="3"/>
  <c r="J326" i="3"/>
  <c r="J318" i="3"/>
  <c r="J310" i="3"/>
  <c r="J302" i="3"/>
  <c r="J294" i="3"/>
  <c r="J286" i="3"/>
  <c r="J278" i="3"/>
  <c r="J270" i="3"/>
  <c r="J262" i="3"/>
  <c r="J254" i="3"/>
  <c r="J246" i="3"/>
  <c r="J238" i="3"/>
  <c r="J230" i="3"/>
  <c r="J222" i="3"/>
  <c r="J214" i="3"/>
  <c r="J206" i="3"/>
  <c r="J198" i="3"/>
  <c r="J190" i="3"/>
  <c r="J182" i="3"/>
  <c r="J174" i="3"/>
  <c r="J166" i="3"/>
  <c r="J158" i="3"/>
  <c r="J150" i="3"/>
  <c r="J142" i="3"/>
  <c r="J134" i="3"/>
  <c r="J126" i="3"/>
  <c r="J118" i="3"/>
  <c r="J110" i="3"/>
  <c r="J102" i="3"/>
  <c r="J94" i="3"/>
  <c r="J86" i="3"/>
  <c r="J78" i="3"/>
  <c r="J70" i="3"/>
  <c r="J62" i="3"/>
  <c r="J54" i="3"/>
  <c r="J46" i="3"/>
  <c r="J38" i="3"/>
  <c r="J30" i="3"/>
  <c r="J22" i="3"/>
  <c r="J14" i="3"/>
  <c r="J6" i="3"/>
  <c r="N631" i="3"/>
  <c r="N619" i="3"/>
  <c r="N608" i="3"/>
  <c r="N600" i="3"/>
  <c r="I600" i="3" s="1"/>
  <c r="N587" i="3"/>
  <c r="N576" i="3"/>
  <c r="N566" i="3"/>
  <c r="N558" i="3"/>
  <c r="N549" i="3"/>
  <c r="N541" i="3"/>
  <c r="N533" i="3"/>
  <c r="N525" i="3"/>
  <c r="N517" i="3"/>
  <c r="N509" i="3"/>
  <c r="N501" i="3"/>
  <c r="N493" i="3"/>
  <c r="N484" i="3"/>
  <c r="N476" i="3"/>
  <c r="N468" i="3"/>
  <c r="N460" i="3"/>
  <c r="N452" i="3"/>
  <c r="N444" i="3"/>
  <c r="N435" i="3"/>
  <c r="N425" i="3"/>
  <c r="N417" i="3"/>
  <c r="N409" i="3"/>
  <c r="N401" i="3"/>
  <c r="N393" i="3"/>
  <c r="N385" i="3"/>
  <c r="N377" i="3"/>
  <c r="N368" i="3"/>
  <c r="N360" i="3"/>
  <c r="N352" i="3"/>
  <c r="N344" i="3"/>
  <c r="N334" i="3"/>
  <c r="N325" i="3"/>
  <c r="N317" i="3"/>
  <c r="N309" i="3"/>
  <c r="N299" i="3"/>
  <c r="N291" i="3"/>
  <c r="N283" i="3"/>
  <c r="N275" i="3"/>
  <c r="I275" i="3" s="1"/>
  <c r="N267" i="3"/>
  <c r="I267" i="3" s="1"/>
  <c r="N259" i="3"/>
  <c r="I259" i="3" s="1"/>
  <c r="N251" i="3"/>
  <c r="I251" i="3" s="1"/>
  <c r="N243" i="3"/>
  <c r="I243" i="3" s="1"/>
  <c r="N235" i="3"/>
  <c r="I235" i="3" s="1"/>
  <c r="N227" i="3"/>
  <c r="I227" i="3" s="1"/>
  <c r="N219" i="3"/>
  <c r="I219" i="3" s="1"/>
  <c r="N211" i="3"/>
  <c r="I211" i="3" s="1"/>
  <c r="N203" i="3"/>
  <c r="I203" i="3" s="1"/>
  <c r="N195" i="3"/>
  <c r="I195" i="3" s="1"/>
  <c r="N187" i="3"/>
  <c r="I187" i="3" s="1"/>
  <c r="N178" i="3"/>
  <c r="N170" i="3"/>
  <c r="N162" i="3"/>
  <c r="N154" i="3"/>
  <c r="N146" i="3"/>
  <c r="N138" i="3"/>
  <c r="N130" i="3"/>
  <c r="N122" i="3"/>
  <c r="N113" i="3"/>
  <c r="N105" i="3"/>
  <c r="N97" i="3"/>
  <c r="N89" i="3"/>
  <c r="N81" i="3"/>
  <c r="N73" i="3"/>
  <c r="N65" i="3"/>
  <c r="N57" i="3"/>
  <c r="N49" i="3"/>
  <c r="N41" i="3"/>
  <c r="N33" i="3"/>
  <c r="N25" i="3"/>
  <c r="N17" i="3"/>
  <c r="N9" i="3"/>
  <c r="R636" i="3"/>
  <c r="M636" i="3" s="1"/>
  <c r="R625" i="3"/>
  <c r="R614" i="3"/>
  <c r="M614" i="3" s="1"/>
  <c r="R604" i="3"/>
  <c r="M604" i="3" s="1"/>
  <c r="R595" i="3"/>
  <c r="M595" i="3" s="1"/>
  <c r="R581" i="3"/>
  <c r="M581" i="3" s="1"/>
  <c r="R570" i="3"/>
  <c r="M570" i="3" s="1"/>
  <c r="R562" i="3"/>
  <c r="M562" i="3" s="1"/>
  <c r="R553" i="3"/>
  <c r="M553" i="3" s="1"/>
  <c r="R545" i="3"/>
  <c r="M545" i="3" s="1"/>
  <c r="R537" i="3"/>
  <c r="M537" i="3" s="1"/>
  <c r="R529" i="3"/>
  <c r="M529" i="3" s="1"/>
  <c r="R521" i="3"/>
  <c r="M521" i="3" s="1"/>
  <c r="R513" i="3"/>
  <c r="M513" i="3" s="1"/>
  <c r="R505" i="3"/>
  <c r="M505" i="3" s="1"/>
  <c r="R497" i="3"/>
  <c r="M497" i="3" s="1"/>
  <c r="R489" i="3"/>
  <c r="M489" i="3" s="1"/>
  <c r="R480" i="3"/>
  <c r="M480" i="3" s="1"/>
  <c r="R472" i="3"/>
  <c r="M472" i="3" s="1"/>
  <c r="R464" i="3"/>
  <c r="M464" i="3" s="1"/>
  <c r="R456" i="3"/>
  <c r="M456" i="3" s="1"/>
  <c r="R448" i="3"/>
  <c r="M448" i="3" s="1"/>
  <c r="R439" i="3"/>
  <c r="M439" i="3" s="1"/>
  <c r="R431" i="3"/>
  <c r="M431" i="3" s="1"/>
  <c r="R422" i="3"/>
  <c r="M422" i="3" s="1"/>
  <c r="R413" i="3"/>
  <c r="M413" i="3" s="1"/>
  <c r="R405" i="3"/>
  <c r="M405" i="3" s="1"/>
  <c r="R397" i="3"/>
  <c r="M397" i="3" s="1"/>
  <c r="R389" i="3"/>
  <c r="M389" i="3" s="1"/>
  <c r="R381" i="3"/>
  <c r="M381" i="3" s="1"/>
  <c r="R373" i="3"/>
  <c r="M373" i="3" s="1"/>
  <c r="R365" i="3"/>
  <c r="M365" i="3" s="1"/>
  <c r="R635" i="3"/>
  <c r="R427" i="3"/>
  <c r="R618" i="3"/>
  <c r="R594" i="3"/>
  <c r="R554" i="3"/>
  <c r="R609" i="3"/>
  <c r="R593" i="3"/>
  <c r="R585" i="3"/>
  <c r="R577" i="3"/>
  <c r="R584" i="3"/>
  <c r="R440" i="3"/>
  <c r="R416" i="3"/>
  <c r="R623" i="3"/>
  <c r="R630" i="3"/>
  <c r="R590" i="3"/>
  <c r="R486" i="3"/>
  <c r="R621" i="3"/>
  <c r="R613" i="3"/>
  <c r="R573" i="3"/>
  <c r="R357" i="3"/>
  <c r="M357" i="3" s="1"/>
  <c r="R628" i="3"/>
  <c r="R596" i="3"/>
  <c r="R588" i="3"/>
  <c r="R572" i="3"/>
  <c r="R349" i="3"/>
  <c r="M349" i="3" s="1"/>
  <c r="R340" i="3"/>
  <c r="R332" i="3"/>
  <c r="R324" i="3"/>
  <c r="R315" i="3"/>
  <c r="R306" i="3"/>
  <c r="R297" i="3"/>
  <c r="R289" i="3"/>
  <c r="R281" i="3"/>
  <c r="R273" i="3"/>
  <c r="R265" i="3"/>
  <c r="R257" i="3"/>
  <c r="R249" i="3"/>
  <c r="R241" i="3"/>
  <c r="R233" i="3"/>
  <c r="R225" i="3"/>
  <c r="R217" i="3"/>
  <c r="R209" i="3"/>
  <c r="R201" i="3"/>
  <c r="R193" i="3"/>
  <c r="R185" i="3"/>
  <c r="R176" i="3"/>
  <c r="R168" i="3"/>
  <c r="R160" i="3"/>
  <c r="R152" i="3"/>
  <c r="R144" i="3"/>
  <c r="R136" i="3"/>
  <c r="R128" i="3"/>
  <c r="R118" i="3"/>
  <c r="M118" i="3" s="1"/>
  <c r="R110" i="3"/>
  <c r="M110" i="3" s="1"/>
  <c r="R102" i="3"/>
  <c r="M102" i="3" s="1"/>
  <c r="R94" i="3"/>
  <c r="M94" i="3" s="1"/>
  <c r="R86" i="3"/>
  <c r="M86" i="3" s="1"/>
  <c r="R78" i="3"/>
  <c r="M78" i="3" s="1"/>
  <c r="R70" i="3"/>
  <c r="M70" i="3" s="1"/>
  <c r="R62" i="3"/>
  <c r="M62" i="3" s="1"/>
  <c r="R54" i="3"/>
  <c r="M54" i="3" s="1"/>
  <c r="R46" i="3"/>
  <c r="M46" i="3" s="1"/>
  <c r="R38" i="3"/>
  <c r="M38" i="3" s="1"/>
  <c r="R30" i="3"/>
  <c r="M30" i="3" s="1"/>
  <c r="R22" i="3"/>
  <c r="M22" i="3" s="1"/>
  <c r="R14" i="3"/>
  <c r="M14" i="3" s="1"/>
  <c r="R6" i="3"/>
  <c r="M6" i="3" s="1"/>
  <c r="V634" i="3"/>
  <c r="V626" i="3"/>
  <c r="Q626" i="3" s="1"/>
  <c r="V618" i="3"/>
  <c r="V610" i="3"/>
  <c r="Q610" i="3" s="1"/>
  <c r="V602" i="3"/>
  <c r="V594" i="3"/>
  <c r="V586" i="3"/>
  <c r="V578" i="3"/>
  <c r="Q578" i="3" s="1"/>
  <c r="V570" i="3"/>
  <c r="V562" i="3"/>
  <c r="V554" i="3"/>
  <c r="V546" i="3"/>
  <c r="Q546" i="3" s="1"/>
  <c r="V538" i="3"/>
  <c r="V530" i="3"/>
  <c r="V522" i="3"/>
  <c r="Q522" i="3" s="1"/>
  <c r="V514" i="3"/>
  <c r="V506" i="3"/>
  <c r="V498" i="3"/>
  <c r="V490" i="3"/>
  <c r="V481" i="3"/>
  <c r="Q481" i="3" s="1"/>
  <c r="V473" i="3"/>
  <c r="V465" i="3"/>
  <c r="V457" i="3"/>
  <c r="Q457" i="3" s="1"/>
  <c r="V449" i="3"/>
  <c r="V441" i="3"/>
  <c r="V433" i="3"/>
  <c r="V425" i="3"/>
  <c r="V417" i="3"/>
  <c r="V409" i="3"/>
  <c r="V401" i="3"/>
  <c r="V393" i="3"/>
  <c r="Q393" i="3" s="1"/>
  <c r="V385" i="3"/>
  <c r="V377" i="3"/>
  <c r="V369" i="3"/>
  <c r="V361" i="3"/>
  <c r="V353" i="3"/>
  <c r="V345" i="3"/>
  <c r="V336" i="3"/>
  <c r="V328" i="3"/>
  <c r="V320" i="3"/>
  <c r="Q320" i="3" s="1"/>
  <c r="V312" i="3"/>
  <c r="Q312" i="3" s="1"/>
  <c r="V304" i="3"/>
  <c r="V295" i="3"/>
  <c r="V287" i="3"/>
  <c r="V279" i="3"/>
  <c r="V271" i="3"/>
  <c r="V263" i="3"/>
  <c r="V255" i="3"/>
  <c r="V247" i="3"/>
  <c r="V239" i="3"/>
  <c r="V231" i="3"/>
  <c r="V223" i="3"/>
  <c r="V215" i="3"/>
  <c r="V207" i="3"/>
  <c r="V199" i="3"/>
  <c r="V191" i="3"/>
  <c r="V183" i="3"/>
  <c r="V175" i="3"/>
  <c r="V167" i="3"/>
  <c r="V159" i="3"/>
  <c r="V151" i="3"/>
  <c r="V143" i="3"/>
  <c r="V135" i="3"/>
  <c r="V127" i="3"/>
  <c r="V118" i="3"/>
  <c r="V110" i="3"/>
  <c r="V102" i="3"/>
  <c r="V94" i="3"/>
  <c r="V86" i="3"/>
  <c r="V78" i="3"/>
  <c r="V70" i="3"/>
  <c r="V62" i="3"/>
  <c r="V54" i="3"/>
  <c r="V46" i="3"/>
  <c r="V38" i="3"/>
  <c r="V30" i="3"/>
  <c r="V22" i="3"/>
  <c r="V14" i="3"/>
  <c r="V6" i="3"/>
  <c r="J533" i="3"/>
  <c r="J525" i="3"/>
  <c r="J517" i="3"/>
  <c r="J509" i="3"/>
  <c r="J501" i="3"/>
  <c r="J493" i="3"/>
  <c r="J485" i="3"/>
  <c r="J477" i="3"/>
  <c r="J469" i="3"/>
  <c r="J461" i="3"/>
  <c r="J453" i="3"/>
  <c r="J445" i="3"/>
  <c r="J437" i="3"/>
  <c r="J429" i="3"/>
  <c r="J421" i="3"/>
  <c r="J413" i="3"/>
  <c r="J405" i="3"/>
  <c r="J397" i="3"/>
  <c r="J389" i="3"/>
  <c r="J381" i="3"/>
  <c r="J373" i="3"/>
  <c r="J365" i="3"/>
  <c r="J357" i="3"/>
  <c r="J349" i="3"/>
  <c r="J341" i="3"/>
  <c r="J333" i="3"/>
  <c r="J325" i="3"/>
  <c r="J317" i="3"/>
  <c r="J309" i="3"/>
  <c r="J301" i="3"/>
  <c r="J293" i="3"/>
  <c r="J285" i="3"/>
  <c r="J277" i="3"/>
  <c r="J269" i="3"/>
  <c r="J261" i="3"/>
  <c r="J253" i="3"/>
  <c r="J245" i="3"/>
  <c r="J237" i="3"/>
  <c r="J229" i="3"/>
  <c r="J221" i="3"/>
  <c r="J213" i="3"/>
  <c r="J205" i="3"/>
  <c r="J197" i="3"/>
  <c r="J189" i="3"/>
  <c r="J181" i="3"/>
  <c r="J173" i="3"/>
  <c r="J165" i="3"/>
  <c r="J157" i="3"/>
  <c r="J149" i="3"/>
  <c r="J141" i="3"/>
  <c r="J133" i="3"/>
  <c r="J125" i="3"/>
  <c r="J117" i="3"/>
  <c r="J109" i="3"/>
  <c r="J101" i="3"/>
  <c r="J93" i="3"/>
  <c r="J85" i="3"/>
  <c r="J77" i="3"/>
  <c r="J69" i="3"/>
  <c r="J61" i="3"/>
  <c r="J53" i="3"/>
  <c r="J45" i="3"/>
  <c r="J37" i="3"/>
  <c r="J29" i="3"/>
  <c r="J21" i="3"/>
  <c r="J13" i="3"/>
  <c r="J5" i="3"/>
  <c r="N639" i="3"/>
  <c r="N629" i="3"/>
  <c r="N617" i="3"/>
  <c r="N607" i="3"/>
  <c r="N599" i="3"/>
  <c r="N586" i="3"/>
  <c r="N575" i="3"/>
  <c r="N565" i="3"/>
  <c r="N557" i="3"/>
  <c r="N548" i="3"/>
  <c r="N540" i="3"/>
  <c r="N532" i="3"/>
  <c r="N524" i="3"/>
  <c r="N516" i="3"/>
  <c r="I516" i="3" s="1"/>
  <c r="N508" i="3"/>
  <c r="N500" i="3"/>
  <c r="N492" i="3"/>
  <c r="N483" i="3"/>
  <c r="N475" i="3"/>
  <c r="N467" i="3"/>
  <c r="N459" i="3"/>
  <c r="N451" i="3"/>
  <c r="N443" i="3"/>
  <c r="N434" i="3"/>
  <c r="N424" i="3"/>
  <c r="N416" i="3"/>
  <c r="N408" i="3"/>
  <c r="N400" i="3"/>
  <c r="N392" i="3"/>
  <c r="N384" i="3"/>
  <c r="N376" i="3"/>
  <c r="N367" i="3"/>
  <c r="N359" i="3"/>
  <c r="N351" i="3"/>
  <c r="N343" i="3"/>
  <c r="N333" i="3"/>
  <c r="N324" i="3"/>
  <c r="N316" i="3"/>
  <c r="N308" i="3"/>
  <c r="N298" i="3"/>
  <c r="N290" i="3"/>
  <c r="N282" i="3"/>
  <c r="N274" i="3"/>
  <c r="N266" i="3"/>
  <c r="N258" i="3"/>
  <c r="N250" i="3"/>
  <c r="N242" i="3"/>
  <c r="N234" i="3"/>
  <c r="N226" i="3"/>
  <c r="N218" i="3"/>
  <c r="N210" i="3"/>
  <c r="N202" i="3"/>
  <c r="N194" i="3"/>
  <c r="N186" i="3"/>
  <c r="N177" i="3"/>
  <c r="N169" i="3"/>
  <c r="N161" i="3"/>
  <c r="N153" i="3"/>
  <c r="N145" i="3"/>
  <c r="N137" i="3"/>
  <c r="N129" i="3"/>
  <c r="N120" i="3"/>
  <c r="N112" i="3"/>
  <c r="N104" i="3"/>
  <c r="N96" i="3"/>
  <c r="N88" i="3"/>
  <c r="N80" i="3"/>
  <c r="N72" i="3"/>
  <c r="N64" i="3"/>
  <c r="N56" i="3"/>
  <c r="N48" i="3"/>
  <c r="N40" i="3"/>
  <c r="N32" i="3"/>
  <c r="N24" i="3"/>
  <c r="N16" i="3"/>
  <c r="N8" i="3"/>
  <c r="R634" i="3"/>
  <c r="R624" i="3"/>
  <c r="M624" i="3" s="1"/>
  <c r="R612" i="3"/>
  <c r="M612" i="3" s="1"/>
  <c r="R603" i="3"/>
  <c r="R592" i="3"/>
  <c r="R580" i="3"/>
  <c r="R569" i="3"/>
  <c r="R561" i="3"/>
  <c r="R552" i="3"/>
  <c r="R544" i="3"/>
  <c r="M544" i="3" s="1"/>
  <c r="R536" i="3"/>
  <c r="M536" i="3" s="1"/>
  <c r="R528" i="3"/>
  <c r="R520" i="3"/>
  <c r="R512" i="3"/>
  <c r="R504" i="3"/>
  <c r="R496" i="3"/>
  <c r="R488" i="3"/>
  <c r="R479" i="3"/>
  <c r="M479" i="3" s="1"/>
  <c r="R471" i="3"/>
  <c r="M471" i="3" s="1"/>
  <c r="R463" i="3"/>
  <c r="R455" i="3"/>
  <c r="R447" i="3"/>
  <c r="R438" i="3"/>
  <c r="R430" i="3"/>
  <c r="M430" i="3" s="1"/>
  <c r="R421" i="3"/>
  <c r="M421" i="3" s="1"/>
  <c r="R412" i="3"/>
  <c r="M412" i="3" s="1"/>
  <c r="R404" i="3"/>
  <c r="M404" i="3" s="1"/>
  <c r="R396" i="3"/>
  <c r="R388" i="3"/>
  <c r="R380" i="3"/>
  <c r="R372" i="3"/>
  <c r="R364" i="3"/>
  <c r="M364" i="3" s="1"/>
  <c r="R356" i="3"/>
  <c r="R348" i="3"/>
  <c r="M348" i="3" s="1"/>
  <c r="R339" i="3"/>
  <c r="M339" i="3" s="1"/>
  <c r="R331" i="3"/>
  <c r="R323" i="3"/>
  <c r="R314" i="3"/>
  <c r="M314" i="3" s="1"/>
  <c r="R305" i="3"/>
  <c r="M305" i="3" s="1"/>
  <c r="R296" i="3"/>
  <c r="M296" i="3" s="1"/>
  <c r="R288" i="3"/>
  <c r="M288" i="3" s="1"/>
  <c r="R280" i="3"/>
  <c r="M280" i="3" s="1"/>
  <c r="R272" i="3"/>
  <c r="M272" i="3" s="1"/>
  <c r="R264" i="3"/>
  <c r="M264" i="3" s="1"/>
  <c r="R256" i="3"/>
  <c r="M256" i="3" s="1"/>
  <c r="R248" i="3"/>
  <c r="M248" i="3" s="1"/>
  <c r="R240" i="3"/>
  <c r="M240" i="3" s="1"/>
  <c r="R232" i="3"/>
  <c r="M232" i="3" s="1"/>
  <c r="R224" i="3"/>
  <c r="M224" i="3" s="1"/>
  <c r="R216" i="3"/>
  <c r="M216" i="3" s="1"/>
  <c r="R208" i="3"/>
  <c r="M208" i="3" s="1"/>
  <c r="R200" i="3"/>
  <c r="M200" i="3" s="1"/>
  <c r="R192" i="3"/>
  <c r="M192" i="3" s="1"/>
  <c r="R184" i="3"/>
  <c r="M184" i="3" s="1"/>
  <c r="R175" i="3"/>
  <c r="M175" i="3" s="1"/>
  <c r="R167" i="3"/>
  <c r="M167" i="3" s="1"/>
  <c r="R159" i="3"/>
  <c r="M159" i="3" s="1"/>
  <c r="R151" i="3"/>
  <c r="M151" i="3" s="1"/>
  <c r="R143" i="3"/>
  <c r="M143" i="3" s="1"/>
  <c r="R135" i="3"/>
  <c r="M135" i="3" s="1"/>
  <c r="R127" i="3"/>
  <c r="M127" i="3" s="1"/>
  <c r="R117" i="3"/>
  <c r="M117" i="3" s="1"/>
  <c r="R109" i="3"/>
  <c r="R101" i="3"/>
  <c r="M101" i="3" s="1"/>
  <c r="R93" i="3"/>
  <c r="M93" i="3" s="1"/>
  <c r="R85" i="3"/>
  <c r="M85" i="3" s="1"/>
  <c r="R77" i="3"/>
  <c r="R69" i="3"/>
  <c r="M69" i="3" s="1"/>
  <c r="R61" i="3"/>
  <c r="M61" i="3" s="1"/>
  <c r="R53" i="3"/>
  <c r="M53" i="3" s="1"/>
  <c r="R45" i="3"/>
  <c r="R37" i="3"/>
  <c r="M37" i="3" s="1"/>
  <c r="R29" i="3"/>
  <c r="M29" i="3" s="1"/>
  <c r="R21" i="3"/>
  <c r="M21" i="3" s="1"/>
  <c r="R13" i="3"/>
  <c r="R5" i="3"/>
  <c r="M5" i="3" s="1"/>
  <c r="V342" i="3"/>
  <c r="V301" i="3"/>
  <c r="V3" i="3"/>
  <c r="Q3" i="3" s="1"/>
  <c r="V121" i="3"/>
  <c r="V633" i="3"/>
  <c r="V625" i="3"/>
  <c r="V617" i="3"/>
  <c r="V609" i="3"/>
  <c r="V601" i="3"/>
  <c r="Q601" i="3" s="1"/>
  <c r="V593" i="3"/>
  <c r="V585" i="3"/>
  <c r="V577" i="3"/>
  <c r="V569" i="3"/>
  <c r="V561" i="3"/>
  <c r="V553" i="3"/>
  <c r="V545" i="3"/>
  <c r="V537" i="3"/>
  <c r="V529" i="3"/>
  <c r="V521" i="3"/>
  <c r="Q521" i="3" s="1"/>
  <c r="V513" i="3"/>
  <c r="V505" i="3"/>
  <c r="V497" i="3"/>
  <c r="Q497" i="3" s="1"/>
  <c r="V489" i="3"/>
  <c r="V480" i="3"/>
  <c r="V472" i="3"/>
  <c r="V464" i="3"/>
  <c r="V456" i="3"/>
  <c r="Q456" i="3" s="1"/>
  <c r="V448" i="3"/>
  <c r="V440" i="3"/>
  <c r="V432" i="3"/>
  <c r="Q432" i="3" s="1"/>
  <c r="V424" i="3"/>
  <c r="V416" i="3"/>
  <c r="V408" i="3"/>
  <c r="V400" i="3"/>
  <c r="V392" i="3"/>
  <c r="V384" i="3"/>
  <c r="V376" i="3"/>
  <c r="V368" i="3"/>
  <c r="V360" i="3"/>
  <c r="V352" i="3"/>
  <c r="V344" i="3"/>
  <c r="V335" i="3"/>
  <c r="V327" i="3"/>
  <c r="V319" i="3"/>
  <c r="V311" i="3"/>
  <c r="V303" i="3"/>
  <c r="Q303" i="3" s="1"/>
  <c r="V294" i="3"/>
  <c r="Q294" i="3" s="1"/>
  <c r="V286" i="3"/>
  <c r="Q286" i="3" s="1"/>
  <c r="V278" i="3"/>
  <c r="Q278" i="3" s="1"/>
  <c r="V270" i="3"/>
  <c r="Q270" i="3" s="1"/>
  <c r="V262" i="3"/>
  <c r="Q262" i="3" s="1"/>
  <c r="V254" i="3"/>
  <c r="Q254" i="3" s="1"/>
  <c r="V246" i="3"/>
  <c r="Q246" i="3" s="1"/>
  <c r="V238" i="3"/>
  <c r="Q238" i="3" s="1"/>
  <c r="V230" i="3"/>
  <c r="Q230" i="3" s="1"/>
  <c r="V222" i="3"/>
  <c r="Q222" i="3" s="1"/>
  <c r="V214" i="3"/>
  <c r="Q214" i="3" s="1"/>
  <c r="V206" i="3"/>
  <c r="Q206" i="3" s="1"/>
  <c r="V198" i="3"/>
  <c r="Q198" i="3" s="1"/>
  <c r="V190" i="3"/>
  <c r="Q190" i="3" s="1"/>
  <c r="V182" i="3"/>
  <c r="Q182" i="3" s="1"/>
  <c r="V174" i="3"/>
  <c r="V166" i="3"/>
  <c r="V158" i="3"/>
  <c r="V150" i="3"/>
  <c r="V142" i="3"/>
  <c r="V134" i="3"/>
  <c r="V126" i="3"/>
  <c r="V117" i="3"/>
  <c r="V109" i="3"/>
  <c r="V101" i="3"/>
  <c r="V93" i="3"/>
  <c r="V85" i="3"/>
  <c r="V77" i="3"/>
  <c r="V69" i="3"/>
  <c r="V61" i="3"/>
  <c r="V53" i="3"/>
  <c r="V45" i="3"/>
  <c r="V37" i="3"/>
  <c r="V29" i="3"/>
  <c r="V21" i="3"/>
  <c r="V13" i="3"/>
  <c r="V5" i="3"/>
  <c r="Z634" i="3"/>
  <c r="Z626" i="3"/>
  <c r="U626" i="3" s="1"/>
  <c r="Z618" i="3"/>
  <c r="Z610" i="3"/>
  <c r="Z602" i="3"/>
  <c r="Z594" i="3"/>
  <c r="Z586" i="3"/>
  <c r="Z578" i="3"/>
  <c r="Z570" i="3"/>
  <c r="Z562" i="3"/>
  <c r="U562" i="3" s="1"/>
  <c r="Z554" i="3"/>
  <c r="Z546" i="3"/>
  <c r="Z538" i="3"/>
  <c r="Z530" i="3"/>
  <c r="Z522" i="3"/>
  <c r="Z514" i="3"/>
  <c r="Z506" i="3"/>
  <c r="Z498" i="3"/>
  <c r="U498" i="3" s="1"/>
  <c r="Z490" i="3"/>
  <c r="Z482" i="3"/>
  <c r="Z474" i="3"/>
  <c r="Z466" i="3"/>
  <c r="Z458" i="3"/>
  <c r="Z450" i="3"/>
  <c r="Z442" i="3"/>
  <c r="Z434" i="3"/>
  <c r="Z426" i="3"/>
  <c r="Z417" i="3"/>
  <c r="Z409" i="3"/>
  <c r="Z400" i="3"/>
  <c r="Z392" i="3"/>
  <c r="Z384" i="3"/>
  <c r="Z376" i="3"/>
  <c r="Z368" i="3"/>
  <c r="Z360" i="3"/>
  <c r="Z352" i="3"/>
  <c r="Z344" i="3"/>
  <c r="Z335" i="3"/>
  <c r="Z327" i="3"/>
  <c r="Z318" i="3"/>
  <c r="Z310" i="3"/>
  <c r="Z302" i="3"/>
  <c r="Z294" i="3"/>
  <c r="J468" i="3"/>
  <c r="J460" i="3"/>
  <c r="J452" i="3"/>
  <c r="J444" i="3"/>
  <c r="J436" i="3"/>
  <c r="J428" i="3"/>
  <c r="J420" i="3"/>
  <c r="J412" i="3"/>
  <c r="J404" i="3"/>
  <c r="J396" i="3"/>
  <c r="J388" i="3"/>
  <c r="J380" i="3"/>
  <c r="J372" i="3"/>
  <c r="J364" i="3"/>
  <c r="J356" i="3"/>
  <c r="J348" i="3"/>
  <c r="J340" i="3"/>
  <c r="J332" i="3"/>
  <c r="J324" i="3"/>
  <c r="J316" i="3"/>
  <c r="J308" i="3"/>
  <c r="J300" i="3"/>
  <c r="J292" i="3"/>
  <c r="J284" i="3"/>
  <c r="J276" i="3"/>
  <c r="J268" i="3"/>
  <c r="J260" i="3"/>
  <c r="J252" i="3"/>
  <c r="J244" i="3"/>
  <c r="J236" i="3"/>
  <c r="J228" i="3"/>
  <c r="J220" i="3"/>
  <c r="J212" i="3"/>
  <c r="J204" i="3"/>
  <c r="J196" i="3"/>
  <c r="J188" i="3"/>
  <c r="J180" i="3"/>
  <c r="J172" i="3"/>
  <c r="J164" i="3"/>
  <c r="J156" i="3"/>
  <c r="J148" i="3"/>
  <c r="J140" i="3"/>
  <c r="J132" i="3"/>
  <c r="J124" i="3"/>
  <c r="J116" i="3"/>
  <c r="J108" i="3"/>
  <c r="J100" i="3"/>
  <c r="J92" i="3"/>
  <c r="J84" i="3"/>
  <c r="J76" i="3"/>
  <c r="J68" i="3"/>
  <c r="J60" i="3"/>
  <c r="J52" i="3"/>
  <c r="J44" i="3"/>
  <c r="J36" i="3"/>
  <c r="J28" i="3"/>
  <c r="J20" i="3"/>
  <c r="J12" i="3"/>
  <c r="J4" i="3"/>
  <c r="N638" i="3"/>
  <c r="N627" i="3"/>
  <c r="N616" i="3"/>
  <c r="N606" i="3"/>
  <c r="I606" i="3" s="1"/>
  <c r="N598" i="3"/>
  <c r="I598" i="3" s="1"/>
  <c r="N583" i="3"/>
  <c r="N574" i="3"/>
  <c r="N564" i="3"/>
  <c r="N556" i="3"/>
  <c r="N547" i="3"/>
  <c r="N539" i="3"/>
  <c r="I539" i="3" s="1"/>
  <c r="N531" i="3"/>
  <c r="N523" i="3"/>
  <c r="N515" i="3"/>
  <c r="N507" i="3"/>
  <c r="N499" i="3"/>
  <c r="N491" i="3"/>
  <c r="N482" i="3"/>
  <c r="N474" i="3"/>
  <c r="N466" i="3"/>
  <c r="N458" i="3"/>
  <c r="N450" i="3"/>
  <c r="N442" i="3"/>
  <c r="N433" i="3"/>
  <c r="I433" i="3" s="1"/>
  <c r="N423" i="3"/>
  <c r="N415" i="3"/>
  <c r="N407" i="3"/>
  <c r="N399" i="3"/>
  <c r="N391" i="3"/>
  <c r="N383" i="3"/>
  <c r="N375" i="3"/>
  <c r="N366" i="3"/>
  <c r="N358" i="3"/>
  <c r="N350" i="3"/>
  <c r="N340" i="3"/>
  <c r="N331" i="3"/>
  <c r="N323" i="3"/>
  <c r="N315" i="3"/>
  <c r="N306" i="3"/>
  <c r="N297" i="3"/>
  <c r="N289" i="3"/>
  <c r="N281" i="3"/>
  <c r="N273" i="3"/>
  <c r="N265" i="3"/>
  <c r="N257" i="3"/>
  <c r="N249" i="3"/>
  <c r="N241" i="3"/>
  <c r="N233" i="3"/>
  <c r="N225" i="3"/>
  <c r="N217" i="3"/>
  <c r="N209" i="3"/>
  <c r="N201" i="3"/>
  <c r="N193" i="3"/>
  <c r="N185" i="3"/>
  <c r="N176" i="3"/>
  <c r="N168" i="3"/>
  <c r="N160" i="3"/>
  <c r="N152" i="3"/>
  <c r="N144" i="3"/>
  <c r="N136" i="3"/>
  <c r="N128" i="3"/>
  <c r="N119" i="3"/>
  <c r="N111" i="3"/>
  <c r="N103" i="3"/>
  <c r="N95" i="3"/>
  <c r="N87" i="3"/>
  <c r="N79" i="3"/>
  <c r="N71" i="3"/>
  <c r="N63" i="3"/>
  <c r="N55" i="3"/>
  <c r="N47" i="3"/>
  <c r="N39" i="3"/>
  <c r="N31" i="3"/>
  <c r="N23" i="3"/>
  <c r="N15" i="3"/>
  <c r="N7" i="3"/>
  <c r="R633" i="3"/>
  <c r="M633" i="3" s="1"/>
  <c r="R622" i="3"/>
  <c r="M622" i="3" s="1"/>
  <c r="R611" i="3"/>
  <c r="M611" i="3" s="1"/>
  <c r="R602" i="3"/>
  <c r="R591" i="3"/>
  <c r="M591" i="3" s="1"/>
  <c r="R579" i="3"/>
  <c r="M579" i="3" s="1"/>
  <c r="R568" i="3"/>
  <c r="M568" i="3" s="1"/>
  <c r="R560" i="3"/>
  <c r="R551" i="3"/>
  <c r="M551" i="3" s="1"/>
  <c r="R543" i="3"/>
  <c r="M543" i="3" s="1"/>
  <c r="R535" i="3"/>
  <c r="M535" i="3" s="1"/>
  <c r="R527" i="3"/>
  <c r="R519" i="3"/>
  <c r="M519" i="3" s="1"/>
  <c r="R511" i="3"/>
  <c r="M511" i="3" s="1"/>
  <c r="R503" i="3"/>
  <c r="M503" i="3" s="1"/>
  <c r="R495" i="3"/>
  <c r="R487" i="3"/>
  <c r="M487" i="3" s="1"/>
  <c r="R478" i="3"/>
  <c r="M478" i="3" s="1"/>
  <c r="R470" i="3"/>
  <c r="M470" i="3" s="1"/>
  <c r="R462" i="3"/>
  <c r="R454" i="3"/>
  <c r="M454" i="3" s="1"/>
  <c r="R446" i="3"/>
  <c r="M446" i="3" s="1"/>
  <c r="R437" i="3"/>
  <c r="M437" i="3" s="1"/>
  <c r="R429" i="3"/>
  <c r="R420" i="3"/>
  <c r="M420" i="3" s="1"/>
  <c r="R411" i="3"/>
  <c r="M411" i="3" s="1"/>
  <c r="R403" i="3"/>
  <c r="R395" i="3"/>
  <c r="R387" i="3"/>
  <c r="M387" i="3" s="1"/>
  <c r="R379" i="3"/>
  <c r="M379" i="3" s="1"/>
  <c r="R371" i="3"/>
  <c r="M371" i="3" s="1"/>
  <c r="R363" i="3"/>
  <c r="R355" i="3"/>
  <c r="M355" i="3" s="1"/>
  <c r="R347" i="3"/>
  <c r="R338" i="3"/>
  <c r="R330" i="3"/>
  <c r="M330" i="3" s="1"/>
  <c r="R321" i="3"/>
  <c r="M321" i="3" s="1"/>
  <c r="R313" i="3"/>
  <c r="M313" i="3" s="1"/>
  <c r="R304" i="3"/>
  <c r="M304" i="3" s="1"/>
  <c r="R295" i="3"/>
  <c r="M295" i="3" s="1"/>
  <c r="R287" i="3"/>
  <c r="R279" i="3"/>
  <c r="M279" i="3" s="1"/>
  <c r="R271" i="3"/>
  <c r="R263" i="3"/>
  <c r="R255" i="3"/>
  <c r="M255" i="3" s="1"/>
  <c r="R247" i="3"/>
  <c r="M247" i="3" s="1"/>
  <c r="R239" i="3"/>
  <c r="M239" i="3" s="1"/>
  <c r="R231" i="3"/>
  <c r="M231" i="3" s="1"/>
  <c r="R223" i="3"/>
  <c r="M223" i="3" s="1"/>
  <c r="R215" i="3"/>
  <c r="M215" i="3" s="1"/>
  <c r="R207" i="3"/>
  <c r="R199" i="3"/>
  <c r="R191" i="3"/>
  <c r="M191" i="3" s="1"/>
  <c r="R183" i="3"/>
  <c r="M183" i="3" s="1"/>
  <c r="R174" i="3"/>
  <c r="M174" i="3" s="1"/>
  <c r="R166" i="3"/>
  <c r="M166" i="3" s="1"/>
  <c r="R158" i="3"/>
  <c r="M158" i="3" s="1"/>
  <c r="R150" i="3"/>
  <c r="M150" i="3" s="1"/>
  <c r="R142" i="3"/>
  <c r="R134" i="3"/>
  <c r="R126" i="3"/>
  <c r="M126" i="3" s="1"/>
  <c r="R116" i="3"/>
  <c r="R108" i="3"/>
  <c r="R100" i="3"/>
  <c r="R92" i="3"/>
  <c r="R84" i="3"/>
  <c r="R76" i="3"/>
  <c r="R68" i="3"/>
  <c r="R60" i="3"/>
  <c r="R52" i="3"/>
  <c r="R44" i="3"/>
  <c r="R36" i="3"/>
  <c r="R28" i="3"/>
  <c r="R20" i="3"/>
  <c r="R12" i="3"/>
  <c r="R4" i="3"/>
  <c r="V632" i="3"/>
  <c r="Q632" i="3" s="1"/>
  <c r="V624" i="3"/>
  <c r="V616" i="3"/>
  <c r="V608" i="3"/>
  <c r="Q608" i="3" s="1"/>
  <c r="V600" i="3"/>
  <c r="Q600" i="3" s="1"/>
  <c r="V592" i="3"/>
  <c r="V584" i="3"/>
  <c r="V576" i="3"/>
  <c r="Q576" i="3" s="1"/>
  <c r="V568" i="3"/>
  <c r="V560" i="3"/>
  <c r="V552" i="3"/>
  <c r="V544" i="3"/>
  <c r="V536" i="3"/>
  <c r="V528" i="3"/>
  <c r="Q528" i="3" s="1"/>
  <c r="V520" i="3"/>
  <c r="V512" i="3"/>
  <c r="V504" i="3"/>
  <c r="V496" i="3"/>
  <c r="V488" i="3"/>
  <c r="V479" i="3"/>
  <c r="V471" i="3"/>
  <c r="V463" i="3"/>
  <c r="Q463" i="3" s="1"/>
  <c r="V455" i="3"/>
  <c r="V447" i="3"/>
  <c r="V439" i="3"/>
  <c r="Q439" i="3" s="1"/>
  <c r="V431" i="3"/>
  <c r="Q431" i="3" s="1"/>
  <c r="V423" i="3"/>
  <c r="V415" i="3"/>
  <c r="V407" i="3"/>
  <c r="V399" i="3"/>
  <c r="V391" i="3"/>
  <c r="V383" i="3"/>
  <c r="V375" i="3"/>
  <c r="V367" i="3"/>
  <c r="V359" i="3"/>
  <c r="V351" i="3"/>
  <c r="V343" i="3"/>
  <c r="V334" i="3"/>
  <c r="V326" i="3"/>
  <c r="V318" i="3"/>
  <c r="V310" i="3"/>
  <c r="V302" i="3"/>
  <c r="V293" i="3"/>
  <c r="V285" i="3"/>
  <c r="V277" i="3"/>
  <c r="V269" i="3"/>
  <c r="V261" i="3"/>
  <c r="V253" i="3"/>
  <c r="V245" i="3"/>
  <c r="V237" i="3"/>
  <c r="V229" i="3"/>
  <c r="V221" i="3"/>
  <c r="V213" i="3"/>
  <c r="V205" i="3"/>
  <c r="V197" i="3"/>
  <c r="V189" i="3"/>
  <c r="V181" i="3"/>
  <c r="V173" i="3"/>
  <c r="Q173" i="3" s="1"/>
  <c r="V165" i="3"/>
  <c r="Q165" i="3" s="1"/>
  <c r="V157" i="3"/>
  <c r="Q157" i="3" s="1"/>
  <c r="V149" i="3"/>
  <c r="Q149" i="3" s="1"/>
  <c r="V141" i="3"/>
  <c r="Q141" i="3" s="1"/>
  <c r="V133" i="3"/>
  <c r="Q133" i="3" s="1"/>
  <c r="V125" i="3"/>
  <c r="Q125" i="3" s="1"/>
  <c r="V116" i="3"/>
  <c r="V108" i="3"/>
  <c r="V100" i="3"/>
  <c r="V92" i="3"/>
  <c r="V84" i="3"/>
  <c r="V76" i="3"/>
  <c r="V68" i="3"/>
  <c r="V60" i="3"/>
  <c r="V52" i="3"/>
  <c r="V44" i="3"/>
  <c r="V36" i="3"/>
  <c r="V28" i="3"/>
  <c r="V20" i="3"/>
  <c r="V12" i="3"/>
  <c r="V4" i="3"/>
  <c r="Z633" i="3"/>
  <c r="Z625" i="3"/>
  <c r="Z617" i="3"/>
  <c r="U617" i="3" s="1"/>
  <c r="Z609" i="3"/>
  <c r="U609" i="3" s="1"/>
  <c r="Z601" i="3"/>
  <c r="U601" i="3" s="1"/>
  <c r="Z593" i="3"/>
  <c r="Z585" i="3"/>
  <c r="Z577" i="3"/>
  <c r="Z569" i="3"/>
  <c r="Z561" i="3"/>
  <c r="Z553" i="3"/>
  <c r="U553" i="3" s="1"/>
  <c r="Z545" i="3"/>
  <c r="U545" i="3" s="1"/>
  <c r="Z537" i="3"/>
  <c r="U537" i="3" s="1"/>
  <c r="Z529" i="3"/>
  <c r="Z521" i="3"/>
  <c r="Z513" i="3"/>
  <c r="Z505" i="3"/>
  <c r="Z497" i="3"/>
  <c r="Z489" i="3"/>
  <c r="U489" i="3" s="1"/>
  <c r="Z481" i="3"/>
  <c r="Z473" i="3"/>
  <c r="U473" i="3" s="1"/>
  <c r="Z465" i="3"/>
  <c r="Z457" i="3"/>
  <c r="Z449" i="3"/>
  <c r="Z441" i="3"/>
  <c r="Z433" i="3"/>
  <c r="U433" i="3" s="1"/>
  <c r="Z425" i="3"/>
  <c r="U425" i="3" s="1"/>
  <c r="Z416" i="3"/>
  <c r="U416" i="3" s="1"/>
  <c r="Z408" i="3"/>
  <c r="U408" i="3" s="1"/>
  <c r="Z399" i="3"/>
  <c r="Z391" i="3"/>
  <c r="Z383" i="3"/>
  <c r="Z375" i="3"/>
  <c r="Z367" i="3"/>
  <c r="Z359" i="3"/>
  <c r="Z351" i="3"/>
  <c r="Z343" i="3"/>
  <c r="Z334" i="3"/>
  <c r="Z326" i="3"/>
  <c r="Z317" i="3"/>
  <c r="U317" i="3" s="1"/>
  <c r="Z309" i="3"/>
  <c r="U309" i="3" s="1"/>
  <c r="R369" i="3"/>
  <c r="M369" i="3" s="1"/>
  <c r="R361" i="3"/>
  <c r="M361" i="3" s="1"/>
  <c r="R353" i="3"/>
  <c r="M353" i="3" s="1"/>
  <c r="R345" i="3"/>
  <c r="M345" i="3" s="1"/>
  <c r="R336" i="3"/>
  <c r="M336" i="3" s="1"/>
  <c r="R328" i="3"/>
  <c r="R319" i="3"/>
  <c r="M319" i="3" s="1"/>
  <c r="R311" i="3"/>
  <c r="M311" i="3" s="1"/>
  <c r="R302" i="3"/>
  <c r="R293" i="3"/>
  <c r="R285" i="3"/>
  <c r="M285" i="3" s="1"/>
  <c r="R277" i="3"/>
  <c r="M277" i="3" s="1"/>
  <c r="R269" i="3"/>
  <c r="M269" i="3" s="1"/>
  <c r="R261" i="3"/>
  <c r="M261" i="3" s="1"/>
  <c r="R253" i="3"/>
  <c r="M253" i="3" s="1"/>
  <c r="R245" i="3"/>
  <c r="M245" i="3" s="1"/>
  <c r="R237" i="3"/>
  <c r="R229" i="3"/>
  <c r="R221" i="3"/>
  <c r="M221" i="3" s="1"/>
  <c r="R213" i="3"/>
  <c r="M213" i="3" s="1"/>
  <c r="R205" i="3"/>
  <c r="M205" i="3" s="1"/>
  <c r="R197" i="3"/>
  <c r="M197" i="3" s="1"/>
  <c r="R189" i="3"/>
  <c r="M189" i="3" s="1"/>
  <c r="R180" i="3"/>
  <c r="M180" i="3" s="1"/>
  <c r="R172" i="3"/>
  <c r="R164" i="3"/>
  <c r="R156" i="3"/>
  <c r="R148" i="3"/>
  <c r="R140" i="3"/>
  <c r="R132" i="3"/>
  <c r="R123" i="3"/>
  <c r="M123" i="3" s="1"/>
  <c r="R114" i="3"/>
  <c r="M114" i="3" s="1"/>
  <c r="R106" i="3"/>
  <c r="M106" i="3" s="1"/>
  <c r="R98" i="3"/>
  <c r="M98" i="3" s="1"/>
  <c r="R90" i="3"/>
  <c r="M90" i="3" s="1"/>
  <c r="R82" i="3"/>
  <c r="M82" i="3" s="1"/>
  <c r="R74" i="3"/>
  <c r="M74" i="3" s="1"/>
  <c r="R66" i="3"/>
  <c r="M66" i="3" s="1"/>
  <c r="R58" i="3"/>
  <c r="M58" i="3" s="1"/>
  <c r="R50" i="3"/>
  <c r="M50" i="3" s="1"/>
  <c r="R42" i="3"/>
  <c r="M42" i="3" s="1"/>
  <c r="R34" i="3"/>
  <c r="M34" i="3" s="1"/>
  <c r="R26" i="3"/>
  <c r="M26" i="3" s="1"/>
  <c r="R18" i="3"/>
  <c r="M18" i="3" s="1"/>
  <c r="R10" i="3"/>
  <c r="M10" i="3" s="1"/>
  <c r="V638" i="3"/>
  <c r="V630" i="3"/>
  <c r="V622" i="3"/>
  <c r="V614" i="3"/>
  <c r="V606" i="3"/>
  <c r="V598" i="3"/>
  <c r="V590" i="3"/>
  <c r="V582" i="3"/>
  <c r="Q582" i="3" s="1"/>
  <c r="V574" i="3"/>
  <c r="V566" i="3"/>
  <c r="V558" i="3"/>
  <c r="Q558" i="3" s="1"/>
  <c r="V550" i="3"/>
  <c r="Q550" i="3" s="1"/>
  <c r="V542" i="3"/>
  <c r="Q542" i="3" s="1"/>
  <c r="V534" i="3"/>
  <c r="Q534" i="3" s="1"/>
  <c r="V526" i="3"/>
  <c r="Q526" i="3" s="1"/>
  <c r="V518" i="3"/>
  <c r="Q518" i="3" s="1"/>
  <c r="V510" i="3"/>
  <c r="Q510" i="3" s="1"/>
  <c r="V502" i="3"/>
  <c r="Q502" i="3" s="1"/>
  <c r="V494" i="3"/>
  <c r="Q494" i="3" s="1"/>
  <c r="V486" i="3"/>
  <c r="V477" i="3"/>
  <c r="Q477" i="3" s="1"/>
  <c r="V469" i="3"/>
  <c r="Q469" i="3" s="1"/>
  <c r="V461" i="3"/>
  <c r="Q461" i="3" s="1"/>
  <c r="V453" i="3"/>
  <c r="Q453" i="3" s="1"/>
  <c r="V445" i="3"/>
  <c r="Q445" i="3" s="1"/>
  <c r="V437" i="3"/>
  <c r="V429" i="3"/>
  <c r="V421" i="3"/>
  <c r="V413" i="3"/>
  <c r="V405" i="3"/>
  <c r="V397" i="3"/>
  <c r="V389" i="3"/>
  <c r="Q389" i="3" s="1"/>
  <c r="V381" i="3"/>
  <c r="Q381" i="3" s="1"/>
  <c r="V373" i="3"/>
  <c r="V365" i="3"/>
  <c r="Q365" i="3" s="1"/>
  <c r="V357" i="3"/>
  <c r="Q357" i="3" s="1"/>
  <c r="V484" i="3"/>
  <c r="V349" i="3"/>
  <c r="Q349" i="3" s="1"/>
  <c r="V340" i="3"/>
  <c r="Q340" i="3" s="1"/>
  <c r="V332" i="3"/>
  <c r="Q332" i="3" s="1"/>
  <c r="V324" i="3"/>
  <c r="Q324" i="3" s="1"/>
  <c r="V316" i="3"/>
  <c r="Q316" i="3" s="1"/>
  <c r="V308" i="3"/>
  <c r="V299" i="3"/>
  <c r="V291" i="3"/>
  <c r="V283" i="3"/>
  <c r="V275" i="3"/>
  <c r="V267" i="3"/>
  <c r="V259" i="3"/>
  <c r="V251" i="3"/>
  <c r="V243" i="3"/>
  <c r="V235" i="3"/>
  <c r="V227" i="3"/>
  <c r="V219" i="3"/>
  <c r="V211" i="3"/>
  <c r="V203" i="3"/>
  <c r="V195" i="3"/>
  <c r="V187" i="3"/>
  <c r="V179" i="3"/>
  <c r="V171" i="3"/>
  <c r="V163" i="3"/>
  <c r="V155" i="3"/>
  <c r="V147" i="3"/>
  <c r="V139" i="3"/>
  <c r="V131" i="3"/>
  <c r="V123" i="3"/>
  <c r="Q123" i="3" s="1"/>
  <c r="V114" i="3"/>
  <c r="Q114" i="3" s="1"/>
  <c r="V106" i="3"/>
  <c r="Q106" i="3" s="1"/>
  <c r="V98" i="3"/>
  <c r="Q98" i="3" s="1"/>
  <c r="V90" i="3"/>
  <c r="V82" i="3"/>
  <c r="Q82" i="3" s="1"/>
  <c r="V74" i="3"/>
  <c r="Q74" i="3" s="1"/>
  <c r="V66" i="3"/>
  <c r="Q66" i="3" s="1"/>
  <c r="V58" i="3"/>
  <c r="Q58" i="3" s="1"/>
  <c r="V50" i="3"/>
  <c r="Q50" i="3" s="1"/>
  <c r="V42" i="3"/>
  <c r="V34" i="3"/>
  <c r="Q34" i="3" s="1"/>
  <c r="V26" i="3"/>
  <c r="Q26" i="3" s="1"/>
  <c r="V18" i="3"/>
  <c r="Q18" i="3" s="1"/>
  <c r="V10" i="3"/>
  <c r="Q10" i="3" s="1"/>
  <c r="Z631" i="3"/>
  <c r="U631" i="3" s="1"/>
  <c r="Z623" i="3"/>
  <c r="U623" i="3" s="1"/>
  <c r="Z615" i="3"/>
  <c r="U615" i="3" s="1"/>
  <c r="Z607" i="3"/>
  <c r="U607" i="3" s="1"/>
  <c r="Z599" i="3"/>
  <c r="U599" i="3" s="1"/>
  <c r="Z591" i="3"/>
  <c r="U591" i="3" s="1"/>
  <c r="Z583" i="3"/>
  <c r="U583" i="3" s="1"/>
  <c r="Z575" i="3"/>
  <c r="U575" i="3" s="1"/>
  <c r="Z567" i="3"/>
  <c r="U567" i="3" s="1"/>
  <c r="Z559" i="3"/>
  <c r="U559" i="3" s="1"/>
  <c r="Z551" i="3"/>
  <c r="U551" i="3" s="1"/>
  <c r="Z543" i="3"/>
  <c r="U543" i="3" s="1"/>
  <c r="Z535" i="3"/>
  <c r="U535" i="3" s="1"/>
  <c r="Z527" i="3"/>
  <c r="U527" i="3" s="1"/>
  <c r="Z519" i="3"/>
  <c r="U519" i="3" s="1"/>
  <c r="Z511" i="3"/>
  <c r="U511" i="3" s="1"/>
  <c r="Z503" i="3"/>
  <c r="U503" i="3" s="1"/>
  <c r="Z495" i="3"/>
  <c r="U495" i="3" s="1"/>
  <c r="Z487" i="3"/>
  <c r="U487" i="3" s="1"/>
  <c r="Z479" i="3"/>
  <c r="Z471" i="3"/>
  <c r="Z463" i="3"/>
  <c r="Z455" i="3"/>
  <c r="U455" i="3" s="1"/>
  <c r="Z447" i="3"/>
  <c r="Z439" i="3"/>
  <c r="Z431" i="3"/>
  <c r="Z422" i="3"/>
  <c r="U422" i="3" s="1"/>
  <c r="Z414" i="3"/>
  <c r="U414" i="3" s="1"/>
  <c r="Z405" i="3"/>
  <c r="Z397" i="3"/>
  <c r="Z389" i="3"/>
  <c r="Z381" i="3"/>
  <c r="Z373" i="3"/>
  <c r="Z365" i="3"/>
  <c r="Z424" i="3"/>
  <c r="Z406" i="3"/>
  <c r="Z357" i="3"/>
  <c r="Z636" i="3"/>
  <c r="Z349" i="3"/>
  <c r="Z340" i="3"/>
  <c r="Z332" i="3"/>
  <c r="Z324" i="3"/>
  <c r="Z315" i="3"/>
  <c r="Z307" i="3"/>
  <c r="Z299" i="3"/>
  <c r="Z291" i="3"/>
  <c r="Z283" i="3"/>
  <c r="Z275" i="3"/>
  <c r="Z267" i="3"/>
  <c r="Z259" i="3"/>
  <c r="Z251" i="3"/>
  <c r="Z243" i="3"/>
  <c r="U243" i="3" s="1"/>
  <c r="Z235" i="3"/>
  <c r="Z226" i="3"/>
  <c r="Z218" i="3"/>
  <c r="Z210" i="3"/>
  <c r="Z202" i="3"/>
  <c r="Z194" i="3"/>
  <c r="Z186" i="3"/>
  <c r="Z178" i="3"/>
  <c r="Z170" i="3"/>
  <c r="Z162" i="3"/>
  <c r="Z154" i="3"/>
  <c r="Z146" i="3"/>
  <c r="Z138" i="3"/>
  <c r="Z130" i="3"/>
  <c r="Z122" i="3"/>
  <c r="Z114" i="3"/>
  <c r="U114" i="3" s="1"/>
  <c r="Z105" i="3"/>
  <c r="Z97" i="3"/>
  <c r="Z89" i="3"/>
  <c r="Z81" i="3"/>
  <c r="Z73" i="3"/>
  <c r="Z65" i="3"/>
  <c r="Z57" i="3"/>
  <c r="Z49" i="3"/>
  <c r="Z41" i="3"/>
  <c r="Z33" i="3"/>
  <c r="Z25" i="3"/>
  <c r="Z17" i="3"/>
  <c r="Z9" i="3"/>
  <c r="AD635" i="3"/>
  <c r="AD626" i="3"/>
  <c r="AD618" i="3"/>
  <c r="AD610" i="3"/>
  <c r="Y610" i="3" s="1"/>
  <c r="AD602" i="3"/>
  <c r="Y602" i="3" s="1"/>
  <c r="AD594" i="3"/>
  <c r="Y594" i="3" s="1"/>
  <c r="AD586" i="3"/>
  <c r="AD578" i="3"/>
  <c r="AD570" i="3"/>
  <c r="AD562" i="3"/>
  <c r="AD554" i="3"/>
  <c r="AD546" i="3"/>
  <c r="Y546" i="3" s="1"/>
  <c r="AD538" i="3"/>
  <c r="Y538" i="3" s="1"/>
  <c r="AD530" i="3"/>
  <c r="Y530" i="3" s="1"/>
  <c r="AD522" i="3"/>
  <c r="AD514" i="3"/>
  <c r="AD506" i="3"/>
  <c r="AD498" i="3"/>
  <c r="AD490" i="3"/>
  <c r="AD482" i="3"/>
  <c r="Y482" i="3" s="1"/>
  <c r="AD474" i="3"/>
  <c r="Y474" i="3" s="1"/>
  <c r="AD466" i="3"/>
  <c r="Y466" i="3" s="1"/>
  <c r="AD458" i="3"/>
  <c r="AD450" i="3"/>
  <c r="AD442" i="3"/>
  <c r="AD434" i="3"/>
  <c r="AD426" i="3"/>
  <c r="AD417" i="3"/>
  <c r="Y417" i="3" s="1"/>
  <c r="AD409" i="3"/>
  <c r="Y409" i="3" s="1"/>
  <c r="AD400" i="3"/>
  <c r="Y400" i="3" s="1"/>
  <c r="AD392" i="3"/>
  <c r="AD384" i="3"/>
  <c r="AD376" i="3"/>
  <c r="AD368" i="3"/>
  <c r="AD360" i="3"/>
  <c r="AD352" i="3"/>
  <c r="Y352" i="3" s="1"/>
  <c r="AD344" i="3"/>
  <c r="Y344" i="3" s="1"/>
  <c r="AD336" i="3"/>
  <c r="AD328" i="3"/>
  <c r="AD320" i="3"/>
  <c r="AD312" i="3"/>
  <c r="AD304" i="3"/>
  <c r="AD296" i="3"/>
  <c r="AD288" i="3"/>
  <c r="AD280" i="3"/>
  <c r="AD272" i="3"/>
  <c r="AD264" i="3"/>
  <c r="AD256" i="3"/>
  <c r="AD248" i="3"/>
  <c r="AD240" i="3"/>
  <c r="AD232" i="3"/>
  <c r="AD224" i="3"/>
  <c r="AD216" i="3"/>
  <c r="AD208" i="3"/>
  <c r="AD200" i="3"/>
  <c r="AD192" i="3"/>
  <c r="AD184" i="3"/>
  <c r="AD176" i="3"/>
  <c r="AD168" i="3"/>
  <c r="AD160" i="3"/>
  <c r="AD152" i="3"/>
  <c r="AD144" i="3"/>
  <c r="AD136" i="3"/>
  <c r="AD128" i="3"/>
  <c r="AD120" i="3"/>
  <c r="AD112" i="3"/>
  <c r="AD103" i="3"/>
  <c r="AD95" i="3"/>
  <c r="AD87" i="3"/>
  <c r="AD79" i="3"/>
  <c r="AD71" i="3"/>
  <c r="AD63" i="3"/>
  <c r="AD55" i="3"/>
  <c r="AD47" i="3"/>
  <c r="AD39" i="3"/>
  <c r="AD31" i="3"/>
  <c r="AD23" i="3"/>
  <c r="AD15" i="3"/>
  <c r="AD7" i="3"/>
  <c r="N347" i="3"/>
  <c r="N337" i="3"/>
  <c r="N328" i="3"/>
  <c r="N320" i="3"/>
  <c r="N312" i="3"/>
  <c r="N303" i="3"/>
  <c r="N294" i="3"/>
  <c r="N286" i="3"/>
  <c r="N278" i="3"/>
  <c r="N270" i="3"/>
  <c r="N262" i="3"/>
  <c r="N254" i="3"/>
  <c r="N246" i="3"/>
  <c r="N238" i="3"/>
  <c r="N230" i="3"/>
  <c r="N222" i="3"/>
  <c r="N214" i="3"/>
  <c r="N206" i="3"/>
  <c r="N198" i="3"/>
  <c r="N190" i="3"/>
  <c r="N182" i="3"/>
  <c r="N173" i="3"/>
  <c r="N165" i="3"/>
  <c r="N157" i="3"/>
  <c r="N149" i="3"/>
  <c r="N141" i="3"/>
  <c r="N133" i="3"/>
  <c r="N125" i="3"/>
  <c r="N116" i="3"/>
  <c r="I116" i="3" s="1"/>
  <c r="N108" i="3"/>
  <c r="I108" i="3" s="1"/>
  <c r="N100" i="3"/>
  <c r="I100" i="3" s="1"/>
  <c r="N92" i="3"/>
  <c r="I92" i="3" s="1"/>
  <c r="N84" i="3"/>
  <c r="I84" i="3" s="1"/>
  <c r="N76" i="3"/>
  <c r="I76" i="3" s="1"/>
  <c r="N68" i="3"/>
  <c r="I68" i="3" s="1"/>
  <c r="N60" i="3"/>
  <c r="I60" i="3" s="1"/>
  <c r="N52" i="3"/>
  <c r="I52" i="3" s="1"/>
  <c r="N44" i="3"/>
  <c r="I44" i="3" s="1"/>
  <c r="N36" i="3"/>
  <c r="I36" i="3" s="1"/>
  <c r="N28" i="3"/>
  <c r="N20" i="3"/>
  <c r="I20" i="3" s="1"/>
  <c r="N12" i="3"/>
  <c r="I12" i="3" s="1"/>
  <c r="N4" i="3"/>
  <c r="I4" i="3" s="1"/>
  <c r="R639" i="3"/>
  <c r="M639" i="3" s="1"/>
  <c r="R629" i="3"/>
  <c r="M629" i="3" s="1"/>
  <c r="R617" i="3"/>
  <c r="R607" i="3"/>
  <c r="M607" i="3" s="1"/>
  <c r="R599" i="3"/>
  <c r="R586" i="3"/>
  <c r="R575" i="3"/>
  <c r="M575" i="3" s="1"/>
  <c r="R565" i="3"/>
  <c r="M565" i="3" s="1"/>
  <c r="R557" i="3"/>
  <c r="M557" i="3" s="1"/>
  <c r="R548" i="3"/>
  <c r="M548" i="3" s="1"/>
  <c r="R540" i="3"/>
  <c r="R532" i="3"/>
  <c r="M532" i="3" s="1"/>
  <c r="R524" i="3"/>
  <c r="R516" i="3"/>
  <c r="R508" i="3"/>
  <c r="M508" i="3" s="1"/>
  <c r="R500" i="3"/>
  <c r="M500" i="3" s="1"/>
  <c r="R492" i="3"/>
  <c r="M492" i="3" s="1"/>
  <c r="R483" i="3"/>
  <c r="M483" i="3" s="1"/>
  <c r="R475" i="3"/>
  <c r="R467" i="3"/>
  <c r="M467" i="3" s="1"/>
  <c r="R459" i="3"/>
  <c r="R451" i="3"/>
  <c r="R443" i="3"/>
  <c r="M443" i="3" s="1"/>
  <c r="R434" i="3"/>
  <c r="M434" i="3" s="1"/>
  <c r="R425" i="3"/>
  <c r="M425" i="3" s="1"/>
  <c r="R417" i="3"/>
  <c r="M417" i="3" s="1"/>
  <c r="R408" i="3"/>
  <c r="R400" i="3"/>
  <c r="M400" i="3" s="1"/>
  <c r="R392" i="3"/>
  <c r="R384" i="3"/>
  <c r="R376" i="3"/>
  <c r="M376" i="3" s="1"/>
  <c r="R368" i="3"/>
  <c r="M368" i="3" s="1"/>
  <c r="R360" i="3"/>
  <c r="M360" i="3" s="1"/>
  <c r="R352" i="3"/>
  <c r="M352" i="3" s="1"/>
  <c r="R344" i="3"/>
  <c r="M344" i="3" s="1"/>
  <c r="R335" i="3"/>
  <c r="R327" i="3"/>
  <c r="M327" i="3" s="1"/>
  <c r="R318" i="3"/>
  <c r="M318" i="3" s="1"/>
  <c r="R310" i="3"/>
  <c r="M310" i="3" s="1"/>
  <c r="R300" i="3"/>
  <c r="M300" i="3" s="1"/>
  <c r="R292" i="3"/>
  <c r="M292" i="3" s="1"/>
  <c r="R284" i="3"/>
  <c r="M284" i="3" s="1"/>
  <c r="R276" i="3"/>
  <c r="M276" i="3" s="1"/>
  <c r="R268" i="3"/>
  <c r="R260" i="3"/>
  <c r="M260" i="3" s="1"/>
  <c r="R252" i="3"/>
  <c r="M252" i="3" s="1"/>
  <c r="R244" i="3"/>
  <c r="M244" i="3" s="1"/>
  <c r="R236" i="3"/>
  <c r="M236" i="3" s="1"/>
  <c r="R228" i="3"/>
  <c r="M228" i="3" s="1"/>
  <c r="R220" i="3"/>
  <c r="M220" i="3" s="1"/>
  <c r="R212" i="3"/>
  <c r="M212" i="3" s="1"/>
  <c r="R204" i="3"/>
  <c r="R196" i="3"/>
  <c r="M196" i="3" s="1"/>
  <c r="R188" i="3"/>
  <c r="M188" i="3" s="1"/>
  <c r="R179" i="3"/>
  <c r="R171" i="3"/>
  <c r="M171" i="3" s="1"/>
  <c r="R163" i="3"/>
  <c r="M163" i="3" s="1"/>
  <c r="R155" i="3"/>
  <c r="M155" i="3" s="1"/>
  <c r="R147" i="3"/>
  <c r="M147" i="3" s="1"/>
  <c r="R139" i="3"/>
  <c r="R131" i="3"/>
  <c r="M131" i="3" s="1"/>
  <c r="R122" i="3"/>
  <c r="R113" i="3"/>
  <c r="R105" i="3"/>
  <c r="M105" i="3" s="1"/>
  <c r="R97" i="3"/>
  <c r="M97" i="3" s="1"/>
  <c r="R89" i="3"/>
  <c r="M89" i="3" s="1"/>
  <c r="R81" i="3"/>
  <c r="M81" i="3" s="1"/>
  <c r="R73" i="3"/>
  <c r="M73" i="3" s="1"/>
  <c r="R65" i="3"/>
  <c r="M65" i="3" s="1"/>
  <c r="R57" i="3"/>
  <c r="R49" i="3"/>
  <c r="R41" i="3"/>
  <c r="M41" i="3" s="1"/>
  <c r="R33" i="3"/>
  <c r="M33" i="3" s="1"/>
  <c r="R25" i="3"/>
  <c r="M25" i="3" s="1"/>
  <c r="R17" i="3"/>
  <c r="M17" i="3" s="1"/>
  <c r="R9" i="3"/>
  <c r="M9" i="3" s="1"/>
  <c r="V637" i="3"/>
  <c r="Q637" i="3" s="1"/>
  <c r="V629" i="3"/>
  <c r="V621" i="3"/>
  <c r="V613" i="3"/>
  <c r="V605" i="3"/>
  <c r="Q605" i="3" s="1"/>
  <c r="V597" i="3"/>
  <c r="Q597" i="3" s="1"/>
  <c r="V589" i="3"/>
  <c r="Q589" i="3" s="1"/>
  <c r="V581" i="3"/>
  <c r="Q581" i="3" s="1"/>
  <c r="V573" i="3"/>
  <c r="V565" i="3"/>
  <c r="V557" i="3"/>
  <c r="V549" i="3"/>
  <c r="Q549" i="3" s="1"/>
  <c r="V541" i="3"/>
  <c r="Q541" i="3" s="1"/>
  <c r="V533" i="3"/>
  <c r="Q533" i="3" s="1"/>
  <c r="V525" i="3"/>
  <c r="Q525" i="3" s="1"/>
  <c r="V517" i="3"/>
  <c r="Q517" i="3" s="1"/>
  <c r="V509" i="3"/>
  <c r="Q509" i="3" s="1"/>
  <c r="V501" i="3"/>
  <c r="V493" i="3"/>
  <c r="Q493" i="3" s="1"/>
  <c r="V485" i="3"/>
  <c r="Q485" i="3" s="1"/>
  <c r="V476" i="3"/>
  <c r="Q476" i="3" s="1"/>
  <c r="V468" i="3"/>
  <c r="Q468" i="3" s="1"/>
  <c r="V460" i="3"/>
  <c r="Q460" i="3" s="1"/>
  <c r="V452" i="3"/>
  <c r="Q452" i="3" s="1"/>
  <c r="V444" i="3"/>
  <c r="Q444" i="3" s="1"/>
  <c r="V436" i="3"/>
  <c r="Q436" i="3" s="1"/>
  <c r="V428" i="3"/>
  <c r="Q428" i="3" s="1"/>
  <c r="V420" i="3"/>
  <c r="V412" i="3"/>
  <c r="V404" i="3"/>
  <c r="Q404" i="3" s="1"/>
  <c r="V396" i="3"/>
  <c r="Q396" i="3" s="1"/>
  <c r="V388" i="3"/>
  <c r="Q388" i="3" s="1"/>
  <c r="V380" i="3"/>
  <c r="Q380" i="3" s="1"/>
  <c r="V372" i="3"/>
  <c r="V364" i="3"/>
  <c r="V356" i="3"/>
  <c r="V348" i="3"/>
  <c r="V339" i="3"/>
  <c r="Q339" i="3" s="1"/>
  <c r="V331" i="3"/>
  <c r="Q331" i="3" s="1"/>
  <c r="V323" i="3"/>
  <c r="Q323" i="3" s="1"/>
  <c r="V315" i="3"/>
  <c r="Q315" i="3" s="1"/>
  <c r="V307" i="3"/>
  <c r="V298" i="3"/>
  <c r="V290" i="3"/>
  <c r="Q290" i="3" s="1"/>
  <c r="V282" i="3"/>
  <c r="Q282" i="3" s="1"/>
  <c r="V274" i="3"/>
  <c r="Q274" i="3" s="1"/>
  <c r="V266" i="3"/>
  <c r="Q266" i="3" s="1"/>
  <c r="V258" i="3"/>
  <c r="Q258" i="3" s="1"/>
  <c r="V250" i="3"/>
  <c r="Q250" i="3" s="1"/>
  <c r="V242" i="3"/>
  <c r="V234" i="3"/>
  <c r="V226" i="3"/>
  <c r="Q226" i="3" s="1"/>
  <c r="V218" i="3"/>
  <c r="Q218" i="3" s="1"/>
  <c r="V210" i="3"/>
  <c r="Q210" i="3" s="1"/>
  <c r="V202" i="3"/>
  <c r="V194" i="3"/>
  <c r="V186" i="3"/>
  <c r="V178" i="3"/>
  <c r="V170" i="3"/>
  <c r="V162" i="3"/>
  <c r="V154" i="3"/>
  <c r="V146" i="3"/>
  <c r="V138" i="3"/>
  <c r="V130" i="3"/>
  <c r="V122" i="3"/>
  <c r="V113" i="3"/>
  <c r="V105" i="3"/>
  <c r="V97" i="3"/>
  <c r="V89" i="3"/>
  <c r="V81" i="3"/>
  <c r="V73" i="3"/>
  <c r="V65" i="3"/>
  <c r="V57" i="3"/>
  <c r="V49" i="3"/>
  <c r="V41" i="3"/>
  <c r="V33" i="3"/>
  <c r="V25" i="3"/>
  <c r="V17" i="3"/>
  <c r="V9" i="3"/>
  <c r="Z639" i="3"/>
  <c r="U639" i="3" s="1"/>
  <c r="Z630" i="3"/>
  <c r="U630" i="3" s="1"/>
  <c r="Z622" i="3"/>
  <c r="Z614" i="3"/>
  <c r="Z606" i="3"/>
  <c r="Z598" i="3"/>
  <c r="Z590" i="3"/>
  <c r="Z582" i="3"/>
  <c r="Z574" i="3"/>
  <c r="Z566" i="3"/>
  <c r="U566" i="3" s="1"/>
  <c r="Z558" i="3"/>
  <c r="Z550" i="3"/>
  <c r="Z542" i="3"/>
  <c r="Z534" i="3"/>
  <c r="Z526" i="3"/>
  <c r="Z518" i="3"/>
  <c r="Z510" i="3"/>
  <c r="Z502" i="3"/>
  <c r="U502" i="3" s="1"/>
  <c r="Z494" i="3"/>
  <c r="Z486" i="3"/>
  <c r="Z478" i="3"/>
  <c r="Z470" i="3"/>
  <c r="U470" i="3" s="1"/>
  <c r="Z462" i="3"/>
  <c r="U462" i="3" s="1"/>
  <c r="Z454" i="3"/>
  <c r="U454" i="3" s="1"/>
  <c r="Z446" i="3"/>
  <c r="U446" i="3" s="1"/>
  <c r="Z438" i="3"/>
  <c r="U438" i="3" s="1"/>
  <c r="Z430" i="3"/>
  <c r="U430" i="3" s="1"/>
  <c r="Z421" i="3"/>
  <c r="Z413" i="3"/>
  <c r="Z404" i="3"/>
  <c r="Z396" i="3"/>
  <c r="Z388" i="3"/>
  <c r="Z380" i="3"/>
  <c r="Z372" i="3"/>
  <c r="Z364" i="3"/>
  <c r="Z356" i="3"/>
  <c r="Z348" i="3"/>
  <c r="Z339" i="3"/>
  <c r="Z331" i="3"/>
  <c r="Z323" i="3"/>
  <c r="Z314" i="3"/>
  <c r="Z306" i="3"/>
  <c r="Z298" i="3"/>
  <c r="Z290" i="3"/>
  <c r="Z282" i="3"/>
  <c r="Z274" i="3"/>
  <c r="Z266" i="3"/>
  <c r="Z258" i="3"/>
  <c r="Z250" i="3"/>
  <c r="Z242" i="3"/>
  <c r="Z234" i="3"/>
  <c r="Z225" i="3"/>
  <c r="Z217" i="3"/>
  <c r="Z209" i="3"/>
  <c r="Z201" i="3"/>
  <c r="Z193" i="3"/>
  <c r="Z185" i="3"/>
  <c r="Z177" i="3"/>
  <c r="Z169" i="3"/>
  <c r="Z161" i="3"/>
  <c r="Z153" i="3"/>
  <c r="Z145" i="3"/>
  <c r="Z137" i="3"/>
  <c r="Z129" i="3"/>
  <c r="Z121" i="3"/>
  <c r="Z113" i="3"/>
  <c r="Z104" i="3"/>
  <c r="Z96" i="3"/>
  <c r="Z88" i="3"/>
  <c r="Z80" i="3"/>
  <c r="Z72" i="3"/>
  <c r="Z64" i="3"/>
  <c r="Z56" i="3"/>
  <c r="Z48" i="3"/>
  <c r="Z40" i="3"/>
  <c r="Z32" i="3"/>
  <c r="Z24" i="3"/>
  <c r="Z16" i="3"/>
  <c r="Z8" i="3"/>
  <c r="AD634" i="3"/>
  <c r="Y634" i="3" s="1"/>
  <c r="AD625" i="3"/>
  <c r="AD617" i="3"/>
  <c r="AD609" i="3"/>
  <c r="AD601" i="3"/>
  <c r="AD593" i="3"/>
  <c r="AD585" i="3"/>
  <c r="Y585" i="3" s="1"/>
  <c r="AD577" i="3"/>
  <c r="Y577" i="3" s="1"/>
  <c r="AD569" i="3"/>
  <c r="Y569" i="3" s="1"/>
  <c r="AD561" i="3"/>
  <c r="AD553" i="3"/>
  <c r="AD545" i="3"/>
  <c r="AD537" i="3"/>
  <c r="AD529" i="3"/>
  <c r="AD521" i="3"/>
  <c r="Y521" i="3" s="1"/>
  <c r="AD513" i="3"/>
  <c r="Y513" i="3" s="1"/>
  <c r="AD505" i="3"/>
  <c r="Y505" i="3" s="1"/>
  <c r="AD497" i="3"/>
  <c r="AD489" i="3"/>
  <c r="AD481" i="3"/>
  <c r="AD473" i="3"/>
  <c r="AD465" i="3"/>
  <c r="AD457" i="3"/>
  <c r="Y457" i="3" s="1"/>
  <c r="AD449" i="3"/>
  <c r="Y449" i="3" s="1"/>
  <c r="AD441" i="3"/>
  <c r="Y441" i="3" s="1"/>
  <c r="AD433" i="3"/>
  <c r="AD425" i="3"/>
  <c r="AD416" i="3"/>
  <c r="AD408" i="3"/>
  <c r="AD399" i="3"/>
  <c r="AD391" i="3"/>
  <c r="Y391" i="3" s="1"/>
  <c r="AD383" i="3"/>
  <c r="Y383" i="3" s="1"/>
  <c r="AD375" i="3"/>
  <c r="Y375" i="3" s="1"/>
  <c r="AD367" i="3"/>
  <c r="AD359" i="3"/>
  <c r="AD351" i="3"/>
  <c r="AD343" i="3"/>
  <c r="AD335" i="3"/>
  <c r="Y335" i="3" s="1"/>
  <c r="AD327" i="3"/>
  <c r="Y327" i="3" s="1"/>
  <c r="AD319" i="3"/>
  <c r="AD311" i="3"/>
  <c r="AD303" i="3"/>
  <c r="AD295" i="3"/>
  <c r="AD287" i="3"/>
  <c r="AD279" i="3"/>
  <c r="AD271" i="3"/>
  <c r="N181" i="3"/>
  <c r="I181" i="3" s="1"/>
  <c r="N172" i="3"/>
  <c r="N164" i="3"/>
  <c r="N156" i="3"/>
  <c r="N148" i="3"/>
  <c r="N140" i="3"/>
  <c r="N132" i="3"/>
  <c r="N124" i="3"/>
  <c r="N115" i="3"/>
  <c r="N107" i="3"/>
  <c r="N99" i="3"/>
  <c r="N91" i="3"/>
  <c r="N83" i="3"/>
  <c r="I83" i="3" s="1"/>
  <c r="N75" i="3"/>
  <c r="N67" i="3"/>
  <c r="N59" i="3"/>
  <c r="N51" i="3"/>
  <c r="N43" i="3"/>
  <c r="N35" i="3"/>
  <c r="N27" i="3"/>
  <c r="N19" i="3"/>
  <c r="I19" i="3" s="1"/>
  <c r="N11" i="3"/>
  <c r="R638" i="3"/>
  <c r="R627" i="3"/>
  <c r="R616" i="3"/>
  <c r="R606" i="3"/>
  <c r="R598" i="3"/>
  <c r="R583" i="3"/>
  <c r="R574" i="3"/>
  <c r="M574" i="3" s="1"/>
  <c r="R564" i="3"/>
  <c r="M564" i="3" s="1"/>
  <c r="R556" i="3"/>
  <c r="R547" i="3"/>
  <c r="R539" i="3"/>
  <c r="R531" i="3"/>
  <c r="R523" i="3"/>
  <c r="R515" i="3"/>
  <c r="R507" i="3"/>
  <c r="M507" i="3" s="1"/>
  <c r="R499" i="3"/>
  <c r="M499" i="3" s="1"/>
  <c r="R491" i="3"/>
  <c r="R482" i="3"/>
  <c r="R474" i="3"/>
  <c r="R466" i="3"/>
  <c r="R458" i="3"/>
  <c r="R450" i="3"/>
  <c r="R442" i="3"/>
  <c r="M442" i="3" s="1"/>
  <c r="R433" i="3"/>
  <c r="M433" i="3" s="1"/>
  <c r="R424" i="3"/>
  <c r="M424" i="3" s="1"/>
  <c r="R415" i="3"/>
  <c r="R407" i="3"/>
  <c r="R399" i="3"/>
  <c r="R391" i="3"/>
  <c r="R383" i="3"/>
  <c r="R375" i="3"/>
  <c r="M375" i="3" s="1"/>
  <c r="R367" i="3"/>
  <c r="M367" i="3" s="1"/>
  <c r="R359" i="3"/>
  <c r="M359" i="3" s="1"/>
  <c r="R351" i="3"/>
  <c r="M351" i="3" s="1"/>
  <c r="R343" i="3"/>
  <c r="M343" i="3" s="1"/>
  <c r="R334" i="3"/>
  <c r="M334" i="3" s="1"/>
  <c r="R326" i="3"/>
  <c r="M326" i="3" s="1"/>
  <c r="R317" i="3"/>
  <c r="R309" i="3"/>
  <c r="M309" i="3" s="1"/>
  <c r="R299" i="3"/>
  <c r="M299" i="3" s="1"/>
  <c r="R291" i="3"/>
  <c r="M291" i="3" s="1"/>
  <c r="R283" i="3"/>
  <c r="M283" i="3" s="1"/>
  <c r="R275" i="3"/>
  <c r="M275" i="3" s="1"/>
  <c r="R267" i="3"/>
  <c r="M267" i="3" s="1"/>
  <c r="R259" i="3"/>
  <c r="M259" i="3" s="1"/>
  <c r="R251" i="3"/>
  <c r="M251" i="3" s="1"/>
  <c r="R243" i="3"/>
  <c r="M243" i="3" s="1"/>
  <c r="R235" i="3"/>
  <c r="M235" i="3" s="1"/>
  <c r="R227" i="3"/>
  <c r="M227" i="3" s="1"/>
  <c r="R219" i="3"/>
  <c r="M219" i="3" s="1"/>
  <c r="R211" i="3"/>
  <c r="M211" i="3" s="1"/>
  <c r="R203" i="3"/>
  <c r="M203" i="3" s="1"/>
  <c r="R195" i="3"/>
  <c r="M195" i="3" s="1"/>
  <c r="R187" i="3"/>
  <c r="M187" i="3" s="1"/>
  <c r="R178" i="3"/>
  <c r="M178" i="3" s="1"/>
  <c r="R170" i="3"/>
  <c r="M170" i="3" s="1"/>
  <c r="R162" i="3"/>
  <c r="M162" i="3" s="1"/>
  <c r="R154" i="3"/>
  <c r="M154" i="3" s="1"/>
  <c r="R146" i="3"/>
  <c r="M146" i="3" s="1"/>
  <c r="R138" i="3"/>
  <c r="M138" i="3" s="1"/>
  <c r="R130" i="3"/>
  <c r="M130" i="3" s="1"/>
  <c r="R120" i="3"/>
  <c r="R112" i="3"/>
  <c r="M112" i="3" s="1"/>
  <c r="R104" i="3"/>
  <c r="M104" i="3" s="1"/>
  <c r="R96" i="3"/>
  <c r="M96" i="3" s="1"/>
  <c r="R88" i="3"/>
  <c r="M88" i="3" s="1"/>
  <c r="R80" i="3"/>
  <c r="R72" i="3"/>
  <c r="M72" i="3" s="1"/>
  <c r="R64" i="3"/>
  <c r="M64" i="3" s="1"/>
  <c r="R56" i="3"/>
  <c r="R48" i="3"/>
  <c r="M48" i="3" s="1"/>
  <c r="R40" i="3"/>
  <c r="M40" i="3" s="1"/>
  <c r="R32" i="3"/>
  <c r="M32" i="3" s="1"/>
  <c r="R24" i="3"/>
  <c r="M24" i="3" s="1"/>
  <c r="R16" i="3"/>
  <c r="M16" i="3" s="1"/>
  <c r="R8" i="3"/>
  <c r="M8" i="3" s="1"/>
  <c r="V636" i="3"/>
  <c r="Q636" i="3" s="1"/>
  <c r="V628" i="3"/>
  <c r="V620" i="3"/>
  <c r="Q620" i="3" s="1"/>
  <c r="V612" i="3"/>
  <c r="Q612" i="3" s="1"/>
  <c r="V604" i="3"/>
  <c r="Q604" i="3" s="1"/>
  <c r="V596" i="3"/>
  <c r="V588" i="3"/>
  <c r="V580" i="3"/>
  <c r="Q580" i="3" s="1"/>
  <c r="V572" i="3"/>
  <c r="V564" i="3"/>
  <c r="V556" i="3"/>
  <c r="Q556" i="3" s="1"/>
  <c r="V548" i="3"/>
  <c r="V540" i="3"/>
  <c r="V532" i="3"/>
  <c r="V524" i="3"/>
  <c r="V516" i="3"/>
  <c r="Q516" i="3" s="1"/>
  <c r="V508" i="3"/>
  <c r="Q508" i="3" s="1"/>
  <c r="V500" i="3"/>
  <c r="Q500" i="3" s="1"/>
  <c r="V492" i="3"/>
  <c r="V483" i="3"/>
  <c r="V475" i="3"/>
  <c r="V467" i="3"/>
  <c r="V459" i="3"/>
  <c r="V451" i="3"/>
  <c r="Q451" i="3" s="1"/>
  <c r="V443" i="3"/>
  <c r="Q443" i="3" s="1"/>
  <c r="V435" i="3"/>
  <c r="Q435" i="3" s="1"/>
  <c r="V427" i="3"/>
  <c r="V419" i="3"/>
  <c r="Q419" i="3" s="1"/>
  <c r="V411" i="3"/>
  <c r="Q411" i="3" s="1"/>
  <c r="V403" i="3"/>
  <c r="Q403" i="3" s="1"/>
  <c r="V395" i="3"/>
  <c r="Q395" i="3" s="1"/>
  <c r="V387" i="3"/>
  <c r="Q387" i="3" s="1"/>
  <c r="V379" i="3"/>
  <c r="V371" i="3"/>
  <c r="Q371" i="3" s="1"/>
  <c r="V363" i="3"/>
  <c r="V355" i="3"/>
  <c r="V347" i="3"/>
  <c r="Q347" i="3" s="1"/>
  <c r="V338" i="3"/>
  <c r="Q338" i="3" s="1"/>
  <c r="V330" i="3"/>
  <c r="Q330" i="3" s="1"/>
  <c r="V322" i="3"/>
  <c r="V314" i="3"/>
  <c r="Q314" i="3" s="1"/>
  <c r="V306" i="3"/>
  <c r="Q306" i="3" s="1"/>
  <c r="V297" i="3"/>
  <c r="Q297" i="3" s="1"/>
  <c r="V289" i="3"/>
  <c r="Q289" i="3" s="1"/>
  <c r="V281" i="3"/>
  <c r="Q281" i="3" s="1"/>
  <c r="V273" i="3"/>
  <c r="Q273" i="3" s="1"/>
  <c r="V265" i="3"/>
  <c r="V257" i="3"/>
  <c r="Q257" i="3" s="1"/>
  <c r="V249" i="3"/>
  <c r="Q249" i="3" s="1"/>
  <c r="V241" i="3"/>
  <c r="Q241" i="3" s="1"/>
  <c r="V233" i="3"/>
  <c r="Q233" i="3" s="1"/>
  <c r="V225" i="3"/>
  <c r="Q225" i="3" s="1"/>
  <c r="V217" i="3"/>
  <c r="Q217" i="3" s="1"/>
  <c r="V209" i="3"/>
  <c r="Q209" i="3" s="1"/>
  <c r="V201" i="3"/>
  <c r="V193" i="3"/>
  <c r="Q193" i="3" s="1"/>
  <c r="V185" i="3"/>
  <c r="Q185" i="3" s="1"/>
  <c r="V177" i="3"/>
  <c r="V169" i="3"/>
  <c r="V161" i="3"/>
  <c r="V153" i="3"/>
  <c r="V145" i="3"/>
  <c r="V137" i="3"/>
  <c r="V129" i="3"/>
  <c r="V120" i="3"/>
  <c r="V112" i="3"/>
  <c r="V104" i="3"/>
  <c r="V96" i="3"/>
  <c r="V88" i="3"/>
  <c r="V80" i="3"/>
  <c r="V72" i="3"/>
  <c r="V64" i="3"/>
  <c r="V56" i="3"/>
  <c r="V48" i="3"/>
  <c r="V40" i="3"/>
  <c r="V32" i="3"/>
  <c r="V24" i="3"/>
  <c r="V16" i="3"/>
  <c r="V8" i="3"/>
  <c r="Z638" i="3"/>
  <c r="U638" i="3" s="1"/>
  <c r="Z629" i="3"/>
  <c r="Z621" i="3"/>
  <c r="U621" i="3" s="1"/>
  <c r="Z613" i="3"/>
  <c r="Z605" i="3"/>
  <c r="Z597" i="3"/>
  <c r="Z589" i="3"/>
  <c r="Z581" i="3"/>
  <c r="Z573" i="3"/>
  <c r="Z565" i="3"/>
  <c r="Z557" i="3"/>
  <c r="U557" i="3" s="1"/>
  <c r="Z549" i="3"/>
  <c r="Z541" i="3"/>
  <c r="Z533" i="3"/>
  <c r="Z525" i="3"/>
  <c r="Z517" i="3"/>
  <c r="Z509" i="3"/>
  <c r="Z501" i="3"/>
  <c r="Z493" i="3"/>
  <c r="U493" i="3" s="1"/>
  <c r="Z485" i="3"/>
  <c r="Z477" i="3"/>
  <c r="Z469" i="3"/>
  <c r="Z461" i="3"/>
  <c r="Z453" i="3"/>
  <c r="Z445" i="3"/>
  <c r="U445" i="3" s="1"/>
  <c r="Z437" i="3"/>
  <c r="U437" i="3" s="1"/>
  <c r="Z429" i="3"/>
  <c r="U429" i="3" s="1"/>
  <c r="Z420" i="3"/>
  <c r="Z412" i="3"/>
  <c r="Z403" i="3"/>
  <c r="Z395" i="3"/>
  <c r="Z387" i="3"/>
  <c r="Z379" i="3"/>
  <c r="Z371" i="3"/>
  <c r="Z363" i="3"/>
  <c r="Z355" i="3"/>
  <c r="Z347" i="3"/>
  <c r="Z338" i="3"/>
  <c r="Z330" i="3"/>
  <c r="Z322" i="3"/>
  <c r="Z313" i="3"/>
  <c r="Z305" i="3"/>
  <c r="Z297" i="3"/>
  <c r="Z289" i="3"/>
  <c r="Z281" i="3"/>
  <c r="Z273" i="3"/>
  <c r="Z265" i="3"/>
  <c r="Z257" i="3"/>
  <c r="Z249" i="3"/>
  <c r="Z241" i="3"/>
  <c r="Z232" i="3"/>
  <c r="Z224" i="3"/>
  <c r="Z216" i="3"/>
  <c r="Z208" i="3"/>
  <c r="Z200" i="3"/>
  <c r="Z192" i="3"/>
  <c r="Z184" i="3"/>
  <c r="Z176" i="3"/>
  <c r="Z168" i="3"/>
  <c r="Z160" i="3"/>
  <c r="Z152" i="3"/>
  <c r="Z144" i="3"/>
  <c r="Z136" i="3"/>
  <c r="Z128" i="3"/>
  <c r="Z120" i="3"/>
  <c r="Z112" i="3"/>
  <c r="Z103" i="3"/>
  <c r="Z95" i="3"/>
  <c r="Z87" i="3"/>
  <c r="Z79" i="3"/>
  <c r="Z71" i="3"/>
  <c r="Z63" i="3"/>
  <c r="Z55" i="3"/>
  <c r="Z47" i="3"/>
  <c r="Z39" i="3"/>
  <c r="Z31" i="3"/>
  <c r="Z23" i="3"/>
  <c r="Z15" i="3"/>
  <c r="Z7" i="3"/>
  <c r="AD633" i="3"/>
  <c r="Y633" i="3" s="1"/>
  <c r="AD624" i="3"/>
  <c r="Y624" i="3" s="1"/>
  <c r="AD616" i="3"/>
  <c r="Y616" i="3" s="1"/>
  <c r="AD608" i="3"/>
  <c r="Y608" i="3" s="1"/>
  <c r="AD600" i="3"/>
  <c r="Y600" i="3" s="1"/>
  <c r="AD592" i="3"/>
  <c r="Y592" i="3" s="1"/>
  <c r="AD584" i="3"/>
  <c r="Y584" i="3" s="1"/>
  <c r="AD576" i="3"/>
  <c r="Y576" i="3" s="1"/>
  <c r="AD568" i="3"/>
  <c r="Y568" i="3" s="1"/>
  <c r="AD560" i="3"/>
  <c r="Y560" i="3" s="1"/>
  <c r="AD552" i="3"/>
  <c r="Y552" i="3" s="1"/>
  <c r="AD544" i="3"/>
  <c r="Y544" i="3" s="1"/>
  <c r="AD536" i="3"/>
  <c r="Y536" i="3" s="1"/>
  <c r="AD528" i="3"/>
  <c r="Y528" i="3" s="1"/>
  <c r="AD520" i="3"/>
  <c r="Y520" i="3" s="1"/>
  <c r="AD512" i="3"/>
  <c r="Y512" i="3" s="1"/>
  <c r="AD504" i="3"/>
  <c r="Y504" i="3" s="1"/>
  <c r="AD496" i="3"/>
  <c r="Y496" i="3" s="1"/>
  <c r="AD488" i="3"/>
  <c r="Y488" i="3" s="1"/>
  <c r="AD480" i="3"/>
  <c r="Y480" i="3" s="1"/>
  <c r="AD472" i="3"/>
  <c r="Y472" i="3" s="1"/>
  <c r="AD464" i="3"/>
  <c r="Y464" i="3" s="1"/>
  <c r="AD456" i="3"/>
  <c r="Y456" i="3" s="1"/>
  <c r="AD448" i="3"/>
  <c r="Y448" i="3" s="1"/>
  <c r="AD440" i="3"/>
  <c r="Y440" i="3" s="1"/>
  <c r="AD432" i="3"/>
  <c r="Y432" i="3" s="1"/>
  <c r="AD423" i="3"/>
  <c r="Y423" i="3" s="1"/>
  <c r="AD415" i="3"/>
  <c r="Y415" i="3" s="1"/>
  <c r="AD407" i="3"/>
  <c r="Y407" i="3" s="1"/>
  <c r="AD398" i="3"/>
  <c r="Y398" i="3" s="1"/>
  <c r="AD390" i="3"/>
  <c r="Y390" i="3" s="1"/>
  <c r="AD382" i="3"/>
  <c r="Y382" i="3" s="1"/>
  <c r="AD374" i="3"/>
  <c r="Y374" i="3" s="1"/>
  <c r="AD366" i="3"/>
  <c r="Y366" i="3" s="1"/>
  <c r="AD358" i="3"/>
  <c r="Y358" i="3" s="1"/>
  <c r="AD350" i="3"/>
  <c r="Y350" i="3" s="1"/>
  <c r="AD342" i="3"/>
  <c r="AD334" i="3"/>
  <c r="AD326" i="3"/>
  <c r="Y326" i="3" s="1"/>
  <c r="AD318" i="3"/>
  <c r="AD310" i="3"/>
  <c r="AD302" i="3"/>
  <c r="AD294" i="3"/>
  <c r="AD286" i="3"/>
  <c r="AD278" i="3"/>
  <c r="AD270" i="3"/>
  <c r="AD262" i="3"/>
  <c r="AD254" i="3"/>
  <c r="AD246" i="3"/>
  <c r="AD238" i="3"/>
  <c r="AD230" i="3"/>
  <c r="AD222" i="3"/>
  <c r="AD214" i="3"/>
  <c r="AD206" i="3"/>
  <c r="AD198" i="3"/>
  <c r="AD190" i="3"/>
  <c r="AD182" i="3"/>
  <c r="AD174" i="3"/>
  <c r="AD166" i="3"/>
  <c r="AD158" i="3"/>
  <c r="AD150" i="3"/>
  <c r="AD142" i="3"/>
  <c r="AD134" i="3"/>
  <c r="AD126" i="3"/>
  <c r="AD118" i="3"/>
  <c r="AD110" i="3"/>
  <c r="AD101" i="3"/>
  <c r="AD93" i="3"/>
  <c r="AD85" i="3"/>
  <c r="AD77" i="3"/>
  <c r="AD69" i="3"/>
  <c r="AD61" i="3"/>
  <c r="AD53" i="3"/>
  <c r="AD45" i="3"/>
  <c r="AD37" i="3"/>
  <c r="AD29" i="3"/>
  <c r="AD21" i="3"/>
  <c r="AD13" i="3"/>
  <c r="AD5" i="3"/>
  <c r="R202" i="3"/>
  <c r="M202" i="3" s="1"/>
  <c r="R194" i="3"/>
  <c r="R186" i="3"/>
  <c r="R177" i="3"/>
  <c r="M177" i="3" s="1"/>
  <c r="R169" i="3"/>
  <c r="M169" i="3" s="1"/>
  <c r="R161" i="3"/>
  <c r="M161" i="3" s="1"/>
  <c r="R153" i="3"/>
  <c r="M153" i="3" s="1"/>
  <c r="R145" i="3"/>
  <c r="R137" i="3"/>
  <c r="M137" i="3" s="1"/>
  <c r="R129" i="3"/>
  <c r="R119" i="3"/>
  <c r="M119" i="3" s="1"/>
  <c r="R111" i="3"/>
  <c r="M111" i="3" s="1"/>
  <c r="R103" i="3"/>
  <c r="M103" i="3" s="1"/>
  <c r="R95" i="3"/>
  <c r="M95" i="3" s="1"/>
  <c r="R87" i="3"/>
  <c r="R79" i="3"/>
  <c r="R71" i="3"/>
  <c r="R63" i="3"/>
  <c r="R55" i="3"/>
  <c r="M55" i="3" s="1"/>
  <c r="R47" i="3"/>
  <c r="M47" i="3" s="1"/>
  <c r="R39" i="3"/>
  <c r="M39" i="3" s="1"/>
  <c r="R31" i="3"/>
  <c r="M31" i="3" s="1"/>
  <c r="R23" i="3"/>
  <c r="R15" i="3"/>
  <c r="R7" i="3"/>
  <c r="V635" i="3"/>
  <c r="V627" i="3"/>
  <c r="Q627" i="3" s="1"/>
  <c r="V619" i="3"/>
  <c r="Q619" i="3" s="1"/>
  <c r="V611" i="3"/>
  <c r="Q611" i="3" s="1"/>
  <c r="V603" i="3"/>
  <c r="Q603" i="3" s="1"/>
  <c r="V595" i="3"/>
  <c r="Q595" i="3" s="1"/>
  <c r="V587" i="3"/>
  <c r="Q587" i="3" s="1"/>
  <c r="V579" i="3"/>
  <c r="V571" i="3"/>
  <c r="Q571" i="3" s="1"/>
  <c r="V563" i="3"/>
  <c r="Q563" i="3" s="1"/>
  <c r="V555" i="3"/>
  <c r="Q555" i="3" s="1"/>
  <c r="V547" i="3"/>
  <c r="Q547" i="3" s="1"/>
  <c r="V539" i="3"/>
  <c r="V531" i="3"/>
  <c r="V523" i="3"/>
  <c r="V515" i="3"/>
  <c r="V507" i="3"/>
  <c r="V499" i="3"/>
  <c r="Q499" i="3" s="1"/>
  <c r="V491" i="3"/>
  <c r="V482" i="3"/>
  <c r="Q482" i="3" s="1"/>
  <c r="V474" i="3"/>
  <c r="V466" i="3"/>
  <c r="V458" i="3"/>
  <c r="V450" i="3"/>
  <c r="V442" i="3"/>
  <c r="V434" i="3"/>
  <c r="Q434" i="3" s="1"/>
  <c r="V426" i="3"/>
  <c r="Q426" i="3" s="1"/>
  <c r="V418" i="3"/>
  <c r="Q418" i="3" s="1"/>
  <c r="V410" i="3"/>
  <c r="Q410" i="3" s="1"/>
  <c r="V402" i="3"/>
  <c r="Q402" i="3" s="1"/>
  <c r="V394" i="3"/>
  <c r="Q394" i="3" s="1"/>
  <c r="V386" i="3"/>
  <c r="Q386" i="3" s="1"/>
  <c r="V378" i="3"/>
  <c r="Q378" i="3" s="1"/>
  <c r="V370" i="3"/>
  <c r="Q370" i="3" s="1"/>
  <c r="V362" i="3"/>
  <c r="Q362" i="3" s="1"/>
  <c r="V354" i="3"/>
  <c r="Q354" i="3" s="1"/>
  <c r="V346" i="3"/>
  <c r="Q346" i="3" s="1"/>
  <c r="V337" i="3"/>
  <c r="Q337" i="3" s="1"/>
  <c r="V329" i="3"/>
  <c r="Q329" i="3" s="1"/>
  <c r="V321" i="3"/>
  <c r="V313" i="3"/>
  <c r="Q313" i="3" s="1"/>
  <c r="V305" i="3"/>
  <c r="Q305" i="3" s="1"/>
  <c r="V296" i="3"/>
  <c r="Q296" i="3" s="1"/>
  <c r="V288" i="3"/>
  <c r="Q288" i="3" s="1"/>
  <c r="V280" i="3"/>
  <c r="Q280" i="3" s="1"/>
  <c r="V272" i="3"/>
  <c r="Q272" i="3" s="1"/>
  <c r="V264" i="3"/>
  <c r="Q264" i="3" s="1"/>
  <c r="V256" i="3"/>
  <c r="Q256" i="3" s="1"/>
  <c r="V248" i="3"/>
  <c r="Q248" i="3" s="1"/>
  <c r="V240" i="3"/>
  <c r="Q240" i="3" s="1"/>
  <c r="V232" i="3"/>
  <c r="Q232" i="3" s="1"/>
  <c r="V224" i="3"/>
  <c r="Q224" i="3" s="1"/>
  <c r="V216" i="3"/>
  <c r="Q216" i="3" s="1"/>
  <c r="V208" i="3"/>
  <c r="Q208" i="3" s="1"/>
  <c r="V200" i="3"/>
  <c r="Q200" i="3" s="1"/>
  <c r="V192" i="3"/>
  <c r="Q192" i="3" s="1"/>
  <c r="V184" i="3"/>
  <c r="Q184" i="3" s="1"/>
  <c r="V176" i="3"/>
  <c r="Q176" i="3" s="1"/>
  <c r="V168" i="3"/>
  <c r="Q168" i="3" s="1"/>
  <c r="V160" i="3"/>
  <c r="Q160" i="3" s="1"/>
  <c r="V152" i="3"/>
  <c r="Q152" i="3" s="1"/>
  <c r="V144" i="3"/>
  <c r="V136" i="3"/>
  <c r="V128" i="3"/>
  <c r="Q128" i="3" s="1"/>
  <c r="V119" i="3"/>
  <c r="V111" i="3"/>
  <c r="V103" i="3"/>
  <c r="V95" i="3"/>
  <c r="V87" i="3"/>
  <c r="V79" i="3"/>
  <c r="V71" i="3"/>
  <c r="V63" i="3"/>
  <c r="V55" i="3"/>
  <c r="V47" i="3"/>
  <c r="V39" i="3"/>
  <c r="V31" i="3"/>
  <c r="V23" i="3"/>
  <c r="V15" i="3"/>
  <c r="V7" i="3"/>
  <c r="Z637" i="3"/>
  <c r="Z628" i="3"/>
  <c r="Z620" i="3"/>
  <c r="Z612" i="3"/>
  <c r="Z604" i="3"/>
  <c r="U604" i="3" s="1"/>
  <c r="Z596" i="3"/>
  <c r="Z588" i="3"/>
  <c r="Z580" i="3"/>
  <c r="Z572" i="3"/>
  <c r="Z564" i="3"/>
  <c r="Z556" i="3"/>
  <c r="Z548" i="3"/>
  <c r="Z540" i="3"/>
  <c r="U540" i="3" s="1"/>
  <c r="Z532" i="3"/>
  <c r="Z524" i="3"/>
  <c r="Z516" i="3"/>
  <c r="Z508" i="3"/>
  <c r="Z500" i="3"/>
  <c r="Z492" i="3"/>
  <c r="Z484" i="3"/>
  <c r="Z476" i="3"/>
  <c r="Z468" i="3"/>
  <c r="Z460" i="3"/>
  <c r="Z452" i="3"/>
  <c r="Z444" i="3"/>
  <c r="Z436" i="3"/>
  <c r="U436" i="3" s="1"/>
  <c r="Z428" i="3"/>
  <c r="U428" i="3" s="1"/>
  <c r="Z419" i="3"/>
  <c r="Z411" i="3"/>
  <c r="U411" i="3" s="1"/>
  <c r="Z402" i="3"/>
  <c r="Z394" i="3"/>
  <c r="Z386" i="3"/>
  <c r="Z378" i="3"/>
  <c r="Z370" i="3"/>
  <c r="Z362" i="3"/>
  <c r="Z354" i="3"/>
  <c r="Z346" i="3"/>
  <c r="Z337" i="3"/>
  <c r="Z329" i="3"/>
  <c r="Z320" i="3"/>
  <c r="Z312" i="3"/>
  <c r="U312" i="3" s="1"/>
  <c r="Z304" i="3"/>
  <c r="U304" i="3" s="1"/>
  <c r="Z296" i="3"/>
  <c r="Z288" i="3"/>
  <c r="Z280" i="3"/>
  <c r="Z272" i="3"/>
  <c r="Z264" i="3"/>
  <c r="Z256" i="3"/>
  <c r="Z248" i="3"/>
  <c r="Z240" i="3"/>
  <c r="Z231" i="3"/>
  <c r="U231" i="3" s="1"/>
  <c r="Z223" i="3"/>
  <c r="U223" i="3" s="1"/>
  <c r="Z215" i="3"/>
  <c r="U215" i="3" s="1"/>
  <c r="Z207" i="3"/>
  <c r="U207" i="3" s="1"/>
  <c r="Z199" i="3"/>
  <c r="Z191" i="3"/>
  <c r="Z183" i="3"/>
  <c r="U183" i="3" s="1"/>
  <c r="Z175" i="3"/>
  <c r="U175" i="3" s="1"/>
  <c r="Z167" i="3"/>
  <c r="U167" i="3" s="1"/>
  <c r="Z159" i="3"/>
  <c r="U159" i="3" s="1"/>
  <c r="Z151" i="3"/>
  <c r="U151" i="3" s="1"/>
  <c r="Z143" i="3"/>
  <c r="U143" i="3" s="1"/>
  <c r="Z135" i="3"/>
  <c r="Z127" i="3"/>
  <c r="Z119" i="3"/>
  <c r="Z111" i="3"/>
  <c r="Z102" i="3"/>
  <c r="U102" i="3" s="1"/>
  <c r="Z94" i="3"/>
  <c r="U94" i="3" s="1"/>
  <c r="Z86" i="3"/>
  <c r="U86" i="3" s="1"/>
  <c r="Z78" i="3"/>
  <c r="U78" i="3" s="1"/>
  <c r="Z70" i="3"/>
  <c r="Z62" i="3"/>
  <c r="Z54" i="3"/>
  <c r="U54" i="3" s="1"/>
  <c r="Z46" i="3"/>
  <c r="U46" i="3" s="1"/>
  <c r="Z38" i="3"/>
  <c r="U38" i="3" s="1"/>
  <c r="Z30" i="3"/>
  <c r="U30" i="3" s="1"/>
  <c r="Z22" i="3"/>
  <c r="U22" i="3" s="1"/>
  <c r="Z14" i="3"/>
  <c r="U14" i="3" s="1"/>
  <c r="Z6" i="3"/>
  <c r="AD108" i="3"/>
  <c r="AD3" i="3"/>
  <c r="Y3" i="3" s="1"/>
  <c r="AD632" i="3"/>
  <c r="Y632" i="3" s="1"/>
  <c r="AD623" i="3"/>
  <c r="Y623" i="3" s="1"/>
  <c r="AD615" i="3"/>
  <c r="Y615" i="3" s="1"/>
  <c r="AD607" i="3"/>
  <c r="Y607" i="3" s="1"/>
  <c r="AD599" i="3"/>
  <c r="AD591" i="3"/>
  <c r="AD583" i="3"/>
  <c r="AD575" i="3"/>
  <c r="AD567" i="3"/>
  <c r="Y567" i="3" s="1"/>
  <c r="AD559" i="3"/>
  <c r="Y559" i="3" s="1"/>
  <c r="AD551" i="3"/>
  <c r="Y551" i="3" s="1"/>
  <c r="AD543" i="3"/>
  <c r="Y543" i="3" s="1"/>
  <c r="AD535" i="3"/>
  <c r="AD527" i="3"/>
  <c r="AD519" i="3"/>
  <c r="AD511" i="3"/>
  <c r="AD503" i="3"/>
  <c r="Y503" i="3" s="1"/>
  <c r="AD495" i="3"/>
  <c r="Y495" i="3" s="1"/>
  <c r="AD487" i="3"/>
  <c r="Y487" i="3" s="1"/>
  <c r="AD479" i="3"/>
  <c r="Y479" i="3" s="1"/>
  <c r="AD471" i="3"/>
  <c r="AD463" i="3"/>
  <c r="AD455" i="3"/>
  <c r="AD447" i="3"/>
  <c r="AD439" i="3"/>
  <c r="Y439" i="3" s="1"/>
  <c r="AD431" i="3"/>
  <c r="Y431" i="3" s="1"/>
  <c r="AD422" i="3"/>
  <c r="Y422" i="3" s="1"/>
  <c r="AD414" i="3"/>
  <c r="Y414" i="3" s="1"/>
  <c r="AD405" i="3"/>
  <c r="AD397" i="3"/>
  <c r="AD389" i="3"/>
  <c r="AD381" i="3"/>
  <c r="AD373" i="3"/>
  <c r="Y373" i="3" s="1"/>
  <c r="AD365" i="3"/>
  <c r="Y365" i="3" s="1"/>
  <c r="AD424" i="3"/>
  <c r="AD406" i="3"/>
  <c r="AD629" i="3"/>
  <c r="AD357" i="3"/>
  <c r="AD636" i="3"/>
  <c r="AD349" i="3"/>
  <c r="AD341" i="3"/>
  <c r="Y341" i="3" s="1"/>
  <c r="AD333" i="3"/>
  <c r="Y333" i="3" s="1"/>
  <c r="AD325" i="3"/>
  <c r="Y325" i="3" s="1"/>
  <c r="AD317" i="3"/>
  <c r="Y317" i="3" s="1"/>
  <c r="AD309" i="3"/>
  <c r="Y309" i="3" s="1"/>
  <c r="AD301" i="3"/>
  <c r="AD293" i="3"/>
  <c r="AD285" i="3"/>
  <c r="AD277" i="3"/>
  <c r="AD269" i="3"/>
  <c r="AD261" i="3"/>
  <c r="AD253" i="3"/>
  <c r="AD245" i="3"/>
  <c r="AD237" i="3"/>
  <c r="AD229" i="3"/>
  <c r="AD221" i="3"/>
  <c r="AD213" i="3"/>
  <c r="AD205" i="3"/>
  <c r="AD197" i="3"/>
  <c r="AD189" i="3"/>
  <c r="AD181" i="3"/>
  <c r="AD173" i="3"/>
  <c r="AD165" i="3"/>
  <c r="AD157" i="3"/>
  <c r="AD149" i="3"/>
  <c r="AD141" i="3"/>
  <c r="AD133" i="3"/>
  <c r="AD125" i="3"/>
  <c r="AD117" i="3"/>
  <c r="AD109" i="3"/>
  <c r="AD100" i="3"/>
  <c r="AD92" i="3"/>
  <c r="AD84" i="3"/>
  <c r="AD76" i="3"/>
  <c r="AD68" i="3"/>
  <c r="AD60" i="3"/>
  <c r="AD52" i="3"/>
  <c r="AD44" i="3"/>
  <c r="AD36" i="3"/>
  <c r="AD28" i="3"/>
  <c r="AD20" i="3"/>
  <c r="AD12" i="3"/>
  <c r="AD4" i="3"/>
  <c r="AF3" i="3"/>
  <c r="AF631" i="3"/>
  <c r="AC631" i="3" s="1"/>
  <c r="AF623" i="3"/>
  <c r="AC623" i="3" s="1"/>
  <c r="AF615" i="3"/>
  <c r="AC615" i="3" s="1"/>
  <c r="AF607" i="3"/>
  <c r="AF599" i="3"/>
  <c r="AC599" i="3" s="1"/>
  <c r="AF591" i="3"/>
  <c r="AC591" i="3" s="1"/>
  <c r="AF583" i="3"/>
  <c r="AC583" i="3" s="1"/>
  <c r="AF575" i="3"/>
  <c r="AF567" i="3"/>
  <c r="AC567" i="3" s="1"/>
  <c r="AF559" i="3"/>
  <c r="AC559" i="3" s="1"/>
  <c r="AF550" i="3"/>
  <c r="AC550" i="3" s="1"/>
  <c r="AF542" i="3"/>
  <c r="AC542" i="3" s="1"/>
  <c r="AF534" i="3"/>
  <c r="AC534" i="3" s="1"/>
  <c r="AF526" i="3"/>
  <c r="AC526" i="3" s="1"/>
  <c r="AF518" i="3"/>
  <c r="AC518" i="3" s="1"/>
  <c r="AF510" i="3"/>
  <c r="AC510" i="3" s="1"/>
  <c r="AF502" i="3"/>
  <c r="AC502" i="3" s="1"/>
  <c r="AF494" i="3"/>
  <c r="AC494" i="3" s="1"/>
  <c r="AF485" i="3"/>
  <c r="AF477" i="3"/>
  <c r="AF469" i="3"/>
  <c r="AC469" i="3" s="1"/>
  <c r="AF461" i="3"/>
  <c r="AC461" i="3" s="1"/>
  <c r="AF453" i="3"/>
  <c r="AF445" i="3"/>
  <c r="AF437" i="3"/>
  <c r="AF429" i="3"/>
  <c r="AF420" i="3"/>
  <c r="AF412" i="3"/>
  <c r="AF404" i="3"/>
  <c r="AC404" i="3" s="1"/>
  <c r="AF396" i="3"/>
  <c r="AC396" i="3" s="1"/>
  <c r="AF388" i="3"/>
  <c r="AC388" i="3" s="1"/>
  <c r="AF380" i="3"/>
  <c r="AC380" i="3" s="1"/>
  <c r="AF372" i="3"/>
  <c r="AC372" i="3" s="1"/>
  <c r="AF364" i="3"/>
  <c r="AC364" i="3" s="1"/>
  <c r="AF356" i="3"/>
  <c r="AF348" i="3"/>
  <c r="AF339" i="3"/>
  <c r="AF331" i="3"/>
  <c r="AF323" i="3"/>
  <c r="AF315" i="3"/>
  <c r="AF306" i="3"/>
  <c r="AF297" i="3"/>
  <c r="AC297" i="3" s="1"/>
  <c r="AF289" i="3"/>
  <c r="AC289" i="3" s="1"/>
  <c r="AF281" i="3"/>
  <c r="AC281" i="3" s="1"/>
  <c r="AF273" i="3"/>
  <c r="AC273" i="3" s="1"/>
  <c r="AF265" i="3"/>
  <c r="AC265" i="3" s="1"/>
  <c r="AF257" i="3"/>
  <c r="AC257" i="3" s="1"/>
  <c r="AF249" i="3"/>
  <c r="AC249" i="3" s="1"/>
  <c r="AF241" i="3"/>
  <c r="AC241" i="3" s="1"/>
  <c r="AF233" i="3"/>
  <c r="AC233" i="3" s="1"/>
  <c r="AF225" i="3"/>
  <c r="AC225" i="3" s="1"/>
  <c r="AF217" i="3"/>
  <c r="AC217" i="3" s="1"/>
  <c r="AF209" i="3"/>
  <c r="AC209" i="3" s="1"/>
  <c r="AF201" i="3"/>
  <c r="AC201" i="3" s="1"/>
  <c r="AF193" i="3"/>
  <c r="AC193" i="3" s="1"/>
  <c r="AF185" i="3"/>
  <c r="AC185" i="3" s="1"/>
  <c r="AF177" i="3"/>
  <c r="AC177" i="3" s="1"/>
  <c r="AF169" i="3"/>
  <c r="AC169" i="3" s="1"/>
  <c r="AF161" i="3"/>
  <c r="AC161" i="3" s="1"/>
  <c r="AF153" i="3"/>
  <c r="AC153" i="3" s="1"/>
  <c r="AF145" i="3"/>
  <c r="AC145" i="3" s="1"/>
  <c r="AF137" i="3"/>
  <c r="AC137" i="3" s="1"/>
  <c r="AF129" i="3"/>
  <c r="AC129" i="3" s="1"/>
  <c r="AF121" i="3"/>
  <c r="AC121" i="3" s="1"/>
  <c r="AF113" i="3"/>
  <c r="AC113" i="3" s="1"/>
  <c r="AF104" i="3"/>
  <c r="AC104" i="3" s="1"/>
  <c r="AF96" i="3"/>
  <c r="AC96" i="3" s="1"/>
  <c r="AF88" i="3"/>
  <c r="AC88" i="3" s="1"/>
  <c r="AF80" i="3"/>
  <c r="AF72" i="3"/>
  <c r="AC72" i="3" s="1"/>
  <c r="AF64" i="3"/>
  <c r="AC64" i="3" s="1"/>
  <c r="AF56" i="3"/>
  <c r="AC56" i="3" s="1"/>
  <c r="AF48" i="3"/>
  <c r="AC48" i="3" s="1"/>
  <c r="AF40" i="3"/>
  <c r="AC40" i="3" s="1"/>
  <c r="AF32" i="3"/>
  <c r="AC32" i="3" s="1"/>
  <c r="AF24" i="3"/>
  <c r="AC24" i="3" s="1"/>
  <c r="AF16" i="3"/>
  <c r="AC16" i="3" s="1"/>
  <c r="AF8" i="3"/>
  <c r="AC8" i="3" s="1"/>
  <c r="Z635" i="3"/>
  <c r="Z627" i="3"/>
  <c r="Z619" i="3"/>
  <c r="Z611" i="3"/>
  <c r="Z603" i="3"/>
  <c r="Z595" i="3"/>
  <c r="Z587" i="3"/>
  <c r="U587" i="3" s="1"/>
  <c r="Z579" i="3"/>
  <c r="U579" i="3" s="1"/>
  <c r="Z571" i="3"/>
  <c r="Z563" i="3"/>
  <c r="Z555" i="3"/>
  <c r="Z547" i="3"/>
  <c r="Z539" i="3"/>
  <c r="Z531" i="3"/>
  <c r="Z523" i="3"/>
  <c r="U523" i="3" s="1"/>
  <c r="Z515" i="3"/>
  <c r="U515" i="3" s="1"/>
  <c r="Z507" i="3"/>
  <c r="Z499" i="3"/>
  <c r="Z491" i="3"/>
  <c r="Z483" i="3"/>
  <c r="U483" i="3" s="1"/>
  <c r="Z475" i="3"/>
  <c r="U475" i="3" s="1"/>
  <c r="Z467" i="3"/>
  <c r="U467" i="3" s="1"/>
  <c r="Z459" i="3"/>
  <c r="U459" i="3" s="1"/>
  <c r="Z451" i="3"/>
  <c r="U451" i="3" s="1"/>
  <c r="Z443" i="3"/>
  <c r="U443" i="3" s="1"/>
  <c r="Z435" i="3"/>
  <c r="U435" i="3" s="1"/>
  <c r="Z427" i="3"/>
  <c r="U427" i="3" s="1"/>
  <c r="Z418" i="3"/>
  <c r="Z410" i="3"/>
  <c r="Z401" i="3"/>
  <c r="U401" i="3" s="1"/>
  <c r="Z393" i="3"/>
  <c r="U393" i="3" s="1"/>
  <c r="Z385" i="3"/>
  <c r="U385" i="3" s="1"/>
  <c r="Z377" i="3"/>
  <c r="U377" i="3" s="1"/>
  <c r="Z369" i="3"/>
  <c r="U369" i="3" s="1"/>
  <c r="Z361" i="3"/>
  <c r="U361" i="3" s="1"/>
  <c r="Z353" i="3"/>
  <c r="U353" i="3" s="1"/>
  <c r="Z345" i="3"/>
  <c r="U345" i="3" s="1"/>
  <c r="Z336" i="3"/>
  <c r="U336" i="3" s="1"/>
  <c r="Z328" i="3"/>
  <c r="U328" i="3" s="1"/>
  <c r="Z319" i="3"/>
  <c r="U319" i="3" s="1"/>
  <c r="Z311" i="3"/>
  <c r="U311" i="3" s="1"/>
  <c r="Z303" i="3"/>
  <c r="U303" i="3" s="1"/>
  <c r="Z295" i="3"/>
  <c r="U295" i="3" s="1"/>
  <c r="Z287" i="3"/>
  <c r="U287" i="3" s="1"/>
  <c r="Z279" i="3"/>
  <c r="U279" i="3" s="1"/>
  <c r="Z271" i="3"/>
  <c r="U271" i="3" s="1"/>
  <c r="Z263" i="3"/>
  <c r="U263" i="3" s="1"/>
  <c r="Z255" i="3"/>
  <c r="U255" i="3" s="1"/>
  <c r="Z247" i="3"/>
  <c r="U247" i="3" s="1"/>
  <c r="Z239" i="3"/>
  <c r="U239" i="3" s="1"/>
  <c r="Z230" i="3"/>
  <c r="U230" i="3" s="1"/>
  <c r="Z222" i="3"/>
  <c r="U222" i="3" s="1"/>
  <c r="Z214" i="3"/>
  <c r="U214" i="3" s="1"/>
  <c r="Z206" i="3"/>
  <c r="U206" i="3" s="1"/>
  <c r="Z198" i="3"/>
  <c r="U198" i="3" s="1"/>
  <c r="Z190" i="3"/>
  <c r="U190" i="3" s="1"/>
  <c r="Z182" i="3"/>
  <c r="U182" i="3" s="1"/>
  <c r="Z174" i="3"/>
  <c r="U174" i="3" s="1"/>
  <c r="Z166" i="3"/>
  <c r="U166" i="3" s="1"/>
  <c r="Z158" i="3"/>
  <c r="U158" i="3" s="1"/>
  <c r="Z150" i="3"/>
  <c r="U150" i="3" s="1"/>
  <c r="Z142" i="3"/>
  <c r="U142" i="3" s="1"/>
  <c r="Z134" i="3"/>
  <c r="U134" i="3" s="1"/>
  <c r="Z126" i="3"/>
  <c r="U126" i="3" s="1"/>
  <c r="Z118" i="3"/>
  <c r="U118" i="3" s="1"/>
  <c r="Z110" i="3"/>
  <c r="U110" i="3" s="1"/>
  <c r="Z101" i="3"/>
  <c r="U101" i="3" s="1"/>
  <c r="Z93" i="3"/>
  <c r="U93" i="3" s="1"/>
  <c r="Z85" i="3"/>
  <c r="U85" i="3" s="1"/>
  <c r="Z77" i="3"/>
  <c r="U77" i="3" s="1"/>
  <c r="Z69" i="3"/>
  <c r="U69" i="3" s="1"/>
  <c r="Z61" i="3"/>
  <c r="U61" i="3" s="1"/>
  <c r="Z53" i="3"/>
  <c r="U53" i="3" s="1"/>
  <c r="Z45" i="3"/>
  <c r="U45" i="3" s="1"/>
  <c r="Z37" i="3"/>
  <c r="U37" i="3" s="1"/>
  <c r="Z29" i="3"/>
  <c r="U29" i="3" s="1"/>
  <c r="Z21" i="3"/>
  <c r="U21" i="3" s="1"/>
  <c r="Z13" i="3"/>
  <c r="U13" i="3" s="1"/>
  <c r="Z5" i="3"/>
  <c r="U5" i="3" s="1"/>
  <c r="AD631" i="3"/>
  <c r="Y631" i="3" s="1"/>
  <c r="AD622" i="3"/>
  <c r="Y622" i="3" s="1"/>
  <c r="AD614" i="3"/>
  <c r="Y614" i="3" s="1"/>
  <c r="AD606" i="3"/>
  <c r="Y606" i="3" s="1"/>
  <c r="AD598" i="3"/>
  <c r="Y598" i="3" s="1"/>
  <c r="AD590" i="3"/>
  <c r="AD582" i="3"/>
  <c r="AD574" i="3"/>
  <c r="AD566" i="3"/>
  <c r="AD558" i="3"/>
  <c r="Y558" i="3" s="1"/>
  <c r="AD550" i="3"/>
  <c r="Y550" i="3" s="1"/>
  <c r="AD542" i="3"/>
  <c r="Y542" i="3" s="1"/>
  <c r="AD534" i="3"/>
  <c r="Y534" i="3" s="1"/>
  <c r="AD526" i="3"/>
  <c r="AD518" i="3"/>
  <c r="AD510" i="3"/>
  <c r="AD502" i="3"/>
  <c r="AD494" i="3"/>
  <c r="Y494" i="3" s="1"/>
  <c r="AD486" i="3"/>
  <c r="Y486" i="3" s="1"/>
  <c r="AD478" i="3"/>
  <c r="Y478" i="3" s="1"/>
  <c r="AD470" i="3"/>
  <c r="Y470" i="3" s="1"/>
  <c r="AD462" i="3"/>
  <c r="AD454" i="3"/>
  <c r="AD446" i="3"/>
  <c r="AD438" i="3"/>
  <c r="AD430" i="3"/>
  <c r="Y430" i="3" s="1"/>
  <c r="AD421" i="3"/>
  <c r="Y421" i="3" s="1"/>
  <c r="AD413" i="3"/>
  <c r="Y413" i="3" s="1"/>
  <c r="AD404" i="3"/>
  <c r="Y404" i="3" s="1"/>
  <c r="AD396" i="3"/>
  <c r="AD388" i="3"/>
  <c r="AD380" i="3"/>
  <c r="AD372" i="3"/>
  <c r="AD364" i="3"/>
  <c r="Y364" i="3" s="1"/>
  <c r="AD356" i="3"/>
  <c r="Y356" i="3" s="1"/>
  <c r="AD348" i="3"/>
  <c r="Y348" i="3" s="1"/>
  <c r="AD340" i="3"/>
  <c r="AD332" i="3"/>
  <c r="Y332" i="3" s="1"/>
  <c r="AD324" i="3"/>
  <c r="Y324" i="3" s="1"/>
  <c r="AD316" i="3"/>
  <c r="Y316" i="3" s="1"/>
  <c r="AD308" i="3"/>
  <c r="Y308" i="3" s="1"/>
  <c r="AD300" i="3"/>
  <c r="Y300" i="3" s="1"/>
  <c r="AD292" i="3"/>
  <c r="Y292" i="3" s="1"/>
  <c r="AD284" i="3"/>
  <c r="Y284" i="3" s="1"/>
  <c r="AD276" i="3"/>
  <c r="Y276" i="3" s="1"/>
  <c r="AD268" i="3"/>
  <c r="Y268" i="3" s="1"/>
  <c r="AD260" i="3"/>
  <c r="Y260" i="3" s="1"/>
  <c r="AD252" i="3"/>
  <c r="Y252" i="3" s="1"/>
  <c r="AD244" i="3"/>
  <c r="Y244" i="3" s="1"/>
  <c r="AD236" i="3"/>
  <c r="Y236" i="3" s="1"/>
  <c r="AD228" i="3"/>
  <c r="AD220" i="3"/>
  <c r="AD212" i="3"/>
  <c r="AD204" i="3"/>
  <c r="AD196" i="3"/>
  <c r="AD188" i="3"/>
  <c r="AD180" i="3"/>
  <c r="AD172" i="3"/>
  <c r="AD164" i="3"/>
  <c r="AD156" i="3"/>
  <c r="AD148" i="3"/>
  <c r="AD140" i="3"/>
  <c r="AD132" i="3"/>
  <c r="AD124" i="3"/>
  <c r="AD116" i="3"/>
  <c r="AD107" i="3"/>
  <c r="AD99" i="3"/>
  <c r="AD91" i="3"/>
  <c r="AD83" i="3"/>
  <c r="AD75" i="3"/>
  <c r="AD67" i="3"/>
  <c r="AD59" i="3"/>
  <c r="AD51" i="3"/>
  <c r="AD43" i="3"/>
  <c r="AD35" i="3"/>
  <c r="AD27" i="3"/>
  <c r="AD19" i="3"/>
  <c r="AD11" i="3"/>
  <c r="AF639" i="3"/>
  <c r="AF630" i="3"/>
  <c r="AF622" i="3"/>
  <c r="AC622" i="3" s="1"/>
  <c r="AF614" i="3"/>
  <c r="AC614" i="3" s="1"/>
  <c r="AF606" i="3"/>
  <c r="AC606" i="3" s="1"/>
  <c r="AF598" i="3"/>
  <c r="AC598" i="3" s="1"/>
  <c r="AF590" i="3"/>
  <c r="AF582" i="3"/>
  <c r="AF574" i="3"/>
  <c r="AF566" i="3"/>
  <c r="AF558" i="3"/>
  <c r="AC558" i="3" s="1"/>
  <c r="AF549" i="3"/>
  <c r="AF541" i="3"/>
  <c r="AF533" i="3"/>
  <c r="AC533" i="3" s="1"/>
  <c r="AF525" i="3"/>
  <c r="AC525" i="3" s="1"/>
  <c r="AF517" i="3"/>
  <c r="AF509" i="3"/>
  <c r="AF501" i="3"/>
  <c r="AF493" i="3"/>
  <c r="AF484" i="3"/>
  <c r="AC484" i="3" s="1"/>
  <c r="AF476" i="3"/>
  <c r="AC476" i="3" s="1"/>
  <c r="AF468" i="3"/>
  <c r="AC468" i="3" s="1"/>
  <c r="AF460" i="3"/>
  <c r="AC460" i="3" s="1"/>
  <c r="AF452" i="3"/>
  <c r="AC452" i="3" s="1"/>
  <c r="AF444" i="3"/>
  <c r="AC444" i="3" s="1"/>
  <c r="AF436" i="3"/>
  <c r="AC436" i="3" s="1"/>
  <c r="AF428" i="3"/>
  <c r="AC428" i="3" s="1"/>
  <c r="AF419" i="3"/>
  <c r="AC419" i="3" s="1"/>
  <c r="AF411" i="3"/>
  <c r="AC411" i="3" s="1"/>
  <c r="AF403" i="3"/>
  <c r="AC403" i="3" s="1"/>
  <c r="AF395" i="3"/>
  <c r="AC395" i="3" s="1"/>
  <c r="AF387" i="3"/>
  <c r="AF379" i="3"/>
  <c r="AF371" i="3"/>
  <c r="AF363" i="3"/>
  <c r="AF355" i="3"/>
  <c r="AF347" i="3"/>
  <c r="AF338" i="3"/>
  <c r="AF330" i="3"/>
  <c r="AF322" i="3"/>
  <c r="AF314" i="3"/>
  <c r="AF305" i="3"/>
  <c r="AC305" i="3" s="1"/>
  <c r="AF296" i="3"/>
  <c r="AC296" i="3" s="1"/>
  <c r="AF288" i="3"/>
  <c r="AF280" i="3"/>
  <c r="AC280" i="3" s="1"/>
  <c r="AF272" i="3"/>
  <c r="AF264" i="3"/>
  <c r="AF256" i="3"/>
  <c r="AC256" i="3" s="1"/>
  <c r="AF248" i="3"/>
  <c r="AC248" i="3" s="1"/>
  <c r="AF240" i="3"/>
  <c r="AC240" i="3" s="1"/>
  <c r="AF232" i="3"/>
  <c r="AC232" i="3" s="1"/>
  <c r="AF224" i="3"/>
  <c r="AF216" i="3"/>
  <c r="AC216" i="3" s="1"/>
  <c r="AF208" i="3"/>
  <c r="AF200" i="3"/>
  <c r="AF192" i="3"/>
  <c r="AC192" i="3" s="1"/>
  <c r="AF184" i="3"/>
  <c r="AC184" i="3" s="1"/>
  <c r="AF176" i="3"/>
  <c r="AC176" i="3" s="1"/>
  <c r="AF168" i="3"/>
  <c r="AC168" i="3" s="1"/>
  <c r="AF160" i="3"/>
  <c r="AF152" i="3"/>
  <c r="AC152" i="3" s="1"/>
  <c r="AF144" i="3"/>
  <c r="AF136" i="3"/>
  <c r="AF128" i="3"/>
  <c r="AC128" i="3" s="1"/>
  <c r="AF120" i="3"/>
  <c r="AC120" i="3" s="1"/>
  <c r="AF112" i="3"/>
  <c r="AC112" i="3" s="1"/>
  <c r="AF103" i="3"/>
  <c r="AC103" i="3" s="1"/>
  <c r="AF95" i="3"/>
  <c r="AF87" i="3"/>
  <c r="AC87" i="3" s="1"/>
  <c r="AF79" i="3"/>
  <c r="AF71" i="3"/>
  <c r="AF63" i="3"/>
  <c r="AC63" i="3" s="1"/>
  <c r="AF55" i="3"/>
  <c r="AC55" i="3" s="1"/>
  <c r="AF47" i="3"/>
  <c r="AC47" i="3" s="1"/>
  <c r="AF39" i="3"/>
  <c r="AC39" i="3" s="1"/>
  <c r="AF31" i="3"/>
  <c r="AF23" i="3"/>
  <c r="AC23" i="3" s="1"/>
  <c r="AF15" i="3"/>
  <c r="AF7" i="3"/>
  <c r="J637" i="2"/>
  <c r="J629" i="2"/>
  <c r="J621" i="2"/>
  <c r="J613" i="2"/>
  <c r="J605" i="2"/>
  <c r="J597" i="2"/>
  <c r="J589" i="2"/>
  <c r="J581" i="2"/>
  <c r="J573" i="2"/>
  <c r="J565" i="2"/>
  <c r="J557" i="2"/>
  <c r="J549" i="2"/>
  <c r="J541" i="2"/>
  <c r="J533" i="2"/>
  <c r="J525" i="2"/>
  <c r="J517" i="2"/>
  <c r="J509" i="2"/>
  <c r="J501" i="2"/>
  <c r="J493" i="2"/>
  <c r="J485" i="2"/>
  <c r="J477" i="2"/>
  <c r="J469" i="2"/>
  <c r="J461" i="2"/>
  <c r="J453" i="2"/>
  <c r="J445" i="2"/>
  <c r="J437" i="2"/>
  <c r="J429" i="2"/>
  <c r="J421" i="2"/>
  <c r="J413" i="2"/>
  <c r="J405" i="2"/>
  <c r="J397" i="2"/>
  <c r="J389" i="2"/>
  <c r="J381" i="2"/>
  <c r="J373" i="2"/>
  <c r="J365" i="2"/>
  <c r="J357" i="2"/>
  <c r="J349" i="2"/>
  <c r="J341" i="2"/>
  <c r="J333" i="2"/>
  <c r="J325" i="2"/>
  <c r="J317" i="2"/>
  <c r="J309" i="2"/>
  <c r="J301" i="2"/>
  <c r="J293" i="2"/>
  <c r="J285" i="2"/>
  <c r="J277" i="2"/>
  <c r="J269" i="2"/>
  <c r="J261" i="2"/>
  <c r="J253" i="2"/>
  <c r="J245" i="2"/>
  <c r="J237" i="2"/>
  <c r="J229" i="2"/>
  <c r="J221" i="2"/>
  <c r="J213" i="2"/>
  <c r="J205" i="2"/>
  <c r="J197" i="2"/>
  <c r="J189" i="2"/>
  <c r="J181" i="2"/>
  <c r="J173" i="2"/>
  <c r="J165" i="2"/>
  <c r="J157" i="2"/>
  <c r="J149" i="2"/>
  <c r="J141" i="2"/>
  <c r="J133" i="2"/>
  <c r="J125" i="2"/>
  <c r="J117" i="2"/>
  <c r="J109" i="2"/>
  <c r="J101" i="2"/>
  <c r="J93" i="2"/>
  <c r="J85" i="2"/>
  <c r="J77" i="2"/>
  <c r="J69" i="2"/>
  <c r="J61" i="2"/>
  <c r="J53" i="2"/>
  <c r="J45" i="2"/>
  <c r="J37" i="2"/>
  <c r="J29" i="2"/>
  <c r="J21" i="2"/>
  <c r="J13" i="2"/>
  <c r="J5" i="2"/>
  <c r="Z286" i="3"/>
  <c r="U286" i="3" s="1"/>
  <c r="Z278" i="3"/>
  <c r="U278" i="3" s="1"/>
  <c r="Z270" i="3"/>
  <c r="U270" i="3" s="1"/>
  <c r="Z262" i="3"/>
  <c r="U262" i="3" s="1"/>
  <c r="Z254" i="3"/>
  <c r="U254" i="3" s="1"/>
  <c r="Z246" i="3"/>
  <c r="U246" i="3" s="1"/>
  <c r="Z238" i="3"/>
  <c r="U238" i="3" s="1"/>
  <c r="Z229" i="3"/>
  <c r="U229" i="3" s="1"/>
  <c r="Z221" i="3"/>
  <c r="Z213" i="3"/>
  <c r="Z205" i="3"/>
  <c r="U205" i="3" s="1"/>
  <c r="Z197" i="3"/>
  <c r="U197" i="3" s="1"/>
  <c r="Z189" i="3"/>
  <c r="U189" i="3" s="1"/>
  <c r="Z181" i="3"/>
  <c r="U181" i="3" s="1"/>
  <c r="Z173" i="3"/>
  <c r="Z165" i="3"/>
  <c r="U165" i="3" s="1"/>
  <c r="Z157" i="3"/>
  <c r="Z149" i="3"/>
  <c r="Z141" i="3"/>
  <c r="U141" i="3" s="1"/>
  <c r="Z133" i="3"/>
  <c r="U133" i="3" s="1"/>
  <c r="Z125" i="3"/>
  <c r="U125" i="3" s="1"/>
  <c r="Z117" i="3"/>
  <c r="U117" i="3" s="1"/>
  <c r="Z109" i="3"/>
  <c r="U109" i="3" s="1"/>
  <c r="Z100" i="3"/>
  <c r="U100" i="3" s="1"/>
  <c r="Z92" i="3"/>
  <c r="Z84" i="3"/>
  <c r="Z76" i="3"/>
  <c r="U76" i="3" s="1"/>
  <c r="Z68" i="3"/>
  <c r="U68" i="3" s="1"/>
  <c r="Z60" i="3"/>
  <c r="U60" i="3" s="1"/>
  <c r="Z52" i="3"/>
  <c r="U52" i="3" s="1"/>
  <c r="Z44" i="3"/>
  <c r="Z36" i="3"/>
  <c r="U36" i="3" s="1"/>
  <c r="Z28" i="3"/>
  <c r="Z20" i="3"/>
  <c r="Z12" i="3"/>
  <c r="U12" i="3" s="1"/>
  <c r="Z4" i="3"/>
  <c r="U4" i="3" s="1"/>
  <c r="AD639" i="3"/>
  <c r="Y639" i="3" s="1"/>
  <c r="AD630" i="3"/>
  <c r="AD621" i="3"/>
  <c r="AD613" i="3"/>
  <c r="AD605" i="3"/>
  <c r="AD597" i="3"/>
  <c r="Y597" i="3" s="1"/>
  <c r="AD589" i="3"/>
  <c r="Y589" i="3" s="1"/>
  <c r="AD581" i="3"/>
  <c r="Y581" i="3" s="1"/>
  <c r="AD573" i="3"/>
  <c r="AD565" i="3"/>
  <c r="Y565" i="3" s="1"/>
  <c r="AD557" i="3"/>
  <c r="AD549" i="3"/>
  <c r="AD541" i="3"/>
  <c r="AD533" i="3"/>
  <c r="Y533" i="3" s="1"/>
  <c r="AD525" i="3"/>
  <c r="Y525" i="3" s="1"/>
  <c r="AD517" i="3"/>
  <c r="Y517" i="3" s="1"/>
  <c r="AD509" i="3"/>
  <c r="AD501" i="3"/>
  <c r="Y501" i="3" s="1"/>
  <c r="AD493" i="3"/>
  <c r="AD485" i="3"/>
  <c r="AD477" i="3"/>
  <c r="AD469" i="3"/>
  <c r="Y469" i="3" s="1"/>
  <c r="AD461" i="3"/>
  <c r="Y461" i="3" s="1"/>
  <c r="AD453" i="3"/>
  <c r="Y453" i="3" s="1"/>
  <c r="AD445" i="3"/>
  <c r="AD437" i="3"/>
  <c r="Y437" i="3" s="1"/>
  <c r="AD429" i="3"/>
  <c r="AD420" i="3"/>
  <c r="AD412" i="3"/>
  <c r="AD403" i="3"/>
  <c r="Y403" i="3" s="1"/>
  <c r="AD395" i="3"/>
  <c r="Y395" i="3" s="1"/>
  <c r="AD387" i="3"/>
  <c r="Y387" i="3" s="1"/>
  <c r="AD379" i="3"/>
  <c r="AD371" i="3"/>
  <c r="Y371" i="3" s="1"/>
  <c r="AD363" i="3"/>
  <c r="AD355" i="3"/>
  <c r="AD347" i="3"/>
  <c r="AD339" i="3"/>
  <c r="AD331" i="3"/>
  <c r="AD323" i="3"/>
  <c r="Y323" i="3" s="1"/>
  <c r="AD315" i="3"/>
  <c r="Y315" i="3" s="1"/>
  <c r="AD307" i="3"/>
  <c r="Y307" i="3" s="1"/>
  <c r="AD299" i="3"/>
  <c r="AD291" i="3"/>
  <c r="AD283" i="3"/>
  <c r="AD275" i="3"/>
  <c r="AD267" i="3"/>
  <c r="Y267" i="3" s="1"/>
  <c r="AD259" i="3"/>
  <c r="Y259" i="3" s="1"/>
  <c r="AD251" i="3"/>
  <c r="Y251" i="3" s="1"/>
  <c r="AD243" i="3"/>
  <c r="Y243" i="3" s="1"/>
  <c r="AD235" i="3"/>
  <c r="AD227" i="3"/>
  <c r="Y227" i="3" s="1"/>
  <c r="AD219" i="3"/>
  <c r="Y219" i="3" s="1"/>
  <c r="AD211" i="3"/>
  <c r="Y211" i="3" s="1"/>
  <c r="AD203" i="3"/>
  <c r="Y203" i="3" s="1"/>
  <c r="AD195" i="3"/>
  <c r="Y195" i="3" s="1"/>
  <c r="AD187" i="3"/>
  <c r="Y187" i="3" s="1"/>
  <c r="AD179" i="3"/>
  <c r="Y179" i="3" s="1"/>
  <c r="AD171" i="3"/>
  <c r="Y171" i="3" s="1"/>
  <c r="AD163" i="3"/>
  <c r="Y163" i="3" s="1"/>
  <c r="AD155" i="3"/>
  <c r="Y155" i="3" s="1"/>
  <c r="AD147" i="3"/>
  <c r="Y147" i="3" s="1"/>
  <c r="AD139" i="3"/>
  <c r="Y139" i="3" s="1"/>
  <c r="AD131" i="3"/>
  <c r="Y131" i="3" s="1"/>
  <c r="AD123" i="3"/>
  <c r="Y123" i="3" s="1"/>
  <c r="AD115" i="3"/>
  <c r="Y115" i="3" s="1"/>
  <c r="AD106" i="3"/>
  <c r="Y106" i="3" s="1"/>
  <c r="AD98" i="3"/>
  <c r="Y98" i="3" s="1"/>
  <c r="AD90" i="3"/>
  <c r="Y90" i="3" s="1"/>
  <c r="AD82" i="3"/>
  <c r="Y82" i="3" s="1"/>
  <c r="AD74" i="3"/>
  <c r="Y74" i="3" s="1"/>
  <c r="AD66" i="3"/>
  <c r="Y66" i="3" s="1"/>
  <c r="AD58" i="3"/>
  <c r="Y58" i="3" s="1"/>
  <c r="AD50" i="3"/>
  <c r="Y50" i="3" s="1"/>
  <c r="AD42" i="3"/>
  <c r="Y42" i="3" s="1"/>
  <c r="AD34" i="3"/>
  <c r="Y34" i="3" s="1"/>
  <c r="AD26" i="3"/>
  <c r="Y26" i="3" s="1"/>
  <c r="AD18" i="3"/>
  <c r="Y18" i="3" s="1"/>
  <c r="AD10" i="3"/>
  <c r="Y10" i="3" s="1"/>
  <c r="AF638" i="3"/>
  <c r="AC638" i="3" s="1"/>
  <c r="AF629" i="3"/>
  <c r="AC629" i="3" s="1"/>
  <c r="AF621" i="3"/>
  <c r="AC621" i="3" s="1"/>
  <c r="AF613" i="3"/>
  <c r="AC613" i="3" s="1"/>
  <c r="AF605" i="3"/>
  <c r="AC605" i="3" s="1"/>
  <c r="AF597" i="3"/>
  <c r="AC597" i="3" s="1"/>
  <c r="AF589" i="3"/>
  <c r="AC589" i="3" s="1"/>
  <c r="AF581" i="3"/>
  <c r="AC581" i="3" s="1"/>
  <c r="AF573" i="3"/>
  <c r="AC573" i="3" s="1"/>
  <c r="AF565" i="3"/>
  <c r="AC565" i="3" s="1"/>
  <c r="AF557" i="3"/>
  <c r="AC557" i="3" s="1"/>
  <c r="AF548" i="3"/>
  <c r="AF540" i="3"/>
  <c r="AF532" i="3"/>
  <c r="AF524" i="3"/>
  <c r="AF516" i="3"/>
  <c r="AC516" i="3" s="1"/>
  <c r="AF508" i="3"/>
  <c r="AC508" i="3" s="1"/>
  <c r="AF500" i="3"/>
  <c r="AF492" i="3"/>
  <c r="AF483" i="3"/>
  <c r="AF475" i="3"/>
  <c r="AC475" i="3" s="1"/>
  <c r="AF467" i="3"/>
  <c r="AF459" i="3"/>
  <c r="AF451" i="3"/>
  <c r="AF443" i="3"/>
  <c r="AF435" i="3"/>
  <c r="AF427" i="3"/>
  <c r="AF418" i="3"/>
  <c r="AF410" i="3"/>
  <c r="AC410" i="3" s="1"/>
  <c r="AF402" i="3"/>
  <c r="AF394" i="3"/>
  <c r="AF386" i="3"/>
  <c r="AC386" i="3" s="1"/>
  <c r="AF378" i="3"/>
  <c r="AC378" i="3" s="1"/>
  <c r="AF370" i="3"/>
  <c r="AF362" i="3"/>
  <c r="AF354" i="3"/>
  <c r="AF346" i="3"/>
  <c r="AF337" i="3"/>
  <c r="AC337" i="3" s="1"/>
  <c r="AF329" i="3"/>
  <c r="AC329" i="3" s="1"/>
  <c r="AF321" i="3"/>
  <c r="AC321" i="3" s="1"/>
  <c r="AF313" i="3"/>
  <c r="AC313" i="3" s="1"/>
  <c r="AF304" i="3"/>
  <c r="AC304" i="3" s="1"/>
  <c r="AF295" i="3"/>
  <c r="AF287" i="3"/>
  <c r="AF279" i="3"/>
  <c r="AC279" i="3" s="1"/>
  <c r="AF271" i="3"/>
  <c r="AC271" i="3" s="1"/>
  <c r="AF263" i="3"/>
  <c r="AF255" i="3"/>
  <c r="AF247" i="3"/>
  <c r="AF239" i="3"/>
  <c r="AF231" i="3"/>
  <c r="AF223" i="3"/>
  <c r="AF215" i="3"/>
  <c r="AF207" i="3"/>
  <c r="AF199" i="3"/>
  <c r="AF191" i="3"/>
  <c r="AF183" i="3"/>
  <c r="AF175" i="3"/>
  <c r="AF167" i="3"/>
  <c r="AF159" i="3"/>
  <c r="AF151" i="3"/>
  <c r="AF143" i="3"/>
  <c r="AF135" i="3"/>
  <c r="AF127" i="3"/>
  <c r="AF119" i="3"/>
  <c r="AF111" i="3"/>
  <c r="AF102" i="3"/>
  <c r="AF94" i="3"/>
  <c r="AF86" i="3"/>
  <c r="AF78" i="3"/>
  <c r="AF70" i="3"/>
  <c r="AF62" i="3"/>
  <c r="AF54" i="3"/>
  <c r="AF46" i="3"/>
  <c r="AF38" i="3"/>
  <c r="AF30" i="3"/>
  <c r="AF22" i="3"/>
  <c r="AF14" i="3"/>
  <c r="AF6" i="3"/>
  <c r="J636" i="2"/>
  <c r="J628" i="2"/>
  <c r="J620" i="2"/>
  <c r="J612" i="2"/>
  <c r="J604" i="2"/>
  <c r="J596" i="2"/>
  <c r="J588" i="2"/>
  <c r="J580" i="2"/>
  <c r="J572" i="2"/>
  <c r="J564" i="2"/>
  <c r="J556" i="2"/>
  <c r="J548" i="2"/>
  <c r="J540" i="2"/>
  <c r="J532" i="2"/>
  <c r="J524" i="2"/>
  <c r="J516" i="2"/>
  <c r="J508" i="2"/>
  <c r="J500" i="2"/>
  <c r="J492" i="2"/>
  <c r="J484" i="2"/>
  <c r="J476" i="2"/>
  <c r="J468" i="2"/>
  <c r="J460" i="2"/>
  <c r="J452" i="2"/>
  <c r="J444" i="2"/>
  <c r="J436" i="2"/>
  <c r="J428" i="2"/>
  <c r="J420" i="2"/>
  <c r="J412" i="2"/>
  <c r="J404" i="2"/>
  <c r="J396" i="2"/>
  <c r="J388" i="2"/>
  <c r="J380" i="2"/>
  <c r="J372" i="2"/>
  <c r="J364" i="2"/>
  <c r="J356" i="2"/>
  <c r="J348" i="2"/>
  <c r="J340" i="2"/>
  <c r="J332" i="2"/>
  <c r="J324" i="2"/>
  <c r="J316" i="2"/>
  <c r="J308" i="2"/>
  <c r="J300" i="2"/>
  <c r="J292" i="2"/>
  <c r="J284" i="2"/>
  <c r="J276" i="2"/>
  <c r="J268" i="2"/>
  <c r="J260" i="2"/>
  <c r="J252" i="2"/>
  <c r="J244" i="2"/>
  <c r="J236" i="2"/>
  <c r="J228" i="2"/>
  <c r="J220" i="2"/>
  <c r="J212" i="2"/>
  <c r="J204" i="2"/>
  <c r="J196" i="2"/>
  <c r="J188" i="2"/>
  <c r="J180" i="2"/>
  <c r="J172" i="2"/>
  <c r="J164" i="2"/>
  <c r="J156" i="2"/>
  <c r="J148" i="2"/>
  <c r="J140" i="2"/>
  <c r="J132" i="2"/>
  <c r="J124" i="2"/>
  <c r="J116" i="2"/>
  <c r="J108" i="2"/>
  <c r="J100" i="2"/>
  <c r="J92" i="2"/>
  <c r="J84" i="2"/>
  <c r="J76" i="2"/>
  <c r="J68" i="2"/>
  <c r="J60" i="2"/>
  <c r="J52" i="2"/>
  <c r="J44" i="2"/>
  <c r="J36" i="2"/>
  <c r="J28" i="2"/>
  <c r="J20" i="2"/>
  <c r="J12" i="2"/>
  <c r="J4" i="2"/>
  <c r="Z301" i="3"/>
  <c r="Z293" i="3"/>
  <c r="U293" i="3" s="1"/>
  <c r="Z285" i="3"/>
  <c r="U285" i="3" s="1"/>
  <c r="Z277" i="3"/>
  <c r="U277" i="3" s="1"/>
  <c r="Z269" i="3"/>
  <c r="U269" i="3" s="1"/>
  <c r="Z261" i="3"/>
  <c r="U261" i="3" s="1"/>
  <c r="Z253" i="3"/>
  <c r="U253" i="3" s="1"/>
  <c r="Z245" i="3"/>
  <c r="U245" i="3" s="1"/>
  <c r="Z237" i="3"/>
  <c r="U237" i="3" s="1"/>
  <c r="Z228" i="3"/>
  <c r="U228" i="3" s="1"/>
  <c r="Z220" i="3"/>
  <c r="U220" i="3" s="1"/>
  <c r="Z212" i="3"/>
  <c r="U212" i="3" s="1"/>
  <c r="Z204" i="3"/>
  <c r="U204" i="3" s="1"/>
  <c r="Z196" i="3"/>
  <c r="U196" i="3" s="1"/>
  <c r="Z188" i="3"/>
  <c r="U188" i="3" s="1"/>
  <c r="Z180" i="3"/>
  <c r="U180" i="3" s="1"/>
  <c r="Z172" i="3"/>
  <c r="U172" i="3" s="1"/>
  <c r="Z164" i="3"/>
  <c r="U164" i="3" s="1"/>
  <c r="Z156" i="3"/>
  <c r="U156" i="3" s="1"/>
  <c r="Z148" i="3"/>
  <c r="U148" i="3" s="1"/>
  <c r="Z140" i="3"/>
  <c r="U140" i="3" s="1"/>
  <c r="Z132" i="3"/>
  <c r="U132" i="3" s="1"/>
  <c r="Z124" i="3"/>
  <c r="U124" i="3" s="1"/>
  <c r="Z116" i="3"/>
  <c r="U116" i="3" s="1"/>
  <c r="Z107" i="3"/>
  <c r="U107" i="3" s="1"/>
  <c r="Z99" i="3"/>
  <c r="U99" i="3" s="1"/>
  <c r="Z91" i="3"/>
  <c r="U91" i="3" s="1"/>
  <c r="Z83" i="3"/>
  <c r="U83" i="3" s="1"/>
  <c r="Z75" i="3"/>
  <c r="U75" i="3" s="1"/>
  <c r="Z67" i="3"/>
  <c r="U67" i="3" s="1"/>
  <c r="Z59" i="3"/>
  <c r="U59" i="3" s="1"/>
  <c r="Z51" i="3"/>
  <c r="U51" i="3" s="1"/>
  <c r="Z43" i="3"/>
  <c r="U43" i="3" s="1"/>
  <c r="Z35" i="3"/>
  <c r="U35" i="3" s="1"/>
  <c r="Z27" i="3"/>
  <c r="U27" i="3" s="1"/>
  <c r="Z19" i="3"/>
  <c r="U19" i="3" s="1"/>
  <c r="Z11" i="3"/>
  <c r="U11" i="3" s="1"/>
  <c r="AD638" i="3"/>
  <c r="AD628" i="3"/>
  <c r="AD620" i="3"/>
  <c r="AD612" i="3"/>
  <c r="AD604" i="3"/>
  <c r="AD596" i="3"/>
  <c r="AD588" i="3"/>
  <c r="Y588" i="3" s="1"/>
  <c r="AD580" i="3"/>
  <c r="Y580" i="3" s="1"/>
  <c r="AD572" i="3"/>
  <c r="Y572" i="3" s="1"/>
  <c r="AD564" i="3"/>
  <c r="AD556" i="3"/>
  <c r="AD548" i="3"/>
  <c r="AD540" i="3"/>
  <c r="AD532" i="3"/>
  <c r="AD524" i="3"/>
  <c r="Y524" i="3" s="1"/>
  <c r="AD516" i="3"/>
  <c r="Y516" i="3" s="1"/>
  <c r="AD508" i="3"/>
  <c r="Y508" i="3" s="1"/>
  <c r="AD500" i="3"/>
  <c r="AD492" i="3"/>
  <c r="AD484" i="3"/>
  <c r="AD476" i="3"/>
  <c r="AD468" i="3"/>
  <c r="AD460" i="3"/>
  <c r="Y460" i="3" s="1"/>
  <c r="AD452" i="3"/>
  <c r="Y452" i="3" s="1"/>
  <c r="AD444" i="3"/>
  <c r="Y444" i="3" s="1"/>
  <c r="AD436" i="3"/>
  <c r="AD428" i="3"/>
  <c r="AD419" i="3"/>
  <c r="AD411" i="3"/>
  <c r="AD402" i="3"/>
  <c r="AD394" i="3"/>
  <c r="Y394" i="3" s="1"/>
  <c r="AD386" i="3"/>
  <c r="Y386" i="3" s="1"/>
  <c r="AD378" i="3"/>
  <c r="Y378" i="3" s="1"/>
  <c r="AD370" i="3"/>
  <c r="AD362" i="3"/>
  <c r="AD354" i="3"/>
  <c r="AD346" i="3"/>
  <c r="AD338" i="3"/>
  <c r="Y338" i="3" s="1"/>
  <c r="AD330" i="3"/>
  <c r="Y330" i="3" s="1"/>
  <c r="AD322" i="3"/>
  <c r="Y322" i="3" s="1"/>
  <c r="AD314" i="3"/>
  <c r="AD306" i="3"/>
  <c r="AD298" i="3"/>
  <c r="Y298" i="3" s="1"/>
  <c r="AD290" i="3"/>
  <c r="Y290" i="3" s="1"/>
  <c r="AD282" i="3"/>
  <c r="Y282" i="3" s="1"/>
  <c r="AD274" i="3"/>
  <c r="Y274" i="3" s="1"/>
  <c r="AD266" i="3"/>
  <c r="AD258" i="3"/>
  <c r="Y258" i="3" s="1"/>
  <c r="AD250" i="3"/>
  <c r="AD242" i="3"/>
  <c r="AD234" i="3"/>
  <c r="Y234" i="3" s="1"/>
  <c r="AD226" i="3"/>
  <c r="Y226" i="3" s="1"/>
  <c r="AD218" i="3"/>
  <c r="Y218" i="3" s="1"/>
  <c r="AD210" i="3"/>
  <c r="AD202" i="3"/>
  <c r="Y202" i="3" s="1"/>
  <c r="AD194" i="3"/>
  <c r="Y194" i="3" s="1"/>
  <c r="AD186" i="3"/>
  <c r="Y186" i="3" s="1"/>
  <c r="AD178" i="3"/>
  <c r="Y178" i="3" s="1"/>
  <c r="AD170" i="3"/>
  <c r="AD162" i="3"/>
  <c r="Y162" i="3" s="1"/>
  <c r="AD154" i="3"/>
  <c r="Y154" i="3" s="1"/>
  <c r="AD146" i="3"/>
  <c r="AD138" i="3"/>
  <c r="Y138" i="3" s="1"/>
  <c r="AD130" i="3"/>
  <c r="Y130" i="3" s="1"/>
  <c r="AD122" i="3"/>
  <c r="Y122" i="3" s="1"/>
  <c r="AD114" i="3"/>
  <c r="Y114" i="3" s="1"/>
  <c r="AD105" i="3"/>
  <c r="AD97" i="3"/>
  <c r="Y97" i="3" s="1"/>
  <c r="AD89" i="3"/>
  <c r="Y89" i="3" s="1"/>
  <c r="AD81" i="3"/>
  <c r="AD73" i="3"/>
  <c r="Y73" i="3" s="1"/>
  <c r="AD65" i="3"/>
  <c r="Y65" i="3" s="1"/>
  <c r="AD57" i="3"/>
  <c r="Y57" i="3" s="1"/>
  <c r="AD49" i="3"/>
  <c r="Y49" i="3" s="1"/>
  <c r="AD41" i="3"/>
  <c r="AD33" i="3"/>
  <c r="Y33" i="3" s="1"/>
  <c r="AD25" i="3"/>
  <c r="Y25" i="3" s="1"/>
  <c r="AD17" i="3"/>
  <c r="AD9" i="3"/>
  <c r="Y9" i="3" s="1"/>
  <c r="AF637" i="3"/>
  <c r="AC637" i="3" s="1"/>
  <c r="AF628" i="3"/>
  <c r="AC628" i="3" s="1"/>
  <c r="AF620" i="3"/>
  <c r="AF612" i="3"/>
  <c r="AF604" i="3"/>
  <c r="AF596" i="3"/>
  <c r="AF588" i="3"/>
  <c r="AC588" i="3" s="1"/>
  <c r="AF580" i="3"/>
  <c r="AC580" i="3" s="1"/>
  <c r="AF572" i="3"/>
  <c r="AC572" i="3" s="1"/>
  <c r="AF564" i="3"/>
  <c r="AC564" i="3" s="1"/>
  <c r="AF556" i="3"/>
  <c r="AF547" i="3"/>
  <c r="AF539" i="3"/>
  <c r="AC539" i="3" s="1"/>
  <c r="AF531" i="3"/>
  <c r="AC531" i="3" s="1"/>
  <c r="AF523" i="3"/>
  <c r="AF515" i="3"/>
  <c r="AF507" i="3"/>
  <c r="AF499" i="3"/>
  <c r="AF491" i="3"/>
  <c r="AF482" i="3"/>
  <c r="AC482" i="3" s="1"/>
  <c r="AF474" i="3"/>
  <c r="AC474" i="3" s="1"/>
  <c r="AF466" i="3"/>
  <c r="AC466" i="3" s="1"/>
  <c r="AF458" i="3"/>
  <c r="AC458" i="3" s="1"/>
  <c r="AF450" i="3"/>
  <c r="AC450" i="3" s="1"/>
  <c r="AF442" i="3"/>
  <c r="AC442" i="3" s="1"/>
  <c r="AF434" i="3"/>
  <c r="AC434" i="3" s="1"/>
  <c r="AF426" i="3"/>
  <c r="AF417" i="3"/>
  <c r="AC417" i="3" s="1"/>
  <c r="AF409" i="3"/>
  <c r="AC409" i="3" s="1"/>
  <c r="AF401" i="3"/>
  <c r="AC401" i="3" s="1"/>
  <c r="AF393" i="3"/>
  <c r="AF385" i="3"/>
  <c r="AF377" i="3"/>
  <c r="AF369" i="3"/>
  <c r="AF361" i="3"/>
  <c r="AF353" i="3"/>
  <c r="AC353" i="3" s="1"/>
  <c r="AF345" i="3"/>
  <c r="AC345" i="3" s="1"/>
  <c r="AF336" i="3"/>
  <c r="AC336" i="3" s="1"/>
  <c r="AF328" i="3"/>
  <c r="AF320" i="3"/>
  <c r="AC320" i="3" s="1"/>
  <c r="AF312" i="3"/>
  <c r="AC312" i="3" s="1"/>
  <c r="AF303" i="3"/>
  <c r="AF294" i="3"/>
  <c r="AF286" i="3"/>
  <c r="AF278" i="3"/>
  <c r="AF270" i="3"/>
  <c r="AC270" i="3" s="1"/>
  <c r="AF262" i="3"/>
  <c r="AC262" i="3" s="1"/>
  <c r="AF254" i="3"/>
  <c r="AC254" i="3" s="1"/>
  <c r="AF246" i="3"/>
  <c r="AC246" i="3" s="1"/>
  <c r="AF238" i="3"/>
  <c r="AF230" i="3"/>
  <c r="AF222" i="3"/>
  <c r="AF214" i="3"/>
  <c r="AF206" i="3"/>
  <c r="AC206" i="3" s="1"/>
  <c r="AF198" i="3"/>
  <c r="AC198" i="3" s="1"/>
  <c r="AF190" i="3"/>
  <c r="AC190" i="3" s="1"/>
  <c r="AF182" i="3"/>
  <c r="AC182" i="3" s="1"/>
  <c r="AF174" i="3"/>
  <c r="AF166" i="3"/>
  <c r="AF158" i="3"/>
  <c r="AF150" i="3"/>
  <c r="AF142" i="3"/>
  <c r="AC142" i="3" s="1"/>
  <c r="AF134" i="3"/>
  <c r="AC134" i="3" s="1"/>
  <c r="AF126" i="3"/>
  <c r="AC126" i="3" s="1"/>
  <c r="AF118" i="3"/>
  <c r="AC118" i="3" s="1"/>
  <c r="AF110" i="3"/>
  <c r="AF101" i="3"/>
  <c r="AF93" i="3"/>
  <c r="AF85" i="3"/>
  <c r="AF77" i="3"/>
  <c r="AC77" i="3" s="1"/>
  <c r="AF69" i="3"/>
  <c r="AC69" i="3" s="1"/>
  <c r="AF61" i="3"/>
  <c r="AC61" i="3" s="1"/>
  <c r="AF53" i="3"/>
  <c r="AC53" i="3" s="1"/>
  <c r="AF45" i="3"/>
  <c r="AF37" i="3"/>
  <c r="AF29" i="3"/>
  <c r="AF21" i="3"/>
  <c r="AF13" i="3"/>
  <c r="AC13" i="3" s="1"/>
  <c r="AF5" i="3"/>
  <c r="AC5" i="3" s="1"/>
  <c r="J635" i="2"/>
  <c r="J627" i="2"/>
  <c r="J619" i="2"/>
  <c r="J611" i="2"/>
  <c r="J603" i="2"/>
  <c r="J595" i="2"/>
  <c r="J587" i="2"/>
  <c r="J579" i="2"/>
  <c r="J571" i="2"/>
  <c r="J563" i="2"/>
  <c r="J555" i="2"/>
  <c r="J547" i="2"/>
  <c r="J539" i="2"/>
  <c r="J531" i="2"/>
  <c r="J523" i="2"/>
  <c r="J515" i="2"/>
  <c r="J507" i="2"/>
  <c r="J499" i="2"/>
  <c r="J491" i="2"/>
  <c r="J483" i="2"/>
  <c r="J475" i="2"/>
  <c r="J467" i="2"/>
  <c r="J459" i="2"/>
  <c r="J451" i="2"/>
  <c r="J443" i="2"/>
  <c r="J435" i="2"/>
  <c r="J427" i="2"/>
  <c r="J419" i="2"/>
  <c r="J411" i="2"/>
  <c r="J403" i="2"/>
  <c r="J395" i="2"/>
  <c r="J387" i="2"/>
  <c r="J379" i="2"/>
  <c r="J371" i="2"/>
  <c r="J363" i="2"/>
  <c r="J355" i="2"/>
  <c r="J347" i="2"/>
  <c r="J339" i="2"/>
  <c r="J331" i="2"/>
  <c r="J323" i="2"/>
  <c r="J315" i="2"/>
  <c r="J307" i="2"/>
  <c r="J299" i="2"/>
  <c r="J291" i="2"/>
  <c r="J283" i="2"/>
  <c r="J275" i="2"/>
  <c r="J267" i="2"/>
  <c r="J259" i="2"/>
  <c r="J251" i="2"/>
  <c r="J243" i="2"/>
  <c r="J235" i="2"/>
  <c r="J227" i="2"/>
  <c r="J219" i="2"/>
  <c r="J211" i="2"/>
  <c r="J203" i="2"/>
  <c r="J195" i="2"/>
  <c r="J187" i="2"/>
  <c r="J179" i="2"/>
  <c r="J171" i="2"/>
  <c r="J163" i="2"/>
  <c r="J155" i="2"/>
  <c r="J147" i="2"/>
  <c r="J139" i="2"/>
  <c r="J131" i="2"/>
  <c r="J123" i="2"/>
  <c r="J115" i="2"/>
  <c r="J107" i="2"/>
  <c r="J99" i="2"/>
  <c r="J91" i="2"/>
  <c r="J83" i="2"/>
  <c r="J75" i="2"/>
  <c r="J67" i="2"/>
  <c r="J59" i="2"/>
  <c r="J51" i="2"/>
  <c r="J43" i="2"/>
  <c r="J35" i="2"/>
  <c r="J27" i="2"/>
  <c r="J19" i="2"/>
  <c r="J11" i="2"/>
  <c r="N636" i="2"/>
  <c r="N625" i="2"/>
  <c r="N614" i="2"/>
  <c r="N604" i="2"/>
  <c r="N595" i="2"/>
  <c r="N581" i="2"/>
  <c r="N570" i="2"/>
  <c r="N562" i="2"/>
  <c r="N553" i="2"/>
  <c r="N545" i="2"/>
  <c r="N537" i="2"/>
  <c r="N529" i="2"/>
  <c r="N521" i="2"/>
  <c r="N513" i="2"/>
  <c r="N505" i="2"/>
  <c r="N497" i="2"/>
  <c r="N489" i="2"/>
  <c r="N480" i="2"/>
  <c r="N472" i="2"/>
  <c r="N464" i="2"/>
  <c r="N456" i="2"/>
  <c r="N448" i="2"/>
  <c r="N439" i="2"/>
  <c r="N430" i="2"/>
  <c r="N421" i="2"/>
  <c r="N413" i="2"/>
  <c r="N405" i="2"/>
  <c r="N397" i="2"/>
  <c r="N389" i="2"/>
  <c r="N381" i="2"/>
  <c r="N373" i="2"/>
  <c r="N364" i="2"/>
  <c r="N356" i="2"/>
  <c r="N348" i="2"/>
  <c r="N338" i="2"/>
  <c r="I338" i="2" s="1"/>
  <c r="N329" i="2"/>
  <c r="N321" i="2"/>
  <c r="N313" i="2"/>
  <c r="N304" i="2"/>
  <c r="N295" i="2"/>
  <c r="N287" i="2"/>
  <c r="N279" i="2"/>
  <c r="N271" i="2"/>
  <c r="N263" i="2"/>
  <c r="N255" i="2"/>
  <c r="N247" i="2"/>
  <c r="N239" i="2"/>
  <c r="N231" i="2"/>
  <c r="N223" i="2"/>
  <c r="N215" i="2"/>
  <c r="N207" i="2"/>
  <c r="N199" i="2"/>
  <c r="N191" i="2"/>
  <c r="N183" i="2"/>
  <c r="N174" i="2"/>
  <c r="N166" i="2"/>
  <c r="N158" i="2"/>
  <c r="N150" i="2"/>
  <c r="N142" i="2"/>
  <c r="N134" i="2"/>
  <c r="N126" i="2"/>
  <c r="N117" i="2"/>
  <c r="I117" i="2" s="1"/>
  <c r="N109" i="2"/>
  <c r="I109" i="2" s="1"/>
  <c r="N101" i="2"/>
  <c r="I101" i="2" s="1"/>
  <c r="N93" i="2"/>
  <c r="I93" i="2" s="1"/>
  <c r="N85" i="2"/>
  <c r="I85" i="2" s="1"/>
  <c r="N77" i="2"/>
  <c r="I77" i="2" s="1"/>
  <c r="N69" i="2"/>
  <c r="I69" i="2" s="1"/>
  <c r="N61" i="2"/>
  <c r="I61" i="2" s="1"/>
  <c r="N53" i="2"/>
  <c r="I53" i="2" s="1"/>
  <c r="N45" i="2"/>
  <c r="I45" i="2" s="1"/>
  <c r="N37" i="2"/>
  <c r="I37" i="2" s="1"/>
  <c r="N29" i="2"/>
  <c r="I29" i="2" s="1"/>
  <c r="N21" i="2"/>
  <c r="I21" i="2" s="1"/>
  <c r="N13" i="2"/>
  <c r="I13" i="2" s="1"/>
  <c r="N5" i="2"/>
  <c r="I5" i="2" s="1"/>
  <c r="R631" i="2"/>
  <c r="R619" i="2"/>
  <c r="R608" i="2"/>
  <c r="R600" i="2"/>
  <c r="R587" i="2"/>
  <c r="R576" i="2"/>
  <c r="R566" i="2"/>
  <c r="R558" i="2"/>
  <c r="R549" i="2"/>
  <c r="R541" i="2"/>
  <c r="R533" i="2"/>
  <c r="R525" i="2"/>
  <c r="R517" i="2"/>
  <c r="R509" i="2"/>
  <c r="R501" i="2"/>
  <c r="R493" i="2"/>
  <c r="R484" i="2"/>
  <c r="R476" i="2"/>
  <c r="R468" i="2"/>
  <c r="R460" i="2"/>
  <c r="R452" i="2"/>
  <c r="R444" i="2"/>
  <c r="R435" i="2"/>
  <c r="R426" i="2"/>
  <c r="R418" i="2"/>
  <c r="R409" i="2"/>
  <c r="R401" i="2"/>
  <c r="R393" i="2"/>
  <c r="R385" i="2"/>
  <c r="R377" i="2"/>
  <c r="R369" i="2"/>
  <c r="R361" i="2"/>
  <c r="R353" i="2"/>
  <c r="R345" i="2"/>
  <c r="R336" i="2"/>
  <c r="R328" i="2"/>
  <c r="R319" i="2"/>
  <c r="R311" i="2"/>
  <c r="R302" i="2"/>
  <c r="R293" i="2"/>
  <c r="R285" i="2"/>
  <c r="R277" i="2"/>
  <c r="R269" i="2"/>
  <c r="R261" i="2"/>
  <c r="R253" i="2"/>
  <c r="R245" i="2"/>
  <c r="R237" i="2"/>
  <c r="R229" i="2"/>
  <c r="R221" i="2"/>
  <c r="R213" i="2"/>
  <c r="R205" i="2"/>
  <c r="R197" i="2"/>
  <c r="R189" i="2"/>
  <c r="R180" i="2"/>
  <c r="R172" i="2"/>
  <c r="R164" i="2"/>
  <c r="R156" i="2"/>
  <c r="R148" i="2"/>
  <c r="R140" i="2"/>
  <c r="R132" i="2"/>
  <c r="R123" i="2"/>
  <c r="R114" i="2"/>
  <c r="R106" i="2"/>
  <c r="R98" i="2"/>
  <c r="R90" i="2"/>
  <c r="R82" i="2"/>
  <c r="R74" i="2"/>
  <c r="R66" i="2"/>
  <c r="R58" i="2"/>
  <c r="R50" i="2"/>
  <c r="R42" i="2"/>
  <c r="R34" i="2"/>
  <c r="R26" i="2"/>
  <c r="R18" i="2"/>
  <c r="R10" i="2"/>
  <c r="AF634" i="3"/>
  <c r="AC634" i="3" s="1"/>
  <c r="AF626" i="3"/>
  <c r="AC626" i="3" s="1"/>
  <c r="AF618" i="3"/>
  <c r="AC618" i="3" s="1"/>
  <c r="AF610" i="3"/>
  <c r="AC610" i="3" s="1"/>
  <c r="AF602" i="3"/>
  <c r="AC602" i="3" s="1"/>
  <c r="AF594" i="3"/>
  <c r="AC594" i="3" s="1"/>
  <c r="AF586" i="3"/>
  <c r="AC586" i="3" s="1"/>
  <c r="AF578" i="3"/>
  <c r="AC578" i="3" s="1"/>
  <c r="AF570" i="3"/>
  <c r="AC570" i="3" s="1"/>
  <c r="AF562" i="3"/>
  <c r="AC562" i="3" s="1"/>
  <c r="AF553" i="3"/>
  <c r="AC553" i="3" s="1"/>
  <c r="AF545" i="3"/>
  <c r="AC545" i="3" s="1"/>
  <c r="AF537" i="3"/>
  <c r="AC537" i="3" s="1"/>
  <c r="AF529" i="3"/>
  <c r="AF521" i="3"/>
  <c r="AC521" i="3" s="1"/>
  <c r="AF513" i="3"/>
  <c r="AC513" i="3" s="1"/>
  <c r="AF505" i="3"/>
  <c r="AC505" i="3" s="1"/>
  <c r="AF497" i="3"/>
  <c r="AC497" i="3" s="1"/>
  <c r="AF489" i="3"/>
  <c r="AC489" i="3" s="1"/>
  <c r="AF480" i="3"/>
  <c r="AC480" i="3" s="1"/>
  <c r="AF472" i="3"/>
  <c r="AC472" i="3" s="1"/>
  <c r="AF464" i="3"/>
  <c r="AC464" i="3" s="1"/>
  <c r="AF456" i="3"/>
  <c r="AC456" i="3" s="1"/>
  <c r="AF448" i="3"/>
  <c r="AC448" i="3" s="1"/>
  <c r="AF440" i="3"/>
  <c r="AC440" i="3" s="1"/>
  <c r="AF432" i="3"/>
  <c r="AC432" i="3" s="1"/>
  <c r="AF423" i="3"/>
  <c r="AC423" i="3" s="1"/>
  <c r="AF415" i="3"/>
  <c r="AC415" i="3" s="1"/>
  <c r="AF407" i="3"/>
  <c r="AC407" i="3" s="1"/>
  <c r="AF399" i="3"/>
  <c r="AF391" i="3"/>
  <c r="AC391" i="3" s="1"/>
  <c r="AF383" i="3"/>
  <c r="AC383" i="3" s="1"/>
  <c r="AF375" i="3"/>
  <c r="AC375" i="3" s="1"/>
  <c r="AF367" i="3"/>
  <c r="AC367" i="3" s="1"/>
  <c r="AF359" i="3"/>
  <c r="AC359" i="3" s="1"/>
  <c r="AF351" i="3"/>
  <c r="AC351" i="3" s="1"/>
  <c r="AF343" i="3"/>
  <c r="AC343" i="3" s="1"/>
  <c r="AF342" i="3"/>
  <c r="AF334" i="3"/>
  <c r="AF326" i="3"/>
  <c r="AC326" i="3" s="1"/>
  <c r="AF318" i="3"/>
  <c r="AC318" i="3" s="1"/>
  <c r="AF310" i="3"/>
  <c r="AC310" i="3" s="1"/>
  <c r="AF300" i="3"/>
  <c r="AC300" i="3" s="1"/>
  <c r="AF292" i="3"/>
  <c r="AF284" i="3"/>
  <c r="AF276" i="3"/>
  <c r="AF268" i="3"/>
  <c r="AC268" i="3" s="1"/>
  <c r="AF260" i="3"/>
  <c r="AC260" i="3" s="1"/>
  <c r="AF252" i="3"/>
  <c r="AC252" i="3" s="1"/>
  <c r="AF244" i="3"/>
  <c r="AF236" i="3"/>
  <c r="AC236" i="3" s="1"/>
  <c r="AF228" i="3"/>
  <c r="AF220" i="3"/>
  <c r="AF212" i="3"/>
  <c r="AF204" i="3"/>
  <c r="AC204" i="3" s="1"/>
  <c r="AF196" i="3"/>
  <c r="AC196" i="3" s="1"/>
  <c r="AF188" i="3"/>
  <c r="AC188" i="3" s="1"/>
  <c r="AF180" i="3"/>
  <c r="AF172" i="3"/>
  <c r="AC172" i="3" s="1"/>
  <c r="AF164" i="3"/>
  <c r="AF156" i="3"/>
  <c r="AF148" i="3"/>
  <c r="AF140" i="3"/>
  <c r="AC140" i="3" s="1"/>
  <c r="AF132" i="3"/>
  <c r="AC132" i="3" s="1"/>
  <c r="AF124" i="3"/>
  <c r="AF116" i="3"/>
  <c r="AF107" i="3"/>
  <c r="AC107" i="3" s="1"/>
  <c r="AF99" i="3"/>
  <c r="AF91" i="3"/>
  <c r="AF83" i="3"/>
  <c r="AF75" i="3"/>
  <c r="AC75" i="3" s="1"/>
  <c r="AF67" i="3"/>
  <c r="AC67" i="3" s="1"/>
  <c r="AF59" i="3"/>
  <c r="AC59" i="3" s="1"/>
  <c r="AF51" i="3"/>
  <c r="AF43" i="3"/>
  <c r="AC43" i="3" s="1"/>
  <c r="AF35" i="3"/>
  <c r="AF27" i="3"/>
  <c r="AF19" i="3"/>
  <c r="AF11" i="3"/>
  <c r="AC11" i="3" s="1"/>
  <c r="J3" i="2"/>
  <c r="J633" i="2"/>
  <c r="J625" i="2"/>
  <c r="J617" i="2"/>
  <c r="J609" i="2"/>
  <c r="J601" i="2"/>
  <c r="J593" i="2"/>
  <c r="J585" i="2"/>
  <c r="J577" i="2"/>
  <c r="J569" i="2"/>
  <c r="J561" i="2"/>
  <c r="J553" i="2"/>
  <c r="J545" i="2"/>
  <c r="J537" i="2"/>
  <c r="J529" i="2"/>
  <c r="J521" i="2"/>
  <c r="J513" i="2"/>
  <c r="J505" i="2"/>
  <c r="J497" i="2"/>
  <c r="J489" i="2"/>
  <c r="J481" i="2"/>
  <c r="J473" i="2"/>
  <c r="J465" i="2"/>
  <c r="J457" i="2"/>
  <c r="J449" i="2"/>
  <c r="J441" i="2"/>
  <c r="J433" i="2"/>
  <c r="J425" i="2"/>
  <c r="J417" i="2"/>
  <c r="J409" i="2"/>
  <c r="J401" i="2"/>
  <c r="J393" i="2"/>
  <c r="J385" i="2"/>
  <c r="J377" i="2"/>
  <c r="J369" i="2"/>
  <c r="J361" i="2"/>
  <c r="J353" i="2"/>
  <c r="J345" i="2"/>
  <c r="J337" i="2"/>
  <c r="J329" i="2"/>
  <c r="J321" i="2"/>
  <c r="J313" i="2"/>
  <c r="J305" i="2"/>
  <c r="J297" i="2"/>
  <c r="J289" i="2"/>
  <c r="J281" i="2"/>
  <c r="J273" i="2"/>
  <c r="J265" i="2"/>
  <c r="J257" i="2"/>
  <c r="J249" i="2"/>
  <c r="J241" i="2"/>
  <c r="J233" i="2"/>
  <c r="J225" i="2"/>
  <c r="J217" i="2"/>
  <c r="J209" i="2"/>
  <c r="J201" i="2"/>
  <c r="J193" i="2"/>
  <c r="J185" i="2"/>
  <c r="J177" i="2"/>
  <c r="J169" i="2"/>
  <c r="J161" i="2"/>
  <c r="J153" i="2"/>
  <c r="J145" i="2"/>
  <c r="J137" i="2"/>
  <c r="J129" i="2"/>
  <c r="J121" i="2"/>
  <c r="J113" i="2"/>
  <c r="J105" i="2"/>
  <c r="J97" i="2"/>
  <c r="J89" i="2"/>
  <c r="J81" i="2"/>
  <c r="J73" i="2"/>
  <c r="J65" i="2"/>
  <c r="J57" i="2"/>
  <c r="J49" i="2"/>
  <c r="J41" i="2"/>
  <c r="J33" i="2"/>
  <c r="J25" i="2"/>
  <c r="J17" i="2"/>
  <c r="J9" i="2"/>
  <c r="N634" i="2"/>
  <c r="I634" i="2" s="1"/>
  <c r="N624" i="2"/>
  <c r="N612" i="2"/>
  <c r="N603" i="2"/>
  <c r="N592" i="2"/>
  <c r="N580" i="2"/>
  <c r="N569" i="2"/>
  <c r="N561" i="2"/>
  <c r="N552" i="2"/>
  <c r="N544" i="2"/>
  <c r="N536" i="2"/>
  <c r="N528" i="2"/>
  <c r="N520" i="2"/>
  <c r="N512" i="2"/>
  <c r="N504" i="2"/>
  <c r="N496" i="2"/>
  <c r="N488" i="2"/>
  <c r="N479" i="2"/>
  <c r="N471" i="2"/>
  <c r="N463" i="2"/>
  <c r="N455" i="2"/>
  <c r="N447" i="2"/>
  <c r="N438" i="2"/>
  <c r="N429" i="2"/>
  <c r="N420" i="2"/>
  <c r="N412" i="2"/>
  <c r="N404" i="2"/>
  <c r="N396" i="2"/>
  <c r="N388" i="2"/>
  <c r="N380" i="2"/>
  <c r="N371" i="2"/>
  <c r="N363" i="2"/>
  <c r="N355" i="2"/>
  <c r="N347" i="2"/>
  <c r="N337" i="2"/>
  <c r="N328" i="2"/>
  <c r="N320" i="2"/>
  <c r="N312" i="2"/>
  <c r="N303" i="2"/>
  <c r="N294" i="2"/>
  <c r="N286" i="2"/>
  <c r="N278" i="2"/>
  <c r="N270" i="2"/>
  <c r="N262" i="2"/>
  <c r="N254" i="2"/>
  <c r="N246" i="2"/>
  <c r="N238" i="2"/>
  <c r="N230" i="2"/>
  <c r="N222" i="2"/>
  <c r="N214" i="2"/>
  <c r="N206" i="2"/>
  <c r="N198" i="2"/>
  <c r="N190" i="2"/>
  <c r="N182" i="2"/>
  <c r="N173" i="2"/>
  <c r="N165" i="2"/>
  <c r="N157" i="2"/>
  <c r="N149" i="2"/>
  <c r="N141" i="2"/>
  <c r="N133" i="2"/>
  <c r="N125" i="2"/>
  <c r="N116" i="2"/>
  <c r="N108" i="2"/>
  <c r="N100" i="2"/>
  <c r="N92" i="2"/>
  <c r="N84" i="2"/>
  <c r="N76" i="2"/>
  <c r="N68" i="2"/>
  <c r="N60" i="2"/>
  <c r="N52" i="2"/>
  <c r="N44" i="2"/>
  <c r="N36" i="2"/>
  <c r="N28" i="2"/>
  <c r="N20" i="2"/>
  <c r="N12" i="2"/>
  <c r="N4" i="2"/>
  <c r="R639" i="2"/>
  <c r="R629" i="2"/>
  <c r="R617" i="2"/>
  <c r="R607" i="2"/>
  <c r="R599" i="2"/>
  <c r="R586" i="2"/>
  <c r="R575" i="2"/>
  <c r="R565" i="2"/>
  <c r="R557" i="2"/>
  <c r="R548" i="2"/>
  <c r="R540" i="2"/>
  <c r="R532" i="2"/>
  <c r="R524" i="2"/>
  <c r="R516" i="2"/>
  <c r="R508" i="2"/>
  <c r="R500" i="2"/>
  <c r="AD263" i="3"/>
  <c r="AD255" i="3"/>
  <c r="AD247" i="3"/>
  <c r="AD239" i="3"/>
  <c r="AD231" i="3"/>
  <c r="AD223" i="3"/>
  <c r="Y223" i="3" s="1"/>
  <c r="AD215" i="3"/>
  <c r="Y215" i="3" s="1"/>
  <c r="AD207" i="3"/>
  <c r="Y207" i="3" s="1"/>
  <c r="AD199" i="3"/>
  <c r="Y199" i="3" s="1"/>
  <c r="AD191" i="3"/>
  <c r="Y191" i="3" s="1"/>
  <c r="AD183" i="3"/>
  <c r="Y183" i="3" s="1"/>
  <c r="AD175" i="3"/>
  <c r="AD167" i="3"/>
  <c r="AD159" i="3"/>
  <c r="Y159" i="3" s="1"/>
  <c r="AD151" i="3"/>
  <c r="Y151" i="3" s="1"/>
  <c r="AD143" i="3"/>
  <c r="Y143" i="3" s="1"/>
  <c r="AD135" i="3"/>
  <c r="Y135" i="3" s="1"/>
  <c r="AD127" i="3"/>
  <c r="Y127" i="3" s="1"/>
  <c r="AD119" i="3"/>
  <c r="Y119" i="3" s="1"/>
  <c r="AD111" i="3"/>
  <c r="AD102" i="3"/>
  <c r="AD94" i="3"/>
  <c r="Y94" i="3" s="1"/>
  <c r="AD86" i="3"/>
  <c r="Y86" i="3" s="1"/>
  <c r="AD78" i="3"/>
  <c r="Y78" i="3" s="1"/>
  <c r="AD70" i="3"/>
  <c r="Y70" i="3" s="1"/>
  <c r="AD62" i="3"/>
  <c r="Y62" i="3" s="1"/>
  <c r="AD54" i="3"/>
  <c r="Y54" i="3" s="1"/>
  <c r="AD46" i="3"/>
  <c r="AD38" i="3"/>
  <c r="AD30" i="3"/>
  <c r="Y30" i="3" s="1"/>
  <c r="AD22" i="3"/>
  <c r="Y22" i="3" s="1"/>
  <c r="AD14" i="3"/>
  <c r="Y14" i="3" s="1"/>
  <c r="AD6" i="3"/>
  <c r="Y6" i="3" s="1"/>
  <c r="AF633" i="3"/>
  <c r="AC633" i="3" s="1"/>
  <c r="AF625" i="3"/>
  <c r="AC625" i="3" s="1"/>
  <c r="AF617" i="3"/>
  <c r="AF609" i="3"/>
  <c r="AC609" i="3" s="1"/>
  <c r="AF601" i="3"/>
  <c r="AC601" i="3" s="1"/>
  <c r="AF593" i="3"/>
  <c r="AC593" i="3" s="1"/>
  <c r="AF585" i="3"/>
  <c r="AC585" i="3" s="1"/>
  <c r="AF577" i="3"/>
  <c r="AC577" i="3" s="1"/>
  <c r="AF569" i="3"/>
  <c r="AC569" i="3" s="1"/>
  <c r="AF561" i="3"/>
  <c r="AC561" i="3" s="1"/>
  <c r="AF552" i="3"/>
  <c r="AC552" i="3" s="1"/>
  <c r="AF544" i="3"/>
  <c r="AC544" i="3" s="1"/>
  <c r="AF536" i="3"/>
  <c r="AC536" i="3" s="1"/>
  <c r="AF528" i="3"/>
  <c r="AC528" i="3" s="1"/>
  <c r="AF520" i="3"/>
  <c r="AC520" i="3" s="1"/>
  <c r="AF512" i="3"/>
  <c r="AC512" i="3" s="1"/>
  <c r="AF504" i="3"/>
  <c r="AC504" i="3" s="1"/>
  <c r="AF496" i="3"/>
  <c r="AC496" i="3" s="1"/>
  <c r="AF488" i="3"/>
  <c r="AC488" i="3" s="1"/>
  <c r="AF479" i="3"/>
  <c r="AC479" i="3" s="1"/>
  <c r="AF471" i="3"/>
  <c r="AC471" i="3" s="1"/>
  <c r="AF463" i="3"/>
  <c r="AC463" i="3" s="1"/>
  <c r="AF455" i="3"/>
  <c r="AC455" i="3" s="1"/>
  <c r="AF447" i="3"/>
  <c r="AC447" i="3" s="1"/>
  <c r="AF439" i="3"/>
  <c r="AC439" i="3" s="1"/>
  <c r="AF431" i="3"/>
  <c r="AC431" i="3" s="1"/>
  <c r="AF422" i="3"/>
  <c r="AC422" i="3" s="1"/>
  <c r="AF414" i="3"/>
  <c r="AC414" i="3" s="1"/>
  <c r="AF406" i="3"/>
  <c r="AF398" i="3"/>
  <c r="AC398" i="3" s="1"/>
  <c r="AF390" i="3"/>
  <c r="AC390" i="3" s="1"/>
  <c r="AF382" i="3"/>
  <c r="AC382" i="3" s="1"/>
  <c r="AF374" i="3"/>
  <c r="AC374" i="3" s="1"/>
  <c r="AF366" i="3"/>
  <c r="AC366" i="3" s="1"/>
  <c r="AF358" i="3"/>
  <c r="AC358" i="3" s="1"/>
  <c r="AF350" i="3"/>
  <c r="AF341" i="3"/>
  <c r="AC341" i="3" s="1"/>
  <c r="AF333" i="3"/>
  <c r="AF325" i="3"/>
  <c r="AC325" i="3" s="1"/>
  <c r="AF317" i="3"/>
  <c r="AF309" i="3"/>
  <c r="AF299" i="3"/>
  <c r="AF291" i="3"/>
  <c r="AF283" i="3"/>
  <c r="AC283" i="3" s="1"/>
  <c r="AF275" i="3"/>
  <c r="AC275" i="3" s="1"/>
  <c r="AF267" i="3"/>
  <c r="AF259" i="3"/>
  <c r="AF251" i="3"/>
  <c r="AF243" i="3"/>
  <c r="AF235" i="3"/>
  <c r="AF227" i="3"/>
  <c r="AF219" i="3"/>
  <c r="AC219" i="3" s="1"/>
  <c r="AF211" i="3"/>
  <c r="AC211" i="3" s="1"/>
  <c r="AF203" i="3"/>
  <c r="AF195" i="3"/>
  <c r="AF187" i="3"/>
  <c r="AF179" i="3"/>
  <c r="AF171" i="3"/>
  <c r="AF163" i="3"/>
  <c r="AF155" i="3"/>
  <c r="AC155" i="3" s="1"/>
  <c r="AF147" i="3"/>
  <c r="AC147" i="3" s="1"/>
  <c r="AF139" i="3"/>
  <c r="AF131" i="3"/>
  <c r="AF123" i="3"/>
  <c r="AF115" i="3"/>
  <c r="AF106" i="3"/>
  <c r="AF98" i="3"/>
  <c r="AF90" i="3"/>
  <c r="AC90" i="3" s="1"/>
  <c r="AF82" i="3"/>
  <c r="AC82" i="3" s="1"/>
  <c r="AF74" i="3"/>
  <c r="AF66" i="3"/>
  <c r="AF58" i="3"/>
  <c r="AF50" i="3"/>
  <c r="AF42" i="3"/>
  <c r="AF34" i="3"/>
  <c r="AF26" i="3"/>
  <c r="AC26" i="3" s="1"/>
  <c r="AF18" i="3"/>
  <c r="AC18" i="3" s="1"/>
  <c r="AF10" i="3"/>
  <c r="J632" i="2"/>
  <c r="J624" i="2"/>
  <c r="J616" i="2"/>
  <c r="J608" i="2"/>
  <c r="J600" i="2"/>
  <c r="J592" i="2"/>
  <c r="J584" i="2"/>
  <c r="J576" i="2"/>
  <c r="J568" i="2"/>
  <c r="J560" i="2"/>
  <c r="J552" i="2"/>
  <c r="J544" i="2"/>
  <c r="J536" i="2"/>
  <c r="J528" i="2"/>
  <c r="J520" i="2"/>
  <c r="J512" i="2"/>
  <c r="J504" i="2"/>
  <c r="J496" i="2"/>
  <c r="J488" i="2"/>
  <c r="J480" i="2"/>
  <c r="J472" i="2"/>
  <c r="J464" i="2"/>
  <c r="J456" i="2"/>
  <c r="J448" i="2"/>
  <c r="J440" i="2"/>
  <c r="J432" i="2"/>
  <c r="J424" i="2"/>
  <c r="J416" i="2"/>
  <c r="J408" i="2"/>
  <c r="J400" i="2"/>
  <c r="J392" i="2"/>
  <c r="J384" i="2"/>
  <c r="J376" i="2"/>
  <c r="J368" i="2"/>
  <c r="J360" i="2"/>
  <c r="J352" i="2"/>
  <c r="J344" i="2"/>
  <c r="J336" i="2"/>
  <c r="J328" i="2"/>
  <c r="J320" i="2"/>
  <c r="J312" i="2"/>
  <c r="J304" i="2"/>
  <c r="J296" i="2"/>
  <c r="J288" i="2"/>
  <c r="J280" i="2"/>
  <c r="J272" i="2"/>
  <c r="J264" i="2"/>
  <c r="J256" i="2"/>
  <c r="J248" i="2"/>
  <c r="J240" i="2"/>
  <c r="J232" i="2"/>
  <c r="J224" i="2"/>
  <c r="J216" i="2"/>
  <c r="J208" i="2"/>
  <c r="J200" i="2"/>
  <c r="J192" i="2"/>
  <c r="J184" i="2"/>
  <c r="J176" i="2"/>
  <c r="J168" i="2"/>
  <c r="J160" i="2"/>
  <c r="J152" i="2"/>
  <c r="J144" i="2"/>
  <c r="J136" i="2"/>
  <c r="J128" i="2"/>
  <c r="J120" i="2"/>
  <c r="J112" i="2"/>
  <c r="J104" i="2"/>
  <c r="J96" i="2"/>
  <c r="J88" i="2"/>
  <c r="J80" i="2"/>
  <c r="J72" i="2"/>
  <c r="J64" i="2"/>
  <c r="J56" i="2"/>
  <c r="J48" i="2"/>
  <c r="J40" i="2"/>
  <c r="J32" i="2"/>
  <c r="J24" i="2"/>
  <c r="J16" i="2"/>
  <c r="J8" i="2"/>
  <c r="N633" i="2"/>
  <c r="N622" i="2"/>
  <c r="N611" i="2"/>
  <c r="N602" i="2"/>
  <c r="I602" i="2" s="1"/>
  <c r="N591" i="2"/>
  <c r="N579" i="2"/>
  <c r="N568" i="2"/>
  <c r="N560" i="2"/>
  <c r="N551" i="2"/>
  <c r="N543" i="2"/>
  <c r="N535" i="2"/>
  <c r="N527" i="2"/>
  <c r="N519" i="2"/>
  <c r="N511" i="2"/>
  <c r="N503" i="2"/>
  <c r="N495" i="2"/>
  <c r="N487" i="2"/>
  <c r="N478" i="2"/>
  <c r="N470" i="2"/>
  <c r="N462" i="2"/>
  <c r="N454" i="2"/>
  <c r="N446" i="2"/>
  <c r="N437" i="2"/>
  <c r="N428" i="2"/>
  <c r="N419" i="2"/>
  <c r="N411" i="2"/>
  <c r="N403" i="2"/>
  <c r="N395" i="2"/>
  <c r="N387" i="2"/>
  <c r="N379" i="2"/>
  <c r="N370" i="2"/>
  <c r="N362" i="2"/>
  <c r="N354" i="2"/>
  <c r="N346" i="2"/>
  <c r="I346" i="2" s="1"/>
  <c r="N336" i="2"/>
  <c r="N327" i="2"/>
  <c r="N319" i="2"/>
  <c r="N311" i="2"/>
  <c r="N302" i="2"/>
  <c r="N293" i="2"/>
  <c r="I293" i="2" s="1"/>
  <c r="N285" i="2"/>
  <c r="I285" i="2" s="1"/>
  <c r="N277" i="2"/>
  <c r="I277" i="2" s="1"/>
  <c r="N269" i="2"/>
  <c r="I269" i="2" s="1"/>
  <c r="N261" i="2"/>
  <c r="I261" i="2" s="1"/>
  <c r="N253" i="2"/>
  <c r="I253" i="2" s="1"/>
  <c r="N245" i="2"/>
  <c r="I245" i="2" s="1"/>
  <c r="N237" i="2"/>
  <c r="I237" i="2" s="1"/>
  <c r="N229" i="2"/>
  <c r="I229" i="2" s="1"/>
  <c r="N221" i="2"/>
  <c r="I221" i="2" s="1"/>
  <c r="N213" i="2"/>
  <c r="I213" i="2" s="1"/>
  <c r="N205" i="2"/>
  <c r="I205" i="2" s="1"/>
  <c r="N197" i="2"/>
  <c r="I197" i="2" s="1"/>
  <c r="N189" i="2"/>
  <c r="I189" i="2" s="1"/>
  <c r="N181" i="2"/>
  <c r="I181" i="2" s="1"/>
  <c r="N172" i="2"/>
  <c r="N164" i="2"/>
  <c r="N156" i="2"/>
  <c r="N148" i="2"/>
  <c r="N140" i="2"/>
  <c r="N132" i="2"/>
  <c r="N124" i="2"/>
  <c r="N115" i="2"/>
  <c r="N107" i="2"/>
  <c r="N99" i="2"/>
  <c r="N91" i="2"/>
  <c r="N83" i="2"/>
  <c r="N75" i="2"/>
  <c r="N67" i="2"/>
  <c r="N59" i="2"/>
  <c r="N51" i="2"/>
  <c r="N43" i="2"/>
  <c r="N35" i="2"/>
  <c r="N27" i="2"/>
  <c r="N19" i="2"/>
  <c r="N11" i="2"/>
  <c r="R638" i="2"/>
  <c r="R627" i="2"/>
  <c r="R616" i="2"/>
  <c r="R606" i="2"/>
  <c r="R598" i="2"/>
  <c r="R583" i="2"/>
  <c r="R574" i="2"/>
  <c r="R564" i="2"/>
  <c r="R556" i="2"/>
  <c r="R547" i="2"/>
  <c r="R539" i="2"/>
  <c r="R531" i="2"/>
  <c r="R523" i="2"/>
  <c r="R515" i="2"/>
  <c r="R507" i="2"/>
  <c r="R499" i="2"/>
  <c r="R491" i="2"/>
  <c r="R482" i="2"/>
  <c r="R474" i="2"/>
  <c r="R466" i="2"/>
  <c r="R458" i="2"/>
  <c r="R450" i="2"/>
  <c r="R442" i="2"/>
  <c r="R433" i="2"/>
  <c r="R424" i="2"/>
  <c r="R415" i="2"/>
  <c r="R407" i="2"/>
  <c r="R399" i="2"/>
  <c r="R391" i="2"/>
  <c r="R383" i="2"/>
  <c r="R375" i="2"/>
  <c r="R367" i="2"/>
  <c r="R359" i="2"/>
  <c r="R351" i="2"/>
  <c r="R343" i="2"/>
  <c r="R334" i="2"/>
  <c r="R326" i="2"/>
  <c r="R317" i="2"/>
  <c r="R309" i="2"/>
  <c r="R299" i="2"/>
  <c r="R291" i="2"/>
  <c r="R283" i="2"/>
  <c r="R275" i="2"/>
  <c r="R267" i="2"/>
  <c r="R259" i="2"/>
  <c r="R251" i="2"/>
  <c r="R243" i="2"/>
  <c r="R235" i="2"/>
  <c r="R227" i="2"/>
  <c r="R219" i="2"/>
  <c r="R211" i="2"/>
  <c r="R203" i="2"/>
  <c r="R195" i="2"/>
  <c r="R187" i="2"/>
  <c r="R178" i="2"/>
  <c r="R170" i="2"/>
  <c r="R162" i="2"/>
  <c r="R154" i="2"/>
  <c r="R146" i="2"/>
  <c r="R138" i="2"/>
  <c r="R130" i="2"/>
  <c r="R120" i="2"/>
  <c r="R112" i="2"/>
  <c r="M112" i="2" s="1"/>
  <c r="R104" i="2"/>
  <c r="R96" i="2"/>
  <c r="R88" i="2"/>
  <c r="R80" i="2"/>
  <c r="R72" i="2"/>
  <c r="R64" i="2"/>
  <c r="R56" i="2"/>
  <c r="R48" i="2"/>
  <c r="R40" i="2"/>
  <c r="R32" i="2"/>
  <c r="R24" i="2"/>
  <c r="R16" i="2"/>
  <c r="R8" i="2"/>
  <c r="AF632" i="3"/>
  <c r="AC632" i="3" s="1"/>
  <c r="AF624" i="3"/>
  <c r="AC624" i="3" s="1"/>
  <c r="AF616" i="3"/>
  <c r="AC616" i="3" s="1"/>
  <c r="AF608" i="3"/>
  <c r="AC608" i="3" s="1"/>
  <c r="AF600" i="3"/>
  <c r="AC600" i="3" s="1"/>
  <c r="AF592" i="3"/>
  <c r="AC592" i="3" s="1"/>
  <c r="AF584" i="3"/>
  <c r="AC584" i="3" s="1"/>
  <c r="AF576" i="3"/>
  <c r="AC576" i="3" s="1"/>
  <c r="AF568" i="3"/>
  <c r="AC568" i="3" s="1"/>
  <c r="AF560" i="3"/>
  <c r="AC560" i="3" s="1"/>
  <c r="AF551" i="3"/>
  <c r="AC551" i="3" s="1"/>
  <c r="AF543" i="3"/>
  <c r="AC543" i="3" s="1"/>
  <c r="AF535" i="3"/>
  <c r="AC535" i="3" s="1"/>
  <c r="AF527" i="3"/>
  <c r="AC527" i="3" s="1"/>
  <c r="AF519" i="3"/>
  <c r="AC519" i="3" s="1"/>
  <c r="AF511" i="3"/>
  <c r="AC511" i="3" s="1"/>
  <c r="AF503" i="3"/>
  <c r="AC503" i="3" s="1"/>
  <c r="AF495" i="3"/>
  <c r="AC495" i="3" s="1"/>
  <c r="AF487" i="3"/>
  <c r="AC487" i="3" s="1"/>
  <c r="AF478" i="3"/>
  <c r="AC478" i="3" s="1"/>
  <c r="AF470" i="3"/>
  <c r="AC470" i="3" s="1"/>
  <c r="AF462" i="3"/>
  <c r="AF454" i="3"/>
  <c r="AC454" i="3" s="1"/>
  <c r="AF446" i="3"/>
  <c r="AC446" i="3" s="1"/>
  <c r="AF438" i="3"/>
  <c r="AC438" i="3" s="1"/>
  <c r="AF430" i="3"/>
  <c r="AC430" i="3" s="1"/>
  <c r="AF421" i="3"/>
  <c r="AC421" i="3" s="1"/>
  <c r="AF413" i="3"/>
  <c r="AC413" i="3" s="1"/>
  <c r="AF405" i="3"/>
  <c r="AC405" i="3" s="1"/>
  <c r="AF397" i="3"/>
  <c r="AC397" i="3" s="1"/>
  <c r="AF389" i="3"/>
  <c r="AC389" i="3" s="1"/>
  <c r="AF381" i="3"/>
  <c r="AC381" i="3" s="1"/>
  <c r="AF373" i="3"/>
  <c r="AC373" i="3" s="1"/>
  <c r="AF365" i="3"/>
  <c r="AC365" i="3" s="1"/>
  <c r="AF357" i="3"/>
  <c r="AC357" i="3" s="1"/>
  <c r="AF636" i="3"/>
  <c r="AF555" i="3"/>
  <c r="AF424" i="3"/>
  <c r="AF486" i="3"/>
  <c r="AC486" i="3" s="1"/>
  <c r="AF349" i="3"/>
  <c r="AC349" i="3" s="1"/>
  <c r="AF340" i="3"/>
  <c r="AC340" i="3" s="1"/>
  <c r="AF332" i="3"/>
  <c r="AC332" i="3" s="1"/>
  <c r="AF324" i="3"/>
  <c r="AC324" i="3" s="1"/>
  <c r="AF316" i="3"/>
  <c r="AC316" i="3" s="1"/>
  <c r="AF308" i="3"/>
  <c r="AF307" i="3"/>
  <c r="AF298" i="3"/>
  <c r="AC298" i="3" s="1"/>
  <c r="AF290" i="3"/>
  <c r="AC290" i="3" s="1"/>
  <c r="AF282" i="3"/>
  <c r="AC282" i="3" s="1"/>
  <c r="AF274" i="3"/>
  <c r="AC274" i="3" s="1"/>
  <c r="AF266" i="3"/>
  <c r="AC266" i="3" s="1"/>
  <c r="AF258" i="3"/>
  <c r="AC258" i="3" s="1"/>
  <c r="AF250" i="3"/>
  <c r="AC250" i="3" s="1"/>
  <c r="AF242" i="3"/>
  <c r="AC242" i="3" s="1"/>
  <c r="AF234" i="3"/>
  <c r="AC234" i="3" s="1"/>
  <c r="AF226" i="3"/>
  <c r="AC226" i="3" s="1"/>
  <c r="AF218" i="3"/>
  <c r="AC218" i="3" s="1"/>
  <c r="AF210" i="3"/>
  <c r="AC210" i="3" s="1"/>
  <c r="AF202" i="3"/>
  <c r="AC202" i="3" s="1"/>
  <c r="AF194" i="3"/>
  <c r="AC194" i="3" s="1"/>
  <c r="AF186" i="3"/>
  <c r="AC186" i="3" s="1"/>
  <c r="AF178" i="3"/>
  <c r="AC178" i="3" s="1"/>
  <c r="AF170" i="3"/>
  <c r="AC170" i="3" s="1"/>
  <c r="AF162" i="3"/>
  <c r="AC162" i="3" s="1"/>
  <c r="AF154" i="3"/>
  <c r="AC154" i="3" s="1"/>
  <c r="AF146" i="3"/>
  <c r="AC146" i="3" s="1"/>
  <c r="AF138" i="3"/>
  <c r="AC138" i="3" s="1"/>
  <c r="AF130" i="3"/>
  <c r="AC130" i="3" s="1"/>
  <c r="AF122" i="3"/>
  <c r="AC122" i="3" s="1"/>
  <c r="AF114" i="3"/>
  <c r="AC114" i="3" s="1"/>
  <c r="AF105" i="3"/>
  <c r="AC105" i="3" s="1"/>
  <c r="AF97" i="3"/>
  <c r="AC97" i="3" s="1"/>
  <c r="AF89" i="3"/>
  <c r="AC89" i="3" s="1"/>
  <c r="AF81" i="3"/>
  <c r="AC81" i="3" s="1"/>
  <c r="AF73" i="3"/>
  <c r="AC73" i="3" s="1"/>
  <c r="AF65" i="3"/>
  <c r="AC65" i="3" s="1"/>
  <c r="AF57" i="3"/>
  <c r="AC57" i="3" s="1"/>
  <c r="AF49" i="3"/>
  <c r="AC49" i="3" s="1"/>
  <c r="AF41" i="3"/>
  <c r="AC41" i="3" s="1"/>
  <c r="AF33" i="3"/>
  <c r="AC33" i="3" s="1"/>
  <c r="AF25" i="3"/>
  <c r="AC25" i="3" s="1"/>
  <c r="AF17" i="3"/>
  <c r="AC17" i="3" s="1"/>
  <c r="AF9" i="3"/>
  <c r="AC9" i="3" s="1"/>
  <c r="J639" i="2"/>
  <c r="J631" i="2"/>
  <c r="J623" i="2"/>
  <c r="J615" i="2"/>
  <c r="J607" i="2"/>
  <c r="J599" i="2"/>
  <c r="J591" i="2"/>
  <c r="J583" i="2"/>
  <c r="J575" i="2"/>
  <c r="J567" i="2"/>
  <c r="J559" i="2"/>
  <c r="J551" i="2"/>
  <c r="J543" i="2"/>
  <c r="J535" i="2"/>
  <c r="J527" i="2"/>
  <c r="J519" i="2"/>
  <c r="J511" i="2"/>
  <c r="J503" i="2"/>
  <c r="J495" i="2"/>
  <c r="J487" i="2"/>
  <c r="J479" i="2"/>
  <c r="J471" i="2"/>
  <c r="J463" i="2"/>
  <c r="J455" i="2"/>
  <c r="J447" i="2"/>
  <c r="J439" i="2"/>
  <c r="J431" i="2"/>
  <c r="J423" i="2"/>
  <c r="J415" i="2"/>
  <c r="J407" i="2"/>
  <c r="J399" i="2"/>
  <c r="J391" i="2"/>
  <c r="J383" i="2"/>
  <c r="J375" i="2"/>
  <c r="J367" i="2"/>
  <c r="J359" i="2"/>
  <c r="J351" i="2"/>
  <c r="J343" i="2"/>
  <c r="J335" i="2"/>
  <c r="J327" i="2"/>
  <c r="J319" i="2"/>
  <c r="J311" i="2"/>
  <c r="J303" i="2"/>
  <c r="J295" i="2"/>
  <c r="J287" i="2"/>
  <c r="J279" i="2"/>
  <c r="J271" i="2"/>
  <c r="J263" i="2"/>
  <c r="J255" i="2"/>
  <c r="J247" i="2"/>
  <c r="J239" i="2"/>
  <c r="J231" i="2"/>
  <c r="J223" i="2"/>
  <c r="J215" i="2"/>
  <c r="J207" i="2"/>
  <c r="J199" i="2"/>
  <c r="J191" i="2"/>
  <c r="J183" i="2"/>
  <c r="J175" i="2"/>
  <c r="J167" i="2"/>
  <c r="J159" i="2"/>
  <c r="J151" i="2"/>
  <c r="J143" i="2"/>
  <c r="J135" i="2"/>
  <c r="J127" i="2"/>
  <c r="J119" i="2"/>
  <c r="J111" i="2"/>
  <c r="J103" i="2"/>
  <c r="J95" i="2"/>
  <c r="J87" i="2"/>
  <c r="J79" i="2"/>
  <c r="J71" i="2"/>
  <c r="J63" i="2"/>
  <c r="J55" i="2"/>
  <c r="J47" i="2"/>
  <c r="J39" i="2"/>
  <c r="J31" i="2"/>
  <c r="J23" i="2"/>
  <c r="J15" i="2"/>
  <c r="J7" i="2"/>
  <c r="N121" i="2"/>
  <c r="N342" i="2"/>
  <c r="N341" i="2"/>
  <c r="N301" i="2"/>
  <c r="N332" i="2"/>
  <c r="N307" i="2"/>
  <c r="N179" i="2"/>
  <c r="N3" i="2"/>
  <c r="N632" i="2"/>
  <c r="N620" i="2"/>
  <c r="N610" i="2"/>
  <c r="N601" i="2"/>
  <c r="N589" i="2"/>
  <c r="N578" i="2"/>
  <c r="I578" i="2" s="1"/>
  <c r="N567" i="2"/>
  <c r="N559" i="2"/>
  <c r="N550" i="2"/>
  <c r="N542" i="2"/>
  <c r="N534" i="2"/>
  <c r="N526" i="2"/>
  <c r="N518" i="2"/>
  <c r="N510" i="2"/>
  <c r="N502" i="2"/>
  <c r="N494" i="2"/>
  <c r="N485" i="2"/>
  <c r="N477" i="2"/>
  <c r="N469" i="2"/>
  <c r="N461" i="2"/>
  <c r="N453" i="2"/>
  <c r="N445" i="2"/>
  <c r="N436" i="2"/>
  <c r="N426" i="2"/>
  <c r="N418" i="2"/>
  <c r="I418" i="2" s="1"/>
  <c r="N410" i="2"/>
  <c r="I410" i="2" s="1"/>
  <c r="N402" i="2"/>
  <c r="N394" i="2"/>
  <c r="I394" i="2" s="1"/>
  <c r="N386" i="2"/>
  <c r="I386" i="2" s="1"/>
  <c r="N378" i="2"/>
  <c r="N369" i="2"/>
  <c r="I369" i="2" s="1"/>
  <c r="N361" i="2"/>
  <c r="I361" i="2" s="1"/>
  <c r="N353" i="2"/>
  <c r="I353" i="2" s="1"/>
  <c r="N345" i="2"/>
  <c r="I345" i="2" s="1"/>
  <c r="N335" i="2"/>
  <c r="N326" i="2"/>
  <c r="N318" i="2"/>
  <c r="N310" i="2"/>
  <c r="N300" i="2"/>
  <c r="I300" i="2" s="1"/>
  <c r="N292" i="2"/>
  <c r="I292" i="2" s="1"/>
  <c r="N284" i="2"/>
  <c r="I284" i="2" s="1"/>
  <c r="N276" i="2"/>
  <c r="I276" i="2" s="1"/>
  <c r="N268" i="2"/>
  <c r="I268" i="2" s="1"/>
  <c r="N260" i="2"/>
  <c r="I260" i="2" s="1"/>
  <c r="N252" i="2"/>
  <c r="I252" i="2" s="1"/>
  <c r="N244" i="2"/>
  <c r="I244" i="2" s="1"/>
  <c r="N236" i="2"/>
  <c r="I236" i="2" s="1"/>
  <c r="N228" i="2"/>
  <c r="I228" i="2" s="1"/>
  <c r="N220" i="2"/>
  <c r="I220" i="2" s="1"/>
  <c r="N212" i="2"/>
  <c r="I212" i="2" s="1"/>
  <c r="N204" i="2"/>
  <c r="I204" i="2" s="1"/>
  <c r="N196" i="2"/>
  <c r="I196" i="2" s="1"/>
  <c r="N188" i="2"/>
  <c r="I188" i="2" s="1"/>
  <c r="N180" i="2"/>
  <c r="I180" i="2" s="1"/>
  <c r="N171" i="2"/>
  <c r="N163" i="2"/>
  <c r="N155" i="2"/>
  <c r="N147" i="2"/>
  <c r="N139" i="2"/>
  <c r="N131" i="2"/>
  <c r="N123" i="2"/>
  <c r="N114" i="2"/>
  <c r="N106" i="2"/>
  <c r="N98" i="2"/>
  <c r="N90" i="2"/>
  <c r="I90" i="2" s="1"/>
  <c r="N82" i="2"/>
  <c r="I82" i="2" s="1"/>
  <c r="N74" i="2"/>
  <c r="N66" i="2"/>
  <c r="I66" i="2" s="1"/>
  <c r="N58" i="2"/>
  <c r="I58" i="2" s="1"/>
  <c r="N50" i="2"/>
  <c r="N42" i="2"/>
  <c r="N34" i="2"/>
  <c r="N26" i="2"/>
  <c r="I26" i="2" s="1"/>
  <c r="N18" i="2"/>
  <c r="I18" i="2" s="1"/>
  <c r="N10" i="2"/>
  <c r="R637" i="2"/>
  <c r="M637" i="2" s="1"/>
  <c r="R626" i="2"/>
  <c r="R615" i="2"/>
  <c r="R605" i="2"/>
  <c r="R597" i="2"/>
  <c r="R582" i="2"/>
  <c r="R571" i="2"/>
  <c r="R563" i="2"/>
  <c r="R555" i="2"/>
  <c r="R546" i="2"/>
  <c r="R538" i="2"/>
  <c r="R530" i="2"/>
  <c r="R522" i="2"/>
  <c r="R514" i="2"/>
  <c r="R506" i="2"/>
  <c r="R498" i="2"/>
  <c r="R490" i="2"/>
  <c r="R481" i="2"/>
  <c r="R473" i="2"/>
  <c r="R465" i="2"/>
  <c r="R457" i="2"/>
  <c r="R449" i="2"/>
  <c r="R441" i="2"/>
  <c r="R432" i="2"/>
  <c r="R423" i="2"/>
  <c r="R414" i="2"/>
  <c r="R406" i="2"/>
  <c r="R398" i="2"/>
  <c r="R390" i="2"/>
  <c r="R382" i="2"/>
  <c r="R374" i="2"/>
  <c r="R366" i="2"/>
  <c r="R358" i="2"/>
  <c r="R350" i="2"/>
  <c r="R341" i="2"/>
  <c r="R333" i="2"/>
  <c r="R325" i="2"/>
  <c r="R316" i="2"/>
  <c r="R308" i="2"/>
  <c r="R298" i="2"/>
  <c r="R290" i="2"/>
  <c r="R282" i="2"/>
  <c r="R274" i="2"/>
  <c r="R266" i="2"/>
  <c r="R258" i="2"/>
  <c r="R250" i="2"/>
  <c r="R242" i="2"/>
  <c r="R234" i="2"/>
  <c r="R226" i="2"/>
  <c r="R218" i="2"/>
  <c r="R210" i="2"/>
  <c r="R202" i="2"/>
  <c r="R194" i="2"/>
  <c r="R186" i="2"/>
  <c r="R177" i="2"/>
  <c r="R169" i="2"/>
  <c r="R161" i="2"/>
  <c r="R153" i="2"/>
  <c r="R145" i="2"/>
  <c r="R137" i="2"/>
  <c r="R129" i="2"/>
  <c r="R119" i="2"/>
  <c r="R111" i="2"/>
  <c r="R103" i="2"/>
  <c r="R95" i="2"/>
  <c r="R87" i="2"/>
  <c r="R79" i="2"/>
  <c r="R71" i="2"/>
  <c r="R63" i="2"/>
  <c r="R55" i="2"/>
  <c r="R47" i="2"/>
  <c r="R39" i="2"/>
  <c r="R31" i="2"/>
  <c r="R23" i="2"/>
  <c r="R15" i="2"/>
  <c r="R7" i="2"/>
  <c r="J630" i="2"/>
  <c r="J622" i="2"/>
  <c r="J614" i="2"/>
  <c r="J606" i="2"/>
  <c r="J598" i="2"/>
  <c r="J590" i="2"/>
  <c r="J582" i="2"/>
  <c r="J574" i="2"/>
  <c r="J566" i="2"/>
  <c r="J558" i="2"/>
  <c r="J550" i="2"/>
  <c r="J542" i="2"/>
  <c r="J534" i="2"/>
  <c r="J526" i="2"/>
  <c r="J518" i="2"/>
  <c r="J510" i="2"/>
  <c r="J502" i="2"/>
  <c r="J494" i="2"/>
  <c r="J486" i="2"/>
  <c r="J478" i="2"/>
  <c r="J470" i="2"/>
  <c r="J462" i="2"/>
  <c r="J454" i="2"/>
  <c r="J446" i="2"/>
  <c r="J438" i="2"/>
  <c r="J430" i="2"/>
  <c r="J422" i="2"/>
  <c r="J414" i="2"/>
  <c r="J406" i="2"/>
  <c r="J398" i="2"/>
  <c r="J390" i="2"/>
  <c r="J382" i="2"/>
  <c r="J374" i="2"/>
  <c r="J366" i="2"/>
  <c r="J358" i="2"/>
  <c r="J350" i="2"/>
  <c r="J342" i="2"/>
  <c r="J334" i="2"/>
  <c r="J326" i="2"/>
  <c r="J318" i="2"/>
  <c r="J310" i="2"/>
  <c r="J302" i="2"/>
  <c r="J294" i="2"/>
  <c r="J286" i="2"/>
  <c r="J278" i="2"/>
  <c r="J270" i="2"/>
  <c r="J262" i="2"/>
  <c r="J254" i="2"/>
  <c r="J246" i="2"/>
  <c r="J238" i="2"/>
  <c r="J230" i="2"/>
  <c r="J222" i="2"/>
  <c r="J214" i="2"/>
  <c r="J206" i="2"/>
  <c r="J198" i="2"/>
  <c r="J190" i="2"/>
  <c r="J182" i="2"/>
  <c r="J174" i="2"/>
  <c r="J166" i="2"/>
  <c r="J158" i="2"/>
  <c r="J150" i="2"/>
  <c r="J142" i="2"/>
  <c r="J134" i="2"/>
  <c r="J126" i="2"/>
  <c r="J118" i="2"/>
  <c r="J110" i="2"/>
  <c r="J102" i="2"/>
  <c r="J94" i="2"/>
  <c r="J86" i="2"/>
  <c r="J78" i="2"/>
  <c r="J70" i="2"/>
  <c r="J62" i="2"/>
  <c r="J54" i="2"/>
  <c r="J46" i="2"/>
  <c r="J38" i="2"/>
  <c r="J30" i="2"/>
  <c r="J22" i="2"/>
  <c r="J14" i="2"/>
  <c r="J6" i="2"/>
  <c r="N631" i="2"/>
  <c r="N619" i="2"/>
  <c r="N608" i="2"/>
  <c r="N600" i="2"/>
  <c r="N587" i="2"/>
  <c r="N576" i="2"/>
  <c r="N566" i="2"/>
  <c r="N558" i="2"/>
  <c r="N549" i="2"/>
  <c r="N541" i="2"/>
  <c r="N533" i="2"/>
  <c r="N525" i="2"/>
  <c r="N517" i="2"/>
  <c r="N509" i="2"/>
  <c r="N501" i="2"/>
  <c r="N493" i="2"/>
  <c r="I493" i="2" s="1"/>
  <c r="N484" i="2"/>
  <c r="I484" i="2" s="1"/>
  <c r="N476" i="2"/>
  <c r="N468" i="2"/>
  <c r="N460" i="2"/>
  <c r="N452" i="2"/>
  <c r="N444" i="2"/>
  <c r="I444" i="2" s="1"/>
  <c r="N435" i="2"/>
  <c r="N425" i="2"/>
  <c r="N417" i="2"/>
  <c r="N409" i="2"/>
  <c r="N401" i="2"/>
  <c r="N393" i="2"/>
  <c r="N385" i="2"/>
  <c r="N377" i="2"/>
  <c r="N368" i="2"/>
  <c r="N360" i="2"/>
  <c r="N352" i="2"/>
  <c r="N344" i="2"/>
  <c r="N334" i="2"/>
  <c r="N325" i="2"/>
  <c r="I325" i="2" s="1"/>
  <c r="N317" i="2"/>
  <c r="N309" i="2"/>
  <c r="I309" i="2" s="1"/>
  <c r="N299" i="2"/>
  <c r="N291" i="2"/>
  <c r="N283" i="2"/>
  <c r="N275" i="2"/>
  <c r="I275" i="2" s="1"/>
  <c r="N267" i="2"/>
  <c r="N259" i="2"/>
  <c r="N251" i="2"/>
  <c r="N243" i="2"/>
  <c r="N235" i="2"/>
  <c r="N227" i="2"/>
  <c r="N219" i="2"/>
  <c r="N211" i="2"/>
  <c r="I211" i="2" s="1"/>
  <c r="N203" i="2"/>
  <c r="N195" i="2"/>
  <c r="N187" i="2"/>
  <c r="N178" i="2"/>
  <c r="N170" i="2"/>
  <c r="N162" i="2"/>
  <c r="N154" i="2"/>
  <c r="I154" i="2" s="1"/>
  <c r="N146" i="2"/>
  <c r="I146" i="2" s="1"/>
  <c r="N138" i="2"/>
  <c r="I138" i="2" s="1"/>
  <c r="N130" i="2"/>
  <c r="I130" i="2" s="1"/>
  <c r="N122" i="2"/>
  <c r="I122" i="2" s="1"/>
  <c r="N113" i="2"/>
  <c r="N105" i="2"/>
  <c r="N97" i="2"/>
  <c r="N89" i="2"/>
  <c r="N81" i="2"/>
  <c r="N73" i="2"/>
  <c r="N65" i="2"/>
  <c r="N57" i="2"/>
  <c r="N49" i="2"/>
  <c r="N41" i="2"/>
  <c r="N33" i="2"/>
  <c r="N25" i="2"/>
  <c r="N17" i="2"/>
  <c r="N9" i="2"/>
  <c r="R636" i="2"/>
  <c r="R625" i="2"/>
  <c r="R614" i="2"/>
  <c r="R604" i="2"/>
  <c r="M604" i="2" s="1"/>
  <c r="R595" i="2"/>
  <c r="M595" i="2" s="1"/>
  <c r="R581" i="2"/>
  <c r="M581" i="2" s="1"/>
  <c r="R570" i="2"/>
  <c r="M570" i="2" s="1"/>
  <c r="R562" i="2"/>
  <c r="M562" i="2" s="1"/>
  <c r="R553" i="2"/>
  <c r="R545" i="2"/>
  <c r="R537" i="2"/>
  <c r="R529" i="2"/>
  <c r="M529" i="2" s="1"/>
  <c r="R521" i="2"/>
  <c r="M521" i="2" s="1"/>
  <c r="R513" i="2"/>
  <c r="M513" i="2" s="1"/>
  <c r="R505" i="2"/>
  <c r="M505" i="2" s="1"/>
  <c r="R497" i="2"/>
  <c r="M497" i="2" s="1"/>
  <c r="R489" i="2"/>
  <c r="R480" i="2"/>
  <c r="R472" i="2"/>
  <c r="R464" i="2"/>
  <c r="M464" i="2" s="1"/>
  <c r="R456" i="2"/>
  <c r="M456" i="2" s="1"/>
  <c r="R448" i="2"/>
  <c r="M448" i="2" s="1"/>
  <c r="R439" i="2"/>
  <c r="M439" i="2" s="1"/>
  <c r="R431" i="2"/>
  <c r="R422" i="2"/>
  <c r="R413" i="2"/>
  <c r="R405" i="2"/>
  <c r="R397" i="2"/>
  <c r="M397" i="2" s="1"/>
  <c r="R389" i="2"/>
  <c r="M389" i="2" s="1"/>
  <c r="R381" i="2"/>
  <c r="M381" i="2" s="1"/>
  <c r="R373" i="2"/>
  <c r="M373" i="2" s="1"/>
  <c r="R365" i="2"/>
  <c r="R635" i="2"/>
  <c r="R618" i="2"/>
  <c r="R594" i="2"/>
  <c r="R609" i="2"/>
  <c r="R593" i="2"/>
  <c r="R584" i="2"/>
  <c r="R623" i="2"/>
  <c r="R630" i="2"/>
  <c r="R621" i="2"/>
  <c r="R613" i="2"/>
  <c r="R628" i="2"/>
  <c r="R596" i="2"/>
  <c r="R588" i="2"/>
  <c r="R590" i="2"/>
  <c r="R577" i="2"/>
  <c r="R486" i="2"/>
  <c r="R357" i="2"/>
  <c r="R585" i="2"/>
  <c r="R573" i="2"/>
  <c r="R427" i="2"/>
  <c r="R572" i="2"/>
  <c r="R554" i="2"/>
  <c r="R440" i="2"/>
  <c r="R416" i="2"/>
  <c r="R349" i="2"/>
  <c r="M349" i="2" s="1"/>
  <c r="R340" i="2"/>
  <c r="R332" i="2"/>
  <c r="R324" i="2"/>
  <c r="R315" i="2"/>
  <c r="R306" i="2"/>
  <c r="R297" i="2"/>
  <c r="M297" i="2" s="1"/>
  <c r="R289" i="2"/>
  <c r="R281" i="2"/>
  <c r="R273" i="2"/>
  <c r="R265" i="2"/>
  <c r="R257" i="2"/>
  <c r="R249" i="2"/>
  <c r="R241" i="2"/>
  <c r="R233" i="2"/>
  <c r="R225" i="2"/>
  <c r="R217" i="2"/>
  <c r="R209" i="2"/>
  <c r="R201" i="2"/>
  <c r="R193" i="2"/>
  <c r="R185" i="2"/>
  <c r="R176" i="2"/>
  <c r="R168" i="2"/>
  <c r="M168" i="2" s="1"/>
  <c r="R160" i="2"/>
  <c r="R152" i="2"/>
  <c r="R144" i="2"/>
  <c r="R136" i="2"/>
  <c r="R128" i="2"/>
  <c r="R118" i="2"/>
  <c r="R110" i="2"/>
  <c r="R102" i="2"/>
  <c r="R94" i="2"/>
  <c r="R86" i="2"/>
  <c r="R78" i="2"/>
  <c r="R70" i="2"/>
  <c r="R62" i="2"/>
  <c r="R54" i="2"/>
  <c r="R46" i="2"/>
  <c r="R38" i="2"/>
  <c r="R30" i="2"/>
  <c r="R22" i="2"/>
  <c r="R14" i="2"/>
  <c r="R6" i="2"/>
  <c r="N639" i="2"/>
  <c r="N629" i="2"/>
  <c r="N617" i="2"/>
  <c r="N607" i="2"/>
  <c r="N599" i="2"/>
  <c r="N586" i="2"/>
  <c r="I586" i="2" s="1"/>
  <c r="N575" i="2"/>
  <c r="N565" i="2"/>
  <c r="I565" i="2" s="1"/>
  <c r="N557" i="2"/>
  <c r="I557" i="2" s="1"/>
  <c r="N548" i="2"/>
  <c r="N540" i="2"/>
  <c r="N532" i="2"/>
  <c r="N524" i="2"/>
  <c r="N516" i="2"/>
  <c r="N508" i="2"/>
  <c r="N500" i="2"/>
  <c r="N492" i="2"/>
  <c r="N483" i="2"/>
  <c r="N475" i="2"/>
  <c r="N467" i="2"/>
  <c r="I467" i="2" s="1"/>
  <c r="N459" i="2"/>
  <c r="N451" i="2"/>
  <c r="N443" i="2"/>
  <c r="N434" i="2"/>
  <c r="N424" i="2"/>
  <c r="N416" i="2"/>
  <c r="N408" i="2"/>
  <c r="N400" i="2"/>
  <c r="I400" i="2" s="1"/>
  <c r="N392" i="2"/>
  <c r="N384" i="2"/>
  <c r="N376" i="2"/>
  <c r="N367" i="2"/>
  <c r="N359" i="2"/>
  <c r="N351" i="2"/>
  <c r="N343" i="2"/>
  <c r="N333" i="2"/>
  <c r="N324" i="2"/>
  <c r="N316" i="2"/>
  <c r="I316" i="2" s="1"/>
  <c r="N308" i="2"/>
  <c r="N298" i="2"/>
  <c r="N290" i="2"/>
  <c r="N282" i="2"/>
  <c r="I282" i="2" s="1"/>
  <c r="N274" i="2"/>
  <c r="I274" i="2" s="1"/>
  <c r="N266" i="2"/>
  <c r="I266" i="2" s="1"/>
  <c r="N258" i="2"/>
  <c r="I258" i="2" s="1"/>
  <c r="N250" i="2"/>
  <c r="I250" i="2" s="1"/>
  <c r="N242" i="2"/>
  <c r="N234" i="2"/>
  <c r="N226" i="2"/>
  <c r="N218" i="2"/>
  <c r="I218" i="2" s="1"/>
  <c r="N210" i="2"/>
  <c r="I210" i="2" s="1"/>
  <c r="N202" i="2"/>
  <c r="I202" i="2" s="1"/>
  <c r="N194" i="2"/>
  <c r="I194" i="2" s="1"/>
  <c r="N186" i="2"/>
  <c r="I186" i="2" s="1"/>
  <c r="N177" i="2"/>
  <c r="N169" i="2"/>
  <c r="N161" i="2"/>
  <c r="N153" i="2"/>
  <c r="N145" i="2"/>
  <c r="N137" i="2"/>
  <c r="N129" i="2"/>
  <c r="I129" i="2" s="1"/>
  <c r="N120" i="2"/>
  <c r="N112" i="2"/>
  <c r="N104" i="2"/>
  <c r="N96" i="2"/>
  <c r="N88" i="2"/>
  <c r="N80" i="2"/>
  <c r="N72" i="2"/>
  <c r="N64" i="2"/>
  <c r="N56" i="2"/>
  <c r="N48" i="2"/>
  <c r="N40" i="2"/>
  <c r="N32" i="2"/>
  <c r="N24" i="2"/>
  <c r="N16" i="2"/>
  <c r="I16" i="2" s="1"/>
  <c r="N8" i="2"/>
  <c r="R634" i="2"/>
  <c r="M634" i="2" s="1"/>
  <c r="R624" i="2"/>
  <c r="M624" i="2" s="1"/>
  <c r="R612" i="2"/>
  <c r="R603" i="2"/>
  <c r="R592" i="2"/>
  <c r="R580" i="2"/>
  <c r="M580" i="2" s="1"/>
  <c r="R569" i="2"/>
  <c r="M569" i="2" s="1"/>
  <c r="R561" i="2"/>
  <c r="M561" i="2" s="1"/>
  <c r="R552" i="2"/>
  <c r="M552" i="2" s="1"/>
  <c r="R544" i="2"/>
  <c r="M544" i="2" s="1"/>
  <c r="R536" i="2"/>
  <c r="R528" i="2"/>
  <c r="R520" i="2"/>
  <c r="R512" i="2"/>
  <c r="M512" i="2" s="1"/>
  <c r="R504" i="2"/>
  <c r="M504" i="2" s="1"/>
  <c r="R496" i="2"/>
  <c r="M496" i="2" s="1"/>
  <c r="R488" i="2"/>
  <c r="M488" i="2" s="1"/>
  <c r="R479" i="2"/>
  <c r="M479" i="2" s="1"/>
  <c r="R471" i="2"/>
  <c r="R463" i="2"/>
  <c r="R455" i="2"/>
  <c r="R447" i="2"/>
  <c r="M447" i="2" s="1"/>
  <c r="R438" i="2"/>
  <c r="M438" i="2" s="1"/>
  <c r="R430" i="2"/>
  <c r="M430" i="2" s="1"/>
  <c r="R421" i="2"/>
  <c r="R412" i="2"/>
  <c r="M412" i="2" s="1"/>
  <c r="R404" i="2"/>
  <c r="R396" i="2"/>
  <c r="R388" i="2"/>
  <c r="R380" i="2"/>
  <c r="M380" i="2" s="1"/>
  <c r="R372" i="2"/>
  <c r="R364" i="2"/>
  <c r="M364" i="2" s="1"/>
  <c r="R348" i="2"/>
  <c r="R339" i="2"/>
  <c r="R331" i="2"/>
  <c r="R323" i="2"/>
  <c r="R314" i="2"/>
  <c r="R305" i="2"/>
  <c r="R296" i="2"/>
  <c r="R288" i="2"/>
  <c r="R280" i="2"/>
  <c r="R272" i="2"/>
  <c r="R264" i="2"/>
  <c r="R256" i="2"/>
  <c r="R248" i="2"/>
  <c r="R240" i="2"/>
  <c r="R232" i="2"/>
  <c r="R224" i="2"/>
  <c r="R216" i="2"/>
  <c r="R208" i="2"/>
  <c r="R200" i="2"/>
  <c r="R192" i="2"/>
  <c r="R184" i="2"/>
  <c r="R175" i="2"/>
  <c r="R167" i="2"/>
  <c r="R159" i="2"/>
  <c r="R151" i="2"/>
  <c r="R143" i="2"/>
  <c r="R135" i="2"/>
  <c r="R127" i="2"/>
  <c r="R117" i="2"/>
  <c r="M117" i="2" s="1"/>
  <c r="R109" i="2"/>
  <c r="M109" i="2" s="1"/>
  <c r="R101" i="2"/>
  <c r="M101" i="2" s="1"/>
  <c r="R93" i="2"/>
  <c r="M93" i="2" s="1"/>
  <c r="R85" i="2"/>
  <c r="R77" i="2"/>
  <c r="R69" i="2"/>
  <c r="M69" i="2" s="1"/>
  <c r="R61" i="2"/>
  <c r="M61" i="2" s="1"/>
  <c r="R53" i="2"/>
  <c r="M53" i="2" s="1"/>
  <c r="R45" i="2"/>
  <c r="M45" i="2" s="1"/>
  <c r="R37" i="2"/>
  <c r="M37" i="2" s="1"/>
  <c r="R29" i="2"/>
  <c r="M29" i="2" s="1"/>
  <c r="R21" i="2"/>
  <c r="R13" i="2"/>
  <c r="R5" i="2"/>
  <c r="M5" i="2" s="1"/>
  <c r="N638" i="2"/>
  <c r="N627" i="2"/>
  <c r="N616" i="2"/>
  <c r="N606" i="2"/>
  <c r="N598" i="2"/>
  <c r="N583" i="2"/>
  <c r="N574" i="2"/>
  <c r="N564" i="2"/>
  <c r="N556" i="2"/>
  <c r="N547" i="2"/>
  <c r="N539" i="2"/>
  <c r="N531" i="2"/>
  <c r="I531" i="2" s="1"/>
  <c r="N523" i="2"/>
  <c r="N515" i="2"/>
  <c r="N507" i="2"/>
  <c r="N499" i="2"/>
  <c r="N491" i="2"/>
  <c r="N482" i="2"/>
  <c r="I482" i="2" s="1"/>
  <c r="N474" i="2"/>
  <c r="I474" i="2" s="1"/>
  <c r="N466" i="2"/>
  <c r="I466" i="2" s="1"/>
  <c r="N458" i="2"/>
  <c r="I458" i="2" s="1"/>
  <c r="N450" i="2"/>
  <c r="I450" i="2" s="1"/>
  <c r="N442" i="2"/>
  <c r="I442" i="2" s="1"/>
  <c r="N433" i="2"/>
  <c r="N423" i="2"/>
  <c r="I423" i="2" s="1"/>
  <c r="N415" i="2"/>
  <c r="I415" i="2" s="1"/>
  <c r="N407" i="2"/>
  <c r="I407" i="2" s="1"/>
  <c r="N399" i="2"/>
  <c r="I399" i="2" s="1"/>
  <c r="N391" i="2"/>
  <c r="I391" i="2" s="1"/>
  <c r="N383" i="2"/>
  <c r="I383" i="2" s="1"/>
  <c r="N375" i="2"/>
  <c r="I375" i="2" s="1"/>
  <c r="N366" i="2"/>
  <c r="N358" i="2"/>
  <c r="N350" i="2"/>
  <c r="N340" i="2"/>
  <c r="N331" i="2"/>
  <c r="N323" i="2"/>
  <c r="N315" i="2"/>
  <c r="N306" i="2"/>
  <c r="I306" i="2" s="1"/>
  <c r="N297" i="2"/>
  <c r="N289" i="2"/>
  <c r="N281" i="2"/>
  <c r="N273" i="2"/>
  <c r="N265" i="2"/>
  <c r="N257" i="2"/>
  <c r="I257" i="2" s="1"/>
  <c r="N249" i="2"/>
  <c r="N241" i="2"/>
  <c r="N233" i="2"/>
  <c r="N225" i="2"/>
  <c r="N217" i="2"/>
  <c r="N209" i="2"/>
  <c r="N201" i="2"/>
  <c r="N193" i="2"/>
  <c r="I193" i="2" s="1"/>
  <c r="N185" i="2"/>
  <c r="N176" i="2"/>
  <c r="N168" i="2"/>
  <c r="N160" i="2"/>
  <c r="N152" i="2"/>
  <c r="N144" i="2"/>
  <c r="N136" i="2"/>
  <c r="N128" i="2"/>
  <c r="N119" i="2"/>
  <c r="N111" i="2"/>
  <c r="N103" i="2"/>
  <c r="N95" i="2"/>
  <c r="N87" i="2"/>
  <c r="N79" i="2"/>
  <c r="N71" i="2"/>
  <c r="N63" i="2"/>
  <c r="N55" i="2"/>
  <c r="N47" i="2"/>
  <c r="N39" i="2"/>
  <c r="N31" i="2"/>
  <c r="N23" i="2"/>
  <c r="N15" i="2"/>
  <c r="N7" i="2"/>
  <c r="R622" i="2"/>
  <c r="M622" i="2" s="1"/>
  <c r="R611" i="2"/>
  <c r="M611" i="2" s="1"/>
  <c r="R602" i="2"/>
  <c r="M602" i="2" s="1"/>
  <c r="R591" i="2"/>
  <c r="M591" i="2" s="1"/>
  <c r="R579" i="2"/>
  <c r="M579" i="2" s="1"/>
  <c r="R568" i="2"/>
  <c r="M568" i="2" s="1"/>
  <c r="R560" i="2"/>
  <c r="M560" i="2" s="1"/>
  <c r="R551" i="2"/>
  <c r="M551" i="2" s="1"/>
  <c r="R543" i="2"/>
  <c r="M543" i="2" s="1"/>
  <c r="R535" i="2"/>
  <c r="M535" i="2" s="1"/>
  <c r="R527" i="2"/>
  <c r="M527" i="2" s="1"/>
  <c r="R519" i="2"/>
  <c r="M519" i="2" s="1"/>
  <c r="R511" i="2"/>
  <c r="M511" i="2" s="1"/>
  <c r="R503" i="2"/>
  <c r="M503" i="2" s="1"/>
  <c r="R495" i="2"/>
  <c r="M495" i="2" s="1"/>
  <c r="R487" i="2"/>
  <c r="M487" i="2" s="1"/>
  <c r="R478" i="2"/>
  <c r="M478" i="2" s="1"/>
  <c r="R470" i="2"/>
  <c r="M470" i="2" s="1"/>
  <c r="R462" i="2"/>
  <c r="M462" i="2" s="1"/>
  <c r="R454" i="2"/>
  <c r="M454" i="2" s="1"/>
  <c r="R446" i="2"/>
  <c r="M446" i="2" s="1"/>
  <c r="R437" i="2"/>
  <c r="M437" i="2" s="1"/>
  <c r="R429" i="2"/>
  <c r="M429" i="2" s="1"/>
  <c r="R420" i="2"/>
  <c r="M420" i="2" s="1"/>
  <c r="R411" i="2"/>
  <c r="M411" i="2" s="1"/>
  <c r="R403" i="2"/>
  <c r="R395" i="2"/>
  <c r="M395" i="2" s="1"/>
  <c r="R387" i="2"/>
  <c r="M387" i="2" s="1"/>
  <c r="R379" i="2"/>
  <c r="M379" i="2" s="1"/>
  <c r="R371" i="2"/>
  <c r="M371" i="2" s="1"/>
  <c r="R363" i="2"/>
  <c r="M363" i="2" s="1"/>
  <c r="R355" i="2"/>
  <c r="M355" i="2" s="1"/>
  <c r="R347" i="2"/>
  <c r="M347" i="2" s="1"/>
  <c r="R338" i="2"/>
  <c r="M338" i="2" s="1"/>
  <c r="R330" i="2"/>
  <c r="R321" i="2"/>
  <c r="M321" i="2" s="1"/>
  <c r="R313" i="2"/>
  <c r="M313" i="2" s="1"/>
  <c r="R304" i="2"/>
  <c r="M304" i="2" s="1"/>
  <c r="R295" i="2"/>
  <c r="M295" i="2" s="1"/>
  <c r="R287" i="2"/>
  <c r="R279" i="2"/>
  <c r="M279" i="2" s="1"/>
  <c r="R271" i="2"/>
  <c r="M271" i="2" s="1"/>
  <c r="R263" i="2"/>
  <c r="M263" i="2" s="1"/>
  <c r="R255" i="2"/>
  <c r="M255" i="2" s="1"/>
  <c r="R247" i="2"/>
  <c r="M247" i="2" s="1"/>
  <c r="R239" i="2"/>
  <c r="M239" i="2" s="1"/>
  <c r="R231" i="2"/>
  <c r="M231" i="2" s="1"/>
  <c r="R223" i="2"/>
  <c r="M223" i="2" s="1"/>
  <c r="R215" i="2"/>
  <c r="M215" i="2" s="1"/>
  <c r="R207" i="2"/>
  <c r="M207" i="2" s="1"/>
  <c r="R199" i="2"/>
  <c r="M199" i="2" s="1"/>
  <c r="R191" i="2"/>
  <c r="M191" i="2" s="1"/>
  <c r="R183" i="2"/>
  <c r="M183" i="2" s="1"/>
  <c r="R174" i="2"/>
  <c r="M174" i="2" s="1"/>
  <c r="R166" i="2"/>
  <c r="M166" i="2" s="1"/>
  <c r="R158" i="2"/>
  <c r="M158" i="2" s="1"/>
  <c r="R150" i="2"/>
  <c r="M150" i="2" s="1"/>
  <c r="R142" i="2"/>
  <c r="M142" i="2" s="1"/>
  <c r="R134" i="2"/>
  <c r="M134" i="2" s="1"/>
  <c r="R126" i="2"/>
  <c r="M126" i="2" s="1"/>
  <c r="R116" i="2"/>
  <c r="M116" i="2" s="1"/>
  <c r="R108" i="2"/>
  <c r="M108" i="2" s="1"/>
  <c r="R100" i="2"/>
  <c r="M100" i="2" s="1"/>
  <c r="R92" i="2"/>
  <c r="M92" i="2" s="1"/>
  <c r="R84" i="2"/>
  <c r="M84" i="2" s="1"/>
  <c r="R76" i="2"/>
  <c r="R68" i="2"/>
  <c r="R60" i="2"/>
  <c r="R52" i="2"/>
  <c r="M52" i="2" s="1"/>
  <c r="R44" i="2"/>
  <c r="M44" i="2" s="1"/>
  <c r="R36" i="2"/>
  <c r="M36" i="2" s="1"/>
  <c r="R28" i="2"/>
  <c r="M28" i="2" s="1"/>
  <c r="R20" i="2"/>
  <c r="M20" i="2" s="1"/>
  <c r="R12" i="2"/>
  <c r="R4" i="2"/>
  <c r="N626" i="2"/>
  <c r="I626" i="2" s="1"/>
  <c r="N615" i="2"/>
  <c r="I615" i="2" s="1"/>
  <c r="N605" i="2"/>
  <c r="N597" i="2"/>
  <c r="N582" i="2"/>
  <c r="N571" i="2"/>
  <c r="I571" i="2" s="1"/>
  <c r="N563" i="2"/>
  <c r="I563" i="2" s="1"/>
  <c r="N554" i="2"/>
  <c r="N546" i="2"/>
  <c r="I546" i="2" s="1"/>
  <c r="N538" i="2"/>
  <c r="I538" i="2" s="1"/>
  <c r="N530" i="2"/>
  <c r="N522" i="2"/>
  <c r="I522" i="2" s="1"/>
  <c r="N514" i="2"/>
  <c r="I514" i="2" s="1"/>
  <c r="N506" i="2"/>
  <c r="N498" i="2"/>
  <c r="I498" i="2" s="1"/>
  <c r="N490" i="2"/>
  <c r="N481" i="2"/>
  <c r="N473" i="2"/>
  <c r="N465" i="2"/>
  <c r="N457" i="2"/>
  <c r="N449" i="2"/>
  <c r="I449" i="2" s="1"/>
  <c r="N441" i="2"/>
  <c r="N431" i="2"/>
  <c r="N422" i="2"/>
  <c r="I422" i="2" s="1"/>
  <c r="N414" i="2"/>
  <c r="I414" i="2" s="1"/>
  <c r="N406" i="2"/>
  <c r="I406" i="2" s="1"/>
  <c r="N398" i="2"/>
  <c r="I398" i="2" s="1"/>
  <c r="N390" i="2"/>
  <c r="I390" i="2" s="1"/>
  <c r="N382" i="2"/>
  <c r="I382" i="2" s="1"/>
  <c r="N374" i="2"/>
  <c r="I374" i="2" s="1"/>
  <c r="N365" i="2"/>
  <c r="I365" i="2" s="1"/>
  <c r="N584" i="2"/>
  <c r="N623" i="2"/>
  <c r="N630" i="2"/>
  <c r="N590" i="2"/>
  <c r="N621" i="2"/>
  <c r="N613" i="2"/>
  <c r="N573" i="2"/>
  <c r="N628" i="2"/>
  <c r="N596" i="2"/>
  <c r="N588" i="2"/>
  <c r="N572" i="2"/>
  <c r="N635" i="2"/>
  <c r="N555" i="2"/>
  <c r="N618" i="2"/>
  <c r="N594" i="2"/>
  <c r="N609" i="2"/>
  <c r="N593" i="2"/>
  <c r="N585" i="2"/>
  <c r="N577" i="2"/>
  <c r="N432" i="2"/>
  <c r="N486" i="2"/>
  <c r="N440" i="2"/>
  <c r="N357" i="2"/>
  <c r="N372" i="2"/>
  <c r="N427" i="2"/>
  <c r="N339" i="2"/>
  <c r="I339" i="2" s="1"/>
  <c r="N330" i="2"/>
  <c r="I330" i="2" s="1"/>
  <c r="N322" i="2"/>
  <c r="I322" i="2" s="1"/>
  <c r="N314" i="2"/>
  <c r="I314" i="2" s="1"/>
  <c r="N305" i="2"/>
  <c r="I305" i="2" s="1"/>
  <c r="N296" i="2"/>
  <c r="N288" i="2"/>
  <c r="N280" i="2"/>
  <c r="N272" i="2"/>
  <c r="N264" i="2"/>
  <c r="N256" i="2"/>
  <c r="N248" i="2"/>
  <c r="N240" i="2"/>
  <c r="N232" i="2"/>
  <c r="N224" i="2"/>
  <c r="N216" i="2"/>
  <c r="N208" i="2"/>
  <c r="N200" i="2"/>
  <c r="N192" i="2"/>
  <c r="N184" i="2"/>
  <c r="N175" i="2"/>
  <c r="N167" i="2"/>
  <c r="N159" i="2"/>
  <c r="I159" i="2" s="1"/>
  <c r="N151" i="2"/>
  <c r="N143" i="2"/>
  <c r="N135" i="2"/>
  <c r="N127" i="2"/>
  <c r="N118" i="2"/>
  <c r="N110" i="2"/>
  <c r="N102" i="2"/>
  <c r="N94" i="2"/>
  <c r="N86" i="2"/>
  <c r="N78" i="2"/>
  <c r="N70" i="2"/>
  <c r="N62" i="2"/>
  <c r="N54" i="2"/>
  <c r="N46" i="2"/>
  <c r="N38" i="2"/>
  <c r="N30" i="2"/>
  <c r="N22" i="2"/>
  <c r="N14" i="2"/>
  <c r="N6" i="2"/>
  <c r="R342" i="2"/>
  <c r="R301" i="2"/>
  <c r="R181" i="2"/>
  <c r="R124" i="2"/>
  <c r="R307" i="2"/>
  <c r="R3" i="2"/>
  <c r="R322" i="2"/>
  <c r="R121" i="2"/>
  <c r="R632" i="2"/>
  <c r="R620" i="2"/>
  <c r="M620" i="2" s="1"/>
  <c r="R610" i="2"/>
  <c r="M610" i="2" s="1"/>
  <c r="R601" i="2"/>
  <c r="M601" i="2" s="1"/>
  <c r="R589" i="2"/>
  <c r="M589" i="2" s="1"/>
  <c r="R578" i="2"/>
  <c r="R567" i="2"/>
  <c r="R559" i="2"/>
  <c r="R550" i="2"/>
  <c r="R542" i="2"/>
  <c r="M542" i="2" s="1"/>
  <c r="R534" i="2"/>
  <c r="M534" i="2" s="1"/>
  <c r="R526" i="2"/>
  <c r="M526" i="2" s="1"/>
  <c r="R518" i="2"/>
  <c r="M518" i="2" s="1"/>
  <c r="R510" i="2"/>
  <c r="R502" i="2"/>
  <c r="R494" i="2"/>
  <c r="R485" i="2"/>
  <c r="R477" i="2"/>
  <c r="M477" i="2" s="1"/>
  <c r="R469" i="2"/>
  <c r="M469" i="2" s="1"/>
  <c r="R461" i="2"/>
  <c r="M461" i="2" s="1"/>
  <c r="R453" i="2"/>
  <c r="M453" i="2" s="1"/>
  <c r="R445" i="2"/>
  <c r="R436" i="2"/>
  <c r="R428" i="2"/>
  <c r="R419" i="2"/>
  <c r="R410" i="2"/>
  <c r="M410" i="2" s="1"/>
  <c r="R402" i="2"/>
  <c r="M402" i="2" s="1"/>
  <c r="R394" i="2"/>
  <c r="M394" i="2" s="1"/>
  <c r="R386" i="2"/>
  <c r="M386" i="2" s="1"/>
  <c r="R378" i="2"/>
  <c r="R370" i="2"/>
  <c r="M370" i="2" s="1"/>
  <c r="R362" i="2"/>
  <c r="R354" i="2"/>
  <c r="R346" i="2"/>
  <c r="R337" i="2"/>
  <c r="M337" i="2" s="1"/>
  <c r="R329" i="2"/>
  <c r="M329" i="2" s="1"/>
  <c r="R320" i="2"/>
  <c r="M320" i="2" s="1"/>
  <c r="R312" i="2"/>
  <c r="M312" i="2" s="1"/>
  <c r="R303" i="2"/>
  <c r="M303" i="2" s="1"/>
  <c r="R294" i="2"/>
  <c r="M294" i="2" s="1"/>
  <c r="R286" i="2"/>
  <c r="M286" i="2" s="1"/>
  <c r="R278" i="2"/>
  <c r="M278" i="2" s="1"/>
  <c r="R270" i="2"/>
  <c r="M270" i="2" s="1"/>
  <c r="R262" i="2"/>
  <c r="M262" i="2" s="1"/>
  <c r="R254" i="2"/>
  <c r="M254" i="2" s="1"/>
  <c r="R246" i="2"/>
  <c r="M246" i="2" s="1"/>
  <c r="R238" i="2"/>
  <c r="M238" i="2" s="1"/>
  <c r="R230" i="2"/>
  <c r="M230" i="2" s="1"/>
  <c r="R222" i="2"/>
  <c r="M222" i="2" s="1"/>
  <c r="R214" i="2"/>
  <c r="M214" i="2" s="1"/>
  <c r="R206" i="2"/>
  <c r="M206" i="2" s="1"/>
  <c r="R198" i="2"/>
  <c r="M198" i="2" s="1"/>
  <c r="R190" i="2"/>
  <c r="M190" i="2" s="1"/>
  <c r="R182" i="2"/>
  <c r="M182" i="2" s="1"/>
  <c r="R173" i="2"/>
  <c r="M173" i="2" s="1"/>
  <c r="R165" i="2"/>
  <c r="M165" i="2" s="1"/>
  <c r="R157" i="2"/>
  <c r="M157" i="2" s="1"/>
  <c r="R149" i="2"/>
  <c r="M149" i="2" s="1"/>
  <c r="R141" i="2"/>
  <c r="M141" i="2" s="1"/>
  <c r="R133" i="2"/>
  <c r="M133" i="2" s="1"/>
  <c r="R125" i="2"/>
  <c r="M125" i="2" s="1"/>
  <c r="R115" i="2"/>
  <c r="M115" i="2" s="1"/>
  <c r="R107" i="2"/>
  <c r="M107" i="2" s="1"/>
  <c r="R99" i="2"/>
  <c r="R91" i="2"/>
  <c r="R83" i="2"/>
  <c r="R75" i="2"/>
  <c r="R67" i="2"/>
  <c r="M67" i="2" s="1"/>
  <c r="R59" i="2"/>
  <c r="M59" i="2" s="1"/>
  <c r="R51" i="2"/>
  <c r="M51" i="2" s="1"/>
  <c r="R43" i="2"/>
  <c r="M43" i="2" s="1"/>
  <c r="R35" i="2"/>
  <c r="R27" i="2"/>
  <c r="V638" i="2"/>
  <c r="Q638" i="2" s="1"/>
  <c r="V630" i="2"/>
  <c r="V622" i="2"/>
  <c r="Q622" i="2" s="1"/>
  <c r="V614" i="2"/>
  <c r="Q614" i="2" s="1"/>
  <c r="V606" i="2"/>
  <c r="Q606" i="2" s="1"/>
  <c r="V598" i="2"/>
  <c r="V590" i="2"/>
  <c r="V582" i="2"/>
  <c r="V574" i="2"/>
  <c r="V566" i="2"/>
  <c r="V558" i="2"/>
  <c r="Q558" i="2" s="1"/>
  <c r="V550" i="2"/>
  <c r="V542" i="2"/>
  <c r="V534" i="2"/>
  <c r="V526" i="2"/>
  <c r="V518" i="2"/>
  <c r="V510" i="2"/>
  <c r="V502" i="2"/>
  <c r="Q502" i="2" s="1"/>
  <c r="V494" i="2"/>
  <c r="V486" i="2"/>
  <c r="V477" i="2"/>
  <c r="V469" i="2"/>
  <c r="V461" i="2"/>
  <c r="V453" i="2"/>
  <c r="V445" i="2"/>
  <c r="Q445" i="2" s="1"/>
  <c r="V437" i="2"/>
  <c r="Q437" i="2" s="1"/>
  <c r="V429" i="2"/>
  <c r="Q429" i="2" s="1"/>
  <c r="V421" i="2"/>
  <c r="Q421" i="2" s="1"/>
  <c r="V413" i="2"/>
  <c r="Q413" i="2" s="1"/>
  <c r="V405" i="2"/>
  <c r="V397" i="2"/>
  <c r="V389" i="2"/>
  <c r="V381" i="2"/>
  <c r="V373" i="2"/>
  <c r="V365" i="2"/>
  <c r="V357" i="2"/>
  <c r="Q357" i="2" s="1"/>
  <c r="V484" i="2"/>
  <c r="V349" i="2"/>
  <c r="V340" i="2"/>
  <c r="Q340" i="2" s="1"/>
  <c r="V332" i="2"/>
  <c r="Q332" i="2" s="1"/>
  <c r="V324" i="2"/>
  <c r="Q324" i="2" s="1"/>
  <c r="V316" i="2"/>
  <c r="V308" i="2"/>
  <c r="Q308" i="2" s="1"/>
  <c r="V299" i="2"/>
  <c r="Q299" i="2" s="1"/>
  <c r="V291" i="2"/>
  <c r="Q291" i="2" s="1"/>
  <c r="V283" i="2"/>
  <c r="Q283" i="2" s="1"/>
  <c r="V275" i="2"/>
  <c r="Q275" i="2" s="1"/>
  <c r="V267" i="2"/>
  <c r="Q267" i="2" s="1"/>
  <c r="V259" i="2"/>
  <c r="Q259" i="2" s="1"/>
  <c r="V251" i="2"/>
  <c r="Q251" i="2" s="1"/>
  <c r="V243" i="2"/>
  <c r="Q243" i="2" s="1"/>
  <c r="V235" i="2"/>
  <c r="Q235" i="2" s="1"/>
  <c r="V227" i="2"/>
  <c r="Q227" i="2" s="1"/>
  <c r="V219" i="2"/>
  <c r="Q219" i="2" s="1"/>
  <c r="V211" i="2"/>
  <c r="Q211" i="2" s="1"/>
  <c r="V203" i="2"/>
  <c r="Q203" i="2" s="1"/>
  <c r="V195" i="2"/>
  <c r="Q195" i="2" s="1"/>
  <c r="V187" i="2"/>
  <c r="Q187" i="2" s="1"/>
  <c r="V179" i="2"/>
  <c r="Q179" i="2" s="1"/>
  <c r="V171" i="2"/>
  <c r="V163" i="2"/>
  <c r="V155" i="2"/>
  <c r="V147" i="2"/>
  <c r="V139" i="2"/>
  <c r="V131" i="2"/>
  <c r="V123" i="2"/>
  <c r="Q123" i="2" s="1"/>
  <c r="V114" i="2"/>
  <c r="Q114" i="2" s="1"/>
  <c r="V106" i="2"/>
  <c r="Q106" i="2" s="1"/>
  <c r="V98" i="2"/>
  <c r="Q98" i="2" s="1"/>
  <c r="V90" i="2"/>
  <c r="Q90" i="2" s="1"/>
  <c r="V82" i="2"/>
  <c r="Q82" i="2" s="1"/>
  <c r="V74" i="2"/>
  <c r="Q74" i="2" s="1"/>
  <c r="V66" i="2"/>
  <c r="Q66" i="2" s="1"/>
  <c r="V58" i="2"/>
  <c r="Q58" i="2" s="1"/>
  <c r="V50" i="2"/>
  <c r="Q50" i="2" s="1"/>
  <c r="V42" i="2"/>
  <c r="Q42" i="2" s="1"/>
  <c r="V34" i="2"/>
  <c r="Q34" i="2" s="1"/>
  <c r="V26" i="2"/>
  <c r="Q26" i="2" s="1"/>
  <c r="V18" i="2"/>
  <c r="Q18" i="2" s="1"/>
  <c r="V10" i="2"/>
  <c r="Q10" i="2" s="1"/>
  <c r="Z631" i="2"/>
  <c r="Z623" i="2"/>
  <c r="Z615" i="2"/>
  <c r="Z607" i="2"/>
  <c r="Z599" i="2"/>
  <c r="Z591" i="2"/>
  <c r="Z583" i="2"/>
  <c r="Z575" i="2"/>
  <c r="Z567" i="2"/>
  <c r="Z559" i="2"/>
  <c r="Z551" i="2"/>
  <c r="Z543" i="2"/>
  <c r="Z535" i="2"/>
  <c r="Z527" i="2"/>
  <c r="Z519" i="2"/>
  <c r="Z511" i="2"/>
  <c r="Z503" i="2"/>
  <c r="Z495" i="2"/>
  <c r="Z487" i="2"/>
  <c r="Z479" i="2"/>
  <c r="Z471" i="2"/>
  <c r="Z463" i="2"/>
  <c r="Z455" i="2"/>
  <c r="Z447" i="2"/>
  <c r="Z439" i="2"/>
  <c r="Z431" i="2"/>
  <c r="Z422" i="2"/>
  <c r="Z414" i="2"/>
  <c r="Z405" i="2"/>
  <c r="Z397" i="2"/>
  <c r="Z389" i="2"/>
  <c r="Z381" i="2"/>
  <c r="Z373" i="2"/>
  <c r="Z365" i="2"/>
  <c r="Z406" i="2"/>
  <c r="Z357" i="2"/>
  <c r="Z636" i="2"/>
  <c r="Z424" i="2"/>
  <c r="Z349" i="2"/>
  <c r="Z340" i="2"/>
  <c r="Z332" i="2"/>
  <c r="Z324" i="2"/>
  <c r="Z315" i="2"/>
  <c r="U315" i="2" s="1"/>
  <c r="Z307" i="2"/>
  <c r="Z299" i="2"/>
  <c r="Z291" i="2"/>
  <c r="Z283" i="2"/>
  <c r="Z275" i="2"/>
  <c r="Z267" i="2"/>
  <c r="Z259" i="2"/>
  <c r="Z251" i="2"/>
  <c r="Z243" i="2"/>
  <c r="Z235" i="2"/>
  <c r="Z226" i="2"/>
  <c r="Z218" i="2"/>
  <c r="Z210" i="2"/>
  <c r="Z202" i="2"/>
  <c r="Z194" i="2"/>
  <c r="Z186" i="2"/>
  <c r="Z178" i="2"/>
  <c r="Z170" i="2"/>
  <c r="Z162" i="2"/>
  <c r="Z154" i="2"/>
  <c r="Z146" i="2"/>
  <c r="Z138" i="2"/>
  <c r="Z130" i="2"/>
  <c r="Z122" i="2"/>
  <c r="U122" i="2" s="1"/>
  <c r="Z114" i="2"/>
  <c r="Z105" i="2"/>
  <c r="Z97" i="2"/>
  <c r="Z89" i="2"/>
  <c r="Z81" i="2"/>
  <c r="Z73" i="2"/>
  <c r="Z65" i="2"/>
  <c r="Z57" i="2"/>
  <c r="U57" i="2" s="1"/>
  <c r="Z49" i="2"/>
  <c r="Z41" i="2"/>
  <c r="Z33" i="2"/>
  <c r="Z25" i="2"/>
  <c r="Z17" i="2"/>
  <c r="Z9" i="2"/>
  <c r="AD635" i="2"/>
  <c r="AD626" i="2"/>
  <c r="AD618" i="2"/>
  <c r="AD610" i="2"/>
  <c r="AD602" i="2"/>
  <c r="AD594" i="2"/>
  <c r="AD586" i="2"/>
  <c r="AD578" i="2"/>
  <c r="AD570" i="2"/>
  <c r="AD562" i="2"/>
  <c r="AD554" i="2"/>
  <c r="AD546" i="2"/>
  <c r="AD538" i="2"/>
  <c r="AD530" i="2"/>
  <c r="AD522" i="2"/>
  <c r="AD514" i="2"/>
  <c r="AD506" i="2"/>
  <c r="AD498" i="2"/>
  <c r="AD490" i="2"/>
  <c r="AD482" i="2"/>
  <c r="AD474" i="2"/>
  <c r="AD466" i="2"/>
  <c r="AD458" i="2"/>
  <c r="AD450" i="2"/>
  <c r="AD442" i="2"/>
  <c r="AD434" i="2"/>
  <c r="AD426" i="2"/>
  <c r="AD417" i="2"/>
  <c r="AD409" i="2"/>
  <c r="AD400" i="2"/>
  <c r="AD392" i="2"/>
  <c r="AD384" i="2"/>
  <c r="AD376" i="2"/>
  <c r="AD368" i="2"/>
  <c r="AD360" i="2"/>
  <c r="AD352" i="2"/>
  <c r="Y352" i="2" s="1"/>
  <c r="AD344" i="2"/>
  <c r="AD336" i="2"/>
  <c r="AD328" i="2"/>
  <c r="AD320" i="2"/>
  <c r="AD312" i="2"/>
  <c r="AD304" i="2"/>
  <c r="AD296" i="2"/>
  <c r="AD288" i="2"/>
  <c r="AD280" i="2"/>
  <c r="AD272" i="2"/>
  <c r="AD264" i="2"/>
  <c r="AD256" i="2"/>
  <c r="AD248" i="2"/>
  <c r="AD240" i="2"/>
  <c r="AD232" i="2"/>
  <c r="AD224" i="2"/>
  <c r="AD216" i="2"/>
  <c r="AD208" i="2"/>
  <c r="AD200" i="2"/>
  <c r="AD192" i="2"/>
  <c r="AD184" i="2"/>
  <c r="AD176" i="2"/>
  <c r="Y176" i="2" s="1"/>
  <c r="AD168" i="2"/>
  <c r="AD160" i="2"/>
  <c r="AD152" i="2"/>
  <c r="AD144" i="2"/>
  <c r="AD136" i="2"/>
  <c r="AD128" i="2"/>
  <c r="AD120" i="2"/>
  <c r="AD112" i="2"/>
  <c r="Y112" i="2" s="1"/>
  <c r="AD103" i="2"/>
  <c r="AD95" i="2"/>
  <c r="AD87" i="2"/>
  <c r="AD79" i="2"/>
  <c r="AD71" i="2"/>
  <c r="AD63" i="2"/>
  <c r="AD55" i="2"/>
  <c r="AD47" i="2"/>
  <c r="AD39" i="2"/>
  <c r="AD31" i="2"/>
  <c r="AD23" i="2"/>
  <c r="AD15" i="2"/>
  <c r="AD7" i="2"/>
  <c r="AF634" i="2"/>
  <c r="AC634" i="2" s="1"/>
  <c r="AF626" i="2"/>
  <c r="AF618" i="2"/>
  <c r="AF610" i="2"/>
  <c r="AF602" i="2"/>
  <c r="AF594" i="2"/>
  <c r="AF586" i="2"/>
  <c r="AF578" i="2"/>
  <c r="AF570" i="2"/>
  <c r="AF562" i="2"/>
  <c r="AF553" i="2"/>
  <c r="AF545" i="2"/>
  <c r="AF537" i="2"/>
  <c r="AF529" i="2"/>
  <c r="AF521" i="2"/>
  <c r="AF513" i="2"/>
  <c r="AF505" i="2"/>
  <c r="AF497" i="2"/>
  <c r="AF489" i="2"/>
  <c r="AF480" i="2"/>
  <c r="AF472" i="2"/>
  <c r="AF464" i="2"/>
  <c r="AF456" i="2"/>
  <c r="AF448" i="2"/>
  <c r="AF440" i="2"/>
  <c r="AF432" i="2"/>
  <c r="AF423" i="2"/>
  <c r="AF415" i="2"/>
  <c r="AF407" i="2"/>
  <c r="AF399" i="2"/>
  <c r="AF391" i="2"/>
  <c r="AF383" i="2"/>
  <c r="AF375" i="2"/>
  <c r="AF367" i="2"/>
  <c r="AF359" i="2"/>
  <c r="AF351" i="2"/>
  <c r="AF343" i="2"/>
  <c r="AF342" i="2"/>
  <c r="AF334" i="2"/>
  <c r="AF326" i="2"/>
  <c r="AF318" i="2"/>
  <c r="AF310" i="2"/>
  <c r="AF300" i="2"/>
  <c r="AF292" i="2"/>
  <c r="AF284" i="2"/>
  <c r="AF276" i="2"/>
  <c r="AF268" i="2"/>
  <c r="AF260" i="2"/>
  <c r="AF252" i="2"/>
  <c r="AF244" i="2"/>
  <c r="AF236" i="2"/>
  <c r="AF228" i="2"/>
  <c r="AF220" i="2"/>
  <c r="AF212" i="2"/>
  <c r="AF204" i="2"/>
  <c r="AF196" i="2"/>
  <c r="AF188" i="2"/>
  <c r="AF180" i="2"/>
  <c r="AF172" i="2"/>
  <c r="AF164" i="2"/>
  <c r="AF156" i="2"/>
  <c r="AF148" i="2"/>
  <c r="AF140" i="2"/>
  <c r="AF132" i="2"/>
  <c r="R492" i="2"/>
  <c r="M492" i="2" s="1"/>
  <c r="R483" i="2"/>
  <c r="M483" i="2" s="1"/>
  <c r="R475" i="2"/>
  <c r="M475" i="2" s="1"/>
  <c r="R467" i="2"/>
  <c r="R459" i="2"/>
  <c r="R451" i="2"/>
  <c r="M451" i="2" s="1"/>
  <c r="R443" i="2"/>
  <c r="M443" i="2" s="1"/>
  <c r="R434" i="2"/>
  <c r="M434" i="2" s="1"/>
  <c r="R425" i="2"/>
  <c r="M425" i="2" s="1"/>
  <c r="R417" i="2"/>
  <c r="M417" i="2" s="1"/>
  <c r="R408" i="2"/>
  <c r="M408" i="2" s="1"/>
  <c r="R400" i="2"/>
  <c r="R392" i="2"/>
  <c r="R384" i="2"/>
  <c r="M384" i="2" s="1"/>
  <c r="R376" i="2"/>
  <c r="M376" i="2" s="1"/>
  <c r="R368" i="2"/>
  <c r="M368" i="2" s="1"/>
  <c r="R360" i="2"/>
  <c r="M360" i="2" s="1"/>
  <c r="R352" i="2"/>
  <c r="M352" i="2" s="1"/>
  <c r="R344" i="2"/>
  <c r="M344" i="2" s="1"/>
  <c r="R335" i="2"/>
  <c r="M335" i="2" s="1"/>
  <c r="R327" i="2"/>
  <c r="M327" i="2" s="1"/>
  <c r="R318" i="2"/>
  <c r="M318" i="2" s="1"/>
  <c r="R310" i="2"/>
  <c r="R300" i="2"/>
  <c r="R292" i="2"/>
  <c r="R284" i="2"/>
  <c r="R276" i="2"/>
  <c r="M276" i="2" s="1"/>
  <c r="R268" i="2"/>
  <c r="M268" i="2" s="1"/>
  <c r="R260" i="2"/>
  <c r="M260" i="2" s="1"/>
  <c r="R252" i="2"/>
  <c r="M252" i="2" s="1"/>
  <c r="R244" i="2"/>
  <c r="R236" i="2"/>
  <c r="R228" i="2"/>
  <c r="R220" i="2"/>
  <c r="R212" i="2"/>
  <c r="M212" i="2" s="1"/>
  <c r="R204" i="2"/>
  <c r="M204" i="2" s="1"/>
  <c r="R196" i="2"/>
  <c r="M196" i="2" s="1"/>
  <c r="R188" i="2"/>
  <c r="M188" i="2" s="1"/>
  <c r="R179" i="2"/>
  <c r="R171" i="2"/>
  <c r="R163" i="2"/>
  <c r="R155" i="2"/>
  <c r="R147" i="2"/>
  <c r="M147" i="2" s="1"/>
  <c r="R139" i="2"/>
  <c r="M139" i="2" s="1"/>
  <c r="R131" i="2"/>
  <c r="M131" i="2" s="1"/>
  <c r="R122" i="2"/>
  <c r="M122" i="2" s="1"/>
  <c r="R113" i="2"/>
  <c r="M113" i="2" s="1"/>
  <c r="R105" i="2"/>
  <c r="M105" i="2" s="1"/>
  <c r="R97" i="2"/>
  <c r="M97" i="2" s="1"/>
  <c r="R89" i="2"/>
  <c r="M89" i="2" s="1"/>
  <c r="R81" i="2"/>
  <c r="M81" i="2" s="1"/>
  <c r="R73" i="2"/>
  <c r="M73" i="2" s="1"/>
  <c r="R65" i="2"/>
  <c r="M65" i="2" s="1"/>
  <c r="R57" i="2"/>
  <c r="M57" i="2" s="1"/>
  <c r="R49" i="2"/>
  <c r="M49" i="2" s="1"/>
  <c r="R41" i="2"/>
  <c r="M41" i="2" s="1"/>
  <c r="R33" i="2"/>
  <c r="M33" i="2" s="1"/>
  <c r="R25" i="2"/>
  <c r="M25" i="2" s="1"/>
  <c r="R17" i="2"/>
  <c r="M17" i="2" s="1"/>
  <c r="R9" i="2"/>
  <c r="M9" i="2" s="1"/>
  <c r="V637" i="2"/>
  <c r="Q637" i="2" s="1"/>
  <c r="V629" i="2"/>
  <c r="Q629" i="2" s="1"/>
  <c r="V621" i="2"/>
  <c r="V613" i="2"/>
  <c r="V605" i="2"/>
  <c r="V597" i="2"/>
  <c r="Q597" i="2" s="1"/>
  <c r="V589" i="2"/>
  <c r="V581" i="2"/>
  <c r="V573" i="2"/>
  <c r="V565" i="2"/>
  <c r="V557" i="2"/>
  <c r="V549" i="2"/>
  <c r="Q549" i="2" s="1"/>
  <c r="V541" i="2"/>
  <c r="Q541" i="2" s="1"/>
  <c r="V533" i="2"/>
  <c r="Q533" i="2" s="1"/>
  <c r="V525" i="2"/>
  <c r="Q525" i="2" s="1"/>
  <c r="V517" i="2"/>
  <c r="Q517" i="2" s="1"/>
  <c r="V509" i="2"/>
  <c r="V501" i="2"/>
  <c r="V493" i="2"/>
  <c r="Q493" i="2" s="1"/>
  <c r="V485" i="2"/>
  <c r="Q485" i="2" s="1"/>
  <c r="V476" i="2"/>
  <c r="Q476" i="2" s="1"/>
  <c r="V468" i="2"/>
  <c r="Q468" i="2" s="1"/>
  <c r="V460" i="2"/>
  <c r="Q460" i="2" s="1"/>
  <c r="V452" i="2"/>
  <c r="Q452" i="2" s="1"/>
  <c r="V444" i="2"/>
  <c r="V436" i="2"/>
  <c r="Q436" i="2" s="1"/>
  <c r="V428" i="2"/>
  <c r="Q428" i="2" s="1"/>
  <c r="V420" i="2"/>
  <c r="V412" i="2"/>
  <c r="Q412" i="2" s="1"/>
  <c r="V404" i="2"/>
  <c r="Q404" i="2" s="1"/>
  <c r="V396" i="2"/>
  <c r="Q396" i="2" s="1"/>
  <c r="V388" i="2"/>
  <c r="Q388" i="2" s="1"/>
  <c r="V380" i="2"/>
  <c r="V372" i="2"/>
  <c r="V364" i="2"/>
  <c r="V356" i="2"/>
  <c r="Q356" i="2" s="1"/>
  <c r="V348" i="2"/>
  <c r="V339" i="2"/>
  <c r="Q339" i="2" s="1"/>
  <c r="V331" i="2"/>
  <c r="Q331" i="2" s="1"/>
  <c r="V323" i="2"/>
  <c r="Q323" i="2" s="1"/>
  <c r="V315" i="2"/>
  <c r="V307" i="2"/>
  <c r="V298" i="2"/>
  <c r="Q298" i="2" s="1"/>
  <c r="V290" i="2"/>
  <c r="Q290" i="2" s="1"/>
  <c r="V282" i="2"/>
  <c r="Q282" i="2" s="1"/>
  <c r="V274" i="2"/>
  <c r="Q274" i="2" s="1"/>
  <c r="V266" i="2"/>
  <c r="Q266" i="2" s="1"/>
  <c r="V258" i="2"/>
  <c r="V250" i="2"/>
  <c r="V242" i="2"/>
  <c r="Q242" i="2" s="1"/>
  <c r="V234" i="2"/>
  <c r="Q234" i="2" s="1"/>
  <c r="V226" i="2"/>
  <c r="Q226" i="2" s="1"/>
  <c r="V218" i="2"/>
  <c r="Q218" i="2" s="1"/>
  <c r="V210" i="2"/>
  <c r="Q210" i="2" s="1"/>
  <c r="V202" i="2"/>
  <c r="Q202" i="2" s="1"/>
  <c r="V194" i="2"/>
  <c r="V186" i="2"/>
  <c r="V178" i="2"/>
  <c r="V170" i="2"/>
  <c r="V162" i="2"/>
  <c r="Q162" i="2" s="1"/>
  <c r="V154" i="2"/>
  <c r="Q154" i="2" s="1"/>
  <c r="V146" i="2"/>
  <c r="Q146" i="2" s="1"/>
  <c r="V138" i="2"/>
  <c r="Q138" i="2" s="1"/>
  <c r="V130" i="2"/>
  <c r="Q130" i="2" s="1"/>
  <c r="V122" i="2"/>
  <c r="V113" i="2"/>
  <c r="V105" i="2"/>
  <c r="V97" i="2"/>
  <c r="V89" i="2"/>
  <c r="V81" i="2"/>
  <c r="V73" i="2"/>
  <c r="V65" i="2"/>
  <c r="Q65" i="2" s="1"/>
  <c r="V57" i="2"/>
  <c r="V49" i="2"/>
  <c r="V41" i="2"/>
  <c r="V33" i="2"/>
  <c r="V25" i="2"/>
  <c r="V17" i="2"/>
  <c r="V9" i="2"/>
  <c r="Z639" i="2"/>
  <c r="Z630" i="2"/>
  <c r="Z622" i="2"/>
  <c r="Z614" i="2"/>
  <c r="Z606" i="2"/>
  <c r="U606" i="2" s="1"/>
  <c r="Z598" i="2"/>
  <c r="U598" i="2" s="1"/>
  <c r="Z590" i="2"/>
  <c r="U590" i="2" s="1"/>
  <c r="Z582" i="2"/>
  <c r="U582" i="2" s="1"/>
  <c r="Z574" i="2"/>
  <c r="Z566" i="2"/>
  <c r="Z558" i="2"/>
  <c r="Z550" i="2"/>
  <c r="Z542" i="2"/>
  <c r="U542" i="2" s="1"/>
  <c r="Z534" i="2"/>
  <c r="U534" i="2" s="1"/>
  <c r="Z526" i="2"/>
  <c r="Z518" i="2"/>
  <c r="U518" i="2" s="1"/>
  <c r="Z510" i="2"/>
  <c r="Z502" i="2"/>
  <c r="Z494" i="2"/>
  <c r="Z486" i="2"/>
  <c r="Z478" i="2"/>
  <c r="Z470" i="2"/>
  <c r="Z462" i="2"/>
  <c r="Z454" i="2"/>
  <c r="Z446" i="2"/>
  <c r="Z438" i="2"/>
  <c r="Z430" i="2"/>
  <c r="Z421" i="2"/>
  <c r="Z413" i="2"/>
  <c r="U413" i="2" s="1"/>
  <c r="Z404" i="2"/>
  <c r="Z396" i="2"/>
  <c r="Z388" i="2"/>
  <c r="Z380" i="2"/>
  <c r="Z372" i="2"/>
  <c r="Z364" i="2"/>
  <c r="Z356" i="2"/>
  <c r="Z348" i="2"/>
  <c r="Z339" i="2"/>
  <c r="Z331" i="2"/>
  <c r="Z323" i="2"/>
  <c r="Z314" i="2"/>
  <c r="Z306" i="2"/>
  <c r="Z298" i="2"/>
  <c r="Z290" i="2"/>
  <c r="Z282" i="2"/>
  <c r="Z274" i="2"/>
  <c r="Z266" i="2"/>
  <c r="Z258" i="2"/>
  <c r="Z250" i="2"/>
  <c r="U250" i="2" s="1"/>
  <c r="Z242" i="2"/>
  <c r="Z234" i="2"/>
  <c r="Z225" i="2"/>
  <c r="Z217" i="2"/>
  <c r="Z209" i="2"/>
  <c r="Z201" i="2"/>
  <c r="Z193" i="2"/>
  <c r="Z185" i="2"/>
  <c r="Z177" i="2"/>
  <c r="Z169" i="2"/>
  <c r="Z161" i="2"/>
  <c r="Z153" i="2"/>
  <c r="Z145" i="2"/>
  <c r="Z137" i="2"/>
  <c r="Z129" i="2"/>
  <c r="U129" i="2" s="1"/>
  <c r="Z121" i="2"/>
  <c r="Z113" i="2"/>
  <c r="Z104" i="2"/>
  <c r="Z96" i="2"/>
  <c r="Z88" i="2"/>
  <c r="Z80" i="2"/>
  <c r="Z72" i="2"/>
  <c r="Z64" i="2"/>
  <c r="U64" i="2" s="1"/>
  <c r="Z56" i="2"/>
  <c r="Z48" i="2"/>
  <c r="Z40" i="2"/>
  <c r="Z32" i="2"/>
  <c r="Z24" i="2"/>
  <c r="Z16" i="2"/>
  <c r="Z8" i="2"/>
  <c r="AD634" i="2"/>
  <c r="Y634" i="2" s="1"/>
  <c r="AD625" i="2"/>
  <c r="AD617" i="2"/>
  <c r="AD609" i="2"/>
  <c r="AD601" i="2"/>
  <c r="AD593" i="2"/>
  <c r="AD585" i="2"/>
  <c r="AD577" i="2"/>
  <c r="AD569" i="2"/>
  <c r="AD561" i="2"/>
  <c r="AD553" i="2"/>
  <c r="AD545" i="2"/>
  <c r="AD537" i="2"/>
  <c r="AD529" i="2"/>
  <c r="AD521" i="2"/>
  <c r="AD513" i="2"/>
  <c r="AD505" i="2"/>
  <c r="AD497" i="2"/>
  <c r="AD489" i="2"/>
  <c r="AD481" i="2"/>
  <c r="AD473" i="2"/>
  <c r="AD465" i="2"/>
  <c r="AD457" i="2"/>
  <c r="AD449" i="2"/>
  <c r="AD441" i="2"/>
  <c r="AD433" i="2"/>
  <c r="AD425" i="2"/>
  <c r="AD416" i="2"/>
  <c r="AD408" i="2"/>
  <c r="AD399" i="2"/>
  <c r="AD391" i="2"/>
  <c r="AD383" i="2"/>
  <c r="AD375" i="2"/>
  <c r="AD367" i="2"/>
  <c r="AD359" i="2"/>
  <c r="AD351" i="2"/>
  <c r="AD343" i="2"/>
  <c r="AD335" i="2"/>
  <c r="AD327" i="2"/>
  <c r="AD319" i="2"/>
  <c r="AD311" i="2"/>
  <c r="AD303" i="2"/>
  <c r="AD295" i="2"/>
  <c r="AD287" i="2"/>
  <c r="AD279" i="2"/>
  <c r="AD271" i="2"/>
  <c r="AD263" i="2"/>
  <c r="AD255" i="2"/>
  <c r="AD247" i="2"/>
  <c r="AD239" i="2"/>
  <c r="AD231" i="2"/>
  <c r="AD223" i="2"/>
  <c r="AD215" i="2"/>
  <c r="AD207" i="2"/>
  <c r="AD199" i="2"/>
  <c r="AD191" i="2"/>
  <c r="AD183" i="2"/>
  <c r="AD175" i="2"/>
  <c r="AD167" i="2"/>
  <c r="AD159" i="2"/>
  <c r="AD151" i="2"/>
  <c r="AD143" i="2"/>
  <c r="AD135" i="2"/>
  <c r="AD127" i="2"/>
  <c r="AD119" i="2"/>
  <c r="AD111" i="2"/>
  <c r="AD102" i="2"/>
  <c r="AD94" i="2"/>
  <c r="AD86" i="2"/>
  <c r="AD78" i="2"/>
  <c r="AD70" i="2"/>
  <c r="AD62" i="2"/>
  <c r="AD54" i="2"/>
  <c r="AD46" i="2"/>
  <c r="AD38" i="2"/>
  <c r="AD30" i="2"/>
  <c r="AD22" i="2"/>
  <c r="AD14" i="2"/>
  <c r="AD6" i="2"/>
  <c r="AF633" i="2"/>
  <c r="AF625" i="2"/>
  <c r="AF617" i="2"/>
  <c r="AF609" i="2"/>
  <c r="AF601" i="2"/>
  <c r="AF593" i="2"/>
  <c r="AF585" i="2"/>
  <c r="AF577" i="2"/>
  <c r="AF569" i="2"/>
  <c r="AF561" i="2"/>
  <c r="AF552" i="2"/>
  <c r="AF544" i="2"/>
  <c r="AF536" i="2"/>
  <c r="AF528" i="2"/>
  <c r="AF520" i="2"/>
  <c r="AF512" i="2"/>
  <c r="AF504" i="2"/>
  <c r="AF496" i="2"/>
  <c r="AF488" i="2"/>
  <c r="AF479" i="2"/>
  <c r="AF471" i="2"/>
  <c r="AF463" i="2"/>
  <c r="AC463" i="2" s="1"/>
  <c r="AF455" i="2"/>
  <c r="AC455" i="2" s="1"/>
  <c r="AF447" i="2"/>
  <c r="AC447" i="2" s="1"/>
  <c r="AF439" i="2"/>
  <c r="AC439" i="2" s="1"/>
  <c r="AF431" i="2"/>
  <c r="AC431" i="2" s="1"/>
  <c r="AF422" i="2"/>
  <c r="AF414" i="2"/>
  <c r="AF406" i="2"/>
  <c r="AF398" i="2"/>
  <c r="AF390" i="2"/>
  <c r="AF382" i="2"/>
  <c r="AF374" i="2"/>
  <c r="AF366" i="2"/>
  <c r="AF358" i="2"/>
  <c r="AF350" i="2"/>
  <c r="AF341" i="2"/>
  <c r="AF333" i="2"/>
  <c r="AF325" i="2"/>
  <c r="AF317" i="2"/>
  <c r="AF309" i="2"/>
  <c r="AF299" i="2"/>
  <c r="AF291" i="2"/>
  <c r="AF283" i="2"/>
  <c r="V636" i="2"/>
  <c r="Q636" i="2" s="1"/>
  <c r="V628" i="2"/>
  <c r="V620" i="2"/>
  <c r="V612" i="2"/>
  <c r="Q612" i="2" s="1"/>
  <c r="V604" i="2"/>
  <c r="Q604" i="2" s="1"/>
  <c r="V596" i="2"/>
  <c r="V588" i="2"/>
  <c r="V580" i="2"/>
  <c r="V572" i="2"/>
  <c r="V564" i="2"/>
  <c r="V556" i="2"/>
  <c r="Q556" i="2" s="1"/>
  <c r="V548" i="2"/>
  <c r="Q548" i="2" s="1"/>
  <c r="V540" i="2"/>
  <c r="Q540" i="2" s="1"/>
  <c r="V532" i="2"/>
  <c r="Q532" i="2" s="1"/>
  <c r="V524" i="2"/>
  <c r="Q524" i="2" s="1"/>
  <c r="V516" i="2"/>
  <c r="Q516" i="2" s="1"/>
  <c r="V508" i="2"/>
  <c r="Q508" i="2" s="1"/>
  <c r="V500" i="2"/>
  <c r="V492" i="2"/>
  <c r="V483" i="2"/>
  <c r="V475" i="2"/>
  <c r="V467" i="2"/>
  <c r="V459" i="2"/>
  <c r="Q459" i="2" s="1"/>
  <c r="V451" i="2"/>
  <c r="V443" i="2"/>
  <c r="V435" i="2"/>
  <c r="V427" i="2"/>
  <c r="V419" i="2"/>
  <c r="Q419" i="2" s="1"/>
  <c r="V411" i="2"/>
  <c r="Q411" i="2" s="1"/>
  <c r="V403" i="2"/>
  <c r="V395" i="2"/>
  <c r="Q395" i="2" s="1"/>
  <c r="V387" i="2"/>
  <c r="Q387" i="2" s="1"/>
  <c r="V379" i="2"/>
  <c r="Q379" i="2" s="1"/>
  <c r="V371" i="2"/>
  <c r="V363" i="2"/>
  <c r="Q363" i="2" s="1"/>
  <c r="V355" i="2"/>
  <c r="V347" i="2"/>
  <c r="V338" i="2"/>
  <c r="V330" i="2"/>
  <c r="Q330" i="2" s="1"/>
  <c r="V322" i="2"/>
  <c r="V314" i="2"/>
  <c r="Q314" i="2" s="1"/>
  <c r="V306" i="2"/>
  <c r="V297" i="2"/>
  <c r="V289" i="2"/>
  <c r="V281" i="2"/>
  <c r="Q281" i="2" s="1"/>
  <c r="V273" i="2"/>
  <c r="Q273" i="2" s="1"/>
  <c r="V265" i="2"/>
  <c r="Q265" i="2" s="1"/>
  <c r="V257" i="2"/>
  <c r="Q257" i="2" s="1"/>
  <c r="V249" i="2"/>
  <c r="V241" i="2"/>
  <c r="V233" i="2"/>
  <c r="V225" i="2"/>
  <c r="V217" i="2"/>
  <c r="Q217" i="2" s="1"/>
  <c r="V209" i="2"/>
  <c r="Q209" i="2" s="1"/>
  <c r="V201" i="2"/>
  <c r="Q201" i="2" s="1"/>
  <c r="V193" i="2"/>
  <c r="Q193" i="2" s="1"/>
  <c r="V185" i="2"/>
  <c r="V177" i="2"/>
  <c r="Q177" i="2" s="1"/>
  <c r="V169" i="2"/>
  <c r="Q169" i="2" s="1"/>
  <c r="V161" i="2"/>
  <c r="Q161" i="2" s="1"/>
  <c r="V153" i="2"/>
  <c r="Q153" i="2" s="1"/>
  <c r="V145" i="2"/>
  <c r="Q145" i="2" s="1"/>
  <c r="V137" i="2"/>
  <c r="V129" i="2"/>
  <c r="V120" i="2"/>
  <c r="V112" i="2"/>
  <c r="V104" i="2"/>
  <c r="V96" i="2"/>
  <c r="Q96" i="2" s="1"/>
  <c r="V88" i="2"/>
  <c r="Q88" i="2" s="1"/>
  <c r="V80" i="2"/>
  <c r="Q80" i="2" s="1"/>
  <c r="V72" i="2"/>
  <c r="Q72" i="2" s="1"/>
  <c r="V64" i="2"/>
  <c r="Q64" i="2" s="1"/>
  <c r="V56" i="2"/>
  <c r="V48" i="2"/>
  <c r="V40" i="2"/>
  <c r="V32" i="2"/>
  <c r="Q32" i="2" s="1"/>
  <c r="V24" i="2"/>
  <c r="Q24" i="2" s="1"/>
  <c r="V16" i="2"/>
  <c r="Q16" i="2" s="1"/>
  <c r="V8" i="2"/>
  <c r="Q8" i="2" s="1"/>
  <c r="Z638" i="2"/>
  <c r="Z629" i="2"/>
  <c r="U629" i="2" s="1"/>
  <c r="Z621" i="2"/>
  <c r="U621" i="2" s="1"/>
  <c r="Z613" i="2"/>
  <c r="U613" i="2" s="1"/>
  <c r="Z605" i="2"/>
  <c r="U605" i="2" s="1"/>
  <c r="Z597" i="2"/>
  <c r="U597" i="2" s="1"/>
  <c r="Z589" i="2"/>
  <c r="U589" i="2" s="1"/>
  <c r="Z581" i="2"/>
  <c r="U581" i="2" s="1"/>
  <c r="Z573" i="2"/>
  <c r="U573" i="2" s="1"/>
  <c r="Z565" i="2"/>
  <c r="U565" i="2" s="1"/>
  <c r="Z557" i="2"/>
  <c r="U557" i="2" s="1"/>
  <c r="Z549" i="2"/>
  <c r="U549" i="2" s="1"/>
  <c r="Z541" i="2"/>
  <c r="U541" i="2" s="1"/>
  <c r="Z533" i="2"/>
  <c r="U533" i="2" s="1"/>
  <c r="Z525" i="2"/>
  <c r="U525" i="2" s="1"/>
  <c r="Z517" i="2"/>
  <c r="U517" i="2" s="1"/>
  <c r="Z509" i="2"/>
  <c r="U509" i="2" s="1"/>
  <c r="Z501" i="2"/>
  <c r="U501" i="2" s="1"/>
  <c r="Z493" i="2"/>
  <c r="U493" i="2" s="1"/>
  <c r="Z485" i="2"/>
  <c r="U485" i="2" s="1"/>
  <c r="Z477" i="2"/>
  <c r="U477" i="2" s="1"/>
  <c r="Z469" i="2"/>
  <c r="U469" i="2" s="1"/>
  <c r="Z461" i="2"/>
  <c r="U461" i="2" s="1"/>
  <c r="Z453" i="2"/>
  <c r="U453" i="2" s="1"/>
  <c r="Z445" i="2"/>
  <c r="Z437" i="2"/>
  <c r="Z429" i="2"/>
  <c r="Z420" i="2"/>
  <c r="U420" i="2" s="1"/>
  <c r="Z412" i="2"/>
  <c r="U412" i="2" s="1"/>
  <c r="Z403" i="2"/>
  <c r="Z395" i="2"/>
  <c r="Z387" i="2"/>
  <c r="U387" i="2" s="1"/>
  <c r="Z379" i="2"/>
  <c r="Z371" i="2"/>
  <c r="Z363" i="2"/>
  <c r="Z355" i="2"/>
  <c r="Z347" i="2"/>
  <c r="Z338" i="2"/>
  <c r="Z330" i="2"/>
  <c r="Z322" i="2"/>
  <c r="Z313" i="2"/>
  <c r="Z305" i="2"/>
  <c r="Z297" i="2"/>
  <c r="Z289" i="2"/>
  <c r="Z281" i="2"/>
  <c r="Z273" i="2"/>
  <c r="Z265" i="2"/>
  <c r="Z257" i="2"/>
  <c r="U257" i="2" s="1"/>
  <c r="Z249" i="2"/>
  <c r="Z241" i="2"/>
  <c r="Z232" i="2"/>
  <c r="Z224" i="2"/>
  <c r="Z216" i="2"/>
  <c r="Z208" i="2"/>
  <c r="Z200" i="2"/>
  <c r="U200" i="2" s="1"/>
  <c r="Z192" i="2"/>
  <c r="Z184" i="2"/>
  <c r="Z176" i="2"/>
  <c r="Z168" i="2"/>
  <c r="Z160" i="2"/>
  <c r="Z152" i="2"/>
  <c r="Z144" i="2"/>
  <c r="Z136" i="2"/>
  <c r="Z128" i="2"/>
  <c r="Z120" i="2"/>
  <c r="Z112" i="2"/>
  <c r="Z103" i="2"/>
  <c r="Z95" i="2"/>
  <c r="Z87" i="2"/>
  <c r="Z79" i="2"/>
  <c r="Z71" i="2"/>
  <c r="U71" i="2" s="1"/>
  <c r="Z63" i="2"/>
  <c r="Z55" i="2"/>
  <c r="Z47" i="2"/>
  <c r="Z39" i="2"/>
  <c r="Z31" i="2"/>
  <c r="Z23" i="2"/>
  <c r="Z15" i="2"/>
  <c r="Z7" i="2"/>
  <c r="U7" i="2" s="1"/>
  <c r="AD633" i="2"/>
  <c r="AD624" i="2"/>
  <c r="AD616" i="2"/>
  <c r="AD608" i="2"/>
  <c r="AD600" i="2"/>
  <c r="AD592" i="2"/>
  <c r="AD584" i="2"/>
  <c r="AD576" i="2"/>
  <c r="AD568" i="2"/>
  <c r="AD560" i="2"/>
  <c r="AD552" i="2"/>
  <c r="AD544" i="2"/>
  <c r="AD536" i="2"/>
  <c r="AD528" i="2"/>
  <c r="AD520" i="2"/>
  <c r="AD512" i="2"/>
  <c r="AD504" i="2"/>
  <c r="AD496" i="2"/>
  <c r="AD488" i="2"/>
  <c r="AD480" i="2"/>
  <c r="AD472" i="2"/>
  <c r="AD464" i="2"/>
  <c r="AD456" i="2"/>
  <c r="AD448" i="2"/>
  <c r="AD440" i="2"/>
  <c r="AD432" i="2"/>
  <c r="AD423" i="2"/>
  <c r="AD415" i="2"/>
  <c r="AD407" i="2"/>
  <c r="AD398" i="2"/>
  <c r="AD390" i="2"/>
  <c r="AD382" i="2"/>
  <c r="AD374" i="2"/>
  <c r="AD366" i="2"/>
  <c r="AD358" i="2"/>
  <c r="AD350" i="2"/>
  <c r="AD342" i="2"/>
  <c r="AD334" i="2"/>
  <c r="AD326" i="2"/>
  <c r="AD318" i="2"/>
  <c r="AD310" i="2"/>
  <c r="AD302" i="2"/>
  <c r="AD294" i="2"/>
  <c r="AD286" i="2"/>
  <c r="AD278" i="2"/>
  <c r="AD270" i="2"/>
  <c r="AD262" i="2"/>
  <c r="AD254" i="2"/>
  <c r="AD246" i="2"/>
  <c r="AD238" i="2"/>
  <c r="AD230" i="2"/>
  <c r="AD222" i="2"/>
  <c r="AD214" i="2"/>
  <c r="AD206" i="2"/>
  <c r="AD198" i="2"/>
  <c r="AD190" i="2"/>
  <c r="AD182" i="2"/>
  <c r="AD174" i="2"/>
  <c r="AD166" i="2"/>
  <c r="AD158" i="2"/>
  <c r="AD150" i="2"/>
  <c r="AD142" i="2"/>
  <c r="AD134" i="2"/>
  <c r="AD126" i="2"/>
  <c r="AD118" i="2"/>
  <c r="AD110" i="2"/>
  <c r="AD101" i="2"/>
  <c r="AD93" i="2"/>
  <c r="AD85" i="2"/>
  <c r="AD77" i="2"/>
  <c r="AD69" i="2"/>
  <c r="AD61" i="2"/>
  <c r="AD53" i="2"/>
  <c r="AD45" i="2"/>
  <c r="AD37" i="2"/>
  <c r="AD29" i="2"/>
  <c r="AD21" i="2"/>
  <c r="AD13" i="2"/>
  <c r="AD5" i="2"/>
  <c r="AF632" i="2"/>
  <c r="AF624" i="2"/>
  <c r="AF616" i="2"/>
  <c r="AF608" i="2"/>
  <c r="AF600" i="2"/>
  <c r="AF592" i="2"/>
  <c r="AF584" i="2"/>
  <c r="AF576" i="2"/>
  <c r="AF568" i="2"/>
  <c r="AF560" i="2"/>
  <c r="AF551" i="2"/>
  <c r="AF543" i="2"/>
  <c r="AF535" i="2"/>
  <c r="AC535" i="2" s="1"/>
  <c r="AF527" i="2"/>
  <c r="AC527" i="2" s="1"/>
  <c r="AF519" i="2"/>
  <c r="AC519" i="2" s="1"/>
  <c r="AF511" i="2"/>
  <c r="AC511" i="2" s="1"/>
  <c r="AF503" i="2"/>
  <c r="AC503" i="2" s="1"/>
  <c r="AF495" i="2"/>
  <c r="AF487" i="2"/>
  <c r="AF478" i="2"/>
  <c r="AF470" i="2"/>
  <c r="AF462" i="2"/>
  <c r="AF454" i="2"/>
  <c r="AF446" i="2"/>
  <c r="AF438" i="2"/>
  <c r="AC438" i="2" s="1"/>
  <c r="AF430" i="2"/>
  <c r="AC430" i="2" s="1"/>
  <c r="AF421" i="2"/>
  <c r="AF413" i="2"/>
  <c r="AF405" i="2"/>
  <c r="AC405" i="2" s="1"/>
  <c r="AF397" i="2"/>
  <c r="AC397" i="2" s="1"/>
  <c r="AF389" i="2"/>
  <c r="AC389" i="2" s="1"/>
  <c r="AF381" i="2"/>
  <c r="AC381" i="2" s="1"/>
  <c r="AF373" i="2"/>
  <c r="AC373" i="2" s="1"/>
  <c r="AF365" i="2"/>
  <c r="AF486" i="2"/>
  <c r="AF357" i="2"/>
  <c r="AF636" i="2"/>
  <c r="AF555" i="2"/>
  <c r="AF424" i="2"/>
  <c r="AF349" i="2"/>
  <c r="V635" i="2"/>
  <c r="V627" i="2"/>
  <c r="Q627" i="2" s="1"/>
  <c r="V619" i="2"/>
  <c r="Q619" i="2" s="1"/>
  <c r="V611" i="2"/>
  <c r="V603" i="2"/>
  <c r="Q603" i="2" s="1"/>
  <c r="V595" i="2"/>
  <c r="Q595" i="2" s="1"/>
  <c r="V587" i="2"/>
  <c r="Q587" i="2" s="1"/>
  <c r="V579" i="2"/>
  <c r="Q579" i="2" s="1"/>
  <c r="V571" i="2"/>
  <c r="Q571" i="2" s="1"/>
  <c r="V563" i="2"/>
  <c r="Q563" i="2" s="1"/>
  <c r="V555" i="2"/>
  <c r="Q555" i="2" s="1"/>
  <c r="V547" i="2"/>
  <c r="Q547" i="2" s="1"/>
  <c r="V539" i="2"/>
  <c r="Q539" i="2" s="1"/>
  <c r="V531" i="2"/>
  <c r="Q531" i="2" s="1"/>
  <c r="V523" i="2"/>
  <c r="Q523" i="2" s="1"/>
  <c r="V515" i="2"/>
  <c r="Q515" i="2" s="1"/>
  <c r="V507" i="2"/>
  <c r="Q507" i="2" s="1"/>
  <c r="V499" i="2"/>
  <c r="Q499" i="2" s="1"/>
  <c r="V491" i="2"/>
  <c r="Q491" i="2" s="1"/>
  <c r="V482" i="2"/>
  <c r="Q482" i="2" s="1"/>
  <c r="V474" i="2"/>
  <c r="Q474" i="2" s="1"/>
  <c r="V466" i="2"/>
  <c r="Q466" i="2" s="1"/>
  <c r="V458" i="2"/>
  <c r="Q458" i="2" s="1"/>
  <c r="V450" i="2"/>
  <c r="Q450" i="2" s="1"/>
  <c r="V442" i="2"/>
  <c r="Q442" i="2" s="1"/>
  <c r="V434" i="2"/>
  <c r="Q434" i="2" s="1"/>
  <c r="V426" i="2"/>
  <c r="Q426" i="2" s="1"/>
  <c r="V418" i="2"/>
  <c r="Q418" i="2" s="1"/>
  <c r="V410" i="2"/>
  <c r="V402" i="2"/>
  <c r="V394" i="2"/>
  <c r="V386" i="2"/>
  <c r="V378" i="2"/>
  <c r="Q378" i="2" s="1"/>
  <c r="V370" i="2"/>
  <c r="Q370" i="2" s="1"/>
  <c r="V362" i="2"/>
  <c r="Q362" i="2" s="1"/>
  <c r="V354" i="2"/>
  <c r="V346" i="2"/>
  <c r="V337" i="2"/>
  <c r="V329" i="2"/>
  <c r="V321" i="2"/>
  <c r="Q321" i="2" s="1"/>
  <c r="V313" i="2"/>
  <c r="Q313" i="2" s="1"/>
  <c r="V305" i="2"/>
  <c r="Q305" i="2" s="1"/>
  <c r="V296" i="2"/>
  <c r="V288" i="2"/>
  <c r="V280" i="2"/>
  <c r="V272" i="2"/>
  <c r="Q272" i="2" s="1"/>
  <c r="V264" i="2"/>
  <c r="Q264" i="2" s="1"/>
  <c r="V256" i="2"/>
  <c r="Q256" i="2" s="1"/>
  <c r="V248" i="2"/>
  <c r="Q248" i="2" s="1"/>
  <c r="V240" i="2"/>
  <c r="Q240" i="2" s="1"/>
  <c r="V232" i="2"/>
  <c r="V224" i="2"/>
  <c r="V216" i="2"/>
  <c r="V208" i="2"/>
  <c r="Q208" i="2" s="1"/>
  <c r="V200" i="2"/>
  <c r="Q200" i="2" s="1"/>
  <c r="V192" i="2"/>
  <c r="Q192" i="2" s="1"/>
  <c r="V184" i="2"/>
  <c r="Q184" i="2" s="1"/>
  <c r="V176" i="2"/>
  <c r="V168" i="2"/>
  <c r="V160" i="2"/>
  <c r="V152" i="2"/>
  <c r="Q152" i="2" s="1"/>
  <c r="V144" i="2"/>
  <c r="Q144" i="2" s="1"/>
  <c r="V136" i="2"/>
  <c r="Q136" i="2" s="1"/>
  <c r="V128" i="2"/>
  <c r="Q128" i="2" s="1"/>
  <c r="V119" i="2"/>
  <c r="Q119" i="2" s="1"/>
  <c r="V111" i="2"/>
  <c r="Q111" i="2" s="1"/>
  <c r="V103" i="2"/>
  <c r="Q103" i="2" s="1"/>
  <c r="V95" i="2"/>
  <c r="Q95" i="2" s="1"/>
  <c r="V87" i="2"/>
  <c r="Q87" i="2" s="1"/>
  <c r="V79" i="2"/>
  <c r="Q79" i="2" s="1"/>
  <c r="V71" i="2"/>
  <c r="Q71" i="2" s="1"/>
  <c r="V63" i="2"/>
  <c r="Q63" i="2" s="1"/>
  <c r="V55" i="2"/>
  <c r="Q55" i="2" s="1"/>
  <c r="V47" i="2"/>
  <c r="Q47" i="2" s="1"/>
  <c r="V39" i="2"/>
  <c r="Q39" i="2" s="1"/>
  <c r="V31" i="2"/>
  <c r="Q31" i="2" s="1"/>
  <c r="V23" i="2"/>
  <c r="Q23" i="2" s="1"/>
  <c r="V15" i="2"/>
  <c r="Q15" i="2" s="1"/>
  <c r="V7" i="2"/>
  <c r="Q7" i="2" s="1"/>
  <c r="Z637" i="2"/>
  <c r="U637" i="2" s="1"/>
  <c r="Z628" i="2"/>
  <c r="Z620" i="2"/>
  <c r="Z612" i="2"/>
  <c r="Z604" i="2"/>
  <c r="Z596" i="2"/>
  <c r="Z588" i="2"/>
  <c r="Z580" i="2"/>
  <c r="U580" i="2" s="1"/>
  <c r="Z572" i="2"/>
  <c r="U572" i="2" s="1"/>
  <c r="Z564" i="2"/>
  <c r="U564" i="2" s="1"/>
  <c r="Z556" i="2"/>
  <c r="Z548" i="2"/>
  <c r="Z540" i="2"/>
  <c r="Z532" i="2"/>
  <c r="Z524" i="2"/>
  <c r="Z516" i="2"/>
  <c r="U516" i="2" s="1"/>
  <c r="Z508" i="2"/>
  <c r="U508" i="2" s="1"/>
  <c r="Z500" i="2"/>
  <c r="U500" i="2" s="1"/>
  <c r="Z492" i="2"/>
  <c r="Z484" i="2"/>
  <c r="Z476" i="2"/>
  <c r="Z468" i="2"/>
  <c r="Z460" i="2"/>
  <c r="Z452" i="2"/>
  <c r="Z444" i="2"/>
  <c r="U444" i="2" s="1"/>
  <c r="Z436" i="2"/>
  <c r="U436" i="2" s="1"/>
  <c r="Z428" i="2"/>
  <c r="U428" i="2" s="1"/>
  <c r="Z419" i="2"/>
  <c r="Z411" i="2"/>
  <c r="Z402" i="2"/>
  <c r="Z394" i="2"/>
  <c r="Z386" i="2"/>
  <c r="Z378" i="2"/>
  <c r="Z370" i="2"/>
  <c r="Z362" i="2"/>
  <c r="U362" i="2" s="1"/>
  <c r="Z354" i="2"/>
  <c r="Z346" i="2"/>
  <c r="Z337" i="2"/>
  <c r="Z329" i="2"/>
  <c r="Z320" i="2"/>
  <c r="Z312" i="2"/>
  <c r="Z304" i="2"/>
  <c r="Z296" i="2"/>
  <c r="U296" i="2" s="1"/>
  <c r="Z288" i="2"/>
  <c r="Z280" i="2"/>
  <c r="Z272" i="2"/>
  <c r="Z264" i="2"/>
  <c r="Z256" i="2"/>
  <c r="Z248" i="2"/>
  <c r="Z240" i="2"/>
  <c r="Z231" i="2"/>
  <c r="Z223" i="2"/>
  <c r="Z215" i="2"/>
  <c r="Z207" i="2"/>
  <c r="Z199" i="2"/>
  <c r="Z191" i="2"/>
  <c r="Z183" i="2"/>
  <c r="Z175" i="2"/>
  <c r="Z167" i="2"/>
  <c r="Z159" i="2"/>
  <c r="Z151" i="2"/>
  <c r="Z143" i="2"/>
  <c r="Z135" i="2"/>
  <c r="Z127" i="2"/>
  <c r="Z119" i="2"/>
  <c r="Z111" i="2"/>
  <c r="Z102" i="2"/>
  <c r="Z94" i="2"/>
  <c r="Z86" i="2"/>
  <c r="Z78" i="2"/>
  <c r="Z70" i="2"/>
  <c r="Z62" i="2"/>
  <c r="Z54" i="2"/>
  <c r="Z46" i="2"/>
  <c r="Z38" i="2"/>
  <c r="Z30" i="2"/>
  <c r="Z22" i="2"/>
  <c r="Z14" i="2"/>
  <c r="Z6" i="2"/>
  <c r="AD108" i="2"/>
  <c r="AD3" i="2"/>
  <c r="AD632" i="2"/>
  <c r="AD623" i="2"/>
  <c r="AD615" i="2"/>
  <c r="AD607" i="2"/>
  <c r="AD599" i="2"/>
  <c r="Y599" i="2" s="1"/>
  <c r="AD591" i="2"/>
  <c r="Y591" i="2" s="1"/>
  <c r="AD583" i="2"/>
  <c r="Y583" i="2" s="1"/>
  <c r="AD575" i="2"/>
  <c r="Y575" i="2" s="1"/>
  <c r="AD567" i="2"/>
  <c r="Y567" i="2" s="1"/>
  <c r="AD559" i="2"/>
  <c r="AD551" i="2"/>
  <c r="AD543" i="2"/>
  <c r="AD535" i="2"/>
  <c r="Y535" i="2" s="1"/>
  <c r="AD527" i="2"/>
  <c r="Y527" i="2" s="1"/>
  <c r="AD519" i="2"/>
  <c r="Y519" i="2" s="1"/>
  <c r="AD511" i="2"/>
  <c r="Y511" i="2" s="1"/>
  <c r="AD503" i="2"/>
  <c r="Y503" i="2" s="1"/>
  <c r="AD495" i="2"/>
  <c r="AD487" i="2"/>
  <c r="AD479" i="2"/>
  <c r="AD471" i="2"/>
  <c r="Y471" i="2" s="1"/>
  <c r="AD463" i="2"/>
  <c r="Y463" i="2" s="1"/>
  <c r="AD455" i="2"/>
  <c r="Y455" i="2" s="1"/>
  <c r="AD447" i="2"/>
  <c r="Y447" i="2" s="1"/>
  <c r="AD439" i="2"/>
  <c r="Y439" i="2" s="1"/>
  <c r="AD431" i="2"/>
  <c r="AD422" i="2"/>
  <c r="AD414" i="2"/>
  <c r="AD405" i="2"/>
  <c r="Y405" i="2" s="1"/>
  <c r="AD397" i="2"/>
  <c r="Y397" i="2" s="1"/>
  <c r="AD389" i="2"/>
  <c r="Y389" i="2" s="1"/>
  <c r="AD381" i="2"/>
  <c r="Y381" i="2" s="1"/>
  <c r="AD373" i="2"/>
  <c r="Y373" i="2" s="1"/>
  <c r="AD365" i="2"/>
  <c r="AD406" i="2"/>
  <c r="AD629" i="2"/>
  <c r="AD357" i="2"/>
  <c r="AD636" i="2"/>
  <c r="AD424" i="2"/>
  <c r="AD349" i="2"/>
  <c r="Y349" i="2" s="1"/>
  <c r="AD341" i="2"/>
  <c r="AD333" i="2"/>
  <c r="AD325" i="2"/>
  <c r="AD317" i="2"/>
  <c r="AD309" i="2"/>
  <c r="AD301" i="2"/>
  <c r="AD293" i="2"/>
  <c r="AD285" i="2"/>
  <c r="AD277" i="2"/>
  <c r="AD269" i="2"/>
  <c r="AD261" i="2"/>
  <c r="AD253" i="2"/>
  <c r="AD245" i="2"/>
  <c r="AD237" i="2"/>
  <c r="AD229" i="2"/>
  <c r="AD221" i="2"/>
  <c r="AD213" i="2"/>
  <c r="AD205" i="2"/>
  <c r="AD197" i="2"/>
  <c r="AD189" i="2"/>
  <c r="AD181" i="2"/>
  <c r="AD173" i="2"/>
  <c r="AD165" i="2"/>
  <c r="AD157" i="2"/>
  <c r="AD149" i="2"/>
  <c r="AD141" i="2"/>
  <c r="AD133" i="2"/>
  <c r="AD125" i="2"/>
  <c r="AD117" i="2"/>
  <c r="AD109" i="2"/>
  <c r="AD100" i="2"/>
  <c r="AD92" i="2"/>
  <c r="AD84" i="2"/>
  <c r="AD76" i="2"/>
  <c r="AD68" i="2"/>
  <c r="AD60" i="2"/>
  <c r="AD52" i="2"/>
  <c r="AD44" i="2"/>
  <c r="AD36" i="2"/>
  <c r="AD28" i="2"/>
  <c r="AD20" i="2"/>
  <c r="AD12" i="2"/>
  <c r="AD4" i="2"/>
  <c r="AF3" i="2"/>
  <c r="AF631" i="2"/>
  <c r="AF623" i="2"/>
  <c r="AF615" i="2"/>
  <c r="AF607" i="2"/>
  <c r="AF599" i="2"/>
  <c r="AC599" i="2" s="1"/>
  <c r="AF591" i="2"/>
  <c r="AC591" i="2" s="1"/>
  <c r="AF583" i="2"/>
  <c r="AC583" i="2" s="1"/>
  <c r="AF575" i="2"/>
  <c r="AF567" i="2"/>
  <c r="AF559" i="2"/>
  <c r="AF550" i="2"/>
  <c r="AC550" i="2" s="1"/>
  <c r="AF542" i="2"/>
  <c r="AF534" i="2"/>
  <c r="AC534" i="2" s="1"/>
  <c r="AF526" i="2"/>
  <c r="AF518" i="2"/>
  <c r="AF510" i="2"/>
  <c r="AF502" i="2"/>
  <c r="AC502" i="2" s="1"/>
  <c r="AF494" i="2"/>
  <c r="AC494" i="2" s="1"/>
  <c r="AF485" i="2"/>
  <c r="AC485" i="2" s="1"/>
  <c r="AF477" i="2"/>
  <c r="AC477" i="2" s="1"/>
  <c r="AF469" i="2"/>
  <c r="AC469" i="2" s="1"/>
  <c r="AF461" i="2"/>
  <c r="AF453" i="2"/>
  <c r="AF445" i="2"/>
  <c r="AF437" i="2"/>
  <c r="AC437" i="2" s="1"/>
  <c r="AF429" i="2"/>
  <c r="AC429" i="2" s="1"/>
  <c r="AF420" i="2"/>
  <c r="AC420" i="2" s="1"/>
  <c r="AF412" i="2"/>
  <c r="AC412" i="2" s="1"/>
  <c r="AF404" i="2"/>
  <c r="AC404" i="2" s="1"/>
  <c r="AF396" i="2"/>
  <c r="AF388" i="2"/>
  <c r="AF380" i="2"/>
  <c r="AF372" i="2"/>
  <c r="AC372" i="2" s="1"/>
  <c r="AF364" i="2"/>
  <c r="AC364" i="2" s="1"/>
  <c r="AF356" i="2"/>
  <c r="AC356" i="2" s="1"/>
  <c r="AF348" i="2"/>
  <c r="AF339" i="2"/>
  <c r="AF331" i="2"/>
  <c r="AF323" i="2"/>
  <c r="AF315" i="2"/>
  <c r="AF306" i="2"/>
  <c r="AF297" i="2"/>
  <c r="AF289" i="2"/>
  <c r="AF281" i="2"/>
  <c r="AF273" i="2"/>
  <c r="AF265" i="2"/>
  <c r="AF257" i="2"/>
  <c r="AF249" i="2"/>
  <c r="AF241" i="2"/>
  <c r="AF233" i="2"/>
  <c r="AF225" i="2"/>
  <c r="AF217" i="2"/>
  <c r="AF209" i="2"/>
  <c r="AF201" i="2"/>
  <c r="AF193" i="2"/>
  <c r="AF185" i="2"/>
  <c r="AF177" i="2"/>
  <c r="AF169" i="2"/>
  <c r="AF161" i="2"/>
  <c r="AF153" i="2"/>
  <c r="AF145" i="2"/>
  <c r="AF137" i="2"/>
  <c r="AF129" i="2"/>
  <c r="V634" i="2"/>
  <c r="V626" i="2"/>
  <c r="Q626" i="2" s="1"/>
  <c r="V618" i="2"/>
  <c r="V610" i="2"/>
  <c r="V602" i="2"/>
  <c r="Q602" i="2" s="1"/>
  <c r="V594" i="2"/>
  <c r="V586" i="2"/>
  <c r="Q586" i="2" s="1"/>
  <c r="V578" i="2"/>
  <c r="Q578" i="2" s="1"/>
  <c r="V570" i="2"/>
  <c r="V562" i="2"/>
  <c r="V554" i="2"/>
  <c r="V546" i="2"/>
  <c r="Q546" i="2" s="1"/>
  <c r="V538" i="2"/>
  <c r="Q538" i="2" s="1"/>
  <c r="V530" i="2"/>
  <c r="Q530" i="2" s="1"/>
  <c r="V522" i="2"/>
  <c r="V514" i="2"/>
  <c r="V506" i="2"/>
  <c r="Q506" i="2" s="1"/>
  <c r="V498" i="2"/>
  <c r="Q498" i="2" s="1"/>
  <c r="V490" i="2"/>
  <c r="Q490" i="2" s="1"/>
  <c r="V481" i="2"/>
  <c r="Q481" i="2" s="1"/>
  <c r="V473" i="2"/>
  <c r="Q473" i="2" s="1"/>
  <c r="V465" i="2"/>
  <c r="Q465" i="2" s="1"/>
  <c r="V457" i="2"/>
  <c r="V449" i="2"/>
  <c r="V441" i="2"/>
  <c r="Q441" i="2" s="1"/>
  <c r="V433" i="2"/>
  <c r="V425" i="2"/>
  <c r="Q425" i="2" s="1"/>
  <c r="V417" i="2"/>
  <c r="V409" i="2"/>
  <c r="Q409" i="2" s="1"/>
  <c r="V401" i="2"/>
  <c r="Q401" i="2" s="1"/>
  <c r="V393" i="2"/>
  <c r="Q393" i="2" s="1"/>
  <c r="V385" i="2"/>
  <c r="Q385" i="2" s="1"/>
  <c r="V377" i="2"/>
  <c r="Q377" i="2" s="1"/>
  <c r="V369" i="2"/>
  <c r="V361" i="2"/>
  <c r="Q361" i="2" s="1"/>
  <c r="V353" i="2"/>
  <c r="Q353" i="2" s="1"/>
  <c r="V345" i="2"/>
  <c r="Q345" i="2" s="1"/>
  <c r="V336" i="2"/>
  <c r="Q336" i="2" s="1"/>
  <c r="V328" i="2"/>
  <c r="Q328" i="2" s="1"/>
  <c r="V320" i="2"/>
  <c r="V312" i="2"/>
  <c r="Q312" i="2" s="1"/>
  <c r="V304" i="2"/>
  <c r="Q304" i="2" s="1"/>
  <c r="V295" i="2"/>
  <c r="Q295" i="2" s="1"/>
  <c r="V287" i="2"/>
  <c r="V279" i="2"/>
  <c r="Q279" i="2" s="1"/>
  <c r="V271" i="2"/>
  <c r="Q271" i="2" s="1"/>
  <c r="V263" i="2"/>
  <c r="Q263" i="2" s="1"/>
  <c r="V255" i="2"/>
  <c r="Q255" i="2" s="1"/>
  <c r="V247" i="2"/>
  <c r="Q247" i="2" s="1"/>
  <c r="V239" i="2"/>
  <c r="Q239" i="2" s="1"/>
  <c r="V231" i="2"/>
  <c r="Q231" i="2" s="1"/>
  <c r="V223" i="2"/>
  <c r="V215" i="2"/>
  <c r="Q215" i="2" s="1"/>
  <c r="V207" i="2"/>
  <c r="Q207" i="2" s="1"/>
  <c r="V199" i="2"/>
  <c r="Q199" i="2" s="1"/>
  <c r="V191" i="2"/>
  <c r="Q191" i="2" s="1"/>
  <c r="V183" i="2"/>
  <c r="Q183" i="2" s="1"/>
  <c r="V175" i="2"/>
  <c r="Q175" i="2" s="1"/>
  <c r="V167" i="2"/>
  <c r="V159" i="2"/>
  <c r="V151" i="2"/>
  <c r="V143" i="2"/>
  <c r="Q143" i="2" s="1"/>
  <c r="V135" i="2"/>
  <c r="Q135" i="2" s="1"/>
  <c r="V127" i="2"/>
  <c r="Q127" i="2" s="1"/>
  <c r="V118" i="2"/>
  <c r="V110" i="2"/>
  <c r="V102" i="2"/>
  <c r="V94" i="2"/>
  <c r="Q94" i="2" s="1"/>
  <c r="V86" i="2"/>
  <c r="Q86" i="2" s="1"/>
  <c r="V78" i="2"/>
  <c r="Q78" i="2" s="1"/>
  <c r="V70" i="2"/>
  <c r="Q70" i="2" s="1"/>
  <c r="V62" i="2"/>
  <c r="Q62" i="2" s="1"/>
  <c r="V54" i="2"/>
  <c r="V46" i="2"/>
  <c r="V38" i="2"/>
  <c r="V30" i="2"/>
  <c r="Q30" i="2" s="1"/>
  <c r="V22" i="2"/>
  <c r="Q22" i="2" s="1"/>
  <c r="V14" i="2"/>
  <c r="Q14" i="2" s="1"/>
  <c r="V6" i="2"/>
  <c r="Q6" i="2" s="1"/>
  <c r="Z635" i="2"/>
  <c r="Z627" i="2"/>
  <c r="Z619" i="2"/>
  <c r="U619" i="2" s="1"/>
  <c r="Z611" i="2"/>
  <c r="U611" i="2" s="1"/>
  <c r="Z603" i="2"/>
  <c r="U603" i="2" s="1"/>
  <c r="Z595" i="2"/>
  <c r="Z587" i="2"/>
  <c r="U587" i="2" s="1"/>
  <c r="Z579" i="2"/>
  <c r="Z571" i="2"/>
  <c r="Z563" i="2"/>
  <c r="Z555" i="2"/>
  <c r="U555" i="2" s="1"/>
  <c r="Z547" i="2"/>
  <c r="U547" i="2" s="1"/>
  <c r="Z539" i="2"/>
  <c r="U539" i="2" s="1"/>
  <c r="Z531" i="2"/>
  <c r="Z523" i="2"/>
  <c r="U523" i="2" s="1"/>
  <c r="Z515" i="2"/>
  <c r="Z507" i="2"/>
  <c r="Z499" i="2"/>
  <c r="Z491" i="2"/>
  <c r="U491" i="2" s="1"/>
  <c r="Z483" i="2"/>
  <c r="Z475" i="2"/>
  <c r="Z467" i="2"/>
  <c r="Z459" i="2"/>
  <c r="Z451" i="2"/>
  <c r="U451" i="2" s="1"/>
  <c r="Z443" i="2"/>
  <c r="U443" i="2" s="1"/>
  <c r="Z435" i="2"/>
  <c r="Z427" i="2"/>
  <c r="Z418" i="2"/>
  <c r="U418" i="2" s="1"/>
  <c r="Z410" i="2"/>
  <c r="Z401" i="2"/>
  <c r="Z393" i="2"/>
  <c r="Z385" i="2"/>
  <c r="Z377" i="2"/>
  <c r="Z369" i="2"/>
  <c r="Z361" i="2"/>
  <c r="Z353" i="2"/>
  <c r="Z345" i="2"/>
  <c r="Z336" i="2"/>
  <c r="Z328" i="2"/>
  <c r="Z319" i="2"/>
  <c r="U319" i="2" s="1"/>
  <c r="Z311" i="2"/>
  <c r="Z303" i="2"/>
  <c r="Z295" i="2"/>
  <c r="Z287" i="2"/>
  <c r="Z279" i="2"/>
  <c r="Z271" i="2"/>
  <c r="Z263" i="2"/>
  <c r="Z255" i="2"/>
  <c r="U255" i="2" s="1"/>
  <c r="Z247" i="2"/>
  <c r="Z239" i="2"/>
  <c r="Z230" i="2"/>
  <c r="Z222" i="2"/>
  <c r="Z214" i="2"/>
  <c r="Z206" i="2"/>
  <c r="Z198" i="2"/>
  <c r="Z190" i="2"/>
  <c r="Z182" i="2"/>
  <c r="Z174" i="2"/>
  <c r="Z166" i="2"/>
  <c r="Z158" i="2"/>
  <c r="Z150" i="2"/>
  <c r="Z142" i="2"/>
  <c r="Z134" i="2"/>
  <c r="Z126" i="2"/>
  <c r="U126" i="2" s="1"/>
  <c r="Z118" i="2"/>
  <c r="Z110" i="2"/>
  <c r="Z101" i="2"/>
  <c r="Z93" i="2"/>
  <c r="Z85" i="2"/>
  <c r="Z77" i="2"/>
  <c r="Z69" i="2"/>
  <c r="Z61" i="2"/>
  <c r="U61" i="2" s="1"/>
  <c r="Z53" i="2"/>
  <c r="Z45" i="2"/>
  <c r="Z37" i="2"/>
  <c r="Z29" i="2"/>
  <c r="Z21" i="2"/>
  <c r="Z13" i="2"/>
  <c r="Z5" i="2"/>
  <c r="AD631" i="2"/>
  <c r="Y631" i="2" s="1"/>
  <c r="AD622" i="2"/>
  <c r="Y622" i="2" s="1"/>
  <c r="AD614" i="2"/>
  <c r="AD606" i="2"/>
  <c r="AD598" i="2"/>
  <c r="Y598" i="2" s="1"/>
  <c r="AD590" i="2"/>
  <c r="AD582" i="2"/>
  <c r="Y582" i="2" s="1"/>
  <c r="AD574" i="2"/>
  <c r="Y574" i="2" s="1"/>
  <c r="AD566" i="2"/>
  <c r="Y566" i="2" s="1"/>
  <c r="AD558" i="2"/>
  <c r="Y558" i="2" s="1"/>
  <c r="AD550" i="2"/>
  <c r="AD542" i="2"/>
  <c r="AD534" i="2"/>
  <c r="Y534" i="2" s="1"/>
  <c r="AD526" i="2"/>
  <c r="AD518" i="2"/>
  <c r="Y518" i="2" s="1"/>
  <c r="AD510" i="2"/>
  <c r="Y510" i="2" s="1"/>
  <c r="AD502" i="2"/>
  <c r="Y502" i="2" s="1"/>
  <c r="AD494" i="2"/>
  <c r="Y494" i="2" s="1"/>
  <c r="AD486" i="2"/>
  <c r="AD478" i="2"/>
  <c r="AD470" i="2"/>
  <c r="Y470" i="2" s="1"/>
  <c r="AD462" i="2"/>
  <c r="AD454" i="2"/>
  <c r="Y454" i="2" s="1"/>
  <c r="AD446" i="2"/>
  <c r="Y446" i="2" s="1"/>
  <c r="AD438" i="2"/>
  <c r="Y438" i="2" s="1"/>
  <c r="AD430" i="2"/>
  <c r="Y430" i="2" s="1"/>
  <c r="AD421" i="2"/>
  <c r="AD413" i="2"/>
  <c r="AD404" i="2"/>
  <c r="Y404" i="2" s="1"/>
  <c r="AD396" i="2"/>
  <c r="AD388" i="2"/>
  <c r="Y388" i="2" s="1"/>
  <c r="AD380" i="2"/>
  <c r="Y380" i="2" s="1"/>
  <c r="AD372" i="2"/>
  <c r="Y372" i="2" s="1"/>
  <c r="AD364" i="2"/>
  <c r="Y364" i="2" s="1"/>
  <c r="AD356" i="2"/>
  <c r="AD348" i="2"/>
  <c r="AD340" i="2"/>
  <c r="Y340" i="2" s="1"/>
  <c r="AD332" i="2"/>
  <c r="Y332" i="2" s="1"/>
  <c r="AD324" i="2"/>
  <c r="Y324" i="2" s="1"/>
  <c r="AD316" i="2"/>
  <c r="AD308" i="2"/>
  <c r="AD300" i="2"/>
  <c r="AD292" i="2"/>
  <c r="AD284" i="2"/>
  <c r="AD276" i="2"/>
  <c r="AD268" i="2"/>
  <c r="AD260" i="2"/>
  <c r="AD252" i="2"/>
  <c r="AD244" i="2"/>
  <c r="AD236" i="2"/>
  <c r="AD228" i="2"/>
  <c r="AD220" i="2"/>
  <c r="AD212" i="2"/>
  <c r="AD204" i="2"/>
  <c r="AD196" i="2"/>
  <c r="AD188" i="2"/>
  <c r="AD180" i="2"/>
  <c r="AD172" i="2"/>
  <c r="AD164" i="2"/>
  <c r="AD156" i="2"/>
  <c r="AD148" i="2"/>
  <c r="AD140" i="2"/>
  <c r="AD132" i="2"/>
  <c r="AD124" i="2"/>
  <c r="AD116" i="2"/>
  <c r="AD107" i="2"/>
  <c r="AD99" i="2"/>
  <c r="AD91" i="2"/>
  <c r="AD83" i="2"/>
  <c r="AD75" i="2"/>
  <c r="AD67" i="2"/>
  <c r="AD59" i="2"/>
  <c r="AD51" i="2"/>
  <c r="AD43" i="2"/>
  <c r="AD35" i="2"/>
  <c r="AD27" i="2"/>
  <c r="AD19" i="2"/>
  <c r="AD11" i="2"/>
  <c r="AF639" i="2"/>
  <c r="AF630" i="2"/>
  <c r="AC630" i="2" s="1"/>
  <c r="AF622" i="2"/>
  <c r="AC622" i="2" s="1"/>
  <c r="AF614" i="2"/>
  <c r="AC614" i="2" s="1"/>
  <c r="AF606" i="2"/>
  <c r="AF598" i="2"/>
  <c r="AF590" i="2"/>
  <c r="AF582" i="2"/>
  <c r="AF574" i="2"/>
  <c r="AF566" i="2"/>
  <c r="AC566" i="2" s="1"/>
  <c r="AF558" i="2"/>
  <c r="AC558" i="2" s="1"/>
  <c r="AF549" i="2"/>
  <c r="AF541" i="2"/>
  <c r="AF533" i="2"/>
  <c r="AF525" i="2"/>
  <c r="AF517" i="2"/>
  <c r="AF509" i="2"/>
  <c r="AC509" i="2" s="1"/>
  <c r="AF501" i="2"/>
  <c r="AC501" i="2" s="1"/>
  <c r="AF493" i="2"/>
  <c r="AC493" i="2" s="1"/>
  <c r="AF484" i="2"/>
  <c r="AC484" i="2" s="1"/>
  <c r="AF476" i="2"/>
  <c r="AC476" i="2" s="1"/>
  <c r="AF468" i="2"/>
  <c r="AC468" i="2" s="1"/>
  <c r="AF460" i="2"/>
  <c r="AC460" i="2" s="1"/>
  <c r="AF452" i="2"/>
  <c r="AC452" i="2" s="1"/>
  <c r="AF444" i="2"/>
  <c r="AC444" i="2" s="1"/>
  <c r="AF436" i="2"/>
  <c r="AC436" i="2" s="1"/>
  <c r="AF428" i="2"/>
  <c r="AC428" i="2" s="1"/>
  <c r="AF419" i="2"/>
  <c r="AC419" i="2" s="1"/>
  <c r="AF411" i="2"/>
  <c r="AC411" i="2" s="1"/>
  <c r="AF403" i="2"/>
  <c r="AF395" i="2"/>
  <c r="AF387" i="2"/>
  <c r="AF379" i="2"/>
  <c r="AC379" i="2" s="1"/>
  <c r="V121" i="2"/>
  <c r="V342" i="2"/>
  <c r="V301" i="2"/>
  <c r="V3" i="2"/>
  <c r="Q3" i="2" s="1"/>
  <c r="V625" i="2"/>
  <c r="Q625" i="2" s="1"/>
  <c r="V617" i="2"/>
  <c r="Q617" i="2" s="1"/>
  <c r="V609" i="2"/>
  <c r="V601" i="2"/>
  <c r="Q601" i="2" s="1"/>
  <c r="V593" i="2"/>
  <c r="V585" i="2"/>
  <c r="V577" i="2"/>
  <c r="V569" i="2"/>
  <c r="V561" i="2"/>
  <c r="V553" i="2"/>
  <c r="Q553" i="2" s="1"/>
  <c r="V545" i="2"/>
  <c r="Q545" i="2" s="1"/>
  <c r="V537" i="2"/>
  <c r="Q537" i="2" s="1"/>
  <c r="V529" i="2"/>
  <c r="Q529" i="2" s="1"/>
  <c r="V521" i="2"/>
  <c r="Q521" i="2" s="1"/>
  <c r="V513" i="2"/>
  <c r="V505" i="2"/>
  <c r="V497" i="2"/>
  <c r="V489" i="2"/>
  <c r="Q489" i="2" s="1"/>
  <c r="V480" i="2"/>
  <c r="Q480" i="2" s="1"/>
  <c r="V472" i="2"/>
  <c r="Q472" i="2" s="1"/>
  <c r="V464" i="2"/>
  <c r="Q464" i="2" s="1"/>
  <c r="V456" i="2"/>
  <c r="Q456" i="2" s="1"/>
  <c r="V448" i="2"/>
  <c r="V440" i="2"/>
  <c r="V432" i="2"/>
  <c r="Q432" i="2" s="1"/>
  <c r="V424" i="2"/>
  <c r="Q424" i="2" s="1"/>
  <c r="V416" i="2"/>
  <c r="V408" i="2"/>
  <c r="Q408" i="2" s="1"/>
  <c r="V400" i="2"/>
  <c r="Q400" i="2" s="1"/>
  <c r="V392" i="2"/>
  <c r="Q392" i="2" s="1"/>
  <c r="V384" i="2"/>
  <c r="Q384" i="2" s="1"/>
  <c r="V376" i="2"/>
  <c r="Q376" i="2" s="1"/>
  <c r="V368" i="2"/>
  <c r="Q368" i="2" s="1"/>
  <c r="V360" i="2"/>
  <c r="Q360" i="2" s="1"/>
  <c r="V352" i="2"/>
  <c r="V344" i="2"/>
  <c r="V335" i="2"/>
  <c r="Q335" i="2" s="1"/>
  <c r="V327" i="2"/>
  <c r="Q327" i="2" s="1"/>
  <c r="V319" i="2"/>
  <c r="Q319" i="2" s="1"/>
  <c r="V311" i="2"/>
  <c r="Q311" i="2" s="1"/>
  <c r="V303" i="2"/>
  <c r="Q303" i="2" s="1"/>
  <c r="V294" i="2"/>
  <c r="Q294" i="2" s="1"/>
  <c r="V286" i="2"/>
  <c r="Q286" i="2" s="1"/>
  <c r="V278" i="2"/>
  <c r="Q278" i="2" s="1"/>
  <c r="V270" i="2"/>
  <c r="Q270" i="2" s="1"/>
  <c r="V262" i="2"/>
  <c r="V254" i="2"/>
  <c r="V246" i="2"/>
  <c r="Q246" i="2" s="1"/>
  <c r="V238" i="2"/>
  <c r="Q238" i="2" s="1"/>
  <c r="V230" i="2"/>
  <c r="Q230" i="2" s="1"/>
  <c r="V222" i="2"/>
  <c r="Q222" i="2" s="1"/>
  <c r="V214" i="2"/>
  <c r="Q214" i="2" s="1"/>
  <c r="V206" i="2"/>
  <c r="Q206" i="2" s="1"/>
  <c r="V198" i="2"/>
  <c r="V190" i="2"/>
  <c r="V182" i="2"/>
  <c r="Q182" i="2" s="1"/>
  <c r="V174" i="2"/>
  <c r="Q174" i="2" s="1"/>
  <c r="V166" i="2"/>
  <c r="Q166" i="2" s="1"/>
  <c r="V158" i="2"/>
  <c r="Q158" i="2" s="1"/>
  <c r="V150" i="2"/>
  <c r="Q150" i="2" s="1"/>
  <c r="V142" i="2"/>
  <c r="Q142" i="2" s="1"/>
  <c r="V134" i="2"/>
  <c r="Q134" i="2" s="1"/>
  <c r="V126" i="2"/>
  <c r="Q126" i="2" s="1"/>
  <c r="V117" i="2"/>
  <c r="Q117" i="2" s="1"/>
  <c r="V109" i="2"/>
  <c r="Q109" i="2" s="1"/>
  <c r="V101" i="2"/>
  <c r="V93" i="2"/>
  <c r="V85" i="2"/>
  <c r="Q85" i="2" s="1"/>
  <c r="V77" i="2"/>
  <c r="Q77" i="2" s="1"/>
  <c r="V69" i="2"/>
  <c r="Q69" i="2" s="1"/>
  <c r="V61" i="2"/>
  <c r="Q61" i="2" s="1"/>
  <c r="V53" i="2"/>
  <c r="Q53" i="2" s="1"/>
  <c r="V45" i="2"/>
  <c r="Q45" i="2" s="1"/>
  <c r="V37" i="2"/>
  <c r="V29" i="2"/>
  <c r="V21" i="2"/>
  <c r="Q21" i="2" s="1"/>
  <c r="V13" i="2"/>
  <c r="Q13" i="2" s="1"/>
  <c r="V5" i="2"/>
  <c r="Q5" i="2" s="1"/>
  <c r="Z626" i="2"/>
  <c r="Z618" i="2"/>
  <c r="Z610" i="2"/>
  <c r="Z602" i="2"/>
  <c r="Z594" i="2"/>
  <c r="Z586" i="2"/>
  <c r="Z578" i="2"/>
  <c r="U578" i="2" s="1"/>
  <c r="Z570" i="2"/>
  <c r="U570" i="2" s="1"/>
  <c r="Z562" i="2"/>
  <c r="Z554" i="2"/>
  <c r="Z546" i="2"/>
  <c r="Z538" i="2"/>
  <c r="Z530" i="2"/>
  <c r="Z522" i="2"/>
  <c r="Z514" i="2"/>
  <c r="U514" i="2" s="1"/>
  <c r="Z506" i="2"/>
  <c r="U506" i="2" s="1"/>
  <c r="Z498" i="2"/>
  <c r="Z490" i="2"/>
  <c r="Z482" i="2"/>
  <c r="U482" i="2" s="1"/>
  <c r="Z474" i="2"/>
  <c r="U474" i="2" s="1"/>
  <c r="Z466" i="2"/>
  <c r="U466" i="2" s="1"/>
  <c r="Z458" i="2"/>
  <c r="U458" i="2" s="1"/>
  <c r="Z450" i="2"/>
  <c r="U450" i="2" s="1"/>
  <c r="Z442" i="2"/>
  <c r="Z434" i="2"/>
  <c r="Z426" i="2"/>
  <c r="Z417" i="2"/>
  <c r="Z409" i="2"/>
  <c r="Z400" i="2"/>
  <c r="Z392" i="2"/>
  <c r="Z384" i="2"/>
  <c r="U384" i="2" s="1"/>
  <c r="Z376" i="2"/>
  <c r="U376" i="2" s="1"/>
  <c r="Z368" i="2"/>
  <c r="Z360" i="2"/>
  <c r="Z344" i="2"/>
  <c r="Z335" i="2"/>
  <c r="Z327" i="2"/>
  <c r="Z318" i="2"/>
  <c r="Z310" i="2"/>
  <c r="Z302" i="2"/>
  <c r="Z294" i="2"/>
  <c r="Z286" i="2"/>
  <c r="Z278" i="2"/>
  <c r="Z270" i="2"/>
  <c r="Z262" i="2"/>
  <c r="Z254" i="2"/>
  <c r="Z246" i="2"/>
  <c r="U246" i="2" s="1"/>
  <c r="Z238" i="2"/>
  <c r="Z229" i="2"/>
  <c r="Z221" i="2"/>
  <c r="Z213" i="2"/>
  <c r="Z205" i="2"/>
  <c r="Z197" i="2"/>
  <c r="Z189" i="2"/>
  <c r="Z181" i="2"/>
  <c r="Z173" i="2"/>
  <c r="Z165" i="2"/>
  <c r="Z157" i="2"/>
  <c r="Z149" i="2"/>
  <c r="Z141" i="2"/>
  <c r="Z133" i="2"/>
  <c r="Z125" i="2"/>
  <c r="Z117" i="2"/>
  <c r="U117" i="2" s="1"/>
  <c r="Z109" i="2"/>
  <c r="Z100" i="2"/>
  <c r="Z92" i="2"/>
  <c r="Z84" i="2"/>
  <c r="Z76" i="2"/>
  <c r="Z68" i="2"/>
  <c r="Z60" i="2"/>
  <c r="Z52" i="2"/>
  <c r="Z44" i="2"/>
  <c r="Z36" i="2"/>
  <c r="Z28" i="2"/>
  <c r="Z20" i="2"/>
  <c r="Z12" i="2"/>
  <c r="Z4" i="2"/>
  <c r="AD630" i="2"/>
  <c r="Y630" i="2" s="1"/>
  <c r="AD621" i="2"/>
  <c r="Y621" i="2" s="1"/>
  <c r="AD613" i="2"/>
  <c r="Y613" i="2" s="1"/>
  <c r="AD605" i="2"/>
  <c r="AD597" i="2"/>
  <c r="AD589" i="2"/>
  <c r="AD581" i="2"/>
  <c r="AD573" i="2"/>
  <c r="Y573" i="2" s="1"/>
  <c r="AD565" i="2"/>
  <c r="Y565" i="2" s="1"/>
  <c r="AD557" i="2"/>
  <c r="Y557" i="2" s="1"/>
  <c r="AD549" i="2"/>
  <c r="Y549" i="2" s="1"/>
  <c r="AD541" i="2"/>
  <c r="AD533" i="2"/>
  <c r="AD525" i="2"/>
  <c r="AD517" i="2"/>
  <c r="AD509" i="2"/>
  <c r="Y509" i="2" s="1"/>
  <c r="AD501" i="2"/>
  <c r="Y501" i="2" s="1"/>
  <c r="AD493" i="2"/>
  <c r="Y493" i="2" s="1"/>
  <c r="AD485" i="2"/>
  <c r="Y485" i="2" s="1"/>
  <c r="AD477" i="2"/>
  <c r="AD469" i="2"/>
  <c r="AD461" i="2"/>
  <c r="AD453" i="2"/>
  <c r="AD445" i="2"/>
  <c r="Y445" i="2" s="1"/>
  <c r="AD437" i="2"/>
  <c r="Y437" i="2" s="1"/>
  <c r="AD429" i="2"/>
  <c r="Y429" i="2" s="1"/>
  <c r="AD420" i="2"/>
  <c r="Y420" i="2" s="1"/>
  <c r="AD412" i="2"/>
  <c r="AD403" i="2"/>
  <c r="AD395" i="2"/>
  <c r="AD387" i="2"/>
  <c r="AD379" i="2"/>
  <c r="Y379" i="2" s="1"/>
  <c r="AD371" i="2"/>
  <c r="Y371" i="2" s="1"/>
  <c r="AD363" i="2"/>
  <c r="Y363" i="2" s="1"/>
  <c r="AD347" i="2"/>
  <c r="Y347" i="2" s="1"/>
  <c r="AD339" i="2"/>
  <c r="AD331" i="2"/>
  <c r="AD323" i="2"/>
  <c r="AD315" i="2"/>
  <c r="AD307" i="2"/>
  <c r="AD299" i="2"/>
  <c r="Y299" i="2" s="1"/>
  <c r="AD291" i="2"/>
  <c r="Y291" i="2" s="1"/>
  <c r="AD283" i="2"/>
  <c r="Y283" i="2" s="1"/>
  <c r="AD275" i="2"/>
  <c r="Y275" i="2" s="1"/>
  <c r="AD267" i="2"/>
  <c r="AD259" i="2"/>
  <c r="AD251" i="2"/>
  <c r="AD243" i="2"/>
  <c r="AD235" i="2"/>
  <c r="Y235" i="2" s="1"/>
  <c r="AD227" i="2"/>
  <c r="AD219" i="2"/>
  <c r="AD211" i="2"/>
  <c r="AD203" i="2"/>
  <c r="AD195" i="2"/>
  <c r="AD187" i="2"/>
  <c r="AD179" i="2"/>
  <c r="AD171" i="2"/>
  <c r="AD163" i="2"/>
  <c r="AD155" i="2"/>
  <c r="AD147" i="2"/>
  <c r="AD139" i="2"/>
  <c r="AD131" i="2"/>
  <c r="AD123" i="2"/>
  <c r="AD115" i="2"/>
  <c r="AD106" i="2"/>
  <c r="AD98" i="2"/>
  <c r="AD90" i="2"/>
  <c r="AD82" i="2"/>
  <c r="AD74" i="2"/>
  <c r="AD66" i="2"/>
  <c r="AD58" i="2"/>
  <c r="AD50" i="2"/>
  <c r="AD42" i="2"/>
  <c r="AD34" i="2"/>
  <c r="AD26" i="2"/>
  <c r="AD18" i="2"/>
  <c r="AD10" i="2"/>
  <c r="AF629" i="2"/>
  <c r="AC629" i="2" s="1"/>
  <c r="AF621" i="2"/>
  <c r="AC621" i="2" s="1"/>
  <c r="AF613" i="2"/>
  <c r="AC613" i="2" s="1"/>
  <c r="AF605" i="2"/>
  <c r="AC605" i="2" s="1"/>
  <c r="AF597" i="2"/>
  <c r="AC597" i="2" s="1"/>
  <c r="AF589" i="2"/>
  <c r="AF581" i="2"/>
  <c r="AF573" i="2"/>
  <c r="AC573" i="2" s="1"/>
  <c r="AF565" i="2"/>
  <c r="AC565" i="2" s="1"/>
  <c r="AF557" i="2"/>
  <c r="AC557" i="2" s="1"/>
  <c r="AF548" i="2"/>
  <c r="AC548" i="2" s="1"/>
  <c r="AF540" i="2"/>
  <c r="AC540" i="2" s="1"/>
  <c r="AF532" i="2"/>
  <c r="AC532" i="2" s="1"/>
  <c r="AF524" i="2"/>
  <c r="AC524" i="2" s="1"/>
  <c r="AF516" i="2"/>
  <c r="AF508" i="2"/>
  <c r="AF500" i="2"/>
  <c r="AF492" i="2"/>
  <c r="AF483" i="2"/>
  <c r="AC483" i="2" s="1"/>
  <c r="AF475" i="2"/>
  <c r="AC475" i="2" s="1"/>
  <c r="AF467" i="2"/>
  <c r="AC467" i="2" s="1"/>
  <c r="AF459" i="2"/>
  <c r="AF451" i="2"/>
  <c r="AF443" i="2"/>
  <c r="AF435" i="2"/>
  <c r="AC435" i="2" s="1"/>
  <c r="AF427" i="2"/>
  <c r="AF418" i="2"/>
  <c r="AC418" i="2" s="1"/>
  <c r="AF410" i="2"/>
  <c r="AC410" i="2" s="1"/>
  <c r="AF402" i="2"/>
  <c r="AC402" i="2" s="1"/>
  <c r="AF394" i="2"/>
  <c r="AC394" i="2" s="1"/>
  <c r="AF386" i="2"/>
  <c r="AF378" i="2"/>
  <c r="AF370" i="2"/>
  <c r="AF362" i="2"/>
  <c r="AF354" i="2"/>
  <c r="AF346" i="2"/>
  <c r="AF337" i="2"/>
  <c r="AF329" i="2"/>
  <c r="AF321" i="2"/>
  <c r="AF313" i="2"/>
  <c r="AF304" i="2"/>
  <c r="AF295" i="2"/>
  <c r="AC295" i="2" s="1"/>
  <c r="AF287" i="2"/>
  <c r="AF279" i="2"/>
  <c r="AC279" i="2" s="1"/>
  <c r="AF271" i="2"/>
  <c r="AC271" i="2" s="1"/>
  <c r="AF263" i="2"/>
  <c r="AC263" i="2" s="1"/>
  <c r="AF255" i="2"/>
  <c r="AF247" i="2"/>
  <c r="AF239" i="2"/>
  <c r="AF231" i="2"/>
  <c r="AC231" i="2" s="1"/>
  <c r="AF223" i="2"/>
  <c r="AC223" i="2" s="1"/>
  <c r="AF215" i="2"/>
  <c r="AC215" i="2" s="1"/>
  <c r="V632" i="2"/>
  <c r="Q632" i="2" s="1"/>
  <c r="V624" i="2"/>
  <c r="Q624" i="2" s="1"/>
  <c r="V616" i="2"/>
  <c r="Q616" i="2" s="1"/>
  <c r="V608" i="2"/>
  <c r="Q608" i="2" s="1"/>
  <c r="V600" i="2"/>
  <c r="Q600" i="2" s="1"/>
  <c r="V592" i="2"/>
  <c r="Q592" i="2" s="1"/>
  <c r="V584" i="2"/>
  <c r="V576" i="2"/>
  <c r="Q576" i="2" s="1"/>
  <c r="V568" i="2"/>
  <c r="Q568" i="2" s="1"/>
  <c r="V560" i="2"/>
  <c r="Q560" i="2" s="1"/>
  <c r="V552" i="2"/>
  <c r="V544" i="2"/>
  <c r="Q544" i="2" s="1"/>
  <c r="V536" i="2"/>
  <c r="Q536" i="2" s="1"/>
  <c r="V528" i="2"/>
  <c r="Q528" i="2" s="1"/>
  <c r="V520" i="2"/>
  <c r="Q520" i="2" s="1"/>
  <c r="V512" i="2"/>
  <c r="Q512" i="2" s="1"/>
  <c r="V504" i="2"/>
  <c r="Q504" i="2" s="1"/>
  <c r="V496" i="2"/>
  <c r="V488" i="2"/>
  <c r="V479" i="2"/>
  <c r="Q479" i="2" s="1"/>
  <c r="V471" i="2"/>
  <c r="Q471" i="2" s="1"/>
  <c r="V463" i="2"/>
  <c r="Q463" i="2" s="1"/>
  <c r="V455" i="2"/>
  <c r="Q455" i="2" s="1"/>
  <c r="V447" i="2"/>
  <c r="Q447" i="2" s="1"/>
  <c r="V439" i="2"/>
  <c r="Q439" i="2" s="1"/>
  <c r="V431" i="2"/>
  <c r="Q431" i="2" s="1"/>
  <c r="V423" i="2"/>
  <c r="Q423" i="2" s="1"/>
  <c r="V415" i="2"/>
  <c r="Q415" i="2" s="1"/>
  <c r="V407" i="2"/>
  <c r="Q407" i="2" s="1"/>
  <c r="V399" i="2"/>
  <c r="Q399" i="2" s="1"/>
  <c r="V391" i="2"/>
  <c r="Q391" i="2" s="1"/>
  <c r="V383" i="2"/>
  <c r="Q383" i="2" s="1"/>
  <c r="V375" i="2"/>
  <c r="Q375" i="2" s="1"/>
  <c r="V367" i="2"/>
  <c r="Q367" i="2" s="1"/>
  <c r="V359" i="2"/>
  <c r="Q359" i="2" s="1"/>
  <c r="V351" i="2"/>
  <c r="Q351" i="2" s="1"/>
  <c r="V343" i="2"/>
  <c r="Q343" i="2" s="1"/>
  <c r="V334" i="2"/>
  <c r="Q334" i="2" s="1"/>
  <c r="V326" i="2"/>
  <c r="Q326" i="2" s="1"/>
  <c r="V318" i="2"/>
  <c r="Q318" i="2" s="1"/>
  <c r="V310" i="2"/>
  <c r="Q310" i="2" s="1"/>
  <c r="V302" i="2"/>
  <c r="Q302" i="2" s="1"/>
  <c r="V293" i="2"/>
  <c r="Q293" i="2" s="1"/>
  <c r="V285" i="2"/>
  <c r="Q285" i="2" s="1"/>
  <c r="V277" i="2"/>
  <c r="Q277" i="2" s="1"/>
  <c r="V269" i="2"/>
  <c r="Q269" i="2" s="1"/>
  <c r="V261" i="2"/>
  <c r="Q261" i="2" s="1"/>
  <c r="V253" i="2"/>
  <c r="Q253" i="2" s="1"/>
  <c r="V245" i="2"/>
  <c r="Q245" i="2" s="1"/>
  <c r="V237" i="2"/>
  <c r="Q237" i="2" s="1"/>
  <c r="V229" i="2"/>
  <c r="Q229" i="2" s="1"/>
  <c r="V221" i="2"/>
  <c r="Q221" i="2" s="1"/>
  <c r="V213" i="2"/>
  <c r="Q213" i="2" s="1"/>
  <c r="V205" i="2"/>
  <c r="Q205" i="2" s="1"/>
  <c r="V197" i="2"/>
  <c r="Q197" i="2" s="1"/>
  <c r="V189" i="2"/>
  <c r="Q189" i="2" s="1"/>
  <c r="V181" i="2"/>
  <c r="V173" i="2"/>
  <c r="Q173" i="2" s="1"/>
  <c r="V165" i="2"/>
  <c r="Q165" i="2" s="1"/>
  <c r="V157" i="2"/>
  <c r="Q157" i="2" s="1"/>
  <c r="V149" i="2"/>
  <c r="Q149" i="2" s="1"/>
  <c r="V141" i="2"/>
  <c r="V133" i="2"/>
  <c r="V125" i="2"/>
  <c r="Q125" i="2" s="1"/>
  <c r="V116" i="2"/>
  <c r="Q116" i="2" s="1"/>
  <c r="V108" i="2"/>
  <c r="V100" i="2"/>
  <c r="Q100" i="2" s="1"/>
  <c r="V92" i="2"/>
  <c r="V84" i="2"/>
  <c r="V76" i="2"/>
  <c r="V68" i="2"/>
  <c r="Q68" i="2" s="1"/>
  <c r="V60" i="2"/>
  <c r="Q60" i="2" s="1"/>
  <c r="V52" i="2"/>
  <c r="Q52" i="2" s="1"/>
  <c r="V44" i="2"/>
  <c r="Q44" i="2" s="1"/>
  <c r="V36" i="2"/>
  <c r="Q36" i="2" s="1"/>
  <c r="V28" i="2"/>
  <c r="V20" i="2"/>
  <c r="V12" i="2"/>
  <c r="V4" i="2"/>
  <c r="Q4" i="2" s="1"/>
  <c r="Z633" i="2"/>
  <c r="U633" i="2" s="1"/>
  <c r="Z625" i="2"/>
  <c r="U625" i="2" s="1"/>
  <c r="Z617" i="2"/>
  <c r="U617" i="2" s="1"/>
  <c r="Z609" i="2"/>
  <c r="Z601" i="2"/>
  <c r="Z593" i="2"/>
  <c r="Z585" i="2"/>
  <c r="Z577" i="2"/>
  <c r="U577" i="2" s="1"/>
  <c r="Z569" i="2"/>
  <c r="U569" i="2" s="1"/>
  <c r="Z561" i="2"/>
  <c r="U561" i="2" s="1"/>
  <c r="Z553" i="2"/>
  <c r="U553" i="2" s="1"/>
  <c r="Z545" i="2"/>
  <c r="Z537" i="2"/>
  <c r="Z529" i="2"/>
  <c r="Z521" i="2"/>
  <c r="Z513" i="2"/>
  <c r="U513" i="2" s="1"/>
  <c r="Z505" i="2"/>
  <c r="U505" i="2" s="1"/>
  <c r="Z497" i="2"/>
  <c r="U497" i="2" s="1"/>
  <c r="Z489" i="2"/>
  <c r="U489" i="2" s="1"/>
  <c r="Z481" i="2"/>
  <c r="Z473" i="2"/>
  <c r="Z465" i="2"/>
  <c r="Z457" i="2"/>
  <c r="Z449" i="2"/>
  <c r="U449" i="2" s="1"/>
  <c r="Z441" i="2"/>
  <c r="U441" i="2" s="1"/>
  <c r="Z433" i="2"/>
  <c r="U433" i="2" s="1"/>
  <c r="Z425" i="2"/>
  <c r="U425" i="2" s="1"/>
  <c r="Z416" i="2"/>
  <c r="Z408" i="2"/>
  <c r="Z399" i="2"/>
  <c r="Z391" i="2"/>
  <c r="Z383" i="2"/>
  <c r="Z375" i="2"/>
  <c r="Z367" i="2"/>
  <c r="Z359" i="2"/>
  <c r="U359" i="2" s="1"/>
  <c r="Z351" i="2"/>
  <c r="Z343" i="2"/>
  <c r="Z334" i="2"/>
  <c r="Z326" i="2"/>
  <c r="Z317" i="2"/>
  <c r="Z309" i="2"/>
  <c r="Z301" i="2"/>
  <c r="Z293" i="2"/>
  <c r="U293" i="2" s="1"/>
  <c r="Z285" i="2"/>
  <c r="Z277" i="2"/>
  <c r="Z269" i="2"/>
  <c r="Z261" i="2"/>
  <c r="Z253" i="2"/>
  <c r="Z245" i="2"/>
  <c r="Z237" i="2"/>
  <c r="Z228" i="2"/>
  <c r="Z220" i="2"/>
  <c r="Z212" i="2"/>
  <c r="Z204" i="2"/>
  <c r="Z196" i="2"/>
  <c r="Z188" i="2"/>
  <c r="Z180" i="2"/>
  <c r="Z172" i="2"/>
  <c r="Z164" i="2"/>
  <c r="Z156" i="2"/>
  <c r="Z148" i="2"/>
  <c r="Z140" i="2"/>
  <c r="Z132" i="2"/>
  <c r="Z124" i="2"/>
  <c r="Z116" i="2"/>
  <c r="Z107" i="2"/>
  <c r="Z99" i="2"/>
  <c r="Z91" i="2"/>
  <c r="Z83" i="2"/>
  <c r="Z75" i="2"/>
  <c r="Z67" i="2"/>
  <c r="Z59" i="2"/>
  <c r="Z51" i="2"/>
  <c r="Z43" i="2"/>
  <c r="Z35" i="2"/>
  <c r="Z27" i="2"/>
  <c r="Z19" i="2"/>
  <c r="Z11" i="2"/>
  <c r="AD638" i="2"/>
  <c r="Y638" i="2" s="1"/>
  <c r="AD628" i="2"/>
  <c r="AD620" i="2"/>
  <c r="AD612" i="2"/>
  <c r="Y612" i="2" s="1"/>
  <c r="AD604" i="2"/>
  <c r="Y604" i="2" s="1"/>
  <c r="AD596" i="2"/>
  <c r="AD588" i="2"/>
  <c r="AD580" i="2"/>
  <c r="AD572" i="2"/>
  <c r="AD564" i="2"/>
  <c r="AD556" i="2"/>
  <c r="AD548" i="2"/>
  <c r="Y548" i="2" s="1"/>
  <c r="AD540" i="2"/>
  <c r="Y540" i="2" s="1"/>
  <c r="AD532" i="2"/>
  <c r="AD524" i="2"/>
  <c r="AD516" i="2"/>
  <c r="AD508" i="2"/>
  <c r="AD500" i="2"/>
  <c r="AD492" i="2"/>
  <c r="AD484" i="2"/>
  <c r="Y484" i="2" s="1"/>
  <c r="AD476" i="2"/>
  <c r="Y476" i="2" s="1"/>
  <c r="AD468" i="2"/>
  <c r="AD460" i="2"/>
  <c r="AD452" i="2"/>
  <c r="AD444" i="2"/>
  <c r="AD436" i="2"/>
  <c r="AD428" i="2"/>
  <c r="AD419" i="2"/>
  <c r="Y419" i="2" s="1"/>
  <c r="AD411" i="2"/>
  <c r="Y411" i="2" s="1"/>
  <c r="AD402" i="2"/>
  <c r="AD394" i="2"/>
  <c r="AD386" i="2"/>
  <c r="AD378" i="2"/>
  <c r="AD370" i="2"/>
  <c r="AD362" i="2"/>
  <c r="AD354" i="2"/>
  <c r="Y354" i="2" s="1"/>
  <c r="AD346" i="2"/>
  <c r="Y346" i="2" s="1"/>
  <c r="AD338" i="2"/>
  <c r="AD330" i="2"/>
  <c r="AD322" i="2"/>
  <c r="AD314" i="2"/>
  <c r="AD306" i="2"/>
  <c r="Y306" i="2" s="1"/>
  <c r="AD298" i="2"/>
  <c r="Y298" i="2" s="1"/>
  <c r="AD290" i="2"/>
  <c r="Y290" i="2" s="1"/>
  <c r="AD282" i="2"/>
  <c r="Y282" i="2" s="1"/>
  <c r="AD274" i="2"/>
  <c r="Y274" i="2" s="1"/>
  <c r="AD266" i="2"/>
  <c r="AD258" i="2"/>
  <c r="AD250" i="2"/>
  <c r="AD242" i="2"/>
  <c r="Y242" i="2" s="1"/>
  <c r="AD234" i="2"/>
  <c r="Y234" i="2" s="1"/>
  <c r="AD226" i="2"/>
  <c r="Y226" i="2" s="1"/>
  <c r="AD218" i="2"/>
  <c r="Y218" i="2" s="1"/>
  <c r="AD210" i="2"/>
  <c r="Y210" i="2" s="1"/>
  <c r="AD202" i="2"/>
  <c r="AD194" i="2"/>
  <c r="Y194" i="2" s="1"/>
  <c r="AD186" i="2"/>
  <c r="AD178" i="2"/>
  <c r="Y178" i="2" s="1"/>
  <c r="AD170" i="2"/>
  <c r="Y170" i="2" s="1"/>
  <c r="AD162" i="2"/>
  <c r="Y162" i="2" s="1"/>
  <c r="AD154" i="2"/>
  <c r="Y154" i="2" s="1"/>
  <c r="AD146" i="2"/>
  <c r="Y146" i="2" s="1"/>
  <c r="AD138" i="2"/>
  <c r="AD130" i="2"/>
  <c r="Y130" i="2" s="1"/>
  <c r="AD122" i="2"/>
  <c r="AD114" i="2"/>
  <c r="Y114" i="2" s="1"/>
  <c r="AD105" i="2"/>
  <c r="Y105" i="2" s="1"/>
  <c r="AD97" i="2"/>
  <c r="Y97" i="2" s="1"/>
  <c r="AD89" i="2"/>
  <c r="Y89" i="2" s="1"/>
  <c r="AD81" i="2"/>
  <c r="Y81" i="2" s="1"/>
  <c r="AD73" i="2"/>
  <c r="AD65" i="2"/>
  <c r="Y65" i="2" s="1"/>
  <c r="AD57" i="2"/>
  <c r="AD49" i="2"/>
  <c r="Y49" i="2" s="1"/>
  <c r="AD41" i="2"/>
  <c r="Y41" i="2" s="1"/>
  <c r="AD33" i="2"/>
  <c r="Y33" i="2" s="1"/>
  <c r="AD25" i="2"/>
  <c r="Y25" i="2" s="1"/>
  <c r="AD17" i="2"/>
  <c r="Y17" i="2" s="1"/>
  <c r="AD9" i="2"/>
  <c r="AF637" i="2"/>
  <c r="AF628" i="2"/>
  <c r="AF620" i="2"/>
  <c r="AF612" i="2"/>
  <c r="AC612" i="2" s="1"/>
  <c r="AF604" i="2"/>
  <c r="AC604" i="2" s="1"/>
  <c r="AF596" i="2"/>
  <c r="AC596" i="2" s="1"/>
  <c r="AF588" i="2"/>
  <c r="AC588" i="2" s="1"/>
  <c r="AF580" i="2"/>
  <c r="AF572" i="2"/>
  <c r="AF564" i="2"/>
  <c r="AF556" i="2"/>
  <c r="AF547" i="2"/>
  <c r="AC547" i="2" s="1"/>
  <c r="AF539" i="2"/>
  <c r="AC539" i="2" s="1"/>
  <c r="AF531" i="2"/>
  <c r="AF523" i="2"/>
  <c r="AF515" i="2"/>
  <c r="AF507" i="2"/>
  <c r="AC507" i="2" s="1"/>
  <c r="AF499" i="2"/>
  <c r="AC499" i="2" s="1"/>
  <c r="AF491" i="2"/>
  <c r="AC491" i="2" s="1"/>
  <c r="AF482" i="2"/>
  <c r="AF474" i="2"/>
  <c r="AC474" i="2" s="1"/>
  <c r="AF466" i="2"/>
  <c r="AF458" i="2"/>
  <c r="AF450" i="2"/>
  <c r="AF442" i="2"/>
  <c r="AF434" i="2"/>
  <c r="AC434" i="2" s="1"/>
  <c r="AF426" i="2"/>
  <c r="AC426" i="2" s="1"/>
  <c r="AF417" i="2"/>
  <c r="AF409" i="2"/>
  <c r="AC409" i="2" s="1"/>
  <c r="AF401" i="2"/>
  <c r="AF393" i="2"/>
  <c r="AF385" i="2"/>
  <c r="AF377" i="2"/>
  <c r="AC377" i="2" s="1"/>
  <c r="AF369" i="2"/>
  <c r="AC369" i="2" s="1"/>
  <c r="AF361" i="2"/>
  <c r="AC361" i="2" s="1"/>
  <c r="AF353" i="2"/>
  <c r="AF345" i="2"/>
  <c r="AF336" i="2"/>
  <c r="AC336" i="2" s="1"/>
  <c r="AF328" i="2"/>
  <c r="AC328" i="2" s="1"/>
  <c r="AF320" i="2"/>
  <c r="AF312" i="2"/>
  <c r="AC312" i="2" s="1"/>
  <c r="AF303" i="2"/>
  <c r="AF294" i="2"/>
  <c r="AC294" i="2" s="1"/>
  <c r="AF286" i="2"/>
  <c r="AC286" i="2" s="1"/>
  <c r="AF278" i="2"/>
  <c r="AC278" i="2" s="1"/>
  <c r="AF270" i="2"/>
  <c r="AC270" i="2" s="1"/>
  <c r="AF262" i="2"/>
  <c r="AF254" i="2"/>
  <c r="AF246" i="2"/>
  <c r="AF238" i="2"/>
  <c r="AC238" i="2" s="1"/>
  <c r="AF230" i="2"/>
  <c r="AC230" i="2" s="1"/>
  <c r="AF222" i="2"/>
  <c r="R19" i="2"/>
  <c r="M19" i="2" s="1"/>
  <c r="R11" i="2"/>
  <c r="M11" i="2" s="1"/>
  <c r="V639" i="2"/>
  <c r="Q639" i="2" s="1"/>
  <c r="V631" i="2"/>
  <c r="Q631" i="2" s="1"/>
  <c r="V623" i="2"/>
  <c r="V615" i="2"/>
  <c r="Q615" i="2" s="1"/>
  <c r="V607" i="2"/>
  <c r="Q607" i="2" s="1"/>
  <c r="V599" i="2"/>
  <c r="Q599" i="2" s="1"/>
  <c r="V591" i="2"/>
  <c r="Q591" i="2" s="1"/>
  <c r="V583" i="2"/>
  <c r="Q583" i="2" s="1"/>
  <c r="V575" i="2"/>
  <c r="Q575" i="2" s="1"/>
  <c r="V567" i="2"/>
  <c r="Q567" i="2" s="1"/>
  <c r="V559" i="2"/>
  <c r="V551" i="2"/>
  <c r="Q551" i="2" s="1"/>
  <c r="V543" i="2"/>
  <c r="Q543" i="2" s="1"/>
  <c r="V535" i="2"/>
  <c r="Q535" i="2" s="1"/>
  <c r="V527" i="2"/>
  <c r="Q527" i="2" s="1"/>
  <c r="V519" i="2"/>
  <c r="Q519" i="2" s="1"/>
  <c r="V511" i="2"/>
  <c r="Q511" i="2" s="1"/>
  <c r="V503" i="2"/>
  <c r="Q503" i="2" s="1"/>
  <c r="V495" i="2"/>
  <c r="Q495" i="2" s="1"/>
  <c r="V487" i="2"/>
  <c r="Q487" i="2" s="1"/>
  <c r="V478" i="2"/>
  <c r="V470" i="2"/>
  <c r="Q470" i="2" s="1"/>
  <c r="V462" i="2"/>
  <c r="Q462" i="2" s="1"/>
  <c r="V454" i="2"/>
  <c r="Q454" i="2" s="1"/>
  <c r="V446" i="2"/>
  <c r="Q446" i="2" s="1"/>
  <c r="V438" i="2"/>
  <c r="Q438" i="2" s="1"/>
  <c r="V430" i="2"/>
  <c r="V422" i="2"/>
  <c r="Q422" i="2" s="1"/>
  <c r="V414" i="2"/>
  <c r="Q414" i="2" s="1"/>
  <c r="V406" i="2"/>
  <c r="Q406" i="2" s="1"/>
  <c r="V398" i="2"/>
  <c r="Q398" i="2" s="1"/>
  <c r="V390" i="2"/>
  <c r="Q390" i="2" s="1"/>
  <c r="V382" i="2"/>
  <c r="V374" i="2"/>
  <c r="V366" i="2"/>
  <c r="Q366" i="2" s="1"/>
  <c r="V358" i="2"/>
  <c r="Q358" i="2" s="1"/>
  <c r="V350" i="2"/>
  <c r="Q350" i="2" s="1"/>
  <c r="V341" i="2"/>
  <c r="Q341" i="2" s="1"/>
  <c r="V333" i="2"/>
  <c r="Q333" i="2" s="1"/>
  <c r="V325" i="2"/>
  <c r="Q325" i="2" s="1"/>
  <c r="V317" i="2"/>
  <c r="Q317" i="2" s="1"/>
  <c r="V309" i="2"/>
  <c r="Q309" i="2" s="1"/>
  <c r="V300" i="2"/>
  <c r="Q300" i="2" s="1"/>
  <c r="V292" i="2"/>
  <c r="Q292" i="2" s="1"/>
  <c r="V284" i="2"/>
  <c r="Q284" i="2" s="1"/>
  <c r="V276" i="2"/>
  <c r="Q276" i="2" s="1"/>
  <c r="V268" i="2"/>
  <c r="Q268" i="2" s="1"/>
  <c r="V260" i="2"/>
  <c r="Q260" i="2" s="1"/>
  <c r="V252" i="2"/>
  <c r="Q252" i="2" s="1"/>
  <c r="V244" i="2"/>
  <c r="Q244" i="2" s="1"/>
  <c r="V236" i="2"/>
  <c r="Q236" i="2" s="1"/>
  <c r="V228" i="2"/>
  <c r="Q228" i="2" s="1"/>
  <c r="V220" i="2"/>
  <c r="Q220" i="2" s="1"/>
  <c r="V212" i="2"/>
  <c r="Q212" i="2" s="1"/>
  <c r="V204" i="2"/>
  <c r="Q204" i="2" s="1"/>
  <c r="V196" i="2"/>
  <c r="Q196" i="2" s="1"/>
  <c r="V188" i="2"/>
  <c r="Q188" i="2" s="1"/>
  <c r="V180" i="2"/>
  <c r="Q180" i="2" s="1"/>
  <c r="V172" i="2"/>
  <c r="Q172" i="2" s="1"/>
  <c r="V164" i="2"/>
  <c r="Q164" i="2" s="1"/>
  <c r="V156" i="2"/>
  <c r="Q156" i="2" s="1"/>
  <c r="V148" i="2"/>
  <c r="Q148" i="2" s="1"/>
  <c r="V140" i="2"/>
  <c r="Q140" i="2" s="1"/>
  <c r="V132" i="2"/>
  <c r="Q132" i="2" s="1"/>
  <c r="V124" i="2"/>
  <c r="V115" i="2"/>
  <c r="Q115" i="2" s="1"/>
  <c r="V107" i="2"/>
  <c r="Q107" i="2" s="1"/>
  <c r="V99" i="2"/>
  <c r="Q99" i="2" s="1"/>
  <c r="V91" i="2"/>
  <c r="Q91" i="2" s="1"/>
  <c r="V83" i="2"/>
  <c r="Q83" i="2" s="1"/>
  <c r="V75" i="2"/>
  <c r="Q75" i="2" s="1"/>
  <c r="V67" i="2"/>
  <c r="V59" i="2"/>
  <c r="V51" i="2"/>
  <c r="Q51" i="2" s="1"/>
  <c r="V43" i="2"/>
  <c r="Q43" i="2" s="1"/>
  <c r="V35" i="2"/>
  <c r="Q35" i="2" s="1"/>
  <c r="V27" i="2"/>
  <c r="Q27" i="2" s="1"/>
  <c r="V19" i="2"/>
  <c r="V11" i="2"/>
  <c r="Z342" i="2"/>
  <c r="Z108" i="2"/>
  <c r="Z3" i="2"/>
  <c r="U3" i="2" s="1"/>
  <c r="Z321" i="2"/>
  <c r="Z233" i="2"/>
  <c r="Z632" i="2"/>
  <c r="Z624" i="2"/>
  <c r="Z616" i="2"/>
  <c r="U616" i="2" s="1"/>
  <c r="Z608" i="2"/>
  <c r="U608" i="2" s="1"/>
  <c r="Z600" i="2"/>
  <c r="Z592" i="2"/>
  <c r="Z584" i="2"/>
  <c r="Z576" i="2"/>
  <c r="Z568" i="2"/>
  <c r="Z560" i="2"/>
  <c r="Z552" i="2"/>
  <c r="U552" i="2" s="1"/>
  <c r="Z544" i="2"/>
  <c r="U544" i="2" s="1"/>
  <c r="Z536" i="2"/>
  <c r="Z528" i="2"/>
  <c r="Z520" i="2"/>
  <c r="Z512" i="2"/>
  <c r="Z504" i="2"/>
  <c r="Z496" i="2"/>
  <c r="Z488" i="2"/>
  <c r="U488" i="2" s="1"/>
  <c r="Z480" i="2"/>
  <c r="U480" i="2" s="1"/>
  <c r="Z472" i="2"/>
  <c r="Z464" i="2"/>
  <c r="Z456" i="2"/>
  <c r="Z448" i="2"/>
  <c r="U448" i="2" s="1"/>
  <c r="Z440" i="2"/>
  <c r="U440" i="2" s="1"/>
  <c r="Z432" i="2"/>
  <c r="U432" i="2" s="1"/>
  <c r="Z423" i="2"/>
  <c r="U423" i="2" s="1"/>
  <c r="Z415" i="2"/>
  <c r="U415" i="2" s="1"/>
  <c r="Z407" i="2"/>
  <c r="Z398" i="2"/>
  <c r="Z390" i="2"/>
  <c r="Z382" i="2"/>
  <c r="U382" i="2" s="1"/>
  <c r="Z374" i="2"/>
  <c r="Z366" i="2"/>
  <c r="Z358" i="2"/>
  <c r="U358" i="2" s="1"/>
  <c r="Z350" i="2"/>
  <c r="Z341" i="2"/>
  <c r="Z333" i="2"/>
  <c r="Z325" i="2"/>
  <c r="Z316" i="2"/>
  <c r="Z308" i="2"/>
  <c r="Z300" i="2"/>
  <c r="Z292" i="2"/>
  <c r="U292" i="2" s="1"/>
  <c r="Z284" i="2"/>
  <c r="Z276" i="2"/>
  <c r="Z268" i="2"/>
  <c r="Z260" i="2"/>
  <c r="Z252" i="2"/>
  <c r="U252" i="2" s="1"/>
  <c r="Z244" i="2"/>
  <c r="U244" i="2" s="1"/>
  <c r="Z236" i="2"/>
  <c r="Z227" i="2"/>
  <c r="U227" i="2" s="1"/>
  <c r="Z219" i="2"/>
  <c r="U219" i="2" s="1"/>
  <c r="Z211" i="2"/>
  <c r="U211" i="2" s="1"/>
  <c r="Z203" i="2"/>
  <c r="U203" i="2" s="1"/>
  <c r="Z195" i="2"/>
  <c r="U195" i="2" s="1"/>
  <c r="Z187" i="2"/>
  <c r="Z179" i="2"/>
  <c r="Z171" i="2"/>
  <c r="U171" i="2" s="1"/>
  <c r="Z163" i="2"/>
  <c r="U163" i="2" s="1"/>
  <c r="Z155" i="2"/>
  <c r="U155" i="2" s="1"/>
  <c r="Z147" i="2"/>
  <c r="U147" i="2" s="1"/>
  <c r="Z139" i="2"/>
  <c r="U139" i="2" s="1"/>
  <c r="Z131" i="2"/>
  <c r="U131" i="2" s="1"/>
  <c r="Z123" i="2"/>
  <c r="Z115" i="2"/>
  <c r="U115" i="2" s="1"/>
  <c r="Z106" i="2"/>
  <c r="U106" i="2" s="1"/>
  <c r="Z98" i="2"/>
  <c r="U98" i="2" s="1"/>
  <c r="Z90" i="2"/>
  <c r="U90" i="2" s="1"/>
  <c r="Z82" i="2"/>
  <c r="U82" i="2" s="1"/>
  <c r="Z74" i="2"/>
  <c r="U74" i="2" s="1"/>
  <c r="Z66" i="2"/>
  <c r="U66" i="2" s="1"/>
  <c r="Z58" i="2"/>
  <c r="Z50" i="2"/>
  <c r="Z42" i="2"/>
  <c r="U42" i="2" s="1"/>
  <c r="Z34" i="2"/>
  <c r="U34" i="2" s="1"/>
  <c r="Z26" i="2"/>
  <c r="U26" i="2" s="1"/>
  <c r="Z18" i="2"/>
  <c r="U18" i="2" s="1"/>
  <c r="Z10" i="2"/>
  <c r="U10" i="2" s="1"/>
  <c r="AD637" i="2"/>
  <c r="AD627" i="2"/>
  <c r="Y627" i="2" s="1"/>
  <c r="AD619" i="2"/>
  <c r="Y619" i="2" s="1"/>
  <c r="AD611" i="2"/>
  <c r="Y611" i="2" s="1"/>
  <c r="AD603" i="2"/>
  <c r="Y603" i="2" s="1"/>
  <c r="AD595" i="2"/>
  <c r="AD587" i="2"/>
  <c r="AD579" i="2"/>
  <c r="AD571" i="2"/>
  <c r="Y571" i="2" s="1"/>
  <c r="AD563" i="2"/>
  <c r="Y563" i="2" s="1"/>
  <c r="AD555" i="2"/>
  <c r="Y555" i="2" s="1"/>
  <c r="AD547" i="2"/>
  <c r="Y547" i="2" s="1"/>
  <c r="AD539" i="2"/>
  <c r="Y539" i="2" s="1"/>
  <c r="AD531" i="2"/>
  <c r="AD523" i="2"/>
  <c r="AD515" i="2"/>
  <c r="AD507" i="2"/>
  <c r="Y507" i="2" s="1"/>
  <c r="AD499" i="2"/>
  <c r="Y499" i="2" s="1"/>
  <c r="AD491" i="2"/>
  <c r="Y491" i="2" s="1"/>
  <c r="AD483" i="2"/>
  <c r="Y483" i="2" s="1"/>
  <c r="AD475" i="2"/>
  <c r="Y475" i="2" s="1"/>
  <c r="AD467" i="2"/>
  <c r="AD459" i="2"/>
  <c r="AD451" i="2"/>
  <c r="AD443" i="2"/>
  <c r="Y443" i="2" s="1"/>
  <c r="AD435" i="2"/>
  <c r="Y435" i="2" s="1"/>
  <c r="AD427" i="2"/>
  <c r="Y427" i="2" s="1"/>
  <c r="AD418" i="2"/>
  <c r="Y418" i="2" s="1"/>
  <c r="AD410" i="2"/>
  <c r="Y410" i="2" s="1"/>
  <c r="AD401" i="2"/>
  <c r="AD393" i="2"/>
  <c r="AD385" i="2"/>
  <c r="AD377" i="2"/>
  <c r="Y377" i="2" s="1"/>
  <c r="AD369" i="2"/>
  <c r="Y369" i="2" s="1"/>
  <c r="AD361" i="2"/>
  <c r="Y361" i="2" s="1"/>
  <c r="AD353" i="2"/>
  <c r="Y353" i="2" s="1"/>
  <c r="AD345" i="2"/>
  <c r="Y345" i="2" s="1"/>
  <c r="AD337" i="2"/>
  <c r="Y337" i="2" s="1"/>
  <c r="AD329" i="2"/>
  <c r="Y329" i="2" s="1"/>
  <c r="AD321" i="2"/>
  <c r="AD313" i="2"/>
  <c r="Y313" i="2" s="1"/>
  <c r="AD305" i="2"/>
  <c r="Y305" i="2" s="1"/>
  <c r="AD297" i="2"/>
  <c r="Y297" i="2" s="1"/>
  <c r="AD289" i="2"/>
  <c r="Y289" i="2" s="1"/>
  <c r="AD281" i="2"/>
  <c r="Y281" i="2" s="1"/>
  <c r="AD273" i="2"/>
  <c r="AD265" i="2"/>
  <c r="AD257" i="2"/>
  <c r="AD249" i="2"/>
  <c r="Y249" i="2" s="1"/>
  <c r="AD241" i="2"/>
  <c r="Y241" i="2" s="1"/>
  <c r="AD233" i="2"/>
  <c r="AD225" i="2"/>
  <c r="Y225" i="2" s="1"/>
  <c r="AD217" i="2"/>
  <c r="Y217" i="2" s="1"/>
  <c r="AD209" i="2"/>
  <c r="Y209" i="2" s="1"/>
  <c r="AD201" i="2"/>
  <c r="AD193" i="2"/>
  <c r="AD185" i="2"/>
  <c r="AD177" i="2"/>
  <c r="Y177" i="2" s="1"/>
  <c r="AD169" i="2"/>
  <c r="Y169" i="2" s="1"/>
  <c r="AD161" i="2"/>
  <c r="Y161" i="2" s="1"/>
  <c r="AD153" i="2"/>
  <c r="Y153" i="2" s="1"/>
  <c r="AD145" i="2"/>
  <c r="Y145" i="2" s="1"/>
  <c r="AD137" i="2"/>
  <c r="AD129" i="2"/>
  <c r="AD121" i="2"/>
  <c r="AD113" i="2"/>
  <c r="Y113" i="2" s="1"/>
  <c r="AD104" i="2"/>
  <c r="Y104" i="2" s="1"/>
  <c r="AD96" i="2"/>
  <c r="Y96" i="2" s="1"/>
  <c r="AD88" i="2"/>
  <c r="Y88" i="2" s="1"/>
  <c r="AD80" i="2"/>
  <c r="Y80" i="2" s="1"/>
  <c r="AD72" i="2"/>
  <c r="AD64" i="2"/>
  <c r="AD56" i="2"/>
  <c r="AD48" i="2"/>
  <c r="Y48" i="2" s="1"/>
  <c r="AD40" i="2"/>
  <c r="Y40" i="2" s="1"/>
  <c r="AD32" i="2"/>
  <c r="Y32" i="2" s="1"/>
  <c r="AD24" i="2"/>
  <c r="Y24" i="2" s="1"/>
  <c r="AD16" i="2"/>
  <c r="Y16" i="2" s="1"/>
  <c r="AD8" i="2"/>
  <c r="AF635" i="2"/>
  <c r="AC635" i="2" s="1"/>
  <c r="AF627" i="2"/>
  <c r="AC627" i="2" s="1"/>
  <c r="AF619" i="2"/>
  <c r="AC619" i="2" s="1"/>
  <c r="AF611" i="2"/>
  <c r="AC611" i="2" s="1"/>
  <c r="AF603" i="2"/>
  <c r="AC603" i="2" s="1"/>
  <c r="AF595" i="2"/>
  <c r="AC595" i="2" s="1"/>
  <c r="AF587" i="2"/>
  <c r="AF579" i="2"/>
  <c r="AF571" i="2"/>
  <c r="AC571" i="2" s="1"/>
  <c r="AF563" i="2"/>
  <c r="AC563" i="2" s="1"/>
  <c r="AF554" i="2"/>
  <c r="AC554" i="2" s="1"/>
  <c r="AF546" i="2"/>
  <c r="AC546" i="2" s="1"/>
  <c r="AF538" i="2"/>
  <c r="AC538" i="2" s="1"/>
  <c r="AF530" i="2"/>
  <c r="AC530" i="2" s="1"/>
  <c r="AF522" i="2"/>
  <c r="AF514" i="2"/>
  <c r="AF506" i="2"/>
  <c r="AF498" i="2"/>
  <c r="AC498" i="2" s="1"/>
  <c r="AF490" i="2"/>
  <c r="AC490" i="2" s="1"/>
  <c r="AF481" i="2"/>
  <c r="AC481" i="2" s="1"/>
  <c r="AF473" i="2"/>
  <c r="AC473" i="2" s="1"/>
  <c r="AF465" i="2"/>
  <c r="AC465" i="2" s="1"/>
  <c r="AF457" i="2"/>
  <c r="AC457" i="2" s="1"/>
  <c r="AF449" i="2"/>
  <c r="AF441" i="2"/>
  <c r="AF433" i="2"/>
  <c r="AF425" i="2"/>
  <c r="AF416" i="2"/>
  <c r="AC416" i="2" s="1"/>
  <c r="AF408" i="2"/>
  <c r="AC408" i="2" s="1"/>
  <c r="AF400" i="2"/>
  <c r="AC400" i="2" s="1"/>
  <c r="AF392" i="2"/>
  <c r="AF384" i="2"/>
  <c r="AF376" i="2"/>
  <c r="AF368" i="2"/>
  <c r="AC368" i="2" s="1"/>
  <c r="AF360" i="2"/>
  <c r="AC360" i="2" s="1"/>
  <c r="AF352" i="2"/>
  <c r="AC352" i="2" s="1"/>
  <c r="AF344" i="2"/>
  <c r="AC344" i="2" s="1"/>
  <c r="AF335" i="2"/>
  <c r="AC335" i="2" s="1"/>
  <c r="AF327" i="2"/>
  <c r="AC327" i="2" s="1"/>
  <c r="AF319" i="2"/>
  <c r="AF311" i="2"/>
  <c r="AF302" i="2"/>
  <c r="AC302" i="2" s="1"/>
  <c r="AF301" i="2"/>
  <c r="AF293" i="2"/>
  <c r="AC293" i="2" s="1"/>
  <c r="AF285" i="2"/>
  <c r="AC285" i="2" s="1"/>
  <c r="AF277" i="2"/>
  <c r="AC277" i="2" s="1"/>
  <c r="AF371" i="2"/>
  <c r="AC371" i="2" s="1"/>
  <c r="AF363" i="2"/>
  <c r="AC363" i="2" s="1"/>
  <c r="AF355" i="2"/>
  <c r="AC355" i="2" s="1"/>
  <c r="AF347" i="2"/>
  <c r="AF338" i="2"/>
  <c r="AC338" i="2" s="1"/>
  <c r="AF330" i="2"/>
  <c r="AC330" i="2" s="1"/>
  <c r="AF322" i="2"/>
  <c r="AF314" i="2"/>
  <c r="AC314" i="2" s="1"/>
  <c r="AF305" i="2"/>
  <c r="AC305" i="2" s="1"/>
  <c r="AF296" i="2"/>
  <c r="AF288" i="2"/>
  <c r="AC288" i="2" s="1"/>
  <c r="AF280" i="2"/>
  <c r="AC280" i="2" s="1"/>
  <c r="AF272" i="2"/>
  <c r="AC272" i="2" s="1"/>
  <c r="AF264" i="2"/>
  <c r="AC264" i="2" s="1"/>
  <c r="AF256" i="2"/>
  <c r="AC256" i="2" s="1"/>
  <c r="AF248" i="2"/>
  <c r="AC248" i="2" s="1"/>
  <c r="AF240" i="2"/>
  <c r="AF232" i="2"/>
  <c r="AF224" i="2"/>
  <c r="AC224" i="2" s="1"/>
  <c r="AF216" i="2"/>
  <c r="AC216" i="2" s="1"/>
  <c r="AF208" i="2"/>
  <c r="AC208" i="2" s="1"/>
  <c r="AF200" i="2"/>
  <c r="AC200" i="2" s="1"/>
  <c r="AF192" i="2"/>
  <c r="AC192" i="2" s="1"/>
  <c r="AF184" i="2"/>
  <c r="AC184" i="2" s="1"/>
  <c r="AF176" i="2"/>
  <c r="AF168" i="2"/>
  <c r="AF160" i="2"/>
  <c r="AC160" i="2" s="1"/>
  <c r="AF152" i="2"/>
  <c r="AC152" i="2" s="1"/>
  <c r="AF144" i="2"/>
  <c r="AC144" i="2" s="1"/>
  <c r="AF136" i="2"/>
  <c r="AC136" i="2" s="1"/>
  <c r="AF128" i="2"/>
  <c r="AC128" i="2" s="1"/>
  <c r="AF120" i="2"/>
  <c r="AC120" i="2" s="1"/>
  <c r="AF112" i="2"/>
  <c r="AF103" i="2"/>
  <c r="AF95" i="2"/>
  <c r="AC95" i="2" s="1"/>
  <c r="AF87" i="2"/>
  <c r="AC87" i="2" s="1"/>
  <c r="AF79" i="2"/>
  <c r="AC79" i="2" s="1"/>
  <c r="AF71" i="2"/>
  <c r="AC71" i="2" s="1"/>
  <c r="AF63" i="2"/>
  <c r="AC63" i="2" s="1"/>
  <c r="AF55" i="2"/>
  <c r="AC55" i="2" s="1"/>
  <c r="AF47" i="2"/>
  <c r="AF39" i="2"/>
  <c r="AF31" i="2"/>
  <c r="AC31" i="2" s="1"/>
  <c r="AF23" i="2"/>
  <c r="AC23" i="2" s="1"/>
  <c r="AF15" i="2"/>
  <c r="AC15" i="2" s="1"/>
  <c r="AF7" i="2"/>
  <c r="AC7" i="2" s="1"/>
  <c r="AF207" i="2"/>
  <c r="AC207" i="2" s="1"/>
  <c r="AF199" i="2"/>
  <c r="AC199" i="2" s="1"/>
  <c r="AF191" i="2"/>
  <c r="AF183" i="2"/>
  <c r="AF175" i="2"/>
  <c r="AF167" i="2"/>
  <c r="AC167" i="2" s="1"/>
  <c r="AF159" i="2"/>
  <c r="AC159" i="2" s="1"/>
  <c r="AF151" i="2"/>
  <c r="AC151" i="2" s="1"/>
  <c r="AF143" i="2"/>
  <c r="AC143" i="2" s="1"/>
  <c r="AF135" i="2"/>
  <c r="AC135" i="2" s="1"/>
  <c r="AF127" i="2"/>
  <c r="AF119" i="2"/>
  <c r="AF111" i="2"/>
  <c r="AF102" i="2"/>
  <c r="AC102" i="2" s="1"/>
  <c r="AF94" i="2"/>
  <c r="AC94" i="2" s="1"/>
  <c r="AF86" i="2"/>
  <c r="AC86" i="2" s="1"/>
  <c r="AF78" i="2"/>
  <c r="AC78" i="2" s="1"/>
  <c r="AF70" i="2"/>
  <c r="AC70" i="2" s="1"/>
  <c r="AF62" i="2"/>
  <c r="AF54" i="2"/>
  <c r="AF46" i="2"/>
  <c r="AF38" i="2"/>
  <c r="AC38" i="2" s="1"/>
  <c r="AF30" i="2"/>
  <c r="AC30" i="2" s="1"/>
  <c r="AF22" i="2"/>
  <c r="AC22" i="2" s="1"/>
  <c r="AF14" i="2"/>
  <c r="AC14" i="2" s="1"/>
  <c r="AF6" i="2"/>
  <c r="AC6" i="2" s="1"/>
  <c r="AF214" i="2"/>
  <c r="AC214" i="2" s="1"/>
  <c r="AF206" i="2"/>
  <c r="AC206" i="2" s="1"/>
  <c r="AF198" i="2"/>
  <c r="AF190" i="2"/>
  <c r="AF182" i="2"/>
  <c r="AF174" i="2"/>
  <c r="AC174" i="2" s="1"/>
  <c r="AF166" i="2"/>
  <c r="AC166" i="2" s="1"/>
  <c r="AF158" i="2"/>
  <c r="AC158" i="2" s="1"/>
  <c r="AF150" i="2"/>
  <c r="AC150" i="2" s="1"/>
  <c r="AF142" i="2"/>
  <c r="AC142" i="2" s="1"/>
  <c r="AF134" i="2"/>
  <c r="AF126" i="2"/>
  <c r="AF118" i="2"/>
  <c r="AF110" i="2"/>
  <c r="AC110" i="2" s="1"/>
  <c r="AF101" i="2"/>
  <c r="AC101" i="2" s="1"/>
  <c r="AF93" i="2"/>
  <c r="AC93" i="2" s="1"/>
  <c r="AF85" i="2"/>
  <c r="AC85" i="2" s="1"/>
  <c r="AF77" i="2"/>
  <c r="AC77" i="2" s="1"/>
  <c r="AF69" i="2"/>
  <c r="AF61" i="2"/>
  <c r="AF53" i="2"/>
  <c r="AF45" i="2"/>
  <c r="AC45" i="2" s="1"/>
  <c r="AF37" i="2"/>
  <c r="AC37" i="2" s="1"/>
  <c r="AF29" i="2"/>
  <c r="AC29" i="2" s="1"/>
  <c r="AF21" i="2"/>
  <c r="AC21" i="2" s="1"/>
  <c r="AF13" i="2"/>
  <c r="AC13" i="2" s="1"/>
  <c r="AF5" i="2"/>
  <c r="AF269" i="2"/>
  <c r="AF261" i="2"/>
  <c r="AC261" i="2" s="1"/>
  <c r="AF253" i="2"/>
  <c r="AC253" i="2" s="1"/>
  <c r="AF245" i="2"/>
  <c r="AC245" i="2" s="1"/>
  <c r="AF237" i="2"/>
  <c r="AC237" i="2" s="1"/>
  <c r="AF229" i="2"/>
  <c r="AC229" i="2" s="1"/>
  <c r="AF221" i="2"/>
  <c r="AF213" i="2"/>
  <c r="AF205" i="2"/>
  <c r="AF197" i="2"/>
  <c r="AC197" i="2" s="1"/>
  <c r="AF189" i="2"/>
  <c r="AC189" i="2" s="1"/>
  <c r="AF181" i="2"/>
  <c r="AC181" i="2" s="1"/>
  <c r="AF173" i="2"/>
  <c r="AC173" i="2" s="1"/>
  <c r="AF165" i="2"/>
  <c r="AC165" i="2" s="1"/>
  <c r="AF157" i="2"/>
  <c r="AF149" i="2"/>
  <c r="AF141" i="2"/>
  <c r="AF133" i="2"/>
  <c r="AC133" i="2" s="1"/>
  <c r="AF125" i="2"/>
  <c r="AC125" i="2" s="1"/>
  <c r="AF117" i="2"/>
  <c r="AC117" i="2" s="1"/>
  <c r="AF109" i="2"/>
  <c r="AC109" i="2" s="1"/>
  <c r="AF108" i="2"/>
  <c r="AF100" i="2"/>
  <c r="AF92" i="2"/>
  <c r="AF84" i="2"/>
  <c r="AF76" i="2"/>
  <c r="AF68" i="2"/>
  <c r="AC68" i="2" s="1"/>
  <c r="AF60" i="2"/>
  <c r="AC60" i="2" s="1"/>
  <c r="AF52" i="2"/>
  <c r="AC52" i="2" s="1"/>
  <c r="AF44" i="2"/>
  <c r="AC44" i="2" s="1"/>
  <c r="AF36" i="2"/>
  <c r="AF28" i="2"/>
  <c r="AF20" i="2"/>
  <c r="AF12" i="2"/>
  <c r="AF4" i="2"/>
  <c r="AC4" i="2" s="1"/>
  <c r="AF124" i="2"/>
  <c r="AF116" i="2"/>
  <c r="AC116" i="2" s="1"/>
  <c r="AF107" i="2"/>
  <c r="AC107" i="2" s="1"/>
  <c r="AF99" i="2"/>
  <c r="AC99" i="2" s="1"/>
  <c r="AF91" i="2"/>
  <c r="AC91" i="2" s="1"/>
  <c r="AF83" i="2"/>
  <c r="AC83" i="2" s="1"/>
  <c r="AF75" i="2"/>
  <c r="AC75" i="2" s="1"/>
  <c r="AF67" i="2"/>
  <c r="AF59" i="2"/>
  <c r="AC59" i="2" s="1"/>
  <c r="AF51" i="2"/>
  <c r="AC51" i="2" s="1"/>
  <c r="AF43" i="2"/>
  <c r="AC43" i="2" s="1"/>
  <c r="AF35" i="2"/>
  <c r="AC35" i="2" s="1"/>
  <c r="AF27" i="2"/>
  <c r="AC27" i="2" s="1"/>
  <c r="AF19" i="2"/>
  <c r="AC19" i="2" s="1"/>
  <c r="AF11" i="2"/>
  <c r="AC11" i="2" s="1"/>
  <c r="AF275" i="2"/>
  <c r="AC275" i="2" s="1"/>
  <c r="AF267" i="2"/>
  <c r="AC267" i="2" s="1"/>
  <c r="AF259" i="2"/>
  <c r="AC259" i="2" s="1"/>
  <c r="AF251" i="2"/>
  <c r="AC251" i="2" s="1"/>
  <c r="AF243" i="2"/>
  <c r="AF235" i="2"/>
  <c r="AF227" i="2"/>
  <c r="AF219" i="2"/>
  <c r="AF211" i="2"/>
  <c r="AC211" i="2" s="1"/>
  <c r="AF203" i="2"/>
  <c r="AC203" i="2" s="1"/>
  <c r="AF195" i="2"/>
  <c r="AC195" i="2" s="1"/>
  <c r="AF187" i="2"/>
  <c r="AC187" i="2" s="1"/>
  <c r="AF179" i="2"/>
  <c r="AF171" i="2"/>
  <c r="AF163" i="2"/>
  <c r="AF155" i="2"/>
  <c r="AF147" i="2"/>
  <c r="AC147" i="2" s="1"/>
  <c r="AF139" i="2"/>
  <c r="AC139" i="2" s="1"/>
  <c r="AF131" i="2"/>
  <c r="AC131" i="2" s="1"/>
  <c r="AF123" i="2"/>
  <c r="AC123" i="2" s="1"/>
  <c r="AF115" i="2"/>
  <c r="AF106" i="2"/>
  <c r="AF98" i="2"/>
  <c r="AF90" i="2"/>
  <c r="AF82" i="2"/>
  <c r="AC82" i="2" s="1"/>
  <c r="AF74" i="2"/>
  <c r="AC74" i="2" s="1"/>
  <c r="AF66" i="2"/>
  <c r="AC66" i="2" s="1"/>
  <c r="AF58" i="2"/>
  <c r="AC58" i="2" s="1"/>
  <c r="AF50" i="2"/>
  <c r="AF42" i="2"/>
  <c r="AF34" i="2"/>
  <c r="AF26" i="2"/>
  <c r="AF18" i="2"/>
  <c r="AC18" i="2" s="1"/>
  <c r="AF10" i="2"/>
  <c r="AC10" i="2" s="1"/>
  <c r="AF340" i="2"/>
  <c r="AC340" i="2" s="1"/>
  <c r="AF332" i="2"/>
  <c r="AC332" i="2" s="1"/>
  <c r="AF324" i="2"/>
  <c r="AF316" i="2"/>
  <c r="AF308" i="2"/>
  <c r="AF307" i="2"/>
  <c r="AF298" i="2"/>
  <c r="AF290" i="2"/>
  <c r="AF282" i="2"/>
  <c r="AC282" i="2" s="1"/>
  <c r="AF274" i="2"/>
  <c r="AC274" i="2" s="1"/>
  <c r="AF266" i="2"/>
  <c r="AC266" i="2" s="1"/>
  <c r="AF258" i="2"/>
  <c r="AF250" i="2"/>
  <c r="AF242" i="2"/>
  <c r="AF234" i="2"/>
  <c r="AF226" i="2"/>
  <c r="AF218" i="2"/>
  <c r="AC218" i="2" s="1"/>
  <c r="AF210" i="2"/>
  <c r="AC210" i="2" s="1"/>
  <c r="AF202" i="2"/>
  <c r="AC202" i="2" s="1"/>
  <c r="AF194" i="2"/>
  <c r="AF186" i="2"/>
  <c r="AF178" i="2"/>
  <c r="AF170" i="2"/>
  <c r="AF162" i="2"/>
  <c r="AF154" i="2"/>
  <c r="AC154" i="2" s="1"/>
  <c r="AF146" i="2"/>
  <c r="AC146" i="2" s="1"/>
  <c r="AF138" i="2"/>
  <c r="AC138" i="2" s="1"/>
  <c r="AF130" i="2"/>
  <c r="AF122" i="2"/>
  <c r="AF114" i="2"/>
  <c r="AF105" i="2"/>
  <c r="AF97" i="2"/>
  <c r="AF89" i="2"/>
  <c r="AC89" i="2" s="1"/>
  <c r="AF81" i="2"/>
  <c r="AC81" i="2" s="1"/>
  <c r="AF73" i="2"/>
  <c r="AC73" i="2" s="1"/>
  <c r="AF65" i="2"/>
  <c r="AF57" i="2"/>
  <c r="AF49" i="2"/>
  <c r="AF41" i="2"/>
  <c r="AF33" i="2"/>
  <c r="AF25" i="2"/>
  <c r="AC25" i="2" s="1"/>
  <c r="AF17" i="2"/>
  <c r="AC17" i="2" s="1"/>
  <c r="AF9" i="2"/>
  <c r="AC9" i="2" s="1"/>
  <c r="AF121" i="2"/>
  <c r="AF113" i="2"/>
  <c r="AF104" i="2"/>
  <c r="AF96" i="2"/>
  <c r="AF88" i="2"/>
  <c r="AF80" i="2"/>
  <c r="AF72" i="2"/>
  <c r="AC72" i="2" s="1"/>
  <c r="AF64" i="2"/>
  <c r="AF56" i="2"/>
  <c r="AF48" i="2"/>
  <c r="AF40" i="2"/>
  <c r="AF32" i="2"/>
  <c r="AF24" i="2"/>
  <c r="AF16" i="2"/>
  <c r="AF8" i="2"/>
  <c r="AC8" i="2" s="1"/>
  <c r="M322" i="1"/>
  <c r="M332" i="1"/>
  <c r="AC342" i="1"/>
  <c r="Y342" i="1"/>
  <c r="M356" i="1"/>
  <c r="M287" i="1"/>
  <c r="Q108" i="1"/>
  <c r="U344" i="1"/>
  <c r="U301" i="1"/>
  <c r="AC287" i="1"/>
  <c r="M181" i="1"/>
  <c r="M124" i="1"/>
  <c r="AC222" i="1"/>
  <c r="Q344" i="1"/>
  <c r="M179" i="1"/>
  <c r="M317" i="1"/>
  <c r="M80" i="1"/>
  <c r="M341" i="1"/>
  <c r="U121" i="1"/>
  <c r="AC80" i="1"/>
  <c r="AC124" i="1"/>
  <c r="V355" i="1"/>
  <c r="Z637" i="1"/>
  <c r="Z355" i="1"/>
  <c r="AD634" i="1"/>
  <c r="N636" i="1"/>
  <c r="I636" i="1" s="1"/>
  <c r="R634" i="1"/>
  <c r="AF631" i="1"/>
  <c r="N582" i="1"/>
  <c r="I582" i="1" s="1"/>
  <c r="N554" i="1"/>
  <c r="I554" i="1" s="1"/>
  <c r="N514" i="1"/>
  <c r="I514" i="1" s="1"/>
  <c r="N465" i="1"/>
  <c r="I465" i="1" s="1"/>
  <c r="N414" i="1"/>
  <c r="I414" i="1" s="1"/>
  <c r="N365" i="1"/>
  <c r="I365" i="1" s="1"/>
  <c r="R612" i="1"/>
  <c r="R592" i="1"/>
  <c r="R536" i="1"/>
  <c r="R504" i="1"/>
  <c r="R471" i="1"/>
  <c r="R447" i="1"/>
  <c r="R404" i="1"/>
  <c r="R372" i="1"/>
  <c r="N581" i="1"/>
  <c r="I581" i="1" s="1"/>
  <c r="N545" i="1"/>
  <c r="I545" i="1" s="1"/>
  <c r="N505" i="1"/>
  <c r="I505" i="1" s="1"/>
  <c r="N472" i="1"/>
  <c r="I472" i="1" s="1"/>
  <c r="N439" i="1"/>
  <c r="I439" i="1" s="1"/>
  <c r="N405" i="1"/>
  <c r="I405" i="1" s="1"/>
  <c r="N373" i="1"/>
  <c r="I373" i="1" s="1"/>
  <c r="N634" i="1"/>
  <c r="I634" i="1" s="1"/>
  <c r="N612" i="1"/>
  <c r="I612" i="1" s="1"/>
  <c r="N597" i="1"/>
  <c r="I597" i="1" s="1"/>
  <c r="N538" i="1"/>
  <c r="I538" i="1" s="1"/>
  <c r="N498" i="1"/>
  <c r="I498" i="1" s="1"/>
  <c r="N473" i="1"/>
  <c r="I473" i="1" s="1"/>
  <c r="N431" i="1"/>
  <c r="I431" i="1" s="1"/>
  <c r="N382" i="1"/>
  <c r="I382" i="1" s="1"/>
  <c r="R603" i="1"/>
  <c r="R552" i="1"/>
  <c r="R520" i="1"/>
  <c r="R488" i="1"/>
  <c r="R455" i="1"/>
  <c r="R421" i="1"/>
  <c r="R388" i="1"/>
  <c r="N614" i="1"/>
  <c r="I614" i="1" s="1"/>
  <c r="N570" i="1"/>
  <c r="I570" i="1" s="1"/>
  <c r="N537" i="1"/>
  <c r="I537" i="1" s="1"/>
  <c r="N513" i="1"/>
  <c r="I513" i="1" s="1"/>
  <c r="N480" i="1"/>
  <c r="I480" i="1" s="1"/>
  <c r="N448" i="1"/>
  <c r="I448" i="1" s="1"/>
  <c r="N413" i="1"/>
  <c r="I413" i="1" s="1"/>
  <c r="N381" i="1"/>
  <c r="I381" i="1" s="1"/>
  <c r="N364" i="1"/>
  <c r="I364" i="1" s="1"/>
  <c r="N624" i="1"/>
  <c r="I624" i="1" s="1"/>
  <c r="N603" i="1"/>
  <c r="I603" i="1" s="1"/>
  <c r="N605" i="1"/>
  <c r="I605" i="1" s="1"/>
  <c r="N546" i="1"/>
  <c r="I546" i="1" s="1"/>
  <c r="N506" i="1"/>
  <c r="I506" i="1" s="1"/>
  <c r="N457" i="1"/>
  <c r="I457" i="1" s="1"/>
  <c r="N422" i="1"/>
  <c r="I422" i="1" s="1"/>
  <c r="N390" i="1"/>
  <c r="I390" i="1" s="1"/>
  <c r="R580" i="1"/>
  <c r="R544" i="1"/>
  <c r="R512" i="1"/>
  <c r="R479" i="1"/>
  <c r="R438" i="1"/>
  <c r="R412" i="1"/>
  <c r="R380" i="1"/>
  <c r="N595" i="1"/>
  <c r="I595" i="1" s="1"/>
  <c r="N553" i="1"/>
  <c r="I553" i="1" s="1"/>
  <c r="N521" i="1"/>
  <c r="I521" i="1" s="1"/>
  <c r="N489" i="1"/>
  <c r="I489" i="1" s="1"/>
  <c r="N456" i="1"/>
  <c r="I456" i="1" s="1"/>
  <c r="N421" i="1"/>
  <c r="I421" i="1" s="1"/>
  <c r="N389" i="1"/>
  <c r="I389" i="1" s="1"/>
  <c r="N620" i="1"/>
  <c r="I620" i="1" s="1"/>
  <c r="N610" i="1"/>
  <c r="I610" i="1" s="1"/>
  <c r="N601" i="1"/>
  <c r="I601" i="1" s="1"/>
  <c r="N589" i="1"/>
  <c r="I589" i="1" s="1"/>
  <c r="N578" i="1"/>
  <c r="I578" i="1" s="1"/>
  <c r="N567" i="1"/>
  <c r="I567" i="1" s="1"/>
  <c r="N559" i="1"/>
  <c r="I559" i="1" s="1"/>
  <c r="N550" i="1"/>
  <c r="I550" i="1" s="1"/>
  <c r="N542" i="1"/>
  <c r="I542" i="1" s="1"/>
  <c r="N534" i="1"/>
  <c r="I534" i="1" s="1"/>
  <c r="N526" i="1"/>
  <c r="I526" i="1" s="1"/>
  <c r="N518" i="1"/>
  <c r="I518" i="1" s="1"/>
  <c r="N510" i="1"/>
  <c r="I510" i="1" s="1"/>
  <c r="N502" i="1"/>
  <c r="I502" i="1" s="1"/>
  <c r="N494" i="1"/>
  <c r="I494" i="1" s="1"/>
  <c r="N477" i="1"/>
  <c r="I477" i="1" s="1"/>
  <c r="N626" i="1"/>
  <c r="I626" i="1" s="1"/>
  <c r="N571" i="1"/>
  <c r="I571" i="1" s="1"/>
  <c r="N530" i="1"/>
  <c r="I530" i="1" s="1"/>
  <c r="N490" i="1"/>
  <c r="I490" i="1" s="1"/>
  <c r="N449" i="1"/>
  <c r="I449" i="1" s="1"/>
  <c r="N406" i="1"/>
  <c r="I406" i="1" s="1"/>
  <c r="N374" i="1"/>
  <c r="I374" i="1" s="1"/>
  <c r="R624" i="1"/>
  <c r="R569" i="1"/>
  <c r="R528" i="1"/>
  <c r="R496" i="1"/>
  <c r="R463" i="1"/>
  <c r="R430" i="1"/>
  <c r="R396" i="1"/>
  <c r="R364" i="1"/>
  <c r="N625" i="1"/>
  <c r="N604" i="1"/>
  <c r="I604" i="1" s="1"/>
  <c r="N562" i="1"/>
  <c r="I562" i="1" s="1"/>
  <c r="N529" i="1"/>
  <c r="I529" i="1" s="1"/>
  <c r="N497" i="1"/>
  <c r="I497" i="1" s="1"/>
  <c r="N464" i="1"/>
  <c r="I464" i="1" s="1"/>
  <c r="N430" i="1"/>
  <c r="I430" i="1" s="1"/>
  <c r="N397" i="1"/>
  <c r="I397" i="1" s="1"/>
  <c r="N632" i="1"/>
  <c r="I632" i="1" s="1"/>
  <c r="N485" i="1"/>
  <c r="N451" i="1"/>
  <c r="I451" i="1" s="1"/>
  <c r="R597" i="1"/>
  <c r="N615" i="1"/>
  <c r="I615" i="1" s="1"/>
  <c r="N563" i="1"/>
  <c r="I563" i="1" s="1"/>
  <c r="N522" i="1"/>
  <c r="I522" i="1" s="1"/>
  <c r="N481" i="1"/>
  <c r="I481" i="1" s="1"/>
  <c r="N441" i="1"/>
  <c r="I441" i="1" s="1"/>
  <c r="N398" i="1"/>
  <c r="I398" i="1" s="1"/>
  <c r="N427" i="1"/>
  <c r="N555" i="1"/>
  <c r="N635" i="1"/>
  <c r="N372" i="1"/>
  <c r="N572" i="1"/>
  <c r="N588" i="1"/>
  <c r="N596" i="1"/>
  <c r="N628" i="1"/>
  <c r="N573" i="1"/>
  <c r="N613" i="1"/>
  <c r="N621" i="1"/>
  <c r="N486" i="1"/>
  <c r="N590" i="1"/>
  <c r="N630" i="1"/>
  <c r="N623" i="1"/>
  <c r="N432" i="1"/>
  <c r="N440" i="1"/>
  <c r="N584" i="1"/>
  <c r="N357" i="1"/>
  <c r="I357" i="1" s="1"/>
  <c r="N577" i="1"/>
  <c r="N585" i="1"/>
  <c r="N593" i="1"/>
  <c r="N609" i="1"/>
  <c r="N594" i="1"/>
  <c r="N618" i="1"/>
  <c r="R561" i="1"/>
  <c r="N638" i="1"/>
  <c r="I638" i="1" s="1"/>
  <c r="N629" i="1"/>
  <c r="I629" i="1" s="1"/>
  <c r="N617" i="1"/>
  <c r="I617" i="1" s="1"/>
  <c r="N607" i="1"/>
  <c r="I607" i="1" s="1"/>
  <c r="N599" i="1"/>
  <c r="I599" i="1" s="1"/>
  <c r="N586" i="1"/>
  <c r="I586" i="1" s="1"/>
  <c r="N575" i="1"/>
  <c r="I575" i="1" s="1"/>
  <c r="N565" i="1"/>
  <c r="I565" i="1" s="1"/>
  <c r="N557" i="1"/>
  <c r="I557" i="1" s="1"/>
  <c r="N548" i="1"/>
  <c r="I548" i="1" s="1"/>
  <c r="N540" i="1"/>
  <c r="I540" i="1" s="1"/>
  <c r="N532" i="1"/>
  <c r="I532" i="1" s="1"/>
  <c r="N524" i="1"/>
  <c r="I524" i="1" s="1"/>
  <c r="N516" i="1"/>
  <c r="I516" i="1" s="1"/>
  <c r="N508" i="1"/>
  <c r="I508" i="1" s="1"/>
  <c r="N500" i="1"/>
  <c r="I500" i="1" s="1"/>
  <c r="N492" i="1"/>
  <c r="I492" i="1" s="1"/>
  <c r="N483" i="1"/>
  <c r="I483" i="1" s="1"/>
  <c r="N475" i="1"/>
  <c r="I475" i="1" s="1"/>
  <c r="N467" i="1"/>
  <c r="I467" i="1" s="1"/>
  <c r="N459" i="1"/>
  <c r="I459" i="1" s="1"/>
  <c r="N443" i="1"/>
  <c r="I443" i="1" s="1"/>
  <c r="N434" i="1"/>
  <c r="I434" i="1" s="1"/>
  <c r="N424" i="1"/>
  <c r="I424" i="1" s="1"/>
  <c r="N416" i="1"/>
  <c r="N408" i="1"/>
  <c r="I408" i="1" s="1"/>
  <c r="N400" i="1"/>
  <c r="I400" i="1" s="1"/>
  <c r="N392" i="1"/>
  <c r="I392" i="1" s="1"/>
  <c r="N384" i="1"/>
  <c r="I384" i="1" s="1"/>
  <c r="N376" i="1"/>
  <c r="I376" i="1" s="1"/>
  <c r="N367" i="1"/>
  <c r="I367" i="1" s="1"/>
  <c r="N359" i="1"/>
  <c r="I359" i="1" s="1"/>
  <c r="R633" i="1"/>
  <c r="R622" i="1"/>
  <c r="R611" i="1"/>
  <c r="R602" i="1"/>
  <c r="R591" i="1"/>
  <c r="R579" i="1"/>
  <c r="R568" i="1"/>
  <c r="R560" i="1"/>
  <c r="R551" i="1"/>
  <c r="R543" i="1"/>
  <c r="R535" i="1"/>
  <c r="R527" i="1"/>
  <c r="R519" i="1"/>
  <c r="R511" i="1"/>
  <c r="R503" i="1"/>
  <c r="R495" i="1"/>
  <c r="R487" i="1"/>
  <c r="R478" i="1"/>
  <c r="R470" i="1"/>
  <c r="R462" i="1"/>
  <c r="R454" i="1"/>
  <c r="R446" i="1"/>
  <c r="R437" i="1"/>
  <c r="R429" i="1"/>
  <c r="R420" i="1"/>
  <c r="R411" i="1"/>
  <c r="R403" i="1"/>
  <c r="R395" i="1"/>
  <c r="R387" i="1"/>
  <c r="R379" i="1"/>
  <c r="R371" i="1"/>
  <c r="R363" i="1"/>
  <c r="R632" i="1"/>
  <c r="R620" i="1"/>
  <c r="R610" i="1"/>
  <c r="M610" i="1" s="1"/>
  <c r="R601" i="1"/>
  <c r="R589" i="1"/>
  <c r="R578" i="1"/>
  <c r="R567" i="1"/>
  <c r="R559" i="1"/>
  <c r="R550" i="1"/>
  <c r="R542" i="1"/>
  <c r="R534" i="1"/>
  <c r="M534" i="1" s="1"/>
  <c r="R526" i="1"/>
  <c r="R518" i="1"/>
  <c r="R510" i="1"/>
  <c r="R502" i="1"/>
  <c r="R494" i="1"/>
  <c r="R485" i="1"/>
  <c r="R477" i="1"/>
  <c r="R469" i="1"/>
  <c r="R461" i="1"/>
  <c r="R453" i="1"/>
  <c r="R445" i="1"/>
  <c r="R436" i="1"/>
  <c r="R428" i="1"/>
  <c r="R419" i="1"/>
  <c r="R410" i="1"/>
  <c r="R402" i="1"/>
  <c r="R394" i="1"/>
  <c r="R386" i="1"/>
  <c r="R378" i="1"/>
  <c r="R370" i="1"/>
  <c r="R362" i="1"/>
  <c r="N592" i="1"/>
  <c r="I592" i="1" s="1"/>
  <c r="N580" i="1"/>
  <c r="I580" i="1" s="1"/>
  <c r="N569" i="1"/>
  <c r="I569" i="1" s="1"/>
  <c r="N561" i="1"/>
  <c r="I561" i="1" s="1"/>
  <c r="N552" i="1"/>
  <c r="I552" i="1" s="1"/>
  <c r="N544" i="1"/>
  <c r="I544" i="1" s="1"/>
  <c r="N536" i="1"/>
  <c r="I536" i="1" s="1"/>
  <c r="N528" i="1"/>
  <c r="I528" i="1" s="1"/>
  <c r="N520" i="1"/>
  <c r="I520" i="1" s="1"/>
  <c r="N512" i="1"/>
  <c r="I512" i="1" s="1"/>
  <c r="N504" i="1"/>
  <c r="I504" i="1" s="1"/>
  <c r="N496" i="1"/>
  <c r="I496" i="1" s="1"/>
  <c r="N488" i="1"/>
  <c r="I488" i="1" s="1"/>
  <c r="N479" i="1"/>
  <c r="I479" i="1" s="1"/>
  <c r="N471" i="1"/>
  <c r="I471" i="1" s="1"/>
  <c r="N463" i="1"/>
  <c r="I463" i="1" s="1"/>
  <c r="N455" i="1"/>
  <c r="I455" i="1" s="1"/>
  <c r="N447" i="1"/>
  <c r="I447" i="1" s="1"/>
  <c r="N438" i="1"/>
  <c r="I438" i="1" s="1"/>
  <c r="N429" i="1"/>
  <c r="I429" i="1" s="1"/>
  <c r="N420" i="1"/>
  <c r="I420" i="1" s="1"/>
  <c r="N412" i="1"/>
  <c r="I412" i="1" s="1"/>
  <c r="N404" i="1"/>
  <c r="I404" i="1" s="1"/>
  <c r="N396" i="1"/>
  <c r="I396" i="1" s="1"/>
  <c r="N388" i="1"/>
  <c r="I388" i="1" s="1"/>
  <c r="N380" i="1"/>
  <c r="I380" i="1" s="1"/>
  <c r="N371" i="1"/>
  <c r="I371" i="1" s="1"/>
  <c r="N363" i="1"/>
  <c r="I363" i="1" s="1"/>
  <c r="N633" i="1"/>
  <c r="I633" i="1" s="1"/>
  <c r="N622" i="1"/>
  <c r="I622" i="1" s="1"/>
  <c r="N611" i="1"/>
  <c r="I611" i="1" s="1"/>
  <c r="N602" i="1"/>
  <c r="I602" i="1" s="1"/>
  <c r="N591" i="1"/>
  <c r="I591" i="1" s="1"/>
  <c r="N579" i="1"/>
  <c r="I579" i="1" s="1"/>
  <c r="N568" i="1"/>
  <c r="I568" i="1" s="1"/>
  <c r="N560" i="1"/>
  <c r="I560" i="1" s="1"/>
  <c r="N551" i="1"/>
  <c r="I551" i="1" s="1"/>
  <c r="N543" i="1"/>
  <c r="I543" i="1" s="1"/>
  <c r="N535" i="1"/>
  <c r="I535" i="1" s="1"/>
  <c r="N527" i="1"/>
  <c r="I527" i="1" s="1"/>
  <c r="N519" i="1"/>
  <c r="I519" i="1" s="1"/>
  <c r="N511" i="1"/>
  <c r="I511" i="1" s="1"/>
  <c r="N503" i="1"/>
  <c r="I503" i="1" s="1"/>
  <c r="N495" i="1"/>
  <c r="I495" i="1" s="1"/>
  <c r="N487" i="1"/>
  <c r="I487" i="1" s="1"/>
  <c r="N478" i="1"/>
  <c r="I478" i="1" s="1"/>
  <c r="N470" i="1"/>
  <c r="I470" i="1" s="1"/>
  <c r="N462" i="1"/>
  <c r="I462" i="1" s="1"/>
  <c r="N454" i="1"/>
  <c r="I454" i="1" s="1"/>
  <c r="N446" i="1"/>
  <c r="I446" i="1" s="1"/>
  <c r="N437" i="1"/>
  <c r="I437" i="1" s="1"/>
  <c r="N428" i="1"/>
  <c r="I428" i="1" s="1"/>
  <c r="N419" i="1"/>
  <c r="I419" i="1" s="1"/>
  <c r="N411" i="1"/>
  <c r="I411" i="1" s="1"/>
  <c r="N403" i="1"/>
  <c r="N395" i="1"/>
  <c r="I395" i="1" s="1"/>
  <c r="N387" i="1"/>
  <c r="I387" i="1" s="1"/>
  <c r="N379" i="1"/>
  <c r="I379" i="1" s="1"/>
  <c r="N370" i="1"/>
  <c r="I370" i="1" s="1"/>
  <c r="N362" i="1"/>
  <c r="I362" i="1" s="1"/>
  <c r="R631" i="1"/>
  <c r="R619" i="1"/>
  <c r="R608" i="1"/>
  <c r="R600" i="1"/>
  <c r="R587" i="1"/>
  <c r="R576" i="1"/>
  <c r="R566" i="1"/>
  <c r="R558" i="1"/>
  <c r="R549" i="1"/>
  <c r="R541" i="1"/>
  <c r="R533" i="1"/>
  <c r="R525" i="1"/>
  <c r="R517" i="1"/>
  <c r="R509" i="1"/>
  <c r="R501" i="1"/>
  <c r="R493" i="1"/>
  <c r="R484" i="1"/>
  <c r="R476" i="1"/>
  <c r="R468" i="1"/>
  <c r="R460" i="1"/>
  <c r="R452" i="1"/>
  <c r="R444" i="1"/>
  <c r="R435" i="1"/>
  <c r="R426" i="1"/>
  <c r="R418" i="1"/>
  <c r="N469" i="1"/>
  <c r="I469" i="1" s="1"/>
  <c r="N461" i="1"/>
  <c r="I461" i="1" s="1"/>
  <c r="N453" i="1"/>
  <c r="I453" i="1" s="1"/>
  <c r="N445" i="1"/>
  <c r="I445" i="1" s="1"/>
  <c r="N436" i="1"/>
  <c r="I436" i="1" s="1"/>
  <c r="N426" i="1"/>
  <c r="I426" i="1" s="1"/>
  <c r="N418" i="1"/>
  <c r="I418" i="1" s="1"/>
  <c r="N410" i="1"/>
  <c r="I410" i="1" s="1"/>
  <c r="N402" i="1"/>
  <c r="I402" i="1" s="1"/>
  <c r="N394" i="1"/>
  <c r="I394" i="1" s="1"/>
  <c r="N386" i="1"/>
  <c r="I386" i="1" s="1"/>
  <c r="N378" i="1"/>
  <c r="I378" i="1" s="1"/>
  <c r="N369" i="1"/>
  <c r="I369" i="1" s="1"/>
  <c r="N361" i="1"/>
  <c r="I361" i="1" s="1"/>
  <c r="R638" i="1"/>
  <c r="R629" i="1"/>
  <c r="R617" i="1"/>
  <c r="R607" i="1"/>
  <c r="R599" i="1"/>
  <c r="R586" i="1"/>
  <c r="R575" i="1"/>
  <c r="M575" i="1" s="1"/>
  <c r="R565" i="1"/>
  <c r="R557" i="1"/>
  <c r="R548" i="1"/>
  <c r="R540" i="1"/>
  <c r="R532" i="1"/>
  <c r="R524" i="1"/>
  <c r="R516" i="1"/>
  <c r="R508" i="1"/>
  <c r="M508" i="1" s="1"/>
  <c r="R500" i="1"/>
  <c r="R492" i="1"/>
  <c r="R483" i="1"/>
  <c r="R475" i="1"/>
  <c r="R467" i="1"/>
  <c r="R459" i="1"/>
  <c r="R451" i="1"/>
  <c r="M451" i="1" s="1"/>
  <c r="R443" i="1"/>
  <c r="R434" i="1"/>
  <c r="M434" i="1" s="1"/>
  <c r="R425" i="1"/>
  <c r="R417" i="1"/>
  <c r="R408" i="1"/>
  <c r="R400" i="1"/>
  <c r="R392" i="1"/>
  <c r="R384" i="1"/>
  <c r="R376" i="1"/>
  <c r="R368" i="1"/>
  <c r="R360" i="1"/>
  <c r="N631" i="1"/>
  <c r="I631" i="1" s="1"/>
  <c r="N619" i="1"/>
  <c r="I619" i="1" s="1"/>
  <c r="N608" i="1"/>
  <c r="I608" i="1" s="1"/>
  <c r="N600" i="1"/>
  <c r="I600" i="1" s="1"/>
  <c r="N587" i="1"/>
  <c r="I587" i="1" s="1"/>
  <c r="N576" i="1"/>
  <c r="I576" i="1" s="1"/>
  <c r="N566" i="1"/>
  <c r="I566" i="1" s="1"/>
  <c r="N558" i="1"/>
  <c r="I558" i="1" s="1"/>
  <c r="N549" i="1"/>
  <c r="I549" i="1" s="1"/>
  <c r="N541" i="1"/>
  <c r="I541" i="1" s="1"/>
  <c r="N533" i="1"/>
  <c r="I533" i="1" s="1"/>
  <c r="N525" i="1"/>
  <c r="I525" i="1" s="1"/>
  <c r="N517" i="1"/>
  <c r="I517" i="1" s="1"/>
  <c r="N509" i="1"/>
  <c r="I509" i="1" s="1"/>
  <c r="N501" i="1"/>
  <c r="I501" i="1" s="1"/>
  <c r="N493" i="1"/>
  <c r="I493" i="1" s="1"/>
  <c r="N484" i="1"/>
  <c r="I484" i="1" s="1"/>
  <c r="N476" i="1"/>
  <c r="I476" i="1" s="1"/>
  <c r="N468" i="1"/>
  <c r="I468" i="1" s="1"/>
  <c r="N460" i="1"/>
  <c r="I460" i="1" s="1"/>
  <c r="N452" i="1"/>
  <c r="I452" i="1" s="1"/>
  <c r="N444" i="1"/>
  <c r="I444" i="1" s="1"/>
  <c r="N435" i="1"/>
  <c r="I435" i="1" s="1"/>
  <c r="N425" i="1"/>
  <c r="I425" i="1" s="1"/>
  <c r="N417" i="1"/>
  <c r="I417" i="1" s="1"/>
  <c r="N409" i="1"/>
  <c r="I409" i="1" s="1"/>
  <c r="N401" i="1"/>
  <c r="I401" i="1" s="1"/>
  <c r="N393" i="1"/>
  <c r="I393" i="1" s="1"/>
  <c r="N385" i="1"/>
  <c r="I385" i="1" s="1"/>
  <c r="N377" i="1"/>
  <c r="I377" i="1" s="1"/>
  <c r="N368" i="1"/>
  <c r="I368" i="1" s="1"/>
  <c r="N360" i="1"/>
  <c r="I360" i="1" s="1"/>
  <c r="R637" i="1"/>
  <c r="R627" i="1"/>
  <c r="R616" i="1"/>
  <c r="R606" i="1"/>
  <c r="R598" i="1"/>
  <c r="R583" i="1"/>
  <c r="R574" i="1"/>
  <c r="R564" i="1"/>
  <c r="R556" i="1"/>
  <c r="R547" i="1"/>
  <c r="R539" i="1"/>
  <c r="R531" i="1"/>
  <c r="R523" i="1"/>
  <c r="R515" i="1"/>
  <c r="R507" i="1"/>
  <c r="R499" i="1"/>
  <c r="R491" i="1"/>
  <c r="R482" i="1"/>
  <c r="R350" i="1"/>
  <c r="V628" i="1"/>
  <c r="V620" i="1"/>
  <c r="V612" i="1"/>
  <c r="V604" i="1"/>
  <c r="V596" i="1"/>
  <c r="V588" i="1"/>
  <c r="V580" i="1"/>
  <c r="V572" i="1"/>
  <c r="V564" i="1"/>
  <c r="V556" i="1"/>
  <c r="V548" i="1"/>
  <c r="V540" i="1"/>
  <c r="V532" i="1"/>
  <c r="V524" i="1"/>
  <c r="V516" i="1"/>
  <c r="V508" i="1"/>
  <c r="V500" i="1"/>
  <c r="V492" i="1"/>
  <c r="V483" i="1"/>
  <c r="V475" i="1"/>
  <c r="V467" i="1"/>
  <c r="V459" i="1"/>
  <c r="V451" i="1"/>
  <c r="V443" i="1"/>
  <c r="V435" i="1"/>
  <c r="V427" i="1"/>
  <c r="V419" i="1"/>
  <c r="Q419" i="1" s="1"/>
  <c r="V411" i="1"/>
  <c r="V403" i="1"/>
  <c r="V395" i="1"/>
  <c r="V387" i="1"/>
  <c r="V379" i="1"/>
  <c r="V371" i="1"/>
  <c r="V363" i="1"/>
  <c r="R636" i="1"/>
  <c r="M636" i="1" s="1"/>
  <c r="R626" i="1"/>
  <c r="R615" i="1"/>
  <c r="R605" i="1"/>
  <c r="R582" i="1"/>
  <c r="R571" i="1"/>
  <c r="M571" i="1" s="1"/>
  <c r="R563" i="1"/>
  <c r="R555" i="1"/>
  <c r="R546" i="1"/>
  <c r="R538" i="1"/>
  <c r="M538" i="1" s="1"/>
  <c r="R530" i="1"/>
  <c r="R522" i="1"/>
  <c r="R514" i="1"/>
  <c r="R506" i="1"/>
  <c r="R498" i="1"/>
  <c r="R490" i="1"/>
  <c r="M490" i="1" s="1"/>
  <c r="R481" i="1"/>
  <c r="R473" i="1"/>
  <c r="R465" i="1"/>
  <c r="R457" i="1"/>
  <c r="M457" i="1" s="1"/>
  <c r="R449" i="1"/>
  <c r="R441" i="1"/>
  <c r="R432" i="1"/>
  <c r="R423" i="1"/>
  <c r="R414" i="1"/>
  <c r="M414" i="1" s="1"/>
  <c r="R406" i="1"/>
  <c r="M406" i="1" s="1"/>
  <c r="R398" i="1"/>
  <c r="R390" i="1"/>
  <c r="M390" i="1" s="1"/>
  <c r="R382" i="1"/>
  <c r="M382" i="1" s="1"/>
  <c r="R374" i="1"/>
  <c r="R366" i="1"/>
  <c r="R358" i="1"/>
  <c r="R341" i="1"/>
  <c r="N637" i="1"/>
  <c r="I637" i="1" s="1"/>
  <c r="N627" i="1"/>
  <c r="I627" i="1" s="1"/>
  <c r="N616" i="1"/>
  <c r="I616" i="1" s="1"/>
  <c r="N606" i="1"/>
  <c r="I606" i="1" s="1"/>
  <c r="N598" i="1"/>
  <c r="I598" i="1" s="1"/>
  <c r="N583" i="1"/>
  <c r="N574" i="1"/>
  <c r="I574" i="1" s="1"/>
  <c r="N564" i="1"/>
  <c r="I564" i="1" s="1"/>
  <c r="N556" i="1"/>
  <c r="I556" i="1" s="1"/>
  <c r="N547" i="1"/>
  <c r="I547" i="1" s="1"/>
  <c r="N539" i="1"/>
  <c r="I539" i="1" s="1"/>
  <c r="N531" i="1"/>
  <c r="I531" i="1" s="1"/>
  <c r="N523" i="1"/>
  <c r="I523" i="1" s="1"/>
  <c r="N515" i="1"/>
  <c r="I515" i="1" s="1"/>
  <c r="N507" i="1"/>
  <c r="I507" i="1" s="1"/>
  <c r="N499" i="1"/>
  <c r="I499" i="1" s="1"/>
  <c r="N491" i="1"/>
  <c r="I491" i="1" s="1"/>
  <c r="N482" i="1"/>
  <c r="I482" i="1" s="1"/>
  <c r="N474" i="1"/>
  <c r="I474" i="1" s="1"/>
  <c r="N466" i="1"/>
  <c r="I466" i="1" s="1"/>
  <c r="N458" i="1"/>
  <c r="I458" i="1" s="1"/>
  <c r="N450" i="1"/>
  <c r="I450" i="1" s="1"/>
  <c r="N442" i="1"/>
  <c r="I442" i="1" s="1"/>
  <c r="N433" i="1"/>
  <c r="I433" i="1" s="1"/>
  <c r="N423" i="1"/>
  <c r="I423" i="1" s="1"/>
  <c r="N415" i="1"/>
  <c r="I415" i="1" s="1"/>
  <c r="N407" i="1"/>
  <c r="I407" i="1" s="1"/>
  <c r="N399" i="1"/>
  <c r="I399" i="1" s="1"/>
  <c r="N391" i="1"/>
  <c r="I391" i="1" s="1"/>
  <c r="N383" i="1"/>
  <c r="I383" i="1" s="1"/>
  <c r="N375" i="1"/>
  <c r="I375" i="1" s="1"/>
  <c r="N366" i="1"/>
  <c r="I366" i="1" s="1"/>
  <c r="N358" i="1"/>
  <c r="I358" i="1" s="1"/>
  <c r="V634" i="1"/>
  <c r="V626" i="1"/>
  <c r="V618" i="1"/>
  <c r="V610" i="1"/>
  <c r="V602" i="1"/>
  <c r="V594" i="1"/>
  <c r="V586" i="1"/>
  <c r="Q586" i="1" s="1"/>
  <c r="V578" i="1"/>
  <c r="V570" i="1"/>
  <c r="V562" i="1"/>
  <c r="V554" i="1"/>
  <c r="V546" i="1"/>
  <c r="V538" i="1"/>
  <c r="V530" i="1"/>
  <c r="V522" i="1"/>
  <c r="V514" i="1"/>
  <c r="V506" i="1"/>
  <c r="V498" i="1"/>
  <c r="V490" i="1"/>
  <c r="V481" i="1"/>
  <c r="V473" i="1"/>
  <c r="V465" i="1"/>
  <c r="V457" i="1"/>
  <c r="V449" i="1"/>
  <c r="V441" i="1"/>
  <c r="V433" i="1"/>
  <c r="V425" i="1"/>
  <c r="V417" i="1"/>
  <c r="V409" i="1"/>
  <c r="V401" i="1"/>
  <c r="V393" i="1"/>
  <c r="V385" i="1"/>
  <c r="V377" i="1"/>
  <c r="V369" i="1"/>
  <c r="V361" i="1"/>
  <c r="Z635" i="1"/>
  <c r="Z627" i="1"/>
  <c r="Z619" i="1"/>
  <c r="Z611" i="1"/>
  <c r="Z603" i="1"/>
  <c r="Z595" i="1"/>
  <c r="Z587" i="1"/>
  <c r="Z579" i="1"/>
  <c r="Z571" i="1"/>
  <c r="Z563" i="1"/>
  <c r="Z555" i="1"/>
  <c r="Z547" i="1"/>
  <c r="Z539" i="1"/>
  <c r="Z531" i="1"/>
  <c r="Z523" i="1"/>
  <c r="Z515" i="1"/>
  <c r="Z507" i="1"/>
  <c r="Z499" i="1"/>
  <c r="Z491" i="1"/>
  <c r="Z483" i="1"/>
  <c r="U483" i="1" s="1"/>
  <c r="Z475" i="1"/>
  <c r="U475" i="1" s="1"/>
  <c r="Z467" i="1"/>
  <c r="U467" i="1" s="1"/>
  <c r="Z459" i="1"/>
  <c r="Z451" i="1"/>
  <c r="U451" i="1" s="1"/>
  <c r="Z443" i="1"/>
  <c r="U443" i="1" s="1"/>
  <c r="Z435" i="1"/>
  <c r="U435" i="1" s="1"/>
  <c r="Z427" i="1"/>
  <c r="U427" i="1" s="1"/>
  <c r="Z418" i="1"/>
  <c r="Z410" i="1"/>
  <c r="Z401" i="1"/>
  <c r="Z393" i="1"/>
  <c r="Z385" i="1"/>
  <c r="Z377" i="1"/>
  <c r="Z369" i="1"/>
  <c r="Z361" i="1"/>
  <c r="V633" i="1"/>
  <c r="Q633" i="1" s="1"/>
  <c r="V625" i="1"/>
  <c r="V617" i="1"/>
  <c r="V609" i="1"/>
  <c r="V601" i="1"/>
  <c r="V593" i="1"/>
  <c r="V585" i="1"/>
  <c r="V577" i="1"/>
  <c r="V569" i="1"/>
  <c r="V561" i="1"/>
  <c r="V553" i="1"/>
  <c r="V545" i="1"/>
  <c r="V537" i="1"/>
  <c r="V529" i="1"/>
  <c r="V521" i="1"/>
  <c r="V513" i="1"/>
  <c r="V505" i="1"/>
  <c r="V497" i="1"/>
  <c r="V489" i="1"/>
  <c r="V480" i="1"/>
  <c r="V472" i="1"/>
  <c r="V464" i="1"/>
  <c r="V456" i="1"/>
  <c r="V448" i="1"/>
  <c r="V440" i="1"/>
  <c r="V432" i="1"/>
  <c r="V424" i="1"/>
  <c r="V416" i="1"/>
  <c r="V408" i="1"/>
  <c r="V400" i="1"/>
  <c r="Q400" i="1" s="1"/>
  <c r="V392" i="1"/>
  <c r="Q392" i="1" s="1"/>
  <c r="V384" i="1"/>
  <c r="Q384" i="1" s="1"/>
  <c r="V376" i="1"/>
  <c r="Q376" i="1" s="1"/>
  <c r="V368" i="1"/>
  <c r="Q368" i="1" s="1"/>
  <c r="V360" i="1"/>
  <c r="Q360" i="1" s="1"/>
  <c r="Z634" i="1"/>
  <c r="Z626" i="1"/>
  <c r="Z618" i="1"/>
  <c r="Z610" i="1"/>
  <c r="Z602" i="1"/>
  <c r="Z594" i="1"/>
  <c r="Z586" i="1"/>
  <c r="Z578" i="1"/>
  <c r="Z570" i="1"/>
  <c r="Z562" i="1"/>
  <c r="Z554" i="1"/>
  <c r="Z546" i="1"/>
  <c r="Z538" i="1"/>
  <c r="Z530" i="1"/>
  <c r="Z522" i="1"/>
  <c r="Z514" i="1"/>
  <c r="Z506" i="1"/>
  <c r="Z498" i="1"/>
  <c r="Z490" i="1"/>
  <c r="Z482" i="1"/>
  <c r="Z474" i="1"/>
  <c r="Z466" i="1"/>
  <c r="Z458" i="1"/>
  <c r="Z450" i="1"/>
  <c r="Z442" i="1"/>
  <c r="Z434" i="1"/>
  <c r="Z426" i="1"/>
  <c r="Z417" i="1"/>
  <c r="Z409" i="1"/>
  <c r="Z400" i="1"/>
  <c r="U400" i="1" s="1"/>
  <c r="Z392" i="1"/>
  <c r="Z384" i="1"/>
  <c r="Z376" i="1"/>
  <c r="Z368" i="1"/>
  <c r="Z360" i="1"/>
  <c r="V632" i="1"/>
  <c r="V624" i="1"/>
  <c r="V616" i="1"/>
  <c r="Q616" i="1" s="1"/>
  <c r="V608" i="1"/>
  <c r="Q608" i="1" s="1"/>
  <c r="V600" i="1"/>
  <c r="V592" i="1"/>
  <c r="V584" i="1"/>
  <c r="V576" i="1"/>
  <c r="V568" i="1"/>
  <c r="Q568" i="1" s="1"/>
  <c r="V560" i="1"/>
  <c r="V552" i="1"/>
  <c r="Q552" i="1" s="1"/>
  <c r="V544" i="1"/>
  <c r="Q544" i="1" s="1"/>
  <c r="V536" i="1"/>
  <c r="V528" i="1"/>
  <c r="Q528" i="1" s="1"/>
  <c r="V520" i="1"/>
  <c r="V512" i="1"/>
  <c r="V504" i="1"/>
  <c r="V496" i="1"/>
  <c r="V488" i="1"/>
  <c r="V479" i="1"/>
  <c r="Q479" i="1" s="1"/>
  <c r="V471" i="1"/>
  <c r="V463" i="1"/>
  <c r="V455" i="1"/>
  <c r="V447" i="1"/>
  <c r="V439" i="1"/>
  <c r="V431" i="1"/>
  <c r="V423" i="1"/>
  <c r="Q423" i="1" s="1"/>
  <c r="V415" i="1"/>
  <c r="V407" i="1"/>
  <c r="V399" i="1"/>
  <c r="V391" i="1"/>
  <c r="V383" i="1"/>
  <c r="V375" i="1"/>
  <c r="V367" i="1"/>
  <c r="V359" i="1"/>
  <c r="Z633" i="1"/>
  <c r="Z625" i="1"/>
  <c r="Z617" i="1"/>
  <c r="Z609" i="1"/>
  <c r="Z601" i="1"/>
  <c r="Z593" i="1"/>
  <c r="Z585" i="1"/>
  <c r="Z577" i="1"/>
  <c r="Z569" i="1"/>
  <c r="Z561" i="1"/>
  <c r="Z553" i="1"/>
  <c r="Z545" i="1"/>
  <c r="Z537" i="1"/>
  <c r="Z529" i="1"/>
  <c r="Z521" i="1"/>
  <c r="Z513" i="1"/>
  <c r="Z505" i="1"/>
  <c r="Z497" i="1"/>
  <c r="Z489" i="1"/>
  <c r="Z481" i="1"/>
  <c r="Z473" i="1"/>
  <c r="Z465" i="1"/>
  <c r="Z457" i="1"/>
  <c r="Z449" i="1"/>
  <c r="Z441" i="1"/>
  <c r="Z433" i="1"/>
  <c r="Z425" i="1"/>
  <c r="Z416" i="1"/>
  <c r="Z408" i="1"/>
  <c r="R409" i="1"/>
  <c r="R401" i="1"/>
  <c r="M401" i="1" s="1"/>
  <c r="R393" i="1"/>
  <c r="R385" i="1"/>
  <c r="R377" i="1"/>
  <c r="R369" i="1"/>
  <c r="R361" i="1"/>
  <c r="V638" i="1"/>
  <c r="V631" i="1"/>
  <c r="V623" i="1"/>
  <c r="V615" i="1"/>
  <c r="V607" i="1"/>
  <c r="Q607" i="1" s="1"/>
  <c r="V599" i="1"/>
  <c r="V591" i="1"/>
  <c r="Q591" i="1" s="1"/>
  <c r="V583" i="1"/>
  <c r="V575" i="1"/>
  <c r="V567" i="1"/>
  <c r="Q567" i="1" s="1"/>
  <c r="V559" i="1"/>
  <c r="V551" i="1"/>
  <c r="Q551" i="1" s="1"/>
  <c r="V543" i="1"/>
  <c r="V535" i="1"/>
  <c r="V527" i="1"/>
  <c r="V519" i="1"/>
  <c r="V511" i="1"/>
  <c r="V503" i="1"/>
  <c r="Q503" i="1" s="1"/>
  <c r="V495" i="1"/>
  <c r="V487" i="1"/>
  <c r="Q487" i="1" s="1"/>
  <c r="V478" i="1"/>
  <c r="V470" i="1"/>
  <c r="V462" i="1"/>
  <c r="V454" i="1"/>
  <c r="V446" i="1"/>
  <c r="V438" i="1"/>
  <c r="V430" i="1"/>
  <c r="V422" i="1"/>
  <c r="V414" i="1"/>
  <c r="V406" i="1"/>
  <c r="V398" i="1"/>
  <c r="V390" i="1"/>
  <c r="V382" i="1"/>
  <c r="V374" i="1"/>
  <c r="V366" i="1"/>
  <c r="V358" i="1"/>
  <c r="Q358" i="1" s="1"/>
  <c r="Z632" i="1"/>
  <c r="Z624" i="1"/>
  <c r="Z616" i="1"/>
  <c r="Z608" i="1"/>
  <c r="Z600" i="1"/>
  <c r="Z592" i="1"/>
  <c r="Z584" i="1"/>
  <c r="Z576" i="1"/>
  <c r="U576" i="1" s="1"/>
  <c r="Z568" i="1"/>
  <c r="Z560" i="1"/>
  <c r="Z552" i="1"/>
  <c r="Z544" i="1"/>
  <c r="Z536" i="1"/>
  <c r="Z528" i="1"/>
  <c r="Z520" i="1"/>
  <c r="Z512" i="1"/>
  <c r="U512" i="1" s="1"/>
  <c r="Z504" i="1"/>
  <c r="Z496" i="1"/>
  <c r="Z488" i="1"/>
  <c r="Z480" i="1"/>
  <c r="Z472" i="1"/>
  <c r="Z464" i="1"/>
  <c r="Z456" i="1"/>
  <c r="Z448" i="1"/>
  <c r="U448" i="1" s="1"/>
  <c r="Z440" i="1"/>
  <c r="Z432" i="1"/>
  <c r="Z423" i="1"/>
  <c r="Z415" i="1"/>
  <c r="Z407" i="1"/>
  <c r="Z398" i="1"/>
  <c r="Z390" i="1"/>
  <c r="Z382" i="1"/>
  <c r="U382" i="1" s="1"/>
  <c r="Z374" i="1"/>
  <c r="Z366" i="1"/>
  <c r="Z358" i="1"/>
  <c r="V637" i="1"/>
  <c r="V630" i="1"/>
  <c r="V622" i="1"/>
  <c r="V614" i="1"/>
  <c r="V606" i="1"/>
  <c r="V598" i="1"/>
  <c r="V590" i="1"/>
  <c r="V582" i="1"/>
  <c r="V574" i="1"/>
  <c r="V566" i="1"/>
  <c r="V558" i="1"/>
  <c r="V550" i="1"/>
  <c r="Q550" i="1" s="1"/>
  <c r="V542" i="1"/>
  <c r="Q542" i="1" s="1"/>
  <c r="V534" i="1"/>
  <c r="Q534" i="1" s="1"/>
  <c r="V526" i="1"/>
  <c r="Q526" i="1" s="1"/>
  <c r="V518" i="1"/>
  <c r="Q518" i="1" s="1"/>
  <c r="V510" i="1"/>
  <c r="Q510" i="1" s="1"/>
  <c r="V502" i="1"/>
  <c r="Q502" i="1" s="1"/>
  <c r="V494" i="1"/>
  <c r="Q494" i="1" s="1"/>
  <c r="V486" i="1"/>
  <c r="V477" i="1"/>
  <c r="Q477" i="1" s="1"/>
  <c r="V469" i="1"/>
  <c r="Q469" i="1" s="1"/>
  <c r="V461" i="1"/>
  <c r="Q461" i="1" s="1"/>
  <c r="V453" i="1"/>
  <c r="Q453" i="1" s="1"/>
  <c r="V445" i="1"/>
  <c r="Q445" i="1" s="1"/>
  <c r="V437" i="1"/>
  <c r="Q437" i="1" s="1"/>
  <c r="V429" i="1"/>
  <c r="Q429" i="1" s="1"/>
  <c r="V421" i="1"/>
  <c r="V413" i="1"/>
  <c r="V405" i="1"/>
  <c r="V397" i="1"/>
  <c r="V389" i="1"/>
  <c r="V381" i="1"/>
  <c r="V373" i="1"/>
  <c r="V365" i="1"/>
  <c r="V357" i="1"/>
  <c r="V484" i="1"/>
  <c r="Z631" i="1"/>
  <c r="Z623" i="1"/>
  <c r="Z615" i="1"/>
  <c r="Z607" i="1"/>
  <c r="Z599" i="1"/>
  <c r="Z591" i="1"/>
  <c r="Z583" i="1"/>
  <c r="Z575" i="1"/>
  <c r="U575" i="1" s="1"/>
  <c r="Z567" i="1"/>
  <c r="Z559" i="1"/>
  <c r="Z551" i="1"/>
  <c r="Z543" i="1"/>
  <c r="Z535" i="1"/>
  <c r="Z527" i="1"/>
  <c r="Z519" i="1"/>
  <c r="Z511" i="1"/>
  <c r="U511" i="1" s="1"/>
  <c r="Z503" i="1"/>
  <c r="Z495" i="1"/>
  <c r="Z487" i="1"/>
  <c r="R474" i="1"/>
  <c r="R466" i="1"/>
  <c r="R458" i="1"/>
  <c r="R450" i="1"/>
  <c r="R442" i="1"/>
  <c r="M442" i="1" s="1"/>
  <c r="R433" i="1"/>
  <c r="R424" i="1"/>
  <c r="R415" i="1"/>
  <c r="R407" i="1"/>
  <c r="R399" i="1"/>
  <c r="R391" i="1"/>
  <c r="R383" i="1"/>
  <c r="R375" i="1"/>
  <c r="M375" i="1" s="1"/>
  <c r="R367" i="1"/>
  <c r="M367" i="1" s="1"/>
  <c r="R359" i="1"/>
  <c r="V636" i="1"/>
  <c r="V629" i="1"/>
  <c r="V621" i="1"/>
  <c r="V613" i="1"/>
  <c r="V605" i="1"/>
  <c r="V597" i="1"/>
  <c r="V589" i="1"/>
  <c r="V581" i="1"/>
  <c r="V573" i="1"/>
  <c r="V565" i="1"/>
  <c r="V557" i="1"/>
  <c r="V549" i="1"/>
  <c r="V541" i="1"/>
  <c r="V533" i="1"/>
  <c r="Q533" i="1" s="1"/>
  <c r="V525" i="1"/>
  <c r="V517" i="1"/>
  <c r="V509" i="1"/>
  <c r="V501" i="1"/>
  <c r="V493" i="1"/>
  <c r="V485" i="1"/>
  <c r="V476" i="1"/>
  <c r="V468" i="1"/>
  <c r="Q468" i="1" s="1"/>
  <c r="V460" i="1"/>
  <c r="V452" i="1"/>
  <c r="V444" i="1"/>
  <c r="V436" i="1"/>
  <c r="Q436" i="1" s="1"/>
  <c r="V428" i="1"/>
  <c r="V420" i="1"/>
  <c r="V412" i="1"/>
  <c r="V404" i="1"/>
  <c r="Q404" i="1" s="1"/>
  <c r="V396" i="1"/>
  <c r="Q396" i="1" s="1"/>
  <c r="V388" i="1"/>
  <c r="V380" i="1"/>
  <c r="Q380" i="1" s="1"/>
  <c r="V372" i="1"/>
  <c r="V364" i="1"/>
  <c r="Z638" i="1"/>
  <c r="Z630" i="1"/>
  <c r="Z622" i="1"/>
  <c r="Z614" i="1"/>
  <c r="Z606" i="1"/>
  <c r="Z598" i="1"/>
  <c r="Z590" i="1"/>
  <c r="Z582" i="1"/>
  <c r="Z574" i="1"/>
  <c r="Z566" i="1"/>
  <c r="Z558" i="1"/>
  <c r="Z550" i="1"/>
  <c r="Z542" i="1"/>
  <c r="Z534" i="1"/>
  <c r="Z526" i="1"/>
  <c r="Z518" i="1"/>
  <c r="Z510" i="1"/>
  <c r="Z502" i="1"/>
  <c r="Z494" i="1"/>
  <c r="Z486" i="1"/>
  <c r="Z478" i="1"/>
  <c r="Z470" i="1"/>
  <c r="Z462" i="1"/>
  <c r="Z454" i="1"/>
  <c r="Z446" i="1"/>
  <c r="Z438" i="1"/>
  <c r="Z430" i="1"/>
  <c r="U430" i="1" s="1"/>
  <c r="Z421" i="1"/>
  <c r="Z413" i="1"/>
  <c r="Z404" i="1"/>
  <c r="Z396" i="1"/>
  <c r="Z388" i="1"/>
  <c r="Z380" i="1"/>
  <c r="Z372" i="1"/>
  <c r="Z364" i="1"/>
  <c r="U364" i="1" s="1"/>
  <c r="Z629" i="1"/>
  <c r="Z621" i="1"/>
  <c r="Z613" i="1"/>
  <c r="Z605" i="1"/>
  <c r="Z597" i="1"/>
  <c r="Z589" i="1"/>
  <c r="Z581" i="1"/>
  <c r="Z573" i="1"/>
  <c r="Z565" i="1"/>
  <c r="Z557" i="1"/>
  <c r="Z549" i="1"/>
  <c r="Z541" i="1"/>
  <c r="Z533" i="1"/>
  <c r="Z525" i="1"/>
  <c r="Z517" i="1"/>
  <c r="Z509" i="1"/>
  <c r="Z501" i="1"/>
  <c r="Z493" i="1"/>
  <c r="Z485" i="1"/>
  <c r="Z477" i="1"/>
  <c r="Z469" i="1"/>
  <c r="Z461" i="1"/>
  <c r="Z453" i="1"/>
  <c r="Z445" i="1"/>
  <c r="Z437" i="1"/>
  <c r="Z429" i="1"/>
  <c r="Z420" i="1"/>
  <c r="Z412" i="1"/>
  <c r="Z403" i="1"/>
  <c r="Z395" i="1"/>
  <c r="Z387" i="1"/>
  <c r="Z379" i="1"/>
  <c r="U379" i="1" s="1"/>
  <c r="Z371" i="1"/>
  <c r="Z363" i="1"/>
  <c r="AD625" i="1"/>
  <c r="AD617" i="1"/>
  <c r="AD609" i="1"/>
  <c r="AD601" i="1"/>
  <c r="AD593" i="1"/>
  <c r="AD585" i="1"/>
  <c r="Y585" i="1" s="1"/>
  <c r="AD577" i="1"/>
  <c r="AD569" i="1"/>
  <c r="AD561" i="1"/>
  <c r="AD553" i="1"/>
  <c r="AD545" i="1"/>
  <c r="AD537" i="1"/>
  <c r="AD529" i="1"/>
  <c r="AD521" i="1"/>
  <c r="Y521" i="1" s="1"/>
  <c r="AD513" i="1"/>
  <c r="AD505" i="1"/>
  <c r="AD497" i="1"/>
  <c r="AD489" i="1"/>
  <c r="AD481" i="1"/>
  <c r="AD473" i="1"/>
  <c r="AD465" i="1"/>
  <c r="AD457" i="1"/>
  <c r="Y457" i="1" s="1"/>
  <c r="AD449" i="1"/>
  <c r="AD441" i="1"/>
  <c r="AD433" i="1"/>
  <c r="AD425" i="1"/>
  <c r="AD416" i="1"/>
  <c r="AD408" i="1"/>
  <c r="AD399" i="1"/>
  <c r="AD391" i="1"/>
  <c r="AD383" i="1"/>
  <c r="AD375" i="1"/>
  <c r="AD367" i="1"/>
  <c r="AD359" i="1"/>
  <c r="R625" i="1"/>
  <c r="R614" i="1"/>
  <c r="M614" i="1" s="1"/>
  <c r="R604" i="1"/>
  <c r="R595" i="1"/>
  <c r="M595" i="1" s="1"/>
  <c r="R581" i="1"/>
  <c r="M581" i="1" s="1"/>
  <c r="R570" i="1"/>
  <c r="R562" i="1"/>
  <c r="M562" i="1" s="1"/>
  <c r="R553" i="1"/>
  <c r="R545" i="1"/>
  <c r="R537" i="1"/>
  <c r="M537" i="1" s="1"/>
  <c r="R529" i="1"/>
  <c r="R521" i="1"/>
  <c r="M521" i="1" s="1"/>
  <c r="R513" i="1"/>
  <c r="R505" i="1"/>
  <c r="R497" i="1"/>
  <c r="R489" i="1"/>
  <c r="R480" i="1"/>
  <c r="R472" i="1"/>
  <c r="R464" i="1"/>
  <c r="M464" i="1" s="1"/>
  <c r="R456" i="1"/>
  <c r="R448" i="1"/>
  <c r="R439" i="1"/>
  <c r="R431" i="1"/>
  <c r="M431" i="1" s="1"/>
  <c r="R422" i="1"/>
  <c r="M422" i="1" s="1"/>
  <c r="R413" i="1"/>
  <c r="R405" i="1"/>
  <c r="R397" i="1"/>
  <c r="R389" i="1"/>
  <c r="R381" i="1"/>
  <c r="M381" i="1" s="1"/>
  <c r="R373" i="1"/>
  <c r="M373" i="1" s="1"/>
  <c r="R365" i="1"/>
  <c r="M365" i="1" s="1"/>
  <c r="R486" i="1"/>
  <c r="R416" i="1"/>
  <c r="R590" i="1"/>
  <c r="R630" i="1"/>
  <c r="R623" i="1"/>
  <c r="R427" i="1"/>
  <c r="R584" i="1"/>
  <c r="R357" i="1"/>
  <c r="R577" i="1"/>
  <c r="R585" i="1"/>
  <c r="R593" i="1"/>
  <c r="R609" i="1"/>
  <c r="R554" i="1"/>
  <c r="R594" i="1"/>
  <c r="R618" i="1"/>
  <c r="R635" i="1"/>
  <c r="R440" i="1"/>
  <c r="R572" i="1"/>
  <c r="R588" i="1"/>
  <c r="R596" i="1"/>
  <c r="R628" i="1"/>
  <c r="R573" i="1"/>
  <c r="R613" i="1"/>
  <c r="R621" i="1"/>
  <c r="V635" i="1"/>
  <c r="V627" i="1"/>
  <c r="V619" i="1"/>
  <c r="V611" i="1"/>
  <c r="V603" i="1"/>
  <c r="V595" i="1"/>
  <c r="V587" i="1"/>
  <c r="V579" i="1"/>
  <c r="Q579" i="1" s="1"/>
  <c r="V571" i="1"/>
  <c r="Q571" i="1" s="1"/>
  <c r="V563" i="1"/>
  <c r="V555" i="1"/>
  <c r="Q555" i="1" s="1"/>
  <c r="V547" i="1"/>
  <c r="V539" i="1"/>
  <c r="Q539" i="1" s="1"/>
  <c r="V531" i="1"/>
  <c r="V523" i="1"/>
  <c r="V515" i="1"/>
  <c r="V507" i="1"/>
  <c r="V499" i="1"/>
  <c r="V491" i="1"/>
  <c r="V482" i="1"/>
  <c r="V474" i="1"/>
  <c r="V466" i="1"/>
  <c r="V458" i="1"/>
  <c r="V450" i="1"/>
  <c r="V442" i="1"/>
  <c r="V434" i="1"/>
  <c r="V426" i="1"/>
  <c r="V418" i="1"/>
  <c r="V410" i="1"/>
  <c r="Q410" i="1" s="1"/>
  <c r="V402" i="1"/>
  <c r="V394" i="1"/>
  <c r="V386" i="1"/>
  <c r="Q386" i="1" s="1"/>
  <c r="V378" i="1"/>
  <c r="Q378" i="1" s="1"/>
  <c r="V370" i="1"/>
  <c r="Q370" i="1" s="1"/>
  <c r="V362" i="1"/>
  <c r="AD632" i="1"/>
  <c r="AD623" i="1"/>
  <c r="AD615" i="1"/>
  <c r="AD607" i="1"/>
  <c r="AD599" i="1"/>
  <c r="AD591" i="1"/>
  <c r="AD583" i="1"/>
  <c r="AD575" i="1"/>
  <c r="AD567" i="1"/>
  <c r="AD559" i="1"/>
  <c r="AD551" i="1"/>
  <c r="AD543" i="1"/>
  <c r="AD535" i="1"/>
  <c r="AD527" i="1"/>
  <c r="AD519" i="1"/>
  <c r="AD511" i="1"/>
  <c r="AD503" i="1"/>
  <c r="AD495" i="1"/>
  <c r="AD487" i="1"/>
  <c r="AD479" i="1"/>
  <c r="AD471" i="1"/>
  <c r="AD463" i="1"/>
  <c r="AD455" i="1"/>
  <c r="AD447" i="1"/>
  <c r="AD439" i="1"/>
  <c r="AD431" i="1"/>
  <c r="AD422" i="1"/>
  <c r="AD414" i="1"/>
  <c r="AD405" i="1"/>
  <c r="AD397" i="1"/>
  <c r="AD389" i="1"/>
  <c r="AD381" i="1"/>
  <c r="AD373" i="1"/>
  <c r="AD365" i="1"/>
  <c r="AD629" i="1"/>
  <c r="AD636" i="1"/>
  <c r="AD406" i="1"/>
  <c r="AD424" i="1"/>
  <c r="AD357" i="1"/>
  <c r="AF623" i="1"/>
  <c r="AF615" i="1"/>
  <c r="AF607" i="1"/>
  <c r="AF599" i="1"/>
  <c r="AF591" i="1"/>
  <c r="AF583" i="1"/>
  <c r="AF575" i="1"/>
  <c r="AF567" i="1"/>
  <c r="AF559" i="1"/>
  <c r="AF550" i="1"/>
  <c r="AF542" i="1"/>
  <c r="AF534" i="1"/>
  <c r="AF526" i="1"/>
  <c r="AF518" i="1"/>
  <c r="AC518" i="1" s="1"/>
  <c r="AF510" i="1"/>
  <c r="AF502" i="1"/>
  <c r="AF494" i="1"/>
  <c r="AF485" i="1"/>
  <c r="AF477" i="1"/>
  <c r="AF469" i="1"/>
  <c r="AF461" i="1"/>
  <c r="AF453" i="1"/>
  <c r="AF445" i="1"/>
  <c r="AF437" i="1"/>
  <c r="AF429" i="1"/>
  <c r="AF420" i="1"/>
  <c r="AF412" i="1"/>
  <c r="AF404" i="1"/>
  <c r="AF396" i="1"/>
  <c r="AF388" i="1"/>
  <c r="AC388" i="1" s="1"/>
  <c r="AF380" i="1"/>
  <c r="AF372" i="1"/>
  <c r="AF364" i="1"/>
  <c r="AD631" i="1"/>
  <c r="AD622" i="1"/>
  <c r="AD614" i="1"/>
  <c r="AD606" i="1"/>
  <c r="AD598" i="1"/>
  <c r="Y598" i="1" s="1"/>
  <c r="AD590" i="1"/>
  <c r="Y590" i="1" s="1"/>
  <c r="AD582" i="1"/>
  <c r="Y582" i="1" s="1"/>
  <c r="AD574" i="1"/>
  <c r="AD566" i="1"/>
  <c r="Y566" i="1" s="1"/>
  <c r="AD558" i="1"/>
  <c r="AD550" i="1"/>
  <c r="AD542" i="1"/>
  <c r="AD534" i="1"/>
  <c r="Y534" i="1" s="1"/>
  <c r="AD526" i="1"/>
  <c r="Y526" i="1" s="1"/>
  <c r="AD518" i="1"/>
  <c r="Y518" i="1" s="1"/>
  <c r="AD510" i="1"/>
  <c r="AD502" i="1"/>
  <c r="Y502" i="1" s="1"/>
  <c r="AD494" i="1"/>
  <c r="AD486" i="1"/>
  <c r="AD478" i="1"/>
  <c r="AD470" i="1"/>
  <c r="Y470" i="1" s="1"/>
  <c r="AD462" i="1"/>
  <c r="Y462" i="1" s="1"/>
  <c r="AD454" i="1"/>
  <c r="Y454" i="1" s="1"/>
  <c r="AD446" i="1"/>
  <c r="AD438" i="1"/>
  <c r="Y438" i="1" s="1"/>
  <c r="AD430" i="1"/>
  <c r="AD421" i="1"/>
  <c r="AD413" i="1"/>
  <c r="AD404" i="1"/>
  <c r="Y404" i="1" s="1"/>
  <c r="AD396" i="1"/>
  <c r="Y396" i="1" s="1"/>
  <c r="AD388" i="1"/>
  <c r="Y388" i="1" s="1"/>
  <c r="AD380" i="1"/>
  <c r="AD372" i="1"/>
  <c r="Y372" i="1" s="1"/>
  <c r="AD364" i="1"/>
  <c r="AF638" i="1"/>
  <c r="AF630" i="1"/>
  <c r="AF622" i="1"/>
  <c r="AF614" i="1"/>
  <c r="AF606" i="1"/>
  <c r="AF598" i="1"/>
  <c r="AF590" i="1"/>
  <c r="AF582" i="1"/>
  <c r="AF574" i="1"/>
  <c r="AF566" i="1"/>
  <c r="AF558" i="1"/>
  <c r="AF549" i="1"/>
  <c r="AF541" i="1"/>
  <c r="AF533" i="1"/>
  <c r="AC533" i="1" s="1"/>
  <c r="AF525" i="1"/>
  <c r="AF517" i="1"/>
  <c r="AF509" i="1"/>
  <c r="AF501" i="1"/>
  <c r="AF493" i="1"/>
  <c r="AF484" i="1"/>
  <c r="AF476" i="1"/>
  <c r="AF468" i="1"/>
  <c r="AF460" i="1"/>
  <c r="AF452" i="1"/>
  <c r="AF444" i="1"/>
  <c r="AF436" i="1"/>
  <c r="AF428" i="1"/>
  <c r="AF419" i="1"/>
  <c r="AF411" i="1"/>
  <c r="AF403" i="1"/>
  <c r="AC403" i="1" s="1"/>
  <c r="AF395" i="1"/>
  <c r="AF387" i="1"/>
  <c r="AF379" i="1"/>
  <c r="AF371" i="1"/>
  <c r="AF363" i="1"/>
  <c r="Z399" i="1"/>
  <c r="Z391" i="1"/>
  <c r="Z383" i="1"/>
  <c r="U383" i="1" s="1"/>
  <c r="Z375" i="1"/>
  <c r="Z367" i="1"/>
  <c r="Z359" i="1"/>
  <c r="AD630" i="1"/>
  <c r="AD621" i="1"/>
  <c r="AD613" i="1"/>
  <c r="AD605" i="1"/>
  <c r="AD597" i="1"/>
  <c r="Y597" i="1" s="1"/>
  <c r="AD589" i="1"/>
  <c r="AD581" i="1"/>
  <c r="AD573" i="1"/>
  <c r="AD565" i="1"/>
  <c r="AD557" i="1"/>
  <c r="AD549" i="1"/>
  <c r="AD541" i="1"/>
  <c r="AD533" i="1"/>
  <c r="Y533" i="1" s="1"/>
  <c r="AD525" i="1"/>
  <c r="AD517" i="1"/>
  <c r="AD509" i="1"/>
  <c r="AD501" i="1"/>
  <c r="AD493" i="1"/>
  <c r="AD485" i="1"/>
  <c r="AD477" i="1"/>
  <c r="AD469" i="1"/>
  <c r="Y469" i="1" s="1"/>
  <c r="AD461" i="1"/>
  <c r="AD453" i="1"/>
  <c r="AD445" i="1"/>
  <c r="AD437" i="1"/>
  <c r="AD429" i="1"/>
  <c r="AD420" i="1"/>
  <c r="AD412" i="1"/>
  <c r="AD403" i="1"/>
  <c r="Y403" i="1" s="1"/>
  <c r="AD395" i="1"/>
  <c r="AD387" i="1"/>
  <c r="AD379" i="1"/>
  <c r="AD371" i="1"/>
  <c r="AD363" i="1"/>
  <c r="AF637" i="1"/>
  <c r="AF629" i="1"/>
  <c r="AF621" i="1"/>
  <c r="AF613" i="1"/>
  <c r="AF605" i="1"/>
  <c r="AF597" i="1"/>
  <c r="AF589" i="1"/>
  <c r="AF581" i="1"/>
  <c r="AF573" i="1"/>
  <c r="AF565" i="1"/>
  <c r="AF557" i="1"/>
  <c r="AF548" i="1"/>
  <c r="AF540" i="1"/>
  <c r="AF532" i="1"/>
  <c r="AF524" i="1"/>
  <c r="AF516" i="1"/>
  <c r="AF508" i="1"/>
  <c r="AF500" i="1"/>
  <c r="AF492" i="1"/>
  <c r="AF483" i="1"/>
  <c r="AF475" i="1"/>
  <c r="AF467" i="1"/>
  <c r="AF459" i="1"/>
  <c r="AF451" i="1"/>
  <c r="AC451" i="1" s="1"/>
  <c r="AF443" i="1"/>
  <c r="AC443" i="1" s="1"/>
  <c r="AF435" i="1"/>
  <c r="AF427" i="1"/>
  <c r="AF418" i="1"/>
  <c r="AF410" i="1"/>
  <c r="AF402" i="1"/>
  <c r="AF394" i="1"/>
  <c r="AF386" i="1"/>
  <c r="AF378" i="1"/>
  <c r="AF370" i="1"/>
  <c r="AF362" i="1"/>
  <c r="AD638" i="1"/>
  <c r="AD628" i="1"/>
  <c r="AD620" i="1"/>
  <c r="AD612" i="1"/>
  <c r="AD604" i="1"/>
  <c r="AD596" i="1"/>
  <c r="AD588" i="1"/>
  <c r="AD580" i="1"/>
  <c r="AD572" i="1"/>
  <c r="AD564" i="1"/>
  <c r="AD556" i="1"/>
  <c r="AD548" i="1"/>
  <c r="AD540" i="1"/>
  <c r="AD532" i="1"/>
  <c r="AD524" i="1"/>
  <c r="AD516" i="1"/>
  <c r="AD508" i="1"/>
  <c r="AD500" i="1"/>
  <c r="AD492" i="1"/>
  <c r="AD484" i="1"/>
  <c r="AD476" i="1"/>
  <c r="AD468" i="1"/>
  <c r="AD460" i="1"/>
  <c r="AD452" i="1"/>
  <c r="AD444" i="1"/>
  <c r="AD436" i="1"/>
  <c r="AD428" i="1"/>
  <c r="AD419" i="1"/>
  <c r="AD411" i="1"/>
  <c r="AD402" i="1"/>
  <c r="AD394" i="1"/>
  <c r="AD386" i="1"/>
  <c r="AD378" i="1"/>
  <c r="AD370" i="1"/>
  <c r="AD362" i="1"/>
  <c r="AF636" i="1"/>
  <c r="AF628" i="1"/>
  <c r="AF620" i="1"/>
  <c r="AF612" i="1"/>
  <c r="AF604" i="1"/>
  <c r="AF596" i="1"/>
  <c r="AF588" i="1"/>
  <c r="AF580" i="1"/>
  <c r="AF572" i="1"/>
  <c r="AF564" i="1"/>
  <c r="AF556" i="1"/>
  <c r="AF547" i="1"/>
  <c r="AF539" i="1"/>
  <c r="AF531" i="1"/>
  <c r="AF523" i="1"/>
  <c r="AF515" i="1"/>
  <c r="AF507" i="1"/>
  <c r="AC507" i="1" s="1"/>
  <c r="AF499" i="1"/>
  <c r="AF491" i="1"/>
  <c r="AF482" i="1"/>
  <c r="AF474" i="1"/>
  <c r="AF466" i="1"/>
  <c r="AF458" i="1"/>
  <c r="AF450" i="1"/>
  <c r="AF442" i="1"/>
  <c r="AF434" i="1"/>
  <c r="AC434" i="1" s="1"/>
  <c r="AF426" i="1"/>
  <c r="AC426" i="1" s="1"/>
  <c r="AF417" i="1"/>
  <c r="AF409" i="1"/>
  <c r="AF401" i="1"/>
  <c r="AF393" i="1"/>
  <c r="AF385" i="1"/>
  <c r="AF377" i="1"/>
  <c r="AC377" i="1" s="1"/>
  <c r="AF369" i="1"/>
  <c r="AF361" i="1"/>
  <c r="Z479" i="1"/>
  <c r="Z471" i="1"/>
  <c r="Z463" i="1"/>
  <c r="Z455" i="1"/>
  <c r="Z447" i="1"/>
  <c r="U447" i="1" s="1"/>
  <c r="Z439" i="1"/>
  <c r="Z431" i="1"/>
  <c r="Z422" i="1"/>
  <c r="Z414" i="1"/>
  <c r="Z405" i="1"/>
  <c r="Z397" i="1"/>
  <c r="Z389" i="1"/>
  <c r="Z381" i="1"/>
  <c r="Z373" i="1"/>
  <c r="Z365" i="1"/>
  <c r="Z424" i="1"/>
  <c r="Z406" i="1"/>
  <c r="Z357" i="1"/>
  <c r="AD637" i="1"/>
  <c r="AD627" i="1"/>
  <c r="AD619" i="1"/>
  <c r="AD611" i="1"/>
  <c r="AD603" i="1"/>
  <c r="AD595" i="1"/>
  <c r="AD587" i="1"/>
  <c r="AD579" i="1"/>
  <c r="AD571" i="1"/>
  <c r="Y571" i="1" s="1"/>
  <c r="AD563" i="1"/>
  <c r="AD555" i="1"/>
  <c r="AD547" i="1"/>
  <c r="AD539" i="1"/>
  <c r="AD531" i="1"/>
  <c r="AD523" i="1"/>
  <c r="AD515" i="1"/>
  <c r="AD507" i="1"/>
  <c r="Y507" i="1" s="1"/>
  <c r="AD499" i="1"/>
  <c r="AD491" i="1"/>
  <c r="AD483" i="1"/>
  <c r="AD475" i="1"/>
  <c r="AD467" i="1"/>
  <c r="AD459" i="1"/>
  <c r="AD451" i="1"/>
  <c r="AD443" i="1"/>
  <c r="Y443" i="1" s="1"/>
  <c r="AD435" i="1"/>
  <c r="AD427" i="1"/>
  <c r="AD418" i="1"/>
  <c r="AD410" i="1"/>
  <c r="AD401" i="1"/>
  <c r="AD393" i="1"/>
  <c r="AD385" i="1"/>
  <c r="AD377" i="1"/>
  <c r="Y377" i="1" s="1"/>
  <c r="AD369" i="1"/>
  <c r="AD361" i="1"/>
  <c r="AF635" i="1"/>
  <c r="AC635" i="1" s="1"/>
  <c r="AF627" i="1"/>
  <c r="AF619" i="1"/>
  <c r="AC619" i="1" s="1"/>
  <c r="AF611" i="1"/>
  <c r="AF603" i="1"/>
  <c r="AF595" i="1"/>
  <c r="AF587" i="1"/>
  <c r="AF579" i="1"/>
  <c r="AF571" i="1"/>
  <c r="AC571" i="1" s="1"/>
  <c r="AF563" i="1"/>
  <c r="AF554" i="1"/>
  <c r="AC554" i="1" s="1"/>
  <c r="AF546" i="1"/>
  <c r="AF538" i="1"/>
  <c r="AF530" i="1"/>
  <c r="AF522" i="1"/>
  <c r="AF514" i="1"/>
  <c r="AF506" i="1"/>
  <c r="AF498" i="1"/>
  <c r="AC498" i="1" s="1"/>
  <c r="AF490" i="1"/>
  <c r="AC490" i="1" s="1"/>
  <c r="AF481" i="1"/>
  <c r="AF473" i="1"/>
  <c r="AC473" i="1" s="1"/>
  <c r="AF465" i="1"/>
  <c r="AF457" i="1"/>
  <c r="AF449" i="1"/>
  <c r="AF441" i="1"/>
  <c r="AF433" i="1"/>
  <c r="AF425" i="1"/>
  <c r="AF416" i="1"/>
  <c r="AF408" i="1"/>
  <c r="AC408" i="1" s="1"/>
  <c r="AF400" i="1"/>
  <c r="AF392" i="1"/>
  <c r="AF384" i="1"/>
  <c r="AF376" i="1"/>
  <c r="AF368" i="1"/>
  <c r="AC368" i="1" s="1"/>
  <c r="AF360" i="1"/>
  <c r="AC360" i="1" s="1"/>
  <c r="AD635" i="1"/>
  <c r="Y635" i="1" s="1"/>
  <c r="AD626" i="1"/>
  <c r="AD618" i="1"/>
  <c r="Y618" i="1" s="1"/>
  <c r="AD610" i="1"/>
  <c r="AD602" i="1"/>
  <c r="AD594" i="1"/>
  <c r="AD586" i="1"/>
  <c r="AD578" i="1"/>
  <c r="AD570" i="1"/>
  <c r="AD562" i="1"/>
  <c r="AD554" i="1"/>
  <c r="Y554" i="1" s="1"/>
  <c r="AD546" i="1"/>
  <c r="AD538" i="1"/>
  <c r="AD530" i="1"/>
  <c r="AD522" i="1"/>
  <c r="AD514" i="1"/>
  <c r="AD506" i="1"/>
  <c r="AD498" i="1"/>
  <c r="AD490" i="1"/>
  <c r="Y490" i="1" s="1"/>
  <c r="AD482" i="1"/>
  <c r="AD474" i="1"/>
  <c r="AD466" i="1"/>
  <c r="AD458" i="1"/>
  <c r="AD450" i="1"/>
  <c r="AD442" i="1"/>
  <c r="AD434" i="1"/>
  <c r="AD426" i="1"/>
  <c r="Y426" i="1" s="1"/>
  <c r="AD417" i="1"/>
  <c r="AD409" i="1"/>
  <c r="AD400" i="1"/>
  <c r="AD392" i="1"/>
  <c r="AD384" i="1"/>
  <c r="AD376" i="1"/>
  <c r="AD368" i="1"/>
  <c r="AD360" i="1"/>
  <c r="Y360" i="1" s="1"/>
  <c r="AD352" i="1"/>
  <c r="AF634" i="1"/>
  <c r="AF626" i="1"/>
  <c r="AF618" i="1"/>
  <c r="AC618" i="1" s="1"/>
  <c r="AF610" i="1"/>
  <c r="AF602" i="1"/>
  <c r="AF594" i="1"/>
  <c r="AF586" i="1"/>
  <c r="AF578" i="1"/>
  <c r="AF570" i="1"/>
  <c r="AF562" i="1"/>
  <c r="AC562" i="1" s="1"/>
  <c r="AF553" i="1"/>
  <c r="AC553" i="1" s="1"/>
  <c r="AF545" i="1"/>
  <c r="AC545" i="1" s="1"/>
  <c r="AF537" i="1"/>
  <c r="AC537" i="1" s="1"/>
  <c r="AF529" i="1"/>
  <c r="AF521" i="1"/>
  <c r="AF513" i="1"/>
  <c r="AF505" i="1"/>
  <c r="AF497" i="1"/>
  <c r="AF489" i="1"/>
  <c r="AC489" i="1" s="1"/>
  <c r="AF480" i="1"/>
  <c r="AC480" i="1" s="1"/>
  <c r="AF472" i="1"/>
  <c r="AC472" i="1" s="1"/>
  <c r="AF464" i="1"/>
  <c r="AF456" i="1"/>
  <c r="AF448" i="1"/>
  <c r="AF440" i="1"/>
  <c r="AF432" i="1"/>
  <c r="AF423" i="1"/>
  <c r="AC423" i="1" s="1"/>
  <c r="AF415" i="1"/>
  <c r="AC415" i="1" s="1"/>
  <c r="AF633" i="1"/>
  <c r="AF625" i="1"/>
  <c r="AF617" i="1"/>
  <c r="AF609" i="1"/>
  <c r="AF601" i="1"/>
  <c r="AC601" i="1" s="1"/>
  <c r="AF593" i="1"/>
  <c r="AF585" i="1"/>
  <c r="AF577" i="1"/>
  <c r="AF569" i="1"/>
  <c r="AF561" i="1"/>
  <c r="AF552" i="1"/>
  <c r="AF544" i="1"/>
  <c r="AF536" i="1"/>
  <c r="AC536" i="1" s="1"/>
  <c r="AF528" i="1"/>
  <c r="AF520" i="1"/>
  <c r="AF512" i="1"/>
  <c r="AF504" i="1"/>
  <c r="AF496" i="1"/>
  <c r="AF488" i="1"/>
  <c r="AF479" i="1"/>
  <c r="AF471" i="1"/>
  <c r="AF463" i="1"/>
  <c r="AF455" i="1"/>
  <c r="AF447" i="1"/>
  <c r="AF439" i="1"/>
  <c r="AF431" i="1"/>
  <c r="AF422" i="1"/>
  <c r="AF414" i="1"/>
  <c r="AF406" i="1"/>
  <c r="AF398" i="1"/>
  <c r="AF390" i="1"/>
  <c r="AF382" i="1"/>
  <c r="AF374" i="1"/>
  <c r="AF366" i="1"/>
  <c r="AF358" i="1"/>
  <c r="Z636" i="1"/>
  <c r="Z628" i="1"/>
  <c r="Z620" i="1"/>
  <c r="Z612" i="1"/>
  <c r="Z604" i="1"/>
  <c r="Z596" i="1"/>
  <c r="Z588" i="1"/>
  <c r="Z580" i="1"/>
  <c r="Z572" i="1"/>
  <c r="U572" i="1" s="1"/>
  <c r="Z564" i="1"/>
  <c r="Z556" i="1"/>
  <c r="Z548" i="1"/>
  <c r="Z540" i="1"/>
  <c r="Z532" i="1"/>
  <c r="Z524" i="1"/>
  <c r="Z516" i="1"/>
  <c r="Z508" i="1"/>
  <c r="U508" i="1" s="1"/>
  <c r="Z500" i="1"/>
  <c r="Z492" i="1"/>
  <c r="Z484" i="1"/>
  <c r="Z476" i="1"/>
  <c r="U476" i="1" s="1"/>
  <c r="Z468" i="1"/>
  <c r="Z460" i="1"/>
  <c r="Z452" i="1"/>
  <c r="Z444" i="1"/>
  <c r="Z436" i="1"/>
  <c r="Z428" i="1"/>
  <c r="U428" i="1" s="1"/>
  <c r="Z419" i="1"/>
  <c r="Z411" i="1"/>
  <c r="Z402" i="1"/>
  <c r="Z394" i="1"/>
  <c r="Z386" i="1"/>
  <c r="Z378" i="1"/>
  <c r="U378" i="1" s="1"/>
  <c r="Z370" i="1"/>
  <c r="Z362" i="1"/>
  <c r="AD633" i="1"/>
  <c r="AD624" i="1"/>
  <c r="AD616" i="1"/>
  <c r="AD608" i="1"/>
  <c r="AD600" i="1"/>
  <c r="Y600" i="1" s="1"/>
  <c r="AD592" i="1"/>
  <c r="AD584" i="1"/>
  <c r="AD576" i="1"/>
  <c r="AD568" i="1"/>
  <c r="AD560" i="1"/>
  <c r="AD552" i="1"/>
  <c r="AD544" i="1"/>
  <c r="AD536" i="1"/>
  <c r="Y536" i="1" s="1"/>
  <c r="AD528" i="1"/>
  <c r="AD520" i="1"/>
  <c r="AD512" i="1"/>
  <c r="AD504" i="1"/>
  <c r="AD496" i="1"/>
  <c r="AD488" i="1"/>
  <c r="AD480" i="1"/>
  <c r="AD472" i="1"/>
  <c r="Y472" i="1" s="1"/>
  <c r="AD464" i="1"/>
  <c r="AD456" i="1"/>
  <c r="AD448" i="1"/>
  <c r="AD440" i="1"/>
  <c r="AD432" i="1"/>
  <c r="AD423" i="1"/>
  <c r="AD415" i="1"/>
  <c r="AD407" i="1"/>
  <c r="Y407" i="1" s="1"/>
  <c r="AD398" i="1"/>
  <c r="AD390" i="1"/>
  <c r="AD382" i="1"/>
  <c r="AD374" i="1"/>
  <c r="AD366" i="1"/>
  <c r="AD358" i="1"/>
  <c r="AF632" i="1"/>
  <c r="AF624" i="1"/>
  <c r="AF616" i="1"/>
  <c r="AF608" i="1"/>
  <c r="AF600" i="1"/>
  <c r="AC600" i="1" s="1"/>
  <c r="AF592" i="1"/>
  <c r="AF584" i="1"/>
  <c r="AC584" i="1" s="1"/>
  <c r="AF576" i="1"/>
  <c r="AF568" i="1"/>
  <c r="AF560" i="1"/>
  <c r="AF551" i="1"/>
  <c r="AF543" i="1"/>
  <c r="AF535" i="1"/>
  <c r="AC535" i="1" s="1"/>
  <c r="AF527" i="1"/>
  <c r="AF519" i="1"/>
  <c r="AC519" i="1" s="1"/>
  <c r="AF511" i="1"/>
  <c r="AF503" i="1"/>
  <c r="AF495" i="1"/>
  <c r="AF487" i="1"/>
  <c r="AF478" i="1"/>
  <c r="AF470" i="1"/>
  <c r="AF462" i="1"/>
  <c r="AC462" i="1" s="1"/>
  <c r="AF454" i="1"/>
  <c r="AC454" i="1" s="1"/>
  <c r="AF446" i="1"/>
  <c r="AF438" i="1"/>
  <c r="AF430" i="1"/>
  <c r="AF421" i="1"/>
  <c r="AF413" i="1"/>
  <c r="AF405" i="1"/>
  <c r="AF397" i="1"/>
  <c r="AF389" i="1"/>
  <c r="AF381" i="1"/>
  <c r="AF373" i="1"/>
  <c r="AF365" i="1"/>
  <c r="AF486" i="1"/>
  <c r="AF424" i="1"/>
  <c r="AF357" i="1"/>
  <c r="AF555" i="1"/>
  <c r="AF407" i="1"/>
  <c r="AC407" i="1" s="1"/>
  <c r="AF399" i="1"/>
  <c r="AF391" i="1"/>
  <c r="AF383" i="1"/>
  <c r="AF375" i="1"/>
  <c r="AF367" i="1"/>
  <c r="AF359" i="1"/>
  <c r="N353" i="1"/>
  <c r="I353" i="1" s="1"/>
  <c r="N345" i="1"/>
  <c r="I345" i="1" s="1"/>
  <c r="N335" i="1"/>
  <c r="I335" i="1" s="1"/>
  <c r="N326" i="1"/>
  <c r="I326" i="1" s="1"/>
  <c r="N318" i="1"/>
  <c r="I318" i="1" s="1"/>
  <c r="N310" i="1"/>
  <c r="I310" i="1" s="1"/>
  <c r="N300" i="1"/>
  <c r="I300" i="1" s="1"/>
  <c r="N292" i="1"/>
  <c r="I292" i="1" s="1"/>
  <c r="N284" i="1"/>
  <c r="I284" i="1" s="1"/>
  <c r="N276" i="1"/>
  <c r="I276" i="1" s="1"/>
  <c r="N268" i="1"/>
  <c r="I268" i="1" s="1"/>
  <c r="N260" i="1"/>
  <c r="I260" i="1" s="1"/>
  <c r="N252" i="1"/>
  <c r="I252" i="1" s="1"/>
  <c r="N244" i="1"/>
  <c r="I244" i="1" s="1"/>
  <c r="N236" i="1"/>
  <c r="I236" i="1" s="1"/>
  <c r="N228" i="1"/>
  <c r="I228" i="1" s="1"/>
  <c r="N220" i="1"/>
  <c r="I220" i="1" s="1"/>
  <c r="N212" i="1"/>
  <c r="I212" i="1" s="1"/>
  <c r="N204" i="1"/>
  <c r="I204" i="1" s="1"/>
  <c r="N196" i="1"/>
  <c r="I196" i="1" s="1"/>
  <c r="N188" i="1"/>
  <c r="I188" i="1" s="1"/>
  <c r="N180" i="1"/>
  <c r="I180" i="1" s="1"/>
  <c r="N171" i="1"/>
  <c r="I171" i="1" s="1"/>
  <c r="N163" i="1"/>
  <c r="I163" i="1" s="1"/>
  <c r="N155" i="1"/>
  <c r="I155" i="1" s="1"/>
  <c r="N147" i="1"/>
  <c r="I147" i="1" s="1"/>
  <c r="N139" i="1"/>
  <c r="I139" i="1" s="1"/>
  <c r="N131" i="1"/>
  <c r="I131" i="1" s="1"/>
  <c r="N123" i="1"/>
  <c r="I123" i="1" s="1"/>
  <c r="N114" i="1"/>
  <c r="I114" i="1" s="1"/>
  <c r="N106" i="1"/>
  <c r="I106" i="1" s="1"/>
  <c r="N98" i="1"/>
  <c r="I98" i="1" s="1"/>
  <c r="N90" i="1"/>
  <c r="I90" i="1" s="1"/>
  <c r="N82" i="1"/>
  <c r="I82" i="1" s="1"/>
  <c r="N74" i="1"/>
  <c r="I74" i="1" s="1"/>
  <c r="N66" i="1"/>
  <c r="I66" i="1" s="1"/>
  <c r="N58" i="1"/>
  <c r="I58" i="1" s="1"/>
  <c r="N50" i="1"/>
  <c r="I50" i="1" s="1"/>
  <c r="N42" i="1"/>
  <c r="I42" i="1" s="1"/>
  <c r="N34" i="1"/>
  <c r="I34" i="1" s="1"/>
  <c r="N26" i="1"/>
  <c r="I26" i="1" s="1"/>
  <c r="N18" i="1"/>
  <c r="I18" i="1" s="1"/>
  <c r="N10" i="1"/>
  <c r="I10" i="1" s="1"/>
  <c r="N352" i="1"/>
  <c r="I352" i="1" s="1"/>
  <c r="N344" i="1"/>
  <c r="I344" i="1" s="1"/>
  <c r="N334" i="1"/>
  <c r="I334" i="1" s="1"/>
  <c r="N325" i="1"/>
  <c r="I325" i="1" s="1"/>
  <c r="N317" i="1"/>
  <c r="N309" i="1"/>
  <c r="I309" i="1" s="1"/>
  <c r="N299" i="1"/>
  <c r="I299" i="1" s="1"/>
  <c r="N291" i="1"/>
  <c r="I291" i="1" s="1"/>
  <c r="N283" i="1"/>
  <c r="I283" i="1" s="1"/>
  <c r="N275" i="1"/>
  <c r="I275" i="1" s="1"/>
  <c r="N267" i="1"/>
  <c r="I267" i="1" s="1"/>
  <c r="N259" i="1"/>
  <c r="I259" i="1" s="1"/>
  <c r="N251" i="1"/>
  <c r="I251" i="1" s="1"/>
  <c r="N243" i="1"/>
  <c r="I243" i="1" s="1"/>
  <c r="N235" i="1"/>
  <c r="I235" i="1" s="1"/>
  <c r="N227" i="1"/>
  <c r="I227" i="1" s="1"/>
  <c r="N219" i="1"/>
  <c r="I219" i="1" s="1"/>
  <c r="N211" i="1"/>
  <c r="I211" i="1" s="1"/>
  <c r="N203" i="1"/>
  <c r="I203" i="1" s="1"/>
  <c r="N195" i="1"/>
  <c r="I195" i="1" s="1"/>
  <c r="N187" i="1"/>
  <c r="I187" i="1" s="1"/>
  <c r="N178" i="1"/>
  <c r="I178" i="1" s="1"/>
  <c r="N170" i="1"/>
  <c r="I170" i="1" s="1"/>
  <c r="N162" i="1"/>
  <c r="I162" i="1" s="1"/>
  <c r="N154" i="1"/>
  <c r="I154" i="1" s="1"/>
  <c r="N146" i="1"/>
  <c r="I146" i="1" s="1"/>
  <c r="N138" i="1"/>
  <c r="I138" i="1" s="1"/>
  <c r="N130" i="1"/>
  <c r="I130" i="1" s="1"/>
  <c r="N122" i="1"/>
  <c r="I122" i="1" s="1"/>
  <c r="N113" i="1"/>
  <c r="I113" i="1" s="1"/>
  <c r="N105" i="1"/>
  <c r="I105" i="1" s="1"/>
  <c r="N97" i="1"/>
  <c r="I97" i="1" s="1"/>
  <c r="N89" i="1"/>
  <c r="I89" i="1" s="1"/>
  <c r="N81" i="1"/>
  <c r="I81" i="1" s="1"/>
  <c r="N73" i="1"/>
  <c r="I73" i="1" s="1"/>
  <c r="N65" i="1"/>
  <c r="I65" i="1" s="1"/>
  <c r="N57" i="1"/>
  <c r="I57" i="1" s="1"/>
  <c r="N49" i="1"/>
  <c r="I49" i="1" s="1"/>
  <c r="N41" i="1"/>
  <c r="I41" i="1" s="1"/>
  <c r="N33" i="1"/>
  <c r="I33" i="1" s="1"/>
  <c r="N25" i="1"/>
  <c r="I25" i="1" s="1"/>
  <c r="N17" i="1"/>
  <c r="I17" i="1" s="1"/>
  <c r="N9" i="1"/>
  <c r="I9" i="1" s="1"/>
  <c r="R351" i="1"/>
  <c r="R343" i="1"/>
  <c r="R334" i="1"/>
  <c r="R326" i="1"/>
  <c r="R317" i="1"/>
  <c r="R309" i="1"/>
  <c r="R299" i="1"/>
  <c r="R291" i="1"/>
  <c r="R283" i="1"/>
  <c r="R275" i="1"/>
  <c r="R267" i="1"/>
  <c r="R259" i="1"/>
  <c r="V347" i="1"/>
  <c r="N333" i="1"/>
  <c r="I333" i="1" s="1"/>
  <c r="N308" i="1"/>
  <c r="I308" i="1" s="1"/>
  <c r="N282" i="1"/>
  <c r="I282" i="1" s="1"/>
  <c r="N258" i="1"/>
  <c r="I258" i="1" s="1"/>
  <c r="N226" i="1"/>
  <c r="I226" i="1" s="1"/>
  <c r="N202" i="1"/>
  <c r="I202" i="1" s="1"/>
  <c r="N177" i="1"/>
  <c r="I177" i="1" s="1"/>
  <c r="N153" i="1"/>
  <c r="I153" i="1" s="1"/>
  <c r="N112" i="1"/>
  <c r="I112" i="1" s="1"/>
  <c r="N88" i="1"/>
  <c r="I88" i="1" s="1"/>
  <c r="N64" i="1"/>
  <c r="I64" i="1" s="1"/>
  <c r="N48" i="1"/>
  <c r="I48" i="1" s="1"/>
  <c r="N32" i="1"/>
  <c r="I32" i="1" s="1"/>
  <c r="N16" i="1"/>
  <c r="I16" i="1" s="1"/>
  <c r="R333" i="1"/>
  <c r="R308" i="1"/>
  <c r="R282" i="1"/>
  <c r="R258" i="1"/>
  <c r="R234" i="1"/>
  <c r="R210" i="1"/>
  <c r="R194" i="1"/>
  <c r="R177" i="1"/>
  <c r="R161" i="1"/>
  <c r="R153" i="1"/>
  <c r="R145" i="1"/>
  <c r="R137" i="1"/>
  <c r="R129" i="1"/>
  <c r="R119" i="1"/>
  <c r="R111" i="1"/>
  <c r="R103" i="1"/>
  <c r="R95" i="1"/>
  <c r="R87" i="1"/>
  <c r="R79" i="1"/>
  <c r="R71" i="1"/>
  <c r="R63" i="1"/>
  <c r="R55" i="1"/>
  <c r="R47" i="1"/>
  <c r="R39" i="1"/>
  <c r="R31" i="1"/>
  <c r="R23" i="1"/>
  <c r="R15" i="1"/>
  <c r="R7" i="1"/>
  <c r="N350" i="1"/>
  <c r="I350" i="1" s="1"/>
  <c r="N340" i="1"/>
  <c r="I340" i="1" s="1"/>
  <c r="N331" i="1"/>
  <c r="I331" i="1" s="1"/>
  <c r="N323" i="1"/>
  <c r="I323" i="1" s="1"/>
  <c r="N315" i="1"/>
  <c r="I315" i="1" s="1"/>
  <c r="N306" i="1"/>
  <c r="I306" i="1" s="1"/>
  <c r="N297" i="1"/>
  <c r="I297" i="1" s="1"/>
  <c r="N289" i="1"/>
  <c r="I289" i="1" s="1"/>
  <c r="N281" i="1"/>
  <c r="I281" i="1" s="1"/>
  <c r="N273" i="1"/>
  <c r="I273" i="1" s="1"/>
  <c r="N265" i="1"/>
  <c r="I265" i="1" s="1"/>
  <c r="N257" i="1"/>
  <c r="I257" i="1" s="1"/>
  <c r="N249" i="1"/>
  <c r="I249" i="1" s="1"/>
  <c r="N241" i="1"/>
  <c r="I241" i="1" s="1"/>
  <c r="N233" i="1"/>
  <c r="I233" i="1" s="1"/>
  <c r="N225" i="1"/>
  <c r="I225" i="1" s="1"/>
  <c r="N217" i="1"/>
  <c r="I217" i="1" s="1"/>
  <c r="N209" i="1"/>
  <c r="I209" i="1" s="1"/>
  <c r="N201" i="1"/>
  <c r="I201" i="1" s="1"/>
  <c r="N193" i="1"/>
  <c r="I193" i="1" s="1"/>
  <c r="N185" i="1"/>
  <c r="I185" i="1" s="1"/>
  <c r="N176" i="1"/>
  <c r="I176" i="1" s="1"/>
  <c r="N168" i="1"/>
  <c r="I168" i="1" s="1"/>
  <c r="N160" i="1"/>
  <c r="I160" i="1" s="1"/>
  <c r="N152" i="1"/>
  <c r="I152" i="1" s="1"/>
  <c r="N144" i="1"/>
  <c r="I144" i="1" s="1"/>
  <c r="N136" i="1"/>
  <c r="I136" i="1" s="1"/>
  <c r="N128" i="1"/>
  <c r="I128" i="1" s="1"/>
  <c r="N119" i="1"/>
  <c r="I119" i="1" s="1"/>
  <c r="N111" i="1"/>
  <c r="I111" i="1" s="1"/>
  <c r="N103" i="1"/>
  <c r="I103" i="1" s="1"/>
  <c r="N95" i="1"/>
  <c r="I95" i="1" s="1"/>
  <c r="N87" i="1"/>
  <c r="I87" i="1" s="1"/>
  <c r="N79" i="1"/>
  <c r="I79" i="1" s="1"/>
  <c r="N71" i="1"/>
  <c r="I71" i="1" s="1"/>
  <c r="N63" i="1"/>
  <c r="I63" i="1" s="1"/>
  <c r="N55" i="1"/>
  <c r="I55" i="1" s="1"/>
  <c r="N47" i="1"/>
  <c r="I47" i="1" s="1"/>
  <c r="N39" i="1"/>
  <c r="I39" i="1" s="1"/>
  <c r="N31" i="1"/>
  <c r="I31" i="1" s="1"/>
  <c r="N23" i="1"/>
  <c r="I23" i="1" s="1"/>
  <c r="N15" i="1"/>
  <c r="I15" i="1" s="1"/>
  <c r="N7" i="1"/>
  <c r="I7" i="1" s="1"/>
  <c r="R349" i="1"/>
  <c r="R340" i="1"/>
  <c r="R332" i="1"/>
  <c r="R324" i="1"/>
  <c r="R315" i="1"/>
  <c r="R306" i="1"/>
  <c r="R297" i="1"/>
  <c r="R289" i="1"/>
  <c r="R281" i="1"/>
  <c r="R273" i="1"/>
  <c r="R265" i="1"/>
  <c r="N330" i="1"/>
  <c r="I330" i="1" s="1"/>
  <c r="N296" i="1"/>
  <c r="I296" i="1" s="1"/>
  <c r="N264" i="1"/>
  <c r="I264" i="1" s="1"/>
  <c r="N232" i="1"/>
  <c r="I232" i="1" s="1"/>
  <c r="N200" i="1"/>
  <c r="I200" i="1" s="1"/>
  <c r="N159" i="1"/>
  <c r="I159" i="1" s="1"/>
  <c r="R356" i="1"/>
  <c r="R348" i="1"/>
  <c r="R339" i="1"/>
  <c r="R331" i="1"/>
  <c r="R323" i="1"/>
  <c r="R314" i="1"/>
  <c r="R305" i="1"/>
  <c r="R296" i="1"/>
  <c r="R288" i="1"/>
  <c r="R280" i="1"/>
  <c r="R272" i="1"/>
  <c r="R264" i="1"/>
  <c r="R256" i="1"/>
  <c r="R248" i="1"/>
  <c r="R240" i="1"/>
  <c r="R232" i="1"/>
  <c r="R224" i="1"/>
  <c r="R216" i="1"/>
  <c r="R208" i="1"/>
  <c r="R200" i="1"/>
  <c r="R192" i="1"/>
  <c r="R184" i="1"/>
  <c r="R175" i="1"/>
  <c r="R167" i="1"/>
  <c r="R159" i="1"/>
  <c r="R151" i="1"/>
  <c r="R143" i="1"/>
  <c r="R135" i="1"/>
  <c r="R127" i="1"/>
  <c r="R117" i="1"/>
  <c r="R109" i="1"/>
  <c r="R101" i="1"/>
  <c r="R93" i="1"/>
  <c r="R85" i="1"/>
  <c r="R77" i="1"/>
  <c r="R69" i="1"/>
  <c r="R61" i="1"/>
  <c r="R53" i="1"/>
  <c r="R45" i="1"/>
  <c r="R37" i="1"/>
  <c r="R29" i="1"/>
  <c r="R21" i="1"/>
  <c r="R13" i="1"/>
  <c r="R5" i="1"/>
  <c r="N342" i="1"/>
  <c r="N121" i="1"/>
  <c r="N301" i="1"/>
  <c r="N179" i="1"/>
  <c r="N307" i="1"/>
  <c r="N341" i="1"/>
  <c r="N332" i="1"/>
  <c r="N3" i="1"/>
  <c r="I3" i="1" s="1"/>
  <c r="N343" i="1"/>
  <c r="I343" i="1" s="1"/>
  <c r="N316" i="1"/>
  <c r="I316" i="1" s="1"/>
  <c r="N290" i="1"/>
  <c r="I290" i="1" s="1"/>
  <c r="N266" i="1"/>
  <c r="I266" i="1" s="1"/>
  <c r="N250" i="1"/>
  <c r="I250" i="1" s="1"/>
  <c r="N234" i="1"/>
  <c r="I234" i="1" s="1"/>
  <c r="N210" i="1"/>
  <c r="I210" i="1" s="1"/>
  <c r="N186" i="1"/>
  <c r="I186" i="1" s="1"/>
  <c r="N161" i="1"/>
  <c r="I161" i="1" s="1"/>
  <c r="N137" i="1"/>
  <c r="I137" i="1" s="1"/>
  <c r="N120" i="1"/>
  <c r="I120" i="1" s="1"/>
  <c r="N104" i="1"/>
  <c r="I104" i="1" s="1"/>
  <c r="N80" i="1"/>
  <c r="N56" i="1"/>
  <c r="I56" i="1" s="1"/>
  <c r="N40" i="1"/>
  <c r="I40" i="1" s="1"/>
  <c r="N24" i="1"/>
  <c r="I24" i="1" s="1"/>
  <c r="N8" i="1"/>
  <c r="I8" i="1" s="1"/>
  <c r="R325" i="1"/>
  <c r="M325" i="1" s="1"/>
  <c r="R298" i="1"/>
  <c r="R274" i="1"/>
  <c r="R250" i="1"/>
  <c r="R226" i="1"/>
  <c r="R202" i="1"/>
  <c r="R169" i="1"/>
  <c r="N339" i="1"/>
  <c r="I339" i="1" s="1"/>
  <c r="N305" i="1"/>
  <c r="I305" i="1" s="1"/>
  <c r="N272" i="1"/>
  <c r="I272" i="1" s="1"/>
  <c r="N240" i="1"/>
  <c r="I240" i="1" s="1"/>
  <c r="N216" i="1"/>
  <c r="I216" i="1" s="1"/>
  <c r="N184" i="1"/>
  <c r="I184" i="1" s="1"/>
  <c r="N167" i="1"/>
  <c r="I167" i="1" s="1"/>
  <c r="N143" i="1"/>
  <c r="I143" i="1" s="1"/>
  <c r="N135" i="1"/>
  <c r="I135" i="1" s="1"/>
  <c r="N110" i="1"/>
  <c r="I110" i="1" s="1"/>
  <c r="N102" i="1"/>
  <c r="I102" i="1" s="1"/>
  <c r="N86" i="1"/>
  <c r="I86" i="1" s="1"/>
  <c r="N70" i="1"/>
  <c r="I70" i="1" s="1"/>
  <c r="N62" i="1"/>
  <c r="I62" i="1" s="1"/>
  <c r="N46" i="1"/>
  <c r="I46" i="1" s="1"/>
  <c r="N38" i="1"/>
  <c r="I38" i="1" s="1"/>
  <c r="N30" i="1"/>
  <c r="I30" i="1" s="1"/>
  <c r="N22" i="1"/>
  <c r="I22" i="1" s="1"/>
  <c r="N14" i="1"/>
  <c r="I14" i="1" s="1"/>
  <c r="N6" i="1"/>
  <c r="I6" i="1" s="1"/>
  <c r="N356" i="1"/>
  <c r="N348" i="1"/>
  <c r="I348" i="1" s="1"/>
  <c r="N338" i="1"/>
  <c r="I338" i="1" s="1"/>
  <c r="N329" i="1"/>
  <c r="I329" i="1" s="1"/>
  <c r="N321" i="1"/>
  <c r="I321" i="1" s="1"/>
  <c r="N313" i="1"/>
  <c r="I313" i="1" s="1"/>
  <c r="N304" i="1"/>
  <c r="I304" i="1" s="1"/>
  <c r="N295" i="1"/>
  <c r="I295" i="1" s="1"/>
  <c r="N287" i="1"/>
  <c r="N279" i="1"/>
  <c r="I279" i="1" s="1"/>
  <c r="N271" i="1"/>
  <c r="I271" i="1" s="1"/>
  <c r="N263" i="1"/>
  <c r="I263" i="1" s="1"/>
  <c r="N255" i="1"/>
  <c r="I255" i="1" s="1"/>
  <c r="N247" i="1"/>
  <c r="I247" i="1" s="1"/>
  <c r="N239" i="1"/>
  <c r="I239" i="1" s="1"/>
  <c r="N231" i="1"/>
  <c r="I231" i="1" s="1"/>
  <c r="N223" i="1"/>
  <c r="I223" i="1" s="1"/>
  <c r="N215" i="1"/>
  <c r="I215" i="1" s="1"/>
  <c r="N207" i="1"/>
  <c r="I207" i="1" s="1"/>
  <c r="N199" i="1"/>
  <c r="I199" i="1" s="1"/>
  <c r="N191" i="1"/>
  <c r="I191" i="1" s="1"/>
  <c r="N183" i="1"/>
  <c r="I183" i="1" s="1"/>
  <c r="N174" i="1"/>
  <c r="I174" i="1" s="1"/>
  <c r="N166" i="1"/>
  <c r="I166" i="1" s="1"/>
  <c r="N158" i="1"/>
  <c r="I158" i="1" s="1"/>
  <c r="N150" i="1"/>
  <c r="I150" i="1" s="1"/>
  <c r="N142" i="1"/>
  <c r="I142" i="1" s="1"/>
  <c r="N134" i="1"/>
  <c r="I134" i="1" s="1"/>
  <c r="N126" i="1"/>
  <c r="I126" i="1" s="1"/>
  <c r="N117" i="1"/>
  <c r="I117" i="1" s="1"/>
  <c r="N109" i="1"/>
  <c r="I109" i="1" s="1"/>
  <c r="N101" i="1"/>
  <c r="I101" i="1" s="1"/>
  <c r="N93" i="1"/>
  <c r="I93" i="1" s="1"/>
  <c r="N85" i="1"/>
  <c r="I85" i="1" s="1"/>
  <c r="N77" i="1"/>
  <c r="I77" i="1" s="1"/>
  <c r="N69" i="1"/>
  <c r="I69" i="1" s="1"/>
  <c r="N61" i="1"/>
  <c r="I61" i="1" s="1"/>
  <c r="N53" i="1"/>
  <c r="I53" i="1" s="1"/>
  <c r="N45" i="1"/>
  <c r="I45" i="1" s="1"/>
  <c r="N37" i="1"/>
  <c r="I37" i="1" s="1"/>
  <c r="N29" i="1"/>
  <c r="I29" i="1" s="1"/>
  <c r="N21" i="1"/>
  <c r="I21" i="1" s="1"/>
  <c r="N13" i="1"/>
  <c r="I13" i="1" s="1"/>
  <c r="N5" i="1"/>
  <c r="I5" i="1" s="1"/>
  <c r="N349" i="1"/>
  <c r="I349" i="1" s="1"/>
  <c r="N314" i="1"/>
  <c r="I314" i="1" s="1"/>
  <c r="N280" i="1"/>
  <c r="I280" i="1" s="1"/>
  <c r="N256" i="1"/>
  <c r="I256" i="1" s="1"/>
  <c r="N208" i="1"/>
  <c r="I208" i="1" s="1"/>
  <c r="R181" i="1"/>
  <c r="R301" i="1"/>
  <c r="R124" i="1"/>
  <c r="R322" i="1"/>
  <c r="R307" i="1"/>
  <c r="R121" i="1"/>
  <c r="R342" i="1"/>
  <c r="R3" i="1"/>
  <c r="R354" i="1"/>
  <c r="R346" i="1"/>
  <c r="R337" i="1"/>
  <c r="R329" i="1"/>
  <c r="R320" i="1"/>
  <c r="R312" i="1"/>
  <c r="R303" i="1"/>
  <c r="R294" i="1"/>
  <c r="R286" i="1"/>
  <c r="R278" i="1"/>
  <c r="R270" i="1"/>
  <c r="R262" i="1"/>
  <c r="R254" i="1"/>
  <c r="R246" i="1"/>
  <c r="R238" i="1"/>
  <c r="R230" i="1"/>
  <c r="R222" i="1"/>
  <c r="R214" i="1"/>
  <c r="R206" i="1"/>
  <c r="R198" i="1"/>
  <c r="R190" i="1"/>
  <c r="R182" i="1"/>
  <c r="R173" i="1"/>
  <c r="R165" i="1"/>
  <c r="R157" i="1"/>
  <c r="R149" i="1"/>
  <c r="R141" i="1"/>
  <c r="R133" i="1"/>
  <c r="R125" i="1"/>
  <c r="R115" i="1"/>
  <c r="R107" i="1"/>
  <c r="R99" i="1"/>
  <c r="R91" i="1"/>
  <c r="R83" i="1"/>
  <c r="R75" i="1"/>
  <c r="R67" i="1"/>
  <c r="R59" i="1"/>
  <c r="R51" i="1"/>
  <c r="R43" i="1"/>
  <c r="R35" i="1"/>
  <c r="R27" i="1"/>
  <c r="R19" i="1"/>
  <c r="R11" i="1"/>
  <c r="N351" i="1"/>
  <c r="I351" i="1" s="1"/>
  <c r="N324" i="1"/>
  <c r="I324" i="1" s="1"/>
  <c r="N298" i="1"/>
  <c r="I298" i="1" s="1"/>
  <c r="N274" i="1"/>
  <c r="I274" i="1" s="1"/>
  <c r="N242" i="1"/>
  <c r="I242" i="1" s="1"/>
  <c r="N218" i="1"/>
  <c r="I218" i="1" s="1"/>
  <c r="N194" i="1"/>
  <c r="I194" i="1" s="1"/>
  <c r="N169" i="1"/>
  <c r="I169" i="1" s="1"/>
  <c r="N145" i="1"/>
  <c r="I145" i="1" s="1"/>
  <c r="N129" i="1"/>
  <c r="I129" i="1" s="1"/>
  <c r="N96" i="1"/>
  <c r="I96" i="1" s="1"/>
  <c r="N72" i="1"/>
  <c r="I72" i="1" s="1"/>
  <c r="R316" i="1"/>
  <c r="R290" i="1"/>
  <c r="R266" i="1"/>
  <c r="R242" i="1"/>
  <c r="R218" i="1"/>
  <c r="R186" i="1"/>
  <c r="N322" i="1"/>
  <c r="I322" i="1" s="1"/>
  <c r="N288" i="1"/>
  <c r="I288" i="1" s="1"/>
  <c r="N248" i="1"/>
  <c r="I248" i="1" s="1"/>
  <c r="N224" i="1"/>
  <c r="I224" i="1" s="1"/>
  <c r="N192" i="1"/>
  <c r="I192" i="1" s="1"/>
  <c r="N175" i="1"/>
  <c r="I175" i="1" s="1"/>
  <c r="N151" i="1"/>
  <c r="I151" i="1" s="1"/>
  <c r="N127" i="1"/>
  <c r="I127" i="1" s="1"/>
  <c r="N118" i="1"/>
  <c r="I118" i="1" s="1"/>
  <c r="N94" i="1"/>
  <c r="I94" i="1" s="1"/>
  <c r="N78" i="1"/>
  <c r="I78" i="1" s="1"/>
  <c r="N54" i="1"/>
  <c r="I54" i="1" s="1"/>
  <c r="N355" i="1"/>
  <c r="I355" i="1" s="1"/>
  <c r="N347" i="1"/>
  <c r="I347" i="1" s="1"/>
  <c r="N337" i="1"/>
  <c r="I337" i="1" s="1"/>
  <c r="N328" i="1"/>
  <c r="I328" i="1" s="1"/>
  <c r="N320" i="1"/>
  <c r="I320" i="1" s="1"/>
  <c r="N312" i="1"/>
  <c r="I312" i="1" s="1"/>
  <c r="N303" i="1"/>
  <c r="I303" i="1" s="1"/>
  <c r="N294" i="1"/>
  <c r="I294" i="1" s="1"/>
  <c r="N286" i="1"/>
  <c r="I286" i="1" s="1"/>
  <c r="N278" i="1"/>
  <c r="I278" i="1" s="1"/>
  <c r="N270" i="1"/>
  <c r="I270" i="1" s="1"/>
  <c r="N262" i="1"/>
  <c r="I262" i="1" s="1"/>
  <c r="N254" i="1"/>
  <c r="I254" i="1" s="1"/>
  <c r="N246" i="1"/>
  <c r="I246" i="1" s="1"/>
  <c r="N238" i="1"/>
  <c r="I238" i="1" s="1"/>
  <c r="N230" i="1"/>
  <c r="I230" i="1" s="1"/>
  <c r="N222" i="1"/>
  <c r="I222" i="1" s="1"/>
  <c r="N214" i="1"/>
  <c r="I214" i="1" s="1"/>
  <c r="N206" i="1"/>
  <c r="I206" i="1" s="1"/>
  <c r="N198" i="1"/>
  <c r="I198" i="1" s="1"/>
  <c r="N190" i="1"/>
  <c r="I190" i="1" s="1"/>
  <c r="N182" i="1"/>
  <c r="I182" i="1" s="1"/>
  <c r="N173" i="1"/>
  <c r="I173" i="1" s="1"/>
  <c r="N165" i="1"/>
  <c r="I165" i="1" s="1"/>
  <c r="N157" i="1"/>
  <c r="I157" i="1" s="1"/>
  <c r="N149" i="1"/>
  <c r="I149" i="1" s="1"/>
  <c r="N141" i="1"/>
  <c r="I141" i="1" s="1"/>
  <c r="N133" i="1"/>
  <c r="I133" i="1" s="1"/>
  <c r="N125" i="1"/>
  <c r="I125" i="1" s="1"/>
  <c r="N116" i="1"/>
  <c r="I116" i="1" s="1"/>
  <c r="N108" i="1"/>
  <c r="I108" i="1" s="1"/>
  <c r="N100" i="1"/>
  <c r="I100" i="1" s="1"/>
  <c r="N92" i="1"/>
  <c r="I92" i="1" s="1"/>
  <c r="N84" i="1"/>
  <c r="I84" i="1" s="1"/>
  <c r="N76" i="1"/>
  <c r="I76" i="1" s="1"/>
  <c r="N68" i="1"/>
  <c r="I68" i="1" s="1"/>
  <c r="N60" i="1"/>
  <c r="I60" i="1" s="1"/>
  <c r="N52" i="1"/>
  <c r="I52" i="1" s="1"/>
  <c r="N44" i="1"/>
  <c r="I44" i="1" s="1"/>
  <c r="N36" i="1"/>
  <c r="I36" i="1" s="1"/>
  <c r="N28" i="1"/>
  <c r="I28" i="1" s="1"/>
  <c r="N20" i="1"/>
  <c r="I20" i="1" s="1"/>
  <c r="N12" i="1"/>
  <c r="I12" i="1" s="1"/>
  <c r="N4" i="1"/>
  <c r="I4" i="1" s="1"/>
  <c r="N354" i="1"/>
  <c r="I354" i="1" s="1"/>
  <c r="N346" i="1"/>
  <c r="I346" i="1" s="1"/>
  <c r="N336" i="1"/>
  <c r="I336" i="1" s="1"/>
  <c r="N327" i="1"/>
  <c r="I327" i="1" s="1"/>
  <c r="N319" i="1"/>
  <c r="I319" i="1" s="1"/>
  <c r="N311" i="1"/>
  <c r="I311" i="1" s="1"/>
  <c r="N302" i="1"/>
  <c r="I302" i="1" s="1"/>
  <c r="N293" i="1"/>
  <c r="I293" i="1" s="1"/>
  <c r="N285" i="1"/>
  <c r="I285" i="1" s="1"/>
  <c r="N277" i="1"/>
  <c r="I277" i="1" s="1"/>
  <c r="N269" i="1"/>
  <c r="I269" i="1" s="1"/>
  <c r="N261" i="1"/>
  <c r="I261" i="1" s="1"/>
  <c r="N253" i="1"/>
  <c r="I253" i="1" s="1"/>
  <c r="N245" i="1"/>
  <c r="I245" i="1" s="1"/>
  <c r="N237" i="1"/>
  <c r="I237" i="1" s="1"/>
  <c r="N229" i="1"/>
  <c r="I229" i="1" s="1"/>
  <c r="N221" i="1"/>
  <c r="I221" i="1" s="1"/>
  <c r="N213" i="1"/>
  <c r="I213" i="1" s="1"/>
  <c r="N205" i="1"/>
  <c r="I205" i="1" s="1"/>
  <c r="N197" i="1"/>
  <c r="I197" i="1" s="1"/>
  <c r="N189" i="1"/>
  <c r="I189" i="1" s="1"/>
  <c r="N181" i="1"/>
  <c r="I181" i="1" s="1"/>
  <c r="N172" i="1"/>
  <c r="I172" i="1" s="1"/>
  <c r="N164" i="1"/>
  <c r="I164" i="1" s="1"/>
  <c r="N156" i="1"/>
  <c r="I156" i="1" s="1"/>
  <c r="N148" i="1"/>
  <c r="I148" i="1" s="1"/>
  <c r="N140" i="1"/>
  <c r="I140" i="1" s="1"/>
  <c r="N132" i="1"/>
  <c r="I132" i="1" s="1"/>
  <c r="N124" i="1"/>
  <c r="I124" i="1" s="1"/>
  <c r="N115" i="1"/>
  <c r="I115" i="1" s="1"/>
  <c r="N107" i="1"/>
  <c r="I107" i="1" s="1"/>
  <c r="N99" i="1"/>
  <c r="I99" i="1" s="1"/>
  <c r="N91" i="1"/>
  <c r="I91" i="1" s="1"/>
  <c r="N83" i="1"/>
  <c r="I83" i="1" s="1"/>
  <c r="N75" i="1"/>
  <c r="I75" i="1" s="1"/>
  <c r="N67" i="1"/>
  <c r="I67" i="1" s="1"/>
  <c r="N59" i="1"/>
  <c r="I59" i="1" s="1"/>
  <c r="N51" i="1"/>
  <c r="I51" i="1" s="1"/>
  <c r="N43" i="1"/>
  <c r="I43" i="1" s="1"/>
  <c r="N35" i="1"/>
  <c r="I35" i="1" s="1"/>
  <c r="N27" i="1"/>
  <c r="I27" i="1" s="1"/>
  <c r="N19" i="1"/>
  <c r="I19" i="1" s="1"/>
  <c r="N11" i="1"/>
  <c r="I11" i="1" s="1"/>
  <c r="R352" i="1"/>
  <c r="R344" i="1"/>
  <c r="M344" i="1" s="1"/>
  <c r="R335" i="1"/>
  <c r="R327" i="1"/>
  <c r="R318" i="1"/>
  <c r="M318" i="1" s="1"/>
  <c r="R310" i="1"/>
  <c r="R300" i="1"/>
  <c r="R292" i="1"/>
  <c r="R284" i="1"/>
  <c r="R276" i="1"/>
  <c r="R268" i="1"/>
  <c r="R260" i="1"/>
  <c r="R252" i="1"/>
  <c r="R244" i="1"/>
  <c r="R236" i="1"/>
  <c r="R228" i="1"/>
  <c r="R220" i="1"/>
  <c r="R212" i="1"/>
  <c r="R204" i="1"/>
  <c r="R196" i="1"/>
  <c r="R188" i="1"/>
  <c r="M188" i="1" s="1"/>
  <c r="R179" i="1"/>
  <c r="R171" i="1"/>
  <c r="R163" i="1"/>
  <c r="R155" i="1"/>
  <c r="R147" i="1"/>
  <c r="R139" i="1"/>
  <c r="R131" i="1"/>
  <c r="R122" i="1"/>
  <c r="R113" i="1"/>
  <c r="R105" i="1"/>
  <c r="R97" i="1"/>
  <c r="R89" i="1"/>
  <c r="R81" i="1"/>
  <c r="M81" i="1" s="1"/>
  <c r="R73" i="1"/>
  <c r="R65" i="1"/>
  <c r="R57" i="1"/>
  <c r="R49" i="1"/>
  <c r="R41" i="1"/>
  <c r="R33" i="1"/>
  <c r="R25" i="1"/>
  <c r="R17" i="1"/>
  <c r="R9" i="1"/>
  <c r="R251" i="1"/>
  <c r="R243" i="1"/>
  <c r="R235" i="1"/>
  <c r="R227" i="1"/>
  <c r="R219" i="1"/>
  <c r="R211" i="1"/>
  <c r="R203" i="1"/>
  <c r="R195" i="1"/>
  <c r="R187" i="1"/>
  <c r="R178" i="1"/>
  <c r="R170" i="1"/>
  <c r="R162" i="1"/>
  <c r="R154" i="1"/>
  <c r="R146" i="1"/>
  <c r="M146" i="1" s="1"/>
  <c r="R138" i="1"/>
  <c r="R130" i="1"/>
  <c r="R120" i="1"/>
  <c r="R112" i="1"/>
  <c r="R104" i="1"/>
  <c r="R96" i="1"/>
  <c r="R88" i="1"/>
  <c r="M88" i="1" s="1"/>
  <c r="R80" i="1"/>
  <c r="R72" i="1"/>
  <c r="R64" i="1"/>
  <c r="R56" i="1"/>
  <c r="R48" i="1"/>
  <c r="M48" i="1" s="1"/>
  <c r="R40" i="1"/>
  <c r="R32" i="1"/>
  <c r="R24" i="1"/>
  <c r="M24" i="1" s="1"/>
  <c r="R16" i="1"/>
  <c r="R8" i="1"/>
  <c r="V356" i="1"/>
  <c r="V348" i="1"/>
  <c r="V339" i="1"/>
  <c r="V331" i="1"/>
  <c r="V323" i="1"/>
  <c r="V315" i="1"/>
  <c r="Q315" i="1" s="1"/>
  <c r="V307" i="1"/>
  <c r="V298" i="1"/>
  <c r="V290" i="1"/>
  <c r="V282" i="1"/>
  <c r="V274" i="1"/>
  <c r="V266" i="1"/>
  <c r="V258" i="1"/>
  <c r="Q258" i="1" s="1"/>
  <c r="V250" i="1"/>
  <c r="Q250" i="1" s="1"/>
  <c r="V242" i="1"/>
  <c r="V234" i="1"/>
  <c r="V226" i="1"/>
  <c r="V218" i="1"/>
  <c r="Q218" i="1" s="1"/>
  <c r="V210" i="1"/>
  <c r="Q210" i="1" s="1"/>
  <c r="V202" i="1"/>
  <c r="V194" i="1"/>
  <c r="V186" i="1"/>
  <c r="V178" i="1"/>
  <c r="V170" i="1"/>
  <c r="V162" i="1"/>
  <c r="V154" i="1"/>
  <c r="V146" i="1"/>
  <c r="V138" i="1"/>
  <c r="V130" i="1"/>
  <c r="V122" i="1"/>
  <c r="V113" i="1"/>
  <c r="V105" i="1"/>
  <c r="V97" i="1"/>
  <c r="V89" i="1"/>
  <c r="V81" i="1"/>
  <c r="V73" i="1"/>
  <c r="V65" i="1"/>
  <c r="V57" i="1"/>
  <c r="V49" i="1"/>
  <c r="V41" i="1"/>
  <c r="V33" i="1"/>
  <c r="V25" i="1"/>
  <c r="V17" i="1"/>
  <c r="V9" i="1"/>
  <c r="V338" i="1"/>
  <c r="V330" i="1"/>
  <c r="V322" i="1"/>
  <c r="V314" i="1"/>
  <c r="V306" i="1"/>
  <c r="V297" i="1"/>
  <c r="V289" i="1"/>
  <c r="V281" i="1"/>
  <c r="V273" i="1"/>
  <c r="V265" i="1"/>
  <c r="V257" i="1"/>
  <c r="V249" i="1"/>
  <c r="V241" i="1"/>
  <c r="V233" i="1"/>
  <c r="V225" i="1"/>
  <c r="V217" i="1"/>
  <c r="V209" i="1"/>
  <c r="V201" i="1"/>
  <c r="V193" i="1"/>
  <c r="V185" i="1"/>
  <c r="V177" i="1"/>
  <c r="V169" i="1"/>
  <c r="V161" i="1"/>
  <c r="V153" i="1"/>
  <c r="V145" i="1"/>
  <c r="V137" i="1"/>
  <c r="Q137" i="1" s="1"/>
  <c r="V129" i="1"/>
  <c r="V120" i="1"/>
  <c r="V112" i="1"/>
  <c r="V104" i="1"/>
  <c r="V96" i="1"/>
  <c r="V88" i="1"/>
  <c r="V80" i="1"/>
  <c r="V72" i="1"/>
  <c r="V64" i="1"/>
  <c r="V56" i="1"/>
  <c r="V48" i="1"/>
  <c r="V40" i="1"/>
  <c r="V32" i="1"/>
  <c r="V24" i="1"/>
  <c r="V16" i="1"/>
  <c r="V8" i="1"/>
  <c r="Z347" i="1"/>
  <c r="U347" i="1" s="1"/>
  <c r="Z338" i="1"/>
  <c r="Z330" i="1"/>
  <c r="Z322" i="1"/>
  <c r="Z313" i="1"/>
  <c r="Z305" i="1"/>
  <c r="Z297" i="1"/>
  <c r="Z289" i="1"/>
  <c r="Z281" i="1"/>
  <c r="Z273" i="1"/>
  <c r="Z265" i="1"/>
  <c r="Z257" i="1"/>
  <c r="Z249" i="1"/>
  <c r="Z241" i="1"/>
  <c r="Z233" i="1"/>
  <c r="Z225" i="1"/>
  <c r="Z217" i="1"/>
  <c r="Z209" i="1"/>
  <c r="Z201" i="1"/>
  <c r="Z193" i="1"/>
  <c r="Z185" i="1"/>
  <c r="Z177" i="1"/>
  <c r="Z169" i="1"/>
  <c r="Z161" i="1"/>
  <c r="Z153" i="1"/>
  <c r="Z145" i="1"/>
  <c r="Z137" i="1"/>
  <c r="Z129" i="1"/>
  <c r="Z121" i="1"/>
  <c r="Z113" i="1"/>
  <c r="Z104" i="1"/>
  <c r="Z96" i="1"/>
  <c r="Z88" i="1"/>
  <c r="Z80" i="1"/>
  <c r="Z72" i="1"/>
  <c r="Z64" i="1"/>
  <c r="Z56" i="1"/>
  <c r="Z48" i="1"/>
  <c r="Z40" i="1"/>
  <c r="Z32" i="1"/>
  <c r="Z24" i="1"/>
  <c r="Z16" i="1"/>
  <c r="Z8" i="1"/>
  <c r="R257" i="1"/>
  <c r="R249" i="1"/>
  <c r="R241" i="1"/>
  <c r="R233" i="1"/>
  <c r="R225" i="1"/>
  <c r="M225" i="1" s="1"/>
  <c r="R217" i="1"/>
  <c r="R209" i="1"/>
  <c r="R201" i="1"/>
  <c r="R193" i="1"/>
  <c r="R185" i="1"/>
  <c r="R176" i="1"/>
  <c r="R168" i="1"/>
  <c r="R160" i="1"/>
  <c r="M160" i="1" s="1"/>
  <c r="R152" i="1"/>
  <c r="R144" i="1"/>
  <c r="R136" i="1"/>
  <c r="R128" i="1"/>
  <c r="R118" i="1"/>
  <c r="R110" i="1"/>
  <c r="R102" i="1"/>
  <c r="R94" i="1"/>
  <c r="R86" i="1"/>
  <c r="R78" i="1"/>
  <c r="R70" i="1"/>
  <c r="R62" i="1"/>
  <c r="R54" i="1"/>
  <c r="R46" i="1"/>
  <c r="R38" i="1"/>
  <c r="M38" i="1" s="1"/>
  <c r="R30" i="1"/>
  <c r="R22" i="1"/>
  <c r="R14" i="1"/>
  <c r="R6" i="1"/>
  <c r="V354" i="1"/>
  <c r="V346" i="1"/>
  <c r="V337" i="1"/>
  <c r="V329" i="1"/>
  <c r="V321" i="1"/>
  <c r="V313" i="1"/>
  <c r="V305" i="1"/>
  <c r="V296" i="1"/>
  <c r="V288" i="1"/>
  <c r="V280" i="1"/>
  <c r="V272" i="1"/>
  <c r="V264" i="1"/>
  <c r="Q264" i="1" s="1"/>
  <c r="V256" i="1"/>
  <c r="V248" i="1"/>
  <c r="V240" i="1"/>
  <c r="V232" i="1"/>
  <c r="V224" i="1"/>
  <c r="V216" i="1"/>
  <c r="V208" i="1"/>
  <c r="V200" i="1"/>
  <c r="Q200" i="1" s="1"/>
  <c r="V192" i="1"/>
  <c r="V184" i="1"/>
  <c r="V176" i="1"/>
  <c r="V168" i="1"/>
  <c r="V160" i="1"/>
  <c r="V152" i="1"/>
  <c r="V144" i="1"/>
  <c r="V136" i="1"/>
  <c r="V353" i="1"/>
  <c r="V345" i="1"/>
  <c r="V336" i="1"/>
  <c r="V328" i="1"/>
  <c r="V320" i="1"/>
  <c r="V312" i="1"/>
  <c r="V304" i="1"/>
  <c r="V295" i="1"/>
  <c r="V287" i="1"/>
  <c r="V279" i="1"/>
  <c r="V271" i="1"/>
  <c r="V263" i="1"/>
  <c r="V255" i="1"/>
  <c r="V247" i="1"/>
  <c r="V239" i="1"/>
  <c r="V231" i="1"/>
  <c r="V223" i="1"/>
  <c r="V215" i="1"/>
  <c r="V207" i="1"/>
  <c r="V199" i="1"/>
  <c r="V191" i="1"/>
  <c r="V183" i="1"/>
  <c r="V175" i="1"/>
  <c r="Q175" i="1" s="1"/>
  <c r="V167" i="1"/>
  <c r="Q167" i="1" s="1"/>
  <c r="V159" i="1"/>
  <c r="Q159" i="1" s="1"/>
  <c r="V151" i="1"/>
  <c r="Q151" i="1" s="1"/>
  <c r="V143" i="1"/>
  <c r="Q143" i="1" s="1"/>
  <c r="V135" i="1"/>
  <c r="Q135" i="1" s="1"/>
  <c r="V127" i="1"/>
  <c r="Q127" i="1" s="1"/>
  <c r="V118" i="1"/>
  <c r="Q118" i="1" s="1"/>
  <c r="V110" i="1"/>
  <c r="Q110" i="1" s="1"/>
  <c r="V102" i="1"/>
  <c r="Q102" i="1" s="1"/>
  <c r="V94" i="1"/>
  <c r="Q94" i="1" s="1"/>
  <c r="V86" i="1"/>
  <c r="Q86" i="1" s="1"/>
  <c r="V78" i="1"/>
  <c r="Q78" i="1" s="1"/>
  <c r="V70" i="1"/>
  <c r="Q70" i="1" s="1"/>
  <c r="V62" i="1"/>
  <c r="Q62" i="1" s="1"/>
  <c r="V54" i="1"/>
  <c r="Q54" i="1" s="1"/>
  <c r="V46" i="1"/>
  <c r="Q46" i="1" s="1"/>
  <c r="V38" i="1"/>
  <c r="Q38" i="1" s="1"/>
  <c r="V30" i="1"/>
  <c r="Q30" i="1" s="1"/>
  <c r="V22" i="1"/>
  <c r="Q22" i="1" s="1"/>
  <c r="V14" i="1"/>
  <c r="Q14" i="1" s="1"/>
  <c r="V6" i="1"/>
  <c r="Q6" i="1" s="1"/>
  <c r="R355" i="1"/>
  <c r="R347" i="1"/>
  <c r="M347" i="1" s="1"/>
  <c r="R338" i="1"/>
  <c r="R330" i="1"/>
  <c r="R321" i="1"/>
  <c r="R313" i="1"/>
  <c r="R304" i="1"/>
  <c r="R295" i="1"/>
  <c r="R287" i="1"/>
  <c r="R279" i="1"/>
  <c r="R271" i="1"/>
  <c r="R263" i="1"/>
  <c r="M263" i="1" s="1"/>
  <c r="R255" i="1"/>
  <c r="R247" i="1"/>
  <c r="R239" i="1"/>
  <c r="R231" i="1"/>
  <c r="R223" i="1"/>
  <c r="R215" i="1"/>
  <c r="R207" i="1"/>
  <c r="R199" i="1"/>
  <c r="M199" i="1" s="1"/>
  <c r="R191" i="1"/>
  <c r="R183" i="1"/>
  <c r="R174" i="1"/>
  <c r="R166" i="1"/>
  <c r="R158" i="1"/>
  <c r="R150" i="1"/>
  <c r="R142" i="1"/>
  <c r="R134" i="1"/>
  <c r="M134" i="1" s="1"/>
  <c r="R126" i="1"/>
  <c r="R116" i="1"/>
  <c r="R108" i="1"/>
  <c r="R100" i="1"/>
  <c r="R92" i="1"/>
  <c r="R84" i="1"/>
  <c r="M84" i="1" s="1"/>
  <c r="R76" i="1"/>
  <c r="R68" i="1"/>
  <c r="R60" i="1"/>
  <c r="R52" i="1"/>
  <c r="R44" i="1"/>
  <c r="R36" i="1"/>
  <c r="R28" i="1"/>
  <c r="R20" i="1"/>
  <c r="R12" i="1"/>
  <c r="R4" i="1"/>
  <c r="V121" i="1"/>
  <c r="V342" i="1"/>
  <c r="V301" i="1"/>
  <c r="V3" i="1"/>
  <c r="V352" i="1"/>
  <c r="V344" i="1"/>
  <c r="V335" i="1"/>
  <c r="V327" i="1"/>
  <c r="V319" i="1"/>
  <c r="V311" i="1"/>
  <c r="V303" i="1"/>
  <c r="V294" i="1"/>
  <c r="V286" i="1"/>
  <c r="V278" i="1"/>
  <c r="V270" i="1"/>
  <c r="V262" i="1"/>
  <c r="V254" i="1"/>
  <c r="V246" i="1"/>
  <c r="V238" i="1"/>
  <c r="V230" i="1"/>
  <c r="V222" i="1"/>
  <c r="V214" i="1"/>
  <c r="V206" i="1"/>
  <c r="V198" i="1"/>
  <c r="V190" i="1"/>
  <c r="V182" i="1"/>
  <c r="V174" i="1"/>
  <c r="Q174" i="1" s="1"/>
  <c r="V166" i="1"/>
  <c r="Q166" i="1" s="1"/>
  <c r="V158" i="1"/>
  <c r="Q158" i="1" s="1"/>
  <c r="V150" i="1"/>
  <c r="Q150" i="1" s="1"/>
  <c r="V142" i="1"/>
  <c r="Q142" i="1" s="1"/>
  <c r="V134" i="1"/>
  <c r="Q134" i="1" s="1"/>
  <c r="V126" i="1"/>
  <c r="Q126" i="1" s="1"/>
  <c r="V117" i="1"/>
  <c r="V109" i="1"/>
  <c r="V101" i="1"/>
  <c r="V93" i="1"/>
  <c r="V85" i="1"/>
  <c r="V77" i="1"/>
  <c r="V69" i="1"/>
  <c r="Q69" i="1" s="1"/>
  <c r="V61" i="1"/>
  <c r="V53" i="1"/>
  <c r="V45" i="1"/>
  <c r="V37" i="1"/>
  <c r="V29" i="1"/>
  <c r="V21" i="1"/>
  <c r="V13" i="1"/>
  <c r="V5" i="1"/>
  <c r="Q5" i="1" s="1"/>
  <c r="V351" i="1"/>
  <c r="V343" i="1"/>
  <c r="V334" i="1"/>
  <c r="V326" i="1"/>
  <c r="V318" i="1"/>
  <c r="V310" i="1"/>
  <c r="V302" i="1"/>
  <c r="V293" i="1"/>
  <c r="V285" i="1"/>
  <c r="V277" i="1"/>
  <c r="V269" i="1"/>
  <c r="V261" i="1"/>
  <c r="V253" i="1"/>
  <c r="V245" i="1"/>
  <c r="V237" i="1"/>
  <c r="V229" i="1"/>
  <c r="V221" i="1"/>
  <c r="V213" i="1"/>
  <c r="V205" i="1"/>
  <c r="V197" i="1"/>
  <c r="V189" i="1"/>
  <c r="V181" i="1"/>
  <c r="V173" i="1"/>
  <c r="V165" i="1"/>
  <c r="V157" i="1"/>
  <c r="V149" i="1"/>
  <c r="V141" i="1"/>
  <c r="Q141" i="1" s="1"/>
  <c r="V133" i="1"/>
  <c r="V125" i="1"/>
  <c r="V116" i="1"/>
  <c r="V108" i="1"/>
  <c r="V100" i="1"/>
  <c r="V92" i="1"/>
  <c r="V84" i="1"/>
  <c r="V76" i="1"/>
  <c r="V68" i="1"/>
  <c r="V60" i="1"/>
  <c r="V52" i="1"/>
  <c r="V44" i="1"/>
  <c r="V36" i="1"/>
  <c r="V28" i="1"/>
  <c r="V20" i="1"/>
  <c r="V12" i="1"/>
  <c r="V4" i="1"/>
  <c r="R353" i="1"/>
  <c r="R345" i="1"/>
  <c r="R336" i="1"/>
  <c r="R328" i="1"/>
  <c r="R319" i="1"/>
  <c r="R311" i="1"/>
  <c r="R302" i="1"/>
  <c r="R293" i="1"/>
  <c r="R285" i="1"/>
  <c r="R277" i="1"/>
  <c r="R269" i="1"/>
  <c r="R261" i="1"/>
  <c r="R253" i="1"/>
  <c r="R245" i="1"/>
  <c r="R237" i="1"/>
  <c r="R229" i="1"/>
  <c r="R221" i="1"/>
  <c r="R213" i="1"/>
  <c r="R205" i="1"/>
  <c r="R197" i="1"/>
  <c r="R189" i="1"/>
  <c r="R180" i="1"/>
  <c r="R172" i="1"/>
  <c r="R164" i="1"/>
  <c r="R156" i="1"/>
  <c r="R148" i="1"/>
  <c r="R140" i="1"/>
  <c r="R132" i="1"/>
  <c r="R123" i="1"/>
  <c r="M123" i="1" s="1"/>
  <c r="R114" i="1"/>
  <c r="R106" i="1"/>
  <c r="R98" i="1"/>
  <c r="R90" i="1"/>
  <c r="R82" i="1"/>
  <c r="R74" i="1"/>
  <c r="R66" i="1"/>
  <c r="R58" i="1"/>
  <c r="M58" i="1" s="1"/>
  <c r="R50" i="1"/>
  <c r="R42" i="1"/>
  <c r="R34" i="1"/>
  <c r="R26" i="1"/>
  <c r="R18" i="1"/>
  <c r="R10" i="1"/>
  <c r="V350" i="1"/>
  <c r="Q350" i="1" s="1"/>
  <c r="V341" i="1"/>
  <c r="Q341" i="1" s="1"/>
  <c r="V333" i="1"/>
  <c r="V325" i="1"/>
  <c r="V317" i="1"/>
  <c r="V309" i="1"/>
  <c r="V300" i="1"/>
  <c r="V292" i="1"/>
  <c r="V284" i="1"/>
  <c r="V276" i="1"/>
  <c r="V268" i="1"/>
  <c r="V260" i="1"/>
  <c r="V252" i="1"/>
  <c r="V244" i="1"/>
  <c r="V236" i="1"/>
  <c r="V228" i="1"/>
  <c r="V220" i="1"/>
  <c r="V212" i="1"/>
  <c r="V204" i="1"/>
  <c r="V196" i="1"/>
  <c r="V188" i="1"/>
  <c r="V180" i="1"/>
  <c r="V172" i="1"/>
  <c r="V164" i="1"/>
  <c r="V156" i="1"/>
  <c r="V148" i="1"/>
  <c r="V140" i="1"/>
  <c r="V132" i="1"/>
  <c r="V124" i="1"/>
  <c r="V115" i="1"/>
  <c r="V107" i="1"/>
  <c r="V99" i="1"/>
  <c r="V91" i="1"/>
  <c r="V83" i="1"/>
  <c r="V75" i="1"/>
  <c r="Q75" i="1" s="1"/>
  <c r="V67" i="1"/>
  <c r="V59" i="1"/>
  <c r="V51" i="1"/>
  <c r="V43" i="1"/>
  <c r="V35" i="1"/>
  <c r="V27" i="1"/>
  <c r="V19" i="1"/>
  <c r="V11" i="1"/>
  <c r="V349" i="1"/>
  <c r="V340" i="1"/>
  <c r="V332" i="1"/>
  <c r="V324" i="1"/>
  <c r="V316" i="1"/>
  <c r="V308" i="1"/>
  <c r="V299" i="1"/>
  <c r="Q299" i="1" s="1"/>
  <c r="V291" i="1"/>
  <c r="V283" i="1"/>
  <c r="V275" i="1"/>
  <c r="V267" i="1"/>
  <c r="V259" i="1"/>
  <c r="V251" i="1"/>
  <c r="V243" i="1"/>
  <c r="V235" i="1"/>
  <c r="V227" i="1"/>
  <c r="V219" i="1"/>
  <c r="V211" i="1"/>
  <c r="V203" i="1"/>
  <c r="V195" i="1"/>
  <c r="V187" i="1"/>
  <c r="V179" i="1"/>
  <c r="V171" i="1"/>
  <c r="V163" i="1"/>
  <c r="V155" i="1"/>
  <c r="V147" i="1"/>
  <c r="V139" i="1"/>
  <c r="V131" i="1"/>
  <c r="V123" i="1"/>
  <c r="V114" i="1"/>
  <c r="V106" i="1"/>
  <c r="V98" i="1"/>
  <c r="V90" i="1"/>
  <c r="V82" i="1"/>
  <c r="V74" i="1"/>
  <c r="V66" i="1"/>
  <c r="V58" i="1"/>
  <c r="V50" i="1"/>
  <c r="V42" i="1"/>
  <c r="V34" i="1"/>
  <c r="V26" i="1"/>
  <c r="V18" i="1"/>
  <c r="V10" i="1"/>
  <c r="Z356" i="1"/>
  <c r="Z348" i="1"/>
  <c r="Z339" i="1"/>
  <c r="Z331" i="1"/>
  <c r="Z323" i="1"/>
  <c r="Z314" i="1"/>
  <c r="U314" i="1" s="1"/>
  <c r="Z306" i="1"/>
  <c r="U306" i="1" s="1"/>
  <c r="Z298" i="1"/>
  <c r="Z290" i="1"/>
  <c r="U290" i="1" s="1"/>
  <c r="Z282" i="1"/>
  <c r="Z274" i="1"/>
  <c r="Z266" i="1"/>
  <c r="Z258" i="1"/>
  <c r="Z250" i="1"/>
  <c r="Z242" i="1"/>
  <c r="Z234" i="1"/>
  <c r="Z226" i="1"/>
  <c r="Z218" i="1"/>
  <c r="Z210" i="1"/>
  <c r="Z202" i="1"/>
  <c r="Z194" i="1"/>
  <c r="Z186" i="1"/>
  <c r="Z178" i="1"/>
  <c r="Z170" i="1"/>
  <c r="Z162" i="1"/>
  <c r="Z154" i="1"/>
  <c r="Z146" i="1"/>
  <c r="Z138" i="1"/>
  <c r="Z130" i="1"/>
  <c r="Z122" i="1"/>
  <c r="Z114" i="1"/>
  <c r="Z105" i="1"/>
  <c r="Z97" i="1"/>
  <c r="U97" i="1" s="1"/>
  <c r="Z89" i="1"/>
  <c r="Z81" i="1"/>
  <c r="Z73" i="1"/>
  <c r="Z65" i="1"/>
  <c r="Z57" i="1"/>
  <c r="Z49" i="1"/>
  <c r="Z41" i="1"/>
  <c r="Z33" i="1"/>
  <c r="Z25" i="1"/>
  <c r="Z17" i="1"/>
  <c r="Z9" i="1"/>
  <c r="AD344" i="1"/>
  <c r="AD336" i="1"/>
  <c r="AD328" i="1"/>
  <c r="AD320" i="1"/>
  <c r="AD312" i="1"/>
  <c r="AD304" i="1"/>
  <c r="AD296" i="1"/>
  <c r="AD288" i="1"/>
  <c r="AD280" i="1"/>
  <c r="AD272" i="1"/>
  <c r="AD264" i="1"/>
  <c r="AD256" i="1"/>
  <c r="AD248" i="1"/>
  <c r="AD240" i="1"/>
  <c r="AD232" i="1"/>
  <c r="AD224" i="1"/>
  <c r="AD216" i="1"/>
  <c r="AD208" i="1"/>
  <c r="AD200" i="1"/>
  <c r="AD192" i="1"/>
  <c r="AD184" i="1"/>
  <c r="AD176" i="1"/>
  <c r="AD168" i="1"/>
  <c r="AD160" i="1"/>
  <c r="AD152" i="1"/>
  <c r="AD144" i="1"/>
  <c r="AD136" i="1"/>
  <c r="AD128" i="1"/>
  <c r="AD120" i="1"/>
  <c r="AD112" i="1"/>
  <c r="AD103" i="1"/>
  <c r="AD95" i="1"/>
  <c r="AD87" i="1"/>
  <c r="AD79" i="1"/>
  <c r="AD71" i="1"/>
  <c r="AD63" i="1"/>
  <c r="AD55" i="1"/>
  <c r="AD47" i="1"/>
  <c r="AD39" i="1"/>
  <c r="AD31" i="1"/>
  <c r="AD23" i="1"/>
  <c r="AD15" i="1"/>
  <c r="AD7" i="1"/>
  <c r="AD351" i="1"/>
  <c r="AD343" i="1"/>
  <c r="AD335" i="1"/>
  <c r="AD327" i="1"/>
  <c r="AD319" i="1"/>
  <c r="AD311" i="1"/>
  <c r="AD303" i="1"/>
  <c r="AD295" i="1"/>
  <c r="AD287" i="1"/>
  <c r="AD279" i="1"/>
  <c r="AD271" i="1"/>
  <c r="AD263" i="1"/>
  <c r="AD255" i="1"/>
  <c r="AD247" i="1"/>
  <c r="AD239" i="1"/>
  <c r="AD231" i="1"/>
  <c r="AD223" i="1"/>
  <c r="AD215" i="1"/>
  <c r="AD207" i="1"/>
  <c r="AD199" i="1"/>
  <c r="AD191" i="1"/>
  <c r="AD183" i="1"/>
  <c r="AD175" i="1"/>
  <c r="AD167" i="1"/>
  <c r="AD159" i="1"/>
  <c r="AD151" i="1"/>
  <c r="AD143" i="1"/>
  <c r="AD135" i="1"/>
  <c r="AD127" i="1"/>
  <c r="AD119" i="1"/>
  <c r="AD111" i="1"/>
  <c r="AD102" i="1"/>
  <c r="AD94" i="1"/>
  <c r="AD86" i="1"/>
  <c r="AD78" i="1"/>
  <c r="AD70" i="1"/>
  <c r="AD62" i="1"/>
  <c r="AD54" i="1"/>
  <c r="AD46" i="1"/>
  <c r="AD38" i="1"/>
  <c r="AD30" i="1"/>
  <c r="AD22" i="1"/>
  <c r="AD14" i="1"/>
  <c r="AD6" i="1"/>
  <c r="V128" i="1"/>
  <c r="V119" i="1"/>
  <c r="V111" i="1"/>
  <c r="V103" i="1"/>
  <c r="V95" i="1"/>
  <c r="V87" i="1"/>
  <c r="V79" i="1"/>
  <c r="V71" i="1"/>
  <c r="Q71" i="1" s="1"/>
  <c r="V63" i="1"/>
  <c r="Q63" i="1" s="1"/>
  <c r="V55" i="1"/>
  <c r="V47" i="1"/>
  <c r="V39" i="1"/>
  <c r="V31" i="1"/>
  <c r="V23" i="1"/>
  <c r="V15" i="1"/>
  <c r="V7" i="1"/>
  <c r="Q7" i="1" s="1"/>
  <c r="Z354" i="1"/>
  <c r="Z346" i="1"/>
  <c r="Z337" i="1"/>
  <c r="Z329" i="1"/>
  <c r="Z320" i="1"/>
  <c r="U320" i="1" s="1"/>
  <c r="Z312" i="1"/>
  <c r="U312" i="1" s="1"/>
  <c r="Z304" i="1"/>
  <c r="U304" i="1" s="1"/>
  <c r="Z296" i="1"/>
  <c r="Z288" i="1"/>
  <c r="Z280" i="1"/>
  <c r="Z272" i="1"/>
  <c r="Z264" i="1"/>
  <c r="Z256" i="1"/>
  <c r="Z248" i="1"/>
  <c r="Z240" i="1"/>
  <c r="Z232" i="1"/>
  <c r="U232" i="1" s="1"/>
  <c r="Z224" i="1"/>
  <c r="Z216" i="1"/>
  <c r="Z208" i="1"/>
  <c r="Z200" i="1"/>
  <c r="Z192" i="1"/>
  <c r="Z184" i="1"/>
  <c r="Z176" i="1"/>
  <c r="Z168" i="1"/>
  <c r="U168" i="1" s="1"/>
  <c r="Z160" i="1"/>
  <c r="Z152" i="1"/>
  <c r="Z144" i="1"/>
  <c r="Z136" i="1"/>
  <c r="Z128" i="1"/>
  <c r="Z120" i="1"/>
  <c r="Z112" i="1"/>
  <c r="Z103" i="1"/>
  <c r="Z95" i="1"/>
  <c r="Z87" i="1"/>
  <c r="Z79" i="1"/>
  <c r="Z71" i="1"/>
  <c r="Z63" i="1"/>
  <c r="Z55" i="1"/>
  <c r="Z47" i="1"/>
  <c r="Z39" i="1"/>
  <c r="Z31" i="1"/>
  <c r="Z23" i="1"/>
  <c r="Z15" i="1"/>
  <c r="Z7" i="1"/>
  <c r="AD350" i="1"/>
  <c r="AD342" i="1"/>
  <c r="AD334" i="1"/>
  <c r="AD326" i="1"/>
  <c r="AD318" i="1"/>
  <c r="AD310" i="1"/>
  <c r="AD302" i="1"/>
  <c r="AD294" i="1"/>
  <c r="AD286" i="1"/>
  <c r="AD278" i="1"/>
  <c r="AD270" i="1"/>
  <c r="AD262" i="1"/>
  <c r="AD254" i="1"/>
  <c r="AD246" i="1"/>
  <c r="AD238" i="1"/>
  <c r="AD230" i="1"/>
  <c r="AD222" i="1"/>
  <c r="AD214" i="1"/>
  <c r="AD206" i="1"/>
  <c r="AD198" i="1"/>
  <c r="AD190" i="1"/>
  <c r="AD182" i="1"/>
  <c r="AD174" i="1"/>
  <c r="AD166" i="1"/>
  <c r="AD158" i="1"/>
  <c r="Z353" i="1"/>
  <c r="Z345" i="1"/>
  <c r="Z336" i="1"/>
  <c r="Z328" i="1"/>
  <c r="Z319" i="1"/>
  <c r="Z311" i="1"/>
  <c r="Z303" i="1"/>
  <c r="Z295" i="1"/>
  <c r="Z287" i="1"/>
  <c r="Z279" i="1"/>
  <c r="Z271" i="1"/>
  <c r="Z263" i="1"/>
  <c r="U263" i="1" s="1"/>
  <c r="Z255" i="1"/>
  <c r="Z247" i="1"/>
  <c r="Z239" i="1"/>
  <c r="Z231" i="1"/>
  <c r="Z223" i="1"/>
  <c r="Z215" i="1"/>
  <c r="Z207" i="1"/>
  <c r="Z199" i="1"/>
  <c r="U199" i="1" s="1"/>
  <c r="Z191" i="1"/>
  <c r="Z183" i="1"/>
  <c r="Z175" i="1"/>
  <c r="Z167" i="1"/>
  <c r="Z159" i="1"/>
  <c r="Z151" i="1"/>
  <c r="Z143" i="1"/>
  <c r="Z135" i="1"/>
  <c r="Z127" i="1"/>
  <c r="Z119" i="1"/>
  <c r="Z111" i="1"/>
  <c r="Z102" i="1"/>
  <c r="Z94" i="1"/>
  <c r="Z86" i="1"/>
  <c r="Z78" i="1"/>
  <c r="Z70" i="1"/>
  <c r="U70" i="1" s="1"/>
  <c r="Z62" i="1"/>
  <c r="Z54" i="1"/>
  <c r="Z46" i="1"/>
  <c r="Z38" i="1"/>
  <c r="Z30" i="1"/>
  <c r="Z22" i="1"/>
  <c r="Z14" i="1"/>
  <c r="Z6" i="1"/>
  <c r="U6" i="1" s="1"/>
  <c r="AD349" i="1"/>
  <c r="AD341" i="1"/>
  <c r="AD333" i="1"/>
  <c r="AD325" i="1"/>
  <c r="AD317" i="1"/>
  <c r="AD309" i="1"/>
  <c r="AD301" i="1"/>
  <c r="AD293" i="1"/>
  <c r="AD285" i="1"/>
  <c r="AD277" i="1"/>
  <c r="AD269" i="1"/>
  <c r="AD261" i="1"/>
  <c r="AD253" i="1"/>
  <c r="AD245" i="1"/>
  <c r="AD237" i="1"/>
  <c r="AD229" i="1"/>
  <c r="AD221" i="1"/>
  <c r="AD213" i="1"/>
  <c r="AD205" i="1"/>
  <c r="AD197" i="1"/>
  <c r="AD189" i="1"/>
  <c r="AD181" i="1"/>
  <c r="AD173" i="1"/>
  <c r="AD165" i="1"/>
  <c r="AD157" i="1"/>
  <c r="AD149" i="1"/>
  <c r="AD141" i="1"/>
  <c r="AD133" i="1"/>
  <c r="AD125" i="1"/>
  <c r="AD117" i="1"/>
  <c r="AD109" i="1"/>
  <c r="AD100" i="1"/>
  <c r="AD92" i="1"/>
  <c r="AD84" i="1"/>
  <c r="AD76" i="1"/>
  <c r="AD68" i="1"/>
  <c r="AD60" i="1"/>
  <c r="AD52" i="1"/>
  <c r="AD44" i="1"/>
  <c r="AD36" i="1"/>
  <c r="AD28" i="1"/>
  <c r="AD20" i="1"/>
  <c r="AD12" i="1"/>
  <c r="AD4" i="1"/>
  <c r="Z352" i="1"/>
  <c r="Z344" i="1"/>
  <c r="Z335" i="1"/>
  <c r="Z327" i="1"/>
  <c r="Z318" i="1"/>
  <c r="Z310" i="1"/>
  <c r="Z302" i="1"/>
  <c r="Z294" i="1"/>
  <c r="Z286" i="1"/>
  <c r="Z278" i="1"/>
  <c r="Z270" i="1"/>
  <c r="Z262" i="1"/>
  <c r="Z254" i="1"/>
  <c r="Z246" i="1"/>
  <c r="Z238" i="1"/>
  <c r="Z230" i="1"/>
  <c r="Z222" i="1"/>
  <c r="Z214" i="1"/>
  <c r="Z206" i="1"/>
  <c r="Z198" i="1"/>
  <c r="Z190" i="1"/>
  <c r="Z182" i="1"/>
  <c r="Z174" i="1"/>
  <c r="Z166" i="1"/>
  <c r="Z158" i="1"/>
  <c r="Z150" i="1"/>
  <c r="Z142" i="1"/>
  <c r="Z134" i="1"/>
  <c r="Z126" i="1"/>
  <c r="Z118" i="1"/>
  <c r="Z110" i="1"/>
  <c r="Z101" i="1"/>
  <c r="Z93" i="1"/>
  <c r="Z85" i="1"/>
  <c r="Z77" i="1"/>
  <c r="Z69" i="1"/>
  <c r="Z61" i="1"/>
  <c r="Z53" i="1"/>
  <c r="Z45" i="1"/>
  <c r="Z37" i="1"/>
  <c r="Z29" i="1"/>
  <c r="Z21" i="1"/>
  <c r="Z13" i="1"/>
  <c r="Z5" i="1"/>
  <c r="AD108" i="1"/>
  <c r="AD3" i="1"/>
  <c r="AD356" i="1"/>
  <c r="AD348" i="1"/>
  <c r="AD340" i="1"/>
  <c r="AD332" i="1"/>
  <c r="AD324" i="1"/>
  <c r="AD316" i="1"/>
  <c r="AD308" i="1"/>
  <c r="AD300" i="1"/>
  <c r="AD292" i="1"/>
  <c r="AD284" i="1"/>
  <c r="AD276" i="1"/>
  <c r="AD268" i="1"/>
  <c r="AD260" i="1"/>
  <c r="AD252" i="1"/>
  <c r="AD244" i="1"/>
  <c r="AD236" i="1"/>
  <c r="AD228" i="1"/>
  <c r="AD220" i="1"/>
  <c r="AD212" i="1"/>
  <c r="AD204" i="1"/>
  <c r="AD196" i="1"/>
  <c r="AD188" i="1"/>
  <c r="AD180" i="1"/>
  <c r="AD172" i="1"/>
  <c r="AD164" i="1"/>
  <c r="AD156" i="1"/>
  <c r="AD148" i="1"/>
  <c r="AD140" i="1"/>
  <c r="AD132" i="1"/>
  <c r="AD124" i="1"/>
  <c r="AD116" i="1"/>
  <c r="AD107" i="1"/>
  <c r="AD99" i="1"/>
  <c r="AD91" i="1"/>
  <c r="AD83" i="1"/>
  <c r="AD75" i="1"/>
  <c r="AD67" i="1"/>
  <c r="AD59" i="1"/>
  <c r="AD51" i="1"/>
  <c r="AD43" i="1"/>
  <c r="AD35" i="1"/>
  <c r="AD27" i="1"/>
  <c r="AD19" i="1"/>
  <c r="AD11" i="1"/>
  <c r="Z351" i="1"/>
  <c r="Z343" i="1"/>
  <c r="Z334" i="1"/>
  <c r="Z326" i="1"/>
  <c r="Z317" i="1"/>
  <c r="U317" i="1" s="1"/>
  <c r="Z309" i="1"/>
  <c r="U309" i="1" s="1"/>
  <c r="Z301" i="1"/>
  <c r="Z293" i="1"/>
  <c r="Z285" i="1"/>
  <c r="Z277" i="1"/>
  <c r="Z269" i="1"/>
  <c r="Z261" i="1"/>
  <c r="Z253" i="1"/>
  <c r="Z245" i="1"/>
  <c r="Z237" i="1"/>
  <c r="Z229" i="1"/>
  <c r="Z221" i="1"/>
  <c r="Z213" i="1"/>
  <c r="Z205" i="1"/>
  <c r="Z197" i="1"/>
  <c r="Z189" i="1"/>
  <c r="Z181" i="1"/>
  <c r="Z173" i="1"/>
  <c r="Z165" i="1"/>
  <c r="Z157" i="1"/>
  <c r="Z149" i="1"/>
  <c r="Z141" i="1"/>
  <c r="Z133" i="1"/>
  <c r="Z125" i="1"/>
  <c r="Z117" i="1"/>
  <c r="Z109" i="1"/>
  <c r="Z100" i="1"/>
  <c r="Z92" i="1"/>
  <c r="Z84" i="1"/>
  <c r="Z76" i="1"/>
  <c r="Z68" i="1"/>
  <c r="Z60" i="1"/>
  <c r="Z52" i="1"/>
  <c r="Z44" i="1"/>
  <c r="Z36" i="1"/>
  <c r="Z28" i="1"/>
  <c r="Z20" i="1"/>
  <c r="Z12" i="1"/>
  <c r="Z4" i="1"/>
  <c r="AD355" i="1"/>
  <c r="Y355" i="1" s="1"/>
  <c r="AD347" i="1"/>
  <c r="AD339" i="1"/>
  <c r="AD331" i="1"/>
  <c r="AD323" i="1"/>
  <c r="AD315" i="1"/>
  <c r="AD307" i="1"/>
  <c r="AD299" i="1"/>
  <c r="AD291" i="1"/>
  <c r="AD283" i="1"/>
  <c r="AD275" i="1"/>
  <c r="AD267" i="1"/>
  <c r="AD259" i="1"/>
  <c r="AD251" i="1"/>
  <c r="AD243" i="1"/>
  <c r="AD235" i="1"/>
  <c r="AD227" i="1"/>
  <c r="AD219" i="1"/>
  <c r="AD211" i="1"/>
  <c r="AD203" i="1"/>
  <c r="AD195" i="1"/>
  <c r="AD187" i="1"/>
  <c r="AD179" i="1"/>
  <c r="AD171" i="1"/>
  <c r="AD163" i="1"/>
  <c r="AD155" i="1"/>
  <c r="AD147" i="1"/>
  <c r="AD139" i="1"/>
  <c r="AD131" i="1"/>
  <c r="AD123" i="1"/>
  <c r="AD115" i="1"/>
  <c r="AD106" i="1"/>
  <c r="AD98" i="1"/>
  <c r="AD90" i="1"/>
  <c r="AD82" i="1"/>
  <c r="AD74" i="1"/>
  <c r="AD66" i="1"/>
  <c r="AD58" i="1"/>
  <c r="AD50" i="1"/>
  <c r="AD42" i="1"/>
  <c r="AD34" i="1"/>
  <c r="AD26" i="1"/>
  <c r="AD18" i="1"/>
  <c r="AD10" i="1"/>
  <c r="Z321" i="1"/>
  <c r="Z108" i="1"/>
  <c r="Z3" i="1"/>
  <c r="Z342" i="1"/>
  <c r="Z350" i="1"/>
  <c r="Z341" i="1"/>
  <c r="Z333" i="1"/>
  <c r="Z325" i="1"/>
  <c r="Z316" i="1"/>
  <c r="Z308" i="1"/>
  <c r="Z300" i="1"/>
  <c r="Z292" i="1"/>
  <c r="Z284" i="1"/>
  <c r="Z276" i="1"/>
  <c r="Z268" i="1"/>
  <c r="Z260" i="1"/>
  <c r="Z252" i="1"/>
  <c r="U252" i="1" s="1"/>
  <c r="Z244" i="1"/>
  <c r="Z236" i="1"/>
  <c r="Z228" i="1"/>
  <c r="Z220" i="1"/>
  <c r="Z212" i="1"/>
  <c r="Z204" i="1"/>
  <c r="Z196" i="1"/>
  <c r="Z188" i="1"/>
  <c r="U188" i="1" s="1"/>
  <c r="Z180" i="1"/>
  <c r="Z172" i="1"/>
  <c r="Z164" i="1"/>
  <c r="Z156" i="1"/>
  <c r="Z148" i="1"/>
  <c r="Z140" i="1"/>
  <c r="Z132" i="1"/>
  <c r="Z124" i="1"/>
  <c r="U124" i="1" s="1"/>
  <c r="Z116" i="1"/>
  <c r="Z107" i="1"/>
  <c r="Z99" i="1"/>
  <c r="Z91" i="1"/>
  <c r="Z83" i="1"/>
  <c r="Z75" i="1"/>
  <c r="Z67" i="1"/>
  <c r="Z59" i="1"/>
  <c r="U59" i="1" s="1"/>
  <c r="Z51" i="1"/>
  <c r="Z43" i="1"/>
  <c r="Z35" i="1"/>
  <c r="Z27" i="1"/>
  <c r="Z19" i="1"/>
  <c r="Z11" i="1"/>
  <c r="AD354" i="1"/>
  <c r="AD346" i="1"/>
  <c r="AD338" i="1"/>
  <c r="AD330" i="1"/>
  <c r="Y330" i="1" s="1"/>
  <c r="AD322" i="1"/>
  <c r="AD314" i="1"/>
  <c r="AD306" i="1"/>
  <c r="AD298" i="1"/>
  <c r="AD290" i="1"/>
  <c r="AD282" i="1"/>
  <c r="AD274" i="1"/>
  <c r="AD266" i="1"/>
  <c r="AD258" i="1"/>
  <c r="AD250" i="1"/>
  <c r="AD242" i="1"/>
  <c r="AD234" i="1"/>
  <c r="AD226" i="1"/>
  <c r="AD218" i="1"/>
  <c r="AD210" i="1"/>
  <c r="AD202" i="1"/>
  <c r="AD194" i="1"/>
  <c r="AD186" i="1"/>
  <c r="AD178" i="1"/>
  <c r="AD170" i="1"/>
  <c r="AD162" i="1"/>
  <c r="AD154" i="1"/>
  <c r="AD146" i="1"/>
  <c r="AD138" i="1"/>
  <c r="AD130" i="1"/>
  <c r="AD122" i="1"/>
  <c r="AD114" i="1"/>
  <c r="AD105" i="1"/>
  <c r="AD97" i="1"/>
  <c r="AD89" i="1"/>
  <c r="AD81" i="1"/>
  <c r="AD73" i="1"/>
  <c r="AD65" i="1"/>
  <c r="AD57" i="1"/>
  <c r="AD49" i="1"/>
  <c r="AD41" i="1"/>
  <c r="AD33" i="1"/>
  <c r="AD25" i="1"/>
  <c r="AD17" i="1"/>
  <c r="AD9" i="1"/>
  <c r="Z349" i="1"/>
  <c r="U349" i="1" s="1"/>
  <c r="Z340" i="1"/>
  <c r="Z332" i="1"/>
  <c r="U332" i="1" s="1"/>
  <c r="Z324" i="1"/>
  <c r="U324" i="1" s="1"/>
  <c r="Z315" i="1"/>
  <c r="Z307" i="1"/>
  <c r="Z299" i="1"/>
  <c r="Z291" i="1"/>
  <c r="U291" i="1" s="1"/>
  <c r="Z283" i="1"/>
  <c r="U283" i="1" s="1"/>
  <c r="Z275" i="1"/>
  <c r="U275" i="1" s="1"/>
  <c r="Z267" i="1"/>
  <c r="U267" i="1" s="1"/>
  <c r="Z259" i="1"/>
  <c r="U259" i="1" s="1"/>
  <c r="Z251" i="1"/>
  <c r="U251" i="1" s="1"/>
  <c r="Z243" i="1"/>
  <c r="Z235" i="1"/>
  <c r="U235" i="1" s="1"/>
  <c r="Z227" i="1"/>
  <c r="U227" i="1" s="1"/>
  <c r="Z219" i="1"/>
  <c r="U219" i="1" s="1"/>
  <c r="Z211" i="1"/>
  <c r="U211" i="1" s="1"/>
  <c r="Z203" i="1"/>
  <c r="Z195" i="1"/>
  <c r="U195" i="1" s="1"/>
  <c r="Z187" i="1"/>
  <c r="U187" i="1" s="1"/>
  <c r="Z179" i="1"/>
  <c r="U179" i="1" s="1"/>
  <c r="Z171" i="1"/>
  <c r="U171" i="1" s="1"/>
  <c r="Z163" i="1"/>
  <c r="U163" i="1" s="1"/>
  <c r="Z155" i="1"/>
  <c r="U155" i="1" s="1"/>
  <c r="Z147" i="1"/>
  <c r="Z139" i="1"/>
  <c r="U139" i="1" s="1"/>
  <c r="Z131" i="1"/>
  <c r="U131" i="1" s="1"/>
  <c r="Z123" i="1"/>
  <c r="U123" i="1" s="1"/>
  <c r="Z115" i="1"/>
  <c r="Z106" i="1"/>
  <c r="Z98" i="1"/>
  <c r="U98" i="1" s="1"/>
  <c r="Z90" i="1"/>
  <c r="U90" i="1" s="1"/>
  <c r="Z82" i="1"/>
  <c r="U82" i="1" s="1"/>
  <c r="Z74" i="1"/>
  <c r="U74" i="1" s="1"/>
  <c r="Z66" i="1"/>
  <c r="U66" i="1" s="1"/>
  <c r="Z58" i="1"/>
  <c r="U58" i="1" s="1"/>
  <c r="Z50" i="1"/>
  <c r="U50" i="1" s="1"/>
  <c r="Z42" i="1"/>
  <c r="U42" i="1" s="1"/>
  <c r="Z34" i="1"/>
  <c r="U34" i="1" s="1"/>
  <c r="Z26" i="1"/>
  <c r="U26" i="1" s="1"/>
  <c r="Z18" i="1"/>
  <c r="U18" i="1" s="1"/>
  <c r="Z10" i="1"/>
  <c r="AD353" i="1"/>
  <c r="Y353" i="1" s="1"/>
  <c r="AD345" i="1"/>
  <c r="Y345" i="1" s="1"/>
  <c r="AD337" i="1"/>
  <c r="AD329" i="1"/>
  <c r="Y329" i="1" s="1"/>
  <c r="AD321" i="1"/>
  <c r="AD313" i="1"/>
  <c r="AD305" i="1"/>
  <c r="AD297" i="1"/>
  <c r="AD289" i="1"/>
  <c r="AD281" i="1"/>
  <c r="AD273" i="1"/>
  <c r="AD265" i="1"/>
  <c r="Y265" i="1" s="1"/>
  <c r="AD257" i="1"/>
  <c r="AD249" i="1"/>
  <c r="AD241" i="1"/>
  <c r="AD233" i="1"/>
  <c r="AD225" i="1"/>
  <c r="AD217" i="1"/>
  <c r="AD209" i="1"/>
  <c r="AD201" i="1"/>
  <c r="Y201" i="1" s="1"/>
  <c r="AD193" i="1"/>
  <c r="AD185" i="1"/>
  <c r="AD177" i="1"/>
  <c r="AD169" i="1"/>
  <c r="AD161" i="1"/>
  <c r="AD153" i="1"/>
  <c r="AD145" i="1"/>
  <c r="AD137" i="1"/>
  <c r="Y137" i="1" s="1"/>
  <c r="AD129" i="1"/>
  <c r="AD121" i="1"/>
  <c r="AD113" i="1"/>
  <c r="AD104" i="1"/>
  <c r="AD96" i="1"/>
  <c r="AD88" i="1"/>
  <c r="AD80" i="1"/>
  <c r="AD72" i="1"/>
  <c r="Y72" i="1" s="1"/>
  <c r="AD64" i="1"/>
  <c r="AD56" i="1"/>
  <c r="AD48" i="1"/>
  <c r="AD40" i="1"/>
  <c r="AD32" i="1"/>
  <c r="AD24" i="1"/>
  <c r="AD16" i="1"/>
  <c r="AD8" i="1"/>
  <c r="Y8" i="1" s="1"/>
  <c r="AF354" i="1"/>
  <c r="AF346" i="1"/>
  <c r="AF337" i="1"/>
  <c r="AF329" i="1"/>
  <c r="AF321" i="1"/>
  <c r="AF313" i="1"/>
  <c r="AF304" i="1"/>
  <c r="AF295" i="1"/>
  <c r="AC295" i="1" s="1"/>
  <c r="AF287" i="1"/>
  <c r="AF279" i="1"/>
  <c r="AF271" i="1"/>
  <c r="AF263" i="1"/>
  <c r="AF255" i="1"/>
  <c r="AF247" i="1"/>
  <c r="AF239" i="1"/>
  <c r="AF231" i="1"/>
  <c r="AC231" i="1" s="1"/>
  <c r="AF223" i="1"/>
  <c r="AF215" i="1"/>
  <c r="AF207" i="1"/>
  <c r="AF199" i="1"/>
  <c r="AF191" i="1"/>
  <c r="AF183" i="1"/>
  <c r="AF175" i="1"/>
  <c r="AF167" i="1"/>
  <c r="AC167" i="1" s="1"/>
  <c r="AF159" i="1"/>
  <c r="AF151" i="1"/>
  <c r="AF143" i="1"/>
  <c r="AF135" i="1"/>
  <c r="AF127" i="1"/>
  <c r="AF119" i="1"/>
  <c r="AF111" i="1"/>
  <c r="AF102" i="1"/>
  <c r="AC102" i="1" s="1"/>
  <c r="AF94" i="1"/>
  <c r="AF86" i="1"/>
  <c r="AF78" i="1"/>
  <c r="AF70" i="1"/>
  <c r="AF62" i="1"/>
  <c r="AF54" i="1"/>
  <c r="AF46" i="1"/>
  <c r="AF38" i="1"/>
  <c r="AC38" i="1" s="1"/>
  <c r="AF30" i="1"/>
  <c r="AF22" i="1"/>
  <c r="AF14" i="1"/>
  <c r="AF6" i="1"/>
  <c r="AF353" i="1"/>
  <c r="AC353" i="1" s="1"/>
  <c r="AF345" i="1"/>
  <c r="AF336" i="1"/>
  <c r="AF328" i="1"/>
  <c r="AC328" i="1" s="1"/>
  <c r="AF320" i="1"/>
  <c r="AF312" i="1"/>
  <c r="AF303" i="1"/>
  <c r="AF294" i="1"/>
  <c r="AF286" i="1"/>
  <c r="AF278" i="1"/>
  <c r="AF270" i="1"/>
  <c r="AF262" i="1"/>
  <c r="AF254" i="1"/>
  <c r="AF246" i="1"/>
  <c r="AF238" i="1"/>
  <c r="AF230" i="1"/>
  <c r="AF222" i="1"/>
  <c r="AF214" i="1"/>
  <c r="AF206" i="1"/>
  <c r="AF198" i="1"/>
  <c r="AF190" i="1"/>
  <c r="AF182" i="1"/>
  <c r="AF174" i="1"/>
  <c r="AF166" i="1"/>
  <c r="AF158" i="1"/>
  <c r="AF150" i="1"/>
  <c r="AF142" i="1"/>
  <c r="AF134" i="1"/>
  <c r="AF126" i="1"/>
  <c r="AF118" i="1"/>
  <c r="AF110" i="1"/>
  <c r="AF101" i="1"/>
  <c r="AF93" i="1"/>
  <c r="AF85" i="1"/>
  <c r="AF77" i="1"/>
  <c r="AF69" i="1"/>
  <c r="AF61" i="1"/>
  <c r="AF53" i="1"/>
  <c r="AF45" i="1"/>
  <c r="AF37" i="1"/>
  <c r="AF29" i="1"/>
  <c r="AF21" i="1"/>
  <c r="AF13" i="1"/>
  <c r="AF5" i="1"/>
  <c r="AF352" i="1"/>
  <c r="AC352" i="1" s="1"/>
  <c r="AF344" i="1"/>
  <c r="AF335" i="1"/>
  <c r="AF327" i="1"/>
  <c r="AF319" i="1"/>
  <c r="AF311" i="1"/>
  <c r="AF301" i="1"/>
  <c r="AF302" i="1"/>
  <c r="AF293" i="1"/>
  <c r="AF285" i="1"/>
  <c r="AF277" i="1"/>
  <c r="AF269" i="1"/>
  <c r="AF261" i="1"/>
  <c r="AF253" i="1"/>
  <c r="AF245" i="1"/>
  <c r="AF237" i="1"/>
  <c r="AF229" i="1"/>
  <c r="AF221" i="1"/>
  <c r="AF213" i="1"/>
  <c r="AF205" i="1"/>
  <c r="AF197" i="1"/>
  <c r="AF189" i="1"/>
  <c r="AF181" i="1"/>
  <c r="AF173" i="1"/>
  <c r="AF165" i="1"/>
  <c r="AF157" i="1"/>
  <c r="AF149" i="1"/>
  <c r="AF141" i="1"/>
  <c r="AF133" i="1"/>
  <c r="AF125" i="1"/>
  <c r="AF117" i="1"/>
  <c r="AF108" i="1"/>
  <c r="AF109" i="1"/>
  <c r="AF100" i="1"/>
  <c r="AF92" i="1"/>
  <c r="AF84" i="1"/>
  <c r="AF76" i="1"/>
  <c r="AF68" i="1"/>
  <c r="AF60" i="1"/>
  <c r="AF52" i="1"/>
  <c r="AF44" i="1"/>
  <c r="AF36" i="1"/>
  <c r="AF28" i="1"/>
  <c r="AF20" i="1"/>
  <c r="AF12" i="1"/>
  <c r="AF4" i="1"/>
  <c r="AF351" i="1"/>
  <c r="AF342" i="1"/>
  <c r="AF343" i="1"/>
  <c r="AF334" i="1"/>
  <c r="AF326" i="1"/>
  <c r="AF318" i="1"/>
  <c r="AF310" i="1"/>
  <c r="AF300" i="1"/>
  <c r="AF292" i="1"/>
  <c r="AC292" i="1" s="1"/>
  <c r="AF284" i="1"/>
  <c r="AF276" i="1"/>
  <c r="AF268" i="1"/>
  <c r="AF260" i="1"/>
  <c r="AF252" i="1"/>
  <c r="AF244" i="1"/>
  <c r="AF236" i="1"/>
  <c r="AF228" i="1"/>
  <c r="AC228" i="1" s="1"/>
  <c r="AF220" i="1"/>
  <c r="AF212" i="1"/>
  <c r="AF204" i="1"/>
  <c r="AF196" i="1"/>
  <c r="AF188" i="1"/>
  <c r="AF180" i="1"/>
  <c r="AF172" i="1"/>
  <c r="AF164" i="1"/>
  <c r="AC164" i="1" s="1"/>
  <c r="AF156" i="1"/>
  <c r="AF148" i="1"/>
  <c r="AF140" i="1"/>
  <c r="AF132" i="1"/>
  <c r="AF124" i="1"/>
  <c r="AF116" i="1"/>
  <c r="AF107" i="1"/>
  <c r="AF99" i="1"/>
  <c r="AC99" i="1" s="1"/>
  <c r="AF91" i="1"/>
  <c r="AF83" i="1"/>
  <c r="AF75" i="1"/>
  <c r="AF67" i="1"/>
  <c r="AF59" i="1"/>
  <c r="AF51" i="1"/>
  <c r="AF43" i="1"/>
  <c r="AF35" i="1"/>
  <c r="AC35" i="1" s="1"/>
  <c r="AF27" i="1"/>
  <c r="AF19" i="1"/>
  <c r="AF11" i="1"/>
  <c r="AF350" i="1"/>
  <c r="AF341" i="1"/>
  <c r="AF333" i="1"/>
  <c r="AC333" i="1" s="1"/>
  <c r="AF325" i="1"/>
  <c r="AF317" i="1"/>
  <c r="AF309" i="1"/>
  <c r="AF299" i="1"/>
  <c r="AF291" i="1"/>
  <c r="AF283" i="1"/>
  <c r="AF275" i="1"/>
  <c r="AF267" i="1"/>
  <c r="AF259" i="1"/>
  <c r="AF251" i="1"/>
  <c r="AF243" i="1"/>
  <c r="AF235" i="1"/>
  <c r="AF227" i="1"/>
  <c r="AF219" i="1"/>
  <c r="AF211" i="1"/>
  <c r="AF203" i="1"/>
  <c r="AF195" i="1"/>
  <c r="AF187" i="1"/>
  <c r="AF179" i="1"/>
  <c r="AF171" i="1"/>
  <c r="AF163" i="1"/>
  <c r="AF155" i="1"/>
  <c r="AF147" i="1"/>
  <c r="AF139" i="1"/>
  <c r="AF131" i="1"/>
  <c r="AF123" i="1"/>
  <c r="AF115" i="1"/>
  <c r="AF106" i="1"/>
  <c r="AF98" i="1"/>
  <c r="AF90" i="1"/>
  <c r="AF82" i="1"/>
  <c r="AF74" i="1"/>
  <c r="AF66" i="1"/>
  <c r="AF58" i="1"/>
  <c r="AF50" i="1"/>
  <c r="AF42" i="1"/>
  <c r="AF34" i="1"/>
  <c r="AF26" i="1"/>
  <c r="AF18" i="1"/>
  <c r="AF10" i="1"/>
  <c r="AD150" i="1"/>
  <c r="Y150" i="1" s="1"/>
  <c r="AD142" i="1"/>
  <c r="Y142" i="1" s="1"/>
  <c r="AD134" i="1"/>
  <c r="Y134" i="1" s="1"/>
  <c r="AD126" i="1"/>
  <c r="Y126" i="1" s="1"/>
  <c r="AD118" i="1"/>
  <c r="Y118" i="1" s="1"/>
  <c r="AD110" i="1"/>
  <c r="Y110" i="1" s="1"/>
  <c r="AD101" i="1"/>
  <c r="Y101" i="1" s="1"/>
  <c r="AD93" i="1"/>
  <c r="Y93" i="1" s="1"/>
  <c r="AD85" i="1"/>
  <c r="Y85" i="1" s="1"/>
  <c r="AD77" i="1"/>
  <c r="Y77" i="1" s="1"/>
  <c r="AD69" i="1"/>
  <c r="Y69" i="1" s="1"/>
  <c r="AD61" i="1"/>
  <c r="Y61" i="1" s="1"/>
  <c r="AD53" i="1"/>
  <c r="Y53" i="1" s="1"/>
  <c r="AD45" i="1"/>
  <c r="Y45" i="1" s="1"/>
  <c r="AD37" i="1"/>
  <c r="Y37" i="1" s="1"/>
  <c r="AD29" i="1"/>
  <c r="Y29" i="1" s="1"/>
  <c r="AD21" i="1"/>
  <c r="Y21" i="1" s="1"/>
  <c r="AD13" i="1"/>
  <c r="Y13" i="1" s="1"/>
  <c r="AD5" i="1"/>
  <c r="Y5" i="1" s="1"/>
  <c r="AF349" i="1"/>
  <c r="AC349" i="1" s="1"/>
  <c r="AF340" i="1"/>
  <c r="AF332" i="1"/>
  <c r="AF324" i="1"/>
  <c r="AF316" i="1"/>
  <c r="AF308" i="1"/>
  <c r="AF307" i="1"/>
  <c r="AF298" i="1"/>
  <c r="AF290" i="1"/>
  <c r="AF282" i="1"/>
  <c r="AF274" i="1"/>
  <c r="AF266" i="1"/>
  <c r="AF258" i="1"/>
  <c r="AF250" i="1"/>
  <c r="AF242" i="1"/>
  <c r="AF234" i="1"/>
  <c r="AF226" i="1"/>
  <c r="AF218" i="1"/>
  <c r="AF210" i="1"/>
  <c r="AF202" i="1"/>
  <c r="AF194" i="1"/>
  <c r="AF186" i="1"/>
  <c r="AF178" i="1"/>
  <c r="AF170" i="1"/>
  <c r="AF162" i="1"/>
  <c r="AF154" i="1"/>
  <c r="AF146" i="1"/>
  <c r="AF138" i="1"/>
  <c r="AF130" i="1"/>
  <c r="AF122" i="1"/>
  <c r="AF114" i="1"/>
  <c r="AF105" i="1"/>
  <c r="AF97" i="1"/>
  <c r="AF89" i="1"/>
  <c r="AF81" i="1"/>
  <c r="AF73" i="1"/>
  <c r="AF65" i="1"/>
  <c r="AF57" i="1"/>
  <c r="AF49" i="1"/>
  <c r="AF41" i="1"/>
  <c r="AF33" i="1"/>
  <c r="AF25" i="1"/>
  <c r="AF17" i="1"/>
  <c r="AF9" i="1"/>
  <c r="AF3" i="1"/>
  <c r="AF356" i="1"/>
  <c r="AF348" i="1"/>
  <c r="AF339" i="1"/>
  <c r="AF331" i="1"/>
  <c r="AF323" i="1"/>
  <c r="AF315" i="1"/>
  <c r="AF306" i="1"/>
  <c r="AF297" i="1"/>
  <c r="AF289" i="1"/>
  <c r="AF281" i="1"/>
  <c r="AF273" i="1"/>
  <c r="AF265" i="1"/>
  <c r="AF257" i="1"/>
  <c r="AF249" i="1"/>
  <c r="AF241" i="1"/>
  <c r="AF233" i="1"/>
  <c r="AF225" i="1"/>
  <c r="AF217" i="1"/>
  <c r="AF209" i="1"/>
  <c r="AF201" i="1"/>
  <c r="AF193" i="1"/>
  <c r="AF185" i="1"/>
  <c r="AF177" i="1"/>
  <c r="AF169" i="1"/>
  <c r="AF161" i="1"/>
  <c r="AF153" i="1"/>
  <c r="AF145" i="1"/>
  <c r="AF137" i="1"/>
  <c r="AF129" i="1"/>
  <c r="AF121" i="1"/>
  <c r="AF113" i="1"/>
  <c r="AF104" i="1"/>
  <c r="AF96" i="1"/>
  <c r="AF88" i="1"/>
  <c r="AF80" i="1"/>
  <c r="AF72" i="1"/>
  <c r="AF64" i="1"/>
  <c r="AF56" i="1"/>
  <c r="AF48" i="1"/>
  <c r="AF40" i="1"/>
  <c r="AF32" i="1"/>
  <c r="AF24" i="1"/>
  <c r="AF16" i="1"/>
  <c r="AF8" i="1"/>
  <c r="AF355" i="1"/>
  <c r="AF347" i="1"/>
  <c r="AF338" i="1"/>
  <c r="AF330" i="1"/>
  <c r="AF322" i="1"/>
  <c r="AF314" i="1"/>
  <c r="AF305" i="1"/>
  <c r="AC305" i="1" s="1"/>
  <c r="AF296" i="1"/>
  <c r="AF288" i="1"/>
  <c r="AF280" i="1"/>
  <c r="AF272" i="1"/>
  <c r="AF264" i="1"/>
  <c r="AF256" i="1"/>
  <c r="AF248" i="1"/>
  <c r="AF240" i="1"/>
  <c r="AF232" i="1"/>
  <c r="AF224" i="1"/>
  <c r="AF216" i="1"/>
  <c r="AF208" i="1"/>
  <c r="AF200" i="1"/>
  <c r="AC200" i="1" s="1"/>
  <c r="AF192" i="1"/>
  <c r="AF184" i="1"/>
  <c r="AF176" i="1"/>
  <c r="AF168" i="1"/>
  <c r="AF160" i="1"/>
  <c r="AF152" i="1"/>
  <c r="AF144" i="1"/>
  <c r="AF136" i="1"/>
  <c r="AC136" i="1" s="1"/>
  <c r="AF128" i="1"/>
  <c r="AF120" i="1"/>
  <c r="AF112" i="1"/>
  <c r="AF103" i="1"/>
  <c r="AF95" i="1"/>
  <c r="AF87" i="1"/>
  <c r="AF79" i="1"/>
  <c r="AF71" i="1"/>
  <c r="AF63" i="1"/>
  <c r="AF55" i="1"/>
  <c r="AF47" i="1"/>
  <c r="AF39" i="1"/>
  <c r="AF31" i="1"/>
  <c r="AF23" i="1"/>
  <c r="AF15" i="1"/>
  <c r="AF7" i="1"/>
  <c r="AC7" i="1" s="1"/>
  <c r="AC12" i="1" l="1"/>
  <c r="U162" i="1"/>
  <c r="U356" i="1"/>
  <c r="Q195" i="1"/>
  <c r="AC608" i="1"/>
  <c r="U436" i="1"/>
  <c r="Q598" i="1"/>
  <c r="U124" i="2"/>
  <c r="U317" i="2"/>
  <c r="U127" i="2"/>
  <c r="U320" i="2"/>
  <c r="U23" i="2"/>
  <c r="U216" i="2"/>
  <c r="M326" i="2"/>
  <c r="U180" i="4"/>
  <c r="M29" i="4"/>
  <c r="U328" i="7"/>
  <c r="Y173" i="5"/>
  <c r="U196" i="6"/>
  <c r="Q332" i="7"/>
  <c r="Q109" i="7"/>
  <c r="U265" i="6"/>
  <c r="M166" i="6"/>
  <c r="Q252" i="6"/>
  <c r="Q145" i="7"/>
  <c r="M62" i="6"/>
  <c r="Q70" i="6"/>
  <c r="Y122" i="8"/>
  <c r="Y316" i="8"/>
  <c r="U9" i="8"/>
  <c r="Y293" i="8"/>
  <c r="AC285" i="8"/>
  <c r="AC270" i="8"/>
  <c r="Y109" i="8"/>
  <c r="Y295" i="8"/>
  <c r="M290" i="8"/>
  <c r="Q149" i="8"/>
  <c r="M87" i="8"/>
  <c r="U190" i="2"/>
  <c r="U385" i="2"/>
  <c r="U322" i="2"/>
  <c r="U380" i="2"/>
  <c r="U357" i="2"/>
  <c r="Q42" i="3"/>
  <c r="I363" i="3"/>
  <c r="Q126" i="7"/>
  <c r="Q46" i="7"/>
  <c r="U240" i="5"/>
  <c r="M227" i="6"/>
  <c r="M36" i="5"/>
  <c r="AC30" i="4"/>
  <c r="U147" i="1"/>
  <c r="U243" i="1"/>
  <c r="U340" i="1"/>
  <c r="U296" i="1"/>
  <c r="U459" i="1"/>
  <c r="U43" i="2"/>
  <c r="Y149" i="2"/>
  <c r="U46" i="2"/>
  <c r="U628" i="2"/>
  <c r="U136" i="2"/>
  <c r="Y247" i="2"/>
  <c r="U193" i="2"/>
  <c r="Y47" i="2"/>
  <c r="U186" i="2"/>
  <c r="Q494" i="2"/>
  <c r="M233" i="2"/>
  <c r="M325" i="2"/>
  <c r="M48" i="2"/>
  <c r="M311" i="2"/>
  <c r="Y254" i="6"/>
  <c r="M17" i="1"/>
  <c r="AC626" i="1"/>
  <c r="AC526" i="1"/>
  <c r="AC322" i="2"/>
  <c r="U300" i="2"/>
  <c r="U51" i="2"/>
  <c r="U254" i="2"/>
  <c r="Y67" i="2"/>
  <c r="Y260" i="2"/>
  <c r="U595" i="2"/>
  <c r="Y157" i="2"/>
  <c r="U54" i="2"/>
  <c r="U144" i="2"/>
  <c r="AC309" i="2"/>
  <c r="Y55" i="2"/>
  <c r="M241" i="2"/>
  <c r="M251" i="2"/>
  <c r="M508" i="2"/>
  <c r="M319" i="2"/>
  <c r="AC308" i="7"/>
  <c r="AC287" i="5"/>
  <c r="Y61" i="6"/>
  <c r="Q245" i="5"/>
  <c r="Q165" i="5"/>
  <c r="AC314" i="1"/>
  <c r="AC543" i="1"/>
  <c r="U59" i="2"/>
  <c r="U410" i="2"/>
  <c r="U62" i="2"/>
  <c r="U152" i="2"/>
  <c r="AC317" i="2"/>
  <c r="Q510" i="2"/>
  <c r="I608" i="3"/>
  <c r="U550" i="4"/>
  <c r="Y46" i="4"/>
  <c r="Y11" i="5"/>
  <c r="Y108" i="5"/>
  <c r="AC287" i="6"/>
  <c r="AC94" i="7"/>
  <c r="Q73" i="5"/>
  <c r="U269" i="5"/>
  <c r="U150" i="7"/>
  <c r="M251" i="6"/>
  <c r="Q119" i="7"/>
  <c r="M39" i="5"/>
  <c r="M279" i="6"/>
  <c r="M307" i="5"/>
  <c r="Y202" i="8"/>
  <c r="Y153" i="8"/>
  <c r="Y206" i="8"/>
  <c r="AC302" i="8"/>
  <c r="M230" i="8"/>
  <c r="M331" i="8"/>
  <c r="M16" i="4"/>
  <c r="M186" i="6"/>
  <c r="U172" i="2"/>
  <c r="AC339" i="2"/>
  <c r="Y84" i="2"/>
  <c r="Y277" i="2"/>
  <c r="U175" i="2"/>
  <c r="M245" i="2"/>
  <c r="AC347" i="3"/>
  <c r="U506" i="4"/>
  <c r="Q290" i="7"/>
  <c r="AC263" i="7"/>
  <c r="AC77" i="7"/>
  <c r="Q155" i="6"/>
  <c r="AC87" i="7"/>
  <c r="U6" i="7"/>
  <c r="AC244" i="7"/>
  <c r="U182" i="7"/>
  <c r="M267" i="6"/>
  <c r="Q54" i="7"/>
  <c r="M111" i="6"/>
  <c r="M55" i="5"/>
  <c r="M194" i="6"/>
  <c r="Q96" i="5"/>
  <c r="M264" i="6"/>
  <c r="AC276" i="8"/>
  <c r="Y318" i="8"/>
  <c r="AC318" i="8"/>
  <c r="Y78" i="8"/>
  <c r="M51" i="8"/>
  <c r="M38" i="8"/>
  <c r="U236" i="2"/>
  <c r="AC482" i="2"/>
  <c r="U180" i="2"/>
  <c r="Y196" i="2"/>
  <c r="U531" i="2"/>
  <c r="AC348" i="2"/>
  <c r="AC542" i="2"/>
  <c r="Y92" i="2"/>
  <c r="Y285" i="2"/>
  <c r="U183" i="2"/>
  <c r="U79" i="2"/>
  <c r="U526" i="2"/>
  <c r="Y184" i="2"/>
  <c r="M176" i="2"/>
  <c r="M187" i="2"/>
  <c r="M253" i="2"/>
  <c r="Q90" i="3"/>
  <c r="Q40" i="4"/>
  <c r="AC328" i="7"/>
  <c r="AC12" i="5"/>
  <c r="AC110" i="5"/>
  <c r="AC206" i="5"/>
  <c r="M251" i="7"/>
  <c r="M81" i="7"/>
  <c r="AC264" i="6"/>
  <c r="U190" i="7"/>
  <c r="M51" i="6"/>
  <c r="M220" i="6"/>
  <c r="M56" i="5"/>
  <c r="M272" i="6"/>
  <c r="Y31" i="8"/>
  <c r="Y89" i="8"/>
  <c r="AC324" i="8"/>
  <c r="Y82" i="8"/>
  <c r="Y276" i="8"/>
  <c r="Y98" i="8"/>
  <c r="Y163" i="8"/>
  <c r="Q140" i="8"/>
  <c r="Y248" i="8"/>
  <c r="M47" i="8"/>
  <c r="M227" i="8"/>
  <c r="AC71" i="1"/>
  <c r="AC264" i="1"/>
  <c r="AC76" i="1"/>
  <c r="U33" i="1"/>
  <c r="U226" i="1"/>
  <c r="Q11" i="1"/>
  <c r="M20" i="1"/>
  <c r="M211" i="1"/>
  <c r="M252" i="1"/>
  <c r="AC579" i="1"/>
  <c r="U188" i="2"/>
  <c r="U191" i="2"/>
  <c r="U87" i="2"/>
  <c r="AC550" i="4"/>
  <c r="AC306" i="1"/>
  <c r="U10" i="1"/>
  <c r="U106" i="1"/>
  <c r="U203" i="1"/>
  <c r="U299" i="1"/>
  <c r="U135" i="1"/>
  <c r="U328" i="1"/>
  <c r="Q408" i="1"/>
  <c r="Q34" i="6"/>
  <c r="Q260" i="7"/>
  <c r="Q244" i="6"/>
  <c r="M230" i="6"/>
  <c r="M72" i="5"/>
  <c r="Y195" i="8"/>
  <c r="Y283" i="8"/>
  <c r="AC283" i="8"/>
  <c r="Y333" i="8"/>
  <c r="AC25" i="8"/>
  <c r="Y83" i="8"/>
  <c r="Y180" i="8"/>
  <c r="Y148" i="8"/>
  <c r="M102" i="8"/>
  <c r="AC28" i="4"/>
  <c r="U107" i="2"/>
  <c r="Y20" i="2"/>
  <c r="Y213" i="2"/>
  <c r="U304" i="2"/>
  <c r="Y311" i="2"/>
  <c r="U601" i="4"/>
  <c r="AC327" i="7"/>
  <c r="AC109" i="7"/>
  <c r="Y89" i="6"/>
  <c r="Q188" i="6"/>
  <c r="M89" i="6"/>
  <c r="M184" i="6"/>
  <c r="Y300" i="5"/>
  <c r="Q108" i="6"/>
  <c r="AC254" i="8"/>
  <c r="Y191" i="8"/>
  <c r="AC396" i="1"/>
  <c r="M465" i="1"/>
  <c r="U366" i="2"/>
  <c r="AC417" i="2"/>
  <c r="U309" i="2"/>
  <c r="Y132" i="2"/>
  <c r="Y28" i="2"/>
  <c r="Y221" i="2"/>
  <c r="U312" i="2"/>
  <c r="U15" i="2"/>
  <c r="U208" i="2"/>
  <c r="Y120" i="2"/>
  <c r="M306" i="2"/>
  <c r="M575" i="2"/>
  <c r="M189" i="2"/>
  <c r="Q599" i="4"/>
  <c r="U431" i="4"/>
  <c r="M110" i="4"/>
  <c r="I6" i="4"/>
  <c r="AC338" i="7"/>
  <c r="AC116" i="7"/>
  <c r="Y169" i="5"/>
  <c r="U188" i="6"/>
  <c r="M221" i="5"/>
  <c r="Q230" i="5"/>
  <c r="Q128" i="5"/>
  <c r="Y309" i="5"/>
  <c r="U224" i="5"/>
  <c r="M268" i="7"/>
  <c r="M117" i="5"/>
  <c r="M96" i="5"/>
  <c r="Q131" i="7"/>
  <c r="U299" i="8"/>
  <c r="U16" i="8"/>
  <c r="Y99" i="8"/>
  <c r="AC277" i="8"/>
  <c r="AC262" i="8"/>
  <c r="U287" i="8"/>
  <c r="M91" i="8"/>
  <c r="M257" i="8"/>
  <c r="Q262" i="8"/>
  <c r="M21" i="8"/>
  <c r="M159" i="8"/>
  <c r="Q229" i="8"/>
  <c r="Q305" i="8"/>
  <c r="AC329" i="2"/>
  <c r="U492" i="2"/>
  <c r="U556" i="2"/>
  <c r="U620" i="2"/>
  <c r="Y53" i="2"/>
  <c r="Y118" i="2"/>
  <c r="Y182" i="2"/>
  <c r="M151" i="2"/>
  <c r="M216" i="2"/>
  <c r="M280" i="2"/>
  <c r="M186" i="2"/>
  <c r="M250" i="2"/>
  <c r="U251" i="2"/>
  <c r="M448" i="1"/>
  <c r="U267" i="2"/>
  <c r="U332" i="2"/>
  <c r="AC57" i="2"/>
  <c r="AC122" i="2"/>
  <c r="AC186" i="2"/>
  <c r="AC250" i="2"/>
  <c r="Y348" i="2"/>
  <c r="Y413" i="2"/>
  <c r="Y478" i="2"/>
  <c r="Y542" i="2"/>
  <c r="Y606" i="2"/>
  <c r="U427" i="2"/>
  <c r="Q371" i="2"/>
  <c r="Q397" i="2"/>
  <c r="AC345" i="1"/>
  <c r="Q5" i="3"/>
  <c r="Q69" i="3"/>
  <c r="Y290" i="8"/>
  <c r="M160" i="8"/>
  <c r="Y354" i="7"/>
  <c r="Y127" i="6"/>
  <c r="U211" i="5"/>
  <c r="M58" i="5"/>
  <c r="M124" i="5"/>
  <c r="M290" i="6"/>
  <c r="AC216" i="6"/>
  <c r="U116" i="5"/>
  <c r="U62" i="5"/>
  <c r="Y114" i="8"/>
  <c r="Y179" i="8"/>
  <c r="Y244" i="8"/>
  <c r="Y308" i="8"/>
  <c r="Y173" i="8"/>
  <c r="Y110" i="8"/>
  <c r="Y175" i="8"/>
  <c r="M18" i="8"/>
  <c r="M207" i="8"/>
  <c r="M208" i="8"/>
  <c r="M235" i="8"/>
  <c r="M317" i="8"/>
  <c r="U304" i="4"/>
  <c r="U298" i="7"/>
  <c r="U318" i="7"/>
  <c r="AC320" i="7"/>
  <c r="AC101" i="7"/>
  <c r="Y19" i="5"/>
  <c r="U65" i="6"/>
  <c r="U115" i="6"/>
  <c r="U171" i="6"/>
  <c r="AC248" i="6"/>
  <c r="Y215" i="5"/>
  <c r="Y282" i="5"/>
  <c r="U22" i="7"/>
  <c r="U190" i="5"/>
  <c r="Q5" i="5"/>
  <c r="Q69" i="5"/>
  <c r="Q37" i="7"/>
  <c r="U34" i="6"/>
  <c r="U99" i="6"/>
  <c r="U164" i="6"/>
  <c r="AC245" i="7"/>
  <c r="U208" i="5"/>
  <c r="U206" i="6"/>
  <c r="M149" i="6"/>
  <c r="M219" i="6"/>
  <c r="Q95" i="7"/>
  <c r="Q221" i="7"/>
  <c r="Q139" i="7"/>
  <c r="Q15" i="5"/>
  <c r="Q120" i="5"/>
  <c r="Q137" i="6"/>
  <c r="M263" i="6"/>
  <c r="Y331" i="8"/>
  <c r="U300" i="8"/>
  <c r="AC292" i="8"/>
  <c r="Y236" i="8"/>
  <c r="Y300" i="8"/>
  <c r="U42" i="8"/>
  <c r="Y229" i="8"/>
  <c r="Y43" i="8"/>
  <c r="Y107" i="8"/>
  <c r="Q18" i="8"/>
  <c r="Q83" i="8"/>
  <c r="AC271" i="8"/>
  <c r="Y4" i="8"/>
  <c r="Y118" i="8"/>
  <c r="Y183" i="8"/>
  <c r="Y240" i="8"/>
  <c r="U280" i="8"/>
  <c r="Q148" i="8"/>
  <c r="AC264" i="8"/>
  <c r="Y62" i="8"/>
  <c r="Y126" i="8"/>
  <c r="M26" i="8"/>
  <c r="M147" i="8"/>
  <c r="AC26" i="4"/>
  <c r="U553" i="4"/>
  <c r="Q536" i="4"/>
  <c r="Q144" i="4"/>
  <c r="AC353" i="7"/>
  <c r="AC282" i="7"/>
  <c r="AC117" i="7"/>
  <c r="U41" i="6"/>
  <c r="M205" i="5"/>
  <c r="Q196" i="6"/>
  <c r="M9" i="6"/>
  <c r="U49" i="6"/>
  <c r="Q133" i="5"/>
  <c r="AC280" i="6"/>
  <c r="U63" i="7"/>
  <c r="M159" i="6"/>
  <c r="Y12" i="6"/>
  <c r="Y76" i="6"/>
  <c r="Y142" i="6"/>
  <c r="AC277" i="5"/>
  <c r="U217" i="6"/>
  <c r="U281" i="6"/>
  <c r="Q62" i="7"/>
  <c r="M20" i="5"/>
  <c r="M84" i="5"/>
  <c r="M250" i="5"/>
  <c r="M104" i="5"/>
  <c r="Q32" i="7"/>
  <c r="Y136" i="8"/>
  <c r="AC169" i="8"/>
  <c r="AC234" i="8"/>
  <c r="U31" i="8"/>
  <c r="Y24" i="8"/>
  <c r="AC153" i="8"/>
  <c r="U74" i="8"/>
  <c r="U138" i="8"/>
  <c r="AC58" i="8"/>
  <c r="AC122" i="8"/>
  <c r="U326" i="8"/>
  <c r="U11" i="8"/>
  <c r="Q34" i="8"/>
  <c r="Q99" i="8"/>
  <c r="AC287" i="8"/>
  <c r="Y20" i="8"/>
  <c r="Y70" i="8"/>
  <c r="AC280" i="8"/>
  <c r="M43" i="8"/>
  <c r="Q163" i="8"/>
  <c r="M149" i="8"/>
  <c r="Q4" i="8"/>
  <c r="Q69" i="8"/>
  <c r="M325" i="8"/>
  <c r="M218" i="8"/>
  <c r="M294" i="8"/>
  <c r="M261" i="8"/>
  <c r="M316" i="2"/>
  <c r="Q603" i="4"/>
  <c r="Q597" i="4"/>
  <c r="U124" i="4"/>
  <c r="Q253" i="4"/>
  <c r="I29" i="4"/>
  <c r="AC295" i="7"/>
  <c r="AC292" i="7"/>
  <c r="AC342" i="7"/>
  <c r="Q282" i="7"/>
  <c r="AC229" i="6"/>
  <c r="U143" i="6"/>
  <c r="Q336" i="7"/>
  <c r="AC262" i="6"/>
  <c r="Y43" i="5"/>
  <c r="Y41" i="6"/>
  <c r="M73" i="6"/>
  <c r="M148" i="6"/>
  <c r="Y297" i="5"/>
  <c r="Q29" i="5"/>
  <c r="Q94" i="5"/>
  <c r="AC292" i="5"/>
  <c r="AC81" i="7"/>
  <c r="Y265" i="5"/>
  <c r="U231" i="5"/>
  <c r="AC269" i="7"/>
  <c r="U232" i="5"/>
  <c r="U284" i="5"/>
  <c r="Q173" i="6"/>
  <c r="Q293" i="6"/>
  <c r="Q137" i="5"/>
  <c r="Q144" i="6"/>
  <c r="M144" i="6"/>
  <c r="M47" i="5"/>
  <c r="M112" i="5"/>
  <c r="M154" i="6"/>
  <c r="U22" i="8"/>
  <c r="U267" i="8"/>
  <c r="U332" i="8"/>
  <c r="Y32" i="8"/>
  <c r="Y309" i="8"/>
  <c r="AC295" i="8"/>
  <c r="Y93" i="8"/>
  <c r="Y223" i="8"/>
  <c r="U304" i="8"/>
  <c r="Q171" i="8"/>
  <c r="M238" i="8"/>
  <c r="M299" i="8"/>
  <c r="M170" i="8"/>
  <c r="M237" i="8"/>
  <c r="Q237" i="8"/>
  <c r="M136" i="8"/>
  <c r="Y273" i="7"/>
  <c r="U236" i="3"/>
  <c r="U300" i="3"/>
  <c r="Q67" i="3"/>
  <c r="I34" i="4"/>
  <c r="AC288" i="7"/>
  <c r="AC245" i="6"/>
  <c r="Q60" i="7"/>
  <c r="Q131" i="6"/>
  <c r="U80" i="7"/>
  <c r="AC301" i="5"/>
  <c r="Q36" i="7"/>
  <c r="M202" i="5"/>
  <c r="Q99" i="7"/>
  <c r="AC266" i="8"/>
  <c r="U48" i="8"/>
  <c r="AC40" i="8"/>
  <c r="AC105" i="8"/>
  <c r="U317" i="8"/>
  <c r="U27" i="8"/>
  <c r="M27" i="8"/>
  <c r="M92" i="8"/>
  <c r="Q133" i="8"/>
  <c r="I45" i="4"/>
  <c r="AC339" i="7"/>
  <c r="Q49" i="5"/>
  <c r="M227" i="7"/>
  <c r="M274" i="6"/>
  <c r="U236" i="6"/>
  <c r="U292" i="6"/>
  <c r="Q52" i="6"/>
  <c r="U118" i="5"/>
  <c r="AC302" i="5"/>
  <c r="U11" i="6"/>
  <c r="U75" i="6"/>
  <c r="Q305" i="5"/>
  <c r="M252" i="6"/>
  <c r="M73" i="7"/>
  <c r="M210" i="5"/>
  <c r="M222" i="6"/>
  <c r="M286" i="6"/>
  <c r="M63" i="5"/>
  <c r="Q63" i="5"/>
  <c r="AC313" i="8"/>
  <c r="Y96" i="8"/>
  <c r="AC274" i="8"/>
  <c r="U292" i="8"/>
  <c r="U156" i="8"/>
  <c r="Y94" i="8"/>
  <c r="Y158" i="8"/>
  <c r="U320" i="8"/>
  <c r="AC304" i="8"/>
  <c r="M67" i="8"/>
  <c r="M56" i="8"/>
  <c r="M120" i="8"/>
  <c r="M296" i="8"/>
  <c r="I268" i="4"/>
  <c r="M24" i="4"/>
  <c r="AC315" i="7"/>
  <c r="AC293" i="7"/>
  <c r="Y87" i="5"/>
  <c r="Y77" i="6"/>
  <c r="Y175" i="6"/>
  <c r="U282" i="6"/>
  <c r="AC270" i="6"/>
  <c r="U398" i="3"/>
  <c r="Y355" i="4"/>
  <c r="AC355" i="4"/>
  <c r="U290" i="7"/>
  <c r="AC276" i="7"/>
  <c r="Y238" i="6"/>
  <c r="AC238" i="6"/>
  <c r="AC191" i="7"/>
  <c r="Y191" i="7"/>
  <c r="AC355" i="1"/>
  <c r="Y322" i="1"/>
  <c r="U4" i="1"/>
  <c r="U68" i="1"/>
  <c r="U133" i="1"/>
  <c r="U197" i="1"/>
  <c r="U261" i="1"/>
  <c r="U326" i="1"/>
  <c r="M138" i="1"/>
  <c r="M203" i="1"/>
  <c r="AC594" i="1"/>
  <c r="U357" i="1"/>
  <c r="Y356" i="2"/>
  <c r="Y421" i="2"/>
  <c r="Y486" i="2"/>
  <c r="Y550" i="2"/>
  <c r="Y614" i="2"/>
  <c r="U435" i="2"/>
  <c r="Q405" i="2"/>
  <c r="U433" i="4"/>
  <c r="Q94" i="4"/>
  <c r="U282" i="7"/>
  <c r="AC304" i="7"/>
  <c r="U281" i="7"/>
  <c r="AC309" i="7"/>
  <c r="AC285" i="7"/>
  <c r="Y285" i="7"/>
  <c r="Y96" i="5"/>
  <c r="Y242" i="5"/>
  <c r="Y184" i="6"/>
  <c r="Y185" i="6"/>
  <c r="U185" i="6"/>
  <c r="U3" i="1"/>
  <c r="Q291" i="1"/>
  <c r="Q204" i="1"/>
  <c r="Q268" i="1"/>
  <c r="M50" i="1"/>
  <c r="M114" i="1"/>
  <c r="M180" i="1"/>
  <c r="M245" i="1"/>
  <c r="M311" i="1"/>
  <c r="AC549" i="2"/>
  <c r="M126" i="4"/>
  <c r="AC296" i="7"/>
  <c r="Y296" i="7"/>
  <c r="AC142" i="7"/>
  <c r="Y142" i="7"/>
  <c r="Y128" i="6"/>
  <c r="U128" i="6"/>
  <c r="U193" i="6"/>
  <c r="Y193" i="6"/>
  <c r="Y233" i="6"/>
  <c r="AC233" i="6"/>
  <c r="Q550" i="2"/>
  <c r="AC356" i="7"/>
  <c r="Y104" i="5"/>
  <c r="U70" i="6"/>
  <c r="Y59" i="2"/>
  <c r="Y124" i="2"/>
  <c r="Y188" i="2"/>
  <c r="Y252" i="2"/>
  <c r="Y316" i="2"/>
  <c r="M178" i="2"/>
  <c r="M243" i="2"/>
  <c r="M309" i="2"/>
  <c r="Q295" i="7"/>
  <c r="U295" i="7"/>
  <c r="Q299" i="7"/>
  <c r="U299" i="7"/>
  <c r="U208" i="6"/>
  <c r="Y208" i="6"/>
  <c r="AC159" i="7"/>
  <c r="Y159" i="7"/>
  <c r="Y330" i="4"/>
  <c r="AC330" i="4"/>
  <c r="Y191" i="4"/>
  <c r="AC191" i="4"/>
  <c r="Y241" i="4"/>
  <c r="AC241" i="4"/>
  <c r="AC289" i="7"/>
  <c r="AC346" i="7"/>
  <c r="AC355" i="7"/>
  <c r="AC284" i="7"/>
  <c r="Y284" i="7"/>
  <c r="AC334" i="7"/>
  <c r="Y334" i="7"/>
  <c r="Y69" i="6"/>
  <c r="U69" i="6"/>
  <c r="U252" i="3"/>
  <c r="U399" i="4"/>
  <c r="Y209" i="4"/>
  <c r="AC209" i="4"/>
  <c r="AC297" i="7"/>
  <c r="AC290" i="7"/>
  <c r="AC175" i="7"/>
  <c r="Y175" i="7"/>
  <c r="Q350" i="7"/>
  <c r="AC167" i="7"/>
  <c r="Y167" i="7"/>
  <c r="U238" i="5"/>
  <c r="U180" i="6"/>
  <c r="M90" i="5"/>
  <c r="Q57" i="6"/>
  <c r="Q123" i="6"/>
  <c r="Q157" i="5"/>
  <c r="Q214" i="5"/>
  <c r="M292" i="5"/>
  <c r="Y305" i="5"/>
  <c r="Y247" i="5"/>
  <c r="Y10" i="6"/>
  <c r="Y74" i="6"/>
  <c r="U104" i="7"/>
  <c r="Y292" i="5"/>
  <c r="AC147" i="7"/>
  <c r="Y147" i="7"/>
  <c r="U53" i="5"/>
  <c r="U308" i="5"/>
  <c r="U241" i="6"/>
  <c r="Q44" i="7"/>
  <c r="Q103" i="7"/>
  <c r="Q67" i="6"/>
  <c r="Q79" i="7"/>
  <c r="Q183" i="7"/>
  <c r="Q249" i="7"/>
  <c r="Q137" i="7"/>
  <c r="Q177" i="5"/>
  <c r="M226" i="5"/>
  <c r="Q168" i="6"/>
  <c r="M278" i="6"/>
  <c r="Q57" i="7"/>
  <c r="M120" i="5"/>
  <c r="M306" i="5"/>
  <c r="Q14" i="6"/>
  <c r="Q78" i="6"/>
  <c r="Q48" i="7"/>
  <c r="Q39" i="5"/>
  <c r="M138" i="5"/>
  <c r="Q202" i="6"/>
  <c r="M271" i="6"/>
  <c r="M39" i="6"/>
  <c r="M104" i="6"/>
  <c r="Q23" i="6"/>
  <c r="Q87" i="6"/>
  <c r="Q49" i="7"/>
  <c r="U14" i="8"/>
  <c r="AC216" i="8"/>
  <c r="AC72" i="8"/>
  <c r="AC136" i="8"/>
  <c r="AC202" i="8"/>
  <c r="Y57" i="8"/>
  <c r="U113" i="8"/>
  <c r="Y146" i="8"/>
  <c r="Y212" i="8"/>
  <c r="Y51" i="8"/>
  <c r="U107" i="8"/>
  <c r="U163" i="8"/>
  <c r="Y261" i="8"/>
  <c r="Q121" i="8"/>
  <c r="Q225" i="8"/>
  <c r="U43" i="8"/>
  <c r="Y84" i="8"/>
  <c r="Y214" i="8"/>
  <c r="U263" i="8"/>
  <c r="U311" i="8"/>
  <c r="M239" i="8"/>
  <c r="I239" i="8"/>
  <c r="AC44" i="4"/>
  <c r="AC149" i="4"/>
  <c r="AC197" i="4"/>
  <c r="AC302" i="4"/>
  <c r="AC29" i="4"/>
  <c r="AC77" i="4"/>
  <c r="AC182" i="4"/>
  <c r="AC278" i="4"/>
  <c r="AC70" i="4"/>
  <c r="AC199" i="4"/>
  <c r="AC329" i="4"/>
  <c r="AC95" i="4"/>
  <c r="AC160" i="4"/>
  <c r="AC224" i="4"/>
  <c r="AC288" i="4"/>
  <c r="Y50" i="7"/>
  <c r="AC130" i="4"/>
  <c r="AC258" i="4"/>
  <c r="AC341" i="4"/>
  <c r="AC43" i="4"/>
  <c r="AC107" i="4"/>
  <c r="AC164" i="4"/>
  <c r="AC228" i="4"/>
  <c r="AC292" i="4"/>
  <c r="Q68" i="7"/>
  <c r="M34" i="5"/>
  <c r="AC46" i="7"/>
  <c r="Y46" i="7"/>
  <c r="U120" i="7"/>
  <c r="Q45" i="5"/>
  <c r="Q110" i="5"/>
  <c r="Q216" i="5"/>
  <c r="Y194" i="8"/>
  <c r="Y157" i="8"/>
  <c r="AC45" i="8"/>
  <c r="AC109" i="8"/>
  <c r="M320" i="8"/>
  <c r="M236" i="8"/>
  <c r="M121" i="8"/>
  <c r="M186" i="8"/>
  <c r="M9" i="8"/>
  <c r="M74" i="8"/>
  <c r="M181" i="8"/>
  <c r="Q12" i="8"/>
  <c r="Q221" i="8"/>
  <c r="Y282" i="7"/>
  <c r="Y346" i="7"/>
  <c r="AC52" i="4"/>
  <c r="AC100" i="4"/>
  <c r="AC205" i="4"/>
  <c r="AC311" i="4"/>
  <c r="AC85" i="4"/>
  <c r="AC190" i="4"/>
  <c r="AC286" i="4"/>
  <c r="AC336" i="4"/>
  <c r="AC78" i="4"/>
  <c r="AC207" i="4"/>
  <c r="AC337" i="4"/>
  <c r="Y66" i="7"/>
  <c r="AC89" i="4"/>
  <c r="AC218" i="4"/>
  <c r="AC349" i="4"/>
  <c r="AC90" i="4"/>
  <c r="AC155" i="4"/>
  <c r="AC56" i="4"/>
  <c r="AC172" i="4"/>
  <c r="AC236" i="4"/>
  <c r="AC300" i="4"/>
  <c r="AC312" i="7"/>
  <c r="AC340" i="7"/>
  <c r="AC341" i="7"/>
  <c r="Q326" i="7"/>
  <c r="AC239" i="7"/>
  <c r="U226" i="5"/>
  <c r="Q72" i="6"/>
  <c r="Q327" i="7"/>
  <c r="AC85" i="7"/>
  <c r="Y100" i="5"/>
  <c r="Y165" i="5"/>
  <c r="Y294" i="6"/>
  <c r="AC61" i="7"/>
  <c r="Y61" i="7"/>
  <c r="AC126" i="7"/>
  <c r="Y126" i="7"/>
  <c r="Q355" i="7"/>
  <c r="AC37" i="7"/>
  <c r="AC225" i="6"/>
  <c r="Q214" i="7"/>
  <c r="Q9" i="5"/>
  <c r="Q147" i="6"/>
  <c r="Q33" i="7"/>
  <c r="Q77" i="7"/>
  <c r="M107" i="5"/>
  <c r="M309" i="5"/>
  <c r="U57" i="5"/>
  <c r="U123" i="5"/>
  <c r="Q9" i="6"/>
  <c r="Q73" i="6"/>
  <c r="M266" i="6"/>
  <c r="AC176" i="7"/>
  <c r="Y176" i="7"/>
  <c r="AC232" i="6"/>
  <c r="AC95" i="7"/>
  <c r="Y5" i="5"/>
  <c r="Y69" i="5"/>
  <c r="Y135" i="5"/>
  <c r="U229" i="5"/>
  <c r="U38" i="7"/>
  <c r="AC284" i="5"/>
  <c r="Y308" i="5"/>
  <c r="U207" i="5"/>
  <c r="U5" i="5"/>
  <c r="U69" i="5"/>
  <c r="U43" i="6"/>
  <c r="U108" i="6"/>
  <c r="U160" i="5"/>
  <c r="U128" i="5"/>
  <c r="U192" i="5"/>
  <c r="Y19" i="4"/>
  <c r="AC19" i="4"/>
  <c r="Q18" i="6"/>
  <c r="Q82" i="6"/>
  <c r="Q198" i="6"/>
  <c r="M126" i="6"/>
  <c r="Q268" i="6"/>
  <c r="M253" i="7"/>
  <c r="Q15" i="7"/>
  <c r="Q129" i="5"/>
  <c r="M176" i="6"/>
  <c r="Q238" i="6"/>
  <c r="Q30" i="6"/>
  <c r="Q95" i="6"/>
  <c r="Q160" i="6"/>
  <c r="M154" i="5"/>
  <c r="Q161" i="6"/>
  <c r="M195" i="6"/>
  <c r="M170" i="6"/>
  <c r="Y38" i="8"/>
  <c r="U202" i="8"/>
  <c r="Y23" i="8"/>
  <c r="AC218" i="8"/>
  <c r="AC282" i="8"/>
  <c r="U15" i="8"/>
  <c r="Y121" i="8"/>
  <c r="U187" i="8"/>
  <c r="AC187" i="8"/>
  <c r="Y251" i="8"/>
  <c r="U40" i="8"/>
  <c r="U228" i="8"/>
  <c r="U324" i="8"/>
  <c r="Y325" i="8"/>
  <c r="U123" i="8"/>
  <c r="Y60" i="8"/>
  <c r="M5" i="8"/>
  <c r="M183" i="8"/>
  <c r="M194" i="8"/>
  <c r="Y312" i="7"/>
  <c r="AC4" i="4"/>
  <c r="AC109" i="4"/>
  <c r="AC213" i="4"/>
  <c r="AC261" i="4"/>
  <c r="Y162" i="7"/>
  <c r="Y226" i="7"/>
  <c r="AC93" i="4"/>
  <c r="AC142" i="4"/>
  <c r="AC238" i="4"/>
  <c r="AC345" i="4"/>
  <c r="AC38" i="4"/>
  <c r="AC167" i="4"/>
  <c r="AC295" i="4"/>
  <c r="AC47" i="4"/>
  <c r="AC112" i="4"/>
  <c r="AC176" i="4"/>
  <c r="AC240" i="4"/>
  <c r="AC305" i="4"/>
  <c r="AC97" i="4"/>
  <c r="AC226" i="4"/>
  <c r="AC34" i="4"/>
  <c r="AC98" i="4"/>
  <c r="AC163" i="4"/>
  <c r="AC227" i="4"/>
  <c r="AC291" i="4"/>
  <c r="AC64" i="4"/>
  <c r="AC121" i="4"/>
  <c r="AC185" i="4"/>
  <c r="AC249" i="4"/>
  <c r="AC315" i="4"/>
  <c r="AC59" i="4"/>
  <c r="Q17" i="5"/>
  <c r="Q81" i="5"/>
  <c r="Q85" i="7"/>
  <c r="U65" i="5"/>
  <c r="U46" i="7"/>
  <c r="M127" i="6"/>
  <c r="U102" i="5"/>
  <c r="Q26" i="6"/>
  <c r="Q90" i="6"/>
  <c r="Q136" i="6"/>
  <c r="M79" i="5"/>
  <c r="Q31" i="5"/>
  <c r="Y47" i="8"/>
  <c r="AC306" i="8"/>
  <c r="AC226" i="8"/>
  <c r="AC290" i="8"/>
  <c r="U49" i="8"/>
  <c r="Y172" i="8"/>
  <c r="Y237" i="8"/>
  <c r="Y124" i="8"/>
  <c r="M254" i="8"/>
  <c r="M138" i="8"/>
  <c r="M205" i="8"/>
  <c r="M25" i="8"/>
  <c r="M70" i="8"/>
  <c r="Y298" i="7"/>
  <c r="AC12" i="4"/>
  <c r="AC117" i="4"/>
  <c r="AC165" i="4"/>
  <c r="AC269" i="4"/>
  <c r="AC45" i="4"/>
  <c r="AC150" i="4"/>
  <c r="AC246" i="4"/>
  <c r="AC353" i="4"/>
  <c r="AC46" i="4"/>
  <c r="AC175" i="4"/>
  <c r="AC304" i="4"/>
  <c r="AC55" i="4"/>
  <c r="AC120" i="4"/>
  <c r="AC184" i="4"/>
  <c r="AC248" i="4"/>
  <c r="AC314" i="4"/>
  <c r="AC57" i="4"/>
  <c r="AC186" i="4"/>
  <c r="AC316" i="4"/>
  <c r="AC42" i="4"/>
  <c r="AC106" i="4"/>
  <c r="AC171" i="4"/>
  <c r="AC235" i="4"/>
  <c r="AC299" i="4"/>
  <c r="AC129" i="4"/>
  <c r="AC193" i="4"/>
  <c r="AC257" i="4"/>
  <c r="AC323" i="4"/>
  <c r="AC67" i="4"/>
  <c r="AC188" i="4"/>
  <c r="AC252" i="4"/>
  <c r="AC318" i="4"/>
  <c r="AC134" i="7"/>
  <c r="Y134" i="7"/>
  <c r="AC199" i="7"/>
  <c r="Y199" i="7"/>
  <c r="Y103" i="6"/>
  <c r="Y201" i="6"/>
  <c r="AC289" i="6"/>
  <c r="Y196" i="6"/>
  <c r="Q25" i="5"/>
  <c r="Q89" i="5"/>
  <c r="M189" i="5"/>
  <c r="Q163" i="6"/>
  <c r="Q281" i="6"/>
  <c r="Q133" i="7"/>
  <c r="Q192" i="7"/>
  <c r="Q25" i="6"/>
  <c r="Q89" i="6"/>
  <c r="M133" i="5"/>
  <c r="AC274" i="5"/>
  <c r="AC256" i="6"/>
  <c r="Q136" i="5"/>
  <c r="M192" i="6"/>
  <c r="M245" i="6"/>
  <c r="M72" i="7"/>
  <c r="AC179" i="7"/>
  <c r="Y179" i="7"/>
  <c r="U223" i="5"/>
  <c r="U59" i="6"/>
  <c r="U125" i="6"/>
  <c r="Y3" i="5"/>
  <c r="U273" i="6"/>
  <c r="Q87" i="7"/>
  <c r="Q35" i="6"/>
  <c r="Q100" i="6"/>
  <c r="Q157" i="6"/>
  <c r="M142" i="6"/>
  <c r="M284" i="6"/>
  <c r="Q31" i="7"/>
  <c r="M23" i="5"/>
  <c r="Q46" i="6"/>
  <c r="Q111" i="6"/>
  <c r="Q107" i="7"/>
  <c r="M32" i="5"/>
  <c r="M88" i="5"/>
  <c r="M146" i="6"/>
  <c r="M256" i="6"/>
  <c r="AC257" i="8"/>
  <c r="U322" i="8"/>
  <c r="AC39" i="8"/>
  <c r="AC104" i="8"/>
  <c r="Y292" i="8"/>
  <c r="Y190" i="8"/>
  <c r="U318" i="8"/>
  <c r="AC192" i="8"/>
  <c r="Q36" i="8"/>
  <c r="Q53" i="8"/>
  <c r="M144" i="8"/>
  <c r="AC20" i="4"/>
  <c r="AC68" i="4"/>
  <c r="AC173" i="4"/>
  <c r="AC277" i="4"/>
  <c r="AC327" i="4"/>
  <c r="Y178" i="7"/>
  <c r="Y242" i="7"/>
  <c r="AC53" i="4"/>
  <c r="AC158" i="4"/>
  <c r="AC206" i="4"/>
  <c r="AC254" i="4"/>
  <c r="AC303" i="4"/>
  <c r="Y171" i="7"/>
  <c r="AC6" i="4"/>
  <c r="AC135" i="4"/>
  <c r="AC263" i="4"/>
  <c r="AC63" i="4"/>
  <c r="AC128" i="4"/>
  <c r="AC192" i="4"/>
  <c r="AC256" i="4"/>
  <c r="AC322" i="4"/>
  <c r="AC65" i="4"/>
  <c r="AC194" i="4"/>
  <c r="AC324" i="4"/>
  <c r="AC11" i="4"/>
  <c r="AC75" i="4"/>
  <c r="AC132" i="4"/>
  <c r="AC196" i="4"/>
  <c r="AC260" i="4"/>
  <c r="Q33" i="5"/>
  <c r="Q98" i="5"/>
  <c r="M259" i="7"/>
  <c r="AC14" i="7"/>
  <c r="Y14" i="7"/>
  <c r="AC144" i="7"/>
  <c r="Y144" i="7"/>
  <c r="AC187" i="7"/>
  <c r="Y187" i="7"/>
  <c r="Q107" i="6"/>
  <c r="M199" i="6"/>
  <c r="M83" i="7"/>
  <c r="Q201" i="6"/>
  <c r="M31" i="5"/>
  <c r="Q194" i="6"/>
  <c r="M216" i="6"/>
  <c r="AC258" i="8"/>
  <c r="Y16" i="8"/>
  <c r="Y81" i="8"/>
  <c r="AC211" i="8"/>
  <c r="Y220" i="8"/>
  <c r="AC76" i="4"/>
  <c r="AC181" i="4"/>
  <c r="AC229" i="4"/>
  <c r="AC335" i="4"/>
  <c r="AC61" i="4"/>
  <c r="AC110" i="4"/>
  <c r="AC214" i="4"/>
  <c r="AC312" i="4"/>
  <c r="AC14" i="4"/>
  <c r="AC143" i="4"/>
  <c r="AC271" i="4"/>
  <c r="Y114" i="7"/>
  <c r="AC15" i="4"/>
  <c r="AC25" i="4"/>
  <c r="AC154" i="4"/>
  <c r="AC282" i="4"/>
  <c r="AC58" i="4"/>
  <c r="AC123" i="4"/>
  <c r="AC187" i="4"/>
  <c r="AC24" i="4"/>
  <c r="AC339" i="4"/>
  <c r="AC140" i="4"/>
  <c r="AC204" i="4"/>
  <c r="AC268" i="4"/>
  <c r="AC334" i="4"/>
  <c r="Q319" i="7"/>
  <c r="AC69" i="7"/>
  <c r="M9" i="7"/>
  <c r="Q200" i="7"/>
  <c r="Q41" i="6"/>
  <c r="Q106" i="6"/>
  <c r="M164" i="6"/>
  <c r="M200" i="6"/>
  <c r="Q231" i="5"/>
  <c r="U248" i="5"/>
  <c r="M293" i="5"/>
  <c r="Q165" i="6"/>
  <c r="Q212" i="7"/>
  <c r="Q51" i="6"/>
  <c r="Q116" i="6"/>
  <c r="M158" i="6"/>
  <c r="M187" i="7"/>
  <c r="Q220" i="6"/>
  <c r="Q47" i="7"/>
  <c r="Q270" i="6"/>
  <c r="Q62" i="6"/>
  <c r="M129" i="6"/>
  <c r="M162" i="6"/>
  <c r="Y262" i="8"/>
  <c r="Q35" i="8"/>
  <c r="Q100" i="8"/>
  <c r="M107" i="8"/>
  <c r="M251" i="8"/>
  <c r="M135" i="8"/>
  <c r="M252" i="8"/>
  <c r="Y341" i="7"/>
  <c r="Y322" i="7"/>
  <c r="AC84" i="4"/>
  <c r="AC133" i="4"/>
  <c r="AC237" i="4"/>
  <c r="AC344" i="4"/>
  <c r="AC13" i="4"/>
  <c r="AC118" i="4"/>
  <c r="AC320" i="4"/>
  <c r="AC102" i="4"/>
  <c r="AC231" i="4"/>
  <c r="AC23" i="4"/>
  <c r="AC79" i="4"/>
  <c r="AC144" i="4"/>
  <c r="AC208" i="4"/>
  <c r="AC272" i="4"/>
  <c r="AC338" i="4"/>
  <c r="Y34" i="7"/>
  <c r="AC33" i="4"/>
  <c r="AC162" i="4"/>
  <c r="AC290" i="4"/>
  <c r="AC66" i="4"/>
  <c r="AC131" i="4"/>
  <c r="AC195" i="4"/>
  <c r="AC259" i="4"/>
  <c r="AC325" i="4"/>
  <c r="AC32" i="4"/>
  <c r="AC88" i="4"/>
  <c r="AC153" i="4"/>
  <c r="AC217" i="4"/>
  <c r="AC281" i="4"/>
  <c r="AC348" i="4"/>
  <c r="AC27" i="4"/>
  <c r="AC91" i="4"/>
  <c r="AC343" i="4"/>
  <c r="AC203" i="7"/>
  <c r="Y203" i="7"/>
  <c r="Y330" i="7"/>
  <c r="AC36" i="4"/>
  <c r="AC141" i="4"/>
  <c r="AC245" i="4"/>
  <c r="AC293" i="4"/>
  <c r="Y202" i="7"/>
  <c r="Y266" i="7"/>
  <c r="AC21" i="4"/>
  <c r="AC126" i="4"/>
  <c r="AC174" i="4"/>
  <c r="AC270" i="4"/>
  <c r="Y130" i="7"/>
  <c r="AC111" i="4"/>
  <c r="AC239" i="4"/>
  <c r="AC31" i="4"/>
  <c r="AC87" i="4"/>
  <c r="AC152" i="4"/>
  <c r="AC216" i="4"/>
  <c r="AC280" i="4"/>
  <c r="AC122" i="4"/>
  <c r="AC250" i="4"/>
  <c r="AC10" i="4"/>
  <c r="AC74" i="4"/>
  <c r="AC139" i="4"/>
  <c r="AC203" i="4"/>
  <c r="AC267" i="4"/>
  <c r="AC333" i="4"/>
  <c r="AC96" i="4"/>
  <c r="AC161" i="4"/>
  <c r="AC225" i="4"/>
  <c r="AC289" i="4"/>
  <c r="AC356" i="4"/>
  <c r="AC99" i="4"/>
  <c r="AC156" i="4"/>
  <c r="AC220" i="4"/>
  <c r="AC284" i="4"/>
  <c r="AC351" i="4"/>
  <c r="Y61" i="8"/>
  <c r="U117" i="8"/>
  <c r="Y239" i="8"/>
  <c r="Q67" i="8"/>
  <c r="AC255" i="8"/>
  <c r="AC319" i="8"/>
  <c r="U36" i="8"/>
  <c r="U328" i="8"/>
  <c r="Q132" i="8"/>
  <c r="Q254" i="8"/>
  <c r="Q320" i="8"/>
  <c r="M10" i="8"/>
  <c r="Q197" i="8"/>
  <c r="M292" i="8"/>
  <c r="Q179" i="8"/>
  <c r="M94" i="8"/>
  <c r="M158" i="8"/>
  <c r="M127" i="8"/>
  <c r="M184" i="8"/>
  <c r="M242" i="8"/>
  <c r="M326" i="8"/>
  <c r="Q255" i="8"/>
  <c r="M152" i="8"/>
  <c r="M219" i="8"/>
  <c r="Y290" i="7"/>
  <c r="Y170" i="7"/>
  <c r="Y234" i="7"/>
  <c r="Y138" i="7"/>
  <c r="Y122" i="7"/>
  <c r="Y74" i="7"/>
  <c r="Y42" i="7"/>
  <c r="Y306" i="7"/>
  <c r="Y186" i="7"/>
  <c r="Y250" i="7"/>
  <c r="Q73" i="8"/>
  <c r="Q301" i="8"/>
  <c r="Y52" i="8"/>
  <c r="U164" i="8"/>
  <c r="Y222" i="8"/>
  <c r="Q33" i="8"/>
  <c r="Q90" i="8"/>
  <c r="Q154" i="8"/>
  <c r="Q218" i="8"/>
  <c r="Q318" i="8"/>
  <c r="U141" i="8"/>
  <c r="Q26" i="8"/>
  <c r="AC279" i="8"/>
  <c r="Y12" i="8"/>
  <c r="Y328" i="8"/>
  <c r="Q27" i="8"/>
  <c r="Q92" i="8"/>
  <c r="Q156" i="8"/>
  <c r="Q212" i="8"/>
  <c r="Q279" i="8"/>
  <c r="AC272" i="8"/>
  <c r="Y5" i="8"/>
  <c r="M34" i="8"/>
  <c r="Q155" i="8"/>
  <c r="M222" i="8"/>
  <c r="M24" i="8"/>
  <c r="M89" i="8"/>
  <c r="M154" i="8"/>
  <c r="M221" i="8"/>
  <c r="M298" i="8"/>
  <c r="M216" i="8"/>
  <c r="M332" i="8"/>
  <c r="Q270" i="8"/>
  <c r="Q327" i="8"/>
  <c r="M54" i="8"/>
  <c r="M118" i="8"/>
  <c r="M143" i="8"/>
  <c r="M202" i="8"/>
  <c r="M271" i="8"/>
  <c r="M243" i="8"/>
  <c r="M329" i="8"/>
  <c r="Y314" i="7"/>
  <c r="Y194" i="7"/>
  <c r="Y258" i="7"/>
  <c r="Y82" i="7"/>
  <c r="Y90" i="7"/>
  <c r="Y10" i="7"/>
  <c r="Y146" i="7"/>
  <c r="Y210" i="7"/>
  <c r="Y274" i="7"/>
  <c r="Y98" i="7"/>
  <c r="Y18" i="7"/>
  <c r="Y245" i="8"/>
  <c r="Q325" i="8"/>
  <c r="AC66" i="8"/>
  <c r="AC130" i="8"/>
  <c r="AC261" i="8"/>
  <c r="Y59" i="8"/>
  <c r="Y189" i="8"/>
  <c r="AC253" i="8"/>
  <c r="U76" i="8"/>
  <c r="Q114" i="8"/>
  <c r="U44" i="8"/>
  <c r="U101" i="8"/>
  <c r="U165" i="8"/>
  <c r="Q51" i="8"/>
  <c r="Q115" i="8"/>
  <c r="Y36" i="8"/>
  <c r="Y208" i="8"/>
  <c r="Q52" i="8"/>
  <c r="Q236" i="8"/>
  <c r="M180" i="8"/>
  <c r="Q246" i="8"/>
  <c r="M172" i="8"/>
  <c r="M217" i="8"/>
  <c r="M141" i="8"/>
  <c r="Q227" i="8"/>
  <c r="M78" i="8"/>
  <c r="M200" i="8"/>
  <c r="M63" i="8"/>
  <c r="M167" i="8"/>
  <c r="M226" i="8"/>
  <c r="M304" i="8"/>
  <c r="U109" i="8"/>
  <c r="Y338" i="7"/>
  <c r="Y154" i="7"/>
  <c r="Y218" i="7"/>
  <c r="Y106" i="7"/>
  <c r="Y58" i="7"/>
  <c r="Y26" i="7"/>
  <c r="M326" i="4"/>
  <c r="Y294" i="4"/>
  <c r="M176" i="4"/>
  <c r="Y343" i="4"/>
  <c r="Q64" i="4"/>
  <c r="Y90" i="4"/>
  <c r="Q53" i="4"/>
  <c r="Y16" i="4"/>
  <c r="Y350" i="4"/>
  <c r="I289" i="4"/>
  <c r="I234" i="4"/>
  <c r="Y165" i="4"/>
  <c r="M146" i="4"/>
  <c r="Q54" i="4"/>
  <c r="Q89" i="4"/>
  <c r="Q3" i="4"/>
  <c r="Q136" i="4"/>
  <c r="Y246" i="4"/>
  <c r="I269" i="4"/>
  <c r="I283" i="4"/>
  <c r="Y310" i="4"/>
  <c r="Y192" i="4"/>
  <c r="I188" i="4"/>
  <c r="Y269" i="4"/>
  <c r="U165" i="4"/>
  <c r="M97" i="4"/>
  <c r="U9" i="4"/>
  <c r="Y99" i="4"/>
  <c r="U50" i="4"/>
  <c r="I13" i="4"/>
  <c r="U73" i="4"/>
  <c r="Y285" i="4"/>
  <c r="Y174" i="4"/>
  <c r="M92" i="4"/>
  <c r="I322" i="4"/>
  <c r="I331" i="4"/>
  <c r="Q317" i="4"/>
  <c r="Q9" i="4"/>
  <c r="I270" i="4"/>
  <c r="I303" i="4"/>
  <c r="I160" i="4"/>
  <c r="Y282" i="4"/>
  <c r="U75" i="4"/>
  <c r="Q265" i="4"/>
  <c r="Y58" i="4"/>
  <c r="Y30" i="4"/>
  <c r="U589" i="4"/>
  <c r="I132" i="4"/>
  <c r="I108" i="4"/>
  <c r="I112" i="4"/>
  <c r="I135" i="4"/>
  <c r="I69" i="4"/>
  <c r="Y65" i="4"/>
  <c r="M15" i="4"/>
  <c r="Y589" i="4"/>
  <c r="Y328" i="4"/>
  <c r="I295" i="4"/>
  <c r="I144" i="4"/>
  <c r="Y125" i="4"/>
  <c r="M34" i="4"/>
  <c r="I74" i="4"/>
  <c r="I16" i="4"/>
  <c r="Y542" i="4"/>
  <c r="Y527" i="4"/>
  <c r="Y498" i="4"/>
  <c r="U98" i="4"/>
  <c r="U249" i="4"/>
  <c r="U12" i="4"/>
  <c r="Q512" i="4"/>
  <c r="Q400" i="4"/>
  <c r="M401" i="4"/>
  <c r="U126" i="4"/>
  <c r="U237" i="4"/>
  <c r="Y61" i="4"/>
  <c r="Y550" i="4"/>
  <c r="U527" i="4"/>
  <c r="Y170" i="4"/>
  <c r="Y89" i="4"/>
  <c r="Y612" i="4"/>
  <c r="Y234" i="4"/>
  <c r="Y73" i="4"/>
  <c r="Q149" i="4"/>
  <c r="Q532" i="4"/>
  <c r="I37" i="4"/>
  <c r="U65" i="4"/>
  <c r="Y637" i="4"/>
  <c r="M445" i="4"/>
  <c r="U97" i="4"/>
  <c r="U318" i="4"/>
  <c r="Q345" i="4"/>
  <c r="M492" i="4"/>
  <c r="U284" i="4"/>
  <c r="Y176" i="4"/>
  <c r="U214" i="4"/>
  <c r="U235" i="3"/>
  <c r="U299" i="3"/>
  <c r="U357" i="3"/>
  <c r="M45" i="3"/>
  <c r="M109" i="3"/>
  <c r="Q409" i="3"/>
  <c r="Q473" i="3"/>
  <c r="Q538" i="3"/>
  <c r="M491" i="3"/>
  <c r="M556" i="3"/>
  <c r="M638" i="3"/>
  <c r="Q373" i="3"/>
  <c r="Q455" i="3"/>
  <c r="Q520" i="3"/>
  <c r="M396" i="3"/>
  <c r="M463" i="3"/>
  <c r="M528" i="3"/>
  <c r="M603" i="3"/>
  <c r="U412" i="3"/>
  <c r="U541" i="3"/>
  <c r="U605" i="3"/>
  <c r="U494" i="3"/>
  <c r="U558" i="3"/>
  <c r="U622" i="3"/>
  <c r="Q565" i="3"/>
  <c r="U439" i="3"/>
  <c r="Q592" i="3"/>
  <c r="U417" i="3"/>
  <c r="U546" i="3"/>
  <c r="U610" i="3"/>
  <c r="Q570" i="3"/>
  <c r="U284" i="3"/>
  <c r="U350" i="3"/>
  <c r="Q51" i="3"/>
  <c r="Q115" i="3"/>
  <c r="U532" i="3"/>
  <c r="U596" i="3"/>
  <c r="U420" i="3"/>
  <c r="U485" i="3"/>
  <c r="U549" i="3"/>
  <c r="U613" i="3"/>
  <c r="U447" i="3"/>
  <c r="U490" i="3"/>
  <c r="U554" i="3"/>
  <c r="U618" i="3"/>
  <c r="Q127" i="3"/>
  <c r="M498" i="3"/>
  <c r="M563" i="3"/>
  <c r="U292" i="3"/>
  <c r="U358" i="3"/>
  <c r="Q59" i="3"/>
  <c r="AC3" i="3"/>
  <c r="U366" i="3"/>
  <c r="Q61" i="3"/>
  <c r="Q448" i="3"/>
  <c r="Q513" i="3"/>
  <c r="U41" i="3"/>
  <c r="U105" i="3"/>
  <c r="U170" i="3"/>
  <c r="M390" i="3"/>
  <c r="M457" i="3"/>
  <c r="M522" i="3"/>
  <c r="M597" i="3"/>
  <c r="U382" i="3"/>
  <c r="Y38" i="3"/>
  <c r="Y167" i="3"/>
  <c r="AC34" i="3"/>
  <c r="AC98" i="3"/>
  <c r="AC163" i="3"/>
  <c r="AC227" i="3"/>
  <c r="AC291" i="3"/>
  <c r="AC617" i="3"/>
  <c r="Y46" i="3"/>
  <c r="Y111" i="3"/>
  <c r="Y175" i="3"/>
  <c r="AC334" i="3"/>
  <c r="AC547" i="3"/>
  <c r="Y41" i="3"/>
  <c r="Y105" i="3"/>
  <c r="Y170" i="3"/>
  <c r="AC394" i="3"/>
  <c r="AC524" i="3"/>
  <c r="Y339" i="3"/>
  <c r="AC412" i="3"/>
  <c r="AC477" i="3"/>
  <c r="AC607" i="3"/>
  <c r="Q321" i="3"/>
  <c r="Q579" i="3"/>
  <c r="Y318" i="3"/>
  <c r="U7" i="3"/>
  <c r="U71" i="3"/>
  <c r="U136" i="3"/>
  <c r="U200" i="3"/>
  <c r="Q145" i="3"/>
  <c r="M415" i="3"/>
  <c r="M482" i="3"/>
  <c r="M547" i="3"/>
  <c r="M627" i="3"/>
  <c r="U441" i="3"/>
  <c r="Q447" i="3"/>
  <c r="Q512" i="3"/>
  <c r="M134" i="3"/>
  <c r="M199" i="3"/>
  <c r="M263" i="3"/>
  <c r="M395" i="3"/>
  <c r="M462" i="3"/>
  <c r="M527" i="3"/>
  <c r="M602" i="3"/>
  <c r="Y102" i="3"/>
  <c r="Y231" i="3"/>
  <c r="Y331" i="3"/>
  <c r="AC462" i="3"/>
  <c r="AC19" i="3"/>
  <c r="AC83" i="3"/>
  <c r="AC148" i="3"/>
  <c r="AC212" i="3"/>
  <c r="AC276" i="3"/>
  <c r="Y370" i="3"/>
  <c r="Y436" i="3"/>
  <c r="Y500" i="3"/>
  <c r="Y564" i="3"/>
  <c r="Y628" i="3"/>
  <c r="Y347" i="3"/>
  <c r="Y412" i="3"/>
  <c r="Y477" i="3"/>
  <c r="Y541" i="3"/>
  <c r="Y605" i="3"/>
  <c r="AC387" i="3"/>
  <c r="AC517" i="3"/>
  <c r="M145" i="3"/>
  <c r="AC308" i="3"/>
  <c r="AC45" i="3"/>
  <c r="AC110" i="3"/>
  <c r="AC174" i="3"/>
  <c r="AC238" i="3"/>
  <c r="Y638" i="3"/>
  <c r="AC590" i="3"/>
  <c r="Y357" i="3"/>
  <c r="U524" i="3"/>
  <c r="U588" i="3"/>
  <c r="M23" i="3"/>
  <c r="M87" i="3"/>
  <c r="U477" i="3"/>
  <c r="Q372" i="3"/>
  <c r="Y384" i="3"/>
  <c r="Y450" i="3"/>
  <c r="Y514" i="3"/>
  <c r="Y578" i="3"/>
  <c r="U521" i="3"/>
  <c r="U585" i="3"/>
  <c r="Y263" i="3"/>
  <c r="AC354" i="3"/>
  <c r="AC418" i="3"/>
  <c r="AC483" i="3"/>
  <c r="Y235" i="3"/>
  <c r="Y299" i="3"/>
  <c r="U44" i="3"/>
  <c r="U173" i="3"/>
  <c r="Y405" i="3"/>
  <c r="Y471" i="3"/>
  <c r="Y535" i="3"/>
  <c r="Y599" i="3"/>
  <c r="U272" i="3"/>
  <c r="U337" i="3"/>
  <c r="U402" i="3"/>
  <c r="U468" i="3"/>
  <c r="Q23" i="3"/>
  <c r="Q87" i="3"/>
  <c r="Q474" i="3"/>
  <c r="Q539" i="3"/>
  <c r="U289" i="3"/>
  <c r="U355" i="3"/>
  <c r="Q40" i="3"/>
  <c r="Q104" i="3"/>
  <c r="Q492" i="3"/>
  <c r="Y359" i="3"/>
  <c r="Y425" i="3"/>
  <c r="Y489" i="3"/>
  <c r="Y553" i="3"/>
  <c r="Y617" i="3"/>
  <c r="U113" i="3"/>
  <c r="U242" i="3"/>
  <c r="U372" i="3"/>
  <c r="Q57" i="3"/>
  <c r="Q122" i="3"/>
  <c r="Y392" i="3"/>
  <c r="Y458" i="3"/>
  <c r="Y522" i="3"/>
  <c r="Y586" i="3"/>
  <c r="U381" i="3"/>
  <c r="U334" i="3"/>
  <c r="U399" i="3"/>
  <c r="U529" i="3"/>
  <c r="U593" i="3"/>
  <c r="Q20" i="3"/>
  <c r="Q84" i="3"/>
  <c r="Q471" i="3"/>
  <c r="Q536" i="3"/>
  <c r="U294" i="3"/>
  <c r="U360" i="3"/>
  <c r="Y255" i="3"/>
  <c r="AC66" i="3"/>
  <c r="AC131" i="3"/>
  <c r="AC195" i="3"/>
  <c r="AC259" i="3"/>
  <c r="AC385" i="3"/>
  <c r="AC515" i="3"/>
  <c r="Y266" i="3"/>
  <c r="AC362" i="3"/>
  <c r="AC492" i="3"/>
  <c r="AC541" i="3"/>
  <c r="U499" i="3"/>
  <c r="U563" i="3"/>
  <c r="U627" i="3"/>
  <c r="AC445" i="3"/>
  <c r="Y253" i="3"/>
  <c r="U476" i="3"/>
  <c r="Q564" i="3"/>
  <c r="M383" i="3"/>
  <c r="M450" i="3"/>
  <c r="M515" i="3"/>
  <c r="Y367" i="3"/>
  <c r="Y433" i="3"/>
  <c r="Y497" i="3"/>
  <c r="Y561" i="3"/>
  <c r="Y625" i="3"/>
  <c r="U510" i="3"/>
  <c r="U574" i="3"/>
  <c r="Q397" i="3"/>
  <c r="Q53" i="3"/>
  <c r="Q117" i="3"/>
  <c r="Q505" i="3"/>
  <c r="Q569" i="3"/>
  <c r="M488" i="3"/>
  <c r="M552" i="3"/>
  <c r="M634" i="3"/>
  <c r="Q135" i="3"/>
  <c r="AC10" i="3"/>
  <c r="AC74" i="3"/>
  <c r="AC139" i="3"/>
  <c r="AC203" i="3"/>
  <c r="AC267" i="3"/>
  <c r="AC333" i="3"/>
  <c r="AC51" i="3"/>
  <c r="AC116" i="3"/>
  <c r="AC180" i="3"/>
  <c r="AC244" i="3"/>
  <c r="AC393" i="3"/>
  <c r="AC523" i="3"/>
  <c r="AC370" i="3"/>
  <c r="AC500" i="3"/>
  <c r="Y379" i="3"/>
  <c r="Y445" i="3"/>
  <c r="Y509" i="3"/>
  <c r="Y573" i="3"/>
  <c r="AC31" i="3"/>
  <c r="AC95" i="3"/>
  <c r="AC160" i="3"/>
  <c r="AC224" i="3"/>
  <c r="AC288" i="3"/>
  <c r="AC355" i="3"/>
  <c r="U507" i="3"/>
  <c r="U571" i="3"/>
  <c r="U635" i="3"/>
  <c r="AC453" i="3"/>
  <c r="U419" i="3"/>
  <c r="U548" i="3"/>
  <c r="U612" i="3"/>
  <c r="U501" i="3"/>
  <c r="U565" i="3"/>
  <c r="U629" i="3"/>
  <c r="Q379" i="3"/>
  <c r="M408" i="3"/>
  <c r="M475" i="3"/>
  <c r="M540" i="3"/>
  <c r="M617" i="3"/>
  <c r="U33" i="3"/>
  <c r="U97" i="3"/>
  <c r="U162" i="3"/>
  <c r="U226" i="3"/>
  <c r="U463" i="3"/>
  <c r="U481" i="3"/>
  <c r="Q423" i="3"/>
  <c r="U506" i="3"/>
  <c r="U570" i="3"/>
  <c r="U634" i="3"/>
  <c r="Q319" i="3"/>
  <c r="Q207" i="3"/>
  <c r="Q271" i="3"/>
  <c r="Q401" i="3"/>
  <c r="Q465" i="3"/>
  <c r="Q530" i="3"/>
  <c r="U115" i="3"/>
  <c r="U244" i="3"/>
  <c r="AC470" i="1"/>
  <c r="AC376" i="1"/>
  <c r="AC506" i="1"/>
  <c r="M439" i="1"/>
  <c r="Q471" i="1"/>
  <c r="M456" i="1"/>
  <c r="Q283" i="1"/>
  <c r="M42" i="1"/>
  <c r="M106" i="1"/>
  <c r="Q55" i="1"/>
  <c r="Q119" i="1"/>
  <c r="AC105" i="1"/>
  <c r="AC298" i="1"/>
  <c r="U116" i="1"/>
  <c r="Q351" i="1"/>
  <c r="Q190" i="1"/>
  <c r="Q254" i="1"/>
  <c r="Q186" i="1"/>
  <c r="M316" i="1"/>
  <c r="AC41" i="1"/>
  <c r="AC234" i="1"/>
  <c r="AC120" i="1"/>
  <c r="AC317" i="1"/>
  <c r="AC60" i="1"/>
  <c r="U81" i="1"/>
  <c r="U146" i="1"/>
  <c r="U210" i="1"/>
  <c r="U274" i="1"/>
  <c r="U339" i="1"/>
  <c r="Q243" i="1"/>
  <c r="M328" i="1"/>
  <c r="M4" i="1"/>
  <c r="M68" i="1"/>
  <c r="M171" i="1"/>
  <c r="M236" i="1"/>
  <c r="M300" i="1"/>
  <c r="AC339" i="1"/>
  <c r="AC170" i="1"/>
  <c r="AC55" i="1"/>
  <c r="AC184" i="1"/>
  <c r="AC248" i="1"/>
  <c r="AC114" i="1"/>
  <c r="M186" i="1"/>
  <c r="Q543" i="1"/>
  <c r="AC466" i="1"/>
  <c r="AC418" i="1"/>
  <c r="AC483" i="1"/>
  <c r="AC320" i="1"/>
  <c r="Y64" i="1"/>
  <c r="Y129" i="1"/>
  <c r="Y193" i="1"/>
  <c r="Y257" i="1"/>
  <c r="M152" i="1"/>
  <c r="M217" i="1"/>
  <c r="AC511" i="1"/>
  <c r="AC576" i="1"/>
  <c r="AC611" i="1"/>
  <c r="Q563" i="1"/>
  <c r="Q61" i="1"/>
  <c r="Q372" i="1"/>
  <c r="AC348" i="1"/>
  <c r="AC178" i="1"/>
  <c r="AC351" i="1"/>
  <c r="Q198" i="1"/>
  <c r="Q262" i="1"/>
  <c r="AC49" i="1"/>
  <c r="AC242" i="1"/>
  <c r="U115" i="1"/>
  <c r="AC63" i="1"/>
  <c r="AC128" i="1"/>
  <c r="AC192" i="1"/>
  <c r="AC256" i="1"/>
  <c r="M244" i="1"/>
  <c r="M310" i="1"/>
  <c r="AC40" i="1"/>
  <c r="AC104" i="1"/>
  <c r="AC169" i="1"/>
  <c r="AC233" i="1"/>
  <c r="AC297" i="1"/>
  <c r="AC133" i="1"/>
  <c r="AC197" i="1"/>
  <c r="AC261" i="1"/>
  <c r="AC158" i="1"/>
  <c r="AC286" i="1"/>
  <c r="Y41" i="1"/>
  <c r="Y105" i="1"/>
  <c r="Y170" i="1"/>
  <c r="Y234" i="1"/>
  <c r="Y298" i="1"/>
  <c r="U29" i="1"/>
  <c r="U93" i="1"/>
  <c r="U158" i="1"/>
  <c r="U222" i="1"/>
  <c r="U286" i="1"/>
  <c r="U352" i="1"/>
  <c r="Q131" i="1"/>
  <c r="U437" i="1"/>
  <c r="M433" i="1"/>
  <c r="Q414" i="1"/>
  <c r="Q411" i="1"/>
  <c r="U502" i="1"/>
  <c r="U566" i="1"/>
  <c r="U630" i="1"/>
  <c r="U468" i="1"/>
  <c r="AC27" i="1"/>
  <c r="AC91" i="1"/>
  <c r="AC156" i="1"/>
  <c r="AC220" i="1"/>
  <c r="AC284" i="1"/>
  <c r="U51" i="1"/>
  <c r="U180" i="1"/>
  <c r="U244" i="1"/>
  <c r="U160" i="1"/>
  <c r="U224" i="1"/>
  <c r="U288" i="1"/>
  <c r="U354" i="1"/>
  <c r="Q128" i="1"/>
  <c r="M126" i="1"/>
  <c r="M191" i="1"/>
  <c r="M255" i="1"/>
  <c r="M321" i="1"/>
  <c r="Q192" i="1"/>
  <c r="Q256" i="1"/>
  <c r="M30" i="1"/>
  <c r="AC380" i="1"/>
  <c r="AC510" i="1"/>
  <c r="Q327" i="1"/>
  <c r="Q329" i="1"/>
  <c r="Q323" i="1"/>
  <c r="AC527" i="1"/>
  <c r="AC592" i="1"/>
  <c r="AC563" i="1"/>
  <c r="AC627" i="1"/>
  <c r="Q34" i="1"/>
  <c r="Q98" i="1"/>
  <c r="Q242" i="1"/>
  <c r="U513" i="1"/>
  <c r="U577" i="1"/>
  <c r="U530" i="1"/>
  <c r="U594" i="1"/>
  <c r="AC372" i="1"/>
  <c r="AC502" i="1"/>
  <c r="M273" i="1"/>
  <c r="M340" i="1"/>
  <c r="M259" i="1"/>
  <c r="AC447" i="1"/>
  <c r="AC570" i="1"/>
  <c r="AC634" i="1"/>
  <c r="AC404" i="1"/>
  <c r="AC534" i="1"/>
  <c r="Q589" i="1"/>
  <c r="Q415" i="1"/>
  <c r="AC487" i="1"/>
  <c r="AC551" i="1"/>
  <c r="AC616" i="1"/>
  <c r="U444" i="1"/>
  <c r="U636" i="1"/>
  <c r="AC587" i="1"/>
  <c r="U389" i="1"/>
  <c r="AC393" i="1"/>
  <c r="AC523" i="1"/>
  <c r="AC542" i="1"/>
  <c r="Y495" i="1"/>
  <c r="Y559" i="1"/>
  <c r="Y623" i="1"/>
  <c r="Q59" i="1"/>
  <c r="Q188" i="1"/>
  <c r="Q252" i="1"/>
  <c r="M164" i="1"/>
  <c r="M229" i="1"/>
  <c r="M293" i="1"/>
  <c r="M130" i="1"/>
  <c r="M195" i="1"/>
  <c r="AC495" i="1"/>
  <c r="AC560" i="1"/>
  <c r="AC624" i="1"/>
  <c r="U452" i="1"/>
  <c r="U516" i="1"/>
  <c r="U580" i="1"/>
  <c r="AC358" i="1"/>
  <c r="AC488" i="1"/>
  <c r="AC552" i="1"/>
  <c r="AC617" i="1"/>
  <c r="Q325" i="1"/>
  <c r="M144" i="1"/>
  <c r="M209" i="1"/>
  <c r="AC373" i="1"/>
  <c r="AC503" i="1"/>
  <c r="AC568" i="1"/>
  <c r="AC632" i="1"/>
  <c r="Y415" i="1"/>
  <c r="Y480" i="1"/>
  <c r="Y544" i="1"/>
  <c r="AC8" i="1"/>
  <c r="AC72" i="1"/>
  <c r="AC137" i="1"/>
  <c r="AC201" i="1"/>
  <c r="AC265" i="1"/>
  <c r="AC19" i="1"/>
  <c r="AC83" i="1"/>
  <c r="AC148" i="1"/>
  <c r="AC212" i="1"/>
  <c r="AC276" i="1"/>
  <c r="AC343" i="1"/>
  <c r="AC165" i="1"/>
  <c r="AC229" i="1"/>
  <c r="AC293" i="1"/>
  <c r="AC190" i="1"/>
  <c r="AC254" i="1"/>
  <c r="AC30" i="1"/>
  <c r="AC94" i="1"/>
  <c r="AC159" i="1"/>
  <c r="AC223" i="1"/>
  <c r="Y9" i="1"/>
  <c r="Y73" i="1"/>
  <c r="Y138" i="1"/>
  <c r="Y202" i="1"/>
  <c r="Y266" i="1"/>
  <c r="U43" i="1"/>
  <c r="U107" i="1"/>
  <c r="U172" i="1"/>
  <c r="U236" i="1"/>
  <c r="U300" i="1"/>
  <c r="U61" i="1"/>
  <c r="U126" i="1"/>
  <c r="U190" i="1"/>
  <c r="U254" i="1"/>
  <c r="U318" i="1"/>
  <c r="U62" i="1"/>
  <c r="U127" i="1"/>
  <c r="U191" i="1"/>
  <c r="U255" i="1"/>
  <c r="Q163" i="1"/>
  <c r="Q333" i="1"/>
  <c r="Q53" i="1"/>
  <c r="Q117" i="1"/>
  <c r="M183" i="1"/>
  <c r="M247" i="1"/>
  <c r="M313" i="1"/>
  <c r="Q184" i="1"/>
  <c r="Q248" i="1"/>
  <c r="M22" i="1"/>
  <c r="Q129" i="1"/>
  <c r="Q178" i="1"/>
  <c r="AC381" i="1"/>
  <c r="AC425" i="1"/>
  <c r="Q454" i="1"/>
  <c r="Q519" i="1"/>
  <c r="AC595" i="1"/>
  <c r="Y637" i="1"/>
  <c r="U397" i="1"/>
  <c r="U463" i="1"/>
  <c r="AC401" i="1"/>
  <c r="AC531" i="1"/>
  <c r="AC613" i="1"/>
  <c r="Y631" i="1"/>
  <c r="AC420" i="1"/>
  <c r="AC485" i="1"/>
  <c r="AC550" i="1"/>
  <c r="AC615" i="1"/>
  <c r="Q418" i="1"/>
  <c r="Q482" i="1"/>
  <c r="Q547" i="1"/>
  <c r="M604" i="1"/>
  <c r="U387" i="1"/>
  <c r="U453" i="1"/>
  <c r="Q412" i="1"/>
  <c r="Q476" i="1"/>
  <c r="Q541" i="1"/>
  <c r="Q605" i="1"/>
  <c r="Q421" i="1"/>
  <c r="Q624" i="1"/>
  <c r="M384" i="1"/>
  <c r="M550" i="1"/>
  <c r="M632" i="1"/>
  <c r="U283" i="2"/>
  <c r="U349" i="2"/>
  <c r="AC325" i="7"/>
  <c r="Q171" i="6"/>
  <c r="M71" i="7"/>
  <c r="I71" i="7"/>
  <c r="Y608" i="1"/>
  <c r="U394" i="1"/>
  <c r="U460" i="1"/>
  <c r="U524" i="1"/>
  <c r="U588" i="1"/>
  <c r="AC366" i="1"/>
  <c r="AC431" i="1"/>
  <c r="AC496" i="1"/>
  <c r="AC561" i="1"/>
  <c r="AC625" i="1"/>
  <c r="Y368" i="1"/>
  <c r="Y434" i="1"/>
  <c r="Y498" i="1"/>
  <c r="Y562" i="1"/>
  <c r="Y626" i="1"/>
  <c r="AC603" i="1"/>
  <c r="Y385" i="1"/>
  <c r="Y451" i="1"/>
  <c r="Y515" i="1"/>
  <c r="Y579" i="1"/>
  <c r="AC598" i="1"/>
  <c r="Q491" i="1"/>
  <c r="Q619" i="1"/>
  <c r="M405" i="1"/>
  <c r="U395" i="1"/>
  <c r="U510" i="1"/>
  <c r="U574" i="1"/>
  <c r="Q549" i="1"/>
  <c r="M409" i="1"/>
  <c r="AC467" i="3"/>
  <c r="U278" i="7"/>
  <c r="AC352" i="7"/>
  <c r="U303" i="7"/>
  <c r="U353" i="7"/>
  <c r="AC307" i="7"/>
  <c r="AC124" i="7"/>
  <c r="Y153" i="5"/>
  <c r="Y226" i="5"/>
  <c r="Y310" i="5"/>
  <c r="Y266" i="6"/>
  <c r="AC230" i="6"/>
  <c r="Y203" i="5"/>
  <c r="U219" i="5"/>
  <c r="U168" i="7"/>
  <c r="U232" i="7"/>
  <c r="Q360" i="7"/>
  <c r="U243" i="7"/>
  <c r="Q324" i="7"/>
  <c r="Q139" i="6"/>
  <c r="M180" i="6"/>
  <c r="M17" i="6"/>
  <c r="M134" i="7"/>
  <c r="Y358" i="1"/>
  <c r="Y423" i="1"/>
  <c r="Y488" i="1"/>
  <c r="Y552" i="1"/>
  <c r="Y616" i="1"/>
  <c r="AC439" i="1"/>
  <c r="Y376" i="1"/>
  <c r="Y442" i="1"/>
  <c r="Y506" i="1"/>
  <c r="Y570" i="1"/>
  <c r="AC416" i="1"/>
  <c r="AC481" i="1"/>
  <c r="Y393" i="1"/>
  <c r="Y459" i="1"/>
  <c r="Y523" i="1"/>
  <c r="Y587" i="1"/>
  <c r="Y412" i="1"/>
  <c r="Y477" i="1"/>
  <c r="Y541" i="1"/>
  <c r="Y605" i="1"/>
  <c r="U391" i="1"/>
  <c r="AC541" i="1"/>
  <c r="Q627" i="1"/>
  <c r="M413" i="1"/>
  <c r="U518" i="1"/>
  <c r="U582" i="1"/>
  <c r="Q446" i="1"/>
  <c r="Q511" i="1"/>
  <c r="Q447" i="1"/>
  <c r="Q417" i="1"/>
  <c r="M441" i="1"/>
  <c r="AC313" i="7"/>
  <c r="AC316" i="7"/>
  <c r="AC277" i="7"/>
  <c r="U284" i="7"/>
  <c r="AC221" i="6"/>
  <c r="Q337" i="7"/>
  <c r="AC80" i="7"/>
  <c r="U206" i="5"/>
  <c r="M172" i="6"/>
  <c r="M226" i="6"/>
  <c r="Q94" i="7"/>
  <c r="M94" i="7"/>
  <c r="AC351" i="7"/>
  <c r="AC318" i="7"/>
  <c r="AC279" i="5"/>
  <c r="Y15" i="5"/>
  <c r="Y39" i="5"/>
  <c r="U113" i="5"/>
  <c r="I309" i="7"/>
  <c r="AC280" i="5"/>
  <c r="AC93" i="7"/>
  <c r="Q329" i="7"/>
  <c r="U246" i="5"/>
  <c r="M133" i="7"/>
  <c r="I25" i="6"/>
  <c r="M99" i="5"/>
  <c r="M132" i="6"/>
  <c r="Q172" i="6"/>
  <c r="AC618" i="2"/>
  <c r="AC322" i="7"/>
  <c r="AC323" i="7"/>
  <c r="AC21" i="7"/>
  <c r="U259" i="7"/>
  <c r="M193" i="7"/>
  <c r="Q193" i="7"/>
  <c r="Y3" i="2"/>
  <c r="Q11" i="3"/>
  <c r="Q75" i="3"/>
  <c r="I92" i="4"/>
  <c r="U310" i="7"/>
  <c r="AC281" i="7"/>
  <c r="U312" i="7"/>
  <c r="AC331" i="7"/>
  <c r="U283" i="7"/>
  <c r="AC301" i="7"/>
  <c r="AC358" i="7"/>
  <c r="U300" i="7"/>
  <c r="AC278" i="7"/>
  <c r="AC285" i="6"/>
  <c r="AC100" i="7"/>
  <c r="Y23" i="5"/>
  <c r="U161" i="5"/>
  <c r="U234" i="5"/>
  <c r="Y285" i="5"/>
  <c r="Q302" i="7"/>
  <c r="Y251" i="5"/>
  <c r="Y86" i="6"/>
  <c r="Y283" i="6"/>
  <c r="M350" i="7"/>
  <c r="I300" i="7"/>
  <c r="AC275" i="5"/>
  <c r="AC257" i="6"/>
  <c r="Q204" i="6"/>
  <c r="M265" i="6"/>
  <c r="M142" i="7"/>
  <c r="I89" i="6"/>
  <c r="Q118" i="7"/>
  <c r="M161" i="7"/>
  <c r="Q201" i="7"/>
  <c r="M473" i="1"/>
  <c r="AC166" i="7"/>
  <c r="M355" i="7"/>
  <c r="M239" i="7"/>
  <c r="I239" i="7"/>
  <c r="M389" i="1"/>
  <c r="U509" i="1"/>
  <c r="U573" i="1"/>
  <c r="Q569" i="1"/>
  <c r="Q457" i="1"/>
  <c r="Q522" i="1"/>
  <c r="Q483" i="1"/>
  <c r="Q548" i="1"/>
  <c r="M477" i="1"/>
  <c r="AC319" i="7"/>
  <c r="AC291" i="7"/>
  <c r="AC300" i="7"/>
  <c r="AC349" i="7"/>
  <c r="Y145" i="5"/>
  <c r="Y218" i="5"/>
  <c r="Y293" i="5"/>
  <c r="Y258" i="6"/>
  <c r="U136" i="6"/>
  <c r="U256" i="7"/>
  <c r="AC112" i="7"/>
  <c r="Y131" i="6"/>
  <c r="Q288" i="7"/>
  <c r="Q117" i="7"/>
  <c r="Q33" i="6"/>
  <c r="Q98" i="6"/>
  <c r="Q125" i="7"/>
  <c r="Q141" i="5"/>
  <c r="M141" i="5"/>
  <c r="Q69" i="7"/>
  <c r="M69" i="7"/>
  <c r="U37" i="5"/>
  <c r="U107" i="7"/>
  <c r="Q145" i="6"/>
  <c r="M145" i="6"/>
  <c r="Q210" i="8"/>
  <c r="U210" i="8"/>
  <c r="Q84" i="8"/>
  <c r="U84" i="8"/>
  <c r="U213" i="5"/>
  <c r="U55" i="7"/>
  <c r="Q28" i="6"/>
  <c r="Q93" i="6"/>
  <c r="Q266" i="5"/>
  <c r="Q159" i="6"/>
  <c r="M277" i="6"/>
  <c r="Q127" i="7"/>
  <c r="M244" i="7"/>
  <c r="M150" i="6"/>
  <c r="M244" i="6"/>
  <c r="I217" i="7"/>
  <c r="I67" i="7"/>
  <c r="U162" i="8"/>
  <c r="Y162" i="8"/>
  <c r="Q91" i="8"/>
  <c r="U91" i="8"/>
  <c r="Q47" i="5"/>
  <c r="Q112" i="5"/>
  <c r="Q49" i="6"/>
  <c r="M242" i="6"/>
  <c r="U136" i="7"/>
  <c r="AC290" i="5"/>
  <c r="AC111" i="7"/>
  <c r="U14" i="7"/>
  <c r="U112" i="7"/>
  <c r="Q44" i="6"/>
  <c r="M167" i="6"/>
  <c r="M285" i="6"/>
  <c r="AC89" i="7"/>
  <c r="AC65" i="7"/>
  <c r="AC195" i="7"/>
  <c r="U110" i="5"/>
  <c r="U220" i="7"/>
  <c r="U260" i="7"/>
  <c r="U119" i="5"/>
  <c r="U233" i="6"/>
  <c r="Q182" i="6"/>
  <c r="M44" i="5"/>
  <c r="M38" i="7"/>
  <c r="I73" i="7"/>
  <c r="I149" i="7"/>
  <c r="M218" i="5"/>
  <c r="M185" i="6"/>
  <c r="Q230" i="6"/>
  <c r="Q54" i="6"/>
  <c r="Q119" i="6"/>
  <c r="M161" i="6"/>
  <c r="Q91" i="7"/>
  <c r="M64" i="5"/>
  <c r="M121" i="5"/>
  <c r="U22" i="5"/>
  <c r="U86" i="5"/>
  <c r="Y145" i="8"/>
  <c r="Q23" i="8"/>
  <c r="U23" i="8"/>
  <c r="Q283" i="8"/>
  <c r="U283" i="8"/>
  <c r="U25" i="8"/>
  <c r="Q97" i="8"/>
  <c r="U97" i="8"/>
  <c r="Q161" i="8"/>
  <c r="U161" i="8"/>
  <c r="U246" i="8"/>
  <c r="Y246" i="8"/>
  <c r="AC288" i="6"/>
  <c r="Q117" i="6"/>
  <c r="M143" i="6"/>
  <c r="Q221" i="6"/>
  <c r="M261" i="6"/>
  <c r="AC105" i="7"/>
  <c r="U239" i="5"/>
  <c r="U198" i="7"/>
  <c r="Q58" i="6"/>
  <c r="Q124" i="6"/>
  <c r="Q293" i="5"/>
  <c r="Q149" i="6"/>
  <c r="M259" i="6"/>
  <c r="Q11" i="6"/>
  <c r="Q75" i="6"/>
  <c r="I6" i="7"/>
  <c r="I83" i="7"/>
  <c r="M193" i="6"/>
  <c r="I49" i="7"/>
  <c r="Q177" i="6"/>
  <c r="M231" i="6"/>
  <c r="Q7" i="5"/>
  <c r="Q71" i="5"/>
  <c r="Q153" i="6"/>
  <c r="Y108" i="8"/>
  <c r="Y288" i="8"/>
  <c r="I173" i="7"/>
  <c r="Y228" i="6"/>
  <c r="U199" i="5"/>
  <c r="U247" i="5"/>
  <c r="M157" i="6"/>
  <c r="M4" i="5"/>
  <c r="M68" i="5"/>
  <c r="Q19" i="6"/>
  <c r="Q83" i="6"/>
  <c r="M183" i="6"/>
  <c r="M228" i="6"/>
  <c r="I47" i="7"/>
  <c r="I167" i="7"/>
  <c r="I241" i="7"/>
  <c r="I16" i="7"/>
  <c r="U140" i="8"/>
  <c r="Y140" i="8"/>
  <c r="M61" i="7"/>
  <c r="M181" i="5"/>
  <c r="Q17" i="6"/>
  <c r="Q81" i="6"/>
  <c r="Q51" i="7"/>
  <c r="I81" i="7"/>
  <c r="I231" i="7"/>
  <c r="U153" i="7"/>
  <c r="U249" i="7"/>
  <c r="AC224" i="6"/>
  <c r="AC79" i="7"/>
  <c r="U197" i="5"/>
  <c r="U245" i="5"/>
  <c r="U88" i="7"/>
  <c r="Q151" i="6"/>
  <c r="M269" i="6"/>
  <c r="AC121" i="7"/>
  <c r="AC252" i="7"/>
  <c r="AC33" i="7"/>
  <c r="AC163" i="7"/>
  <c r="Y3" i="6"/>
  <c r="U283" i="5"/>
  <c r="AC213" i="7"/>
  <c r="U216" i="5"/>
  <c r="U144" i="5"/>
  <c r="U276" i="5"/>
  <c r="U158" i="7"/>
  <c r="Q53" i="7"/>
  <c r="Q111" i="7"/>
  <c r="M12" i="5"/>
  <c r="M76" i="5"/>
  <c r="Q27" i="6"/>
  <c r="Q91" i="6"/>
  <c r="M134" i="6"/>
  <c r="Q236" i="6"/>
  <c r="Q260" i="6"/>
  <c r="I14" i="7"/>
  <c r="Q23" i="7"/>
  <c r="M194" i="5"/>
  <c r="M242" i="5"/>
  <c r="Q128" i="6"/>
  <c r="M210" i="6"/>
  <c r="M7" i="5"/>
  <c r="M71" i="5"/>
  <c r="Q22" i="6"/>
  <c r="Q86" i="6"/>
  <c r="M247" i="6"/>
  <c r="U72" i="8"/>
  <c r="Y72" i="8"/>
  <c r="Y275" i="8"/>
  <c r="M40" i="5"/>
  <c r="M97" i="5"/>
  <c r="Q39" i="6"/>
  <c r="Q104" i="6"/>
  <c r="M288" i="6"/>
  <c r="AC305" i="8"/>
  <c r="Y30" i="8"/>
  <c r="Y159" i="8"/>
  <c r="Y225" i="8"/>
  <c r="Y289" i="8"/>
  <c r="U64" i="8"/>
  <c r="Y160" i="8"/>
  <c r="U298" i="8"/>
  <c r="Q5" i="8"/>
  <c r="U137" i="8"/>
  <c r="Y227" i="8"/>
  <c r="U307" i="8"/>
  <c r="Y40" i="8"/>
  <c r="U204" i="8"/>
  <c r="Y34" i="8"/>
  <c r="Y238" i="8"/>
  <c r="Q17" i="8"/>
  <c r="Y207" i="8"/>
  <c r="AC11" i="8"/>
  <c r="AC76" i="8"/>
  <c r="AC140" i="8"/>
  <c r="Y69" i="8"/>
  <c r="Y255" i="8"/>
  <c r="Y319" i="8"/>
  <c r="U45" i="8"/>
  <c r="Y280" i="8"/>
  <c r="AC61" i="8"/>
  <c r="AC125" i="8"/>
  <c r="M171" i="8"/>
  <c r="M223" i="8"/>
  <c r="M93" i="8"/>
  <c r="M182" i="8"/>
  <c r="M324" i="8"/>
  <c r="M14" i="8"/>
  <c r="M79" i="8"/>
  <c r="Q329" i="8"/>
  <c r="Q55" i="6"/>
  <c r="Q120" i="6"/>
  <c r="AC207" i="8"/>
  <c r="Y128" i="8"/>
  <c r="AC47" i="8"/>
  <c r="AC111" i="8"/>
  <c r="U8" i="8"/>
  <c r="U268" i="8"/>
  <c r="Y68" i="8"/>
  <c r="U19" i="8"/>
  <c r="Y149" i="8"/>
  <c r="AC12" i="8"/>
  <c r="AC77" i="8"/>
  <c r="AC141" i="8"/>
  <c r="Y256" i="8"/>
  <c r="Q181" i="8"/>
  <c r="U314" i="8"/>
  <c r="Q300" i="8"/>
  <c r="Y171" i="8"/>
  <c r="Q113" i="8"/>
  <c r="Y123" i="8"/>
  <c r="Y317" i="8"/>
  <c r="Y278" i="8"/>
  <c r="Y77" i="8"/>
  <c r="U271" i="8"/>
  <c r="M309" i="8"/>
  <c r="I207" i="8"/>
  <c r="M140" i="8"/>
  <c r="M322" i="8"/>
  <c r="M61" i="8"/>
  <c r="M62" i="8"/>
  <c r="M126" i="8"/>
  <c r="M313" i="8"/>
  <c r="M203" i="8"/>
  <c r="AC62" i="8"/>
  <c r="AC273" i="8"/>
  <c r="U136" i="8"/>
  <c r="Y218" i="8"/>
  <c r="U274" i="8"/>
  <c r="Y48" i="8"/>
  <c r="U153" i="8"/>
  <c r="Y211" i="8"/>
  <c r="Q191" i="8"/>
  <c r="Y228" i="8"/>
  <c r="AC300" i="8"/>
  <c r="U261" i="8"/>
  <c r="Q57" i="8"/>
  <c r="Y76" i="8"/>
  <c r="Q234" i="8"/>
  <c r="Y27" i="8"/>
  <c r="AC44" i="8"/>
  <c r="AC108" i="8"/>
  <c r="Y231" i="8"/>
  <c r="Y287" i="8"/>
  <c r="AC28" i="8"/>
  <c r="AC93" i="8"/>
  <c r="AC157" i="8"/>
  <c r="AC288" i="8"/>
  <c r="Y21" i="8"/>
  <c r="Y150" i="8"/>
  <c r="Y216" i="8"/>
  <c r="Y272" i="8"/>
  <c r="M57" i="8"/>
  <c r="M233" i="8"/>
  <c r="M192" i="8"/>
  <c r="M260" i="8"/>
  <c r="M239" i="6"/>
  <c r="M55" i="6"/>
  <c r="M16" i="5"/>
  <c r="M299" i="5"/>
  <c r="M290" i="5"/>
  <c r="Y6" i="8"/>
  <c r="U47" i="8"/>
  <c r="Y226" i="8"/>
  <c r="Y282" i="8"/>
  <c r="Q110" i="8"/>
  <c r="Q174" i="8"/>
  <c r="Q238" i="8"/>
  <c r="AC14" i="8"/>
  <c r="AC186" i="8"/>
  <c r="AC250" i="8"/>
  <c r="Y161" i="8"/>
  <c r="Y291" i="8"/>
  <c r="AC251" i="8"/>
  <c r="AC315" i="8"/>
  <c r="Y49" i="8"/>
  <c r="Y113" i="8"/>
  <c r="Y243" i="8"/>
  <c r="Y307" i="8"/>
  <c r="U32" i="8"/>
  <c r="Q184" i="8"/>
  <c r="U316" i="8"/>
  <c r="AC308" i="8"/>
  <c r="AC252" i="8"/>
  <c r="AC316" i="8"/>
  <c r="U99" i="8"/>
  <c r="Y147" i="8"/>
  <c r="U229" i="8"/>
  <c r="Q233" i="8"/>
  <c r="AC98" i="8"/>
  <c r="AC162" i="8"/>
  <c r="Y10" i="8"/>
  <c r="Y75" i="8"/>
  <c r="Y139" i="8"/>
  <c r="Y205" i="8"/>
  <c r="U26" i="8"/>
  <c r="U310" i="8"/>
  <c r="Q178" i="8"/>
  <c r="Y85" i="8"/>
  <c r="Q59" i="8"/>
  <c r="AC311" i="8"/>
  <c r="Y312" i="8"/>
  <c r="Q180" i="8"/>
  <c r="Q304" i="8"/>
  <c r="AC296" i="8"/>
  <c r="M99" i="8"/>
  <c r="I172" i="8"/>
  <c r="I257" i="8"/>
  <c r="I53" i="8"/>
  <c r="Q243" i="8"/>
  <c r="Q313" i="8"/>
  <c r="M319" i="8"/>
  <c r="M327" i="8"/>
  <c r="AC126" i="8"/>
  <c r="Q258" i="8"/>
  <c r="U173" i="8"/>
  <c r="Q293" i="8"/>
  <c r="Y303" i="8"/>
  <c r="Q124" i="8"/>
  <c r="Q244" i="8"/>
  <c r="Y37" i="8"/>
  <c r="M274" i="8"/>
  <c r="M165" i="8"/>
  <c r="M150" i="8"/>
  <c r="Q213" i="8"/>
  <c r="M284" i="8"/>
  <c r="M330" i="8"/>
  <c r="M162" i="5"/>
  <c r="Q115" i="7"/>
  <c r="Q31" i="6"/>
  <c r="Q96" i="6"/>
  <c r="M130" i="6"/>
  <c r="M179" i="6"/>
  <c r="M232" i="6"/>
  <c r="AC297" i="8"/>
  <c r="Y22" i="8"/>
  <c r="Y64" i="8"/>
  <c r="U104" i="8"/>
  <c r="Y152" i="8"/>
  <c r="U194" i="8"/>
  <c r="U290" i="8"/>
  <c r="U331" i="8"/>
  <c r="Y7" i="8"/>
  <c r="Y266" i="8"/>
  <c r="Y97" i="8"/>
  <c r="Y219" i="8"/>
  <c r="Q7" i="8"/>
  <c r="Q72" i="8"/>
  <c r="Q136" i="8"/>
  <c r="AC260" i="8"/>
  <c r="AC17" i="8"/>
  <c r="Y270" i="8"/>
  <c r="Q194" i="8"/>
  <c r="Y116" i="8"/>
  <c r="Y181" i="8"/>
  <c r="Y141" i="8"/>
  <c r="Q75" i="8"/>
  <c r="AC263" i="8"/>
  <c r="Q68" i="8"/>
  <c r="AC312" i="8"/>
  <c r="M278" i="8"/>
  <c r="M45" i="8"/>
  <c r="Q173" i="8"/>
  <c r="M312" i="8"/>
  <c r="Y378" i="1"/>
  <c r="Y444" i="1"/>
  <c r="Y508" i="1"/>
  <c r="Y572" i="1"/>
  <c r="AC364" i="1"/>
  <c r="AC494" i="1"/>
  <c r="M308" i="1"/>
  <c r="U31" i="1"/>
  <c r="U95" i="1"/>
  <c r="Q28" i="1"/>
  <c r="Q92" i="1"/>
  <c r="M3" i="1"/>
  <c r="U39" i="1"/>
  <c r="U103" i="1"/>
  <c r="Q156" i="1"/>
  <c r="Q36" i="1"/>
  <c r="Q100" i="1"/>
  <c r="Q229" i="1"/>
  <c r="Q293" i="1"/>
  <c r="Q136" i="1"/>
  <c r="U40" i="1"/>
  <c r="U104" i="1"/>
  <c r="U169" i="1"/>
  <c r="U233" i="1"/>
  <c r="U297" i="1"/>
  <c r="Q65" i="1"/>
  <c r="Q130" i="1"/>
  <c r="M296" i="1"/>
  <c r="M281" i="1"/>
  <c r="M267" i="1"/>
  <c r="M334" i="1"/>
  <c r="AC325" i="1"/>
  <c r="AC4" i="1"/>
  <c r="AC68" i="1"/>
  <c r="U25" i="1"/>
  <c r="U89" i="1"/>
  <c r="U154" i="1"/>
  <c r="U218" i="1"/>
  <c r="U282" i="1"/>
  <c r="U348" i="1"/>
  <c r="Q187" i="1"/>
  <c r="Q251" i="1"/>
  <c r="M12" i="1"/>
  <c r="M76" i="1"/>
  <c r="AC47" i="1"/>
  <c r="AC52" i="1"/>
  <c r="AC24" i="1"/>
  <c r="AC88" i="1"/>
  <c r="AC153" i="1"/>
  <c r="AC217" i="1"/>
  <c r="AC281" i="1"/>
  <c r="AC117" i="1"/>
  <c r="AC181" i="1"/>
  <c r="AC245" i="1"/>
  <c r="AC206" i="1"/>
  <c r="AC270" i="1"/>
  <c r="AC304" i="1"/>
  <c r="Y25" i="1"/>
  <c r="Y89" i="1"/>
  <c r="Y154" i="1"/>
  <c r="Y218" i="1"/>
  <c r="Y282" i="1"/>
  <c r="U316" i="1"/>
  <c r="U13" i="1"/>
  <c r="U77" i="1"/>
  <c r="U142" i="1"/>
  <c r="U206" i="1"/>
  <c r="U270" i="1"/>
  <c r="U335" i="1"/>
  <c r="U17" i="1"/>
  <c r="Q179" i="1"/>
  <c r="M102" i="1"/>
  <c r="Q194" i="1"/>
  <c r="M32" i="1"/>
  <c r="M96" i="1"/>
  <c r="AC610" i="1"/>
  <c r="AC417" i="1"/>
  <c r="AC482" i="1"/>
  <c r="AC435" i="1"/>
  <c r="Q362" i="1"/>
  <c r="Y465" i="1"/>
  <c r="Y529" i="1"/>
  <c r="Y593" i="1"/>
  <c r="U372" i="1"/>
  <c r="M383" i="1"/>
  <c r="M450" i="1"/>
  <c r="U519" i="1"/>
  <c r="U583" i="1"/>
  <c r="U390" i="1"/>
  <c r="U520" i="1"/>
  <c r="U584" i="1"/>
  <c r="Q495" i="1"/>
  <c r="Q559" i="1"/>
  <c r="Q496" i="1"/>
  <c r="Q560" i="1"/>
  <c r="U361" i="1"/>
  <c r="M516" i="1"/>
  <c r="M586" i="1"/>
  <c r="M57" i="1"/>
  <c r="M122" i="1"/>
  <c r="AC398" i="1"/>
  <c r="AC528" i="1"/>
  <c r="AC593" i="1"/>
  <c r="AC369" i="1"/>
  <c r="AC499" i="1"/>
  <c r="M553" i="1"/>
  <c r="Y416" i="1"/>
  <c r="Y481" i="1"/>
  <c r="Y545" i="1"/>
  <c r="Y609" i="1"/>
  <c r="M399" i="1"/>
  <c r="M466" i="1"/>
  <c r="Q382" i="1"/>
  <c r="Q379" i="1"/>
  <c r="U500" i="1"/>
  <c r="U564" i="1"/>
  <c r="U628" i="1"/>
  <c r="AC347" i="1"/>
  <c r="AC26" i="1"/>
  <c r="AC90" i="1"/>
  <c r="AC155" i="1"/>
  <c r="AC219" i="1"/>
  <c r="AC283" i="1"/>
  <c r="AC350" i="1"/>
  <c r="Y48" i="1"/>
  <c r="Y113" i="1"/>
  <c r="Y177" i="1"/>
  <c r="Y241" i="1"/>
  <c r="Y305" i="1"/>
  <c r="U60" i="1"/>
  <c r="U125" i="1"/>
  <c r="U189" i="1"/>
  <c r="U253" i="1"/>
  <c r="Y356" i="1"/>
  <c r="Q275" i="1"/>
  <c r="M34" i="1"/>
  <c r="M98" i="1"/>
  <c r="Q133" i="1"/>
  <c r="Q306" i="1"/>
  <c r="M64" i="1"/>
  <c r="M9" i="1"/>
  <c r="M73" i="1"/>
  <c r="AC544" i="1"/>
  <c r="AC609" i="1"/>
  <c r="U381" i="1"/>
  <c r="AC385" i="1"/>
  <c r="AC515" i="1"/>
  <c r="AC597" i="1"/>
  <c r="AC599" i="1"/>
  <c r="M570" i="1"/>
  <c r="Q289" i="1"/>
  <c r="AC340" i="1"/>
  <c r="AC334" i="1"/>
  <c r="AC312" i="1"/>
  <c r="AC22" i="1"/>
  <c r="AC86" i="1"/>
  <c r="AC151" i="1"/>
  <c r="AC215" i="1"/>
  <c r="AC279" i="1"/>
  <c r="Y56" i="1"/>
  <c r="Y121" i="1"/>
  <c r="Y185" i="1"/>
  <c r="Y249" i="1"/>
  <c r="Y313" i="1"/>
  <c r="U35" i="1"/>
  <c r="U99" i="1"/>
  <c r="U164" i="1"/>
  <c r="U228" i="1"/>
  <c r="U292" i="1"/>
  <c r="U144" i="1"/>
  <c r="U208" i="1"/>
  <c r="U272" i="1"/>
  <c r="U337" i="1"/>
  <c r="Q47" i="1"/>
  <c r="Q111" i="1"/>
  <c r="Q67" i="1"/>
  <c r="Q196" i="1"/>
  <c r="Q260" i="1"/>
  <c r="M172" i="1"/>
  <c r="M237" i="1"/>
  <c r="M302" i="1"/>
  <c r="Q45" i="1"/>
  <c r="Q109" i="1"/>
  <c r="M174" i="1"/>
  <c r="M239" i="1"/>
  <c r="M304" i="1"/>
  <c r="Q240" i="1"/>
  <c r="Q305" i="1"/>
  <c r="M14" i="1"/>
  <c r="Q234" i="1"/>
  <c r="Q298" i="1"/>
  <c r="M8" i="1"/>
  <c r="U386" i="1"/>
  <c r="U455" i="1"/>
  <c r="AC605" i="1"/>
  <c r="U367" i="1"/>
  <c r="Q531" i="1"/>
  <c r="U363" i="1"/>
  <c r="U429" i="1"/>
  <c r="Q388" i="1"/>
  <c r="Q452" i="1"/>
  <c r="Q517" i="1"/>
  <c r="M359" i="1"/>
  <c r="M424" i="1"/>
  <c r="Q599" i="1"/>
  <c r="Q600" i="1"/>
  <c r="Q617" i="1"/>
  <c r="Q634" i="1"/>
  <c r="M398" i="1"/>
  <c r="M530" i="1"/>
  <c r="M615" i="1"/>
  <c r="M492" i="1"/>
  <c r="M557" i="1"/>
  <c r="M638" i="1"/>
  <c r="M526" i="1"/>
  <c r="M601" i="1"/>
  <c r="U319" i="1"/>
  <c r="U152" i="1"/>
  <c r="U216" i="1"/>
  <c r="U280" i="1"/>
  <c r="U346" i="1"/>
  <c r="Q140" i="1"/>
  <c r="Q20" i="1"/>
  <c r="Q84" i="1"/>
  <c r="Q343" i="1"/>
  <c r="Q182" i="1"/>
  <c r="Q246" i="1"/>
  <c r="U24" i="1"/>
  <c r="U88" i="1"/>
  <c r="U153" i="1"/>
  <c r="U217" i="1"/>
  <c r="U281" i="1"/>
  <c r="Q49" i="1"/>
  <c r="Q113" i="1"/>
  <c r="M290" i="1"/>
  <c r="M226" i="1"/>
  <c r="M265" i="1"/>
  <c r="AC399" i="1"/>
  <c r="AC464" i="1"/>
  <c r="AC529" i="1"/>
  <c r="Y638" i="1"/>
  <c r="Y395" i="1"/>
  <c r="Y461" i="1"/>
  <c r="Y525" i="1"/>
  <c r="Y589" i="1"/>
  <c r="U375" i="1"/>
  <c r="AC395" i="1"/>
  <c r="AC525" i="1"/>
  <c r="AC590" i="1"/>
  <c r="Y365" i="1"/>
  <c r="Y431" i="1"/>
  <c r="Q474" i="1"/>
  <c r="Q603" i="1"/>
  <c r="Y449" i="1"/>
  <c r="Y513" i="1"/>
  <c r="Y577" i="1"/>
  <c r="U371" i="1"/>
  <c r="U501" i="1"/>
  <c r="U565" i="1"/>
  <c r="U629" i="1"/>
  <c r="U421" i="1"/>
  <c r="U486" i="1"/>
  <c r="U550" i="1"/>
  <c r="U614" i="1"/>
  <c r="Q460" i="1"/>
  <c r="Q525" i="1"/>
  <c r="U503" i="1"/>
  <c r="U567" i="1"/>
  <c r="U631" i="1"/>
  <c r="U440" i="1"/>
  <c r="U504" i="1"/>
  <c r="U568" i="1"/>
  <c r="U632" i="1"/>
  <c r="M385" i="1"/>
  <c r="U505" i="1"/>
  <c r="U569" i="1"/>
  <c r="U633" i="1"/>
  <c r="U392" i="1"/>
  <c r="U522" i="1"/>
  <c r="U586" i="1"/>
  <c r="Q432" i="1"/>
  <c r="Q561" i="1"/>
  <c r="Q449" i="1"/>
  <c r="Q514" i="1"/>
  <c r="Q578" i="1"/>
  <c r="M626" i="1"/>
  <c r="Q475" i="1"/>
  <c r="Q540" i="1"/>
  <c r="M500" i="1"/>
  <c r="M565" i="1"/>
  <c r="AC112" i="1"/>
  <c r="AC176" i="1"/>
  <c r="AC240" i="1"/>
  <c r="AC309" i="1"/>
  <c r="U9" i="1"/>
  <c r="U73" i="1"/>
  <c r="U138" i="1"/>
  <c r="U202" i="1"/>
  <c r="U266" i="1"/>
  <c r="U331" i="1"/>
  <c r="Q235" i="1"/>
  <c r="M60" i="1"/>
  <c r="U32" i="1"/>
  <c r="U96" i="1"/>
  <c r="U161" i="1"/>
  <c r="U225" i="1"/>
  <c r="U289" i="1"/>
  <c r="M163" i="1"/>
  <c r="M228" i="1"/>
  <c r="M292" i="1"/>
  <c r="AC446" i="1"/>
  <c r="AC546" i="1"/>
  <c r="Y380" i="1"/>
  <c r="Y446" i="1"/>
  <c r="Y510" i="1"/>
  <c r="Y574" i="1"/>
  <c r="Y373" i="1"/>
  <c r="Y439" i="1"/>
  <c r="M529" i="1"/>
  <c r="U445" i="1"/>
  <c r="U494" i="1"/>
  <c r="U558" i="1"/>
  <c r="U622" i="1"/>
  <c r="Q597" i="1"/>
  <c r="Q606" i="1"/>
  <c r="M393" i="1"/>
  <c r="Q612" i="1"/>
  <c r="M376" i="1"/>
  <c r="M443" i="1"/>
  <c r="M542" i="1"/>
  <c r="M620" i="1"/>
  <c r="M531" i="1"/>
  <c r="M606" i="1"/>
  <c r="Y370" i="1"/>
  <c r="Y436" i="1"/>
  <c r="Y500" i="1"/>
  <c r="Y564" i="1"/>
  <c r="Y628" i="1"/>
  <c r="Q407" i="1"/>
  <c r="Y383" i="1"/>
  <c r="Q405" i="1"/>
  <c r="U458" i="1"/>
  <c r="Q497" i="1"/>
  <c r="Q625" i="1"/>
  <c r="M507" i="1"/>
  <c r="M574" i="1"/>
  <c r="M402" i="1"/>
  <c r="M469" i="1"/>
  <c r="M470" i="1"/>
  <c r="M535" i="1"/>
  <c r="M611" i="1"/>
  <c r="M396" i="1"/>
  <c r="M479" i="1"/>
  <c r="M488" i="1"/>
  <c r="Q422" i="1"/>
  <c r="Q505" i="1"/>
  <c r="M250" i="1"/>
  <c r="M56" i="2"/>
  <c r="M120" i="2"/>
  <c r="M385" i="2"/>
  <c r="M452" i="2"/>
  <c r="M517" i="2"/>
  <c r="M587" i="2"/>
  <c r="AC46" i="3"/>
  <c r="AC111" i="3"/>
  <c r="AC175" i="3"/>
  <c r="AC239" i="3"/>
  <c r="Q202" i="3"/>
  <c r="U310" i="3"/>
  <c r="Q126" i="3"/>
  <c r="AC321" i="7"/>
  <c r="AC324" i="7"/>
  <c r="AC317" i="7"/>
  <c r="AC326" i="7"/>
  <c r="Q325" i="7"/>
  <c r="AC295" i="5"/>
  <c r="AC253" i="6"/>
  <c r="U200" i="6"/>
  <c r="U234" i="6"/>
  <c r="AC222" i="6"/>
  <c r="U32" i="5"/>
  <c r="Y22" i="6"/>
  <c r="Y62" i="6"/>
  <c r="U235" i="6"/>
  <c r="Y267" i="6"/>
  <c r="U118" i="7"/>
  <c r="AC5" i="7"/>
  <c r="AC11" i="5"/>
  <c r="Q348" i="7"/>
  <c r="U222" i="5"/>
  <c r="Y222" i="5"/>
  <c r="Y36" i="2"/>
  <c r="Y100" i="2"/>
  <c r="Y165" i="2"/>
  <c r="Y229" i="2"/>
  <c r="Y270" i="2"/>
  <c r="Y6" i="2"/>
  <c r="Y70" i="2"/>
  <c r="Y135" i="2"/>
  <c r="Y199" i="2"/>
  <c r="Q131" i="2"/>
  <c r="M130" i="2"/>
  <c r="M195" i="2"/>
  <c r="M259" i="2"/>
  <c r="M132" i="2"/>
  <c r="M197" i="2"/>
  <c r="M261" i="2"/>
  <c r="AC331" i="3"/>
  <c r="Y12" i="3"/>
  <c r="Y76" i="3"/>
  <c r="Y141" i="3"/>
  <c r="Y205" i="3"/>
  <c r="U55" i="3"/>
  <c r="U184" i="3"/>
  <c r="U313" i="3"/>
  <c r="Q129" i="3"/>
  <c r="U8" i="3"/>
  <c r="U72" i="3"/>
  <c r="U137" i="3"/>
  <c r="U201" i="3"/>
  <c r="Q146" i="3"/>
  <c r="Q163" i="3"/>
  <c r="Q237" i="3"/>
  <c r="Q302" i="3"/>
  <c r="U318" i="3"/>
  <c r="Q134" i="3"/>
  <c r="M325" i="3"/>
  <c r="U322" i="7"/>
  <c r="AC330" i="7"/>
  <c r="AC311" i="7"/>
  <c r="U294" i="7"/>
  <c r="AC332" i="7"/>
  <c r="AC277" i="6"/>
  <c r="U210" i="5"/>
  <c r="U102" i="6"/>
  <c r="Y168" i="6"/>
  <c r="M359" i="7"/>
  <c r="AC53" i="7"/>
  <c r="M153" i="1"/>
  <c r="AC336" i="7"/>
  <c r="AC337" i="7"/>
  <c r="AC306" i="7"/>
  <c r="AC299" i="7"/>
  <c r="AC286" i="7"/>
  <c r="AC288" i="5"/>
  <c r="U40" i="5"/>
  <c r="U248" i="7"/>
  <c r="AC13" i="7"/>
  <c r="AC303" i="7"/>
  <c r="AC345" i="7"/>
  <c r="AC333" i="7"/>
  <c r="AC294" i="7"/>
  <c r="U285" i="7"/>
  <c r="U317" i="7"/>
  <c r="U45" i="6"/>
  <c r="Y111" i="6"/>
  <c r="Y242" i="6"/>
  <c r="AC246" i="6"/>
  <c r="U162" i="5"/>
  <c r="U38" i="6"/>
  <c r="Y251" i="6"/>
  <c r="U127" i="7"/>
  <c r="U421" i="3"/>
  <c r="U486" i="3"/>
  <c r="U550" i="3"/>
  <c r="U614" i="3"/>
  <c r="U304" i="7"/>
  <c r="AC36" i="7"/>
  <c r="AC43" i="5"/>
  <c r="U286" i="7"/>
  <c r="AC359" i="7"/>
  <c r="U302" i="5"/>
  <c r="Y13" i="6"/>
  <c r="U53" i="6"/>
  <c r="U97" i="5"/>
  <c r="U170" i="5"/>
  <c r="U235" i="5"/>
  <c r="U286" i="5"/>
  <c r="U120" i="6"/>
  <c r="Y219" i="6"/>
  <c r="Y259" i="6"/>
  <c r="U110" i="7"/>
  <c r="AC51" i="5"/>
  <c r="AC291" i="5"/>
  <c r="AC88" i="7"/>
  <c r="Q62" i="3"/>
  <c r="AC287" i="7"/>
  <c r="AC305" i="7"/>
  <c r="U280" i="7"/>
  <c r="U320" i="7"/>
  <c r="U289" i="7"/>
  <c r="U307" i="7"/>
  <c r="AC310" i="7"/>
  <c r="Q357" i="7"/>
  <c r="AC237" i="6"/>
  <c r="AC76" i="7"/>
  <c r="Y7" i="5"/>
  <c r="Y71" i="5"/>
  <c r="Y137" i="5"/>
  <c r="Y202" i="5"/>
  <c r="Y266" i="5"/>
  <c r="U192" i="6"/>
  <c r="Y54" i="6"/>
  <c r="U152" i="6"/>
  <c r="I281" i="7"/>
  <c r="Q604" i="1"/>
  <c r="Y341" i="2"/>
  <c r="Y382" i="2"/>
  <c r="Y448" i="2"/>
  <c r="Y512" i="2"/>
  <c r="Y576" i="2"/>
  <c r="Y54" i="2"/>
  <c r="Y119" i="2"/>
  <c r="Y183" i="2"/>
  <c r="AC172" i="2"/>
  <c r="AC236" i="2"/>
  <c r="AC300" i="2"/>
  <c r="Y368" i="2"/>
  <c r="Y434" i="2"/>
  <c r="Y498" i="2"/>
  <c r="Y562" i="2"/>
  <c r="Y626" i="2"/>
  <c r="M375" i="2"/>
  <c r="M442" i="2"/>
  <c r="M507" i="2"/>
  <c r="M574" i="2"/>
  <c r="M500" i="2"/>
  <c r="M565" i="2"/>
  <c r="M377" i="2"/>
  <c r="M444" i="2"/>
  <c r="M509" i="2"/>
  <c r="M576" i="2"/>
  <c r="AC38" i="3"/>
  <c r="AC102" i="3"/>
  <c r="AC167" i="3"/>
  <c r="AC231" i="3"/>
  <c r="AC315" i="3"/>
  <c r="Y60" i="3"/>
  <c r="Y125" i="3"/>
  <c r="Y189" i="3"/>
  <c r="Y29" i="3"/>
  <c r="Y93" i="3"/>
  <c r="Y158" i="3"/>
  <c r="Y222" i="3"/>
  <c r="Y286" i="3"/>
  <c r="U39" i="3"/>
  <c r="U103" i="3"/>
  <c r="U168" i="3"/>
  <c r="U232" i="3"/>
  <c r="Q177" i="3"/>
  <c r="U56" i="3"/>
  <c r="U185" i="3"/>
  <c r="U314" i="3"/>
  <c r="Q130" i="3"/>
  <c r="Q194" i="3"/>
  <c r="Y15" i="3"/>
  <c r="Y79" i="3"/>
  <c r="Y144" i="3"/>
  <c r="Y208" i="3"/>
  <c r="U25" i="3"/>
  <c r="U89" i="3"/>
  <c r="U154" i="3"/>
  <c r="U218" i="3"/>
  <c r="U283" i="3"/>
  <c r="U349" i="3"/>
  <c r="Q147" i="3"/>
  <c r="Q211" i="3"/>
  <c r="Q275" i="3"/>
  <c r="Q221" i="3"/>
  <c r="Q285" i="3"/>
  <c r="Q351" i="3"/>
  <c r="Q415" i="3"/>
  <c r="Q311" i="3"/>
  <c r="Q376" i="3"/>
  <c r="Q199" i="3"/>
  <c r="Q263" i="3"/>
  <c r="M242" i="3"/>
  <c r="AC335" i="7"/>
  <c r="AC286" i="6"/>
  <c r="U105" i="5"/>
  <c r="U294" i="5"/>
  <c r="AC183" i="7"/>
  <c r="Y249" i="6"/>
  <c r="AC249" i="6"/>
  <c r="U89" i="7"/>
  <c r="U121" i="7"/>
  <c r="U163" i="7"/>
  <c r="Q296" i="7"/>
  <c r="AC14" i="5"/>
  <c r="M233" i="6"/>
  <c r="M41" i="7"/>
  <c r="M68" i="7"/>
  <c r="Q160" i="7"/>
  <c r="I58" i="5"/>
  <c r="M301" i="5"/>
  <c r="Q242" i="6"/>
  <c r="Q267" i="7"/>
  <c r="I147" i="7"/>
  <c r="I271" i="7"/>
  <c r="U33" i="5"/>
  <c r="U73" i="5"/>
  <c r="U115" i="5"/>
  <c r="U276" i="6"/>
  <c r="U217" i="7"/>
  <c r="AC30" i="7"/>
  <c r="U154" i="6"/>
  <c r="Q127" i="6"/>
  <c r="M5" i="7"/>
  <c r="M262" i="7"/>
  <c r="M321" i="7"/>
  <c r="AC22" i="5"/>
  <c r="M333" i="7"/>
  <c r="M66" i="5"/>
  <c r="M41" i="6"/>
  <c r="U163" i="5"/>
  <c r="AC299" i="5"/>
  <c r="AC38" i="7"/>
  <c r="AC152" i="7"/>
  <c r="U162" i="6"/>
  <c r="M270" i="7"/>
  <c r="M320" i="7"/>
  <c r="AC265" i="6"/>
  <c r="U198" i="5"/>
  <c r="U230" i="5"/>
  <c r="U33" i="6"/>
  <c r="U98" i="6"/>
  <c r="Y163" i="6"/>
  <c r="U64" i="7"/>
  <c r="U97" i="7"/>
  <c r="M299" i="7"/>
  <c r="AC30" i="5"/>
  <c r="M345" i="7"/>
  <c r="Q221" i="5"/>
  <c r="M253" i="5"/>
  <c r="M196" i="6"/>
  <c r="M241" i="6"/>
  <c r="Q25" i="7"/>
  <c r="M77" i="7"/>
  <c r="M168" i="7"/>
  <c r="I26" i="5"/>
  <c r="U3" i="8"/>
  <c r="M49" i="6"/>
  <c r="M106" i="6"/>
  <c r="M218" i="6"/>
  <c r="M86" i="7"/>
  <c r="M152" i="7"/>
  <c r="M140" i="6"/>
  <c r="I207" i="7"/>
  <c r="U89" i="5"/>
  <c r="Y244" i="6"/>
  <c r="U79" i="7"/>
  <c r="AC272" i="6"/>
  <c r="AC160" i="7"/>
  <c r="U170" i="6"/>
  <c r="M135" i="6"/>
  <c r="Q192" i="6"/>
  <c r="M229" i="6"/>
  <c r="M253" i="6"/>
  <c r="M13" i="7"/>
  <c r="M214" i="7"/>
  <c r="AC276" i="5"/>
  <c r="U179" i="7"/>
  <c r="U267" i="7"/>
  <c r="M311" i="7"/>
  <c r="AC38" i="5"/>
  <c r="M57" i="6"/>
  <c r="M114" i="6"/>
  <c r="M219" i="7"/>
  <c r="U121" i="6"/>
  <c r="AC54" i="7"/>
  <c r="AC168" i="7"/>
  <c r="U56" i="6"/>
  <c r="M164" i="7"/>
  <c r="M289" i="7"/>
  <c r="M123" i="6"/>
  <c r="M222" i="5"/>
  <c r="U9" i="5"/>
  <c r="U98" i="5"/>
  <c r="U279" i="5"/>
  <c r="AC62" i="7"/>
  <c r="M287" i="7"/>
  <c r="Q341" i="7"/>
  <c r="Q333" i="7"/>
  <c r="M237" i="5"/>
  <c r="Q217" i="6"/>
  <c r="M249" i="6"/>
  <c r="I61" i="7"/>
  <c r="M149" i="5"/>
  <c r="M156" i="6"/>
  <c r="M197" i="6"/>
  <c r="U139" i="5"/>
  <c r="U87" i="7"/>
  <c r="AC100" i="5"/>
  <c r="AC6" i="7"/>
  <c r="AC70" i="7"/>
  <c r="AC184" i="7"/>
  <c r="U195" i="6"/>
  <c r="M175" i="6"/>
  <c r="M237" i="6"/>
  <c r="Q261" i="6"/>
  <c r="M294" i="6"/>
  <c r="AC35" i="5"/>
  <c r="AC283" i="5"/>
  <c r="U281" i="5"/>
  <c r="U17" i="6"/>
  <c r="U81" i="6"/>
  <c r="Y147" i="6"/>
  <c r="U81" i="7"/>
  <c r="Q279" i="7"/>
  <c r="Q331" i="7"/>
  <c r="M312" i="7"/>
  <c r="Q114" i="5"/>
  <c r="M274" i="5"/>
  <c r="M147" i="6"/>
  <c r="Q184" i="7"/>
  <c r="M42" i="5"/>
  <c r="I90" i="5"/>
  <c r="Q114" i="6"/>
  <c r="M50" i="5"/>
  <c r="M234" i="6"/>
  <c r="I263" i="7"/>
  <c r="U25" i="5"/>
  <c r="U268" i="6"/>
  <c r="U185" i="7"/>
  <c r="AC165" i="5"/>
  <c r="AC229" i="5"/>
  <c r="AC240" i="6"/>
  <c r="AC127" i="7"/>
  <c r="AC192" i="7"/>
  <c r="U138" i="6"/>
  <c r="U203" i="6"/>
  <c r="Q4" i="6"/>
  <c r="Q68" i="6"/>
  <c r="M209" i="6"/>
  <c r="Q294" i="6"/>
  <c r="M246" i="7"/>
  <c r="M343" i="7"/>
  <c r="AC6" i="5"/>
  <c r="M324" i="7"/>
  <c r="U155" i="5"/>
  <c r="U304" i="5"/>
  <c r="AC22" i="7"/>
  <c r="AC135" i="7"/>
  <c r="AC200" i="7"/>
  <c r="U255" i="5"/>
  <c r="AC265" i="5"/>
  <c r="U21" i="5"/>
  <c r="U127" i="5"/>
  <c r="U291" i="5"/>
  <c r="U38" i="5"/>
  <c r="U136" i="5"/>
  <c r="M11" i="6"/>
  <c r="M75" i="6"/>
  <c r="M54" i="6"/>
  <c r="M119" i="6"/>
  <c r="M58" i="7"/>
  <c r="M140" i="7"/>
  <c r="M208" i="7"/>
  <c r="M15" i="6"/>
  <c r="M79" i="6"/>
  <c r="M40" i="7"/>
  <c r="Y258" i="8"/>
  <c r="AC71" i="8"/>
  <c r="AC314" i="8"/>
  <c r="U323" i="8"/>
  <c r="AC56" i="8"/>
  <c r="AC120" i="8"/>
  <c r="AC184" i="8"/>
  <c r="Y178" i="8"/>
  <c r="Y324" i="8"/>
  <c r="AC32" i="8"/>
  <c r="AC97" i="8"/>
  <c r="AC161" i="8"/>
  <c r="AC106" i="8"/>
  <c r="Y106" i="8"/>
  <c r="Y131" i="8"/>
  <c r="U131" i="8"/>
  <c r="U29" i="5"/>
  <c r="U85" i="5"/>
  <c r="U300" i="5"/>
  <c r="U292" i="5"/>
  <c r="U225" i="6"/>
  <c r="Q66" i="6"/>
  <c r="Q133" i="6"/>
  <c r="M198" i="6"/>
  <c r="M243" i="6"/>
  <c r="I123" i="7"/>
  <c r="I157" i="7"/>
  <c r="I190" i="7"/>
  <c r="I256" i="7"/>
  <c r="M37" i="6"/>
  <c r="M102" i="6"/>
  <c r="Q254" i="6"/>
  <c r="M287" i="6"/>
  <c r="M99" i="7"/>
  <c r="Q63" i="6"/>
  <c r="M280" i="6"/>
  <c r="M116" i="7"/>
  <c r="M183" i="7"/>
  <c r="M249" i="7"/>
  <c r="Y88" i="8"/>
  <c r="U128" i="8"/>
  <c r="U226" i="8"/>
  <c r="AC331" i="8"/>
  <c r="Y323" i="8"/>
  <c r="U211" i="8"/>
  <c r="U275" i="8"/>
  <c r="AC64" i="8"/>
  <c r="AC128" i="8"/>
  <c r="AC193" i="8"/>
  <c r="Y130" i="8"/>
  <c r="U130" i="8"/>
  <c r="U45" i="5"/>
  <c r="AC285" i="5"/>
  <c r="U94" i="5"/>
  <c r="U143" i="5"/>
  <c r="U46" i="5"/>
  <c r="U103" i="5"/>
  <c r="U152" i="5"/>
  <c r="U110" i="6"/>
  <c r="M141" i="6"/>
  <c r="M165" i="6"/>
  <c r="M207" i="6"/>
  <c r="M101" i="5"/>
  <c r="M27" i="6"/>
  <c r="M91" i="6"/>
  <c r="I22" i="7"/>
  <c r="I92" i="7"/>
  <c r="I158" i="7"/>
  <c r="I225" i="7"/>
  <c r="Q185" i="6"/>
  <c r="M6" i="6"/>
  <c r="M70" i="6"/>
  <c r="M224" i="7"/>
  <c r="M31" i="6"/>
  <c r="M96" i="6"/>
  <c r="M59" i="7"/>
  <c r="M124" i="7"/>
  <c r="M191" i="7"/>
  <c r="M257" i="7"/>
  <c r="AC281" i="8"/>
  <c r="AC79" i="8"/>
  <c r="AC135" i="8"/>
  <c r="Y332" i="8"/>
  <c r="Y39" i="8"/>
  <c r="AC49" i="8"/>
  <c r="AC113" i="8"/>
  <c r="AC177" i="8"/>
  <c r="AC242" i="8"/>
  <c r="AC113" i="7"/>
  <c r="AC25" i="7"/>
  <c r="AC155" i="7"/>
  <c r="U54" i="5"/>
  <c r="U118" i="6"/>
  <c r="U166" i="7"/>
  <c r="Q42" i="6"/>
  <c r="Q141" i="6"/>
  <c r="Q207" i="6"/>
  <c r="Q228" i="7"/>
  <c r="I63" i="7"/>
  <c r="Q59" i="6"/>
  <c r="M93" i="5"/>
  <c r="M35" i="6"/>
  <c r="M100" i="6"/>
  <c r="M163" i="7"/>
  <c r="M229" i="7"/>
  <c r="M262" i="6"/>
  <c r="Q38" i="6"/>
  <c r="Q103" i="6"/>
  <c r="M14" i="6"/>
  <c r="M78" i="6"/>
  <c r="M255" i="6"/>
  <c r="M166" i="7"/>
  <c r="M232" i="7"/>
  <c r="Q15" i="6"/>
  <c r="Q79" i="6"/>
  <c r="M248" i="6"/>
  <c r="M132" i="7"/>
  <c r="M199" i="7"/>
  <c r="M265" i="7"/>
  <c r="AC289" i="8"/>
  <c r="U96" i="8"/>
  <c r="Y169" i="8"/>
  <c r="Y234" i="8"/>
  <c r="U306" i="8"/>
  <c r="AC298" i="8"/>
  <c r="Y15" i="8"/>
  <c r="Y80" i="8"/>
  <c r="Y144" i="8"/>
  <c r="Y210" i="8"/>
  <c r="Y274" i="8"/>
  <c r="AC15" i="8"/>
  <c r="AC80" i="8"/>
  <c r="U196" i="8"/>
  <c r="Y196" i="8"/>
  <c r="Y269" i="8"/>
  <c r="U269" i="8"/>
  <c r="U159" i="5"/>
  <c r="U6" i="5"/>
  <c r="U168" i="5"/>
  <c r="U309" i="5"/>
  <c r="M30" i="7"/>
  <c r="M115" i="7"/>
  <c r="M47" i="6"/>
  <c r="M112" i="6"/>
  <c r="M8" i="7"/>
  <c r="M209" i="7"/>
  <c r="M273" i="7"/>
  <c r="AC143" i="8"/>
  <c r="AC23" i="8"/>
  <c r="AC88" i="8"/>
  <c r="AC152" i="8"/>
  <c r="AC217" i="8"/>
  <c r="AC65" i="8"/>
  <c r="AC129" i="8"/>
  <c r="AC74" i="8"/>
  <c r="Y74" i="8"/>
  <c r="AC138" i="8"/>
  <c r="Y138" i="8"/>
  <c r="Y204" i="8"/>
  <c r="Y268" i="8"/>
  <c r="Y67" i="8"/>
  <c r="U67" i="8"/>
  <c r="Y197" i="8"/>
  <c r="U197" i="8"/>
  <c r="U229" i="7"/>
  <c r="U176" i="5"/>
  <c r="U265" i="5"/>
  <c r="Q99" i="6"/>
  <c r="I107" i="7"/>
  <c r="I139" i="7"/>
  <c r="I174" i="7"/>
  <c r="I240" i="7"/>
  <c r="M109" i="5"/>
  <c r="M268" i="6"/>
  <c r="Q171" i="7"/>
  <c r="Q237" i="7"/>
  <c r="Q269" i="7"/>
  <c r="M5" i="6"/>
  <c r="M69" i="6"/>
  <c r="M128" i="6"/>
  <c r="M30" i="6"/>
  <c r="M177" i="6"/>
  <c r="M223" i="6"/>
  <c r="M182" i="7"/>
  <c r="M248" i="7"/>
  <c r="Y14" i="8"/>
  <c r="Y104" i="8"/>
  <c r="AC6" i="8"/>
  <c r="AC103" i="8"/>
  <c r="U89" i="8"/>
  <c r="Y187" i="8"/>
  <c r="AC31" i="8"/>
  <c r="AC96" i="8"/>
  <c r="AC160" i="8"/>
  <c r="AC225" i="8"/>
  <c r="AC291" i="8"/>
  <c r="Y260" i="8"/>
  <c r="U260" i="8"/>
  <c r="AC268" i="8"/>
  <c r="Y9" i="8"/>
  <c r="Y285" i="8"/>
  <c r="U285" i="8"/>
  <c r="U61" i="5"/>
  <c r="U70" i="5"/>
  <c r="U184" i="5"/>
  <c r="M38" i="6"/>
  <c r="M103" i="6"/>
  <c r="M63" i="6"/>
  <c r="M24" i="7"/>
  <c r="AC16" i="8"/>
  <c r="AC81" i="8"/>
  <c r="AC145" i="8"/>
  <c r="AC210" i="8"/>
  <c r="U183" i="5"/>
  <c r="AC204" i="7"/>
  <c r="U257" i="6"/>
  <c r="Q50" i="6"/>
  <c r="Q115" i="6"/>
  <c r="M190" i="6"/>
  <c r="M275" i="6"/>
  <c r="M153" i="7"/>
  <c r="I148" i="7"/>
  <c r="I216" i="7"/>
  <c r="M67" i="6"/>
  <c r="M174" i="6"/>
  <c r="Q179" i="7"/>
  <c r="M245" i="7"/>
  <c r="M21" i="6"/>
  <c r="M85" i="6"/>
  <c r="M246" i="6"/>
  <c r="M298" i="5"/>
  <c r="M46" i="6"/>
  <c r="M153" i="6"/>
  <c r="M131" i="7"/>
  <c r="M198" i="7"/>
  <c r="M264" i="7"/>
  <c r="Q47" i="6"/>
  <c r="Q112" i="6"/>
  <c r="Y112" i="8"/>
  <c r="Y177" i="8"/>
  <c r="Y242" i="8"/>
  <c r="Y306" i="8"/>
  <c r="U227" i="8"/>
  <c r="U291" i="8"/>
  <c r="AC48" i="8"/>
  <c r="AC112" i="8"/>
  <c r="AC176" i="8"/>
  <c r="AC241" i="8"/>
  <c r="AC307" i="8"/>
  <c r="Y66" i="8"/>
  <c r="U66" i="8"/>
  <c r="Y301" i="8"/>
  <c r="U301" i="8"/>
  <c r="AC144" i="8"/>
  <c r="AC209" i="8"/>
  <c r="AC275" i="8"/>
  <c r="AC267" i="8"/>
  <c r="Y188" i="8"/>
  <c r="AC82" i="8"/>
  <c r="AC146" i="8"/>
  <c r="AC325" i="8"/>
  <c r="Y326" i="8"/>
  <c r="U52" i="8"/>
  <c r="Y11" i="8"/>
  <c r="U125" i="8"/>
  <c r="U157" i="8"/>
  <c r="AC68" i="8"/>
  <c r="AC132" i="8"/>
  <c r="U312" i="8"/>
  <c r="AC214" i="8"/>
  <c r="Q147" i="8"/>
  <c r="M189" i="8"/>
  <c r="I220" i="8"/>
  <c r="I254" i="8"/>
  <c r="I297" i="8"/>
  <c r="I9" i="8"/>
  <c r="I42" i="8"/>
  <c r="I74" i="8"/>
  <c r="I106" i="8"/>
  <c r="M52" i="8"/>
  <c r="M156" i="8"/>
  <c r="Q278" i="8"/>
  <c r="M28" i="8"/>
  <c r="M101" i="8"/>
  <c r="M31" i="8"/>
  <c r="M96" i="8"/>
  <c r="M113" i="8"/>
  <c r="M178" i="8"/>
  <c r="M244" i="8"/>
  <c r="M263" i="8"/>
  <c r="Y133" i="8"/>
  <c r="M116" i="8"/>
  <c r="M198" i="8"/>
  <c r="M291" i="8"/>
  <c r="Q28" i="8"/>
  <c r="M69" i="8"/>
  <c r="Q101" i="8"/>
  <c r="M301" i="8"/>
  <c r="M281" i="8"/>
  <c r="Q141" i="8"/>
  <c r="M39" i="8"/>
  <c r="M104" i="8"/>
  <c r="M65" i="8"/>
  <c r="M17" i="8"/>
  <c r="M82" i="8"/>
  <c r="M146" i="8"/>
  <c r="M213" i="8"/>
  <c r="AC57" i="8"/>
  <c r="Y42" i="8"/>
  <c r="Y17" i="8"/>
  <c r="Y91" i="8"/>
  <c r="Y155" i="8"/>
  <c r="Y221" i="8"/>
  <c r="Y18" i="8"/>
  <c r="U148" i="8"/>
  <c r="Y230" i="8"/>
  <c r="U302" i="8"/>
  <c r="Y156" i="8"/>
  <c r="Y286" i="8"/>
  <c r="AC19" i="8"/>
  <c r="AC84" i="8"/>
  <c r="AC148" i="8"/>
  <c r="AC230" i="8"/>
  <c r="Y29" i="8"/>
  <c r="M155" i="8"/>
  <c r="I24" i="8"/>
  <c r="I57" i="8"/>
  <c r="I89" i="8"/>
  <c r="I121" i="8"/>
  <c r="I154" i="8"/>
  <c r="I186" i="8"/>
  <c r="I221" i="8"/>
  <c r="I298" i="8"/>
  <c r="M68" i="8"/>
  <c r="M249" i="8"/>
  <c r="M129" i="8"/>
  <c r="M195" i="8"/>
  <c r="M262" i="8"/>
  <c r="M90" i="8"/>
  <c r="M289" i="8"/>
  <c r="AC195" i="8"/>
  <c r="Y271" i="8"/>
  <c r="AC173" i="8"/>
  <c r="AC238" i="8"/>
  <c r="M132" i="8"/>
  <c r="M215" i="8"/>
  <c r="M36" i="8"/>
  <c r="M77" i="8"/>
  <c r="M142" i="8"/>
  <c r="Q93" i="8"/>
  <c r="Q272" i="8"/>
  <c r="M16" i="8"/>
  <c r="M81" i="8"/>
  <c r="M33" i="8"/>
  <c r="M98" i="8"/>
  <c r="M162" i="8"/>
  <c r="M229" i="8"/>
  <c r="Y170" i="8"/>
  <c r="Y235" i="8"/>
  <c r="AC299" i="8"/>
  <c r="U24" i="8"/>
  <c r="Y58" i="8"/>
  <c r="AC114" i="8"/>
  <c r="U68" i="8"/>
  <c r="Y132" i="8"/>
  <c r="Y198" i="8"/>
  <c r="Y44" i="8"/>
  <c r="U77" i="8"/>
  <c r="AC35" i="8"/>
  <c r="AC100" i="8"/>
  <c r="AC164" i="8"/>
  <c r="Y28" i="8"/>
  <c r="AC181" i="8"/>
  <c r="AC246" i="8"/>
  <c r="Y46" i="8"/>
  <c r="Y330" i="8"/>
  <c r="M214" i="8"/>
  <c r="I204" i="8"/>
  <c r="I236" i="8"/>
  <c r="I273" i="8"/>
  <c r="I32" i="8"/>
  <c r="I25" i="8"/>
  <c r="I187" i="8"/>
  <c r="M19" i="8"/>
  <c r="M84" i="8"/>
  <c r="M310" i="8"/>
  <c r="M191" i="8"/>
  <c r="Q303" i="8"/>
  <c r="M64" i="8"/>
  <c r="M128" i="8"/>
  <c r="M185" i="8"/>
  <c r="M145" i="8"/>
  <c r="M212" i="8"/>
  <c r="M287" i="8"/>
  <c r="M308" i="8"/>
  <c r="AC303" i="8"/>
  <c r="Y101" i="8"/>
  <c r="AC256" i="8"/>
  <c r="AC320" i="8"/>
  <c r="Y304" i="8"/>
  <c r="M267" i="8"/>
  <c r="M4" i="8"/>
  <c r="Q85" i="8"/>
  <c r="M157" i="8"/>
  <c r="M199" i="8"/>
  <c r="M259" i="8"/>
  <c r="Q45" i="8"/>
  <c r="Q109" i="8"/>
  <c r="M7" i="8"/>
  <c r="M72" i="8"/>
  <c r="M97" i="8"/>
  <c r="M176" i="8"/>
  <c r="M50" i="8"/>
  <c r="M114" i="8"/>
  <c r="M179" i="8"/>
  <c r="M245" i="8"/>
  <c r="AC259" i="8"/>
  <c r="AC323" i="8"/>
  <c r="Y252" i="8"/>
  <c r="AC24" i="8"/>
  <c r="AC89" i="8"/>
  <c r="AC9" i="8"/>
  <c r="U293" i="8"/>
  <c r="U325" i="8"/>
  <c r="AC52" i="8"/>
  <c r="AC116" i="8"/>
  <c r="Y45" i="8"/>
  <c r="Y102" i="8"/>
  <c r="AC198" i="8"/>
  <c r="AC328" i="8"/>
  <c r="I8" i="8"/>
  <c r="I73" i="8"/>
  <c r="I105" i="8"/>
  <c r="I138" i="8"/>
  <c r="I170" i="8"/>
  <c r="I205" i="8"/>
  <c r="I237" i="8"/>
  <c r="I274" i="8"/>
  <c r="M35" i="8"/>
  <c r="M100" i="8"/>
  <c r="M148" i="8"/>
  <c r="M231" i="8"/>
  <c r="M279" i="8"/>
  <c r="M209" i="8"/>
  <c r="M40" i="8"/>
  <c r="M161" i="8"/>
  <c r="M228" i="8"/>
  <c r="M307" i="8"/>
  <c r="M58" i="8"/>
  <c r="M122" i="8"/>
  <c r="Q324" i="8"/>
  <c r="AC33" i="8"/>
  <c r="AC227" i="8"/>
  <c r="AC317" i="8"/>
  <c r="Y247" i="8"/>
  <c r="AC206" i="8"/>
  <c r="Y320" i="8"/>
  <c r="M125" i="8"/>
  <c r="M49" i="8"/>
  <c r="M66" i="8"/>
  <c r="M130" i="8"/>
  <c r="M196" i="8"/>
  <c r="M255" i="8"/>
  <c r="Q611" i="1"/>
  <c r="Y422" i="1"/>
  <c r="M395" i="1"/>
  <c r="M462" i="1"/>
  <c r="M527" i="1"/>
  <c r="M602" i="1"/>
  <c r="Q413" i="1"/>
  <c r="M515" i="1"/>
  <c r="M410" i="1"/>
  <c r="M411" i="1"/>
  <c r="M478" i="1"/>
  <c r="M543" i="1"/>
  <c r="M622" i="1"/>
  <c r="M536" i="1"/>
  <c r="Y399" i="1"/>
  <c r="U438" i="1"/>
  <c r="U456" i="1"/>
  <c r="Q366" i="1"/>
  <c r="U521" i="1"/>
  <c r="U585" i="1"/>
  <c r="Q431" i="1"/>
  <c r="U409" i="1"/>
  <c r="U538" i="1"/>
  <c r="U602" i="1"/>
  <c r="Q363" i="1"/>
  <c r="M463" i="1"/>
  <c r="M544" i="1"/>
  <c r="U44" i="1"/>
  <c r="U173" i="1"/>
  <c r="U237" i="1"/>
  <c r="Q310" i="1"/>
  <c r="Q312" i="1"/>
  <c r="M118" i="1"/>
  <c r="U365" i="1"/>
  <c r="U454" i="1"/>
  <c r="Q428" i="1"/>
  <c r="U472" i="1"/>
  <c r="U408" i="1"/>
  <c r="U537" i="1"/>
  <c r="U601" i="1"/>
  <c r="U490" i="1"/>
  <c r="U554" i="1"/>
  <c r="U618" i="1"/>
  <c r="AC335" i="1"/>
  <c r="AC14" i="1"/>
  <c r="AC78" i="1"/>
  <c r="AC143" i="1"/>
  <c r="AC207" i="1"/>
  <c r="AC271" i="1"/>
  <c r="U110" i="1"/>
  <c r="U302" i="1"/>
  <c r="U46" i="1"/>
  <c r="U175" i="1"/>
  <c r="U239" i="1"/>
  <c r="M136" i="1"/>
  <c r="M201" i="1"/>
  <c r="Y398" i="1"/>
  <c r="Y464" i="1"/>
  <c r="Y528" i="1"/>
  <c r="Y592" i="1"/>
  <c r="Y417" i="1"/>
  <c r="Y482" i="1"/>
  <c r="Y546" i="1"/>
  <c r="Y610" i="1"/>
  <c r="Y369" i="1"/>
  <c r="Y435" i="1"/>
  <c r="Y499" i="1"/>
  <c r="Y563" i="1"/>
  <c r="Y627" i="1"/>
  <c r="Y543" i="1"/>
  <c r="Y607" i="1"/>
  <c r="Q582" i="1"/>
  <c r="U425" i="1"/>
  <c r="AC321" i="8"/>
  <c r="Y56" i="8"/>
  <c r="Y120" i="8"/>
  <c r="Y186" i="8"/>
  <c r="Y250" i="8"/>
  <c r="Y314" i="8"/>
  <c r="U13" i="8"/>
  <c r="Q13" i="8"/>
  <c r="AC22" i="8"/>
  <c r="AC55" i="8"/>
  <c r="AC87" i="8"/>
  <c r="AC119" i="8"/>
  <c r="AC151" i="8"/>
  <c r="Y73" i="8"/>
  <c r="Y137" i="8"/>
  <c r="Y203" i="8"/>
  <c r="Y267" i="8"/>
  <c r="U315" i="8"/>
  <c r="Q249" i="8"/>
  <c r="U249" i="8"/>
  <c r="Y90" i="8"/>
  <c r="U114" i="8"/>
  <c r="Y154" i="8"/>
  <c r="U179" i="8"/>
  <c r="U244" i="8"/>
  <c r="Y284" i="8"/>
  <c r="U308" i="8"/>
  <c r="U176" i="8"/>
  <c r="Q176" i="8"/>
  <c r="U17" i="8"/>
  <c r="U83" i="8"/>
  <c r="U147" i="8"/>
  <c r="U213" i="8"/>
  <c r="Y253" i="8"/>
  <c r="U277" i="8"/>
  <c r="Q209" i="8"/>
  <c r="U209" i="8"/>
  <c r="U60" i="8"/>
  <c r="Y100" i="8"/>
  <c r="U124" i="8"/>
  <c r="Y164" i="8"/>
  <c r="U190" i="8"/>
  <c r="U230" i="8"/>
  <c r="Y254" i="8"/>
  <c r="U294" i="8"/>
  <c r="AC43" i="8"/>
  <c r="AC107" i="8"/>
  <c r="AC171" i="8"/>
  <c r="AC236" i="8"/>
  <c r="Y302" i="8"/>
  <c r="U174" i="8"/>
  <c r="U207" i="8"/>
  <c r="Y263" i="8"/>
  <c r="Y327" i="8"/>
  <c r="AC180" i="8"/>
  <c r="AC245" i="8"/>
  <c r="Y134" i="8"/>
  <c r="U134" i="8"/>
  <c r="U208" i="8"/>
  <c r="U240" i="8"/>
  <c r="AC20" i="8"/>
  <c r="AC85" i="8"/>
  <c r="AC149" i="8"/>
  <c r="U241" i="8"/>
  <c r="Y3" i="8"/>
  <c r="M3" i="8"/>
  <c r="AC42" i="8"/>
  <c r="AC170" i="8"/>
  <c r="AC235" i="8"/>
  <c r="U214" i="8"/>
  <c r="AC51" i="8"/>
  <c r="AC115" i="8"/>
  <c r="AC179" i="8"/>
  <c r="AC244" i="8"/>
  <c r="U182" i="8"/>
  <c r="AC60" i="8"/>
  <c r="AC124" i="8"/>
  <c r="AC189" i="8"/>
  <c r="Y53" i="8"/>
  <c r="Y117" i="8"/>
  <c r="U54" i="8"/>
  <c r="U78" i="8"/>
  <c r="U175" i="8"/>
  <c r="AC222" i="8"/>
  <c r="U5" i="8"/>
  <c r="U63" i="8"/>
  <c r="U127" i="8"/>
  <c r="U184" i="8"/>
  <c r="U29" i="8"/>
  <c r="Q29" i="8"/>
  <c r="Q158" i="8"/>
  <c r="U158" i="8"/>
  <c r="U273" i="8"/>
  <c r="Q273" i="8"/>
  <c r="AC30" i="8"/>
  <c r="AC63" i="8"/>
  <c r="AC95" i="8"/>
  <c r="AC127" i="8"/>
  <c r="AC159" i="8"/>
  <c r="Q79" i="8"/>
  <c r="U79" i="8"/>
  <c r="Q143" i="8"/>
  <c r="U143" i="8"/>
  <c r="Y8" i="8"/>
  <c r="U192" i="8"/>
  <c r="Q192" i="8"/>
  <c r="AC59" i="8"/>
  <c r="AC123" i="8"/>
  <c r="AC188" i="8"/>
  <c r="Y35" i="8"/>
  <c r="Y182" i="8"/>
  <c r="AC197" i="8"/>
  <c r="Y54" i="8"/>
  <c r="U110" i="8"/>
  <c r="U142" i="8"/>
  <c r="U183" i="8"/>
  <c r="U216" i="8"/>
  <c r="AC36" i="8"/>
  <c r="AC101" i="8"/>
  <c r="AC165" i="8"/>
  <c r="U71" i="8"/>
  <c r="U257" i="8"/>
  <c r="U88" i="8"/>
  <c r="U152" i="8"/>
  <c r="U218" i="8"/>
  <c r="U282" i="8"/>
  <c r="U281" i="8"/>
  <c r="Q281" i="8"/>
  <c r="U39" i="8"/>
  <c r="Q87" i="8"/>
  <c r="U87" i="8"/>
  <c r="Q151" i="8"/>
  <c r="U151" i="8"/>
  <c r="U58" i="8"/>
  <c r="U122" i="8"/>
  <c r="U188" i="8"/>
  <c r="U252" i="8"/>
  <c r="AC178" i="8"/>
  <c r="AC243" i="8"/>
  <c r="U198" i="8"/>
  <c r="U238" i="8"/>
  <c r="AC67" i="8"/>
  <c r="AC131" i="8"/>
  <c r="AC196" i="8"/>
  <c r="AC326" i="8"/>
  <c r="U215" i="8"/>
  <c r="U247" i="8"/>
  <c r="AC205" i="8"/>
  <c r="U86" i="8"/>
  <c r="U118" i="8"/>
  <c r="Y232" i="8"/>
  <c r="U201" i="8"/>
  <c r="U265" i="8"/>
  <c r="U46" i="8"/>
  <c r="Q46" i="8"/>
  <c r="U65" i="8"/>
  <c r="Y105" i="8"/>
  <c r="U129" i="8"/>
  <c r="U195" i="8"/>
  <c r="Y299" i="8"/>
  <c r="U159" i="8"/>
  <c r="Q159" i="8"/>
  <c r="U82" i="8"/>
  <c r="U146" i="8"/>
  <c r="U212" i="8"/>
  <c r="U276" i="8"/>
  <c r="Y25" i="8"/>
  <c r="U51" i="8"/>
  <c r="U115" i="8"/>
  <c r="U180" i="8"/>
  <c r="U309" i="8"/>
  <c r="U92" i="8"/>
  <c r="U222" i="8"/>
  <c r="Y310" i="8"/>
  <c r="AC10" i="8"/>
  <c r="AC75" i="8"/>
  <c r="AC139" i="8"/>
  <c r="AC204" i="8"/>
  <c r="U191" i="8"/>
  <c r="Y279" i="8"/>
  <c r="Y311" i="8"/>
  <c r="AC213" i="8"/>
  <c r="U62" i="8"/>
  <c r="Y86" i="8"/>
  <c r="U150" i="8"/>
  <c r="U224" i="8"/>
  <c r="U296" i="8"/>
  <c r="Y296" i="8"/>
  <c r="AC53" i="8"/>
  <c r="AC117" i="8"/>
  <c r="U21" i="8"/>
  <c r="AC7" i="8"/>
  <c r="AC168" i="8"/>
  <c r="AC201" i="8"/>
  <c r="AC233" i="8"/>
  <c r="AC332" i="8"/>
  <c r="Q193" i="8"/>
  <c r="U193" i="8"/>
  <c r="AC18" i="8"/>
  <c r="AC83" i="8"/>
  <c r="AC147" i="8"/>
  <c r="AC212" i="8"/>
  <c r="U199" i="8"/>
  <c r="U223" i="8"/>
  <c r="AC27" i="8"/>
  <c r="AC92" i="8"/>
  <c r="AC156" i="8"/>
  <c r="AC221" i="8"/>
  <c r="Y215" i="8"/>
  <c r="U264" i="8"/>
  <c r="Y264" i="8"/>
  <c r="AC190" i="8"/>
  <c r="U95" i="8"/>
  <c r="U217" i="8"/>
  <c r="U206" i="8"/>
  <c r="AC26" i="8"/>
  <c r="AC91" i="8"/>
  <c r="AC155" i="8"/>
  <c r="AC220" i="8"/>
  <c r="Y19" i="8"/>
  <c r="Y165" i="8"/>
  <c r="Y199" i="8"/>
  <c r="AC229" i="8"/>
  <c r="U70" i="8"/>
  <c r="U94" i="8"/>
  <c r="U126" i="8"/>
  <c r="Y200" i="8"/>
  <c r="U200" i="8"/>
  <c r="U232" i="8"/>
  <c r="AC4" i="8"/>
  <c r="AC69" i="8"/>
  <c r="AC133" i="8"/>
  <c r="U37" i="8"/>
  <c r="U103" i="8"/>
  <c r="U225" i="8"/>
  <c r="U289" i="8"/>
  <c r="Q256" i="8"/>
  <c r="U256" i="8"/>
  <c r="Q55" i="8"/>
  <c r="U55" i="8"/>
  <c r="Q119" i="8"/>
  <c r="U119" i="8"/>
  <c r="AC34" i="8"/>
  <c r="AC99" i="8"/>
  <c r="AC163" i="8"/>
  <c r="AC228" i="8"/>
  <c r="U231" i="8"/>
  <c r="AC172" i="8"/>
  <c r="AC237" i="8"/>
  <c r="U102" i="8"/>
  <c r="Y166" i="8"/>
  <c r="U166" i="8"/>
  <c r="U111" i="8"/>
  <c r="U168" i="8"/>
  <c r="U233" i="8"/>
  <c r="I15" i="8"/>
  <c r="I48" i="8"/>
  <c r="I80" i="8"/>
  <c r="I112" i="8"/>
  <c r="I268" i="8"/>
  <c r="I20" i="8"/>
  <c r="I217" i="8"/>
  <c r="I176" i="8"/>
  <c r="M11" i="8"/>
  <c r="M76" i="8"/>
  <c r="M250" i="8"/>
  <c r="M166" i="8"/>
  <c r="M23" i="8"/>
  <c r="M88" i="8"/>
  <c r="M163" i="8"/>
  <c r="I56" i="8"/>
  <c r="I120" i="8"/>
  <c r="I153" i="8"/>
  <c r="I44" i="8"/>
  <c r="I108" i="8"/>
  <c r="I149" i="8"/>
  <c r="I216" i="8"/>
  <c r="I251" i="8"/>
  <c r="M12" i="8"/>
  <c r="Q77" i="8"/>
  <c r="M272" i="8"/>
  <c r="M60" i="8"/>
  <c r="M124" i="8"/>
  <c r="M232" i="8"/>
  <c r="M169" i="8"/>
  <c r="U330" i="8"/>
  <c r="M197" i="8"/>
  <c r="I137" i="8"/>
  <c r="I27" i="8"/>
  <c r="I92" i="8"/>
  <c r="M173" i="8"/>
  <c r="M303" i="8"/>
  <c r="U269" i="1"/>
  <c r="AC302" i="1"/>
  <c r="Q83" i="1"/>
  <c r="Q276" i="1"/>
  <c r="M189" i="1"/>
  <c r="U14" i="1"/>
  <c r="U207" i="1"/>
  <c r="M168" i="1"/>
  <c r="M39" i="1"/>
  <c r="AC107" i="1"/>
  <c r="AC65" i="1"/>
  <c r="AC194" i="1"/>
  <c r="U109" i="1"/>
  <c r="Q324" i="1"/>
  <c r="Q172" i="1"/>
  <c r="Q214" i="1"/>
  <c r="Q278" i="1"/>
  <c r="Q346" i="1"/>
  <c r="U56" i="1"/>
  <c r="U185" i="1"/>
  <c r="U249" i="1"/>
  <c r="Q17" i="1"/>
  <c r="Q81" i="1"/>
  <c r="Q339" i="1"/>
  <c r="M112" i="1"/>
  <c r="M297" i="1"/>
  <c r="M283" i="1"/>
  <c r="AC367" i="1"/>
  <c r="U362" i="1"/>
  <c r="U492" i="1"/>
  <c r="U556" i="1"/>
  <c r="U620" i="1"/>
  <c r="AC432" i="1"/>
  <c r="AC497" i="1"/>
  <c r="U431" i="1"/>
  <c r="Y363" i="1"/>
  <c r="Y429" i="1"/>
  <c r="Y493" i="1"/>
  <c r="Y557" i="1"/>
  <c r="Y621" i="1"/>
  <c r="AC363" i="1"/>
  <c r="AC493" i="1"/>
  <c r="Y527" i="1"/>
  <c r="Y591" i="1"/>
  <c r="U403" i="1"/>
  <c r="U388" i="1"/>
  <c r="Q364" i="1"/>
  <c r="Q493" i="1"/>
  <c r="Q557" i="1"/>
  <c r="U535" i="1"/>
  <c r="U599" i="1"/>
  <c r="U407" i="1"/>
  <c r="U536" i="1"/>
  <c r="U600" i="1"/>
  <c r="Q638" i="1"/>
  <c r="U473" i="1"/>
  <c r="U360" i="1"/>
  <c r="U377" i="1"/>
  <c r="M374" i="1"/>
  <c r="M506" i="1"/>
  <c r="M467" i="1"/>
  <c r="M532" i="1"/>
  <c r="M607" i="1"/>
  <c r="M528" i="1"/>
  <c r="AC48" i="2"/>
  <c r="AC113" i="2"/>
  <c r="AC308" i="2"/>
  <c r="AC141" i="2"/>
  <c r="AC205" i="2"/>
  <c r="AC269" i="2"/>
  <c r="AC347" i="2"/>
  <c r="Y56" i="2"/>
  <c r="Y121" i="2"/>
  <c r="Y185" i="2"/>
  <c r="U260" i="2"/>
  <c r="U325" i="2"/>
  <c r="U390" i="2"/>
  <c r="U456" i="2"/>
  <c r="U520" i="2"/>
  <c r="U584" i="2"/>
  <c r="AC246" i="2"/>
  <c r="AC442" i="2"/>
  <c r="Y322" i="2"/>
  <c r="Y386" i="2"/>
  <c r="Y452" i="2"/>
  <c r="Y516" i="2"/>
  <c r="Y580" i="2"/>
  <c r="U269" i="2"/>
  <c r="U334" i="2"/>
  <c r="U399" i="2"/>
  <c r="AC239" i="2"/>
  <c r="U417" i="2"/>
  <c r="U546" i="2"/>
  <c r="U610" i="2"/>
  <c r="Q497" i="2"/>
  <c r="AC598" i="2"/>
  <c r="Y27" i="2"/>
  <c r="Y91" i="2"/>
  <c r="Y156" i="2"/>
  <c r="Y220" i="2"/>
  <c r="U37" i="2"/>
  <c r="U101" i="2"/>
  <c r="U166" i="2"/>
  <c r="U230" i="2"/>
  <c r="U295" i="2"/>
  <c r="U361" i="2"/>
  <c r="Q369" i="2"/>
  <c r="Q433" i="2"/>
  <c r="Q562" i="2"/>
  <c r="AC567" i="2"/>
  <c r="AC631" i="2"/>
  <c r="Y357" i="2"/>
  <c r="U272" i="2"/>
  <c r="U337" i="2"/>
  <c r="U402" i="2"/>
  <c r="Q216" i="2"/>
  <c r="Q280" i="2"/>
  <c r="Q346" i="2"/>
  <c r="Q410" i="2"/>
  <c r="AC470" i="2"/>
  <c r="U39" i="2"/>
  <c r="U103" i="2"/>
  <c r="U168" i="2"/>
  <c r="U232" i="2"/>
  <c r="U297" i="2"/>
  <c r="U363" i="2"/>
  <c r="Q435" i="2"/>
  <c r="Q564" i="2"/>
  <c r="U290" i="2"/>
  <c r="U356" i="2"/>
  <c r="U421" i="2"/>
  <c r="U486" i="2"/>
  <c r="U550" i="2"/>
  <c r="U614" i="2"/>
  <c r="Q41" i="2"/>
  <c r="Q105" i="2"/>
  <c r="Q170" i="2"/>
  <c r="Q557" i="2"/>
  <c r="M244" i="2"/>
  <c r="M310" i="2"/>
  <c r="U389" i="2"/>
  <c r="M35" i="2"/>
  <c r="M99" i="2"/>
  <c r="M362" i="2"/>
  <c r="M428" i="2"/>
  <c r="M405" i="2"/>
  <c r="M472" i="2"/>
  <c r="M537" i="2"/>
  <c r="M614" i="2"/>
  <c r="M161" i="2"/>
  <c r="M226" i="2"/>
  <c r="M290" i="2"/>
  <c r="Y362" i="3"/>
  <c r="Y428" i="3"/>
  <c r="Y492" i="3"/>
  <c r="Y556" i="3"/>
  <c r="Y620" i="3"/>
  <c r="AC459" i="3"/>
  <c r="Y275" i="3"/>
  <c r="U20" i="3"/>
  <c r="U84" i="3"/>
  <c r="U149" i="3"/>
  <c r="U213" i="3"/>
  <c r="AC314" i="3"/>
  <c r="AC379" i="3"/>
  <c r="AC509" i="3"/>
  <c r="Y67" i="3"/>
  <c r="Y132" i="3"/>
  <c r="Y196" i="3"/>
  <c r="U531" i="3"/>
  <c r="U595" i="3"/>
  <c r="Y381" i="3"/>
  <c r="Y447" i="3"/>
  <c r="Y511" i="3"/>
  <c r="Y575" i="3"/>
  <c r="U119" i="3"/>
  <c r="U248" i="3"/>
  <c r="U378" i="3"/>
  <c r="U444" i="3"/>
  <c r="U637" i="3"/>
  <c r="Q63" i="3"/>
  <c r="U265" i="3"/>
  <c r="U330" i="3"/>
  <c r="U395" i="3"/>
  <c r="Q16" i="3"/>
  <c r="Q80" i="3"/>
  <c r="Y399" i="3"/>
  <c r="Y465" i="3"/>
  <c r="Y529" i="3"/>
  <c r="Y593" i="3"/>
  <c r="U282" i="3"/>
  <c r="U348" i="3"/>
  <c r="U413" i="3"/>
  <c r="U542" i="3"/>
  <c r="U606" i="3"/>
  <c r="Q33" i="3"/>
  <c r="Q97" i="3"/>
  <c r="Q420" i="3"/>
  <c r="U315" i="3"/>
  <c r="Q622" i="3"/>
  <c r="Q472" i="3"/>
  <c r="Q537" i="3"/>
  <c r="M388" i="3"/>
  <c r="M455" i="3"/>
  <c r="M520" i="3"/>
  <c r="M592" i="3"/>
  <c r="Q490" i="3"/>
  <c r="I284" i="4"/>
  <c r="U331" i="7"/>
  <c r="AC23" i="6"/>
  <c r="Y23" i="6"/>
  <c r="AC87" i="6"/>
  <c r="Y87" i="6"/>
  <c r="AC153" i="6"/>
  <c r="Y153" i="6"/>
  <c r="U63" i="5"/>
  <c r="U193" i="5"/>
  <c r="U277" i="5"/>
  <c r="Y94" i="6"/>
  <c r="U226" i="6"/>
  <c r="U19" i="7"/>
  <c r="U101" i="7"/>
  <c r="U231" i="7"/>
  <c r="M358" i="7"/>
  <c r="AC44" i="7"/>
  <c r="AC150" i="7"/>
  <c r="U56" i="5"/>
  <c r="AC19" i="5"/>
  <c r="M340" i="7"/>
  <c r="U32" i="6"/>
  <c r="U97" i="6"/>
  <c r="AC171" i="1"/>
  <c r="U76" i="1"/>
  <c r="AC111" i="1"/>
  <c r="Y16" i="1"/>
  <c r="M103" i="1"/>
  <c r="AC172" i="1"/>
  <c r="AC236" i="1"/>
  <c r="AC300" i="1"/>
  <c r="AC3" i="1"/>
  <c r="AC130" i="1"/>
  <c r="AC258" i="1"/>
  <c r="U120" i="1"/>
  <c r="AC15" i="1"/>
  <c r="AC79" i="1"/>
  <c r="AC144" i="1"/>
  <c r="AC208" i="1"/>
  <c r="AC272" i="1"/>
  <c r="Y348" i="1"/>
  <c r="U41" i="1"/>
  <c r="U105" i="1"/>
  <c r="U170" i="1"/>
  <c r="U234" i="1"/>
  <c r="U298" i="1"/>
  <c r="Q203" i="1"/>
  <c r="Q51" i="1"/>
  <c r="Q115" i="1"/>
  <c r="Q244" i="1"/>
  <c r="Q309" i="1"/>
  <c r="M156" i="1"/>
  <c r="M221" i="1"/>
  <c r="M285" i="1"/>
  <c r="M28" i="1"/>
  <c r="M92" i="1"/>
  <c r="M355" i="1"/>
  <c r="Q40" i="1"/>
  <c r="Q104" i="1"/>
  <c r="Q282" i="1"/>
  <c r="M120" i="1"/>
  <c r="M187" i="1"/>
  <c r="M251" i="1"/>
  <c r="M131" i="1"/>
  <c r="M196" i="1"/>
  <c r="M260" i="1"/>
  <c r="AC413" i="1"/>
  <c r="AC478" i="1"/>
  <c r="Y390" i="1"/>
  <c r="Y456" i="1"/>
  <c r="Y520" i="1"/>
  <c r="Y584" i="1"/>
  <c r="U370" i="1"/>
  <c r="Y409" i="1"/>
  <c r="Y474" i="1"/>
  <c r="Y538" i="1"/>
  <c r="Y602" i="1"/>
  <c r="AC384" i="1"/>
  <c r="AC514" i="1"/>
  <c r="Y361" i="1"/>
  <c r="Y427" i="1"/>
  <c r="Y491" i="1"/>
  <c r="Y555" i="1"/>
  <c r="Y619" i="1"/>
  <c r="U439" i="1"/>
  <c r="AC589" i="1"/>
  <c r="M357" i="1"/>
  <c r="M497" i="1"/>
  <c r="Q455" i="1"/>
  <c r="Q601" i="1"/>
  <c r="M514" i="1"/>
  <c r="Q580" i="1"/>
  <c r="AC65" i="2"/>
  <c r="AC130" i="2"/>
  <c r="AC194" i="2"/>
  <c r="AC258" i="2"/>
  <c r="AC46" i="2"/>
  <c r="AC111" i="2"/>
  <c r="AC175" i="2"/>
  <c r="AC376" i="2"/>
  <c r="AC506" i="2"/>
  <c r="Y257" i="2"/>
  <c r="Y385" i="2"/>
  <c r="Y451" i="2"/>
  <c r="Y515" i="2"/>
  <c r="Y579" i="2"/>
  <c r="U528" i="2"/>
  <c r="U592" i="2"/>
  <c r="AC320" i="2"/>
  <c r="AC385" i="2"/>
  <c r="AC515" i="2"/>
  <c r="AC580" i="2"/>
  <c r="Y9" i="2"/>
  <c r="Y73" i="2"/>
  <c r="Y138" i="2"/>
  <c r="Y202" i="2"/>
  <c r="Y394" i="2"/>
  <c r="Y460" i="2"/>
  <c r="Y524" i="2"/>
  <c r="Y588" i="2"/>
  <c r="AC443" i="2"/>
  <c r="Y267" i="2"/>
  <c r="U360" i="2"/>
  <c r="U426" i="2"/>
  <c r="U490" i="2"/>
  <c r="U554" i="2"/>
  <c r="U618" i="2"/>
  <c r="AC606" i="2"/>
  <c r="U499" i="2"/>
  <c r="U563" i="2"/>
  <c r="U627" i="2"/>
  <c r="Q54" i="2"/>
  <c r="Q118" i="2"/>
  <c r="Q634" i="2"/>
  <c r="AC380" i="2"/>
  <c r="AC445" i="2"/>
  <c r="AC510" i="2"/>
  <c r="AC575" i="2"/>
  <c r="Y414" i="2"/>
  <c r="Y479" i="2"/>
  <c r="Y543" i="2"/>
  <c r="Y607" i="2"/>
  <c r="Q160" i="2"/>
  <c r="Q354" i="2"/>
  <c r="Q611" i="2"/>
  <c r="AC357" i="2"/>
  <c r="AC413" i="2"/>
  <c r="AC478" i="2"/>
  <c r="AC543" i="2"/>
  <c r="Q185" i="2"/>
  <c r="Q249" i="2"/>
  <c r="Q443" i="2"/>
  <c r="AC471" i="2"/>
  <c r="Y30" i="2"/>
  <c r="Y94" i="2"/>
  <c r="Y159" i="2"/>
  <c r="Y223" i="2"/>
  <c r="Q501" i="2"/>
  <c r="U291" i="2"/>
  <c r="Q349" i="2"/>
  <c r="Q598" i="2"/>
  <c r="M60" i="2"/>
  <c r="AC42" i="3"/>
  <c r="AC106" i="3"/>
  <c r="AC171" i="3"/>
  <c r="AC235" i="3"/>
  <c r="AC299" i="3"/>
  <c r="AC399" i="3"/>
  <c r="AC529" i="3"/>
  <c r="AC361" i="3"/>
  <c r="AC426" i="3"/>
  <c r="AC491" i="3"/>
  <c r="AC556" i="3"/>
  <c r="AC620" i="3"/>
  <c r="Y242" i="3"/>
  <c r="Y306" i="3"/>
  <c r="AC402" i="3"/>
  <c r="AC532" i="3"/>
  <c r="Y396" i="3"/>
  <c r="Y462" i="3"/>
  <c r="Y526" i="3"/>
  <c r="Y590" i="3"/>
  <c r="U410" i="3"/>
  <c r="U539" i="3"/>
  <c r="U603" i="3"/>
  <c r="AC420" i="3"/>
  <c r="AC485" i="3"/>
  <c r="U62" i="3"/>
  <c r="U127" i="3"/>
  <c r="U191" i="3"/>
  <c r="U320" i="3"/>
  <c r="Q136" i="3"/>
  <c r="U15" i="3"/>
  <c r="U79" i="3"/>
  <c r="U144" i="3"/>
  <c r="U208" i="3"/>
  <c r="U533" i="3"/>
  <c r="U597" i="3"/>
  <c r="Q153" i="3"/>
  <c r="U32" i="3"/>
  <c r="U96" i="3"/>
  <c r="U161" i="3"/>
  <c r="U225" i="3"/>
  <c r="U290" i="3"/>
  <c r="U356" i="3"/>
  <c r="Q41" i="3"/>
  <c r="Q105" i="3"/>
  <c r="Q170" i="3"/>
  <c r="Q234" i="3"/>
  <c r="Q298" i="3"/>
  <c r="Q557" i="3"/>
  <c r="M49" i="3"/>
  <c r="M113" i="3"/>
  <c r="U259" i="3"/>
  <c r="U324" i="3"/>
  <c r="U365" i="3"/>
  <c r="U431" i="3"/>
  <c r="Q566" i="3"/>
  <c r="U383" i="3"/>
  <c r="U449" i="3"/>
  <c r="Q4" i="3"/>
  <c r="Q68" i="3"/>
  <c r="Q197" i="3"/>
  <c r="Q261" i="3"/>
  <c r="M142" i="3"/>
  <c r="M207" i="3"/>
  <c r="M271" i="3"/>
  <c r="M338" i="3"/>
  <c r="U409" i="3"/>
  <c r="U538" i="3"/>
  <c r="U602" i="3"/>
  <c r="Q46" i="3"/>
  <c r="Q110" i="3"/>
  <c r="Q498" i="3"/>
  <c r="AC280" i="7"/>
  <c r="AC344" i="7"/>
  <c r="I278" i="7"/>
  <c r="M278" i="7"/>
  <c r="AC18" i="5"/>
  <c r="Y18" i="5"/>
  <c r="AC82" i="5"/>
  <c r="Y82" i="5"/>
  <c r="AC148" i="5"/>
  <c r="Y148" i="5"/>
  <c r="AC212" i="5"/>
  <c r="Y212" i="5"/>
  <c r="AC31" i="6"/>
  <c r="Y31" i="6"/>
  <c r="AC96" i="6"/>
  <c r="Y96" i="6"/>
  <c r="AC161" i="6"/>
  <c r="Y161" i="6"/>
  <c r="U51" i="7"/>
  <c r="Q64" i="6"/>
  <c r="U64" i="6"/>
  <c r="AC12" i="7"/>
  <c r="AC190" i="7"/>
  <c r="U64" i="5"/>
  <c r="Y64" i="5"/>
  <c r="AC10" i="5"/>
  <c r="AC74" i="5"/>
  <c r="AC140" i="5"/>
  <c r="AC204" i="5"/>
  <c r="M352" i="7"/>
  <c r="U40" i="6"/>
  <c r="U105" i="6"/>
  <c r="U12" i="1"/>
  <c r="Q42" i="1"/>
  <c r="M253" i="1"/>
  <c r="Q8" i="1"/>
  <c r="AC46" i="1"/>
  <c r="Y80" i="1"/>
  <c r="U78" i="1"/>
  <c r="U271" i="1"/>
  <c r="Y326" i="1"/>
  <c r="M66" i="1"/>
  <c r="Q209" i="1"/>
  <c r="M167" i="1"/>
  <c r="AC56" i="1"/>
  <c r="AC121" i="1"/>
  <c r="AC185" i="1"/>
  <c r="AC249" i="1"/>
  <c r="AC149" i="1"/>
  <c r="AC213" i="1"/>
  <c r="AC277" i="1"/>
  <c r="AC174" i="1"/>
  <c r="AC238" i="1"/>
  <c r="AC303" i="1"/>
  <c r="Y57" i="1"/>
  <c r="Y122" i="1"/>
  <c r="Y186" i="1"/>
  <c r="Y250" i="1"/>
  <c r="Y314" i="1"/>
  <c r="Y35" i="1"/>
  <c r="Y99" i="1"/>
  <c r="Y164" i="1"/>
  <c r="Y228" i="1"/>
  <c r="Y292" i="1"/>
  <c r="U45" i="1"/>
  <c r="U174" i="1"/>
  <c r="U238" i="1"/>
  <c r="U111" i="1"/>
  <c r="U303" i="1"/>
  <c r="Q147" i="1"/>
  <c r="Q241" i="1"/>
  <c r="M200" i="1"/>
  <c r="M331" i="1"/>
  <c r="AC578" i="1"/>
  <c r="AC450" i="1"/>
  <c r="AC467" i="1"/>
  <c r="AC574" i="1"/>
  <c r="AC638" i="1"/>
  <c r="AC469" i="1"/>
  <c r="Q394" i="1"/>
  <c r="Q458" i="1"/>
  <c r="Q523" i="1"/>
  <c r="Q587" i="1"/>
  <c r="Y367" i="1"/>
  <c r="Y433" i="1"/>
  <c r="Y497" i="1"/>
  <c r="Y561" i="1"/>
  <c r="Y625" i="1"/>
  <c r="U420" i="1"/>
  <c r="U485" i="1"/>
  <c r="U549" i="1"/>
  <c r="U613" i="1"/>
  <c r="U470" i="1"/>
  <c r="M415" i="1"/>
  <c r="Q398" i="1"/>
  <c r="Q462" i="1"/>
  <c r="Q527" i="1"/>
  <c r="U489" i="1"/>
  <c r="U553" i="1"/>
  <c r="U617" i="1"/>
  <c r="Q463" i="1"/>
  <c r="Q592" i="1"/>
  <c r="U506" i="1"/>
  <c r="U570" i="1"/>
  <c r="U634" i="1"/>
  <c r="Q480" i="1"/>
  <c r="Q545" i="1"/>
  <c r="Q498" i="1"/>
  <c r="Q562" i="1"/>
  <c r="Q395" i="1"/>
  <c r="Q459" i="1"/>
  <c r="Q524" i="1"/>
  <c r="M418" i="1"/>
  <c r="M386" i="1"/>
  <c r="M453" i="1"/>
  <c r="M518" i="1"/>
  <c r="M589" i="1"/>
  <c r="M387" i="1"/>
  <c r="M454" i="1"/>
  <c r="M519" i="1"/>
  <c r="M591" i="1"/>
  <c r="AC39" i="2"/>
  <c r="AC103" i="2"/>
  <c r="AC168" i="2"/>
  <c r="AC232" i="2"/>
  <c r="AC296" i="2"/>
  <c r="AC579" i="2"/>
  <c r="Q59" i="2"/>
  <c r="Q382" i="2"/>
  <c r="Q488" i="2"/>
  <c r="Q552" i="2"/>
  <c r="AC581" i="2"/>
  <c r="U434" i="2"/>
  <c r="Q190" i="2"/>
  <c r="Q254" i="2"/>
  <c r="Q320" i="2"/>
  <c r="Q449" i="2"/>
  <c r="Q514" i="2"/>
  <c r="Q186" i="2"/>
  <c r="Q250" i="2"/>
  <c r="M392" i="2"/>
  <c r="M459" i="2"/>
  <c r="M13" i="2"/>
  <c r="M77" i="2"/>
  <c r="AC555" i="3"/>
  <c r="AC309" i="3"/>
  <c r="AC27" i="3"/>
  <c r="AC91" i="3"/>
  <c r="AC156" i="3"/>
  <c r="AC220" i="3"/>
  <c r="AC284" i="3"/>
  <c r="Y355" i="3"/>
  <c r="Y420" i="3"/>
  <c r="Y485" i="3"/>
  <c r="Y549" i="3"/>
  <c r="Y613" i="3"/>
  <c r="AC7" i="3"/>
  <c r="AC71" i="3"/>
  <c r="AC136" i="3"/>
  <c r="AC200" i="3"/>
  <c r="AC264" i="3"/>
  <c r="Y340" i="3"/>
  <c r="Y334" i="3"/>
  <c r="Q355" i="3"/>
  <c r="Q501" i="3"/>
  <c r="M384" i="3"/>
  <c r="M451" i="3"/>
  <c r="M516" i="3"/>
  <c r="M586" i="3"/>
  <c r="M13" i="3"/>
  <c r="M77" i="3"/>
  <c r="Q511" i="3"/>
  <c r="M495" i="4"/>
  <c r="U342" i="7"/>
  <c r="U315" i="7"/>
  <c r="U325" i="7"/>
  <c r="AC26" i="5"/>
  <c r="Y26" i="5"/>
  <c r="AC90" i="5"/>
  <c r="Y90" i="5"/>
  <c r="AC156" i="5"/>
  <c r="Y156" i="5"/>
  <c r="AC220" i="5"/>
  <c r="Y220" i="5"/>
  <c r="Y39" i="6"/>
  <c r="AC39" i="6"/>
  <c r="Y104" i="6"/>
  <c r="AC104" i="6"/>
  <c r="Y169" i="6"/>
  <c r="AC169" i="6"/>
  <c r="Y47" i="5"/>
  <c r="U121" i="5"/>
  <c r="Y177" i="5"/>
  <c r="U250" i="5"/>
  <c r="Y21" i="6"/>
  <c r="U151" i="6"/>
  <c r="AC52" i="7"/>
  <c r="AC158" i="7"/>
  <c r="AC198" i="7"/>
  <c r="AC303" i="5"/>
  <c r="Y262" i="4"/>
  <c r="I271" i="4"/>
  <c r="I312" i="4"/>
  <c r="I296" i="4"/>
  <c r="I93" i="4"/>
  <c r="I88" i="4"/>
  <c r="I218" i="4"/>
  <c r="U302" i="7"/>
  <c r="U311" i="7"/>
  <c r="U321" i="7"/>
  <c r="M315" i="7"/>
  <c r="Y34" i="5"/>
  <c r="AC34" i="5"/>
  <c r="Y99" i="5"/>
  <c r="AC99" i="5"/>
  <c r="Y164" i="5"/>
  <c r="AC164" i="5"/>
  <c r="Y228" i="5"/>
  <c r="AC228" i="5"/>
  <c r="Y47" i="6"/>
  <c r="AC47" i="6"/>
  <c r="Y113" i="6"/>
  <c r="AC113" i="6"/>
  <c r="Y177" i="6"/>
  <c r="AC177" i="6"/>
  <c r="AC20" i="7"/>
  <c r="Y8" i="6"/>
  <c r="AC8" i="6"/>
  <c r="Y72" i="6"/>
  <c r="AC72" i="6"/>
  <c r="Y138" i="6"/>
  <c r="AC138" i="6"/>
  <c r="Y203" i="6"/>
  <c r="AC203" i="6"/>
  <c r="AC29" i="7"/>
  <c r="U186" i="5"/>
  <c r="M286" i="7"/>
  <c r="M331" i="7"/>
  <c r="AC106" i="1"/>
  <c r="AC299" i="1"/>
  <c r="U441" i="1"/>
  <c r="AC16" i="2"/>
  <c r="Q11" i="2"/>
  <c r="U237" i="2"/>
  <c r="U367" i="2"/>
  <c r="AC337" i="2"/>
  <c r="U5" i="2"/>
  <c r="U69" i="2"/>
  <c r="U134" i="2"/>
  <c r="U198" i="2"/>
  <c r="U263" i="2"/>
  <c r="U328" i="2"/>
  <c r="U393" i="2"/>
  <c r="U459" i="2"/>
  <c r="AC145" i="2"/>
  <c r="AC209" i="2"/>
  <c r="AC273" i="2"/>
  <c r="Y632" i="2"/>
  <c r="U111" i="2"/>
  <c r="U240" i="2"/>
  <c r="U370" i="2"/>
  <c r="AC568" i="2"/>
  <c r="AC632" i="2"/>
  <c r="Y61" i="2"/>
  <c r="Y126" i="2"/>
  <c r="Y190" i="2"/>
  <c r="U265" i="2"/>
  <c r="U330" i="2"/>
  <c r="U395" i="2"/>
  <c r="Q338" i="2"/>
  <c r="Q403" i="2"/>
  <c r="Q467" i="2"/>
  <c r="U258" i="2"/>
  <c r="U323" i="2"/>
  <c r="U388" i="2"/>
  <c r="U454" i="2"/>
  <c r="Q9" i="2"/>
  <c r="Q73" i="2"/>
  <c r="Q589" i="2"/>
  <c r="AC359" i="2"/>
  <c r="AC489" i="2"/>
  <c r="AC553" i="2"/>
  <c r="U422" i="2"/>
  <c r="U487" i="2"/>
  <c r="U551" i="2"/>
  <c r="U615" i="2"/>
  <c r="Q365" i="2"/>
  <c r="M159" i="2"/>
  <c r="M224" i="2"/>
  <c r="M288" i="2"/>
  <c r="M129" i="2"/>
  <c r="M194" i="2"/>
  <c r="M258" i="2"/>
  <c r="M390" i="2"/>
  <c r="M457" i="2"/>
  <c r="M522" i="2"/>
  <c r="M597" i="2"/>
  <c r="M50" i="2"/>
  <c r="M114" i="2"/>
  <c r="M180" i="2"/>
  <c r="AC295" i="3"/>
  <c r="AC427" i="3"/>
  <c r="Y630" i="3"/>
  <c r="Y35" i="3"/>
  <c r="Y99" i="3"/>
  <c r="Y164" i="3"/>
  <c r="Y228" i="3"/>
  <c r="AC575" i="3"/>
  <c r="U280" i="3"/>
  <c r="U346" i="3"/>
  <c r="Q31" i="3"/>
  <c r="Q95" i="3"/>
  <c r="U297" i="3"/>
  <c r="U363" i="3"/>
  <c r="Q48" i="3"/>
  <c r="Q112" i="3"/>
  <c r="M56" i="3"/>
  <c r="M120" i="3"/>
  <c r="U250" i="3"/>
  <c r="U380" i="3"/>
  <c r="Q65" i="3"/>
  <c r="M139" i="3"/>
  <c r="M204" i="3"/>
  <c r="M268" i="3"/>
  <c r="M335" i="3"/>
  <c r="Y272" i="3"/>
  <c r="Y336" i="3"/>
  <c r="U389" i="3"/>
  <c r="M148" i="3"/>
  <c r="U343" i="3"/>
  <c r="Q28" i="3"/>
  <c r="Q92" i="3"/>
  <c r="Q479" i="3"/>
  <c r="Q544" i="3"/>
  <c r="M363" i="3"/>
  <c r="M429" i="3"/>
  <c r="M495" i="3"/>
  <c r="M560" i="3"/>
  <c r="U302" i="3"/>
  <c r="U368" i="3"/>
  <c r="U434" i="3"/>
  <c r="Q633" i="3"/>
  <c r="Q6" i="3"/>
  <c r="Q70" i="3"/>
  <c r="Q328" i="3"/>
  <c r="Q586" i="3"/>
  <c r="M308" i="3"/>
  <c r="M377" i="3"/>
  <c r="M444" i="3"/>
  <c r="M509" i="3"/>
  <c r="I638" i="2"/>
  <c r="Y55" i="6"/>
  <c r="AC55" i="6"/>
  <c r="Y121" i="6"/>
  <c r="AC121" i="6"/>
  <c r="Y186" i="6"/>
  <c r="AC186" i="6"/>
  <c r="U129" i="5"/>
  <c r="U258" i="5"/>
  <c r="Y29" i="6"/>
  <c r="U159" i="6"/>
  <c r="U290" i="6"/>
  <c r="Q8" i="5"/>
  <c r="U8" i="5"/>
  <c r="Q72" i="5"/>
  <c r="U72" i="5"/>
  <c r="Q138" i="5"/>
  <c r="U138" i="5"/>
  <c r="AC60" i="7"/>
  <c r="AC133" i="7"/>
  <c r="U195" i="5"/>
  <c r="Y195" i="5"/>
  <c r="U259" i="5"/>
  <c r="Y259" i="5"/>
  <c r="M279" i="7"/>
  <c r="M341" i="7"/>
  <c r="AC42" i="1"/>
  <c r="U334" i="1"/>
  <c r="Q149" i="1"/>
  <c r="M25" i="1"/>
  <c r="M352" i="1"/>
  <c r="Q19" i="1"/>
  <c r="Q212" i="1"/>
  <c r="M154" i="1"/>
  <c r="M333" i="1"/>
  <c r="M326" i="1"/>
  <c r="U402" i="1"/>
  <c r="U532" i="1"/>
  <c r="U596" i="1"/>
  <c r="AC374" i="1"/>
  <c r="AC504" i="1"/>
  <c r="AC569" i="1"/>
  <c r="AC633" i="1"/>
  <c r="U471" i="1"/>
  <c r="AC539" i="1"/>
  <c r="Y386" i="1"/>
  <c r="Y452" i="1"/>
  <c r="Y516" i="1"/>
  <c r="Y580" i="1"/>
  <c r="AC557" i="1"/>
  <c r="AC621" i="1"/>
  <c r="AC429" i="1"/>
  <c r="AC559" i="1"/>
  <c r="AC623" i="1"/>
  <c r="M397" i="1"/>
  <c r="Y391" i="1"/>
  <c r="Q615" i="1"/>
  <c r="Q359" i="1"/>
  <c r="U466" i="1"/>
  <c r="M481" i="1"/>
  <c r="M520" i="1"/>
  <c r="U496" i="2"/>
  <c r="U560" i="2"/>
  <c r="U624" i="2"/>
  <c r="Y362" i="2"/>
  <c r="Y428" i="2"/>
  <c r="Y492" i="2"/>
  <c r="Y556" i="2"/>
  <c r="Y620" i="2"/>
  <c r="AC346" i="2"/>
  <c r="U392" i="2"/>
  <c r="U522" i="2"/>
  <c r="U586" i="2"/>
  <c r="AC574" i="2"/>
  <c r="AC639" i="2"/>
  <c r="U467" i="2"/>
  <c r="Q151" i="2"/>
  <c r="AC607" i="2"/>
  <c r="Q386" i="2"/>
  <c r="AC446" i="2"/>
  <c r="AC576" i="2"/>
  <c r="Y262" i="2"/>
  <c r="Y326" i="2"/>
  <c r="Y390" i="2"/>
  <c r="Y456" i="2"/>
  <c r="Y520" i="2"/>
  <c r="Y584" i="2"/>
  <c r="AC374" i="2"/>
  <c r="AC504" i="2"/>
  <c r="Y62" i="2"/>
  <c r="Y127" i="2"/>
  <c r="Y191" i="2"/>
  <c r="Y255" i="2"/>
  <c r="Y319" i="2"/>
  <c r="Y383" i="2"/>
  <c r="Y449" i="2"/>
  <c r="Y513" i="2"/>
  <c r="Y577" i="2"/>
  <c r="U8" i="2"/>
  <c r="U72" i="2"/>
  <c r="U137" i="2"/>
  <c r="U201" i="2"/>
  <c r="M155" i="2"/>
  <c r="M220" i="2"/>
  <c r="M284" i="2"/>
  <c r="AC180" i="2"/>
  <c r="AC244" i="2"/>
  <c r="AC310" i="2"/>
  <c r="AC562" i="2"/>
  <c r="AC626" i="2"/>
  <c r="Y376" i="2"/>
  <c r="Y442" i="2"/>
  <c r="Y506" i="2"/>
  <c r="Y570" i="2"/>
  <c r="Y635" i="2"/>
  <c r="U65" i="2"/>
  <c r="U130" i="2"/>
  <c r="U194" i="2"/>
  <c r="U259" i="2"/>
  <c r="U324" i="2"/>
  <c r="U431" i="2"/>
  <c r="Q316" i="2"/>
  <c r="Q566" i="2"/>
  <c r="M75" i="2"/>
  <c r="M398" i="2"/>
  <c r="M465" i="2"/>
  <c r="M530" i="2"/>
  <c r="M605" i="2"/>
  <c r="M383" i="2"/>
  <c r="M450" i="2"/>
  <c r="M515" i="2"/>
  <c r="M58" i="2"/>
  <c r="M123" i="2"/>
  <c r="AC328" i="3"/>
  <c r="Y17" i="3"/>
  <c r="Y81" i="3"/>
  <c r="Y146" i="3"/>
  <c r="Y210" i="3"/>
  <c r="Y402" i="3"/>
  <c r="Y468" i="3"/>
  <c r="Y532" i="3"/>
  <c r="Y596" i="3"/>
  <c r="AC549" i="3"/>
  <c r="Y43" i="3"/>
  <c r="Y107" i="3"/>
  <c r="Y172" i="3"/>
  <c r="AC323" i="3"/>
  <c r="Y4" i="3"/>
  <c r="Y68" i="3"/>
  <c r="Y133" i="3"/>
  <c r="Y197" i="3"/>
  <c r="Y261" i="3"/>
  <c r="Y37" i="3"/>
  <c r="Y101" i="3"/>
  <c r="Y166" i="3"/>
  <c r="Y230" i="3"/>
  <c r="Y294" i="3"/>
  <c r="U47" i="3"/>
  <c r="U176" i="3"/>
  <c r="U305" i="3"/>
  <c r="M391" i="3"/>
  <c r="M458" i="3"/>
  <c r="M523" i="3"/>
  <c r="M598" i="3"/>
  <c r="U64" i="3"/>
  <c r="U129" i="3"/>
  <c r="U193" i="3"/>
  <c r="U518" i="3"/>
  <c r="U582" i="3"/>
  <c r="Q138" i="3"/>
  <c r="Y23" i="3"/>
  <c r="Y87" i="3"/>
  <c r="Y152" i="3"/>
  <c r="Y216" i="3"/>
  <c r="U291" i="3"/>
  <c r="Q155" i="3"/>
  <c r="Q219" i="3"/>
  <c r="Q283" i="3"/>
  <c r="Q405" i="3"/>
  <c r="Q229" i="3"/>
  <c r="Q293" i="3"/>
  <c r="Q359" i="3"/>
  <c r="Q616" i="3"/>
  <c r="U442" i="3"/>
  <c r="Q384" i="3"/>
  <c r="M496" i="3"/>
  <c r="M561" i="3"/>
  <c r="Q143" i="3"/>
  <c r="Q336" i="3"/>
  <c r="M152" i="3"/>
  <c r="M217" i="3"/>
  <c r="M281" i="3"/>
  <c r="M250" i="3"/>
  <c r="M316" i="3"/>
  <c r="Q333" i="3"/>
  <c r="Q406" i="3"/>
  <c r="M362" i="3"/>
  <c r="M428" i="3"/>
  <c r="M494" i="3"/>
  <c r="M559" i="3"/>
  <c r="I5" i="4"/>
  <c r="M3" i="5"/>
  <c r="I3" i="5"/>
  <c r="U276" i="7"/>
  <c r="I296" i="7"/>
  <c r="AC50" i="5"/>
  <c r="Y50" i="5"/>
  <c r="Y116" i="5"/>
  <c r="AC116" i="5"/>
  <c r="Y180" i="5"/>
  <c r="AC180" i="5"/>
  <c r="AC244" i="5"/>
  <c r="Y244" i="5"/>
  <c r="AC63" i="6"/>
  <c r="Y63" i="6"/>
  <c r="AC129" i="6"/>
  <c r="Y129" i="6"/>
  <c r="AC194" i="6"/>
  <c r="Y194" i="6"/>
  <c r="AC261" i="6"/>
  <c r="Y261" i="6"/>
  <c r="Q16" i="5"/>
  <c r="U16" i="5"/>
  <c r="Q80" i="5"/>
  <c r="U80" i="5"/>
  <c r="Q146" i="5"/>
  <c r="U146" i="5"/>
  <c r="Q267" i="5"/>
  <c r="U267" i="5"/>
  <c r="AC28" i="7"/>
  <c r="AC68" i="7"/>
  <c r="AC174" i="7"/>
  <c r="Y83" i="5"/>
  <c r="AC83" i="5"/>
  <c r="Y149" i="5"/>
  <c r="AC149" i="5"/>
  <c r="Y213" i="5"/>
  <c r="AC213" i="5"/>
  <c r="Y24" i="6"/>
  <c r="AC24" i="6"/>
  <c r="U303" i="5"/>
  <c r="AC42" i="5"/>
  <c r="AC107" i="5"/>
  <c r="AC172" i="5"/>
  <c r="AC236" i="5"/>
  <c r="M353" i="7"/>
  <c r="U8" i="6"/>
  <c r="U72" i="6"/>
  <c r="AC235" i="1"/>
  <c r="U141" i="1"/>
  <c r="M89" i="1"/>
  <c r="Q106" i="1"/>
  <c r="M319" i="1"/>
  <c r="Q72" i="1"/>
  <c r="M219" i="1"/>
  <c r="AC336" i="1"/>
  <c r="AC239" i="1"/>
  <c r="Y209" i="1"/>
  <c r="Y273" i="1"/>
  <c r="Y337" i="1"/>
  <c r="M330" i="1"/>
  <c r="AC389" i="1"/>
  <c r="Y366" i="1"/>
  <c r="Y432" i="1"/>
  <c r="Y496" i="1"/>
  <c r="Y560" i="1"/>
  <c r="Y624" i="1"/>
  <c r="Y384" i="1"/>
  <c r="Y450" i="1"/>
  <c r="Y514" i="1"/>
  <c r="Y578" i="1"/>
  <c r="Y401" i="1"/>
  <c r="Y467" i="1"/>
  <c r="Y531" i="1"/>
  <c r="Y595" i="1"/>
  <c r="AC606" i="1"/>
  <c r="Q426" i="1"/>
  <c r="M472" i="1"/>
  <c r="U517" i="1"/>
  <c r="U581" i="1"/>
  <c r="Q465" i="1"/>
  <c r="Q530" i="1"/>
  <c r="Q492" i="1"/>
  <c r="AC556" i="2"/>
  <c r="AC620" i="2"/>
  <c r="Y243" i="2"/>
  <c r="Y307" i="2"/>
  <c r="U262" i="2"/>
  <c r="U327" i="2"/>
  <c r="AC387" i="2"/>
  <c r="AC517" i="2"/>
  <c r="U452" i="2"/>
  <c r="Q225" i="2"/>
  <c r="Q289" i="2"/>
  <c r="Q348" i="2"/>
  <c r="Y63" i="2"/>
  <c r="Y128" i="2"/>
  <c r="Y192" i="2"/>
  <c r="M185" i="2"/>
  <c r="M249" i="2"/>
  <c r="M315" i="2"/>
  <c r="M516" i="2"/>
  <c r="M586" i="2"/>
  <c r="AC596" i="3"/>
  <c r="Y372" i="3"/>
  <c r="Y438" i="3"/>
  <c r="Y502" i="3"/>
  <c r="Y566" i="3"/>
  <c r="U492" i="3"/>
  <c r="U556" i="3"/>
  <c r="U620" i="3"/>
  <c r="M186" i="3"/>
  <c r="U509" i="3"/>
  <c r="U573" i="3"/>
  <c r="U471" i="3"/>
  <c r="M229" i="3"/>
  <c r="M293" i="3"/>
  <c r="Q367" i="3"/>
  <c r="Q624" i="3"/>
  <c r="U514" i="3"/>
  <c r="U578" i="3"/>
  <c r="Q19" i="3"/>
  <c r="Q83" i="3"/>
  <c r="I217" i="4"/>
  <c r="I10" i="4"/>
  <c r="I90" i="4"/>
  <c r="AC329" i="7"/>
  <c r="AC283" i="7"/>
  <c r="AC347" i="7"/>
  <c r="AC348" i="7"/>
  <c r="Y58" i="5"/>
  <c r="AC58" i="5"/>
  <c r="AC124" i="5"/>
  <c r="Y124" i="5"/>
  <c r="AC188" i="5"/>
  <c r="Y188" i="5"/>
  <c r="Y252" i="5"/>
  <c r="AC252" i="5"/>
  <c r="Y7" i="6"/>
  <c r="AC7" i="6"/>
  <c r="Y71" i="6"/>
  <c r="AC71" i="6"/>
  <c r="Y137" i="6"/>
  <c r="AC137" i="6"/>
  <c r="Y202" i="6"/>
  <c r="AC202" i="6"/>
  <c r="U55" i="5"/>
  <c r="U185" i="5"/>
  <c r="Y37" i="6"/>
  <c r="Y85" i="6"/>
  <c r="U167" i="6"/>
  <c r="U218" i="6"/>
  <c r="Q24" i="5"/>
  <c r="U24" i="5"/>
  <c r="Q88" i="5"/>
  <c r="U88" i="5"/>
  <c r="Q154" i="5"/>
  <c r="U154" i="5"/>
  <c r="M347" i="7"/>
  <c r="AC141" i="7"/>
  <c r="AC151" i="7"/>
  <c r="AC67" i="5"/>
  <c r="U205" i="1"/>
  <c r="Y338" i="1"/>
  <c r="AC175" i="1"/>
  <c r="Y145" i="1"/>
  <c r="U143" i="1"/>
  <c r="U336" i="1"/>
  <c r="M233" i="1"/>
  <c r="Q145" i="1"/>
  <c r="AC43" i="1"/>
  <c r="U67" i="1"/>
  <c r="U132" i="1"/>
  <c r="U196" i="1"/>
  <c r="U260" i="1"/>
  <c r="U325" i="1"/>
  <c r="U176" i="1"/>
  <c r="U240" i="1"/>
  <c r="Q15" i="1"/>
  <c r="Q79" i="1"/>
  <c r="Q13" i="1"/>
  <c r="Q77" i="1"/>
  <c r="M142" i="1"/>
  <c r="M207" i="1"/>
  <c r="M271" i="1"/>
  <c r="M338" i="1"/>
  <c r="Q208" i="1"/>
  <c r="Q272" i="1"/>
  <c r="M46" i="1"/>
  <c r="Q202" i="1"/>
  <c r="M40" i="1"/>
  <c r="AC433" i="1"/>
  <c r="AC637" i="1"/>
  <c r="Q499" i="1"/>
  <c r="Q420" i="1"/>
  <c r="Q485" i="1"/>
  <c r="Q558" i="1"/>
  <c r="Q438" i="1"/>
  <c r="Q632" i="1"/>
  <c r="Q602" i="1"/>
  <c r="M498" i="1"/>
  <c r="M392" i="1"/>
  <c r="M494" i="1"/>
  <c r="M559" i="1"/>
  <c r="AC26" i="2"/>
  <c r="AC90" i="2"/>
  <c r="AC155" i="2"/>
  <c r="AC219" i="2"/>
  <c r="AC12" i="2"/>
  <c r="AC76" i="2"/>
  <c r="AC53" i="2"/>
  <c r="AC118" i="2"/>
  <c r="AC182" i="2"/>
  <c r="AC425" i="2"/>
  <c r="AC303" i="2"/>
  <c r="Y250" i="2"/>
  <c r="Y314" i="2"/>
  <c r="U457" i="2"/>
  <c r="U521" i="2"/>
  <c r="U585" i="2"/>
  <c r="Q12" i="2"/>
  <c r="Q76" i="2"/>
  <c r="AC362" i="2"/>
  <c r="AC492" i="2"/>
  <c r="Y387" i="2"/>
  <c r="Y453" i="2"/>
  <c r="Y517" i="2"/>
  <c r="Y581" i="2"/>
  <c r="U524" i="2"/>
  <c r="U588" i="2"/>
  <c r="Q40" i="2"/>
  <c r="Q104" i="2"/>
  <c r="Q582" i="2"/>
  <c r="M550" i="2"/>
  <c r="M632" i="2"/>
  <c r="M388" i="2"/>
  <c r="M455" i="2"/>
  <c r="M520" i="2"/>
  <c r="M592" i="2"/>
  <c r="AC21" i="3"/>
  <c r="AC85" i="3"/>
  <c r="AC150" i="3"/>
  <c r="AC214" i="3"/>
  <c r="AC278" i="3"/>
  <c r="AC566" i="3"/>
  <c r="AC630" i="3"/>
  <c r="Q442" i="3"/>
  <c r="Q507" i="3"/>
  <c r="M63" i="3"/>
  <c r="U453" i="3"/>
  <c r="Q201" i="3"/>
  <c r="Q265" i="3"/>
  <c r="Q459" i="3"/>
  <c r="Q524" i="3"/>
  <c r="Q348" i="3"/>
  <c r="Q412" i="3"/>
  <c r="Y360" i="3"/>
  <c r="Y426" i="3"/>
  <c r="Y490" i="3"/>
  <c r="Y554" i="3"/>
  <c r="Y618" i="3"/>
  <c r="Q614" i="3"/>
  <c r="U497" i="3"/>
  <c r="U561" i="3"/>
  <c r="U625" i="3"/>
  <c r="Q245" i="3"/>
  <c r="Q504" i="3"/>
  <c r="M60" i="3"/>
  <c r="Q13" i="3"/>
  <c r="Q77" i="3"/>
  <c r="Q464" i="3"/>
  <c r="Q529" i="3"/>
  <c r="U390" i="3"/>
  <c r="Q27" i="3"/>
  <c r="Q91" i="3"/>
  <c r="Q495" i="4"/>
  <c r="I638" i="3"/>
  <c r="I307" i="7"/>
  <c r="AC269" i="6"/>
  <c r="Y119" i="6"/>
  <c r="Y250" i="6"/>
  <c r="AC4" i="7"/>
  <c r="AC182" i="7"/>
  <c r="U130" i="5"/>
  <c r="Y130" i="5"/>
  <c r="U46" i="6"/>
  <c r="Y46" i="6"/>
  <c r="M329" i="7"/>
  <c r="AC133" i="5"/>
  <c r="AC197" i="5"/>
  <c r="AC261" i="5"/>
  <c r="U24" i="6"/>
  <c r="U88" i="6"/>
  <c r="Y32" i="5"/>
  <c r="U48" i="5"/>
  <c r="Y97" i="5"/>
  <c r="U114" i="5"/>
  <c r="Y162" i="5"/>
  <c r="U178" i="5"/>
  <c r="Y227" i="5"/>
  <c r="U243" i="5"/>
  <c r="Y30" i="6"/>
  <c r="U95" i="6"/>
  <c r="U160" i="6"/>
  <c r="Y227" i="6"/>
  <c r="Y291" i="6"/>
  <c r="Y43" i="6"/>
  <c r="AC43" i="6"/>
  <c r="Y108" i="6"/>
  <c r="AC108" i="6"/>
  <c r="Y173" i="6"/>
  <c r="AC173" i="6"/>
  <c r="Y75" i="5"/>
  <c r="Y117" i="5"/>
  <c r="Y181" i="5"/>
  <c r="U289" i="5"/>
  <c r="U9" i="6"/>
  <c r="U73" i="6"/>
  <c r="Y139" i="6"/>
  <c r="Y204" i="6"/>
  <c r="M298" i="7"/>
  <c r="M280" i="7"/>
  <c r="M106" i="5"/>
  <c r="M213" i="5"/>
  <c r="Q48" i="6"/>
  <c r="Q113" i="6"/>
  <c r="M139" i="6"/>
  <c r="M204" i="6"/>
  <c r="M273" i="6"/>
  <c r="I9" i="6"/>
  <c r="I73" i="6"/>
  <c r="I11" i="7"/>
  <c r="I44" i="7"/>
  <c r="I180" i="7"/>
  <c r="M148" i="5"/>
  <c r="M33" i="6"/>
  <c r="M98" i="6"/>
  <c r="I34" i="6"/>
  <c r="M34" i="6"/>
  <c r="I165" i="7"/>
  <c r="I197" i="7"/>
  <c r="M246" i="5"/>
  <c r="U147" i="5"/>
  <c r="Y260" i="6"/>
  <c r="AC108" i="5"/>
  <c r="AC141" i="5"/>
  <c r="AC173" i="5"/>
  <c r="AC205" i="5"/>
  <c r="AC237" i="5"/>
  <c r="AC307" i="5"/>
  <c r="AC64" i="6"/>
  <c r="AC66" i="6"/>
  <c r="Y66" i="6"/>
  <c r="AC132" i="6"/>
  <c r="Y132" i="6"/>
  <c r="AC197" i="6"/>
  <c r="Y197" i="6"/>
  <c r="U16" i="6"/>
  <c r="Y56" i="6"/>
  <c r="U80" i="6"/>
  <c r="Y122" i="6"/>
  <c r="U146" i="6"/>
  <c r="U187" i="6"/>
  <c r="Q158" i="5"/>
  <c r="U158" i="5"/>
  <c r="M89" i="7"/>
  <c r="M155" i="7"/>
  <c r="Q254" i="7"/>
  <c r="M168" i="5"/>
  <c r="M233" i="5"/>
  <c r="AC94" i="5"/>
  <c r="AC143" i="5"/>
  <c r="AC207" i="5"/>
  <c r="AC90" i="6"/>
  <c r="AC24" i="7"/>
  <c r="U247" i="6"/>
  <c r="AC103" i="5"/>
  <c r="AC168" i="5"/>
  <c r="AC232" i="5"/>
  <c r="U132" i="7"/>
  <c r="AC230" i="7"/>
  <c r="U20" i="6"/>
  <c r="U84" i="6"/>
  <c r="U150" i="6"/>
  <c r="U76" i="7"/>
  <c r="U246" i="7"/>
  <c r="M10" i="6"/>
  <c r="M58" i="6"/>
  <c r="M107" i="6"/>
  <c r="M27" i="7"/>
  <c r="M48" i="7"/>
  <c r="AC66" i="5"/>
  <c r="AC132" i="5"/>
  <c r="AC196" i="5"/>
  <c r="AC260" i="5"/>
  <c r="AC45" i="7"/>
  <c r="AC120" i="7"/>
  <c r="AC51" i="6"/>
  <c r="Y51" i="6"/>
  <c r="AC117" i="6"/>
  <c r="Y117" i="6"/>
  <c r="Y182" i="6"/>
  <c r="AC182" i="6"/>
  <c r="Q223" i="6"/>
  <c r="U223" i="6"/>
  <c r="Q287" i="6"/>
  <c r="U287" i="6"/>
  <c r="U116" i="7"/>
  <c r="Q116" i="7"/>
  <c r="Q180" i="7"/>
  <c r="U180" i="7"/>
  <c r="M163" i="6"/>
  <c r="M156" i="5"/>
  <c r="I282" i="5"/>
  <c r="Q264" i="6"/>
  <c r="U264" i="6"/>
  <c r="M10" i="5"/>
  <c r="Q50" i="5"/>
  <c r="M74" i="5"/>
  <c r="M173" i="5"/>
  <c r="M189" i="6"/>
  <c r="M258" i="6"/>
  <c r="I4" i="7"/>
  <c r="I36" i="7"/>
  <c r="M190" i="5"/>
  <c r="M254" i="5"/>
  <c r="Y25" i="5"/>
  <c r="U41" i="5"/>
  <c r="Y89" i="5"/>
  <c r="U106" i="5"/>
  <c r="Y155" i="5"/>
  <c r="U171" i="5"/>
  <c r="U287" i="5"/>
  <c r="Y220" i="6"/>
  <c r="Y284" i="6"/>
  <c r="AC146" i="6"/>
  <c r="Y253" i="5"/>
  <c r="Y16" i="6"/>
  <c r="Q290" i="5"/>
  <c r="U290" i="5"/>
  <c r="U166" i="6"/>
  <c r="Q166" i="6"/>
  <c r="M97" i="7"/>
  <c r="Q230" i="7"/>
  <c r="AC151" i="5"/>
  <c r="AC215" i="5"/>
  <c r="AC140" i="6"/>
  <c r="AC32" i="7"/>
  <c r="U60" i="5"/>
  <c r="U182" i="5"/>
  <c r="U282" i="5"/>
  <c r="U172" i="7"/>
  <c r="AC112" i="5"/>
  <c r="AC176" i="5"/>
  <c r="AC240" i="5"/>
  <c r="U240" i="6"/>
  <c r="U181" i="7"/>
  <c r="AC238" i="7"/>
  <c r="U28" i="6"/>
  <c r="U93" i="6"/>
  <c r="U158" i="6"/>
  <c r="U84" i="7"/>
  <c r="M61" i="6"/>
  <c r="U278" i="5"/>
  <c r="Y14" i="6"/>
  <c r="Y78" i="6"/>
  <c r="U144" i="6"/>
  <c r="U209" i="6"/>
  <c r="Y275" i="6"/>
  <c r="Q340" i="7"/>
  <c r="AC273" i="6"/>
  <c r="Y46" i="5"/>
  <c r="AC46" i="5"/>
  <c r="Y59" i="6"/>
  <c r="AC59" i="6"/>
  <c r="Y190" i="6"/>
  <c r="AC190" i="6"/>
  <c r="Y59" i="5"/>
  <c r="U254" i="5"/>
  <c r="U57" i="6"/>
  <c r="Y123" i="6"/>
  <c r="Y188" i="6"/>
  <c r="U47" i="7"/>
  <c r="U147" i="7"/>
  <c r="U275" i="7"/>
  <c r="Q59" i="7"/>
  <c r="U59" i="7"/>
  <c r="Q124" i="7"/>
  <c r="U124" i="7"/>
  <c r="M197" i="5"/>
  <c r="M261" i="5"/>
  <c r="M188" i="6"/>
  <c r="M257" i="6"/>
  <c r="M85" i="7"/>
  <c r="I17" i="6"/>
  <c r="I81" i="6"/>
  <c r="I19" i="7"/>
  <c r="I188" i="7"/>
  <c r="I222" i="7"/>
  <c r="I254" i="7"/>
  <c r="M164" i="5"/>
  <c r="Q165" i="7"/>
  <c r="U165" i="7"/>
  <c r="M78" i="7"/>
  <c r="Q143" i="7"/>
  <c r="I50" i="6"/>
  <c r="M50" i="6"/>
  <c r="M198" i="5"/>
  <c r="M263" i="5"/>
  <c r="U131" i="5"/>
  <c r="U103" i="7"/>
  <c r="AC245" i="5"/>
  <c r="AC88" i="6"/>
  <c r="AC154" i="6"/>
  <c r="AC18" i="6"/>
  <c r="Y18" i="6"/>
  <c r="AC82" i="6"/>
  <c r="Y82" i="6"/>
  <c r="Y148" i="6"/>
  <c r="AC148" i="6"/>
  <c r="Y40" i="6"/>
  <c r="Y105" i="6"/>
  <c r="U130" i="6"/>
  <c r="Y170" i="6"/>
  <c r="Y195" i="6"/>
  <c r="Q52" i="5"/>
  <c r="U52" i="5"/>
  <c r="U174" i="5"/>
  <c r="Q174" i="5"/>
  <c r="Q76" i="6"/>
  <c r="Q101" i="6"/>
  <c r="M121" i="7"/>
  <c r="I57" i="7"/>
  <c r="M57" i="7"/>
  <c r="M185" i="5"/>
  <c r="M249" i="5"/>
  <c r="AC45" i="5"/>
  <c r="AC102" i="5"/>
  <c r="AC159" i="5"/>
  <c r="AC223" i="5"/>
  <c r="AC156" i="6"/>
  <c r="AC40" i="7"/>
  <c r="U4" i="5"/>
  <c r="U68" i="5"/>
  <c r="U263" i="6"/>
  <c r="AC120" i="5"/>
  <c r="AC184" i="5"/>
  <c r="AC246" i="7"/>
  <c r="U262" i="7"/>
  <c r="M74" i="6"/>
  <c r="M124" i="6"/>
  <c r="M54" i="7"/>
  <c r="M156" i="7"/>
  <c r="M66" i="7"/>
  <c r="M3" i="6"/>
  <c r="AC210" i="6"/>
  <c r="AC278" i="6"/>
  <c r="U94" i="7"/>
  <c r="AC217" i="6"/>
  <c r="AC281" i="6"/>
  <c r="Y54" i="5"/>
  <c r="AC54" i="5"/>
  <c r="AC67" i="6"/>
  <c r="Y67" i="6"/>
  <c r="AC133" i="6"/>
  <c r="Y133" i="6"/>
  <c r="AC198" i="6"/>
  <c r="Y198" i="6"/>
  <c r="U214" i="5"/>
  <c r="M288" i="7"/>
  <c r="Q239" i="6"/>
  <c r="U239" i="6"/>
  <c r="M17" i="7"/>
  <c r="M109" i="7"/>
  <c r="M176" i="7"/>
  <c r="M172" i="5"/>
  <c r="M291" i="5"/>
  <c r="Q216" i="6"/>
  <c r="U216" i="6"/>
  <c r="Q280" i="6"/>
  <c r="U280" i="6"/>
  <c r="U173" i="7"/>
  <c r="Q173" i="7"/>
  <c r="M102" i="7"/>
  <c r="Q169" i="7"/>
  <c r="M235" i="7"/>
  <c r="M206" i="5"/>
  <c r="M275" i="5"/>
  <c r="Y9" i="5"/>
  <c r="Y73" i="5"/>
  <c r="Y139" i="5"/>
  <c r="AC97" i="6"/>
  <c r="AC162" i="6"/>
  <c r="Y130" i="6"/>
  <c r="U307" i="5"/>
  <c r="Q307" i="5"/>
  <c r="U183" i="6"/>
  <c r="Q183" i="6"/>
  <c r="Q21" i="7"/>
  <c r="M105" i="7"/>
  <c r="M129" i="7"/>
  <c r="AC53" i="5"/>
  <c r="AC167" i="5"/>
  <c r="AC231" i="5"/>
  <c r="AC206" i="6"/>
  <c r="AC48" i="7"/>
  <c r="U134" i="5"/>
  <c r="U299" i="5"/>
  <c r="U188" i="7"/>
  <c r="AC128" i="5"/>
  <c r="AC192" i="5"/>
  <c r="U274" i="5"/>
  <c r="U117" i="6"/>
  <c r="U256" i="6"/>
  <c r="AC254" i="7"/>
  <c r="U44" i="6"/>
  <c r="U174" i="6"/>
  <c r="U100" i="7"/>
  <c r="M26" i="6"/>
  <c r="M223" i="7"/>
  <c r="I332" i="7"/>
  <c r="AC27" i="5"/>
  <c r="Y62" i="5"/>
  <c r="AC62" i="5"/>
  <c r="AC11" i="6"/>
  <c r="Y11" i="6"/>
  <c r="AC75" i="6"/>
  <c r="Y75" i="6"/>
  <c r="AC141" i="6"/>
  <c r="Y141" i="6"/>
  <c r="Y189" i="5"/>
  <c r="Y306" i="5"/>
  <c r="U140" i="7"/>
  <c r="Q140" i="7"/>
  <c r="M98" i="5"/>
  <c r="I42" i="5"/>
  <c r="M115" i="5"/>
  <c r="M18" i="5"/>
  <c r="M82" i="5"/>
  <c r="M65" i="6"/>
  <c r="I66" i="6"/>
  <c r="M66" i="6"/>
  <c r="M214" i="5"/>
  <c r="M283" i="5"/>
  <c r="U179" i="5"/>
  <c r="U295" i="5"/>
  <c r="AC91" i="5"/>
  <c r="AC157" i="5"/>
  <c r="AC221" i="5"/>
  <c r="AC32" i="6"/>
  <c r="AC34" i="6"/>
  <c r="Y34" i="6"/>
  <c r="AC99" i="6"/>
  <c r="Y99" i="6"/>
  <c r="AC164" i="6"/>
  <c r="Y164" i="6"/>
  <c r="U114" i="6"/>
  <c r="Y179" i="6"/>
  <c r="Q126" i="5"/>
  <c r="U126" i="5"/>
  <c r="U126" i="6"/>
  <c r="Q126" i="6"/>
  <c r="Q12" i="6"/>
  <c r="Q36" i="6"/>
  <c r="Q164" i="7"/>
  <c r="M238" i="7"/>
  <c r="M7" i="7"/>
  <c r="I7" i="7"/>
  <c r="M136" i="5"/>
  <c r="M201" i="5"/>
  <c r="AC61" i="5"/>
  <c r="AC111" i="5"/>
  <c r="AC175" i="5"/>
  <c r="AC239" i="5"/>
  <c r="AC56" i="7"/>
  <c r="U215" i="6"/>
  <c r="U279" i="6"/>
  <c r="AC136" i="5"/>
  <c r="AC200" i="5"/>
  <c r="AC256" i="5"/>
  <c r="AC262" i="7"/>
  <c r="U52" i="6"/>
  <c r="U108" i="7"/>
  <c r="U214" i="7"/>
  <c r="M53" i="7"/>
  <c r="AC15" i="6"/>
  <c r="AC79" i="6"/>
  <c r="AC145" i="6"/>
  <c r="Y70" i="5"/>
  <c r="AC70" i="5"/>
  <c r="AC19" i="6"/>
  <c r="Y19" i="6"/>
  <c r="AC83" i="6"/>
  <c r="Y83" i="6"/>
  <c r="Y149" i="6"/>
  <c r="AC149" i="6"/>
  <c r="U255" i="6"/>
  <c r="Q255" i="6"/>
  <c r="Q270" i="7"/>
  <c r="U270" i="7"/>
  <c r="Q232" i="6"/>
  <c r="U232" i="6"/>
  <c r="Q189" i="7"/>
  <c r="U189" i="7"/>
  <c r="Y252" i="6"/>
  <c r="U111" i="7"/>
  <c r="AC114" i="6"/>
  <c r="Y42" i="6"/>
  <c r="AC42" i="6"/>
  <c r="Y107" i="6"/>
  <c r="AC107" i="6"/>
  <c r="Y172" i="6"/>
  <c r="AC172" i="6"/>
  <c r="Y48" i="6"/>
  <c r="U179" i="6"/>
  <c r="U12" i="5"/>
  <c r="Q12" i="5"/>
  <c r="U76" i="5"/>
  <c r="Q76" i="5"/>
  <c r="Q199" i="6"/>
  <c r="U199" i="6"/>
  <c r="Q60" i="6"/>
  <c r="M29" i="7"/>
  <c r="M56" i="7"/>
  <c r="M138" i="7"/>
  <c r="I15" i="7"/>
  <c r="M15" i="7"/>
  <c r="M84" i="7"/>
  <c r="I84" i="7"/>
  <c r="M150" i="7"/>
  <c r="I150" i="7"/>
  <c r="AC69" i="5"/>
  <c r="AC119" i="5"/>
  <c r="AC183" i="5"/>
  <c r="AC247" i="5"/>
  <c r="AC10" i="6"/>
  <c r="AC64" i="7"/>
  <c r="AC129" i="7"/>
  <c r="U150" i="5"/>
  <c r="U148" i="7"/>
  <c r="AC144" i="5"/>
  <c r="AC208" i="5"/>
  <c r="U272" i="6"/>
  <c r="U157" i="7"/>
  <c r="AC270" i="7"/>
  <c r="U191" i="6"/>
  <c r="M90" i="6"/>
  <c r="M12" i="7"/>
  <c r="M80" i="7"/>
  <c r="M181" i="7"/>
  <c r="M23" i="7"/>
  <c r="U112" i="6"/>
  <c r="U176" i="6"/>
  <c r="Y243" i="6"/>
  <c r="AC241" i="6"/>
  <c r="AC78" i="5"/>
  <c r="Y78" i="5"/>
  <c r="Y27" i="6"/>
  <c r="AC27" i="6"/>
  <c r="Y91" i="6"/>
  <c r="AC91" i="6"/>
  <c r="AC157" i="6"/>
  <c r="Y157" i="6"/>
  <c r="U25" i="6"/>
  <c r="U89" i="6"/>
  <c r="Y155" i="6"/>
  <c r="U92" i="7"/>
  <c r="Q92" i="7"/>
  <c r="U156" i="7"/>
  <c r="Q156" i="7"/>
  <c r="M229" i="5"/>
  <c r="M155" i="6"/>
  <c r="M225" i="6"/>
  <c r="M289" i="6"/>
  <c r="I35" i="7"/>
  <c r="I137" i="7"/>
  <c r="M132" i="5"/>
  <c r="M165" i="5"/>
  <c r="M181" i="6"/>
  <c r="M250" i="6"/>
  <c r="M110" i="7"/>
  <c r="M177" i="7"/>
  <c r="Q243" i="7"/>
  <c r="I18" i="6"/>
  <c r="M18" i="6"/>
  <c r="I82" i="6"/>
  <c r="M82" i="6"/>
  <c r="M230" i="5"/>
  <c r="AC187" i="6"/>
  <c r="Y50" i="6"/>
  <c r="AC50" i="6"/>
  <c r="Y116" i="6"/>
  <c r="AC116" i="6"/>
  <c r="Y181" i="6"/>
  <c r="AC181" i="6"/>
  <c r="Q20" i="5"/>
  <c r="U20" i="5"/>
  <c r="Q84" i="5"/>
  <c r="U84" i="5"/>
  <c r="U142" i="5"/>
  <c r="Q142" i="5"/>
  <c r="U142" i="6"/>
  <c r="Q142" i="6"/>
  <c r="M113" i="7"/>
  <c r="Q196" i="7"/>
  <c r="Q222" i="7"/>
  <c r="M152" i="5"/>
  <c r="M217" i="5"/>
  <c r="AC77" i="5"/>
  <c r="AC127" i="5"/>
  <c r="AC191" i="5"/>
  <c r="AC255" i="5"/>
  <c r="AC26" i="6"/>
  <c r="AC8" i="7"/>
  <c r="AC72" i="7"/>
  <c r="AC137" i="7"/>
  <c r="U36" i="5"/>
  <c r="U101" i="5"/>
  <c r="U231" i="6"/>
  <c r="AC152" i="5"/>
  <c r="AC216" i="5"/>
  <c r="AC214" i="7"/>
  <c r="U4" i="6"/>
  <c r="U68" i="6"/>
  <c r="U134" i="6"/>
  <c r="M62" i="7"/>
  <c r="M20" i="7"/>
  <c r="M88" i="7"/>
  <c r="M189" i="7"/>
  <c r="M247" i="7"/>
  <c r="M31" i="7"/>
  <c r="AC86" i="5"/>
  <c r="Y86" i="5"/>
  <c r="Y35" i="6"/>
  <c r="AC35" i="6"/>
  <c r="Y100" i="6"/>
  <c r="AC100" i="6"/>
  <c r="Y165" i="6"/>
  <c r="AC165" i="6"/>
  <c r="Q271" i="6"/>
  <c r="U271" i="6"/>
  <c r="M140" i="5"/>
  <c r="Q248" i="6"/>
  <c r="U248" i="6"/>
  <c r="Q141" i="7"/>
  <c r="U141" i="7"/>
  <c r="M206" i="6"/>
  <c r="M238" i="5"/>
  <c r="U187" i="5"/>
  <c r="Y58" i="6"/>
  <c r="AC58" i="6"/>
  <c r="Y124" i="6"/>
  <c r="AC124" i="6"/>
  <c r="Y189" i="6"/>
  <c r="AC189" i="6"/>
  <c r="Q273" i="5"/>
  <c r="U273" i="5"/>
  <c r="Q28" i="5"/>
  <c r="U28" i="5"/>
  <c r="U93" i="5"/>
  <c r="Q93" i="5"/>
  <c r="Q64" i="7"/>
  <c r="Q89" i="7"/>
  <c r="M172" i="7"/>
  <c r="AC85" i="5"/>
  <c r="AC135" i="5"/>
  <c r="AC199" i="5"/>
  <c r="AC264" i="5"/>
  <c r="AC74" i="6"/>
  <c r="AC16" i="7"/>
  <c r="U44" i="5"/>
  <c r="U166" i="5"/>
  <c r="AC95" i="5"/>
  <c r="AC160" i="5"/>
  <c r="AC224" i="5"/>
  <c r="U224" i="6"/>
  <c r="U288" i="6"/>
  <c r="AC222" i="7"/>
  <c r="U67" i="7"/>
  <c r="U133" i="7"/>
  <c r="U238" i="7"/>
  <c r="M99" i="6"/>
  <c r="M70" i="7"/>
  <c r="M28" i="7"/>
  <c r="M45" i="6"/>
  <c r="M110" i="6"/>
  <c r="M255" i="7"/>
  <c r="M39" i="7"/>
  <c r="M76" i="7"/>
  <c r="M141" i="7"/>
  <c r="U139" i="7"/>
  <c r="U204" i="7"/>
  <c r="U268" i="7"/>
  <c r="AC9" i="7"/>
  <c r="AC41" i="7"/>
  <c r="AC73" i="7"/>
  <c r="U151" i="5"/>
  <c r="U175" i="5"/>
  <c r="U149" i="7"/>
  <c r="U213" i="7"/>
  <c r="U30" i="5"/>
  <c r="U95" i="5"/>
  <c r="Q190" i="6"/>
  <c r="Q252" i="7"/>
  <c r="M134" i="5"/>
  <c r="M199" i="5"/>
  <c r="M264" i="5"/>
  <c r="Q228" i="6"/>
  <c r="M53" i="5"/>
  <c r="M118" i="5"/>
  <c r="M184" i="5"/>
  <c r="M256" i="5"/>
  <c r="Q152" i="6"/>
  <c r="Q222" i="6"/>
  <c r="Q286" i="6"/>
  <c r="M114" i="7"/>
  <c r="M161" i="5"/>
  <c r="M279" i="5"/>
  <c r="Q186" i="6"/>
  <c r="M219" i="5"/>
  <c r="M289" i="5"/>
  <c r="M17" i="5"/>
  <c r="M81" i="5"/>
  <c r="M123" i="5"/>
  <c r="M188" i="5"/>
  <c r="M252" i="5"/>
  <c r="M176" i="5"/>
  <c r="M241" i="5"/>
  <c r="M42" i="6"/>
  <c r="M173" i="6"/>
  <c r="M142" i="5"/>
  <c r="M207" i="5"/>
  <c r="M284" i="5"/>
  <c r="M276" i="6"/>
  <c r="M61" i="5"/>
  <c r="M127" i="5"/>
  <c r="M192" i="5"/>
  <c r="M265" i="5"/>
  <c r="M136" i="6"/>
  <c r="M201" i="6"/>
  <c r="M270" i="6"/>
  <c r="M169" i="5"/>
  <c r="M288" i="5"/>
  <c r="M169" i="6"/>
  <c r="M227" i="5"/>
  <c r="M25" i="5"/>
  <c r="M89" i="5"/>
  <c r="M131" i="5"/>
  <c r="M196" i="5"/>
  <c r="M260" i="5"/>
  <c r="AC17" i="7"/>
  <c r="AC49" i="7"/>
  <c r="U135" i="5"/>
  <c r="U264" i="5"/>
  <c r="U14" i="5"/>
  <c r="U78" i="5"/>
  <c r="Q70" i="7"/>
  <c r="M236" i="7"/>
  <c r="M150" i="5"/>
  <c r="M215" i="5"/>
  <c r="M213" i="7"/>
  <c r="M5" i="5"/>
  <c r="M69" i="5"/>
  <c r="M135" i="5"/>
  <c r="M200" i="5"/>
  <c r="M277" i="5"/>
  <c r="M177" i="5"/>
  <c r="M272" i="7"/>
  <c r="M235" i="5"/>
  <c r="M33" i="5"/>
  <c r="M139" i="5"/>
  <c r="M204" i="5"/>
  <c r="M273" i="5"/>
  <c r="M128" i="5"/>
  <c r="M193" i="5"/>
  <c r="M257" i="5"/>
  <c r="U3" i="6"/>
  <c r="M28" i="5"/>
  <c r="M158" i="5"/>
  <c r="M223" i="5"/>
  <c r="M13" i="5"/>
  <c r="M77" i="5"/>
  <c r="M143" i="5"/>
  <c r="M208" i="5"/>
  <c r="M285" i="5"/>
  <c r="M130" i="7"/>
  <c r="M243" i="5"/>
  <c r="M41" i="5"/>
  <c r="M147" i="5"/>
  <c r="M212" i="5"/>
  <c r="M281" i="5"/>
  <c r="AC57" i="7"/>
  <c r="Y207" i="6"/>
  <c r="M119" i="7"/>
  <c r="M220" i="7"/>
  <c r="M166" i="5"/>
  <c r="M231" i="5"/>
  <c r="M145" i="7"/>
  <c r="M195" i="7"/>
  <c r="Q261" i="7"/>
  <c r="M21" i="5"/>
  <c r="M85" i="5"/>
  <c r="M151" i="5"/>
  <c r="M216" i="5"/>
  <c r="M294" i="5"/>
  <c r="M82" i="7"/>
  <c r="M129" i="5"/>
  <c r="M86" i="6"/>
  <c r="M187" i="5"/>
  <c r="M251" i="5"/>
  <c r="M120" i="6"/>
  <c r="M49" i="5"/>
  <c r="M155" i="5"/>
  <c r="M220" i="5"/>
  <c r="M144" i="5"/>
  <c r="M209" i="5"/>
  <c r="U191" i="5"/>
  <c r="M174" i="5"/>
  <c r="M239" i="5"/>
  <c r="Q167" i="5"/>
  <c r="M83" i="6"/>
  <c r="M29" i="5"/>
  <c r="M94" i="5"/>
  <c r="M159" i="5"/>
  <c r="M224" i="5"/>
  <c r="M304" i="5"/>
  <c r="M168" i="6"/>
  <c r="M238" i="6"/>
  <c r="M90" i="7"/>
  <c r="M137" i="5"/>
  <c r="M137" i="6"/>
  <c r="M202" i="6"/>
  <c r="M195" i="5"/>
  <c r="M259" i="5"/>
  <c r="M57" i="5"/>
  <c r="M163" i="5"/>
  <c r="M228" i="5"/>
  <c r="M183" i="5"/>
  <c r="M247" i="5"/>
  <c r="M37" i="5"/>
  <c r="M102" i="5"/>
  <c r="M167" i="5"/>
  <c r="M232" i="5"/>
  <c r="M98" i="7"/>
  <c r="M145" i="5"/>
  <c r="M203" i="5"/>
  <c r="M272" i="5"/>
  <c r="M65" i="5"/>
  <c r="M171" i="5"/>
  <c r="M236" i="5"/>
  <c r="M300" i="5"/>
  <c r="M160" i="5"/>
  <c r="M225" i="5"/>
  <c r="M287" i="5"/>
  <c r="M60" i="5"/>
  <c r="M126" i="5"/>
  <c r="M191" i="5"/>
  <c r="M255" i="5"/>
  <c r="M45" i="5"/>
  <c r="M110" i="5"/>
  <c r="M175" i="5"/>
  <c r="M240" i="5"/>
  <c r="M106" i="7"/>
  <c r="M153" i="5"/>
  <c r="M267" i="5"/>
  <c r="M211" i="5"/>
  <c r="M280" i="5"/>
  <c r="M9" i="5"/>
  <c r="M73" i="5"/>
  <c r="M179" i="5"/>
  <c r="M244" i="5"/>
  <c r="M308" i="5"/>
  <c r="I265" i="2"/>
  <c r="I475" i="2"/>
  <c r="I283" i="2"/>
  <c r="I610" i="2"/>
  <c r="I234" i="3"/>
  <c r="I298" i="3"/>
  <c r="I525" i="2"/>
  <c r="I501" i="2"/>
  <c r="I598" i="4"/>
  <c r="I547" i="4"/>
  <c r="I468" i="4"/>
  <c r="I404" i="4"/>
  <c r="I483" i="4"/>
  <c r="I281" i="4"/>
  <c r="I314" i="4"/>
  <c r="I242" i="4"/>
  <c r="I137" i="4"/>
  <c r="I47" i="4"/>
  <c r="I569" i="4"/>
  <c r="I377" i="4"/>
  <c r="I469" i="4"/>
  <c r="I439" i="4"/>
  <c r="I347" i="4"/>
  <c r="I136" i="4"/>
  <c r="I176" i="4"/>
  <c r="I620" i="4"/>
  <c r="I419" i="4"/>
  <c r="I394" i="4"/>
  <c r="I257" i="4"/>
  <c r="I156" i="4"/>
  <c r="I82" i="4"/>
  <c r="I605" i="2"/>
  <c r="I556" i="2"/>
  <c r="I67" i="3"/>
  <c r="I128" i="3"/>
  <c r="I193" i="3"/>
  <c r="I257" i="3"/>
  <c r="I323" i="3"/>
  <c r="I384" i="3"/>
  <c r="I451" i="3"/>
  <c r="I576" i="3"/>
  <c r="I128" i="2"/>
  <c r="I323" i="2"/>
  <c r="I541" i="2"/>
  <c r="I99" i="4"/>
  <c r="I407" i="4"/>
  <c r="I452" i="4"/>
  <c r="I422" i="4"/>
  <c r="I347" i="3"/>
  <c r="I415" i="4"/>
  <c r="I425" i="4"/>
  <c r="I517" i="4"/>
  <c r="I558" i="4"/>
  <c r="I553" i="4"/>
  <c r="I442" i="4"/>
  <c r="I506" i="4"/>
  <c r="I361" i="4"/>
  <c r="I564" i="3"/>
  <c r="I468" i="2"/>
  <c r="Y544" i="4"/>
  <c r="M500" i="4"/>
  <c r="Y495" i="4"/>
  <c r="U463" i="4"/>
  <c r="U510" i="4"/>
  <c r="U317" i="4"/>
  <c r="Y205" i="4"/>
  <c r="Y186" i="4"/>
  <c r="Y265" i="4"/>
  <c r="Q107" i="4"/>
  <c r="Q8" i="4"/>
  <c r="U107" i="4"/>
  <c r="I83" i="4"/>
  <c r="Y553" i="4"/>
  <c r="U308" i="4"/>
  <c r="Y303" i="4"/>
  <c r="M300" i="4"/>
  <c r="Y245" i="4"/>
  <c r="Y218" i="4"/>
  <c r="Y153" i="4"/>
  <c r="M134" i="4"/>
  <c r="U253" i="4"/>
  <c r="Q86" i="4"/>
  <c r="I240" i="4"/>
  <c r="I54" i="4"/>
  <c r="I8" i="4"/>
  <c r="I272" i="4"/>
  <c r="I89" i="4"/>
  <c r="I321" i="4"/>
  <c r="M142" i="4"/>
  <c r="Q48" i="4"/>
  <c r="Y77" i="4"/>
  <c r="U44" i="4"/>
  <c r="Y214" i="4"/>
  <c r="Y315" i="4"/>
  <c r="I343" i="4"/>
  <c r="I236" i="4"/>
  <c r="U522" i="4"/>
  <c r="Y354" i="4"/>
  <c r="Y292" i="4"/>
  <c r="M104" i="4"/>
  <c r="Y114" i="4"/>
  <c r="U149" i="4"/>
  <c r="I212" i="4"/>
  <c r="I70" i="4"/>
  <c r="I266" i="4"/>
  <c r="I477" i="4"/>
  <c r="Y537" i="4"/>
  <c r="I467" i="4"/>
  <c r="Y384" i="4"/>
  <c r="U386" i="4"/>
  <c r="Y289" i="4"/>
  <c r="Y225" i="4"/>
  <c r="Q163" i="4"/>
  <c r="M20" i="4"/>
  <c r="U277" i="4"/>
  <c r="Y250" i="4"/>
  <c r="Q129" i="4"/>
  <c r="Q525" i="4"/>
  <c r="M424" i="4"/>
  <c r="Y413" i="4"/>
  <c r="U462" i="4"/>
  <c r="Y208" i="4"/>
  <c r="Q62" i="4"/>
  <c r="Y81" i="4"/>
  <c r="M82" i="4"/>
  <c r="Q132" i="4"/>
  <c r="Q229" i="4"/>
  <c r="Q293" i="4"/>
  <c r="I24" i="4"/>
  <c r="Y490" i="4"/>
  <c r="Q361" i="4"/>
  <c r="Y319" i="4"/>
  <c r="M172" i="4"/>
  <c r="Q178" i="4"/>
  <c r="U173" i="4"/>
  <c r="Y109" i="4"/>
  <c r="I363" i="4"/>
  <c r="I602" i="4"/>
  <c r="I614" i="4"/>
  <c r="I619" i="4"/>
  <c r="I413" i="4"/>
  <c r="I491" i="4"/>
  <c r="I513" i="4"/>
  <c r="I265" i="4"/>
  <c r="I113" i="4"/>
  <c r="I605" i="4"/>
  <c r="I385" i="4"/>
  <c r="I402" i="4"/>
  <c r="I502" i="4"/>
  <c r="I182" i="4"/>
  <c r="I607" i="4"/>
  <c r="I636" i="4"/>
  <c r="I601" i="4"/>
  <c r="I463" i="4"/>
  <c r="I476" i="4"/>
  <c r="I530" i="4"/>
  <c r="I273" i="4"/>
  <c r="I622" i="4"/>
  <c r="I464" i="4"/>
  <c r="I185" i="2"/>
  <c r="I249" i="2"/>
  <c r="I203" i="2"/>
  <c r="I11" i="2"/>
  <c r="I75" i="2"/>
  <c r="I392" i="2"/>
  <c r="I459" i="2"/>
  <c r="I267" i="2"/>
  <c r="I354" i="2"/>
  <c r="I530" i="2"/>
  <c r="I33" i="4"/>
  <c r="I98" i="4"/>
  <c r="I316" i="4"/>
  <c r="I241" i="4"/>
  <c r="I198" i="4"/>
  <c r="I117" i="4"/>
  <c r="I35" i="4"/>
  <c r="I3" i="4"/>
  <c r="I72" i="4"/>
  <c r="I106" i="4"/>
  <c r="I506" i="2"/>
  <c r="I42" i="2"/>
  <c r="I106" i="2"/>
  <c r="I170" i="2"/>
  <c r="I370" i="2"/>
  <c r="I234" i="2"/>
  <c r="I298" i="2"/>
  <c r="I434" i="2"/>
  <c r="I178" i="2"/>
  <c r="I242" i="2"/>
  <c r="I542" i="4"/>
  <c r="I496" i="4"/>
  <c r="I176" i="2"/>
  <c r="I11" i="3"/>
  <c r="I75" i="3"/>
  <c r="I443" i="3"/>
  <c r="I508" i="3"/>
  <c r="I355" i="3"/>
  <c r="I391" i="3"/>
  <c r="I186" i="3"/>
  <c r="I250" i="3"/>
  <c r="I139" i="3"/>
  <c r="I357" i="2"/>
  <c r="I441" i="2"/>
  <c r="I523" i="2"/>
  <c r="I8" i="2"/>
  <c r="I72" i="2"/>
  <c r="I7" i="3"/>
  <c r="I71" i="3"/>
  <c r="I122" i="3"/>
  <c r="I582" i="2"/>
  <c r="I136" i="2"/>
  <c r="I331" i="2"/>
  <c r="I343" i="2"/>
  <c r="I549" i="2"/>
  <c r="I436" i="2"/>
  <c r="I633" i="2"/>
  <c r="I421" i="2"/>
  <c r="I238" i="3"/>
  <c r="I579" i="3"/>
  <c r="I160" i="3"/>
  <c r="I225" i="3"/>
  <c r="I289" i="3"/>
  <c r="I221" i="4"/>
  <c r="I6" i="2"/>
  <c r="I70" i="2"/>
  <c r="I200" i="2"/>
  <c r="I264" i="2"/>
  <c r="I500" i="2"/>
  <c r="I377" i="2"/>
  <c r="I165" i="2"/>
  <c r="I366" i="3"/>
  <c r="I32" i="3"/>
  <c r="I96" i="3"/>
  <c r="I161" i="3"/>
  <c r="I352" i="3"/>
  <c r="I417" i="3"/>
  <c r="I378" i="3"/>
  <c r="I564" i="2"/>
  <c r="I308" i="2"/>
  <c r="I57" i="2"/>
  <c r="I587" i="2"/>
  <c r="I10" i="2"/>
  <c r="I74" i="2"/>
  <c r="I139" i="2"/>
  <c r="I402" i="2"/>
  <c r="I442" i="3"/>
  <c r="I33" i="3"/>
  <c r="I97" i="3"/>
  <c r="I58" i="3"/>
  <c r="I31" i="4"/>
  <c r="I205" i="4"/>
  <c r="I119" i="4"/>
  <c r="I515" i="3"/>
  <c r="I170" i="3"/>
  <c r="I237" i="4"/>
  <c r="I243" i="4"/>
  <c r="I279" i="4"/>
  <c r="I56" i="4"/>
  <c r="I523" i="3"/>
  <c r="I362" i="3"/>
  <c r="I624" i="4"/>
  <c r="I298" i="4"/>
  <c r="I267" i="4"/>
  <c r="I225" i="4"/>
  <c r="I148" i="4"/>
  <c r="I228" i="4"/>
  <c r="I256" i="4"/>
  <c r="I560" i="4"/>
  <c r="I543" i="4"/>
  <c r="I545" i="4"/>
  <c r="I617" i="2"/>
  <c r="I144" i="3"/>
  <c r="I209" i="3"/>
  <c r="I273" i="3"/>
  <c r="I587" i="4"/>
  <c r="I562" i="4"/>
  <c r="I523" i="4"/>
  <c r="I597" i="2"/>
  <c r="I380" i="4"/>
  <c r="I508" i="4"/>
  <c r="I333" i="4"/>
  <c r="I245" i="4"/>
  <c r="I213" i="4"/>
  <c r="I325" i="4"/>
  <c r="I51" i="4"/>
  <c r="I105" i="4"/>
  <c r="I320" i="4"/>
  <c r="I556" i="3"/>
  <c r="I619" i="3"/>
  <c r="I42" i="3"/>
  <c r="I106" i="3"/>
  <c r="I395" i="3"/>
  <c r="I580" i="4"/>
  <c r="I566" i="4"/>
  <c r="I498" i="4"/>
  <c r="I246" i="4"/>
  <c r="I239" i="4"/>
  <c r="I166" i="4"/>
  <c r="I59" i="3"/>
  <c r="I492" i="3"/>
  <c r="I194" i="4"/>
  <c r="I28" i="3"/>
  <c r="I38" i="2"/>
  <c r="I102" i="2"/>
  <c r="I232" i="2"/>
  <c r="I296" i="2"/>
  <c r="I63" i="2"/>
  <c r="I333" i="2"/>
  <c r="I532" i="2"/>
  <c r="I409" i="2"/>
  <c r="I476" i="2"/>
  <c r="I619" i="2"/>
  <c r="I148" i="2"/>
  <c r="I133" i="2"/>
  <c r="I136" i="3"/>
  <c r="I201" i="3"/>
  <c r="I265" i="3"/>
  <c r="I331" i="3"/>
  <c r="I64" i="3"/>
  <c r="I129" i="3"/>
  <c r="I385" i="3"/>
  <c r="I587" i="3"/>
  <c r="I410" i="3"/>
  <c r="I282" i="4"/>
  <c r="I84" i="4"/>
  <c r="I46" i="2"/>
  <c r="I110" i="2"/>
  <c r="I240" i="2"/>
  <c r="I540" i="2"/>
  <c r="I25" i="2"/>
  <c r="I89" i="2"/>
  <c r="I417" i="2"/>
  <c r="I631" i="2"/>
  <c r="I171" i="2"/>
  <c r="I567" i="2"/>
  <c r="I156" i="2"/>
  <c r="I141" i="2"/>
  <c r="I404" i="2"/>
  <c r="I164" i="3"/>
  <c r="I173" i="3"/>
  <c r="I303" i="3"/>
  <c r="I340" i="3"/>
  <c r="I474" i="3"/>
  <c r="I137" i="3"/>
  <c r="I333" i="3"/>
  <c r="I467" i="3"/>
  <c r="I65" i="3"/>
  <c r="I26" i="3"/>
  <c r="I90" i="3"/>
  <c r="I353" i="3"/>
  <c r="I340" i="2"/>
  <c r="I616" i="2"/>
  <c r="I153" i="2"/>
  <c r="I33" i="2"/>
  <c r="I97" i="2"/>
  <c r="I360" i="2"/>
  <c r="I50" i="2"/>
  <c r="I114" i="2"/>
  <c r="I378" i="2"/>
  <c r="I20" i="2"/>
  <c r="I84" i="2"/>
  <c r="I562" i="2"/>
  <c r="I43" i="3"/>
  <c r="I107" i="3"/>
  <c r="I482" i="3"/>
  <c r="I627" i="3"/>
  <c r="I540" i="3"/>
  <c r="I170" i="4"/>
  <c r="I127" i="2"/>
  <c r="I217" i="2"/>
  <c r="I281" i="2"/>
  <c r="I627" i="2"/>
  <c r="I161" i="2"/>
  <c r="I424" i="2"/>
  <c r="I639" i="2"/>
  <c r="I235" i="2"/>
  <c r="I299" i="2"/>
  <c r="I368" i="2"/>
  <c r="I435" i="2"/>
  <c r="I453" i="2"/>
  <c r="I589" i="2"/>
  <c r="I43" i="2"/>
  <c r="I107" i="2"/>
  <c r="I28" i="2"/>
  <c r="I92" i="2"/>
  <c r="I570" i="2"/>
  <c r="I51" i="3"/>
  <c r="I115" i="3"/>
  <c r="I320" i="3"/>
  <c r="I423" i="3"/>
  <c r="I218" i="3"/>
  <c r="I282" i="3"/>
  <c r="I483" i="3"/>
  <c r="I548" i="3"/>
  <c r="I629" i="3"/>
  <c r="I476" i="3"/>
  <c r="I171" i="3"/>
  <c r="I3" i="3"/>
  <c r="I602" i="3"/>
  <c r="I157" i="4"/>
  <c r="I473" i="2"/>
  <c r="I225" i="2"/>
  <c r="I289" i="2"/>
  <c r="I358" i="2"/>
  <c r="I491" i="2"/>
  <c r="I40" i="2"/>
  <c r="I104" i="2"/>
  <c r="I243" i="2"/>
  <c r="I461" i="2"/>
  <c r="I601" i="2"/>
  <c r="I51" i="2"/>
  <c r="I115" i="2"/>
  <c r="I363" i="2"/>
  <c r="I581" i="2"/>
  <c r="I39" i="3"/>
  <c r="I103" i="3"/>
  <c r="I499" i="3"/>
  <c r="I226" i="3"/>
  <c r="I290" i="3"/>
  <c r="I359" i="3"/>
  <c r="I557" i="3"/>
  <c r="I154" i="3"/>
  <c r="I283" i="3"/>
  <c r="I139" i="4"/>
  <c r="I55" i="2"/>
  <c r="I119" i="2"/>
  <c r="I481" i="2"/>
  <c r="I168" i="2"/>
  <c r="I499" i="2"/>
  <c r="I48" i="2"/>
  <c r="I112" i="2"/>
  <c r="I517" i="2"/>
  <c r="I389" i="2"/>
  <c r="I141" i="3"/>
  <c r="I206" i="3"/>
  <c r="I270" i="3"/>
  <c r="I589" i="3"/>
  <c r="I346" i="3"/>
  <c r="I603" i="3"/>
  <c r="I570" i="3"/>
  <c r="I453" i="4"/>
  <c r="I516" i="4"/>
  <c r="I227" i="4"/>
  <c r="I247" i="4"/>
  <c r="I187" i="4"/>
  <c r="I11" i="4"/>
  <c r="I345" i="4"/>
  <c r="I634" i="3"/>
  <c r="I107" i="4"/>
  <c r="I76" i="4"/>
  <c r="I126" i="4"/>
  <c r="I389" i="4"/>
  <c r="I366" i="4"/>
  <c r="I454" i="4"/>
  <c r="I185" i="4"/>
  <c r="I115" i="4"/>
  <c r="I280" i="4"/>
  <c r="I75" i="4"/>
  <c r="I636" i="3"/>
  <c r="I202" i="4"/>
  <c r="I103" i="4"/>
  <c r="I81" i="4"/>
  <c r="I14" i="4"/>
  <c r="I125" i="4"/>
  <c r="I130" i="4"/>
  <c r="I457" i="2"/>
  <c r="I539" i="2"/>
  <c r="I24" i="2"/>
  <c r="I88" i="2"/>
  <c r="I629" i="2"/>
  <c r="I23" i="3"/>
  <c r="I87" i="3"/>
  <c r="I138" i="3"/>
  <c r="I475" i="4"/>
  <c r="I397" i="4"/>
  <c r="I349" i="4"/>
  <c r="I328" i="4"/>
  <c r="I238" i="4"/>
  <c r="I255" i="4"/>
  <c r="I197" i="4"/>
  <c r="I250" i="4"/>
  <c r="I77" i="4"/>
  <c r="I134" i="4"/>
  <c r="I23" i="4"/>
  <c r="I152" i="2"/>
  <c r="I359" i="2"/>
  <c r="I437" i="2"/>
  <c r="I373" i="2"/>
  <c r="I125" i="3"/>
  <c r="I190" i="3"/>
  <c r="I254" i="3"/>
  <c r="I491" i="3"/>
  <c r="I541" i="3"/>
  <c r="I369" i="3"/>
  <c r="I460" i="4"/>
  <c r="I433" i="4"/>
  <c r="I514" i="4"/>
  <c r="I574" i="4"/>
  <c r="I204" i="4"/>
  <c r="I183" i="4"/>
  <c r="I12" i="4"/>
  <c r="I39" i="2"/>
  <c r="I103" i="2"/>
  <c r="I452" i="2"/>
  <c r="I176" i="3"/>
  <c r="I241" i="3"/>
  <c r="I507" i="3"/>
  <c r="I291" i="3"/>
  <c r="I561" i="4"/>
  <c r="I461" i="4"/>
  <c r="I201" i="4"/>
  <c r="I116" i="4"/>
  <c r="I175" i="4"/>
  <c r="I67" i="4"/>
  <c r="I22" i="2"/>
  <c r="I86" i="2"/>
  <c r="I216" i="2"/>
  <c r="I280" i="2"/>
  <c r="I516" i="2"/>
  <c r="I393" i="2"/>
  <c r="I132" i="2"/>
  <c r="I580" i="2"/>
  <c r="I48" i="3"/>
  <c r="I112" i="3"/>
  <c r="I177" i="3"/>
  <c r="I394" i="3"/>
  <c r="I411" i="4"/>
  <c r="I450" i="4"/>
  <c r="I524" i="4"/>
  <c r="I219" i="4"/>
  <c r="I159" i="4"/>
  <c r="I324" i="2"/>
  <c r="I9" i="2"/>
  <c r="I73" i="2"/>
  <c r="I155" i="2"/>
  <c r="I458" i="3"/>
  <c r="I586" i="3"/>
  <c r="I603" i="4"/>
  <c r="I589" i="4"/>
  <c r="I525" i="4"/>
  <c r="I497" i="4"/>
  <c r="I226" i="4"/>
  <c r="I208" i="4"/>
  <c r="I158" i="4"/>
  <c r="I140" i="4"/>
  <c r="I167" i="2"/>
  <c r="I598" i="2"/>
  <c r="I137" i="2"/>
  <c r="I344" i="2"/>
  <c r="I411" i="2"/>
  <c r="I4" i="2"/>
  <c r="I68" i="2"/>
  <c r="I328" i="2"/>
  <c r="I603" i="2"/>
  <c r="I27" i="3"/>
  <c r="I91" i="3"/>
  <c r="I524" i="3"/>
  <c r="I612" i="4"/>
  <c r="I539" i="4"/>
  <c r="I423" i="4"/>
  <c r="I353" i="4"/>
  <c r="I249" i="4"/>
  <c r="I61" i="4"/>
  <c r="I60" i="4"/>
  <c r="I41" i="4"/>
  <c r="I123" i="4"/>
  <c r="I178" i="4"/>
  <c r="I201" i="2"/>
  <c r="I408" i="2"/>
  <c r="I219" i="2"/>
  <c r="I27" i="2"/>
  <c r="I91" i="2"/>
  <c r="I407" i="3"/>
  <c r="I202" i="3"/>
  <c r="I266" i="3"/>
  <c r="I155" i="3"/>
  <c r="I578" i="4"/>
  <c r="I386" i="4"/>
  <c r="I354" i="4"/>
  <c r="I334" i="4"/>
  <c r="I253" i="4"/>
  <c r="I290" i="4"/>
  <c r="I263" i="4"/>
  <c r="I27" i="4"/>
  <c r="I60" i="2"/>
  <c r="I151" i="4"/>
  <c r="I607" i="2"/>
  <c r="I494" i="2"/>
  <c r="I3" i="2"/>
  <c r="I19" i="2"/>
  <c r="I83" i="2"/>
  <c r="I348" i="2"/>
  <c r="I156" i="3"/>
  <c r="I399" i="3"/>
  <c r="I194" i="3"/>
  <c r="I258" i="3"/>
  <c r="I392" i="3"/>
  <c r="I459" i="3"/>
  <c r="I335" i="4"/>
  <c r="I143" i="4"/>
  <c r="I636" i="2"/>
  <c r="I15" i="3"/>
  <c r="I79" i="3"/>
  <c r="I616" i="3"/>
  <c r="I8" i="3"/>
  <c r="I72" i="3"/>
  <c r="I130" i="3"/>
  <c r="I393" i="3"/>
  <c r="I418" i="3"/>
  <c r="I379" i="3"/>
  <c r="I580" i="3"/>
  <c r="I210" i="4"/>
  <c r="I152" i="4"/>
  <c r="I292" i="4"/>
  <c r="I144" i="2"/>
  <c r="I351" i="2"/>
  <c r="I558" i="2"/>
  <c r="I560" i="2"/>
  <c r="I412" i="2"/>
  <c r="I182" i="3"/>
  <c r="I246" i="3"/>
  <c r="I475" i="3"/>
  <c r="I617" i="3"/>
  <c r="I9" i="3"/>
  <c r="I73" i="3"/>
  <c r="I34" i="3"/>
  <c r="I98" i="3"/>
  <c r="I426" i="3"/>
  <c r="I352" i="4"/>
  <c r="I254" i="4"/>
  <c r="I190" i="4"/>
  <c r="I209" i="4"/>
  <c r="I31" i="2"/>
  <c r="I95" i="2"/>
  <c r="I429" i="2"/>
  <c r="I124" i="3"/>
  <c r="I328" i="3"/>
  <c r="I168" i="3"/>
  <c r="I233" i="3"/>
  <c r="I297" i="3"/>
  <c r="I424" i="3"/>
  <c r="I484" i="3"/>
  <c r="I578" i="3"/>
  <c r="I611" i="3"/>
  <c r="I612" i="3"/>
  <c r="I339" i="4"/>
  <c r="I229" i="4"/>
  <c r="I111" i="4"/>
  <c r="I109" i="4"/>
  <c r="I252" i="4"/>
  <c r="I344" i="4"/>
  <c r="I14" i="2"/>
  <c r="I78" i="2"/>
  <c r="I208" i="2"/>
  <c r="I272" i="2"/>
  <c r="I366" i="2"/>
  <c r="I508" i="2"/>
  <c r="I575" i="2"/>
  <c r="I385" i="2"/>
  <c r="I124" i="2"/>
  <c r="I173" i="2"/>
  <c r="I371" i="2"/>
  <c r="I47" i="3"/>
  <c r="I111" i="3"/>
  <c r="I40" i="3"/>
  <c r="I104" i="3"/>
  <c r="I169" i="3"/>
  <c r="I367" i="3"/>
  <c r="I565" i="3"/>
  <c r="I162" i="3"/>
  <c r="I123" i="3"/>
  <c r="I306" i="4"/>
  <c r="I100" i="4"/>
  <c r="I63" i="4"/>
  <c r="I65" i="2"/>
  <c r="I147" i="2"/>
  <c r="I380" i="2"/>
  <c r="I397" i="2"/>
  <c r="I149" i="3"/>
  <c r="I214" i="3"/>
  <c r="I278" i="3"/>
  <c r="I450" i="3"/>
  <c r="I41" i="3"/>
  <c r="I105" i="3"/>
  <c r="I66" i="3"/>
  <c r="I354" i="3"/>
  <c r="I261" i="4"/>
  <c r="I153" i="4"/>
  <c r="I171" i="4"/>
  <c r="I46" i="4"/>
  <c r="I79" i="4"/>
  <c r="I66" i="4"/>
  <c r="I595" i="2"/>
  <c r="I132" i="3"/>
  <c r="I306" i="3"/>
  <c r="I574" i="3"/>
  <c r="I434" i="3"/>
  <c r="I500" i="3"/>
  <c r="I360" i="3"/>
  <c r="I425" i="3"/>
  <c r="I386" i="3"/>
  <c r="I411" i="3"/>
  <c r="I326" i="4"/>
  <c r="I242" i="3"/>
  <c r="I368" i="3"/>
  <c r="I150" i="4"/>
  <c r="I180" i="4"/>
  <c r="I334" i="2"/>
  <c r="I336" i="2"/>
  <c r="I388" i="2"/>
  <c r="I148" i="3"/>
  <c r="I63" i="3"/>
  <c r="I49" i="3"/>
  <c r="I113" i="3"/>
  <c r="I10" i="3"/>
  <c r="I74" i="3"/>
  <c r="I560" i="3"/>
  <c r="I496" i="3"/>
  <c r="I561" i="3"/>
  <c r="I25" i="4"/>
  <c r="I543" i="2"/>
  <c r="I528" i="2"/>
  <c r="I413" i="2"/>
  <c r="I165" i="3"/>
  <c r="I230" i="3"/>
  <c r="I294" i="3"/>
  <c r="I599" i="3"/>
  <c r="I147" i="3"/>
  <c r="I345" i="3"/>
  <c r="I370" i="3"/>
  <c r="I371" i="3"/>
  <c r="I230" i="4"/>
  <c r="I207" i="4"/>
  <c r="I347" i="2"/>
  <c r="I172" i="3"/>
  <c r="I152" i="3"/>
  <c r="I217" i="3"/>
  <c r="I281" i="3"/>
  <c r="I343" i="3"/>
  <c r="I408" i="3"/>
  <c r="I361" i="3"/>
  <c r="I387" i="3"/>
  <c r="I211" i="4"/>
  <c r="I131" i="4"/>
  <c r="I173" i="4"/>
  <c r="I248" i="4"/>
  <c r="M608" i="4"/>
  <c r="M574" i="4"/>
  <c r="Y281" i="4"/>
  <c r="Y346" i="4"/>
  <c r="Q497" i="4"/>
  <c r="M520" i="4"/>
  <c r="U345" i="4"/>
  <c r="U351" i="4"/>
  <c r="U273" i="4"/>
  <c r="Y635" i="4"/>
  <c r="M491" i="4"/>
  <c r="Q474" i="4"/>
  <c r="M519" i="4"/>
  <c r="Y184" i="4"/>
  <c r="U196" i="4"/>
  <c r="Q99" i="4"/>
  <c r="U169" i="4"/>
  <c r="Y270" i="4"/>
  <c r="M52" i="4"/>
  <c r="U241" i="4"/>
  <c r="M21" i="4"/>
  <c r="M91" i="4"/>
  <c r="M471" i="4"/>
  <c r="Y433" i="4"/>
  <c r="U516" i="4"/>
  <c r="Y168" i="4"/>
  <c r="U140" i="4"/>
  <c r="U105" i="4"/>
  <c r="U136" i="4"/>
  <c r="M48" i="4"/>
  <c r="U442" i="4"/>
  <c r="Y486" i="4"/>
  <c r="M465" i="4"/>
  <c r="U445" i="4"/>
  <c r="U473" i="4"/>
  <c r="M423" i="4"/>
  <c r="Y327" i="4"/>
  <c r="M39" i="4"/>
  <c r="M89" i="4"/>
  <c r="U150" i="4"/>
  <c r="U251" i="4"/>
  <c r="Y196" i="4"/>
  <c r="I50" i="4"/>
  <c r="U514" i="4"/>
  <c r="U328" i="4"/>
  <c r="Y278" i="4"/>
  <c r="Y266" i="4"/>
  <c r="Q106" i="4"/>
  <c r="M171" i="4"/>
  <c r="Q277" i="4"/>
  <c r="Q6" i="4"/>
  <c r="Q87" i="4"/>
  <c r="Q88" i="4"/>
  <c r="I299" i="4"/>
  <c r="Y215" i="4"/>
  <c r="U78" i="4"/>
  <c r="Q70" i="4"/>
  <c r="Q171" i="4"/>
  <c r="Q555" i="4"/>
  <c r="M506" i="4"/>
  <c r="I395" i="4"/>
  <c r="I368" i="4"/>
  <c r="I444" i="4"/>
  <c r="U314" i="4"/>
  <c r="Q323" i="4"/>
  <c r="U6" i="4"/>
  <c r="M454" i="4"/>
  <c r="I459" i="4"/>
  <c r="I434" i="4"/>
  <c r="I511" i="4"/>
  <c r="Q328" i="4"/>
  <c r="Q240" i="4"/>
  <c r="Q208" i="4"/>
  <c r="U188" i="4"/>
  <c r="I161" i="4"/>
  <c r="U269" i="4"/>
  <c r="M66" i="4"/>
  <c r="U575" i="4"/>
  <c r="I370" i="4"/>
  <c r="I481" i="4"/>
  <c r="I519" i="4"/>
  <c r="I259" i="4"/>
  <c r="Q304" i="4"/>
  <c r="Q252" i="4"/>
  <c r="Y188" i="4"/>
  <c r="Q114" i="4"/>
  <c r="U101" i="4"/>
  <c r="Q82" i="4"/>
  <c r="Q145" i="4"/>
  <c r="Q233" i="4"/>
  <c r="I417" i="4"/>
  <c r="I391" i="4"/>
  <c r="M487" i="4"/>
  <c r="Y440" i="4"/>
  <c r="I509" i="4"/>
  <c r="M319" i="4"/>
  <c r="Y253" i="4"/>
  <c r="U215" i="4"/>
  <c r="M148" i="4"/>
  <c r="U161" i="4"/>
  <c r="Y172" i="4"/>
  <c r="U137" i="4"/>
  <c r="U518" i="4"/>
  <c r="I399" i="4"/>
  <c r="I358" i="4"/>
  <c r="Y322" i="4"/>
  <c r="I196" i="4"/>
  <c r="I186" i="4"/>
  <c r="Y161" i="4"/>
  <c r="U68" i="4"/>
  <c r="I445" i="4"/>
  <c r="I438" i="4"/>
  <c r="Y194" i="4"/>
  <c r="Y273" i="4"/>
  <c r="Q90" i="4"/>
  <c r="Q32" i="4"/>
  <c r="M68" i="4"/>
  <c r="M7" i="4"/>
  <c r="Q180" i="4"/>
  <c r="Y372" i="4"/>
  <c r="Y356" i="4"/>
  <c r="M443" i="4"/>
  <c r="U498" i="4"/>
  <c r="U324" i="4"/>
  <c r="Y258" i="4"/>
  <c r="Q269" i="4"/>
  <c r="M331" i="4"/>
  <c r="Q318" i="4"/>
  <c r="I232" i="4"/>
  <c r="I97" i="4"/>
  <c r="I244" i="4"/>
  <c r="I309" i="4"/>
  <c r="I48" i="4"/>
  <c r="I40" i="4"/>
  <c r="Q259" i="4"/>
  <c r="U358" i="4"/>
  <c r="M286" i="4"/>
  <c r="Y240" i="4"/>
  <c r="Q235" i="4"/>
  <c r="U443" i="4"/>
  <c r="U444" i="4"/>
  <c r="U488" i="4"/>
  <c r="U252" i="4"/>
  <c r="Q528" i="4"/>
  <c r="I373" i="4"/>
  <c r="I473" i="4"/>
  <c r="I436" i="4"/>
  <c r="Y329" i="4"/>
  <c r="Q296" i="4"/>
  <c r="Q207" i="4"/>
  <c r="M173" i="4"/>
  <c r="Q130" i="4"/>
  <c r="I95" i="4"/>
  <c r="I142" i="4"/>
  <c r="I172" i="4"/>
  <c r="I71" i="4"/>
  <c r="I616" i="4"/>
  <c r="I554" i="4"/>
  <c r="Q520" i="4"/>
  <c r="I488" i="4"/>
  <c r="U410" i="4"/>
  <c r="M517" i="4"/>
  <c r="I362" i="4"/>
  <c r="Q324" i="4"/>
  <c r="Q331" i="4"/>
  <c r="I294" i="4"/>
  <c r="M239" i="4"/>
  <c r="U302" i="4"/>
  <c r="Q244" i="4"/>
  <c r="Y171" i="4"/>
  <c r="M23" i="4"/>
  <c r="M50" i="4"/>
  <c r="I101" i="4"/>
  <c r="I346" i="4"/>
  <c r="Q548" i="4"/>
  <c r="I537" i="4"/>
  <c r="I387" i="4"/>
  <c r="I515" i="4"/>
  <c r="I424" i="4"/>
  <c r="I495" i="4"/>
  <c r="I500" i="4"/>
  <c r="I324" i="4"/>
  <c r="U235" i="4"/>
  <c r="I192" i="4"/>
  <c r="Y148" i="4"/>
  <c r="Y85" i="4"/>
  <c r="U222" i="4"/>
  <c r="Y96" i="4"/>
  <c r="I133" i="4"/>
  <c r="I138" i="4"/>
  <c r="Q77" i="4"/>
  <c r="I637" i="4"/>
  <c r="I579" i="4"/>
  <c r="I552" i="4"/>
  <c r="Q487" i="4"/>
  <c r="Y522" i="4"/>
  <c r="Y500" i="4"/>
  <c r="M429" i="4"/>
  <c r="U368" i="4"/>
  <c r="U450" i="4"/>
  <c r="U625" i="4"/>
  <c r="I305" i="4"/>
  <c r="Y236" i="4"/>
  <c r="Y189" i="4"/>
  <c r="Y200" i="4"/>
  <c r="Q185" i="4"/>
  <c r="Y206" i="4"/>
  <c r="M163" i="4"/>
  <c r="Y83" i="4"/>
  <c r="Y67" i="4"/>
  <c r="U106" i="4"/>
  <c r="U257" i="4"/>
  <c r="M31" i="4"/>
  <c r="I22" i="4"/>
  <c r="I52" i="4"/>
  <c r="I20" i="4"/>
  <c r="I146" i="4"/>
  <c r="Q122" i="4"/>
  <c r="Q225" i="4"/>
  <c r="Q289" i="4"/>
  <c r="Q285" i="4"/>
  <c r="Q346" i="4"/>
  <c r="I634" i="4"/>
  <c r="I556" i="4"/>
  <c r="I490" i="4"/>
  <c r="I426" i="4"/>
  <c r="U490" i="4"/>
  <c r="U316" i="4"/>
  <c r="I189" i="4"/>
  <c r="U247" i="4"/>
  <c r="Q58" i="4"/>
  <c r="Y21" i="4"/>
  <c r="U265" i="4"/>
  <c r="Q80" i="4"/>
  <c r="Q341" i="4"/>
  <c r="Q22" i="4"/>
  <c r="I91" i="4"/>
  <c r="U22" i="4"/>
  <c r="Q480" i="4"/>
  <c r="I383" i="4"/>
  <c r="U496" i="4"/>
  <c r="I375" i="4"/>
  <c r="M311" i="4"/>
  <c r="Y243" i="4"/>
  <c r="I235" i="4"/>
  <c r="Q232" i="4"/>
  <c r="I258" i="4"/>
  <c r="Q166" i="4"/>
  <c r="I127" i="4"/>
  <c r="U123" i="4"/>
  <c r="U92" i="4"/>
  <c r="I4" i="4"/>
  <c r="I145" i="4"/>
  <c r="I260" i="4"/>
  <c r="I39" i="4"/>
  <c r="Q539" i="4"/>
  <c r="I565" i="4"/>
  <c r="I501" i="4"/>
  <c r="M393" i="4"/>
  <c r="Y373" i="4"/>
  <c r="M483" i="4"/>
  <c r="I409" i="4"/>
  <c r="I430" i="4"/>
  <c r="I360" i="4"/>
  <c r="U494" i="4"/>
  <c r="Q523" i="4"/>
  <c r="U533" i="4"/>
  <c r="I315" i="4"/>
  <c r="M238" i="4"/>
  <c r="I214" i="4"/>
  <c r="I223" i="4"/>
  <c r="I57" i="4"/>
  <c r="Y35" i="4"/>
  <c r="U130" i="4"/>
  <c r="U261" i="4"/>
  <c r="M85" i="4"/>
  <c r="I149" i="4"/>
  <c r="U447" i="4"/>
  <c r="U460" i="4"/>
  <c r="U465" i="4"/>
  <c r="U519" i="4"/>
  <c r="U531" i="4"/>
  <c r="U220" i="4"/>
  <c r="U523" i="4"/>
  <c r="U459" i="4"/>
  <c r="Q447" i="4"/>
  <c r="U422" i="4"/>
  <c r="Q271" i="4"/>
  <c r="Q504" i="4"/>
  <c r="Q431" i="4"/>
  <c r="U432" i="4"/>
  <c r="U291" i="4"/>
  <c r="U299" i="4"/>
  <c r="U471" i="4"/>
  <c r="Q432" i="4"/>
  <c r="U56" i="4"/>
  <c r="U36" i="4"/>
  <c r="Q174" i="4"/>
  <c r="U128" i="4"/>
  <c r="U346" i="4"/>
  <c r="U122" i="4"/>
  <c r="U95" i="4"/>
  <c r="U141" i="4"/>
  <c r="U225" i="4"/>
  <c r="U289" i="4"/>
  <c r="Q65" i="4"/>
  <c r="U100" i="4"/>
  <c r="U285" i="4"/>
  <c r="Q30" i="4"/>
  <c r="U30" i="4"/>
  <c r="Q414" i="4"/>
  <c r="M458" i="4"/>
  <c r="Y110" i="4"/>
  <c r="M44" i="4"/>
  <c r="U259" i="4"/>
  <c r="M12" i="4"/>
  <c r="U60" i="4"/>
  <c r="I55" i="4"/>
  <c r="Q501" i="4"/>
  <c r="Y519" i="4"/>
  <c r="M526" i="4"/>
  <c r="Y450" i="4"/>
  <c r="Q133" i="4"/>
  <c r="Q540" i="4"/>
  <c r="Q479" i="4"/>
  <c r="M442" i="4"/>
  <c r="Y430" i="4"/>
  <c r="Q507" i="4"/>
  <c r="U434" i="4"/>
  <c r="Q93" i="4"/>
  <c r="Y14" i="4"/>
  <c r="Y88" i="4"/>
  <c r="I181" i="4"/>
  <c r="Y531" i="4"/>
  <c r="M294" i="4"/>
  <c r="U227" i="4"/>
  <c r="M71" i="4"/>
  <c r="M88" i="4"/>
  <c r="Y639" i="4"/>
  <c r="Y610" i="4"/>
  <c r="Q639" i="4"/>
  <c r="Y481" i="4"/>
  <c r="U454" i="4"/>
  <c r="M551" i="4"/>
  <c r="Y398" i="4"/>
  <c r="U441" i="4"/>
  <c r="M279" i="4"/>
  <c r="I319" i="4"/>
  <c r="Y238" i="4"/>
  <c r="Y314" i="4"/>
  <c r="Q126" i="4"/>
  <c r="Q105" i="4"/>
  <c r="Q101" i="4"/>
  <c r="Q264" i="4"/>
  <c r="Q237" i="4"/>
  <c r="Q257" i="4"/>
  <c r="Q309" i="4"/>
  <c r="M425" i="4"/>
  <c r="Y296" i="4"/>
  <c r="U166" i="4"/>
  <c r="M515" i="4"/>
  <c r="Q96" i="4"/>
  <c r="Y305" i="4"/>
  <c r="Y567" i="4"/>
  <c r="Q467" i="4"/>
  <c r="Y298" i="4"/>
  <c r="Y504" i="4"/>
  <c r="U232" i="4"/>
  <c r="Q399" i="4"/>
  <c r="Q372" i="4"/>
  <c r="Q276" i="4"/>
  <c r="Q140" i="4"/>
  <c r="Q305" i="4"/>
  <c r="Q199" i="4"/>
  <c r="M167" i="4"/>
  <c r="Q547" i="4"/>
  <c r="Q74" i="4"/>
  <c r="Q66" i="4"/>
  <c r="M199" i="4"/>
  <c r="Q503" i="4"/>
  <c r="Q364" i="4"/>
  <c r="Q167" i="4"/>
  <c r="Q490" i="4"/>
  <c r="Q313" i="4"/>
  <c r="Q186" i="4"/>
  <c r="Q204" i="4"/>
  <c r="Q156" i="4"/>
  <c r="Q97" i="4"/>
  <c r="Q202" i="4"/>
  <c r="Q543" i="4"/>
  <c r="M516" i="4"/>
  <c r="M457" i="4"/>
  <c r="U343" i="4"/>
  <c r="U231" i="4"/>
  <c r="M494" i="4"/>
  <c r="U409" i="4"/>
  <c r="M344" i="4"/>
  <c r="M320" i="4"/>
  <c r="Y233" i="4"/>
  <c r="Y182" i="4"/>
  <c r="Y102" i="4"/>
  <c r="M53" i="4"/>
  <c r="M47" i="4"/>
  <c r="U28" i="4"/>
  <c r="U476" i="4"/>
  <c r="U455" i="4"/>
  <c r="Q270" i="4"/>
  <c r="M275" i="4"/>
  <c r="Y183" i="4"/>
  <c r="Y190" i="4"/>
  <c r="M150" i="4"/>
  <c r="U132" i="4"/>
  <c r="Y293" i="4"/>
  <c r="Q243" i="4"/>
  <c r="U492" i="4"/>
  <c r="Y392" i="4"/>
  <c r="Y347" i="4"/>
  <c r="Y213" i="4"/>
  <c r="U213" i="4"/>
  <c r="U163" i="4"/>
  <c r="Q175" i="4"/>
  <c r="Y175" i="4"/>
  <c r="Y143" i="4"/>
  <c r="I215" i="4"/>
  <c r="I308" i="4"/>
  <c r="I86" i="4"/>
  <c r="Q493" i="4"/>
  <c r="Y492" i="4"/>
  <c r="Y458" i="4"/>
  <c r="Y277" i="4"/>
  <c r="Q255" i="4"/>
  <c r="U255" i="4"/>
  <c r="I160" i="2"/>
  <c r="I367" i="2"/>
  <c r="I509" i="2"/>
  <c r="I526" i="2"/>
  <c r="I311" i="2"/>
  <c r="I381" i="2"/>
  <c r="I513" i="2"/>
  <c r="I133" i="3"/>
  <c r="I198" i="3"/>
  <c r="I262" i="3"/>
  <c r="I549" i="3"/>
  <c r="I313" i="3"/>
  <c r="I162" i="4"/>
  <c r="I73" i="4"/>
  <c r="I65" i="4"/>
  <c r="I128" i="4"/>
  <c r="I141" i="4"/>
  <c r="I59" i="4"/>
  <c r="I490" i="2"/>
  <c r="I554" i="2"/>
  <c r="I47" i="2"/>
  <c r="I111" i="2"/>
  <c r="I460" i="2"/>
  <c r="I140" i="3"/>
  <c r="I185" i="3"/>
  <c r="I249" i="3"/>
  <c r="I315" i="3"/>
  <c r="I376" i="3"/>
  <c r="I435" i="3"/>
  <c r="I326" i="3"/>
  <c r="I633" i="3"/>
  <c r="I329" i="3"/>
  <c r="I30" i="2"/>
  <c r="I94" i="2"/>
  <c r="I224" i="2"/>
  <c r="I288" i="2"/>
  <c r="I431" i="2"/>
  <c r="I524" i="2"/>
  <c r="I401" i="2"/>
  <c r="I608" i="2"/>
  <c r="I550" i="2"/>
  <c r="I140" i="2"/>
  <c r="I611" i="2"/>
  <c r="I125" i="2"/>
  <c r="I537" i="2"/>
  <c r="I56" i="3"/>
  <c r="I120" i="3"/>
  <c r="I377" i="3"/>
  <c r="I402" i="3"/>
  <c r="I338" i="3"/>
  <c r="I355" i="4"/>
  <c r="I318" i="4"/>
  <c r="I118" i="4"/>
  <c r="I17" i="2"/>
  <c r="I81" i="2"/>
  <c r="I34" i="2"/>
  <c r="I98" i="2"/>
  <c r="I163" i="2"/>
  <c r="I426" i="2"/>
  <c r="I559" i="2"/>
  <c r="I478" i="2"/>
  <c r="I622" i="2"/>
  <c r="I198" i="2"/>
  <c r="I262" i="2"/>
  <c r="I396" i="2"/>
  <c r="I463" i="2"/>
  <c r="I150" i="2"/>
  <c r="I215" i="2"/>
  <c r="I279" i="2"/>
  <c r="I480" i="2"/>
  <c r="I545" i="2"/>
  <c r="I466" i="3"/>
  <c r="I531" i="3"/>
  <c r="I324" i="3"/>
  <c r="I57" i="3"/>
  <c r="I452" i="3"/>
  <c r="I517" i="3"/>
  <c r="I18" i="3"/>
  <c r="I82" i="3"/>
  <c r="I212" i="3"/>
  <c r="I276" i="3"/>
  <c r="I237" i="3"/>
  <c r="I302" i="3"/>
  <c r="I437" i="3"/>
  <c r="I568" i="3"/>
  <c r="I438" i="3"/>
  <c r="I504" i="3"/>
  <c r="I569" i="3"/>
  <c r="I215" i="3"/>
  <c r="I279" i="3"/>
  <c r="I38" i="4"/>
  <c r="I177" i="4"/>
  <c r="I175" i="2"/>
  <c r="I606" i="2"/>
  <c r="I145" i="2"/>
  <c r="I352" i="2"/>
  <c r="I419" i="2"/>
  <c r="I487" i="2"/>
  <c r="I551" i="2"/>
  <c r="I12" i="2"/>
  <c r="I76" i="2"/>
  <c r="I206" i="2"/>
  <c r="I270" i="2"/>
  <c r="I337" i="2"/>
  <c r="I471" i="2"/>
  <c r="I536" i="2"/>
  <c r="I158" i="2"/>
  <c r="I223" i="2"/>
  <c r="I35" i="3"/>
  <c r="I99" i="3"/>
  <c r="I532" i="3"/>
  <c r="I607" i="3"/>
  <c r="I325" i="3"/>
  <c r="I460" i="3"/>
  <c r="I525" i="3"/>
  <c r="I220" i="3"/>
  <c r="I284" i="3"/>
  <c r="I632" i="3"/>
  <c r="I245" i="3"/>
  <c r="I446" i="3"/>
  <c r="I512" i="3"/>
  <c r="I223" i="3"/>
  <c r="I489" i="3"/>
  <c r="I553" i="3"/>
  <c r="I14" i="3"/>
  <c r="I78" i="3"/>
  <c r="I143" i="3"/>
  <c r="I339" i="3"/>
  <c r="I481" i="3"/>
  <c r="I546" i="3"/>
  <c r="I293" i="4"/>
  <c r="I274" i="4"/>
  <c r="I203" i="4"/>
  <c r="I64" i="4"/>
  <c r="I224" i="4"/>
  <c r="I313" i="4"/>
  <c r="I209" i="2"/>
  <c r="I483" i="2"/>
  <c r="I162" i="2"/>
  <c r="I227" i="2"/>
  <c r="I291" i="2"/>
  <c r="I445" i="2"/>
  <c r="I35" i="2"/>
  <c r="I99" i="2"/>
  <c r="I362" i="2"/>
  <c r="I495" i="2"/>
  <c r="I479" i="2"/>
  <c r="I544" i="2"/>
  <c r="I624" i="2"/>
  <c r="I312" i="3"/>
  <c r="I415" i="3"/>
  <c r="I547" i="3"/>
  <c r="I210" i="3"/>
  <c r="I274" i="3"/>
  <c r="I334" i="3"/>
  <c r="I163" i="3"/>
  <c r="I559" i="3"/>
  <c r="I454" i="3"/>
  <c r="I591" i="3"/>
  <c r="I520" i="3"/>
  <c r="I497" i="3"/>
  <c r="I222" i="4"/>
  <c r="I233" i="4"/>
  <c r="I302" i="4"/>
  <c r="I200" i="4"/>
  <c r="I231" i="4"/>
  <c r="I154" i="4"/>
  <c r="I327" i="4"/>
  <c r="I273" i="2"/>
  <c r="I465" i="2"/>
  <c r="I350" i="2"/>
  <c r="I547" i="2"/>
  <c r="I32" i="2"/>
  <c r="I96" i="2"/>
  <c r="I226" i="2"/>
  <c r="I290" i="2"/>
  <c r="I355" i="2"/>
  <c r="I31" i="3"/>
  <c r="I95" i="3"/>
  <c r="I351" i="3"/>
  <c r="I146" i="3"/>
  <c r="I304" i="3"/>
  <c r="I505" i="3"/>
  <c r="I304" i="4"/>
  <c r="I193" i="4"/>
  <c r="I124" i="4"/>
  <c r="I120" i="4"/>
  <c r="I44" i="4"/>
  <c r="I28" i="4"/>
  <c r="I42" i="4"/>
  <c r="M482" i="4"/>
  <c r="M430" i="4"/>
  <c r="M481" i="4"/>
  <c r="M576" i="4"/>
  <c r="Y539" i="4"/>
  <c r="Y513" i="4"/>
  <c r="U502" i="4"/>
  <c r="U475" i="4"/>
  <c r="Y423" i="4"/>
  <c r="Y439" i="4"/>
  <c r="M161" i="4"/>
  <c r="Y523" i="4"/>
  <c r="Y488" i="4"/>
  <c r="I32" i="4"/>
  <c r="Q541" i="4"/>
  <c r="M510" i="4"/>
  <c r="Q338" i="4"/>
  <c r="Q334" i="4"/>
  <c r="U287" i="4"/>
  <c r="Q146" i="4"/>
  <c r="Y611" i="4"/>
  <c r="U486" i="4"/>
  <c r="Y485" i="4"/>
  <c r="Q407" i="4"/>
  <c r="M120" i="4"/>
  <c r="Q534" i="4"/>
  <c r="Y348" i="4"/>
  <c r="Y536" i="4"/>
  <c r="U370" i="4"/>
  <c r="Y456" i="4"/>
  <c r="U504" i="4"/>
  <c r="U627" i="4"/>
  <c r="Q117" i="4"/>
  <c r="U118" i="4"/>
  <c r="Q616" i="4"/>
  <c r="Q634" i="4"/>
  <c r="Q380" i="4"/>
  <c r="M358" i="4"/>
  <c r="M438" i="4"/>
  <c r="M354" i="4"/>
  <c r="U407" i="4"/>
  <c r="Y357" i="4"/>
  <c r="M258" i="4"/>
  <c r="Y201" i="4"/>
  <c r="Y151" i="4"/>
  <c r="M455" i="4"/>
  <c r="M290" i="4"/>
  <c r="M598" i="4"/>
  <c r="M530" i="4"/>
  <c r="M346" i="4"/>
  <c r="M32" i="4"/>
  <c r="M511" i="4"/>
  <c r="M263" i="4"/>
  <c r="M76" i="4"/>
  <c r="M40" i="4"/>
  <c r="M502" i="4"/>
  <c r="M461" i="4"/>
  <c r="M476" i="4"/>
  <c r="M431" i="4"/>
  <c r="M28" i="4"/>
  <c r="M453" i="4"/>
  <c r="M295" i="4"/>
  <c r="M138" i="4"/>
  <c r="M93" i="4"/>
  <c r="I350" i="4"/>
  <c r="M4" i="4"/>
  <c r="I199" i="4"/>
  <c r="M314" i="4"/>
  <c r="I216" i="4"/>
  <c r="Q333" i="4"/>
  <c r="Y442" i="4"/>
  <c r="Q415" i="4"/>
  <c r="M587" i="4"/>
  <c r="Q561" i="4"/>
  <c r="U470" i="4"/>
  <c r="M450" i="4"/>
  <c r="M421" i="4"/>
  <c r="U438" i="4"/>
  <c r="Q568" i="4"/>
  <c r="U525" i="4"/>
  <c r="Q515" i="4"/>
  <c r="Y436" i="4"/>
  <c r="Y529" i="4"/>
  <c r="Q602" i="4"/>
  <c r="Q605" i="4"/>
  <c r="M524" i="4"/>
  <c r="U467" i="4"/>
  <c r="Q267" i="4"/>
  <c r="M347" i="4"/>
  <c r="M250" i="4"/>
  <c r="Q631" i="4"/>
  <c r="Q551" i="4"/>
  <c r="Y548" i="4"/>
  <c r="M501" i="4"/>
  <c r="Q466" i="4"/>
  <c r="M435" i="4"/>
  <c r="Q384" i="4"/>
  <c r="M444" i="4"/>
  <c r="M433" i="4"/>
  <c r="Y502" i="4"/>
  <c r="Y263" i="4"/>
  <c r="Q291" i="4"/>
  <c r="U280" i="4"/>
  <c r="M211" i="4"/>
  <c r="Q612" i="4"/>
  <c r="U573" i="4"/>
  <c r="M420" i="4"/>
  <c r="M460" i="4"/>
  <c r="M448" i="4"/>
  <c r="U325" i="4"/>
  <c r="U275" i="4"/>
  <c r="M303" i="4"/>
  <c r="Q251" i="4"/>
  <c r="Y197" i="4"/>
  <c r="Y162" i="4"/>
  <c r="Q564" i="4"/>
  <c r="Y404" i="4"/>
  <c r="M462" i="4"/>
  <c r="M514" i="4"/>
  <c r="M595" i="4"/>
  <c r="U457" i="4"/>
  <c r="Y632" i="4"/>
  <c r="Y533" i="4"/>
  <c r="U517" i="4"/>
  <c r="M503" i="4"/>
  <c r="U393" i="4"/>
  <c r="U446" i="4"/>
  <c r="Y512" i="4"/>
  <c r="M215" i="4"/>
  <c r="Q190" i="4"/>
  <c r="U608" i="4"/>
  <c r="Y592" i="4"/>
  <c r="Y393" i="4"/>
  <c r="Y389" i="4"/>
  <c r="Y540" i="4"/>
  <c r="Y552" i="4"/>
  <c r="Y446" i="4"/>
  <c r="U512" i="4"/>
  <c r="Y580" i="4"/>
  <c r="Y535" i="4"/>
  <c r="Y377" i="4"/>
  <c r="Y588" i="4"/>
  <c r="Y400" i="4"/>
  <c r="Y391" i="4"/>
  <c r="U623" i="4"/>
  <c r="U617" i="4"/>
  <c r="Y573" i="4"/>
  <c r="Y383" i="4"/>
  <c r="M362" i="4"/>
  <c r="U336" i="4"/>
  <c r="M278" i="4"/>
  <c r="Q131" i="4"/>
  <c r="M165" i="4"/>
  <c r="U618" i="4"/>
  <c r="M632" i="4"/>
  <c r="Y597" i="4"/>
  <c r="U616" i="4"/>
  <c r="U609" i="4"/>
  <c r="Y593" i="4"/>
  <c r="U566" i="4"/>
  <c r="Y543" i="4"/>
  <c r="U554" i="4"/>
  <c r="M475" i="4"/>
  <c r="Y422" i="4"/>
  <c r="U256" i="4"/>
  <c r="Q275" i="4"/>
  <c r="M488" i="4"/>
  <c r="M360" i="4"/>
  <c r="M376" i="4"/>
  <c r="U439" i="4"/>
  <c r="Q526" i="4"/>
  <c r="Y309" i="4"/>
  <c r="U154" i="4"/>
  <c r="U146" i="4"/>
  <c r="Q617" i="4"/>
  <c r="U572" i="4"/>
  <c r="Y256" i="4"/>
  <c r="Q98" i="4"/>
  <c r="I21" i="4"/>
  <c r="Q614" i="4"/>
  <c r="U619" i="4"/>
  <c r="M428" i="4"/>
  <c r="Q394" i="4"/>
  <c r="Y431" i="4"/>
  <c r="Q524" i="4"/>
  <c r="Q513" i="4"/>
  <c r="M363" i="4"/>
  <c r="U338" i="4"/>
  <c r="U628" i="4"/>
  <c r="Y628" i="4"/>
  <c r="Q545" i="4"/>
  <c r="M254" i="4"/>
  <c r="Q340" i="4"/>
  <c r="Q84" i="4"/>
  <c r="Y613" i="4"/>
  <c r="Q582" i="4"/>
  <c r="Q521" i="4"/>
  <c r="M402" i="4"/>
  <c r="Y397" i="4"/>
  <c r="U359" i="4"/>
  <c r="U436" i="4"/>
  <c r="Q363" i="4"/>
  <c r="M315" i="4"/>
  <c r="M139" i="4"/>
  <c r="M103" i="4"/>
  <c r="M79" i="4"/>
  <c r="M603" i="4"/>
  <c r="U602" i="4"/>
  <c r="Y534" i="4"/>
  <c r="M556" i="4"/>
  <c r="M392" i="4"/>
  <c r="Y385" i="4"/>
  <c r="Y412" i="4"/>
  <c r="Y462" i="4"/>
  <c r="Y453" i="4"/>
  <c r="Y517" i="4"/>
  <c r="Y483" i="4"/>
  <c r="Y555" i="4"/>
  <c r="U361" i="4"/>
  <c r="Y352" i="4"/>
  <c r="M340" i="4"/>
  <c r="U260" i="4"/>
  <c r="M242" i="4"/>
  <c r="Q170" i="4"/>
  <c r="Y154" i="4"/>
  <c r="Q135" i="4"/>
  <c r="M108" i="4"/>
  <c r="Q95" i="4"/>
  <c r="Q499" i="4"/>
  <c r="Y623" i="4"/>
  <c r="U596" i="4"/>
  <c r="U597" i="4"/>
  <c r="Y586" i="4"/>
  <c r="U598" i="4"/>
  <c r="M570" i="4"/>
  <c r="M544" i="4"/>
  <c r="M459" i="4"/>
  <c r="Y454" i="4"/>
  <c r="U451" i="4"/>
  <c r="M386" i="4"/>
  <c r="Y386" i="4"/>
  <c r="M365" i="4"/>
  <c r="U411" i="4"/>
  <c r="U378" i="4"/>
  <c r="U283" i="4"/>
  <c r="Y232" i="4"/>
  <c r="M234" i="4"/>
  <c r="Q184" i="4"/>
  <c r="U147" i="4"/>
  <c r="Y100" i="4"/>
  <c r="U20" i="4"/>
  <c r="U84" i="4"/>
  <c r="I608" i="4"/>
  <c r="M610" i="4"/>
  <c r="U639" i="4"/>
  <c r="Q606" i="4"/>
  <c r="Q611" i="4"/>
  <c r="Y591" i="4"/>
  <c r="Y587" i="4"/>
  <c r="U558" i="4"/>
  <c r="Y569" i="4"/>
  <c r="M552" i="4"/>
  <c r="Q549" i="4"/>
  <c r="U500" i="4"/>
  <c r="U468" i="4"/>
  <c r="Q438" i="4"/>
  <c r="Q471" i="4"/>
  <c r="U453" i="4"/>
  <c r="Q379" i="4"/>
  <c r="Q433" i="4"/>
  <c r="Y379" i="4"/>
  <c r="Y374" i="4"/>
  <c r="Q412" i="4"/>
  <c r="M507" i="4"/>
  <c r="U435" i="4"/>
  <c r="U458" i="4"/>
  <c r="Q366" i="4"/>
  <c r="Y349" i="4"/>
  <c r="Y318" i="4"/>
  <c r="Q246" i="4"/>
  <c r="Q312" i="4"/>
  <c r="Y224" i="4"/>
  <c r="U279" i="4"/>
  <c r="Q215" i="4"/>
  <c r="Y300" i="4"/>
  <c r="U174" i="4"/>
  <c r="M147" i="4"/>
  <c r="U172" i="4"/>
  <c r="Y152" i="4"/>
  <c r="M194" i="4"/>
  <c r="Q92" i="4"/>
  <c r="Y120" i="4"/>
  <c r="M116" i="4"/>
  <c r="U99" i="4"/>
  <c r="U634" i="4"/>
  <c r="M639" i="4"/>
  <c r="M604" i="4"/>
  <c r="M629" i="4"/>
  <c r="U615" i="4"/>
  <c r="Q589" i="4"/>
  <c r="M569" i="4"/>
  <c r="M523" i="4"/>
  <c r="U501" i="4"/>
  <c r="U421" i="4"/>
  <c r="U426" i="4"/>
  <c r="M371" i="4"/>
  <c r="M473" i="4"/>
  <c r="U248" i="4"/>
  <c r="U271" i="4"/>
  <c r="Y181" i="4"/>
  <c r="M152" i="4"/>
  <c r="Y135" i="4"/>
  <c r="M119" i="4"/>
  <c r="Q100" i="4"/>
  <c r="U93" i="4"/>
  <c r="Y57" i="4"/>
  <c r="Y622" i="4"/>
  <c r="U595" i="4"/>
  <c r="Y638" i="4"/>
  <c r="Y606" i="4"/>
  <c r="Y581" i="4"/>
  <c r="Q565" i="4"/>
  <c r="Q542" i="4"/>
  <c r="Y528" i="4"/>
  <c r="Q481" i="4"/>
  <c r="M446" i="4"/>
  <c r="Q402" i="4"/>
  <c r="M405" i="4"/>
  <c r="M489" i="4"/>
  <c r="M479" i="4"/>
  <c r="Y444" i="4"/>
  <c r="U372" i="4"/>
  <c r="Q347" i="4"/>
  <c r="Q332" i="4"/>
  <c r="M304" i="4"/>
  <c r="Y297" i="4"/>
  <c r="Y185" i="4"/>
  <c r="Q138" i="4"/>
  <c r="Y101" i="4"/>
  <c r="Q607" i="4"/>
  <c r="Q632" i="4"/>
  <c r="Q598" i="4"/>
  <c r="U565" i="4"/>
  <c r="Q567" i="4"/>
  <c r="Q559" i="4"/>
  <c r="M562" i="4"/>
  <c r="M538" i="4"/>
  <c r="U530" i="4"/>
  <c r="Y538" i="4"/>
  <c r="Y515" i="4"/>
  <c r="Q502" i="4"/>
  <c r="M512" i="4"/>
  <c r="U430" i="4"/>
  <c r="M373" i="4"/>
  <c r="Y395" i="4"/>
  <c r="Y378" i="4"/>
  <c r="Q376" i="4"/>
  <c r="M415" i="4"/>
  <c r="Y510" i="4"/>
  <c r="Q320" i="4"/>
  <c r="Y275" i="4"/>
  <c r="Y619" i="4"/>
  <c r="M605" i="4"/>
  <c r="M529" i="4"/>
  <c r="M527" i="4"/>
  <c r="Q417" i="4"/>
  <c r="M414" i="4"/>
  <c r="Q463" i="4"/>
  <c r="Y227" i="4"/>
  <c r="Y615" i="4"/>
  <c r="M600" i="4"/>
  <c r="Q633" i="4"/>
  <c r="M614" i="4"/>
  <c r="Y603" i="4"/>
  <c r="M567" i="4"/>
  <c r="U532" i="4"/>
  <c r="Y496" i="4"/>
  <c r="U503" i="4"/>
  <c r="U499" i="4"/>
  <c r="M478" i="4"/>
  <c r="M467" i="4"/>
  <c r="M377" i="4"/>
  <c r="Q386" i="4"/>
  <c r="U385" i="4"/>
  <c r="M308" i="4"/>
  <c r="Q308" i="4"/>
  <c r="Y320" i="4"/>
  <c r="Y221" i="4"/>
  <c r="M191" i="4"/>
  <c r="I191" i="4"/>
  <c r="M619" i="4"/>
  <c r="M622" i="4"/>
  <c r="Q629" i="4"/>
  <c r="U594" i="4"/>
  <c r="U611" i="4"/>
  <c r="Q580" i="4"/>
  <c r="Q571" i="4"/>
  <c r="Q556" i="4"/>
  <c r="M564" i="4"/>
  <c r="Y557" i="4"/>
  <c r="I551" i="4"/>
  <c r="M521" i="4"/>
  <c r="U482" i="4"/>
  <c r="Y480" i="4"/>
  <c r="M468" i="4"/>
  <c r="U414" i="4"/>
  <c r="M397" i="4"/>
  <c r="Y375" i="4"/>
  <c r="Y394" i="4"/>
  <c r="U384" i="4"/>
  <c r="M456" i="4"/>
  <c r="M434" i="4"/>
  <c r="M627" i="4"/>
  <c r="Y334" i="4"/>
  <c r="M606" i="4"/>
  <c r="Y571" i="4"/>
  <c r="Y554" i="4"/>
  <c r="Y472" i="4"/>
  <c r="Q375" i="4"/>
  <c r="Q403" i="4"/>
  <c r="Y358" i="4"/>
  <c r="M474" i="4"/>
  <c r="M505" i="4"/>
  <c r="Q421" i="4"/>
  <c r="Y291" i="4"/>
  <c r="Q464" i="4"/>
  <c r="U637" i="4"/>
  <c r="U560" i="4"/>
  <c r="Q570" i="4"/>
  <c r="Q552" i="4"/>
  <c r="M537" i="4"/>
  <c r="M504" i="4"/>
  <c r="Y520" i="4"/>
  <c r="Q492" i="4"/>
  <c r="M449" i="4"/>
  <c r="Q425" i="4"/>
  <c r="M395" i="4"/>
  <c r="Y437" i="4"/>
  <c r="U418" i="4"/>
  <c r="U511" i="4"/>
  <c r="U483" i="4"/>
  <c r="M282" i="4"/>
  <c r="Q282" i="4"/>
  <c r="Y248" i="4"/>
  <c r="M631" i="4"/>
  <c r="M617" i="4"/>
  <c r="Y617" i="4"/>
  <c r="Y614" i="4"/>
  <c r="Y596" i="4"/>
  <c r="Q601" i="4"/>
  <c r="M591" i="4"/>
  <c r="Q579" i="4"/>
  <c r="M560" i="4"/>
  <c r="Q535" i="4"/>
  <c r="Y530" i="4"/>
  <c r="U456" i="4"/>
  <c r="Q419" i="4"/>
  <c r="U425" i="4"/>
  <c r="Y438" i="4"/>
  <c r="M404" i="4"/>
  <c r="Y380" i="4"/>
  <c r="Q398" i="4"/>
  <c r="M439" i="4"/>
  <c r="Y401" i="4"/>
  <c r="Q477" i="4"/>
  <c r="U404" i="4"/>
  <c r="M339" i="4"/>
  <c r="Q315" i="4"/>
  <c r="U240" i="4"/>
  <c r="U212" i="4"/>
  <c r="Q211" i="4"/>
  <c r="U151" i="4"/>
  <c r="U168" i="4"/>
  <c r="M107" i="4"/>
  <c r="Y126" i="4"/>
  <c r="Y106" i="4"/>
  <c r="I288" i="4"/>
  <c r="U403" i="4"/>
  <c r="U448" i="4"/>
  <c r="U479" i="4"/>
  <c r="U397" i="4"/>
  <c r="Y369" i="4"/>
  <c r="Y326" i="4"/>
  <c r="Y335" i="4"/>
  <c r="U312" i="4"/>
  <c r="M305" i="4"/>
  <c r="U267" i="4"/>
  <c r="M298" i="4"/>
  <c r="M297" i="4"/>
  <c r="U264" i="4"/>
  <c r="Y212" i="4"/>
  <c r="Y210" i="4"/>
  <c r="Q226" i="4"/>
  <c r="M140" i="4"/>
  <c r="Y166" i="4"/>
  <c r="Q162" i="4"/>
  <c r="U159" i="4"/>
  <c r="M183" i="4"/>
  <c r="Y115" i="4"/>
  <c r="Y111" i="4"/>
  <c r="Y87" i="4"/>
  <c r="Q116" i="4"/>
  <c r="M135" i="4"/>
  <c r="U112" i="4"/>
  <c r="M72" i="4"/>
  <c r="M55" i="4"/>
  <c r="Q300" i="4"/>
  <c r="Y259" i="4"/>
  <c r="M187" i="4"/>
  <c r="Y247" i="4"/>
  <c r="Y150" i="4"/>
  <c r="M186" i="4"/>
  <c r="Y113" i="4"/>
  <c r="M115" i="4"/>
  <c r="U115" i="4"/>
  <c r="Y11" i="4"/>
  <c r="M60" i="4"/>
  <c r="I49" i="4"/>
  <c r="Q123" i="4"/>
  <c r="Q290" i="4"/>
  <c r="M182" i="4"/>
  <c r="U104" i="4"/>
  <c r="Y112" i="4"/>
  <c r="Y93" i="4"/>
  <c r="U310" i="4"/>
  <c r="M75" i="4"/>
  <c r="Y53" i="4"/>
  <c r="Y92" i="4"/>
  <c r="I9" i="4"/>
  <c r="M70" i="4"/>
  <c r="Q91" i="4"/>
  <c r="Q470" i="4"/>
  <c r="Y388" i="4"/>
  <c r="M410" i="4"/>
  <c r="Y387" i="4"/>
  <c r="Y415" i="4"/>
  <c r="Y399" i="4"/>
  <c r="M369" i="4"/>
  <c r="M513" i="4"/>
  <c r="M497" i="4"/>
  <c r="Q351" i="4"/>
  <c r="Q362" i="4"/>
  <c r="Q352" i="4"/>
  <c r="U333" i="4"/>
  <c r="M323" i="4"/>
  <c r="U311" i="4"/>
  <c r="U320" i="4"/>
  <c r="Y261" i="4"/>
  <c r="U219" i="4"/>
  <c r="U211" i="4"/>
  <c r="Y280" i="4"/>
  <c r="U307" i="4"/>
  <c r="U306" i="4"/>
  <c r="M274" i="4"/>
  <c r="M330" i="4"/>
  <c r="Y272" i="4"/>
  <c r="M219" i="4"/>
  <c r="Y257" i="4"/>
  <c r="Q227" i="4"/>
  <c r="M196" i="4"/>
  <c r="M169" i="4"/>
  <c r="Y159" i="4"/>
  <c r="Q179" i="4"/>
  <c r="U157" i="4"/>
  <c r="M127" i="4"/>
  <c r="Y121" i="4"/>
  <c r="U111" i="4"/>
  <c r="U138" i="4"/>
  <c r="Y63" i="4"/>
  <c r="I43" i="4"/>
  <c r="M36" i="4"/>
  <c r="U129" i="4"/>
  <c r="U103" i="4"/>
  <c r="U233" i="4"/>
  <c r="Y69" i="4"/>
  <c r="U64" i="4"/>
  <c r="U88" i="4"/>
  <c r="I129" i="4"/>
  <c r="Q137" i="4"/>
  <c r="Q355" i="4"/>
  <c r="U332" i="4"/>
  <c r="M316" i="4"/>
  <c r="Q348" i="4"/>
  <c r="Q337" i="4"/>
  <c r="Y337" i="4"/>
  <c r="M247" i="4"/>
  <c r="Y228" i="4"/>
  <c r="Q194" i="4"/>
  <c r="U296" i="4"/>
  <c r="M177" i="4"/>
  <c r="Y167" i="4"/>
  <c r="Q158" i="4"/>
  <c r="M114" i="4"/>
  <c r="Q119" i="4"/>
  <c r="Y98" i="4"/>
  <c r="U133" i="4"/>
  <c r="M84" i="4"/>
  <c r="M30" i="4"/>
  <c r="U223" i="4"/>
  <c r="U156" i="4"/>
  <c r="M118" i="4"/>
  <c r="U145" i="4"/>
  <c r="U229" i="4"/>
  <c r="U293" i="4"/>
  <c r="U341" i="4"/>
  <c r="I36" i="4"/>
  <c r="M633" i="4"/>
  <c r="U633" i="4"/>
  <c r="Q600" i="4"/>
  <c r="Y634" i="4"/>
  <c r="Q620" i="4"/>
  <c r="M592" i="4"/>
  <c r="Q581" i="4"/>
  <c r="U606" i="4"/>
  <c r="U578" i="4"/>
  <c r="U556" i="4"/>
  <c r="Q566" i="4"/>
  <c r="Y549" i="4"/>
  <c r="M557" i="4"/>
  <c r="Q550" i="4"/>
  <c r="Y561" i="4"/>
  <c r="M532" i="4"/>
  <c r="Y505" i="4"/>
  <c r="Q485" i="4"/>
  <c r="U540" i="4"/>
  <c r="Y466" i="4"/>
  <c r="Y448" i="4"/>
  <c r="U394" i="4"/>
  <c r="Y410" i="4"/>
  <c r="Y429" i="4"/>
  <c r="Q373" i="4"/>
  <c r="U607" i="4"/>
  <c r="U561" i="4"/>
  <c r="Y563" i="4"/>
  <c r="U534" i="4"/>
  <c r="U400" i="4"/>
  <c r="M406" i="4"/>
  <c r="M374" i="4"/>
  <c r="M480" i="4"/>
  <c r="U381" i="4"/>
  <c r="U389" i="4"/>
  <c r="Y363" i="4"/>
  <c r="M599" i="4"/>
  <c r="Y599" i="4"/>
  <c r="U452" i="4"/>
  <c r="Y452" i="4"/>
  <c r="Q368" i="4"/>
  <c r="Q444" i="4"/>
  <c r="Q625" i="4"/>
  <c r="U347" i="4"/>
  <c r="U567" i="4"/>
  <c r="U631" i="4"/>
  <c r="Y608" i="4"/>
  <c r="Y607" i="4"/>
  <c r="U629" i="4"/>
  <c r="Q615" i="4"/>
  <c r="U593" i="4"/>
  <c r="U583" i="4"/>
  <c r="U580" i="4"/>
  <c r="U603" i="4"/>
  <c r="Y579" i="4"/>
  <c r="M578" i="4"/>
  <c r="M582" i="4"/>
  <c r="Q563" i="4"/>
  <c r="Q553" i="4"/>
  <c r="M568" i="4"/>
  <c r="Y565" i="4"/>
  <c r="Y559" i="4"/>
  <c r="U542" i="4"/>
  <c r="U543" i="4"/>
  <c r="Y547" i="4"/>
  <c r="M484" i="4"/>
  <c r="Y479" i="4"/>
  <c r="Y491" i="4"/>
  <c r="Y471" i="4"/>
  <c r="Y475" i="4"/>
  <c r="Q472" i="4"/>
  <c r="U480" i="4"/>
  <c r="Y467" i="4"/>
  <c r="Y419" i="4"/>
  <c r="Y416" i="4"/>
  <c r="Y414" i="4"/>
  <c r="U398" i="4"/>
  <c r="Q420" i="4"/>
  <c r="M419" i="4"/>
  <c r="Y407" i="4"/>
  <c r="Y359" i="4"/>
  <c r="M637" i="4"/>
  <c r="Q637" i="4"/>
  <c r="Y602" i="4"/>
  <c r="M602" i="4"/>
  <c r="Y585" i="4"/>
  <c r="M581" i="4"/>
  <c r="U559" i="4"/>
  <c r="Q562" i="4"/>
  <c r="Y541" i="4"/>
  <c r="M565" i="4"/>
  <c r="Y551" i="4"/>
  <c r="Y558" i="4"/>
  <c r="Q538" i="4"/>
  <c r="Y503" i="4"/>
  <c r="Y421" i="4"/>
  <c r="U375" i="4"/>
  <c r="Q408" i="4"/>
  <c r="M408" i="4"/>
  <c r="U380" i="4"/>
  <c r="M498" i="4"/>
  <c r="U377" i="4"/>
  <c r="Y600" i="4"/>
  <c r="M580" i="4"/>
  <c r="U541" i="4"/>
  <c r="Y556" i="4"/>
  <c r="M558" i="4"/>
  <c r="M531" i="4"/>
  <c r="Q510" i="4"/>
  <c r="Q496" i="4"/>
  <c r="Q574" i="4"/>
  <c r="U605" i="4"/>
  <c r="Q638" i="4"/>
  <c r="U604" i="4"/>
  <c r="U600" i="4"/>
  <c r="U591" i="4"/>
  <c r="Y582" i="4"/>
  <c r="Q595" i="4"/>
  <c r="U592" i="4"/>
  <c r="U586" i="4"/>
  <c r="U570" i="4"/>
  <c r="U557" i="4"/>
  <c r="M534" i="4"/>
  <c r="U551" i="4"/>
  <c r="M536" i="4"/>
  <c r="Q529" i="4"/>
  <c r="Y468" i="4"/>
  <c r="Y417" i="4"/>
  <c r="M394" i="4"/>
  <c r="U383" i="4"/>
  <c r="Y403" i="4"/>
  <c r="M634" i="4"/>
  <c r="Y601" i="4"/>
  <c r="Y616" i="4"/>
  <c r="U569" i="4"/>
  <c r="M566" i="4"/>
  <c r="M548" i="4"/>
  <c r="M545" i="4"/>
  <c r="U461" i="4"/>
  <c r="Y461" i="4"/>
  <c r="U402" i="4"/>
  <c r="Q12" i="4"/>
  <c r="U74" i="4"/>
  <c r="M95" i="4"/>
  <c r="U466" i="4"/>
  <c r="M466" i="4"/>
  <c r="U413" i="4"/>
  <c r="Y411" i="4"/>
  <c r="U423" i="4"/>
  <c r="Q406" i="4"/>
  <c r="Q390" i="4"/>
  <c r="Q382" i="4"/>
  <c r="M378" i="4"/>
  <c r="Y390" i="4"/>
  <c r="Y382" i="4"/>
  <c r="M464" i="4"/>
  <c r="M463" i="4"/>
  <c r="M477" i="4"/>
  <c r="Y366" i="4"/>
  <c r="Q434" i="4"/>
  <c r="Y360" i="4"/>
  <c r="U337" i="4"/>
  <c r="U313" i="4"/>
  <c r="Q339" i="4"/>
  <c r="Q335" i="4"/>
  <c r="Q316" i="4"/>
  <c r="U326" i="4"/>
  <c r="Y338" i="4"/>
  <c r="M222" i="4"/>
  <c r="Q319" i="4"/>
  <c r="U268" i="4"/>
  <c r="M223" i="4"/>
  <c r="M266" i="4"/>
  <c r="M226" i="4"/>
  <c r="U288" i="4"/>
  <c r="M227" i="4"/>
  <c r="U216" i="4"/>
  <c r="Y255" i="4"/>
  <c r="Y251" i="4"/>
  <c r="U236" i="4"/>
  <c r="Q230" i="4"/>
  <c r="Y287" i="4"/>
  <c r="Y283" i="4"/>
  <c r="U187" i="4"/>
  <c r="Y169" i="4"/>
  <c r="Y155" i="4"/>
  <c r="M192" i="4"/>
  <c r="Q120" i="4"/>
  <c r="Y105" i="4"/>
  <c r="Y138" i="4"/>
  <c r="Y104" i="4"/>
  <c r="Q111" i="4"/>
  <c r="U96" i="4"/>
  <c r="Y84" i="4"/>
  <c r="M73" i="4"/>
  <c r="U62" i="4"/>
  <c r="M17" i="4"/>
  <c r="Q409" i="4"/>
  <c r="Q446" i="4"/>
  <c r="Q435" i="4"/>
  <c r="Y336" i="4"/>
  <c r="U315" i="4"/>
  <c r="M338" i="4"/>
  <c r="M334" i="4"/>
  <c r="M262" i="4"/>
  <c r="Y299" i="4"/>
  <c r="Y307" i="4"/>
  <c r="Q213" i="4"/>
  <c r="U195" i="4"/>
  <c r="Q220" i="4"/>
  <c r="Q266" i="4"/>
  <c r="U181" i="4"/>
  <c r="Y147" i="4"/>
  <c r="U82" i="4"/>
  <c r="M61" i="4"/>
  <c r="Y82" i="4"/>
  <c r="Q505" i="4"/>
  <c r="Y333" i="4"/>
  <c r="Q314" i="4"/>
  <c r="M302" i="4"/>
  <c r="Y308" i="4"/>
  <c r="U244" i="4"/>
  <c r="M231" i="4"/>
  <c r="U297" i="4"/>
  <c r="M283" i="4"/>
  <c r="Q254" i="4"/>
  <c r="Q283" i="4"/>
  <c r="U305" i="4"/>
  <c r="Y217" i="4"/>
  <c r="Q219" i="4"/>
  <c r="Q161" i="4"/>
  <c r="Q173" i="4"/>
  <c r="Q176" i="4"/>
  <c r="Y163" i="4"/>
  <c r="U119" i="4"/>
  <c r="I110" i="4"/>
  <c r="Q150" i="4"/>
  <c r="M81" i="4"/>
  <c r="U70" i="4"/>
  <c r="M46" i="4"/>
  <c r="M33" i="4"/>
  <c r="Q405" i="4"/>
  <c r="U395" i="4"/>
  <c r="Y381" i="4"/>
  <c r="M626" i="4"/>
  <c r="M379" i="4"/>
  <c r="U440" i="4"/>
  <c r="U469" i="4"/>
  <c r="Y460" i="4"/>
  <c r="U477" i="4"/>
  <c r="Q460" i="4"/>
  <c r="Y370" i="4"/>
  <c r="Y425" i="4"/>
  <c r="Y445" i="4"/>
  <c r="Y576" i="4"/>
  <c r="Y365" i="4"/>
  <c r="M355" i="4"/>
  <c r="U348" i="4"/>
  <c r="U353" i="4"/>
  <c r="M337" i="4"/>
  <c r="M333" i="4"/>
  <c r="U327" i="4"/>
  <c r="M230" i="4"/>
  <c r="Q298" i="4"/>
  <c r="Q330" i="4"/>
  <c r="M259" i="4"/>
  <c r="M235" i="4"/>
  <c r="Q234" i="4"/>
  <c r="Q212" i="4"/>
  <c r="Q198" i="4"/>
  <c r="M153" i="4"/>
  <c r="U139" i="4"/>
  <c r="M162" i="4"/>
  <c r="Y173" i="4"/>
  <c r="Q143" i="4"/>
  <c r="Y97" i="4"/>
  <c r="U127" i="4"/>
  <c r="Q103" i="4"/>
  <c r="Q118" i="4"/>
  <c r="M100" i="4"/>
  <c r="Q104" i="4"/>
  <c r="U3" i="4"/>
  <c r="M69" i="4"/>
  <c r="M22" i="4"/>
  <c r="M49" i="4"/>
  <c r="M9" i="4"/>
  <c r="Y332" i="4"/>
  <c r="Y267" i="4"/>
  <c r="Y211" i="4"/>
  <c r="Y252" i="4"/>
  <c r="M318" i="4"/>
  <c r="M291" i="4"/>
  <c r="U224" i="4"/>
  <c r="Y271" i="4"/>
  <c r="M188" i="4"/>
  <c r="M166" i="4"/>
  <c r="M170" i="4"/>
  <c r="Q139" i="4"/>
  <c r="M157" i="4"/>
  <c r="U117" i="4"/>
  <c r="Y52" i="4"/>
  <c r="M57" i="4"/>
  <c r="M99" i="4"/>
  <c r="Q448" i="4"/>
  <c r="Q439" i="4"/>
  <c r="Q511" i="4"/>
  <c r="Q530" i="4"/>
  <c r="Q626" i="4"/>
  <c r="Y449" i="4"/>
  <c r="Y511" i="4"/>
  <c r="Y435" i="4"/>
  <c r="Y521" i="4"/>
  <c r="Y514" i="4"/>
  <c r="U352" i="4"/>
  <c r="U340" i="4"/>
  <c r="Q343" i="4"/>
  <c r="Q336" i="4"/>
  <c r="M351" i="4"/>
  <c r="Y316" i="4"/>
  <c r="Q279" i="4"/>
  <c r="Q200" i="4"/>
  <c r="Q299" i="4"/>
  <c r="Q231" i="4"/>
  <c r="Q172" i="4"/>
  <c r="M158" i="4"/>
  <c r="M175" i="4"/>
  <c r="M160" i="4"/>
  <c r="M178" i="4"/>
  <c r="Q115" i="4"/>
  <c r="U162" i="4"/>
  <c r="M131" i="4"/>
  <c r="Y116" i="4"/>
  <c r="U66" i="4"/>
  <c r="Q21" i="4"/>
  <c r="M38" i="4"/>
  <c r="M25" i="4"/>
  <c r="Q326" i="4"/>
  <c r="Y339" i="4"/>
  <c r="M306" i="4"/>
  <c r="U331" i="4"/>
  <c r="M267" i="4"/>
  <c r="M243" i="4"/>
  <c r="Y264" i="4"/>
  <c r="Y231" i="4"/>
  <c r="Q278" i="4"/>
  <c r="M198" i="4"/>
  <c r="M190" i="4"/>
  <c r="Q295" i="4"/>
  <c r="Q262" i="4"/>
  <c r="U185" i="4"/>
  <c r="U170" i="4"/>
  <c r="U167" i="4"/>
  <c r="U197" i="4"/>
  <c r="U189" i="4"/>
  <c r="Y95" i="4"/>
  <c r="Q127" i="4"/>
  <c r="Q125" i="4"/>
  <c r="M65" i="4"/>
  <c r="U54" i="4"/>
  <c r="M41" i="4"/>
  <c r="Y621" i="4"/>
  <c r="Y474" i="4"/>
  <c r="Y239" i="4"/>
  <c r="Y276" i="4"/>
  <c r="Y131" i="4"/>
  <c r="Y193" i="4"/>
  <c r="Y117" i="4"/>
  <c r="Y216" i="4"/>
  <c r="Y302" i="4"/>
  <c r="Y295" i="4"/>
  <c r="Y158" i="4"/>
  <c r="Y478" i="4"/>
  <c r="Y434" i="4"/>
  <c r="Y353" i="4"/>
  <c r="Y157" i="4"/>
  <c r="Y3" i="4"/>
  <c r="U585" i="4"/>
  <c r="U555" i="4"/>
  <c r="U239" i="4"/>
  <c r="U599" i="4"/>
  <c r="U622" i="4"/>
  <c r="U588" i="4"/>
  <c r="U562" i="4"/>
  <c r="U571" i="4"/>
  <c r="U263" i="4"/>
  <c r="U329" i="4"/>
  <c r="U276" i="4"/>
  <c r="U171" i="4"/>
  <c r="U587" i="4"/>
  <c r="U363" i="4"/>
  <c r="U334" i="4"/>
  <c r="U155" i="4"/>
  <c r="U546" i="4"/>
  <c r="U508" i="4"/>
  <c r="U153" i="4"/>
  <c r="U72" i="4"/>
  <c r="U621" i="4"/>
  <c r="U568" i="4"/>
  <c r="U564" i="4"/>
  <c r="U437" i="4"/>
  <c r="U303" i="4"/>
  <c r="U164" i="4"/>
  <c r="Q154" i="4"/>
  <c r="Q546" i="4"/>
  <c r="Q436" i="4"/>
  <c r="Q303" i="4"/>
  <c r="Q242" i="4"/>
  <c r="Q4" i="4"/>
  <c r="Q522" i="4"/>
  <c r="Q287" i="4"/>
  <c r="Q250" i="4"/>
  <c r="Q591" i="4"/>
  <c r="Q258" i="4"/>
  <c r="M328" i="4"/>
  <c r="M255" i="4"/>
  <c r="M447" i="4"/>
  <c r="M499" i="4"/>
  <c r="M143" i="4"/>
  <c r="M559" i="4"/>
  <c r="M375" i="4"/>
  <c r="M184" i="4"/>
  <c r="M550" i="4"/>
  <c r="M436" i="4"/>
  <c r="M324" i="4"/>
  <c r="M59" i="4"/>
  <c r="M493" i="4"/>
  <c r="M67" i="4"/>
  <c r="I275" i="4"/>
  <c r="I87" i="4"/>
  <c r="I329" i="4"/>
  <c r="I559" i="4"/>
  <c r="I164" i="4"/>
  <c r="I167" i="4"/>
  <c r="I96" i="4"/>
  <c r="U410" i="1"/>
  <c r="U539" i="1"/>
  <c r="U603" i="1"/>
  <c r="Q385" i="1"/>
  <c r="M368" i="1"/>
  <c r="M435" i="1"/>
  <c r="M501" i="1"/>
  <c r="M566" i="1"/>
  <c r="M504" i="1"/>
  <c r="AC345" i="2"/>
  <c r="Y34" i="2"/>
  <c r="Y98" i="2"/>
  <c r="Y163" i="2"/>
  <c r="Y227" i="2"/>
  <c r="U52" i="2"/>
  <c r="U181" i="2"/>
  <c r="U310" i="2"/>
  <c r="U213" i="1"/>
  <c r="U405" i="1"/>
  <c r="Y503" i="1"/>
  <c r="Y567" i="1"/>
  <c r="Y632" i="1"/>
  <c r="U449" i="1"/>
  <c r="Q488" i="1"/>
  <c r="U418" i="1"/>
  <c r="U547" i="1"/>
  <c r="U611" i="1"/>
  <c r="Q393" i="1"/>
  <c r="M546" i="1"/>
  <c r="M444" i="1"/>
  <c r="M509" i="1"/>
  <c r="M576" i="1"/>
  <c r="M430" i="1"/>
  <c r="M512" i="1"/>
  <c r="AC24" i="2"/>
  <c r="AC88" i="2"/>
  <c r="AC33" i="2"/>
  <c r="AC97" i="2"/>
  <c r="AC162" i="2"/>
  <c r="AC226" i="2"/>
  <c r="AC290" i="2"/>
  <c r="Q19" i="2"/>
  <c r="AC353" i="2"/>
  <c r="U116" i="2"/>
  <c r="U245" i="2"/>
  <c r="U375" i="2"/>
  <c r="Y42" i="2"/>
  <c r="Y106" i="2"/>
  <c r="Y171" i="2"/>
  <c r="U60" i="2"/>
  <c r="U125" i="2"/>
  <c r="U189" i="2"/>
  <c r="U318" i="2"/>
  <c r="U149" i="1"/>
  <c r="Q157" i="1"/>
  <c r="M33" i="1"/>
  <c r="U307" i="1"/>
  <c r="Y323" i="1"/>
  <c r="U92" i="1"/>
  <c r="U221" i="1"/>
  <c r="U351" i="1"/>
  <c r="Q50" i="1"/>
  <c r="Q308" i="1"/>
  <c r="Q27" i="1"/>
  <c r="Q91" i="1"/>
  <c r="Q220" i="1"/>
  <c r="Q284" i="1"/>
  <c r="M197" i="1"/>
  <c r="M261" i="1"/>
  <c r="Q165" i="1"/>
  <c r="Q16" i="1"/>
  <c r="Q80" i="1"/>
  <c r="Q273" i="1"/>
  <c r="M162" i="1"/>
  <c r="M227" i="1"/>
  <c r="M41" i="1"/>
  <c r="M105" i="1"/>
  <c r="M232" i="1"/>
  <c r="U411" i="1"/>
  <c r="U540" i="1"/>
  <c r="U604" i="1"/>
  <c r="AC382" i="1"/>
  <c r="AC512" i="1"/>
  <c r="AC577" i="1"/>
  <c r="U414" i="1"/>
  <c r="U479" i="1"/>
  <c r="AC547" i="1"/>
  <c r="Y394" i="1"/>
  <c r="Y460" i="1"/>
  <c r="Y524" i="1"/>
  <c r="Y588" i="1"/>
  <c r="AC565" i="1"/>
  <c r="AC629" i="1"/>
  <c r="Y381" i="1"/>
  <c r="Y447" i="1"/>
  <c r="Y511" i="1"/>
  <c r="Y575" i="1"/>
  <c r="Q614" i="1"/>
  <c r="Q430" i="1"/>
  <c r="U457" i="1"/>
  <c r="Q367" i="1"/>
  <c r="U474" i="1"/>
  <c r="Q448" i="1"/>
  <c r="Q513" i="1"/>
  <c r="U491" i="1"/>
  <c r="U555" i="1"/>
  <c r="U619" i="1"/>
  <c r="Q401" i="1"/>
  <c r="M358" i="1"/>
  <c r="M423" i="1"/>
  <c r="Q556" i="1"/>
  <c r="Q620" i="1"/>
  <c r="M523" i="1"/>
  <c r="M598" i="1"/>
  <c r="M452" i="1"/>
  <c r="M517" i="1"/>
  <c r="M587" i="1"/>
  <c r="AC115" i="1"/>
  <c r="U20" i="1"/>
  <c r="Q265" i="1"/>
  <c r="AC58" i="1"/>
  <c r="Y346" i="1"/>
  <c r="U28" i="1"/>
  <c r="U157" i="1"/>
  <c r="U285" i="1"/>
  <c r="Q114" i="1"/>
  <c r="M132" i="1"/>
  <c r="AC322" i="1"/>
  <c r="AC32" i="1"/>
  <c r="AC96" i="1"/>
  <c r="AC161" i="1"/>
  <c r="AC225" i="1"/>
  <c r="AC289" i="1"/>
  <c r="AC356" i="1"/>
  <c r="AC57" i="1"/>
  <c r="AC122" i="1"/>
  <c r="AC186" i="1"/>
  <c r="AC250" i="1"/>
  <c r="AC308" i="1"/>
  <c r="AC131" i="1"/>
  <c r="AC195" i="1"/>
  <c r="AC259" i="1"/>
  <c r="AC125" i="1"/>
  <c r="AC189" i="1"/>
  <c r="AC253" i="1"/>
  <c r="AC311" i="1"/>
  <c r="AC214" i="1"/>
  <c r="AC278" i="1"/>
  <c r="AC54" i="1"/>
  <c r="AC119" i="1"/>
  <c r="AC183" i="1"/>
  <c r="AC247" i="1"/>
  <c r="AC313" i="1"/>
  <c r="Y24" i="1"/>
  <c r="Y88" i="1"/>
  <c r="Y153" i="1"/>
  <c r="Y217" i="1"/>
  <c r="Y281" i="1"/>
  <c r="U315" i="1"/>
  <c r="Y33" i="1"/>
  <c r="Y97" i="1"/>
  <c r="Y162" i="1"/>
  <c r="Y226" i="1"/>
  <c r="Y290" i="1"/>
  <c r="Y354" i="1"/>
  <c r="Y331" i="1"/>
  <c r="U21" i="1"/>
  <c r="U85" i="1"/>
  <c r="U150" i="1"/>
  <c r="U214" i="1"/>
  <c r="U278" i="1"/>
  <c r="U22" i="1"/>
  <c r="U86" i="1"/>
  <c r="U151" i="1"/>
  <c r="U215" i="1"/>
  <c r="U279" i="1"/>
  <c r="U345" i="1"/>
  <c r="U47" i="1"/>
  <c r="U112" i="1"/>
  <c r="Q316" i="1"/>
  <c r="Q35" i="1"/>
  <c r="Q99" i="1"/>
  <c r="Q228" i="1"/>
  <c r="Q292" i="1"/>
  <c r="M10" i="1"/>
  <c r="M74" i="1"/>
  <c r="M140" i="1"/>
  <c r="M205" i="1"/>
  <c r="M269" i="1"/>
  <c r="M336" i="1"/>
  <c r="Q44" i="1"/>
  <c r="Q206" i="1"/>
  <c r="Q270" i="1"/>
  <c r="Q335" i="1"/>
  <c r="Q144" i="1"/>
  <c r="Q337" i="1"/>
  <c r="M110" i="1"/>
  <c r="M176" i="1"/>
  <c r="M241" i="1"/>
  <c r="Q153" i="1"/>
  <c r="Q266" i="1"/>
  <c r="Q331" i="1"/>
  <c r="M170" i="1"/>
  <c r="M235" i="1"/>
  <c r="AC359" i="1"/>
  <c r="Y374" i="1"/>
  <c r="Y440" i="1"/>
  <c r="Y504" i="1"/>
  <c r="Y568" i="1"/>
  <c r="Y633" i="1"/>
  <c r="U419" i="1"/>
  <c r="U548" i="1"/>
  <c r="U612" i="1"/>
  <c r="AC455" i="1"/>
  <c r="Y392" i="1"/>
  <c r="Y458" i="1"/>
  <c r="Y522" i="1"/>
  <c r="Y586" i="1"/>
  <c r="Y410" i="1"/>
  <c r="Y475" i="1"/>
  <c r="Y539" i="1"/>
  <c r="Y603" i="1"/>
  <c r="U422" i="1"/>
  <c r="Y402" i="1"/>
  <c r="Y468" i="1"/>
  <c r="Y532" i="1"/>
  <c r="Y596" i="1"/>
  <c r="AC573" i="1"/>
  <c r="Y420" i="1"/>
  <c r="Y485" i="1"/>
  <c r="Y549" i="1"/>
  <c r="Y613" i="1"/>
  <c r="U399" i="1"/>
  <c r="AC549" i="1"/>
  <c r="Y389" i="1"/>
  <c r="Y455" i="1"/>
  <c r="Y519" i="1"/>
  <c r="Y583" i="1"/>
  <c r="Q434" i="1"/>
  <c r="M480" i="1"/>
  <c r="M545" i="1"/>
  <c r="Y408" i="1"/>
  <c r="Y473" i="1"/>
  <c r="Y537" i="1"/>
  <c r="Y601" i="1"/>
  <c r="U461" i="1"/>
  <c r="U525" i="1"/>
  <c r="U589" i="1"/>
  <c r="U380" i="1"/>
  <c r="U446" i="1"/>
  <c r="U638" i="1"/>
  <c r="M391" i="1"/>
  <c r="M458" i="1"/>
  <c r="U527" i="1"/>
  <c r="U591" i="1"/>
  <c r="Q365" i="1"/>
  <c r="Q622" i="1"/>
  <c r="U398" i="1"/>
  <c r="U464" i="1"/>
  <c r="U528" i="1"/>
  <c r="U592" i="1"/>
  <c r="Q631" i="1"/>
  <c r="U465" i="1"/>
  <c r="U529" i="1"/>
  <c r="U593" i="1"/>
  <c r="Q375" i="1"/>
  <c r="Q439" i="1"/>
  <c r="Q504" i="1"/>
  <c r="U417" i="1"/>
  <c r="U482" i="1"/>
  <c r="U546" i="1"/>
  <c r="U610" i="1"/>
  <c r="Q456" i="1"/>
  <c r="Q521" i="1"/>
  <c r="U369" i="1"/>
  <c r="U499" i="1"/>
  <c r="U563" i="1"/>
  <c r="U627" i="1"/>
  <c r="Q409" i="1"/>
  <c r="Q473" i="1"/>
  <c r="Q538" i="1"/>
  <c r="M366" i="1"/>
  <c r="AC179" i="1"/>
  <c r="U84" i="1"/>
  <c r="AC123" i="1"/>
  <c r="AC330" i="1"/>
  <c r="AC51" i="1"/>
  <c r="AC180" i="1"/>
  <c r="AC62" i="1"/>
  <c r="AC255" i="1"/>
  <c r="Y32" i="1"/>
  <c r="Y161" i="1"/>
  <c r="Y225" i="1"/>
  <c r="Y289" i="1"/>
  <c r="U11" i="1"/>
  <c r="U140" i="1"/>
  <c r="U268" i="1"/>
  <c r="U94" i="1"/>
  <c r="U223" i="1"/>
  <c r="U353" i="1"/>
  <c r="Q87" i="1"/>
  <c r="M18" i="1"/>
  <c r="Q21" i="1"/>
  <c r="Q85" i="1"/>
  <c r="M150" i="1"/>
  <c r="M215" i="1"/>
  <c r="M279" i="1"/>
  <c r="Q216" i="1"/>
  <c r="Q280" i="1"/>
  <c r="M54" i="1"/>
  <c r="M185" i="1"/>
  <c r="M249" i="1"/>
  <c r="Q161" i="1"/>
  <c r="AC405" i="1"/>
  <c r="Y382" i="1"/>
  <c r="Y448" i="1"/>
  <c r="Y512" i="1"/>
  <c r="Y576" i="1"/>
  <c r="Y400" i="1"/>
  <c r="Y466" i="1"/>
  <c r="Y530" i="1"/>
  <c r="Y594" i="1"/>
  <c r="AC441" i="1"/>
  <c r="Y418" i="1"/>
  <c r="Y483" i="1"/>
  <c r="Y547" i="1"/>
  <c r="Y611" i="1"/>
  <c r="Y411" i="1"/>
  <c r="Y476" i="1"/>
  <c r="Y540" i="1"/>
  <c r="Y604" i="1"/>
  <c r="Y397" i="1"/>
  <c r="Y463" i="1"/>
  <c r="Q442" i="1"/>
  <c r="Q507" i="1"/>
  <c r="M489" i="1"/>
  <c r="U469" i="1"/>
  <c r="U533" i="1"/>
  <c r="U597" i="1"/>
  <c r="Q373" i="1"/>
  <c r="Q566" i="1"/>
  <c r="Q575" i="1"/>
  <c r="Q383" i="1"/>
  <c r="Q512" i="1"/>
  <c r="Q576" i="1"/>
  <c r="U426" i="1"/>
  <c r="Q464" i="1"/>
  <c r="Q529" i="1"/>
  <c r="U507" i="1"/>
  <c r="U571" i="1"/>
  <c r="U635" i="1"/>
  <c r="Q481" i="1"/>
  <c r="Q546" i="1"/>
  <c r="Q610" i="1"/>
  <c r="Q443" i="1"/>
  <c r="Q508" i="1"/>
  <c r="M539" i="1"/>
  <c r="M616" i="1"/>
  <c r="M400" i="1"/>
  <c r="M468" i="1"/>
  <c r="M533" i="1"/>
  <c r="M608" i="1"/>
  <c r="M370" i="1"/>
  <c r="M436" i="1"/>
  <c r="M502" i="1"/>
  <c r="M567" i="1"/>
  <c r="M371" i="1"/>
  <c r="M437" i="1"/>
  <c r="M503" i="1"/>
  <c r="M568" i="1"/>
  <c r="AC50" i="1"/>
  <c r="U343" i="1"/>
  <c r="AC187" i="1"/>
  <c r="AC251" i="1"/>
  <c r="AC316" i="1"/>
  <c r="AC116" i="1"/>
  <c r="AC244" i="1"/>
  <c r="AC310" i="1"/>
  <c r="AC319" i="1"/>
  <c r="AC127" i="1"/>
  <c r="AC191" i="1"/>
  <c r="Y96" i="1"/>
  <c r="U75" i="1"/>
  <c r="U204" i="1"/>
  <c r="U333" i="1"/>
  <c r="U30" i="1"/>
  <c r="U159" i="1"/>
  <c r="U287" i="1"/>
  <c r="U184" i="1"/>
  <c r="U248" i="1"/>
  <c r="Q23" i="1"/>
  <c r="Q259" i="1"/>
  <c r="M82" i="1"/>
  <c r="M345" i="1"/>
  <c r="AC338" i="1"/>
  <c r="AC48" i="1"/>
  <c r="AC113" i="1"/>
  <c r="AC177" i="1"/>
  <c r="AC241" i="1"/>
  <c r="AC9" i="1"/>
  <c r="AC73" i="1"/>
  <c r="AC138" i="1"/>
  <c r="AC202" i="1"/>
  <c r="AC266" i="1"/>
  <c r="AC18" i="1"/>
  <c r="AC82" i="1"/>
  <c r="AC147" i="1"/>
  <c r="AC211" i="1"/>
  <c r="AC275" i="1"/>
  <c r="AC341" i="1"/>
  <c r="AC59" i="1"/>
  <c r="AC188" i="1"/>
  <c r="AC252" i="1"/>
  <c r="AC318" i="1"/>
  <c r="AC20" i="1"/>
  <c r="AC84" i="1"/>
  <c r="AC141" i="1"/>
  <c r="AC205" i="1"/>
  <c r="AC269" i="1"/>
  <c r="AC166" i="1"/>
  <c r="AC230" i="1"/>
  <c r="AC294" i="1"/>
  <c r="Y49" i="1"/>
  <c r="Y114" i="1"/>
  <c r="Y178" i="1"/>
  <c r="Y242" i="1"/>
  <c r="Y306" i="1"/>
  <c r="U19" i="1"/>
  <c r="U83" i="1"/>
  <c r="U148" i="1"/>
  <c r="U212" i="1"/>
  <c r="U276" i="1"/>
  <c r="U341" i="1"/>
  <c r="Y347" i="1"/>
  <c r="U52" i="1"/>
  <c r="U117" i="1"/>
  <c r="U181" i="1"/>
  <c r="U245" i="1"/>
  <c r="U37" i="1"/>
  <c r="U101" i="1"/>
  <c r="U166" i="1"/>
  <c r="U230" i="1"/>
  <c r="U294" i="1"/>
  <c r="U192" i="1"/>
  <c r="U256" i="1"/>
  <c r="Q31" i="1"/>
  <c r="Q95" i="1"/>
  <c r="Q139" i="1"/>
  <c r="Q332" i="1"/>
  <c r="Q125" i="1"/>
  <c r="Q318" i="1"/>
  <c r="Q29" i="1"/>
  <c r="Q93" i="1"/>
  <c r="Q222" i="1"/>
  <c r="Q286" i="1"/>
  <c r="Q352" i="1"/>
  <c r="M158" i="1"/>
  <c r="M223" i="1"/>
  <c r="Q320" i="1"/>
  <c r="Q224" i="1"/>
  <c r="Q288" i="1"/>
  <c r="Q354" i="1"/>
  <c r="M62" i="1"/>
  <c r="Q169" i="1"/>
  <c r="Q297" i="1"/>
  <c r="Q348" i="1"/>
  <c r="M56" i="1"/>
  <c r="M65" i="1"/>
  <c r="AC375" i="1"/>
  <c r="AC471" i="1"/>
  <c r="AC440" i="1"/>
  <c r="AC505" i="1"/>
  <c r="AC449" i="1"/>
  <c r="U373" i="1"/>
  <c r="AC442" i="1"/>
  <c r="Y419" i="1"/>
  <c r="Y484" i="1"/>
  <c r="Y548" i="1"/>
  <c r="Y612" i="1"/>
  <c r="AC459" i="1"/>
  <c r="Y371" i="1"/>
  <c r="Y437" i="1"/>
  <c r="Y501" i="1"/>
  <c r="Y565" i="1"/>
  <c r="Y630" i="1"/>
  <c r="Y413" i="1"/>
  <c r="Y478" i="1"/>
  <c r="Y542" i="1"/>
  <c r="Y606" i="1"/>
  <c r="Y405" i="1"/>
  <c r="Y471" i="1"/>
  <c r="Y535" i="1"/>
  <c r="Y599" i="1"/>
  <c r="Q450" i="1"/>
  <c r="Q515" i="1"/>
  <c r="Y359" i="1"/>
  <c r="Y425" i="1"/>
  <c r="Y489" i="1"/>
  <c r="Y553" i="1"/>
  <c r="Y617" i="1"/>
  <c r="U412" i="1"/>
  <c r="U477" i="1"/>
  <c r="U541" i="1"/>
  <c r="U605" i="1"/>
  <c r="U396" i="1"/>
  <c r="U462" i="1"/>
  <c r="U526" i="1"/>
  <c r="U590" i="1"/>
  <c r="Q501" i="1"/>
  <c r="Q565" i="1"/>
  <c r="Q629" i="1"/>
  <c r="M407" i="1"/>
  <c r="M474" i="1"/>
  <c r="U543" i="1"/>
  <c r="U607" i="1"/>
  <c r="Q381" i="1"/>
  <c r="Q574" i="1"/>
  <c r="Q637" i="1"/>
  <c r="U415" i="1"/>
  <c r="U480" i="1"/>
  <c r="U544" i="1"/>
  <c r="U608" i="1"/>
  <c r="Q390" i="1"/>
  <c r="Q583" i="1"/>
  <c r="M361" i="1"/>
  <c r="U416" i="1"/>
  <c r="U481" i="1"/>
  <c r="U545" i="1"/>
  <c r="U609" i="1"/>
  <c r="Q391" i="1"/>
  <c r="Q520" i="1"/>
  <c r="U368" i="1"/>
  <c r="U434" i="1"/>
  <c r="U498" i="1"/>
  <c r="U562" i="1"/>
  <c r="U626" i="1"/>
  <c r="Q472" i="1"/>
  <c r="Q537" i="1"/>
  <c r="U385" i="1"/>
  <c r="U515" i="1"/>
  <c r="U579" i="1"/>
  <c r="U277" i="1"/>
  <c r="AC23" i="1"/>
  <c r="AC152" i="1"/>
  <c r="AC216" i="1"/>
  <c r="AC280" i="1"/>
  <c r="AC315" i="1"/>
  <c r="AC81" i="1"/>
  <c r="AC210" i="1"/>
  <c r="AC28" i="1"/>
  <c r="U49" i="1"/>
  <c r="U178" i="1"/>
  <c r="U242" i="1"/>
  <c r="Q211" i="1"/>
  <c r="Q340" i="1"/>
  <c r="Q317" i="1"/>
  <c r="Q326" i="1"/>
  <c r="Q230" i="1"/>
  <c r="Q294" i="1"/>
  <c r="Q3" i="1"/>
  <c r="M36" i="1"/>
  <c r="M100" i="1"/>
  <c r="M70" i="1"/>
  <c r="U8" i="1"/>
  <c r="U72" i="1"/>
  <c r="U137" i="1"/>
  <c r="U201" i="1"/>
  <c r="U265" i="1"/>
  <c r="U330" i="1"/>
  <c r="Q48" i="1"/>
  <c r="Q112" i="1"/>
  <c r="Q33" i="1"/>
  <c r="Q97" i="1"/>
  <c r="Q226" i="1"/>
  <c r="Q290" i="1"/>
  <c r="Q356" i="1"/>
  <c r="M139" i="1"/>
  <c r="M204" i="1"/>
  <c r="M268" i="1"/>
  <c r="M335" i="1"/>
  <c r="M242" i="1"/>
  <c r="M315" i="1"/>
  <c r="M258" i="1"/>
  <c r="M299" i="1"/>
  <c r="AC383" i="1"/>
  <c r="AC486" i="1"/>
  <c r="AC421" i="1"/>
  <c r="AC448" i="1"/>
  <c r="AC513" i="1"/>
  <c r="AC392" i="1"/>
  <c r="AC522" i="1"/>
  <c r="Y362" i="1"/>
  <c r="Y428" i="1"/>
  <c r="Y492" i="1"/>
  <c r="Y556" i="1"/>
  <c r="Y620" i="1"/>
  <c r="Y379" i="1"/>
  <c r="Y445" i="1"/>
  <c r="Y509" i="1"/>
  <c r="Y573" i="1"/>
  <c r="U359" i="1"/>
  <c r="AC379" i="1"/>
  <c r="AC509" i="1"/>
  <c r="Y421" i="1"/>
  <c r="Y486" i="1"/>
  <c r="Y550" i="1"/>
  <c r="Y614" i="1"/>
  <c r="Y414" i="1"/>
  <c r="Y479" i="1"/>
  <c r="M505" i="1"/>
  <c r="U404" i="1"/>
  <c r="U534" i="1"/>
  <c r="U598" i="1"/>
  <c r="Q444" i="1"/>
  <c r="Q509" i="1"/>
  <c r="Q636" i="1"/>
  <c r="U487" i="1"/>
  <c r="U551" i="1"/>
  <c r="U615" i="1"/>
  <c r="Q389" i="1"/>
  <c r="U358" i="1"/>
  <c r="U423" i="1"/>
  <c r="U488" i="1"/>
  <c r="U552" i="1"/>
  <c r="U616" i="1"/>
  <c r="M369" i="1"/>
  <c r="Q399" i="1"/>
  <c r="U376" i="1"/>
  <c r="U442" i="1"/>
  <c r="U393" i="1"/>
  <c r="U523" i="1"/>
  <c r="U587" i="1"/>
  <c r="Q369" i="1"/>
  <c r="Q433" i="1"/>
  <c r="Q626" i="1"/>
  <c r="M522" i="1"/>
  <c r="M605" i="1"/>
  <c r="M491" i="1"/>
  <c r="M556" i="1"/>
  <c r="M637" i="1"/>
  <c r="M417" i="1"/>
  <c r="M483" i="1"/>
  <c r="M548" i="1"/>
  <c r="M629" i="1"/>
  <c r="M484" i="1"/>
  <c r="M549" i="1"/>
  <c r="M631" i="1"/>
  <c r="AC243" i="1"/>
  <c r="M97" i="1"/>
  <c r="AC87" i="1"/>
  <c r="AC17" i="1"/>
  <c r="AC146" i="1"/>
  <c r="AC274" i="1"/>
  <c r="AC92" i="1"/>
  <c r="AC31" i="1"/>
  <c r="AC95" i="1"/>
  <c r="AC160" i="1"/>
  <c r="AC224" i="1"/>
  <c r="AC288" i="1"/>
  <c r="AC34" i="1"/>
  <c r="AC98" i="1"/>
  <c r="AC163" i="1"/>
  <c r="AC227" i="1"/>
  <c r="AC291" i="1"/>
  <c r="AC36" i="1"/>
  <c r="AC100" i="1"/>
  <c r="AC157" i="1"/>
  <c r="AC221" i="1"/>
  <c r="AC285" i="1"/>
  <c r="AC344" i="1"/>
  <c r="AC182" i="1"/>
  <c r="AC246" i="1"/>
  <c r="Y65" i="1"/>
  <c r="Y130" i="1"/>
  <c r="Y194" i="1"/>
  <c r="Y258" i="1"/>
  <c r="U53" i="1"/>
  <c r="U118" i="1"/>
  <c r="U182" i="1"/>
  <c r="U246" i="1"/>
  <c r="U310" i="1"/>
  <c r="U54" i="1"/>
  <c r="U183" i="1"/>
  <c r="U247" i="1"/>
  <c r="U311" i="1"/>
  <c r="U57" i="1"/>
  <c r="U122" i="1"/>
  <c r="U186" i="1"/>
  <c r="U250" i="1"/>
  <c r="Q155" i="1"/>
  <c r="Q219" i="1"/>
  <c r="M44" i="1"/>
  <c r="M108" i="1"/>
  <c r="M78" i="1"/>
  <c r="Q314" i="1"/>
  <c r="M147" i="1"/>
  <c r="M212" i="1"/>
  <c r="M276" i="1"/>
  <c r="AC365" i="1"/>
  <c r="AC430" i="1"/>
  <c r="AC586" i="1"/>
  <c r="AC400" i="1"/>
  <c r="AC530" i="1"/>
  <c r="AC458" i="1"/>
  <c r="AC410" i="1"/>
  <c r="AC475" i="1"/>
  <c r="Y387" i="1"/>
  <c r="Y453" i="1"/>
  <c r="Y517" i="1"/>
  <c r="Y581" i="1"/>
  <c r="AC582" i="1"/>
  <c r="Y364" i="1"/>
  <c r="Y430" i="1"/>
  <c r="Y494" i="1"/>
  <c r="Y558" i="1"/>
  <c r="Y622" i="1"/>
  <c r="Y487" i="1"/>
  <c r="Y551" i="1"/>
  <c r="Y615" i="1"/>
  <c r="Q402" i="1"/>
  <c r="Q466" i="1"/>
  <c r="Q595" i="1"/>
  <c r="M513" i="1"/>
  <c r="Y375" i="1"/>
  <c r="Y441" i="1"/>
  <c r="Y505" i="1"/>
  <c r="Y569" i="1"/>
  <c r="U493" i="1"/>
  <c r="U557" i="1"/>
  <c r="U621" i="1"/>
  <c r="U413" i="1"/>
  <c r="U542" i="1"/>
  <c r="U606" i="1"/>
  <c r="Q581" i="1"/>
  <c r="U495" i="1"/>
  <c r="U559" i="1"/>
  <c r="U623" i="1"/>
  <c r="Q397" i="1"/>
  <c r="U366" i="1"/>
  <c r="U432" i="1"/>
  <c r="U496" i="1"/>
  <c r="U560" i="1"/>
  <c r="U624" i="1"/>
  <c r="Q406" i="1"/>
  <c r="Q470" i="1"/>
  <c r="Q535" i="1"/>
  <c r="M377" i="1"/>
  <c r="U433" i="1"/>
  <c r="U497" i="1"/>
  <c r="U561" i="1"/>
  <c r="U625" i="1"/>
  <c r="Q536" i="1"/>
  <c r="U384" i="1"/>
  <c r="U450" i="1"/>
  <c r="U514" i="1"/>
  <c r="U578" i="1"/>
  <c r="Q424" i="1"/>
  <c r="Q489" i="1"/>
  <c r="Q553" i="1"/>
  <c r="U401" i="1"/>
  <c r="U531" i="1"/>
  <c r="U595" i="1"/>
  <c r="Q377" i="1"/>
  <c r="Q441" i="1"/>
  <c r="Q506" i="1"/>
  <c r="Q570" i="1"/>
  <c r="Q403" i="1"/>
  <c r="Q467" i="1"/>
  <c r="Q532" i="1"/>
  <c r="M499" i="1"/>
  <c r="M564" i="1"/>
  <c r="M360" i="1"/>
  <c r="M425" i="1"/>
  <c r="M426" i="1"/>
  <c r="M493" i="1"/>
  <c r="M558" i="1"/>
  <c r="Y254" i="2"/>
  <c r="Y318" i="2"/>
  <c r="AC299" i="2"/>
  <c r="AC366" i="2"/>
  <c r="AC496" i="2"/>
  <c r="AC561" i="2"/>
  <c r="AC625" i="2"/>
  <c r="Y375" i="2"/>
  <c r="Y441" i="2"/>
  <c r="Y505" i="2"/>
  <c r="Y569" i="2"/>
  <c r="AC423" i="2"/>
  <c r="Y240" i="2"/>
  <c r="Y304" i="2"/>
  <c r="M38" i="2"/>
  <c r="M102" i="2"/>
  <c r="M63" i="2"/>
  <c r="Y303" i="3"/>
  <c r="M36" i="3"/>
  <c r="M100" i="3"/>
  <c r="M144" i="3"/>
  <c r="M209" i="3"/>
  <c r="M273" i="3"/>
  <c r="M340" i="3"/>
  <c r="I477" i="3"/>
  <c r="I542" i="3"/>
  <c r="I503" i="3"/>
  <c r="U13" i="2"/>
  <c r="U77" i="2"/>
  <c r="U142" i="2"/>
  <c r="U206" i="2"/>
  <c r="U271" i="2"/>
  <c r="U336" i="2"/>
  <c r="U401" i="2"/>
  <c r="AC153" i="2"/>
  <c r="AC217" i="2"/>
  <c r="AC281" i="2"/>
  <c r="U119" i="2"/>
  <c r="U248" i="2"/>
  <c r="U378" i="2"/>
  <c r="AC349" i="2"/>
  <c r="Y5" i="2"/>
  <c r="Y69" i="2"/>
  <c r="Y134" i="2"/>
  <c r="Y198" i="2"/>
  <c r="U273" i="2"/>
  <c r="U338" i="2"/>
  <c r="U403" i="2"/>
  <c r="Q475" i="2"/>
  <c r="AC569" i="2"/>
  <c r="AC633" i="2"/>
  <c r="U266" i="2"/>
  <c r="U331" i="2"/>
  <c r="U396" i="2"/>
  <c r="U462" i="2"/>
  <c r="Q17" i="2"/>
  <c r="Q81" i="2"/>
  <c r="AC367" i="2"/>
  <c r="AC432" i="2"/>
  <c r="AC497" i="2"/>
  <c r="Y248" i="2"/>
  <c r="Y312" i="2"/>
  <c r="U365" i="2"/>
  <c r="U495" i="2"/>
  <c r="U623" i="2"/>
  <c r="Q373" i="2"/>
  <c r="I7" i="2"/>
  <c r="I71" i="2"/>
  <c r="M167" i="2"/>
  <c r="M232" i="2"/>
  <c r="M296" i="2"/>
  <c r="M46" i="2"/>
  <c r="M110" i="2"/>
  <c r="M7" i="2"/>
  <c r="M71" i="2"/>
  <c r="M137" i="2"/>
  <c r="M202" i="2"/>
  <c r="M266" i="2"/>
  <c r="M333" i="2"/>
  <c r="I502" i="2"/>
  <c r="I612" i="2"/>
  <c r="I489" i="2"/>
  <c r="I553" i="2"/>
  <c r="AC435" i="3"/>
  <c r="U288" i="3"/>
  <c r="U354" i="3"/>
  <c r="Q39" i="3"/>
  <c r="Q103" i="3"/>
  <c r="U112" i="3"/>
  <c r="U241" i="3"/>
  <c r="U371" i="3"/>
  <c r="Q56" i="3"/>
  <c r="Q120" i="3"/>
  <c r="Y311" i="3"/>
  <c r="U258" i="3"/>
  <c r="U323" i="3"/>
  <c r="U388" i="3"/>
  <c r="Q9" i="3"/>
  <c r="Q73" i="3"/>
  <c r="Y280" i="3"/>
  <c r="U397" i="3"/>
  <c r="Q598" i="3"/>
  <c r="M156" i="3"/>
  <c r="U351" i="3"/>
  <c r="Q36" i="3"/>
  <c r="Q100" i="3"/>
  <c r="Q488" i="3"/>
  <c r="Q552" i="3"/>
  <c r="M44" i="3"/>
  <c r="M108" i="3"/>
  <c r="U376" i="3"/>
  <c r="AC269" i="3"/>
  <c r="M419" i="1"/>
  <c r="M420" i="1"/>
  <c r="M487" i="1"/>
  <c r="M551" i="1"/>
  <c r="M633" i="1"/>
  <c r="M552" i="1"/>
  <c r="M592" i="1"/>
  <c r="AC32" i="2"/>
  <c r="AC96" i="2"/>
  <c r="AC41" i="2"/>
  <c r="AC105" i="2"/>
  <c r="AC170" i="2"/>
  <c r="AC234" i="2"/>
  <c r="AC298" i="2"/>
  <c r="AC67" i="2"/>
  <c r="U50" i="2"/>
  <c r="U179" i="2"/>
  <c r="U308" i="2"/>
  <c r="U504" i="2"/>
  <c r="U568" i="2"/>
  <c r="U632" i="2"/>
  <c r="Y370" i="2"/>
  <c r="Y436" i="2"/>
  <c r="Y500" i="2"/>
  <c r="Y564" i="2"/>
  <c r="Y628" i="2"/>
  <c r="U253" i="2"/>
  <c r="U383" i="2"/>
  <c r="Q133" i="2"/>
  <c r="AC354" i="2"/>
  <c r="Y50" i="2"/>
  <c r="Y115" i="2"/>
  <c r="Y179" i="2"/>
  <c r="U4" i="2"/>
  <c r="U68" i="2"/>
  <c r="U133" i="2"/>
  <c r="U197" i="2"/>
  <c r="U400" i="2"/>
  <c r="U530" i="2"/>
  <c r="U594" i="2"/>
  <c r="Q29" i="2"/>
  <c r="Q93" i="2"/>
  <c r="Q352" i="2"/>
  <c r="AC582" i="2"/>
  <c r="Y11" i="2"/>
  <c r="Y75" i="2"/>
  <c r="Y140" i="2"/>
  <c r="Y204" i="2"/>
  <c r="Y268" i="2"/>
  <c r="Y396" i="2"/>
  <c r="Y462" i="2"/>
  <c r="Y526" i="2"/>
  <c r="Y590" i="2"/>
  <c r="U21" i="2"/>
  <c r="U85" i="2"/>
  <c r="U150" i="2"/>
  <c r="U214" i="2"/>
  <c r="U279" i="2"/>
  <c r="U345" i="2"/>
  <c r="U475" i="2"/>
  <c r="Q159" i="2"/>
  <c r="Q223" i="2"/>
  <c r="Q287" i="2"/>
  <c r="Q417" i="2"/>
  <c r="Q610" i="2"/>
  <c r="AC161" i="2"/>
  <c r="AC225" i="2"/>
  <c r="AC289" i="2"/>
  <c r="AC615" i="2"/>
  <c r="Y293" i="2"/>
  <c r="U256" i="2"/>
  <c r="U386" i="2"/>
  <c r="Q329" i="2"/>
  <c r="Q394" i="2"/>
  <c r="AC454" i="2"/>
  <c r="AC584" i="2"/>
  <c r="Y13" i="2"/>
  <c r="Y77" i="2"/>
  <c r="Y142" i="2"/>
  <c r="Y206" i="2"/>
  <c r="Y334" i="2"/>
  <c r="Y398" i="2"/>
  <c r="Y464" i="2"/>
  <c r="Y528" i="2"/>
  <c r="Y592" i="2"/>
  <c r="U281" i="2"/>
  <c r="Q355" i="2"/>
  <c r="Q483" i="2"/>
  <c r="AC382" i="2"/>
  <c r="AC512" i="2"/>
  <c r="AC577" i="2"/>
  <c r="Y263" i="2"/>
  <c r="Y327" i="2"/>
  <c r="Y391" i="2"/>
  <c r="Y457" i="2"/>
  <c r="Y521" i="2"/>
  <c r="Y585" i="2"/>
  <c r="U16" i="2"/>
  <c r="U80" i="2"/>
  <c r="U145" i="2"/>
  <c r="U209" i="2"/>
  <c r="U274" i="2"/>
  <c r="U339" i="2"/>
  <c r="U404" i="2"/>
  <c r="U470" i="2"/>
  <c r="Q25" i="2"/>
  <c r="Q89" i="2"/>
  <c r="Q605" i="2"/>
  <c r="M163" i="2"/>
  <c r="M228" i="2"/>
  <c r="M292" i="2"/>
  <c r="AC188" i="2"/>
  <c r="AC252" i="2"/>
  <c r="AC318" i="2"/>
  <c r="AC375" i="2"/>
  <c r="AC440" i="2"/>
  <c r="AC505" i="2"/>
  <c r="AC570" i="2"/>
  <c r="Y256" i="2"/>
  <c r="Y320" i="2"/>
  <c r="Y384" i="2"/>
  <c r="Y450" i="2"/>
  <c r="Y514" i="2"/>
  <c r="Y578" i="2"/>
  <c r="U9" i="2"/>
  <c r="U73" i="2"/>
  <c r="U138" i="2"/>
  <c r="U202" i="2"/>
  <c r="U373" i="2"/>
  <c r="U439" i="2"/>
  <c r="U503" i="2"/>
  <c r="U567" i="2"/>
  <c r="U631" i="2"/>
  <c r="Q381" i="2"/>
  <c r="Q574" i="2"/>
  <c r="M83" i="2"/>
  <c r="M346" i="2"/>
  <c r="I54" i="2"/>
  <c r="I118" i="2"/>
  <c r="I184" i="2"/>
  <c r="I248" i="2"/>
  <c r="I15" i="2"/>
  <c r="I79" i="2"/>
  <c r="M175" i="2"/>
  <c r="M240" i="2"/>
  <c r="M305" i="2"/>
  <c r="I548" i="2"/>
  <c r="M54" i="2"/>
  <c r="M118" i="2"/>
  <c r="I425" i="2"/>
  <c r="M15" i="2"/>
  <c r="M79" i="2"/>
  <c r="M145" i="2"/>
  <c r="M210" i="2"/>
  <c r="M274" i="2"/>
  <c r="M406" i="2"/>
  <c r="M473" i="2"/>
  <c r="M538" i="2"/>
  <c r="M615" i="2"/>
  <c r="I310" i="2"/>
  <c r="I510" i="2"/>
  <c r="M64" i="2"/>
  <c r="M391" i="2"/>
  <c r="M458" i="2"/>
  <c r="M523" i="2"/>
  <c r="M598" i="2"/>
  <c r="I164" i="2"/>
  <c r="I428" i="2"/>
  <c r="I149" i="2"/>
  <c r="I214" i="2"/>
  <c r="I278" i="2"/>
  <c r="M66" i="2"/>
  <c r="M328" i="2"/>
  <c r="M393" i="2"/>
  <c r="M460" i="2"/>
  <c r="M525" i="2"/>
  <c r="M600" i="2"/>
  <c r="I166" i="2"/>
  <c r="I231" i="2"/>
  <c r="I295" i="2"/>
  <c r="I364" i="2"/>
  <c r="I430" i="2"/>
  <c r="I497" i="2"/>
  <c r="Y346" i="3"/>
  <c r="Y411" i="3"/>
  <c r="Y476" i="3"/>
  <c r="Y540" i="3"/>
  <c r="Y604" i="3"/>
  <c r="AC54" i="3"/>
  <c r="AC119" i="3"/>
  <c r="AC183" i="3"/>
  <c r="AC247" i="3"/>
  <c r="AC443" i="3"/>
  <c r="AC363" i="3"/>
  <c r="AC493" i="3"/>
  <c r="Y51" i="3"/>
  <c r="Y116" i="3"/>
  <c r="Y180" i="3"/>
  <c r="Y269" i="3"/>
  <c r="U296" i="3"/>
  <c r="U362" i="3"/>
  <c r="Q47" i="3"/>
  <c r="Q111" i="3"/>
  <c r="Y45" i="3"/>
  <c r="Y110" i="3"/>
  <c r="Y174" i="3"/>
  <c r="Y238" i="3"/>
  <c r="Y302" i="3"/>
  <c r="U120" i="3"/>
  <c r="U249" i="3"/>
  <c r="U379" i="3"/>
  <c r="Q64" i="3"/>
  <c r="M399" i="3"/>
  <c r="M466" i="3"/>
  <c r="M531" i="3"/>
  <c r="M606" i="3"/>
  <c r="Y319" i="3"/>
  <c r="U266" i="3"/>
  <c r="U331" i="3"/>
  <c r="U396" i="3"/>
  <c r="U526" i="3"/>
  <c r="U590" i="3"/>
  <c r="Q17" i="3"/>
  <c r="Q81" i="3"/>
  <c r="Y31" i="3"/>
  <c r="Y95" i="3"/>
  <c r="Y160" i="3"/>
  <c r="Y224" i="3"/>
  <c r="Y288" i="3"/>
  <c r="U405" i="3"/>
  <c r="M563" i="1"/>
  <c r="Q371" i="1"/>
  <c r="Q435" i="1"/>
  <c r="Q500" i="1"/>
  <c r="Q564" i="1"/>
  <c r="M459" i="1"/>
  <c r="M524" i="1"/>
  <c r="M599" i="1"/>
  <c r="M460" i="1"/>
  <c r="M525" i="1"/>
  <c r="M600" i="1"/>
  <c r="M362" i="1"/>
  <c r="M428" i="1"/>
  <c r="M363" i="1"/>
  <c r="M429" i="1"/>
  <c r="M495" i="1"/>
  <c r="M560" i="1"/>
  <c r="M561" i="1"/>
  <c r="M597" i="1"/>
  <c r="M496" i="1"/>
  <c r="M580" i="1"/>
  <c r="M603" i="1"/>
  <c r="M612" i="1"/>
  <c r="M634" i="1"/>
  <c r="AC40" i="2"/>
  <c r="AC104" i="2"/>
  <c r="AC49" i="2"/>
  <c r="AC114" i="2"/>
  <c r="AC178" i="2"/>
  <c r="AC242" i="2"/>
  <c r="U58" i="2"/>
  <c r="U123" i="2"/>
  <c r="U187" i="2"/>
  <c r="U316" i="2"/>
  <c r="U512" i="2"/>
  <c r="U576" i="2"/>
  <c r="AC564" i="2"/>
  <c r="AC628" i="2"/>
  <c r="Y57" i="2"/>
  <c r="Y122" i="2"/>
  <c r="Y186" i="2"/>
  <c r="Y378" i="2"/>
  <c r="Y444" i="2"/>
  <c r="Y508" i="2"/>
  <c r="Y572" i="2"/>
  <c r="U67" i="2"/>
  <c r="U132" i="2"/>
  <c r="U196" i="2"/>
  <c r="U261" i="2"/>
  <c r="U326" i="2"/>
  <c r="U391" i="2"/>
  <c r="Q141" i="2"/>
  <c r="AC427" i="2"/>
  <c r="Y58" i="2"/>
  <c r="Y123" i="2"/>
  <c r="Y187" i="2"/>
  <c r="Y251" i="2"/>
  <c r="Y315" i="2"/>
  <c r="U12" i="2"/>
  <c r="U76" i="2"/>
  <c r="U141" i="2"/>
  <c r="U205" i="2"/>
  <c r="U270" i="2"/>
  <c r="U335" i="2"/>
  <c r="U409" i="2"/>
  <c r="U538" i="2"/>
  <c r="U602" i="2"/>
  <c r="Q37" i="2"/>
  <c r="Q101" i="2"/>
  <c r="AC395" i="2"/>
  <c r="AC525" i="2"/>
  <c r="AC590" i="2"/>
  <c r="Y19" i="2"/>
  <c r="Y83" i="2"/>
  <c r="Y148" i="2"/>
  <c r="Y212" i="2"/>
  <c r="Y276" i="2"/>
  <c r="U29" i="2"/>
  <c r="U93" i="2"/>
  <c r="U158" i="2"/>
  <c r="U222" i="2"/>
  <c r="U287" i="2"/>
  <c r="U353" i="2"/>
  <c r="U483" i="2"/>
  <c r="Q38" i="2"/>
  <c r="Q102" i="2"/>
  <c r="Q167" i="2"/>
  <c r="AC169" i="2"/>
  <c r="AC233" i="2"/>
  <c r="AC297" i="2"/>
  <c r="AC559" i="2"/>
  <c r="AC623" i="2"/>
  <c r="Y44" i="2"/>
  <c r="Y109" i="2"/>
  <c r="Y173" i="2"/>
  <c r="Y237" i="2"/>
  <c r="Y301" i="2"/>
  <c r="U6" i="2"/>
  <c r="U70" i="2"/>
  <c r="U135" i="2"/>
  <c r="U199" i="2"/>
  <c r="U264" i="2"/>
  <c r="U329" i="2"/>
  <c r="U394" i="2"/>
  <c r="U460" i="2"/>
  <c r="Q337" i="2"/>
  <c r="Q402" i="2"/>
  <c r="AC555" i="2"/>
  <c r="AC462" i="2"/>
  <c r="AC592" i="2"/>
  <c r="Y21" i="2"/>
  <c r="Y85" i="2"/>
  <c r="Y150" i="2"/>
  <c r="Y214" i="2"/>
  <c r="Y278" i="2"/>
  <c r="Y407" i="2"/>
  <c r="Y472" i="2"/>
  <c r="Y536" i="2"/>
  <c r="Y600" i="2"/>
  <c r="U31" i="2"/>
  <c r="U95" i="2"/>
  <c r="U160" i="2"/>
  <c r="U224" i="2"/>
  <c r="U289" i="2"/>
  <c r="U355" i="2"/>
  <c r="Q233" i="2"/>
  <c r="Q297" i="2"/>
  <c r="Q492" i="2"/>
  <c r="Q620" i="2"/>
  <c r="AC325" i="2"/>
  <c r="AC390" i="2"/>
  <c r="AC520" i="2"/>
  <c r="AC585" i="2"/>
  <c r="Y14" i="2"/>
  <c r="Y78" i="2"/>
  <c r="Y143" i="2"/>
  <c r="Y207" i="2"/>
  <c r="Y271" i="2"/>
  <c r="Y335" i="2"/>
  <c r="Y399" i="2"/>
  <c r="Y465" i="2"/>
  <c r="Y529" i="2"/>
  <c r="Y593" i="2"/>
  <c r="U24" i="2"/>
  <c r="U88" i="2"/>
  <c r="U153" i="2"/>
  <c r="U217" i="2"/>
  <c r="U282" i="2"/>
  <c r="U348" i="2"/>
  <c r="Q33" i="2"/>
  <c r="Q97" i="2"/>
  <c r="Q420" i="2"/>
  <c r="M171" i="2"/>
  <c r="M236" i="2"/>
  <c r="M300" i="2"/>
  <c r="AC132" i="2"/>
  <c r="AC196" i="2"/>
  <c r="AC260" i="2"/>
  <c r="AC326" i="2"/>
  <c r="AC383" i="2"/>
  <c r="AC448" i="2"/>
  <c r="AC513" i="2"/>
  <c r="AC578" i="2"/>
  <c r="Y7" i="2"/>
  <c r="Y71" i="2"/>
  <c r="Y136" i="2"/>
  <c r="Y200" i="2"/>
  <c r="Y264" i="2"/>
  <c r="Y328" i="2"/>
  <c r="Y392" i="2"/>
  <c r="Y458" i="2"/>
  <c r="Y522" i="2"/>
  <c r="Y586" i="2"/>
  <c r="U17" i="2"/>
  <c r="U81" i="2"/>
  <c r="U146" i="2"/>
  <c r="U210" i="2"/>
  <c r="U275" i="2"/>
  <c r="U340" i="2"/>
  <c r="U381" i="2"/>
  <c r="U447" i="2"/>
  <c r="U511" i="2"/>
  <c r="U575" i="2"/>
  <c r="Q139" i="2"/>
  <c r="Q389" i="2"/>
  <c r="Q453" i="2"/>
  <c r="Q518" i="2"/>
  <c r="M27" i="2"/>
  <c r="M91" i="2"/>
  <c r="M354" i="2"/>
  <c r="M419" i="2"/>
  <c r="I62" i="2"/>
  <c r="I192" i="2"/>
  <c r="I256" i="2"/>
  <c r="I23" i="2"/>
  <c r="I87" i="2"/>
  <c r="M184" i="2"/>
  <c r="M248" i="2"/>
  <c r="M314" i="2"/>
  <c r="I492" i="2"/>
  <c r="M62" i="2"/>
  <c r="M128" i="2"/>
  <c r="M193" i="2"/>
  <c r="M257" i="2"/>
  <c r="M324" i="2"/>
  <c r="I41" i="2"/>
  <c r="I105" i="2"/>
  <c r="I566" i="2"/>
  <c r="M23" i="2"/>
  <c r="M87" i="2"/>
  <c r="M153" i="2"/>
  <c r="M218" i="2"/>
  <c r="M282" i="2"/>
  <c r="M350" i="2"/>
  <c r="M414" i="2"/>
  <c r="M481" i="2"/>
  <c r="M546" i="2"/>
  <c r="M626" i="2"/>
  <c r="I123" i="2"/>
  <c r="I318" i="2"/>
  <c r="I518" i="2"/>
  <c r="M8" i="2"/>
  <c r="M72" i="2"/>
  <c r="M138" i="2"/>
  <c r="M203" i="2"/>
  <c r="M267" i="2"/>
  <c r="M334" i="2"/>
  <c r="M399" i="2"/>
  <c r="M466" i="2"/>
  <c r="M531" i="2"/>
  <c r="M606" i="2"/>
  <c r="I172" i="2"/>
  <c r="I302" i="2"/>
  <c r="I503" i="2"/>
  <c r="I568" i="2"/>
  <c r="AC350" i="3"/>
  <c r="M524" i="2"/>
  <c r="M599" i="2"/>
  <c r="I157" i="2"/>
  <c r="I222" i="2"/>
  <c r="I286" i="2"/>
  <c r="I420" i="2"/>
  <c r="I488" i="2"/>
  <c r="I552" i="2"/>
  <c r="M10" i="2"/>
  <c r="M74" i="2"/>
  <c r="M140" i="2"/>
  <c r="M205" i="2"/>
  <c r="M269" i="2"/>
  <c r="M336" i="2"/>
  <c r="M401" i="2"/>
  <c r="M468" i="2"/>
  <c r="M533" i="2"/>
  <c r="M608" i="2"/>
  <c r="I174" i="2"/>
  <c r="I239" i="2"/>
  <c r="I304" i="2"/>
  <c r="I439" i="2"/>
  <c r="I505" i="2"/>
  <c r="AC604" i="3"/>
  <c r="Y354" i="3"/>
  <c r="Y419" i="3"/>
  <c r="Y484" i="3"/>
  <c r="Y548" i="3"/>
  <c r="Y612" i="3"/>
  <c r="AC62" i="3"/>
  <c r="AC127" i="3"/>
  <c r="AC191" i="3"/>
  <c r="AC255" i="3"/>
  <c r="AC451" i="3"/>
  <c r="AC371" i="3"/>
  <c r="AC501" i="3"/>
  <c r="Y59" i="3"/>
  <c r="Y124" i="3"/>
  <c r="Y188" i="3"/>
  <c r="Y380" i="3"/>
  <c r="Y446" i="3"/>
  <c r="Y510" i="3"/>
  <c r="Y574" i="3"/>
  <c r="AC339" i="3"/>
  <c r="Y20" i="3"/>
  <c r="Y84" i="3"/>
  <c r="Y149" i="3"/>
  <c r="Y213" i="3"/>
  <c r="Y277" i="3"/>
  <c r="U111" i="3"/>
  <c r="U240" i="3"/>
  <c r="U370" i="3"/>
  <c r="U500" i="3"/>
  <c r="U564" i="3"/>
  <c r="U628" i="3"/>
  <c r="Q55" i="3"/>
  <c r="Q119" i="3"/>
  <c r="M129" i="3"/>
  <c r="M194" i="3"/>
  <c r="Y53" i="3"/>
  <c r="Y118" i="3"/>
  <c r="Y182" i="3"/>
  <c r="Y246" i="3"/>
  <c r="Y310" i="3"/>
  <c r="U63" i="3"/>
  <c r="U128" i="3"/>
  <c r="U192" i="3"/>
  <c r="U257" i="3"/>
  <c r="U322" i="3"/>
  <c r="U387" i="3"/>
  <c r="U517" i="3"/>
  <c r="U581" i="3"/>
  <c r="Q8" i="3"/>
  <c r="Q72" i="3"/>
  <c r="Q137" i="3"/>
  <c r="M407" i="3"/>
  <c r="M474" i="3"/>
  <c r="M539" i="3"/>
  <c r="M616" i="3"/>
  <c r="U16" i="3"/>
  <c r="U80" i="3"/>
  <c r="U145" i="3"/>
  <c r="U209" i="3"/>
  <c r="U274" i="3"/>
  <c r="U339" i="3"/>
  <c r="U404" i="3"/>
  <c r="U534" i="3"/>
  <c r="U598" i="3"/>
  <c r="Q25" i="3"/>
  <c r="Q89" i="3"/>
  <c r="Q154" i="3"/>
  <c r="AC34" i="2"/>
  <c r="AC98" i="2"/>
  <c r="AC163" i="2"/>
  <c r="AC227" i="2"/>
  <c r="AC20" i="2"/>
  <c r="AC84" i="2"/>
  <c r="AC61" i="2"/>
  <c r="AC126" i="2"/>
  <c r="AC190" i="2"/>
  <c r="AC433" i="2"/>
  <c r="Y637" i="2"/>
  <c r="Q430" i="2"/>
  <c r="AC572" i="2"/>
  <c r="AC637" i="2"/>
  <c r="Y258" i="2"/>
  <c r="U11" i="2"/>
  <c r="U75" i="2"/>
  <c r="U140" i="2"/>
  <c r="U204" i="2"/>
  <c r="U465" i="2"/>
  <c r="U529" i="2"/>
  <c r="U593" i="2"/>
  <c r="Q20" i="2"/>
  <c r="Q84" i="2"/>
  <c r="AC304" i="2"/>
  <c r="AC370" i="2"/>
  <c r="AC500" i="2"/>
  <c r="Y66" i="2"/>
  <c r="Y131" i="2"/>
  <c r="Y195" i="2"/>
  <c r="Y259" i="2"/>
  <c r="Y323" i="2"/>
  <c r="Y395" i="2"/>
  <c r="Y461" i="2"/>
  <c r="Y525" i="2"/>
  <c r="Y589" i="2"/>
  <c r="U20" i="2"/>
  <c r="U84" i="2"/>
  <c r="U149" i="2"/>
  <c r="U213" i="2"/>
  <c r="U278" i="2"/>
  <c r="Q561" i="2"/>
  <c r="AC403" i="2"/>
  <c r="AC533" i="2"/>
  <c r="Y284" i="2"/>
  <c r="Q46" i="2"/>
  <c r="Q110" i="2"/>
  <c r="AC177" i="2"/>
  <c r="AC241" i="2"/>
  <c r="AC306" i="2"/>
  <c r="Y52" i="2"/>
  <c r="Y117" i="2"/>
  <c r="Y181" i="2"/>
  <c r="Y245" i="2"/>
  <c r="Y309" i="2"/>
  <c r="U14" i="2"/>
  <c r="U78" i="2"/>
  <c r="U143" i="2"/>
  <c r="U207" i="2"/>
  <c r="U468" i="2"/>
  <c r="U532" i="2"/>
  <c r="U596" i="2"/>
  <c r="AC600" i="2"/>
  <c r="Y29" i="2"/>
  <c r="Y93" i="2"/>
  <c r="Y158" i="2"/>
  <c r="Y222" i="2"/>
  <c r="Y286" i="2"/>
  <c r="Y350" i="2"/>
  <c r="Y415" i="2"/>
  <c r="Y480" i="2"/>
  <c r="Y544" i="2"/>
  <c r="Y608" i="2"/>
  <c r="U429" i="2"/>
  <c r="Q48" i="2"/>
  <c r="Q112" i="2"/>
  <c r="Q241" i="2"/>
  <c r="Q306" i="2"/>
  <c r="Q500" i="2"/>
  <c r="AC333" i="2"/>
  <c r="AC398" i="2"/>
  <c r="AC528" i="2"/>
  <c r="AC593" i="2"/>
  <c r="Y22" i="2"/>
  <c r="Y86" i="2"/>
  <c r="Y151" i="2"/>
  <c r="Y215" i="2"/>
  <c r="Y279" i="2"/>
  <c r="Y343" i="2"/>
  <c r="Y408" i="2"/>
  <c r="Y473" i="2"/>
  <c r="Y537" i="2"/>
  <c r="Y601" i="2"/>
  <c r="U32" i="2"/>
  <c r="U96" i="2"/>
  <c r="U161" i="2"/>
  <c r="U225" i="2"/>
  <c r="Q364" i="2"/>
  <c r="AC140" i="2"/>
  <c r="AC204" i="2"/>
  <c r="AC268" i="2"/>
  <c r="AC334" i="2"/>
  <c r="AC391" i="2"/>
  <c r="AC456" i="2"/>
  <c r="AC521" i="2"/>
  <c r="AC586" i="2"/>
  <c r="Y15" i="2"/>
  <c r="Y79" i="2"/>
  <c r="Y144" i="2"/>
  <c r="Y208" i="2"/>
  <c r="Y272" i="2"/>
  <c r="Y336" i="2"/>
  <c r="Y400" i="2"/>
  <c r="Y466" i="2"/>
  <c r="Y530" i="2"/>
  <c r="Y594" i="2"/>
  <c r="U25" i="2"/>
  <c r="U89" i="2"/>
  <c r="U154" i="2"/>
  <c r="U218" i="2"/>
  <c r="U455" i="2"/>
  <c r="U519" i="2"/>
  <c r="U583" i="2"/>
  <c r="Q147" i="2"/>
  <c r="Q461" i="2"/>
  <c r="Q526" i="2"/>
  <c r="M494" i="2"/>
  <c r="M559" i="2"/>
  <c r="I135" i="2"/>
  <c r="M127" i="2"/>
  <c r="M192" i="2"/>
  <c r="M256" i="2"/>
  <c r="M323" i="2"/>
  <c r="M396" i="2"/>
  <c r="M463" i="2"/>
  <c r="M528" i="2"/>
  <c r="M603" i="2"/>
  <c r="I169" i="2"/>
  <c r="M6" i="2"/>
  <c r="M70" i="2"/>
  <c r="M136" i="2"/>
  <c r="M201" i="2"/>
  <c r="M265" i="2"/>
  <c r="I49" i="2"/>
  <c r="I113" i="2"/>
  <c r="I576" i="2"/>
  <c r="M31" i="2"/>
  <c r="M95" i="2"/>
  <c r="M358" i="2"/>
  <c r="M423" i="2"/>
  <c r="M490" i="2"/>
  <c r="I131" i="2"/>
  <c r="I326" i="2"/>
  <c r="M16" i="2"/>
  <c r="M146" i="2"/>
  <c r="M211" i="2"/>
  <c r="M275" i="2"/>
  <c r="M343" i="2"/>
  <c r="M407" i="2"/>
  <c r="M474" i="2"/>
  <c r="M539" i="2"/>
  <c r="M616" i="2"/>
  <c r="I379" i="2"/>
  <c r="I446" i="2"/>
  <c r="I511" i="2"/>
  <c r="I579" i="2"/>
  <c r="Y239" i="3"/>
  <c r="M532" i="2"/>
  <c r="M607" i="2"/>
  <c r="I36" i="2"/>
  <c r="I100" i="2"/>
  <c r="I230" i="2"/>
  <c r="I294" i="2"/>
  <c r="I496" i="2"/>
  <c r="I561" i="2"/>
  <c r="M18" i="2"/>
  <c r="M82" i="2"/>
  <c r="M148" i="2"/>
  <c r="M213" i="2"/>
  <c r="M277" i="2"/>
  <c r="M345" i="2"/>
  <c r="M409" i="2"/>
  <c r="M476" i="2"/>
  <c r="M541" i="2"/>
  <c r="M619" i="2"/>
  <c r="I183" i="2"/>
  <c r="I247" i="2"/>
  <c r="I313" i="2"/>
  <c r="I448" i="2"/>
  <c r="AC29" i="3"/>
  <c r="AC93" i="3"/>
  <c r="AC158" i="3"/>
  <c r="AC286" i="3"/>
  <c r="AC612" i="3"/>
  <c r="AC6" i="3"/>
  <c r="AC70" i="3"/>
  <c r="AC135" i="3"/>
  <c r="AC199" i="3"/>
  <c r="AC263" i="3"/>
  <c r="AC574" i="3"/>
  <c r="AC639" i="3"/>
  <c r="Y388" i="3"/>
  <c r="Y454" i="3"/>
  <c r="Y518" i="3"/>
  <c r="Y582" i="3"/>
  <c r="AC348" i="3"/>
  <c r="Y28" i="3"/>
  <c r="Y92" i="3"/>
  <c r="Y157" i="3"/>
  <c r="Y221" i="3"/>
  <c r="Y285" i="3"/>
  <c r="Y349" i="3"/>
  <c r="U508" i="3"/>
  <c r="U572" i="3"/>
  <c r="Q450" i="3"/>
  <c r="Q515" i="3"/>
  <c r="M7" i="3"/>
  <c r="M71" i="3"/>
  <c r="Y61" i="3"/>
  <c r="Y126" i="3"/>
  <c r="Y190" i="3"/>
  <c r="Y254" i="3"/>
  <c r="U461" i="3"/>
  <c r="U525" i="3"/>
  <c r="U589" i="3"/>
  <c r="Q467" i="3"/>
  <c r="Q532" i="3"/>
  <c r="Y271" i="3"/>
  <c r="U24" i="3"/>
  <c r="U88" i="3"/>
  <c r="U153" i="3"/>
  <c r="U217" i="3"/>
  <c r="Q162" i="3"/>
  <c r="Y626" i="3"/>
  <c r="Q408" i="3"/>
  <c r="Y355" i="2"/>
  <c r="Q361" i="1"/>
  <c r="Q425" i="1"/>
  <c r="Q490" i="1"/>
  <c r="M449" i="1"/>
  <c r="M582" i="1"/>
  <c r="Q387" i="1"/>
  <c r="Q451" i="1"/>
  <c r="Q516" i="1"/>
  <c r="M482" i="1"/>
  <c r="M547" i="1"/>
  <c r="M627" i="1"/>
  <c r="M408" i="1"/>
  <c r="M475" i="1"/>
  <c r="M540" i="1"/>
  <c r="M617" i="1"/>
  <c r="M476" i="1"/>
  <c r="M541" i="1"/>
  <c r="M619" i="1"/>
  <c r="M378" i="1"/>
  <c r="M445" i="1"/>
  <c r="M510" i="1"/>
  <c r="M578" i="1"/>
  <c r="M379" i="1"/>
  <c r="M446" i="1"/>
  <c r="M511" i="1"/>
  <c r="M579" i="1"/>
  <c r="M569" i="1"/>
  <c r="M380" i="1"/>
  <c r="M388" i="1"/>
  <c r="M404" i="1"/>
  <c r="Y634" i="1"/>
  <c r="AC56" i="2"/>
  <c r="AC121" i="2"/>
  <c r="AC316" i="2"/>
  <c r="AC42" i="2"/>
  <c r="AC106" i="2"/>
  <c r="AC171" i="2"/>
  <c r="AC235" i="2"/>
  <c r="AC28" i="2"/>
  <c r="AC92" i="2"/>
  <c r="AC149" i="2"/>
  <c r="AC213" i="2"/>
  <c r="AC5" i="2"/>
  <c r="AC69" i="2"/>
  <c r="AC134" i="2"/>
  <c r="AC198" i="2"/>
  <c r="AC311" i="2"/>
  <c r="AC441" i="2"/>
  <c r="Y64" i="2"/>
  <c r="Y129" i="2"/>
  <c r="Y193" i="2"/>
  <c r="U268" i="2"/>
  <c r="U333" i="2"/>
  <c r="U398" i="2"/>
  <c r="U464" i="2"/>
  <c r="AC254" i="2"/>
  <c r="AC450" i="2"/>
  <c r="Y266" i="2"/>
  <c r="Y330" i="2"/>
  <c r="U19" i="2"/>
  <c r="U83" i="2"/>
  <c r="U148" i="2"/>
  <c r="U212" i="2"/>
  <c r="U277" i="2"/>
  <c r="U343" i="2"/>
  <c r="U408" i="2"/>
  <c r="U473" i="2"/>
  <c r="U537" i="2"/>
  <c r="U601" i="2"/>
  <c r="Q28" i="2"/>
  <c r="Q92" i="2"/>
  <c r="AC247" i="2"/>
  <c r="AC313" i="2"/>
  <c r="AC378" i="2"/>
  <c r="AC508" i="2"/>
  <c r="Y10" i="2"/>
  <c r="Y74" i="2"/>
  <c r="Y139" i="2"/>
  <c r="Y203" i="2"/>
  <c r="Y331" i="2"/>
  <c r="Y403" i="2"/>
  <c r="Y469" i="2"/>
  <c r="Y533" i="2"/>
  <c r="Y597" i="2"/>
  <c r="U28" i="2"/>
  <c r="U92" i="2"/>
  <c r="U157" i="2"/>
  <c r="U221" i="2"/>
  <c r="U286" i="2"/>
  <c r="Q505" i="2"/>
  <c r="Q569" i="2"/>
  <c r="AC541" i="2"/>
  <c r="Y35" i="2"/>
  <c r="Y99" i="2"/>
  <c r="Y164" i="2"/>
  <c r="Y228" i="2"/>
  <c r="Y292" i="2"/>
  <c r="U45" i="2"/>
  <c r="U110" i="2"/>
  <c r="U174" i="2"/>
  <c r="U239" i="2"/>
  <c r="U303" i="2"/>
  <c r="U369" i="2"/>
  <c r="Q570" i="2"/>
  <c r="AC185" i="2"/>
  <c r="AC249" i="2"/>
  <c r="AC315" i="2"/>
  <c r="AC3" i="2"/>
  <c r="Y60" i="2"/>
  <c r="Y125" i="2"/>
  <c r="Y189" i="2"/>
  <c r="Y253" i="2"/>
  <c r="Y317" i="2"/>
  <c r="U22" i="2"/>
  <c r="U86" i="2"/>
  <c r="U151" i="2"/>
  <c r="U215" i="2"/>
  <c r="U280" i="2"/>
  <c r="U346" i="2"/>
  <c r="U411" i="2"/>
  <c r="U476" i="2"/>
  <c r="U540" i="2"/>
  <c r="U604" i="2"/>
  <c r="Q224" i="2"/>
  <c r="Q288" i="2"/>
  <c r="AC608" i="2"/>
  <c r="Y37" i="2"/>
  <c r="Y101" i="2"/>
  <c r="Y166" i="2"/>
  <c r="Y230" i="2"/>
  <c r="Y294" i="2"/>
  <c r="Y358" i="2"/>
  <c r="Y423" i="2"/>
  <c r="Y488" i="2"/>
  <c r="Y552" i="2"/>
  <c r="Y616" i="2"/>
  <c r="U47" i="2"/>
  <c r="U112" i="2"/>
  <c r="U176" i="2"/>
  <c r="U241" i="2"/>
  <c r="U305" i="2"/>
  <c r="U371" i="2"/>
  <c r="U437" i="2"/>
  <c r="Q56" i="2"/>
  <c r="Q120" i="2"/>
  <c r="AC341" i="2"/>
  <c r="AC536" i="2"/>
  <c r="AC601" i="2"/>
  <c r="Y287" i="2"/>
  <c r="Y351" i="2"/>
  <c r="Y416" i="2"/>
  <c r="Y481" i="2"/>
  <c r="Y545" i="2"/>
  <c r="Y609" i="2"/>
  <c r="U40" i="2"/>
  <c r="U104" i="2"/>
  <c r="U169" i="2"/>
  <c r="U234" i="2"/>
  <c r="U298" i="2"/>
  <c r="U364" i="2"/>
  <c r="U430" i="2"/>
  <c r="U494" i="2"/>
  <c r="U558" i="2"/>
  <c r="U622" i="2"/>
  <c r="Q49" i="2"/>
  <c r="Q113" i="2"/>
  <c r="Q178" i="2"/>
  <c r="Q372" i="2"/>
  <c r="Q565" i="2"/>
  <c r="AC148" i="2"/>
  <c r="AC212" i="2"/>
  <c r="AC276" i="2"/>
  <c r="AC399" i="2"/>
  <c r="AC464" i="2"/>
  <c r="AC529" i="2"/>
  <c r="AC594" i="2"/>
  <c r="Y23" i="2"/>
  <c r="Y87" i="2"/>
  <c r="Y152" i="2"/>
  <c r="Y216" i="2"/>
  <c r="Y280" i="2"/>
  <c r="Y344" i="2"/>
  <c r="Y409" i="2"/>
  <c r="Y474" i="2"/>
  <c r="Y538" i="2"/>
  <c r="Y602" i="2"/>
  <c r="U33" i="2"/>
  <c r="U97" i="2"/>
  <c r="U162" i="2"/>
  <c r="U226" i="2"/>
  <c r="U397" i="2"/>
  <c r="U463" i="2"/>
  <c r="U527" i="2"/>
  <c r="U591" i="2"/>
  <c r="Q155" i="2"/>
  <c r="Q469" i="2"/>
  <c r="Q534" i="2"/>
  <c r="M436" i="2"/>
  <c r="M502" i="2"/>
  <c r="M567" i="2"/>
  <c r="I143" i="2"/>
  <c r="I233" i="2"/>
  <c r="I297" i="2"/>
  <c r="I433" i="2"/>
  <c r="M135" i="2"/>
  <c r="M200" i="2"/>
  <c r="M264" i="2"/>
  <c r="M331" i="2"/>
  <c r="M404" i="2"/>
  <c r="M471" i="2"/>
  <c r="M536" i="2"/>
  <c r="M612" i="2"/>
  <c r="I177" i="2"/>
  <c r="I376" i="2"/>
  <c r="I443" i="2"/>
  <c r="M14" i="2"/>
  <c r="M78" i="2"/>
  <c r="M144" i="2"/>
  <c r="M209" i="2"/>
  <c r="M273" i="2"/>
  <c r="M340" i="2"/>
  <c r="M413" i="2"/>
  <c r="M480" i="2"/>
  <c r="M545" i="2"/>
  <c r="I187" i="2"/>
  <c r="I251" i="2"/>
  <c r="M39" i="2"/>
  <c r="M103" i="2"/>
  <c r="M169" i="2"/>
  <c r="M234" i="2"/>
  <c r="M298" i="2"/>
  <c r="M366" i="2"/>
  <c r="M498" i="2"/>
  <c r="M563" i="2"/>
  <c r="I335" i="2"/>
  <c r="I469" i="2"/>
  <c r="I534" i="2"/>
  <c r="M24" i="2"/>
  <c r="M88" i="2"/>
  <c r="M154" i="2"/>
  <c r="M219" i="2"/>
  <c r="M283" i="2"/>
  <c r="M351" i="2"/>
  <c r="M415" i="2"/>
  <c r="M482" i="2"/>
  <c r="M547" i="2"/>
  <c r="M627" i="2"/>
  <c r="I59" i="2"/>
  <c r="I319" i="2"/>
  <c r="I387" i="2"/>
  <c r="I454" i="2"/>
  <c r="I519" i="2"/>
  <c r="I591" i="2"/>
  <c r="Y247" i="3"/>
  <c r="M540" i="2"/>
  <c r="M617" i="2"/>
  <c r="I44" i="2"/>
  <c r="I108" i="2"/>
  <c r="I238" i="2"/>
  <c r="I303" i="2"/>
  <c r="I438" i="2"/>
  <c r="I504" i="2"/>
  <c r="I569" i="2"/>
  <c r="M26" i="2"/>
  <c r="M90" i="2"/>
  <c r="M156" i="2"/>
  <c r="M221" i="2"/>
  <c r="M285" i="2"/>
  <c r="M353" i="2"/>
  <c r="M418" i="2"/>
  <c r="M484" i="2"/>
  <c r="M549" i="2"/>
  <c r="M631" i="2"/>
  <c r="I126" i="2"/>
  <c r="I191" i="2"/>
  <c r="I255" i="2"/>
  <c r="I321" i="2"/>
  <c r="I456" i="2"/>
  <c r="I521" i="2"/>
  <c r="AC37" i="3"/>
  <c r="AC101" i="3"/>
  <c r="AC166" i="3"/>
  <c r="AC230" i="3"/>
  <c r="AC294" i="3"/>
  <c r="AC14" i="3"/>
  <c r="AC78" i="3"/>
  <c r="AC143" i="3"/>
  <c r="AC207" i="3"/>
  <c r="Y283" i="3"/>
  <c r="U28" i="3"/>
  <c r="U92" i="3"/>
  <c r="U157" i="3"/>
  <c r="U221" i="3"/>
  <c r="AC322" i="3"/>
  <c r="AC582" i="3"/>
  <c r="Y11" i="3"/>
  <c r="Y75" i="3"/>
  <c r="Y140" i="3"/>
  <c r="Y204" i="3"/>
  <c r="AC356" i="3"/>
  <c r="Y36" i="3"/>
  <c r="Y100" i="3"/>
  <c r="Y165" i="3"/>
  <c r="Y229" i="3"/>
  <c r="Y293" i="3"/>
  <c r="Y389" i="3"/>
  <c r="Y455" i="3"/>
  <c r="Y519" i="3"/>
  <c r="Y583" i="3"/>
  <c r="U256" i="3"/>
  <c r="U386" i="3"/>
  <c r="U452" i="3"/>
  <c r="U516" i="3"/>
  <c r="U580" i="3"/>
  <c r="Q7" i="3"/>
  <c r="Q71" i="3"/>
  <c r="Q458" i="3"/>
  <c r="Q523" i="3"/>
  <c r="M15" i="3"/>
  <c r="M79" i="3"/>
  <c r="Y5" i="3"/>
  <c r="Y69" i="3"/>
  <c r="Y134" i="3"/>
  <c r="Y198" i="3"/>
  <c r="Y262" i="3"/>
  <c r="U273" i="3"/>
  <c r="U338" i="3"/>
  <c r="U403" i="3"/>
  <c r="U469" i="3"/>
  <c r="Q24" i="3"/>
  <c r="Q88" i="3"/>
  <c r="Q475" i="3"/>
  <c r="Q540" i="3"/>
  <c r="Y279" i="3"/>
  <c r="Y343" i="3"/>
  <c r="Y408" i="3"/>
  <c r="Y473" i="3"/>
  <c r="Y537" i="3"/>
  <c r="Y601" i="3"/>
  <c r="Q364" i="3"/>
  <c r="Y639" i="2"/>
  <c r="M624" i="1"/>
  <c r="M412" i="1"/>
  <c r="M421" i="1"/>
  <c r="M447" i="1"/>
  <c r="AC64" i="2"/>
  <c r="AC324" i="2"/>
  <c r="AC50" i="2"/>
  <c r="AC115" i="2"/>
  <c r="AC179" i="2"/>
  <c r="AC243" i="2"/>
  <c r="AC36" i="2"/>
  <c r="AC100" i="2"/>
  <c r="AC157" i="2"/>
  <c r="AC221" i="2"/>
  <c r="AC54" i="2"/>
  <c r="AC119" i="2"/>
  <c r="AC183" i="2"/>
  <c r="AC319" i="2"/>
  <c r="AC384" i="2"/>
  <c r="AC449" i="2"/>
  <c r="AC514" i="2"/>
  <c r="Y8" i="2"/>
  <c r="Y72" i="2"/>
  <c r="Y137" i="2"/>
  <c r="Y201" i="2"/>
  <c r="Y265" i="2"/>
  <c r="Y393" i="2"/>
  <c r="Y459" i="2"/>
  <c r="Y523" i="2"/>
  <c r="Y587" i="2"/>
  <c r="U276" i="2"/>
  <c r="U341" i="2"/>
  <c r="U407" i="2"/>
  <c r="U472" i="2"/>
  <c r="U536" i="2"/>
  <c r="U600" i="2"/>
  <c r="AC262" i="2"/>
  <c r="AC393" i="2"/>
  <c r="AC458" i="2"/>
  <c r="AC523" i="2"/>
  <c r="Y338" i="2"/>
  <c r="Y402" i="2"/>
  <c r="Y468" i="2"/>
  <c r="Y532" i="2"/>
  <c r="Y596" i="2"/>
  <c r="U27" i="2"/>
  <c r="U91" i="2"/>
  <c r="U156" i="2"/>
  <c r="U220" i="2"/>
  <c r="U285" i="2"/>
  <c r="U351" i="2"/>
  <c r="U416" i="2"/>
  <c r="U481" i="2"/>
  <c r="U545" i="2"/>
  <c r="U609" i="2"/>
  <c r="AC255" i="2"/>
  <c r="AC321" i="2"/>
  <c r="AC386" i="2"/>
  <c r="AC451" i="2"/>
  <c r="AC516" i="2"/>
  <c r="Y18" i="2"/>
  <c r="Y82" i="2"/>
  <c r="Y147" i="2"/>
  <c r="Y211" i="2"/>
  <c r="Y339" i="2"/>
  <c r="Y412" i="2"/>
  <c r="Y477" i="2"/>
  <c r="Y541" i="2"/>
  <c r="Y605" i="2"/>
  <c r="U36" i="2"/>
  <c r="U100" i="2"/>
  <c r="U165" i="2"/>
  <c r="U229" i="2"/>
  <c r="U294" i="2"/>
  <c r="U368" i="2"/>
  <c r="U498" i="2"/>
  <c r="U562" i="2"/>
  <c r="U626" i="2"/>
  <c r="Q448" i="2"/>
  <c r="Q513" i="2"/>
  <c r="Y43" i="2"/>
  <c r="Y107" i="2"/>
  <c r="Y172" i="2"/>
  <c r="Y236" i="2"/>
  <c r="Y300" i="2"/>
  <c r="U53" i="2"/>
  <c r="U118" i="2"/>
  <c r="U182" i="2"/>
  <c r="U247" i="2"/>
  <c r="U311" i="2"/>
  <c r="U377" i="2"/>
  <c r="U507" i="2"/>
  <c r="U571" i="2"/>
  <c r="U635" i="2"/>
  <c r="AC129" i="2"/>
  <c r="AC193" i="2"/>
  <c r="AC257" i="2"/>
  <c r="AC323" i="2"/>
  <c r="AC388" i="2"/>
  <c r="AC453" i="2"/>
  <c r="AC518" i="2"/>
  <c r="Y4" i="2"/>
  <c r="Y68" i="2"/>
  <c r="Y133" i="2"/>
  <c r="Y197" i="2"/>
  <c r="Y261" i="2"/>
  <c r="Y325" i="2"/>
  <c r="Y422" i="2"/>
  <c r="Y487" i="2"/>
  <c r="Y551" i="2"/>
  <c r="Y615" i="2"/>
  <c r="U30" i="2"/>
  <c r="U94" i="2"/>
  <c r="U159" i="2"/>
  <c r="U223" i="2"/>
  <c r="U288" i="2"/>
  <c r="U354" i="2"/>
  <c r="U419" i="2"/>
  <c r="U548" i="2"/>
  <c r="U612" i="2"/>
  <c r="Q168" i="2"/>
  <c r="Q232" i="2"/>
  <c r="Q296" i="2"/>
  <c r="AC486" i="2"/>
  <c r="AC421" i="2"/>
  <c r="AC487" i="2"/>
  <c r="AC551" i="2"/>
  <c r="AC616" i="2"/>
  <c r="Y45" i="2"/>
  <c r="Y110" i="2"/>
  <c r="Y174" i="2"/>
  <c r="Y238" i="2"/>
  <c r="Y302" i="2"/>
  <c r="Y366" i="2"/>
  <c r="Y432" i="2"/>
  <c r="Y496" i="2"/>
  <c r="Y560" i="2"/>
  <c r="Y624" i="2"/>
  <c r="U55" i="2"/>
  <c r="U120" i="2"/>
  <c r="U184" i="2"/>
  <c r="U249" i="2"/>
  <c r="U313" i="2"/>
  <c r="U379" i="2"/>
  <c r="U445" i="2"/>
  <c r="U638" i="2"/>
  <c r="Q129" i="2"/>
  <c r="Q451" i="2"/>
  <c r="Q580" i="2"/>
  <c r="AC283" i="2"/>
  <c r="AC350" i="2"/>
  <c r="AC414" i="2"/>
  <c r="AC479" i="2"/>
  <c r="AC544" i="2"/>
  <c r="AC609" i="2"/>
  <c r="Y38" i="2"/>
  <c r="Y102" i="2"/>
  <c r="Y167" i="2"/>
  <c r="Y231" i="2"/>
  <c r="Y295" i="2"/>
  <c r="Y359" i="2"/>
  <c r="Y425" i="2"/>
  <c r="Y489" i="2"/>
  <c r="Y553" i="2"/>
  <c r="Y617" i="2"/>
  <c r="U48" i="2"/>
  <c r="U113" i="2"/>
  <c r="U177" i="2"/>
  <c r="U242" i="2"/>
  <c r="U306" i="2"/>
  <c r="U372" i="2"/>
  <c r="U438" i="2"/>
  <c r="U502" i="2"/>
  <c r="U566" i="2"/>
  <c r="U630" i="2"/>
  <c r="Q57" i="2"/>
  <c r="Q122" i="2"/>
  <c r="Q315" i="2"/>
  <c r="Q380" i="2"/>
  <c r="Q444" i="2"/>
  <c r="Q509" i="2"/>
  <c r="AC156" i="2"/>
  <c r="AC220" i="2"/>
  <c r="AC284" i="2"/>
  <c r="AC343" i="2"/>
  <c r="AC407" i="2"/>
  <c r="AC472" i="2"/>
  <c r="AC537" i="2"/>
  <c r="AC602" i="2"/>
  <c r="Y31" i="2"/>
  <c r="Y95" i="2"/>
  <c r="Y160" i="2"/>
  <c r="Y224" i="2"/>
  <c r="Y288" i="2"/>
  <c r="Y417" i="2"/>
  <c r="Y482" i="2"/>
  <c r="Y546" i="2"/>
  <c r="Y610" i="2"/>
  <c r="U41" i="2"/>
  <c r="U105" i="2"/>
  <c r="U170" i="2"/>
  <c r="U235" i="2"/>
  <c r="U299" i="2"/>
  <c r="U405" i="2"/>
  <c r="U471" i="2"/>
  <c r="U535" i="2"/>
  <c r="U599" i="2"/>
  <c r="Q163" i="2"/>
  <c r="Q477" i="2"/>
  <c r="Q542" i="2"/>
  <c r="M378" i="2"/>
  <c r="M445" i="2"/>
  <c r="M510" i="2"/>
  <c r="M578" i="2"/>
  <c r="M3" i="2"/>
  <c r="I151" i="2"/>
  <c r="M4" i="2"/>
  <c r="M68" i="2"/>
  <c r="M330" i="2"/>
  <c r="I241" i="2"/>
  <c r="I507" i="2"/>
  <c r="I574" i="2"/>
  <c r="M143" i="2"/>
  <c r="M208" i="2"/>
  <c r="M272" i="2"/>
  <c r="M339" i="2"/>
  <c r="I56" i="2"/>
  <c r="I120" i="2"/>
  <c r="I384" i="2"/>
  <c r="I451" i="2"/>
  <c r="M22" i="2"/>
  <c r="M86" i="2"/>
  <c r="M152" i="2"/>
  <c r="M217" i="2"/>
  <c r="M281" i="2"/>
  <c r="M357" i="2"/>
  <c r="M422" i="2"/>
  <c r="M489" i="2"/>
  <c r="M553" i="2"/>
  <c r="M636" i="2"/>
  <c r="I195" i="2"/>
  <c r="I259" i="2"/>
  <c r="I600" i="2"/>
  <c r="M47" i="2"/>
  <c r="M111" i="2"/>
  <c r="M177" i="2"/>
  <c r="M242" i="2"/>
  <c r="M308" i="2"/>
  <c r="M374" i="2"/>
  <c r="M441" i="2"/>
  <c r="M506" i="2"/>
  <c r="M571" i="2"/>
  <c r="I477" i="2"/>
  <c r="I542" i="2"/>
  <c r="I620" i="2"/>
  <c r="M32" i="2"/>
  <c r="M96" i="2"/>
  <c r="M162" i="2"/>
  <c r="M227" i="2"/>
  <c r="M291" i="2"/>
  <c r="M359" i="2"/>
  <c r="M424" i="2"/>
  <c r="M491" i="2"/>
  <c r="M556" i="2"/>
  <c r="M638" i="2"/>
  <c r="I67" i="2"/>
  <c r="I327" i="2"/>
  <c r="I395" i="2"/>
  <c r="I462" i="2"/>
  <c r="I527" i="2"/>
  <c r="AC50" i="3"/>
  <c r="AC115" i="3"/>
  <c r="AC179" i="3"/>
  <c r="AC243" i="3"/>
  <c r="M548" i="2"/>
  <c r="M629" i="2"/>
  <c r="I52" i="2"/>
  <c r="I116" i="2"/>
  <c r="I182" i="2"/>
  <c r="I246" i="2"/>
  <c r="I312" i="2"/>
  <c r="I447" i="2"/>
  <c r="I512" i="2"/>
  <c r="M34" i="2"/>
  <c r="M98" i="2"/>
  <c r="M164" i="2"/>
  <c r="M229" i="2"/>
  <c r="M293" i="2"/>
  <c r="M361" i="2"/>
  <c r="M426" i="2"/>
  <c r="M493" i="2"/>
  <c r="M558" i="2"/>
  <c r="I134" i="2"/>
  <c r="I199" i="2"/>
  <c r="I263" i="2"/>
  <c r="I329" i="2"/>
  <c r="I464" i="2"/>
  <c r="I529" i="2"/>
  <c r="I604" i="2"/>
  <c r="AC303" i="3"/>
  <c r="AC369" i="3"/>
  <c r="AC499" i="3"/>
  <c r="Y250" i="3"/>
  <c r="Y314" i="3"/>
  <c r="AC22" i="3"/>
  <c r="AC86" i="3"/>
  <c r="AC151" i="3"/>
  <c r="AC215" i="3"/>
  <c r="AC346" i="3"/>
  <c r="AC540" i="3"/>
  <c r="Y291" i="3"/>
  <c r="AC330" i="3"/>
  <c r="Y19" i="3"/>
  <c r="Y83" i="3"/>
  <c r="Y148" i="3"/>
  <c r="Y212" i="3"/>
  <c r="U418" i="3"/>
  <c r="U547" i="3"/>
  <c r="U611" i="3"/>
  <c r="AC429" i="3"/>
  <c r="Y44" i="3"/>
  <c r="Y109" i="3"/>
  <c r="Y173" i="3"/>
  <c r="Y237" i="3"/>
  <c r="Y301" i="3"/>
  <c r="Y397" i="3"/>
  <c r="Y463" i="3"/>
  <c r="Y527" i="3"/>
  <c r="Y591" i="3"/>
  <c r="U6" i="3"/>
  <c r="U70" i="3"/>
  <c r="U135" i="3"/>
  <c r="U199" i="3"/>
  <c r="U264" i="3"/>
  <c r="U329" i="3"/>
  <c r="U394" i="3"/>
  <c r="U460" i="3"/>
  <c r="Q15" i="3"/>
  <c r="Q79" i="3"/>
  <c r="Q144" i="3"/>
  <c r="Q466" i="3"/>
  <c r="Q531" i="3"/>
  <c r="Y13" i="3"/>
  <c r="Y77" i="3"/>
  <c r="Y142" i="3"/>
  <c r="Y206" i="3"/>
  <c r="Y270" i="3"/>
  <c r="U23" i="3"/>
  <c r="U87" i="3"/>
  <c r="U152" i="3"/>
  <c r="U216" i="3"/>
  <c r="U281" i="3"/>
  <c r="U347" i="3"/>
  <c r="Q32" i="3"/>
  <c r="Q96" i="3"/>
  <c r="Q161" i="3"/>
  <c r="Q483" i="3"/>
  <c r="Q548" i="3"/>
  <c r="Y287" i="3"/>
  <c r="Y351" i="3"/>
  <c r="Y416" i="3"/>
  <c r="Y481" i="3"/>
  <c r="Y545" i="3"/>
  <c r="Y609" i="3"/>
  <c r="U40" i="3"/>
  <c r="U169" i="3"/>
  <c r="M394" i="1"/>
  <c r="M461" i="1"/>
  <c r="M364" i="1"/>
  <c r="M438" i="1"/>
  <c r="M455" i="1"/>
  <c r="M471" i="1"/>
  <c r="U637" i="1"/>
  <c r="AC62" i="2"/>
  <c r="AC127" i="2"/>
  <c r="AC191" i="2"/>
  <c r="AC47" i="2"/>
  <c r="AC112" i="2"/>
  <c r="AC176" i="2"/>
  <c r="AC240" i="2"/>
  <c r="AC392" i="2"/>
  <c r="AC522" i="2"/>
  <c r="AC587" i="2"/>
  <c r="Y273" i="2"/>
  <c r="Y401" i="2"/>
  <c r="Y467" i="2"/>
  <c r="Y531" i="2"/>
  <c r="Y595" i="2"/>
  <c r="U284" i="2"/>
  <c r="U350" i="2"/>
  <c r="Q67" i="2"/>
  <c r="AC401" i="2"/>
  <c r="AC466" i="2"/>
  <c r="AC531" i="2"/>
  <c r="U35" i="2"/>
  <c r="U99" i="2"/>
  <c r="U164" i="2"/>
  <c r="U228" i="2"/>
  <c r="Q496" i="2"/>
  <c r="AC459" i="2"/>
  <c r="AC589" i="2"/>
  <c r="Y26" i="2"/>
  <c r="Y90" i="2"/>
  <c r="Y155" i="2"/>
  <c r="Y219" i="2"/>
  <c r="U44" i="2"/>
  <c r="U109" i="2"/>
  <c r="U173" i="2"/>
  <c r="U238" i="2"/>
  <c r="U302" i="2"/>
  <c r="U442" i="2"/>
  <c r="Q198" i="2"/>
  <c r="Q262" i="2"/>
  <c r="Y51" i="2"/>
  <c r="Y116" i="2"/>
  <c r="Y180" i="2"/>
  <c r="Y244" i="2"/>
  <c r="Y308" i="2"/>
  <c r="U515" i="2"/>
  <c r="U579" i="2"/>
  <c r="Q457" i="2"/>
  <c r="Q522" i="2"/>
  <c r="AC137" i="2"/>
  <c r="AC201" i="2"/>
  <c r="AC265" i="2"/>
  <c r="AC331" i="2"/>
  <c r="AC396" i="2"/>
  <c r="AC461" i="2"/>
  <c r="AC526" i="2"/>
  <c r="Y12" i="2"/>
  <c r="Y76" i="2"/>
  <c r="Y141" i="2"/>
  <c r="Y205" i="2"/>
  <c r="Y269" i="2"/>
  <c r="Y333" i="2"/>
  <c r="Y365" i="2"/>
  <c r="Y431" i="2"/>
  <c r="Y495" i="2"/>
  <c r="Y559" i="2"/>
  <c r="Y623" i="2"/>
  <c r="U38" i="2"/>
  <c r="U102" i="2"/>
  <c r="U167" i="2"/>
  <c r="U231" i="2"/>
  <c r="Q176" i="2"/>
  <c r="AC365" i="2"/>
  <c r="AC495" i="2"/>
  <c r="AC560" i="2"/>
  <c r="AC624" i="2"/>
  <c r="Y246" i="2"/>
  <c r="Y310" i="2"/>
  <c r="Y374" i="2"/>
  <c r="Y440" i="2"/>
  <c r="Y504" i="2"/>
  <c r="Y568" i="2"/>
  <c r="Y633" i="2"/>
  <c r="U63" i="2"/>
  <c r="U128" i="2"/>
  <c r="U192" i="2"/>
  <c r="Q137" i="2"/>
  <c r="AC291" i="2"/>
  <c r="AC358" i="2"/>
  <c r="AC422" i="2"/>
  <c r="AC488" i="2"/>
  <c r="AC552" i="2"/>
  <c r="AC617" i="2"/>
  <c r="Y46" i="2"/>
  <c r="Y111" i="2"/>
  <c r="Y175" i="2"/>
  <c r="Y239" i="2"/>
  <c r="Y303" i="2"/>
  <c r="Y367" i="2"/>
  <c r="Y433" i="2"/>
  <c r="Y497" i="2"/>
  <c r="Y561" i="2"/>
  <c r="Y625" i="2"/>
  <c r="U56" i="2"/>
  <c r="U185" i="2"/>
  <c r="U314" i="2"/>
  <c r="U446" i="2"/>
  <c r="U510" i="2"/>
  <c r="U574" i="2"/>
  <c r="U639" i="2"/>
  <c r="Q194" i="2"/>
  <c r="Q258" i="2"/>
  <c r="Q581" i="2"/>
  <c r="M400" i="2"/>
  <c r="M467" i="2"/>
  <c r="AC164" i="2"/>
  <c r="AC228" i="2"/>
  <c r="AC292" i="2"/>
  <c r="AC351" i="2"/>
  <c r="AC415" i="2"/>
  <c r="AC480" i="2"/>
  <c r="AC545" i="2"/>
  <c r="AC610" i="2"/>
  <c r="Y39" i="2"/>
  <c r="Y103" i="2"/>
  <c r="Y168" i="2"/>
  <c r="Y232" i="2"/>
  <c r="Y296" i="2"/>
  <c r="Y360" i="2"/>
  <c r="Y426" i="2"/>
  <c r="Y490" i="2"/>
  <c r="Y554" i="2"/>
  <c r="Y618" i="2"/>
  <c r="U49" i="2"/>
  <c r="U114" i="2"/>
  <c r="U178" i="2"/>
  <c r="U243" i="2"/>
  <c r="U307" i="2"/>
  <c r="U414" i="2"/>
  <c r="U479" i="2"/>
  <c r="U543" i="2"/>
  <c r="U607" i="2"/>
  <c r="Q171" i="2"/>
  <c r="M12" i="2"/>
  <c r="M76" i="2"/>
  <c r="I315" i="2"/>
  <c r="I515" i="2"/>
  <c r="M21" i="2"/>
  <c r="M85" i="2"/>
  <c r="M348" i="2"/>
  <c r="M421" i="2"/>
  <c r="I64" i="2"/>
  <c r="I599" i="2"/>
  <c r="M30" i="2"/>
  <c r="M94" i="2"/>
  <c r="M160" i="2"/>
  <c r="M225" i="2"/>
  <c r="M289" i="2"/>
  <c r="M365" i="2"/>
  <c r="M431" i="2"/>
  <c r="I533" i="2"/>
  <c r="M55" i="2"/>
  <c r="M119" i="2"/>
  <c r="M382" i="2"/>
  <c r="M449" i="2"/>
  <c r="M514" i="2"/>
  <c r="M582" i="2"/>
  <c r="I632" i="2"/>
  <c r="M40" i="2"/>
  <c r="M104" i="2"/>
  <c r="M170" i="2"/>
  <c r="M235" i="2"/>
  <c r="M299" i="2"/>
  <c r="M367" i="2"/>
  <c r="M433" i="2"/>
  <c r="M499" i="2"/>
  <c r="M564" i="2"/>
  <c r="I470" i="2"/>
  <c r="I535" i="2"/>
  <c r="AC58" i="3"/>
  <c r="AC123" i="3"/>
  <c r="AC187" i="3"/>
  <c r="AC251" i="3"/>
  <c r="AC317" i="3"/>
  <c r="M557" i="2"/>
  <c r="M639" i="2"/>
  <c r="I190" i="2"/>
  <c r="I254" i="2"/>
  <c r="I320" i="2"/>
  <c r="I455" i="2"/>
  <c r="I520" i="2"/>
  <c r="I592" i="2"/>
  <c r="AC35" i="3"/>
  <c r="AC99" i="3"/>
  <c r="AC164" i="3"/>
  <c r="AC228" i="3"/>
  <c r="AC292" i="3"/>
  <c r="M42" i="2"/>
  <c r="M106" i="2"/>
  <c r="M172" i="2"/>
  <c r="M237" i="2"/>
  <c r="M302" i="2"/>
  <c r="M369" i="2"/>
  <c r="M435" i="2"/>
  <c r="M501" i="2"/>
  <c r="M566" i="2"/>
  <c r="I142" i="2"/>
  <c r="I207" i="2"/>
  <c r="I271" i="2"/>
  <c r="I405" i="2"/>
  <c r="I472" i="2"/>
  <c r="I614" i="2"/>
  <c r="AC377" i="3"/>
  <c r="AC507" i="3"/>
  <c r="AC30" i="3"/>
  <c r="AC94" i="3"/>
  <c r="AC159" i="3"/>
  <c r="AC223" i="3"/>
  <c r="AC548" i="3"/>
  <c r="Y363" i="3"/>
  <c r="Y429" i="3"/>
  <c r="Y493" i="3"/>
  <c r="Y557" i="3"/>
  <c r="Y621" i="3"/>
  <c r="AC15" i="3"/>
  <c r="AC79" i="3"/>
  <c r="AC144" i="3"/>
  <c r="AC208" i="3"/>
  <c r="AC272" i="3"/>
  <c r="AC338" i="3"/>
  <c r="Y27" i="3"/>
  <c r="Y91" i="3"/>
  <c r="Y156" i="3"/>
  <c r="Y220" i="3"/>
  <c r="U555" i="3"/>
  <c r="U619" i="3"/>
  <c r="AC306" i="3"/>
  <c r="AC437" i="3"/>
  <c r="Y52" i="3"/>
  <c r="Y117" i="3"/>
  <c r="Y181" i="3"/>
  <c r="Y245" i="3"/>
  <c r="Y21" i="3"/>
  <c r="Y85" i="3"/>
  <c r="Y150" i="3"/>
  <c r="Y214" i="3"/>
  <c r="Y278" i="3"/>
  <c r="U31" i="3"/>
  <c r="U95" i="3"/>
  <c r="U160" i="3"/>
  <c r="U224" i="3"/>
  <c r="Q169" i="3"/>
  <c r="Q363" i="3"/>
  <c r="Y295" i="3"/>
  <c r="U48" i="3"/>
  <c r="U177" i="3"/>
  <c r="U306" i="3"/>
  <c r="Q186" i="3"/>
  <c r="M392" i="3"/>
  <c r="M459" i="3"/>
  <c r="M524" i="3"/>
  <c r="M599" i="3"/>
  <c r="Y136" i="3"/>
  <c r="Y137" i="3"/>
  <c r="M576" i="3"/>
  <c r="I21" i="3"/>
  <c r="I85" i="3"/>
  <c r="I150" i="3"/>
  <c r="I348" i="3"/>
  <c r="I413" i="3"/>
  <c r="I480" i="3"/>
  <c r="I545" i="3"/>
  <c r="AC12" i="3"/>
  <c r="AC76" i="3"/>
  <c r="AC133" i="3"/>
  <c r="AC197" i="3"/>
  <c r="AC261" i="3"/>
  <c r="AC319" i="3"/>
  <c r="AC384" i="3"/>
  <c r="AC449" i="3"/>
  <c r="AC514" i="3"/>
  <c r="AC579" i="3"/>
  <c r="Y16" i="3"/>
  <c r="Y80" i="3"/>
  <c r="Y145" i="3"/>
  <c r="Y209" i="3"/>
  <c r="Y273" i="3"/>
  <c r="Y337" i="3"/>
  <c r="Y410" i="3"/>
  <c r="Y475" i="3"/>
  <c r="Y539" i="3"/>
  <c r="Y603" i="3"/>
  <c r="U42" i="3"/>
  <c r="U106" i="3"/>
  <c r="U171" i="3"/>
  <c r="U432" i="3"/>
  <c r="U496" i="3"/>
  <c r="U560" i="3"/>
  <c r="U624" i="3"/>
  <c r="Q132" i="3"/>
  <c r="Q196" i="3"/>
  <c r="Q260" i="3"/>
  <c r="Q325" i="3"/>
  <c r="Q398" i="3"/>
  <c r="Q462" i="3"/>
  <c r="Q527" i="3"/>
  <c r="Q591" i="3"/>
  <c r="M27" i="3"/>
  <c r="M91" i="3"/>
  <c r="M157" i="3"/>
  <c r="M222" i="3"/>
  <c r="M286" i="3"/>
  <c r="M354" i="3"/>
  <c r="M419" i="3"/>
  <c r="M550" i="3"/>
  <c r="I6" i="3"/>
  <c r="I70" i="3"/>
  <c r="I135" i="3"/>
  <c r="I200" i="3"/>
  <c r="I264" i="3"/>
  <c r="I330" i="3"/>
  <c r="I406" i="3"/>
  <c r="I473" i="3"/>
  <c r="I538" i="3"/>
  <c r="I615" i="3"/>
  <c r="AC635" i="3"/>
  <c r="I637" i="3"/>
  <c r="Q633" i="2"/>
  <c r="I400" i="3"/>
  <c r="Q14" i="3"/>
  <c r="Q78" i="3"/>
  <c r="I550" i="3"/>
  <c r="I311" i="3"/>
  <c r="I511" i="3"/>
  <c r="I380" i="3"/>
  <c r="I447" i="3"/>
  <c r="M385" i="3"/>
  <c r="M452" i="3"/>
  <c r="M517" i="3"/>
  <c r="M587" i="3"/>
  <c r="I29" i="3"/>
  <c r="I93" i="3"/>
  <c r="I158" i="3"/>
  <c r="I421" i="3"/>
  <c r="AC20" i="3"/>
  <c r="AC84" i="3"/>
  <c r="AC141" i="3"/>
  <c r="AC205" i="3"/>
  <c r="AC327" i="3"/>
  <c r="AC392" i="3"/>
  <c r="AC457" i="3"/>
  <c r="AC522" i="3"/>
  <c r="AC587" i="3"/>
  <c r="Y24" i="3"/>
  <c r="Y88" i="3"/>
  <c r="Y153" i="3"/>
  <c r="Y217" i="3"/>
  <c r="Y281" i="3"/>
  <c r="Y345" i="3"/>
  <c r="Y418" i="3"/>
  <c r="Y483" i="3"/>
  <c r="Y547" i="3"/>
  <c r="Y611" i="3"/>
  <c r="U50" i="3"/>
  <c r="U179" i="3"/>
  <c r="U308" i="3"/>
  <c r="U440" i="3"/>
  <c r="U504" i="3"/>
  <c r="U568" i="3"/>
  <c r="U3" i="3"/>
  <c r="Q140" i="3"/>
  <c r="Q204" i="3"/>
  <c r="Q268" i="3"/>
  <c r="Q470" i="3"/>
  <c r="Q535" i="3"/>
  <c r="Q599" i="3"/>
  <c r="M35" i="3"/>
  <c r="M99" i="3"/>
  <c r="M165" i="3"/>
  <c r="M230" i="3"/>
  <c r="M294" i="3"/>
  <c r="I208" i="3"/>
  <c r="I272" i="3"/>
  <c r="I414" i="3"/>
  <c r="I626" i="3"/>
  <c r="Y353" i="3"/>
  <c r="I349" i="2"/>
  <c r="Q227" i="3"/>
  <c r="Q291" i="3"/>
  <c r="Q413" i="3"/>
  <c r="Q606" i="3"/>
  <c r="M164" i="3"/>
  <c r="U359" i="3"/>
  <c r="Q44" i="3"/>
  <c r="Q496" i="3"/>
  <c r="Q560" i="3"/>
  <c r="M52" i="3"/>
  <c r="M116" i="3"/>
  <c r="I350" i="3"/>
  <c r="U384" i="3"/>
  <c r="U450" i="3"/>
  <c r="Q327" i="3"/>
  <c r="Q392" i="3"/>
  <c r="M438" i="3"/>
  <c r="M504" i="3"/>
  <c r="M569" i="3"/>
  <c r="I16" i="3"/>
  <c r="I145" i="3"/>
  <c r="Q22" i="3"/>
  <c r="Q86" i="3"/>
  <c r="Q151" i="3"/>
  <c r="Q215" i="3"/>
  <c r="Q279" i="3"/>
  <c r="Q345" i="3"/>
  <c r="Q602" i="3"/>
  <c r="M160" i="3"/>
  <c r="M225" i="3"/>
  <c r="M289" i="3"/>
  <c r="I401" i="3"/>
  <c r="I468" i="3"/>
  <c r="I533" i="3"/>
  <c r="M258" i="3"/>
  <c r="I228" i="3"/>
  <c r="I292" i="3"/>
  <c r="I494" i="3"/>
  <c r="I189" i="3"/>
  <c r="I253" i="3"/>
  <c r="I319" i="3"/>
  <c r="I519" i="3"/>
  <c r="I388" i="3"/>
  <c r="I455" i="3"/>
  <c r="I592" i="3"/>
  <c r="M393" i="3"/>
  <c r="M460" i="3"/>
  <c r="M525" i="3"/>
  <c r="M600" i="3"/>
  <c r="I37" i="3"/>
  <c r="I101" i="3"/>
  <c r="I166" i="3"/>
  <c r="I231" i="3"/>
  <c r="I295" i="3"/>
  <c r="I364" i="3"/>
  <c r="I430" i="3"/>
  <c r="I562" i="3"/>
  <c r="AC28" i="3"/>
  <c r="AC92" i="3"/>
  <c r="AC149" i="3"/>
  <c r="AC213" i="3"/>
  <c r="AC277" i="3"/>
  <c r="AC335" i="3"/>
  <c r="AC400" i="3"/>
  <c r="AC465" i="3"/>
  <c r="AC530" i="3"/>
  <c r="AC595" i="3"/>
  <c r="Y32" i="3"/>
  <c r="Y96" i="3"/>
  <c r="Y161" i="3"/>
  <c r="Y225" i="3"/>
  <c r="Y289" i="3"/>
  <c r="Y361" i="3"/>
  <c r="Y427" i="3"/>
  <c r="Y491" i="3"/>
  <c r="Y555" i="3"/>
  <c r="Y619" i="3"/>
  <c r="U58" i="3"/>
  <c r="U123" i="3"/>
  <c r="U187" i="3"/>
  <c r="U316" i="3"/>
  <c r="U448" i="3"/>
  <c r="U512" i="3"/>
  <c r="U576" i="3"/>
  <c r="Q148" i="3"/>
  <c r="Q212" i="3"/>
  <c r="Q276" i="3"/>
  <c r="Q341" i="3"/>
  <c r="Q414" i="3"/>
  <c r="Q543" i="3"/>
  <c r="Q607" i="3"/>
  <c r="M43" i="3"/>
  <c r="M107" i="3"/>
  <c r="M173" i="3"/>
  <c r="M238" i="3"/>
  <c r="M303" i="3"/>
  <c r="M370" i="3"/>
  <c r="M436" i="3"/>
  <c r="M502" i="3"/>
  <c r="M567" i="3"/>
  <c r="I22" i="3"/>
  <c r="I86" i="3"/>
  <c r="I151" i="3"/>
  <c r="I216" i="3"/>
  <c r="I280" i="3"/>
  <c r="I422" i="3"/>
  <c r="I490" i="3"/>
  <c r="I554" i="3"/>
  <c r="Y637" i="3"/>
  <c r="I637" i="2"/>
  <c r="Y39" i="3"/>
  <c r="Y103" i="3"/>
  <c r="Y168" i="3"/>
  <c r="Y232" i="3"/>
  <c r="Y296" i="3"/>
  <c r="U49" i="3"/>
  <c r="U178" i="3"/>
  <c r="U307" i="3"/>
  <c r="U479" i="3"/>
  <c r="Q171" i="3"/>
  <c r="Q235" i="3"/>
  <c r="Q299" i="3"/>
  <c r="Q421" i="3"/>
  <c r="M172" i="3"/>
  <c r="M237" i="3"/>
  <c r="M302" i="3"/>
  <c r="U367" i="3"/>
  <c r="Q52" i="3"/>
  <c r="Q116" i="3"/>
  <c r="Q310" i="3"/>
  <c r="Q375" i="3"/>
  <c r="Q568" i="3"/>
  <c r="I358" i="3"/>
  <c r="U327" i="3"/>
  <c r="U392" i="3"/>
  <c r="U458" i="3"/>
  <c r="U522" i="3"/>
  <c r="U586" i="3"/>
  <c r="Q142" i="3"/>
  <c r="Q335" i="3"/>
  <c r="Q400" i="3"/>
  <c r="M380" i="3"/>
  <c r="M447" i="3"/>
  <c r="M512" i="3"/>
  <c r="M580" i="3"/>
  <c r="I24" i="3"/>
  <c r="I88" i="3"/>
  <c r="I153" i="3"/>
  <c r="Q30" i="3"/>
  <c r="Q94" i="3"/>
  <c r="Q159" i="3"/>
  <c r="Q223" i="3"/>
  <c r="Q287" i="3"/>
  <c r="Q353" i="3"/>
  <c r="Q417" i="3"/>
  <c r="M168" i="3"/>
  <c r="M233" i="3"/>
  <c r="M297" i="3"/>
  <c r="I17" i="3"/>
  <c r="I81" i="3"/>
  <c r="I344" i="3"/>
  <c r="I409" i="3"/>
  <c r="M266" i="3"/>
  <c r="M333" i="3"/>
  <c r="I236" i="3"/>
  <c r="I300" i="3"/>
  <c r="I436" i="3"/>
  <c r="I502" i="3"/>
  <c r="I567" i="3"/>
  <c r="I197" i="3"/>
  <c r="I261" i="3"/>
  <c r="I327" i="3"/>
  <c r="I462" i="3"/>
  <c r="I527" i="3"/>
  <c r="I396" i="3"/>
  <c r="I463" i="3"/>
  <c r="I528" i="3"/>
  <c r="M401" i="3"/>
  <c r="M468" i="3"/>
  <c r="M533" i="3"/>
  <c r="M608" i="3"/>
  <c r="I45" i="3"/>
  <c r="I109" i="3"/>
  <c r="I174" i="3"/>
  <c r="I239" i="3"/>
  <c r="I373" i="3"/>
  <c r="I439" i="3"/>
  <c r="AC36" i="3"/>
  <c r="AC100" i="3"/>
  <c r="AC157" i="3"/>
  <c r="AC221" i="3"/>
  <c r="AC285" i="3"/>
  <c r="AC344" i="3"/>
  <c r="AC408" i="3"/>
  <c r="AC473" i="3"/>
  <c r="AC538" i="3"/>
  <c r="AC603" i="3"/>
  <c r="Y40" i="3"/>
  <c r="Y104" i="3"/>
  <c r="Y169" i="3"/>
  <c r="Y297" i="3"/>
  <c r="Y369" i="3"/>
  <c r="Y435" i="3"/>
  <c r="Y499" i="3"/>
  <c r="Y563" i="3"/>
  <c r="Y627" i="3"/>
  <c r="U66" i="3"/>
  <c r="U131" i="3"/>
  <c r="U195" i="3"/>
  <c r="U456" i="3"/>
  <c r="U520" i="3"/>
  <c r="U584" i="3"/>
  <c r="Q156" i="3"/>
  <c r="Q220" i="3"/>
  <c r="Q284" i="3"/>
  <c r="Q358" i="3"/>
  <c r="Q422" i="3"/>
  <c r="Q487" i="3"/>
  <c r="Q551" i="3"/>
  <c r="Q615" i="3"/>
  <c r="M51" i="3"/>
  <c r="M115" i="3"/>
  <c r="M182" i="3"/>
  <c r="M246" i="3"/>
  <c r="M312" i="3"/>
  <c r="M378" i="3"/>
  <c r="M445" i="3"/>
  <c r="M510" i="3"/>
  <c r="M578" i="3"/>
  <c r="I30" i="3"/>
  <c r="I94" i="3"/>
  <c r="I159" i="3"/>
  <c r="I224" i="3"/>
  <c r="I288" i="3"/>
  <c r="I357" i="3"/>
  <c r="I365" i="3"/>
  <c r="I431" i="3"/>
  <c r="I498" i="3"/>
  <c r="I563" i="3"/>
  <c r="U632" i="3"/>
  <c r="AC638" i="2"/>
  <c r="Q356" i="3"/>
  <c r="Y47" i="3"/>
  <c r="Y112" i="3"/>
  <c r="Y176" i="3"/>
  <c r="Y240" i="3"/>
  <c r="Y304" i="3"/>
  <c r="Y368" i="3"/>
  <c r="Y434" i="3"/>
  <c r="Y498" i="3"/>
  <c r="Y562" i="3"/>
  <c r="U57" i="3"/>
  <c r="U122" i="3"/>
  <c r="U186" i="3"/>
  <c r="U251" i="3"/>
  <c r="Q179" i="3"/>
  <c r="Q243" i="3"/>
  <c r="Q308" i="3"/>
  <c r="Q429" i="3"/>
  <c r="U375" i="3"/>
  <c r="U505" i="3"/>
  <c r="U569" i="3"/>
  <c r="U633" i="3"/>
  <c r="Q60" i="3"/>
  <c r="Q189" i="3"/>
  <c r="Q253" i="3"/>
  <c r="Q318" i="3"/>
  <c r="Q383" i="3"/>
  <c r="M4" i="3"/>
  <c r="M68" i="3"/>
  <c r="U335" i="3"/>
  <c r="U400" i="3"/>
  <c r="U466" i="3"/>
  <c r="U530" i="3"/>
  <c r="U594" i="3"/>
  <c r="Q21" i="3"/>
  <c r="Q85" i="3"/>
  <c r="Q150" i="3"/>
  <c r="M323" i="3"/>
  <c r="I639" i="3"/>
  <c r="Q38" i="3"/>
  <c r="Q102" i="3"/>
  <c r="Q167" i="3"/>
  <c r="Q231" i="3"/>
  <c r="Q295" i="3"/>
  <c r="Q361" i="3"/>
  <c r="Q425" i="3"/>
  <c r="M176" i="3"/>
  <c r="M241" i="3"/>
  <c r="M306" i="3"/>
  <c r="I25" i="3"/>
  <c r="I89" i="3"/>
  <c r="I631" i="3"/>
  <c r="M210" i="3"/>
  <c r="M274" i="3"/>
  <c r="I50" i="3"/>
  <c r="I114" i="3"/>
  <c r="I180" i="3"/>
  <c r="I244" i="3"/>
  <c r="I310" i="3"/>
  <c r="I445" i="3"/>
  <c r="I510" i="3"/>
  <c r="I205" i="3"/>
  <c r="I269" i="3"/>
  <c r="I336" i="3"/>
  <c r="I470" i="3"/>
  <c r="I535" i="3"/>
  <c r="I404" i="3"/>
  <c r="I471" i="3"/>
  <c r="I536" i="3"/>
  <c r="M409" i="3"/>
  <c r="M476" i="3"/>
  <c r="M541" i="3"/>
  <c r="M619" i="3"/>
  <c r="I53" i="3"/>
  <c r="I117" i="3"/>
  <c r="I183" i="3"/>
  <c r="I247" i="3"/>
  <c r="I381" i="3"/>
  <c r="I448" i="3"/>
  <c r="I513" i="3"/>
  <c r="I581" i="3"/>
  <c r="AC44" i="3"/>
  <c r="AC165" i="3"/>
  <c r="AC229" i="3"/>
  <c r="AC293" i="3"/>
  <c r="AC352" i="3"/>
  <c r="AC416" i="3"/>
  <c r="AC481" i="3"/>
  <c r="AC546" i="3"/>
  <c r="AC611" i="3"/>
  <c r="Y48" i="3"/>
  <c r="Y113" i="3"/>
  <c r="Y177" i="3"/>
  <c r="Y241" i="3"/>
  <c r="Y305" i="3"/>
  <c r="Y377" i="3"/>
  <c r="Y443" i="3"/>
  <c r="Y507" i="3"/>
  <c r="Y571" i="3"/>
  <c r="U10" i="3"/>
  <c r="U74" i="3"/>
  <c r="U139" i="3"/>
  <c r="U203" i="3"/>
  <c r="U268" i="3"/>
  <c r="U333" i="3"/>
  <c r="U464" i="3"/>
  <c r="U528" i="3"/>
  <c r="U592" i="3"/>
  <c r="Q35" i="3"/>
  <c r="Q99" i="3"/>
  <c r="Q164" i="3"/>
  <c r="Q228" i="3"/>
  <c r="Q292" i="3"/>
  <c r="Q366" i="3"/>
  <c r="Q430" i="3"/>
  <c r="Q495" i="3"/>
  <c r="Q559" i="3"/>
  <c r="M59" i="3"/>
  <c r="M125" i="3"/>
  <c r="M190" i="3"/>
  <c r="M254" i="3"/>
  <c r="M320" i="3"/>
  <c r="M386" i="3"/>
  <c r="M453" i="3"/>
  <c r="M518" i="3"/>
  <c r="M589" i="3"/>
  <c r="I38" i="3"/>
  <c r="I102" i="3"/>
  <c r="I167" i="3"/>
  <c r="I232" i="3"/>
  <c r="I296" i="3"/>
  <c r="I374" i="3"/>
  <c r="I441" i="3"/>
  <c r="I506" i="3"/>
  <c r="I571" i="3"/>
  <c r="Q350" i="3"/>
  <c r="M633" i="2"/>
  <c r="I337" i="3"/>
  <c r="Y55" i="3"/>
  <c r="Y120" i="3"/>
  <c r="Y184" i="3"/>
  <c r="Y248" i="3"/>
  <c r="Y312" i="3"/>
  <c r="Y376" i="3"/>
  <c r="Y442" i="3"/>
  <c r="Y506" i="3"/>
  <c r="Y570" i="3"/>
  <c r="Y635" i="3"/>
  <c r="U65" i="3"/>
  <c r="U130" i="3"/>
  <c r="U194" i="3"/>
  <c r="Q187" i="3"/>
  <c r="Q251" i="3"/>
  <c r="Q437" i="3"/>
  <c r="U513" i="3"/>
  <c r="U577" i="3"/>
  <c r="Q326" i="3"/>
  <c r="Q391" i="3"/>
  <c r="M12" i="3"/>
  <c r="M76" i="3"/>
  <c r="I375" i="3"/>
  <c r="U474" i="3"/>
  <c r="Q29" i="3"/>
  <c r="Q93" i="3"/>
  <c r="Q158" i="3"/>
  <c r="Q352" i="3"/>
  <c r="Q480" i="3"/>
  <c r="Q545" i="3"/>
  <c r="M331" i="3"/>
  <c r="Q175" i="3"/>
  <c r="Q239" i="3"/>
  <c r="Q304" i="3"/>
  <c r="Q369" i="3"/>
  <c r="Q433" i="3"/>
  <c r="Q562" i="3"/>
  <c r="M185" i="3"/>
  <c r="M249" i="3"/>
  <c r="M315" i="3"/>
  <c r="I493" i="3"/>
  <c r="I558" i="3"/>
  <c r="M218" i="3"/>
  <c r="M282" i="3"/>
  <c r="M350" i="3"/>
  <c r="M414" i="3"/>
  <c r="M481" i="3"/>
  <c r="M546" i="3"/>
  <c r="M626" i="3"/>
  <c r="I188" i="3"/>
  <c r="I252" i="3"/>
  <c r="I318" i="3"/>
  <c r="I453" i="3"/>
  <c r="I518" i="3"/>
  <c r="I213" i="3"/>
  <c r="I277" i="3"/>
  <c r="I478" i="3"/>
  <c r="I543" i="3"/>
  <c r="I622" i="3"/>
  <c r="I412" i="3"/>
  <c r="I479" i="3"/>
  <c r="I544" i="3"/>
  <c r="I624" i="3"/>
  <c r="M418" i="3"/>
  <c r="M484" i="3"/>
  <c r="M549" i="3"/>
  <c r="M631" i="3"/>
  <c r="I61" i="3"/>
  <c r="I126" i="3"/>
  <c r="I191" i="3"/>
  <c r="I255" i="3"/>
  <c r="I321" i="3"/>
  <c r="I389" i="3"/>
  <c r="I456" i="3"/>
  <c r="I521" i="3"/>
  <c r="I595" i="3"/>
  <c r="AC52" i="3"/>
  <c r="AC109" i="3"/>
  <c r="AC173" i="3"/>
  <c r="AC237" i="3"/>
  <c r="AC302" i="3"/>
  <c r="AC360" i="3"/>
  <c r="AC425" i="3"/>
  <c r="AC490" i="3"/>
  <c r="AC554" i="3"/>
  <c r="AC619" i="3"/>
  <c r="Y56" i="3"/>
  <c r="Y121" i="3"/>
  <c r="Y185" i="3"/>
  <c r="Y249" i="3"/>
  <c r="Y313" i="3"/>
  <c r="Y385" i="3"/>
  <c r="Y451" i="3"/>
  <c r="Y515" i="3"/>
  <c r="Y579" i="3"/>
  <c r="U18" i="3"/>
  <c r="U82" i="3"/>
  <c r="U147" i="3"/>
  <c r="U211" i="3"/>
  <c r="U276" i="3"/>
  <c r="U341" i="3"/>
  <c r="U407" i="3"/>
  <c r="U472" i="3"/>
  <c r="U536" i="3"/>
  <c r="U600" i="3"/>
  <c r="Q43" i="3"/>
  <c r="Q107" i="3"/>
  <c r="Q172" i="3"/>
  <c r="Q236" i="3"/>
  <c r="Q300" i="3"/>
  <c r="Q438" i="3"/>
  <c r="Q503" i="3"/>
  <c r="Q567" i="3"/>
  <c r="Q631" i="3"/>
  <c r="M67" i="3"/>
  <c r="M133" i="3"/>
  <c r="M198" i="3"/>
  <c r="M262" i="3"/>
  <c r="M329" i="3"/>
  <c r="M394" i="3"/>
  <c r="M461" i="3"/>
  <c r="M526" i="3"/>
  <c r="M601" i="3"/>
  <c r="I46" i="3"/>
  <c r="I110" i="3"/>
  <c r="I175" i="3"/>
  <c r="I240" i="3"/>
  <c r="I305" i="3"/>
  <c r="I382" i="3"/>
  <c r="I449" i="3"/>
  <c r="I514" i="3"/>
  <c r="I582" i="3"/>
  <c r="Q639" i="3"/>
  <c r="U104" i="3"/>
  <c r="U234" i="3"/>
  <c r="U298" i="3"/>
  <c r="U364" i="3"/>
  <c r="Q49" i="3"/>
  <c r="Q113" i="3"/>
  <c r="Q178" i="3"/>
  <c r="Q242" i="3"/>
  <c r="Q629" i="3"/>
  <c r="M57" i="3"/>
  <c r="M122" i="3"/>
  <c r="Y63" i="3"/>
  <c r="Y128" i="3"/>
  <c r="Y192" i="3"/>
  <c r="Y256" i="3"/>
  <c r="Y320" i="3"/>
  <c r="U9" i="3"/>
  <c r="U73" i="3"/>
  <c r="U138" i="3"/>
  <c r="U202" i="3"/>
  <c r="U267" i="3"/>
  <c r="U332" i="3"/>
  <c r="U373" i="3"/>
  <c r="Q131" i="3"/>
  <c r="Q195" i="3"/>
  <c r="Q259" i="3"/>
  <c r="Q574" i="3"/>
  <c r="Q638" i="3"/>
  <c r="M132" i="3"/>
  <c r="M328" i="3"/>
  <c r="U326" i="3"/>
  <c r="U391" i="3"/>
  <c r="U457" i="3"/>
  <c r="Q12" i="3"/>
  <c r="Q76" i="3"/>
  <c r="Q205" i="3"/>
  <c r="Q269" i="3"/>
  <c r="Q334" i="3"/>
  <c r="Q399" i="3"/>
  <c r="M20" i="3"/>
  <c r="M84" i="3"/>
  <c r="M347" i="3"/>
  <c r="I55" i="3"/>
  <c r="I119" i="3"/>
  <c r="I383" i="3"/>
  <c r="U352" i="3"/>
  <c r="U482" i="3"/>
  <c r="Q37" i="3"/>
  <c r="Q101" i="3"/>
  <c r="Q166" i="3"/>
  <c r="Q360" i="3"/>
  <c r="Q424" i="3"/>
  <c r="Q489" i="3"/>
  <c r="Q553" i="3"/>
  <c r="Q617" i="3"/>
  <c r="I308" i="3"/>
  <c r="I575" i="3"/>
  <c r="Q54" i="3"/>
  <c r="Q118" i="3"/>
  <c r="Q183" i="3"/>
  <c r="Q247" i="3"/>
  <c r="Q377" i="3"/>
  <c r="Q441" i="3"/>
  <c r="Q506" i="3"/>
  <c r="Q634" i="3"/>
  <c r="M128" i="3"/>
  <c r="M193" i="3"/>
  <c r="M257" i="3"/>
  <c r="M324" i="3"/>
  <c r="I299" i="3"/>
  <c r="I501" i="3"/>
  <c r="I566" i="3"/>
  <c r="M226" i="3"/>
  <c r="M290" i="3"/>
  <c r="M358" i="3"/>
  <c r="M423" i="3"/>
  <c r="I131" i="3"/>
  <c r="I196" i="3"/>
  <c r="I260" i="3"/>
  <c r="I461" i="3"/>
  <c r="I526" i="3"/>
  <c r="I601" i="3"/>
  <c r="I221" i="3"/>
  <c r="I285" i="3"/>
  <c r="I419" i="3"/>
  <c r="I487" i="3"/>
  <c r="I551" i="3"/>
  <c r="I420" i="3"/>
  <c r="I488" i="3"/>
  <c r="I552" i="3"/>
  <c r="M426" i="3"/>
  <c r="M493" i="3"/>
  <c r="M558" i="3"/>
  <c r="I5" i="3"/>
  <c r="I69" i="3"/>
  <c r="I134" i="3"/>
  <c r="I199" i="3"/>
  <c r="I263" i="3"/>
  <c r="I397" i="3"/>
  <c r="I464" i="3"/>
  <c r="I529" i="3"/>
  <c r="AC60" i="3"/>
  <c r="AC117" i="3"/>
  <c r="AC181" i="3"/>
  <c r="AC245" i="3"/>
  <c r="AC368" i="3"/>
  <c r="AC433" i="3"/>
  <c r="AC498" i="3"/>
  <c r="AC563" i="3"/>
  <c r="AC627" i="3"/>
  <c r="Y64" i="3"/>
  <c r="Y129" i="3"/>
  <c r="Y193" i="3"/>
  <c r="Y257" i="3"/>
  <c r="Y393" i="3"/>
  <c r="Y459" i="3"/>
  <c r="Y523" i="3"/>
  <c r="Y587" i="3"/>
  <c r="U26" i="3"/>
  <c r="U90" i="3"/>
  <c r="U155" i="3"/>
  <c r="U219" i="3"/>
  <c r="U415" i="3"/>
  <c r="U480" i="3"/>
  <c r="U544" i="3"/>
  <c r="U608" i="3"/>
  <c r="Q180" i="3"/>
  <c r="Q244" i="3"/>
  <c r="Q309" i="3"/>
  <c r="Q382" i="3"/>
  <c r="Q446" i="3"/>
  <c r="Q575" i="3"/>
  <c r="M11" i="3"/>
  <c r="M75" i="3"/>
  <c r="M141" i="3"/>
  <c r="M206" i="3"/>
  <c r="M270" i="3"/>
  <c r="M337" i="3"/>
  <c r="M402" i="3"/>
  <c r="M469" i="3"/>
  <c r="M534" i="3"/>
  <c r="M610" i="3"/>
  <c r="M3" i="3"/>
  <c r="I54" i="3"/>
  <c r="I118" i="3"/>
  <c r="I184" i="3"/>
  <c r="I248" i="3"/>
  <c r="I314" i="3"/>
  <c r="I390" i="3"/>
  <c r="I457" i="3"/>
  <c r="I522" i="3"/>
  <c r="I597" i="3"/>
  <c r="M632" i="3"/>
  <c r="U352" i="2"/>
  <c r="I157" i="3"/>
  <c r="I222" i="3"/>
  <c r="I286" i="3"/>
  <c r="Y7" i="3"/>
  <c r="Y71" i="3"/>
  <c r="Y200" i="3"/>
  <c r="Y264" i="3"/>
  <c r="Y328" i="3"/>
  <c r="U17" i="3"/>
  <c r="U81" i="3"/>
  <c r="U146" i="3"/>
  <c r="U210" i="3"/>
  <c r="U275" i="3"/>
  <c r="U340" i="3"/>
  <c r="Q139" i="3"/>
  <c r="Q203" i="3"/>
  <c r="Q267" i="3"/>
  <c r="M140" i="3"/>
  <c r="U465" i="3"/>
  <c r="Q213" i="3"/>
  <c r="Q277" i="3"/>
  <c r="Q343" i="3"/>
  <c r="Q407" i="3"/>
  <c r="M28" i="3"/>
  <c r="M92" i="3"/>
  <c r="U426" i="3"/>
  <c r="Q45" i="3"/>
  <c r="Q109" i="3"/>
  <c r="Q174" i="3"/>
  <c r="Q368" i="3"/>
  <c r="Q561" i="3"/>
  <c r="Q625" i="3"/>
  <c r="I316" i="3"/>
  <c r="Q191" i="3"/>
  <c r="Q255" i="3"/>
  <c r="Q385" i="3"/>
  <c r="Q449" i="3"/>
  <c r="Q514" i="3"/>
  <c r="M136" i="3"/>
  <c r="M201" i="3"/>
  <c r="M265" i="3"/>
  <c r="I178" i="3"/>
  <c r="I309" i="3"/>
  <c r="I444" i="3"/>
  <c r="I509" i="3"/>
  <c r="M234" i="3"/>
  <c r="M298" i="3"/>
  <c r="M366" i="3"/>
  <c r="I204" i="3"/>
  <c r="I268" i="3"/>
  <c r="I335" i="3"/>
  <c r="I469" i="3"/>
  <c r="I534" i="3"/>
  <c r="I229" i="3"/>
  <c r="I293" i="3"/>
  <c r="I428" i="3"/>
  <c r="I495" i="3"/>
  <c r="I429" i="3"/>
  <c r="M435" i="3"/>
  <c r="M501" i="3"/>
  <c r="M566" i="3"/>
  <c r="I13" i="3"/>
  <c r="I77" i="3"/>
  <c r="I142" i="3"/>
  <c r="I207" i="3"/>
  <c r="I271" i="3"/>
  <c r="I405" i="3"/>
  <c r="I472" i="3"/>
  <c r="I537" i="3"/>
  <c r="I614" i="3"/>
  <c r="AC4" i="3"/>
  <c r="AC68" i="3"/>
  <c r="AC125" i="3"/>
  <c r="AC189" i="3"/>
  <c r="AC253" i="3"/>
  <c r="AC311" i="3"/>
  <c r="AC376" i="3"/>
  <c r="AC441" i="3"/>
  <c r="AC506" i="3"/>
  <c r="AC571" i="3"/>
  <c r="Y8" i="3"/>
  <c r="Y72" i="3"/>
  <c r="Y201" i="3"/>
  <c r="Y265" i="3"/>
  <c r="Y329" i="3"/>
  <c r="Y401" i="3"/>
  <c r="Y467" i="3"/>
  <c r="Y531" i="3"/>
  <c r="Y595" i="3"/>
  <c r="U34" i="3"/>
  <c r="U98" i="3"/>
  <c r="U163" i="3"/>
  <c r="U227" i="3"/>
  <c r="U423" i="3"/>
  <c r="U488" i="3"/>
  <c r="U552" i="3"/>
  <c r="U616" i="3"/>
  <c r="Q188" i="3"/>
  <c r="Q252" i="3"/>
  <c r="Q317" i="3"/>
  <c r="Q390" i="3"/>
  <c r="Q454" i="3"/>
  <c r="Q519" i="3"/>
  <c r="Q583" i="3"/>
  <c r="M19" i="3"/>
  <c r="M83" i="3"/>
  <c r="M149" i="3"/>
  <c r="M214" i="3"/>
  <c r="M278" i="3"/>
  <c r="M346" i="3"/>
  <c r="M410" i="3"/>
  <c r="M477" i="3"/>
  <c r="M542" i="3"/>
  <c r="M620" i="3"/>
  <c r="I62" i="3"/>
  <c r="I127" i="3"/>
  <c r="I192" i="3"/>
  <c r="I256" i="3"/>
  <c r="I322" i="3"/>
  <c r="I398" i="3"/>
  <c r="I465" i="3"/>
  <c r="I530" i="3"/>
  <c r="I605" i="3"/>
  <c r="I349" i="3"/>
  <c r="U634" i="2"/>
  <c r="U577" i="4"/>
  <c r="M496" i="4"/>
  <c r="M452" i="4"/>
  <c r="Q452" i="4"/>
  <c r="I388" i="4"/>
  <c r="M388" i="4"/>
  <c r="M411" i="4"/>
  <c r="Q411" i="4"/>
  <c r="M469" i="4"/>
  <c r="Q469" i="4"/>
  <c r="M533" i="4"/>
  <c r="M612" i="4"/>
  <c r="U545" i="4"/>
  <c r="Y405" i="4"/>
  <c r="Y618" i="4"/>
  <c r="M607" i="4"/>
  <c r="M638" i="4"/>
  <c r="Y583" i="4"/>
  <c r="M586" i="4"/>
  <c r="Y526" i="4"/>
  <c r="U526" i="4"/>
  <c r="M539" i="4"/>
  <c r="M522" i="4"/>
  <c r="U489" i="4"/>
  <c r="I428" i="4"/>
  <c r="U428" i="4"/>
  <c r="Y428" i="4"/>
  <c r="M382" i="4"/>
  <c r="I400" i="4"/>
  <c r="M400" i="4"/>
  <c r="U396" i="4"/>
  <c r="I364" i="4"/>
  <c r="M364" i="4"/>
  <c r="Y351" i="4"/>
  <c r="Q349" i="4"/>
  <c r="U349" i="4"/>
  <c r="Y631" i="4"/>
  <c r="Y598" i="4"/>
  <c r="M620" i="4"/>
  <c r="M616" i="4"/>
  <c r="M601" i="4"/>
  <c r="U620" i="4"/>
  <c r="M615" i="4"/>
  <c r="Y609" i="4"/>
  <c r="U579" i="4"/>
  <c r="Q557" i="4"/>
  <c r="I550" i="4"/>
  <c r="U547" i="4"/>
  <c r="M553" i="4"/>
  <c r="U493" i="4"/>
  <c r="Q531" i="4"/>
  <c r="U391" i="4"/>
  <c r="U388" i="4"/>
  <c r="Q388" i="4"/>
  <c r="M624" i="4"/>
  <c r="U376" i="4"/>
  <c r="Y605" i="4"/>
  <c r="U613" i="4"/>
  <c r="Y633" i="4"/>
  <c r="Q608" i="4"/>
  <c r="M589" i="4"/>
  <c r="Y578" i="4"/>
  <c r="U582" i="4"/>
  <c r="U549" i="4"/>
  <c r="U474" i="4"/>
  <c r="Y443" i="4"/>
  <c r="M389" i="4"/>
  <c r="I381" i="4"/>
  <c r="M381" i="4"/>
  <c r="M390" i="4"/>
  <c r="U379" i="4"/>
  <c r="U373" i="4"/>
  <c r="M383" i="4"/>
  <c r="Q410" i="4"/>
  <c r="Q371" i="4"/>
  <c r="Q449" i="4"/>
  <c r="U449" i="4"/>
  <c r="Q450" i="4"/>
  <c r="Q483" i="4"/>
  <c r="Q516" i="4"/>
  <c r="Q527" i="4"/>
  <c r="Y426" i="4"/>
  <c r="M391" i="4"/>
  <c r="U630" i="4"/>
  <c r="Y577" i="4"/>
  <c r="M571" i="4"/>
  <c r="M535" i="4"/>
  <c r="U520" i="4"/>
  <c r="M385" i="4"/>
  <c r="M490" i="4"/>
  <c r="U481" i="4"/>
  <c r="U529" i="4"/>
  <c r="Y630" i="4"/>
  <c r="Y595" i="4"/>
  <c r="U638" i="4"/>
  <c r="Q610" i="4"/>
  <c r="Q619" i="4"/>
  <c r="U632" i="4"/>
  <c r="Q586" i="4"/>
  <c r="Q592" i="4"/>
  <c r="Q560" i="4"/>
  <c r="Y570" i="4"/>
  <c r="Y560" i="4"/>
  <c r="U538" i="4"/>
  <c r="M546" i="4"/>
  <c r="I546" i="4"/>
  <c r="M547" i="4"/>
  <c r="M518" i="4"/>
  <c r="Q518" i="4"/>
  <c r="Q494" i="4"/>
  <c r="U535" i="4"/>
  <c r="U487" i="4"/>
  <c r="U427" i="4"/>
  <c r="Q442" i="4"/>
  <c r="Q441" i="4"/>
  <c r="M441" i="4"/>
  <c r="Y447" i="4"/>
  <c r="M387" i="4"/>
  <c r="Y409" i="4"/>
  <c r="Y465" i="4"/>
  <c r="Y494" i="4"/>
  <c r="U614" i="4"/>
  <c r="Q622" i="4"/>
  <c r="Y604" i="4"/>
  <c r="U590" i="4"/>
  <c r="Q583" i="4"/>
  <c r="U563" i="4"/>
  <c r="Y568" i="4"/>
  <c r="Q537" i="4"/>
  <c r="U537" i="4"/>
  <c r="U528" i="4"/>
  <c r="U524" i="4"/>
  <c r="Y524" i="4"/>
  <c r="M525" i="4"/>
  <c r="U509" i="4"/>
  <c r="Y509" i="4"/>
  <c r="U485" i="4"/>
  <c r="I528" i="4"/>
  <c r="M528" i="4"/>
  <c r="Q500" i="4"/>
  <c r="Y501" i="4"/>
  <c r="M470" i="4"/>
  <c r="I398" i="4"/>
  <c r="M398" i="4"/>
  <c r="Q387" i="4"/>
  <c r="U387" i="4"/>
  <c r="Q378" i="4"/>
  <c r="M418" i="4"/>
  <c r="I396" i="4"/>
  <c r="M396" i="4"/>
  <c r="U417" i="4"/>
  <c r="Q451" i="4"/>
  <c r="M451" i="4"/>
  <c r="U392" i="4"/>
  <c r="Q392" i="4"/>
  <c r="Q437" i="4"/>
  <c r="M437" i="4"/>
  <c r="M549" i="4"/>
  <c r="M348" i="4"/>
  <c r="I348" i="4"/>
  <c r="U416" i="4"/>
  <c r="U612" i="4"/>
  <c r="Q356" i="4"/>
  <c r="U356" i="4"/>
  <c r="U581" i="4"/>
  <c r="Q578" i="4"/>
  <c r="Q587" i="4"/>
  <c r="Y590" i="4"/>
  <c r="Q558" i="4"/>
  <c r="M563" i="4"/>
  <c r="Y564" i="4"/>
  <c r="M561" i="4"/>
  <c r="U521" i="4"/>
  <c r="U513" i="4"/>
  <c r="Y518" i="4"/>
  <c r="Q475" i="4"/>
  <c r="U495" i="4"/>
  <c r="U415" i="4"/>
  <c r="U429" i="4"/>
  <c r="Q429" i="4"/>
  <c r="Q413" i="4"/>
  <c r="U405" i="4"/>
  <c r="Q365" i="4"/>
  <c r="Y470" i="4"/>
  <c r="Q569" i="4"/>
  <c r="Y566" i="4"/>
  <c r="Q544" i="4"/>
  <c r="U552" i="4"/>
  <c r="Y545" i="4"/>
  <c r="M541" i="4"/>
  <c r="Y482" i="4"/>
  <c r="M472" i="4"/>
  <c r="U464" i="4"/>
  <c r="Y418" i="4"/>
  <c r="U472" i="4"/>
  <c r="M426" i="4"/>
  <c r="Q468" i="4"/>
  <c r="Y402" i="4"/>
  <c r="U390" i="4"/>
  <c r="Q383" i="4"/>
  <c r="M380" i="4"/>
  <c r="M407" i="4"/>
  <c r="I393" i="4"/>
  <c r="M368" i="4"/>
  <c r="M611" i="4"/>
  <c r="U420" i="4"/>
  <c r="U419" i="4"/>
  <c r="U539" i="4"/>
  <c r="U536" i="4"/>
  <c r="U357" i="4"/>
  <c r="Y362" i="4"/>
  <c r="Q370" i="4"/>
  <c r="Q473" i="4"/>
  <c r="Q445" i="4"/>
  <c r="Q461" i="4"/>
  <c r="Q519" i="4"/>
  <c r="Q627" i="4"/>
  <c r="Y371" i="4"/>
  <c r="Y463" i="4"/>
  <c r="Y499" i="4"/>
  <c r="Y497" i="4"/>
  <c r="Y476" i="4"/>
  <c r="Y506" i="4"/>
  <c r="Y584" i="4"/>
  <c r="U364" i="4"/>
  <c r="Q311" i="4"/>
  <c r="Y288" i="4"/>
  <c r="Q238" i="4"/>
  <c r="Q297" i="4"/>
  <c r="Y268" i="4"/>
  <c r="Q247" i="4"/>
  <c r="Y279" i="4"/>
  <c r="Y304" i="4"/>
  <c r="M299" i="4"/>
  <c r="U184" i="4"/>
  <c r="U221" i="4"/>
  <c r="U201" i="4"/>
  <c r="Y195" i="4"/>
  <c r="Y187" i="4"/>
  <c r="Y306" i="4"/>
  <c r="Y198" i="4"/>
  <c r="M156" i="4"/>
  <c r="Q165" i="4"/>
  <c r="M151" i="4"/>
  <c r="Q160" i="4"/>
  <c r="Y139" i="4"/>
  <c r="U152" i="4"/>
  <c r="Y127" i="4"/>
  <c r="Y118" i="4"/>
  <c r="Q134" i="4"/>
  <c r="M117" i="4"/>
  <c r="Y134" i="4"/>
  <c r="U131" i="4"/>
  <c r="U110" i="4"/>
  <c r="U209" i="4"/>
  <c r="U199" i="4"/>
  <c r="U266" i="4"/>
  <c r="U286" i="4"/>
  <c r="Y33" i="4"/>
  <c r="U76" i="4"/>
  <c r="M63" i="4"/>
  <c r="Y44" i="4"/>
  <c r="I30" i="4"/>
  <c r="Y75" i="4"/>
  <c r="M43" i="4"/>
  <c r="Y34" i="4"/>
  <c r="U24" i="4"/>
  <c r="M11" i="4"/>
  <c r="Y137" i="4"/>
  <c r="Y122" i="4"/>
  <c r="Y141" i="4"/>
  <c r="Y341" i="4"/>
  <c r="Y70" i="4"/>
  <c r="U58" i="4"/>
  <c r="M112" i="4"/>
  <c r="M136" i="4"/>
  <c r="M209" i="4"/>
  <c r="M205" i="4"/>
  <c r="M272" i="4"/>
  <c r="M245" i="4"/>
  <c r="M284" i="4"/>
  <c r="M265" i="4"/>
  <c r="M321" i="4"/>
  <c r="M353" i="4"/>
  <c r="M14" i="4"/>
  <c r="M37" i="4"/>
  <c r="M6" i="4"/>
  <c r="Y620" i="4"/>
  <c r="Y244" i="4"/>
  <c r="Q223" i="4"/>
  <c r="M270" i="4"/>
  <c r="M246" i="4"/>
  <c r="M251" i="4"/>
  <c r="Q169" i="4"/>
  <c r="Q188" i="4"/>
  <c r="M154" i="4"/>
  <c r="U207" i="4"/>
  <c r="U210" i="4"/>
  <c r="U179" i="4"/>
  <c r="U274" i="4"/>
  <c r="U230" i="4"/>
  <c r="U294" i="4"/>
  <c r="Y41" i="4"/>
  <c r="Q71" i="4"/>
  <c r="Q148" i="4"/>
  <c r="Y79" i="4"/>
  <c r="Y145" i="4"/>
  <c r="Y132" i="4"/>
  <c r="M3" i="4"/>
  <c r="Y29" i="4"/>
  <c r="M77" i="4"/>
  <c r="Q57" i="4"/>
  <c r="M102" i="4"/>
  <c r="M141" i="4"/>
  <c r="M144" i="4"/>
  <c r="M210" i="4"/>
  <c r="M280" i="4"/>
  <c r="M253" i="4"/>
  <c r="M228" i="4"/>
  <c r="M292" i="4"/>
  <c r="M273" i="4"/>
  <c r="M45" i="4"/>
  <c r="M10" i="4"/>
  <c r="M42" i="4"/>
  <c r="U39" i="4"/>
  <c r="Q430" i="4"/>
  <c r="Y396" i="4"/>
  <c r="U382" i="4"/>
  <c r="M384" i="4"/>
  <c r="M412" i="4"/>
  <c r="M370" i="4"/>
  <c r="M417" i="4"/>
  <c r="U412" i="4"/>
  <c r="U544" i="4"/>
  <c r="U624" i="4"/>
  <c r="M367" i="4"/>
  <c r="Q454" i="4"/>
  <c r="Q428" i="4"/>
  <c r="Q465" i="4"/>
  <c r="Q514" i="4"/>
  <c r="Q575" i="4"/>
  <c r="U355" i="4"/>
  <c r="Y451" i="4"/>
  <c r="Y473" i="4"/>
  <c r="Y420" i="4"/>
  <c r="Y312" i="4"/>
  <c r="Y313" i="4"/>
  <c r="M336" i="4"/>
  <c r="Q286" i="4"/>
  <c r="Y235" i="4"/>
  <c r="Q222" i="4"/>
  <c r="Y284" i="4"/>
  <c r="Q263" i="4"/>
  <c r="Q274" i="4"/>
  <c r="U200" i="4"/>
  <c r="M200" i="4"/>
  <c r="I184" i="4"/>
  <c r="U178" i="4"/>
  <c r="U176" i="4"/>
  <c r="I163" i="4"/>
  <c r="Q157" i="4"/>
  <c r="Y156" i="4"/>
  <c r="Q147" i="4"/>
  <c r="I168" i="4"/>
  <c r="U135" i="4"/>
  <c r="Y146" i="4"/>
  <c r="U142" i="4"/>
  <c r="U114" i="4"/>
  <c r="U208" i="4"/>
  <c r="U186" i="4"/>
  <c r="U218" i="4"/>
  <c r="U282" i="4"/>
  <c r="U238" i="4"/>
  <c r="U354" i="4"/>
  <c r="M56" i="4"/>
  <c r="Y49" i="4"/>
  <c r="Q75" i="4"/>
  <c r="Y56" i="4"/>
  <c r="Q15" i="4"/>
  <c r="U113" i="4"/>
  <c r="Q128" i="4"/>
  <c r="Q141" i="4"/>
  <c r="M94" i="4"/>
  <c r="M51" i="4"/>
  <c r="Y42" i="4"/>
  <c r="U32" i="4"/>
  <c r="M19" i="4"/>
  <c r="Y10" i="4"/>
  <c r="Y124" i="4"/>
  <c r="Y128" i="4"/>
  <c r="Y140" i="4"/>
  <c r="Y5" i="4"/>
  <c r="Q69" i="4"/>
  <c r="Y62" i="4"/>
  <c r="I7" i="4"/>
  <c r="M109" i="4"/>
  <c r="M133" i="4"/>
  <c r="M149" i="4"/>
  <c r="M203" i="4"/>
  <c r="M224" i="4"/>
  <c r="M288" i="4"/>
  <c r="M261" i="4"/>
  <c r="M236" i="4"/>
  <c r="M217" i="4"/>
  <c r="M281" i="4"/>
  <c r="M26" i="4"/>
  <c r="Q455" i="4"/>
  <c r="Q456" i="4"/>
  <c r="Q488" i="4"/>
  <c r="Q476" i="4"/>
  <c r="Q509" i="4"/>
  <c r="Q576" i="4"/>
  <c r="Y427" i="4"/>
  <c r="Y508" i="4"/>
  <c r="Y625" i="4"/>
  <c r="M366" i="4"/>
  <c r="Y260" i="4"/>
  <c r="Q239" i="4"/>
  <c r="Y220" i="4"/>
  <c r="U292" i="4"/>
  <c r="U272" i="4"/>
  <c r="Q192" i="4"/>
  <c r="Q182" i="4"/>
  <c r="Q153" i="4"/>
  <c r="M130" i="4"/>
  <c r="U148" i="4"/>
  <c r="U194" i="4"/>
  <c r="U226" i="4"/>
  <c r="U290" i="4"/>
  <c r="U246" i="4"/>
  <c r="M128" i="4"/>
  <c r="Q20" i="4"/>
  <c r="Q79" i="4"/>
  <c r="Y60" i="4"/>
  <c r="Q23" i="4"/>
  <c r="M132" i="4"/>
  <c r="I68" i="4"/>
  <c r="Q50" i="4"/>
  <c r="Q34" i="4"/>
  <c r="Q18" i="4"/>
  <c r="Y55" i="4"/>
  <c r="Q29" i="4"/>
  <c r="Y123" i="4"/>
  <c r="Y136" i="4"/>
  <c r="Y301" i="4"/>
  <c r="Y324" i="4"/>
  <c r="U125" i="4"/>
  <c r="Y37" i="4"/>
  <c r="Q81" i="4"/>
  <c r="Y74" i="4"/>
  <c r="M123" i="4"/>
  <c r="M98" i="4"/>
  <c r="M137" i="4"/>
  <c r="M185" i="4"/>
  <c r="M207" i="4"/>
  <c r="M232" i="4"/>
  <c r="M296" i="4"/>
  <c r="M269" i="4"/>
  <c r="M244" i="4"/>
  <c r="M225" i="4"/>
  <c r="M289" i="4"/>
  <c r="U18" i="4"/>
  <c r="U23" i="4"/>
  <c r="Q604" i="4"/>
  <c r="M579" i="4"/>
  <c r="Y594" i="4"/>
  <c r="Y562" i="4"/>
  <c r="M542" i="4"/>
  <c r="Q418" i="4"/>
  <c r="Q397" i="4"/>
  <c r="Q393" i="4"/>
  <c r="Q389" i="4"/>
  <c r="Q385" i="4"/>
  <c r="Q381" i="4"/>
  <c r="Q377" i="4"/>
  <c r="M540" i="4"/>
  <c r="U369" i="4"/>
  <c r="U626" i="4"/>
  <c r="U367" i="4"/>
  <c r="Q453" i="4"/>
  <c r="Q426" i="4"/>
  <c r="Q457" i="4"/>
  <c r="Q458" i="4"/>
  <c r="Q508" i="4"/>
  <c r="Q506" i="4"/>
  <c r="Q517" i="4"/>
  <c r="Y367" i="4"/>
  <c r="Y455" i="4"/>
  <c r="Y484" i="4"/>
  <c r="Y516" i="4"/>
  <c r="Y572" i="4"/>
  <c r="Y626" i="4"/>
  <c r="U365" i="4"/>
  <c r="Y317" i="4"/>
  <c r="Y331" i="4"/>
  <c r="M325" i="4"/>
  <c r="M357" i="4"/>
  <c r="I310" i="4"/>
  <c r="Y219" i="4"/>
  <c r="Y223" i="4"/>
  <c r="I340" i="4"/>
  <c r="Q302" i="4"/>
  <c r="U228" i="4"/>
  <c r="U243" i="4"/>
  <c r="I155" i="4"/>
  <c r="M159" i="4"/>
  <c r="Y203" i="4"/>
  <c r="Q196" i="4"/>
  <c r="U177" i="4"/>
  <c r="U175" i="4"/>
  <c r="M174" i="4"/>
  <c r="M111" i="4"/>
  <c r="U89" i="4"/>
  <c r="U202" i="4"/>
  <c r="U234" i="4"/>
  <c r="U254" i="4"/>
  <c r="M64" i="4"/>
  <c r="Q28" i="4"/>
  <c r="Q83" i="4"/>
  <c r="Y64" i="4"/>
  <c r="Q31" i="4"/>
  <c r="Y12" i="4"/>
  <c r="I85" i="4"/>
  <c r="Y7" i="4"/>
  <c r="Q78" i="4"/>
  <c r="Y59" i="4"/>
  <c r="Y50" i="4"/>
  <c r="U40" i="4"/>
  <c r="M27" i="4"/>
  <c r="U8" i="4"/>
  <c r="Y144" i="4"/>
  <c r="Y179" i="4"/>
  <c r="Q61" i="4"/>
  <c r="Y54" i="4"/>
  <c r="M5" i="4"/>
  <c r="M106" i="4"/>
  <c r="M145" i="4"/>
  <c r="M193" i="4"/>
  <c r="M208" i="4"/>
  <c r="M180" i="4"/>
  <c r="M240" i="4"/>
  <c r="M277" i="4"/>
  <c r="M252" i="4"/>
  <c r="M233" i="4"/>
  <c r="U31" i="4"/>
  <c r="M13" i="4"/>
  <c r="U26" i="4"/>
  <c r="Y432" i="4"/>
  <c r="Q395" i="4"/>
  <c r="Y408" i="4"/>
  <c r="M422" i="4"/>
  <c r="M543" i="4"/>
  <c r="U576" i="4"/>
  <c r="Q459" i="4"/>
  <c r="Q422" i="4"/>
  <c r="Q533" i="4"/>
  <c r="Q636" i="4"/>
  <c r="U362" i="4"/>
  <c r="Y368" i="4"/>
  <c r="Y441" i="4"/>
  <c r="Y457" i="4"/>
  <c r="Y487" i="4"/>
  <c r="Y574" i="4"/>
  <c r="Y627" i="4"/>
  <c r="Q367" i="4"/>
  <c r="M361" i="4"/>
  <c r="U339" i="4"/>
  <c r="U335" i="4"/>
  <c r="U319" i="4"/>
  <c r="Y340" i="4"/>
  <c r="M335" i="4"/>
  <c r="U295" i="4"/>
  <c r="Q294" i="4"/>
  <c r="Y325" i="4"/>
  <c r="M271" i="4"/>
  <c r="M202" i="4"/>
  <c r="Y202" i="4"/>
  <c r="U143" i="4"/>
  <c r="U158" i="4"/>
  <c r="Q142" i="4"/>
  <c r="U116" i="4"/>
  <c r="U205" i="4"/>
  <c r="U206" i="4"/>
  <c r="U242" i="4"/>
  <c r="U262" i="4"/>
  <c r="U350" i="4"/>
  <c r="Q36" i="4"/>
  <c r="Y9" i="4"/>
  <c r="Y68" i="4"/>
  <c r="Q55" i="4"/>
  <c r="Q39" i="4"/>
  <c r="Y20" i="4"/>
  <c r="M90" i="4"/>
  <c r="Y15" i="4"/>
  <c r="Y149" i="4"/>
  <c r="Y180" i="4"/>
  <c r="Y45" i="4"/>
  <c r="Y13" i="4"/>
  <c r="Y129" i="4"/>
  <c r="U94" i="4"/>
  <c r="Q73" i="4"/>
  <c r="Y66" i="4"/>
  <c r="Y24" i="4"/>
  <c r="M113" i="4"/>
  <c r="M201" i="4"/>
  <c r="M189" i="4"/>
  <c r="M248" i="4"/>
  <c r="M221" i="4"/>
  <c r="M285" i="4"/>
  <c r="M260" i="4"/>
  <c r="M241" i="4"/>
  <c r="U47" i="4"/>
  <c r="Q401" i="4"/>
  <c r="M597" i="4"/>
  <c r="M636" i="4"/>
  <c r="U371" i="4"/>
  <c r="U548" i="4"/>
  <c r="U635" i="4"/>
  <c r="Q443" i="4"/>
  <c r="Q462" i="4"/>
  <c r="Q498" i="4"/>
  <c r="Q423" i="4"/>
  <c r="M399" i="4"/>
  <c r="Y464" i="4"/>
  <c r="Y459" i="4"/>
  <c r="Y489" i="4"/>
  <c r="Y493" i="4"/>
  <c r="Y575" i="4"/>
  <c r="U366" i="4"/>
  <c r="M352" i="4"/>
  <c r="M214" i="4"/>
  <c r="Q306" i="4"/>
  <c r="U300" i="4"/>
  <c r="U203" i="4"/>
  <c r="U193" i="4"/>
  <c r="I195" i="4"/>
  <c r="Y164" i="4"/>
  <c r="U120" i="4"/>
  <c r="U182" i="4"/>
  <c r="U190" i="4"/>
  <c r="U183" i="4"/>
  <c r="U250" i="4"/>
  <c r="U270" i="4"/>
  <c r="I53" i="4"/>
  <c r="Q44" i="4"/>
  <c r="Y17" i="4"/>
  <c r="Q47" i="4"/>
  <c r="Y28" i="4"/>
  <c r="U90" i="4"/>
  <c r="U48" i="4"/>
  <c r="M35" i="4"/>
  <c r="U16" i="4"/>
  <c r="M86" i="4"/>
  <c r="U86" i="4"/>
  <c r="Q43" i="4"/>
  <c r="Q11" i="4"/>
  <c r="M129" i="4"/>
  <c r="M206" i="4"/>
  <c r="M197" i="4"/>
  <c r="M256" i="4"/>
  <c r="M229" i="4"/>
  <c r="M293" i="4"/>
  <c r="M268" i="4"/>
  <c r="M249" i="4"/>
  <c r="M349" i="4"/>
  <c r="U610" i="4"/>
  <c r="Q369" i="4"/>
  <c r="Q424" i="4"/>
  <c r="Q482" i="4"/>
  <c r="Y507" i="4"/>
  <c r="U401" i="4"/>
  <c r="Q358" i="4"/>
  <c r="U298" i="4"/>
  <c r="Y119" i="4"/>
  <c r="Y107" i="4"/>
  <c r="U109" i="4"/>
  <c r="U198" i="4"/>
  <c r="U204" i="4"/>
  <c r="U191" i="4"/>
  <c r="U258" i="4"/>
  <c r="U278" i="4"/>
  <c r="Q52" i="4"/>
  <c r="Y25" i="4"/>
  <c r="Y36" i="4"/>
  <c r="Y71" i="4"/>
  <c r="Y133" i="4"/>
  <c r="Y345" i="4"/>
  <c r="U91" i="4"/>
  <c r="Y32" i="4"/>
  <c r="M105" i="4"/>
  <c r="M101" i="4"/>
  <c r="M213" i="4"/>
  <c r="M204" i="4"/>
  <c r="M264" i="4"/>
  <c r="M237" i="4"/>
  <c r="M276" i="4"/>
  <c r="M257" i="4"/>
  <c r="M309" i="4"/>
  <c r="M313" i="4"/>
  <c r="AC412" i="1"/>
  <c r="AC477" i="1"/>
  <c r="AC607" i="1"/>
  <c r="U23" i="1"/>
  <c r="U87" i="1"/>
  <c r="Q221" i="1"/>
  <c r="Y66" i="1"/>
  <c r="Y131" i="1"/>
  <c r="Y195" i="1"/>
  <c r="Y259" i="1"/>
  <c r="Y324" i="1"/>
  <c r="Y44" i="1"/>
  <c r="Y109" i="1"/>
  <c r="Y173" i="1"/>
  <c r="Y237" i="1"/>
  <c r="Y301" i="1"/>
  <c r="M141" i="1"/>
  <c r="M206" i="1"/>
  <c r="M270" i="1"/>
  <c r="M337" i="1"/>
  <c r="M135" i="1"/>
  <c r="M264" i="1"/>
  <c r="Q231" i="1"/>
  <c r="Q295" i="1"/>
  <c r="M173" i="1"/>
  <c r="M238" i="1"/>
  <c r="M303" i="1"/>
  <c r="M177" i="1"/>
  <c r="AC437" i="1"/>
  <c r="AC567" i="1"/>
  <c r="Y357" i="1"/>
  <c r="Q357" i="1"/>
  <c r="AC397" i="1"/>
  <c r="AC614" i="1"/>
  <c r="Q52" i="1"/>
  <c r="Q116" i="1"/>
  <c r="AC357" i="1"/>
  <c r="AC463" i="1"/>
  <c r="AC558" i="1"/>
  <c r="AC622" i="1"/>
  <c r="Q154" i="1"/>
  <c r="AC371" i="1"/>
  <c r="AC501" i="1"/>
  <c r="U355" i="1"/>
  <c r="AC10" i="1"/>
  <c r="AC74" i="1"/>
  <c r="AC139" i="1"/>
  <c r="AC203" i="1"/>
  <c r="AC267" i="1"/>
  <c r="U313" i="1"/>
  <c r="AC329" i="1"/>
  <c r="Y26" i="1"/>
  <c r="Y90" i="1"/>
  <c r="Y155" i="1"/>
  <c r="Y219" i="1"/>
  <c r="Y283" i="1"/>
  <c r="Y4" i="1"/>
  <c r="Y68" i="1"/>
  <c r="Y133" i="1"/>
  <c r="Y197" i="1"/>
  <c r="Y261" i="1"/>
  <c r="Q60" i="1"/>
  <c r="M218" i="1"/>
  <c r="AC332" i="1"/>
  <c r="AC11" i="1"/>
  <c r="AC75" i="1"/>
  <c r="AC140" i="1"/>
  <c r="AC204" i="1"/>
  <c r="AC268" i="1"/>
  <c r="AC331" i="1"/>
  <c r="AC33" i="1"/>
  <c r="AC97" i="1"/>
  <c r="AC162" i="1"/>
  <c r="AC226" i="1"/>
  <c r="AC290" i="1"/>
  <c r="AC354" i="1"/>
  <c r="Y182" i="1"/>
  <c r="Y246" i="1"/>
  <c r="Y310" i="1"/>
  <c r="Y54" i="1"/>
  <c r="Y119" i="1"/>
  <c r="Y183" i="1"/>
  <c r="Y247" i="1"/>
  <c r="Y311" i="1"/>
  <c r="Q279" i="1"/>
  <c r="Q64" i="1"/>
  <c r="Q193" i="1"/>
  <c r="Q257" i="1"/>
  <c r="M157" i="1"/>
  <c r="M222" i="1"/>
  <c r="M286" i="1"/>
  <c r="M23" i="1"/>
  <c r="M87" i="1"/>
  <c r="M294" i="1"/>
  <c r="Y67" i="1"/>
  <c r="Y132" i="1"/>
  <c r="Y196" i="1"/>
  <c r="Y260" i="1"/>
  <c r="Y198" i="1"/>
  <c r="Y262" i="1"/>
  <c r="Y6" i="1"/>
  <c r="Y70" i="1"/>
  <c r="Y135" i="1"/>
  <c r="Y199" i="1"/>
  <c r="Y263" i="1"/>
  <c r="Y327" i="1"/>
  <c r="M43" i="1"/>
  <c r="M107" i="1"/>
  <c r="Q123" i="1"/>
  <c r="Q237" i="1"/>
  <c r="Q302" i="1"/>
  <c r="Q239" i="1"/>
  <c r="Q304" i="1"/>
  <c r="U113" i="1"/>
  <c r="U305" i="1"/>
  <c r="Q24" i="1"/>
  <c r="Q88" i="1"/>
  <c r="Q138" i="1"/>
  <c r="M298" i="1"/>
  <c r="Q338" i="1"/>
  <c r="M349" i="1"/>
  <c r="AC612" i="1"/>
  <c r="AC370" i="1"/>
  <c r="AC500" i="1"/>
  <c r="AC631" i="1"/>
  <c r="U48" i="1"/>
  <c r="U177" i="1"/>
  <c r="U241" i="1"/>
  <c r="M47" i="1"/>
  <c r="M111" i="1"/>
  <c r="M194" i="1"/>
  <c r="Y214" i="1"/>
  <c r="Y278" i="1"/>
  <c r="Y22" i="1"/>
  <c r="Y86" i="1"/>
  <c r="Y151" i="1"/>
  <c r="Y215" i="1"/>
  <c r="Y279" i="1"/>
  <c r="Q183" i="1"/>
  <c r="Q247" i="1"/>
  <c r="Q152" i="1"/>
  <c r="Q225" i="1"/>
  <c r="Q146" i="1"/>
  <c r="M59" i="1"/>
  <c r="M125" i="1"/>
  <c r="M190" i="1"/>
  <c r="M254" i="1"/>
  <c r="M320" i="1"/>
  <c r="M117" i="1"/>
  <c r="M55" i="1"/>
  <c r="M119" i="1"/>
  <c r="M210" i="1"/>
  <c r="M351" i="1"/>
  <c r="AC386" i="1"/>
  <c r="AC516" i="1"/>
  <c r="M350" i="1"/>
  <c r="U63" i="1"/>
  <c r="U128" i="1"/>
  <c r="Q10" i="1"/>
  <c r="Q74" i="1"/>
  <c r="Q189" i="1"/>
  <c r="Q160" i="1"/>
  <c r="U64" i="1"/>
  <c r="U129" i="1"/>
  <c r="U193" i="1"/>
  <c r="U257" i="1"/>
  <c r="U322" i="1"/>
  <c r="M198" i="1"/>
  <c r="M262" i="1"/>
  <c r="M329" i="1"/>
  <c r="M306" i="1"/>
  <c r="M129" i="1"/>
  <c r="M234" i="1"/>
  <c r="M291" i="1"/>
  <c r="AC572" i="1"/>
  <c r="AC636" i="1"/>
  <c r="AC461" i="1"/>
  <c r="AC591" i="1"/>
  <c r="M169" i="1"/>
  <c r="M7" i="1"/>
  <c r="M71" i="1"/>
  <c r="M137" i="1"/>
  <c r="Q170" i="1"/>
  <c r="M15" i="1"/>
  <c r="M79" i="1"/>
  <c r="M145" i="1"/>
  <c r="M282" i="1"/>
  <c r="AC61" i="1"/>
  <c r="AC126" i="1"/>
  <c r="Y51" i="1"/>
  <c r="Y116" i="1"/>
  <c r="Y180" i="1"/>
  <c r="Y244" i="1"/>
  <c r="Y308" i="1"/>
  <c r="Y349" i="1"/>
  <c r="AC16" i="1"/>
  <c r="Y58" i="1"/>
  <c r="Y123" i="1"/>
  <c r="Y187" i="1"/>
  <c r="Y251" i="1"/>
  <c r="Y315" i="1"/>
  <c r="Y36" i="1"/>
  <c r="Y100" i="1"/>
  <c r="Y165" i="1"/>
  <c r="Y229" i="1"/>
  <c r="Y293" i="1"/>
  <c r="Q319" i="1"/>
  <c r="M230" i="1"/>
  <c r="M29" i="1"/>
  <c r="M31" i="1"/>
  <c r="M95" i="1"/>
  <c r="M161" i="1"/>
  <c r="AC39" i="1"/>
  <c r="AC168" i="1"/>
  <c r="AC44" i="1"/>
  <c r="AC109" i="1"/>
  <c r="Y50" i="1"/>
  <c r="Y115" i="1"/>
  <c r="Y179" i="1"/>
  <c r="Y243" i="1"/>
  <c r="Y307" i="1"/>
  <c r="Y28" i="1"/>
  <c r="Y92" i="1"/>
  <c r="Y157" i="1"/>
  <c r="Y221" i="1"/>
  <c r="Y285" i="1"/>
  <c r="Y23" i="1"/>
  <c r="U65" i="1"/>
  <c r="U130" i="1"/>
  <c r="U194" i="1"/>
  <c r="U258" i="1"/>
  <c r="U323" i="1"/>
  <c r="M16" i="1"/>
  <c r="AC103" i="1"/>
  <c r="AC232" i="1"/>
  <c r="AC296" i="1"/>
  <c r="AC145" i="1"/>
  <c r="AC209" i="1"/>
  <c r="AC273" i="1"/>
  <c r="AC173" i="1"/>
  <c r="AC237" i="1"/>
  <c r="AC5" i="1"/>
  <c r="AC69" i="1"/>
  <c r="AC134" i="1"/>
  <c r="AC198" i="1"/>
  <c r="AC262" i="1"/>
  <c r="Y17" i="1"/>
  <c r="Y81" i="1"/>
  <c r="Y146" i="1"/>
  <c r="Y210" i="1"/>
  <c r="Y274" i="1"/>
  <c r="U308" i="1"/>
  <c r="Y59" i="1"/>
  <c r="Y124" i="1"/>
  <c r="Y188" i="1"/>
  <c r="Y252" i="1"/>
  <c r="Y316" i="1"/>
  <c r="U5" i="1"/>
  <c r="U69" i="1"/>
  <c r="U134" i="1"/>
  <c r="U198" i="1"/>
  <c r="U262" i="1"/>
  <c r="U327" i="1"/>
  <c r="Y190" i="1"/>
  <c r="Y254" i="1"/>
  <c r="Y318" i="1"/>
  <c r="M288" i="1"/>
  <c r="AC602" i="1"/>
  <c r="Y103" i="1"/>
  <c r="AC411" i="1"/>
  <c r="AC476" i="1"/>
  <c r="M37" i="1"/>
  <c r="AC66" i="1"/>
  <c r="AC21" i="1"/>
  <c r="AC85" i="1"/>
  <c r="AC150" i="1"/>
  <c r="Y10" i="1"/>
  <c r="Y74" i="1"/>
  <c r="Y139" i="1"/>
  <c r="Y203" i="1"/>
  <c r="Y267" i="1"/>
  <c r="U36" i="1"/>
  <c r="U100" i="1"/>
  <c r="U165" i="1"/>
  <c r="U229" i="1"/>
  <c r="U293" i="1"/>
  <c r="Y11" i="1"/>
  <c r="Y75" i="1"/>
  <c r="Y140" i="1"/>
  <c r="Y204" i="1"/>
  <c r="Y268" i="1"/>
  <c r="Y332" i="1"/>
  <c r="Y52" i="1"/>
  <c r="Y117" i="1"/>
  <c r="Y181" i="1"/>
  <c r="Y245" i="1"/>
  <c r="Y309" i="1"/>
  <c r="M104" i="1"/>
  <c r="M49" i="1"/>
  <c r="M113" i="1"/>
  <c r="Y168" i="1"/>
  <c r="M274" i="1"/>
  <c r="AC29" i="1"/>
  <c r="AC93" i="1"/>
  <c r="AC321" i="1"/>
  <c r="Y18" i="1"/>
  <c r="Y82" i="1"/>
  <c r="Y147" i="1"/>
  <c r="Y211" i="1"/>
  <c r="Y275" i="1"/>
  <c r="Y339" i="1"/>
  <c r="Y19" i="1"/>
  <c r="Y83" i="1"/>
  <c r="Y148" i="1"/>
  <c r="Y212" i="1"/>
  <c r="Y276" i="1"/>
  <c r="Y340" i="1"/>
  <c r="Y60" i="1"/>
  <c r="Y125" i="1"/>
  <c r="Y189" i="1"/>
  <c r="Y253" i="1"/>
  <c r="Y317" i="1"/>
  <c r="U55" i="1"/>
  <c r="Y343" i="1"/>
  <c r="Q32" i="1"/>
  <c r="Q274" i="1"/>
  <c r="AC581" i="1"/>
  <c r="AC77" i="1"/>
  <c r="AC142" i="1"/>
  <c r="AC324" i="1"/>
  <c r="AC327" i="1"/>
  <c r="AC37" i="1"/>
  <c r="AC101" i="1"/>
  <c r="AC6" i="1"/>
  <c r="AC70" i="1"/>
  <c r="AC135" i="1"/>
  <c r="AC199" i="1"/>
  <c r="AC263" i="1"/>
  <c r="Y40" i="1"/>
  <c r="Y104" i="1"/>
  <c r="Y169" i="1"/>
  <c r="Y233" i="1"/>
  <c r="Y297" i="1"/>
  <c r="Y27" i="1"/>
  <c r="Y91" i="1"/>
  <c r="Y156" i="1"/>
  <c r="Y220" i="1"/>
  <c r="Y284" i="1"/>
  <c r="Y325" i="1"/>
  <c r="U38" i="1"/>
  <c r="U295" i="1"/>
  <c r="Y351" i="1"/>
  <c r="Q267" i="1"/>
  <c r="M26" i="1"/>
  <c r="M90" i="1"/>
  <c r="M353" i="1"/>
  <c r="M63" i="1"/>
  <c r="Y39" i="1"/>
  <c r="M101" i="1"/>
  <c r="AC67" i="1"/>
  <c r="AC196" i="1"/>
  <c r="AC45" i="1"/>
  <c r="AC110" i="1"/>
  <c r="AC337" i="1"/>
  <c r="U27" i="1"/>
  <c r="U91" i="1"/>
  <c r="U156" i="1"/>
  <c r="U220" i="1"/>
  <c r="U284" i="1"/>
  <c r="U350" i="1"/>
  <c r="Y34" i="1"/>
  <c r="Y98" i="1"/>
  <c r="Y163" i="1"/>
  <c r="Y227" i="1"/>
  <c r="Y291" i="1"/>
  <c r="Y12" i="1"/>
  <c r="Y76" i="1"/>
  <c r="Y141" i="1"/>
  <c r="Y205" i="1"/>
  <c r="Y269" i="1"/>
  <c r="Y333" i="1"/>
  <c r="Q39" i="1"/>
  <c r="Q103" i="1"/>
  <c r="Q177" i="1"/>
  <c r="AC13" i="1"/>
  <c r="Y232" i="1"/>
  <c r="Y296" i="1"/>
  <c r="AC132" i="1"/>
  <c r="AC260" i="1"/>
  <c r="AC326" i="1"/>
  <c r="AC64" i="1"/>
  <c r="AC129" i="1"/>
  <c r="AC193" i="1"/>
  <c r="AC257" i="1"/>
  <c r="AC323" i="1"/>
  <c r="AC25" i="1"/>
  <c r="AC89" i="1"/>
  <c r="AC154" i="1"/>
  <c r="AC218" i="1"/>
  <c r="AC282" i="1"/>
  <c r="AC53" i="1"/>
  <c r="AC118" i="1"/>
  <c r="AC346" i="1"/>
  <c r="Y20" i="1"/>
  <c r="Y84" i="1"/>
  <c r="Y149" i="1"/>
  <c r="Y213" i="1"/>
  <c r="Y277" i="1"/>
  <c r="U16" i="1"/>
  <c r="U80" i="1"/>
  <c r="U145" i="1"/>
  <c r="U209" i="1"/>
  <c r="U273" i="1"/>
  <c r="U338" i="1"/>
  <c r="M266" i="1"/>
  <c r="M202" i="1"/>
  <c r="Y206" i="1"/>
  <c r="Y270" i="1"/>
  <c r="Y334" i="1"/>
  <c r="Y14" i="1"/>
  <c r="Y78" i="1"/>
  <c r="Y143" i="1"/>
  <c r="Y207" i="1"/>
  <c r="Y271" i="1"/>
  <c r="Y335" i="1"/>
  <c r="Y47" i="1"/>
  <c r="Y112" i="1"/>
  <c r="Y176" i="1"/>
  <c r="Y240" i="1"/>
  <c r="Y304" i="1"/>
  <c r="Q58" i="1"/>
  <c r="Q164" i="1"/>
  <c r="Q173" i="1"/>
  <c r="Q217" i="1"/>
  <c r="Q281" i="1"/>
  <c r="Q9" i="1"/>
  <c r="Q73" i="1"/>
  <c r="M51" i="1"/>
  <c r="M115" i="1"/>
  <c r="M182" i="1"/>
  <c r="M246" i="1"/>
  <c r="M312" i="1"/>
  <c r="M45" i="1"/>
  <c r="M109" i="1"/>
  <c r="M175" i="1"/>
  <c r="M240" i="1"/>
  <c r="M305" i="1"/>
  <c r="M289" i="1"/>
  <c r="M275" i="1"/>
  <c r="M343" i="1"/>
  <c r="AC555" i="1"/>
  <c r="AC390" i="1"/>
  <c r="AC520" i="1"/>
  <c r="AC585" i="1"/>
  <c r="AC422" i="1"/>
  <c r="AC361" i="1"/>
  <c r="AC491" i="1"/>
  <c r="AC556" i="1"/>
  <c r="AC620" i="1"/>
  <c r="AC378" i="1"/>
  <c r="AC508" i="1"/>
  <c r="AC419" i="1"/>
  <c r="AC484" i="1"/>
  <c r="AC445" i="1"/>
  <c r="AC575" i="1"/>
  <c r="AC465" i="1"/>
  <c r="Y55" i="1"/>
  <c r="Y120" i="1"/>
  <c r="Y184" i="1"/>
  <c r="Y248" i="1"/>
  <c r="Y312" i="1"/>
  <c r="Q66" i="1"/>
  <c r="Q43" i="1"/>
  <c r="Q107" i="1"/>
  <c r="Q236" i="1"/>
  <c r="Q300" i="1"/>
  <c r="M148" i="1"/>
  <c r="M213" i="1"/>
  <c r="M277" i="1"/>
  <c r="Q245" i="1"/>
  <c r="Q96" i="1"/>
  <c r="M178" i="1"/>
  <c r="M243" i="1"/>
  <c r="M53" i="1"/>
  <c r="M184" i="1"/>
  <c r="M248" i="1"/>
  <c r="M314" i="1"/>
  <c r="AC564" i="1"/>
  <c r="AC628" i="1"/>
  <c r="AC428" i="1"/>
  <c r="AC453" i="1"/>
  <c r="AC583" i="1"/>
  <c r="U102" i="1"/>
  <c r="U167" i="1"/>
  <c r="U231" i="1"/>
  <c r="Y158" i="1"/>
  <c r="Y222" i="1"/>
  <c r="Y286" i="1"/>
  <c r="Y350" i="1"/>
  <c r="Y30" i="1"/>
  <c r="Y94" i="1"/>
  <c r="Y159" i="1"/>
  <c r="Y223" i="1"/>
  <c r="Y287" i="1"/>
  <c r="Y63" i="1"/>
  <c r="Y128" i="1"/>
  <c r="Y192" i="1"/>
  <c r="Y256" i="1"/>
  <c r="Y320" i="1"/>
  <c r="Q180" i="1"/>
  <c r="Q253" i="1"/>
  <c r="Q191" i="1"/>
  <c r="Q255" i="1"/>
  <c r="M128" i="1"/>
  <c r="M193" i="1"/>
  <c r="M257" i="1"/>
  <c r="Q233" i="1"/>
  <c r="Q25" i="1"/>
  <c r="Q89" i="1"/>
  <c r="M327" i="1"/>
  <c r="M67" i="1"/>
  <c r="M133" i="1"/>
  <c r="M61" i="1"/>
  <c r="M127" i="1"/>
  <c r="M192" i="1"/>
  <c r="M256" i="1"/>
  <c r="M323" i="1"/>
  <c r="AC394" i="1"/>
  <c r="AC524" i="1"/>
  <c r="AC436" i="1"/>
  <c r="AC566" i="1"/>
  <c r="AC630" i="1"/>
  <c r="Y166" i="1"/>
  <c r="Y230" i="1"/>
  <c r="Y294" i="1"/>
  <c r="U7" i="1"/>
  <c r="U71" i="1"/>
  <c r="U136" i="1"/>
  <c r="U200" i="1"/>
  <c r="U264" i="1"/>
  <c r="U329" i="1"/>
  <c r="Y38" i="1"/>
  <c r="Y102" i="1"/>
  <c r="Y167" i="1"/>
  <c r="Y231" i="1"/>
  <c r="Y295" i="1"/>
  <c r="Y7" i="1"/>
  <c r="Y71" i="1"/>
  <c r="Y136" i="1"/>
  <c r="Y200" i="1"/>
  <c r="Y264" i="1"/>
  <c r="Y328" i="1"/>
  <c r="U114" i="1"/>
  <c r="Q18" i="1"/>
  <c r="Q82" i="1"/>
  <c r="Q4" i="1"/>
  <c r="Q68" i="1"/>
  <c r="Q197" i="1"/>
  <c r="Q261" i="1"/>
  <c r="Q37" i="1"/>
  <c r="Q101" i="1"/>
  <c r="M166" i="1"/>
  <c r="M231" i="1"/>
  <c r="M295" i="1"/>
  <c r="Q199" i="1"/>
  <c r="Q263" i="1"/>
  <c r="Q328" i="1"/>
  <c r="Q168" i="1"/>
  <c r="Q232" i="1"/>
  <c r="Q296" i="1"/>
  <c r="M6" i="1"/>
  <c r="Q162" i="1"/>
  <c r="M11" i="1"/>
  <c r="M75" i="1"/>
  <c r="M5" i="1"/>
  <c r="M69" i="1"/>
  <c r="AC414" i="1"/>
  <c r="AC479" i="1"/>
  <c r="Y352" i="1"/>
  <c r="AC457" i="1"/>
  <c r="AC580" i="1"/>
  <c r="AC402" i="1"/>
  <c r="AC532" i="1"/>
  <c r="AC444" i="1"/>
  <c r="Y42" i="1"/>
  <c r="Y106" i="1"/>
  <c r="Y171" i="1"/>
  <c r="Y235" i="1"/>
  <c r="Y299" i="1"/>
  <c r="Y43" i="1"/>
  <c r="Y107" i="1"/>
  <c r="Y172" i="1"/>
  <c r="Y236" i="1"/>
  <c r="Y300" i="1"/>
  <c r="Y3" i="1"/>
  <c r="Y341" i="1"/>
  <c r="U119" i="1"/>
  <c r="Y174" i="1"/>
  <c r="Y238" i="1"/>
  <c r="Y302" i="1"/>
  <c r="U15" i="1"/>
  <c r="U79" i="1"/>
  <c r="Y46" i="1"/>
  <c r="Y111" i="1"/>
  <c r="Y175" i="1"/>
  <c r="Y239" i="1"/>
  <c r="Y303" i="1"/>
  <c r="Y15" i="1"/>
  <c r="Y79" i="1"/>
  <c r="Y144" i="1"/>
  <c r="Y208" i="1"/>
  <c r="Y272" i="1"/>
  <c r="Y336" i="1"/>
  <c r="Q26" i="1"/>
  <c r="Q90" i="1"/>
  <c r="Q349" i="1"/>
  <c r="Q132" i="1"/>
  <c r="Q12" i="1"/>
  <c r="Q76" i="1"/>
  <c r="Q205" i="1"/>
  <c r="Q269" i="1"/>
  <c r="Q334" i="1"/>
  <c r="Q238" i="1"/>
  <c r="Q303" i="1"/>
  <c r="Q207" i="1"/>
  <c r="Q271" i="1"/>
  <c r="Q336" i="1"/>
  <c r="Q176" i="1"/>
  <c r="Q56" i="1"/>
  <c r="Q120" i="1"/>
  <c r="Q185" i="1"/>
  <c r="Q249" i="1"/>
  <c r="Q41" i="1"/>
  <c r="Q105" i="1"/>
  <c r="M72" i="1"/>
  <c r="M19" i="1"/>
  <c r="M83" i="1"/>
  <c r="M149" i="1"/>
  <c r="M214" i="1"/>
  <c r="M278" i="1"/>
  <c r="M346" i="1"/>
  <c r="M13" i="1"/>
  <c r="M77" i="1"/>
  <c r="M143" i="1"/>
  <c r="M208" i="1"/>
  <c r="M272" i="1"/>
  <c r="M339" i="1"/>
  <c r="M324" i="1"/>
  <c r="M309" i="1"/>
  <c r="AC391" i="1"/>
  <c r="AC456" i="1"/>
  <c r="AC521" i="1"/>
  <c r="AC588" i="1"/>
  <c r="AC540" i="1"/>
  <c r="AC387" i="1"/>
  <c r="AC452" i="1"/>
  <c r="AC517" i="1"/>
  <c r="Y87" i="1"/>
  <c r="Y152" i="1"/>
  <c r="Y216" i="1"/>
  <c r="Y280" i="1"/>
  <c r="Y344" i="1"/>
  <c r="Q227" i="1"/>
  <c r="Q213" i="1"/>
  <c r="Q277" i="1"/>
  <c r="Q311" i="1"/>
  <c r="M52" i="1"/>
  <c r="M116" i="1"/>
  <c r="Q215" i="1"/>
  <c r="Q345" i="1"/>
  <c r="Q313" i="1"/>
  <c r="M86" i="1"/>
  <c r="M155" i="1"/>
  <c r="M220" i="1"/>
  <c r="M284" i="1"/>
  <c r="M27" i="1"/>
  <c r="M91" i="1"/>
  <c r="M354" i="1"/>
  <c r="M21" i="1"/>
  <c r="M85" i="1"/>
  <c r="M151" i="1"/>
  <c r="M216" i="1"/>
  <c r="M280" i="1"/>
  <c r="M348" i="1"/>
  <c r="Q347" i="1"/>
  <c r="AC438" i="1"/>
  <c r="AC538" i="1"/>
  <c r="AC596" i="1"/>
  <c r="AC548" i="1"/>
  <c r="AC460" i="1"/>
  <c r="Q355" i="1"/>
  <c r="Y62" i="1"/>
  <c r="Y127" i="1"/>
  <c r="Y191" i="1"/>
  <c r="Y255" i="1"/>
  <c r="Y319" i="1"/>
  <c r="Y31" i="1"/>
  <c r="Y95" i="1"/>
  <c r="Y160" i="1"/>
  <c r="Y224" i="1"/>
  <c r="Y288" i="1"/>
  <c r="Q171" i="1"/>
  <c r="Q148" i="1"/>
  <c r="Q285" i="1"/>
  <c r="Q223" i="1"/>
  <c r="Q287" i="1"/>
  <c r="Q353" i="1"/>
  <c r="Q321" i="1"/>
  <c r="M94" i="1"/>
  <c r="Q201" i="1"/>
  <c r="Q330" i="1"/>
  <c r="Q57" i="1"/>
  <c r="Q122" i="1"/>
  <c r="M35" i="1"/>
  <c r="M99" i="1"/>
  <c r="M165" i="1"/>
  <c r="M93" i="1"/>
  <c r="M159" i="1"/>
  <c r="M224" i="1"/>
  <c r="AC409" i="1"/>
  <c r="AC474" i="1"/>
  <c r="AC604" i="1"/>
  <c r="AC362" i="1"/>
  <c r="AC427" i="1"/>
  <c r="AC492" i="1"/>
  <c r="AC468" i="1"/>
</calcChain>
</file>

<file path=xl/sharedStrings.xml><?xml version="1.0" encoding="utf-8"?>
<sst xmlns="http://schemas.openxmlformats.org/spreadsheetml/2006/main" count="18407" uniqueCount="2020">
  <si>
    <t>身份证号码</t>
  </si>
  <si>
    <t>班级</t>
  </si>
  <si>
    <t>科类</t>
  </si>
  <si>
    <t>姓名</t>
  </si>
  <si>
    <t>总分</t>
  </si>
  <si>
    <t>成绩</t>
  </si>
  <si>
    <t>教师</t>
  </si>
  <si>
    <t>513422200609206017</t>
  </si>
  <si>
    <t>G513422200609206017</t>
  </si>
  <si>
    <t>物理类</t>
  </si>
  <si>
    <t>仁青杜基</t>
  </si>
  <si>
    <t>周菊明</t>
  </si>
  <si>
    <t>51342220070812341X</t>
  </si>
  <si>
    <t>G51342220070812341X</t>
  </si>
  <si>
    <t>潘路阳</t>
  </si>
  <si>
    <t>513422200708114417</t>
  </si>
  <si>
    <t>G513422200708114417</t>
  </si>
  <si>
    <t>杨东生</t>
  </si>
  <si>
    <t>513422200701205025</t>
  </si>
  <si>
    <t>G513422200701205025</t>
  </si>
  <si>
    <t>次里拉姆</t>
  </si>
  <si>
    <t>513422200605053818</t>
  </si>
  <si>
    <t>G513422200605053818</t>
  </si>
  <si>
    <t>马文海</t>
  </si>
  <si>
    <t>513422200705272727</t>
  </si>
  <si>
    <t>G513422200705272727</t>
  </si>
  <si>
    <t>周静</t>
  </si>
  <si>
    <t>51342220070426002X</t>
  </si>
  <si>
    <t>G51342220070426002X</t>
  </si>
  <si>
    <t>杨语曦</t>
  </si>
  <si>
    <t>513422200506044430</t>
  </si>
  <si>
    <t>G513422200506044430</t>
  </si>
  <si>
    <t>邱波</t>
  </si>
  <si>
    <t>513422200412104826</t>
  </si>
  <si>
    <t>G513422200412104826</t>
  </si>
  <si>
    <t>呷绒拉姆</t>
  </si>
  <si>
    <t>513422200506017010</t>
  </si>
  <si>
    <t>G513422200506017010</t>
  </si>
  <si>
    <t>鲁绒卓西</t>
  </si>
  <si>
    <t>513422200405285016</t>
  </si>
  <si>
    <t>G513422200405285016</t>
  </si>
  <si>
    <t>英扎次里</t>
  </si>
  <si>
    <t>513422200607081521</t>
  </si>
  <si>
    <t>G513422200607081521</t>
  </si>
  <si>
    <t>马金秀</t>
  </si>
  <si>
    <t>513422200704150023</t>
  </si>
  <si>
    <t>G513422200704150023</t>
  </si>
  <si>
    <t>赵宗勤</t>
  </si>
  <si>
    <t>513422200710154610</t>
  </si>
  <si>
    <t>G513422200710154610</t>
  </si>
  <si>
    <t>扎西杜基</t>
  </si>
  <si>
    <t>51342220080501272X</t>
  </si>
  <si>
    <t>G51342220080501272X</t>
  </si>
  <si>
    <t>朱梦香</t>
  </si>
  <si>
    <t>513422200609114227</t>
  </si>
  <si>
    <t>G513422200609114227</t>
  </si>
  <si>
    <t>边玛拉姆</t>
  </si>
  <si>
    <t>51342220050317191X</t>
  </si>
  <si>
    <t>G51342220050317191X</t>
  </si>
  <si>
    <t>马小龙</t>
  </si>
  <si>
    <t>513422200610086219</t>
  </si>
  <si>
    <t>G513422200610086219</t>
  </si>
  <si>
    <t>侯逸龙</t>
  </si>
  <si>
    <t>513422200708291317</t>
  </si>
  <si>
    <t>G513422200708291317</t>
  </si>
  <si>
    <t>毛缘福</t>
  </si>
  <si>
    <t>513422200609163627</t>
  </si>
  <si>
    <t>G513422200609163627</t>
  </si>
  <si>
    <t>许存雨</t>
  </si>
  <si>
    <t>513422200804185020</t>
  </si>
  <si>
    <t>G513422200804185020</t>
  </si>
  <si>
    <t>降初布尺</t>
  </si>
  <si>
    <t>513422200803145027</t>
  </si>
  <si>
    <t>G513422200803145027</t>
  </si>
  <si>
    <t>李孟仙</t>
  </si>
  <si>
    <t>513422200611156821</t>
  </si>
  <si>
    <t>G513422200611156821</t>
  </si>
  <si>
    <t>棒丑</t>
  </si>
  <si>
    <t>513422200509071514</t>
  </si>
  <si>
    <t>G513422200509071514</t>
  </si>
  <si>
    <t>向小平</t>
  </si>
  <si>
    <t>513422200705081322</t>
  </si>
  <si>
    <t>G513422200705081322</t>
  </si>
  <si>
    <t>央宗</t>
  </si>
  <si>
    <t>513422200510032926</t>
  </si>
  <si>
    <t>G513422200510032926</t>
  </si>
  <si>
    <t>苟阿芬</t>
  </si>
  <si>
    <t>513422200605306619</t>
  </si>
  <si>
    <t>G513422200605306619</t>
  </si>
  <si>
    <t>赵虎兵</t>
  </si>
  <si>
    <t>513422200601030344</t>
  </si>
  <si>
    <t>G513422200601030344</t>
  </si>
  <si>
    <t>扎西布池</t>
  </si>
  <si>
    <t>513422200304071342</t>
  </si>
  <si>
    <t>G513422200304071342</t>
  </si>
  <si>
    <t>毛国美</t>
  </si>
  <si>
    <t>513422200506077021</t>
  </si>
  <si>
    <t>G513422200506077021</t>
  </si>
  <si>
    <t>苏朗折木</t>
  </si>
  <si>
    <t>513422200707132525</t>
  </si>
  <si>
    <t>G513422200707132525</t>
  </si>
  <si>
    <t>杨利君</t>
  </si>
  <si>
    <t>513422200701180921</t>
  </si>
  <si>
    <t>G513422200701180921</t>
  </si>
  <si>
    <t>杨欣茹</t>
  </si>
  <si>
    <t>513422200406012124</t>
  </si>
  <si>
    <t>G513422200406012124</t>
  </si>
  <si>
    <t>朱健云</t>
  </si>
  <si>
    <t>513422200703152721</t>
  </si>
  <si>
    <t>G513422200703152721</t>
  </si>
  <si>
    <t>张先慧</t>
  </si>
  <si>
    <t>513422200603184427</t>
  </si>
  <si>
    <t>G513422200603184427</t>
  </si>
  <si>
    <t>杨贵英</t>
  </si>
  <si>
    <t>513422200501285032</t>
  </si>
  <si>
    <t>G513422200501285032</t>
  </si>
  <si>
    <t>阿根</t>
  </si>
  <si>
    <t>513422200607131525</t>
  </si>
  <si>
    <t>G513422200607131525</t>
  </si>
  <si>
    <t>向志美</t>
  </si>
  <si>
    <t>513422200610153610</t>
  </si>
  <si>
    <t>G513422200610153610</t>
  </si>
  <si>
    <t>仁青扎西</t>
  </si>
  <si>
    <t>513422200608124837</t>
  </si>
  <si>
    <t>G513422200608124837</t>
  </si>
  <si>
    <t>边玛次丁</t>
  </si>
  <si>
    <t>513422200603262528</t>
  </si>
  <si>
    <t>G513422200603262528</t>
  </si>
  <si>
    <t>范勇沙</t>
  </si>
  <si>
    <t>513422200612070317</t>
  </si>
  <si>
    <t>G513422200612070317</t>
  </si>
  <si>
    <t>王赢川</t>
  </si>
  <si>
    <t>513422200704136627</t>
  </si>
  <si>
    <t>G513422200704136627</t>
  </si>
  <si>
    <t>王阿芝</t>
  </si>
  <si>
    <t>513422200509252729</t>
  </si>
  <si>
    <t>G513422200509252729</t>
  </si>
  <si>
    <t>张春梅</t>
  </si>
  <si>
    <t>513422200711121116</t>
  </si>
  <si>
    <t>G513422200711121116</t>
  </si>
  <si>
    <t>吕兴龙</t>
  </si>
  <si>
    <t>肖锐</t>
  </si>
  <si>
    <t>513422200603133814</t>
  </si>
  <si>
    <t>G513422200603133814</t>
  </si>
  <si>
    <t>海春明</t>
  </si>
  <si>
    <t>513422200505163817</t>
  </si>
  <si>
    <t>G513422200505163817</t>
  </si>
  <si>
    <t>王小刚</t>
  </si>
  <si>
    <t>51342220070620382X</t>
  </si>
  <si>
    <t>G51342220070620382X</t>
  </si>
  <si>
    <t>李拉初</t>
  </si>
  <si>
    <t>513422200401074828</t>
  </si>
  <si>
    <t>G513422200401074828</t>
  </si>
  <si>
    <t>杜基拉姆</t>
  </si>
  <si>
    <t>513422200606190013</t>
  </si>
  <si>
    <t>G513422200606190013</t>
  </si>
  <si>
    <t>杨小强</t>
  </si>
  <si>
    <t>513422200602087019</t>
  </si>
  <si>
    <t>G513422200602087019</t>
  </si>
  <si>
    <t>鲁绒偏初</t>
  </si>
  <si>
    <t>513422200708204623</t>
  </si>
  <si>
    <t>G513422200708204623</t>
  </si>
  <si>
    <t>罗英</t>
  </si>
  <si>
    <t>513422200702072914</t>
  </si>
  <si>
    <t>G513422200702072914</t>
  </si>
  <si>
    <t>王小康</t>
  </si>
  <si>
    <t>513422200704100923</t>
  </si>
  <si>
    <t>G513422200704100923</t>
  </si>
  <si>
    <t>杨国英</t>
  </si>
  <si>
    <t>513422200603221910</t>
  </si>
  <si>
    <t>G513422200603221910</t>
  </si>
  <si>
    <t>胡友丹</t>
  </si>
  <si>
    <t>513422200609110023</t>
  </si>
  <si>
    <t>G513422200609110023</t>
  </si>
  <si>
    <t>刘俊兰</t>
  </si>
  <si>
    <t>513422200509082512</t>
  </si>
  <si>
    <t>G513422200509082512</t>
  </si>
  <si>
    <t>游世杰</t>
  </si>
  <si>
    <t>513422200603043827</t>
  </si>
  <si>
    <t>G513422200603043827</t>
  </si>
  <si>
    <t>黄金兰</t>
  </si>
  <si>
    <t>513422200703073820</t>
  </si>
  <si>
    <t>G513422200703073820</t>
  </si>
  <si>
    <t>姚德珍</t>
  </si>
  <si>
    <t>513422200503087048</t>
  </si>
  <si>
    <t>G513422200503087048</t>
  </si>
  <si>
    <t>苏朗央青</t>
  </si>
  <si>
    <t>513422200803182522</t>
  </si>
  <si>
    <t>G513422200803182522</t>
  </si>
  <si>
    <t>祝玛央宗</t>
  </si>
  <si>
    <t>513422200705012722</t>
  </si>
  <si>
    <t>G513422200705012722</t>
  </si>
  <si>
    <t>周强雨</t>
  </si>
  <si>
    <t>51342220060807231X</t>
  </si>
  <si>
    <t>G51342220060807231X</t>
  </si>
  <si>
    <t>陈国兴</t>
  </si>
  <si>
    <t>51342220060814271X</t>
  </si>
  <si>
    <t>G51342220060814271X</t>
  </si>
  <si>
    <t>陈翔</t>
  </si>
  <si>
    <t>51342220051020111X</t>
  </si>
  <si>
    <t>G51342220051020111X</t>
  </si>
  <si>
    <t>沈云东</t>
  </si>
  <si>
    <t>513422200705064012</t>
  </si>
  <si>
    <t>G513422200705064012</t>
  </si>
  <si>
    <t>杜基偏初</t>
  </si>
  <si>
    <t>513422200501034428</t>
  </si>
  <si>
    <t>G513422200501034428</t>
  </si>
  <si>
    <t>孙花花</t>
  </si>
  <si>
    <t>513422200701156219</t>
  </si>
  <si>
    <t>G513422200701156219</t>
  </si>
  <si>
    <t>扎西仁青</t>
  </si>
  <si>
    <t>513423200807103111</t>
  </si>
  <si>
    <t>G513423200807103111</t>
  </si>
  <si>
    <t>杨天宇</t>
  </si>
  <si>
    <t>513422200605140313</t>
  </si>
  <si>
    <t>G513422200605140313</t>
  </si>
  <si>
    <t>何世先</t>
  </si>
  <si>
    <t>513422200603150921</t>
  </si>
  <si>
    <t>G513422200603150921</t>
  </si>
  <si>
    <t>陈贵英</t>
  </si>
  <si>
    <t>513422200605304218</t>
  </si>
  <si>
    <t>G513422200605304218</t>
  </si>
  <si>
    <t>呷土次尔</t>
  </si>
  <si>
    <t>513423200405253950</t>
  </si>
  <si>
    <t>G513423200405253950</t>
  </si>
  <si>
    <t>毛清华</t>
  </si>
  <si>
    <t>513422200605016822</t>
  </si>
  <si>
    <t>G513422200605016822</t>
  </si>
  <si>
    <t>邱贵秀</t>
  </si>
  <si>
    <t>513422200501026428</t>
  </si>
  <si>
    <t>G513422200501026428</t>
  </si>
  <si>
    <t>513422200512062723</t>
  </si>
  <si>
    <t>G513422200512062723</t>
  </si>
  <si>
    <t>陈小红</t>
  </si>
  <si>
    <t>51342220070618071X</t>
  </si>
  <si>
    <t>G51342220070618071X</t>
  </si>
  <si>
    <t>伍呷呷</t>
  </si>
  <si>
    <t>513422200708024219</t>
  </si>
  <si>
    <t>G513422200708024219</t>
  </si>
  <si>
    <t>513422200511114624</t>
  </si>
  <si>
    <t>G513422200511114624</t>
  </si>
  <si>
    <t>祝玛央初</t>
  </si>
  <si>
    <t>513422200712254818</t>
  </si>
  <si>
    <t>G513422200712254818</t>
  </si>
  <si>
    <t>益西</t>
  </si>
  <si>
    <t>513422200602266017</t>
  </si>
  <si>
    <t>G513422200602266017</t>
  </si>
  <si>
    <t>鲁绒次仁</t>
  </si>
  <si>
    <t>513422200607165012</t>
  </si>
  <si>
    <t>G513422200607165012</t>
  </si>
  <si>
    <t>次仁降初</t>
  </si>
  <si>
    <t>513422200503087021</t>
  </si>
  <si>
    <t>G513422200503087021</t>
  </si>
  <si>
    <t>苏朗拥宗</t>
  </si>
  <si>
    <t>51142120060228580X</t>
  </si>
  <si>
    <t>G51142120060228580X</t>
  </si>
  <si>
    <t>黄佳燕</t>
  </si>
  <si>
    <t>513422200607202928</t>
  </si>
  <si>
    <t>G513422200607202928</t>
  </si>
  <si>
    <t>邱丽</t>
  </si>
  <si>
    <t>513422200605104224</t>
  </si>
  <si>
    <t>G513422200605104224</t>
  </si>
  <si>
    <t>杨基玛</t>
  </si>
  <si>
    <t>513422200609082122</t>
  </si>
  <si>
    <t>G513422200609082122</t>
  </si>
  <si>
    <t>王伍力</t>
  </si>
  <si>
    <t>513422200703280723</t>
  </si>
  <si>
    <t>G513422200703280723</t>
  </si>
  <si>
    <t>严文英</t>
  </si>
  <si>
    <t>513422200511054828</t>
  </si>
  <si>
    <t>G513422200511054828</t>
  </si>
  <si>
    <t>次仁祝玛</t>
  </si>
  <si>
    <t>513422200701095612</t>
  </si>
  <si>
    <t>G513422200701095612</t>
  </si>
  <si>
    <t>刘鑫</t>
  </si>
  <si>
    <t>513422200802034616</t>
  </si>
  <si>
    <t>G513422200802034616</t>
  </si>
  <si>
    <t>古玛扎什</t>
  </si>
  <si>
    <t>易涛</t>
  </si>
  <si>
    <t>513422200509012127</t>
  </si>
  <si>
    <t>G513422200509012127</t>
  </si>
  <si>
    <t>马伍甲</t>
  </si>
  <si>
    <t>513422200711056027</t>
  </si>
  <si>
    <t>G513422200711056027</t>
  </si>
  <si>
    <t>央青娜姆</t>
  </si>
  <si>
    <t>511602200612093491</t>
  </si>
  <si>
    <t>G511602200612093491</t>
  </si>
  <si>
    <t>田松胜</t>
  </si>
  <si>
    <t>513422200702182937</t>
  </si>
  <si>
    <t>G513422200702182937</t>
  </si>
  <si>
    <t>张爱军</t>
  </si>
  <si>
    <t>513422200612303811</t>
  </si>
  <si>
    <t>G513422200612303811</t>
  </si>
  <si>
    <t>毛小华</t>
  </si>
  <si>
    <t>513422200610202929</t>
  </si>
  <si>
    <t>G513422200610202929</t>
  </si>
  <si>
    <t>苟阿比莫</t>
  </si>
  <si>
    <t>513422200607240318</t>
  </si>
  <si>
    <t>G513422200607240318</t>
  </si>
  <si>
    <t>项依波</t>
  </si>
  <si>
    <t>513422200606223823</t>
  </si>
  <si>
    <t>G513422200606223823</t>
  </si>
  <si>
    <t>沈阿呷</t>
  </si>
  <si>
    <t>513422200611051528</t>
  </si>
  <si>
    <t>G513422200611051528</t>
  </si>
  <si>
    <t>李荣玉</t>
  </si>
  <si>
    <t>513422200605047012</t>
  </si>
  <si>
    <t>G513422200605047012</t>
  </si>
  <si>
    <t>次尔品初</t>
  </si>
  <si>
    <t>51342220060726482X</t>
  </si>
  <si>
    <t>G51342220060726482X</t>
  </si>
  <si>
    <t>次伦央青</t>
  </si>
  <si>
    <t>513422200607281910</t>
  </si>
  <si>
    <t>G513422200607281910</t>
  </si>
  <si>
    <t>鲁小林</t>
  </si>
  <si>
    <t>51342220040922152X</t>
  </si>
  <si>
    <t>G51342220040922152X</t>
  </si>
  <si>
    <t>向陆金</t>
  </si>
  <si>
    <t>513422200606211929</t>
  </si>
  <si>
    <t>G513422200606211929</t>
  </si>
  <si>
    <t>何作英</t>
  </si>
  <si>
    <t>513422200502102111</t>
  </si>
  <si>
    <t>G513422200502102111</t>
  </si>
  <si>
    <t>吕神发</t>
  </si>
  <si>
    <t>513422200511080022</t>
  </si>
  <si>
    <t>G513422200511080022</t>
  </si>
  <si>
    <t>严高倩</t>
  </si>
  <si>
    <t>513422200712152512</t>
  </si>
  <si>
    <t>G513422200712152512</t>
  </si>
  <si>
    <t>吴学康</t>
  </si>
  <si>
    <t>513422200704242323</t>
  </si>
  <si>
    <t>G513422200704242323</t>
  </si>
  <si>
    <t>熊芹芹</t>
  </si>
  <si>
    <t>51342220070125154X</t>
  </si>
  <si>
    <t>G51342220070125154X</t>
  </si>
  <si>
    <t>乔建英</t>
  </si>
  <si>
    <t>513422200301156818</t>
  </si>
  <si>
    <t>G513422200301156818</t>
  </si>
  <si>
    <t>马志雄</t>
  </si>
  <si>
    <t>513422200809063815</t>
  </si>
  <si>
    <t>G513422200809063815</t>
  </si>
  <si>
    <t>尼玛扎西</t>
  </si>
  <si>
    <t>51342220060621031X</t>
  </si>
  <si>
    <t>G51342220060621031X</t>
  </si>
  <si>
    <t>仁争龙布</t>
  </si>
  <si>
    <t>513422200801254211</t>
  </si>
  <si>
    <t>G513422200801254211</t>
  </si>
  <si>
    <t>扎拉</t>
  </si>
  <si>
    <t>511602200707173507</t>
  </si>
  <si>
    <t>G511602200707173507</t>
  </si>
  <si>
    <t>黄诗韵</t>
  </si>
  <si>
    <t>513422200510260910</t>
  </si>
  <si>
    <t>G513422200510260910</t>
  </si>
  <si>
    <t>陈小龙</t>
  </si>
  <si>
    <t>513422200710285629</t>
  </si>
  <si>
    <t>G513422200710285629</t>
  </si>
  <si>
    <t>伍金祝玛</t>
  </si>
  <si>
    <t>513422200703201327</t>
  </si>
  <si>
    <t>G513422200703201327</t>
  </si>
  <si>
    <t>李小美</t>
  </si>
  <si>
    <t>513422200606123814</t>
  </si>
  <si>
    <t>G513422200606123814</t>
  </si>
  <si>
    <t>马军</t>
  </si>
  <si>
    <t>513422200511080911</t>
  </si>
  <si>
    <t>G513422200511080911</t>
  </si>
  <si>
    <t>513422200610101546</t>
  </si>
  <si>
    <t>G513422200610101546</t>
  </si>
  <si>
    <t>杨几几</t>
  </si>
  <si>
    <t>513422200602130320</t>
  </si>
  <si>
    <t>G513422200602130320</t>
  </si>
  <si>
    <t>沈梅</t>
  </si>
  <si>
    <t>513422200410126423</t>
  </si>
  <si>
    <t>G513422200410126423</t>
  </si>
  <si>
    <t>崩秋</t>
  </si>
  <si>
    <t>513422200605072111</t>
  </si>
  <si>
    <t>G513422200605072111</t>
  </si>
  <si>
    <t>杜基扎西</t>
  </si>
  <si>
    <t>51342220070205381X</t>
  </si>
  <si>
    <t>G51342220070205381X</t>
  </si>
  <si>
    <t>苏朗杜基</t>
  </si>
  <si>
    <t>513422200609066413</t>
  </si>
  <si>
    <t>G513422200609066413</t>
  </si>
  <si>
    <t>偏初次仁</t>
  </si>
  <si>
    <t>513422200510017021</t>
  </si>
  <si>
    <t>G513422200510017021</t>
  </si>
  <si>
    <t>仁青拉初</t>
  </si>
  <si>
    <t>513422200903176621</t>
  </si>
  <si>
    <t>G513422200903176621</t>
  </si>
  <si>
    <t>杜吉萍</t>
  </si>
  <si>
    <t>513422200601123620</t>
  </si>
  <si>
    <t>G513422200601123620</t>
  </si>
  <si>
    <t>陈桂菲</t>
  </si>
  <si>
    <t>513422200602232124</t>
  </si>
  <si>
    <t>G513422200602232124</t>
  </si>
  <si>
    <t>叶才美</t>
  </si>
  <si>
    <t>513422200301111310</t>
  </si>
  <si>
    <t>G513422200301111310</t>
  </si>
  <si>
    <t>王伍斤</t>
  </si>
  <si>
    <t>513422200706181528</t>
  </si>
  <si>
    <t>G513422200706181528</t>
  </si>
  <si>
    <t>杨巫支</t>
  </si>
  <si>
    <t>51343020050812061X</t>
  </si>
  <si>
    <t>G51343020050812061X</t>
  </si>
  <si>
    <t>花只发</t>
  </si>
  <si>
    <t>513422200610231316</t>
  </si>
  <si>
    <t>G513422200610231316</t>
  </si>
  <si>
    <t>邓勇</t>
  </si>
  <si>
    <t>513422200604176218</t>
  </si>
  <si>
    <t>G513422200604176218</t>
  </si>
  <si>
    <t>杨开文</t>
  </si>
  <si>
    <t>513422200701271727</t>
  </si>
  <si>
    <t>G513422200701271727</t>
  </si>
  <si>
    <t>格桑拉姆</t>
  </si>
  <si>
    <t>513422200710035419</t>
  </si>
  <si>
    <t>G513422200710035419</t>
  </si>
  <si>
    <t>鲁绒尼玛</t>
  </si>
  <si>
    <t>513422200609216223</t>
  </si>
  <si>
    <t>G513422200609216223</t>
  </si>
  <si>
    <t>王燕飞</t>
  </si>
  <si>
    <t>513422200708185418</t>
  </si>
  <si>
    <t>G513422200708185418</t>
  </si>
  <si>
    <t>513422200711202928</t>
  </si>
  <si>
    <t>G513422200711202928</t>
  </si>
  <si>
    <t>苟英</t>
  </si>
  <si>
    <t>513422200401027036</t>
  </si>
  <si>
    <t>G513422200401027036</t>
  </si>
  <si>
    <t>鲁绒根戈</t>
  </si>
  <si>
    <t>513422200805121926</t>
  </si>
  <si>
    <t>G513422200805121926</t>
  </si>
  <si>
    <t>李心兰</t>
  </si>
  <si>
    <t>513422200801016846</t>
  </si>
  <si>
    <t>G513422200801016846</t>
  </si>
  <si>
    <t>邱晓英</t>
  </si>
  <si>
    <t>513422200703262322</t>
  </si>
  <si>
    <t>G513422200703262322</t>
  </si>
  <si>
    <t>张春霞</t>
  </si>
  <si>
    <t>513422200702090020</t>
  </si>
  <si>
    <t>G513422200702090020</t>
  </si>
  <si>
    <t>杨淑芸</t>
  </si>
  <si>
    <t>513422200708111128</t>
  </si>
  <si>
    <t>G513422200708111128</t>
  </si>
  <si>
    <t>沙秀婷</t>
  </si>
  <si>
    <t>513422200612162924</t>
  </si>
  <si>
    <t>G513422200612162924</t>
  </si>
  <si>
    <t>苏燕</t>
  </si>
  <si>
    <t>513422200601064616</t>
  </si>
  <si>
    <t>G513422200601064616</t>
  </si>
  <si>
    <t>罗京</t>
  </si>
  <si>
    <t>513422200701184025</t>
  </si>
  <si>
    <t>G513422200701184025</t>
  </si>
  <si>
    <t>宋加祝玛</t>
  </si>
  <si>
    <t>513422200607182728</t>
  </si>
  <si>
    <t>G513422200607182728</t>
  </si>
  <si>
    <t>韩顺珍</t>
  </si>
  <si>
    <t>513422200611102911</t>
  </si>
  <si>
    <t>G513422200611102911</t>
  </si>
  <si>
    <t>苟里达</t>
  </si>
  <si>
    <t>513422200402182927</t>
  </si>
  <si>
    <t>G513422200402182927</t>
  </si>
  <si>
    <t>扎史祝玛</t>
  </si>
  <si>
    <t>513422200608242112</t>
  </si>
  <si>
    <t>G513422200608242112</t>
  </si>
  <si>
    <t>马健军</t>
  </si>
  <si>
    <t>513422200611251124</t>
  </si>
  <si>
    <t>G513422200611251124</t>
  </si>
  <si>
    <t>马雪芳</t>
  </si>
  <si>
    <t>513422200608232918</t>
  </si>
  <si>
    <t>G513422200608232918</t>
  </si>
  <si>
    <t>韩小芳</t>
  </si>
  <si>
    <t>513422200702085424</t>
  </si>
  <si>
    <t>G513422200702085424</t>
  </si>
  <si>
    <t>次尔央宗</t>
  </si>
  <si>
    <t>513422200706042528</t>
  </si>
  <si>
    <t>G513422200706042528</t>
  </si>
  <si>
    <t>陶梦花</t>
  </si>
  <si>
    <t>513422200607031727</t>
  </si>
  <si>
    <t>G513422200607031727</t>
  </si>
  <si>
    <t>兰小群</t>
  </si>
  <si>
    <t>513422200712086818</t>
  </si>
  <si>
    <t>G513422200712086818</t>
  </si>
  <si>
    <t>沈克古</t>
  </si>
  <si>
    <t>513422200704230920</t>
  </si>
  <si>
    <t>G513422200704230920</t>
  </si>
  <si>
    <t>王龙芳</t>
  </si>
  <si>
    <t>513422200705063626</t>
  </si>
  <si>
    <t>G513422200705063626</t>
  </si>
  <si>
    <t>杜基祝玛</t>
  </si>
  <si>
    <t>513422200611302518</t>
  </si>
  <si>
    <t>G513422200611302518</t>
  </si>
  <si>
    <t>扎西旦珠</t>
  </si>
  <si>
    <t>513422200610150911</t>
  </si>
  <si>
    <t>G513422200610150911</t>
  </si>
  <si>
    <t>罗顺青</t>
  </si>
  <si>
    <t>513422200312053822</t>
  </si>
  <si>
    <t>G513422200312053822</t>
  </si>
  <si>
    <t>次尔祝玛</t>
  </si>
  <si>
    <t>513422200801284023</t>
  </si>
  <si>
    <t>G513422200801284023</t>
  </si>
  <si>
    <t>呷玛祝玛</t>
  </si>
  <si>
    <t>513422200609121128</t>
  </si>
  <si>
    <t>G513422200609121128</t>
  </si>
  <si>
    <t>吕琼</t>
  </si>
  <si>
    <t>513422200406102525</t>
  </si>
  <si>
    <t>G513422200406102525</t>
  </si>
  <si>
    <t>苏维英</t>
  </si>
  <si>
    <t>513422200402052524</t>
  </si>
  <si>
    <t>G513422200402052524</t>
  </si>
  <si>
    <t>伍金梅</t>
  </si>
  <si>
    <t>51342220070611291X</t>
  </si>
  <si>
    <t>G51342220070611291X</t>
  </si>
  <si>
    <t>李达瓦</t>
  </si>
  <si>
    <t>51342220070301701X</t>
  </si>
  <si>
    <t>G51342220070301701X</t>
  </si>
  <si>
    <t>仲央次尔</t>
  </si>
  <si>
    <t>513422200504062125</t>
  </si>
  <si>
    <t>G513422200504062125</t>
  </si>
  <si>
    <t>马各各</t>
  </si>
  <si>
    <t>513422200607233628</t>
  </si>
  <si>
    <t>G513422200607233628</t>
  </si>
  <si>
    <t>代朝英</t>
  </si>
  <si>
    <t>513422200608185015</t>
  </si>
  <si>
    <t>G513422200608185015</t>
  </si>
  <si>
    <t>姜才建</t>
  </si>
  <si>
    <t>513422200703064422</t>
  </si>
  <si>
    <t>G513422200703064422</t>
  </si>
  <si>
    <t>贾比且</t>
  </si>
  <si>
    <t>513422200703106215</t>
  </si>
  <si>
    <t>G513422200703106215</t>
  </si>
  <si>
    <t>马富发</t>
  </si>
  <si>
    <t>513422200410014413</t>
  </si>
  <si>
    <t>G513422200410014413</t>
  </si>
  <si>
    <t>李启贵</t>
  </si>
  <si>
    <t>513422200605015627</t>
  </si>
  <si>
    <t>G513422200605015627</t>
  </si>
  <si>
    <t>格绒拉姆</t>
  </si>
  <si>
    <t>513422200610080028</t>
  </si>
  <si>
    <t>G513422200610080028</t>
  </si>
  <si>
    <t>卓雅</t>
  </si>
  <si>
    <t>513422200604114228</t>
  </si>
  <si>
    <t>G513422200604114228</t>
  </si>
  <si>
    <t>帮志美</t>
  </si>
  <si>
    <t>513422200603032714</t>
  </si>
  <si>
    <t>G513422200603032714</t>
  </si>
  <si>
    <t>张安平</t>
  </si>
  <si>
    <t>513422200404261725</t>
  </si>
  <si>
    <t>G513422200404261725</t>
  </si>
  <si>
    <t>米小春</t>
  </si>
  <si>
    <t>513422200611177016</t>
  </si>
  <si>
    <t>G513422200611177016</t>
  </si>
  <si>
    <t>鲁绒次真</t>
  </si>
  <si>
    <t>513422200604074414</t>
  </si>
  <si>
    <t>G513422200604074414</t>
  </si>
  <si>
    <t>李海龙</t>
  </si>
  <si>
    <t>513422200305216013</t>
  </si>
  <si>
    <t>G513422200305216013</t>
  </si>
  <si>
    <t>扎西巴丁</t>
  </si>
  <si>
    <t>513422200510222113</t>
  </si>
  <si>
    <t>G513422200510222113</t>
  </si>
  <si>
    <t>邓顺杰</t>
  </si>
  <si>
    <t>513422200701100012</t>
  </si>
  <si>
    <t>G513422200701100012</t>
  </si>
  <si>
    <t>王鑫</t>
  </si>
  <si>
    <t>格绒燚西</t>
  </si>
  <si>
    <t>513422200510094430</t>
  </si>
  <si>
    <t>G513422200510094430</t>
  </si>
  <si>
    <t>尔地子</t>
  </si>
  <si>
    <t>513422200609091918</t>
  </si>
  <si>
    <t>G513422200609091918</t>
  </si>
  <si>
    <t>何洋兵</t>
  </si>
  <si>
    <t>513422200606074629</t>
  </si>
  <si>
    <t>G513422200606074629</t>
  </si>
  <si>
    <t>毛晓珍</t>
  </si>
  <si>
    <t>513422200712020026</t>
  </si>
  <si>
    <t>G513422200712020026</t>
  </si>
  <si>
    <t>仁青布池</t>
  </si>
  <si>
    <t>513422200404045029</t>
  </si>
  <si>
    <t>G513422200404045029</t>
  </si>
  <si>
    <t>次尔竹玛</t>
  </si>
  <si>
    <t>513422200610023613</t>
  </si>
  <si>
    <t>G513422200610023613</t>
  </si>
  <si>
    <t>易争扎西</t>
  </si>
  <si>
    <t>513422200601051161</t>
  </si>
  <si>
    <t>G513422200601051161</t>
  </si>
  <si>
    <t>毛国发</t>
  </si>
  <si>
    <t>513422200610080722</t>
  </si>
  <si>
    <t>G513422200610080722</t>
  </si>
  <si>
    <t>沈云珊</t>
  </si>
  <si>
    <t>513422200509104419</t>
  </si>
  <si>
    <t>G513422200509104419</t>
  </si>
  <si>
    <t>杨青海</t>
  </si>
  <si>
    <t>513422200609036812</t>
  </si>
  <si>
    <t>G513422200609036812</t>
  </si>
  <si>
    <t>马小辉</t>
  </si>
  <si>
    <t>513422200607090022</t>
  </si>
  <si>
    <t>G513422200607090022</t>
  </si>
  <si>
    <t>黄潇</t>
  </si>
  <si>
    <t>513422200609240020</t>
  </si>
  <si>
    <t>G513422200609240020</t>
  </si>
  <si>
    <t>方超怡</t>
  </si>
  <si>
    <t>513422200606063815</t>
  </si>
  <si>
    <t>G513422200606063815</t>
  </si>
  <si>
    <t>吴尔瓦</t>
  </si>
  <si>
    <t>51342220050704212X</t>
  </si>
  <si>
    <t>G51342220050704212X</t>
  </si>
  <si>
    <t>马牛牛</t>
  </si>
  <si>
    <t>513422200712275029</t>
  </si>
  <si>
    <t>G513422200712275029</t>
  </si>
  <si>
    <t>甲米</t>
  </si>
  <si>
    <t>513422200705190027</t>
  </si>
  <si>
    <t>G513422200705190027</t>
  </si>
  <si>
    <t>马丽</t>
  </si>
  <si>
    <t>513422200508294812</t>
  </si>
  <si>
    <t>G513422200508294812</t>
  </si>
  <si>
    <t>撒朗达杰</t>
  </si>
  <si>
    <t>513422200707075022</t>
  </si>
  <si>
    <t>G513422200707075022</t>
  </si>
  <si>
    <t>夏拉</t>
  </si>
  <si>
    <t>513422200704161523</t>
  </si>
  <si>
    <t>G513422200704161523</t>
  </si>
  <si>
    <t>陈泰红</t>
  </si>
  <si>
    <t>513422200706130915</t>
  </si>
  <si>
    <t>G513422200706130915</t>
  </si>
  <si>
    <t>马宁康</t>
  </si>
  <si>
    <t>51342220060608646X</t>
  </si>
  <si>
    <t>G51342220060608646X</t>
  </si>
  <si>
    <t>仁青折姆</t>
  </si>
  <si>
    <t>513422200506024018</t>
  </si>
  <si>
    <t>G513422200506024018</t>
  </si>
  <si>
    <t>龙布次尔</t>
  </si>
  <si>
    <t>513422200711283828</t>
  </si>
  <si>
    <t>G513422200711283828</t>
  </si>
  <si>
    <t>鲁绒祝玛</t>
  </si>
  <si>
    <t>513422200612271311</t>
  </si>
  <si>
    <t>G513422200612271311</t>
  </si>
  <si>
    <t>沈小军</t>
  </si>
  <si>
    <t>51342220070920561X</t>
  </si>
  <si>
    <t>G51342220070920561X</t>
  </si>
  <si>
    <t>胡军</t>
  </si>
  <si>
    <t>513422200702151911</t>
  </si>
  <si>
    <t>G513422200702151911</t>
  </si>
  <si>
    <t>马霆锋</t>
  </si>
  <si>
    <t>513422200608056221</t>
  </si>
  <si>
    <t>G513422200608056221</t>
  </si>
  <si>
    <t>马小兰</t>
  </si>
  <si>
    <t>513422200005011323</t>
  </si>
  <si>
    <t>G513422200005011323</t>
  </si>
  <si>
    <t>苏兰</t>
  </si>
  <si>
    <t>513422200411242514</t>
  </si>
  <si>
    <t>G513422200411242514</t>
  </si>
  <si>
    <t>李超</t>
  </si>
  <si>
    <t>513422200608192514</t>
  </si>
  <si>
    <t>G513422200608192514</t>
  </si>
  <si>
    <t>杨小明</t>
  </si>
  <si>
    <t>513422200703102329</t>
  </si>
  <si>
    <t>G513422200703102329</t>
  </si>
  <si>
    <t>包中燕</t>
  </si>
  <si>
    <t>513422200212084226</t>
  </si>
  <si>
    <t>G513422200212084226</t>
  </si>
  <si>
    <t>杜基娜姆</t>
  </si>
  <si>
    <t>513422200605071311</t>
  </si>
  <si>
    <t>G513422200605071311</t>
  </si>
  <si>
    <t>沈志军</t>
  </si>
  <si>
    <t>513422200411073810</t>
  </si>
  <si>
    <t>G513422200411073810</t>
  </si>
  <si>
    <t>王打珍</t>
  </si>
  <si>
    <t>513422200401151125</t>
  </si>
  <si>
    <t>G513422200401151125</t>
  </si>
  <si>
    <t>熊秀英</t>
  </si>
  <si>
    <t>513422200405160029</t>
  </si>
  <si>
    <t>G513422200405160029</t>
  </si>
  <si>
    <t>马海英</t>
  </si>
  <si>
    <t>513422200202154825</t>
  </si>
  <si>
    <t>G513422200202154825</t>
  </si>
  <si>
    <t>次仁央宗</t>
  </si>
  <si>
    <t>513422200506192126</t>
  </si>
  <si>
    <t>G513422200506192126</t>
  </si>
  <si>
    <t>513422200701012346</t>
  </si>
  <si>
    <t>G513422200701012346</t>
  </si>
  <si>
    <t>邓金花</t>
  </si>
  <si>
    <t>51342220070328111X</t>
  </si>
  <si>
    <t>G51342220070328111X</t>
  </si>
  <si>
    <t>安国锋</t>
  </si>
  <si>
    <t>陈光汇</t>
  </si>
  <si>
    <t>51342220061230091X</t>
  </si>
  <si>
    <t>G51342220061230091X</t>
  </si>
  <si>
    <t>罗云兵</t>
  </si>
  <si>
    <t>513422200611021724</t>
  </si>
  <si>
    <t>G513422200611021724</t>
  </si>
  <si>
    <t>赵雯婷</t>
  </si>
  <si>
    <t>513422200609151714</t>
  </si>
  <si>
    <t>G513422200609151714</t>
  </si>
  <si>
    <t>刘欢</t>
  </si>
  <si>
    <t>51342220070108071X</t>
  </si>
  <si>
    <t>G51342220070108071X</t>
  </si>
  <si>
    <t>马旦珠</t>
  </si>
  <si>
    <t>513422200612245615</t>
  </si>
  <si>
    <t>G513422200612245615</t>
  </si>
  <si>
    <t>伍金旦珠</t>
  </si>
  <si>
    <t>513422200506126225</t>
  </si>
  <si>
    <t>G513422200506126225</t>
  </si>
  <si>
    <t>杨友英</t>
  </si>
  <si>
    <t>513422200405107017</t>
  </si>
  <si>
    <t>G513422200405107017</t>
  </si>
  <si>
    <t>鲁绒翁丁</t>
  </si>
  <si>
    <t>513422200601011944</t>
  </si>
  <si>
    <t>G513422200601011944</t>
  </si>
  <si>
    <t>马贵英</t>
  </si>
  <si>
    <t>513422200608263415</t>
  </si>
  <si>
    <t>G513422200608263415</t>
  </si>
  <si>
    <t>杜基次尔</t>
  </si>
  <si>
    <t>513422200611072126</t>
  </si>
  <si>
    <t>G513422200611072126</t>
  </si>
  <si>
    <t>古小珍</t>
  </si>
  <si>
    <t>513422200501032713</t>
  </si>
  <si>
    <t>G513422200501032713</t>
  </si>
  <si>
    <t>杨顺杰</t>
  </si>
  <si>
    <t>51342220081215681X</t>
  </si>
  <si>
    <t>G51342220081215681X</t>
  </si>
  <si>
    <t>扎西尼玛</t>
  </si>
  <si>
    <t>513422200609271118</t>
  </si>
  <si>
    <t>G513422200609271118</t>
  </si>
  <si>
    <t>毛靖伟</t>
  </si>
  <si>
    <t>513422200703060712</t>
  </si>
  <si>
    <t>G513422200703060712</t>
  </si>
  <si>
    <t>郭允云</t>
  </si>
  <si>
    <t>513422200608204028</t>
  </si>
  <si>
    <t>G513422200608204028</t>
  </si>
  <si>
    <t>刘洛青</t>
  </si>
  <si>
    <t>513422200510016424</t>
  </si>
  <si>
    <t>G513422200510016424</t>
  </si>
  <si>
    <t>格绒群宗</t>
  </si>
  <si>
    <t>513422200609044425</t>
  </si>
  <si>
    <t>G513422200609044425</t>
  </si>
  <si>
    <t>何建英</t>
  </si>
  <si>
    <t>513422200601150047</t>
  </si>
  <si>
    <t>G513422200601150047</t>
  </si>
  <si>
    <t>任登秀</t>
  </si>
  <si>
    <t>513422200407107010</t>
  </si>
  <si>
    <t>G513422200407107010</t>
  </si>
  <si>
    <t>丁争杜基</t>
  </si>
  <si>
    <t>513422200611082957</t>
  </si>
  <si>
    <t>G513422200611082957</t>
  </si>
  <si>
    <t>严勇康</t>
  </si>
  <si>
    <t>51342220061012481X</t>
  </si>
  <si>
    <t>G51342220061012481X</t>
  </si>
  <si>
    <t>513422200604121524</t>
  </si>
  <si>
    <t>G513422200604121524</t>
  </si>
  <si>
    <t>降初娜姆</t>
  </si>
  <si>
    <t>513422200607061328</t>
  </si>
  <si>
    <t>G513422200607061328</t>
  </si>
  <si>
    <t>杨英</t>
  </si>
  <si>
    <t>513422200407202923</t>
  </si>
  <si>
    <t>G513422200407202923</t>
  </si>
  <si>
    <t>苏龙英</t>
  </si>
  <si>
    <t>513422200504024217</t>
  </si>
  <si>
    <t>G513422200504024217</t>
  </si>
  <si>
    <t>甲阿</t>
  </si>
  <si>
    <t>513422200710166224</t>
  </si>
  <si>
    <t>G513422200710166224</t>
  </si>
  <si>
    <t>蔡明莉</t>
  </si>
  <si>
    <t>513422200601131110</t>
  </si>
  <si>
    <t>G513422200601131110</t>
  </si>
  <si>
    <t>吕志强</t>
  </si>
  <si>
    <t>513422200706130034</t>
  </si>
  <si>
    <t>G513422200706130034</t>
  </si>
  <si>
    <t>陈佳文</t>
  </si>
  <si>
    <t>510322200505243499</t>
  </si>
  <si>
    <t>G510322200505243499</t>
  </si>
  <si>
    <t>刘钧</t>
  </si>
  <si>
    <t>513422200406040926</t>
  </si>
  <si>
    <t>G513422200406040926</t>
  </si>
  <si>
    <t>项依萍</t>
  </si>
  <si>
    <t>513422200708152720</t>
  </si>
  <si>
    <t>G513422200708152720</t>
  </si>
  <si>
    <t>王大英</t>
  </si>
  <si>
    <t>513422200412053424</t>
  </si>
  <si>
    <t>G513422200412053424</t>
  </si>
  <si>
    <t>姜玲</t>
  </si>
  <si>
    <t>513427200607084222</t>
  </si>
  <si>
    <t>G513427200607084222</t>
  </si>
  <si>
    <t>杨永春</t>
  </si>
  <si>
    <t>513422200703204229</t>
  </si>
  <si>
    <t>G513422200703204229</t>
  </si>
  <si>
    <t>扎拉布尺</t>
  </si>
  <si>
    <t>513422200505200729</t>
  </si>
  <si>
    <t>G513422200505200729</t>
  </si>
  <si>
    <t>王村里</t>
  </si>
  <si>
    <t>51342220061213072X</t>
  </si>
  <si>
    <t>G51342220061213072X</t>
  </si>
  <si>
    <t>马文珍</t>
  </si>
  <si>
    <t>513422200402024814</t>
  </si>
  <si>
    <t>G513422200402024814</t>
  </si>
  <si>
    <t>次伦苏朗</t>
  </si>
  <si>
    <t>513422200605300911</t>
  </si>
  <si>
    <t>G513422200605300911</t>
  </si>
  <si>
    <t>钟宣海</t>
  </si>
  <si>
    <t>513422200809104437</t>
  </si>
  <si>
    <t>G513422200809104437</t>
  </si>
  <si>
    <t>马友华</t>
  </si>
  <si>
    <t>513422200404243818</t>
  </si>
  <si>
    <t>G513422200404243818</t>
  </si>
  <si>
    <t>次里扎西</t>
  </si>
  <si>
    <t>513422200509212321</t>
  </si>
  <si>
    <t>G513422200509212321</t>
  </si>
  <si>
    <t>罗国建</t>
  </si>
  <si>
    <t>513422200605045412</t>
  </si>
  <si>
    <t>G513422200605045412</t>
  </si>
  <si>
    <t>呷茸旦珠</t>
  </si>
  <si>
    <t>513423200709210044</t>
  </si>
  <si>
    <t>G513423200709210044</t>
  </si>
  <si>
    <t>陈赟</t>
  </si>
  <si>
    <t>513422200611030030</t>
  </si>
  <si>
    <t>G513422200611030030</t>
  </si>
  <si>
    <t>巴松多杰</t>
  </si>
  <si>
    <t>513422200202281525</t>
  </si>
  <si>
    <t>G513422200202281525</t>
  </si>
  <si>
    <t>马使且</t>
  </si>
  <si>
    <t>513422200410087014</t>
  </si>
  <si>
    <t>G513422200410087014</t>
  </si>
  <si>
    <t>偏初然吉</t>
  </si>
  <si>
    <t>513422200307204817</t>
  </si>
  <si>
    <t>G513422200307204817</t>
  </si>
  <si>
    <t>苏朗翁丁</t>
  </si>
  <si>
    <t>513422200605012119</t>
  </si>
  <si>
    <t>G513422200605012119</t>
  </si>
  <si>
    <t>马健昆</t>
  </si>
  <si>
    <t>513422200312010910</t>
  </si>
  <si>
    <t>G513422200312010910</t>
  </si>
  <si>
    <t>李小龙</t>
  </si>
  <si>
    <t>513422200603132512</t>
  </si>
  <si>
    <t>G513422200603132512</t>
  </si>
  <si>
    <t>严正华</t>
  </si>
  <si>
    <t>何东霖</t>
  </si>
  <si>
    <t>513422200702186014</t>
  </si>
  <si>
    <t>G513422200702186014</t>
  </si>
  <si>
    <t>黄晓明</t>
  </si>
  <si>
    <t>513422200610263617</t>
  </si>
  <si>
    <t>G513422200610263617</t>
  </si>
  <si>
    <t>罗晓飞</t>
  </si>
  <si>
    <t>513422200604060012</t>
  </si>
  <si>
    <t>G513422200604060012</t>
  </si>
  <si>
    <t>马晓勤</t>
  </si>
  <si>
    <t>513422200609114219</t>
  </si>
  <si>
    <t>G513422200609114219</t>
  </si>
  <si>
    <t>棒布</t>
  </si>
  <si>
    <t>513422200703041917</t>
  </si>
  <si>
    <t>G513422200703041917</t>
  </si>
  <si>
    <t>马甲哈</t>
  </si>
  <si>
    <t>513422200601310012</t>
  </si>
  <si>
    <t>G513422200601310012</t>
  </si>
  <si>
    <t>赵星俊</t>
  </si>
  <si>
    <t>513422200803011512</t>
  </si>
  <si>
    <t>G513422200803011512</t>
  </si>
  <si>
    <t>安左所</t>
  </si>
  <si>
    <t>513422200511142115</t>
  </si>
  <si>
    <t>G513422200511142115</t>
  </si>
  <si>
    <t>杨尔康</t>
  </si>
  <si>
    <t>513422200601104227</t>
  </si>
  <si>
    <t>G513422200601104227</t>
  </si>
  <si>
    <t>苏朗祝玛</t>
  </si>
  <si>
    <t>513422200509140014</t>
  </si>
  <si>
    <t>G513422200509140014</t>
  </si>
  <si>
    <t>伍希</t>
  </si>
  <si>
    <t>513422200705016619</t>
  </si>
  <si>
    <t>G513422200705016619</t>
  </si>
  <si>
    <t>陈华健</t>
  </si>
  <si>
    <t>513422200512062512</t>
  </si>
  <si>
    <t>G513422200512062512</t>
  </si>
  <si>
    <t>513422200701122318</t>
  </si>
  <si>
    <t>G513422200701122318</t>
  </si>
  <si>
    <t>杨关保</t>
  </si>
  <si>
    <t>513422200602032114</t>
  </si>
  <si>
    <t>G513422200602032114</t>
  </si>
  <si>
    <t>罗小顺</t>
  </si>
  <si>
    <t>513422200704012528</t>
  </si>
  <si>
    <t>G513422200704012528</t>
  </si>
  <si>
    <t>徐如梅</t>
  </si>
  <si>
    <t>513422200403107013</t>
  </si>
  <si>
    <t>G513422200403107013</t>
  </si>
  <si>
    <t>打珍次尔</t>
  </si>
  <si>
    <t>513422200802080719</t>
  </si>
  <si>
    <t>G513422200802080719</t>
  </si>
  <si>
    <t>王金兵</t>
  </si>
  <si>
    <t>513422200711125029</t>
  </si>
  <si>
    <t>G513422200711125029</t>
  </si>
  <si>
    <t>扎西祝玛</t>
  </si>
  <si>
    <t>513422200706231724</t>
  </si>
  <si>
    <t>G513422200706231724</t>
  </si>
  <si>
    <t>沈燕</t>
  </si>
  <si>
    <t>513422200702026635</t>
  </si>
  <si>
    <t>G513422200702026635</t>
  </si>
  <si>
    <t>杨文龙</t>
  </si>
  <si>
    <t>513422200810153826</t>
  </si>
  <si>
    <t>G513422200810153826</t>
  </si>
  <si>
    <t>王芳</t>
  </si>
  <si>
    <t>513422200611011913</t>
  </si>
  <si>
    <t>G513422200611011913</t>
  </si>
  <si>
    <t>何超吉</t>
  </si>
  <si>
    <t>513422200610084627</t>
  </si>
  <si>
    <t>G513422200610084627</t>
  </si>
  <si>
    <t>毛小英</t>
  </si>
  <si>
    <t>513422200611082914</t>
  </si>
  <si>
    <t>G513422200611082914</t>
  </si>
  <si>
    <t>王昊</t>
  </si>
  <si>
    <t>513422200402141519</t>
  </si>
  <si>
    <t>G513422200402141519</t>
  </si>
  <si>
    <t>何苏朗降初</t>
  </si>
  <si>
    <t>513422200609280321</t>
  </si>
  <si>
    <t>G513422200609280321</t>
  </si>
  <si>
    <t>毛晓荣</t>
  </si>
  <si>
    <t>513422200609066827</t>
  </si>
  <si>
    <t>G513422200609066827</t>
  </si>
  <si>
    <t>仁争拉姆</t>
  </si>
  <si>
    <t>513422200603041522</t>
  </si>
  <si>
    <t>G513422200603041522</t>
  </si>
  <si>
    <t>马阿歪</t>
  </si>
  <si>
    <t>513422200310061925</t>
  </si>
  <si>
    <t>G513422200310061925</t>
  </si>
  <si>
    <t>苏小花</t>
  </si>
  <si>
    <t>513422200509152533</t>
  </si>
  <si>
    <t>G513422200509152533</t>
  </si>
  <si>
    <t>叶新</t>
  </si>
  <si>
    <t>达珍卓玛</t>
  </si>
  <si>
    <t>513422200603181525</t>
  </si>
  <si>
    <t>G513422200603181525</t>
  </si>
  <si>
    <t>马晓月</t>
  </si>
  <si>
    <t>513422200603062921</t>
  </si>
  <si>
    <t>G513422200603062921</t>
  </si>
  <si>
    <t>马凯英</t>
  </si>
  <si>
    <t>513422200403020911</t>
  </si>
  <si>
    <t>G513422200403020911</t>
  </si>
  <si>
    <t>513422200411152121</t>
  </si>
  <si>
    <t>G513422200411152121</t>
  </si>
  <si>
    <t>李冬英</t>
  </si>
  <si>
    <t>513422200611181314</t>
  </si>
  <si>
    <t>G513422200611181314</t>
  </si>
  <si>
    <t>王海龙</t>
  </si>
  <si>
    <t>513422200506251915</t>
  </si>
  <si>
    <t>G513422200506251915</t>
  </si>
  <si>
    <t>李月光</t>
  </si>
  <si>
    <t>513422200803112524</t>
  </si>
  <si>
    <t>G513422200803112524</t>
  </si>
  <si>
    <t>赖兴莲</t>
  </si>
  <si>
    <t>513422200512096616</t>
  </si>
  <si>
    <t>G513422200512096616</t>
  </si>
  <si>
    <t>沈海政</t>
  </si>
  <si>
    <t>513422200512051522</t>
  </si>
  <si>
    <t>G513422200512051522</t>
  </si>
  <si>
    <t>沈梦英</t>
  </si>
  <si>
    <t>51342220060318382X</t>
  </si>
  <si>
    <t>G51342220060318382X</t>
  </si>
  <si>
    <t>边玛楚姆</t>
  </si>
  <si>
    <t>513422200705100722</t>
  </si>
  <si>
    <t>G513422200705100722</t>
  </si>
  <si>
    <t>胡海美</t>
  </si>
  <si>
    <t>岳子琦</t>
  </si>
  <si>
    <t>513422200606060059</t>
  </si>
  <si>
    <t>G513422200606060059</t>
  </si>
  <si>
    <t>苏朗降措</t>
  </si>
  <si>
    <t>513422200510184815</t>
  </si>
  <si>
    <t>G513422200510184815</t>
  </si>
  <si>
    <t>旦珠扎西</t>
  </si>
  <si>
    <t>513422200710245627</t>
  </si>
  <si>
    <t>G513422200710245627</t>
  </si>
  <si>
    <t>邱英卓</t>
  </si>
  <si>
    <t>513422200508044610</t>
  </si>
  <si>
    <t>G513422200508044610</t>
  </si>
  <si>
    <t>二车偏初</t>
  </si>
  <si>
    <t>513422200803282726</t>
  </si>
  <si>
    <t>G513422200803282726</t>
  </si>
  <si>
    <t>蔡春慧</t>
  </si>
  <si>
    <t>513422200602094024</t>
  </si>
  <si>
    <t>G513422200602094024</t>
  </si>
  <si>
    <t>513422200603162121</t>
  </si>
  <si>
    <t>G513422200603162121</t>
  </si>
  <si>
    <t>扎西布尺</t>
  </si>
  <si>
    <t>513422200310094428</t>
  </si>
  <si>
    <t>G513422200310094428</t>
  </si>
  <si>
    <t>罗洪天燕</t>
  </si>
  <si>
    <t>513422200707082521</t>
  </si>
  <si>
    <t>G513422200707082521</t>
  </si>
  <si>
    <t>韩香</t>
  </si>
  <si>
    <t>513422200703206822</t>
  </si>
  <si>
    <t>G513422200703206822</t>
  </si>
  <si>
    <t>小祝莫</t>
  </si>
  <si>
    <t>513422200505155016</t>
  </si>
  <si>
    <t>G513422200505155016</t>
  </si>
  <si>
    <t>彭友权</t>
  </si>
  <si>
    <t>513422200603250711</t>
  </si>
  <si>
    <t>G513422200603250711</t>
  </si>
  <si>
    <t>沈建川</t>
  </si>
  <si>
    <t>513422200508110315</t>
  </si>
  <si>
    <t>G513422200508110315</t>
  </si>
  <si>
    <t>杜基金泽</t>
  </si>
  <si>
    <t>513422200212302721</t>
  </si>
  <si>
    <t>G513422200212302721</t>
  </si>
  <si>
    <t>陈付美</t>
  </si>
  <si>
    <t>513422200405011525</t>
  </si>
  <si>
    <t>G513422200405011525</t>
  </si>
  <si>
    <t>毛健慧</t>
  </si>
  <si>
    <t>513422200612160929</t>
  </si>
  <si>
    <t>G513422200612160929</t>
  </si>
  <si>
    <t>王龙英</t>
  </si>
  <si>
    <t>513422200701010041</t>
  </si>
  <si>
    <t>G513422200701010041</t>
  </si>
  <si>
    <t>石叶友珍</t>
  </si>
  <si>
    <t>513422200105014812</t>
  </si>
  <si>
    <t>G513422200105014812</t>
  </si>
  <si>
    <t>513422200702205828</t>
  </si>
  <si>
    <t>G513422200702205828</t>
  </si>
  <si>
    <t>苏朗拉珍</t>
  </si>
  <si>
    <t>513422201003012722</t>
  </si>
  <si>
    <t>G513422201003012722</t>
  </si>
  <si>
    <t>沈润兰</t>
  </si>
  <si>
    <t>513422200704052925</t>
  </si>
  <si>
    <t>G513422200704052925</t>
  </si>
  <si>
    <t>马芳</t>
  </si>
  <si>
    <t>513422200303286229</t>
  </si>
  <si>
    <t>G513422200303286229</t>
  </si>
  <si>
    <t>韩永萍</t>
  </si>
  <si>
    <t>51342220060818002X</t>
  </si>
  <si>
    <t>G51342220060818002X</t>
  </si>
  <si>
    <t>陈泰萍</t>
  </si>
  <si>
    <t>513422200701171726</t>
  </si>
  <si>
    <t>G513422200701171726</t>
  </si>
  <si>
    <t>王海婷</t>
  </si>
  <si>
    <t>513422200609102912</t>
  </si>
  <si>
    <t>G513422200609102912</t>
  </si>
  <si>
    <t>刘益林</t>
  </si>
  <si>
    <t>510923200706292317</t>
  </si>
  <si>
    <t>G510923200706292317</t>
  </si>
  <si>
    <t>王泽金</t>
  </si>
  <si>
    <t>513422200505303816</t>
  </si>
  <si>
    <t>G513422200505303816</t>
  </si>
  <si>
    <t>马尔甲</t>
  </si>
  <si>
    <t>513422200908182713</t>
  </si>
  <si>
    <t>G513422200908182713</t>
  </si>
  <si>
    <t>沈权</t>
  </si>
  <si>
    <t>513422200505011514</t>
  </si>
  <si>
    <t>G513422200505011514</t>
  </si>
  <si>
    <t>沈作所</t>
  </si>
  <si>
    <t>513422200610190024</t>
  </si>
  <si>
    <t>G513422200610190024</t>
  </si>
  <si>
    <t>王云美</t>
  </si>
  <si>
    <t>51342220050321641X</t>
  </si>
  <si>
    <t>G51342220050321641X</t>
  </si>
  <si>
    <t>格绒觉初</t>
  </si>
  <si>
    <t>513422200501143827</t>
  </si>
  <si>
    <t>G513422200501143827</t>
  </si>
  <si>
    <t>马金花</t>
  </si>
  <si>
    <t>513422200604183821</t>
  </si>
  <si>
    <t>G513422200604183821</t>
  </si>
  <si>
    <t>杨美丽</t>
  </si>
  <si>
    <t>513422200706102324</t>
  </si>
  <si>
    <t>G513422200706102324</t>
  </si>
  <si>
    <t>蔡琴香</t>
  </si>
  <si>
    <t>513422200503241527</t>
  </si>
  <si>
    <t>G513422200503241527</t>
  </si>
  <si>
    <t>鲁志英</t>
  </si>
  <si>
    <t>513422200605074635</t>
  </si>
  <si>
    <t>G513422200605074635</t>
  </si>
  <si>
    <t>苏嘉成</t>
  </si>
  <si>
    <t>513422200508081323</t>
  </si>
  <si>
    <t>G513422200508081323</t>
  </si>
  <si>
    <t>彭燕春</t>
  </si>
  <si>
    <t>513422200407292519</t>
  </si>
  <si>
    <t>G513422200407292519</t>
  </si>
  <si>
    <t>罗照云</t>
  </si>
  <si>
    <t>513422200703103620</t>
  </si>
  <si>
    <t>G513422200703103620</t>
  </si>
  <si>
    <t>历史类</t>
  </si>
  <si>
    <t>祝玛次尔</t>
  </si>
  <si>
    <t>513422200601106441</t>
  </si>
  <si>
    <t>G513422200601106441</t>
  </si>
  <si>
    <t>丁争启初</t>
  </si>
  <si>
    <t>51342220070429342X</t>
  </si>
  <si>
    <t>G51342220070429342X</t>
  </si>
  <si>
    <t>513422200505130345</t>
  </si>
  <si>
    <t>G513422200505130345</t>
  </si>
  <si>
    <t>呷茸祝玛</t>
  </si>
  <si>
    <t>513422200508301920</t>
  </si>
  <si>
    <t>G513422200508301920</t>
  </si>
  <si>
    <t>沈青艳</t>
  </si>
  <si>
    <t>513422200707280317</t>
  </si>
  <si>
    <t>G513422200707280317</t>
  </si>
  <si>
    <t>陈南</t>
  </si>
  <si>
    <t>513422200609152944</t>
  </si>
  <si>
    <t>G513422200609152944</t>
  </si>
  <si>
    <t>马艳春</t>
  </si>
  <si>
    <t>513422200708142143</t>
  </si>
  <si>
    <t>G513422200708142143</t>
  </si>
  <si>
    <t>朱健美</t>
  </si>
  <si>
    <t>513422200612190036</t>
  </si>
  <si>
    <t>G513422200612190036</t>
  </si>
  <si>
    <t>吉克豪杰</t>
  </si>
  <si>
    <t>513422200604212725</t>
  </si>
  <si>
    <t>G513422200604212725</t>
  </si>
  <si>
    <t>杨萍艳</t>
  </si>
  <si>
    <t>513422200602133820</t>
  </si>
  <si>
    <t>G513422200602133820</t>
  </si>
  <si>
    <t>唐忠顺</t>
  </si>
  <si>
    <t>513422200601011725</t>
  </si>
  <si>
    <t>G513422200601011725</t>
  </si>
  <si>
    <t>兰依依</t>
  </si>
  <si>
    <t>513422200607311526</t>
  </si>
  <si>
    <t>G513422200607311526</t>
  </si>
  <si>
    <t>马悦</t>
  </si>
  <si>
    <t>513422200605113825</t>
  </si>
  <si>
    <t>G513422200605113825</t>
  </si>
  <si>
    <t>杨长英</t>
  </si>
  <si>
    <t>51342220060310401X</t>
  </si>
  <si>
    <t>G51342220060310401X</t>
  </si>
  <si>
    <t>513422200602070022</t>
  </si>
  <si>
    <t>G513422200602070022</t>
  </si>
  <si>
    <t>旺姆卓娜</t>
  </si>
  <si>
    <t>513422200710153829</t>
  </si>
  <si>
    <t>G513422200710153829</t>
  </si>
  <si>
    <t>陈冬美</t>
  </si>
  <si>
    <t>513422200412146620</t>
  </si>
  <si>
    <t>G513422200412146620</t>
  </si>
  <si>
    <t>次尔央青</t>
  </si>
  <si>
    <t>513422200803050028</t>
  </si>
  <si>
    <t>G513422200803050028</t>
  </si>
  <si>
    <t>邓丽君</t>
  </si>
  <si>
    <t>513422200702102722</t>
  </si>
  <si>
    <t>G513422200702102722</t>
  </si>
  <si>
    <t>朱小翠</t>
  </si>
  <si>
    <t>513422200807031115</t>
  </si>
  <si>
    <t>G513422200807031115</t>
  </si>
  <si>
    <t>沈旭东</t>
  </si>
  <si>
    <t>513422200512020048</t>
  </si>
  <si>
    <t>G513422200512020048</t>
  </si>
  <si>
    <t>杨健芳</t>
  </si>
  <si>
    <t>513422200505053618</t>
  </si>
  <si>
    <t>G513422200505053618</t>
  </si>
  <si>
    <t>扎西朗布</t>
  </si>
  <si>
    <t>513422200708014424</t>
  </si>
  <si>
    <t>G513422200708014424</t>
  </si>
  <si>
    <t>杨拉初</t>
  </si>
  <si>
    <t>513422200601161926</t>
  </si>
  <si>
    <t>G513422200601161926</t>
  </si>
  <si>
    <t>王建美</t>
  </si>
  <si>
    <t>513422200708154814</t>
  </si>
  <si>
    <t>G513422200708154814</t>
  </si>
  <si>
    <t>降初次尔</t>
  </si>
  <si>
    <t>513422200704175028</t>
  </si>
  <si>
    <t>G513422200704175028</t>
  </si>
  <si>
    <t>央章米</t>
  </si>
  <si>
    <t>513422200701142925</t>
  </si>
  <si>
    <t>G513422200701142925</t>
  </si>
  <si>
    <t>伍建群</t>
  </si>
  <si>
    <t>513422200704082526</t>
  </si>
  <si>
    <t>G513422200704082526</t>
  </si>
  <si>
    <t>杨灵美</t>
  </si>
  <si>
    <t>513422200704200027</t>
  </si>
  <si>
    <t>G513422200704200027</t>
  </si>
  <si>
    <t>吴诗梅</t>
  </si>
  <si>
    <t>513422200512014422</t>
  </si>
  <si>
    <t>G513422200512014422</t>
  </si>
  <si>
    <t>杨伍支</t>
  </si>
  <si>
    <t>513422200511173616</t>
  </si>
  <si>
    <t>G513422200511173616</t>
  </si>
  <si>
    <t>苏朗多吉</t>
  </si>
  <si>
    <t>513422200807012520</t>
  </si>
  <si>
    <t>G513422200807012520</t>
  </si>
  <si>
    <t>胡若依</t>
  </si>
  <si>
    <t>513422200801125620</t>
  </si>
  <si>
    <t>G513422200801125620</t>
  </si>
  <si>
    <t>格拉梅朵</t>
  </si>
  <si>
    <t>513422200506183828</t>
  </si>
  <si>
    <t>G513422200506183828</t>
  </si>
  <si>
    <t>打珍拉姆</t>
  </si>
  <si>
    <t>513422200608250323</t>
  </si>
  <si>
    <t>G513422200608250323</t>
  </si>
  <si>
    <t>陈小英</t>
  </si>
  <si>
    <t>513422200303042523</t>
  </si>
  <si>
    <t>G513422200303042523</t>
  </si>
  <si>
    <t>杨顺莲</t>
  </si>
  <si>
    <t>513422200701251718</t>
  </si>
  <si>
    <t>G513422200701251718</t>
  </si>
  <si>
    <t>罗洪宏达</t>
  </si>
  <si>
    <t>513422200509101541</t>
  </si>
  <si>
    <t>G513422200509101541</t>
  </si>
  <si>
    <t>杨昆梦</t>
  </si>
  <si>
    <t>513422200505285013</t>
  </si>
  <si>
    <t>G513422200505285013</t>
  </si>
  <si>
    <t>英扎若</t>
  </si>
  <si>
    <t>513422200611291927</t>
  </si>
  <si>
    <t>G513422200611291927</t>
  </si>
  <si>
    <t>王小梅</t>
  </si>
  <si>
    <t>杨翁基之玛</t>
  </si>
  <si>
    <t>513422200609102744</t>
  </si>
  <si>
    <t>G513422200609102744</t>
  </si>
  <si>
    <t>黄小英</t>
  </si>
  <si>
    <t>513422200611184419</t>
  </si>
  <si>
    <t>G513422200611184419</t>
  </si>
  <si>
    <t>毛小强</t>
  </si>
  <si>
    <t>513422200409124818</t>
  </si>
  <si>
    <t>G513422200409124818</t>
  </si>
  <si>
    <t>苏朗次伦</t>
  </si>
  <si>
    <t>51342220060415211X</t>
  </si>
  <si>
    <t>G51342220060415211X</t>
  </si>
  <si>
    <t>马海</t>
  </si>
  <si>
    <t>513422200504141317</t>
  </si>
  <si>
    <t>G513422200504141317</t>
  </si>
  <si>
    <t>沈小平</t>
  </si>
  <si>
    <t>513422200702062126</t>
  </si>
  <si>
    <t>G513422200702062126</t>
  </si>
  <si>
    <t>魏雅倩</t>
  </si>
  <si>
    <t>513422200803036824</t>
  </si>
  <si>
    <t>G513422200803036824</t>
  </si>
  <si>
    <t>格绒曲珍</t>
  </si>
  <si>
    <t>51342220070718232X</t>
  </si>
  <si>
    <t>G51342220070718232X</t>
  </si>
  <si>
    <t>黄央青</t>
  </si>
  <si>
    <t>513422200509172120</t>
  </si>
  <si>
    <t>G513422200509172120</t>
  </si>
  <si>
    <t>吕霞</t>
  </si>
  <si>
    <t>51342220050401211X</t>
  </si>
  <si>
    <t>G51342220050401211X</t>
  </si>
  <si>
    <t>马伍力</t>
  </si>
  <si>
    <t>513422200607084618</t>
  </si>
  <si>
    <t>G513422200607084618</t>
  </si>
  <si>
    <t>毛力全</t>
  </si>
  <si>
    <t>513422200603272929</t>
  </si>
  <si>
    <t>G513422200603272929</t>
  </si>
  <si>
    <t>黄健英</t>
  </si>
  <si>
    <t>513422200405202110</t>
  </si>
  <si>
    <t>G513422200405202110</t>
  </si>
  <si>
    <t>各强</t>
  </si>
  <si>
    <t>513422200606172923</t>
  </si>
  <si>
    <t>G513422200606172923</t>
  </si>
  <si>
    <t>何克哈莫</t>
  </si>
  <si>
    <t>513422200708120323</t>
  </si>
  <si>
    <t>G513422200708120323</t>
  </si>
  <si>
    <t>陈志秀</t>
  </si>
  <si>
    <t>513422200904065026</t>
  </si>
  <si>
    <t>G513422200904065026</t>
  </si>
  <si>
    <t>杨友芬</t>
  </si>
  <si>
    <t>513422200504215013</t>
  </si>
  <si>
    <t>G513422200504215013</t>
  </si>
  <si>
    <t>梁师黄</t>
  </si>
  <si>
    <t>513422200212232727</t>
  </si>
  <si>
    <t>G513422200212232727</t>
  </si>
  <si>
    <t>杨双秀</t>
  </si>
  <si>
    <t>513422200705284015</t>
  </si>
  <si>
    <t>G513422200705284015</t>
  </si>
  <si>
    <t>东珠昂伽</t>
  </si>
  <si>
    <t>513422200503083629</t>
  </si>
  <si>
    <t>G513422200503083629</t>
  </si>
  <si>
    <t>旦珠祝玛</t>
  </si>
  <si>
    <t>513422200511156429</t>
  </si>
  <si>
    <t>G513422200511156429</t>
  </si>
  <si>
    <t>撒得次姆</t>
  </si>
  <si>
    <t>51342220070415602X</t>
  </si>
  <si>
    <t>G51342220070415602X</t>
  </si>
  <si>
    <t>王秀英</t>
  </si>
  <si>
    <t>513422200412286017</t>
  </si>
  <si>
    <t>G513422200412286017</t>
  </si>
  <si>
    <t>51342220060708292X</t>
  </si>
  <si>
    <t>G51342220060708292X</t>
  </si>
  <si>
    <t>朱万美</t>
  </si>
  <si>
    <t>513422200604055029</t>
  </si>
  <si>
    <t>G513422200604055029</t>
  </si>
  <si>
    <t>央青拉姆</t>
  </si>
  <si>
    <t>513422200610024026</t>
  </si>
  <si>
    <t>G513422200610024026</t>
  </si>
  <si>
    <t>次尔玛</t>
  </si>
  <si>
    <t>513422200602270024</t>
  </si>
  <si>
    <t>G513422200602270024</t>
  </si>
  <si>
    <t>马秀英</t>
  </si>
  <si>
    <t>513422200506244029</t>
  </si>
  <si>
    <t>G513422200506244029</t>
  </si>
  <si>
    <t>央章拉姆</t>
  </si>
  <si>
    <t>513422200605101322</t>
  </si>
  <si>
    <t>G513422200605101322</t>
  </si>
  <si>
    <t>苏博芸</t>
  </si>
  <si>
    <t>51342220061012254X</t>
  </si>
  <si>
    <t>G51342220061012254X</t>
  </si>
  <si>
    <t>马小阳</t>
  </si>
  <si>
    <t>513422200703192328</t>
  </si>
  <si>
    <t>G513422200703192328</t>
  </si>
  <si>
    <t>罗国美</t>
  </si>
  <si>
    <t>513422200610152116</t>
  </si>
  <si>
    <t>G513422200610152116</t>
  </si>
  <si>
    <t>王祖杰</t>
  </si>
  <si>
    <t>513422200412205029</t>
  </si>
  <si>
    <t>G513422200412205029</t>
  </si>
  <si>
    <t>次尔拉初</t>
  </si>
  <si>
    <t>513422200408010720</t>
  </si>
  <si>
    <t>G513422200408010720</t>
  </si>
  <si>
    <t>彭阿甲</t>
  </si>
  <si>
    <t>513422200401156014</t>
  </si>
  <si>
    <t>G513422200401156014</t>
  </si>
  <si>
    <t>杨顺林</t>
  </si>
  <si>
    <t>513422200602076811</t>
  </si>
  <si>
    <t>G513422200602076811</t>
  </si>
  <si>
    <t>公布扎什</t>
  </si>
  <si>
    <t>513422200612190028</t>
  </si>
  <si>
    <t>G513422200612190028</t>
  </si>
  <si>
    <t>杨伊妹</t>
  </si>
  <si>
    <t>513422200804154224</t>
  </si>
  <si>
    <t>G513422200804154224</t>
  </si>
  <si>
    <t>祝玛</t>
  </si>
  <si>
    <t>513422200402054423</t>
  </si>
  <si>
    <t>G513422200402054423</t>
  </si>
  <si>
    <t>尔青祝玛</t>
  </si>
  <si>
    <t>513422200602280919</t>
  </si>
  <si>
    <t>G513422200602280919</t>
  </si>
  <si>
    <t>陈强</t>
  </si>
  <si>
    <t>513422200701161122</t>
  </si>
  <si>
    <t>G513422200701161122</t>
  </si>
  <si>
    <t>马林英</t>
  </si>
  <si>
    <t>51342220030505582X</t>
  </si>
  <si>
    <t>G51342220030505582X</t>
  </si>
  <si>
    <t>拉珍次姆</t>
  </si>
  <si>
    <t>513422200612130017</t>
  </si>
  <si>
    <t>G513422200612130017</t>
  </si>
  <si>
    <t>张健红</t>
  </si>
  <si>
    <t>513422200610083827</t>
  </si>
  <si>
    <t>G513422200610083827</t>
  </si>
  <si>
    <t>龙润秀</t>
  </si>
  <si>
    <t>513422200201031313</t>
  </si>
  <si>
    <t>G513422200201031313</t>
  </si>
  <si>
    <t>张志军</t>
  </si>
  <si>
    <t>513430200507164565</t>
  </si>
  <si>
    <t>G513430200507164565</t>
  </si>
  <si>
    <t>阿苦木尔着</t>
  </si>
  <si>
    <t>513422200612072523</t>
  </si>
  <si>
    <t>G513422200612072523</t>
  </si>
  <si>
    <t>李文金</t>
  </si>
  <si>
    <t>513422200702235621</t>
  </si>
  <si>
    <t>G513422200702235621</t>
  </si>
  <si>
    <t>次仁拉初</t>
  </si>
  <si>
    <t>513422200701181924</t>
  </si>
  <si>
    <t>G513422200701181924</t>
  </si>
  <si>
    <t>马小群</t>
  </si>
  <si>
    <t>513422200403161116</t>
  </si>
  <si>
    <t>G513422200403161116</t>
  </si>
  <si>
    <t>沈天云</t>
  </si>
  <si>
    <t>513422200606156827</t>
  </si>
  <si>
    <t>G513422200606156827</t>
  </si>
  <si>
    <t>棒池</t>
  </si>
  <si>
    <t>513422200609216012</t>
  </si>
  <si>
    <t>G513422200609216012</t>
  </si>
  <si>
    <t>王成</t>
  </si>
  <si>
    <t>513422200410105016</t>
  </si>
  <si>
    <t>G513422200410105016</t>
  </si>
  <si>
    <t>吴建兵</t>
  </si>
  <si>
    <t>513422200609290327</t>
  </si>
  <si>
    <t>G513422200609290327</t>
  </si>
  <si>
    <t>翁金祝玛</t>
  </si>
  <si>
    <t>513422200712016844</t>
  </si>
  <si>
    <t>G513422200712016844</t>
  </si>
  <si>
    <t>朗杰次莫</t>
  </si>
  <si>
    <t>51342220060714502X</t>
  </si>
  <si>
    <t>G51342220060714502X</t>
  </si>
  <si>
    <t>欧麻</t>
  </si>
  <si>
    <t>513422200701082926</t>
  </si>
  <si>
    <t>G513422200701082926</t>
  </si>
  <si>
    <t>肖云慧</t>
  </si>
  <si>
    <t>513422200611201514</t>
  </si>
  <si>
    <t>G513422200611201514</t>
  </si>
  <si>
    <t>马逸华</t>
  </si>
  <si>
    <t>513422200509263815</t>
  </si>
  <si>
    <t>G513422200509263815</t>
  </si>
  <si>
    <t>吴金兵</t>
  </si>
  <si>
    <t>513422200709304212</t>
  </si>
  <si>
    <t>G513422200709304212</t>
  </si>
  <si>
    <t>扎西次尔</t>
  </si>
  <si>
    <t>513422200608086818</t>
  </si>
  <si>
    <t>G513422200608086818</t>
  </si>
  <si>
    <t>根戈吉村</t>
  </si>
  <si>
    <t>513422200508026818</t>
  </si>
  <si>
    <t>G513422200508026818</t>
  </si>
  <si>
    <t>马俊辉</t>
  </si>
  <si>
    <t>513422200610156221</t>
  </si>
  <si>
    <t>G513422200610156221</t>
  </si>
  <si>
    <t>513422200412132114</t>
  </si>
  <si>
    <t>G513422200412132114</t>
  </si>
  <si>
    <t>罗连慧</t>
  </si>
  <si>
    <t>513422200706154415</t>
  </si>
  <si>
    <t>G513422200706154415</t>
  </si>
  <si>
    <t>金达瓦</t>
  </si>
  <si>
    <t>513422200602052924</t>
  </si>
  <si>
    <t>G513422200602052924</t>
  </si>
  <si>
    <t>严小英</t>
  </si>
  <si>
    <t>513422200508074625</t>
  </si>
  <si>
    <t>G513422200508074625</t>
  </si>
  <si>
    <t>马佳雪</t>
  </si>
  <si>
    <t>513422200609104846</t>
  </si>
  <si>
    <t>G513422200609104846</t>
  </si>
  <si>
    <t>曲珍</t>
  </si>
  <si>
    <t>513422200712251123</t>
  </si>
  <si>
    <t>G513422200712251123</t>
  </si>
  <si>
    <t>吕娜</t>
  </si>
  <si>
    <t>513422200504012128</t>
  </si>
  <si>
    <t>G513422200504012128</t>
  </si>
  <si>
    <t>次里央宗</t>
  </si>
  <si>
    <t>513422200702062521</t>
  </si>
  <si>
    <t>G513422200702062521</t>
  </si>
  <si>
    <t>唐瑞</t>
  </si>
  <si>
    <t>513422200601062143</t>
  </si>
  <si>
    <t>G513422200601062143</t>
  </si>
  <si>
    <t>吕健英</t>
  </si>
  <si>
    <t>513422200707132912</t>
  </si>
  <si>
    <t>G513422200707132912</t>
  </si>
  <si>
    <t>熊成香</t>
  </si>
  <si>
    <t>513422200509094222</t>
  </si>
  <si>
    <t>G513422200509094222</t>
  </si>
  <si>
    <t>513422200508151563</t>
  </si>
  <si>
    <t>G513422200508151563</t>
  </si>
  <si>
    <t>李文</t>
  </si>
  <si>
    <t>513422200611202322</t>
  </si>
  <si>
    <t>G513422200611202322</t>
  </si>
  <si>
    <t>513422200407202528</t>
  </si>
  <si>
    <t>G513422200407202528</t>
  </si>
  <si>
    <t>陶关英</t>
  </si>
  <si>
    <t>513422200609041128</t>
  </si>
  <si>
    <t>G513422200609041128</t>
  </si>
  <si>
    <t>王秀珍</t>
  </si>
  <si>
    <t>513422200308042741</t>
  </si>
  <si>
    <t>G513422200308042741</t>
  </si>
  <si>
    <t>叶小荣</t>
  </si>
  <si>
    <t>513422200511256024</t>
  </si>
  <si>
    <t>G513422200511256024</t>
  </si>
  <si>
    <t>次仁布池</t>
  </si>
  <si>
    <t>513422200607204413</t>
  </si>
  <si>
    <t>G513422200607204413</t>
  </si>
  <si>
    <t>乔日伙</t>
  </si>
  <si>
    <t>513422200303165021</t>
  </si>
  <si>
    <t>G513422200303165021</t>
  </si>
  <si>
    <t>央青</t>
  </si>
  <si>
    <t>51342220041006092X</t>
  </si>
  <si>
    <t>G51342220041006092X</t>
  </si>
  <si>
    <t>陈花花</t>
  </si>
  <si>
    <t>513422200610180926</t>
  </si>
  <si>
    <t>G513422200610180926</t>
  </si>
  <si>
    <t>候自英</t>
  </si>
  <si>
    <t>513422200510084611</t>
  </si>
  <si>
    <t>G513422200510084611</t>
  </si>
  <si>
    <t>红桥子</t>
  </si>
  <si>
    <t>513422200606193847</t>
  </si>
  <si>
    <t>G513422200606193847</t>
  </si>
  <si>
    <t>吴伍甲</t>
  </si>
  <si>
    <t>513422200408161123</t>
  </si>
  <si>
    <t>G513422200408161123</t>
  </si>
  <si>
    <t>毛小珍</t>
  </si>
  <si>
    <t>513422200601042716</t>
  </si>
  <si>
    <t>G513422200601042716</t>
  </si>
  <si>
    <t>马小松</t>
  </si>
  <si>
    <t>513422200601102520</t>
  </si>
  <si>
    <t>G513422200601102520</t>
  </si>
  <si>
    <t>邱日落</t>
  </si>
  <si>
    <t>51342220060115112X</t>
  </si>
  <si>
    <t>G51342220060115112X</t>
  </si>
  <si>
    <t>罗光英</t>
  </si>
  <si>
    <t>513422200608242315</t>
  </si>
  <si>
    <t>G513422200608242315</t>
  </si>
  <si>
    <t>益西丹争</t>
  </si>
  <si>
    <t>513422200609306229</t>
  </si>
  <si>
    <t>G513422200609306229</t>
  </si>
  <si>
    <t>兰凤娇</t>
  </si>
  <si>
    <t>513422200501084222</t>
  </si>
  <si>
    <t>G513422200501084222</t>
  </si>
  <si>
    <t>仁青玛</t>
  </si>
  <si>
    <t>513422200502154229</t>
  </si>
  <si>
    <t>G513422200502154229</t>
  </si>
  <si>
    <t>央章玛</t>
  </si>
  <si>
    <t>513422200706280024</t>
  </si>
  <si>
    <t>G513422200706280024</t>
  </si>
  <si>
    <t>王臻珏</t>
  </si>
  <si>
    <t>513422200509141519</t>
  </si>
  <si>
    <t>G513422200509141519</t>
  </si>
  <si>
    <t>马顺康</t>
  </si>
  <si>
    <t>513422200610017029</t>
  </si>
  <si>
    <t>G513422200610017029</t>
  </si>
  <si>
    <t>苏朗青宗</t>
  </si>
  <si>
    <t>513422200512251321</t>
  </si>
  <si>
    <t>G513422200512251321</t>
  </si>
  <si>
    <t>沈建美</t>
  </si>
  <si>
    <t>513422200509156622</t>
  </si>
  <si>
    <t>G513422200509156622</t>
  </si>
  <si>
    <t>廖小芳</t>
  </si>
  <si>
    <t>513422200707084623</t>
  </si>
  <si>
    <t>G513422200707084623</t>
  </si>
  <si>
    <t>马兰</t>
  </si>
  <si>
    <t>513422200306087022</t>
  </si>
  <si>
    <t>G513422200306087022</t>
  </si>
  <si>
    <t>扎西拥宗</t>
  </si>
  <si>
    <t>513422200603054622</t>
  </si>
  <si>
    <t>G513422200603054622</t>
  </si>
  <si>
    <t>孙学兰</t>
  </si>
  <si>
    <t>513422200508031529</t>
  </si>
  <si>
    <t>G513422200508031529</t>
  </si>
  <si>
    <t>童拉初</t>
  </si>
  <si>
    <t>513422200611145022</t>
  </si>
  <si>
    <t>G513422200611145022</t>
  </si>
  <si>
    <t>研米</t>
  </si>
  <si>
    <t>513422200302264626</t>
  </si>
  <si>
    <t>G513422200302264626</t>
  </si>
  <si>
    <t>旦拉拉姆</t>
  </si>
  <si>
    <t>513422200507050920</t>
  </si>
  <si>
    <t>G513422200507050920</t>
  </si>
  <si>
    <t>罗月花</t>
  </si>
  <si>
    <t>513422200711020729</t>
  </si>
  <si>
    <t>G513422200711020729</t>
  </si>
  <si>
    <t>田健美</t>
  </si>
  <si>
    <t>513422200701200021</t>
  </si>
  <si>
    <t>G513422200701200021</t>
  </si>
  <si>
    <t>赵虎群</t>
  </si>
  <si>
    <t>513422200805204246</t>
  </si>
  <si>
    <t>G513422200805204246</t>
  </si>
  <si>
    <t>513422200701201729</t>
  </si>
  <si>
    <t>G513422200701201729</t>
  </si>
  <si>
    <t>杨群</t>
  </si>
  <si>
    <t>513422200410092120</t>
  </si>
  <si>
    <t>G513422200410092120</t>
  </si>
  <si>
    <t>吕世英</t>
  </si>
  <si>
    <t>513422200604056849</t>
  </si>
  <si>
    <t>G513422200604056849</t>
  </si>
  <si>
    <t>格绒曲色</t>
  </si>
  <si>
    <t>513422200708134821</t>
  </si>
  <si>
    <t>G513422200708134821</t>
  </si>
  <si>
    <t>撒朗央青</t>
  </si>
  <si>
    <t>513422200706165026</t>
  </si>
  <si>
    <t>G513422200706165026</t>
  </si>
  <si>
    <t>513422200708076828</t>
  </si>
  <si>
    <t>G513422200708076828</t>
  </si>
  <si>
    <t>沈海英</t>
  </si>
  <si>
    <t>513422200609176428</t>
  </si>
  <si>
    <t>G513422200609176428</t>
  </si>
  <si>
    <t>呷绒其珍</t>
  </si>
  <si>
    <t>513422200311124625</t>
  </si>
  <si>
    <t>G513422200311124625</t>
  </si>
  <si>
    <t>马文佳</t>
  </si>
  <si>
    <t>513422200506062321</t>
  </si>
  <si>
    <t>G513422200506062321</t>
  </si>
  <si>
    <t>徐安芬</t>
  </si>
  <si>
    <t>513422200608074622</t>
  </si>
  <si>
    <t>G513422200608074622</t>
  </si>
  <si>
    <t>513422200512091524</t>
  </si>
  <si>
    <t>G513422200512091524</t>
  </si>
  <si>
    <t>马日启</t>
  </si>
  <si>
    <t>51342220060224212X</t>
  </si>
  <si>
    <t>G51342220060224212X</t>
  </si>
  <si>
    <t>鲁长秀</t>
  </si>
  <si>
    <t>513422200607052923</t>
  </si>
  <si>
    <t>G513422200607052923</t>
  </si>
  <si>
    <t>王琼</t>
  </si>
  <si>
    <t>51342220040820682X</t>
  </si>
  <si>
    <t>G51342220040820682X</t>
  </si>
  <si>
    <t>格绒其初</t>
  </si>
  <si>
    <t>513422200204142123</t>
  </si>
  <si>
    <t>G513422200204142123</t>
  </si>
  <si>
    <t>吕巫志</t>
  </si>
  <si>
    <t>513422200607222929</t>
  </si>
  <si>
    <t>G513422200607222929</t>
  </si>
  <si>
    <t>苟六斤</t>
  </si>
  <si>
    <t>513422200603084223</t>
  </si>
  <si>
    <t>G513422200603084223</t>
  </si>
  <si>
    <t>次仁拉姆</t>
  </si>
  <si>
    <t>513422200506151527</t>
  </si>
  <si>
    <t>G513422200506151527</t>
  </si>
  <si>
    <t>刘小英</t>
  </si>
  <si>
    <t>513422200402016427</t>
  </si>
  <si>
    <t>G513422200402016427</t>
  </si>
  <si>
    <t>次仁拥珍</t>
  </si>
  <si>
    <t>513422200602146824</t>
  </si>
  <si>
    <t>G513422200602146824</t>
  </si>
  <si>
    <t>韩克底莫</t>
  </si>
  <si>
    <t>51342220090313662X</t>
  </si>
  <si>
    <t>G51342220090313662X</t>
  </si>
  <si>
    <t>李文华</t>
  </si>
  <si>
    <t>51342220021002422X</t>
  </si>
  <si>
    <t>G51342220021002422X</t>
  </si>
  <si>
    <t>513422200710184625</t>
  </si>
  <si>
    <t>G513422200710184625</t>
  </si>
  <si>
    <t>罗钢</t>
  </si>
  <si>
    <t>51342220070718072X</t>
  </si>
  <si>
    <t>G51342220070718072X</t>
  </si>
  <si>
    <t>杨小琼</t>
  </si>
  <si>
    <t>513422200708286622</t>
  </si>
  <si>
    <t>G513422200708286622</t>
  </si>
  <si>
    <t>央青祝玛</t>
  </si>
  <si>
    <t>513422200608044626</t>
  </si>
  <si>
    <t>G513422200608044626</t>
  </si>
  <si>
    <t>朗基拉初</t>
  </si>
  <si>
    <t>513422200512154222</t>
  </si>
  <si>
    <t>G513422200512154222</t>
  </si>
  <si>
    <t>让姆里</t>
  </si>
  <si>
    <t>513422200608054621</t>
  </si>
  <si>
    <t>G513422200608054621</t>
  </si>
  <si>
    <t>伍甲</t>
  </si>
  <si>
    <t>513422200705212329</t>
  </si>
  <si>
    <t>G513422200705212329</t>
  </si>
  <si>
    <t>祝玛拉姆</t>
  </si>
  <si>
    <t>513422200707206029</t>
  </si>
  <si>
    <t>G513422200707206029</t>
  </si>
  <si>
    <t>鲁让曲珍</t>
  </si>
  <si>
    <t>513422200410014229</t>
  </si>
  <si>
    <t>G513422200410014229</t>
  </si>
  <si>
    <t>边玛拉初</t>
  </si>
  <si>
    <t>513422200607151323</t>
  </si>
  <si>
    <t>G513422200607151323</t>
  </si>
  <si>
    <t>杨陈</t>
  </si>
  <si>
    <t>51342220051125212X</t>
  </si>
  <si>
    <t>G51342220051125212X</t>
  </si>
  <si>
    <t>伍圆慧</t>
  </si>
  <si>
    <t>51342220070919501X</t>
  </si>
  <si>
    <t>G51342220070919501X</t>
  </si>
  <si>
    <t>英支若</t>
  </si>
  <si>
    <t>513422200507284823</t>
  </si>
  <si>
    <t>G513422200507284823</t>
  </si>
  <si>
    <t>夸娜</t>
  </si>
  <si>
    <t>513422200611055422</t>
  </si>
  <si>
    <t>G513422200611055422</t>
  </si>
  <si>
    <t>向世蓉</t>
  </si>
  <si>
    <t>513422200402042529</t>
  </si>
  <si>
    <t>G513422200402042529</t>
  </si>
  <si>
    <t>513422200809172317</t>
  </si>
  <si>
    <t>G513422200809172317</t>
  </si>
  <si>
    <t>宋灵</t>
  </si>
  <si>
    <t>513422200601152325</t>
  </si>
  <si>
    <t>G513422200601152325</t>
  </si>
  <si>
    <t>罗建英</t>
  </si>
  <si>
    <t>513422200810181720</t>
  </si>
  <si>
    <t>G513422200810181720</t>
  </si>
  <si>
    <t>何俊</t>
  </si>
  <si>
    <t>513422200506051323</t>
  </si>
  <si>
    <t>G513422200506051323</t>
  </si>
  <si>
    <t>王阿呷</t>
  </si>
  <si>
    <t>513422200512122925</t>
  </si>
  <si>
    <t>G513422200512122925</t>
  </si>
  <si>
    <t>沈顺美</t>
  </si>
  <si>
    <t>513422200103082766</t>
  </si>
  <si>
    <t>G513422200103082766</t>
  </si>
  <si>
    <t>马阿明</t>
  </si>
  <si>
    <t>513422200511116021</t>
  </si>
  <si>
    <t>G513422200511116021</t>
  </si>
  <si>
    <t>格让祝玛</t>
  </si>
  <si>
    <t>513422200707135013</t>
  </si>
  <si>
    <t>G513422200707135013</t>
  </si>
  <si>
    <t>甲波甲阿基</t>
  </si>
  <si>
    <t>513422200706025824</t>
  </si>
  <si>
    <t>G513422200706025824</t>
  </si>
  <si>
    <t>513422200602061927</t>
  </si>
  <si>
    <t>G513422200602061927</t>
  </si>
  <si>
    <t>沈阿珍</t>
  </si>
  <si>
    <t>513422200604052717</t>
  </si>
  <si>
    <t>G513422200604052717</t>
  </si>
  <si>
    <t>杨双桥</t>
  </si>
  <si>
    <t>513422200705092523</t>
  </si>
  <si>
    <t>G513422200705092523</t>
  </si>
  <si>
    <t>杨同英</t>
  </si>
  <si>
    <t>513422200003134426</t>
  </si>
  <si>
    <t>G513422200003134426</t>
  </si>
  <si>
    <t>刘志英</t>
  </si>
  <si>
    <t>513422200705206615</t>
  </si>
  <si>
    <t>G513422200705206615</t>
  </si>
  <si>
    <t>胡杜基</t>
  </si>
  <si>
    <t>513422200606204817</t>
  </si>
  <si>
    <t>G513422200606204817</t>
  </si>
  <si>
    <t>撒朗偏初</t>
  </si>
  <si>
    <t>513422200609100319</t>
  </si>
  <si>
    <t>G513422200609100319</t>
  </si>
  <si>
    <t>毛小平</t>
  </si>
  <si>
    <t>513422200706153615</t>
  </si>
  <si>
    <t>G513422200706153615</t>
  </si>
  <si>
    <t>田万龙</t>
  </si>
  <si>
    <t>513422200610017010</t>
  </si>
  <si>
    <t>G513422200610017010</t>
  </si>
  <si>
    <t>苏朗龙布</t>
  </si>
  <si>
    <t>513422200608210727</t>
  </si>
  <si>
    <t>G513422200608210727</t>
  </si>
  <si>
    <t>唐安琪</t>
  </si>
  <si>
    <t>513422200703082911</t>
  </si>
  <si>
    <t>G513422200703082911</t>
  </si>
  <si>
    <t>严东华</t>
  </si>
  <si>
    <t>513422200510190019</t>
  </si>
  <si>
    <t>G513422200510190019</t>
  </si>
  <si>
    <t>马兵</t>
  </si>
  <si>
    <t>513422200608052714</t>
  </si>
  <si>
    <t>G513422200608052714</t>
  </si>
  <si>
    <t>王兵</t>
  </si>
  <si>
    <t>513422200608104019</t>
  </si>
  <si>
    <t>G513422200608104019</t>
  </si>
  <si>
    <t>格让次尔</t>
  </si>
  <si>
    <t>513422200702086814</t>
  </si>
  <si>
    <t>G513422200702086814</t>
  </si>
  <si>
    <t>马金华</t>
  </si>
  <si>
    <t>51342220060312132X</t>
  </si>
  <si>
    <t>G51342220060312132X</t>
  </si>
  <si>
    <t>杨尼洛</t>
  </si>
  <si>
    <t>513422200703140018</t>
  </si>
  <si>
    <t>G513422200703140018</t>
  </si>
  <si>
    <t>兰超</t>
  </si>
  <si>
    <t>513422200606044817</t>
  </si>
  <si>
    <t>G513422200606044817</t>
  </si>
  <si>
    <t>次伦龙布</t>
  </si>
  <si>
    <t>513422200705052919</t>
  </si>
  <si>
    <t>G513422200705052919</t>
  </si>
  <si>
    <t>马福康</t>
  </si>
  <si>
    <t>51342220070318212X</t>
  </si>
  <si>
    <t>G51342220070318212X</t>
  </si>
  <si>
    <t>吕杰英</t>
  </si>
  <si>
    <t>513422200706110025</t>
  </si>
  <si>
    <t>G513422200706110025</t>
  </si>
  <si>
    <t>兰菊</t>
  </si>
  <si>
    <t>513422200503026210</t>
  </si>
  <si>
    <t>G513422200503026210</t>
  </si>
  <si>
    <t>杨扎西</t>
  </si>
  <si>
    <t>513422200609186212</t>
  </si>
  <si>
    <t>G513422200609186212</t>
  </si>
  <si>
    <t>王文祥</t>
  </si>
  <si>
    <t>513422200803124816</t>
  </si>
  <si>
    <t>G513422200803124816</t>
  </si>
  <si>
    <t>鲁茸次尔</t>
  </si>
  <si>
    <t>51342220061125152X</t>
  </si>
  <si>
    <t>G51342220061125152X</t>
  </si>
  <si>
    <t>李梦玉</t>
  </si>
  <si>
    <t>513422200401135029</t>
  </si>
  <si>
    <t>G513422200401135029</t>
  </si>
  <si>
    <t>木年措</t>
  </si>
  <si>
    <t>513422200302066814</t>
  </si>
  <si>
    <t>G513422200302066814</t>
  </si>
  <si>
    <t>王建军</t>
  </si>
  <si>
    <t>513422200309101328</t>
  </si>
  <si>
    <t>G513422200309101328</t>
  </si>
  <si>
    <t>李友哈莫</t>
  </si>
  <si>
    <t>513422200405100018</t>
  </si>
  <si>
    <t>G513422200405100018</t>
  </si>
  <si>
    <t>毛尔朗</t>
  </si>
  <si>
    <t>513422200409132519</t>
  </si>
  <si>
    <t>G513422200409132519</t>
  </si>
  <si>
    <t>李友清</t>
  </si>
  <si>
    <t>513422200609111114</t>
  </si>
  <si>
    <t>G513422200609111114</t>
  </si>
  <si>
    <t>金东阳</t>
  </si>
  <si>
    <t>513422200412070021</t>
  </si>
  <si>
    <t>G513422200412070021</t>
  </si>
  <si>
    <t>伍秀英</t>
  </si>
  <si>
    <t>513422200701202529</t>
  </si>
  <si>
    <t>G513422200701202529</t>
  </si>
  <si>
    <t>陶顺英</t>
  </si>
  <si>
    <t>51342220060210072X</t>
  </si>
  <si>
    <t>G51342220060210072X</t>
  </si>
  <si>
    <t>陈小芳</t>
  </si>
  <si>
    <t>513422200603273614</t>
  </si>
  <si>
    <t>G513422200603273614</t>
  </si>
  <si>
    <t>朗杰偏初</t>
  </si>
  <si>
    <t>513422200607040025</t>
  </si>
  <si>
    <t>G513422200607040025</t>
  </si>
  <si>
    <t>勒尔菁菁</t>
  </si>
  <si>
    <t>513422200703290016</t>
  </si>
  <si>
    <t>G513422200703290016</t>
  </si>
  <si>
    <t>马永康</t>
  </si>
  <si>
    <t>51342220061001002X</t>
  </si>
  <si>
    <t>G51342220061001002X</t>
  </si>
  <si>
    <t>513422200305026420</t>
  </si>
  <si>
    <t>G513422200305026420</t>
  </si>
  <si>
    <t>513422200711032316</t>
  </si>
  <si>
    <t>G513422200711032316</t>
  </si>
  <si>
    <t>杨陆斤</t>
  </si>
  <si>
    <t>51342220051012461X</t>
  </si>
  <si>
    <t>G51342220051012461X</t>
  </si>
  <si>
    <t>513422200206151525</t>
  </si>
  <si>
    <t>G513422200206151525</t>
  </si>
  <si>
    <t>吕阿呷</t>
  </si>
  <si>
    <t>513422200406104010</t>
  </si>
  <si>
    <t>G513422200406104010</t>
  </si>
  <si>
    <t>补都</t>
  </si>
  <si>
    <t>513422200709146218</t>
  </si>
  <si>
    <t>G513422200709146218</t>
  </si>
  <si>
    <t>王小兵</t>
  </si>
  <si>
    <t>513422200701100717</t>
  </si>
  <si>
    <t>G513422200701100717</t>
  </si>
  <si>
    <t>马天云</t>
  </si>
  <si>
    <t>513422200611301320</t>
  </si>
  <si>
    <t>G513422200611301320</t>
  </si>
  <si>
    <t>513422200710204227</t>
  </si>
  <si>
    <t>G513422200710204227</t>
  </si>
  <si>
    <t>金珠卓玛</t>
  </si>
  <si>
    <t>513422200601016219</t>
  </si>
  <si>
    <t>G513422200601016219</t>
  </si>
  <si>
    <t>苏朗旦珠</t>
  </si>
  <si>
    <t>51342220040915382x</t>
  </si>
  <si>
    <t>G51342220040915382x</t>
  </si>
  <si>
    <t>沈秀珍</t>
  </si>
  <si>
    <t>51342220070221621X</t>
  </si>
  <si>
    <t>G51342220070221621X</t>
  </si>
  <si>
    <t>益西杜基</t>
  </si>
  <si>
    <t>513422200706060718</t>
  </si>
  <si>
    <t>G513422200706060718</t>
  </si>
  <si>
    <t>兰灵杰</t>
  </si>
  <si>
    <t>513422200410132110</t>
  </si>
  <si>
    <t>G513422200410132110</t>
  </si>
  <si>
    <t>吕绍冬</t>
  </si>
  <si>
    <t>513422200610123817</t>
  </si>
  <si>
    <t>G513422200610123817</t>
  </si>
  <si>
    <t>沈建史</t>
  </si>
  <si>
    <t>51342220080111602x</t>
  </si>
  <si>
    <t>G51342220080111602x</t>
  </si>
  <si>
    <t>姜雪梅</t>
  </si>
  <si>
    <t>513422200611090711</t>
  </si>
  <si>
    <t>G513422200611090711</t>
  </si>
  <si>
    <t>伍海龙</t>
  </si>
  <si>
    <t>513422200610033811</t>
  </si>
  <si>
    <t>G513422200610033811</t>
  </si>
  <si>
    <t>马尔低</t>
  </si>
  <si>
    <t>51342220070318132x</t>
  </si>
  <si>
    <t>G51342220070318132x</t>
  </si>
  <si>
    <t>次尔央初</t>
  </si>
  <si>
    <t>513422200607051322</t>
  </si>
  <si>
    <t>G513422200607051322</t>
  </si>
  <si>
    <t>杨秀珍</t>
  </si>
  <si>
    <t>513422200704062111</t>
  </si>
  <si>
    <t>G513422200704062111</t>
  </si>
  <si>
    <t>吕杰</t>
  </si>
  <si>
    <t>513422200609064215</t>
  </si>
  <si>
    <t>G513422200609064215</t>
  </si>
  <si>
    <t>偏初里</t>
  </si>
  <si>
    <t>513422200601186824</t>
  </si>
  <si>
    <t>G513422200601186824</t>
  </si>
  <si>
    <t>邱冬秀</t>
  </si>
  <si>
    <t>513422200610125425</t>
  </si>
  <si>
    <t>G513422200610125425</t>
  </si>
  <si>
    <t>513422200401146019</t>
  </si>
  <si>
    <t>G513422200401146019</t>
  </si>
  <si>
    <t>固祖</t>
  </si>
  <si>
    <t>513422200703282112</t>
  </si>
  <si>
    <t>G513422200703282112</t>
  </si>
  <si>
    <t>杨晨曦</t>
  </si>
  <si>
    <t>513422200506131112</t>
  </si>
  <si>
    <t>G513422200506131112</t>
  </si>
  <si>
    <t>马古都</t>
  </si>
  <si>
    <t>513422200301050319</t>
  </si>
  <si>
    <t>G513422200301050319</t>
  </si>
  <si>
    <t>扎西龙布</t>
  </si>
  <si>
    <t>51342220070510482X</t>
  </si>
  <si>
    <t>G51342220070510482X</t>
  </si>
  <si>
    <t>呷绒央青</t>
  </si>
  <si>
    <t>513422200503102914</t>
  </si>
  <si>
    <t>G513422200503102914</t>
  </si>
  <si>
    <t>马文</t>
  </si>
  <si>
    <t>513422200709201520</t>
  </si>
  <si>
    <t>G513422200709201520</t>
  </si>
  <si>
    <t>李安玲</t>
  </si>
  <si>
    <t>513422200701101517</t>
  </si>
  <si>
    <t>G513422200701101517</t>
  </si>
  <si>
    <t>邱长青</t>
  </si>
  <si>
    <t>513422200606102327</t>
  </si>
  <si>
    <t>G513422200606102327</t>
  </si>
  <si>
    <t>兰卡布尺</t>
  </si>
  <si>
    <t>513422200704256215</t>
  </si>
  <si>
    <t>G513422200704256215</t>
  </si>
  <si>
    <t>陶树青</t>
  </si>
  <si>
    <t>513422200702124219</t>
  </si>
  <si>
    <t>G513422200702124219</t>
  </si>
  <si>
    <t>哈巴若</t>
  </si>
  <si>
    <t>513422200609011914</t>
  </si>
  <si>
    <t>G513422200609011914</t>
  </si>
  <si>
    <t>马国友</t>
  </si>
  <si>
    <t>513422200606244026</t>
  </si>
  <si>
    <t>G513422200606244026</t>
  </si>
  <si>
    <t>513422200609152928</t>
  </si>
  <si>
    <t>G513422200609152928</t>
  </si>
  <si>
    <t>甘丽</t>
  </si>
  <si>
    <t>513422200206126047</t>
  </si>
  <si>
    <t>G513422200206126047</t>
  </si>
  <si>
    <t>513422200706220021</t>
  </si>
  <si>
    <t>G513422200706220021</t>
  </si>
  <si>
    <t>金珠祝玛</t>
  </si>
  <si>
    <t>513422200410061914</t>
  </si>
  <si>
    <t>G513422200410061914</t>
  </si>
  <si>
    <t>王云飞</t>
  </si>
  <si>
    <t>513422200606182339</t>
  </si>
  <si>
    <t>G513422200606182339</t>
  </si>
  <si>
    <t>513422200703180714</t>
  </si>
  <si>
    <t>G513422200703180714</t>
  </si>
  <si>
    <t>兰伍力</t>
  </si>
  <si>
    <t>513422200509014229</t>
  </si>
  <si>
    <t>G513422200509014229</t>
  </si>
  <si>
    <t>斯达祝玛</t>
  </si>
  <si>
    <t>513422200603070315</t>
  </si>
  <si>
    <t>G513422200603070315</t>
  </si>
  <si>
    <t>杨卓鑫</t>
  </si>
  <si>
    <t>513422200312014436</t>
  </si>
  <si>
    <t>G513422200312014436</t>
  </si>
  <si>
    <t>郜青杜基</t>
  </si>
  <si>
    <t>513422200503186214</t>
  </si>
  <si>
    <t>G513422200503186214</t>
  </si>
  <si>
    <t>鲁小兵</t>
  </si>
  <si>
    <t>马孙健</t>
  </si>
  <si>
    <t>513422200205066011</t>
  </si>
  <si>
    <t>G513422200205066011</t>
  </si>
  <si>
    <t>扎西降初</t>
  </si>
  <si>
    <t>高考</t>
    <phoneticPr fontId="2" type="noConversion"/>
  </si>
  <si>
    <t>排名</t>
  </si>
  <si>
    <t>排名</t>
    <phoneticPr fontId="2" type="noConversion"/>
  </si>
  <si>
    <t>辅助学籍号</t>
    <phoneticPr fontId="2" type="noConversion"/>
  </si>
  <si>
    <t>高三上</t>
    <phoneticPr fontId="2" type="noConversion"/>
  </si>
  <si>
    <t>高二下</t>
    <phoneticPr fontId="2" type="noConversion"/>
  </si>
  <si>
    <t>高二上</t>
    <phoneticPr fontId="2" type="noConversion"/>
  </si>
  <si>
    <t>高一下</t>
    <phoneticPr fontId="2" type="noConversion"/>
  </si>
  <si>
    <t>高一上</t>
    <phoneticPr fontId="2" type="noConversion"/>
  </si>
  <si>
    <t>中考</t>
    <phoneticPr fontId="2" type="noConversion"/>
  </si>
  <si>
    <t>513422200403062118</t>
    <phoneticPr fontId="2" type="noConversion"/>
  </si>
  <si>
    <t>G513422200403062118</t>
    <phoneticPr fontId="2" type="noConversion"/>
  </si>
  <si>
    <t>甲阿祝玛</t>
  </si>
  <si>
    <t>得分</t>
    <phoneticPr fontId="2" type="noConversion"/>
  </si>
  <si>
    <t>得分</t>
  </si>
  <si>
    <t>513422200407040020</t>
  </si>
  <si>
    <t>G513422200407040020</t>
  </si>
  <si>
    <t>宋清莉</t>
  </si>
  <si>
    <t>叶小军</t>
  </si>
  <si>
    <t>高琴</t>
  </si>
  <si>
    <t>李荣鑫</t>
  </si>
  <si>
    <t>尼玛布池</t>
  </si>
  <si>
    <t>何传英</t>
  </si>
  <si>
    <t>刘厚江</t>
  </si>
  <si>
    <t>沙正芳</t>
  </si>
  <si>
    <t>513422200305144224</t>
  </si>
  <si>
    <t>G513422200305144224</t>
  </si>
  <si>
    <t>513422200509250029</t>
  </si>
  <si>
    <t>G513422200509250029</t>
  </si>
  <si>
    <t>513422200603256822</t>
  </si>
  <si>
    <t>G513422200603256822</t>
  </si>
  <si>
    <t>贾祝玛</t>
  </si>
  <si>
    <t>邓倩</t>
  </si>
  <si>
    <t>马巫各</t>
  </si>
  <si>
    <t>米晓妹</t>
  </si>
  <si>
    <t>513422200507160011</t>
  </si>
  <si>
    <t>G513422200507160011</t>
  </si>
  <si>
    <t>诺布扎堆</t>
  </si>
  <si>
    <t>张弘</t>
  </si>
  <si>
    <t>胡东缘</t>
  </si>
  <si>
    <t>吴文艺</t>
  </si>
  <si>
    <t>513422200606122512</t>
  </si>
  <si>
    <t>G513422200606122512</t>
  </si>
  <si>
    <t>苏建华</t>
  </si>
  <si>
    <t>513422200602071324</t>
  </si>
  <si>
    <t>G513422200602071324</t>
  </si>
  <si>
    <t>杨伍几</t>
  </si>
  <si>
    <t>G513422200403062118</t>
    <phoneticPr fontId="2" type="noConversion"/>
  </si>
  <si>
    <t>513422200702110917</t>
  </si>
  <si>
    <t>G513422200702110917</t>
  </si>
  <si>
    <t>杨宇龙</t>
  </si>
  <si>
    <t>石敏</t>
  </si>
  <si>
    <t>金贵</t>
    <phoneticPr fontId="2" type="noConversion"/>
  </si>
  <si>
    <t>张斯杰</t>
    <phoneticPr fontId="2" type="noConversion"/>
  </si>
  <si>
    <t>G513422200403062118</t>
  </si>
  <si>
    <t>李正琪</t>
  </si>
  <si>
    <t>刘云菊</t>
  </si>
  <si>
    <t>刘权芳</t>
  </si>
  <si>
    <t>张镇棚</t>
  </si>
  <si>
    <t>(空白)</t>
  </si>
  <si>
    <t>总计</t>
  </si>
  <si>
    <t>行标签</t>
  </si>
  <si>
    <t>平均值项:得分</t>
  </si>
  <si>
    <t>曹云萍</t>
  </si>
  <si>
    <t>杜东洋</t>
  </si>
  <si>
    <t>喇燕</t>
  </si>
  <si>
    <t>马俊</t>
  </si>
  <si>
    <t>潘勇</t>
  </si>
  <si>
    <t>徐万雄</t>
  </si>
  <si>
    <t>央宗娜姆</t>
  </si>
  <si>
    <t>赵云川</t>
  </si>
  <si>
    <t>钟海昌</t>
  </si>
  <si>
    <t>吕开绒</t>
  </si>
  <si>
    <t>陈虎林</t>
  </si>
  <si>
    <t>邓国华</t>
  </si>
  <si>
    <t>陈国萍</t>
  </si>
  <si>
    <t>东梅</t>
  </si>
  <si>
    <t>拉初</t>
  </si>
  <si>
    <t>李永会</t>
  </si>
  <si>
    <t>彭丹</t>
  </si>
  <si>
    <t>浦恩玲</t>
  </si>
  <si>
    <t>张福琴</t>
  </si>
  <si>
    <t>朱恩凡</t>
  </si>
  <si>
    <t>张翠莲</t>
  </si>
  <si>
    <t>熊湾</t>
  </si>
  <si>
    <t>田维婷</t>
  </si>
  <si>
    <t>降初里</t>
  </si>
  <si>
    <t>解超燕</t>
  </si>
  <si>
    <t>康小平</t>
  </si>
  <si>
    <t>邱君益</t>
  </si>
  <si>
    <t>徐志兵</t>
  </si>
  <si>
    <t>杨琴</t>
  </si>
  <si>
    <t>赵建超</t>
  </si>
  <si>
    <t>周峰</t>
  </si>
  <si>
    <t>卢逸</t>
  </si>
  <si>
    <t>杨国芬</t>
  </si>
  <si>
    <t>次珍扎保</t>
  </si>
  <si>
    <t>马红琦</t>
  </si>
  <si>
    <t>黄萍</t>
  </si>
  <si>
    <t>崔萌</t>
  </si>
  <si>
    <t>宁建康</t>
  </si>
  <si>
    <t>万饶</t>
  </si>
  <si>
    <t>张斯杰</t>
  </si>
  <si>
    <t>尼玛布池/张斯杰</t>
  </si>
  <si>
    <t>彭桦/高琴</t>
  </si>
  <si>
    <t>彭桦/尼玛布池</t>
  </si>
  <si>
    <t>尤顺芝</t>
  </si>
  <si>
    <t>教师</t>
    <phoneticPr fontId="2" type="noConversion"/>
  </si>
  <si>
    <t>彭桦</t>
  </si>
  <si>
    <t>喇菊</t>
  </si>
  <si>
    <t>付仁源</t>
  </si>
  <si>
    <t>尼玛布池</t>
    <phoneticPr fontId="2" type="noConversion"/>
  </si>
  <si>
    <t>彭桦</t>
    <phoneticPr fontId="2" type="noConversion"/>
  </si>
  <si>
    <t>高琴</t>
    <phoneticPr fontId="2" type="noConversion"/>
  </si>
  <si>
    <t>三个取平均值</t>
    <phoneticPr fontId="2" type="noConversion"/>
  </si>
  <si>
    <t>两个取平均值</t>
    <phoneticPr fontId="2" type="noConversion"/>
  </si>
  <si>
    <t>一半</t>
    <phoneticPr fontId="2" type="noConversion"/>
  </si>
  <si>
    <t>纪春权/沙正芳</t>
  </si>
  <si>
    <t>纪春权</t>
  </si>
  <si>
    <t>康宇峰</t>
  </si>
  <si>
    <t>金贵</t>
  </si>
  <si>
    <t>胡柔殳</t>
  </si>
  <si>
    <t>李汉林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</si>
</sst>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quotePrefix="1" applyFont="1" applyBorder="1" applyAlignment="1" applyProtection="1">
      <alignment horizontal="center"/>
      <protection locked="0"/>
    </xf>
    <xf numFmtId="0" fontId="3" fillId="2" borderId="1" xfId="0" quotePrefix="1" applyFont="1" applyFill="1" applyBorder="1" applyAlignment="1">
      <alignment horizontal="center" vertical="center"/>
    </xf>
    <xf numFmtId="0" fontId="1" fillId="2" borderId="1" xfId="0" quotePrefix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4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pivotCacheDefinition" Target="pivotCache/pivotCacheDefinition8.xml"/><Relationship Id="rId21" Type="http://schemas.openxmlformats.org/officeDocument/2006/relationships/pivotCacheDefinition" Target="pivotCache/pivotCacheDefinition3.xml"/><Relationship Id="rId42" Type="http://schemas.openxmlformats.org/officeDocument/2006/relationships/pivotCacheDefinition" Target="pivotCache/pivotCacheDefinition24.xml"/><Relationship Id="rId47" Type="http://schemas.openxmlformats.org/officeDocument/2006/relationships/pivotCacheDefinition" Target="pivotCache/pivotCacheDefinition29.xml"/><Relationship Id="rId63" Type="http://schemas.openxmlformats.org/officeDocument/2006/relationships/pivotCacheDefinition" Target="pivotCache/pivotCacheDefinition45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pivotCacheDefinition" Target="pivotCache/pivotCacheDefinition11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6.xml"/><Relationship Id="rId32" Type="http://schemas.openxmlformats.org/officeDocument/2006/relationships/pivotCacheDefinition" Target="pivotCache/pivotCacheDefinition14.xml"/><Relationship Id="rId37" Type="http://schemas.openxmlformats.org/officeDocument/2006/relationships/pivotCacheDefinition" Target="pivotCache/pivotCacheDefinition19.xml"/><Relationship Id="rId40" Type="http://schemas.openxmlformats.org/officeDocument/2006/relationships/pivotCacheDefinition" Target="pivotCache/pivotCacheDefinition22.xml"/><Relationship Id="rId45" Type="http://schemas.openxmlformats.org/officeDocument/2006/relationships/pivotCacheDefinition" Target="pivotCache/pivotCacheDefinition27.xml"/><Relationship Id="rId53" Type="http://schemas.openxmlformats.org/officeDocument/2006/relationships/pivotCacheDefinition" Target="pivotCache/pivotCacheDefinition35.xml"/><Relationship Id="rId58" Type="http://schemas.openxmlformats.org/officeDocument/2006/relationships/pivotCacheDefinition" Target="pivotCache/pivotCacheDefinition40.xml"/><Relationship Id="rId66" Type="http://schemas.openxmlformats.org/officeDocument/2006/relationships/pivotCacheDefinition" Target="pivotCache/pivotCacheDefinition48.xml"/><Relationship Id="rId5" Type="http://schemas.openxmlformats.org/officeDocument/2006/relationships/worksheet" Target="worksheets/sheet5.xml"/><Relationship Id="rId61" Type="http://schemas.openxmlformats.org/officeDocument/2006/relationships/pivotCacheDefinition" Target="pivotCache/pivotCacheDefinition43.xml"/><Relationship Id="rId19" Type="http://schemas.openxmlformats.org/officeDocument/2006/relationships/pivotCacheDefinition" Target="pivotCache/pivotCacheDefinition1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4.xml"/><Relationship Id="rId27" Type="http://schemas.openxmlformats.org/officeDocument/2006/relationships/pivotCacheDefinition" Target="pivotCache/pivotCacheDefinition9.xml"/><Relationship Id="rId30" Type="http://schemas.openxmlformats.org/officeDocument/2006/relationships/pivotCacheDefinition" Target="pivotCache/pivotCacheDefinition12.xml"/><Relationship Id="rId35" Type="http://schemas.openxmlformats.org/officeDocument/2006/relationships/pivotCacheDefinition" Target="pivotCache/pivotCacheDefinition17.xml"/><Relationship Id="rId43" Type="http://schemas.openxmlformats.org/officeDocument/2006/relationships/pivotCacheDefinition" Target="pivotCache/pivotCacheDefinition25.xml"/><Relationship Id="rId48" Type="http://schemas.openxmlformats.org/officeDocument/2006/relationships/pivotCacheDefinition" Target="pivotCache/pivotCacheDefinition30.xml"/><Relationship Id="rId56" Type="http://schemas.openxmlformats.org/officeDocument/2006/relationships/pivotCacheDefinition" Target="pivotCache/pivotCacheDefinition38.xml"/><Relationship Id="rId64" Type="http://schemas.openxmlformats.org/officeDocument/2006/relationships/pivotCacheDefinition" Target="pivotCache/pivotCacheDefinition46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pivotCacheDefinition" Target="pivotCache/pivotCacheDefinition3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7.xml"/><Relationship Id="rId33" Type="http://schemas.openxmlformats.org/officeDocument/2006/relationships/pivotCacheDefinition" Target="pivotCache/pivotCacheDefinition15.xml"/><Relationship Id="rId38" Type="http://schemas.openxmlformats.org/officeDocument/2006/relationships/pivotCacheDefinition" Target="pivotCache/pivotCacheDefinition20.xml"/><Relationship Id="rId46" Type="http://schemas.openxmlformats.org/officeDocument/2006/relationships/pivotCacheDefinition" Target="pivotCache/pivotCacheDefinition28.xml"/><Relationship Id="rId59" Type="http://schemas.openxmlformats.org/officeDocument/2006/relationships/pivotCacheDefinition" Target="pivotCache/pivotCacheDefinition41.xml"/><Relationship Id="rId67" Type="http://schemas.openxmlformats.org/officeDocument/2006/relationships/theme" Target="theme/theme1.xml"/><Relationship Id="rId20" Type="http://schemas.openxmlformats.org/officeDocument/2006/relationships/pivotCacheDefinition" Target="pivotCache/pivotCacheDefinition2.xml"/><Relationship Id="rId41" Type="http://schemas.openxmlformats.org/officeDocument/2006/relationships/pivotCacheDefinition" Target="pivotCache/pivotCacheDefinition23.xml"/><Relationship Id="rId54" Type="http://schemas.openxmlformats.org/officeDocument/2006/relationships/pivotCacheDefinition" Target="pivotCache/pivotCacheDefinition36.xml"/><Relationship Id="rId62" Type="http://schemas.openxmlformats.org/officeDocument/2006/relationships/pivotCacheDefinition" Target="pivotCache/pivotCacheDefinition44.xml"/><Relationship Id="rId7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5.xml"/><Relationship Id="rId28" Type="http://schemas.openxmlformats.org/officeDocument/2006/relationships/pivotCacheDefinition" Target="pivotCache/pivotCacheDefinition10.xml"/><Relationship Id="rId36" Type="http://schemas.openxmlformats.org/officeDocument/2006/relationships/pivotCacheDefinition" Target="pivotCache/pivotCacheDefinition18.xml"/><Relationship Id="rId49" Type="http://schemas.openxmlformats.org/officeDocument/2006/relationships/pivotCacheDefinition" Target="pivotCache/pivotCacheDefinition31.xml"/><Relationship Id="rId57" Type="http://schemas.openxmlformats.org/officeDocument/2006/relationships/pivotCacheDefinition" Target="pivotCache/pivotCacheDefinition39.xml"/><Relationship Id="rId10" Type="http://schemas.openxmlformats.org/officeDocument/2006/relationships/worksheet" Target="worksheets/sheet10.xml"/><Relationship Id="rId31" Type="http://schemas.openxmlformats.org/officeDocument/2006/relationships/pivotCacheDefinition" Target="pivotCache/pivotCacheDefinition13.xml"/><Relationship Id="rId44" Type="http://schemas.openxmlformats.org/officeDocument/2006/relationships/pivotCacheDefinition" Target="pivotCache/pivotCacheDefinition26.xml"/><Relationship Id="rId52" Type="http://schemas.openxmlformats.org/officeDocument/2006/relationships/pivotCacheDefinition" Target="pivotCache/pivotCacheDefinition34.xml"/><Relationship Id="rId60" Type="http://schemas.openxmlformats.org/officeDocument/2006/relationships/pivotCacheDefinition" Target="pivotCache/pivotCacheDefinition42.xml"/><Relationship Id="rId65" Type="http://schemas.openxmlformats.org/officeDocument/2006/relationships/pivotCacheDefinition" Target="pivotCache/pivotCacheDefinition4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9" Type="http://schemas.openxmlformats.org/officeDocument/2006/relationships/pivotCacheDefinition" Target="pivotCache/pivotCacheDefinition21.xml"/><Relationship Id="rId34" Type="http://schemas.openxmlformats.org/officeDocument/2006/relationships/pivotCacheDefinition" Target="pivotCache/pivotCacheDefinition16.xml"/><Relationship Id="rId50" Type="http://schemas.openxmlformats.org/officeDocument/2006/relationships/pivotCacheDefinition" Target="pivotCache/pivotCacheDefinition32.xml"/><Relationship Id="rId55" Type="http://schemas.openxmlformats.org/officeDocument/2006/relationships/pivotCacheDefinition" Target="pivotCache/pivotCacheDefinition3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&#39640;&#32771;&#36136;&#37327;&#35745;&#31639;\2024&#24180;\&#39640;2025&#23626;&#22522;&#30784;&#25968;&#25454;(&#23398;&#29983;_&#29677;&#32423;_&#25945;&#24072;_&#25104;&#32489;)(4)(1).xlsx" TargetMode="External"/><Relationship Id="rId1" Type="http://schemas.openxmlformats.org/officeDocument/2006/relationships/externalLinkPath" Target="&#39640;2025&#23626;&#22522;&#30784;&#25968;&#25454;(&#23398;&#29983;_&#29677;&#32423;_&#25945;&#24072;_&#25104;&#32489;)(4)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中考"/>
      <sheetName val="高一上"/>
      <sheetName val="高一下"/>
      <sheetName val="高二上"/>
      <sheetName val="高二下"/>
      <sheetName val="高三上"/>
      <sheetName val="高三下(高考)"/>
      <sheetName val="往届生信息"/>
      <sheetName val="转校生、挂学籍信息"/>
    </sheetNames>
    <sheetDataSet>
      <sheetData sheetId="0">
        <row r="1">
          <cell r="B1"/>
          <cell r="C1" t="str">
            <v>姓名</v>
          </cell>
          <cell r="D1" t="str">
            <v>班级</v>
          </cell>
          <cell r="E1" t="str">
            <v xml:space="preserve">科类
</v>
          </cell>
          <cell r="F1" t="str">
            <v>分类</v>
          </cell>
          <cell r="G1" t="str">
            <v>语文</v>
          </cell>
          <cell r="H1" t="str">
            <v>数学</v>
          </cell>
          <cell r="I1" t="str">
            <v>英语</v>
          </cell>
          <cell r="J1" t="str">
            <v>物理</v>
          </cell>
          <cell r="K1" t="str">
            <v>化学</v>
          </cell>
          <cell r="L1" t="str">
            <v>生物</v>
          </cell>
          <cell r="M1" t="str">
            <v>历史</v>
          </cell>
          <cell r="N1" t="str">
            <v>政治</v>
          </cell>
          <cell r="O1" t="str">
            <v>地理</v>
          </cell>
        </row>
        <row r="2">
          <cell r="B2" t="str">
            <v>G51342220070426002X</v>
          </cell>
          <cell r="C2" t="str">
            <v>杨语曦</v>
          </cell>
          <cell r="D2">
            <v>1</v>
          </cell>
          <cell r="E2" t="str">
            <v>物理化学生物</v>
          </cell>
          <cell r="F2" t="str">
            <v>物理类</v>
          </cell>
          <cell r="G2">
            <v>124</v>
          </cell>
          <cell r="H2">
            <v>137</v>
          </cell>
          <cell r="I2">
            <v>145</v>
          </cell>
          <cell r="J2">
            <v>72</v>
          </cell>
          <cell r="K2">
            <v>50</v>
          </cell>
          <cell r="L2">
            <v>50</v>
          </cell>
          <cell r="M2">
            <v>45</v>
          </cell>
          <cell r="N2">
            <v>45</v>
          </cell>
          <cell r="O2">
            <v>49</v>
          </cell>
        </row>
        <row r="3">
          <cell r="B3" t="str">
            <v>G513422200703103620</v>
          </cell>
          <cell r="C3" t="str">
            <v>祝玛次尔</v>
          </cell>
          <cell r="D3">
            <v>9</v>
          </cell>
          <cell r="E3" t="str">
            <v>历史政治地理</v>
          </cell>
          <cell r="F3" t="str">
            <v>历史类</v>
          </cell>
          <cell r="G3">
            <v>135</v>
          </cell>
          <cell r="H3">
            <v>137</v>
          </cell>
          <cell r="I3">
            <v>131</v>
          </cell>
          <cell r="J3">
            <v>75</v>
          </cell>
          <cell r="K3">
            <v>47</v>
          </cell>
          <cell r="L3">
            <v>48</v>
          </cell>
          <cell r="M3">
            <v>47</v>
          </cell>
          <cell r="N3">
            <v>48</v>
          </cell>
          <cell r="O3">
            <v>48</v>
          </cell>
        </row>
        <row r="4">
          <cell r="B4" t="str">
            <v>G513422200412104826</v>
          </cell>
          <cell r="C4" t="str">
            <v>呷绒拉姆</v>
          </cell>
          <cell r="D4">
            <v>1</v>
          </cell>
          <cell r="E4" t="str">
            <v>物理化学生物</v>
          </cell>
          <cell r="F4" t="str">
            <v>物理类</v>
          </cell>
          <cell r="G4">
            <v>128</v>
          </cell>
          <cell r="H4">
            <v>137</v>
          </cell>
          <cell r="I4">
            <v>134</v>
          </cell>
          <cell r="J4">
            <v>73</v>
          </cell>
          <cell r="K4">
            <v>48</v>
          </cell>
          <cell r="L4">
            <v>46</v>
          </cell>
          <cell r="M4">
            <v>42</v>
          </cell>
          <cell r="N4">
            <v>43</v>
          </cell>
          <cell r="O4">
            <v>47</v>
          </cell>
        </row>
        <row r="5">
          <cell r="B5" t="str">
            <v>G513422200609206017</v>
          </cell>
          <cell r="C5" t="str">
            <v>仁青杜基</v>
          </cell>
          <cell r="D5">
            <v>1</v>
          </cell>
          <cell r="E5" t="str">
            <v>物理化学生物</v>
          </cell>
          <cell r="F5" t="str">
            <v>物理类</v>
          </cell>
          <cell r="G5">
            <v>114</v>
          </cell>
          <cell r="H5">
            <v>138</v>
          </cell>
          <cell r="I5">
            <v>140</v>
          </cell>
          <cell r="J5">
            <v>80</v>
          </cell>
          <cell r="K5">
            <v>47</v>
          </cell>
          <cell r="L5">
            <v>48</v>
          </cell>
          <cell r="M5">
            <v>43</v>
          </cell>
          <cell r="N5">
            <v>35</v>
          </cell>
          <cell r="O5">
            <v>49</v>
          </cell>
        </row>
        <row r="6">
          <cell r="B6" t="str">
            <v>G51342220070328111X</v>
          </cell>
          <cell r="C6" t="str">
            <v>安国锋</v>
          </cell>
          <cell r="D6">
            <v>6</v>
          </cell>
          <cell r="E6" t="str">
            <v>物理化学地理</v>
          </cell>
          <cell r="F6" t="str">
            <v>物理类</v>
          </cell>
          <cell r="G6">
            <v>121</v>
          </cell>
          <cell r="H6">
            <v>137</v>
          </cell>
          <cell r="I6">
            <v>132</v>
          </cell>
          <cell r="J6">
            <v>76</v>
          </cell>
          <cell r="K6">
            <v>43</v>
          </cell>
          <cell r="L6">
            <v>50</v>
          </cell>
          <cell r="M6">
            <v>46</v>
          </cell>
          <cell r="N6">
            <v>38</v>
          </cell>
          <cell r="O6">
            <v>50</v>
          </cell>
        </row>
        <row r="7">
          <cell r="B7" t="str">
            <v>G513422200406012124</v>
          </cell>
          <cell r="C7" t="str">
            <v>朱健云</v>
          </cell>
          <cell r="D7">
            <v>1</v>
          </cell>
          <cell r="E7" t="str">
            <v>物理化学生物</v>
          </cell>
          <cell r="F7" t="str">
            <v>物理类</v>
          </cell>
          <cell r="G7">
            <v>123</v>
          </cell>
          <cell r="H7">
            <v>132</v>
          </cell>
          <cell r="I7">
            <v>144</v>
          </cell>
          <cell r="J7">
            <v>63</v>
          </cell>
          <cell r="K7">
            <v>44</v>
          </cell>
          <cell r="L7">
            <v>49</v>
          </cell>
          <cell r="M7">
            <v>47</v>
          </cell>
          <cell r="N7">
            <v>40</v>
          </cell>
          <cell r="O7">
            <v>48</v>
          </cell>
        </row>
        <row r="8">
          <cell r="B8" t="str">
            <v>G513422200607081521</v>
          </cell>
          <cell r="C8" t="str">
            <v>马金秀</v>
          </cell>
          <cell r="D8">
            <v>1</v>
          </cell>
          <cell r="E8" t="str">
            <v>物理化学生物</v>
          </cell>
          <cell r="F8" t="str">
            <v>物理类</v>
          </cell>
          <cell r="G8">
            <v>124</v>
          </cell>
          <cell r="H8">
            <v>126</v>
          </cell>
          <cell r="I8">
            <v>136</v>
          </cell>
          <cell r="J8">
            <v>77</v>
          </cell>
          <cell r="K8">
            <v>45</v>
          </cell>
          <cell r="L8">
            <v>46</v>
          </cell>
          <cell r="M8">
            <v>50</v>
          </cell>
          <cell r="N8">
            <v>39</v>
          </cell>
          <cell r="O8">
            <v>43</v>
          </cell>
        </row>
        <row r="9">
          <cell r="B9" t="str">
            <v>G51342220050317191X</v>
          </cell>
          <cell r="C9" t="str">
            <v>马小龙</v>
          </cell>
          <cell r="D9">
            <v>1</v>
          </cell>
          <cell r="E9" t="str">
            <v>物理化学生物</v>
          </cell>
          <cell r="F9" t="str">
            <v>物理类</v>
          </cell>
          <cell r="G9">
            <v>122</v>
          </cell>
          <cell r="H9">
            <v>131</v>
          </cell>
          <cell r="I9">
            <v>132</v>
          </cell>
          <cell r="J9">
            <v>77</v>
          </cell>
          <cell r="K9">
            <v>39</v>
          </cell>
          <cell r="L9">
            <v>45</v>
          </cell>
          <cell r="M9">
            <v>47</v>
          </cell>
          <cell r="N9">
            <v>41</v>
          </cell>
          <cell r="O9">
            <v>46</v>
          </cell>
        </row>
        <row r="10">
          <cell r="B10" t="str">
            <v>G513422200601106441</v>
          </cell>
          <cell r="C10" t="str">
            <v>丁争启初</v>
          </cell>
          <cell r="D10">
            <v>9</v>
          </cell>
          <cell r="E10" t="str">
            <v>历史政治地理</v>
          </cell>
          <cell r="F10" t="str">
            <v>历史类</v>
          </cell>
          <cell r="G10">
            <v>124</v>
          </cell>
          <cell r="H10">
            <v>123</v>
          </cell>
          <cell r="I10">
            <v>134</v>
          </cell>
          <cell r="J10">
            <v>68</v>
          </cell>
          <cell r="K10">
            <v>42</v>
          </cell>
          <cell r="L10">
            <v>49</v>
          </cell>
          <cell r="M10">
            <v>49</v>
          </cell>
          <cell r="N10">
            <v>41</v>
          </cell>
          <cell r="O10">
            <v>50</v>
          </cell>
        </row>
        <row r="11">
          <cell r="B11" t="str">
            <v>G51342220070429342X</v>
          </cell>
          <cell r="C11" t="str">
            <v>达珍卓玛</v>
          </cell>
          <cell r="D11">
            <v>9</v>
          </cell>
          <cell r="E11" t="str">
            <v>历史政治地理</v>
          </cell>
          <cell r="F11" t="str">
            <v>历史类</v>
          </cell>
          <cell r="G11">
            <v>117</v>
          </cell>
          <cell r="H11">
            <v>122</v>
          </cell>
          <cell r="I11">
            <v>135</v>
          </cell>
          <cell r="J11">
            <v>76</v>
          </cell>
          <cell r="K11">
            <v>45</v>
          </cell>
          <cell r="L11">
            <v>47</v>
          </cell>
          <cell r="M11">
            <v>47</v>
          </cell>
          <cell r="N11">
            <v>40</v>
          </cell>
          <cell r="O11">
            <v>49</v>
          </cell>
        </row>
        <row r="12">
          <cell r="B12" t="str">
            <v>G513422200707132525</v>
          </cell>
          <cell r="C12" t="str">
            <v>杨利君</v>
          </cell>
          <cell r="D12">
            <v>1</v>
          </cell>
          <cell r="E12" t="str">
            <v>物理化学生物</v>
          </cell>
          <cell r="F12" t="str">
            <v>物理类</v>
          </cell>
          <cell r="G12">
            <v>128</v>
          </cell>
          <cell r="H12">
            <v>113</v>
          </cell>
          <cell r="I12">
            <v>140</v>
          </cell>
          <cell r="J12">
            <v>72</v>
          </cell>
          <cell r="K12">
            <v>46</v>
          </cell>
          <cell r="L12">
            <v>48</v>
          </cell>
          <cell r="M12">
            <v>44</v>
          </cell>
          <cell r="N12">
            <v>39</v>
          </cell>
          <cell r="O12">
            <v>47</v>
          </cell>
        </row>
        <row r="13">
          <cell r="B13" t="str">
            <v>G513422200701205025</v>
          </cell>
          <cell r="C13" t="str">
            <v>次里拉姆</v>
          </cell>
          <cell r="D13">
            <v>1</v>
          </cell>
          <cell r="E13" t="str">
            <v>物理化学生物</v>
          </cell>
          <cell r="F13" t="str">
            <v>物理类</v>
          </cell>
          <cell r="G13">
            <v>116</v>
          </cell>
          <cell r="H13">
            <v>131</v>
          </cell>
          <cell r="I13">
            <v>144</v>
          </cell>
          <cell r="J13">
            <v>65</v>
          </cell>
          <cell r="K13">
            <v>45</v>
          </cell>
          <cell r="L13">
            <v>44</v>
          </cell>
          <cell r="M13">
            <v>46</v>
          </cell>
          <cell r="N13">
            <v>39</v>
          </cell>
          <cell r="O13">
            <v>47</v>
          </cell>
        </row>
        <row r="14">
          <cell r="B14" t="str">
            <v>G513422200607131525</v>
          </cell>
          <cell r="C14" t="str">
            <v>向志美</v>
          </cell>
          <cell r="D14">
            <v>1</v>
          </cell>
          <cell r="E14" t="str">
            <v>物理化学生物</v>
          </cell>
          <cell r="F14" t="str">
            <v>物理类</v>
          </cell>
          <cell r="G14">
            <v>123</v>
          </cell>
          <cell r="H14">
            <v>132</v>
          </cell>
          <cell r="I14">
            <v>142</v>
          </cell>
          <cell r="J14">
            <v>71</v>
          </cell>
          <cell r="K14">
            <v>38</v>
          </cell>
          <cell r="L14">
            <v>44</v>
          </cell>
          <cell r="M14">
            <v>43</v>
          </cell>
          <cell r="N14">
            <v>36</v>
          </cell>
          <cell r="O14">
            <v>48</v>
          </cell>
        </row>
        <row r="15">
          <cell r="B15" t="str">
            <v>G51342220070812341X</v>
          </cell>
          <cell r="C15" t="str">
            <v>潘路阳</v>
          </cell>
          <cell r="D15">
            <v>1</v>
          </cell>
          <cell r="E15" t="str">
            <v>物理化学生物</v>
          </cell>
          <cell r="F15" t="str">
            <v>物理类</v>
          </cell>
          <cell r="G15">
            <v>109</v>
          </cell>
          <cell r="H15">
            <v>132</v>
          </cell>
          <cell r="I15">
            <v>134</v>
          </cell>
          <cell r="J15">
            <v>75</v>
          </cell>
          <cell r="K15">
            <v>49</v>
          </cell>
          <cell r="L15">
            <v>47</v>
          </cell>
          <cell r="M15">
            <v>44</v>
          </cell>
          <cell r="N15">
            <v>37</v>
          </cell>
          <cell r="O15">
            <v>47</v>
          </cell>
        </row>
        <row r="16">
          <cell r="B16" t="str">
            <v>G513422200708114417</v>
          </cell>
          <cell r="C16" t="str">
            <v>杨东生</v>
          </cell>
          <cell r="D16">
            <v>1</v>
          </cell>
          <cell r="E16" t="str">
            <v>物理化学生物</v>
          </cell>
          <cell r="F16" t="str">
            <v>物理类</v>
          </cell>
          <cell r="G16">
            <v>110</v>
          </cell>
          <cell r="H16">
            <v>132</v>
          </cell>
          <cell r="I16">
            <v>142</v>
          </cell>
          <cell r="J16">
            <v>73</v>
          </cell>
          <cell r="K16">
            <v>45</v>
          </cell>
          <cell r="L16">
            <v>44</v>
          </cell>
          <cell r="M16">
            <v>45</v>
          </cell>
          <cell r="N16">
            <v>33</v>
          </cell>
          <cell r="O16">
            <v>47</v>
          </cell>
        </row>
        <row r="17">
          <cell r="B17" t="str">
            <v>G513422200401074828</v>
          </cell>
          <cell r="C17" t="str">
            <v>杜基拉姆</v>
          </cell>
          <cell r="D17">
            <v>2</v>
          </cell>
          <cell r="E17" t="str">
            <v>物理化学生物</v>
          </cell>
          <cell r="F17" t="str">
            <v>物理类</v>
          </cell>
          <cell r="G17">
            <v>118</v>
          </cell>
          <cell r="H17">
            <v>110</v>
          </cell>
          <cell r="I17">
            <v>141</v>
          </cell>
          <cell r="J17">
            <v>73</v>
          </cell>
          <cell r="K17">
            <v>45</v>
          </cell>
          <cell r="L17">
            <v>48</v>
          </cell>
          <cell r="M17">
            <v>48</v>
          </cell>
          <cell r="N17">
            <v>39</v>
          </cell>
          <cell r="O17">
            <v>48</v>
          </cell>
        </row>
        <row r="18">
          <cell r="B18" t="str">
            <v>G513422200603262528</v>
          </cell>
          <cell r="C18" t="str">
            <v>范勇沙</v>
          </cell>
          <cell r="D18">
            <v>1</v>
          </cell>
          <cell r="E18" t="str">
            <v>物理化学生物</v>
          </cell>
          <cell r="F18" t="str">
            <v>物理类</v>
          </cell>
          <cell r="G18">
            <v>115</v>
          </cell>
          <cell r="H18">
            <v>124</v>
          </cell>
          <cell r="I18">
            <v>144</v>
          </cell>
          <cell r="J18">
            <v>67</v>
          </cell>
          <cell r="K18">
            <v>46</v>
          </cell>
          <cell r="L18">
            <v>47</v>
          </cell>
          <cell r="M18">
            <v>45</v>
          </cell>
          <cell r="N18">
            <v>35</v>
          </cell>
          <cell r="O18">
            <v>46</v>
          </cell>
        </row>
        <row r="19">
          <cell r="B19" t="str">
            <v>G51342220080501272X</v>
          </cell>
          <cell r="C19" t="str">
            <v>朱梦香</v>
          </cell>
          <cell r="D19">
            <v>1</v>
          </cell>
          <cell r="E19" t="str">
            <v>物理化学生物</v>
          </cell>
          <cell r="F19" t="str">
            <v>物理类</v>
          </cell>
          <cell r="G19">
            <v>113</v>
          </cell>
          <cell r="H19">
            <v>130</v>
          </cell>
          <cell r="I19">
            <v>134</v>
          </cell>
          <cell r="J19">
            <v>65</v>
          </cell>
          <cell r="K19">
            <v>44</v>
          </cell>
          <cell r="L19">
            <v>48</v>
          </cell>
          <cell r="M19">
            <v>46</v>
          </cell>
          <cell r="N19">
            <v>40</v>
          </cell>
          <cell r="O19">
            <v>48</v>
          </cell>
        </row>
        <row r="20">
          <cell r="B20" t="str">
            <v>G513422200609114227</v>
          </cell>
          <cell r="C20" t="str">
            <v>边玛拉姆</v>
          </cell>
          <cell r="D20">
            <v>1</v>
          </cell>
          <cell r="E20" t="str">
            <v>物理化学生物</v>
          </cell>
          <cell r="F20" t="str">
            <v>物理类</v>
          </cell>
          <cell r="G20">
            <v>112</v>
          </cell>
          <cell r="H20">
            <v>117</v>
          </cell>
          <cell r="I20">
            <v>147</v>
          </cell>
          <cell r="J20">
            <v>75</v>
          </cell>
          <cell r="K20">
            <v>39</v>
          </cell>
          <cell r="L20">
            <v>46</v>
          </cell>
          <cell r="M20">
            <v>43</v>
          </cell>
          <cell r="N20">
            <v>41</v>
          </cell>
          <cell r="O20">
            <v>47</v>
          </cell>
        </row>
        <row r="21">
          <cell r="B21" t="str">
            <v>G513422200708185418</v>
          </cell>
          <cell r="C21" t="str">
            <v>杜基扎西</v>
          </cell>
          <cell r="D21">
            <v>4</v>
          </cell>
          <cell r="E21" t="str">
            <v>物理化学政治</v>
          </cell>
          <cell r="F21" t="str">
            <v>物理类</v>
          </cell>
          <cell r="G21">
            <v>123</v>
          </cell>
          <cell r="H21">
            <v>110</v>
          </cell>
          <cell r="I21">
            <v>143</v>
          </cell>
          <cell r="J21">
            <v>75</v>
          </cell>
          <cell r="K21">
            <v>46</v>
          </cell>
          <cell r="L21">
            <v>42</v>
          </cell>
          <cell r="M21">
            <v>46</v>
          </cell>
          <cell r="N21">
            <v>37</v>
          </cell>
          <cell r="O21">
            <v>44</v>
          </cell>
        </row>
        <row r="22">
          <cell r="B22" t="str">
            <v>G513422200605306619</v>
          </cell>
          <cell r="C22" t="str">
            <v>赵虎兵</v>
          </cell>
          <cell r="D22">
            <v>1</v>
          </cell>
          <cell r="E22" t="str">
            <v>物理化学生物</v>
          </cell>
          <cell r="F22" t="str">
            <v>物理类</v>
          </cell>
          <cell r="G22">
            <v>117</v>
          </cell>
          <cell r="H22">
            <v>127</v>
          </cell>
          <cell r="I22">
            <v>129</v>
          </cell>
          <cell r="J22">
            <v>63</v>
          </cell>
          <cell r="K22">
            <v>40</v>
          </cell>
          <cell r="L22">
            <v>48</v>
          </cell>
          <cell r="M22">
            <v>47</v>
          </cell>
          <cell r="N22">
            <v>45</v>
          </cell>
          <cell r="O22">
            <v>49</v>
          </cell>
        </row>
        <row r="23">
          <cell r="B23" t="str">
            <v>G513422200601030344</v>
          </cell>
          <cell r="C23" t="str">
            <v>扎西布池</v>
          </cell>
          <cell r="D23">
            <v>1</v>
          </cell>
          <cell r="E23" t="str">
            <v>物理化学生物</v>
          </cell>
          <cell r="F23" t="str">
            <v>物理类</v>
          </cell>
          <cell r="G23">
            <v>130</v>
          </cell>
          <cell r="H23">
            <v>116</v>
          </cell>
          <cell r="I23">
            <v>143</v>
          </cell>
          <cell r="J23">
            <v>64</v>
          </cell>
          <cell r="K23">
            <v>38</v>
          </cell>
          <cell r="L23">
            <v>48</v>
          </cell>
          <cell r="M23">
            <v>45</v>
          </cell>
          <cell r="N23">
            <v>34</v>
          </cell>
          <cell r="O23">
            <v>47</v>
          </cell>
        </row>
        <row r="24">
          <cell r="B24" t="str">
            <v>G513422200610153610</v>
          </cell>
          <cell r="C24" t="str">
            <v>仁青扎西</v>
          </cell>
          <cell r="D24">
            <v>1</v>
          </cell>
          <cell r="E24" t="str">
            <v>物理化学生物</v>
          </cell>
          <cell r="F24" t="str">
            <v>物理类</v>
          </cell>
          <cell r="G24">
            <v>115</v>
          </cell>
          <cell r="H24">
            <v>130</v>
          </cell>
          <cell r="I24">
            <v>124</v>
          </cell>
          <cell r="J24">
            <v>75</v>
          </cell>
          <cell r="K24">
            <v>44</v>
          </cell>
          <cell r="L24">
            <v>46</v>
          </cell>
          <cell r="M24">
            <v>44</v>
          </cell>
          <cell r="N24">
            <v>37</v>
          </cell>
          <cell r="O24">
            <v>49</v>
          </cell>
        </row>
        <row r="25">
          <cell r="B25" t="str">
            <v>G513422200611156821</v>
          </cell>
          <cell r="C25" t="str">
            <v>棒丑</v>
          </cell>
          <cell r="D25">
            <v>1</v>
          </cell>
          <cell r="E25" t="str">
            <v>物理化学生物</v>
          </cell>
          <cell r="F25" t="str">
            <v>物理类</v>
          </cell>
          <cell r="G25">
            <v>121</v>
          </cell>
          <cell r="H25">
            <v>107</v>
          </cell>
          <cell r="I25">
            <v>144</v>
          </cell>
          <cell r="J25">
            <v>64</v>
          </cell>
          <cell r="K25">
            <v>47</v>
          </cell>
          <cell r="L25">
            <v>46</v>
          </cell>
          <cell r="M25">
            <v>46</v>
          </cell>
          <cell r="N25">
            <v>41</v>
          </cell>
          <cell r="O25">
            <v>48</v>
          </cell>
        </row>
        <row r="26">
          <cell r="B26" t="str">
            <v>G513422200605053818</v>
          </cell>
          <cell r="C26" t="str">
            <v>马文海</v>
          </cell>
          <cell r="D26">
            <v>1</v>
          </cell>
          <cell r="E26" t="str">
            <v>物理化学生物</v>
          </cell>
          <cell r="F26" t="str">
            <v>物理类</v>
          </cell>
          <cell r="G26">
            <v>112</v>
          </cell>
          <cell r="H26">
            <v>125</v>
          </cell>
          <cell r="I26">
            <v>122</v>
          </cell>
          <cell r="J26">
            <v>80</v>
          </cell>
          <cell r="K26">
            <v>48</v>
          </cell>
          <cell r="L26">
            <v>48</v>
          </cell>
          <cell r="M26">
            <v>42</v>
          </cell>
          <cell r="N26">
            <v>37</v>
          </cell>
          <cell r="O26">
            <v>47</v>
          </cell>
        </row>
        <row r="27">
          <cell r="B27" t="str">
            <v>G513422200704150023</v>
          </cell>
          <cell r="C27" t="str">
            <v>赵宗勤</v>
          </cell>
          <cell r="D27">
            <v>1</v>
          </cell>
          <cell r="E27" t="str">
            <v>物理化学生物</v>
          </cell>
          <cell r="F27" t="str">
            <v>物理类</v>
          </cell>
          <cell r="G27">
            <v>114</v>
          </cell>
          <cell r="H27">
            <v>133</v>
          </cell>
          <cell r="I27">
            <v>130</v>
          </cell>
          <cell r="J27">
            <v>73</v>
          </cell>
          <cell r="K27">
            <v>45</v>
          </cell>
          <cell r="L27">
            <v>43</v>
          </cell>
          <cell r="M27">
            <v>41</v>
          </cell>
          <cell r="N27">
            <v>34</v>
          </cell>
          <cell r="O27">
            <v>47</v>
          </cell>
        </row>
        <row r="28">
          <cell r="B28" t="str">
            <v>G513422200405285016</v>
          </cell>
          <cell r="C28" t="str">
            <v>英扎次里</v>
          </cell>
          <cell r="D28">
            <v>1</v>
          </cell>
          <cell r="E28" t="str">
            <v>物理化学生物</v>
          </cell>
          <cell r="F28" t="str">
            <v>物理类</v>
          </cell>
          <cell r="G28">
            <v>118</v>
          </cell>
          <cell r="H28">
            <v>122</v>
          </cell>
          <cell r="I28">
            <v>135</v>
          </cell>
          <cell r="J28">
            <v>60</v>
          </cell>
          <cell r="K28">
            <v>43</v>
          </cell>
          <cell r="L28">
            <v>46</v>
          </cell>
          <cell r="M28">
            <v>48</v>
          </cell>
          <cell r="N28">
            <v>39</v>
          </cell>
          <cell r="O28">
            <v>49</v>
          </cell>
        </row>
        <row r="29">
          <cell r="B29" t="str">
            <v>G513422200707280317</v>
          </cell>
          <cell r="C29" t="str">
            <v>陈南</v>
          </cell>
          <cell r="D29">
            <v>9</v>
          </cell>
          <cell r="E29" t="str">
            <v>历史政治地理</v>
          </cell>
          <cell r="F29" t="str">
            <v>历史类</v>
          </cell>
          <cell r="G29">
            <v>112</v>
          </cell>
          <cell r="H29">
            <v>129</v>
          </cell>
          <cell r="I29">
            <v>129</v>
          </cell>
          <cell r="J29">
            <v>70</v>
          </cell>
          <cell r="K29">
            <v>40</v>
          </cell>
          <cell r="L29">
            <v>41</v>
          </cell>
          <cell r="M29">
            <v>50</v>
          </cell>
          <cell r="N29">
            <v>41</v>
          </cell>
          <cell r="O29">
            <v>48</v>
          </cell>
        </row>
        <row r="30">
          <cell r="B30" t="str">
            <v>G513422200304071342</v>
          </cell>
          <cell r="C30" t="str">
            <v>毛国美</v>
          </cell>
          <cell r="D30">
            <v>1</v>
          </cell>
          <cell r="E30" t="str">
            <v>物理化学生物</v>
          </cell>
          <cell r="F30" t="str">
            <v>物理类</v>
          </cell>
          <cell r="G30">
            <v>117</v>
          </cell>
          <cell r="H30">
            <v>121</v>
          </cell>
          <cell r="I30">
            <v>124</v>
          </cell>
          <cell r="J30">
            <v>73</v>
          </cell>
          <cell r="K30">
            <v>47</v>
          </cell>
          <cell r="L30">
            <v>42</v>
          </cell>
          <cell r="M30">
            <v>45</v>
          </cell>
          <cell r="N30">
            <v>42</v>
          </cell>
          <cell r="O30">
            <v>48</v>
          </cell>
        </row>
        <row r="31">
          <cell r="B31" t="str">
            <v>G513422200506126225</v>
          </cell>
          <cell r="C31" t="str">
            <v>杨友英</v>
          </cell>
          <cell r="D31">
            <v>6</v>
          </cell>
          <cell r="E31" t="str">
            <v>物理化学地理</v>
          </cell>
          <cell r="F31" t="str">
            <v>物理类</v>
          </cell>
          <cell r="G31">
            <v>125</v>
          </cell>
          <cell r="H31">
            <v>122</v>
          </cell>
          <cell r="I31">
            <v>142</v>
          </cell>
          <cell r="J31">
            <v>55</v>
          </cell>
          <cell r="K31">
            <v>38</v>
          </cell>
          <cell r="L31">
            <v>43</v>
          </cell>
          <cell r="M31">
            <v>50</v>
          </cell>
          <cell r="N31">
            <v>39</v>
          </cell>
          <cell r="O31">
            <v>44</v>
          </cell>
        </row>
        <row r="32">
          <cell r="B32" t="str">
            <v>G513422200602087019</v>
          </cell>
          <cell r="C32" t="str">
            <v>鲁绒偏初</v>
          </cell>
          <cell r="D32">
            <v>2</v>
          </cell>
          <cell r="E32" t="str">
            <v>物理化学生物</v>
          </cell>
          <cell r="F32" t="str">
            <v>物理类</v>
          </cell>
          <cell r="G32">
            <v>109</v>
          </cell>
          <cell r="H32">
            <v>128</v>
          </cell>
          <cell r="I32">
            <v>138</v>
          </cell>
          <cell r="J32">
            <v>67</v>
          </cell>
          <cell r="K32">
            <v>43</v>
          </cell>
          <cell r="L32">
            <v>46</v>
          </cell>
          <cell r="M32">
            <v>40</v>
          </cell>
          <cell r="N32">
            <v>37</v>
          </cell>
          <cell r="O32">
            <v>48</v>
          </cell>
        </row>
        <row r="33">
          <cell r="B33" t="str">
            <v>G513422200803145027</v>
          </cell>
          <cell r="C33" t="str">
            <v>李孟仙</v>
          </cell>
          <cell r="D33">
            <v>1</v>
          </cell>
          <cell r="E33" t="str">
            <v>物理化学生物</v>
          </cell>
          <cell r="F33" t="str">
            <v>物理类</v>
          </cell>
          <cell r="G33">
            <v>108</v>
          </cell>
          <cell r="H33">
            <v>116</v>
          </cell>
          <cell r="I33">
            <v>145</v>
          </cell>
          <cell r="J33">
            <v>66</v>
          </cell>
          <cell r="K33">
            <v>49</v>
          </cell>
          <cell r="L33">
            <v>46</v>
          </cell>
          <cell r="M33">
            <v>44</v>
          </cell>
          <cell r="N33">
            <v>36</v>
          </cell>
          <cell r="O33">
            <v>45</v>
          </cell>
        </row>
        <row r="34">
          <cell r="B34" t="str">
            <v>G513422200510032926</v>
          </cell>
          <cell r="C34" t="str">
            <v>苟阿芬</v>
          </cell>
          <cell r="D34">
            <v>1</v>
          </cell>
          <cell r="E34" t="str">
            <v>物理化学生物</v>
          </cell>
          <cell r="F34" t="str">
            <v>物理类</v>
          </cell>
          <cell r="G34">
            <v>122</v>
          </cell>
          <cell r="H34">
            <v>110</v>
          </cell>
          <cell r="I34">
            <v>145</v>
          </cell>
          <cell r="J34">
            <v>62</v>
          </cell>
          <cell r="K34">
            <v>41</v>
          </cell>
          <cell r="L34">
            <v>45</v>
          </cell>
          <cell r="M34">
            <v>46</v>
          </cell>
          <cell r="N34">
            <v>35</v>
          </cell>
          <cell r="O34">
            <v>47</v>
          </cell>
        </row>
        <row r="35">
          <cell r="B35" t="str">
            <v>G513422200705272727</v>
          </cell>
          <cell r="C35" t="str">
            <v>周静</v>
          </cell>
          <cell r="D35">
            <v>1</v>
          </cell>
          <cell r="E35" t="str">
            <v>物理化学生物</v>
          </cell>
          <cell r="F35" t="str">
            <v>物理类</v>
          </cell>
          <cell r="G35">
            <v>110</v>
          </cell>
          <cell r="H35">
            <v>121</v>
          </cell>
          <cell r="I35">
            <v>137</v>
          </cell>
          <cell r="J35">
            <v>69</v>
          </cell>
          <cell r="K35">
            <v>41</v>
          </cell>
          <cell r="L35">
            <v>46</v>
          </cell>
          <cell r="M35">
            <v>44</v>
          </cell>
          <cell r="N35">
            <v>36</v>
          </cell>
          <cell r="O35">
            <v>48</v>
          </cell>
        </row>
        <row r="36">
          <cell r="B36" t="str">
            <v>G513422200603184427</v>
          </cell>
          <cell r="C36" t="str">
            <v>杨贵英</v>
          </cell>
          <cell r="D36">
            <v>1</v>
          </cell>
          <cell r="E36" t="str">
            <v>物理化学生物</v>
          </cell>
          <cell r="F36" t="str">
            <v>物理类</v>
          </cell>
          <cell r="G36">
            <v>114</v>
          </cell>
          <cell r="H36">
            <v>125</v>
          </cell>
          <cell r="I36">
            <v>138</v>
          </cell>
          <cell r="J36">
            <v>61</v>
          </cell>
          <cell r="K36">
            <v>42</v>
          </cell>
          <cell r="L36">
            <v>43</v>
          </cell>
          <cell r="M36">
            <v>45</v>
          </cell>
          <cell r="N36">
            <v>38</v>
          </cell>
          <cell r="O36">
            <v>46</v>
          </cell>
        </row>
        <row r="37">
          <cell r="B37" t="str">
            <v>G513422200606223823</v>
          </cell>
          <cell r="C37" t="str">
            <v>沈阿呷</v>
          </cell>
          <cell r="D37">
            <v>3</v>
          </cell>
          <cell r="E37" t="str">
            <v>物理化学生物</v>
          </cell>
          <cell r="F37" t="str">
            <v>物理类</v>
          </cell>
          <cell r="G37">
            <v>124</v>
          </cell>
          <cell r="H37">
            <v>120</v>
          </cell>
          <cell r="I37">
            <v>131</v>
          </cell>
          <cell r="J37">
            <v>55</v>
          </cell>
          <cell r="K37">
            <v>42</v>
          </cell>
          <cell r="L37">
            <v>46</v>
          </cell>
          <cell r="M37">
            <v>45</v>
          </cell>
          <cell r="N37">
            <v>41</v>
          </cell>
          <cell r="O37">
            <v>48</v>
          </cell>
        </row>
        <row r="38">
          <cell r="B38" t="str">
            <v>G513422200501285032</v>
          </cell>
          <cell r="C38" t="str">
            <v>阿根</v>
          </cell>
          <cell r="D38">
            <v>1</v>
          </cell>
          <cell r="E38" t="str">
            <v>物理化学生物</v>
          </cell>
          <cell r="F38" t="str">
            <v>物理类</v>
          </cell>
          <cell r="G38">
            <v>113</v>
          </cell>
          <cell r="H38">
            <v>115</v>
          </cell>
          <cell r="I38">
            <v>140</v>
          </cell>
          <cell r="J38">
            <v>60</v>
          </cell>
          <cell r="K38">
            <v>45</v>
          </cell>
          <cell r="L38">
            <v>48</v>
          </cell>
          <cell r="M38">
            <v>46</v>
          </cell>
          <cell r="N38">
            <v>37</v>
          </cell>
          <cell r="O38">
            <v>47</v>
          </cell>
        </row>
        <row r="39">
          <cell r="B39" t="str">
            <v>G513422200704136627</v>
          </cell>
          <cell r="C39" t="str">
            <v>王阿芝</v>
          </cell>
          <cell r="D39">
            <v>1</v>
          </cell>
          <cell r="E39" t="str">
            <v>物理化学生物</v>
          </cell>
          <cell r="F39" t="str">
            <v>物理类</v>
          </cell>
          <cell r="G39">
            <v>111</v>
          </cell>
          <cell r="H39">
            <v>128</v>
          </cell>
          <cell r="I39">
            <v>139</v>
          </cell>
          <cell r="J39">
            <v>64</v>
          </cell>
          <cell r="K39">
            <v>42</v>
          </cell>
          <cell r="L39">
            <v>45</v>
          </cell>
          <cell r="M39">
            <v>45</v>
          </cell>
          <cell r="N39">
            <v>33</v>
          </cell>
          <cell r="O39">
            <v>44</v>
          </cell>
        </row>
        <row r="40">
          <cell r="B40" t="str">
            <v>G513422200804185020</v>
          </cell>
          <cell r="C40" t="str">
            <v>降初布尺</v>
          </cell>
          <cell r="D40">
            <v>1</v>
          </cell>
          <cell r="E40" t="str">
            <v>物理化学生物</v>
          </cell>
          <cell r="F40" t="str">
            <v>物理类</v>
          </cell>
          <cell r="G40">
            <v>116</v>
          </cell>
          <cell r="H40">
            <v>125</v>
          </cell>
          <cell r="I40">
            <v>141</v>
          </cell>
          <cell r="J40">
            <v>64</v>
          </cell>
          <cell r="K40">
            <v>44</v>
          </cell>
          <cell r="L40">
            <v>45</v>
          </cell>
          <cell r="M40">
            <v>40</v>
          </cell>
          <cell r="N40">
            <v>30</v>
          </cell>
          <cell r="O40">
            <v>45</v>
          </cell>
        </row>
        <row r="41">
          <cell r="B41" t="str">
            <v>G513422200607311526</v>
          </cell>
          <cell r="C41" t="str">
            <v>马悦</v>
          </cell>
          <cell r="D41">
            <v>9</v>
          </cell>
          <cell r="E41" t="str">
            <v>历史政治地理</v>
          </cell>
          <cell r="F41" t="str">
            <v>历史类</v>
          </cell>
          <cell r="G41">
            <v>122</v>
          </cell>
          <cell r="H41">
            <v>117</v>
          </cell>
          <cell r="I41">
            <v>116</v>
          </cell>
          <cell r="J41">
            <v>70</v>
          </cell>
          <cell r="K41">
            <v>40</v>
          </cell>
          <cell r="L41">
            <v>48</v>
          </cell>
          <cell r="M41">
            <v>44</v>
          </cell>
          <cell r="N41">
            <v>46</v>
          </cell>
          <cell r="O41">
            <v>47</v>
          </cell>
        </row>
        <row r="42">
          <cell r="B42" t="str">
            <v>G513422200610202929</v>
          </cell>
          <cell r="C42" t="str">
            <v>苟阿比莫</v>
          </cell>
          <cell r="D42">
            <v>3</v>
          </cell>
          <cell r="E42" t="str">
            <v>物理化学生物</v>
          </cell>
          <cell r="F42" t="str">
            <v>物理类</v>
          </cell>
          <cell r="G42">
            <v>115</v>
          </cell>
          <cell r="H42">
            <v>120</v>
          </cell>
          <cell r="I42">
            <v>141</v>
          </cell>
          <cell r="J42">
            <v>57</v>
          </cell>
          <cell r="K42">
            <v>38</v>
          </cell>
          <cell r="L42">
            <v>43</v>
          </cell>
          <cell r="M42">
            <v>46</v>
          </cell>
          <cell r="N42">
            <v>39</v>
          </cell>
          <cell r="O42">
            <v>50</v>
          </cell>
        </row>
        <row r="43">
          <cell r="B43" t="str">
            <v>G513422200708291317</v>
          </cell>
          <cell r="C43" t="str">
            <v>毛缘福</v>
          </cell>
          <cell r="D43">
            <v>1</v>
          </cell>
          <cell r="E43" t="str">
            <v>物理化学生物</v>
          </cell>
          <cell r="F43" t="str">
            <v>物理类</v>
          </cell>
          <cell r="G43">
            <v>105</v>
          </cell>
          <cell r="H43">
            <v>130</v>
          </cell>
          <cell r="I43">
            <v>111</v>
          </cell>
          <cell r="J43">
            <v>73</v>
          </cell>
          <cell r="K43">
            <v>45</v>
          </cell>
          <cell r="L43">
            <v>48</v>
          </cell>
          <cell r="M43">
            <v>46</v>
          </cell>
          <cell r="N43">
            <v>41</v>
          </cell>
          <cell r="O43">
            <v>48</v>
          </cell>
        </row>
        <row r="44">
          <cell r="B44" t="str">
            <v>G513422200506017010</v>
          </cell>
          <cell r="C44" t="str">
            <v>鲁绒卓西</v>
          </cell>
          <cell r="D44">
            <v>1</v>
          </cell>
          <cell r="E44" t="str">
            <v>物理化学生物</v>
          </cell>
          <cell r="F44" t="str">
            <v>物理类</v>
          </cell>
          <cell r="G44">
            <v>110</v>
          </cell>
          <cell r="H44">
            <v>112</v>
          </cell>
          <cell r="I44">
            <v>131</v>
          </cell>
          <cell r="J44">
            <v>69</v>
          </cell>
          <cell r="K44">
            <v>44</v>
          </cell>
          <cell r="L44">
            <v>45</v>
          </cell>
          <cell r="M44">
            <v>45</v>
          </cell>
          <cell r="N44">
            <v>40</v>
          </cell>
          <cell r="O44">
            <v>49</v>
          </cell>
        </row>
        <row r="45">
          <cell r="B45" t="str">
            <v>G513422200601064616</v>
          </cell>
          <cell r="C45" t="str">
            <v>罗京</v>
          </cell>
          <cell r="D45">
            <v>4</v>
          </cell>
          <cell r="E45" t="str">
            <v>物理化学政治</v>
          </cell>
          <cell r="F45" t="str">
            <v>物理类</v>
          </cell>
          <cell r="G45">
            <v>118</v>
          </cell>
          <cell r="H45">
            <v>117</v>
          </cell>
          <cell r="I45">
            <v>129</v>
          </cell>
          <cell r="J45">
            <v>70</v>
          </cell>
          <cell r="K45">
            <v>40</v>
          </cell>
          <cell r="L45">
            <v>48</v>
          </cell>
          <cell r="M45">
            <v>39</v>
          </cell>
          <cell r="N45">
            <v>32</v>
          </cell>
          <cell r="O45">
            <v>47</v>
          </cell>
        </row>
        <row r="46">
          <cell r="B46" t="str">
            <v>G513422200609151714</v>
          </cell>
          <cell r="C46" t="str">
            <v>刘欢</v>
          </cell>
          <cell r="D46">
            <v>6</v>
          </cell>
          <cell r="E46" t="str">
            <v>物理化学地理</v>
          </cell>
          <cell r="F46" t="str">
            <v>物理类</v>
          </cell>
          <cell r="G46">
            <v>105</v>
          </cell>
          <cell r="H46">
            <v>121</v>
          </cell>
          <cell r="I46">
            <v>134</v>
          </cell>
          <cell r="J46">
            <v>67</v>
          </cell>
          <cell r="K46">
            <v>43</v>
          </cell>
          <cell r="L46">
            <v>41</v>
          </cell>
          <cell r="M46">
            <v>41</v>
          </cell>
          <cell r="N46">
            <v>39</v>
          </cell>
          <cell r="O46">
            <v>48</v>
          </cell>
        </row>
        <row r="47">
          <cell r="B47" t="str">
            <v>G513422200703152721</v>
          </cell>
          <cell r="C47" t="str">
            <v>张先慧</v>
          </cell>
          <cell r="D47">
            <v>1</v>
          </cell>
          <cell r="E47" t="str">
            <v>物理化学生物</v>
          </cell>
          <cell r="F47" t="str">
            <v>物理类</v>
          </cell>
          <cell r="G47">
            <v>109</v>
          </cell>
          <cell r="H47">
            <v>123</v>
          </cell>
          <cell r="I47">
            <v>125</v>
          </cell>
          <cell r="J47">
            <v>67</v>
          </cell>
          <cell r="K47">
            <v>38</v>
          </cell>
          <cell r="L47">
            <v>43</v>
          </cell>
          <cell r="M47">
            <v>38</v>
          </cell>
          <cell r="N47">
            <v>44</v>
          </cell>
          <cell r="O47">
            <v>47</v>
          </cell>
        </row>
        <row r="48">
          <cell r="B48" t="str">
            <v>G513422200609163627</v>
          </cell>
          <cell r="C48" t="str">
            <v>许存雨</v>
          </cell>
          <cell r="D48">
            <v>1</v>
          </cell>
          <cell r="E48" t="str">
            <v>物理化学生物</v>
          </cell>
          <cell r="F48" t="str">
            <v>物理类</v>
          </cell>
          <cell r="G48">
            <v>115</v>
          </cell>
          <cell r="H48">
            <v>112</v>
          </cell>
          <cell r="I48">
            <v>134</v>
          </cell>
          <cell r="J48">
            <v>64</v>
          </cell>
          <cell r="K48">
            <v>41</v>
          </cell>
          <cell r="L48">
            <v>46</v>
          </cell>
          <cell r="M48">
            <v>37</v>
          </cell>
          <cell r="N48">
            <v>42</v>
          </cell>
          <cell r="O48">
            <v>42</v>
          </cell>
        </row>
        <row r="49">
          <cell r="B49" t="str">
            <v>G513422200708204623</v>
          </cell>
          <cell r="C49" t="str">
            <v>罗英</v>
          </cell>
          <cell r="D49">
            <v>2</v>
          </cell>
          <cell r="E49" t="str">
            <v>物理化学生物</v>
          </cell>
          <cell r="F49" t="str">
            <v>物理类</v>
          </cell>
          <cell r="G49">
            <v>114</v>
          </cell>
          <cell r="H49">
            <v>109</v>
          </cell>
          <cell r="I49">
            <v>142</v>
          </cell>
          <cell r="J49">
            <v>68</v>
          </cell>
          <cell r="K49">
            <v>37</v>
          </cell>
          <cell r="L49">
            <v>42</v>
          </cell>
          <cell r="M49">
            <v>37</v>
          </cell>
          <cell r="N49">
            <v>39</v>
          </cell>
          <cell r="O49">
            <v>44</v>
          </cell>
        </row>
        <row r="50">
          <cell r="B50" t="str">
            <v>G513422200712086818</v>
          </cell>
          <cell r="C50" t="str">
            <v>沈克古</v>
          </cell>
          <cell r="D50">
            <v>4</v>
          </cell>
          <cell r="E50" t="str">
            <v>物理化学政治</v>
          </cell>
          <cell r="F50" t="str">
            <v>物理类</v>
          </cell>
          <cell r="G50">
            <v>114</v>
          </cell>
          <cell r="H50">
            <v>123</v>
          </cell>
          <cell r="I50">
            <v>143</v>
          </cell>
          <cell r="J50">
            <v>56</v>
          </cell>
          <cell r="K50">
            <v>36</v>
          </cell>
          <cell r="L50">
            <v>40</v>
          </cell>
          <cell r="M50">
            <v>41</v>
          </cell>
          <cell r="N50">
            <v>33</v>
          </cell>
          <cell r="O50">
            <v>45</v>
          </cell>
        </row>
        <row r="51">
          <cell r="B51" t="str">
            <v>G513422200601011944</v>
          </cell>
          <cell r="C51" t="str">
            <v>马贵英</v>
          </cell>
          <cell r="D51">
            <v>6</v>
          </cell>
          <cell r="E51" t="str">
            <v>物理化学地理</v>
          </cell>
          <cell r="F51" t="str">
            <v>物理类</v>
          </cell>
          <cell r="G51">
            <v>117</v>
          </cell>
          <cell r="H51">
            <v>123</v>
          </cell>
          <cell r="I51">
            <v>128</v>
          </cell>
          <cell r="J51">
            <v>59</v>
          </cell>
          <cell r="K51">
            <v>41</v>
          </cell>
          <cell r="L51">
            <v>41</v>
          </cell>
          <cell r="M51">
            <v>38</v>
          </cell>
          <cell r="N51">
            <v>38</v>
          </cell>
          <cell r="O51">
            <v>46</v>
          </cell>
        </row>
        <row r="52">
          <cell r="B52" t="str">
            <v>G513422200509071514</v>
          </cell>
          <cell r="C52" t="str">
            <v>向小平</v>
          </cell>
          <cell r="D52">
            <v>1</v>
          </cell>
          <cell r="E52" t="str">
            <v>物理化学生物</v>
          </cell>
          <cell r="F52" t="str">
            <v>物理类</v>
          </cell>
          <cell r="G52">
            <v>114</v>
          </cell>
          <cell r="H52">
            <v>121</v>
          </cell>
          <cell r="I52">
            <v>121</v>
          </cell>
          <cell r="J52">
            <v>68</v>
          </cell>
          <cell r="K52">
            <v>42</v>
          </cell>
          <cell r="L52">
            <v>45</v>
          </cell>
          <cell r="M52">
            <v>39</v>
          </cell>
          <cell r="N52">
            <v>37</v>
          </cell>
          <cell r="O52">
            <v>43</v>
          </cell>
        </row>
        <row r="53">
          <cell r="B53" t="str">
            <v>G513422200611072126</v>
          </cell>
          <cell r="C53" t="str">
            <v>古小珍</v>
          </cell>
          <cell r="D53">
            <v>6</v>
          </cell>
          <cell r="E53" t="str">
            <v>物理化学地理</v>
          </cell>
          <cell r="F53" t="str">
            <v>物理类</v>
          </cell>
          <cell r="G53">
            <v>119</v>
          </cell>
          <cell r="H53">
            <v>117</v>
          </cell>
          <cell r="I53">
            <v>131</v>
          </cell>
          <cell r="J53">
            <v>62</v>
          </cell>
          <cell r="K53">
            <v>35</v>
          </cell>
          <cell r="L53">
            <v>45</v>
          </cell>
          <cell r="M53">
            <v>41</v>
          </cell>
          <cell r="N53">
            <v>38</v>
          </cell>
          <cell r="O53">
            <v>42</v>
          </cell>
        </row>
        <row r="54">
          <cell r="B54" t="str">
            <v>G513422200608124837</v>
          </cell>
          <cell r="C54" t="str">
            <v>边玛次丁</v>
          </cell>
          <cell r="D54">
            <v>1</v>
          </cell>
          <cell r="E54" t="str">
            <v>物理化学生物</v>
          </cell>
          <cell r="F54" t="str">
            <v>物理类</v>
          </cell>
          <cell r="G54">
            <v>109</v>
          </cell>
          <cell r="H54">
            <v>122</v>
          </cell>
          <cell r="I54">
            <v>121</v>
          </cell>
          <cell r="J54">
            <v>71</v>
          </cell>
          <cell r="K54">
            <v>45</v>
          </cell>
          <cell r="L54">
            <v>42</v>
          </cell>
          <cell r="M54">
            <v>39</v>
          </cell>
          <cell r="N54">
            <v>34</v>
          </cell>
          <cell r="O54">
            <v>46</v>
          </cell>
        </row>
        <row r="55">
          <cell r="B55" t="str">
            <v>G513422200702072914</v>
          </cell>
          <cell r="C55" t="str">
            <v>王小康</v>
          </cell>
          <cell r="D55">
            <v>2</v>
          </cell>
          <cell r="E55" t="str">
            <v>物理化学生物</v>
          </cell>
          <cell r="F55" t="str">
            <v>物理类</v>
          </cell>
          <cell r="G55">
            <v>114</v>
          </cell>
          <cell r="H55">
            <v>113</v>
          </cell>
          <cell r="I55">
            <v>129</v>
          </cell>
          <cell r="J55">
            <v>59</v>
          </cell>
          <cell r="K55">
            <v>38</v>
          </cell>
          <cell r="L55">
            <v>46</v>
          </cell>
          <cell r="M55">
            <v>48</v>
          </cell>
          <cell r="N55">
            <v>35</v>
          </cell>
          <cell r="O55">
            <v>46</v>
          </cell>
        </row>
        <row r="56">
          <cell r="B56" t="str">
            <v>G513422200401027036</v>
          </cell>
          <cell r="C56" t="str">
            <v>鲁绒根戈</v>
          </cell>
          <cell r="D56">
            <v>4</v>
          </cell>
          <cell r="E56" t="str">
            <v>物理化学政治</v>
          </cell>
          <cell r="F56" t="str">
            <v>物理类</v>
          </cell>
          <cell r="G56">
            <v>105</v>
          </cell>
          <cell r="H56">
            <v>116</v>
          </cell>
          <cell r="I56">
            <v>122</v>
          </cell>
          <cell r="J56">
            <v>73</v>
          </cell>
          <cell r="K56">
            <v>45</v>
          </cell>
          <cell r="L56">
            <v>43</v>
          </cell>
          <cell r="M56">
            <v>40</v>
          </cell>
          <cell r="N56">
            <v>41</v>
          </cell>
          <cell r="O56">
            <v>43</v>
          </cell>
        </row>
        <row r="57">
          <cell r="B57" t="str">
            <v>G513422200509252729</v>
          </cell>
          <cell r="C57" t="str">
            <v>张春梅</v>
          </cell>
          <cell r="D57">
            <v>1</v>
          </cell>
          <cell r="E57" t="str">
            <v>物理化学生物</v>
          </cell>
          <cell r="F57" t="str">
            <v>物理类</v>
          </cell>
          <cell r="G57">
            <v>114</v>
          </cell>
          <cell r="H57">
            <v>119</v>
          </cell>
          <cell r="I57">
            <v>123</v>
          </cell>
          <cell r="J57">
            <v>65</v>
          </cell>
          <cell r="K57">
            <v>39</v>
          </cell>
          <cell r="L57">
            <v>43</v>
          </cell>
          <cell r="M57">
            <v>40</v>
          </cell>
          <cell r="N57">
            <v>37</v>
          </cell>
          <cell r="O57">
            <v>47</v>
          </cell>
        </row>
        <row r="58">
          <cell r="B58" t="str">
            <v>G513422200611302518</v>
          </cell>
          <cell r="C58" t="str">
            <v>扎西旦珠</v>
          </cell>
          <cell r="D58">
            <v>4</v>
          </cell>
          <cell r="E58" t="str">
            <v>物理化学政治</v>
          </cell>
          <cell r="F58" t="str">
            <v>物理类</v>
          </cell>
          <cell r="G58">
            <v>112</v>
          </cell>
          <cell r="H58">
            <v>95</v>
          </cell>
          <cell r="I58">
            <v>122</v>
          </cell>
          <cell r="J58">
            <v>65</v>
          </cell>
          <cell r="K58">
            <v>46</v>
          </cell>
          <cell r="L58">
            <v>47</v>
          </cell>
          <cell r="M58">
            <v>50</v>
          </cell>
          <cell r="N58">
            <v>45</v>
          </cell>
          <cell r="O58">
            <v>45</v>
          </cell>
        </row>
        <row r="59">
          <cell r="B59" t="str">
            <v>G513422200505130345</v>
          </cell>
          <cell r="C59" t="str">
            <v>呷茸祝玛</v>
          </cell>
          <cell r="D59">
            <v>9</v>
          </cell>
          <cell r="E59" t="str">
            <v>历史政治地理</v>
          </cell>
          <cell r="F59" t="str">
            <v>历史类</v>
          </cell>
          <cell r="G59">
            <v>122</v>
          </cell>
          <cell r="H59">
            <v>115</v>
          </cell>
          <cell r="I59">
            <v>123</v>
          </cell>
          <cell r="J59">
            <v>64</v>
          </cell>
          <cell r="K59">
            <v>46</v>
          </cell>
          <cell r="L59">
            <v>40</v>
          </cell>
          <cell r="M59">
            <v>45</v>
          </cell>
          <cell r="N59">
            <v>32</v>
          </cell>
          <cell r="O59">
            <v>40</v>
          </cell>
        </row>
        <row r="60">
          <cell r="B60" t="str">
            <v>G513422200701180921</v>
          </cell>
          <cell r="C60" t="str">
            <v>杨欣茹</v>
          </cell>
          <cell r="D60">
            <v>1</v>
          </cell>
          <cell r="E60" t="str">
            <v>物理化学生物</v>
          </cell>
          <cell r="F60" t="str">
            <v>物理类</v>
          </cell>
          <cell r="G60">
            <v>107</v>
          </cell>
          <cell r="H60">
            <v>122</v>
          </cell>
          <cell r="I60">
            <v>139</v>
          </cell>
          <cell r="J60">
            <v>58</v>
          </cell>
          <cell r="K60">
            <v>36</v>
          </cell>
          <cell r="L60">
            <v>37</v>
          </cell>
          <cell r="M60">
            <v>45</v>
          </cell>
          <cell r="N60">
            <v>37</v>
          </cell>
          <cell r="O60">
            <v>45</v>
          </cell>
        </row>
        <row r="61">
          <cell r="B61" t="str">
            <v>G513422200711121116</v>
          </cell>
          <cell r="C61" t="str">
            <v>吕兴龙</v>
          </cell>
          <cell r="D61">
            <v>2</v>
          </cell>
          <cell r="E61" t="str">
            <v>物理化学生物</v>
          </cell>
          <cell r="F61" t="str">
            <v>物理类</v>
          </cell>
          <cell r="G61">
            <v>110</v>
          </cell>
          <cell r="H61">
            <v>107</v>
          </cell>
          <cell r="I61">
            <v>127</v>
          </cell>
          <cell r="J61">
            <v>69</v>
          </cell>
          <cell r="K61">
            <v>47</v>
          </cell>
          <cell r="L61">
            <v>48</v>
          </cell>
          <cell r="M61">
            <v>35</v>
          </cell>
          <cell r="N61">
            <v>37</v>
          </cell>
          <cell r="O61">
            <v>46</v>
          </cell>
        </row>
        <row r="62">
          <cell r="B62" t="str">
            <v>G51342220060621031X</v>
          </cell>
          <cell r="C62" t="str">
            <v>仁争龙布</v>
          </cell>
          <cell r="D62">
            <v>3</v>
          </cell>
          <cell r="E62" t="str">
            <v>物理化学生物</v>
          </cell>
          <cell r="F62" t="str">
            <v>物理类</v>
          </cell>
          <cell r="G62">
            <v>109</v>
          </cell>
          <cell r="H62">
            <v>113</v>
          </cell>
          <cell r="I62">
            <v>133</v>
          </cell>
          <cell r="J62">
            <v>59</v>
          </cell>
          <cell r="K62">
            <v>42</v>
          </cell>
          <cell r="L62">
            <v>46</v>
          </cell>
          <cell r="M62">
            <v>35</v>
          </cell>
          <cell r="N62">
            <v>42</v>
          </cell>
          <cell r="O62">
            <v>47</v>
          </cell>
        </row>
        <row r="63">
          <cell r="B63" t="str">
            <v>G513422200610086219</v>
          </cell>
          <cell r="C63" t="str">
            <v>侯逸龙</v>
          </cell>
          <cell r="D63">
            <v>1</v>
          </cell>
          <cell r="E63" t="str">
            <v>物理化学生物</v>
          </cell>
          <cell r="F63" t="str">
            <v>物理类</v>
          </cell>
          <cell r="G63">
            <v>113</v>
          </cell>
          <cell r="H63">
            <v>126</v>
          </cell>
          <cell r="I63">
            <v>117</v>
          </cell>
          <cell r="J63">
            <v>65</v>
          </cell>
          <cell r="K63">
            <v>41</v>
          </cell>
          <cell r="L63">
            <v>42</v>
          </cell>
          <cell r="M63">
            <v>46</v>
          </cell>
          <cell r="N63">
            <v>28</v>
          </cell>
          <cell r="O63">
            <v>47</v>
          </cell>
        </row>
        <row r="64">
          <cell r="B64" t="str">
            <v>G513422200704100923</v>
          </cell>
          <cell r="C64" t="str">
            <v>杨国英</v>
          </cell>
          <cell r="D64">
            <v>2</v>
          </cell>
          <cell r="E64" t="str">
            <v>物理化学生物</v>
          </cell>
          <cell r="F64" t="str">
            <v>物理类</v>
          </cell>
          <cell r="G64">
            <v>121</v>
          </cell>
          <cell r="H64">
            <v>122</v>
          </cell>
          <cell r="I64">
            <v>130</v>
          </cell>
          <cell r="J64">
            <v>58</v>
          </cell>
          <cell r="K64">
            <v>36</v>
          </cell>
          <cell r="L64">
            <v>40</v>
          </cell>
          <cell r="M64">
            <v>41</v>
          </cell>
          <cell r="N64">
            <v>34</v>
          </cell>
          <cell r="O64">
            <v>43</v>
          </cell>
        </row>
        <row r="65">
          <cell r="B65" t="str">
            <v>G513422200605016822</v>
          </cell>
          <cell r="C65" t="str">
            <v>邱贵秀</v>
          </cell>
          <cell r="D65">
            <v>2</v>
          </cell>
          <cell r="E65" t="str">
            <v>物理化学生物</v>
          </cell>
          <cell r="F65" t="str">
            <v>物理类</v>
          </cell>
          <cell r="G65">
            <v>119</v>
          </cell>
          <cell r="H65">
            <v>125</v>
          </cell>
          <cell r="I65">
            <v>127</v>
          </cell>
          <cell r="J65">
            <v>58</v>
          </cell>
          <cell r="K65">
            <v>38</v>
          </cell>
          <cell r="L65">
            <v>44</v>
          </cell>
          <cell r="M65">
            <v>38</v>
          </cell>
          <cell r="N65">
            <v>32</v>
          </cell>
          <cell r="O65">
            <v>44</v>
          </cell>
        </row>
        <row r="66">
          <cell r="B66" t="str">
            <v>G513422200611051528</v>
          </cell>
          <cell r="C66" t="str">
            <v>李荣玉</v>
          </cell>
          <cell r="D66">
            <v>3</v>
          </cell>
          <cell r="E66" t="str">
            <v>物理化学生物</v>
          </cell>
          <cell r="F66" t="str">
            <v>物理类</v>
          </cell>
          <cell r="G66">
            <v>120</v>
          </cell>
          <cell r="H66">
            <v>109</v>
          </cell>
          <cell r="I66">
            <v>114</v>
          </cell>
          <cell r="J66">
            <v>65</v>
          </cell>
          <cell r="K66">
            <v>48</v>
          </cell>
          <cell r="L66">
            <v>46</v>
          </cell>
          <cell r="M66">
            <v>40</v>
          </cell>
          <cell r="N66">
            <v>36</v>
          </cell>
          <cell r="O66">
            <v>47</v>
          </cell>
        </row>
        <row r="67">
          <cell r="B67" t="str">
            <v>G513422200609110023</v>
          </cell>
          <cell r="C67" t="str">
            <v>刘俊兰</v>
          </cell>
          <cell r="D67">
            <v>2</v>
          </cell>
          <cell r="E67" t="str">
            <v>物理化学生物</v>
          </cell>
          <cell r="F67" t="str">
            <v>物理类</v>
          </cell>
          <cell r="G67">
            <v>112</v>
          </cell>
          <cell r="H67">
            <v>117</v>
          </cell>
          <cell r="I67">
            <v>135</v>
          </cell>
          <cell r="J67">
            <v>45</v>
          </cell>
          <cell r="K67">
            <v>44</v>
          </cell>
          <cell r="L67">
            <v>40</v>
          </cell>
          <cell r="M67">
            <v>45</v>
          </cell>
          <cell r="N67">
            <v>38</v>
          </cell>
          <cell r="O67">
            <v>48</v>
          </cell>
        </row>
        <row r="68">
          <cell r="B68" t="str">
            <v>G513422200701184025</v>
          </cell>
          <cell r="C68" t="str">
            <v>宋加祝玛</v>
          </cell>
          <cell r="D68">
            <v>4</v>
          </cell>
          <cell r="E68" t="str">
            <v>物理化学政治</v>
          </cell>
          <cell r="F68" t="str">
            <v>物理类</v>
          </cell>
          <cell r="G68">
            <v>121</v>
          </cell>
          <cell r="H68">
            <v>118</v>
          </cell>
          <cell r="I68">
            <v>99</v>
          </cell>
          <cell r="J68">
            <v>64</v>
          </cell>
          <cell r="K68">
            <v>45</v>
          </cell>
          <cell r="L68">
            <v>47</v>
          </cell>
          <cell r="M68">
            <v>45</v>
          </cell>
          <cell r="N68">
            <v>37</v>
          </cell>
          <cell r="O68">
            <v>48</v>
          </cell>
        </row>
        <row r="69">
          <cell r="B69" t="str">
            <v>G513422200601150047</v>
          </cell>
          <cell r="C69" t="str">
            <v>任登秀</v>
          </cell>
          <cell r="D69">
            <v>6</v>
          </cell>
          <cell r="E69" t="str">
            <v>物理化学地理</v>
          </cell>
          <cell r="F69" t="str">
            <v>物理类</v>
          </cell>
          <cell r="G69">
            <v>107</v>
          </cell>
          <cell r="H69">
            <v>125</v>
          </cell>
          <cell r="I69">
            <v>136</v>
          </cell>
          <cell r="J69">
            <v>55</v>
          </cell>
          <cell r="K69">
            <v>37</v>
          </cell>
          <cell r="L69">
            <v>42</v>
          </cell>
          <cell r="M69">
            <v>44</v>
          </cell>
          <cell r="N69">
            <v>30</v>
          </cell>
          <cell r="O69">
            <v>48</v>
          </cell>
        </row>
        <row r="70">
          <cell r="B70" t="str">
            <v>G513422200503087048</v>
          </cell>
          <cell r="C70" t="str">
            <v>苏朗央青</v>
          </cell>
          <cell r="D70">
            <v>2</v>
          </cell>
          <cell r="E70" t="str">
            <v>物理化学生物</v>
          </cell>
          <cell r="F70" t="str">
            <v>物理类</v>
          </cell>
          <cell r="G70">
            <v>109</v>
          </cell>
          <cell r="H70">
            <v>96</v>
          </cell>
          <cell r="I70">
            <v>139</v>
          </cell>
          <cell r="J70">
            <v>61</v>
          </cell>
          <cell r="K70">
            <v>46</v>
          </cell>
          <cell r="L70">
            <v>42</v>
          </cell>
          <cell r="M70">
            <v>40</v>
          </cell>
          <cell r="N70">
            <v>45</v>
          </cell>
          <cell r="O70">
            <v>45</v>
          </cell>
        </row>
        <row r="71">
          <cell r="B71" t="str">
            <v>G513422200602130320</v>
          </cell>
          <cell r="C71" t="str">
            <v>沈梅</v>
          </cell>
          <cell r="D71">
            <v>3</v>
          </cell>
          <cell r="E71" t="str">
            <v>物理化学生物</v>
          </cell>
          <cell r="F71" t="str">
            <v>物理类</v>
          </cell>
          <cell r="G71">
            <v>115</v>
          </cell>
          <cell r="H71">
            <v>110</v>
          </cell>
          <cell r="I71">
            <v>139</v>
          </cell>
          <cell r="J71">
            <v>64</v>
          </cell>
          <cell r="K71">
            <v>40</v>
          </cell>
          <cell r="L71">
            <v>45</v>
          </cell>
          <cell r="M71">
            <v>26</v>
          </cell>
          <cell r="N71">
            <v>39</v>
          </cell>
          <cell r="O71">
            <v>45</v>
          </cell>
        </row>
        <row r="72">
          <cell r="B72" t="str">
            <v>G513422200612070317</v>
          </cell>
          <cell r="C72" t="str">
            <v>王赢川</v>
          </cell>
          <cell r="D72">
            <v>1</v>
          </cell>
          <cell r="E72" t="str">
            <v>物理化学生物</v>
          </cell>
          <cell r="F72" t="str">
            <v>物理类</v>
          </cell>
          <cell r="G72">
            <v>110</v>
          </cell>
          <cell r="H72">
            <v>120</v>
          </cell>
          <cell r="I72">
            <v>124</v>
          </cell>
          <cell r="J72">
            <v>72</v>
          </cell>
          <cell r="K72">
            <v>42</v>
          </cell>
          <cell r="L72">
            <v>44</v>
          </cell>
          <cell r="M72">
            <v>36</v>
          </cell>
          <cell r="N72">
            <v>31</v>
          </cell>
          <cell r="O72">
            <v>43</v>
          </cell>
        </row>
        <row r="73">
          <cell r="B73" t="str">
            <v>G513422200612162924</v>
          </cell>
          <cell r="C73" t="str">
            <v>苏燕</v>
          </cell>
          <cell r="D73">
            <v>4</v>
          </cell>
          <cell r="E73" t="str">
            <v>物理化学政治</v>
          </cell>
          <cell r="F73" t="str">
            <v>物理类</v>
          </cell>
          <cell r="G73">
            <v>96</v>
          </cell>
          <cell r="H73">
            <v>116</v>
          </cell>
          <cell r="I73">
            <v>141</v>
          </cell>
          <cell r="J73">
            <v>61</v>
          </cell>
          <cell r="K73">
            <v>39</v>
          </cell>
          <cell r="L73">
            <v>39</v>
          </cell>
          <cell r="M73">
            <v>41</v>
          </cell>
          <cell r="N73">
            <v>42</v>
          </cell>
          <cell r="O73">
            <v>47</v>
          </cell>
        </row>
        <row r="74">
          <cell r="B74" t="str">
            <v>G513422200412146620</v>
          </cell>
          <cell r="C74" t="str">
            <v>次尔央青</v>
          </cell>
          <cell r="D74">
            <v>9</v>
          </cell>
          <cell r="E74" t="str">
            <v>历史政治地理</v>
          </cell>
          <cell r="F74" t="str">
            <v>历史类</v>
          </cell>
          <cell r="G74">
            <v>123</v>
          </cell>
          <cell r="H74">
            <v>98</v>
          </cell>
          <cell r="I74">
            <v>118</v>
          </cell>
          <cell r="J74">
            <v>62</v>
          </cell>
          <cell r="K74">
            <v>44</v>
          </cell>
          <cell r="L74">
            <v>46</v>
          </cell>
          <cell r="M74">
            <v>41</v>
          </cell>
          <cell r="N74">
            <v>43</v>
          </cell>
          <cell r="O74">
            <v>47</v>
          </cell>
        </row>
        <row r="75">
          <cell r="B75" t="str">
            <v>G513422200609152944</v>
          </cell>
          <cell r="C75" t="str">
            <v>马艳春</v>
          </cell>
          <cell r="D75">
            <v>9</v>
          </cell>
          <cell r="E75" t="str">
            <v>历史政治地理</v>
          </cell>
          <cell r="F75" t="str">
            <v>历史类</v>
          </cell>
          <cell r="G75">
            <v>117</v>
          </cell>
          <cell r="H75">
            <v>116</v>
          </cell>
          <cell r="I75">
            <v>136</v>
          </cell>
          <cell r="J75">
            <v>53</v>
          </cell>
          <cell r="K75">
            <v>36</v>
          </cell>
          <cell r="L75">
            <v>43</v>
          </cell>
          <cell r="M75">
            <v>47</v>
          </cell>
          <cell r="N75">
            <v>29</v>
          </cell>
          <cell r="O75">
            <v>45</v>
          </cell>
        </row>
        <row r="76">
          <cell r="B76" t="str">
            <v>G51342220051020111X</v>
          </cell>
          <cell r="C76" t="str">
            <v>沈云东</v>
          </cell>
          <cell r="D76">
            <v>2</v>
          </cell>
          <cell r="E76" t="str">
            <v>物理化学生物</v>
          </cell>
          <cell r="F76" t="str">
            <v>物理类</v>
          </cell>
          <cell r="G76">
            <v>115</v>
          </cell>
          <cell r="H76">
            <v>118</v>
          </cell>
          <cell r="I76">
            <v>102</v>
          </cell>
          <cell r="J76">
            <v>64</v>
          </cell>
          <cell r="K76">
            <v>39</v>
          </cell>
          <cell r="L76">
            <v>46</v>
          </cell>
          <cell r="M76">
            <v>47</v>
          </cell>
          <cell r="N76">
            <v>41</v>
          </cell>
          <cell r="O76">
            <v>49</v>
          </cell>
        </row>
        <row r="77">
          <cell r="B77" t="str">
            <v>G513422200501026428</v>
          </cell>
          <cell r="C77" t="str">
            <v>边玛拉姆</v>
          </cell>
          <cell r="D77">
            <v>2</v>
          </cell>
          <cell r="E77" t="str">
            <v>物理化学生物</v>
          </cell>
          <cell r="F77" t="str">
            <v>物理类</v>
          </cell>
          <cell r="G77">
            <v>106</v>
          </cell>
          <cell r="H77">
            <v>122</v>
          </cell>
          <cell r="I77">
            <v>129</v>
          </cell>
          <cell r="J77">
            <v>60</v>
          </cell>
          <cell r="K77">
            <v>30</v>
          </cell>
          <cell r="L77">
            <v>47</v>
          </cell>
          <cell r="M77">
            <v>41</v>
          </cell>
          <cell r="N77">
            <v>39</v>
          </cell>
          <cell r="O77">
            <v>47</v>
          </cell>
        </row>
        <row r="78">
          <cell r="B78" t="str">
            <v>G513422200708152720</v>
          </cell>
          <cell r="C78" t="str">
            <v>王大英</v>
          </cell>
          <cell r="D78">
            <v>6</v>
          </cell>
          <cell r="E78" t="str">
            <v>物理化学地理</v>
          </cell>
          <cell r="F78" t="str">
            <v>物理类</v>
          </cell>
          <cell r="G78">
            <v>109</v>
          </cell>
          <cell r="H78">
            <v>114</v>
          </cell>
          <cell r="I78">
            <v>124</v>
          </cell>
          <cell r="J78">
            <v>60</v>
          </cell>
          <cell r="K78">
            <v>45</v>
          </cell>
          <cell r="L78">
            <v>46</v>
          </cell>
          <cell r="M78">
            <v>41</v>
          </cell>
          <cell r="N78">
            <v>36</v>
          </cell>
          <cell r="O78">
            <v>46</v>
          </cell>
        </row>
        <row r="79">
          <cell r="B79" t="str">
            <v>G513422200402016427</v>
          </cell>
          <cell r="C79" t="str">
            <v>次仁拥珍</v>
          </cell>
          <cell r="D79">
            <v>13</v>
          </cell>
          <cell r="E79" t="str">
            <v>历史政治生物</v>
          </cell>
          <cell r="F79" t="str">
            <v>历史类</v>
          </cell>
          <cell r="G79">
            <v>120</v>
          </cell>
          <cell r="H79">
            <v>104</v>
          </cell>
          <cell r="I79">
            <v>130</v>
          </cell>
          <cell r="J79">
            <v>53</v>
          </cell>
          <cell r="K79">
            <v>42</v>
          </cell>
          <cell r="L79">
            <v>45</v>
          </cell>
          <cell r="M79">
            <v>40</v>
          </cell>
          <cell r="N79">
            <v>42</v>
          </cell>
          <cell r="O79">
            <v>45</v>
          </cell>
        </row>
        <row r="80">
          <cell r="B80" t="str">
            <v>G513422200710154610</v>
          </cell>
          <cell r="C80" t="str">
            <v>扎西杜基</v>
          </cell>
          <cell r="D80">
            <v>1</v>
          </cell>
          <cell r="E80" t="str">
            <v>物理化学生物</v>
          </cell>
          <cell r="F80" t="str">
            <v>物理类</v>
          </cell>
          <cell r="G80">
            <v>112</v>
          </cell>
          <cell r="H80">
            <v>120</v>
          </cell>
          <cell r="I80">
            <v>120</v>
          </cell>
          <cell r="J80">
            <v>65</v>
          </cell>
          <cell r="K80">
            <v>42</v>
          </cell>
          <cell r="L80">
            <v>44</v>
          </cell>
          <cell r="M80">
            <v>38</v>
          </cell>
          <cell r="N80">
            <v>36</v>
          </cell>
          <cell r="O80">
            <v>43</v>
          </cell>
        </row>
        <row r="81">
          <cell r="B81" t="str">
            <v>G513422200508301920</v>
          </cell>
          <cell r="C81" t="str">
            <v>沈青艳</v>
          </cell>
          <cell r="D81">
            <v>9</v>
          </cell>
          <cell r="E81" t="str">
            <v>历史政治地理</v>
          </cell>
          <cell r="F81" t="str">
            <v>历史类</v>
          </cell>
          <cell r="G81">
            <v>118</v>
          </cell>
          <cell r="H81">
            <v>118</v>
          </cell>
          <cell r="I81">
            <v>118</v>
          </cell>
          <cell r="J81">
            <v>61</v>
          </cell>
          <cell r="K81">
            <v>35</v>
          </cell>
          <cell r="L81">
            <v>40</v>
          </cell>
          <cell r="M81">
            <v>48</v>
          </cell>
          <cell r="N81">
            <v>41</v>
          </cell>
          <cell r="O81">
            <v>41</v>
          </cell>
        </row>
        <row r="82">
          <cell r="B82" t="str">
            <v>G513422200406102525</v>
          </cell>
          <cell r="C82" t="str">
            <v>苏维英</v>
          </cell>
          <cell r="D82">
            <v>4</v>
          </cell>
          <cell r="E82" t="str">
            <v>物理化学政治</v>
          </cell>
          <cell r="F82" t="str">
            <v>物理类</v>
          </cell>
          <cell r="G82">
            <v>119</v>
          </cell>
          <cell r="H82">
            <v>107</v>
          </cell>
          <cell r="I82">
            <v>121</v>
          </cell>
          <cell r="J82">
            <v>67</v>
          </cell>
          <cell r="K82">
            <v>40</v>
          </cell>
          <cell r="L82">
            <v>43</v>
          </cell>
          <cell r="M82">
            <v>43</v>
          </cell>
          <cell r="N82">
            <v>33</v>
          </cell>
          <cell r="O82">
            <v>46</v>
          </cell>
        </row>
        <row r="83">
          <cell r="B83" t="str">
            <v>G513422200711056027</v>
          </cell>
          <cell r="C83" t="str">
            <v>央青娜姆</v>
          </cell>
          <cell r="D83">
            <v>3</v>
          </cell>
          <cell r="E83" t="str">
            <v>物理化学生物</v>
          </cell>
          <cell r="F83" t="str">
            <v>物理类</v>
          </cell>
          <cell r="G83">
            <v>105</v>
          </cell>
          <cell r="H83">
            <v>112</v>
          </cell>
          <cell r="I83">
            <v>131</v>
          </cell>
          <cell r="J83">
            <v>59</v>
          </cell>
          <cell r="K83">
            <v>40</v>
          </cell>
          <cell r="L83">
            <v>47</v>
          </cell>
          <cell r="M83">
            <v>37</v>
          </cell>
          <cell r="N83">
            <v>39</v>
          </cell>
          <cell r="O83">
            <v>48</v>
          </cell>
        </row>
        <row r="84">
          <cell r="B84" t="str">
            <v>G513422200511080911</v>
          </cell>
          <cell r="C84" t="str">
            <v>尼玛扎西</v>
          </cell>
          <cell r="D84">
            <v>3</v>
          </cell>
          <cell r="E84" t="str">
            <v>物理化学生物</v>
          </cell>
          <cell r="F84" t="str">
            <v>物理类</v>
          </cell>
          <cell r="G84">
            <v>110</v>
          </cell>
          <cell r="H84">
            <v>115</v>
          </cell>
          <cell r="I84">
            <v>114</v>
          </cell>
          <cell r="J84">
            <v>73</v>
          </cell>
          <cell r="K84">
            <v>39</v>
          </cell>
          <cell r="L84">
            <v>46</v>
          </cell>
          <cell r="M84">
            <v>46</v>
          </cell>
          <cell r="N84">
            <v>34</v>
          </cell>
          <cell r="O84">
            <v>41</v>
          </cell>
        </row>
        <row r="85">
          <cell r="B85" t="str">
            <v>G513422200705284015</v>
          </cell>
          <cell r="C85" t="str">
            <v>东珠昂伽</v>
          </cell>
          <cell r="D85">
            <v>10</v>
          </cell>
          <cell r="E85" t="str">
            <v>历史政治地理</v>
          </cell>
          <cell r="F85" t="str">
            <v>历史类</v>
          </cell>
          <cell r="G85">
            <v>116</v>
          </cell>
          <cell r="H85">
            <v>90</v>
          </cell>
          <cell r="I85">
            <v>136</v>
          </cell>
          <cell r="J85">
            <v>65</v>
          </cell>
          <cell r="K85">
            <v>37</v>
          </cell>
          <cell r="L85">
            <v>44</v>
          </cell>
          <cell r="M85">
            <v>45</v>
          </cell>
          <cell r="N85">
            <v>39</v>
          </cell>
          <cell r="O85">
            <v>46</v>
          </cell>
        </row>
        <row r="86">
          <cell r="B86" t="str">
            <v>G513422200506077021</v>
          </cell>
          <cell r="C86" t="str">
            <v>苏朗折木</v>
          </cell>
          <cell r="D86">
            <v>1</v>
          </cell>
          <cell r="E86" t="str">
            <v>物理化学生物</v>
          </cell>
          <cell r="F86" t="str">
            <v>物理类</v>
          </cell>
          <cell r="G86">
            <v>108</v>
          </cell>
          <cell r="H86">
            <v>111</v>
          </cell>
          <cell r="I86">
            <v>136</v>
          </cell>
          <cell r="J86">
            <v>69</v>
          </cell>
          <cell r="K86">
            <v>40</v>
          </cell>
          <cell r="L86">
            <v>43</v>
          </cell>
          <cell r="M86">
            <v>32</v>
          </cell>
          <cell r="N86">
            <v>32</v>
          </cell>
          <cell r="O86">
            <v>46</v>
          </cell>
        </row>
        <row r="87">
          <cell r="B87" t="str">
            <v>G513422200603043827</v>
          </cell>
          <cell r="C87" t="str">
            <v>黄金兰</v>
          </cell>
          <cell r="D87">
            <v>2</v>
          </cell>
          <cell r="E87" t="str">
            <v>物理化学生物</v>
          </cell>
          <cell r="F87" t="str">
            <v>物理类</v>
          </cell>
          <cell r="G87">
            <v>117</v>
          </cell>
          <cell r="H87">
            <v>113</v>
          </cell>
          <cell r="I87">
            <v>111</v>
          </cell>
          <cell r="J87">
            <v>65</v>
          </cell>
          <cell r="K87">
            <v>42</v>
          </cell>
          <cell r="L87">
            <v>47</v>
          </cell>
          <cell r="M87">
            <v>38</v>
          </cell>
          <cell r="N87">
            <v>36</v>
          </cell>
          <cell r="O87">
            <v>48</v>
          </cell>
        </row>
        <row r="88">
          <cell r="B88" t="str">
            <v>G513422200603133814</v>
          </cell>
          <cell r="C88" t="str">
            <v>海春明</v>
          </cell>
          <cell r="D88">
            <v>2</v>
          </cell>
          <cell r="E88" t="str">
            <v>物理化学生物</v>
          </cell>
          <cell r="F88" t="str">
            <v>物理类</v>
          </cell>
          <cell r="G88">
            <v>101</v>
          </cell>
          <cell r="H88">
            <v>113</v>
          </cell>
          <cell r="I88">
            <v>135</v>
          </cell>
          <cell r="J88">
            <v>65</v>
          </cell>
          <cell r="K88">
            <v>44</v>
          </cell>
          <cell r="L88">
            <v>44</v>
          </cell>
          <cell r="M88">
            <v>35</v>
          </cell>
          <cell r="N88">
            <v>36</v>
          </cell>
          <cell r="O88">
            <v>43</v>
          </cell>
        </row>
        <row r="89">
          <cell r="B89" t="str">
            <v>G513422200509082512</v>
          </cell>
          <cell r="C89" t="str">
            <v>游世杰</v>
          </cell>
          <cell r="D89">
            <v>2</v>
          </cell>
          <cell r="E89" t="str">
            <v>物理化学生物</v>
          </cell>
          <cell r="F89" t="str">
            <v>物理类</v>
          </cell>
          <cell r="G89">
            <v>108</v>
          </cell>
          <cell r="H89">
            <v>134</v>
          </cell>
          <cell r="I89">
            <v>88</v>
          </cell>
          <cell r="J89">
            <v>72</v>
          </cell>
          <cell r="K89">
            <v>48</v>
          </cell>
          <cell r="L89">
            <v>44</v>
          </cell>
          <cell r="M89">
            <v>40</v>
          </cell>
          <cell r="N89">
            <v>34</v>
          </cell>
          <cell r="O89">
            <v>47</v>
          </cell>
        </row>
        <row r="90">
          <cell r="B90" t="str">
            <v>G513422200501032713</v>
          </cell>
          <cell r="C90" t="str">
            <v>杨顺杰</v>
          </cell>
          <cell r="D90">
            <v>6</v>
          </cell>
          <cell r="E90" t="str">
            <v>物理化学地理</v>
          </cell>
          <cell r="F90" t="str">
            <v>物理类</v>
          </cell>
          <cell r="G90">
            <v>108</v>
          </cell>
          <cell r="H90">
            <v>103</v>
          </cell>
          <cell r="I90">
            <v>130</v>
          </cell>
          <cell r="J90">
            <v>65</v>
          </cell>
          <cell r="K90">
            <v>37</v>
          </cell>
          <cell r="L90">
            <v>45</v>
          </cell>
          <cell r="M90">
            <v>47</v>
          </cell>
          <cell r="N90">
            <v>36</v>
          </cell>
          <cell r="O90">
            <v>44</v>
          </cell>
        </row>
        <row r="91">
          <cell r="B91" t="str">
            <v>G513422200402024814</v>
          </cell>
          <cell r="C91" t="str">
            <v>次伦苏朗</v>
          </cell>
          <cell r="D91">
            <v>6</v>
          </cell>
          <cell r="E91" t="str">
            <v>物理化学地理</v>
          </cell>
          <cell r="F91" t="str">
            <v>物理类</v>
          </cell>
          <cell r="G91">
            <v>118</v>
          </cell>
          <cell r="H91">
            <v>110</v>
          </cell>
          <cell r="I91">
            <v>107</v>
          </cell>
          <cell r="J91">
            <v>58</v>
          </cell>
          <cell r="K91">
            <v>45</v>
          </cell>
          <cell r="L91">
            <v>44</v>
          </cell>
          <cell r="M91">
            <v>44</v>
          </cell>
          <cell r="N91">
            <v>41</v>
          </cell>
          <cell r="O91">
            <v>48</v>
          </cell>
        </row>
        <row r="92">
          <cell r="B92" t="str">
            <v>G51343020050812061X</v>
          </cell>
          <cell r="C92" t="str">
            <v>花只发</v>
          </cell>
          <cell r="D92">
            <v>3</v>
          </cell>
          <cell r="E92" t="str">
            <v>物理化学生物</v>
          </cell>
          <cell r="F92" t="str">
            <v>物理类</v>
          </cell>
          <cell r="G92">
            <v>107</v>
          </cell>
          <cell r="H92">
            <v>111</v>
          </cell>
          <cell r="I92">
            <v>119</v>
          </cell>
          <cell r="J92">
            <v>64</v>
          </cell>
          <cell r="K92">
            <v>41</v>
          </cell>
          <cell r="L92">
            <v>39</v>
          </cell>
          <cell r="M92">
            <v>43</v>
          </cell>
          <cell r="N92">
            <v>41</v>
          </cell>
          <cell r="O92">
            <v>48</v>
          </cell>
        </row>
        <row r="93">
          <cell r="B93" t="str">
            <v>G513422200405107017</v>
          </cell>
          <cell r="C93" t="str">
            <v>鲁绒翁丁</v>
          </cell>
          <cell r="D93">
            <v>6</v>
          </cell>
          <cell r="E93" t="str">
            <v>物理化学地理</v>
          </cell>
          <cell r="F93" t="str">
            <v>物理类</v>
          </cell>
          <cell r="G93">
            <v>98</v>
          </cell>
          <cell r="H93">
            <v>119</v>
          </cell>
          <cell r="I93">
            <v>119</v>
          </cell>
          <cell r="J93">
            <v>70</v>
          </cell>
          <cell r="K93">
            <v>37</v>
          </cell>
          <cell r="L93">
            <v>44</v>
          </cell>
          <cell r="M93">
            <v>35</v>
          </cell>
          <cell r="N93">
            <v>45</v>
          </cell>
          <cell r="O93">
            <v>46</v>
          </cell>
        </row>
        <row r="94">
          <cell r="B94" t="str">
            <v>G513422200705081322</v>
          </cell>
          <cell r="C94" t="str">
            <v>央宗</v>
          </cell>
          <cell r="D94">
            <v>1</v>
          </cell>
          <cell r="E94" t="str">
            <v>物理化学生物</v>
          </cell>
          <cell r="F94" t="str">
            <v>物理类</v>
          </cell>
          <cell r="G94">
            <v>109</v>
          </cell>
          <cell r="H94">
            <v>116</v>
          </cell>
          <cell r="I94">
            <v>123</v>
          </cell>
          <cell r="J94">
            <v>69</v>
          </cell>
          <cell r="K94">
            <v>42</v>
          </cell>
          <cell r="L94">
            <v>40</v>
          </cell>
          <cell r="M94">
            <v>39</v>
          </cell>
          <cell r="N94">
            <v>36</v>
          </cell>
          <cell r="O94">
            <v>38</v>
          </cell>
        </row>
        <row r="95">
          <cell r="B95" t="str">
            <v>G513422200608185015</v>
          </cell>
          <cell r="C95" t="str">
            <v>姜才建</v>
          </cell>
          <cell r="D95">
            <v>4</v>
          </cell>
          <cell r="E95" t="str">
            <v>物理化学政治</v>
          </cell>
          <cell r="F95" t="str">
            <v>物理类</v>
          </cell>
          <cell r="G95">
            <v>105</v>
          </cell>
          <cell r="H95">
            <v>127</v>
          </cell>
          <cell r="I95">
            <v>93</v>
          </cell>
          <cell r="J95">
            <v>65</v>
          </cell>
          <cell r="K95">
            <v>40</v>
          </cell>
          <cell r="L95">
            <v>45</v>
          </cell>
          <cell r="M95">
            <v>46</v>
          </cell>
          <cell r="N95">
            <v>42</v>
          </cell>
          <cell r="O95">
            <v>48</v>
          </cell>
        </row>
        <row r="96">
          <cell r="B96" t="str">
            <v>G513422200402182927</v>
          </cell>
          <cell r="C96" t="str">
            <v>扎史祝玛</v>
          </cell>
          <cell r="D96">
            <v>4</v>
          </cell>
          <cell r="E96" t="str">
            <v>物理化学政治</v>
          </cell>
          <cell r="F96" t="str">
            <v>物理类</v>
          </cell>
          <cell r="G96">
            <v>101</v>
          </cell>
          <cell r="H96">
            <v>109</v>
          </cell>
          <cell r="I96">
            <v>128</v>
          </cell>
          <cell r="J96">
            <v>57</v>
          </cell>
          <cell r="K96">
            <v>38</v>
          </cell>
          <cell r="L96">
            <v>45</v>
          </cell>
          <cell r="M96">
            <v>50</v>
          </cell>
          <cell r="N96">
            <v>36</v>
          </cell>
          <cell r="O96">
            <v>46</v>
          </cell>
        </row>
        <row r="97">
          <cell r="B97" t="str">
            <v>G513422200708111128</v>
          </cell>
          <cell r="C97" t="str">
            <v>沙秀婷</v>
          </cell>
          <cell r="D97">
            <v>4</v>
          </cell>
          <cell r="E97" t="str">
            <v>物理化学政治</v>
          </cell>
          <cell r="F97" t="str">
            <v>物理类</v>
          </cell>
          <cell r="G97">
            <v>110</v>
          </cell>
          <cell r="H97">
            <v>105</v>
          </cell>
          <cell r="I97">
            <v>136</v>
          </cell>
          <cell r="J97">
            <v>49</v>
          </cell>
          <cell r="K97">
            <v>39</v>
          </cell>
          <cell r="L97">
            <v>43</v>
          </cell>
          <cell r="M97">
            <v>46</v>
          </cell>
          <cell r="N97">
            <v>36</v>
          </cell>
          <cell r="O97">
            <v>46</v>
          </cell>
        </row>
        <row r="98">
          <cell r="B98" t="str">
            <v>G513422200604121524</v>
          </cell>
          <cell r="C98" t="str">
            <v>降初娜姆</v>
          </cell>
          <cell r="D98">
            <v>6</v>
          </cell>
          <cell r="E98" t="str">
            <v>物理化学地理</v>
          </cell>
          <cell r="F98" t="str">
            <v>物理类</v>
          </cell>
          <cell r="G98">
            <v>99</v>
          </cell>
          <cell r="H98">
            <v>121</v>
          </cell>
          <cell r="I98">
            <v>124</v>
          </cell>
          <cell r="J98">
            <v>58</v>
          </cell>
          <cell r="K98">
            <v>42</v>
          </cell>
          <cell r="L98">
            <v>43</v>
          </cell>
          <cell r="M98">
            <v>46</v>
          </cell>
          <cell r="N98">
            <v>30</v>
          </cell>
          <cell r="O98">
            <v>47</v>
          </cell>
        </row>
        <row r="99">
          <cell r="B99" t="str">
            <v>G513422200705012722</v>
          </cell>
          <cell r="C99" t="str">
            <v>周强雨</v>
          </cell>
          <cell r="D99">
            <v>2</v>
          </cell>
          <cell r="E99" t="str">
            <v>物理化学生物</v>
          </cell>
          <cell r="F99" t="str">
            <v>物理类</v>
          </cell>
          <cell r="G99">
            <v>109</v>
          </cell>
          <cell r="H99">
            <v>108</v>
          </cell>
          <cell r="I99">
            <v>119</v>
          </cell>
          <cell r="J99">
            <v>60</v>
          </cell>
          <cell r="K99">
            <v>41</v>
          </cell>
          <cell r="L99">
            <v>43</v>
          </cell>
          <cell r="M99">
            <v>44</v>
          </cell>
          <cell r="N99">
            <v>39</v>
          </cell>
          <cell r="O99">
            <v>46</v>
          </cell>
        </row>
        <row r="100">
          <cell r="B100" t="str">
            <v>G513422200704242323</v>
          </cell>
          <cell r="C100" t="str">
            <v>熊芹芹</v>
          </cell>
          <cell r="D100">
            <v>3</v>
          </cell>
          <cell r="E100" t="str">
            <v>物理化学生物</v>
          </cell>
          <cell r="F100" t="str">
            <v>物理类</v>
          </cell>
          <cell r="G100">
            <v>114</v>
          </cell>
          <cell r="H100">
            <v>120</v>
          </cell>
          <cell r="I100">
            <v>106</v>
          </cell>
          <cell r="J100">
            <v>75</v>
          </cell>
          <cell r="K100">
            <v>41</v>
          </cell>
          <cell r="L100">
            <v>42</v>
          </cell>
          <cell r="M100">
            <v>32</v>
          </cell>
          <cell r="N100">
            <v>35</v>
          </cell>
          <cell r="O100">
            <v>43</v>
          </cell>
        </row>
        <row r="101">
          <cell r="B101" t="str">
            <v>G51342220060115112X</v>
          </cell>
          <cell r="C101" t="str">
            <v>罗光英</v>
          </cell>
          <cell r="D101">
            <v>12</v>
          </cell>
          <cell r="E101" t="str">
            <v>历史政治生物</v>
          </cell>
          <cell r="F101" t="str">
            <v>历史类</v>
          </cell>
          <cell r="G101">
            <v>114</v>
          </cell>
          <cell r="H101">
            <v>96</v>
          </cell>
          <cell r="I101">
            <v>126</v>
          </cell>
          <cell r="J101">
            <v>59</v>
          </cell>
          <cell r="K101">
            <v>48</v>
          </cell>
          <cell r="L101">
            <v>46</v>
          </cell>
          <cell r="M101">
            <v>33</v>
          </cell>
          <cell r="N101">
            <v>39</v>
          </cell>
          <cell r="O101">
            <v>47</v>
          </cell>
        </row>
        <row r="102">
          <cell r="B102" t="str">
            <v>G513423200405253950</v>
          </cell>
          <cell r="C102" t="str">
            <v>毛清华</v>
          </cell>
          <cell r="D102">
            <v>2</v>
          </cell>
          <cell r="E102" t="str">
            <v>物理化学生物</v>
          </cell>
          <cell r="F102" t="str">
            <v>物理类</v>
          </cell>
          <cell r="G102">
            <v>117</v>
          </cell>
          <cell r="H102">
            <v>111</v>
          </cell>
          <cell r="I102">
            <v>112</v>
          </cell>
          <cell r="J102">
            <v>61</v>
          </cell>
          <cell r="K102">
            <v>37</v>
          </cell>
          <cell r="L102">
            <v>43</v>
          </cell>
          <cell r="M102">
            <v>45</v>
          </cell>
          <cell r="N102">
            <v>42</v>
          </cell>
          <cell r="O102">
            <v>39</v>
          </cell>
        </row>
        <row r="103">
          <cell r="B103" t="str">
            <v>G513422200802034616</v>
          </cell>
          <cell r="C103" t="str">
            <v>古玛扎什</v>
          </cell>
          <cell r="D103">
            <v>3</v>
          </cell>
          <cell r="E103" t="str">
            <v>物理化学生物</v>
          </cell>
          <cell r="F103" t="str">
            <v>物理类</v>
          </cell>
          <cell r="G103">
            <v>97</v>
          </cell>
          <cell r="H103">
            <v>131</v>
          </cell>
          <cell r="I103">
            <v>102</v>
          </cell>
          <cell r="J103">
            <v>64</v>
          </cell>
          <cell r="K103">
            <v>48</v>
          </cell>
          <cell r="L103">
            <v>45</v>
          </cell>
          <cell r="M103">
            <v>35</v>
          </cell>
          <cell r="N103">
            <v>38</v>
          </cell>
          <cell r="O103">
            <v>47</v>
          </cell>
        </row>
        <row r="104">
          <cell r="B104" t="str">
            <v>G513422200702182937</v>
          </cell>
          <cell r="C104" t="str">
            <v>张爱军</v>
          </cell>
          <cell r="D104">
            <v>3</v>
          </cell>
          <cell r="E104" t="str">
            <v>物理化学生物</v>
          </cell>
          <cell r="F104" t="str">
            <v>物理类</v>
          </cell>
          <cell r="G104">
            <v>100</v>
          </cell>
          <cell r="H104">
            <v>125</v>
          </cell>
          <cell r="I104">
            <v>80</v>
          </cell>
          <cell r="J104">
            <v>73</v>
          </cell>
          <cell r="K104">
            <v>49</v>
          </cell>
          <cell r="L104">
            <v>44</v>
          </cell>
          <cell r="M104">
            <v>46</v>
          </cell>
          <cell r="N104">
            <v>41</v>
          </cell>
          <cell r="O104">
            <v>49</v>
          </cell>
        </row>
        <row r="105">
          <cell r="B105" t="str">
            <v>G513422200605113825</v>
          </cell>
          <cell r="C105" t="str">
            <v>杨长英</v>
          </cell>
          <cell r="D105">
            <v>9</v>
          </cell>
          <cell r="E105" t="str">
            <v>历史政治地理</v>
          </cell>
          <cell r="F105" t="str">
            <v>历史类</v>
          </cell>
          <cell r="G105">
            <v>118</v>
          </cell>
          <cell r="H105">
            <v>106</v>
          </cell>
          <cell r="I105">
            <v>127</v>
          </cell>
          <cell r="J105">
            <v>50</v>
          </cell>
          <cell r="K105">
            <v>39</v>
          </cell>
          <cell r="L105">
            <v>41</v>
          </cell>
          <cell r="M105">
            <v>41</v>
          </cell>
          <cell r="N105">
            <v>36</v>
          </cell>
          <cell r="O105">
            <v>49</v>
          </cell>
        </row>
        <row r="106">
          <cell r="B106" t="str">
            <v>G513422200602070022</v>
          </cell>
          <cell r="C106" t="str">
            <v>旺姆卓娜</v>
          </cell>
          <cell r="D106">
            <v>9</v>
          </cell>
          <cell r="E106" t="str">
            <v>历史政治地理</v>
          </cell>
          <cell r="F106" t="str">
            <v>历史类</v>
          </cell>
          <cell r="G106">
            <v>120</v>
          </cell>
          <cell r="H106">
            <v>88</v>
          </cell>
          <cell r="I106">
            <v>126</v>
          </cell>
          <cell r="J106">
            <v>67</v>
          </cell>
          <cell r="K106">
            <v>34</v>
          </cell>
          <cell r="L106">
            <v>45</v>
          </cell>
          <cell r="M106">
            <v>40</v>
          </cell>
          <cell r="N106">
            <v>39</v>
          </cell>
          <cell r="O106">
            <v>48</v>
          </cell>
        </row>
        <row r="107">
          <cell r="B107" t="str">
            <v>G513422200603221910</v>
          </cell>
          <cell r="C107" t="str">
            <v>胡友丹</v>
          </cell>
          <cell r="D107">
            <v>2</v>
          </cell>
          <cell r="E107" t="str">
            <v>物理化学生物</v>
          </cell>
          <cell r="F107" t="str">
            <v>物理类</v>
          </cell>
          <cell r="G107">
            <v>113</v>
          </cell>
          <cell r="H107">
            <v>104</v>
          </cell>
          <cell r="I107">
            <v>132</v>
          </cell>
          <cell r="J107">
            <v>53</v>
          </cell>
          <cell r="K107">
            <v>38</v>
          </cell>
          <cell r="L107">
            <v>47</v>
          </cell>
          <cell r="M107">
            <v>41</v>
          </cell>
          <cell r="N107">
            <v>33</v>
          </cell>
          <cell r="O107">
            <v>45</v>
          </cell>
        </row>
        <row r="108">
          <cell r="B108" t="str">
            <v>G513422200606211929</v>
          </cell>
          <cell r="C108" t="str">
            <v>何作英</v>
          </cell>
          <cell r="D108">
            <v>3</v>
          </cell>
          <cell r="E108" t="str">
            <v>物理化学生物</v>
          </cell>
          <cell r="F108" t="str">
            <v>物理类</v>
          </cell>
          <cell r="G108">
            <v>105</v>
          </cell>
          <cell r="H108">
            <v>135</v>
          </cell>
          <cell r="I108">
            <v>125</v>
          </cell>
          <cell r="J108">
            <v>55</v>
          </cell>
          <cell r="K108">
            <v>31</v>
          </cell>
          <cell r="L108">
            <v>42</v>
          </cell>
          <cell r="M108">
            <v>35</v>
          </cell>
          <cell r="N108">
            <v>33</v>
          </cell>
          <cell r="O108">
            <v>45</v>
          </cell>
        </row>
        <row r="109">
          <cell r="B109" t="str">
            <v>G513422200509012127</v>
          </cell>
          <cell r="C109" t="str">
            <v>马伍甲</v>
          </cell>
          <cell r="D109">
            <v>3</v>
          </cell>
          <cell r="E109" t="str">
            <v>物理化学生物</v>
          </cell>
          <cell r="F109" t="str">
            <v>物理类</v>
          </cell>
          <cell r="G109">
            <v>111</v>
          </cell>
          <cell r="H109">
            <v>128</v>
          </cell>
          <cell r="I109">
            <v>122</v>
          </cell>
          <cell r="J109">
            <v>62</v>
          </cell>
          <cell r="K109">
            <v>37</v>
          </cell>
          <cell r="L109">
            <v>39</v>
          </cell>
          <cell r="M109">
            <v>38</v>
          </cell>
          <cell r="N109">
            <v>22</v>
          </cell>
          <cell r="O109">
            <v>47</v>
          </cell>
        </row>
        <row r="110">
          <cell r="B110" t="str">
            <v>G513422200607182728</v>
          </cell>
          <cell r="C110" t="str">
            <v>韩顺珍</v>
          </cell>
          <cell r="D110">
            <v>4</v>
          </cell>
          <cell r="E110" t="str">
            <v>物理化学政治</v>
          </cell>
          <cell r="F110" t="str">
            <v>物理类</v>
          </cell>
          <cell r="G110">
            <v>100</v>
          </cell>
          <cell r="H110">
            <v>126</v>
          </cell>
          <cell r="I110">
            <v>121</v>
          </cell>
          <cell r="J110">
            <v>55</v>
          </cell>
          <cell r="K110">
            <v>43</v>
          </cell>
          <cell r="L110">
            <v>41</v>
          </cell>
          <cell r="M110">
            <v>43</v>
          </cell>
          <cell r="N110">
            <v>31</v>
          </cell>
          <cell r="O110">
            <v>46</v>
          </cell>
        </row>
        <row r="111">
          <cell r="B111" t="str">
            <v>G513422200711202928</v>
          </cell>
          <cell r="C111" t="str">
            <v>苟英</v>
          </cell>
          <cell r="D111">
            <v>4</v>
          </cell>
          <cell r="E111" t="str">
            <v>物理化学政治</v>
          </cell>
          <cell r="F111" t="str">
            <v>物理类</v>
          </cell>
          <cell r="G111">
            <v>105</v>
          </cell>
          <cell r="H111">
            <v>119</v>
          </cell>
          <cell r="I111">
            <v>132</v>
          </cell>
          <cell r="J111">
            <v>46</v>
          </cell>
          <cell r="K111">
            <v>37</v>
          </cell>
          <cell r="L111">
            <v>42</v>
          </cell>
          <cell r="M111">
            <v>45</v>
          </cell>
          <cell r="N111">
            <v>32</v>
          </cell>
          <cell r="O111">
            <v>48</v>
          </cell>
        </row>
        <row r="112">
          <cell r="B112" t="str">
            <v>G513422200708142143</v>
          </cell>
          <cell r="C112" t="str">
            <v>朱健美</v>
          </cell>
          <cell r="D112">
            <v>9</v>
          </cell>
          <cell r="E112" t="str">
            <v>历史政治地理</v>
          </cell>
          <cell r="F112" t="str">
            <v>历史类</v>
          </cell>
          <cell r="G112">
            <v>112</v>
          </cell>
          <cell r="H112">
            <v>101</v>
          </cell>
          <cell r="I112">
            <v>136</v>
          </cell>
          <cell r="J112">
            <v>54</v>
          </cell>
          <cell r="K112">
            <v>39</v>
          </cell>
          <cell r="L112">
            <v>41</v>
          </cell>
          <cell r="M112">
            <v>46</v>
          </cell>
          <cell r="N112">
            <v>28</v>
          </cell>
          <cell r="O112">
            <v>48</v>
          </cell>
        </row>
        <row r="113">
          <cell r="B113" t="str">
            <v>G513422200506044430</v>
          </cell>
          <cell r="C113" t="str">
            <v>邱波</v>
          </cell>
          <cell r="D113">
            <v>1</v>
          </cell>
          <cell r="E113" t="str">
            <v>物理化学生物</v>
          </cell>
          <cell r="F113" t="str">
            <v>物理类</v>
          </cell>
          <cell r="G113">
            <v>101</v>
          </cell>
          <cell r="H113">
            <v>125</v>
          </cell>
          <cell r="I113">
            <v>83</v>
          </cell>
          <cell r="J113">
            <v>71</v>
          </cell>
          <cell r="K113">
            <v>48</v>
          </cell>
          <cell r="L113">
            <v>47</v>
          </cell>
          <cell r="M113">
            <v>47</v>
          </cell>
          <cell r="N113">
            <v>35</v>
          </cell>
          <cell r="O113">
            <v>47</v>
          </cell>
        </row>
        <row r="114">
          <cell r="B114" t="str">
            <v>G513430200507164565</v>
          </cell>
          <cell r="C114" t="str">
            <v>阿苦木尔着</v>
          </cell>
          <cell r="D114">
            <v>11</v>
          </cell>
          <cell r="E114" t="str">
            <v>历史政治地理</v>
          </cell>
          <cell r="F114" t="str">
            <v>历史类</v>
          </cell>
          <cell r="G114">
            <v>111</v>
          </cell>
          <cell r="H114">
            <v>106</v>
          </cell>
          <cell r="I114">
            <v>130</v>
          </cell>
          <cell r="J114">
            <v>47</v>
          </cell>
          <cell r="K114">
            <v>38</v>
          </cell>
          <cell r="L114">
            <v>48</v>
          </cell>
          <cell r="M114">
            <v>46</v>
          </cell>
          <cell r="N114">
            <v>30</v>
          </cell>
          <cell r="O114">
            <v>48</v>
          </cell>
        </row>
        <row r="115">
          <cell r="B115" t="str">
            <v>G513422200706181528</v>
          </cell>
          <cell r="C115" t="str">
            <v>杨巫支</v>
          </cell>
          <cell r="D115">
            <v>3</v>
          </cell>
          <cell r="E115" t="str">
            <v>物理化学生物</v>
          </cell>
          <cell r="F115" t="str">
            <v>物理类</v>
          </cell>
          <cell r="G115">
            <v>104</v>
          </cell>
          <cell r="H115">
            <v>123</v>
          </cell>
          <cell r="I115">
            <v>127</v>
          </cell>
          <cell r="J115">
            <v>52</v>
          </cell>
          <cell r="K115">
            <v>40</v>
          </cell>
          <cell r="L115">
            <v>45</v>
          </cell>
          <cell r="M115">
            <v>41</v>
          </cell>
          <cell r="N115">
            <v>24</v>
          </cell>
          <cell r="O115">
            <v>47</v>
          </cell>
        </row>
        <row r="116">
          <cell r="B116" t="str">
            <v>G513422200404261725</v>
          </cell>
          <cell r="C116" t="str">
            <v>米小春</v>
          </cell>
          <cell r="D116">
            <v>4</v>
          </cell>
          <cell r="E116" t="str">
            <v>物理化学政治</v>
          </cell>
          <cell r="F116" t="str">
            <v>物理类</v>
          </cell>
          <cell r="G116">
            <v>104</v>
          </cell>
          <cell r="H116">
            <v>117</v>
          </cell>
          <cell r="I116">
            <v>128</v>
          </cell>
          <cell r="J116">
            <v>55</v>
          </cell>
          <cell r="K116">
            <v>36</v>
          </cell>
          <cell r="L116">
            <v>41</v>
          </cell>
          <cell r="M116">
            <v>42</v>
          </cell>
          <cell r="N116">
            <v>34</v>
          </cell>
          <cell r="O116">
            <v>46</v>
          </cell>
        </row>
        <row r="117">
          <cell r="B117" t="str">
            <v>G513422200603150921</v>
          </cell>
          <cell r="C117" t="str">
            <v>陈贵英</v>
          </cell>
          <cell r="D117">
            <v>2</v>
          </cell>
          <cell r="E117" t="str">
            <v>物理化学生物</v>
          </cell>
          <cell r="F117" t="str">
            <v>物理类</v>
          </cell>
          <cell r="G117">
            <v>116</v>
          </cell>
          <cell r="H117">
            <v>103</v>
          </cell>
          <cell r="I117">
            <v>135</v>
          </cell>
          <cell r="J117">
            <v>63</v>
          </cell>
          <cell r="K117">
            <v>39</v>
          </cell>
          <cell r="L117">
            <v>41</v>
          </cell>
          <cell r="M117">
            <v>37</v>
          </cell>
          <cell r="N117">
            <v>31</v>
          </cell>
          <cell r="O117">
            <v>37</v>
          </cell>
        </row>
        <row r="118">
          <cell r="B118" t="str">
            <v>G51342220070611291X</v>
          </cell>
          <cell r="C118" t="str">
            <v>李达瓦</v>
          </cell>
          <cell r="D118">
            <v>4</v>
          </cell>
          <cell r="E118" t="str">
            <v>物理化学政治</v>
          </cell>
          <cell r="F118" t="str">
            <v>物理类</v>
          </cell>
          <cell r="G118">
            <v>92</v>
          </cell>
          <cell r="H118">
            <v>128</v>
          </cell>
          <cell r="I118">
            <v>120</v>
          </cell>
          <cell r="J118">
            <v>53</v>
          </cell>
          <cell r="K118">
            <v>46</v>
          </cell>
          <cell r="L118">
            <v>38</v>
          </cell>
          <cell r="M118">
            <v>45</v>
          </cell>
          <cell r="N118">
            <v>35</v>
          </cell>
          <cell r="O118">
            <v>45</v>
          </cell>
        </row>
        <row r="119">
          <cell r="B119" t="str">
            <v>G513422200610023613</v>
          </cell>
          <cell r="C119" t="str">
            <v>易争扎西</v>
          </cell>
          <cell r="D119">
            <v>5</v>
          </cell>
          <cell r="E119" t="str">
            <v>物理生物地理</v>
          </cell>
          <cell r="F119" t="str">
            <v>物理类</v>
          </cell>
          <cell r="G119">
            <v>122</v>
          </cell>
          <cell r="H119">
            <v>120</v>
          </cell>
          <cell r="I119">
            <v>97</v>
          </cell>
          <cell r="J119">
            <v>59</v>
          </cell>
          <cell r="K119">
            <v>37</v>
          </cell>
          <cell r="L119">
            <v>48</v>
          </cell>
          <cell r="M119">
            <v>44</v>
          </cell>
          <cell r="N119">
            <v>28</v>
          </cell>
          <cell r="O119">
            <v>47</v>
          </cell>
        </row>
        <row r="120">
          <cell r="B120" t="str">
            <v>G513422200710153829</v>
          </cell>
          <cell r="C120" t="str">
            <v>陈冬美</v>
          </cell>
          <cell r="D120">
            <v>9</v>
          </cell>
          <cell r="E120" t="str">
            <v>历史政治地理</v>
          </cell>
          <cell r="F120" t="str">
            <v>历史类</v>
          </cell>
          <cell r="G120">
            <v>113</v>
          </cell>
          <cell r="H120">
            <v>117</v>
          </cell>
          <cell r="I120">
            <v>112</v>
          </cell>
          <cell r="J120">
            <v>49</v>
          </cell>
          <cell r="K120">
            <v>35</v>
          </cell>
          <cell r="L120">
            <v>41</v>
          </cell>
          <cell r="M120">
            <v>45</v>
          </cell>
          <cell r="N120">
            <v>45</v>
          </cell>
          <cell r="O120">
            <v>45</v>
          </cell>
        </row>
        <row r="121">
          <cell r="B121" t="str">
            <v>G513422200703201327</v>
          </cell>
          <cell r="C121" t="str">
            <v>李小美</v>
          </cell>
          <cell r="D121">
            <v>3</v>
          </cell>
          <cell r="E121" t="str">
            <v>物理化学生物</v>
          </cell>
          <cell r="F121" t="str">
            <v>物理类</v>
          </cell>
          <cell r="G121">
            <v>109</v>
          </cell>
          <cell r="H121">
            <v>105</v>
          </cell>
          <cell r="I121">
            <v>119</v>
          </cell>
          <cell r="J121">
            <v>62</v>
          </cell>
          <cell r="K121">
            <v>36</v>
          </cell>
          <cell r="L121">
            <v>42</v>
          </cell>
          <cell r="M121">
            <v>41</v>
          </cell>
          <cell r="N121">
            <v>38</v>
          </cell>
          <cell r="O121">
            <v>49</v>
          </cell>
        </row>
        <row r="122">
          <cell r="B122" t="str">
            <v>G513422200801254211</v>
          </cell>
          <cell r="C122" t="str">
            <v>扎拉</v>
          </cell>
          <cell r="D122">
            <v>3</v>
          </cell>
          <cell r="E122" t="str">
            <v>物理化学生物</v>
          </cell>
          <cell r="F122" t="str">
            <v>物理类</v>
          </cell>
          <cell r="G122">
            <v>104</v>
          </cell>
          <cell r="H122">
            <v>111</v>
          </cell>
          <cell r="I122">
            <v>128</v>
          </cell>
          <cell r="J122">
            <v>65</v>
          </cell>
          <cell r="K122">
            <v>38</v>
          </cell>
          <cell r="L122">
            <v>38</v>
          </cell>
          <cell r="M122">
            <v>42</v>
          </cell>
          <cell r="N122">
            <v>29</v>
          </cell>
          <cell r="O122">
            <v>46</v>
          </cell>
        </row>
        <row r="123">
          <cell r="B123" t="str">
            <v>G513422200805121926</v>
          </cell>
          <cell r="C123" t="str">
            <v>李心兰</v>
          </cell>
          <cell r="D123">
            <v>4</v>
          </cell>
          <cell r="E123" t="str">
            <v>物理化学政治</v>
          </cell>
          <cell r="F123" t="str">
            <v>物理类</v>
          </cell>
          <cell r="G123">
            <v>102</v>
          </cell>
          <cell r="H123">
            <v>115</v>
          </cell>
          <cell r="I123">
            <v>135</v>
          </cell>
          <cell r="J123">
            <v>54</v>
          </cell>
          <cell r="K123">
            <v>41</v>
          </cell>
          <cell r="L123">
            <v>42</v>
          </cell>
          <cell r="M123">
            <v>36</v>
          </cell>
          <cell r="N123">
            <v>32</v>
          </cell>
          <cell r="O123">
            <v>44</v>
          </cell>
        </row>
        <row r="124">
          <cell r="B124" t="str">
            <v>G513422200504024217</v>
          </cell>
          <cell r="C124" t="str">
            <v>甲阿</v>
          </cell>
          <cell r="D124">
            <v>6</v>
          </cell>
          <cell r="E124" t="str">
            <v>物理化学地理</v>
          </cell>
          <cell r="F124" t="str">
            <v>物理类</v>
          </cell>
          <cell r="G124">
            <v>108</v>
          </cell>
          <cell r="H124">
            <v>106</v>
          </cell>
          <cell r="I124">
            <v>139</v>
          </cell>
          <cell r="J124">
            <v>50</v>
          </cell>
          <cell r="K124">
            <v>38</v>
          </cell>
          <cell r="L124">
            <v>45</v>
          </cell>
          <cell r="M124">
            <v>32</v>
          </cell>
          <cell r="N124">
            <v>38</v>
          </cell>
          <cell r="O124">
            <v>45</v>
          </cell>
        </row>
        <row r="125">
          <cell r="B125" t="str">
            <v>G513422200703060712</v>
          </cell>
          <cell r="C125" t="str">
            <v>郭允云</v>
          </cell>
          <cell r="D125">
            <v>6</v>
          </cell>
          <cell r="E125" t="str">
            <v>物理化学地理</v>
          </cell>
          <cell r="F125" t="str">
            <v>物理类</v>
          </cell>
          <cell r="G125">
            <v>99</v>
          </cell>
          <cell r="H125">
            <v>110</v>
          </cell>
          <cell r="I125">
            <v>129</v>
          </cell>
          <cell r="J125">
            <v>60</v>
          </cell>
          <cell r="K125">
            <v>41</v>
          </cell>
          <cell r="L125">
            <v>44</v>
          </cell>
          <cell r="M125">
            <v>38</v>
          </cell>
          <cell r="N125">
            <v>33</v>
          </cell>
          <cell r="O125">
            <v>47</v>
          </cell>
        </row>
        <row r="126">
          <cell r="B126" t="str">
            <v>G51342220060726482X</v>
          </cell>
          <cell r="C126" t="str">
            <v>次伦央青</v>
          </cell>
          <cell r="D126">
            <v>3</v>
          </cell>
          <cell r="E126" t="str">
            <v>物理化学生物</v>
          </cell>
          <cell r="F126" t="str">
            <v>物理类</v>
          </cell>
          <cell r="G126">
            <v>112</v>
          </cell>
          <cell r="H126">
            <v>111</v>
          </cell>
          <cell r="I126">
            <v>121</v>
          </cell>
          <cell r="J126">
            <v>57</v>
          </cell>
          <cell r="K126">
            <v>30</v>
          </cell>
          <cell r="L126">
            <v>40</v>
          </cell>
          <cell r="M126">
            <v>41</v>
          </cell>
          <cell r="N126">
            <v>38</v>
          </cell>
          <cell r="O126">
            <v>50</v>
          </cell>
        </row>
        <row r="127">
          <cell r="B127" t="str">
            <v>G513422200609082122</v>
          </cell>
          <cell r="C127" t="str">
            <v>王伍力</v>
          </cell>
          <cell r="D127">
            <v>2</v>
          </cell>
          <cell r="E127" t="str">
            <v>物理化学生物</v>
          </cell>
          <cell r="F127" t="str">
            <v>物理类</v>
          </cell>
          <cell r="G127">
            <v>93</v>
          </cell>
          <cell r="H127">
            <v>118</v>
          </cell>
          <cell r="I127">
            <v>129</v>
          </cell>
          <cell r="J127">
            <v>61</v>
          </cell>
          <cell r="K127">
            <v>41</v>
          </cell>
          <cell r="L127">
            <v>35</v>
          </cell>
          <cell r="M127">
            <v>47</v>
          </cell>
          <cell r="N127">
            <v>28</v>
          </cell>
          <cell r="O127">
            <v>47</v>
          </cell>
        </row>
        <row r="128">
          <cell r="B128" t="str">
            <v>G513422200602133820</v>
          </cell>
          <cell r="C128" t="str">
            <v>唐忠顺</v>
          </cell>
          <cell r="D128">
            <v>9</v>
          </cell>
          <cell r="E128" t="str">
            <v>历史政治地理</v>
          </cell>
          <cell r="F128" t="str">
            <v>历史类</v>
          </cell>
          <cell r="G128">
            <v>112</v>
          </cell>
          <cell r="H128">
            <v>101</v>
          </cell>
          <cell r="I128">
            <v>109</v>
          </cell>
          <cell r="J128">
            <v>57</v>
          </cell>
          <cell r="K128">
            <v>40</v>
          </cell>
          <cell r="L128">
            <v>47</v>
          </cell>
          <cell r="M128">
            <v>46</v>
          </cell>
          <cell r="N128">
            <v>41</v>
          </cell>
          <cell r="O128">
            <v>46</v>
          </cell>
        </row>
        <row r="129">
          <cell r="B129" t="str">
            <v>G51342220070620382X</v>
          </cell>
          <cell r="C129" t="str">
            <v>李拉初</v>
          </cell>
          <cell r="D129">
            <v>2</v>
          </cell>
          <cell r="E129" t="str">
            <v>物理化学生物</v>
          </cell>
          <cell r="F129" t="str">
            <v>物理类</v>
          </cell>
          <cell r="G129">
            <v>107</v>
          </cell>
          <cell r="H129">
            <v>103</v>
          </cell>
          <cell r="I129">
            <v>137</v>
          </cell>
          <cell r="J129">
            <v>58</v>
          </cell>
          <cell r="K129">
            <v>35</v>
          </cell>
          <cell r="L129">
            <v>43</v>
          </cell>
          <cell r="M129">
            <v>34</v>
          </cell>
          <cell r="N129">
            <v>39</v>
          </cell>
          <cell r="O129">
            <v>42</v>
          </cell>
        </row>
        <row r="130">
          <cell r="B130" t="str">
            <v>G513422200809063815</v>
          </cell>
          <cell r="C130" t="str">
            <v>尼玛扎西</v>
          </cell>
          <cell r="D130">
            <v>3</v>
          </cell>
          <cell r="E130" t="str">
            <v>物理化学生物</v>
          </cell>
          <cell r="F130" t="str">
            <v>物理类</v>
          </cell>
          <cell r="G130">
            <v>117</v>
          </cell>
          <cell r="H130">
            <v>115</v>
          </cell>
          <cell r="I130">
            <v>103</v>
          </cell>
          <cell r="J130">
            <v>65</v>
          </cell>
          <cell r="K130">
            <v>39</v>
          </cell>
          <cell r="L130">
            <v>37</v>
          </cell>
          <cell r="M130">
            <v>45</v>
          </cell>
          <cell r="N130">
            <v>37</v>
          </cell>
          <cell r="O130">
            <v>40</v>
          </cell>
        </row>
        <row r="131">
          <cell r="B131" t="str">
            <v>G513422200608054621</v>
          </cell>
          <cell r="C131" t="str">
            <v>伍甲</v>
          </cell>
          <cell r="D131">
            <v>13</v>
          </cell>
          <cell r="E131" t="str">
            <v>历史政治生物</v>
          </cell>
          <cell r="F131" t="str">
            <v>历史类</v>
          </cell>
          <cell r="G131">
            <v>115</v>
          </cell>
          <cell r="H131">
            <v>89</v>
          </cell>
          <cell r="I131">
            <v>126</v>
          </cell>
          <cell r="J131">
            <v>55</v>
          </cell>
          <cell r="K131">
            <v>41</v>
          </cell>
          <cell r="L131">
            <v>46</v>
          </cell>
          <cell r="M131">
            <v>40</v>
          </cell>
          <cell r="N131">
            <v>41</v>
          </cell>
          <cell r="O131">
            <v>45</v>
          </cell>
        </row>
        <row r="132">
          <cell r="B132" t="str">
            <v>G513423200807103111</v>
          </cell>
          <cell r="C132" t="str">
            <v>杨天宇</v>
          </cell>
          <cell r="D132">
            <v>2</v>
          </cell>
          <cell r="E132" t="str">
            <v>物理化学生物</v>
          </cell>
          <cell r="F132" t="str">
            <v>物理类</v>
          </cell>
          <cell r="G132">
            <v>111</v>
          </cell>
          <cell r="H132">
            <v>118</v>
          </cell>
          <cell r="I132">
            <v>95</v>
          </cell>
          <cell r="J132">
            <v>68</v>
          </cell>
          <cell r="K132">
            <v>44</v>
          </cell>
          <cell r="L132">
            <v>44</v>
          </cell>
          <cell r="M132">
            <v>34</v>
          </cell>
          <cell r="N132">
            <v>42</v>
          </cell>
          <cell r="O132">
            <v>41</v>
          </cell>
        </row>
        <row r="133">
          <cell r="B133" t="str">
            <v>G51343020070810004X</v>
          </cell>
          <cell r="C133" t="str">
            <v>张尔作</v>
          </cell>
          <cell r="D133">
            <v>4</v>
          </cell>
          <cell r="E133" t="str">
            <v>物理化学政治</v>
          </cell>
          <cell r="F133" t="str">
            <v>物理类</v>
          </cell>
          <cell r="G133">
            <v>112</v>
          </cell>
          <cell r="H133">
            <v>95</v>
          </cell>
          <cell r="I133">
            <v>143</v>
          </cell>
          <cell r="J133">
            <v>55</v>
          </cell>
          <cell r="K133">
            <v>37</v>
          </cell>
          <cell r="L133">
            <v>41</v>
          </cell>
          <cell r="M133">
            <v>38</v>
          </cell>
          <cell r="N133">
            <v>31</v>
          </cell>
          <cell r="O133">
            <v>45</v>
          </cell>
        </row>
        <row r="134">
          <cell r="B134" t="str">
            <v>G513422200702102722</v>
          </cell>
          <cell r="C134" t="str">
            <v>朱小翠</v>
          </cell>
          <cell r="D134">
            <v>9</v>
          </cell>
          <cell r="E134" t="str">
            <v>历史政治地理</v>
          </cell>
          <cell r="F134" t="str">
            <v>历史类</v>
          </cell>
          <cell r="G134">
            <v>113</v>
          </cell>
          <cell r="H134">
            <v>116</v>
          </cell>
          <cell r="I134">
            <v>122</v>
          </cell>
          <cell r="J134">
            <v>46</v>
          </cell>
          <cell r="K134">
            <v>39</v>
          </cell>
          <cell r="L134">
            <v>43</v>
          </cell>
          <cell r="M134">
            <v>42</v>
          </cell>
          <cell r="N134">
            <v>32</v>
          </cell>
          <cell r="O134">
            <v>44</v>
          </cell>
        </row>
        <row r="135">
          <cell r="B135" t="str">
            <v>G51342220061230091X</v>
          </cell>
          <cell r="C135" t="str">
            <v>罗云兵</v>
          </cell>
          <cell r="D135">
            <v>6</v>
          </cell>
          <cell r="E135" t="str">
            <v>物理化学地理</v>
          </cell>
          <cell r="F135" t="str">
            <v>物理类</v>
          </cell>
          <cell r="G135">
            <v>107</v>
          </cell>
          <cell r="H135">
            <v>117</v>
          </cell>
          <cell r="I135">
            <v>110</v>
          </cell>
          <cell r="J135">
            <v>68</v>
          </cell>
          <cell r="K135">
            <v>38</v>
          </cell>
          <cell r="L135">
            <v>43</v>
          </cell>
          <cell r="M135">
            <v>43</v>
          </cell>
          <cell r="N135">
            <v>29</v>
          </cell>
          <cell r="O135">
            <v>41</v>
          </cell>
        </row>
        <row r="136">
          <cell r="B136" t="str">
            <v>G513422200607061328</v>
          </cell>
          <cell r="C136" t="str">
            <v>杨英</v>
          </cell>
          <cell r="D136">
            <v>6</v>
          </cell>
          <cell r="E136" t="str">
            <v>物理化学地理</v>
          </cell>
          <cell r="F136" t="str">
            <v>物理类</v>
          </cell>
          <cell r="G136">
            <v>111</v>
          </cell>
          <cell r="H136">
            <v>123</v>
          </cell>
          <cell r="I136">
            <v>127</v>
          </cell>
          <cell r="J136">
            <v>50</v>
          </cell>
          <cell r="K136">
            <v>29</v>
          </cell>
          <cell r="L136">
            <v>40</v>
          </cell>
          <cell r="M136">
            <v>39</v>
          </cell>
          <cell r="N136">
            <v>34</v>
          </cell>
          <cell r="O136">
            <v>43</v>
          </cell>
        </row>
        <row r="137">
          <cell r="B137" t="str">
            <v>G513422200605072111</v>
          </cell>
          <cell r="C137" t="str">
            <v>杜基扎西</v>
          </cell>
          <cell r="D137">
            <v>3</v>
          </cell>
          <cell r="E137" t="str">
            <v>物理化学生物</v>
          </cell>
          <cell r="F137" t="str">
            <v>物理类</v>
          </cell>
          <cell r="G137">
            <v>111</v>
          </cell>
          <cell r="H137">
            <v>116</v>
          </cell>
          <cell r="I137">
            <v>111</v>
          </cell>
          <cell r="J137">
            <v>56</v>
          </cell>
          <cell r="K137">
            <v>36</v>
          </cell>
          <cell r="L137">
            <v>42</v>
          </cell>
          <cell r="M137">
            <v>45</v>
          </cell>
          <cell r="N137">
            <v>33</v>
          </cell>
          <cell r="O137">
            <v>45</v>
          </cell>
        </row>
        <row r="138">
          <cell r="B138" t="str">
            <v>G511602200707173507</v>
          </cell>
          <cell r="C138" t="str">
            <v>黄诗韵</v>
          </cell>
          <cell r="D138">
            <v>3</v>
          </cell>
          <cell r="E138" t="str">
            <v>物理化学生物</v>
          </cell>
          <cell r="F138" t="str">
            <v>物理类</v>
          </cell>
          <cell r="G138">
            <v>109</v>
          </cell>
          <cell r="H138">
            <v>112</v>
          </cell>
          <cell r="I138">
            <v>116</v>
          </cell>
          <cell r="J138">
            <v>64</v>
          </cell>
          <cell r="K138">
            <v>40</v>
          </cell>
          <cell r="L138">
            <v>45</v>
          </cell>
          <cell r="M138">
            <v>35</v>
          </cell>
          <cell r="N138">
            <v>32</v>
          </cell>
          <cell r="O138">
            <v>42</v>
          </cell>
        </row>
        <row r="139">
          <cell r="B139" t="str">
            <v>G513422200607031727</v>
          </cell>
          <cell r="C139" t="str">
            <v>兰小群</v>
          </cell>
          <cell r="D139">
            <v>4</v>
          </cell>
          <cell r="E139" t="str">
            <v>物理化学政治</v>
          </cell>
          <cell r="F139" t="str">
            <v>物理类</v>
          </cell>
          <cell r="G139">
            <v>111</v>
          </cell>
          <cell r="H139">
            <v>111</v>
          </cell>
          <cell r="I139">
            <v>133</v>
          </cell>
          <cell r="J139">
            <v>54</v>
          </cell>
          <cell r="K139">
            <v>34</v>
          </cell>
          <cell r="L139">
            <v>35</v>
          </cell>
          <cell r="M139">
            <v>41</v>
          </cell>
          <cell r="N139">
            <v>32</v>
          </cell>
          <cell r="O139">
            <v>44</v>
          </cell>
        </row>
        <row r="140">
          <cell r="B140" t="str">
            <v>G513422200702085424</v>
          </cell>
          <cell r="C140" t="str">
            <v>次尔央宗</v>
          </cell>
          <cell r="D140">
            <v>4</v>
          </cell>
          <cell r="E140" t="str">
            <v>物理化学政治</v>
          </cell>
          <cell r="F140" t="str">
            <v>物理类</v>
          </cell>
          <cell r="G140">
            <v>116</v>
          </cell>
          <cell r="H140">
            <v>109</v>
          </cell>
          <cell r="I140">
            <v>111</v>
          </cell>
          <cell r="J140">
            <v>58</v>
          </cell>
          <cell r="K140">
            <v>40</v>
          </cell>
          <cell r="L140">
            <v>42</v>
          </cell>
          <cell r="M140">
            <v>37</v>
          </cell>
          <cell r="N140">
            <v>36</v>
          </cell>
          <cell r="O140">
            <v>45</v>
          </cell>
        </row>
        <row r="141">
          <cell r="B141" t="str">
            <v>G513422200504062125</v>
          </cell>
          <cell r="C141" t="str">
            <v>马各各</v>
          </cell>
          <cell r="D141">
            <v>4</v>
          </cell>
          <cell r="E141" t="str">
            <v>物理化学政治</v>
          </cell>
          <cell r="F141" t="str">
            <v>物理类</v>
          </cell>
          <cell r="G141">
            <v>111</v>
          </cell>
          <cell r="H141">
            <v>107</v>
          </cell>
          <cell r="I141">
            <v>128</v>
          </cell>
          <cell r="J141">
            <v>47</v>
          </cell>
          <cell r="K141">
            <v>37</v>
          </cell>
          <cell r="L141">
            <v>42</v>
          </cell>
          <cell r="M141">
            <v>41</v>
          </cell>
          <cell r="N141">
            <v>34</v>
          </cell>
          <cell r="O141">
            <v>46</v>
          </cell>
        </row>
        <row r="142">
          <cell r="B142" t="str">
            <v>G513422200801016846</v>
          </cell>
          <cell r="C142" t="str">
            <v>邱晓英</v>
          </cell>
          <cell r="D142">
            <v>4</v>
          </cell>
          <cell r="E142" t="str">
            <v>物理化学政治</v>
          </cell>
          <cell r="F142" t="str">
            <v>物理类</v>
          </cell>
          <cell r="G142">
            <v>120</v>
          </cell>
          <cell r="H142">
            <v>116</v>
          </cell>
          <cell r="I142">
            <v>111</v>
          </cell>
          <cell r="J142">
            <v>52</v>
          </cell>
          <cell r="K142">
            <v>37</v>
          </cell>
          <cell r="L142">
            <v>38</v>
          </cell>
          <cell r="M142">
            <v>48</v>
          </cell>
          <cell r="N142">
            <v>28</v>
          </cell>
          <cell r="O142">
            <v>43</v>
          </cell>
        </row>
        <row r="143">
          <cell r="B143" t="str">
            <v>G513422200606074629</v>
          </cell>
          <cell r="C143" t="str">
            <v>毛晓珍</v>
          </cell>
          <cell r="D143">
            <v>5</v>
          </cell>
          <cell r="E143" t="str">
            <v>物理生物地理</v>
          </cell>
          <cell r="F143" t="str">
            <v>物理类</v>
          </cell>
          <cell r="G143">
            <v>104</v>
          </cell>
          <cell r="H143">
            <v>105</v>
          </cell>
          <cell r="I143">
            <v>141</v>
          </cell>
          <cell r="J143">
            <v>53</v>
          </cell>
          <cell r="K143">
            <v>40</v>
          </cell>
          <cell r="L143">
            <v>43</v>
          </cell>
          <cell r="M143">
            <v>30</v>
          </cell>
          <cell r="N143">
            <v>37</v>
          </cell>
          <cell r="O143">
            <v>40</v>
          </cell>
        </row>
        <row r="144">
          <cell r="B144" t="str">
            <v>G513422200407202923</v>
          </cell>
          <cell r="C144" t="str">
            <v>苏龙英</v>
          </cell>
          <cell r="D144">
            <v>6</v>
          </cell>
          <cell r="E144" t="str">
            <v>物理化学地理</v>
          </cell>
          <cell r="F144" t="str">
            <v>物理类</v>
          </cell>
          <cell r="G144">
            <v>108</v>
          </cell>
          <cell r="H144">
            <v>101</v>
          </cell>
          <cell r="I144">
            <v>125</v>
          </cell>
          <cell r="J144">
            <v>65</v>
          </cell>
          <cell r="K144">
            <v>39</v>
          </cell>
          <cell r="L144">
            <v>41</v>
          </cell>
          <cell r="M144">
            <v>42</v>
          </cell>
          <cell r="N144">
            <v>28</v>
          </cell>
          <cell r="O144">
            <v>44</v>
          </cell>
        </row>
        <row r="145">
          <cell r="B145" t="str">
            <v>G513422200703064422</v>
          </cell>
          <cell r="C145" t="str">
            <v>贾比且</v>
          </cell>
          <cell r="D145">
            <v>4</v>
          </cell>
          <cell r="E145" t="str">
            <v>物理化学政治</v>
          </cell>
          <cell r="F145" t="str">
            <v>物理类</v>
          </cell>
          <cell r="G145">
            <v>96</v>
          </cell>
          <cell r="H145">
            <v>116</v>
          </cell>
          <cell r="I145">
            <v>126</v>
          </cell>
          <cell r="J145">
            <v>53</v>
          </cell>
          <cell r="K145">
            <v>39</v>
          </cell>
          <cell r="L145">
            <v>39</v>
          </cell>
          <cell r="M145">
            <v>42</v>
          </cell>
          <cell r="N145">
            <v>33</v>
          </cell>
          <cell r="O145">
            <v>48</v>
          </cell>
        </row>
        <row r="146">
          <cell r="B146" t="str">
            <v>G513422200705190027</v>
          </cell>
          <cell r="C146" t="str">
            <v>马丽</v>
          </cell>
          <cell r="D146">
            <v>5</v>
          </cell>
          <cell r="E146" t="str">
            <v>物理生物地理</v>
          </cell>
          <cell r="F146" t="str">
            <v>物理类</v>
          </cell>
          <cell r="G146">
            <v>126</v>
          </cell>
          <cell r="H146">
            <v>95</v>
          </cell>
          <cell r="I146">
            <v>132</v>
          </cell>
          <cell r="J146">
            <v>44</v>
          </cell>
          <cell r="K146">
            <v>34</v>
          </cell>
          <cell r="L146">
            <v>42</v>
          </cell>
          <cell r="M146">
            <v>36</v>
          </cell>
          <cell r="N146">
            <v>42</v>
          </cell>
          <cell r="O146">
            <v>41</v>
          </cell>
        </row>
        <row r="147">
          <cell r="B147" t="str">
            <v>G513422200702062126</v>
          </cell>
          <cell r="C147" t="str">
            <v>魏雅倩</v>
          </cell>
          <cell r="D147">
            <v>10</v>
          </cell>
          <cell r="E147" t="str">
            <v>历史政治地理</v>
          </cell>
          <cell r="F147" t="str">
            <v>历史类</v>
          </cell>
          <cell r="G147">
            <v>121</v>
          </cell>
          <cell r="H147">
            <v>92</v>
          </cell>
          <cell r="I147">
            <v>128</v>
          </cell>
          <cell r="J147">
            <v>56</v>
          </cell>
          <cell r="K147">
            <v>36</v>
          </cell>
          <cell r="L147">
            <v>43</v>
          </cell>
          <cell r="M147">
            <v>38</v>
          </cell>
          <cell r="N147">
            <v>41</v>
          </cell>
          <cell r="O147">
            <v>37</v>
          </cell>
        </row>
        <row r="148">
          <cell r="B148" t="str">
            <v>G513422200402052524</v>
          </cell>
          <cell r="C148" t="str">
            <v>伍金梅</v>
          </cell>
          <cell r="D148">
            <v>4</v>
          </cell>
          <cell r="E148" t="str">
            <v>物理化学政治</v>
          </cell>
          <cell r="F148" t="str">
            <v>物理类</v>
          </cell>
          <cell r="G148">
            <v>109</v>
          </cell>
          <cell r="H148">
            <v>122</v>
          </cell>
          <cell r="I148">
            <v>114</v>
          </cell>
          <cell r="J148">
            <v>62</v>
          </cell>
          <cell r="K148">
            <v>32</v>
          </cell>
          <cell r="L148">
            <v>41</v>
          </cell>
          <cell r="M148">
            <v>37</v>
          </cell>
          <cell r="N148">
            <v>36</v>
          </cell>
          <cell r="O148">
            <v>38</v>
          </cell>
        </row>
        <row r="149">
          <cell r="B149" t="str">
            <v>G513422200609091918</v>
          </cell>
          <cell r="C149" t="str">
            <v>何洋兵</v>
          </cell>
          <cell r="D149">
            <v>5</v>
          </cell>
          <cell r="E149" t="str">
            <v>物理生物地理</v>
          </cell>
          <cell r="F149" t="str">
            <v>物理类</v>
          </cell>
          <cell r="G149">
            <v>106</v>
          </cell>
          <cell r="H149">
            <v>111</v>
          </cell>
          <cell r="I149">
            <v>128</v>
          </cell>
          <cell r="J149">
            <v>45</v>
          </cell>
          <cell r="K149">
            <v>31</v>
          </cell>
          <cell r="L149">
            <v>42</v>
          </cell>
          <cell r="M149">
            <v>47</v>
          </cell>
          <cell r="N149">
            <v>34</v>
          </cell>
          <cell r="O149">
            <v>47</v>
          </cell>
        </row>
        <row r="150">
          <cell r="B150" t="str">
            <v>G513422200201031313</v>
          </cell>
          <cell r="C150" t="str">
            <v>张志军</v>
          </cell>
          <cell r="D150">
            <v>11</v>
          </cell>
          <cell r="E150" t="str">
            <v>历史政治地理</v>
          </cell>
          <cell r="F150" t="str">
            <v>历史类</v>
          </cell>
          <cell r="G150">
            <v>113</v>
          </cell>
          <cell r="H150">
            <v>88</v>
          </cell>
          <cell r="I150">
            <v>131</v>
          </cell>
          <cell r="J150">
            <v>49</v>
          </cell>
          <cell r="K150">
            <v>40</v>
          </cell>
          <cell r="L150">
            <v>43</v>
          </cell>
          <cell r="M150">
            <v>41</v>
          </cell>
          <cell r="N150">
            <v>42</v>
          </cell>
          <cell r="O150">
            <v>44</v>
          </cell>
        </row>
        <row r="151">
          <cell r="B151" t="str">
            <v>G513422200502154229</v>
          </cell>
          <cell r="C151" t="str">
            <v>央章玛</v>
          </cell>
          <cell r="D151">
            <v>12</v>
          </cell>
          <cell r="E151" t="str">
            <v>历史政治生物</v>
          </cell>
          <cell r="F151" t="str">
            <v>历史类</v>
          </cell>
          <cell r="G151">
            <v>114</v>
          </cell>
          <cell r="H151">
            <v>87</v>
          </cell>
          <cell r="I151">
            <v>130</v>
          </cell>
          <cell r="J151">
            <v>48</v>
          </cell>
          <cell r="K151">
            <v>39</v>
          </cell>
          <cell r="L151">
            <v>45</v>
          </cell>
          <cell r="M151">
            <v>35</v>
          </cell>
          <cell r="N151">
            <v>49</v>
          </cell>
          <cell r="O151">
            <v>44</v>
          </cell>
        </row>
        <row r="152">
          <cell r="B152" t="str">
            <v>G511602200612093491</v>
          </cell>
          <cell r="C152" t="str">
            <v>田松胜</v>
          </cell>
          <cell r="D152">
            <v>3</v>
          </cell>
          <cell r="E152" t="str">
            <v>物理化学生物</v>
          </cell>
          <cell r="F152" t="str">
            <v>物理类</v>
          </cell>
          <cell r="G152">
            <v>101</v>
          </cell>
          <cell r="H152">
            <v>119</v>
          </cell>
          <cell r="I152">
            <v>126</v>
          </cell>
          <cell r="J152">
            <v>66</v>
          </cell>
          <cell r="K152">
            <v>45</v>
          </cell>
          <cell r="L152">
            <v>37</v>
          </cell>
          <cell r="M152">
            <v>24</v>
          </cell>
          <cell r="N152">
            <v>34</v>
          </cell>
          <cell r="O152">
            <v>38</v>
          </cell>
        </row>
        <row r="153">
          <cell r="B153" t="str">
            <v>G51342220060415211X</v>
          </cell>
          <cell r="C153" t="str">
            <v>马海</v>
          </cell>
          <cell r="D153">
            <v>10</v>
          </cell>
          <cell r="E153" t="str">
            <v>历史政治地理</v>
          </cell>
          <cell r="F153" t="str">
            <v>历史类</v>
          </cell>
          <cell r="G153">
            <v>110</v>
          </cell>
          <cell r="H153">
            <v>121</v>
          </cell>
          <cell r="I153">
            <v>113</v>
          </cell>
          <cell r="J153">
            <v>57</v>
          </cell>
          <cell r="K153">
            <v>37</v>
          </cell>
          <cell r="L153">
            <v>37</v>
          </cell>
          <cell r="M153">
            <v>38</v>
          </cell>
          <cell r="N153">
            <v>34</v>
          </cell>
          <cell r="O153">
            <v>43</v>
          </cell>
        </row>
        <row r="154">
          <cell r="B154" t="str">
            <v>G51342220040922152X</v>
          </cell>
          <cell r="C154" t="str">
            <v>向陆金</v>
          </cell>
          <cell r="D154">
            <v>3</v>
          </cell>
          <cell r="E154" t="str">
            <v>物理化学生物</v>
          </cell>
          <cell r="F154" t="str">
            <v>物理类</v>
          </cell>
          <cell r="G154">
            <v>114</v>
          </cell>
          <cell r="H154">
            <v>116</v>
          </cell>
          <cell r="I154">
            <v>96</v>
          </cell>
          <cell r="J154">
            <v>55</v>
          </cell>
          <cell r="K154">
            <v>42</v>
          </cell>
          <cell r="L154">
            <v>40</v>
          </cell>
          <cell r="M154">
            <v>48</v>
          </cell>
          <cell r="N154">
            <v>35</v>
          </cell>
          <cell r="O154">
            <v>43</v>
          </cell>
        </row>
        <row r="155">
          <cell r="B155" t="str">
            <v>G513422200609216223</v>
          </cell>
          <cell r="C155" t="str">
            <v>王燕飞</v>
          </cell>
          <cell r="D155">
            <v>4</v>
          </cell>
          <cell r="E155" t="str">
            <v>物理化学政治</v>
          </cell>
          <cell r="F155" t="str">
            <v>物理类</v>
          </cell>
          <cell r="G155">
            <v>115</v>
          </cell>
          <cell r="H155">
            <v>103</v>
          </cell>
          <cell r="I155">
            <v>129</v>
          </cell>
          <cell r="J155">
            <v>49</v>
          </cell>
          <cell r="K155">
            <v>38</v>
          </cell>
          <cell r="L155">
            <v>39</v>
          </cell>
          <cell r="M155">
            <v>39</v>
          </cell>
          <cell r="N155">
            <v>30</v>
          </cell>
          <cell r="O155">
            <v>47</v>
          </cell>
        </row>
        <row r="156">
          <cell r="B156" t="str">
            <v>G513422200608242112</v>
          </cell>
          <cell r="C156" t="str">
            <v>马健军</v>
          </cell>
          <cell r="D156">
            <v>4</v>
          </cell>
          <cell r="E156" t="str">
            <v>物理化学政治</v>
          </cell>
          <cell r="F156" t="str">
            <v>物理类</v>
          </cell>
          <cell r="G156">
            <v>105</v>
          </cell>
          <cell r="H156">
            <v>99</v>
          </cell>
          <cell r="I156">
            <v>120</v>
          </cell>
          <cell r="J156">
            <v>65</v>
          </cell>
          <cell r="K156">
            <v>35</v>
          </cell>
          <cell r="L156">
            <v>41</v>
          </cell>
          <cell r="M156">
            <v>39</v>
          </cell>
          <cell r="N156">
            <v>38</v>
          </cell>
          <cell r="O156">
            <v>47</v>
          </cell>
        </row>
        <row r="157">
          <cell r="B157" t="str">
            <v>G513422200410105016</v>
          </cell>
          <cell r="C157" t="str">
            <v>吴建兵</v>
          </cell>
          <cell r="D157">
            <v>11</v>
          </cell>
          <cell r="E157" t="str">
            <v>历史政治地理</v>
          </cell>
          <cell r="F157" t="str">
            <v>历史类</v>
          </cell>
          <cell r="G157">
            <v>107</v>
          </cell>
          <cell r="H157">
            <v>114</v>
          </cell>
          <cell r="I157">
            <v>92</v>
          </cell>
          <cell r="J157">
            <v>58</v>
          </cell>
          <cell r="K157">
            <v>39</v>
          </cell>
          <cell r="L157">
            <v>45</v>
          </cell>
          <cell r="M157">
            <v>49</v>
          </cell>
          <cell r="N157">
            <v>38</v>
          </cell>
          <cell r="O157">
            <v>47</v>
          </cell>
        </row>
        <row r="158">
          <cell r="B158" t="str">
            <v>G513422200301156818</v>
          </cell>
          <cell r="C158" t="str">
            <v>马志雄</v>
          </cell>
          <cell r="D158">
            <v>3</v>
          </cell>
          <cell r="E158" t="str">
            <v>物理化学生物</v>
          </cell>
          <cell r="F158" t="str">
            <v>物理类</v>
          </cell>
          <cell r="G158">
            <v>109</v>
          </cell>
          <cell r="H158">
            <v>108</v>
          </cell>
          <cell r="I158">
            <v>100</v>
          </cell>
          <cell r="J158">
            <v>70</v>
          </cell>
          <cell r="K158">
            <v>42</v>
          </cell>
          <cell r="L158">
            <v>42</v>
          </cell>
          <cell r="M158">
            <v>35</v>
          </cell>
          <cell r="N158">
            <v>37</v>
          </cell>
          <cell r="O158">
            <v>45</v>
          </cell>
        </row>
        <row r="159">
          <cell r="B159" t="str">
            <v>G513422200701100012</v>
          </cell>
          <cell r="C159" t="str">
            <v>王鑫</v>
          </cell>
          <cell r="D159">
            <v>5</v>
          </cell>
          <cell r="E159" t="str">
            <v>物理生物地理</v>
          </cell>
          <cell r="F159" t="str">
            <v>物理类</v>
          </cell>
          <cell r="G159">
            <v>107</v>
          </cell>
          <cell r="H159">
            <v>109</v>
          </cell>
          <cell r="I159">
            <v>137</v>
          </cell>
          <cell r="J159">
            <v>57</v>
          </cell>
          <cell r="K159">
            <v>35</v>
          </cell>
          <cell r="L159">
            <v>33</v>
          </cell>
          <cell r="M159">
            <v>37</v>
          </cell>
          <cell r="N159">
            <v>40</v>
          </cell>
          <cell r="O159">
            <v>33</v>
          </cell>
        </row>
        <row r="160">
          <cell r="B160" t="str">
            <v>G513422200707082521</v>
          </cell>
          <cell r="C160" t="str">
            <v>韩香</v>
          </cell>
          <cell r="D160">
            <v>8</v>
          </cell>
          <cell r="E160" t="str">
            <v>物理化学政治</v>
          </cell>
          <cell r="F160" t="str">
            <v>物理类</v>
          </cell>
          <cell r="G160">
            <v>97</v>
          </cell>
          <cell r="H160">
            <v>113</v>
          </cell>
          <cell r="I160">
            <v>125</v>
          </cell>
          <cell r="J160">
            <v>44</v>
          </cell>
          <cell r="K160">
            <v>40</v>
          </cell>
          <cell r="L160">
            <v>40</v>
          </cell>
          <cell r="M160">
            <v>44</v>
          </cell>
          <cell r="N160">
            <v>40</v>
          </cell>
          <cell r="O160">
            <v>45</v>
          </cell>
        </row>
        <row r="161">
          <cell r="B161" t="str">
            <v>G513422200703106215</v>
          </cell>
          <cell r="C161" t="str">
            <v>马富发</v>
          </cell>
          <cell r="D161">
            <v>4</v>
          </cell>
          <cell r="E161" t="str">
            <v>物理化学政治</v>
          </cell>
          <cell r="F161" t="str">
            <v>物理类</v>
          </cell>
          <cell r="G161">
            <v>113</v>
          </cell>
          <cell r="H161">
            <v>101</v>
          </cell>
          <cell r="I161">
            <v>137</v>
          </cell>
          <cell r="J161">
            <v>52</v>
          </cell>
          <cell r="K161">
            <v>40</v>
          </cell>
          <cell r="L161">
            <v>38</v>
          </cell>
          <cell r="M161">
            <v>38</v>
          </cell>
          <cell r="N161">
            <v>22</v>
          </cell>
          <cell r="O161">
            <v>46</v>
          </cell>
        </row>
        <row r="162">
          <cell r="B162" t="str">
            <v>G513422200604176218</v>
          </cell>
          <cell r="C162" t="str">
            <v>杨开文</v>
          </cell>
          <cell r="D162">
            <v>3</v>
          </cell>
          <cell r="E162" t="str">
            <v>物理化学生物</v>
          </cell>
          <cell r="F162" t="str">
            <v>物理类</v>
          </cell>
          <cell r="G162">
            <v>116</v>
          </cell>
          <cell r="H162">
            <v>121</v>
          </cell>
          <cell r="I162">
            <v>116</v>
          </cell>
          <cell r="J162">
            <v>47</v>
          </cell>
          <cell r="K162">
            <v>34</v>
          </cell>
          <cell r="L162">
            <v>38</v>
          </cell>
          <cell r="M162">
            <v>36</v>
          </cell>
          <cell r="N162">
            <v>32</v>
          </cell>
          <cell r="O162">
            <v>46</v>
          </cell>
        </row>
        <row r="163">
          <cell r="B163" t="str">
            <v>G513422200406040926</v>
          </cell>
          <cell r="C163" t="str">
            <v>项依萍</v>
          </cell>
          <cell r="D163">
            <v>6</v>
          </cell>
          <cell r="E163" t="str">
            <v>物理化学地理</v>
          </cell>
          <cell r="F163" t="str">
            <v>物理类</v>
          </cell>
          <cell r="G163">
            <v>113</v>
          </cell>
          <cell r="H163">
            <v>112</v>
          </cell>
          <cell r="I163">
            <v>110</v>
          </cell>
          <cell r="J163">
            <v>57</v>
          </cell>
          <cell r="K163">
            <v>38</v>
          </cell>
          <cell r="L163">
            <v>45</v>
          </cell>
          <cell r="M163">
            <v>35</v>
          </cell>
          <cell r="N163">
            <v>35</v>
          </cell>
          <cell r="O163">
            <v>41</v>
          </cell>
        </row>
        <row r="164">
          <cell r="B164" t="str">
            <v>G513422200508044610</v>
          </cell>
          <cell r="C164" t="str">
            <v>二车偏初</v>
          </cell>
          <cell r="D164">
            <v>8</v>
          </cell>
          <cell r="E164" t="str">
            <v>物理化学政治</v>
          </cell>
          <cell r="F164" t="str">
            <v>物理类</v>
          </cell>
          <cell r="G164">
            <v>102</v>
          </cell>
          <cell r="H164">
            <v>105</v>
          </cell>
          <cell r="I164">
            <v>122</v>
          </cell>
          <cell r="J164">
            <v>61</v>
          </cell>
          <cell r="K164">
            <v>34</v>
          </cell>
          <cell r="L164">
            <v>45</v>
          </cell>
          <cell r="M164">
            <v>39</v>
          </cell>
          <cell r="N164">
            <v>33</v>
          </cell>
          <cell r="O164">
            <v>45</v>
          </cell>
        </row>
        <row r="165">
          <cell r="B165" t="str">
            <v>G513422200605104224</v>
          </cell>
          <cell r="C165" t="str">
            <v>杨基玛</v>
          </cell>
          <cell r="D165">
            <v>2</v>
          </cell>
          <cell r="E165" t="str">
            <v>物理化学生物</v>
          </cell>
          <cell r="F165" t="str">
            <v>物理类</v>
          </cell>
          <cell r="G165">
            <v>106</v>
          </cell>
          <cell r="H165">
            <v>127</v>
          </cell>
          <cell r="I165">
            <v>96</v>
          </cell>
          <cell r="J165">
            <v>56</v>
          </cell>
          <cell r="K165">
            <v>38</v>
          </cell>
          <cell r="L165">
            <v>45</v>
          </cell>
          <cell r="M165">
            <v>35</v>
          </cell>
          <cell r="N165">
            <v>33</v>
          </cell>
          <cell r="O165">
            <v>49</v>
          </cell>
        </row>
        <row r="166">
          <cell r="B166" t="str">
            <v>G513422200511054828</v>
          </cell>
          <cell r="C166" t="str">
            <v>次仁祝玛</v>
          </cell>
          <cell r="D166">
            <v>2</v>
          </cell>
          <cell r="E166" t="str">
            <v>物理化学生物</v>
          </cell>
          <cell r="F166" t="str">
            <v>物理类</v>
          </cell>
          <cell r="G166">
            <v>99</v>
          </cell>
          <cell r="H166">
            <v>105</v>
          </cell>
          <cell r="I166">
            <v>132</v>
          </cell>
          <cell r="J166">
            <v>51</v>
          </cell>
          <cell r="K166">
            <v>41</v>
          </cell>
          <cell r="L166">
            <v>42</v>
          </cell>
          <cell r="M166">
            <v>36</v>
          </cell>
          <cell r="N166">
            <v>34</v>
          </cell>
          <cell r="O166">
            <v>45</v>
          </cell>
        </row>
        <row r="167">
          <cell r="B167" t="str">
            <v>G513422200610150911</v>
          </cell>
          <cell r="C167" t="str">
            <v>罗顺青</v>
          </cell>
          <cell r="D167">
            <v>4</v>
          </cell>
          <cell r="E167" t="str">
            <v>物理化学政治</v>
          </cell>
          <cell r="F167" t="str">
            <v>物理类</v>
          </cell>
          <cell r="G167">
            <v>103</v>
          </cell>
          <cell r="H167">
            <v>107</v>
          </cell>
          <cell r="I167">
            <v>128</v>
          </cell>
          <cell r="J167">
            <v>46</v>
          </cell>
          <cell r="K167">
            <v>37</v>
          </cell>
          <cell r="L167">
            <v>42</v>
          </cell>
          <cell r="M167">
            <v>34</v>
          </cell>
          <cell r="N167">
            <v>39</v>
          </cell>
          <cell r="O167">
            <v>49</v>
          </cell>
        </row>
        <row r="168">
          <cell r="B168" t="str">
            <v>G513422200705063626</v>
          </cell>
          <cell r="C168" t="str">
            <v>杜基祝玛</v>
          </cell>
          <cell r="D168">
            <v>4</v>
          </cell>
          <cell r="E168" t="str">
            <v>物理化学政治</v>
          </cell>
          <cell r="F168" t="str">
            <v>物理类</v>
          </cell>
          <cell r="G168">
            <v>109</v>
          </cell>
          <cell r="H168">
            <v>105</v>
          </cell>
          <cell r="I168">
            <v>121</v>
          </cell>
          <cell r="J168">
            <v>54</v>
          </cell>
          <cell r="K168">
            <v>34</v>
          </cell>
          <cell r="L168">
            <v>39</v>
          </cell>
          <cell r="M168">
            <v>43</v>
          </cell>
          <cell r="N168">
            <v>40</v>
          </cell>
          <cell r="O168">
            <v>40</v>
          </cell>
        </row>
        <row r="169">
          <cell r="B169" t="str">
            <v>G513422200607090022</v>
          </cell>
          <cell r="C169" t="str">
            <v>黄潇</v>
          </cell>
          <cell r="D169">
            <v>5</v>
          </cell>
          <cell r="E169" t="str">
            <v>物理生物地理</v>
          </cell>
          <cell r="F169" t="str">
            <v>物理类</v>
          </cell>
          <cell r="G169">
            <v>113</v>
          </cell>
          <cell r="H169">
            <v>111</v>
          </cell>
          <cell r="I169">
            <v>118</v>
          </cell>
          <cell r="J169">
            <v>53</v>
          </cell>
          <cell r="K169">
            <v>35</v>
          </cell>
          <cell r="L169">
            <v>44</v>
          </cell>
          <cell r="M169">
            <v>33</v>
          </cell>
          <cell r="N169">
            <v>36</v>
          </cell>
          <cell r="O169">
            <v>42</v>
          </cell>
        </row>
        <row r="170">
          <cell r="B170" t="str">
            <v>G513422200404045029</v>
          </cell>
          <cell r="C170" t="str">
            <v>次尔竹玛</v>
          </cell>
          <cell r="D170">
            <v>5</v>
          </cell>
          <cell r="E170" t="str">
            <v>物理生物地理</v>
          </cell>
          <cell r="F170" t="str">
            <v>物理类</v>
          </cell>
          <cell r="G170">
            <v>100</v>
          </cell>
          <cell r="H170">
            <v>101</v>
          </cell>
          <cell r="I170">
            <v>123</v>
          </cell>
          <cell r="J170">
            <v>59</v>
          </cell>
          <cell r="K170">
            <v>41</v>
          </cell>
          <cell r="L170">
            <v>43</v>
          </cell>
          <cell r="M170">
            <v>38</v>
          </cell>
          <cell r="N170">
            <v>33</v>
          </cell>
          <cell r="O170">
            <v>47</v>
          </cell>
        </row>
        <row r="171">
          <cell r="B171" t="str">
            <v>G513422200601011725</v>
          </cell>
          <cell r="C171" t="str">
            <v>兰依依</v>
          </cell>
          <cell r="D171">
            <v>9</v>
          </cell>
          <cell r="E171" t="str">
            <v>历史政治地理</v>
          </cell>
          <cell r="F171" t="str">
            <v>历史类</v>
          </cell>
          <cell r="G171">
            <v>108</v>
          </cell>
          <cell r="H171">
            <v>117</v>
          </cell>
          <cell r="I171">
            <v>133</v>
          </cell>
          <cell r="J171">
            <v>47</v>
          </cell>
          <cell r="K171">
            <v>34</v>
          </cell>
          <cell r="L171">
            <v>38</v>
          </cell>
          <cell r="M171">
            <v>42</v>
          </cell>
          <cell r="N171">
            <v>25</v>
          </cell>
          <cell r="O171">
            <v>41</v>
          </cell>
        </row>
        <row r="172">
          <cell r="B172" t="str">
            <v>G513422200602146824</v>
          </cell>
          <cell r="C172" t="str">
            <v>韩克底莫</v>
          </cell>
          <cell r="D172">
            <v>13</v>
          </cell>
          <cell r="E172" t="str">
            <v>历史政治生物</v>
          </cell>
          <cell r="F172" t="str">
            <v>历史类</v>
          </cell>
          <cell r="G172">
            <v>120</v>
          </cell>
          <cell r="H172">
            <v>71</v>
          </cell>
          <cell r="I172">
            <v>135</v>
          </cell>
          <cell r="J172">
            <v>49</v>
          </cell>
          <cell r="K172">
            <v>40</v>
          </cell>
          <cell r="L172">
            <v>43</v>
          </cell>
          <cell r="M172">
            <v>40</v>
          </cell>
          <cell r="N172">
            <v>42</v>
          </cell>
          <cell r="O172">
            <v>45</v>
          </cell>
        </row>
        <row r="173">
          <cell r="B173" t="str">
            <v>G513422200701095612</v>
          </cell>
          <cell r="C173" t="str">
            <v>刘鑫</v>
          </cell>
          <cell r="D173">
            <v>2</v>
          </cell>
          <cell r="E173" t="str">
            <v>物理化学生物</v>
          </cell>
          <cell r="F173" t="str">
            <v>物理类</v>
          </cell>
          <cell r="G173">
            <v>99</v>
          </cell>
          <cell r="H173">
            <v>107</v>
          </cell>
          <cell r="I173">
            <v>119</v>
          </cell>
          <cell r="J173">
            <v>61</v>
          </cell>
          <cell r="K173">
            <v>36</v>
          </cell>
          <cell r="L173">
            <v>43</v>
          </cell>
          <cell r="M173">
            <v>41</v>
          </cell>
          <cell r="N173">
            <v>32</v>
          </cell>
          <cell r="O173">
            <v>46</v>
          </cell>
        </row>
        <row r="174">
          <cell r="B174" t="str">
            <v>G51342220070125154X</v>
          </cell>
          <cell r="C174" t="str">
            <v>乔建英</v>
          </cell>
          <cell r="D174">
            <v>3</v>
          </cell>
          <cell r="E174" t="str">
            <v>物理化学生物</v>
          </cell>
          <cell r="F174" t="str">
            <v>物理类</v>
          </cell>
          <cell r="G174">
            <v>107</v>
          </cell>
          <cell r="H174">
            <v>125</v>
          </cell>
          <cell r="I174">
            <v>125</v>
          </cell>
          <cell r="J174">
            <v>55</v>
          </cell>
          <cell r="K174">
            <v>27</v>
          </cell>
          <cell r="L174">
            <v>38</v>
          </cell>
          <cell r="M174">
            <v>33</v>
          </cell>
          <cell r="N174">
            <v>33</v>
          </cell>
          <cell r="O174">
            <v>41</v>
          </cell>
        </row>
        <row r="175">
          <cell r="B175" t="str">
            <v>G513422200312053822</v>
          </cell>
          <cell r="C175" t="str">
            <v>次尔祝玛</v>
          </cell>
          <cell r="D175">
            <v>4</v>
          </cell>
          <cell r="E175" t="str">
            <v>物理化学政治</v>
          </cell>
          <cell r="F175" t="str">
            <v>物理类</v>
          </cell>
          <cell r="G175">
            <v>115</v>
          </cell>
          <cell r="H175">
            <v>109</v>
          </cell>
          <cell r="I175">
            <v>108</v>
          </cell>
          <cell r="J175">
            <v>57</v>
          </cell>
          <cell r="K175">
            <v>40</v>
          </cell>
          <cell r="L175">
            <v>44</v>
          </cell>
          <cell r="M175">
            <v>32</v>
          </cell>
          <cell r="N175">
            <v>37</v>
          </cell>
          <cell r="O175">
            <v>42</v>
          </cell>
        </row>
        <row r="176">
          <cell r="B176" t="str">
            <v>G513422200706130915</v>
          </cell>
          <cell r="C176" t="str">
            <v>马宁康</v>
          </cell>
          <cell r="D176">
            <v>5</v>
          </cell>
          <cell r="E176" t="str">
            <v>物理生物地理</v>
          </cell>
          <cell r="F176" t="str">
            <v>物理类</v>
          </cell>
          <cell r="G176">
            <v>107</v>
          </cell>
          <cell r="H176">
            <v>119</v>
          </cell>
          <cell r="I176">
            <v>95</v>
          </cell>
          <cell r="J176">
            <v>58</v>
          </cell>
          <cell r="K176">
            <v>43</v>
          </cell>
          <cell r="L176">
            <v>42</v>
          </cell>
          <cell r="M176">
            <v>37</v>
          </cell>
          <cell r="N176">
            <v>38</v>
          </cell>
          <cell r="O176">
            <v>45</v>
          </cell>
        </row>
        <row r="177">
          <cell r="B177" t="str">
            <v>G513422200612245615</v>
          </cell>
          <cell r="C177" t="str">
            <v>伍金旦珠</v>
          </cell>
          <cell r="D177">
            <v>6</v>
          </cell>
          <cell r="E177" t="str">
            <v>物理化学地理</v>
          </cell>
          <cell r="F177" t="str">
            <v>物理类</v>
          </cell>
          <cell r="G177">
            <v>111</v>
          </cell>
          <cell r="H177">
            <v>110</v>
          </cell>
          <cell r="I177">
            <v>106</v>
          </cell>
          <cell r="J177">
            <v>55</v>
          </cell>
          <cell r="K177">
            <v>34</v>
          </cell>
          <cell r="L177">
            <v>41</v>
          </cell>
          <cell r="M177">
            <v>40</v>
          </cell>
          <cell r="N177">
            <v>39</v>
          </cell>
          <cell r="O177">
            <v>48</v>
          </cell>
        </row>
        <row r="178">
          <cell r="B178" t="str">
            <v>G513422200602094024</v>
          </cell>
          <cell r="C178" t="str">
            <v>苏朗祝玛</v>
          </cell>
          <cell r="D178">
            <v>8</v>
          </cell>
          <cell r="E178" t="str">
            <v>物理化学政治</v>
          </cell>
          <cell r="F178" t="str">
            <v>物理类</v>
          </cell>
          <cell r="G178">
            <v>116</v>
          </cell>
          <cell r="H178">
            <v>114</v>
          </cell>
          <cell r="I178">
            <v>112</v>
          </cell>
          <cell r="J178">
            <v>60</v>
          </cell>
          <cell r="K178">
            <v>32</v>
          </cell>
          <cell r="L178">
            <v>35</v>
          </cell>
          <cell r="M178">
            <v>40</v>
          </cell>
          <cell r="N178">
            <v>34</v>
          </cell>
          <cell r="O178">
            <v>41</v>
          </cell>
        </row>
        <row r="179">
          <cell r="B179" t="str">
            <v>G513422200706280024</v>
          </cell>
          <cell r="C179" t="str">
            <v>王臻珏</v>
          </cell>
          <cell r="D179">
            <v>12</v>
          </cell>
          <cell r="E179" t="str">
            <v>历史政治生物</v>
          </cell>
          <cell r="F179" t="str">
            <v>历史类</v>
          </cell>
          <cell r="G179">
            <v>107</v>
          </cell>
          <cell r="H179">
            <v>116</v>
          </cell>
          <cell r="I179">
            <v>110</v>
          </cell>
          <cell r="J179">
            <v>58</v>
          </cell>
          <cell r="K179">
            <v>31</v>
          </cell>
          <cell r="L179">
            <v>37</v>
          </cell>
          <cell r="M179">
            <v>44</v>
          </cell>
          <cell r="N179">
            <v>37</v>
          </cell>
          <cell r="O179">
            <v>44</v>
          </cell>
        </row>
        <row r="180">
          <cell r="B180" t="str">
            <v>G513422200510094430</v>
          </cell>
          <cell r="C180" t="str">
            <v>尔地子</v>
          </cell>
          <cell r="D180">
            <v>5</v>
          </cell>
          <cell r="E180" t="str">
            <v>物理生物地理</v>
          </cell>
          <cell r="F180" t="str">
            <v>物理类</v>
          </cell>
          <cell r="G180">
            <v>88</v>
          </cell>
          <cell r="H180">
            <v>111</v>
          </cell>
          <cell r="I180">
            <v>142</v>
          </cell>
          <cell r="J180">
            <v>63</v>
          </cell>
          <cell r="K180">
            <v>31</v>
          </cell>
          <cell r="L180">
            <v>34</v>
          </cell>
          <cell r="M180">
            <v>46</v>
          </cell>
          <cell r="N180">
            <v>22</v>
          </cell>
          <cell r="O180">
            <v>45</v>
          </cell>
        </row>
        <row r="181">
          <cell r="B181" t="str">
            <v>G513423200709210044</v>
          </cell>
          <cell r="C181" t="str">
            <v>陈赟</v>
          </cell>
          <cell r="D181">
            <v>6</v>
          </cell>
          <cell r="E181" t="str">
            <v>物理化学地理</v>
          </cell>
          <cell r="F181" t="str">
            <v>物理类</v>
          </cell>
          <cell r="G181">
            <v>107</v>
          </cell>
          <cell r="H181">
            <v>115</v>
          </cell>
          <cell r="I181">
            <v>98</v>
          </cell>
          <cell r="J181">
            <v>60</v>
          </cell>
          <cell r="K181">
            <v>43</v>
          </cell>
          <cell r="L181">
            <v>46</v>
          </cell>
          <cell r="M181">
            <v>29</v>
          </cell>
          <cell r="N181">
            <v>39</v>
          </cell>
          <cell r="O181">
            <v>45</v>
          </cell>
        </row>
        <row r="182">
          <cell r="B182" t="str">
            <v>G513422200601042716</v>
          </cell>
          <cell r="C182" t="str">
            <v>马小松</v>
          </cell>
          <cell r="D182">
            <v>11</v>
          </cell>
          <cell r="E182" t="str">
            <v>历史政治地理</v>
          </cell>
          <cell r="F182" t="str">
            <v>历史类</v>
          </cell>
          <cell r="G182">
            <v>107</v>
          </cell>
          <cell r="H182">
            <v>93</v>
          </cell>
          <cell r="I182">
            <v>130</v>
          </cell>
          <cell r="J182">
            <v>50</v>
          </cell>
          <cell r="K182">
            <v>31</v>
          </cell>
          <cell r="L182">
            <v>45</v>
          </cell>
          <cell r="M182">
            <v>45</v>
          </cell>
          <cell r="N182">
            <v>37</v>
          </cell>
          <cell r="O182">
            <v>44</v>
          </cell>
        </row>
        <row r="183">
          <cell r="B183" t="str">
            <v>G513427200607084222</v>
          </cell>
          <cell r="C183" t="str">
            <v>杨永春</v>
          </cell>
          <cell r="D183">
            <v>6</v>
          </cell>
          <cell r="E183" t="str">
            <v>物理化学地理</v>
          </cell>
          <cell r="F183" t="str">
            <v>物理类</v>
          </cell>
          <cell r="G183">
            <v>97</v>
          </cell>
          <cell r="H183">
            <v>112</v>
          </cell>
          <cell r="I183">
            <v>115</v>
          </cell>
          <cell r="J183">
            <v>60</v>
          </cell>
          <cell r="K183">
            <v>40</v>
          </cell>
          <cell r="L183">
            <v>42</v>
          </cell>
          <cell r="M183">
            <v>38</v>
          </cell>
          <cell r="N183">
            <v>31</v>
          </cell>
          <cell r="O183">
            <v>46</v>
          </cell>
        </row>
        <row r="184">
          <cell r="B184" t="str">
            <v>G513422200504215013</v>
          </cell>
          <cell r="C184" t="str">
            <v>梁师黄</v>
          </cell>
          <cell r="D184">
            <v>10</v>
          </cell>
          <cell r="E184" t="str">
            <v>历史政治地理</v>
          </cell>
          <cell r="F184" t="str">
            <v>历史类</v>
          </cell>
          <cell r="G184">
            <v>116</v>
          </cell>
          <cell r="H184">
            <v>100</v>
          </cell>
          <cell r="I184">
            <v>107</v>
          </cell>
          <cell r="J184">
            <v>60</v>
          </cell>
          <cell r="K184">
            <v>37</v>
          </cell>
          <cell r="L184">
            <v>44</v>
          </cell>
          <cell r="M184">
            <v>40</v>
          </cell>
          <cell r="N184">
            <v>30</v>
          </cell>
          <cell r="O184">
            <v>47</v>
          </cell>
        </row>
        <row r="185">
          <cell r="B185" t="str">
            <v>G513422200605140313</v>
          </cell>
          <cell r="C185" t="str">
            <v>何世先</v>
          </cell>
          <cell r="D185">
            <v>2</v>
          </cell>
          <cell r="E185" t="str">
            <v>物理化学生物</v>
          </cell>
          <cell r="F185" t="str">
            <v>物理类</v>
          </cell>
          <cell r="G185">
            <v>109</v>
          </cell>
          <cell r="H185">
            <v>108</v>
          </cell>
          <cell r="I185">
            <v>124</v>
          </cell>
          <cell r="J185">
            <v>59</v>
          </cell>
          <cell r="K185">
            <v>38</v>
          </cell>
          <cell r="L185">
            <v>38</v>
          </cell>
          <cell r="M185">
            <v>34</v>
          </cell>
          <cell r="N185">
            <v>31</v>
          </cell>
          <cell r="O185">
            <v>39</v>
          </cell>
        </row>
        <row r="186">
          <cell r="B186" t="str">
            <v>G513422200706042528</v>
          </cell>
          <cell r="C186" t="str">
            <v>陶梦花</v>
          </cell>
          <cell r="D186">
            <v>4</v>
          </cell>
          <cell r="E186" t="str">
            <v>物理化学政治</v>
          </cell>
          <cell r="F186" t="str">
            <v>物理类</v>
          </cell>
          <cell r="G186">
            <v>106</v>
          </cell>
          <cell r="H186">
            <v>114</v>
          </cell>
          <cell r="I186">
            <v>119</v>
          </cell>
          <cell r="J186">
            <v>54</v>
          </cell>
          <cell r="K186">
            <v>41</v>
          </cell>
          <cell r="L186">
            <v>37</v>
          </cell>
          <cell r="M186">
            <v>31</v>
          </cell>
          <cell r="N186">
            <v>34</v>
          </cell>
          <cell r="O186">
            <v>44</v>
          </cell>
        </row>
        <row r="187">
          <cell r="B187" t="str">
            <v>G513430200602086227</v>
          </cell>
          <cell r="C187" t="str">
            <v>乃来鲁尾</v>
          </cell>
          <cell r="D187">
            <v>4</v>
          </cell>
          <cell r="E187" t="str">
            <v>物理化学政治</v>
          </cell>
          <cell r="F187" t="str">
            <v>物理类</v>
          </cell>
          <cell r="G187">
            <v>99</v>
          </cell>
          <cell r="H187">
            <v>96</v>
          </cell>
          <cell r="I187">
            <v>132</v>
          </cell>
          <cell r="J187">
            <v>61</v>
          </cell>
          <cell r="K187">
            <v>36</v>
          </cell>
          <cell r="L187">
            <v>45</v>
          </cell>
          <cell r="M187">
            <v>34</v>
          </cell>
          <cell r="N187">
            <v>30</v>
          </cell>
          <cell r="O187">
            <v>47</v>
          </cell>
        </row>
        <row r="188">
          <cell r="B188" t="str">
            <v>G513422200501034428</v>
          </cell>
          <cell r="C188" t="str">
            <v>孙花花</v>
          </cell>
          <cell r="D188">
            <v>2</v>
          </cell>
          <cell r="E188" t="str">
            <v>物理化学生物</v>
          </cell>
          <cell r="F188" t="str">
            <v>物理类</v>
          </cell>
          <cell r="G188">
            <v>99</v>
          </cell>
          <cell r="H188">
            <v>100</v>
          </cell>
          <cell r="I188">
            <v>132</v>
          </cell>
          <cell r="J188">
            <v>59</v>
          </cell>
          <cell r="K188">
            <v>27</v>
          </cell>
          <cell r="L188">
            <v>41</v>
          </cell>
          <cell r="M188">
            <v>41</v>
          </cell>
          <cell r="N188">
            <v>32</v>
          </cell>
          <cell r="O188">
            <v>48</v>
          </cell>
        </row>
        <row r="189">
          <cell r="B189" t="str">
            <v>G51342220060814271X</v>
          </cell>
          <cell r="C189" t="str">
            <v>陈翔</v>
          </cell>
          <cell r="D189">
            <v>2</v>
          </cell>
          <cell r="E189" t="str">
            <v>物理化学生物</v>
          </cell>
          <cell r="F189" t="str">
            <v>物理类</v>
          </cell>
          <cell r="G189">
            <v>106</v>
          </cell>
          <cell r="H189">
            <v>121</v>
          </cell>
          <cell r="I189">
            <v>109</v>
          </cell>
          <cell r="J189">
            <v>66</v>
          </cell>
          <cell r="K189">
            <v>35</v>
          </cell>
          <cell r="L189">
            <v>39</v>
          </cell>
          <cell r="M189">
            <v>35</v>
          </cell>
          <cell r="N189">
            <v>34</v>
          </cell>
          <cell r="O189">
            <v>34</v>
          </cell>
        </row>
        <row r="190">
          <cell r="B190" t="str">
            <v>G513422200607240318</v>
          </cell>
          <cell r="C190" t="str">
            <v>项依波</v>
          </cell>
          <cell r="D190">
            <v>3</v>
          </cell>
          <cell r="E190" t="str">
            <v>物理化学生物</v>
          </cell>
          <cell r="F190" t="str">
            <v>物理类</v>
          </cell>
          <cell r="G190">
            <v>100</v>
          </cell>
          <cell r="H190">
            <v>101</v>
          </cell>
          <cell r="I190">
            <v>119</v>
          </cell>
          <cell r="J190">
            <v>63</v>
          </cell>
          <cell r="K190">
            <v>41</v>
          </cell>
          <cell r="L190">
            <v>40</v>
          </cell>
          <cell r="M190">
            <v>36</v>
          </cell>
          <cell r="N190">
            <v>35</v>
          </cell>
          <cell r="O190">
            <v>44</v>
          </cell>
        </row>
        <row r="191">
          <cell r="B191" t="str">
            <v>G513422200705064012</v>
          </cell>
          <cell r="C191" t="str">
            <v>杜基偏初</v>
          </cell>
          <cell r="D191">
            <v>2</v>
          </cell>
          <cell r="E191" t="str">
            <v>物理化学生物</v>
          </cell>
          <cell r="F191" t="str">
            <v>物理类</v>
          </cell>
          <cell r="G191">
            <v>108</v>
          </cell>
          <cell r="H191">
            <v>108</v>
          </cell>
          <cell r="I191">
            <v>107</v>
          </cell>
          <cell r="J191">
            <v>57</v>
          </cell>
          <cell r="K191">
            <v>42</v>
          </cell>
          <cell r="L191">
            <v>41</v>
          </cell>
          <cell r="M191">
            <v>38</v>
          </cell>
          <cell r="N191">
            <v>33</v>
          </cell>
          <cell r="O191">
            <v>44</v>
          </cell>
        </row>
        <row r="192">
          <cell r="B192" t="str">
            <v>G513422200605304218</v>
          </cell>
          <cell r="C192" t="str">
            <v>呷土次尔</v>
          </cell>
          <cell r="D192">
            <v>2</v>
          </cell>
          <cell r="E192" t="str">
            <v>物理化学生物</v>
          </cell>
          <cell r="F192" t="str">
            <v>物理类</v>
          </cell>
          <cell r="G192">
            <v>96</v>
          </cell>
          <cell r="H192">
            <v>86</v>
          </cell>
          <cell r="I192">
            <v>123</v>
          </cell>
          <cell r="J192">
            <v>67</v>
          </cell>
          <cell r="K192">
            <v>40</v>
          </cell>
          <cell r="L192">
            <v>43</v>
          </cell>
          <cell r="M192">
            <v>42</v>
          </cell>
          <cell r="N192">
            <v>38</v>
          </cell>
          <cell r="O192">
            <v>43</v>
          </cell>
        </row>
        <row r="193">
          <cell r="B193" t="str">
            <v>G513422200702090020</v>
          </cell>
          <cell r="C193" t="str">
            <v>杨淑芸</v>
          </cell>
          <cell r="D193">
            <v>4</v>
          </cell>
          <cell r="E193" t="str">
            <v>物理化学政治</v>
          </cell>
          <cell r="F193" t="str">
            <v>物理类</v>
          </cell>
          <cell r="G193">
            <v>112</v>
          </cell>
          <cell r="H193">
            <v>105</v>
          </cell>
          <cell r="I193">
            <v>98</v>
          </cell>
          <cell r="J193">
            <v>60</v>
          </cell>
          <cell r="K193">
            <v>40</v>
          </cell>
          <cell r="L193">
            <v>42</v>
          </cell>
          <cell r="M193">
            <v>38</v>
          </cell>
          <cell r="N193">
            <v>40</v>
          </cell>
          <cell r="O193">
            <v>42</v>
          </cell>
        </row>
        <row r="194">
          <cell r="B194" t="str">
            <v>G51342220070108071X</v>
          </cell>
          <cell r="C194" t="str">
            <v>马旦珠</v>
          </cell>
          <cell r="D194">
            <v>6</v>
          </cell>
          <cell r="E194" t="str">
            <v>物理化学地理</v>
          </cell>
          <cell r="F194" t="str">
            <v>物理类</v>
          </cell>
          <cell r="G194">
            <v>102</v>
          </cell>
          <cell r="H194">
            <v>108</v>
          </cell>
          <cell r="I194">
            <v>123</v>
          </cell>
          <cell r="J194">
            <v>55</v>
          </cell>
          <cell r="K194">
            <v>42</v>
          </cell>
          <cell r="L194">
            <v>44</v>
          </cell>
          <cell r="M194">
            <v>32</v>
          </cell>
          <cell r="N194">
            <v>29</v>
          </cell>
          <cell r="O194">
            <v>42</v>
          </cell>
        </row>
        <row r="195">
          <cell r="B195" t="str">
            <v>G513422200708014424</v>
          </cell>
          <cell r="C195" t="str">
            <v>杨拉初</v>
          </cell>
          <cell r="D195">
            <v>9</v>
          </cell>
          <cell r="E195" t="str">
            <v>历史政治地理</v>
          </cell>
          <cell r="F195" t="str">
            <v>历史类</v>
          </cell>
          <cell r="G195">
            <v>103</v>
          </cell>
          <cell r="H195">
            <v>99</v>
          </cell>
          <cell r="I195">
            <v>108</v>
          </cell>
          <cell r="J195">
            <v>60</v>
          </cell>
          <cell r="K195">
            <v>39</v>
          </cell>
          <cell r="L195">
            <v>45</v>
          </cell>
          <cell r="M195">
            <v>41</v>
          </cell>
          <cell r="N195">
            <v>36</v>
          </cell>
          <cell r="O195">
            <v>46</v>
          </cell>
        </row>
        <row r="196">
          <cell r="B196" t="str">
            <v>G513422200701156219</v>
          </cell>
          <cell r="C196" t="str">
            <v>扎西仁青</v>
          </cell>
          <cell r="D196">
            <v>2</v>
          </cell>
          <cell r="E196" t="str">
            <v>物理化学生物</v>
          </cell>
          <cell r="F196" t="str">
            <v>物理类</v>
          </cell>
          <cell r="G196">
            <v>102</v>
          </cell>
          <cell r="H196">
            <v>115</v>
          </cell>
          <cell r="I196">
            <v>129</v>
          </cell>
          <cell r="J196">
            <v>48</v>
          </cell>
          <cell r="K196">
            <v>33</v>
          </cell>
          <cell r="L196">
            <v>41</v>
          </cell>
          <cell r="M196">
            <v>37</v>
          </cell>
          <cell r="N196">
            <v>27</v>
          </cell>
          <cell r="O196">
            <v>44</v>
          </cell>
        </row>
        <row r="197">
          <cell r="B197" t="str">
            <v>G513422200607281910</v>
          </cell>
          <cell r="C197" t="str">
            <v>鲁小林</v>
          </cell>
          <cell r="D197">
            <v>3</v>
          </cell>
          <cell r="E197" t="str">
            <v>物理化学生物</v>
          </cell>
          <cell r="F197" t="str">
            <v>物理类</v>
          </cell>
          <cell r="G197">
            <v>99</v>
          </cell>
          <cell r="H197">
            <v>122</v>
          </cell>
          <cell r="I197">
            <v>104</v>
          </cell>
          <cell r="J197">
            <v>62</v>
          </cell>
          <cell r="K197">
            <v>37</v>
          </cell>
          <cell r="L197">
            <v>43</v>
          </cell>
          <cell r="M197">
            <v>37</v>
          </cell>
          <cell r="N197">
            <v>31</v>
          </cell>
          <cell r="O197">
            <v>41</v>
          </cell>
        </row>
        <row r="198">
          <cell r="B198" t="str">
            <v>G513422200606063815</v>
          </cell>
          <cell r="C198" t="str">
            <v>吴尔瓦</v>
          </cell>
          <cell r="D198">
            <v>5</v>
          </cell>
          <cell r="E198" t="str">
            <v>物理生物地理</v>
          </cell>
          <cell r="F198" t="str">
            <v>物理类</v>
          </cell>
          <cell r="G198">
            <v>106</v>
          </cell>
          <cell r="H198">
            <v>108</v>
          </cell>
          <cell r="I198">
            <v>118</v>
          </cell>
          <cell r="J198">
            <v>51</v>
          </cell>
          <cell r="K198">
            <v>30</v>
          </cell>
          <cell r="L198">
            <v>45</v>
          </cell>
          <cell r="M198">
            <v>39</v>
          </cell>
          <cell r="N198">
            <v>33</v>
          </cell>
          <cell r="O198">
            <v>46</v>
          </cell>
        </row>
        <row r="199">
          <cell r="B199" t="str">
            <v>G513422200601051161</v>
          </cell>
          <cell r="C199" t="str">
            <v>毛国发</v>
          </cell>
          <cell r="D199">
            <v>5</v>
          </cell>
          <cell r="E199" t="str">
            <v>物理生物地理</v>
          </cell>
          <cell r="F199" t="str">
            <v>物理类</v>
          </cell>
          <cell r="G199">
            <v>109</v>
          </cell>
          <cell r="H199">
            <v>98</v>
          </cell>
          <cell r="I199">
            <v>137</v>
          </cell>
          <cell r="J199">
            <v>46</v>
          </cell>
          <cell r="K199">
            <v>29</v>
          </cell>
          <cell r="L199">
            <v>36</v>
          </cell>
          <cell r="M199">
            <v>50</v>
          </cell>
          <cell r="N199">
            <v>33</v>
          </cell>
          <cell r="O199">
            <v>38</v>
          </cell>
        </row>
        <row r="200">
          <cell r="B200" t="str">
            <v>G513422200612160929</v>
          </cell>
          <cell r="C200" t="str">
            <v>王龙英</v>
          </cell>
          <cell r="D200">
            <v>8</v>
          </cell>
          <cell r="E200" t="str">
            <v>物理化学政治</v>
          </cell>
          <cell r="F200" t="str">
            <v>物理类</v>
          </cell>
          <cell r="G200">
            <v>113</v>
          </cell>
          <cell r="H200">
            <v>105</v>
          </cell>
          <cell r="I200">
            <v>124</v>
          </cell>
          <cell r="J200">
            <v>53</v>
          </cell>
          <cell r="K200">
            <v>32</v>
          </cell>
          <cell r="L200">
            <v>37</v>
          </cell>
          <cell r="M200">
            <v>37</v>
          </cell>
          <cell r="N200">
            <v>29</v>
          </cell>
          <cell r="O200">
            <v>46</v>
          </cell>
        </row>
        <row r="201">
          <cell r="B201" t="str">
            <v>G513422200606156827</v>
          </cell>
          <cell r="C201" t="str">
            <v>棒池</v>
          </cell>
          <cell r="D201">
            <v>11</v>
          </cell>
          <cell r="E201" t="str">
            <v>历史政治地理</v>
          </cell>
          <cell r="F201" t="str">
            <v>历史类</v>
          </cell>
          <cell r="G201">
            <v>115</v>
          </cell>
          <cell r="H201">
            <v>95</v>
          </cell>
          <cell r="I201">
            <v>102</v>
          </cell>
          <cell r="J201">
            <v>60</v>
          </cell>
          <cell r="K201">
            <v>38</v>
          </cell>
          <cell r="L201">
            <v>44</v>
          </cell>
          <cell r="M201">
            <v>41</v>
          </cell>
          <cell r="N201">
            <v>37</v>
          </cell>
          <cell r="O201">
            <v>44</v>
          </cell>
        </row>
        <row r="202">
          <cell r="B202" t="str">
            <v>G513422200410014229</v>
          </cell>
          <cell r="C202" t="str">
            <v>边玛拉初</v>
          </cell>
          <cell r="D202">
            <v>13</v>
          </cell>
          <cell r="E202" t="str">
            <v>历史政治生物</v>
          </cell>
          <cell r="F202" t="str">
            <v>历史类</v>
          </cell>
          <cell r="G202">
            <v>114</v>
          </cell>
          <cell r="H202">
            <v>107</v>
          </cell>
          <cell r="I202">
            <v>110</v>
          </cell>
          <cell r="J202">
            <v>45</v>
          </cell>
          <cell r="K202">
            <v>35</v>
          </cell>
          <cell r="L202">
            <v>42</v>
          </cell>
          <cell r="M202">
            <v>38</v>
          </cell>
          <cell r="N202">
            <v>39</v>
          </cell>
          <cell r="O202">
            <v>46</v>
          </cell>
        </row>
        <row r="203">
          <cell r="B203" t="str">
            <v>G51342220070718072X</v>
          </cell>
          <cell r="C203" t="str">
            <v>杨小琼</v>
          </cell>
          <cell r="D203">
            <v>13</v>
          </cell>
          <cell r="E203" t="str">
            <v>历史政治生物</v>
          </cell>
          <cell r="F203" t="str">
            <v>历史类</v>
          </cell>
          <cell r="G203">
            <v>115</v>
          </cell>
          <cell r="H203">
            <v>111</v>
          </cell>
          <cell r="I203">
            <v>111</v>
          </cell>
          <cell r="J203">
            <v>43</v>
          </cell>
          <cell r="K203">
            <v>37</v>
          </cell>
          <cell r="L203">
            <v>41</v>
          </cell>
          <cell r="M203">
            <v>30</v>
          </cell>
          <cell r="N203">
            <v>42</v>
          </cell>
          <cell r="O203">
            <v>46</v>
          </cell>
        </row>
        <row r="204">
          <cell r="B204" t="str">
            <v>G513422200609121128</v>
          </cell>
          <cell r="C204" t="str">
            <v>吕琼</v>
          </cell>
          <cell r="D204">
            <v>4</v>
          </cell>
          <cell r="E204" t="str">
            <v>物理化学政治</v>
          </cell>
          <cell r="F204" t="str">
            <v>物理类</v>
          </cell>
          <cell r="G204">
            <v>110</v>
          </cell>
          <cell r="H204">
            <v>116</v>
          </cell>
          <cell r="I204">
            <v>115</v>
          </cell>
          <cell r="J204">
            <v>49</v>
          </cell>
          <cell r="K204">
            <v>28</v>
          </cell>
          <cell r="L204">
            <v>40</v>
          </cell>
          <cell r="M204">
            <v>39</v>
          </cell>
          <cell r="N204">
            <v>35</v>
          </cell>
          <cell r="O204">
            <v>43</v>
          </cell>
        </row>
        <row r="205">
          <cell r="B205" t="str">
            <v>G513422200612190036</v>
          </cell>
          <cell r="C205" t="str">
            <v>吉克豪杰</v>
          </cell>
          <cell r="D205">
            <v>9</v>
          </cell>
          <cell r="E205" t="str">
            <v>历史政治地理</v>
          </cell>
          <cell r="F205" t="str">
            <v>历史类</v>
          </cell>
          <cell r="G205">
            <v>118</v>
          </cell>
          <cell r="H205">
            <v>86</v>
          </cell>
          <cell r="I205">
            <v>125</v>
          </cell>
          <cell r="J205">
            <v>46</v>
          </cell>
          <cell r="K205">
            <v>35</v>
          </cell>
          <cell r="L205">
            <v>41</v>
          </cell>
          <cell r="M205">
            <v>43</v>
          </cell>
          <cell r="N205">
            <v>39</v>
          </cell>
          <cell r="O205">
            <v>42</v>
          </cell>
        </row>
        <row r="206">
          <cell r="B206" t="str">
            <v>G513422200603032714</v>
          </cell>
          <cell r="C206" t="str">
            <v>张安平</v>
          </cell>
          <cell r="D206">
            <v>4</v>
          </cell>
          <cell r="E206" t="str">
            <v>物理化学政治</v>
          </cell>
          <cell r="F206" t="str">
            <v>物理类</v>
          </cell>
          <cell r="G206">
            <v>100</v>
          </cell>
          <cell r="H206">
            <v>118</v>
          </cell>
          <cell r="I206">
            <v>75</v>
          </cell>
          <cell r="J206">
            <v>68</v>
          </cell>
          <cell r="K206">
            <v>43</v>
          </cell>
          <cell r="L206">
            <v>44</v>
          </cell>
          <cell r="M206">
            <v>44</v>
          </cell>
          <cell r="N206">
            <v>33</v>
          </cell>
          <cell r="O206">
            <v>49</v>
          </cell>
        </row>
        <row r="207">
          <cell r="B207" t="str">
            <v>G51342220050704212X</v>
          </cell>
          <cell r="C207" t="str">
            <v>马牛牛</v>
          </cell>
          <cell r="D207">
            <v>5</v>
          </cell>
          <cell r="E207" t="str">
            <v>物理生物地理</v>
          </cell>
          <cell r="F207" t="str">
            <v>物理类</v>
          </cell>
          <cell r="G207">
            <v>105</v>
          </cell>
          <cell r="H207">
            <v>97</v>
          </cell>
          <cell r="I207">
            <v>119</v>
          </cell>
          <cell r="J207">
            <v>52</v>
          </cell>
          <cell r="K207">
            <v>38</v>
          </cell>
          <cell r="L207">
            <v>41</v>
          </cell>
          <cell r="M207">
            <v>50</v>
          </cell>
          <cell r="N207">
            <v>24</v>
          </cell>
          <cell r="O207">
            <v>48</v>
          </cell>
        </row>
        <row r="208">
          <cell r="B208" t="str">
            <v>G513422200611251124</v>
          </cell>
          <cell r="C208" t="str">
            <v>马雪芳</v>
          </cell>
          <cell r="D208">
            <v>4</v>
          </cell>
          <cell r="E208" t="str">
            <v>物理化学政治</v>
          </cell>
          <cell r="F208" t="str">
            <v>物理类</v>
          </cell>
          <cell r="G208">
            <v>114</v>
          </cell>
          <cell r="H208">
            <v>105</v>
          </cell>
          <cell r="I208">
            <v>127</v>
          </cell>
          <cell r="J208">
            <v>56</v>
          </cell>
          <cell r="K208">
            <v>36</v>
          </cell>
          <cell r="L208">
            <v>34</v>
          </cell>
          <cell r="M208">
            <v>35</v>
          </cell>
          <cell r="N208">
            <v>29</v>
          </cell>
          <cell r="O208">
            <v>37</v>
          </cell>
        </row>
        <row r="209">
          <cell r="B209" t="str">
            <v>G513422200407107010</v>
          </cell>
          <cell r="C209" t="str">
            <v>丁争杜基</v>
          </cell>
          <cell r="D209">
            <v>6</v>
          </cell>
          <cell r="E209" t="str">
            <v>物理化学地理</v>
          </cell>
          <cell r="F209" t="str">
            <v>物理类</v>
          </cell>
          <cell r="G209">
            <v>104</v>
          </cell>
          <cell r="H209">
            <v>109</v>
          </cell>
          <cell r="I209">
            <v>83</v>
          </cell>
          <cell r="J209">
            <v>74</v>
          </cell>
          <cell r="K209">
            <v>46</v>
          </cell>
          <cell r="L209">
            <v>45</v>
          </cell>
          <cell r="M209">
            <v>32</v>
          </cell>
          <cell r="N209">
            <v>35</v>
          </cell>
          <cell r="O209">
            <v>45</v>
          </cell>
        </row>
        <row r="210">
          <cell r="B210" t="str">
            <v>G513422200803050028</v>
          </cell>
          <cell r="C210" t="str">
            <v>邓丽君</v>
          </cell>
          <cell r="D210">
            <v>9</v>
          </cell>
          <cell r="E210" t="str">
            <v>历史政治地理</v>
          </cell>
          <cell r="F210" t="str">
            <v>历史类</v>
          </cell>
          <cell r="G210">
            <v>110</v>
          </cell>
          <cell r="H210">
            <v>87</v>
          </cell>
          <cell r="I210">
            <v>134</v>
          </cell>
          <cell r="J210">
            <v>53</v>
          </cell>
          <cell r="K210">
            <v>37</v>
          </cell>
          <cell r="L210">
            <v>46</v>
          </cell>
          <cell r="M210">
            <v>33</v>
          </cell>
          <cell r="N210">
            <v>33</v>
          </cell>
          <cell r="O210">
            <v>40</v>
          </cell>
        </row>
        <row r="211">
          <cell r="B211" t="str">
            <v>G51342220050401211X</v>
          </cell>
          <cell r="C211" t="str">
            <v>马伍力</v>
          </cell>
          <cell r="D211">
            <v>10</v>
          </cell>
          <cell r="E211" t="str">
            <v>历史政治地理</v>
          </cell>
          <cell r="F211" t="str">
            <v>历史类</v>
          </cell>
          <cell r="G211">
            <v>114</v>
          </cell>
          <cell r="H211">
            <v>88</v>
          </cell>
          <cell r="I211">
            <v>120</v>
          </cell>
          <cell r="J211">
            <v>50</v>
          </cell>
          <cell r="K211">
            <v>37</v>
          </cell>
          <cell r="L211">
            <v>39</v>
          </cell>
          <cell r="M211">
            <v>43</v>
          </cell>
          <cell r="N211">
            <v>40</v>
          </cell>
          <cell r="O211">
            <v>42</v>
          </cell>
        </row>
        <row r="212">
          <cell r="B212" t="str">
            <v>G51342220021002422X</v>
          </cell>
          <cell r="C212" t="str">
            <v>祝玛央宗</v>
          </cell>
          <cell r="D212">
            <v>13</v>
          </cell>
          <cell r="E212" t="str">
            <v>历史政治生物</v>
          </cell>
          <cell r="F212" t="str">
            <v>历史类</v>
          </cell>
          <cell r="G212">
            <v>117</v>
          </cell>
          <cell r="H212">
            <v>86</v>
          </cell>
          <cell r="I212">
            <v>102</v>
          </cell>
          <cell r="J212">
            <v>55</v>
          </cell>
          <cell r="K212">
            <v>40</v>
          </cell>
          <cell r="L212">
            <v>49</v>
          </cell>
          <cell r="M212">
            <v>38</v>
          </cell>
          <cell r="N212">
            <v>41</v>
          </cell>
          <cell r="O212">
            <v>45</v>
          </cell>
        </row>
        <row r="213">
          <cell r="B213" t="str">
            <v>G513422200503087021</v>
          </cell>
          <cell r="C213" t="str">
            <v>苏朗拥宗</v>
          </cell>
          <cell r="D213">
            <v>2</v>
          </cell>
          <cell r="E213" t="str">
            <v>物理化学生物</v>
          </cell>
          <cell r="F213" t="str">
            <v>物理类</v>
          </cell>
          <cell r="G213">
            <v>114</v>
          </cell>
          <cell r="H213">
            <v>106</v>
          </cell>
          <cell r="I213">
            <v>108</v>
          </cell>
          <cell r="J213">
            <v>53</v>
          </cell>
          <cell r="K213">
            <v>33</v>
          </cell>
          <cell r="L213">
            <v>44</v>
          </cell>
          <cell r="M213">
            <v>28</v>
          </cell>
          <cell r="N213">
            <v>41</v>
          </cell>
          <cell r="O213">
            <v>44</v>
          </cell>
        </row>
        <row r="214">
          <cell r="B214" t="str">
            <v>G513422200610080028</v>
          </cell>
          <cell r="C214" t="str">
            <v>卓雅</v>
          </cell>
          <cell r="D214">
            <v>4</v>
          </cell>
          <cell r="E214" t="str">
            <v>物理化学政治</v>
          </cell>
          <cell r="F214" t="str">
            <v>物理类</v>
          </cell>
          <cell r="G214">
            <v>99</v>
          </cell>
          <cell r="H214">
            <v>106</v>
          </cell>
          <cell r="I214">
            <v>130</v>
          </cell>
          <cell r="J214">
            <v>56</v>
          </cell>
          <cell r="K214">
            <v>35</v>
          </cell>
          <cell r="L214">
            <v>35</v>
          </cell>
          <cell r="M214">
            <v>31</v>
          </cell>
          <cell r="N214">
            <v>36</v>
          </cell>
          <cell r="O214">
            <v>43</v>
          </cell>
        </row>
        <row r="215">
          <cell r="B215" t="str">
            <v>G513422200510016424</v>
          </cell>
          <cell r="C215" t="str">
            <v>格绒群宗</v>
          </cell>
          <cell r="D215">
            <v>6</v>
          </cell>
          <cell r="E215" t="str">
            <v>物理化学地理</v>
          </cell>
          <cell r="F215" t="str">
            <v>物理类</v>
          </cell>
          <cell r="G215">
            <v>117</v>
          </cell>
          <cell r="H215">
            <v>112</v>
          </cell>
          <cell r="I215">
            <v>115</v>
          </cell>
          <cell r="J215">
            <v>52</v>
          </cell>
          <cell r="K215">
            <v>32</v>
          </cell>
          <cell r="L215">
            <v>37</v>
          </cell>
          <cell r="M215">
            <v>35</v>
          </cell>
          <cell r="N215">
            <v>34</v>
          </cell>
          <cell r="O215">
            <v>37</v>
          </cell>
        </row>
        <row r="216">
          <cell r="B216" t="str">
            <v>G513422200603054622</v>
          </cell>
          <cell r="C216" t="str">
            <v>孙学兰</v>
          </cell>
          <cell r="D216">
            <v>12</v>
          </cell>
          <cell r="E216" t="str">
            <v>历史政治生物</v>
          </cell>
          <cell r="F216" t="str">
            <v>历史类</v>
          </cell>
          <cell r="G216">
            <v>110</v>
          </cell>
          <cell r="H216">
            <v>89</v>
          </cell>
          <cell r="I216">
            <v>128</v>
          </cell>
          <cell r="J216">
            <v>52</v>
          </cell>
          <cell r="K216">
            <v>33</v>
          </cell>
          <cell r="L216">
            <v>41</v>
          </cell>
          <cell r="M216">
            <v>35</v>
          </cell>
          <cell r="N216">
            <v>38</v>
          </cell>
          <cell r="O216">
            <v>45</v>
          </cell>
        </row>
        <row r="217">
          <cell r="B217" t="str">
            <v>G513422200301111310</v>
          </cell>
          <cell r="C217" t="str">
            <v>王伍斤</v>
          </cell>
          <cell r="D217">
            <v>3</v>
          </cell>
          <cell r="E217" t="str">
            <v>物理化学生物</v>
          </cell>
          <cell r="F217" t="str">
            <v>物理类</v>
          </cell>
          <cell r="G217">
            <v>108</v>
          </cell>
          <cell r="H217">
            <v>95</v>
          </cell>
          <cell r="I217">
            <v>93</v>
          </cell>
          <cell r="J217">
            <v>56</v>
          </cell>
          <cell r="K217">
            <v>42</v>
          </cell>
          <cell r="L217">
            <v>47</v>
          </cell>
          <cell r="M217">
            <v>43</v>
          </cell>
          <cell r="N217">
            <v>39</v>
          </cell>
          <cell r="O217">
            <v>47</v>
          </cell>
        </row>
        <row r="218">
          <cell r="B218" t="str">
            <v>G513422200712020026</v>
          </cell>
          <cell r="C218" t="str">
            <v>仁青布池</v>
          </cell>
          <cell r="D218">
            <v>5</v>
          </cell>
          <cell r="E218" t="str">
            <v>物理生物地理</v>
          </cell>
          <cell r="F218" t="str">
            <v>物理类</v>
          </cell>
          <cell r="G218">
            <v>120</v>
          </cell>
          <cell r="H218">
            <v>104</v>
          </cell>
          <cell r="I218">
            <v>118</v>
          </cell>
          <cell r="J218">
            <v>57</v>
          </cell>
          <cell r="K218">
            <v>39</v>
          </cell>
          <cell r="L218">
            <v>34</v>
          </cell>
          <cell r="M218">
            <v>32</v>
          </cell>
          <cell r="N218">
            <v>28</v>
          </cell>
          <cell r="O218">
            <v>38</v>
          </cell>
        </row>
        <row r="219">
          <cell r="B219" t="str">
            <v>G513422200704082526</v>
          </cell>
          <cell r="C219" t="str">
            <v>杨灵美</v>
          </cell>
          <cell r="D219">
            <v>9</v>
          </cell>
          <cell r="E219" t="str">
            <v>历史政治地理</v>
          </cell>
          <cell r="F219" t="str">
            <v>历史类</v>
          </cell>
          <cell r="G219">
            <v>106</v>
          </cell>
          <cell r="H219">
            <v>94</v>
          </cell>
          <cell r="I219">
            <v>108</v>
          </cell>
          <cell r="J219">
            <v>58</v>
          </cell>
          <cell r="K219">
            <v>35</v>
          </cell>
          <cell r="L219">
            <v>41</v>
          </cell>
          <cell r="M219">
            <v>38</v>
          </cell>
          <cell r="N219">
            <v>43</v>
          </cell>
          <cell r="O219">
            <v>47</v>
          </cell>
        </row>
        <row r="220">
          <cell r="B220" t="str">
            <v>G513422200611145022</v>
          </cell>
          <cell r="C220" t="str">
            <v>研米</v>
          </cell>
          <cell r="D220">
            <v>12</v>
          </cell>
          <cell r="E220" t="str">
            <v>历史政治生物</v>
          </cell>
          <cell r="F220" t="str">
            <v>历史类</v>
          </cell>
          <cell r="G220">
            <v>103</v>
          </cell>
          <cell r="H220">
            <v>97</v>
          </cell>
          <cell r="I220">
            <v>141</v>
          </cell>
          <cell r="J220">
            <v>49</v>
          </cell>
          <cell r="K220">
            <v>35</v>
          </cell>
          <cell r="L220">
            <v>38</v>
          </cell>
          <cell r="M220">
            <v>30</v>
          </cell>
          <cell r="N220">
            <v>36</v>
          </cell>
          <cell r="O220">
            <v>41</v>
          </cell>
        </row>
        <row r="221">
          <cell r="B221" t="str">
            <v>G513422200612303811</v>
          </cell>
          <cell r="C221" t="str">
            <v>毛小华</v>
          </cell>
          <cell r="D221">
            <v>3</v>
          </cell>
          <cell r="E221" t="str">
            <v>物理化学生物</v>
          </cell>
          <cell r="F221" t="str">
            <v>物理类</v>
          </cell>
          <cell r="G221">
            <v>95</v>
          </cell>
          <cell r="H221">
            <v>122</v>
          </cell>
          <cell r="I221">
            <v>115</v>
          </cell>
          <cell r="J221">
            <v>54</v>
          </cell>
          <cell r="K221">
            <v>40</v>
          </cell>
          <cell r="L221">
            <v>40</v>
          </cell>
          <cell r="M221">
            <v>36</v>
          </cell>
          <cell r="N221">
            <v>23</v>
          </cell>
          <cell r="O221">
            <v>43</v>
          </cell>
        </row>
        <row r="222">
          <cell r="B222" t="str">
            <v>G51342220060310401X</v>
          </cell>
          <cell r="C222" t="str">
            <v>仁青扎西</v>
          </cell>
          <cell r="D222">
            <v>9</v>
          </cell>
          <cell r="E222" t="str">
            <v>历史政治地理</v>
          </cell>
          <cell r="F222" t="str">
            <v>历史类</v>
          </cell>
          <cell r="G222">
            <v>105</v>
          </cell>
          <cell r="H222">
            <v>86</v>
          </cell>
          <cell r="I222">
            <v>114</v>
          </cell>
          <cell r="J222">
            <v>54</v>
          </cell>
          <cell r="K222">
            <v>39</v>
          </cell>
          <cell r="L222">
            <v>43</v>
          </cell>
          <cell r="M222">
            <v>48</v>
          </cell>
          <cell r="N222">
            <v>36</v>
          </cell>
          <cell r="O222">
            <v>43</v>
          </cell>
        </row>
        <row r="223">
          <cell r="B223" t="str">
            <v>G513422200608242315</v>
          </cell>
          <cell r="C223" t="str">
            <v>益西丹争</v>
          </cell>
          <cell r="D223">
            <v>12</v>
          </cell>
          <cell r="E223" t="str">
            <v>历史政治生物</v>
          </cell>
          <cell r="F223" t="str">
            <v>历史类</v>
          </cell>
          <cell r="G223">
            <v>106</v>
          </cell>
          <cell r="H223">
            <v>80</v>
          </cell>
          <cell r="I223">
            <v>131</v>
          </cell>
          <cell r="J223">
            <v>53</v>
          </cell>
          <cell r="K223">
            <v>40</v>
          </cell>
          <cell r="L223">
            <v>40</v>
          </cell>
          <cell r="M223">
            <v>38</v>
          </cell>
          <cell r="N223">
            <v>35</v>
          </cell>
          <cell r="O223">
            <v>45</v>
          </cell>
        </row>
        <row r="224">
          <cell r="B224" t="str">
            <v>G513422200703262322</v>
          </cell>
          <cell r="C224" t="str">
            <v>张春霞</v>
          </cell>
          <cell r="D224">
            <v>4</v>
          </cell>
          <cell r="E224" t="str">
            <v>物理化学政治</v>
          </cell>
          <cell r="F224" t="str">
            <v>物理类</v>
          </cell>
          <cell r="G224">
            <v>111</v>
          </cell>
          <cell r="H224">
            <v>114</v>
          </cell>
          <cell r="I224">
            <v>111</v>
          </cell>
          <cell r="J224">
            <v>55</v>
          </cell>
          <cell r="K224">
            <v>31</v>
          </cell>
          <cell r="L224">
            <v>39</v>
          </cell>
          <cell r="M224">
            <v>30</v>
          </cell>
          <cell r="N224">
            <v>31</v>
          </cell>
          <cell r="O224">
            <v>45</v>
          </cell>
        </row>
        <row r="225">
          <cell r="B225" t="str">
            <v>G513422200608263415</v>
          </cell>
          <cell r="C225" t="str">
            <v>杜基次尔</v>
          </cell>
          <cell r="D225">
            <v>6</v>
          </cell>
          <cell r="E225" t="str">
            <v>物理化学地理</v>
          </cell>
          <cell r="F225" t="str">
            <v>物理类</v>
          </cell>
          <cell r="G225">
            <v>114</v>
          </cell>
          <cell r="H225">
            <v>101</v>
          </cell>
          <cell r="I225">
            <v>88</v>
          </cell>
          <cell r="J225">
            <v>64</v>
          </cell>
          <cell r="K225">
            <v>44</v>
          </cell>
          <cell r="L225">
            <v>42</v>
          </cell>
          <cell r="M225">
            <v>40</v>
          </cell>
          <cell r="N225">
            <v>28</v>
          </cell>
          <cell r="O225">
            <v>46</v>
          </cell>
        </row>
        <row r="226">
          <cell r="B226" t="str">
            <v>G513422200803036824</v>
          </cell>
          <cell r="C226" t="str">
            <v>格绒曲珍</v>
          </cell>
          <cell r="D226">
            <v>10</v>
          </cell>
          <cell r="E226" t="str">
            <v>历史政治地理</v>
          </cell>
          <cell r="F226" t="str">
            <v>历史类</v>
          </cell>
          <cell r="G226">
            <v>118</v>
          </cell>
          <cell r="H226">
            <v>93</v>
          </cell>
          <cell r="I226">
            <v>125</v>
          </cell>
          <cell r="J226">
            <v>44</v>
          </cell>
          <cell r="K226">
            <v>33</v>
          </cell>
          <cell r="L226">
            <v>36</v>
          </cell>
          <cell r="M226">
            <v>43</v>
          </cell>
          <cell r="N226">
            <v>35</v>
          </cell>
          <cell r="O226">
            <v>40</v>
          </cell>
        </row>
        <row r="227">
          <cell r="B227" t="str">
            <v>G513422200506062321</v>
          </cell>
          <cell r="C227" t="str">
            <v>徐安芬</v>
          </cell>
          <cell r="D227">
            <v>12</v>
          </cell>
          <cell r="E227" t="str">
            <v>历史政治生物</v>
          </cell>
          <cell r="F227" t="str">
            <v>历史类</v>
          </cell>
          <cell r="G227">
            <v>107</v>
          </cell>
          <cell r="H227">
            <v>101</v>
          </cell>
          <cell r="I227">
            <v>98</v>
          </cell>
          <cell r="J227">
            <v>62</v>
          </cell>
          <cell r="K227">
            <v>34</v>
          </cell>
          <cell r="L227">
            <v>42</v>
          </cell>
          <cell r="M227">
            <v>41</v>
          </cell>
          <cell r="N227">
            <v>40</v>
          </cell>
          <cell r="O227">
            <v>42</v>
          </cell>
        </row>
        <row r="228">
          <cell r="B228" t="str">
            <v>G513422200809172317</v>
          </cell>
          <cell r="C228" t="str">
            <v>宋灵</v>
          </cell>
          <cell r="D228">
            <v>13</v>
          </cell>
          <cell r="E228" t="str">
            <v>历史政治生物</v>
          </cell>
          <cell r="F228" t="str">
            <v>历史类</v>
          </cell>
          <cell r="G228">
            <v>104</v>
          </cell>
          <cell r="H228">
            <v>119</v>
          </cell>
          <cell r="I228">
            <v>98</v>
          </cell>
          <cell r="J228">
            <v>56</v>
          </cell>
          <cell r="K228">
            <v>42</v>
          </cell>
          <cell r="L228">
            <v>38</v>
          </cell>
          <cell r="M228">
            <v>36</v>
          </cell>
          <cell r="N228">
            <v>37</v>
          </cell>
          <cell r="O228">
            <v>37</v>
          </cell>
        </row>
        <row r="229">
          <cell r="B229" t="str">
            <v>G513422200704230920</v>
          </cell>
          <cell r="C229" t="str">
            <v>王龙芳</v>
          </cell>
          <cell r="D229">
            <v>4</v>
          </cell>
          <cell r="E229" t="str">
            <v>物理化学政治</v>
          </cell>
          <cell r="F229" t="str">
            <v>物理类</v>
          </cell>
          <cell r="G229">
            <v>89</v>
          </cell>
          <cell r="H229">
            <v>106</v>
          </cell>
          <cell r="I229">
            <v>123</v>
          </cell>
          <cell r="J229">
            <v>62</v>
          </cell>
          <cell r="K229">
            <v>33</v>
          </cell>
          <cell r="L229">
            <v>41</v>
          </cell>
          <cell r="M229">
            <v>39</v>
          </cell>
          <cell r="N229">
            <v>36</v>
          </cell>
          <cell r="O229">
            <v>36</v>
          </cell>
        </row>
        <row r="230">
          <cell r="B230" t="str">
            <v>G513422200411242514</v>
          </cell>
          <cell r="C230" t="str">
            <v>李超</v>
          </cell>
          <cell r="D230">
            <v>5</v>
          </cell>
          <cell r="E230" t="str">
            <v>物理生物地理</v>
          </cell>
          <cell r="F230" t="str">
            <v>物理类</v>
          </cell>
          <cell r="G230">
            <v>103</v>
          </cell>
          <cell r="H230">
            <v>113</v>
          </cell>
          <cell r="I230">
            <v>108</v>
          </cell>
          <cell r="J230">
            <v>61</v>
          </cell>
          <cell r="K230">
            <v>36</v>
          </cell>
          <cell r="L230">
            <v>32</v>
          </cell>
          <cell r="M230">
            <v>36</v>
          </cell>
          <cell r="N230">
            <v>35</v>
          </cell>
          <cell r="O230">
            <v>41</v>
          </cell>
        </row>
        <row r="231">
          <cell r="B231" t="str">
            <v>G513422200509212321</v>
          </cell>
          <cell r="C231" t="str">
            <v>罗国建</v>
          </cell>
          <cell r="D231">
            <v>6</v>
          </cell>
          <cell r="E231" t="str">
            <v>物理化学地理</v>
          </cell>
          <cell r="F231" t="str">
            <v>物理类</v>
          </cell>
          <cell r="G231">
            <v>109</v>
          </cell>
          <cell r="H231">
            <v>94</v>
          </cell>
          <cell r="I231">
            <v>102</v>
          </cell>
          <cell r="J231">
            <v>56</v>
          </cell>
          <cell r="K231">
            <v>38</v>
          </cell>
          <cell r="L231">
            <v>40</v>
          </cell>
          <cell r="M231">
            <v>45</v>
          </cell>
          <cell r="N231">
            <v>40</v>
          </cell>
          <cell r="O231">
            <v>41</v>
          </cell>
        </row>
        <row r="232">
          <cell r="B232" t="str">
            <v>G513422200609102744</v>
          </cell>
          <cell r="C232" t="str">
            <v>黄小英</v>
          </cell>
          <cell r="D232">
            <v>10</v>
          </cell>
          <cell r="E232" t="str">
            <v>历史政治地理</v>
          </cell>
          <cell r="F232" t="str">
            <v>历史类</v>
          </cell>
          <cell r="G232">
            <v>109</v>
          </cell>
          <cell r="H232">
            <v>110</v>
          </cell>
          <cell r="I232">
            <v>108</v>
          </cell>
          <cell r="J232">
            <v>48</v>
          </cell>
          <cell r="K232">
            <v>36</v>
          </cell>
          <cell r="L232">
            <v>41</v>
          </cell>
          <cell r="M232">
            <v>42</v>
          </cell>
          <cell r="N232">
            <v>29</v>
          </cell>
          <cell r="O232">
            <v>42</v>
          </cell>
        </row>
        <row r="233">
          <cell r="B233" t="str">
            <v>G513422200412132114</v>
          </cell>
          <cell r="C233" t="str">
            <v>罗连慧</v>
          </cell>
          <cell r="D233">
            <v>11</v>
          </cell>
          <cell r="E233" t="str">
            <v>历史政治地理</v>
          </cell>
          <cell r="F233" t="str">
            <v>历史类</v>
          </cell>
          <cell r="G233">
            <v>104</v>
          </cell>
          <cell r="H233">
            <v>106</v>
          </cell>
          <cell r="I233">
            <v>107</v>
          </cell>
          <cell r="J233">
            <v>55</v>
          </cell>
          <cell r="K233">
            <v>37</v>
          </cell>
          <cell r="L233">
            <v>41</v>
          </cell>
          <cell r="M233">
            <v>39</v>
          </cell>
          <cell r="N233">
            <v>30</v>
          </cell>
          <cell r="O233">
            <v>46</v>
          </cell>
        </row>
        <row r="234">
          <cell r="B234" t="str">
            <v>G513422200708286622</v>
          </cell>
          <cell r="C234" t="str">
            <v>央青祝玛</v>
          </cell>
          <cell r="D234">
            <v>13</v>
          </cell>
          <cell r="E234" t="str">
            <v>历史政治生物</v>
          </cell>
          <cell r="F234" t="str">
            <v>历史类</v>
          </cell>
          <cell r="G234">
            <v>105</v>
          </cell>
          <cell r="H234">
            <v>93</v>
          </cell>
          <cell r="I234">
            <v>105</v>
          </cell>
          <cell r="J234">
            <v>58</v>
          </cell>
          <cell r="K234">
            <v>36</v>
          </cell>
          <cell r="L234">
            <v>45</v>
          </cell>
          <cell r="M234">
            <v>35</v>
          </cell>
          <cell r="N234">
            <v>47</v>
          </cell>
          <cell r="O234">
            <v>41</v>
          </cell>
        </row>
        <row r="235">
          <cell r="B235" t="str">
            <v>G513422200502102111</v>
          </cell>
          <cell r="C235" t="str">
            <v>吕神发</v>
          </cell>
          <cell r="D235">
            <v>3</v>
          </cell>
          <cell r="E235" t="str">
            <v>物理化学生物</v>
          </cell>
          <cell r="F235" t="str">
            <v>物理类</v>
          </cell>
          <cell r="G235">
            <v>98</v>
          </cell>
          <cell r="H235">
            <v>128</v>
          </cell>
          <cell r="I235">
            <v>111</v>
          </cell>
          <cell r="J235">
            <v>54</v>
          </cell>
          <cell r="K235">
            <v>25</v>
          </cell>
          <cell r="L235">
            <v>32</v>
          </cell>
          <cell r="M235">
            <v>44</v>
          </cell>
          <cell r="N235">
            <v>30</v>
          </cell>
          <cell r="O235">
            <v>41</v>
          </cell>
        </row>
        <row r="236">
          <cell r="B236" t="str">
            <v>G513422200610083827</v>
          </cell>
          <cell r="C236" t="str">
            <v>龙润秀</v>
          </cell>
          <cell r="D236">
            <v>11</v>
          </cell>
          <cell r="E236" t="str">
            <v>历史政治地理</v>
          </cell>
          <cell r="F236" t="str">
            <v>历史类</v>
          </cell>
          <cell r="G236">
            <v>115</v>
          </cell>
          <cell r="H236">
            <v>90</v>
          </cell>
          <cell r="I236">
            <v>92</v>
          </cell>
          <cell r="J236">
            <v>54</v>
          </cell>
          <cell r="K236">
            <v>35</v>
          </cell>
          <cell r="L236">
            <v>48</v>
          </cell>
          <cell r="M236">
            <v>39</v>
          </cell>
          <cell r="N236">
            <v>45</v>
          </cell>
          <cell r="O236">
            <v>45</v>
          </cell>
        </row>
        <row r="237">
          <cell r="B237" t="str">
            <v>G513422200606190013</v>
          </cell>
          <cell r="C237" t="str">
            <v>杨小强</v>
          </cell>
          <cell r="D237">
            <v>2</v>
          </cell>
          <cell r="E237" t="str">
            <v>物理化学生物</v>
          </cell>
          <cell r="F237" t="str">
            <v>物理类</v>
          </cell>
          <cell r="G237">
            <v>104</v>
          </cell>
          <cell r="H237">
            <v>97</v>
          </cell>
          <cell r="I237">
            <v>120</v>
          </cell>
          <cell r="J237">
            <v>52</v>
          </cell>
          <cell r="K237">
            <v>40</v>
          </cell>
          <cell r="L237">
            <v>43</v>
          </cell>
          <cell r="M237">
            <v>35</v>
          </cell>
          <cell r="N237">
            <v>34</v>
          </cell>
          <cell r="O237">
            <v>36</v>
          </cell>
        </row>
        <row r="238">
          <cell r="B238" t="str">
            <v>G513422200510260910</v>
          </cell>
          <cell r="C238" t="str">
            <v>陈小龙</v>
          </cell>
          <cell r="D238">
            <v>3</v>
          </cell>
          <cell r="E238" t="str">
            <v>物理化学生物</v>
          </cell>
          <cell r="F238" t="str">
            <v>物理类</v>
          </cell>
          <cell r="G238">
            <v>100</v>
          </cell>
          <cell r="H238">
            <v>119</v>
          </cell>
          <cell r="I238">
            <v>90</v>
          </cell>
          <cell r="J238">
            <v>64</v>
          </cell>
          <cell r="K238">
            <v>39</v>
          </cell>
          <cell r="L238">
            <v>41</v>
          </cell>
          <cell r="M238">
            <v>33</v>
          </cell>
          <cell r="N238">
            <v>29</v>
          </cell>
          <cell r="O238">
            <v>46</v>
          </cell>
        </row>
        <row r="239">
          <cell r="B239" t="str">
            <v>G513422200604114228</v>
          </cell>
          <cell r="C239" t="str">
            <v>帮志美</v>
          </cell>
          <cell r="D239">
            <v>4</v>
          </cell>
          <cell r="E239" t="str">
            <v>物理化学政治</v>
          </cell>
          <cell r="F239" t="str">
            <v>物理类</v>
          </cell>
          <cell r="G239">
            <v>104</v>
          </cell>
          <cell r="H239">
            <v>100</v>
          </cell>
          <cell r="I239">
            <v>128</v>
          </cell>
          <cell r="J239">
            <v>48</v>
          </cell>
          <cell r="K239">
            <v>33</v>
          </cell>
          <cell r="L239">
            <v>42</v>
          </cell>
          <cell r="M239">
            <v>32</v>
          </cell>
          <cell r="N239">
            <v>32</v>
          </cell>
          <cell r="O239">
            <v>42</v>
          </cell>
        </row>
        <row r="240">
          <cell r="B240" t="str">
            <v>G513422200608204028</v>
          </cell>
          <cell r="C240" t="str">
            <v>刘洛青</v>
          </cell>
          <cell r="D240">
            <v>6</v>
          </cell>
          <cell r="E240" t="str">
            <v>物理化学地理</v>
          </cell>
          <cell r="F240" t="str">
            <v>物理类</v>
          </cell>
          <cell r="G240">
            <v>118</v>
          </cell>
          <cell r="H240">
            <v>104</v>
          </cell>
          <cell r="I240">
            <v>92</v>
          </cell>
          <cell r="J240">
            <v>56</v>
          </cell>
          <cell r="K240">
            <v>38</v>
          </cell>
          <cell r="L240">
            <v>40</v>
          </cell>
          <cell r="M240">
            <v>37</v>
          </cell>
          <cell r="N240">
            <v>36</v>
          </cell>
          <cell r="O240">
            <v>40</v>
          </cell>
        </row>
        <row r="241">
          <cell r="B241" t="str">
            <v>G513422200611021724</v>
          </cell>
          <cell r="C241" t="str">
            <v>赵雯婷</v>
          </cell>
          <cell r="D241">
            <v>6</v>
          </cell>
          <cell r="E241" t="str">
            <v>物理化学地理</v>
          </cell>
          <cell r="F241" t="str">
            <v>物理类</v>
          </cell>
          <cell r="G241">
            <v>110</v>
          </cell>
          <cell r="H241">
            <v>119</v>
          </cell>
          <cell r="I241">
            <v>132</v>
          </cell>
          <cell r="J241">
            <v>46</v>
          </cell>
          <cell r="K241">
            <v>32</v>
          </cell>
          <cell r="L241">
            <v>36</v>
          </cell>
          <cell r="M241">
            <v>26</v>
          </cell>
          <cell r="N241">
            <v>22</v>
          </cell>
          <cell r="O241">
            <v>38</v>
          </cell>
        </row>
        <row r="242">
          <cell r="B242" t="str">
            <v>G513422200609280321</v>
          </cell>
          <cell r="C242" t="str">
            <v>毛晓荣</v>
          </cell>
          <cell r="D242">
            <v>7</v>
          </cell>
          <cell r="E242" t="str">
            <v>物理化学生物</v>
          </cell>
          <cell r="F242" t="str">
            <v>物理类</v>
          </cell>
          <cell r="G242">
            <v>98</v>
          </cell>
          <cell r="H242">
            <v>112</v>
          </cell>
          <cell r="I242">
            <v>112</v>
          </cell>
          <cell r="J242">
            <v>55</v>
          </cell>
          <cell r="K242">
            <v>29</v>
          </cell>
          <cell r="L242">
            <v>39</v>
          </cell>
          <cell r="M242">
            <v>44</v>
          </cell>
          <cell r="N242">
            <v>26</v>
          </cell>
          <cell r="O242">
            <v>46</v>
          </cell>
        </row>
        <row r="243">
          <cell r="B243" t="str">
            <v>G513422200301050319</v>
          </cell>
          <cell r="C243" t="str">
            <v>扎西龙布</v>
          </cell>
          <cell r="D243">
            <v>15</v>
          </cell>
          <cell r="E243" t="str">
            <v>历史政治地理</v>
          </cell>
          <cell r="F243" t="str">
            <v>艺体</v>
          </cell>
          <cell r="G243">
            <v>109</v>
          </cell>
          <cell r="H243">
            <v>111</v>
          </cell>
          <cell r="I243">
            <v>102</v>
          </cell>
          <cell r="J243">
            <v>53</v>
          </cell>
          <cell r="K243">
            <v>31</v>
          </cell>
          <cell r="L243">
            <v>44</v>
          </cell>
          <cell r="M243">
            <v>41</v>
          </cell>
          <cell r="N243">
            <v>39</v>
          </cell>
          <cell r="O243">
            <v>46</v>
          </cell>
        </row>
        <row r="244">
          <cell r="B244" t="str">
            <v>G513422200705052919</v>
          </cell>
          <cell r="C244" t="str">
            <v>马福康</v>
          </cell>
          <cell r="D244">
            <v>14</v>
          </cell>
          <cell r="E244" t="str">
            <v>历史政治地理</v>
          </cell>
          <cell r="F244" t="str">
            <v>艺体</v>
          </cell>
          <cell r="G244">
            <v>106</v>
          </cell>
          <cell r="H244">
            <v>110</v>
          </cell>
          <cell r="I244">
            <v>122</v>
          </cell>
          <cell r="J244">
            <v>46</v>
          </cell>
          <cell r="K244">
            <v>27</v>
          </cell>
          <cell r="L244">
            <v>41</v>
          </cell>
          <cell r="M244">
            <v>38</v>
          </cell>
          <cell r="N244">
            <v>29</v>
          </cell>
          <cell r="O244">
            <v>42</v>
          </cell>
        </row>
        <row r="245">
          <cell r="B245" t="str">
            <v>G513422200708154814</v>
          </cell>
          <cell r="C245" t="str">
            <v>降初次尔</v>
          </cell>
          <cell r="D245">
            <v>9</v>
          </cell>
          <cell r="E245" t="str">
            <v>历史政治地理</v>
          </cell>
          <cell r="F245" t="str">
            <v>历史类</v>
          </cell>
          <cell r="G245">
            <v>108</v>
          </cell>
          <cell r="H245">
            <v>96</v>
          </cell>
          <cell r="I245">
            <v>91</v>
          </cell>
          <cell r="J245">
            <v>55</v>
          </cell>
          <cell r="K245">
            <v>33</v>
          </cell>
          <cell r="L245">
            <v>47</v>
          </cell>
          <cell r="M245">
            <v>47</v>
          </cell>
          <cell r="N245">
            <v>34</v>
          </cell>
          <cell r="O245">
            <v>49</v>
          </cell>
        </row>
        <row r="246">
          <cell r="B246" t="str">
            <v>G513422200903176621</v>
          </cell>
          <cell r="C246" t="str">
            <v>杜吉萍</v>
          </cell>
          <cell r="D246">
            <v>3</v>
          </cell>
          <cell r="E246" t="str">
            <v>物理化学生物</v>
          </cell>
          <cell r="F246" t="str">
            <v>物理类</v>
          </cell>
          <cell r="G246">
            <v>107</v>
          </cell>
          <cell r="H246">
            <v>118</v>
          </cell>
          <cell r="I246">
            <v>122</v>
          </cell>
          <cell r="J246">
            <v>46</v>
          </cell>
          <cell r="K246">
            <v>35</v>
          </cell>
          <cell r="L246">
            <v>31</v>
          </cell>
          <cell r="M246">
            <v>37</v>
          </cell>
          <cell r="N246">
            <v>30</v>
          </cell>
          <cell r="O246">
            <v>33</v>
          </cell>
        </row>
        <row r="247">
          <cell r="B247" t="str">
            <v>G513422200212084226</v>
          </cell>
          <cell r="C247" t="str">
            <v>杜基娜姆</v>
          </cell>
          <cell r="D247">
            <v>5</v>
          </cell>
          <cell r="E247" t="str">
            <v>物理生物地理</v>
          </cell>
          <cell r="F247" t="str">
            <v>物理类</v>
          </cell>
          <cell r="G247">
            <v>111</v>
          </cell>
          <cell r="H247">
            <v>105</v>
          </cell>
          <cell r="I247">
            <v>109</v>
          </cell>
          <cell r="J247">
            <v>52</v>
          </cell>
          <cell r="K247">
            <v>37</v>
          </cell>
          <cell r="L247">
            <v>40</v>
          </cell>
          <cell r="M247">
            <v>30</v>
          </cell>
          <cell r="N247">
            <v>31</v>
          </cell>
          <cell r="O247">
            <v>44</v>
          </cell>
        </row>
        <row r="248">
          <cell r="B248" t="str">
            <v>G513422200202281525</v>
          </cell>
          <cell r="C248" t="str">
            <v>马使且</v>
          </cell>
          <cell r="D248">
            <v>6</v>
          </cell>
          <cell r="E248" t="str">
            <v>物理化学地理</v>
          </cell>
          <cell r="F248" t="str">
            <v>物理类</v>
          </cell>
          <cell r="G248">
            <v>100</v>
          </cell>
          <cell r="H248">
            <v>103</v>
          </cell>
          <cell r="I248">
            <v>123</v>
          </cell>
          <cell r="J248">
            <v>48</v>
          </cell>
          <cell r="K248">
            <v>40</v>
          </cell>
          <cell r="L248">
            <v>41</v>
          </cell>
          <cell r="M248">
            <v>27</v>
          </cell>
          <cell r="N248">
            <v>32</v>
          </cell>
          <cell r="O248">
            <v>45</v>
          </cell>
        </row>
        <row r="249">
          <cell r="B249" t="str">
            <v>G513422200605047012</v>
          </cell>
          <cell r="C249" t="str">
            <v>次尔品初</v>
          </cell>
          <cell r="D249">
            <v>3</v>
          </cell>
          <cell r="E249" t="str">
            <v>物理化学生物</v>
          </cell>
          <cell r="F249" t="str">
            <v>物理类</v>
          </cell>
          <cell r="G249">
            <v>92</v>
          </cell>
          <cell r="H249">
            <v>126</v>
          </cell>
          <cell r="I249">
            <v>70</v>
          </cell>
          <cell r="J249">
            <v>69</v>
          </cell>
          <cell r="K249">
            <v>39</v>
          </cell>
          <cell r="L249">
            <v>44</v>
          </cell>
          <cell r="M249">
            <v>35</v>
          </cell>
          <cell r="N249">
            <v>37</v>
          </cell>
          <cell r="O249">
            <v>45</v>
          </cell>
        </row>
        <row r="250">
          <cell r="B250" t="str">
            <v>G513422200807031115</v>
          </cell>
          <cell r="C250" t="str">
            <v>沈旭东</v>
          </cell>
          <cell r="D250">
            <v>9</v>
          </cell>
          <cell r="E250" t="str">
            <v>历史政治地理</v>
          </cell>
          <cell r="F250" t="str">
            <v>历史类</v>
          </cell>
          <cell r="G250">
            <v>109</v>
          </cell>
          <cell r="H250">
            <v>83</v>
          </cell>
          <cell r="I250">
            <v>116</v>
          </cell>
          <cell r="J250">
            <v>46</v>
          </cell>
          <cell r="K250">
            <v>36</v>
          </cell>
          <cell r="L250">
            <v>42</v>
          </cell>
          <cell r="M250">
            <v>47</v>
          </cell>
          <cell r="N250">
            <v>35</v>
          </cell>
          <cell r="O250">
            <v>43</v>
          </cell>
        </row>
        <row r="251">
          <cell r="B251" t="str">
            <v>G513422200306087022</v>
          </cell>
          <cell r="C251" t="str">
            <v>扎西拥宗</v>
          </cell>
          <cell r="D251">
            <v>12</v>
          </cell>
          <cell r="E251" t="str">
            <v>历史政治生物</v>
          </cell>
          <cell r="F251" t="str">
            <v>历史类</v>
          </cell>
          <cell r="G251">
            <v>106</v>
          </cell>
          <cell r="H251">
            <v>83</v>
          </cell>
          <cell r="I251">
            <v>113</v>
          </cell>
          <cell r="J251">
            <v>62</v>
          </cell>
          <cell r="K251">
            <v>37</v>
          </cell>
          <cell r="L251">
            <v>41</v>
          </cell>
          <cell r="M251">
            <v>36</v>
          </cell>
          <cell r="N251">
            <v>36</v>
          </cell>
          <cell r="O251">
            <v>43</v>
          </cell>
        </row>
        <row r="252">
          <cell r="B252" t="str">
            <v>G513422200703280723</v>
          </cell>
          <cell r="C252" t="str">
            <v>严文英</v>
          </cell>
          <cell r="D252">
            <v>2</v>
          </cell>
          <cell r="E252" t="str">
            <v>物理化学生物</v>
          </cell>
          <cell r="F252" t="str">
            <v>物理类</v>
          </cell>
          <cell r="G252">
            <v>102</v>
          </cell>
          <cell r="H252">
            <v>100</v>
          </cell>
          <cell r="I252">
            <v>122</v>
          </cell>
          <cell r="J252">
            <v>48</v>
          </cell>
          <cell r="K252">
            <v>37</v>
          </cell>
          <cell r="L252">
            <v>44</v>
          </cell>
          <cell r="M252">
            <v>27</v>
          </cell>
          <cell r="N252">
            <v>29</v>
          </cell>
          <cell r="O252">
            <v>47</v>
          </cell>
        </row>
        <row r="253">
          <cell r="B253" t="str">
            <v>G513422200704200027</v>
          </cell>
          <cell r="C253" t="str">
            <v>吴诗梅</v>
          </cell>
          <cell r="D253">
            <v>9</v>
          </cell>
          <cell r="E253" t="str">
            <v>历史政治地理</v>
          </cell>
          <cell r="F253" t="str">
            <v>历史类</v>
          </cell>
          <cell r="G253">
            <v>114</v>
          </cell>
          <cell r="H253">
            <v>89</v>
          </cell>
          <cell r="I253">
            <v>125</v>
          </cell>
          <cell r="J253">
            <v>37</v>
          </cell>
          <cell r="K253">
            <v>34</v>
          </cell>
          <cell r="L253">
            <v>44</v>
          </cell>
          <cell r="M253">
            <v>41</v>
          </cell>
          <cell r="N253">
            <v>33</v>
          </cell>
          <cell r="O253">
            <v>39</v>
          </cell>
        </row>
        <row r="254">
          <cell r="B254" t="str">
            <v>G51342220070618071X</v>
          </cell>
          <cell r="C254" t="str">
            <v>伍呷呷</v>
          </cell>
          <cell r="D254">
            <v>2</v>
          </cell>
          <cell r="E254" t="str">
            <v>物理化学生物</v>
          </cell>
          <cell r="F254" t="str">
            <v>物理类</v>
          </cell>
          <cell r="G254">
            <v>107</v>
          </cell>
          <cell r="H254">
            <v>105</v>
          </cell>
          <cell r="I254">
            <v>98</v>
          </cell>
          <cell r="J254">
            <v>48</v>
          </cell>
          <cell r="K254">
            <v>36</v>
          </cell>
          <cell r="L254">
            <v>45</v>
          </cell>
          <cell r="M254">
            <v>34</v>
          </cell>
          <cell r="N254">
            <v>41</v>
          </cell>
          <cell r="O254">
            <v>41</v>
          </cell>
        </row>
        <row r="255">
          <cell r="B255" t="str">
            <v>G513422200509104419</v>
          </cell>
          <cell r="C255" t="str">
            <v>杨青海</v>
          </cell>
          <cell r="D255">
            <v>5</v>
          </cell>
          <cell r="E255" t="str">
            <v>物理生物地理</v>
          </cell>
          <cell r="F255" t="str">
            <v>物理类</v>
          </cell>
          <cell r="G255">
            <v>100</v>
          </cell>
          <cell r="H255">
            <v>97</v>
          </cell>
          <cell r="I255">
            <v>134</v>
          </cell>
          <cell r="J255">
            <v>52</v>
          </cell>
          <cell r="K255">
            <v>31</v>
          </cell>
          <cell r="L255">
            <v>37</v>
          </cell>
          <cell r="M255">
            <v>38</v>
          </cell>
          <cell r="N255">
            <v>21</v>
          </cell>
          <cell r="O255">
            <v>45</v>
          </cell>
        </row>
        <row r="256">
          <cell r="B256" t="str">
            <v>G513422200704052925</v>
          </cell>
          <cell r="C256" t="str">
            <v>马芳</v>
          </cell>
          <cell r="D256">
            <v>8</v>
          </cell>
          <cell r="E256" t="str">
            <v>物理化学政治</v>
          </cell>
          <cell r="F256" t="str">
            <v>物理类</v>
          </cell>
          <cell r="G256">
            <v>102</v>
          </cell>
          <cell r="H256">
            <v>101</v>
          </cell>
          <cell r="I256">
            <v>121</v>
          </cell>
          <cell r="J256">
            <v>49</v>
          </cell>
          <cell r="K256">
            <v>30</v>
          </cell>
          <cell r="L256">
            <v>43</v>
          </cell>
          <cell r="M256">
            <v>36</v>
          </cell>
          <cell r="N256">
            <v>24</v>
          </cell>
          <cell r="O256">
            <v>49</v>
          </cell>
        </row>
        <row r="257">
          <cell r="B257" t="str">
            <v>G513422200611291927</v>
          </cell>
          <cell r="C257" t="str">
            <v>王小梅</v>
          </cell>
          <cell r="D257">
            <v>10</v>
          </cell>
          <cell r="E257" t="str">
            <v>历史政治地理</v>
          </cell>
          <cell r="F257" t="str">
            <v>历史类</v>
          </cell>
          <cell r="G257">
            <v>107</v>
          </cell>
          <cell r="H257">
            <v>88</v>
          </cell>
          <cell r="I257">
            <v>146</v>
          </cell>
          <cell r="J257">
            <v>44</v>
          </cell>
          <cell r="K257">
            <v>26</v>
          </cell>
          <cell r="L257">
            <v>42</v>
          </cell>
          <cell r="M257">
            <v>36</v>
          </cell>
          <cell r="N257">
            <v>26</v>
          </cell>
          <cell r="O257">
            <v>40</v>
          </cell>
        </row>
        <row r="258">
          <cell r="B258" t="str">
            <v>G513422200609306229</v>
          </cell>
          <cell r="C258" t="str">
            <v>兰凤娇</v>
          </cell>
          <cell r="D258">
            <v>12</v>
          </cell>
          <cell r="E258" t="str">
            <v>历史政治生物</v>
          </cell>
          <cell r="F258" t="str">
            <v>历史类</v>
          </cell>
          <cell r="G258">
            <v>115</v>
          </cell>
          <cell r="H258">
            <v>89</v>
          </cell>
          <cell r="I258">
            <v>126</v>
          </cell>
          <cell r="J258">
            <v>46</v>
          </cell>
          <cell r="K258">
            <v>35</v>
          </cell>
          <cell r="L258">
            <v>43</v>
          </cell>
          <cell r="M258">
            <v>37</v>
          </cell>
          <cell r="N258">
            <v>24</v>
          </cell>
          <cell r="O258">
            <v>40</v>
          </cell>
        </row>
        <row r="259">
          <cell r="B259" t="str">
            <v>G51342220060807231X</v>
          </cell>
          <cell r="C259" t="str">
            <v>陈国兴</v>
          </cell>
          <cell r="D259">
            <v>2</v>
          </cell>
          <cell r="E259" t="str">
            <v>物理化学生物</v>
          </cell>
          <cell r="F259" t="str">
            <v>物理类</v>
          </cell>
          <cell r="G259">
            <v>113</v>
          </cell>
          <cell r="H259">
            <v>96</v>
          </cell>
          <cell r="I259">
            <v>83</v>
          </cell>
          <cell r="J259">
            <v>62</v>
          </cell>
          <cell r="K259">
            <v>43</v>
          </cell>
          <cell r="L259">
            <v>47</v>
          </cell>
          <cell r="M259">
            <v>30</v>
          </cell>
          <cell r="N259">
            <v>35</v>
          </cell>
          <cell r="O259">
            <v>45</v>
          </cell>
        </row>
        <row r="260">
          <cell r="B260" t="str">
            <v>G513422200611102911</v>
          </cell>
          <cell r="C260" t="str">
            <v>苟里达</v>
          </cell>
          <cell r="D260">
            <v>4</v>
          </cell>
          <cell r="E260" t="str">
            <v>物理化学政治</v>
          </cell>
          <cell r="F260" t="str">
            <v>物理类</v>
          </cell>
          <cell r="G260">
            <v>108</v>
          </cell>
          <cell r="H260">
            <v>104</v>
          </cell>
          <cell r="I260">
            <v>113</v>
          </cell>
          <cell r="J260">
            <v>47</v>
          </cell>
          <cell r="K260">
            <v>33</v>
          </cell>
          <cell r="L260">
            <v>39</v>
          </cell>
          <cell r="M260">
            <v>43</v>
          </cell>
          <cell r="N260">
            <v>27</v>
          </cell>
          <cell r="O260">
            <v>40</v>
          </cell>
        </row>
        <row r="261">
          <cell r="B261" t="str">
            <v>G513422200608192514</v>
          </cell>
          <cell r="C261" t="str">
            <v>杨小明</v>
          </cell>
          <cell r="D261">
            <v>5</v>
          </cell>
          <cell r="E261" t="str">
            <v>物理生物地理</v>
          </cell>
          <cell r="F261" t="str">
            <v>物理类</v>
          </cell>
          <cell r="G261">
            <v>108</v>
          </cell>
          <cell r="H261">
            <v>111</v>
          </cell>
          <cell r="I261">
            <v>73</v>
          </cell>
          <cell r="J261">
            <v>64</v>
          </cell>
          <cell r="K261">
            <v>35</v>
          </cell>
          <cell r="L261">
            <v>45</v>
          </cell>
          <cell r="M261">
            <v>38</v>
          </cell>
          <cell r="N261">
            <v>31</v>
          </cell>
          <cell r="O261">
            <v>48</v>
          </cell>
        </row>
        <row r="262">
          <cell r="B262" t="str">
            <v>G513422200609044425</v>
          </cell>
          <cell r="C262" t="str">
            <v>何建英</v>
          </cell>
          <cell r="D262">
            <v>6</v>
          </cell>
          <cell r="E262" t="str">
            <v>物理化学地理</v>
          </cell>
          <cell r="F262" t="str">
            <v>物理类</v>
          </cell>
          <cell r="G262">
            <v>97</v>
          </cell>
          <cell r="H262">
            <v>101</v>
          </cell>
          <cell r="I262">
            <v>127</v>
          </cell>
          <cell r="J262">
            <v>49</v>
          </cell>
          <cell r="K262">
            <v>34</v>
          </cell>
          <cell r="L262">
            <v>36</v>
          </cell>
          <cell r="M262">
            <v>44</v>
          </cell>
          <cell r="N262">
            <v>28</v>
          </cell>
          <cell r="O262">
            <v>37</v>
          </cell>
        </row>
        <row r="263">
          <cell r="B263" t="str">
            <v>G513422200607151323</v>
          </cell>
          <cell r="C263" t="str">
            <v>杨陈</v>
          </cell>
          <cell r="D263">
            <v>13</v>
          </cell>
          <cell r="E263" t="str">
            <v>历史政治生物</v>
          </cell>
          <cell r="F263" t="str">
            <v>历史类</v>
          </cell>
          <cell r="G263">
            <v>111</v>
          </cell>
          <cell r="H263">
            <v>109</v>
          </cell>
          <cell r="I263">
            <v>102</v>
          </cell>
          <cell r="J263">
            <v>50</v>
          </cell>
          <cell r="K263">
            <v>21</v>
          </cell>
          <cell r="L263">
            <v>41</v>
          </cell>
          <cell r="M263">
            <v>34</v>
          </cell>
          <cell r="N263">
            <v>38</v>
          </cell>
          <cell r="O263">
            <v>47</v>
          </cell>
        </row>
        <row r="264">
          <cell r="B264" t="str">
            <v>G513422200610231316</v>
          </cell>
          <cell r="C264" t="str">
            <v>邓勇</v>
          </cell>
          <cell r="D264">
            <v>3</v>
          </cell>
          <cell r="E264" t="str">
            <v>物理化学生物</v>
          </cell>
          <cell r="F264" t="str">
            <v>物理类</v>
          </cell>
          <cell r="G264">
            <v>103</v>
          </cell>
          <cell r="H264">
            <v>124</v>
          </cell>
          <cell r="I264">
            <v>102</v>
          </cell>
          <cell r="J264">
            <v>48</v>
          </cell>
          <cell r="K264">
            <v>36</v>
          </cell>
          <cell r="L264">
            <v>37</v>
          </cell>
          <cell r="M264">
            <v>37</v>
          </cell>
          <cell r="N264">
            <v>23</v>
          </cell>
          <cell r="O264">
            <v>42</v>
          </cell>
        </row>
        <row r="265">
          <cell r="B265" t="str">
            <v>G51342220070205381X</v>
          </cell>
          <cell r="C265" t="str">
            <v>苏朗杜基</v>
          </cell>
          <cell r="D265">
            <v>3</v>
          </cell>
          <cell r="E265" t="str">
            <v>物理化学生物</v>
          </cell>
          <cell r="F265" t="str">
            <v>物理类</v>
          </cell>
          <cell r="G265">
            <v>86</v>
          </cell>
          <cell r="H265">
            <v>129</v>
          </cell>
          <cell r="I265">
            <v>77</v>
          </cell>
          <cell r="J265">
            <v>66</v>
          </cell>
          <cell r="K265">
            <v>40</v>
          </cell>
          <cell r="L265">
            <v>43</v>
          </cell>
          <cell r="M265">
            <v>34</v>
          </cell>
          <cell r="N265">
            <v>34</v>
          </cell>
          <cell r="O265">
            <v>43</v>
          </cell>
        </row>
        <row r="266">
          <cell r="B266" t="str">
            <v>G513422200509141519</v>
          </cell>
          <cell r="C266" t="str">
            <v>马顺康</v>
          </cell>
          <cell r="D266">
            <v>12</v>
          </cell>
          <cell r="E266" t="str">
            <v>历史政治生物</v>
          </cell>
          <cell r="F266" t="str">
            <v>历史类</v>
          </cell>
          <cell r="G266">
            <v>108</v>
          </cell>
          <cell r="H266">
            <v>93</v>
          </cell>
          <cell r="I266">
            <v>103</v>
          </cell>
          <cell r="J266">
            <v>44</v>
          </cell>
          <cell r="K266">
            <v>32</v>
          </cell>
          <cell r="L266">
            <v>40</v>
          </cell>
          <cell r="M266">
            <v>44</v>
          </cell>
          <cell r="N266">
            <v>39</v>
          </cell>
          <cell r="O266">
            <v>49</v>
          </cell>
        </row>
        <row r="267">
          <cell r="B267" t="str">
            <v>G513422200512062723</v>
          </cell>
          <cell r="C267" t="str">
            <v>陈小红</v>
          </cell>
          <cell r="D267">
            <v>2</v>
          </cell>
          <cell r="E267" t="str">
            <v>物理化学生物</v>
          </cell>
          <cell r="F267" t="str">
            <v>物理类</v>
          </cell>
          <cell r="G267">
            <v>115</v>
          </cell>
          <cell r="H267">
            <v>107</v>
          </cell>
          <cell r="I267">
            <v>93</v>
          </cell>
          <cell r="J267">
            <v>62</v>
          </cell>
          <cell r="K267">
            <v>41</v>
          </cell>
          <cell r="L267">
            <v>43</v>
          </cell>
          <cell r="M267">
            <v>25</v>
          </cell>
          <cell r="N267">
            <v>28</v>
          </cell>
          <cell r="O267">
            <v>37</v>
          </cell>
        </row>
        <row r="268">
          <cell r="B268" t="str">
            <v>G513422200609036812</v>
          </cell>
          <cell r="C268" t="str">
            <v>马小辉</v>
          </cell>
          <cell r="D268">
            <v>5</v>
          </cell>
          <cell r="E268" t="str">
            <v>物理生物地理</v>
          </cell>
          <cell r="F268" t="str">
            <v>物理类</v>
          </cell>
          <cell r="G268">
            <v>98</v>
          </cell>
          <cell r="H268">
            <v>110</v>
          </cell>
          <cell r="I268">
            <v>81</v>
          </cell>
          <cell r="J268">
            <v>67</v>
          </cell>
          <cell r="K268">
            <v>45</v>
          </cell>
          <cell r="L268">
            <v>38</v>
          </cell>
          <cell r="M268">
            <v>34</v>
          </cell>
          <cell r="N268">
            <v>35</v>
          </cell>
          <cell r="O268">
            <v>43</v>
          </cell>
        </row>
        <row r="269">
          <cell r="B269" t="str">
            <v>G513422200612072523</v>
          </cell>
          <cell r="C269" t="str">
            <v>李文金</v>
          </cell>
          <cell r="D269">
            <v>11</v>
          </cell>
          <cell r="E269" t="str">
            <v>历史政治地理</v>
          </cell>
          <cell r="F269" t="str">
            <v>历史类</v>
          </cell>
          <cell r="G269">
            <v>106</v>
          </cell>
          <cell r="H269">
            <v>87</v>
          </cell>
          <cell r="I269">
            <v>115</v>
          </cell>
          <cell r="J269">
            <v>55</v>
          </cell>
          <cell r="K269">
            <v>30</v>
          </cell>
          <cell r="L269">
            <v>40</v>
          </cell>
          <cell r="M269">
            <v>44</v>
          </cell>
          <cell r="N269">
            <v>29</v>
          </cell>
          <cell r="O269">
            <v>45</v>
          </cell>
        </row>
        <row r="270">
          <cell r="B270" t="str">
            <v>G513422200701181924</v>
          </cell>
          <cell r="C270" t="str">
            <v>马小群</v>
          </cell>
          <cell r="D270">
            <v>11</v>
          </cell>
          <cell r="E270" t="str">
            <v>历史政治地理</v>
          </cell>
          <cell r="F270" t="str">
            <v>历史类</v>
          </cell>
          <cell r="G270">
            <v>98</v>
          </cell>
          <cell r="H270">
            <v>108</v>
          </cell>
          <cell r="I270">
            <v>128</v>
          </cell>
          <cell r="J270">
            <v>53</v>
          </cell>
          <cell r="K270">
            <v>31</v>
          </cell>
          <cell r="L270">
            <v>36</v>
          </cell>
          <cell r="M270">
            <v>34</v>
          </cell>
          <cell r="N270">
            <v>26</v>
          </cell>
          <cell r="O270">
            <v>37</v>
          </cell>
        </row>
        <row r="271">
          <cell r="B271" t="str">
            <v>G51142120060228580X</v>
          </cell>
          <cell r="C271" t="str">
            <v>黄佳燕</v>
          </cell>
          <cell r="D271">
            <v>2</v>
          </cell>
          <cell r="E271" t="str">
            <v>物理化学生物</v>
          </cell>
          <cell r="F271" t="str">
            <v>物理类</v>
          </cell>
          <cell r="G271">
            <v>106</v>
          </cell>
          <cell r="H271">
            <v>92</v>
          </cell>
          <cell r="I271">
            <v>112</v>
          </cell>
          <cell r="J271">
            <v>50</v>
          </cell>
          <cell r="K271">
            <v>35</v>
          </cell>
          <cell r="L271">
            <v>39</v>
          </cell>
          <cell r="M271">
            <v>40</v>
          </cell>
          <cell r="N271">
            <v>35</v>
          </cell>
          <cell r="O271">
            <v>41</v>
          </cell>
        </row>
        <row r="272">
          <cell r="B272" t="str">
            <v>G513422200801284023</v>
          </cell>
          <cell r="C272" t="str">
            <v>呷玛祝玛</v>
          </cell>
          <cell r="D272">
            <v>4</v>
          </cell>
          <cell r="E272" t="str">
            <v>物理化学政治</v>
          </cell>
          <cell r="F272" t="str">
            <v>物理类</v>
          </cell>
          <cell r="G272">
            <v>112</v>
          </cell>
          <cell r="H272">
            <v>77</v>
          </cell>
          <cell r="I272">
            <v>128</v>
          </cell>
          <cell r="J272">
            <v>54</v>
          </cell>
          <cell r="K272">
            <v>30</v>
          </cell>
          <cell r="L272">
            <v>40</v>
          </cell>
          <cell r="M272">
            <v>35</v>
          </cell>
          <cell r="N272">
            <v>33</v>
          </cell>
          <cell r="O272">
            <v>41</v>
          </cell>
        </row>
        <row r="273">
          <cell r="B273" t="str">
            <v>G513422200411073810</v>
          </cell>
          <cell r="C273" t="str">
            <v>王打珍</v>
          </cell>
          <cell r="D273">
            <v>5</v>
          </cell>
          <cell r="E273" t="str">
            <v>物理生物地理</v>
          </cell>
          <cell r="F273" t="str">
            <v>物理类</v>
          </cell>
          <cell r="G273">
            <v>102</v>
          </cell>
          <cell r="H273">
            <v>100</v>
          </cell>
          <cell r="I273">
            <v>95</v>
          </cell>
          <cell r="J273">
            <v>52</v>
          </cell>
          <cell r="K273">
            <v>41</v>
          </cell>
          <cell r="L273">
            <v>45</v>
          </cell>
          <cell r="M273">
            <v>41</v>
          </cell>
          <cell r="N273">
            <v>28</v>
          </cell>
          <cell r="O273">
            <v>46</v>
          </cell>
        </row>
        <row r="274">
          <cell r="B274" t="str">
            <v>G51342220090313662X</v>
          </cell>
          <cell r="C274" t="str">
            <v>李文华</v>
          </cell>
          <cell r="D274">
            <v>13</v>
          </cell>
          <cell r="E274" t="str">
            <v>历史政治生物</v>
          </cell>
          <cell r="F274" t="str">
            <v>历史类</v>
          </cell>
          <cell r="G274">
            <v>100</v>
          </cell>
          <cell r="H274">
            <v>73</v>
          </cell>
          <cell r="I274">
            <v>132</v>
          </cell>
          <cell r="J274">
            <v>46</v>
          </cell>
          <cell r="K274">
            <v>32</v>
          </cell>
          <cell r="L274">
            <v>44</v>
          </cell>
          <cell r="M274">
            <v>40</v>
          </cell>
          <cell r="N274">
            <v>38</v>
          </cell>
          <cell r="O274">
            <v>45</v>
          </cell>
        </row>
        <row r="275">
          <cell r="B275" t="str">
            <v>G513422200608232918</v>
          </cell>
          <cell r="C275" t="str">
            <v>韩小芳</v>
          </cell>
          <cell r="D275">
            <v>4</v>
          </cell>
          <cell r="E275" t="str">
            <v>物理化学政治</v>
          </cell>
          <cell r="F275" t="str">
            <v>物理类</v>
          </cell>
          <cell r="G275">
            <v>105</v>
          </cell>
          <cell r="H275">
            <v>112</v>
          </cell>
          <cell r="I275">
            <v>97</v>
          </cell>
          <cell r="J275">
            <v>56</v>
          </cell>
          <cell r="K275">
            <v>30</v>
          </cell>
          <cell r="L275">
            <v>41</v>
          </cell>
          <cell r="M275">
            <v>42</v>
          </cell>
          <cell r="N275">
            <v>23</v>
          </cell>
          <cell r="O275">
            <v>43</v>
          </cell>
        </row>
        <row r="276">
          <cell r="B276" t="str">
            <v>G513422200610080722</v>
          </cell>
          <cell r="C276" t="str">
            <v>沈云珊</v>
          </cell>
          <cell r="D276">
            <v>5</v>
          </cell>
          <cell r="E276" t="str">
            <v>物理生物地理</v>
          </cell>
          <cell r="F276" t="str">
            <v>物理类</v>
          </cell>
          <cell r="G276">
            <v>118</v>
          </cell>
          <cell r="H276">
            <v>92</v>
          </cell>
          <cell r="I276">
            <v>85</v>
          </cell>
          <cell r="J276">
            <v>53</v>
          </cell>
          <cell r="K276">
            <v>35</v>
          </cell>
          <cell r="L276">
            <v>45</v>
          </cell>
          <cell r="M276">
            <v>41</v>
          </cell>
          <cell r="N276">
            <v>40</v>
          </cell>
          <cell r="O276">
            <v>40</v>
          </cell>
        </row>
        <row r="277">
          <cell r="B277" t="str">
            <v>G51342220060708292X</v>
          </cell>
          <cell r="C277" t="str">
            <v>朱万美</v>
          </cell>
          <cell r="D277">
            <v>10</v>
          </cell>
          <cell r="E277" t="str">
            <v>历史政治地理</v>
          </cell>
          <cell r="F277" t="str">
            <v>历史类</v>
          </cell>
          <cell r="G277">
            <v>105</v>
          </cell>
          <cell r="H277">
            <v>95</v>
          </cell>
          <cell r="I277">
            <v>102</v>
          </cell>
          <cell r="J277">
            <v>57</v>
          </cell>
          <cell r="K277">
            <v>35</v>
          </cell>
          <cell r="L277">
            <v>41</v>
          </cell>
          <cell r="M277">
            <v>43</v>
          </cell>
          <cell r="N277">
            <v>26</v>
          </cell>
          <cell r="O277">
            <v>45</v>
          </cell>
        </row>
        <row r="278">
          <cell r="B278" t="str">
            <v>G513422200212232727</v>
          </cell>
          <cell r="C278" t="str">
            <v>杨双秀</v>
          </cell>
          <cell r="D278">
            <v>10</v>
          </cell>
          <cell r="E278" t="str">
            <v>历史政治地理</v>
          </cell>
          <cell r="F278" t="str">
            <v>历史类</v>
          </cell>
          <cell r="G278">
            <v>106</v>
          </cell>
          <cell r="H278">
            <v>93</v>
          </cell>
          <cell r="I278">
            <v>100</v>
          </cell>
          <cell r="J278">
            <v>47</v>
          </cell>
          <cell r="K278">
            <v>42</v>
          </cell>
          <cell r="L278">
            <v>44</v>
          </cell>
          <cell r="M278">
            <v>36</v>
          </cell>
          <cell r="N278">
            <v>38</v>
          </cell>
          <cell r="O278">
            <v>43</v>
          </cell>
        </row>
        <row r="279">
          <cell r="B279" t="str">
            <v>G513422200512020048</v>
          </cell>
          <cell r="C279" t="str">
            <v>杨健芳</v>
          </cell>
          <cell r="D279">
            <v>9</v>
          </cell>
          <cell r="E279" t="str">
            <v>历史政治地理</v>
          </cell>
          <cell r="F279" t="str">
            <v>历史类</v>
          </cell>
          <cell r="G279">
            <v>106</v>
          </cell>
          <cell r="H279">
            <v>81</v>
          </cell>
          <cell r="I279">
            <v>121</v>
          </cell>
          <cell r="J279">
            <v>54</v>
          </cell>
          <cell r="K279">
            <v>30</v>
          </cell>
          <cell r="L279">
            <v>44</v>
          </cell>
          <cell r="M279">
            <v>37</v>
          </cell>
          <cell r="N279">
            <v>31</v>
          </cell>
          <cell r="O279">
            <v>44</v>
          </cell>
        </row>
        <row r="280">
          <cell r="B280" t="str">
            <v>G513422200601016219</v>
          </cell>
          <cell r="C280" t="str">
            <v>苏朗旦珠</v>
          </cell>
          <cell r="D280">
            <v>15</v>
          </cell>
          <cell r="E280" t="str">
            <v>历史政治地理</v>
          </cell>
          <cell r="F280" t="str">
            <v>历史类</v>
          </cell>
          <cell r="G280">
            <v>106</v>
          </cell>
          <cell r="H280">
            <v>104</v>
          </cell>
          <cell r="I280">
            <v>93</v>
          </cell>
          <cell r="J280">
            <v>58</v>
          </cell>
          <cell r="K280">
            <v>37</v>
          </cell>
          <cell r="L280">
            <v>42</v>
          </cell>
          <cell r="M280">
            <v>34</v>
          </cell>
          <cell r="N280">
            <v>29</v>
          </cell>
          <cell r="O280">
            <v>45</v>
          </cell>
        </row>
        <row r="281">
          <cell r="B281" t="str">
            <v>G513422200711283828</v>
          </cell>
          <cell r="C281" t="str">
            <v>鲁绒祝玛</v>
          </cell>
          <cell r="D281">
            <v>5</v>
          </cell>
          <cell r="E281" t="str">
            <v>物理生物地理</v>
          </cell>
          <cell r="F281" t="str">
            <v>物理类</v>
          </cell>
          <cell r="G281">
            <v>100</v>
          </cell>
          <cell r="H281">
            <v>97</v>
          </cell>
          <cell r="I281">
            <v>133</v>
          </cell>
          <cell r="J281">
            <v>43</v>
          </cell>
          <cell r="K281">
            <v>30</v>
          </cell>
          <cell r="L281">
            <v>38</v>
          </cell>
          <cell r="M281">
            <v>37</v>
          </cell>
          <cell r="N281">
            <v>39</v>
          </cell>
          <cell r="O281">
            <v>30</v>
          </cell>
        </row>
        <row r="282">
          <cell r="B282" t="str">
            <v>G513422200410014413</v>
          </cell>
          <cell r="C282" t="str">
            <v>李启贵</v>
          </cell>
          <cell r="D282">
            <v>4</v>
          </cell>
          <cell r="E282" t="str">
            <v>物理化学政治</v>
          </cell>
          <cell r="F282" t="str">
            <v>物理类</v>
          </cell>
          <cell r="G282">
            <v>103</v>
          </cell>
          <cell r="H282">
            <v>92</v>
          </cell>
          <cell r="I282">
            <v>93</v>
          </cell>
          <cell r="J282">
            <v>58</v>
          </cell>
          <cell r="K282">
            <v>30</v>
          </cell>
          <cell r="L282">
            <v>45</v>
          </cell>
          <cell r="M282">
            <v>42</v>
          </cell>
          <cell r="N282">
            <v>35</v>
          </cell>
          <cell r="O282">
            <v>48</v>
          </cell>
        </row>
        <row r="283">
          <cell r="B283" t="str">
            <v>G513422200404243818</v>
          </cell>
          <cell r="C283" t="str">
            <v>次里扎西</v>
          </cell>
          <cell r="D283">
            <v>6</v>
          </cell>
          <cell r="E283" t="str">
            <v>物理化学地理</v>
          </cell>
          <cell r="F283" t="str">
            <v>艺体</v>
          </cell>
          <cell r="G283">
            <v>117</v>
          </cell>
          <cell r="H283">
            <v>100</v>
          </cell>
          <cell r="I283">
            <v>75</v>
          </cell>
          <cell r="J283">
            <v>59</v>
          </cell>
          <cell r="K283">
            <v>43</v>
          </cell>
          <cell r="L283">
            <v>33</v>
          </cell>
          <cell r="M283">
            <v>40</v>
          </cell>
          <cell r="N283">
            <v>39</v>
          </cell>
          <cell r="O283">
            <v>41</v>
          </cell>
        </row>
        <row r="284">
          <cell r="B284" t="str">
            <v>G513422200603070315</v>
          </cell>
          <cell r="C284" t="str">
            <v>杨卓鑫</v>
          </cell>
          <cell r="D284">
            <v>15</v>
          </cell>
          <cell r="E284" t="str">
            <v>历史政治地理</v>
          </cell>
          <cell r="F284" t="str">
            <v>艺体</v>
          </cell>
          <cell r="G284">
            <v>102</v>
          </cell>
          <cell r="H284">
            <v>101</v>
          </cell>
          <cell r="I284">
            <v>118</v>
          </cell>
          <cell r="J284">
            <v>46</v>
          </cell>
          <cell r="K284">
            <v>35</v>
          </cell>
          <cell r="L284">
            <v>40</v>
          </cell>
          <cell r="M284">
            <v>34</v>
          </cell>
          <cell r="N284">
            <v>31</v>
          </cell>
          <cell r="O284">
            <v>40</v>
          </cell>
        </row>
        <row r="285">
          <cell r="B285" t="str">
            <v>G513422200707075022</v>
          </cell>
          <cell r="C285" t="str">
            <v>夏拉</v>
          </cell>
          <cell r="D285">
            <v>5</v>
          </cell>
          <cell r="E285" t="str">
            <v>物理生物地理</v>
          </cell>
          <cell r="F285" t="str">
            <v>物理类</v>
          </cell>
          <cell r="G285">
            <v>103</v>
          </cell>
          <cell r="H285">
            <v>100</v>
          </cell>
          <cell r="I285">
            <v>113</v>
          </cell>
          <cell r="J285">
            <v>45</v>
          </cell>
          <cell r="K285">
            <v>34</v>
          </cell>
          <cell r="L285">
            <v>43</v>
          </cell>
          <cell r="M285">
            <v>34</v>
          </cell>
          <cell r="N285">
            <v>29</v>
          </cell>
          <cell r="O285">
            <v>45</v>
          </cell>
        </row>
        <row r="286">
          <cell r="B286" t="str">
            <v>G513422200602052924</v>
          </cell>
          <cell r="C286" t="str">
            <v>严小英</v>
          </cell>
          <cell r="D286">
            <v>11</v>
          </cell>
          <cell r="E286" t="str">
            <v>历史政治地理</v>
          </cell>
          <cell r="F286" t="str">
            <v>历史类</v>
          </cell>
          <cell r="G286">
            <v>95</v>
          </cell>
          <cell r="H286">
            <v>86</v>
          </cell>
          <cell r="I286">
            <v>124</v>
          </cell>
          <cell r="J286">
            <v>52</v>
          </cell>
          <cell r="K286">
            <v>35</v>
          </cell>
          <cell r="L286">
            <v>36</v>
          </cell>
          <cell r="M286">
            <v>40</v>
          </cell>
          <cell r="N286">
            <v>36</v>
          </cell>
          <cell r="O286">
            <v>42</v>
          </cell>
        </row>
        <row r="287">
          <cell r="B287" t="str">
            <v>G513422200712152512</v>
          </cell>
          <cell r="C287" t="str">
            <v>吴学康</v>
          </cell>
          <cell r="D287">
            <v>3</v>
          </cell>
          <cell r="E287" t="str">
            <v>物理化学生物</v>
          </cell>
          <cell r="F287" t="str">
            <v>物理类</v>
          </cell>
          <cell r="G287">
            <v>87</v>
          </cell>
          <cell r="H287">
            <v>108</v>
          </cell>
          <cell r="I287">
            <v>97</v>
          </cell>
          <cell r="J287">
            <v>63</v>
          </cell>
          <cell r="K287">
            <v>37</v>
          </cell>
          <cell r="L287">
            <v>41</v>
          </cell>
          <cell r="M287">
            <v>41</v>
          </cell>
          <cell r="N287">
            <v>27</v>
          </cell>
          <cell r="O287">
            <v>44</v>
          </cell>
        </row>
        <row r="288">
          <cell r="B288" t="str">
            <v>G513422200710035419</v>
          </cell>
          <cell r="C288" t="str">
            <v>鲁绒尼玛</v>
          </cell>
          <cell r="D288">
            <v>3</v>
          </cell>
          <cell r="E288" t="str">
            <v>物理化学生物</v>
          </cell>
          <cell r="F288" t="str">
            <v>物理类</v>
          </cell>
          <cell r="G288">
            <v>102</v>
          </cell>
          <cell r="H288">
            <v>106</v>
          </cell>
          <cell r="I288">
            <v>82</v>
          </cell>
          <cell r="J288">
            <v>60</v>
          </cell>
          <cell r="K288">
            <v>46</v>
          </cell>
          <cell r="L288">
            <v>41</v>
          </cell>
          <cell r="M288">
            <v>40</v>
          </cell>
          <cell r="N288">
            <v>28</v>
          </cell>
          <cell r="O288">
            <v>40</v>
          </cell>
        </row>
        <row r="289">
          <cell r="B289" t="str">
            <v>G513422200604212725</v>
          </cell>
          <cell r="C289" t="str">
            <v>杨萍艳</v>
          </cell>
          <cell r="D289">
            <v>9</v>
          </cell>
          <cell r="E289" t="str">
            <v>历史政治地理</v>
          </cell>
          <cell r="F289" t="str">
            <v>历史类</v>
          </cell>
          <cell r="G289">
            <v>111</v>
          </cell>
          <cell r="H289">
            <v>80</v>
          </cell>
          <cell r="I289">
            <v>118</v>
          </cell>
          <cell r="J289">
            <v>54</v>
          </cell>
          <cell r="K289">
            <v>28</v>
          </cell>
          <cell r="L289">
            <v>43</v>
          </cell>
          <cell r="M289">
            <v>47</v>
          </cell>
          <cell r="N289">
            <v>23</v>
          </cell>
          <cell r="O289">
            <v>41</v>
          </cell>
        </row>
        <row r="290">
          <cell r="B290" t="str">
            <v>G513422200606123814</v>
          </cell>
          <cell r="C290" t="str">
            <v>马军</v>
          </cell>
          <cell r="D290">
            <v>3</v>
          </cell>
          <cell r="E290" t="str">
            <v>物理化学生物</v>
          </cell>
          <cell r="F290" t="str">
            <v>物理类</v>
          </cell>
          <cell r="G290">
            <v>91</v>
          </cell>
          <cell r="H290">
            <v>107</v>
          </cell>
          <cell r="I290">
            <v>75</v>
          </cell>
          <cell r="J290">
            <v>60</v>
          </cell>
          <cell r="K290">
            <v>41</v>
          </cell>
          <cell r="L290">
            <v>46</v>
          </cell>
          <cell r="M290">
            <v>39</v>
          </cell>
          <cell r="N290">
            <v>40</v>
          </cell>
          <cell r="O290">
            <v>45</v>
          </cell>
        </row>
        <row r="291">
          <cell r="B291" t="str">
            <v>G513422200603062921</v>
          </cell>
          <cell r="C291" t="str">
            <v>马凯英</v>
          </cell>
          <cell r="D291">
            <v>7</v>
          </cell>
          <cell r="E291" t="str">
            <v>物理生物地理</v>
          </cell>
          <cell r="F291" t="str">
            <v>物理类</v>
          </cell>
          <cell r="G291">
            <v>101</v>
          </cell>
          <cell r="H291">
            <v>86</v>
          </cell>
          <cell r="I291">
            <v>137</v>
          </cell>
          <cell r="J291">
            <v>46</v>
          </cell>
          <cell r="K291">
            <v>32</v>
          </cell>
          <cell r="L291">
            <v>41</v>
          </cell>
          <cell r="M291">
            <v>39</v>
          </cell>
          <cell r="N291">
            <v>20</v>
          </cell>
          <cell r="O291">
            <v>42</v>
          </cell>
        </row>
        <row r="292">
          <cell r="B292" t="str">
            <v>G513422200508110315</v>
          </cell>
          <cell r="C292" t="str">
            <v>杜基金泽</v>
          </cell>
          <cell r="D292">
            <v>8</v>
          </cell>
          <cell r="E292" t="str">
            <v>物理化学政治</v>
          </cell>
          <cell r="F292" t="str">
            <v>物理类</v>
          </cell>
          <cell r="G292">
            <v>108</v>
          </cell>
          <cell r="H292">
            <v>86</v>
          </cell>
          <cell r="I292">
            <v>106</v>
          </cell>
          <cell r="J292">
            <v>55</v>
          </cell>
          <cell r="K292">
            <v>28</v>
          </cell>
          <cell r="L292">
            <v>41</v>
          </cell>
          <cell r="M292">
            <v>41</v>
          </cell>
          <cell r="N292">
            <v>38</v>
          </cell>
          <cell r="O292">
            <v>41</v>
          </cell>
        </row>
        <row r="293">
          <cell r="B293" t="str">
            <v>G513422200509156622</v>
          </cell>
          <cell r="C293" t="str">
            <v>廖小芳</v>
          </cell>
          <cell r="D293">
            <v>12</v>
          </cell>
          <cell r="E293" t="str">
            <v>历史政治生物</v>
          </cell>
          <cell r="F293" t="str">
            <v>历史类</v>
          </cell>
          <cell r="G293">
            <v>106</v>
          </cell>
          <cell r="H293">
            <v>82</v>
          </cell>
          <cell r="I293">
            <v>105</v>
          </cell>
          <cell r="J293">
            <v>50</v>
          </cell>
          <cell r="K293">
            <v>28</v>
          </cell>
          <cell r="L293">
            <v>48</v>
          </cell>
          <cell r="M293">
            <v>41</v>
          </cell>
          <cell r="N293">
            <v>40</v>
          </cell>
          <cell r="O293">
            <v>44</v>
          </cell>
        </row>
        <row r="294">
          <cell r="B294" t="str">
            <v>G513422200504012128</v>
          </cell>
          <cell r="C294" t="str">
            <v>次里央宗</v>
          </cell>
          <cell r="D294">
            <v>11</v>
          </cell>
          <cell r="E294" t="str">
            <v>历史政治地理</v>
          </cell>
          <cell r="F294" t="str">
            <v>历史类</v>
          </cell>
          <cell r="G294">
            <v>116</v>
          </cell>
          <cell r="H294">
            <v>90</v>
          </cell>
          <cell r="I294">
            <v>111</v>
          </cell>
          <cell r="J294">
            <v>53</v>
          </cell>
          <cell r="K294">
            <v>31</v>
          </cell>
          <cell r="L294">
            <v>39</v>
          </cell>
          <cell r="M294">
            <v>40</v>
          </cell>
          <cell r="N294">
            <v>32</v>
          </cell>
          <cell r="O294">
            <v>32</v>
          </cell>
        </row>
        <row r="295">
          <cell r="B295" t="str">
            <v>G51342220060608646X</v>
          </cell>
          <cell r="C295" t="str">
            <v>仁青折姆</v>
          </cell>
          <cell r="D295">
            <v>5</v>
          </cell>
          <cell r="E295" t="str">
            <v>物理生物地理</v>
          </cell>
          <cell r="F295" t="str">
            <v>物理类</v>
          </cell>
          <cell r="G295">
            <v>101</v>
          </cell>
          <cell r="H295">
            <v>115</v>
          </cell>
          <cell r="I295">
            <v>91</v>
          </cell>
          <cell r="J295">
            <v>47</v>
          </cell>
          <cell r="K295">
            <v>31</v>
          </cell>
          <cell r="L295">
            <v>40</v>
          </cell>
          <cell r="M295">
            <v>32</v>
          </cell>
          <cell r="N295">
            <v>42</v>
          </cell>
          <cell r="O295">
            <v>44</v>
          </cell>
        </row>
        <row r="296">
          <cell r="B296" t="str">
            <v>G513422200702205828</v>
          </cell>
          <cell r="C296" t="str">
            <v>苏朗拉珍</v>
          </cell>
          <cell r="D296">
            <v>8</v>
          </cell>
          <cell r="E296" t="str">
            <v>物理化学政治</v>
          </cell>
          <cell r="F296" t="str">
            <v>物理类</v>
          </cell>
          <cell r="G296">
            <v>103</v>
          </cell>
          <cell r="H296">
            <v>77</v>
          </cell>
          <cell r="I296">
            <v>116</v>
          </cell>
          <cell r="J296">
            <v>55</v>
          </cell>
          <cell r="K296">
            <v>38</v>
          </cell>
          <cell r="L296">
            <v>38</v>
          </cell>
          <cell r="M296">
            <v>39</v>
          </cell>
          <cell r="N296">
            <v>29</v>
          </cell>
          <cell r="O296">
            <v>48</v>
          </cell>
        </row>
        <row r="297">
          <cell r="B297" t="str">
            <v>G513422200702086814</v>
          </cell>
          <cell r="C297" t="str">
            <v>马金华</v>
          </cell>
          <cell r="D297">
            <v>14</v>
          </cell>
          <cell r="E297" t="str">
            <v>物理化学生物</v>
          </cell>
          <cell r="F297" t="str">
            <v>艺体</v>
          </cell>
          <cell r="G297">
            <v>106</v>
          </cell>
          <cell r="H297">
            <v>118</v>
          </cell>
          <cell r="I297">
            <v>62</v>
          </cell>
          <cell r="J297">
            <v>63</v>
          </cell>
          <cell r="K297">
            <v>31</v>
          </cell>
          <cell r="L297">
            <v>42</v>
          </cell>
          <cell r="M297">
            <v>44</v>
          </cell>
          <cell r="N297">
            <v>38</v>
          </cell>
          <cell r="O297">
            <v>39</v>
          </cell>
        </row>
        <row r="298">
          <cell r="B298" t="str">
            <v>G513422200612282723</v>
          </cell>
          <cell r="C298" t="str">
            <v>蒲小雪</v>
          </cell>
          <cell r="D298">
            <v>7</v>
          </cell>
          <cell r="E298" t="str">
            <v>物理化学生物</v>
          </cell>
          <cell r="F298" t="str">
            <v>物理类</v>
          </cell>
          <cell r="G298">
            <v>112</v>
          </cell>
          <cell r="H298">
            <v>97</v>
          </cell>
          <cell r="I298">
            <v>109</v>
          </cell>
          <cell r="J298">
            <v>49</v>
          </cell>
          <cell r="K298">
            <v>32</v>
          </cell>
          <cell r="L298">
            <v>39</v>
          </cell>
          <cell r="M298">
            <v>38</v>
          </cell>
          <cell r="N298">
            <v>25</v>
          </cell>
          <cell r="O298">
            <v>41</v>
          </cell>
        </row>
        <row r="299">
          <cell r="B299" t="str">
            <v>G513422200604060012</v>
          </cell>
          <cell r="C299" t="str">
            <v>马晓勤</v>
          </cell>
          <cell r="D299">
            <v>7</v>
          </cell>
          <cell r="E299" t="str">
            <v>物理化学生物</v>
          </cell>
          <cell r="F299" t="str">
            <v>物理类</v>
          </cell>
          <cell r="G299">
            <v>102</v>
          </cell>
          <cell r="H299">
            <v>100</v>
          </cell>
          <cell r="I299">
            <v>101</v>
          </cell>
          <cell r="J299">
            <v>53</v>
          </cell>
          <cell r="K299">
            <v>41</v>
          </cell>
          <cell r="L299">
            <v>37</v>
          </cell>
          <cell r="M299">
            <v>39</v>
          </cell>
          <cell r="N299">
            <v>27</v>
          </cell>
          <cell r="O299">
            <v>42</v>
          </cell>
        </row>
        <row r="300">
          <cell r="B300" t="str">
            <v>G513422200510222113</v>
          </cell>
          <cell r="C300" t="str">
            <v>邓顺杰</v>
          </cell>
          <cell r="D300">
            <v>4</v>
          </cell>
          <cell r="E300" t="str">
            <v>物理化学政治</v>
          </cell>
          <cell r="F300" t="str">
            <v>物理类</v>
          </cell>
          <cell r="G300">
            <v>107</v>
          </cell>
          <cell r="H300">
            <v>101</v>
          </cell>
          <cell r="I300">
            <v>98</v>
          </cell>
          <cell r="J300">
            <v>62</v>
          </cell>
          <cell r="K300">
            <v>28</v>
          </cell>
          <cell r="L300">
            <v>36</v>
          </cell>
          <cell r="M300">
            <v>34</v>
          </cell>
          <cell r="N300">
            <v>33</v>
          </cell>
          <cell r="O300">
            <v>42</v>
          </cell>
        </row>
        <row r="301">
          <cell r="B301" t="str">
            <v>G513422200606172923</v>
          </cell>
          <cell r="C301" t="str">
            <v>何克哈莫</v>
          </cell>
          <cell r="D301">
            <v>10</v>
          </cell>
          <cell r="E301" t="str">
            <v>历史政治地理</v>
          </cell>
          <cell r="F301" t="str">
            <v>历史类</v>
          </cell>
          <cell r="G301">
            <v>97</v>
          </cell>
          <cell r="H301">
            <v>100</v>
          </cell>
          <cell r="I301">
            <v>119</v>
          </cell>
          <cell r="J301">
            <v>55</v>
          </cell>
          <cell r="K301">
            <v>33</v>
          </cell>
          <cell r="L301">
            <v>36</v>
          </cell>
          <cell r="M301">
            <v>42</v>
          </cell>
          <cell r="N301">
            <v>21</v>
          </cell>
          <cell r="O301">
            <v>38</v>
          </cell>
        </row>
        <row r="302">
          <cell r="B302" t="str">
            <v>G51342220051125212X</v>
          </cell>
          <cell r="C302" t="str">
            <v>伍圆慧</v>
          </cell>
          <cell r="D302">
            <v>13</v>
          </cell>
          <cell r="E302" t="str">
            <v>历史政治生物</v>
          </cell>
          <cell r="F302" t="str">
            <v>历史类</v>
          </cell>
          <cell r="G302">
            <v>97</v>
          </cell>
          <cell r="H302">
            <v>92</v>
          </cell>
          <cell r="I302">
            <v>128</v>
          </cell>
          <cell r="J302">
            <v>46</v>
          </cell>
          <cell r="K302">
            <v>34</v>
          </cell>
          <cell r="L302">
            <v>34</v>
          </cell>
          <cell r="M302">
            <v>45</v>
          </cell>
          <cell r="N302">
            <v>27</v>
          </cell>
          <cell r="O302">
            <v>38</v>
          </cell>
        </row>
        <row r="303">
          <cell r="B303" t="str">
            <v>G513422200601131110</v>
          </cell>
          <cell r="C303" t="str">
            <v>吕志强</v>
          </cell>
          <cell r="D303">
            <v>6</v>
          </cell>
          <cell r="E303" t="str">
            <v>物理化学地理</v>
          </cell>
          <cell r="F303" t="str">
            <v>物理类</v>
          </cell>
          <cell r="G303">
            <v>93</v>
          </cell>
          <cell r="H303">
            <v>109</v>
          </cell>
          <cell r="I303">
            <v>64</v>
          </cell>
          <cell r="J303">
            <v>62</v>
          </cell>
          <cell r="K303">
            <v>43</v>
          </cell>
          <cell r="L303">
            <v>45</v>
          </cell>
          <cell r="M303">
            <v>47</v>
          </cell>
          <cell r="N303">
            <v>32</v>
          </cell>
          <cell r="O303">
            <v>45</v>
          </cell>
        </row>
        <row r="304">
          <cell r="B304" t="str">
            <v>G513422200803112524</v>
          </cell>
          <cell r="C304" t="str">
            <v>赖兴莲</v>
          </cell>
          <cell r="D304">
            <v>7</v>
          </cell>
          <cell r="E304" t="str">
            <v>物理生物地理</v>
          </cell>
          <cell r="F304" t="str">
            <v>物理类</v>
          </cell>
          <cell r="G304">
            <v>96</v>
          </cell>
          <cell r="H304">
            <v>118</v>
          </cell>
          <cell r="I304">
            <v>86</v>
          </cell>
          <cell r="J304">
            <v>65</v>
          </cell>
          <cell r="K304">
            <v>33</v>
          </cell>
          <cell r="L304">
            <v>38</v>
          </cell>
          <cell r="M304">
            <v>40</v>
          </cell>
          <cell r="N304">
            <v>20</v>
          </cell>
          <cell r="O304">
            <v>44</v>
          </cell>
        </row>
        <row r="305">
          <cell r="B305" t="str">
            <v>G513422200706153615</v>
          </cell>
          <cell r="C305" t="str">
            <v>田万龙</v>
          </cell>
          <cell r="D305">
            <v>14</v>
          </cell>
          <cell r="E305" t="str">
            <v>历史政治地理</v>
          </cell>
          <cell r="F305" t="str">
            <v>艺体</v>
          </cell>
          <cell r="G305">
            <v>96</v>
          </cell>
          <cell r="H305">
            <v>105</v>
          </cell>
          <cell r="I305">
            <v>82</v>
          </cell>
          <cell r="J305">
            <v>64</v>
          </cell>
          <cell r="K305">
            <v>40</v>
          </cell>
          <cell r="L305">
            <v>39</v>
          </cell>
          <cell r="M305">
            <v>35</v>
          </cell>
          <cell r="N305">
            <v>36</v>
          </cell>
          <cell r="O305">
            <v>46</v>
          </cell>
        </row>
        <row r="306">
          <cell r="B306" t="str">
            <v>G513422200509101541</v>
          </cell>
          <cell r="C306" t="str">
            <v>杨昆梦</v>
          </cell>
          <cell r="D306">
            <v>9</v>
          </cell>
          <cell r="E306" t="str">
            <v>历史政治地理</v>
          </cell>
          <cell r="F306" t="str">
            <v>历史类</v>
          </cell>
          <cell r="G306">
            <v>92</v>
          </cell>
          <cell r="H306">
            <v>96</v>
          </cell>
          <cell r="I306">
            <v>116</v>
          </cell>
          <cell r="J306">
            <v>44</v>
          </cell>
          <cell r="K306">
            <v>35</v>
          </cell>
          <cell r="L306">
            <v>39</v>
          </cell>
          <cell r="M306">
            <v>43</v>
          </cell>
          <cell r="N306">
            <v>28</v>
          </cell>
          <cell r="O306">
            <v>47</v>
          </cell>
        </row>
        <row r="307">
          <cell r="B307" t="str">
            <v>G513422200611184419</v>
          </cell>
          <cell r="C307" t="str">
            <v>毛小强</v>
          </cell>
          <cell r="D307">
            <v>10</v>
          </cell>
          <cell r="E307" t="str">
            <v>历史政治地理</v>
          </cell>
          <cell r="F307" t="str">
            <v>历史类</v>
          </cell>
          <cell r="G307">
            <v>106</v>
          </cell>
          <cell r="H307">
            <v>105</v>
          </cell>
          <cell r="I307">
            <v>106</v>
          </cell>
          <cell r="J307">
            <v>42</v>
          </cell>
          <cell r="K307">
            <v>22</v>
          </cell>
          <cell r="L307">
            <v>41</v>
          </cell>
          <cell r="M307">
            <v>35</v>
          </cell>
          <cell r="N307">
            <v>36</v>
          </cell>
          <cell r="O307">
            <v>47</v>
          </cell>
        </row>
        <row r="308">
          <cell r="B308" t="str">
            <v>G513422200402042529</v>
          </cell>
          <cell r="C308" t="str">
            <v>罗京</v>
          </cell>
          <cell r="D308">
            <v>13</v>
          </cell>
          <cell r="E308" t="str">
            <v>历史政治生物</v>
          </cell>
          <cell r="F308" t="str">
            <v>历史类</v>
          </cell>
          <cell r="G308">
            <v>107</v>
          </cell>
          <cell r="H308">
            <v>98</v>
          </cell>
          <cell r="I308">
            <v>117</v>
          </cell>
          <cell r="J308">
            <v>48</v>
          </cell>
          <cell r="K308">
            <v>25</v>
          </cell>
          <cell r="L308">
            <v>34</v>
          </cell>
          <cell r="M308">
            <v>39</v>
          </cell>
          <cell r="N308">
            <v>28</v>
          </cell>
          <cell r="O308">
            <v>44</v>
          </cell>
        </row>
        <row r="309">
          <cell r="B309" t="str">
            <v>G513422200607202928</v>
          </cell>
          <cell r="C309" t="str">
            <v>邱丽</v>
          </cell>
          <cell r="D309">
            <v>2</v>
          </cell>
          <cell r="E309" t="str">
            <v>物理化学生物</v>
          </cell>
          <cell r="F309" t="str">
            <v>物理类</v>
          </cell>
          <cell r="G309">
            <v>97</v>
          </cell>
          <cell r="H309">
            <v>82</v>
          </cell>
          <cell r="I309">
            <v>115</v>
          </cell>
          <cell r="J309">
            <v>60</v>
          </cell>
          <cell r="K309">
            <v>35</v>
          </cell>
          <cell r="L309">
            <v>34</v>
          </cell>
          <cell r="M309">
            <v>36</v>
          </cell>
          <cell r="N309">
            <v>37</v>
          </cell>
          <cell r="O309">
            <v>43</v>
          </cell>
        </row>
        <row r="310">
          <cell r="B310" t="str">
            <v>G513422200610101546</v>
          </cell>
          <cell r="C310" t="str">
            <v>杨几几</v>
          </cell>
          <cell r="D310">
            <v>3</v>
          </cell>
          <cell r="E310" t="str">
            <v>物理化学生物</v>
          </cell>
          <cell r="F310" t="str">
            <v>物理类</v>
          </cell>
          <cell r="G310">
            <v>98</v>
          </cell>
          <cell r="H310">
            <v>103</v>
          </cell>
          <cell r="I310">
            <v>112</v>
          </cell>
          <cell r="J310">
            <v>60</v>
          </cell>
          <cell r="K310">
            <v>30</v>
          </cell>
          <cell r="L310">
            <v>38</v>
          </cell>
          <cell r="M310">
            <v>29</v>
          </cell>
          <cell r="N310">
            <v>27</v>
          </cell>
          <cell r="O310">
            <v>42</v>
          </cell>
        </row>
        <row r="311">
          <cell r="B311" t="str">
            <v>G513422200609064215</v>
          </cell>
          <cell r="C311" t="str">
            <v>偏初里</v>
          </cell>
          <cell r="D311">
            <v>15</v>
          </cell>
          <cell r="E311" t="str">
            <v>历史政治地理</v>
          </cell>
          <cell r="F311" t="str">
            <v>艺体</v>
          </cell>
          <cell r="G311">
            <v>107</v>
          </cell>
          <cell r="H311">
            <v>89</v>
          </cell>
          <cell r="I311">
            <v>111</v>
          </cell>
          <cell r="J311">
            <v>50</v>
          </cell>
          <cell r="K311">
            <v>39</v>
          </cell>
          <cell r="L311">
            <v>37</v>
          </cell>
          <cell r="M311">
            <v>27</v>
          </cell>
          <cell r="N311">
            <v>44</v>
          </cell>
          <cell r="O311">
            <v>37</v>
          </cell>
        </row>
        <row r="312">
          <cell r="B312" t="str">
            <v>G51342220061012481X</v>
          </cell>
          <cell r="C312" t="str">
            <v>杜基偏初</v>
          </cell>
          <cell r="D312">
            <v>6</v>
          </cell>
          <cell r="E312" t="str">
            <v>物理化学地理</v>
          </cell>
          <cell r="F312" t="str">
            <v>物理类</v>
          </cell>
          <cell r="G312">
            <v>110</v>
          </cell>
          <cell r="H312">
            <v>117</v>
          </cell>
          <cell r="I312">
            <v>121</v>
          </cell>
          <cell r="J312">
            <v>41</v>
          </cell>
          <cell r="K312">
            <v>21</v>
          </cell>
          <cell r="L312">
            <v>30</v>
          </cell>
          <cell r="M312">
            <v>32</v>
          </cell>
          <cell r="N312">
            <v>24</v>
          </cell>
          <cell r="O312">
            <v>43</v>
          </cell>
        </row>
        <row r="313">
          <cell r="B313" t="str">
            <v>G513422200803011512</v>
          </cell>
          <cell r="C313" t="str">
            <v>安左所</v>
          </cell>
          <cell r="D313">
            <v>7</v>
          </cell>
          <cell r="E313" t="str">
            <v>物理化学生物</v>
          </cell>
          <cell r="F313" t="str">
            <v>物理类</v>
          </cell>
          <cell r="G313">
            <v>105</v>
          </cell>
          <cell r="H313">
            <v>113</v>
          </cell>
          <cell r="I313">
            <v>74</v>
          </cell>
          <cell r="J313">
            <v>61</v>
          </cell>
          <cell r="K313">
            <v>43</v>
          </cell>
          <cell r="L313">
            <v>40</v>
          </cell>
          <cell r="M313">
            <v>35</v>
          </cell>
          <cell r="N313">
            <v>28</v>
          </cell>
          <cell r="O313">
            <v>40</v>
          </cell>
        </row>
        <row r="314">
          <cell r="B314" t="str">
            <v>G513422200701010041</v>
          </cell>
          <cell r="C314" t="str">
            <v>石叶友珍</v>
          </cell>
          <cell r="D314">
            <v>8</v>
          </cell>
          <cell r="E314" t="str">
            <v>物理化学政治</v>
          </cell>
          <cell r="F314" t="str">
            <v>物理类</v>
          </cell>
          <cell r="G314">
            <v>84</v>
          </cell>
          <cell r="H314">
            <v>122</v>
          </cell>
          <cell r="I314">
            <v>96</v>
          </cell>
          <cell r="J314">
            <v>60</v>
          </cell>
          <cell r="K314">
            <v>38</v>
          </cell>
          <cell r="L314">
            <v>33</v>
          </cell>
          <cell r="M314">
            <v>40</v>
          </cell>
          <cell r="N314">
            <v>24</v>
          </cell>
          <cell r="O314">
            <v>42</v>
          </cell>
        </row>
        <row r="315">
          <cell r="B315" t="str">
            <v>G513422200504141317</v>
          </cell>
          <cell r="C315" t="str">
            <v>沈小平</v>
          </cell>
          <cell r="D315">
            <v>10</v>
          </cell>
          <cell r="E315" t="str">
            <v>历史政治地理</v>
          </cell>
          <cell r="F315" t="str">
            <v>历史类</v>
          </cell>
          <cell r="G315">
            <v>102</v>
          </cell>
          <cell r="H315">
            <v>99</v>
          </cell>
          <cell r="I315">
            <v>107</v>
          </cell>
          <cell r="J315">
            <v>46</v>
          </cell>
          <cell r="K315">
            <v>29</v>
          </cell>
          <cell r="L315">
            <v>42</v>
          </cell>
          <cell r="M315">
            <v>37</v>
          </cell>
          <cell r="N315">
            <v>32</v>
          </cell>
          <cell r="O315">
            <v>43</v>
          </cell>
        </row>
        <row r="316">
          <cell r="B316" t="str">
            <v>G513422200202154825</v>
          </cell>
          <cell r="C316" t="str">
            <v>次仁央宗</v>
          </cell>
          <cell r="D316">
            <v>5</v>
          </cell>
          <cell r="E316" t="str">
            <v>物理生物地理</v>
          </cell>
          <cell r="F316" t="str">
            <v>物理类</v>
          </cell>
          <cell r="G316">
            <v>104</v>
          </cell>
          <cell r="H316">
            <v>78</v>
          </cell>
          <cell r="I316">
            <v>107</v>
          </cell>
          <cell r="J316">
            <v>52</v>
          </cell>
          <cell r="K316">
            <v>34</v>
          </cell>
          <cell r="L316">
            <v>38</v>
          </cell>
          <cell r="M316">
            <v>41</v>
          </cell>
          <cell r="N316">
            <v>36</v>
          </cell>
          <cell r="O316">
            <v>47</v>
          </cell>
        </row>
        <row r="317">
          <cell r="B317" t="str">
            <v>G513422200604235820</v>
          </cell>
          <cell r="C317" t="str">
            <v>骆鑫</v>
          </cell>
          <cell r="D317">
            <v>7</v>
          </cell>
          <cell r="E317" t="str">
            <v>物理化学生物</v>
          </cell>
          <cell r="F317" t="str">
            <v>物理类</v>
          </cell>
          <cell r="G317">
            <v>99</v>
          </cell>
          <cell r="H317">
            <v>106</v>
          </cell>
          <cell r="I317">
            <v>76</v>
          </cell>
          <cell r="J317">
            <v>53</v>
          </cell>
          <cell r="K317">
            <v>41</v>
          </cell>
          <cell r="L317">
            <v>44</v>
          </cell>
          <cell r="M317">
            <v>37</v>
          </cell>
          <cell r="N317">
            <v>39</v>
          </cell>
          <cell r="O317">
            <v>42</v>
          </cell>
        </row>
        <row r="318">
          <cell r="B318" t="str">
            <v>G513422200506251915</v>
          </cell>
          <cell r="C318" t="str">
            <v>李月光</v>
          </cell>
          <cell r="D318">
            <v>7</v>
          </cell>
          <cell r="E318" t="str">
            <v>物理生物地理</v>
          </cell>
          <cell r="F318" t="str">
            <v>物理类</v>
          </cell>
          <cell r="G318">
            <v>105</v>
          </cell>
          <cell r="H318">
            <v>110</v>
          </cell>
          <cell r="I318">
            <v>78</v>
          </cell>
          <cell r="J318">
            <v>61</v>
          </cell>
          <cell r="K318">
            <v>32</v>
          </cell>
          <cell r="L318">
            <v>39</v>
          </cell>
          <cell r="M318">
            <v>46</v>
          </cell>
          <cell r="N318">
            <v>29</v>
          </cell>
          <cell r="O318">
            <v>37</v>
          </cell>
        </row>
        <row r="319">
          <cell r="B319" t="str">
            <v>G513422200512251321</v>
          </cell>
          <cell r="C319" t="str">
            <v>沈建美</v>
          </cell>
          <cell r="D319">
            <v>12</v>
          </cell>
          <cell r="E319" t="str">
            <v>历史政治生物</v>
          </cell>
          <cell r="F319" t="str">
            <v>历史类</v>
          </cell>
          <cell r="G319">
            <v>104</v>
          </cell>
          <cell r="H319">
            <v>85</v>
          </cell>
          <cell r="I319">
            <v>114</v>
          </cell>
          <cell r="J319">
            <v>55</v>
          </cell>
          <cell r="K319">
            <v>33</v>
          </cell>
          <cell r="L319">
            <v>37</v>
          </cell>
          <cell r="M319">
            <v>42</v>
          </cell>
          <cell r="N319">
            <v>32</v>
          </cell>
          <cell r="O319">
            <v>35</v>
          </cell>
        </row>
        <row r="320">
          <cell r="B320" t="str">
            <v>G513422200602266017</v>
          </cell>
          <cell r="C320" t="str">
            <v>鲁绒次仁</v>
          </cell>
          <cell r="D320">
            <v>2</v>
          </cell>
          <cell r="E320" t="str">
            <v>物理化学生物</v>
          </cell>
          <cell r="F320" t="str">
            <v>物理类</v>
          </cell>
          <cell r="G320">
            <v>102</v>
          </cell>
          <cell r="H320">
            <v>107</v>
          </cell>
          <cell r="I320">
            <v>69</v>
          </cell>
          <cell r="J320">
            <v>60</v>
          </cell>
          <cell r="K320">
            <v>43</v>
          </cell>
          <cell r="L320">
            <v>44</v>
          </cell>
          <cell r="M320">
            <v>34</v>
          </cell>
          <cell r="N320">
            <v>32</v>
          </cell>
          <cell r="O320">
            <v>45</v>
          </cell>
        </row>
        <row r="321">
          <cell r="B321" t="str">
            <v>G513422200509014229</v>
          </cell>
          <cell r="C321" t="str">
            <v>斯达祝玛</v>
          </cell>
          <cell r="D321">
            <v>15</v>
          </cell>
          <cell r="E321" t="str">
            <v>历史政治地理</v>
          </cell>
          <cell r="F321" t="str">
            <v>艺体</v>
          </cell>
          <cell r="G321">
            <v>104</v>
          </cell>
          <cell r="H321">
            <v>107</v>
          </cell>
          <cell r="I321">
            <v>101</v>
          </cell>
          <cell r="J321">
            <v>50</v>
          </cell>
          <cell r="K321">
            <v>28</v>
          </cell>
          <cell r="L321">
            <v>46</v>
          </cell>
          <cell r="M321">
            <v>25</v>
          </cell>
          <cell r="N321">
            <v>34</v>
          </cell>
          <cell r="O321">
            <v>45</v>
          </cell>
        </row>
        <row r="322">
          <cell r="B322" t="str">
            <v>G513422200606102327</v>
          </cell>
          <cell r="C322" t="str">
            <v>兰卡布池</v>
          </cell>
          <cell r="D322">
            <v>15</v>
          </cell>
          <cell r="E322" t="str">
            <v>历史政治地理</v>
          </cell>
          <cell r="F322" t="str">
            <v>艺体</v>
          </cell>
          <cell r="G322">
            <v>118</v>
          </cell>
          <cell r="H322">
            <v>93</v>
          </cell>
          <cell r="I322">
            <v>105</v>
          </cell>
          <cell r="J322">
            <v>45</v>
          </cell>
          <cell r="K322">
            <v>29</v>
          </cell>
          <cell r="L322">
            <v>37</v>
          </cell>
          <cell r="M322">
            <v>33</v>
          </cell>
          <cell r="N322">
            <v>33</v>
          </cell>
          <cell r="O322">
            <v>44</v>
          </cell>
        </row>
        <row r="323">
          <cell r="B323" t="str">
            <v>G513422200703204229</v>
          </cell>
          <cell r="C323" t="str">
            <v>扎拉布尺</v>
          </cell>
          <cell r="D323">
            <v>6</v>
          </cell>
          <cell r="E323" t="str">
            <v>物理化学地理</v>
          </cell>
          <cell r="F323" t="str">
            <v>物理类</v>
          </cell>
          <cell r="G323">
            <v>102</v>
          </cell>
          <cell r="H323">
            <v>109</v>
          </cell>
          <cell r="I323">
            <v>77</v>
          </cell>
          <cell r="J323">
            <v>51</v>
          </cell>
          <cell r="K323">
            <v>41</v>
          </cell>
          <cell r="L323">
            <v>43</v>
          </cell>
          <cell r="M323">
            <v>26</v>
          </cell>
          <cell r="N323">
            <v>38</v>
          </cell>
          <cell r="O323">
            <v>48</v>
          </cell>
        </row>
        <row r="324">
          <cell r="B324" t="str">
            <v>G513422200609100319</v>
          </cell>
          <cell r="C324" t="str">
            <v>毛小平</v>
          </cell>
          <cell r="D324">
            <v>14</v>
          </cell>
          <cell r="E324" t="str">
            <v>历史政治地理</v>
          </cell>
          <cell r="F324" t="str">
            <v>艺体</v>
          </cell>
          <cell r="G324">
            <v>103</v>
          </cell>
          <cell r="H324">
            <v>122</v>
          </cell>
          <cell r="I324">
            <v>83</v>
          </cell>
          <cell r="J324">
            <v>53</v>
          </cell>
          <cell r="K324">
            <v>37</v>
          </cell>
          <cell r="L324">
            <v>40</v>
          </cell>
          <cell r="M324">
            <v>28</v>
          </cell>
          <cell r="N324">
            <v>25</v>
          </cell>
          <cell r="O324">
            <v>45</v>
          </cell>
        </row>
        <row r="325">
          <cell r="B325" t="str">
            <v>G51342220061213072X</v>
          </cell>
          <cell r="C325" t="str">
            <v>马文珍</v>
          </cell>
          <cell r="D325">
            <v>6</v>
          </cell>
          <cell r="E325" t="str">
            <v>物理化学地理</v>
          </cell>
          <cell r="F325" t="str">
            <v>物理类</v>
          </cell>
          <cell r="G325">
            <v>87</v>
          </cell>
          <cell r="H325">
            <v>100</v>
          </cell>
          <cell r="I325">
            <v>112</v>
          </cell>
          <cell r="J325">
            <v>52</v>
          </cell>
          <cell r="K325">
            <v>35</v>
          </cell>
          <cell r="L325">
            <v>47</v>
          </cell>
          <cell r="M325">
            <v>24</v>
          </cell>
          <cell r="N325">
            <v>32</v>
          </cell>
          <cell r="O325">
            <v>46</v>
          </cell>
        </row>
        <row r="326">
          <cell r="B326" t="str">
            <v>G513422200701162723</v>
          </cell>
          <cell r="C326" t="str">
            <v>陈莉</v>
          </cell>
          <cell r="D326">
            <v>7</v>
          </cell>
          <cell r="E326" t="str">
            <v>物理化学生物</v>
          </cell>
          <cell r="F326" t="str">
            <v>物理类</v>
          </cell>
          <cell r="G326">
            <v>111</v>
          </cell>
          <cell r="H326">
            <v>104</v>
          </cell>
          <cell r="I326">
            <v>116</v>
          </cell>
          <cell r="J326">
            <v>42</v>
          </cell>
          <cell r="K326">
            <v>30</v>
          </cell>
          <cell r="L326">
            <v>37</v>
          </cell>
          <cell r="M326">
            <v>30</v>
          </cell>
          <cell r="N326">
            <v>23</v>
          </cell>
          <cell r="O326">
            <v>42</v>
          </cell>
        </row>
        <row r="327">
          <cell r="B327" t="str">
            <v>G513422200704012528</v>
          </cell>
          <cell r="C327" t="str">
            <v>徐如梅</v>
          </cell>
          <cell r="D327">
            <v>7</v>
          </cell>
          <cell r="E327" t="str">
            <v>物理化学生物</v>
          </cell>
          <cell r="F327" t="str">
            <v>物理类</v>
          </cell>
          <cell r="G327">
            <v>102</v>
          </cell>
          <cell r="H327">
            <v>106</v>
          </cell>
          <cell r="I327">
            <v>111</v>
          </cell>
          <cell r="J327">
            <v>48</v>
          </cell>
          <cell r="K327">
            <v>33</v>
          </cell>
          <cell r="L327">
            <v>34</v>
          </cell>
          <cell r="M327">
            <v>30</v>
          </cell>
          <cell r="N327">
            <v>26</v>
          </cell>
          <cell r="O327">
            <v>45</v>
          </cell>
        </row>
        <row r="328">
          <cell r="B328" t="str">
            <v>G513422200704175028</v>
          </cell>
          <cell r="C328" t="str">
            <v>央章米</v>
          </cell>
          <cell r="D328">
            <v>9</v>
          </cell>
          <cell r="E328" t="str">
            <v>历史政治地理</v>
          </cell>
          <cell r="F328" t="str">
            <v>历史类</v>
          </cell>
          <cell r="G328">
            <v>97</v>
          </cell>
          <cell r="H328">
            <v>112</v>
          </cell>
          <cell r="I328">
            <v>77</v>
          </cell>
          <cell r="J328">
            <v>55</v>
          </cell>
          <cell r="K328">
            <v>42</v>
          </cell>
          <cell r="L328">
            <v>32</v>
          </cell>
          <cell r="M328">
            <v>45</v>
          </cell>
          <cell r="N328">
            <v>30</v>
          </cell>
          <cell r="O328">
            <v>45</v>
          </cell>
        </row>
        <row r="329">
          <cell r="B329" t="str">
            <v>G513422200512014422</v>
          </cell>
          <cell r="C329" t="str">
            <v>杨伍支</v>
          </cell>
          <cell r="D329">
            <v>9</v>
          </cell>
          <cell r="E329" t="str">
            <v>历史政治地理</v>
          </cell>
          <cell r="F329" t="str">
            <v>历史类</v>
          </cell>
          <cell r="G329">
            <v>106</v>
          </cell>
          <cell r="H329">
            <v>84</v>
          </cell>
          <cell r="I329">
            <v>109</v>
          </cell>
          <cell r="J329">
            <v>54</v>
          </cell>
          <cell r="K329">
            <v>33</v>
          </cell>
          <cell r="L329">
            <v>37</v>
          </cell>
          <cell r="M329">
            <v>38</v>
          </cell>
          <cell r="N329">
            <v>31</v>
          </cell>
          <cell r="O329">
            <v>43</v>
          </cell>
        </row>
        <row r="330">
          <cell r="B330" t="str">
            <v>G513422200308042741</v>
          </cell>
          <cell r="C330" t="str">
            <v>叶小荣</v>
          </cell>
          <cell r="D330">
            <v>11</v>
          </cell>
          <cell r="E330" t="str">
            <v>历史政治地理</v>
          </cell>
          <cell r="F330" t="str">
            <v>历史类</v>
          </cell>
          <cell r="G330">
            <v>110</v>
          </cell>
          <cell r="H330">
            <v>77</v>
          </cell>
          <cell r="I330">
            <v>115</v>
          </cell>
          <cell r="J330">
            <v>55</v>
          </cell>
          <cell r="K330">
            <v>29</v>
          </cell>
          <cell r="L330">
            <v>43</v>
          </cell>
          <cell r="M330">
            <v>34</v>
          </cell>
          <cell r="N330">
            <v>30</v>
          </cell>
          <cell r="O330">
            <v>42</v>
          </cell>
        </row>
        <row r="331">
          <cell r="B331" t="str">
            <v>G513422200710285629</v>
          </cell>
          <cell r="C331" t="str">
            <v>伍金祝玛</v>
          </cell>
          <cell r="D331">
            <v>3</v>
          </cell>
          <cell r="E331" t="str">
            <v>物理化学生物</v>
          </cell>
          <cell r="F331" t="str">
            <v>物理类</v>
          </cell>
          <cell r="G331">
            <v>96</v>
          </cell>
          <cell r="H331">
            <v>104</v>
          </cell>
          <cell r="I331">
            <v>107</v>
          </cell>
          <cell r="J331">
            <v>68</v>
          </cell>
          <cell r="K331">
            <v>40</v>
          </cell>
          <cell r="L331">
            <v>40</v>
          </cell>
          <cell r="M331">
            <v>13</v>
          </cell>
          <cell r="N331">
            <v>28</v>
          </cell>
          <cell r="O331">
            <v>38</v>
          </cell>
        </row>
        <row r="332">
          <cell r="B332" t="str">
            <v>G513422200403107013</v>
          </cell>
          <cell r="C332" t="str">
            <v>打珍次尔</v>
          </cell>
          <cell r="D332">
            <v>7</v>
          </cell>
          <cell r="E332" t="str">
            <v>物理化学生物</v>
          </cell>
          <cell r="F332" t="str">
            <v>物理类</v>
          </cell>
          <cell r="G332">
            <v>87</v>
          </cell>
          <cell r="H332">
            <v>116</v>
          </cell>
          <cell r="I332">
            <v>93</v>
          </cell>
          <cell r="J332">
            <v>51</v>
          </cell>
          <cell r="K332">
            <v>36</v>
          </cell>
          <cell r="L332">
            <v>44</v>
          </cell>
          <cell r="M332">
            <v>29</v>
          </cell>
          <cell r="N332">
            <v>30</v>
          </cell>
          <cell r="O332">
            <v>48</v>
          </cell>
        </row>
        <row r="333">
          <cell r="B333" t="str">
            <v>G513422200702151911</v>
          </cell>
          <cell r="C333" t="str">
            <v>马霆锋</v>
          </cell>
          <cell r="D333">
            <v>5</v>
          </cell>
          <cell r="E333" t="str">
            <v>物理生物地理</v>
          </cell>
          <cell r="F333" t="str">
            <v>物理类</v>
          </cell>
          <cell r="G333">
            <v>106</v>
          </cell>
          <cell r="H333">
            <v>82</v>
          </cell>
          <cell r="I333">
            <v>133</v>
          </cell>
          <cell r="J333">
            <v>47</v>
          </cell>
          <cell r="K333">
            <v>27</v>
          </cell>
          <cell r="L333">
            <v>38</v>
          </cell>
          <cell r="M333">
            <v>40</v>
          </cell>
          <cell r="N333">
            <v>19</v>
          </cell>
          <cell r="O333">
            <v>41</v>
          </cell>
        </row>
        <row r="334">
          <cell r="B334" t="str">
            <v>G51342220061001002X</v>
          </cell>
          <cell r="C334" t="str">
            <v>祝玛拉姆</v>
          </cell>
          <cell r="D334">
            <v>14</v>
          </cell>
          <cell r="E334" t="str">
            <v>历史政治地理</v>
          </cell>
          <cell r="F334" t="str">
            <v>艺体</v>
          </cell>
          <cell r="G334">
            <v>101</v>
          </cell>
          <cell r="H334">
            <v>103</v>
          </cell>
          <cell r="I334">
            <v>116</v>
          </cell>
          <cell r="J334">
            <v>47</v>
          </cell>
          <cell r="K334">
            <v>29</v>
          </cell>
          <cell r="L334">
            <v>39</v>
          </cell>
          <cell r="M334">
            <v>23</v>
          </cell>
          <cell r="N334">
            <v>35</v>
          </cell>
          <cell r="O334">
            <v>39</v>
          </cell>
        </row>
        <row r="335">
          <cell r="B335" t="str">
            <v>G513422200712275029</v>
          </cell>
          <cell r="C335" t="str">
            <v>甲米</v>
          </cell>
          <cell r="D335">
            <v>5</v>
          </cell>
          <cell r="E335" t="str">
            <v>物理生物地理</v>
          </cell>
          <cell r="F335" t="str">
            <v>物理类</v>
          </cell>
          <cell r="G335">
            <v>98</v>
          </cell>
          <cell r="H335">
            <v>106</v>
          </cell>
          <cell r="I335">
            <v>119</v>
          </cell>
          <cell r="J335">
            <v>49</v>
          </cell>
          <cell r="K335">
            <v>27</v>
          </cell>
          <cell r="L335">
            <v>40</v>
          </cell>
          <cell r="M335">
            <v>26</v>
          </cell>
          <cell r="N335">
            <v>32</v>
          </cell>
          <cell r="O335">
            <v>36</v>
          </cell>
        </row>
        <row r="336">
          <cell r="B336" t="str">
            <v>G513422200706231724</v>
          </cell>
          <cell r="C336" t="str">
            <v>沈燕</v>
          </cell>
          <cell r="D336">
            <v>7</v>
          </cell>
          <cell r="E336" t="str">
            <v>物理化学生物</v>
          </cell>
          <cell r="F336" t="str">
            <v>物理类</v>
          </cell>
          <cell r="G336">
            <v>100</v>
          </cell>
          <cell r="H336">
            <v>96</v>
          </cell>
          <cell r="I336">
            <v>123</v>
          </cell>
          <cell r="J336">
            <v>49</v>
          </cell>
          <cell r="K336">
            <v>35</v>
          </cell>
          <cell r="L336">
            <v>36</v>
          </cell>
          <cell r="M336">
            <v>35</v>
          </cell>
          <cell r="N336">
            <v>20</v>
          </cell>
          <cell r="O336">
            <v>39</v>
          </cell>
        </row>
        <row r="337">
          <cell r="B337" t="str">
            <v>G513422200611055422</v>
          </cell>
          <cell r="C337" t="str">
            <v>向世蓉</v>
          </cell>
          <cell r="D337">
            <v>13</v>
          </cell>
          <cell r="E337" t="str">
            <v>历史政治生物</v>
          </cell>
          <cell r="F337" t="str">
            <v>历史类</v>
          </cell>
          <cell r="G337">
            <v>120</v>
          </cell>
          <cell r="H337">
            <v>93</v>
          </cell>
          <cell r="I337">
            <v>110</v>
          </cell>
          <cell r="J337">
            <v>41</v>
          </cell>
          <cell r="K337">
            <v>33</v>
          </cell>
          <cell r="L337">
            <v>38</v>
          </cell>
          <cell r="M337">
            <v>34</v>
          </cell>
          <cell r="N337">
            <v>30</v>
          </cell>
          <cell r="O337">
            <v>34</v>
          </cell>
        </row>
        <row r="338">
          <cell r="B338" t="str">
            <v>G513422200609290327</v>
          </cell>
          <cell r="C338" t="str">
            <v>翁金祝玛</v>
          </cell>
          <cell r="D338">
            <v>11</v>
          </cell>
          <cell r="E338" t="str">
            <v>历史政治地理</v>
          </cell>
          <cell r="F338" t="str">
            <v>历史类</v>
          </cell>
          <cell r="G338">
            <v>109</v>
          </cell>
          <cell r="H338">
            <v>92</v>
          </cell>
          <cell r="I338">
            <v>125</v>
          </cell>
          <cell r="J338">
            <v>43</v>
          </cell>
          <cell r="K338">
            <v>26</v>
          </cell>
          <cell r="L338">
            <v>33</v>
          </cell>
          <cell r="M338">
            <v>36</v>
          </cell>
          <cell r="N338">
            <v>30</v>
          </cell>
          <cell r="O338">
            <v>38</v>
          </cell>
        </row>
        <row r="339">
          <cell r="B339" t="str">
            <v>G513422200712254818</v>
          </cell>
          <cell r="C339" t="str">
            <v>益西</v>
          </cell>
          <cell r="D339">
            <v>2</v>
          </cell>
          <cell r="E339" t="str">
            <v>物理化学生物</v>
          </cell>
          <cell r="F339" t="str">
            <v>物理类</v>
          </cell>
          <cell r="G339">
            <v>100</v>
          </cell>
          <cell r="H339">
            <v>95</v>
          </cell>
          <cell r="I339">
            <v>82</v>
          </cell>
          <cell r="J339">
            <v>68</v>
          </cell>
          <cell r="K339">
            <v>41</v>
          </cell>
          <cell r="L339">
            <v>38</v>
          </cell>
          <cell r="M339">
            <v>41</v>
          </cell>
          <cell r="N339">
            <v>31</v>
          </cell>
          <cell r="O339">
            <v>36</v>
          </cell>
        </row>
        <row r="340">
          <cell r="B340" t="str">
            <v>G513422200305216013</v>
          </cell>
          <cell r="C340" t="str">
            <v>扎西巴丁</v>
          </cell>
          <cell r="D340">
            <v>4</v>
          </cell>
          <cell r="E340" t="str">
            <v>物理化学政治</v>
          </cell>
          <cell r="F340" t="str">
            <v>物理类</v>
          </cell>
          <cell r="G340">
            <v>108</v>
          </cell>
          <cell r="H340">
            <v>105</v>
          </cell>
          <cell r="I340">
            <v>78</v>
          </cell>
          <cell r="J340">
            <v>49</v>
          </cell>
          <cell r="K340">
            <v>36</v>
          </cell>
          <cell r="L340">
            <v>39</v>
          </cell>
          <cell r="M340">
            <v>41</v>
          </cell>
          <cell r="N340">
            <v>33</v>
          </cell>
          <cell r="O340">
            <v>43</v>
          </cell>
        </row>
        <row r="341">
          <cell r="B341" t="str">
            <v>G513422200605071311</v>
          </cell>
          <cell r="C341" t="str">
            <v>沈志军</v>
          </cell>
          <cell r="D341">
            <v>5</v>
          </cell>
          <cell r="E341" t="str">
            <v>物理生物地理</v>
          </cell>
          <cell r="F341" t="str">
            <v>艺体</v>
          </cell>
          <cell r="G341">
            <v>97</v>
          </cell>
          <cell r="H341">
            <v>102</v>
          </cell>
          <cell r="I341">
            <v>81</v>
          </cell>
          <cell r="J341">
            <v>64</v>
          </cell>
          <cell r="K341">
            <v>40</v>
          </cell>
          <cell r="L341">
            <v>42</v>
          </cell>
          <cell r="M341">
            <v>30</v>
          </cell>
          <cell r="N341">
            <v>30</v>
          </cell>
          <cell r="O341">
            <v>46</v>
          </cell>
        </row>
        <row r="342">
          <cell r="B342" t="str">
            <v>G513422200703041917</v>
          </cell>
          <cell r="C342" t="str">
            <v>马甲哈</v>
          </cell>
          <cell r="D342">
            <v>7</v>
          </cell>
          <cell r="E342" t="str">
            <v>物理化学生物</v>
          </cell>
          <cell r="F342" t="str">
            <v>物理类</v>
          </cell>
          <cell r="G342">
            <v>98</v>
          </cell>
          <cell r="H342">
            <v>91</v>
          </cell>
          <cell r="I342">
            <v>87</v>
          </cell>
          <cell r="J342">
            <v>54</v>
          </cell>
          <cell r="K342">
            <v>38</v>
          </cell>
          <cell r="L342">
            <v>41</v>
          </cell>
          <cell r="M342">
            <v>43</v>
          </cell>
          <cell r="N342">
            <v>35</v>
          </cell>
          <cell r="O342">
            <v>45</v>
          </cell>
        </row>
        <row r="343">
          <cell r="B343" t="str">
            <v>G513422200510184815</v>
          </cell>
          <cell r="C343" t="str">
            <v>旦珠扎西</v>
          </cell>
          <cell r="D343">
            <v>8</v>
          </cell>
          <cell r="E343" t="str">
            <v>物理化学政治</v>
          </cell>
          <cell r="F343" t="str">
            <v>物理类</v>
          </cell>
          <cell r="G343">
            <v>110</v>
          </cell>
          <cell r="H343">
            <v>84</v>
          </cell>
          <cell r="I343">
            <v>111</v>
          </cell>
          <cell r="J343">
            <v>57</v>
          </cell>
          <cell r="K343">
            <v>29</v>
          </cell>
          <cell r="L343">
            <v>42</v>
          </cell>
          <cell r="M343">
            <v>35</v>
          </cell>
          <cell r="N343">
            <v>28</v>
          </cell>
          <cell r="O343">
            <v>36</v>
          </cell>
        </row>
        <row r="344">
          <cell r="B344" t="str">
            <v>G51342220030508708X</v>
          </cell>
          <cell r="C344" t="str">
            <v>祝姆央宗</v>
          </cell>
          <cell r="D344">
            <v>12</v>
          </cell>
          <cell r="E344" t="str">
            <v>历史政治生物</v>
          </cell>
          <cell r="F344" t="str">
            <v>历史类</v>
          </cell>
          <cell r="G344">
            <v>101</v>
          </cell>
          <cell r="H344">
            <v>83</v>
          </cell>
          <cell r="I344">
            <v>91</v>
          </cell>
          <cell r="J344">
            <v>46</v>
          </cell>
          <cell r="K344">
            <v>35</v>
          </cell>
          <cell r="L344">
            <v>44</v>
          </cell>
          <cell r="M344">
            <v>46</v>
          </cell>
          <cell r="N344">
            <v>42</v>
          </cell>
          <cell r="O344">
            <v>44</v>
          </cell>
        </row>
        <row r="345">
          <cell r="B345" t="str">
            <v>G513422200610017010</v>
          </cell>
          <cell r="C345" t="str">
            <v>苏朗龙布</v>
          </cell>
          <cell r="D345">
            <v>14</v>
          </cell>
          <cell r="E345" t="str">
            <v>历史政治地理</v>
          </cell>
          <cell r="F345" t="str">
            <v>艺体</v>
          </cell>
          <cell r="G345">
            <v>90</v>
          </cell>
          <cell r="H345">
            <v>99</v>
          </cell>
          <cell r="I345">
            <v>125</v>
          </cell>
          <cell r="J345">
            <v>52</v>
          </cell>
          <cell r="K345">
            <v>27</v>
          </cell>
          <cell r="L345">
            <v>38</v>
          </cell>
          <cell r="M345">
            <v>28</v>
          </cell>
          <cell r="N345">
            <v>29</v>
          </cell>
          <cell r="O345">
            <v>44</v>
          </cell>
        </row>
        <row r="346">
          <cell r="B346" t="str">
            <v>G513422200610033811</v>
          </cell>
          <cell r="C346" t="str">
            <v>马尔低</v>
          </cell>
          <cell r="D346">
            <v>15</v>
          </cell>
          <cell r="E346" t="str">
            <v>历史政治地理</v>
          </cell>
          <cell r="F346" t="str">
            <v>艺体</v>
          </cell>
          <cell r="G346">
            <v>79</v>
          </cell>
          <cell r="H346">
            <v>92</v>
          </cell>
          <cell r="I346">
            <v>108</v>
          </cell>
          <cell r="J346">
            <v>60</v>
          </cell>
          <cell r="K346">
            <v>42</v>
          </cell>
          <cell r="L346">
            <v>47</v>
          </cell>
          <cell r="M346">
            <v>23</v>
          </cell>
          <cell r="N346">
            <v>40</v>
          </cell>
          <cell r="O346">
            <v>41</v>
          </cell>
        </row>
        <row r="347">
          <cell r="B347" t="str">
            <v>G513422200705206615</v>
          </cell>
          <cell r="C347" t="str">
            <v>胡杜基</v>
          </cell>
          <cell r="D347">
            <v>14</v>
          </cell>
          <cell r="E347" t="str">
            <v>物理生物地理</v>
          </cell>
          <cell r="F347" t="str">
            <v>艺体</v>
          </cell>
          <cell r="G347">
            <v>101</v>
          </cell>
          <cell r="H347">
            <v>100</v>
          </cell>
          <cell r="I347">
            <v>77</v>
          </cell>
          <cell r="J347">
            <v>58</v>
          </cell>
          <cell r="K347">
            <v>32</v>
          </cell>
          <cell r="L347">
            <v>42</v>
          </cell>
          <cell r="M347">
            <v>37</v>
          </cell>
          <cell r="N347">
            <v>37</v>
          </cell>
          <cell r="O347">
            <v>45</v>
          </cell>
        </row>
        <row r="348">
          <cell r="B348" t="str">
            <v>G513422200511142115</v>
          </cell>
          <cell r="C348" t="str">
            <v>杨尔康</v>
          </cell>
          <cell r="D348">
            <v>7</v>
          </cell>
          <cell r="E348" t="str">
            <v>物理化学生物</v>
          </cell>
          <cell r="F348" t="str">
            <v>物理类</v>
          </cell>
          <cell r="G348">
            <v>96</v>
          </cell>
          <cell r="H348">
            <v>111</v>
          </cell>
          <cell r="I348">
            <v>85</v>
          </cell>
          <cell r="J348">
            <v>54</v>
          </cell>
          <cell r="K348">
            <v>38</v>
          </cell>
          <cell r="L348">
            <v>42</v>
          </cell>
          <cell r="M348">
            <v>32</v>
          </cell>
          <cell r="N348">
            <v>25</v>
          </cell>
          <cell r="O348">
            <v>48</v>
          </cell>
        </row>
        <row r="349">
          <cell r="B349" t="str">
            <v>G513422200505163817</v>
          </cell>
          <cell r="C349" t="str">
            <v>王小刚</v>
          </cell>
          <cell r="D349">
            <v>2</v>
          </cell>
          <cell r="E349" t="str">
            <v>物理化学生物</v>
          </cell>
          <cell r="F349" t="str">
            <v>物理类</v>
          </cell>
          <cell r="G349">
            <v>102</v>
          </cell>
          <cell r="H349">
            <v>101</v>
          </cell>
          <cell r="I349">
            <v>96</v>
          </cell>
          <cell r="J349">
            <v>67</v>
          </cell>
          <cell r="K349">
            <v>21</v>
          </cell>
          <cell r="L349">
            <v>42</v>
          </cell>
          <cell r="M349">
            <v>33</v>
          </cell>
          <cell r="N349">
            <v>23</v>
          </cell>
          <cell r="O349">
            <v>45</v>
          </cell>
        </row>
        <row r="350">
          <cell r="B350" t="str">
            <v>G513422200405160029</v>
          </cell>
          <cell r="C350" t="str">
            <v>马海英</v>
          </cell>
          <cell r="D350">
            <v>5</v>
          </cell>
          <cell r="E350" t="str">
            <v>物理生物地理</v>
          </cell>
          <cell r="F350" t="str">
            <v>物理类</v>
          </cell>
          <cell r="G350">
            <v>106</v>
          </cell>
          <cell r="H350">
            <v>76</v>
          </cell>
          <cell r="I350">
            <v>127</v>
          </cell>
          <cell r="J350">
            <v>45</v>
          </cell>
          <cell r="K350">
            <v>29</v>
          </cell>
          <cell r="L350">
            <v>38</v>
          </cell>
          <cell r="M350">
            <v>33</v>
          </cell>
          <cell r="N350">
            <v>35</v>
          </cell>
          <cell r="O350">
            <v>41</v>
          </cell>
        </row>
        <row r="351">
          <cell r="B351" t="str">
            <v>G513422200410087014</v>
          </cell>
          <cell r="C351" t="str">
            <v>偏初然吉</v>
          </cell>
          <cell r="D351">
            <v>6</v>
          </cell>
          <cell r="E351" t="str">
            <v>物理化学地理</v>
          </cell>
          <cell r="F351" t="str">
            <v>物理类</v>
          </cell>
          <cell r="G351">
            <v>88</v>
          </cell>
          <cell r="H351">
            <v>97</v>
          </cell>
          <cell r="I351">
            <v>113</v>
          </cell>
          <cell r="J351">
            <v>56</v>
          </cell>
          <cell r="K351">
            <v>30</v>
          </cell>
          <cell r="L351">
            <v>41</v>
          </cell>
          <cell r="M351">
            <v>33</v>
          </cell>
          <cell r="N351">
            <v>32</v>
          </cell>
          <cell r="O351">
            <v>40</v>
          </cell>
        </row>
        <row r="352">
          <cell r="B352" t="str">
            <v>G513422200609102912</v>
          </cell>
          <cell r="C352" t="str">
            <v>刘益林</v>
          </cell>
          <cell r="D352">
            <v>8</v>
          </cell>
          <cell r="E352" t="str">
            <v>物理化学地理</v>
          </cell>
          <cell r="F352" t="str">
            <v>物理类</v>
          </cell>
          <cell r="G352">
            <v>104</v>
          </cell>
          <cell r="H352">
            <v>113</v>
          </cell>
          <cell r="I352">
            <v>75</v>
          </cell>
          <cell r="J352">
            <v>54</v>
          </cell>
          <cell r="K352">
            <v>32</v>
          </cell>
          <cell r="L352">
            <v>41</v>
          </cell>
          <cell r="M352">
            <v>39</v>
          </cell>
          <cell r="N352">
            <v>28</v>
          </cell>
          <cell r="O352">
            <v>44</v>
          </cell>
        </row>
        <row r="353">
          <cell r="B353" t="str">
            <v>G513422200508031529</v>
          </cell>
          <cell r="C353" t="str">
            <v>童拉初</v>
          </cell>
          <cell r="D353">
            <v>12</v>
          </cell>
          <cell r="E353" t="str">
            <v>历史政治生物</v>
          </cell>
          <cell r="F353" t="str">
            <v>历史类</v>
          </cell>
          <cell r="G353">
            <v>108</v>
          </cell>
          <cell r="H353">
            <v>79</v>
          </cell>
          <cell r="I353">
            <v>125</v>
          </cell>
          <cell r="J353">
            <v>52</v>
          </cell>
          <cell r="K353">
            <v>32</v>
          </cell>
          <cell r="L353">
            <v>39</v>
          </cell>
          <cell r="M353">
            <v>31</v>
          </cell>
          <cell r="N353">
            <v>33</v>
          </cell>
          <cell r="O353">
            <v>31</v>
          </cell>
        </row>
        <row r="354">
          <cell r="B354" t="str">
            <v>G513422200602232124</v>
          </cell>
          <cell r="C354" t="str">
            <v>叶才美</v>
          </cell>
          <cell r="D354">
            <v>3</v>
          </cell>
          <cell r="E354" t="str">
            <v>物理化学生物</v>
          </cell>
          <cell r="F354" t="str">
            <v>物理类</v>
          </cell>
          <cell r="G354">
            <v>99</v>
          </cell>
          <cell r="H354">
            <v>106</v>
          </cell>
          <cell r="I354">
            <v>92</v>
          </cell>
          <cell r="J354">
            <v>44</v>
          </cell>
          <cell r="K354">
            <v>32</v>
          </cell>
          <cell r="L354">
            <v>40</v>
          </cell>
          <cell r="M354">
            <v>46</v>
          </cell>
          <cell r="N354">
            <v>27</v>
          </cell>
          <cell r="O354">
            <v>43</v>
          </cell>
        </row>
        <row r="355">
          <cell r="B355" t="str">
            <v>G513422200510017021</v>
          </cell>
          <cell r="C355" t="str">
            <v>仁青拉初</v>
          </cell>
          <cell r="D355">
            <v>3</v>
          </cell>
          <cell r="E355" t="str">
            <v>物理化学生物</v>
          </cell>
          <cell r="F355" t="str">
            <v>物理类</v>
          </cell>
          <cell r="G355">
            <v>85</v>
          </cell>
          <cell r="H355">
            <v>106</v>
          </cell>
          <cell r="I355">
            <v>97</v>
          </cell>
          <cell r="J355">
            <v>65</v>
          </cell>
          <cell r="K355">
            <v>36</v>
          </cell>
          <cell r="L355">
            <v>43</v>
          </cell>
          <cell r="M355">
            <v>21</v>
          </cell>
          <cell r="N355">
            <v>37</v>
          </cell>
          <cell r="O355">
            <v>39</v>
          </cell>
        </row>
        <row r="356">
          <cell r="B356" t="str">
            <v>G513422200401146019</v>
          </cell>
          <cell r="C356" t="str">
            <v>固祖</v>
          </cell>
          <cell r="D356">
            <v>15</v>
          </cell>
          <cell r="E356" t="str">
            <v>历史政治地理</v>
          </cell>
          <cell r="F356" t="str">
            <v>艺体</v>
          </cell>
          <cell r="G356">
            <v>119</v>
          </cell>
          <cell r="H356">
            <v>83</v>
          </cell>
          <cell r="I356">
            <v>79</v>
          </cell>
          <cell r="J356">
            <v>51</v>
          </cell>
          <cell r="K356">
            <v>36</v>
          </cell>
          <cell r="L356">
            <v>43</v>
          </cell>
          <cell r="M356">
            <v>42</v>
          </cell>
          <cell r="N356">
            <v>34</v>
          </cell>
          <cell r="O356">
            <v>42</v>
          </cell>
        </row>
        <row r="357">
          <cell r="B357" t="str">
            <v>G513422200508151563</v>
          </cell>
          <cell r="C357" t="str">
            <v>李文</v>
          </cell>
          <cell r="D357">
            <v>11</v>
          </cell>
          <cell r="E357" t="str">
            <v>历史政治地理</v>
          </cell>
          <cell r="F357" t="str">
            <v>历史类</v>
          </cell>
          <cell r="G357">
            <v>109</v>
          </cell>
          <cell r="H357">
            <v>87</v>
          </cell>
          <cell r="I357">
            <v>67</v>
          </cell>
          <cell r="J357">
            <v>64</v>
          </cell>
          <cell r="K357">
            <v>30</v>
          </cell>
          <cell r="L357">
            <v>45</v>
          </cell>
          <cell r="M357">
            <v>45</v>
          </cell>
          <cell r="N357">
            <v>38</v>
          </cell>
          <cell r="O357">
            <v>44</v>
          </cell>
        </row>
        <row r="358">
          <cell r="B358" t="str">
            <v>G51342220060312132X</v>
          </cell>
          <cell r="C358" t="str">
            <v>杨尼洛</v>
          </cell>
          <cell r="D358">
            <v>14</v>
          </cell>
          <cell r="E358" t="str">
            <v>历史政治地理</v>
          </cell>
          <cell r="F358" t="str">
            <v>艺体</v>
          </cell>
          <cell r="G358">
            <v>107</v>
          </cell>
          <cell r="H358">
            <v>98</v>
          </cell>
          <cell r="I358">
            <v>103</v>
          </cell>
          <cell r="J358">
            <v>47</v>
          </cell>
          <cell r="K358">
            <v>34</v>
          </cell>
          <cell r="L358">
            <v>36</v>
          </cell>
          <cell r="M358">
            <v>32</v>
          </cell>
          <cell r="N358">
            <v>34</v>
          </cell>
          <cell r="O358">
            <v>36</v>
          </cell>
        </row>
        <row r="359">
          <cell r="B359" t="str">
            <v>G513422200703102329</v>
          </cell>
          <cell r="C359" t="str">
            <v>包中燕</v>
          </cell>
          <cell r="D359">
            <v>5</v>
          </cell>
          <cell r="E359" t="str">
            <v>物理生物地理</v>
          </cell>
          <cell r="F359" t="str">
            <v>物理类</v>
          </cell>
          <cell r="G359">
            <v>109</v>
          </cell>
          <cell r="H359">
            <v>112</v>
          </cell>
          <cell r="I359">
            <v>76</v>
          </cell>
          <cell r="J359">
            <v>59</v>
          </cell>
          <cell r="K359">
            <v>38</v>
          </cell>
          <cell r="L359">
            <v>41</v>
          </cell>
          <cell r="M359">
            <v>27</v>
          </cell>
          <cell r="N359">
            <v>34</v>
          </cell>
          <cell r="O359">
            <v>32</v>
          </cell>
        </row>
        <row r="360">
          <cell r="B360" t="str">
            <v>G513422200402141519</v>
          </cell>
          <cell r="C360" t="str">
            <v>何苏朗降初</v>
          </cell>
          <cell r="D360">
            <v>7</v>
          </cell>
          <cell r="E360" t="str">
            <v>物理化学生物</v>
          </cell>
          <cell r="F360" t="str">
            <v>物理类</v>
          </cell>
          <cell r="G360">
            <v>86</v>
          </cell>
          <cell r="H360">
            <v>93</v>
          </cell>
          <cell r="I360">
            <v>92</v>
          </cell>
          <cell r="J360">
            <v>67</v>
          </cell>
          <cell r="K360">
            <v>36</v>
          </cell>
          <cell r="L360">
            <v>39</v>
          </cell>
          <cell r="M360">
            <v>39</v>
          </cell>
          <cell r="N360">
            <v>36</v>
          </cell>
          <cell r="O360">
            <v>40</v>
          </cell>
        </row>
        <row r="361">
          <cell r="B361" t="str">
            <v>G513422200603250711</v>
          </cell>
          <cell r="C361" t="str">
            <v>沈建川</v>
          </cell>
          <cell r="D361">
            <v>8</v>
          </cell>
          <cell r="E361" t="str">
            <v>物理化学政治</v>
          </cell>
          <cell r="F361" t="str">
            <v>物理类</v>
          </cell>
          <cell r="G361">
            <v>91</v>
          </cell>
          <cell r="H361">
            <v>95</v>
          </cell>
          <cell r="I361">
            <v>68</v>
          </cell>
          <cell r="J361">
            <v>64</v>
          </cell>
          <cell r="K361">
            <v>45</v>
          </cell>
          <cell r="L361">
            <v>43</v>
          </cell>
          <cell r="M361">
            <v>38</v>
          </cell>
          <cell r="N361">
            <v>38</v>
          </cell>
          <cell r="O361">
            <v>46</v>
          </cell>
        </row>
        <row r="362">
          <cell r="B362" t="str">
            <v>G513422200603162121</v>
          </cell>
          <cell r="C362" t="str">
            <v>扎西布尺</v>
          </cell>
          <cell r="D362">
            <v>8</v>
          </cell>
          <cell r="E362" t="str">
            <v>物理化学政治</v>
          </cell>
          <cell r="F362" t="str">
            <v>物理类</v>
          </cell>
          <cell r="G362">
            <v>105</v>
          </cell>
          <cell r="H362">
            <v>97</v>
          </cell>
          <cell r="I362">
            <v>104</v>
          </cell>
          <cell r="J362">
            <v>56</v>
          </cell>
          <cell r="K362">
            <v>34</v>
          </cell>
          <cell r="L362">
            <v>35</v>
          </cell>
          <cell r="M362">
            <v>35</v>
          </cell>
          <cell r="N362">
            <v>31</v>
          </cell>
          <cell r="O362">
            <v>31</v>
          </cell>
        </row>
        <row r="363">
          <cell r="B363" t="str">
            <v>G513422200507050920</v>
          </cell>
          <cell r="C363" t="str">
            <v>罗月花</v>
          </cell>
          <cell r="D363">
            <v>12</v>
          </cell>
          <cell r="E363" t="str">
            <v>历史政治生物</v>
          </cell>
          <cell r="F363" t="str">
            <v>历史类</v>
          </cell>
          <cell r="G363">
            <v>103</v>
          </cell>
          <cell r="H363">
            <v>90</v>
          </cell>
          <cell r="I363">
            <v>114</v>
          </cell>
          <cell r="J363">
            <v>42</v>
          </cell>
          <cell r="K363">
            <v>29</v>
          </cell>
          <cell r="L363">
            <v>39</v>
          </cell>
          <cell r="M363">
            <v>31</v>
          </cell>
          <cell r="N363">
            <v>39</v>
          </cell>
          <cell r="O363">
            <v>41</v>
          </cell>
        </row>
        <row r="364">
          <cell r="B364" t="str">
            <v>G513422200701012346</v>
          </cell>
          <cell r="C364" t="str">
            <v>邓金花</v>
          </cell>
          <cell r="D364">
            <v>5</v>
          </cell>
          <cell r="E364" t="str">
            <v>物理生物地理</v>
          </cell>
          <cell r="F364" t="str">
            <v>物理类</v>
          </cell>
          <cell r="G364">
            <v>98</v>
          </cell>
          <cell r="H364">
            <v>101</v>
          </cell>
          <cell r="I364">
            <v>113</v>
          </cell>
          <cell r="J364">
            <v>42</v>
          </cell>
          <cell r="K364">
            <v>35</v>
          </cell>
          <cell r="L364">
            <v>40</v>
          </cell>
          <cell r="M364">
            <v>24</v>
          </cell>
          <cell r="N364">
            <v>33</v>
          </cell>
          <cell r="O364">
            <v>41</v>
          </cell>
        </row>
        <row r="365">
          <cell r="B365" t="str">
            <v>G513422200601161926</v>
          </cell>
          <cell r="C365" t="str">
            <v>王建美</v>
          </cell>
          <cell r="D365">
            <v>9</v>
          </cell>
          <cell r="E365" t="str">
            <v>历史政治地理</v>
          </cell>
          <cell r="F365" t="str">
            <v>历史类</v>
          </cell>
          <cell r="G365">
            <v>107</v>
          </cell>
          <cell r="H365">
            <v>79</v>
          </cell>
          <cell r="I365">
            <v>111</v>
          </cell>
          <cell r="J365">
            <v>53</v>
          </cell>
          <cell r="K365">
            <v>35</v>
          </cell>
          <cell r="L365">
            <v>42</v>
          </cell>
          <cell r="M365">
            <v>34</v>
          </cell>
          <cell r="N365">
            <v>27</v>
          </cell>
          <cell r="O365">
            <v>39</v>
          </cell>
        </row>
        <row r="366">
          <cell r="B366" t="str">
            <v>G513422200708076828</v>
          </cell>
          <cell r="C366" t="str">
            <v>沈海英</v>
          </cell>
          <cell r="D366">
            <v>12</v>
          </cell>
          <cell r="E366" t="str">
            <v>历史政治生物</v>
          </cell>
          <cell r="F366" t="str">
            <v>历史类</v>
          </cell>
          <cell r="G366">
            <v>103</v>
          </cell>
          <cell r="H366">
            <v>86</v>
          </cell>
          <cell r="I366">
            <v>87</v>
          </cell>
          <cell r="J366">
            <v>51</v>
          </cell>
          <cell r="K366">
            <v>28</v>
          </cell>
          <cell r="L366">
            <v>46</v>
          </cell>
          <cell r="M366">
            <v>37</v>
          </cell>
          <cell r="N366">
            <v>46</v>
          </cell>
          <cell r="O366">
            <v>43</v>
          </cell>
        </row>
        <row r="367">
          <cell r="B367" t="str">
            <v>G51342220070301701X</v>
          </cell>
          <cell r="C367" t="str">
            <v>仲央次尔</v>
          </cell>
          <cell r="D367">
            <v>4</v>
          </cell>
          <cell r="E367" t="str">
            <v>物理化学政治</v>
          </cell>
          <cell r="F367" t="str">
            <v>物理类</v>
          </cell>
          <cell r="G367">
            <v>95</v>
          </cell>
          <cell r="H367">
            <v>101</v>
          </cell>
          <cell r="I367">
            <v>95</v>
          </cell>
          <cell r="J367">
            <v>52</v>
          </cell>
          <cell r="K367">
            <v>43</v>
          </cell>
          <cell r="L367">
            <v>37</v>
          </cell>
          <cell r="M367">
            <v>28</v>
          </cell>
          <cell r="N367">
            <v>34</v>
          </cell>
          <cell r="O367">
            <v>41</v>
          </cell>
        </row>
        <row r="368">
          <cell r="B368" t="str">
            <v>G513422200701251718</v>
          </cell>
          <cell r="C368" t="str">
            <v>罗洪宏达</v>
          </cell>
          <cell r="D368">
            <v>9</v>
          </cell>
          <cell r="E368" t="str">
            <v>历史政治地理</v>
          </cell>
          <cell r="F368" t="str">
            <v>历史类</v>
          </cell>
          <cell r="G368">
            <v>111</v>
          </cell>
          <cell r="H368">
            <v>88</v>
          </cell>
          <cell r="I368">
            <v>76</v>
          </cell>
          <cell r="J368">
            <v>48</v>
          </cell>
          <cell r="K368">
            <v>38</v>
          </cell>
          <cell r="L368">
            <v>43</v>
          </cell>
          <cell r="M368">
            <v>44</v>
          </cell>
          <cell r="N368">
            <v>33</v>
          </cell>
          <cell r="O368">
            <v>45</v>
          </cell>
        </row>
        <row r="369">
          <cell r="B369" t="str">
            <v>G513422200501084222</v>
          </cell>
          <cell r="C369" t="str">
            <v>仁青玛</v>
          </cell>
          <cell r="D369">
            <v>12</v>
          </cell>
          <cell r="E369" t="str">
            <v>历史政治生物</v>
          </cell>
          <cell r="F369" t="str">
            <v>历史类</v>
          </cell>
          <cell r="G369">
            <v>107</v>
          </cell>
          <cell r="H369">
            <v>84</v>
          </cell>
          <cell r="I369">
            <v>110</v>
          </cell>
          <cell r="J369">
            <v>48</v>
          </cell>
          <cell r="K369">
            <v>32</v>
          </cell>
          <cell r="L369">
            <v>42</v>
          </cell>
          <cell r="M369">
            <v>25</v>
          </cell>
          <cell r="N369">
            <v>37</v>
          </cell>
          <cell r="O369">
            <v>41</v>
          </cell>
        </row>
        <row r="370">
          <cell r="B370" t="str">
            <v>G513422200605015627</v>
          </cell>
          <cell r="C370" t="str">
            <v>格绒拉姆</v>
          </cell>
          <cell r="D370">
            <v>4</v>
          </cell>
          <cell r="E370" t="str">
            <v>物理化学政治</v>
          </cell>
          <cell r="F370" t="str">
            <v>物理类</v>
          </cell>
          <cell r="G370">
            <v>110</v>
          </cell>
          <cell r="H370">
            <v>68</v>
          </cell>
          <cell r="I370">
            <v>125</v>
          </cell>
          <cell r="J370">
            <v>56</v>
          </cell>
          <cell r="K370">
            <v>30</v>
          </cell>
          <cell r="L370">
            <v>34</v>
          </cell>
          <cell r="M370">
            <v>32</v>
          </cell>
          <cell r="N370">
            <v>31</v>
          </cell>
          <cell r="O370">
            <v>39</v>
          </cell>
        </row>
        <row r="371">
          <cell r="B371" t="str">
            <v>G513422200702186014</v>
          </cell>
          <cell r="C371" t="str">
            <v>黄晓明</v>
          </cell>
          <cell r="D371">
            <v>7</v>
          </cell>
          <cell r="E371" t="str">
            <v>物理化学生物</v>
          </cell>
          <cell r="F371" t="str">
            <v>物理类</v>
          </cell>
          <cell r="G371">
            <v>112</v>
          </cell>
          <cell r="H371">
            <v>95</v>
          </cell>
          <cell r="I371">
            <v>73</v>
          </cell>
          <cell r="J371">
            <v>60</v>
          </cell>
          <cell r="K371">
            <v>35</v>
          </cell>
          <cell r="L371">
            <v>42</v>
          </cell>
          <cell r="M371">
            <v>33</v>
          </cell>
          <cell r="N371">
            <v>34</v>
          </cell>
          <cell r="O371">
            <v>41</v>
          </cell>
        </row>
        <row r="372">
          <cell r="B372" t="str">
            <v>G513422200608044626</v>
          </cell>
          <cell r="C372" t="str">
            <v>朗基拉初</v>
          </cell>
          <cell r="D372">
            <v>13</v>
          </cell>
          <cell r="E372" t="str">
            <v>历史政治生物</v>
          </cell>
          <cell r="F372" t="str">
            <v>历史类</v>
          </cell>
          <cell r="G372">
            <v>103</v>
          </cell>
          <cell r="H372">
            <v>78</v>
          </cell>
          <cell r="I372">
            <v>122</v>
          </cell>
          <cell r="J372">
            <v>48</v>
          </cell>
          <cell r="K372">
            <v>39</v>
          </cell>
          <cell r="L372">
            <v>43</v>
          </cell>
          <cell r="M372">
            <v>29</v>
          </cell>
          <cell r="N372">
            <v>25</v>
          </cell>
          <cell r="O372">
            <v>38</v>
          </cell>
        </row>
        <row r="373">
          <cell r="B373" t="str">
            <v>G513422200602071324</v>
          </cell>
          <cell r="C373" t="str">
            <v>杨伍几</v>
          </cell>
          <cell r="D373">
            <v>15</v>
          </cell>
          <cell r="E373" t="str">
            <v>历史政治地理</v>
          </cell>
          <cell r="F373" t="str">
            <v>艺体</v>
          </cell>
          <cell r="G373">
            <v>96</v>
          </cell>
          <cell r="H373">
            <v>109</v>
          </cell>
          <cell r="I373">
            <v>96</v>
          </cell>
          <cell r="J373">
            <v>57</v>
          </cell>
          <cell r="K373">
            <v>32</v>
          </cell>
          <cell r="L373">
            <v>39</v>
          </cell>
          <cell r="M373">
            <v>25</v>
          </cell>
          <cell r="N373">
            <v>30</v>
          </cell>
          <cell r="O373">
            <v>41</v>
          </cell>
        </row>
        <row r="374">
          <cell r="B374" t="str">
            <v>G513422200703073820</v>
          </cell>
          <cell r="C374" t="str">
            <v>姚德珍</v>
          </cell>
          <cell r="D374">
            <v>2</v>
          </cell>
          <cell r="E374" t="str">
            <v>物理化学生物</v>
          </cell>
          <cell r="F374" t="str">
            <v>物理类</v>
          </cell>
          <cell r="G374">
            <v>102</v>
          </cell>
          <cell r="H374">
            <v>114</v>
          </cell>
          <cell r="I374">
            <v>78</v>
          </cell>
          <cell r="J374">
            <v>49</v>
          </cell>
          <cell r="K374">
            <v>38</v>
          </cell>
          <cell r="L374">
            <v>45</v>
          </cell>
          <cell r="M374">
            <v>31</v>
          </cell>
          <cell r="N374">
            <v>31</v>
          </cell>
          <cell r="O374">
            <v>36</v>
          </cell>
        </row>
        <row r="375">
          <cell r="B375" t="str">
            <v>G513422200701271727</v>
          </cell>
          <cell r="C375" t="str">
            <v>格桑拉姆</v>
          </cell>
          <cell r="D375">
            <v>3</v>
          </cell>
          <cell r="E375" t="str">
            <v>物理化学生物</v>
          </cell>
          <cell r="F375" t="str">
            <v>物理类</v>
          </cell>
          <cell r="G375">
            <v>109</v>
          </cell>
          <cell r="H375">
            <v>99</v>
          </cell>
          <cell r="I375">
            <v>87</v>
          </cell>
          <cell r="J375">
            <v>41</v>
          </cell>
          <cell r="K375">
            <v>39</v>
          </cell>
          <cell r="L375">
            <v>38</v>
          </cell>
          <cell r="M375">
            <v>39</v>
          </cell>
          <cell r="N375">
            <v>35</v>
          </cell>
          <cell r="O375">
            <v>37</v>
          </cell>
        </row>
        <row r="376">
          <cell r="B376" t="str">
            <v>G513422200706130034</v>
          </cell>
          <cell r="C376" t="str">
            <v>陈佳文</v>
          </cell>
          <cell r="D376">
            <v>6</v>
          </cell>
          <cell r="E376" t="str">
            <v>物理化学地理</v>
          </cell>
          <cell r="F376" t="str">
            <v>物理类</v>
          </cell>
          <cell r="G376">
            <v>117</v>
          </cell>
          <cell r="H376">
            <v>77</v>
          </cell>
          <cell r="I376">
            <v>102</v>
          </cell>
          <cell r="J376">
            <v>50</v>
          </cell>
          <cell r="K376">
            <v>33</v>
          </cell>
          <cell r="L376">
            <v>41</v>
          </cell>
          <cell r="M376">
            <v>33</v>
          </cell>
          <cell r="N376">
            <v>32</v>
          </cell>
          <cell r="O376">
            <v>39</v>
          </cell>
        </row>
        <row r="377">
          <cell r="B377" t="str">
            <v>G513422200512154222</v>
          </cell>
          <cell r="C377" t="str">
            <v>让姆里</v>
          </cell>
          <cell r="D377">
            <v>13</v>
          </cell>
          <cell r="E377" t="str">
            <v>历史政治生物</v>
          </cell>
          <cell r="F377" t="str">
            <v>历史类</v>
          </cell>
          <cell r="G377">
            <v>108</v>
          </cell>
          <cell r="H377">
            <v>75</v>
          </cell>
          <cell r="I377">
            <v>121</v>
          </cell>
          <cell r="J377">
            <v>40</v>
          </cell>
          <cell r="K377">
            <v>32</v>
          </cell>
          <cell r="L377">
            <v>36</v>
          </cell>
          <cell r="M377">
            <v>27</v>
          </cell>
          <cell r="N377">
            <v>46</v>
          </cell>
          <cell r="O377">
            <v>39</v>
          </cell>
        </row>
        <row r="378">
          <cell r="B378" t="str">
            <v>G513422200503026210</v>
          </cell>
          <cell r="C378" t="str">
            <v>杨扎西</v>
          </cell>
          <cell r="D378">
            <v>14</v>
          </cell>
          <cell r="E378" t="str">
            <v>历史政治地理</v>
          </cell>
          <cell r="F378" t="str">
            <v>艺体</v>
          </cell>
          <cell r="G378">
            <v>97</v>
          </cell>
          <cell r="H378">
            <v>110</v>
          </cell>
          <cell r="I378">
            <v>109</v>
          </cell>
          <cell r="J378">
            <v>43</v>
          </cell>
          <cell r="K378">
            <v>32</v>
          </cell>
          <cell r="L378">
            <v>31</v>
          </cell>
          <cell r="M378">
            <v>31</v>
          </cell>
          <cell r="N378">
            <v>27</v>
          </cell>
          <cell r="O378">
            <v>43</v>
          </cell>
        </row>
        <row r="379">
          <cell r="B379" t="str">
            <v>G513422200803182522</v>
          </cell>
          <cell r="C379" t="str">
            <v>祝玛央宗</v>
          </cell>
          <cell r="D379">
            <v>2</v>
          </cell>
          <cell r="E379" t="str">
            <v>物理化学生物</v>
          </cell>
          <cell r="F379" t="str">
            <v>物理类</v>
          </cell>
          <cell r="G379">
            <v>103</v>
          </cell>
          <cell r="H379">
            <v>87</v>
          </cell>
          <cell r="I379">
            <v>128</v>
          </cell>
          <cell r="J379">
            <v>54</v>
          </cell>
          <cell r="K379">
            <v>25</v>
          </cell>
          <cell r="L379">
            <v>30</v>
          </cell>
          <cell r="M379">
            <v>37</v>
          </cell>
          <cell r="N379">
            <v>24</v>
          </cell>
          <cell r="O379">
            <v>35</v>
          </cell>
        </row>
        <row r="380">
          <cell r="B380" t="str">
            <v>G513422200607233628</v>
          </cell>
          <cell r="C380" t="str">
            <v>代朝英</v>
          </cell>
          <cell r="D380">
            <v>4</v>
          </cell>
          <cell r="E380" t="str">
            <v>物理化学政治</v>
          </cell>
          <cell r="F380" t="str">
            <v>物理类</v>
          </cell>
          <cell r="G380">
            <v>103</v>
          </cell>
          <cell r="H380">
            <v>120</v>
          </cell>
          <cell r="I380">
            <v>102</v>
          </cell>
          <cell r="J380">
            <v>49</v>
          </cell>
          <cell r="K380">
            <v>33</v>
          </cell>
          <cell r="L380">
            <v>33</v>
          </cell>
          <cell r="M380">
            <v>22</v>
          </cell>
          <cell r="N380">
            <v>31</v>
          </cell>
          <cell r="O380">
            <v>30</v>
          </cell>
        </row>
        <row r="381">
          <cell r="B381" t="str">
            <v>G513422200609271118</v>
          </cell>
          <cell r="C381" t="str">
            <v>毛靖伟</v>
          </cell>
          <cell r="D381">
            <v>6</v>
          </cell>
          <cell r="E381" t="str">
            <v>物理化学地理</v>
          </cell>
          <cell r="F381" t="str">
            <v>物理类</v>
          </cell>
          <cell r="G381">
            <v>107</v>
          </cell>
          <cell r="H381">
            <v>100</v>
          </cell>
          <cell r="I381">
            <v>66</v>
          </cell>
          <cell r="J381">
            <v>68</v>
          </cell>
          <cell r="K381">
            <v>38</v>
          </cell>
          <cell r="L381">
            <v>37</v>
          </cell>
          <cell r="M381">
            <v>35</v>
          </cell>
          <cell r="N381">
            <v>33</v>
          </cell>
          <cell r="O381">
            <v>39</v>
          </cell>
        </row>
        <row r="382">
          <cell r="B382" t="str">
            <v>G513422200606193847</v>
          </cell>
          <cell r="C382" t="str">
            <v>吴伍甲</v>
          </cell>
          <cell r="D382">
            <v>11</v>
          </cell>
          <cell r="E382" t="str">
            <v>历史政治地理</v>
          </cell>
          <cell r="F382" t="str">
            <v>历史类</v>
          </cell>
          <cell r="G382">
            <v>92</v>
          </cell>
          <cell r="H382">
            <v>82</v>
          </cell>
          <cell r="I382">
            <v>111</v>
          </cell>
          <cell r="J382">
            <v>53</v>
          </cell>
          <cell r="K382">
            <v>26</v>
          </cell>
          <cell r="L382">
            <v>41</v>
          </cell>
          <cell r="M382">
            <v>33</v>
          </cell>
          <cell r="N382">
            <v>39</v>
          </cell>
          <cell r="O382">
            <v>46</v>
          </cell>
        </row>
        <row r="383">
          <cell r="B383" t="str">
            <v>G513422200606204817</v>
          </cell>
          <cell r="C383" t="str">
            <v>撒朗偏初</v>
          </cell>
          <cell r="D383">
            <v>14</v>
          </cell>
          <cell r="E383" t="str">
            <v>历史政治地理</v>
          </cell>
          <cell r="F383" t="str">
            <v>艺体</v>
          </cell>
          <cell r="G383">
            <v>105</v>
          </cell>
          <cell r="H383">
            <v>97</v>
          </cell>
          <cell r="I383">
            <v>108</v>
          </cell>
          <cell r="J383">
            <v>47</v>
          </cell>
          <cell r="K383">
            <v>26</v>
          </cell>
          <cell r="L383">
            <v>34</v>
          </cell>
          <cell r="M383">
            <v>38</v>
          </cell>
          <cell r="N383">
            <v>25</v>
          </cell>
          <cell r="O383">
            <v>39</v>
          </cell>
        </row>
        <row r="384">
          <cell r="B384" t="str">
            <v>G513422200606060059</v>
          </cell>
          <cell r="C384" t="str">
            <v>苏朗降措</v>
          </cell>
          <cell r="D384">
            <v>8</v>
          </cell>
          <cell r="E384" t="str">
            <v>物理化学地理</v>
          </cell>
          <cell r="F384" t="str">
            <v>物理类</v>
          </cell>
          <cell r="G384">
            <v>106</v>
          </cell>
          <cell r="H384">
            <v>79</v>
          </cell>
          <cell r="I384">
            <v>97</v>
          </cell>
          <cell r="J384">
            <v>53</v>
          </cell>
          <cell r="K384">
            <v>30</v>
          </cell>
          <cell r="L384">
            <v>44</v>
          </cell>
          <cell r="M384">
            <v>32</v>
          </cell>
          <cell r="N384">
            <v>37</v>
          </cell>
          <cell r="O384">
            <v>44</v>
          </cell>
        </row>
        <row r="385">
          <cell r="B385" t="str">
            <v>G510322200505243499</v>
          </cell>
          <cell r="C385" t="str">
            <v>刘钧</v>
          </cell>
          <cell r="D385">
            <v>6</v>
          </cell>
          <cell r="E385" t="str">
            <v>物理化学地理</v>
          </cell>
          <cell r="F385" t="str">
            <v>物理类</v>
          </cell>
          <cell r="G385">
            <v>106</v>
          </cell>
          <cell r="H385">
            <v>94</v>
          </cell>
          <cell r="I385">
            <v>102</v>
          </cell>
          <cell r="J385">
            <v>56</v>
          </cell>
          <cell r="K385">
            <v>29</v>
          </cell>
          <cell r="L385">
            <v>40</v>
          </cell>
          <cell r="M385">
            <v>31</v>
          </cell>
          <cell r="N385">
            <v>33</v>
          </cell>
          <cell r="O385">
            <v>30</v>
          </cell>
        </row>
        <row r="386">
          <cell r="B386" t="str">
            <v>G513422200609240020</v>
          </cell>
          <cell r="C386" t="str">
            <v>方超怡</v>
          </cell>
          <cell r="D386">
            <v>5</v>
          </cell>
          <cell r="E386" t="str">
            <v>物理生物地理</v>
          </cell>
          <cell r="F386" t="str">
            <v>物理类</v>
          </cell>
          <cell r="G386">
            <v>104</v>
          </cell>
          <cell r="H386">
            <v>96</v>
          </cell>
          <cell r="I386">
            <v>111</v>
          </cell>
          <cell r="J386">
            <v>53</v>
          </cell>
          <cell r="K386">
            <v>28</v>
          </cell>
          <cell r="L386">
            <v>43</v>
          </cell>
          <cell r="M386">
            <v>30</v>
          </cell>
          <cell r="N386">
            <v>29</v>
          </cell>
          <cell r="O386">
            <v>26</v>
          </cell>
        </row>
        <row r="387">
          <cell r="B387" t="str">
            <v>G513422200801125620</v>
          </cell>
          <cell r="C387" t="str">
            <v>格拉梅朵</v>
          </cell>
          <cell r="D387">
            <v>9</v>
          </cell>
          <cell r="E387" t="str">
            <v>历史政治地理</v>
          </cell>
          <cell r="F387" t="str">
            <v>历史类</v>
          </cell>
          <cell r="G387">
            <v>117</v>
          </cell>
          <cell r="H387">
            <v>84</v>
          </cell>
          <cell r="I387">
            <v>109</v>
          </cell>
          <cell r="J387">
            <v>48</v>
          </cell>
          <cell r="K387">
            <v>32</v>
          </cell>
          <cell r="L387">
            <v>39</v>
          </cell>
          <cell r="M387">
            <v>31</v>
          </cell>
          <cell r="N387">
            <v>19</v>
          </cell>
          <cell r="O387">
            <v>41</v>
          </cell>
        </row>
        <row r="388">
          <cell r="B388" t="str">
            <v>G513422200608250323</v>
          </cell>
          <cell r="C388" t="str">
            <v>陈小英</v>
          </cell>
          <cell r="D388">
            <v>9</v>
          </cell>
          <cell r="E388" t="str">
            <v>历史政治地理</v>
          </cell>
          <cell r="F388" t="str">
            <v>历史类</v>
          </cell>
          <cell r="G388">
            <v>114</v>
          </cell>
          <cell r="H388">
            <v>89</v>
          </cell>
          <cell r="I388">
            <v>81</v>
          </cell>
          <cell r="J388">
            <v>52</v>
          </cell>
          <cell r="K388">
            <v>36</v>
          </cell>
          <cell r="L388">
            <v>40</v>
          </cell>
          <cell r="M388">
            <v>35</v>
          </cell>
          <cell r="N388">
            <v>30</v>
          </cell>
          <cell r="O388">
            <v>42</v>
          </cell>
        </row>
        <row r="389">
          <cell r="B389" t="str">
            <v>G513422200708120323</v>
          </cell>
          <cell r="C389" t="str">
            <v>陈志秀</v>
          </cell>
          <cell r="D389">
            <v>10</v>
          </cell>
          <cell r="E389" t="str">
            <v>历史政治地理</v>
          </cell>
          <cell r="F389" t="str">
            <v>历史类</v>
          </cell>
          <cell r="G389">
            <v>97</v>
          </cell>
          <cell r="H389">
            <v>95</v>
          </cell>
          <cell r="I389">
            <v>97</v>
          </cell>
          <cell r="J389">
            <v>38</v>
          </cell>
          <cell r="K389">
            <v>26</v>
          </cell>
          <cell r="L389">
            <v>37</v>
          </cell>
          <cell r="M389">
            <v>45</v>
          </cell>
          <cell r="N389">
            <v>40</v>
          </cell>
          <cell r="O389">
            <v>44</v>
          </cell>
        </row>
        <row r="390">
          <cell r="B390" t="str">
            <v>G513422200707084623</v>
          </cell>
          <cell r="C390" t="str">
            <v>马兰</v>
          </cell>
          <cell r="D390">
            <v>12</v>
          </cell>
          <cell r="E390" t="str">
            <v>历史政治生物</v>
          </cell>
          <cell r="F390" t="str">
            <v>历史类</v>
          </cell>
          <cell r="G390">
            <v>103</v>
          </cell>
          <cell r="H390">
            <v>71</v>
          </cell>
          <cell r="I390">
            <v>110</v>
          </cell>
          <cell r="J390">
            <v>53</v>
          </cell>
          <cell r="K390">
            <v>27</v>
          </cell>
          <cell r="L390">
            <v>38</v>
          </cell>
          <cell r="M390">
            <v>38</v>
          </cell>
          <cell r="N390">
            <v>37</v>
          </cell>
          <cell r="O390">
            <v>42</v>
          </cell>
        </row>
        <row r="391">
          <cell r="B391" t="str">
            <v>G513422200611301320</v>
          </cell>
          <cell r="C391" t="str">
            <v>王芳</v>
          </cell>
          <cell r="D391">
            <v>15</v>
          </cell>
          <cell r="E391" t="str">
            <v>历史政治地理</v>
          </cell>
          <cell r="F391" t="str">
            <v>艺体</v>
          </cell>
          <cell r="G391">
            <v>110</v>
          </cell>
          <cell r="H391">
            <v>74</v>
          </cell>
          <cell r="I391">
            <v>101</v>
          </cell>
          <cell r="J391">
            <v>52</v>
          </cell>
          <cell r="K391">
            <v>33</v>
          </cell>
          <cell r="L391">
            <v>40</v>
          </cell>
          <cell r="M391">
            <v>32</v>
          </cell>
          <cell r="N391">
            <v>34</v>
          </cell>
          <cell r="O391">
            <v>39</v>
          </cell>
        </row>
        <row r="392">
          <cell r="B392" t="str">
            <v>G513422200607165012</v>
          </cell>
          <cell r="C392" t="str">
            <v>次仁降初</v>
          </cell>
          <cell r="D392">
            <v>2</v>
          </cell>
          <cell r="E392" t="str">
            <v>物理化学生物</v>
          </cell>
          <cell r="F392" t="str">
            <v>物理类</v>
          </cell>
          <cell r="G392">
            <v>86</v>
          </cell>
          <cell r="H392">
            <v>119</v>
          </cell>
          <cell r="I392">
            <v>54</v>
          </cell>
          <cell r="J392">
            <v>59</v>
          </cell>
          <cell r="K392">
            <v>44</v>
          </cell>
          <cell r="L392">
            <v>38</v>
          </cell>
          <cell r="M392">
            <v>43</v>
          </cell>
          <cell r="N392">
            <v>28</v>
          </cell>
          <cell r="O392">
            <v>47</v>
          </cell>
        </row>
        <row r="393">
          <cell r="B393" t="str">
            <v>G513422200702235621</v>
          </cell>
          <cell r="C393" t="str">
            <v>次仁拉初</v>
          </cell>
          <cell r="D393">
            <v>11</v>
          </cell>
          <cell r="E393" t="str">
            <v>历史政治地理</v>
          </cell>
          <cell r="F393" t="str">
            <v>历史类</v>
          </cell>
          <cell r="G393">
            <v>111</v>
          </cell>
          <cell r="H393">
            <v>88</v>
          </cell>
          <cell r="I393">
            <v>103</v>
          </cell>
          <cell r="J393">
            <v>43</v>
          </cell>
          <cell r="K393">
            <v>30</v>
          </cell>
          <cell r="L393">
            <v>35</v>
          </cell>
          <cell r="M393">
            <v>37</v>
          </cell>
          <cell r="N393">
            <v>31</v>
          </cell>
          <cell r="O393">
            <v>40</v>
          </cell>
        </row>
        <row r="394">
          <cell r="B394" t="str">
            <v>G513422200403020911</v>
          </cell>
          <cell r="C394" t="str">
            <v>马军</v>
          </cell>
          <cell r="D394">
            <v>7</v>
          </cell>
          <cell r="E394" t="str">
            <v>物理生物地理</v>
          </cell>
          <cell r="F394" t="str">
            <v>物理类</v>
          </cell>
          <cell r="G394">
            <v>107</v>
          </cell>
          <cell r="H394">
            <v>75</v>
          </cell>
          <cell r="I394">
            <v>92</v>
          </cell>
          <cell r="J394">
            <v>51</v>
          </cell>
          <cell r="K394">
            <v>31</v>
          </cell>
          <cell r="L394">
            <v>41</v>
          </cell>
          <cell r="M394">
            <v>39</v>
          </cell>
          <cell r="N394">
            <v>34</v>
          </cell>
          <cell r="O394">
            <v>47</v>
          </cell>
        </row>
        <row r="395">
          <cell r="B395" t="str">
            <v>G513422200411152121</v>
          </cell>
          <cell r="C395" t="str">
            <v>李冬英</v>
          </cell>
          <cell r="D395">
            <v>7</v>
          </cell>
          <cell r="E395" t="str">
            <v>物理生物地理</v>
          </cell>
          <cell r="F395" t="str">
            <v>物理类</v>
          </cell>
          <cell r="G395">
            <v>106</v>
          </cell>
          <cell r="H395">
            <v>103</v>
          </cell>
          <cell r="I395">
            <v>101</v>
          </cell>
          <cell r="J395">
            <v>40</v>
          </cell>
          <cell r="K395">
            <v>31</v>
          </cell>
          <cell r="L395">
            <v>35</v>
          </cell>
          <cell r="M395">
            <v>29</v>
          </cell>
          <cell r="N395">
            <v>30</v>
          </cell>
          <cell r="O395">
            <v>42</v>
          </cell>
        </row>
        <row r="396">
          <cell r="B396" t="str">
            <v>G510923200706292317</v>
          </cell>
          <cell r="C396" t="str">
            <v>王泽金</v>
          </cell>
          <cell r="D396">
            <v>8</v>
          </cell>
          <cell r="E396" t="str">
            <v>物理化学地理</v>
          </cell>
          <cell r="F396" t="str">
            <v>物理类</v>
          </cell>
          <cell r="G396">
            <v>92</v>
          </cell>
          <cell r="H396">
            <v>133</v>
          </cell>
          <cell r="I396">
            <v>96</v>
          </cell>
          <cell r="J396">
            <v>53</v>
          </cell>
          <cell r="K396">
            <v>32</v>
          </cell>
          <cell r="L396">
            <v>35</v>
          </cell>
          <cell r="M396">
            <v>22</v>
          </cell>
          <cell r="N396">
            <v>18</v>
          </cell>
          <cell r="O396">
            <v>36</v>
          </cell>
        </row>
        <row r="397">
          <cell r="B397" t="str">
            <v>G513422200611177016</v>
          </cell>
          <cell r="C397" t="str">
            <v>鲁绒次真</v>
          </cell>
          <cell r="D397">
            <v>4</v>
          </cell>
          <cell r="E397" t="str">
            <v>物理化学政治</v>
          </cell>
          <cell r="F397" t="str">
            <v>物理类</v>
          </cell>
          <cell r="G397">
            <v>90</v>
          </cell>
          <cell r="H397">
            <v>105</v>
          </cell>
          <cell r="I397">
            <v>84</v>
          </cell>
          <cell r="J397">
            <v>60</v>
          </cell>
          <cell r="K397">
            <v>42</v>
          </cell>
          <cell r="L397">
            <v>44</v>
          </cell>
          <cell r="M397">
            <v>16</v>
          </cell>
          <cell r="N397">
            <v>28</v>
          </cell>
          <cell r="O397">
            <v>47</v>
          </cell>
        </row>
        <row r="398">
          <cell r="B398" t="str">
            <v>G513422200704242112</v>
          </cell>
          <cell r="C398" t="str">
            <v>陈勇华</v>
          </cell>
          <cell r="D398">
            <v>5</v>
          </cell>
          <cell r="E398" t="str">
            <v>物理生物地理</v>
          </cell>
          <cell r="F398" t="str">
            <v>物理类</v>
          </cell>
          <cell r="G398">
            <v>105</v>
          </cell>
          <cell r="H398">
            <v>95</v>
          </cell>
          <cell r="I398">
            <v>87</v>
          </cell>
          <cell r="J398">
            <v>49</v>
          </cell>
          <cell r="K398">
            <v>39</v>
          </cell>
          <cell r="L398">
            <v>43</v>
          </cell>
          <cell r="M398">
            <v>30</v>
          </cell>
          <cell r="N398">
            <v>24</v>
          </cell>
          <cell r="O398">
            <v>44</v>
          </cell>
        </row>
        <row r="399">
          <cell r="B399" t="str">
            <v>G513422200612271311</v>
          </cell>
          <cell r="C399" t="str">
            <v>沈小军</v>
          </cell>
          <cell r="D399">
            <v>5</v>
          </cell>
          <cell r="E399" t="str">
            <v>物理生物地理</v>
          </cell>
          <cell r="F399" t="str">
            <v>物理类</v>
          </cell>
          <cell r="G399">
            <v>93</v>
          </cell>
          <cell r="H399">
            <v>110</v>
          </cell>
          <cell r="I399">
            <v>41</v>
          </cell>
          <cell r="J399">
            <v>68</v>
          </cell>
          <cell r="K399">
            <v>41</v>
          </cell>
          <cell r="L399">
            <v>44</v>
          </cell>
          <cell r="M399">
            <v>40</v>
          </cell>
          <cell r="N399">
            <v>32</v>
          </cell>
          <cell r="O399">
            <v>47</v>
          </cell>
        </row>
        <row r="400">
          <cell r="B400" t="str">
            <v>G513422200412053424</v>
          </cell>
          <cell r="C400" t="str">
            <v>姜玲</v>
          </cell>
          <cell r="D400">
            <v>6</v>
          </cell>
          <cell r="E400" t="str">
            <v>物理化学地理</v>
          </cell>
          <cell r="F400" t="str">
            <v>物理类</v>
          </cell>
          <cell r="G400">
            <v>98</v>
          </cell>
          <cell r="H400">
            <v>86</v>
          </cell>
          <cell r="I400">
            <v>120</v>
          </cell>
          <cell r="J400">
            <v>50</v>
          </cell>
          <cell r="K400">
            <v>35</v>
          </cell>
          <cell r="L400">
            <v>31</v>
          </cell>
          <cell r="M400">
            <v>31</v>
          </cell>
          <cell r="N400">
            <v>27</v>
          </cell>
          <cell r="O400">
            <v>38</v>
          </cell>
        </row>
        <row r="401">
          <cell r="B401" t="str">
            <v>G513422200703206822</v>
          </cell>
          <cell r="C401" t="str">
            <v>小祝莫</v>
          </cell>
          <cell r="D401">
            <v>8</v>
          </cell>
          <cell r="E401" t="str">
            <v>物理化学政治</v>
          </cell>
          <cell r="F401" t="str">
            <v>物理类</v>
          </cell>
          <cell r="G401">
            <v>106</v>
          </cell>
          <cell r="H401">
            <v>91</v>
          </cell>
          <cell r="I401">
            <v>104</v>
          </cell>
          <cell r="J401">
            <v>43</v>
          </cell>
          <cell r="K401">
            <v>31</v>
          </cell>
          <cell r="L401">
            <v>41</v>
          </cell>
          <cell r="M401">
            <v>22</v>
          </cell>
          <cell r="N401">
            <v>33</v>
          </cell>
          <cell r="O401">
            <v>45</v>
          </cell>
        </row>
        <row r="402">
          <cell r="B402" t="str">
            <v>G513422200610017029</v>
          </cell>
          <cell r="C402" t="str">
            <v>苏朗青宗</v>
          </cell>
          <cell r="D402">
            <v>12</v>
          </cell>
          <cell r="E402" t="str">
            <v>历史政治生物</v>
          </cell>
          <cell r="F402" t="str">
            <v>历史类</v>
          </cell>
          <cell r="G402">
            <v>106</v>
          </cell>
          <cell r="H402">
            <v>88</v>
          </cell>
          <cell r="I402">
            <v>79</v>
          </cell>
          <cell r="J402">
            <v>48</v>
          </cell>
          <cell r="K402">
            <v>35</v>
          </cell>
          <cell r="L402">
            <v>40</v>
          </cell>
          <cell r="M402">
            <v>37</v>
          </cell>
          <cell r="N402">
            <v>38</v>
          </cell>
          <cell r="O402">
            <v>45</v>
          </cell>
        </row>
        <row r="403">
          <cell r="B403" t="str">
            <v>G513422200506151527</v>
          </cell>
          <cell r="C403" t="str">
            <v>刘小英</v>
          </cell>
          <cell r="D403">
            <v>13</v>
          </cell>
          <cell r="E403" t="str">
            <v>历史政治生物</v>
          </cell>
          <cell r="F403" t="str">
            <v>历史类</v>
          </cell>
          <cell r="G403">
            <v>112</v>
          </cell>
          <cell r="H403">
            <v>70</v>
          </cell>
          <cell r="I403">
            <v>113</v>
          </cell>
          <cell r="J403">
            <v>41</v>
          </cell>
          <cell r="K403">
            <v>32</v>
          </cell>
          <cell r="L403">
            <v>46</v>
          </cell>
          <cell r="M403">
            <v>33</v>
          </cell>
          <cell r="N403">
            <v>28</v>
          </cell>
          <cell r="O403">
            <v>41</v>
          </cell>
        </row>
        <row r="404">
          <cell r="B404" t="str">
            <v>G513422200609114219</v>
          </cell>
          <cell r="C404" t="str">
            <v>棒布</v>
          </cell>
          <cell r="D404">
            <v>7</v>
          </cell>
          <cell r="E404" t="str">
            <v>物理化学生物</v>
          </cell>
          <cell r="F404" t="str">
            <v>艺体</v>
          </cell>
          <cell r="G404">
            <v>102</v>
          </cell>
          <cell r="H404">
            <v>100</v>
          </cell>
          <cell r="I404">
            <v>76</v>
          </cell>
          <cell r="J404">
            <v>48</v>
          </cell>
          <cell r="K404">
            <v>41</v>
          </cell>
          <cell r="L404">
            <v>42</v>
          </cell>
          <cell r="M404">
            <v>34</v>
          </cell>
          <cell r="N404">
            <v>31</v>
          </cell>
          <cell r="O404">
            <v>41</v>
          </cell>
        </row>
        <row r="405">
          <cell r="B405" t="str">
            <v>G513422200509263815</v>
          </cell>
          <cell r="C405" t="str">
            <v>吴金兵</v>
          </cell>
          <cell r="D405">
            <v>11</v>
          </cell>
          <cell r="E405" t="str">
            <v>历史政治地理</v>
          </cell>
          <cell r="F405" t="str">
            <v>历史类</v>
          </cell>
          <cell r="G405">
            <v>98</v>
          </cell>
          <cell r="H405">
            <v>105</v>
          </cell>
          <cell r="I405">
            <v>77</v>
          </cell>
          <cell r="J405">
            <v>56</v>
          </cell>
          <cell r="K405">
            <v>36</v>
          </cell>
          <cell r="L405">
            <v>36</v>
          </cell>
          <cell r="M405">
            <v>28</v>
          </cell>
          <cell r="N405">
            <v>35</v>
          </cell>
          <cell r="O405">
            <v>45</v>
          </cell>
        </row>
        <row r="406">
          <cell r="B406" t="str">
            <v>G513422200604183821</v>
          </cell>
          <cell r="C406" t="str">
            <v>杨美丽</v>
          </cell>
          <cell r="D406">
            <v>8</v>
          </cell>
          <cell r="E406" t="str">
            <v>物理化学地理</v>
          </cell>
          <cell r="F406" t="str">
            <v>物理类</v>
          </cell>
          <cell r="G406">
            <v>100</v>
          </cell>
          <cell r="H406">
            <v>89</v>
          </cell>
          <cell r="I406">
            <v>87</v>
          </cell>
          <cell r="J406">
            <v>45</v>
          </cell>
          <cell r="K406">
            <v>36</v>
          </cell>
          <cell r="L406">
            <v>39</v>
          </cell>
          <cell r="M406">
            <v>35</v>
          </cell>
          <cell r="N406">
            <v>44</v>
          </cell>
          <cell r="O406">
            <v>40</v>
          </cell>
        </row>
        <row r="407">
          <cell r="B407" t="str">
            <v>G513422200410132110</v>
          </cell>
          <cell r="C407" t="str">
            <v>吕绍冬</v>
          </cell>
          <cell r="D407">
            <v>15</v>
          </cell>
          <cell r="E407" t="str">
            <v>历史政治地理</v>
          </cell>
          <cell r="F407" t="str">
            <v>艺体</v>
          </cell>
          <cell r="G407">
            <v>103</v>
          </cell>
          <cell r="H407">
            <v>109</v>
          </cell>
          <cell r="I407">
            <v>64</v>
          </cell>
          <cell r="J407">
            <v>54</v>
          </cell>
          <cell r="K407">
            <v>37</v>
          </cell>
          <cell r="L407">
            <v>36</v>
          </cell>
          <cell r="M407">
            <v>45</v>
          </cell>
          <cell r="N407">
            <v>25</v>
          </cell>
          <cell r="O407">
            <v>42</v>
          </cell>
        </row>
        <row r="408">
          <cell r="B408" t="str">
            <v>G51342220070221621X</v>
          </cell>
          <cell r="C408" t="str">
            <v>益西杜基</v>
          </cell>
          <cell r="D408">
            <v>15</v>
          </cell>
          <cell r="E408" t="str">
            <v>历史政治地理</v>
          </cell>
          <cell r="F408" t="str">
            <v>艺体</v>
          </cell>
          <cell r="G408">
            <v>112</v>
          </cell>
          <cell r="H408">
            <v>105</v>
          </cell>
          <cell r="I408">
            <v>84</v>
          </cell>
          <cell r="J408">
            <v>48</v>
          </cell>
          <cell r="K408">
            <v>27</v>
          </cell>
          <cell r="L408">
            <v>40</v>
          </cell>
          <cell r="M408">
            <v>33</v>
          </cell>
          <cell r="N408">
            <v>23</v>
          </cell>
          <cell r="O408">
            <v>42</v>
          </cell>
        </row>
        <row r="409">
          <cell r="B409" t="str">
            <v>G513422200710166021</v>
          </cell>
          <cell r="C409" t="str">
            <v>撒达拉初</v>
          </cell>
          <cell r="D409">
            <v>13</v>
          </cell>
          <cell r="E409" t="str">
            <v>历史政治生物</v>
          </cell>
          <cell r="F409" t="str">
            <v>历史类</v>
          </cell>
          <cell r="G409">
            <v>103</v>
          </cell>
          <cell r="H409">
            <v>78</v>
          </cell>
          <cell r="I409">
            <v>124</v>
          </cell>
          <cell r="J409">
            <v>46</v>
          </cell>
          <cell r="K409">
            <v>26</v>
          </cell>
          <cell r="L409">
            <v>44</v>
          </cell>
          <cell r="M409">
            <v>24</v>
          </cell>
          <cell r="N409">
            <v>33</v>
          </cell>
          <cell r="O409">
            <v>37</v>
          </cell>
        </row>
        <row r="410">
          <cell r="B410" t="str">
            <v>G513422200303042523</v>
          </cell>
          <cell r="C410" t="str">
            <v>杨顺莲</v>
          </cell>
          <cell r="D410">
            <v>9</v>
          </cell>
          <cell r="E410" t="str">
            <v>历史政治地理</v>
          </cell>
          <cell r="F410" t="str">
            <v>历史类</v>
          </cell>
          <cell r="G410">
            <v>111</v>
          </cell>
          <cell r="H410">
            <v>99</v>
          </cell>
          <cell r="I410">
            <v>98</v>
          </cell>
          <cell r="J410">
            <v>44</v>
          </cell>
          <cell r="K410">
            <v>35</v>
          </cell>
          <cell r="L410">
            <v>35</v>
          </cell>
          <cell r="M410">
            <v>26</v>
          </cell>
          <cell r="N410">
            <v>21</v>
          </cell>
          <cell r="O410">
            <v>45</v>
          </cell>
        </row>
        <row r="411">
          <cell r="B411" t="str">
            <v>G513422200503092525</v>
          </cell>
          <cell r="C411" t="str">
            <v>苏小霞</v>
          </cell>
          <cell r="D411">
            <v>13</v>
          </cell>
          <cell r="E411" t="str">
            <v>历史政治生物</v>
          </cell>
          <cell r="F411" t="str">
            <v>历史类</v>
          </cell>
          <cell r="G411">
            <v>97</v>
          </cell>
          <cell r="H411">
            <v>83</v>
          </cell>
          <cell r="I411">
            <v>94</v>
          </cell>
          <cell r="J411">
            <v>56</v>
          </cell>
          <cell r="K411">
            <v>35</v>
          </cell>
          <cell r="L411">
            <v>37</v>
          </cell>
          <cell r="M411">
            <v>43</v>
          </cell>
          <cell r="N411">
            <v>26</v>
          </cell>
          <cell r="O411">
            <v>43</v>
          </cell>
        </row>
        <row r="412">
          <cell r="B412" t="str">
            <v>G513422200601104227</v>
          </cell>
          <cell r="C412" t="str">
            <v>苏朗祝玛</v>
          </cell>
          <cell r="D412">
            <v>7</v>
          </cell>
          <cell r="E412" t="str">
            <v>物理化学生物</v>
          </cell>
          <cell r="F412" t="str">
            <v>物理类</v>
          </cell>
          <cell r="G412">
            <v>82</v>
          </cell>
          <cell r="H412">
            <v>97</v>
          </cell>
          <cell r="I412">
            <v>106</v>
          </cell>
          <cell r="J412">
            <v>57</v>
          </cell>
          <cell r="K412">
            <v>29</v>
          </cell>
          <cell r="L412">
            <v>42</v>
          </cell>
          <cell r="M412">
            <v>32</v>
          </cell>
          <cell r="N412">
            <v>23</v>
          </cell>
          <cell r="O412">
            <v>45</v>
          </cell>
        </row>
        <row r="413">
          <cell r="B413" t="str">
            <v>G51342220070415602X</v>
          </cell>
          <cell r="C413" t="str">
            <v>王秀英</v>
          </cell>
          <cell r="D413">
            <v>10</v>
          </cell>
          <cell r="E413" t="str">
            <v>历史政治地理</v>
          </cell>
          <cell r="F413" t="str">
            <v>历史类</v>
          </cell>
          <cell r="G413">
            <v>104</v>
          </cell>
          <cell r="H413">
            <v>86</v>
          </cell>
          <cell r="I413">
            <v>107</v>
          </cell>
          <cell r="J413">
            <v>43</v>
          </cell>
          <cell r="K413">
            <v>28</v>
          </cell>
          <cell r="L413">
            <v>43</v>
          </cell>
          <cell r="M413">
            <v>32</v>
          </cell>
          <cell r="N413">
            <v>32</v>
          </cell>
          <cell r="O413">
            <v>38</v>
          </cell>
        </row>
        <row r="414">
          <cell r="B414" t="str">
            <v>G513422200805204246</v>
          </cell>
          <cell r="C414" t="str">
            <v>次仁拉初</v>
          </cell>
          <cell r="D414">
            <v>12</v>
          </cell>
          <cell r="E414" t="str">
            <v>历史政治生物</v>
          </cell>
          <cell r="F414" t="str">
            <v>历史类</v>
          </cell>
          <cell r="G414">
            <v>96</v>
          </cell>
          <cell r="H414">
            <v>68</v>
          </cell>
          <cell r="I414">
            <v>121</v>
          </cell>
          <cell r="J414">
            <v>38</v>
          </cell>
          <cell r="K414">
            <v>31</v>
          </cell>
          <cell r="L414">
            <v>45</v>
          </cell>
          <cell r="M414">
            <v>27</v>
          </cell>
          <cell r="N414">
            <v>39</v>
          </cell>
          <cell r="O414">
            <v>48</v>
          </cell>
        </row>
        <row r="415">
          <cell r="B415" t="str">
            <v>G513422200507284823</v>
          </cell>
          <cell r="C415" t="str">
            <v>夸娜</v>
          </cell>
          <cell r="D415">
            <v>13</v>
          </cell>
          <cell r="E415" t="str">
            <v>历史政治生物</v>
          </cell>
          <cell r="F415" t="str">
            <v>历史类</v>
          </cell>
          <cell r="G415">
            <v>104</v>
          </cell>
          <cell r="H415">
            <v>82</v>
          </cell>
          <cell r="I415">
            <v>82</v>
          </cell>
          <cell r="J415">
            <v>48</v>
          </cell>
          <cell r="K415">
            <v>34</v>
          </cell>
          <cell r="L415">
            <v>42</v>
          </cell>
          <cell r="M415">
            <v>43</v>
          </cell>
          <cell r="N415">
            <v>36</v>
          </cell>
          <cell r="O415">
            <v>42</v>
          </cell>
        </row>
        <row r="416">
          <cell r="B416" t="str">
            <v>G513422200703140018</v>
          </cell>
          <cell r="C416" t="str">
            <v>兰超</v>
          </cell>
          <cell r="D416">
            <v>14</v>
          </cell>
          <cell r="E416" t="str">
            <v>历史政治地理</v>
          </cell>
          <cell r="F416" t="str">
            <v>艺体</v>
          </cell>
          <cell r="G416">
            <v>99</v>
          </cell>
          <cell r="H416">
            <v>93</v>
          </cell>
          <cell r="I416">
            <v>79</v>
          </cell>
          <cell r="J416">
            <v>61</v>
          </cell>
          <cell r="K416">
            <v>36</v>
          </cell>
          <cell r="L416">
            <v>34</v>
          </cell>
          <cell r="M416">
            <v>35</v>
          </cell>
          <cell r="N416">
            <v>36</v>
          </cell>
          <cell r="O416">
            <v>40</v>
          </cell>
        </row>
        <row r="417">
          <cell r="B417" t="str">
            <v>G51342220070919501X</v>
          </cell>
          <cell r="C417" t="str">
            <v>英支若</v>
          </cell>
          <cell r="D417">
            <v>13</v>
          </cell>
          <cell r="E417" t="str">
            <v>历史政治生物</v>
          </cell>
          <cell r="F417" t="str">
            <v>历史类</v>
          </cell>
          <cell r="G417">
            <v>98</v>
          </cell>
          <cell r="H417">
            <v>85</v>
          </cell>
          <cell r="I417">
            <v>97</v>
          </cell>
          <cell r="J417">
            <v>45</v>
          </cell>
          <cell r="K417">
            <v>36</v>
          </cell>
          <cell r="L417">
            <v>39</v>
          </cell>
          <cell r="M417">
            <v>35</v>
          </cell>
          <cell r="N417">
            <v>31</v>
          </cell>
          <cell r="O417">
            <v>47</v>
          </cell>
        </row>
        <row r="418">
          <cell r="B418" t="str">
            <v>G51342220051008702X</v>
          </cell>
          <cell r="C418" t="str">
            <v>次尔拉初</v>
          </cell>
          <cell r="D418">
            <v>7</v>
          </cell>
          <cell r="E418" t="str">
            <v>物理化学生物</v>
          </cell>
          <cell r="F418" t="str">
            <v>物理类</v>
          </cell>
          <cell r="G418">
            <v>89</v>
          </cell>
          <cell r="H418">
            <v>102</v>
          </cell>
          <cell r="I418">
            <v>93</v>
          </cell>
          <cell r="J418">
            <v>50</v>
          </cell>
          <cell r="K418">
            <v>31</v>
          </cell>
          <cell r="L418">
            <v>37</v>
          </cell>
          <cell r="M418">
            <v>26</v>
          </cell>
          <cell r="N418">
            <v>43</v>
          </cell>
          <cell r="O418">
            <v>41</v>
          </cell>
        </row>
        <row r="419">
          <cell r="B419" t="str">
            <v>G513422200603181525</v>
          </cell>
          <cell r="C419" t="str">
            <v>马晓月</v>
          </cell>
          <cell r="D419">
            <v>7</v>
          </cell>
          <cell r="E419" t="str">
            <v>物理生物地理</v>
          </cell>
          <cell r="F419" t="str">
            <v>物理类</v>
          </cell>
          <cell r="G419">
            <v>98</v>
          </cell>
          <cell r="H419">
            <v>122</v>
          </cell>
          <cell r="I419">
            <v>67</v>
          </cell>
          <cell r="J419">
            <v>46</v>
          </cell>
          <cell r="K419">
            <v>39</v>
          </cell>
          <cell r="L419">
            <v>40</v>
          </cell>
          <cell r="M419">
            <v>32</v>
          </cell>
          <cell r="N419">
            <v>24</v>
          </cell>
          <cell r="O419">
            <v>44</v>
          </cell>
        </row>
        <row r="420">
          <cell r="B420" t="str">
            <v>G513422200705092515</v>
          </cell>
          <cell r="C420" t="str">
            <v>杨梦飞</v>
          </cell>
          <cell r="D420">
            <v>5</v>
          </cell>
          <cell r="E420" t="str">
            <v>物理生物地理</v>
          </cell>
          <cell r="F420" t="str">
            <v>物理类</v>
          </cell>
          <cell r="G420">
            <v>101</v>
          </cell>
          <cell r="H420">
            <v>102</v>
          </cell>
          <cell r="I420">
            <v>58</v>
          </cell>
          <cell r="J420">
            <v>67</v>
          </cell>
          <cell r="K420">
            <v>36</v>
          </cell>
          <cell r="L420">
            <v>44</v>
          </cell>
          <cell r="M420">
            <v>37</v>
          </cell>
          <cell r="N420">
            <v>24</v>
          </cell>
          <cell r="O420">
            <v>42</v>
          </cell>
        </row>
        <row r="421">
          <cell r="B421" t="str">
            <v>G513422200609216012</v>
          </cell>
          <cell r="C421" t="str">
            <v>王成</v>
          </cell>
          <cell r="D421">
            <v>11</v>
          </cell>
          <cell r="E421" t="str">
            <v>历史政治地理</v>
          </cell>
          <cell r="F421" t="str">
            <v>历史类</v>
          </cell>
          <cell r="G421">
            <v>115</v>
          </cell>
          <cell r="H421">
            <v>89</v>
          </cell>
          <cell r="I421">
            <v>79</v>
          </cell>
          <cell r="J421">
            <v>53</v>
          </cell>
          <cell r="K421">
            <v>38</v>
          </cell>
          <cell r="L421">
            <v>43</v>
          </cell>
          <cell r="M421">
            <v>27</v>
          </cell>
          <cell r="N421">
            <v>31</v>
          </cell>
          <cell r="O421">
            <v>36</v>
          </cell>
        </row>
        <row r="422">
          <cell r="B422" t="str">
            <v>G513422200512122925</v>
          </cell>
          <cell r="C422" t="str">
            <v>沈顺美</v>
          </cell>
          <cell r="D422">
            <v>13</v>
          </cell>
          <cell r="E422" t="str">
            <v>历史政治生物</v>
          </cell>
          <cell r="F422" t="str">
            <v>历史类</v>
          </cell>
          <cell r="G422">
            <v>92</v>
          </cell>
          <cell r="H422">
            <v>77</v>
          </cell>
          <cell r="I422">
            <v>126</v>
          </cell>
          <cell r="J422">
            <v>48</v>
          </cell>
          <cell r="K422">
            <v>28</v>
          </cell>
          <cell r="L422">
            <v>36</v>
          </cell>
          <cell r="M422">
            <v>38</v>
          </cell>
          <cell r="N422">
            <v>31</v>
          </cell>
          <cell r="O422">
            <v>35</v>
          </cell>
        </row>
        <row r="423">
          <cell r="B423" t="str">
            <v>G51342220081215681X</v>
          </cell>
          <cell r="C423" t="str">
            <v>扎西尼玛</v>
          </cell>
          <cell r="D423">
            <v>6</v>
          </cell>
          <cell r="E423" t="str">
            <v>物理化学地理</v>
          </cell>
          <cell r="F423" t="str">
            <v>物理类</v>
          </cell>
          <cell r="G423">
            <v>100</v>
          </cell>
          <cell r="H423">
            <v>78</v>
          </cell>
          <cell r="I423">
            <v>112</v>
          </cell>
          <cell r="J423">
            <v>54</v>
          </cell>
          <cell r="K423">
            <v>38</v>
          </cell>
          <cell r="L423">
            <v>30</v>
          </cell>
          <cell r="M423">
            <v>29</v>
          </cell>
          <cell r="N423">
            <v>26</v>
          </cell>
          <cell r="O423">
            <v>43</v>
          </cell>
        </row>
        <row r="424">
          <cell r="B424" t="str">
            <v>G513422200611082957</v>
          </cell>
          <cell r="C424" t="str">
            <v>严勇康</v>
          </cell>
          <cell r="D424">
            <v>6</v>
          </cell>
          <cell r="E424" t="str">
            <v>物理化学地理</v>
          </cell>
          <cell r="F424" t="str">
            <v>物理类</v>
          </cell>
          <cell r="G424">
            <v>107</v>
          </cell>
          <cell r="H424">
            <v>93</v>
          </cell>
          <cell r="I424">
            <v>87</v>
          </cell>
          <cell r="J424">
            <v>57</v>
          </cell>
          <cell r="K424">
            <v>28</v>
          </cell>
          <cell r="L424">
            <v>40</v>
          </cell>
          <cell r="M424">
            <v>36</v>
          </cell>
          <cell r="N424">
            <v>22</v>
          </cell>
          <cell r="O424">
            <v>40</v>
          </cell>
        </row>
        <row r="425">
          <cell r="B425" t="str">
            <v>G513422200602032114</v>
          </cell>
          <cell r="C425" t="str">
            <v>罗小顺</v>
          </cell>
          <cell r="D425">
            <v>7</v>
          </cell>
          <cell r="E425" t="str">
            <v>物理化学生物</v>
          </cell>
          <cell r="F425" t="str">
            <v>物理类</v>
          </cell>
          <cell r="G425">
            <v>104</v>
          </cell>
          <cell r="H425">
            <v>107</v>
          </cell>
          <cell r="I425">
            <v>62</v>
          </cell>
          <cell r="J425">
            <v>50</v>
          </cell>
          <cell r="K425">
            <v>34</v>
          </cell>
          <cell r="L425">
            <v>40</v>
          </cell>
          <cell r="M425">
            <v>41</v>
          </cell>
          <cell r="N425">
            <v>38</v>
          </cell>
          <cell r="O425">
            <v>34</v>
          </cell>
        </row>
        <row r="426">
          <cell r="B426" t="str">
            <v>G513422200508081323</v>
          </cell>
          <cell r="C426" t="str">
            <v>彭燕春</v>
          </cell>
          <cell r="D426">
            <v>8</v>
          </cell>
          <cell r="E426" t="str">
            <v>物理化学地理</v>
          </cell>
          <cell r="F426" t="str">
            <v>物理类</v>
          </cell>
          <cell r="G426">
            <v>104</v>
          </cell>
          <cell r="H426">
            <v>114</v>
          </cell>
          <cell r="I426">
            <v>88</v>
          </cell>
          <cell r="J426">
            <v>47</v>
          </cell>
          <cell r="K426">
            <v>29</v>
          </cell>
          <cell r="L426">
            <v>28</v>
          </cell>
          <cell r="M426">
            <v>32</v>
          </cell>
          <cell r="N426">
            <v>36</v>
          </cell>
          <cell r="O426">
            <v>32</v>
          </cell>
        </row>
        <row r="427">
          <cell r="B427" t="str">
            <v>G513422200412205029</v>
          </cell>
          <cell r="C427" t="str">
            <v>次尔拉初</v>
          </cell>
          <cell r="D427">
            <v>10</v>
          </cell>
          <cell r="E427" t="str">
            <v>历史政治地理</v>
          </cell>
          <cell r="F427" t="str">
            <v>历史类</v>
          </cell>
          <cell r="G427">
            <v>121</v>
          </cell>
          <cell r="H427">
            <v>89</v>
          </cell>
          <cell r="I427">
            <v>92</v>
          </cell>
          <cell r="J427">
            <v>41</v>
          </cell>
          <cell r="K427">
            <v>25</v>
          </cell>
          <cell r="L427">
            <v>34</v>
          </cell>
          <cell r="M427">
            <v>39</v>
          </cell>
          <cell r="N427">
            <v>28</v>
          </cell>
          <cell r="O427">
            <v>40</v>
          </cell>
        </row>
        <row r="428">
          <cell r="B428" t="str">
            <v>G513422200612130017</v>
          </cell>
          <cell r="C428" t="str">
            <v>张健红</v>
          </cell>
          <cell r="D428">
            <v>10</v>
          </cell>
          <cell r="E428" t="str">
            <v>历史政治地理</v>
          </cell>
          <cell r="F428" t="str">
            <v>历史类</v>
          </cell>
          <cell r="G428">
            <v>106</v>
          </cell>
          <cell r="H428">
            <v>104</v>
          </cell>
          <cell r="I428">
            <v>88</v>
          </cell>
          <cell r="J428">
            <v>51</v>
          </cell>
          <cell r="K428">
            <v>37</v>
          </cell>
          <cell r="L428">
            <v>37</v>
          </cell>
          <cell r="M428">
            <v>27</v>
          </cell>
          <cell r="N428">
            <v>16</v>
          </cell>
          <cell r="O428">
            <v>43</v>
          </cell>
        </row>
        <row r="429">
          <cell r="B429" t="str">
            <v>G513422200312010910</v>
          </cell>
          <cell r="C429" t="str">
            <v>李小龙</v>
          </cell>
          <cell r="D429">
            <v>6</v>
          </cell>
          <cell r="E429" t="str">
            <v>物理化学地理</v>
          </cell>
          <cell r="F429" t="str">
            <v>物理类</v>
          </cell>
          <cell r="G429">
            <v>102</v>
          </cell>
          <cell r="H429">
            <v>102</v>
          </cell>
          <cell r="I429">
            <v>84</v>
          </cell>
          <cell r="J429">
            <v>40</v>
          </cell>
          <cell r="K429">
            <v>27</v>
          </cell>
          <cell r="L429">
            <v>41</v>
          </cell>
          <cell r="M429">
            <v>38</v>
          </cell>
          <cell r="N429">
            <v>32</v>
          </cell>
          <cell r="O429">
            <v>42</v>
          </cell>
        </row>
        <row r="430">
          <cell r="B430" t="str">
            <v>G513422200401156014</v>
          </cell>
          <cell r="C430" t="str">
            <v>杨顺林</v>
          </cell>
          <cell r="D430">
            <v>10</v>
          </cell>
          <cell r="E430" t="str">
            <v>历史政治地理</v>
          </cell>
          <cell r="F430" t="str">
            <v>历史类</v>
          </cell>
          <cell r="G430">
            <v>98</v>
          </cell>
          <cell r="H430">
            <v>82</v>
          </cell>
          <cell r="I430">
            <v>86</v>
          </cell>
          <cell r="J430">
            <v>52</v>
          </cell>
          <cell r="K430">
            <v>36</v>
          </cell>
          <cell r="L430">
            <v>40</v>
          </cell>
          <cell r="M430">
            <v>40</v>
          </cell>
          <cell r="N430">
            <v>32</v>
          </cell>
          <cell r="O430">
            <v>42</v>
          </cell>
        </row>
        <row r="431">
          <cell r="B431" t="str">
            <v>G513422200506042128</v>
          </cell>
          <cell r="C431" t="str">
            <v>马兰</v>
          </cell>
          <cell r="D431">
            <v>12</v>
          </cell>
          <cell r="E431" t="str">
            <v>历史政治生物</v>
          </cell>
          <cell r="F431" t="str">
            <v>历史类</v>
          </cell>
          <cell r="G431">
            <v>101</v>
          </cell>
          <cell r="H431">
            <v>76</v>
          </cell>
          <cell r="I431">
            <v>100</v>
          </cell>
          <cell r="J431">
            <v>49</v>
          </cell>
          <cell r="K431">
            <v>32</v>
          </cell>
          <cell r="L431">
            <v>36</v>
          </cell>
          <cell r="M431">
            <v>36</v>
          </cell>
          <cell r="N431">
            <v>39</v>
          </cell>
          <cell r="O431">
            <v>39</v>
          </cell>
        </row>
        <row r="432">
          <cell r="B432" t="str">
            <v>G513422200810181720</v>
          </cell>
          <cell r="C432" t="str">
            <v>何俊</v>
          </cell>
          <cell r="D432">
            <v>13</v>
          </cell>
          <cell r="E432" t="str">
            <v>历史政治生物</v>
          </cell>
          <cell r="F432" t="str">
            <v>历史类</v>
          </cell>
          <cell r="G432">
            <v>96</v>
          </cell>
          <cell r="H432">
            <v>99</v>
          </cell>
          <cell r="I432">
            <v>100</v>
          </cell>
          <cell r="J432">
            <v>53</v>
          </cell>
          <cell r="K432">
            <v>33</v>
          </cell>
          <cell r="L432">
            <v>34</v>
          </cell>
          <cell r="M432">
            <v>36</v>
          </cell>
          <cell r="N432">
            <v>18</v>
          </cell>
          <cell r="O432">
            <v>39</v>
          </cell>
        </row>
        <row r="433">
          <cell r="B433" t="str">
            <v>G513422200401135029</v>
          </cell>
          <cell r="C433" t="str">
            <v>木年措</v>
          </cell>
          <cell r="D433">
            <v>14</v>
          </cell>
          <cell r="E433" t="str">
            <v>历史政治地理</v>
          </cell>
          <cell r="F433" t="str">
            <v>艺体</v>
          </cell>
          <cell r="G433">
            <v>111</v>
          </cell>
          <cell r="H433">
            <v>102</v>
          </cell>
          <cell r="I433">
            <v>89</v>
          </cell>
          <cell r="J433">
            <v>42</v>
          </cell>
          <cell r="K433">
            <v>28</v>
          </cell>
          <cell r="L433">
            <v>37</v>
          </cell>
          <cell r="M433">
            <v>33</v>
          </cell>
          <cell r="N433">
            <v>27</v>
          </cell>
          <cell r="O433">
            <v>38</v>
          </cell>
        </row>
        <row r="434">
          <cell r="B434" t="str">
            <v>G513422200609111114</v>
          </cell>
          <cell r="C434" t="str">
            <v>金东阳</v>
          </cell>
          <cell r="D434">
            <v>14</v>
          </cell>
          <cell r="E434" t="str">
            <v>历史政治地理</v>
          </cell>
          <cell r="F434" t="str">
            <v>艺体</v>
          </cell>
          <cell r="G434">
            <v>105</v>
          </cell>
          <cell r="H434">
            <v>61</v>
          </cell>
          <cell r="I434">
            <v>125</v>
          </cell>
          <cell r="J434">
            <v>48</v>
          </cell>
          <cell r="K434">
            <v>32</v>
          </cell>
          <cell r="L434">
            <v>38</v>
          </cell>
          <cell r="M434">
            <v>36</v>
          </cell>
          <cell r="N434">
            <v>29</v>
          </cell>
          <cell r="O434">
            <v>33</v>
          </cell>
        </row>
        <row r="435">
          <cell r="B435" t="str">
            <v>G51342220060818002X</v>
          </cell>
          <cell r="C435" t="str">
            <v>陈泰萍</v>
          </cell>
          <cell r="D435">
            <v>8</v>
          </cell>
          <cell r="E435" t="str">
            <v>物理化学政治</v>
          </cell>
          <cell r="F435" t="str">
            <v>物理类</v>
          </cell>
          <cell r="G435">
            <v>96</v>
          </cell>
          <cell r="H435">
            <v>97</v>
          </cell>
          <cell r="I435">
            <v>99</v>
          </cell>
          <cell r="J435">
            <v>53</v>
          </cell>
          <cell r="K435">
            <v>33</v>
          </cell>
          <cell r="L435">
            <v>34</v>
          </cell>
          <cell r="M435">
            <v>29</v>
          </cell>
          <cell r="N435">
            <v>29</v>
          </cell>
          <cell r="O435">
            <v>37</v>
          </cell>
        </row>
        <row r="436">
          <cell r="B436" t="str">
            <v>G513422200610263617</v>
          </cell>
          <cell r="C436" t="str">
            <v>罗晓飞</v>
          </cell>
          <cell r="D436">
            <v>7</v>
          </cell>
          <cell r="E436" t="str">
            <v>物理化学生物</v>
          </cell>
          <cell r="F436" t="str">
            <v>物理类</v>
          </cell>
          <cell r="G436">
            <v>99</v>
          </cell>
          <cell r="H436">
            <v>100</v>
          </cell>
          <cell r="I436">
            <v>89</v>
          </cell>
          <cell r="J436">
            <v>55</v>
          </cell>
          <cell r="K436">
            <v>34</v>
          </cell>
          <cell r="L436">
            <v>30</v>
          </cell>
          <cell r="M436">
            <v>39</v>
          </cell>
          <cell r="N436">
            <v>33</v>
          </cell>
          <cell r="O436">
            <v>27</v>
          </cell>
        </row>
        <row r="437">
          <cell r="B437" t="str">
            <v>G513422200503241527</v>
          </cell>
          <cell r="C437" t="str">
            <v>鲁志英</v>
          </cell>
          <cell r="D437">
            <v>8</v>
          </cell>
          <cell r="E437" t="str">
            <v>物理化学地理</v>
          </cell>
          <cell r="F437" t="str">
            <v>物理类</v>
          </cell>
          <cell r="G437">
            <v>107</v>
          </cell>
          <cell r="H437">
            <v>87</v>
          </cell>
          <cell r="I437">
            <v>80</v>
          </cell>
          <cell r="J437">
            <v>53</v>
          </cell>
          <cell r="K437">
            <v>32</v>
          </cell>
          <cell r="L437">
            <v>42</v>
          </cell>
          <cell r="M437">
            <v>33</v>
          </cell>
          <cell r="N437">
            <v>31</v>
          </cell>
          <cell r="O437">
            <v>41</v>
          </cell>
        </row>
        <row r="438">
          <cell r="B438" t="str">
            <v>G513422200610084627</v>
          </cell>
          <cell r="C438" t="str">
            <v>毛小英</v>
          </cell>
          <cell r="D438">
            <v>7</v>
          </cell>
          <cell r="E438" t="str">
            <v>物理化学生物</v>
          </cell>
          <cell r="F438" t="str">
            <v>物理类</v>
          </cell>
          <cell r="G438">
            <v>112</v>
          </cell>
          <cell r="H438">
            <v>90</v>
          </cell>
          <cell r="I438">
            <v>104</v>
          </cell>
          <cell r="J438">
            <v>42</v>
          </cell>
          <cell r="K438">
            <v>37</v>
          </cell>
          <cell r="L438">
            <v>36</v>
          </cell>
          <cell r="M438">
            <v>22</v>
          </cell>
          <cell r="N438">
            <v>31</v>
          </cell>
          <cell r="O438">
            <v>31</v>
          </cell>
        </row>
        <row r="439">
          <cell r="B439" t="str">
            <v>G513422200508026818</v>
          </cell>
          <cell r="C439" t="str">
            <v>马俊辉</v>
          </cell>
          <cell r="D439">
            <v>11</v>
          </cell>
          <cell r="E439" t="str">
            <v>历史政治地理</v>
          </cell>
          <cell r="F439" t="str">
            <v>历史类</v>
          </cell>
          <cell r="G439">
            <v>107</v>
          </cell>
          <cell r="H439">
            <v>92</v>
          </cell>
          <cell r="I439">
            <v>62</v>
          </cell>
          <cell r="J439">
            <v>55</v>
          </cell>
          <cell r="K439">
            <v>36</v>
          </cell>
          <cell r="L439">
            <v>42</v>
          </cell>
          <cell r="M439">
            <v>41</v>
          </cell>
          <cell r="N439">
            <v>32</v>
          </cell>
          <cell r="O439">
            <v>38</v>
          </cell>
        </row>
        <row r="440">
          <cell r="B440" t="str">
            <v>G513422200506024018</v>
          </cell>
          <cell r="C440" t="str">
            <v>龙布次尔</v>
          </cell>
          <cell r="D440">
            <v>5</v>
          </cell>
          <cell r="E440" t="str">
            <v>物理生物地理</v>
          </cell>
          <cell r="F440" t="str">
            <v>物理类</v>
          </cell>
          <cell r="G440">
            <v>93</v>
          </cell>
          <cell r="H440">
            <v>85</v>
          </cell>
          <cell r="I440">
            <v>88</v>
          </cell>
          <cell r="J440">
            <v>59</v>
          </cell>
          <cell r="K440">
            <v>40</v>
          </cell>
          <cell r="L440">
            <v>39</v>
          </cell>
          <cell r="M440">
            <v>37</v>
          </cell>
          <cell r="N440">
            <v>25</v>
          </cell>
          <cell r="O440">
            <v>38</v>
          </cell>
        </row>
        <row r="441">
          <cell r="B441" t="str">
            <v>G513422200908182713</v>
          </cell>
          <cell r="C441" t="str">
            <v>沈权</v>
          </cell>
          <cell r="D441">
            <v>8</v>
          </cell>
          <cell r="E441" t="str">
            <v>物理化学地理</v>
          </cell>
          <cell r="F441" t="str">
            <v>物理类</v>
          </cell>
          <cell r="G441">
            <v>102</v>
          </cell>
          <cell r="H441">
            <v>98</v>
          </cell>
          <cell r="I441">
            <v>60</v>
          </cell>
          <cell r="J441">
            <v>56</v>
          </cell>
          <cell r="K441">
            <v>36</v>
          </cell>
          <cell r="L441">
            <v>37</v>
          </cell>
          <cell r="M441">
            <v>43</v>
          </cell>
          <cell r="N441">
            <v>27</v>
          </cell>
          <cell r="O441">
            <v>45</v>
          </cell>
        </row>
        <row r="442">
          <cell r="B442" t="str">
            <v>G513422200807012520</v>
          </cell>
          <cell r="C442" t="str">
            <v>胡若依</v>
          </cell>
          <cell r="D442">
            <v>9</v>
          </cell>
          <cell r="E442" t="str">
            <v>历史政治地理</v>
          </cell>
          <cell r="F442" t="str">
            <v>历史类</v>
          </cell>
          <cell r="G442">
            <v>115</v>
          </cell>
          <cell r="H442">
            <v>49</v>
          </cell>
          <cell r="I442">
            <v>108</v>
          </cell>
          <cell r="J442">
            <v>49</v>
          </cell>
          <cell r="K442">
            <v>28</v>
          </cell>
          <cell r="L442">
            <v>40</v>
          </cell>
          <cell r="M442">
            <v>39</v>
          </cell>
          <cell r="N442">
            <v>36</v>
          </cell>
          <cell r="O442">
            <v>40</v>
          </cell>
        </row>
        <row r="443">
          <cell r="B443" t="str">
            <v>G513422200511173616</v>
          </cell>
          <cell r="C443" t="str">
            <v>苏朗多吉</v>
          </cell>
          <cell r="D443">
            <v>9</v>
          </cell>
          <cell r="E443" t="str">
            <v>历史政治地理</v>
          </cell>
          <cell r="F443" t="str">
            <v>历史类</v>
          </cell>
          <cell r="G443">
            <v>108</v>
          </cell>
          <cell r="H443">
            <v>92</v>
          </cell>
          <cell r="I443">
            <v>84</v>
          </cell>
          <cell r="J443">
            <v>48</v>
          </cell>
          <cell r="K443">
            <v>28</v>
          </cell>
          <cell r="L443">
            <v>35</v>
          </cell>
          <cell r="M443">
            <v>42</v>
          </cell>
          <cell r="N443">
            <v>26</v>
          </cell>
          <cell r="O443">
            <v>41</v>
          </cell>
        </row>
        <row r="444">
          <cell r="B444" t="str">
            <v>G513422200803124816</v>
          </cell>
          <cell r="C444" t="str">
            <v>鲁茸次尔</v>
          </cell>
          <cell r="D444">
            <v>14</v>
          </cell>
          <cell r="E444" t="str">
            <v>历史政治地理</v>
          </cell>
          <cell r="F444" t="str">
            <v>艺体</v>
          </cell>
          <cell r="G444">
            <v>108</v>
          </cell>
          <cell r="H444">
            <v>97</v>
          </cell>
          <cell r="I444">
            <v>67</v>
          </cell>
          <cell r="J444">
            <v>60</v>
          </cell>
          <cell r="K444">
            <v>29</v>
          </cell>
          <cell r="L444">
            <v>37</v>
          </cell>
          <cell r="M444">
            <v>43</v>
          </cell>
          <cell r="N444">
            <v>21</v>
          </cell>
          <cell r="O444">
            <v>45</v>
          </cell>
        </row>
        <row r="445">
          <cell r="B445" t="str">
            <v>G51342220040915382X</v>
          </cell>
          <cell r="C445" t="str">
            <v>沈秀珍</v>
          </cell>
          <cell r="D445">
            <v>15</v>
          </cell>
          <cell r="E445" t="str">
            <v>历史政治地理</v>
          </cell>
          <cell r="F445" t="str">
            <v>艺体</v>
          </cell>
          <cell r="G445">
            <v>110</v>
          </cell>
          <cell r="H445">
            <v>70</v>
          </cell>
          <cell r="I445">
            <v>105</v>
          </cell>
          <cell r="J445">
            <v>53</v>
          </cell>
          <cell r="K445">
            <v>32</v>
          </cell>
          <cell r="L445">
            <v>34</v>
          </cell>
          <cell r="M445">
            <v>39</v>
          </cell>
          <cell r="N445">
            <v>35</v>
          </cell>
          <cell r="O445">
            <v>26</v>
          </cell>
        </row>
        <row r="446">
          <cell r="B446" t="str">
            <v>G513422200704161523</v>
          </cell>
          <cell r="C446" t="str">
            <v>陈泰红</v>
          </cell>
          <cell r="D446">
            <v>5</v>
          </cell>
          <cell r="E446" t="str">
            <v>物理生物地理</v>
          </cell>
          <cell r="F446" t="str">
            <v>物理类</v>
          </cell>
          <cell r="G446">
            <v>111</v>
          </cell>
          <cell r="H446">
            <v>86</v>
          </cell>
          <cell r="I446">
            <v>94</v>
          </cell>
          <cell r="J446">
            <v>43</v>
          </cell>
          <cell r="K446">
            <v>29</v>
          </cell>
          <cell r="L446">
            <v>32</v>
          </cell>
          <cell r="M446">
            <v>41</v>
          </cell>
          <cell r="N446">
            <v>30</v>
          </cell>
          <cell r="O446">
            <v>37</v>
          </cell>
        </row>
        <row r="447">
          <cell r="B447" t="str">
            <v>G513422200605045412</v>
          </cell>
          <cell r="C447" t="str">
            <v>呷茸旦珠</v>
          </cell>
          <cell r="D447">
            <v>6</v>
          </cell>
          <cell r="E447" t="str">
            <v>物理化学地理</v>
          </cell>
          <cell r="F447" t="str">
            <v>物理类</v>
          </cell>
          <cell r="G447">
            <v>102</v>
          </cell>
          <cell r="H447">
            <v>76</v>
          </cell>
          <cell r="I447">
            <v>67</v>
          </cell>
          <cell r="J447">
            <v>56</v>
          </cell>
          <cell r="K447">
            <v>43</v>
          </cell>
          <cell r="L447">
            <v>41</v>
          </cell>
          <cell r="M447">
            <v>35</v>
          </cell>
          <cell r="N447">
            <v>37</v>
          </cell>
          <cell r="O447">
            <v>46</v>
          </cell>
        </row>
        <row r="448">
          <cell r="B448" t="str">
            <v>G513422200609066827</v>
          </cell>
          <cell r="C448" t="str">
            <v>仁争拉姆</v>
          </cell>
          <cell r="D448">
            <v>7</v>
          </cell>
          <cell r="E448" t="str">
            <v>物理化学生物</v>
          </cell>
          <cell r="F448" t="str">
            <v>物理类</v>
          </cell>
          <cell r="G448">
            <v>91</v>
          </cell>
          <cell r="H448">
            <v>91</v>
          </cell>
          <cell r="I448">
            <v>115</v>
          </cell>
          <cell r="J448">
            <v>68</v>
          </cell>
          <cell r="K448">
            <v>32</v>
          </cell>
          <cell r="L448">
            <v>33</v>
          </cell>
          <cell r="M448">
            <v>13</v>
          </cell>
          <cell r="N448">
            <v>31</v>
          </cell>
          <cell r="O448">
            <v>29</v>
          </cell>
        </row>
        <row r="449">
          <cell r="B449" t="str">
            <v>G513422200608086818</v>
          </cell>
          <cell r="C449" t="str">
            <v>根戈吉村</v>
          </cell>
          <cell r="D449">
            <v>11</v>
          </cell>
          <cell r="E449" t="str">
            <v>历史政治地理</v>
          </cell>
          <cell r="F449" t="str">
            <v>历史类</v>
          </cell>
          <cell r="G449">
            <v>105</v>
          </cell>
          <cell r="H449">
            <v>109</v>
          </cell>
          <cell r="I449">
            <v>58</v>
          </cell>
          <cell r="J449">
            <v>45</v>
          </cell>
          <cell r="K449">
            <v>32</v>
          </cell>
          <cell r="L449">
            <v>38</v>
          </cell>
          <cell r="M449">
            <v>40</v>
          </cell>
          <cell r="N449">
            <v>31</v>
          </cell>
          <cell r="O449">
            <v>45</v>
          </cell>
        </row>
        <row r="450">
          <cell r="B450" t="str">
            <v>G513422200708024219</v>
          </cell>
          <cell r="C450" t="str">
            <v>仁青杜基</v>
          </cell>
          <cell r="D450">
            <v>2</v>
          </cell>
          <cell r="E450" t="str">
            <v>物理化学生物</v>
          </cell>
          <cell r="F450" t="str">
            <v>物理类</v>
          </cell>
          <cell r="G450">
            <v>103</v>
          </cell>
          <cell r="H450">
            <v>97</v>
          </cell>
          <cell r="I450">
            <v>45</v>
          </cell>
          <cell r="J450">
            <v>66</v>
          </cell>
          <cell r="K450">
            <v>37</v>
          </cell>
          <cell r="L450">
            <v>46</v>
          </cell>
          <cell r="M450">
            <v>30</v>
          </cell>
          <cell r="N450">
            <v>31</v>
          </cell>
          <cell r="O450">
            <v>47</v>
          </cell>
        </row>
        <row r="451">
          <cell r="B451" t="str">
            <v>G513422200605300911</v>
          </cell>
          <cell r="C451" t="str">
            <v>钟宣海</v>
          </cell>
          <cell r="D451">
            <v>6</v>
          </cell>
          <cell r="E451" t="str">
            <v>物理化学地理</v>
          </cell>
          <cell r="F451" t="str">
            <v>物理类</v>
          </cell>
          <cell r="G451">
            <v>90</v>
          </cell>
          <cell r="H451">
            <v>112</v>
          </cell>
          <cell r="I451">
            <v>61</v>
          </cell>
          <cell r="J451">
            <v>63</v>
          </cell>
          <cell r="K451">
            <v>43</v>
          </cell>
          <cell r="L451">
            <v>44</v>
          </cell>
          <cell r="M451">
            <v>21</v>
          </cell>
          <cell r="N451">
            <v>26</v>
          </cell>
          <cell r="O451">
            <v>42</v>
          </cell>
        </row>
        <row r="452">
          <cell r="B452" t="str">
            <v>G513422200603272929</v>
          </cell>
          <cell r="C452" t="str">
            <v>黄健英</v>
          </cell>
          <cell r="D452">
            <v>10</v>
          </cell>
          <cell r="E452" t="str">
            <v>历史政治地理</v>
          </cell>
          <cell r="F452" t="str">
            <v>历史类</v>
          </cell>
          <cell r="G452">
            <v>109</v>
          </cell>
          <cell r="H452">
            <v>67</v>
          </cell>
          <cell r="I452">
            <v>122</v>
          </cell>
          <cell r="J452">
            <v>47</v>
          </cell>
          <cell r="K452">
            <v>34</v>
          </cell>
          <cell r="L452">
            <v>32</v>
          </cell>
          <cell r="M452">
            <v>30</v>
          </cell>
          <cell r="N452">
            <v>26</v>
          </cell>
          <cell r="O452">
            <v>35</v>
          </cell>
        </row>
        <row r="453">
          <cell r="B453" t="str">
            <v>G513422200412286017</v>
          </cell>
          <cell r="C453" t="str">
            <v>扎西旦珠</v>
          </cell>
          <cell r="D453">
            <v>10</v>
          </cell>
          <cell r="E453" t="str">
            <v>历史政治地理</v>
          </cell>
          <cell r="F453" t="str">
            <v>历史类</v>
          </cell>
          <cell r="G453">
            <v>102</v>
          </cell>
          <cell r="H453">
            <v>70</v>
          </cell>
          <cell r="I453">
            <v>81</v>
          </cell>
          <cell r="J453">
            <v>50</v>
          </cell>
          <cell r="K453">
            <v>33</v>
          </cell>
          <cell r="L453">
            <v>45</v>
          </cell>
          <cell r="M453">
            <v>40</v>
          </cell>
          <cell r="N453">
            <v>40</v>
          </cell>
          <cell r="O453">
            <v>41</v>
          </cell>
        </row>
        <row r="454">
          <cell r="B454" t="str">
            <v>G51342220060224212X</v>
          </cell>
          <cell r="C454" t="str">
            <v>鲁长秀</v>
          </cell>
          <cell r="D454">
            <v>12</v>
          </cell>
          <cell r="E454" t="str">
            <v>历史政治生物</v>
          </cell>
          <cell r="F454" t="str">
            <v>历史类</v>
          </cell>
          <cell r="G454">
            <v>99</v>
          </cell>
          <cell r="H454">
            <v>91</v>
          </cell>
          <cell r="I454">
            <v>85</v>
          </cell>
          <cell r="J454">
            <v>50</v>
          </cell>
          <cell r="K454">
            <v>32</v>
          </cell>
          <cell r="L454">
            <v>35</v>
          </cell>
          <cell r="M454">
            <v>37</v>
          </cell>
          <cell r="N454">
            <v>36</v>
          </cell>
          <cell r="O454">
            <v>37</v>
          </cell>
        </row>
        <row r="455">
          <cell r="B455" t="str">
            <v>G513422200704062111</v>
          </cell>
          <cell r="C455" t="str">
            <v>吕杰</v>
          </cell>
          <cell r="D455">
            <v>15</v>
          </cell>
          <cell r="E455" t="str">
            <v>历史政治地理</v>
          </cell>
          <cell r="F455" t="str">
            <v>艺体</v>
          </cell>
          <cell r="G455">
            <v>107</v>
          </cell>
          <cell r="H455">
            <v>100</v>
          </cell>
          <cell r="I455">
            <v>58</v>
          </cell>
          <cell r="J455">
            <v>47</v>
          </cell>
          <cell r="K455">
            <v>31</v>
          </cell>
          <cell r="L455">
            <v>42</v>
          </cell>
          <cell r="M455">
            <v>39</v>
          </cell>
          <cell r="N455">
            <v>40</v>
          </cell>
          <cell r="O455">
            <v>40</v>
          </cell>
        </row>
        <row r="456">
          <cell r="B456" t="str">
            <v>G513422200802080719</v>
          </cell>
          <cell r="C456" t="str">
            <v>王金兵</v>
          </cell>
          <cell r="D456">
            <v>7</v>
          </cell>
          <cell r="E456" t="str">
            <v>物理化学生物</v>
          </cell>
          <cell r="F456" t="str">
            <v>物理类</v>
          </cell>
          <cell r="G456">
            <v>91</v>
          </cell>
          <cell r="H456">
            <v>107</v>
          </cell>
          <cell r="I456">
            <v>60</v>
          </cell>
          <cell r="J456">
            <v>62</v>
          </cell>
          <cell r="K456">
            <v>34</v>
          </cell>
          <cell r="L456">
            <v>38</v>
          </cell>
          <cell r="M456">
            <v>31</v>
          </cell>
          <cell r="N456">
            <v>34</v>
          </cell>
          <cell r="O456">
            <v>44</v>
          </cell>
        </row>
        <row r="457">
          <cell r="B457" t="str">
            <v>G513422200610190024</v>
          </cell>
          <cell r="C457" t="str">
            <v>王云美</v>
          </cell>
          <cell r="D457">
            <v>8</v>
          </cell>
          <cell r="E457" t="str">
            <v>物理化学地理</v>
          </cell>
          <cell r="F457" t="str">
            <v>物理类</v>
          </cell>
          <cell r="G457">
            <v>118</v>
          </cell>
          <cell r="H457">
            <v>100</v>
          </cell>
          <cell r="I457">
            <v>76</v>
          </cell>
          <cell r="J457">
            <v>37</v>
          </cell>
          <cell r="K457">
            <v>29</v>
          </cell>
          <cell r="L457">
            <v>36</v>
          </cell>
          <cell r="M457">
            <v>39</v>
          </cell>
          <cell r="N457">
            <v>25</v>
          </cell>
          <cell r="O457">
            <v>41</v>
          </cell>
        </row>
        <row r="458">
          <cell r="B458" t="str">
            <v>G513422200405202110</v>
          </cell>
          <cell r="C458" t="str">
            <v>各强</v>
          </cell>
          <cell r="D458">
            <v>10</v>
          </cell>
          <cell r="E458" t="str">
            <v>历史政治地理</v>
          </cell>
          <cell r="F458" t="str">
            <v>历史类</v>
          </cell>
          <cell r="G458">
            <v>106</v>
          </cell>
          <cell r="H458">
            <v>91</v>
          </cell>
          <cell r="I458">
            <v>71</v>
          </cell>
          <cell r="J458">
            <v>47</v>
          </cell>
          <cell r="K458">
            <v>31</v>
          </cell>
          <cell r="L458">
            <v>40</v>
          </cell>
          <cell r="M458">
            <v>43</v>
          </cell>
          <cell r="N458">
            <v>27</v>
          </cell>
          <cell r="O458">
            <v>45</v>
          </cell>
        </row>
        <row r="459">
          <cell r="B459" t="str">
            <v>G513422200707206029</v>
          </cell>
          <cell r="C459" t="str">
            <v>鲁让曲珍</v>
          </cell>
          <cell r="D459">
            <v>13</v>
          </cell>
          <cell r="E459" t="str">
            <v>历史政治生物</v>
          </cell>
          <cell r="F459" t="str">
            <v>历史类</v>
          </cell>
          <cell r="G459">
            <v>101</v>
          </cell>
          <cell r="H459">
            <v>84</v>
          </cell>
          <cell r="I459">
            <v>99</v>
          </cell>
          <cell r="J459">
            <v>50</v>
          </cell>
          <cell r="K459">
            <v>28</v>
          </cell>
          <cell r="L459">
            <v>36</v>
          </cell>
          <cell r="M459">
            <v>37</v>
          </cell>
          <cell r="N459">
            <v>32</v>
          </cell>
          <cell r="O459">
            <v>34</v>
          </cell>
        </row>
        <row r="460">
          <cell r="B460" t="str">
            <v>G513422200601152325</v>
          </cell>
          <cell r="C460" t="str">
            <v>罗建英</v>
          </cell>
          <cell r="D460">
            <v>13</v>
          </cell>
          <cell r="E460" t="str">
            <v>历史政治生物</v>
          </cell>
          <cell r="F460" t="str">
            <v>历史类</v>
          </cell>
          <cell r="G460">
            <v>102</v>
          </cell>
          <cell r="H460">
            <v>89</v>
          </cell>
          <cell r="I460">
            <v>121</v>
          </cell>
          <cell r="J460">
            <v>39</v>
          </cell>
          <cell r="K460">
            <v>25</v>
          </cell>
          <cell r="L460">
            <v>35</v>
          </cell>
          <cell r="M460">
            <v>28</v>
          </cell>
          <cell r="N460">
            <v>26</v>
          </cell>
          <cell r="O460">
            <v>36</v>
          </cell>
        </row>
        <row r="461">
          <cell r="B461" t="str">
            <v>G513422200608104019</v>
          </cell>
          <cell r="C461" t="str">
            <v>格让次尔</v>
          </cell>
          <cell r="D461">
            <v>14</v>
          </cell>
          <cell r="E461" t="str">
            <v>历史政治地理</v>
          </cell>
          <cell r="F461" t="str">
            <v>艺体</v>
          </cell>
          <cell r="G461">
            <v>101</v>
          </cell>
          <cell r="H461">
            <v>72</v>
          </cell>
          <cell r="I461">
            <v>73</v>
          </cell>
          <cell r="J461">
            <v>58</v>
          </cell>
          <cell r="K461">
            <v>44</v>
          </cell>
          <cell r="L461">
            <v>46</v>
          </cell>
          <cell r="M461">
            <v>30</v>
          </cell>
          <cell r="N461">
            <v>34</v>
          </cell>
          <cell r="O461">
            <v>45</v>
          </cell>
        </row>
        <row r="462">
          <cell r="B462" t="str">
            <v>G513422200706060718</v>
          </cell>
          <cell r="C462" t="str">
            <v>兰灵杰</v>
          </cell>
          <cell r="D462">
            <v>15</v>
          </cell>
          <cell r="E462" t="str">
            <v>历史政治地理</v>
          </cell>
          <cell r="F462" t="str">
            <v>艺体</v>
          </cell>
          <cell r="G462">
            <v>111</v>
          </cell>
          <cell r="H462">
            <v>74</v>
          </cell>
          <cell r="I462">
            <v>86</v>
          </cell>
          <cell r="J462">
            <v>51</v>
          </cell>
          <cell r="K462">
            <v>37</v>
          </cell>
          <cell r="L462">
            <v>30</v>
          </cell>
          <cell r="M462">
            <v>36</v>
          </cell>
          <cell r="N462">
            <v>33</v>
          </cell>
          <cell r="O462">
            <v>43</v>
          </cell>
        </row>
        <row r="463">
          <cell r="B463" t="str">
            <v>G513422200604185827</v>
          </cell>
          <cell r="C463" t="str">
            <v>次尔央宗</v>
          </cell>
          <cell r="D463">
            <v>5</v>
          </cell>
          <cell r="E463" t="str">
            <v>物理生物地理</v>
          </cell>
          <cell r="F463" t="str">
            <v>物理类</v>
          </cell>
          <cell r="G463">
            <v>94</v>
          </cell>
          <cell r="H463">
            <v>85</v>
          </cell>
          <cell r="I463">
            <v>99</v>
          </cell>
          <cell r="J463">
            <v>49</v>
          </cell>
          <cell r="K463">
            <v>27</v>
          </cell>
          <cell r="L463">
            <v>38</v>
          </cell>
          <cell r="M463">
            <v>37</v>
          </cell>
          <cell r="N463">
            <v>28</v>
          </cell>
          <cell r="O463">
            <v>43</v>
          </cell>
        </row>
        <row r="464">
          <cell r="B464" t="str">
            <v>G513422200611011913</v>
          </cell>
          <cell r="C464" t="str">
            <v>何超吉</v>
          </cell>
          <cell r="D464">
            <v>7</v>
          </cell>
          <cell r="E464" t="str">
            <v>物理化学生物</v>
          </cell>
          <cell r="F464" t="str">
            <v>物理类</v>
          </cell>
          <cell r="G464">
            <v>94</v>
          </cell>
          <cell r="H464">
            <v>114</v>
          </cell>
          <cell r="I464">
            <v>68</v>
          </cell>
          <cell r="J464">
            <v>57</v>
          </cell>
          <cell r="K464">
            <v>31</v>
          </cell>
          <cell r="L464">
            <v>34</v>
          </cell>
          <cell r="M464">
            <v>34</v>
          </cell>
          <cell r="N464">
            <v>24</v>
          </cell>
          <cell r="O464">
            <v>44</v>
          </cell>
        </row>
        <row r="465">
          <cell r="B465" t="str">
            <v>G51342220061125152X</v>
          </cell>
          <cell r="C465" t="str">
            <v>李梦玉</v>
          </cell>
          <cell r="D465">
            <v>14</v>
          </cell>
          <cell r="E465" t="str">
            <v>历史政治地理</v>
          </cell>
          <cell r="F465" t="str">
            <v>艺体</v>
          </cell>
          <cell r="G465">
            <v>104</v>
          </cell>
          <cell r="H465">
            <v>72</v>
          </cell>
          <cell r="I465">
            <v>91</v>
          </cell>
          <cell r="J465">
            <v>48</v>
          </cell>
          <cell r="K465">
            <v>37</v>
          </cell>
          <cell r="L465">
            <v>43</v>
          </cell>
          <cell r="M465">
            <v>32</v>
          </cell>
          <cell r="N465">
            <v>32</v>
          </cell>
          <cell r="O465">
            <v>42</v>
          </cell>
        </row>
        <row r="466">
          <cell r="B466" t="str">
            <v>G513422200212302721</v>
          </cell>
          <cell r="C466" t="str">
            <v>陈付美</v>
          </cell>
          <cell r="D466">
            <v>8</v>
          </cell>
          <cell r="E466" t="str">
            <v>物理化学政治</v>
          </cell>
          <cell r="F466" t="str">
            <v>物理类</v>
          </cell>
          <cell r="G466">
            <v>94</v>
          </cell>
          <cell r="H466">
            <v>93</v>
          </cell>
          <cell r="I466">
            <v>111</v>
          </cell>
          <cell r="J466">
            <v>46</v>
          </cell>
          <cell r="K466">
            <v>30</v>
          </cell>
          <cell r="L466">
            <v>33</v>
          </cell>
          <cell r="M466">
            <v>32</v>
          </cell>
          <cell r="N466">
            <v>24</v>
          </cell>
          <cell r="O466">
            <v>37</v>
          </cell>
        </row>
        <row r="467">
          <cell r="B467" t="str">
            <v>G513422200506183828</v>
          </cell>
          <cell r="C467" t="str">
            <v>打珍拉姆</v>
          </cell>
          <cell r="D467">
            <v>9</v>
          </cell>
          <cell r="E467" t="str">
            <v>历史政治地理</v>
          </cell>
          <cell r="F467" t="str">
            <v>历史类</v>
          </cell>
          <cell r="G467">
            <v>102</v>
          </cell>
          <cell r="H467">
            <v>73</v>
          </cell>
          <cell r="I467">
            <v>111</v>
          </cell>
          <cell r="J467">
            <v>41</v>
          </cell>
          <cell r="K467">
            <v>31</v>
          </cell>
          <cell r="L467">
            <v>37</v>
          </cell>
          <cell r="M467">
            <v>34</v>
          </cell>
          <cell r="N467">
            <v>35</v>
          </cell>
          <cell r="O467">
            <v>36</v>
          </cell>
        </row>
        <row r="468">
          <cell r="B468" t="str">
            <v>G513422200303165021</v>
          </cell>
          <cell r="C468" t="str">
            <v>央青</v>
          </cell>
          <cell r="D468">
            <v>11</v>
          </cell>
          <cell r="E468" t="str">
            <v>历史政治地理</v>
          </cell>
          <cell r="F468" t="str">
            <v>历史类</v>
          </cell>
          <cell r="G468">
            <v>92</v>
          </cell>
          <cell r="H468">
            <v>79</v>
          </cell>
          <cell r="I468">
            <v>97</v>
          </cell>
          <cell r="J468">
            <v>45</v>
          </cell>
          <cell r="K468">
            <v>30</v>
          </cell>
          <cell r="L468">
            <v>36</v>
          </cell>
          <cell r="M468">
            <v>46</v>
          </cell>
          <cell r="N468">
            <v>31</v>
          </cell>
          <cell r="O468">
            <v>44</v>
          </cell>
        </row>
        <row r="469">
          <cell r="B469" t="str">
            <v>G513422200601062143</v>
          </cell>
          <cell r="C469" t="str">
            <v>吕健英</v>
          </cell>
          <cell r="D469">
            <v>11</v>
          </cell>
          <cell r="E469" t="str">
            <v>历史政治地理</v>
          </cell>
          <cell r="F469" t="str">
            <v>历史类</v>
          </cell>
          <cell r="G469">
            <v>98</v>
          </cell>
          <cell r="H469">
            <v>81</v>
          </cell>
          <cell r="I469">
            <v>110</v>
          </cell>
          <cell r="J469">
            <v>39</v>
          </cell>
          <cell r="K469">
            <v>28</v>
          </cell>
          <cell r="L469">
            <v>39</v>
          </cell>
          <cell r="M469">
            <v>29</v>
          </cell>
          <cell r="N469">
            <v>32</v>
          </cell>
          <cell r="O469">
            <v>44</v>
          </cell>
        </row>
        <row r="470">
          <cell r="B470" t="str">
            <v>G513422200609066413</v>
          </cell>
          <cell r="C470" t="str">
            <v>偏初次仁</v>
          </cell>
          <cell r="D470">
            <v>3</v>
          </cell>
          <cell r="E470" t="str">
            <v>物理化学生物</v>
          </cell>
          <cell r="F470" t="str">
            <v>物理类</v>
          </cell>
          <cell r="G470">
            <v>104</v>
          </cell>
          <cell r="H470">
            <v>102</v>
          </cell>
          <cell r="I470">
            <v>70</v>
          </cell>
          <cell r="J470">
            <v>53</v>
          </cell>
          <cell r="K470">
            <v>29</v>
          </cell>
          <cell r="L470">
            <v>38</v>
          </cell>
          <cell r="M470">
            <v>36</v>
          </cell>
          <cell r="N470">
            <v>26</v>
          </cell>
          <cell r="O470">
            <v>41</v>
          </cell>
        </row>
        <row r="471">
          <cell r="B471" t="str">
            <v>G513422200611181314</v>
          </cell>
          <cell r="C471" t="str">
            <v>王海龙</v>
          </cell>
          <cell r="D471">
            <v>7</v>
          </cell>
          <cell r="E471" t="str">
            <v>物理生物地理</v>
          </cell>
          <cell r="F471" t="str">
            <v>艺体</v>
          </cell>
          <cell r="G471">
            <v>112</v>
          </cell>
          <cell r="H471">
            <v>92</v>
          </cell>
          <cell r="I471">
            <v>48</v>
          </cell>
          <cell r="J471">
            <v>61</v>
          </cell>
          <cell r="K471">
            <v>40</v>
          </cell>
          <cell r="L471">
            <v>41</v>
          </cell>
          <cell r="M471">
            <v>36</v>
          </cell>
          <cell r="N471">
            <v>31</v>
          </cell>
          <cell r="O471">
            <v>39</v>
          </cell>
        </row>
        <row r="472">
          <cell r="B472" t="str">
            <v>G513422200508294812</v>
          </cell>
          <cell r="C472" t="str">
            <v>撒朗达杰</v>
          </cell>
          <cell r="D472">
            <v>5</v>
          </cell>
          <cell r="E472" t="str">
            <v>物理生物地理</v>
          </cell>
          <cell r="F472" t="str">
            <v>物理类</v>
          </cell>
          <cell r="G472">
            <v>107</v>
          </cell>
          <cell r="H472">
            <v>78</v>
          </cell>
          <cell r="I472">
            <v>85</v>
          </cell>
          <cell r="J472">
            <v>45</v>
          </cell>
          <cell r="K472">
            <v>35</v>
          </cell>
          <cell r="L472">
            <v>42</v>
          </cell>
          <cell r="M472">
            <v>38</v>
          </cell>
          <cell r="N472">
            <v>32</v>
          </cell>
          <cell r="O472">
            <v>37</v>
          </cell>
        </row>
        <row r="473">
          <cell r="B473" t="str">
            <v>G513422200408010720</v>
          </cell>
          <cell r="C473" t="str">
            <v>彭阿甲</v>
          </cell>
          <cell r="D473">
            <v>10</v>
          </cell>
          <cell r="E473" t="str">
            <v>历史政治地理</v>
          </cell>
          <cell r="F473" t="str">
            <v>历史类</v>
          </cell>
          <cell r="G473">
            <v>103</v>
          </cell>
          <cell r="H473">
            <v>67</v>
          </cell>
          <cell r="I473">
            <v>93</v>
          </cell>
          <cell r="J473">
            <v>36</v>
          </cell>
          <cell r="K473">
            <v>31</v>
          </cell>
          <cell r="L473">
            <v>45</v>
          </cell>
          <cell r="M473">
            <v>38</v>
          </cell>
          <cell r="N473">
            <v>42</v>
          </cell>
          <cell r="O473">
            <v>44</v>
          </cell>
        </row>
        <row r="474">
          <cell r="B474" t="str">
            <v>G513422200703192328</v>
          </cell>
          <cell r="C474" t="str">
            <v>罗国美</v>
          </cell>
          <cell r="D474">
            <v>10</v>
          </cell>
          <cell r="E474" t="str">
            <v>历史政治地理</v>
          </cell>
          <cell r="F474" t="str">
            <v>历史类</v>
          </cell>
          <cell r="G474">
            <v>113</v>
          </cell>
          <cell r="H474">
            <v>79</v>
          </cell>
          <cell r="I474">
            <v>88</v>
          </cell>
          <cell r="J474">
            <v>43</v>
          </cell>
          <cell r="K474">
            <v>32</v>
          </cell>
          <cell r="L474">
            <v>42</v>
          </cell>
          <cell r="M474">
            <v>40</v>
          </cell>
          <cell r="N474">
            <v>27</v>
          </cell>
          <cell r="O474">
            <v>35</v>
          </cell>
        </row>
        <row r="475">
          <cell r="B475" t="str">
            <v>G513422200706025824</v>
          </cell>
          <cell r="C475" t="str">
            <v>央青拉姆</v>
          </cell>
          <cell r="D475">
            <v>13</v>
          </cell>
          <cell r="E475" t="str">
            <v>历史政治生物</v>
          </cell>
          <cell r="F475" t="str">
            <v>历史类</v>
          </cell>
          <cell r="G475">
            <v>85</v>
          </cell>
          <cell r="H475">
            <v>74</v>
          </cell>
          <cell r="I475">
            <v>121</v>
          </cell>
          <cell r="J475">
            <v>49</v>
          </cell>
          <cell r="K475">
            <v>30</v>
          </cell>
          <cell r="L475">
            <v>29</v>
          </cell>
          <cell r="M475">
            <v>45</v>
          </cell>
          <cell r="N475">
            <v>25</v>
          </cell>
          <cell r="O475">
            <v>41</v>
          </cell>
        </row>
        <row r="476">
          <cell r="B476" t="str">
            <v>G513422200711125029</v>
          </cell>
          <cell r="C476" t="str">
            <v>扎西祝玛</v>
          </cell>
          <cell r="D476">
            <v>7</v>
          </cell>
          <cell r="E476" t="str">
            <v>物理化学生物</v>
          </cell>
          <cell r="F476" t="str">
            <v>物理类</v>
          </cell>
          <cell r="G476">
            <v>97</v>
          </cell>
          <cell r="H476">
            <v>109</v>
          </cell>
          <cell r="I476">
            <v>80</v>
          </cell>
          <cell r="J476">
            <v>48</v>
          </cell>
          <cell r="K476">
            <v>35</v>
          </cell>
          <cell r="L476">
            <v>35</v>
          </cell>
          <cell r="M476">
            <v>26</v>
          </cell>
          <cell r="N476">
            <v>24</v>
          </cell>
          <cell r="O476">
            <v>44</v>
          </cell>
        </row>
        <row r="477">
          <cell r="B477" t="str">
            <v>G513422200506131112</v>
          </cell>
          <cell r="C477" t="str">
            <v>马古都</v>
          </cell>
          <cell r="D477">
            <v>15</v>
          </cell>
          <cell r="E477" t="str">
            <v>历史政治地理</v>
          </cell>
          <cell r="F477" t="str">
            <v>艺体</v>
          </cell>
          <cell r="G477">
            <v>97</v>
          </cell>
          <cell r="H477">
            <v>100</v>
          </cell>
          <cell r="I477">
            <v>89</v>
          </cell>
          <cell r="J477">
            <v>43</v>
          </cell>
          <cell r="K477">
            <v>29</v>
          </cell>
          <cell r="L477">
            <v>38</v>
          </cell>
          <cell r="M477">
            <v>39</v>
          </cell>
          <cell r="N477">
            <v>19</v>
          </cell>
          <cell r="O477">
            <v>46</v>
          </cell>
        </row>
        <row r="478">
          <cell r="B478" t="str">
            <v>G513422200606244026</v>
          </cell>
          <cell r="C478" t="str">
            <v>扎西祝玛</v>
          </cell>
          <cell r="D478">
            <v>15</v>
          </cell>
          <cell r="E478" t="str">
            <v>历史政治地理</v>
          </cell>
          <cell r="F478" t="str">
            <v>艺体</v>
          </cell>
          <cell r="G478">
            <v>102</v>
          </cell>
          <cell r="H478">
            <v>56</v>
          </cell>
          <cell r="I478">
            <v>126</v>
          </cell>
          <cell r="J478">
            <v>47</v>
          </cell>
          <cell r="K478">
            <v>28</v>
          </cell>
          <cell r="L478">
            <v>38</v>
          </cell>
          <cell r="M478">
            <v>33</v>
          </cell>
          <cell r="N478">
            <v>36</v>
          </cell>
          <cell r="O478">
            <v>34</v>
          </cell>
        </row>
        <row r="479">
          <cell r="B479" t="str">
            <v>G513422200605012119</v>
          </cell>
          <cell r="C479" t="str">
            <v>马健昆</v>
          </cell>
          <cell r="D479">
            <v>6</v>
          </cell>
          <cell r="E479" t="str">
            <v>物理化学地理</v>
          </cell>
          <cell r="F479" t="str">
            <v>物理类</v>
          </cell>
          <cell r="G479">
            <v>112</v>
          </cell>
          <cell r="H479">
            <v>82</v>
          </cell>
          <cell r="I479">
            <v>67</v>
          </cell>
          <cell r="J479">
            <v>55</v>
          </cell>
          <cell r="K479">
            <v>36</v>
          </cell>
          <cell r="L479">
            <v>37</v>
          </cell>
          <cell r="M479">
            <v>39</v>
          </cell>
          <cell r="N479">
            <v>32</v>
          </cell>
          <cell r="O479">
            <v>37</v>
          </cell>
        </row>
        <row r="480">
          <cell r="B480" t="str">
            <v>G513422200606156624</v>
          </cell>
          <cell r="C480" t="str">
            <v>马金琳</v>
          </cell>
          <cell r="D480">
            <v>10</v>
          </cell>
          <cell r="E480" t="str">
            <v>历史政治地理</v>
          </cell>
          <cell r="F480" t="str">
            <v>历史类</v>
          </cell>
          <cell r="G480">
            <v>105</v>
          </cell>
          <cell r="H480">
            <v>81</v>
          </cell>
          <cell r="I480">
            <v>95</v>
          </cell>
          <cell r="J480">
            <v>49</v>
          </cell>
          <cell r="K480">
            <v>27</v>
          </cell>
          <cell r="L480">
            <v>38</v>
          </cell>
          <cell r="M480">
            <v>27</v>
          </cell>
          <cell r="N480">
            <v>36</v>
          </cell>
          <cell r="O480">
            <v>39</v>
          </cell>
        </row>
        <row r="481">
          <cell r="B481" t="str">
            <v>G513422200604055029</v>
          </cell>
          <cell r="C481" t="str">
            <v>央青拉姆</v>
          </cell>
          <cell r="D481">
            <v>10</v>
          </cell>
          <cell r="E481" t="str">
            <v>历史政治地理</v>
          </cell>
          <cell r="F481" t="str">
            <v>历史类</v>
          </cell>
          <cell r="G481">
            <v>114</v>
          </cell>
          <cell r="H481">
            <v>71</v>
          </cell>
          <cell r="I481">
            <v>87</v>
          </cell>
          <cell r="J481">
            <v>45</v>
          </cell>
          <cell r="K481">
            <v>34</v>
          </cell>
          <cell r="L481">
            <v>39</v>
          </cell>
          <cell r="M481">
            <v>36</v>
          </cell>
          <cell r="N481">
            <v>33</v>
          </cell>
          <cell r="O481">
            <v>38</v>
          </cell>
        </row>
        <row r="482">
          <cell r="B482" t="str">
            <v>G513422200611201514</v>
          </cell>
          <cell r="C482" t="str">
            <v>马逸华</v>
          </cell>
          <cell r="D482">
            <v>11</v>
          </cell>
          <cell r="E482" t="str">
            <v>历史政治地理</v>
          </cell>
          <cell r="F482" t="str">
            <v>历史类</v>
          </cell>
          <cell r="G482">
            <v>110</v>
          </cell>
          <cell r="H482">
            <v>102</v>
          </cell>
          <cell r="I482">
            <v>63</v>
          </cell>
          <cell r="J482">
            <v>47</v>
          </cell>
          <cell r="K482">
            <v>31</v>
          </cell>
          <cell r="L482">
            <v>34</v>
          </cell>
          <cell r="M482">
            <v>34</v>
          </cell>
          <cell r="N482">
            <v>35</v>
          </cell>
          <cell r="O482">
            <v>41</v>
          </cell>
        </row>
        <row r="483">
          <cell r="B483" t="str">
            <v>G513422200704256215</v>
          </cell>
          <cell r="C483" t="str">
            <v>陶树青</v>
          </cell>
          <cell r="D483">
            <v>15</v>
          </cell>
          <cell r="E483" t="str">
            <v>历史政治地理</v>
          </cell>
          <cell r="F483" t="str">
            <v>艺体</v>
          </cell>
          <cell r="G483">
            <v>96</v>
          </cell>
          <cell r="H483">
            <v>109</v>
          </cell>
          <cell r="I483">
            <v>80</v>
          </cell>
          <cell r="J483">
            <v>47</v>
          </cell>
          <cell r="K483">
            <v>30</v>
          </cell>
          <cell r="L483">
            <v>37</v>
          </cell>
          <cell r="M483">
            <v>36</v>
          </cell>
          <cell r="N483">
            <v>21</v>
          </cell>
          <cell r="O483">
            <v>43</v>
          </cell>
        </row>
        <row r="484">
          <cell r="B484" t="str">
            <v>G513422200609041128</v>
          </cell>
          <cell r="C484" t="str">
            <v>王秀珍</v>
          </cell>
          <cell r="D484">
            <v>11</v>
          </cell>
          <cell r="E484" t="str">
            <v>历史政治地理</v>
          </cell>
          <cell r="F484" t="str">
            <v>历史类</v>
          </cell>
          <cell r="G484">
            <v>106</v>
          </cell>
          <cell r="H484">
            <v>97</v>
          </cell>
          <cell r="I484">
            <v>76</v>
          </cell>
          <cell r="J484">
            <v>49</v>
          </cell>
          <cell r="K484">
            <v>26</v>
          </cell>
          <cell r="L484">
            <v>43</v>
          </cell>
          <cell r="M484">
            <v>31</v>
          </cell>
          <cell r="N484">
            <v>26</v>
          </cell>
          <cell r="O484">
            <v>42</v>
          </cell>
        </row>
        <row r="485">
          <cell r="B485" t="str">
            <v>G513422200302264626</v>
          </cell>
          <cell r="C485" t="str">
            <v>旦拉拉姆</v>
          </cell>
          <cell r="D485">
            <v>12</v>
          </cell>
          <cell r="E485" t="str">
            <v>历史政治生物</v>
          </cell>
          <cell r="F485" t="str">
            <v>历史类</v>
          </cell>
          <cell r="G485">
            <v>103</v>
          </cell>
          <cell r="H485">
            <v>55</v>
          </cell>
          <cell r="I485">
            <v>128</v>
          </cell>
          <cell r="J485">
            <v>38</v>
          </cell>
          <cell r="K485">
            <v>22</v>
          </cell>
          <cell r="L485">
            <v>39</v>
          </cell>
          <cell r="M485">
            <v>33</v>
          </cell>
          <cell r="N485">
            <v>40</v>
          </cell>
          <cell r="O485">
            <v>38</v>
          </cell>
        </row>
        <row r="486">
          <cell r="B486" t="str">
            <v>G513422200701200021</v>
          </cell>
          <cell r="C486" t="str">
            <v>赵虎群</v>
          </cell>
          <cell r="D486">
            <v>12</v>
          </cell>
          <cell r="E486" t="str">
            <v>历史政治生物</v>
          </cell>
          <cell r="F486" t="str">
            <v>历史类</v>
          </cell>
          <cell r="G486">
            <v>116</v>
          </cell>
          <cell r="H486">
            <v>78</v>
          </cell>
          <cell r="I486">
            <v>100</v>
          </cell>
          <cell r="J486">
            <v>43</v>
          </cell>
          <cell r="K486">
            <v>31</v>
          </cell>
          <cell r="L486">
            <v>41</v>
          </cell>
          <cell r="M486">
            <v>28</v>
          </cell>
          <cell r="N486">
            <v>32</v>
          </cell>
          <cell r="O486">
            <v>27</v>
          </cell>
        </row>
        <row r="487">
          <cell r="B487" t="str">
            <v>G513422200505200729</v>
          </cell>
          <cell r="C487" t="str">
            <v>王村里</v>
          </cell>
          <cell r="D487">
            <v>6</v>
          </cell>
          <cell r="E487" t="str">
            <v>物理化学地理</v>
          </cell>
          <cell r="F487" t="str">
            <v>物理类</v>
          </cell>
          <cell r="G487">
            <v>108</v>
          </cell>
          <cell r="H487">
            <v>107</v>
          </cell>
          <cell r="I487">
            <v>86</v>
          </cell>
          <cell r="J487">
            <v>38</v>
          </cell>
          <cell r="K487">
            <v>33</v>
          </cell>
          <cell r="L487">
            <v>41</v>
          </cell>
          <cell r="M487">
            <v>20</v>
          </cell>
          <cell r="N487">
            <v>19</v>
          </cell>
          <cell r="O487">
            <v>43</v>
          </cell>
        </row>
        <row r="488">
          <cell r="B488" t="str">
            <v>G513422200506244029</v>
          </cell>
          <cell r="C488" t="str">
            <v>央章拉姆</v>
          </cell>
          <cell r="D488">
            <v>10</v>
          </cell>
          <cell r="E488" t="str">
            <v>历史政治地理</v>
          </cell>
          <cell r="F488" t="str">
            <v>历史类</v>
          </cell>
          <cell r="G488">
            <v>111</v>
          </cell>
          <cell r="H488">
            <v>67</v>
          </cell>
          <cell r="I488">
            <v>86</v>
          </cell>
          <cell r="J488">
            <v>41</v>
          </cell>
          <cell r="K488">
            <v>38</v>
          </cell>
          <cell r="L488">
            <v>37</v>
          </cell>
          <cell r="M488">
            <v>46</v>
          </cell>
          <cell r="N488">
            <v>38</v>
          </cell>
          <cell r="O488">
            <v>31</v>
          </cell>
        </row>
        <row r="489">
          <cell r="B489" t="str">
            <v>G513422200701142925</v>
          </cell>
          <cell r="C489" t="str">
            <v>伍建群</v>
          </cell>
          <cell r="D489">
            <v>9</v>
          </cell>
          <cell r="E489" t="str">
            <v>历史政治地理</v>
          </cell>
          <cell r="F489" t="str">
            <v>历史类</v>
          </cell>
          <cell r="G489">
            <v>102</v>
          </cell>
          <cell r="H489">
            <v>69</v>
          </cell>
          <cell r="I489">
            <v>139</v>
          </cell>
          <cell r="J489">
            <v>35</v>
          </cell>
          <cell r="K489">
            <v>20</v>
          </cell>
          <cell r="L489">
            <v>42</v>
          </cell>
          <cell r="M489">
            <v>27</v>
          </cell>
          <cell r="N489">
            <v>35</v>
          </cell>
          <cell r="O489">
            <v>25</v>
          </cell>
        </row>
        <row r="490">
          <cell r="B490" t="str">
            <v>G513422200311124625</v>
          </cell>
          <cell r="C490" t="str">
            <v>马文佳</v>
          </cell>
          <cell r="D490">
            <v>12</v>
          </cell>
          <cell r="E490" t="str">
            <v>历史政治生物</v>
          </cell>
          <cell r="F490" t="str">
            <v>历史类</v>
          </cell>
          <cell r="G490">
            <v>105</v>
          </cell>
          <cell r="H490">
            <v>57</v>
          </cell>
          <cell r="I490">
            <v>106</v>
          </cell>
          <cell r="J490">
            <v>39</v>
          </cell>
          <cell r="K490">
            <v>30</v>
          </cell>
          <cell r="L490">
            <v>43</v>
          </cell>
          <cell r="M490">
            <v>30</v>
          </cell>
          <cell r="N490">
            <v>45</v>
          </cell>
          <cell r="O490">
            <v>39</v>
          </cell>
        </row>
        <row r="491">
          <cell r="B491" t="str">
            <v>G513422200604052717</v>
          </cell>
          <cell r="C491" t="str">
            <v>杨双桥</v>
          </cell>
          <cell r="D491">
            <v>13</v>
          </cell>
          <cell r="E491" t="str">
            <v>历史政治生物</v>
          </cell>
          <cell r="F491" t="str">
            <v>历史类</v>
          </cell>
          <cell r="G491">
            <v>99</v>
          </cell>
          <cell r="H491">
            <v>94</v>
          </cell>
          <cell r="I491">
            <v>72</v>
          </cell>
          <cell r="J491">
            <v>49</v>
          </cell>
          <cell r="K491">
            <v>33</v>
          </cell>
          <cell r="L491">
            <v>37</v>
          </cell>
          <cell r="M491">
            <v>30</v>
          </cell>
          <cell r="N491">
            <v>35</v>
          </cell>
          <cell r="O491">
            <v>45</v>
          </cell>
        </row>
        <row r="492">
          <cell r="B492" t="str">
            <v>G513422200607212720</v>
          </cell>
          <cell r="C492" t="str">
            <v>杨海芬</v>
          </cell>
          <cell r="D492">
            <v>13</v>
          </cell>
          <cell r="E492" t="str">
            <v>历史政治生物</v>
          </cell>
          <cell r="F492" t="str">
            <v>历史类</v>
          </cell>
          <cell r="G492">
            <v>100</v>
          </cell>
          <cell r="H492">
            <v>85</v>
          </cell>
          <cell r="I492">
            <v>104</v>
          </cell>
          <cell r="J492">
            <v>44</v>
          </cell>
          <cell r="K492">
            <v>29</v>
          </cell>
          <cell r="L492">
            <v>36</v>
          </cell>
          <cell r="M492">
            <v>33</v>
          </cell>
          <cell r="N492">
            <v>28</v>
          </cell>
          <cell r="O492">
            <v>35</v>
          </cell>
        </row>
        <row r="493">
          <cell r="B493" t="str">
            <v>G513422200701082926</v>
          </cell>
          <cell r="C493" t="str">
            <v>肖云慧</v>
          </cell>
          <cell r="D493">
            <v>11</v>
          </cell>
          <cell r="E493" t="str">
            <v>历史政治地理</v>
          </cell>
          <cell r="F493" t="str">
            <v>历史类</v>
          </cell>
          <cell r="G493">
            <v>92</v>
          </cell>
          <cell r="H493">
            <v>68</v>
          </cell>
          <cell r="I493">
            <v>120</v>
          </cell>
          <cell r="J493">
            <v>42</v>
          </cell>
          <cell r="K493">
            <v>29</v>
          </cell>
          <cell r="L493">
            <v>37</v>
          </cell>
          <cell r="M493">
            <v>38</v>
          </cell>
          <cell r="N493">
            <v>23</v>
          </cell>
          <cell r="O493">
            <v>44</v>
          </cell>
        </row>
        <row r="494">
          <cell r="B494" t="str">
            <v>G513422200703082911</v>
          </cell>
          <cell r="C494" t="str">
            <v>严东华</v>
          </cell>
          <cell r="D494">
            <v>14</v>
          </cell>
          <cell r="E494" t="str">
            <v>历史政治地理</v>
          </cell>
          <cell r="F494" t="str">
            <v>艺体</v>
          </cell>
          <cell r="G494">
            <v>105</v>
          </cell>
          <cell r="H494">
            <v>93</v>
          </cell>
          <cell r="I494">
            <v>107</v>
          </cell>
          <cell r="J494">
            <v>33</v>
          </cell>
          <cell r="K494">
            <v>28</v>
          </cell>
          <cell r="L494">
            <v>37</v>
          </cell>
          <cell r="M494">
            <v>39</v>
          </cell>
          <cell r="N494">
            <v>20</v>
          </cell>
          <cell r="O494">
            <v>35</v>
          </cell>
        </row>
        <row r="495">
          <cell r="B495" t="str">
            <v>G513422200403161116</v>
          </cell>
          <cell r="C495" t="str">
            <v>沈天云</v>
          </cell>
          <cell r="D495">
            <v>11</v>
          </cell>
          <cell r="E495" t="str">
            <v>历史政治地理</v>
          </cell>
          <cell r="F495" t="str">
            <v>历史类</v>
          </cell>
          <cell r="G495">
            <v>104</v>
          </cell>
          <cell r="H495">
            <v>83</v>
          </cell>
          <cell r="I495">
            <v>55</v>
          </cell>
          <cell r="J495">
            <v>54</v>
          </cell>
          <cell r="K495">
            <v>27</v>
          </cell>
          <cell r="L495">
            <v>40</v>
          </cell>
          <cell r="M495">
            <v>47</v>
          </cell>
          <cell r="N495">
            <v>40</v>
          </cell>
          <cell r="O495">
            <v>43</v>
          </cell>
        </row>
        <row r="496">
          <cell r="B496" t="str">
            <v>G513422200609011914</v>
          </cell>
          <cell r="C496" t="str">
            <v>马国友</v>
          </cell>
          <cell r="D496">
            <v>15</v>
          </cell>
          <cell r="E496" t="str">
            <v>历史政治地理</v>
          </cell>
          <cell r="F496" t="str">
            <v>艺体</v>
          </cell>
          <cell r="G496">
            <v>100</v>
          </cell>
          <cell r="H496">
            <v>105</v>
          </cell>
          <cell r="I496">
            <v>62</v>
          </cell>
          <cell r="J496">
            <v>58</v>
          </cell>
          <cell r="K496">
            <v>28</v>
          </cell>
          <cell r="L496">
            <v>33</v>
          </cell>
          <cell r="M496">
            <v>43</v>
          </cell>
          <cell r="N496">
            <v>28</v>
          </cell>
          <cell r="O496">
            <v>40</v>
          </cell>
        </row>
        <row r="497">
          <cell r="B497" t="str">
            <v>G513422200512051522</v>
          </cell>
          <cell r="C497" t="str">
            <v>沈梦英</v>
          </cell>
          <cell r="D497">
            <v>7</v>
          </cell>
          <cell r="E497" t="str">
            <v>物理生物地理</v>
          </cell>
          <cell r="F497" t="str">
            <v>物理类</v>
          </cell>
          <cell r="G497">
            <v>91</v>
          </cell>
          <cell r="H497">
            <v>107</v>
          </cell>
          <cell r="I497">
            <v>63</v>
          </cell>
          <cell r="J497">
            <v>53</v>
          </cell>
          <cell r="K497">
            <v>37</v>
          </cell>
          <cell r="L497">
            <v>42</v>
          </cell>
          <cell r="M497">
            <v>33</v>
          </cell>
          <cell r="N497">
            <v>24</v>
          </cell>
          <cell r="O497">
            <v>42</v>
          </cell>
        </row>
        <row r="498">
          <cell r="B498" t="str">
            <v>G513422200510190019</v>
          </cell>
          <cell r="C498" t="str">
            <v>马兵</v>
          </cell>
          <cell r="D498">
            <v>14</v>
          </cell>
          <cell r="E498" t="str">
            <v>历史政治地理</v>
          </cell>
          <cell r="F498" t="str">
            <v>艺体</v>
          </cell>
          <cell r="G498">
            <v>113</v>
          </cell>
          <cell r="H498">
            <v>100</v>
          </cell>
          <cell r="I498">
            <v>68</v>
          </cell>
          <cell r="J498">
            <v>52</v>
          </cell>
          <cell r="K498">
            <v>30</v>
          </cell>
          <cell r="L498">
            <v>34</v>
          </cell>
          <cell r="M498">
            <v>29</v>
          </cell>
          <cell r="N498">
            <v>26</v>
          </cell>
          <cell r="O498">
            <v>42</v>
          </cell>
        </row>
        <row r="499">
          <cell r="B499" t="str">
            <v>G513422200505303816</v>
          </cell>
          <cell r="C499" t="str">
            <v>马尔甲</v>
          </cell>
          <cell r="D499">
            <v>8</v>
          </cell>
          <cell r="E499" t="str">
            <v>物理化学地理</v>
          </cell>
          <cell r="F499" t="str">
            <v>物理类</v>
          </cell>
          <cell r="G499">
            <v>87</v>
          </cell>
          <cell r="H499">
            <v>99</v>
          </cell>
          <cell r="I499">
            <v>67</v>
          </cell>
          <cell r="J499">
            <v>57</v>
          </cell>
          <cell r="K499">
            <v>39</v>
          </cell>
          <cell r="L499">
            <v>43</v>
          </cell>
          <cell r="M499">
            <v>29</v>
          </cell>
          <cell r="N499">
            <v>30</v>
          </cell>
          <cell r="O499">
            <v>41</v>
          </cell>
        </row>
        <row r="500">
          <cell r="B500" t="str">
            <v>G513422200410092120</v>
          </cell>
          <cell r="C500" t="str">
            <v>吕世英</v>
          </cell>
          <cell r="D500">
            <v>12</v>
          </cell>
          <cell r="E500" t="str">
            <v>历史政治生物</v>
          </cell>
          <cell r="F500" t="str">
            <v>历史类</v>
          </cell>
          <cell r="G500">
            <v>96</v>
          </cell>
          <cell r="H500">
            <v>67</v>
          </cell>
          <cell r="I500">
            <v>131</v>
          </cell>
          <cell r="J500">
            <v>48</v>
          </cell>
          <cell r="K500">
            <v>27</v>
          </cell>
          <cell r="L500">
            <v>30</v>
          </cell>
          <cell r="M500">
            <v>28</v>
          </cell>
          <cell r="N500">
            <v>41</v>
          </cell>
          <cell r="O500">
            <v>24</v>
          </cell>
        </row>
        <row r="501">
          <cell r="B501" t="str">
            <v>G513422200610024026</v>
          </cell>
          <cell r="C501" t="str">
            <v>次尔玛</v>
          </cell>
          <cell r="D501">
            <v>10</v>
          </cell>
          <cell r="E501" t="str">
            <v>历史政治地理</v>
          </cell>
          <cell r="F501" t="str">
            <v>历史类</v>
          </cell>
          <cell r="G501">
            <v>115</v>
          </cell>
          <cell r="H501">
            <v>68</v>
          </cell>
          <cell r="I501">
            <v>112</v>
          </cell>
          <cell r="J501">
            <v>40</v>
          </cell>
          <cell r="K501">
            <v>31</v>
          </cell>
          <cell r="L501">
            <v>38</v>
          </cell>
          <cell r="M501">
            <v>31</v>
          </cell>
          <cell r="N501">
            <v>27</v>
          </cell>
          <cell r="O501">
            <v>29</v>
          </cell>
        </row>
        <row r="502">
          <cell r="B502" t="str">
            <v>G51342220061012254X</v>
          </cell>
          <cell r="C502" t="str">
            <v>马小阳</v>
          </cell>
          <cell r="D502">
            <v>14</v>
          </cell>
          <cell r="E502" t="str">
            <v>历史政治地理</v>
          </cell>
          <cell r="F502" t="str">
            <v>艺体</v>
          </cell>
          <cell r="G502">
            <v>103</v>
          </cell>
          <cell r="H502">
            <v>80</v>
          </cell>
          <cell r="I502">
            <v>112</v>
          </cell>
          <cell r="J502">
            <v>43</v>
          </cell>
          <cell r="K502">
            <v>31</v>
          </cell>
          <cell r="L502">
            <v>34</v>
          </cell>
          <cell r="M502">
            <v>30</v>
          </cell>
          <cell r="N502">
            <v>18</v>
          </cell>
          <cell r="O502">
            <v>42</v>
          </cell>
        </row>
        <row r="503">
          <cell r="B503" t="str">
            <v>G513422200705100722</v>
          </cell>
          <cell r="C503" t="str">
            <v>胡海美</v>
          </cell>
          <cell r="D503">
            <v>8</v>
          </cell>
          <cell r="E503" t="str">
            <v>物理化学政治</v>
          </cell>
          <cell r="F503" t="str">
            <v>物理类</v>
          </cell>
          <cell r="G503">
            <v>104</v>
          </cell>
          <cell r="H503">
            <v>79</v>
          </cell>
          <cell r="I503">
            <v>64</v>
          </cell>
          <cell r="J503">
            <v>52</v>
          </cell>
          <cell r="K503">
            <v>40</v>
          </cell>
          <cell r="L503">
            <v>41</v>
          </cell>
          <cell r="M503">
            <v>26</v>
          </cell>
          <cell r="N503">
            <v>41</v>
          </cell>
          <cell r="O503">
            <v>43</v>
          </cell>
        </row>
        <row r="504">
          <cell r="B504" t="str">
            <v>G513422200505285013</v>
          </cell>
          <cell r="C504" t="str">
            <v>英扎若</v>
          </cell>
          <cell r="D504">
            <v>9</v>
          </cell>
          <cell r="E504" t="str">
            <v>历史政治地理</v>
          </cell>
          <cell r="F504" t="str">
            <v>历史类</v>
          </cell>
          <cell r="G504">
            <v>91</v>
          </cell>
          <cell r="H504">
            <v>103</v>
          </cell>
          <cell r="I504">
            <v>93</v>
          </cell>
          <cell r="J504">
            <v>35</v>
          </cell>
          <cell r="K504">
            <v>25</v>
          </cell>
          <cell r="L504">
            <v>39</v>
          </cell>
          <cell r="M504">
            <v>41</v>
          </cell>
          <cell r="N504">
            <v>23</v>
          </cell>
          <cell r="O504">
            <v>39</v>
          </cell>
        </row>
        <row r="505">
          <cell r="B505" t="str">
            <v>G513422200701122318</v>
          </cell>
          <cell r="C505" t="str">
            <v>杨关保</v>
          </cell>
          <cell r="D505">
            <v>7</v>
          </cell>
          <cell r="E505" t="str">
            <v>物理化学生物</v>
          </cell>
          <cell r="F505" t="str">
            <v>物理类</v>
          </cell>
          <cell r="G505">
            <v>99</v>
          </cell>
          <cell r="H505">
            <v>82</v>
          </cell>
          <cell r="I505">
            <v>64</v>
          </cell>
          <cell r="J505">
            <v>61</v>
          </cell>
          <cell r="K505">
            <v>40</v>
          </cell>
          <cell r="L505">
            <v>37</v>
          </cell>
          <cell r="M505">
            <v>32</v>
          </cell>
          <cell r="N505">
            <v>32</v>
          </cell>
          <cell r="O505">
            <v>41</v>
          </cell>
        </row>
        <row r="506">
          <cell r="B506" t="str">
            <v>G513422200607051322</v>
          </cell>
          <cell r="C506" t="str">
            <v>杨秀珍</v>
          </cell>
          <cell r="D506">
            <v>15</v>
          </cell>
          <cell r="E506" t="str">
            <v>历史政治地理</v>
          </cell>
          <cell r="F506" t="str">
            <v>艺体</v>
          </cell>
          <cell r="G506">
            <v>110</v>
          </cell>
          <cell r="H506">
            <v>69</v>
          </cell>
          <cell r="I506">
            <v>89</v>
          </cell>
          <cell r="J506">
            <v>49</v>
          </cell>
          <cell r="K506">
            <v>35</v>
          </cell>
          <cell r="L506">
            <v>40</v>
          </cell>
          <cell r="M506">
            <v>34</v>
          </cell>
          <cell r="N506">
            <v>31</v>
          </cell>
          <cell r="O506">
            <v>35</v>
          </cell>
        </row>
        <row r="507">
          <cell r="B507" t="str">
            <v>G513422200609186212</v>
          </cell>
          <cell r="C507" t="str">
            <v>王文祥</v>
          </cell>
          <cell r="D507">
            <v>14</v>
          </cell>
          <cell r="E507" t="str">
            <v>历史政治地理</v>
          </cell>
          <cell r="F507" t="str">
            <v>艺体</v>
          </cell>
          <cell r="G507">
            <v>95</v>
          </cell>
          <cell r="H507">
            <v>99</v>
          </cell>
          <cell r="I507">
            <v>89</v>
          </cell>
          <cell r="J507">
            <v>48</v>
          </cell>
          <cell r="K507">
            <v>27</v>
          </cell>
          <cell r="L507">
            <v>39</v>
          </cell>
          <cell r="M507">
            <v>30</v>
          </cell>
          <cell r="N507">
            <v>19</v>
          </cell>
          <cell r="O507">
            <v>43</v>
          </cell>
        </row>
        <row r="508">
          <cell r="B508" t="str">
            <v>G513422200711020729</v>
          </cell>
          <cell r="C508" t="str">
            <v>田健美</v>
          </cell>
          <cell r="D508">
            <v>12</v>
          </cell>
          <cell r="E508" t="str">
            <v>历史政治生物</v>
          </cell>
          <cell r="F508" t="str">
            <v>历史类</v>
          </cell>
          <cell r="G508">
            <v>100</v>
          </cell>
          <cell r="H508">
            <v>52</v>
          </cell>
          <cell r="I508">
            <v>133</v>
          </cell>
          <cell r="J508">
            <v>32</v>
          </cell>
          <cell r="K508">
            <v>34</v>
          </cell>
          <cell r="L508">
            <v>35</v>
          </cell>
          <cell r="M508">
            <v>26</v>
          </cell>
          <cell r="N508">
            <v>38</v>
          </cell>
          <cell r="O508">
            <v>38</v>
          </cell>
        </row>
        <row r="509">
          <cell r="B509" t="str">
            <v>G513422200608056221</v>
          </cell>
          <cell r="C509" t="str">
            <v>马小兰</v>
          </cell>
          <cell r="D509">
            <v>5</v>
          </cell>
          <cell r="E509" t="str">
            <v>物理生物地理</v>
          </cell>
          <cell r="F509" t="str">
            <v>物理类</v>
          </cell>
          <cell r="G509">
            <v>102</v>
          </cell>
          <cell r="H509">
            <v>61</v>
          </cell>
          <cell r="I509">
            <v>112</v>
          </cell>
          <cell r="J509">
            <v>47</v>
          </cell>
          <cell r="K509">
            <v>33</v>
          </cell>
          <cell r="L509">
            <v>41</v>
          </cell>
          <cell r="M509">
            <v>28</v>
          </cell>
          <cell r="N509">
            <v>31</v>
          </cell>
          <cell r="O509">
            <v>32</v>
          </cell>
        </row>
        <row r="510">
          <cell r="B510" t="str">
            <v>G513422200810153826</v>
          </cell>
          <cell r="C510" t="str">
            <v>王芳</v>
          </cell>
          <cell r="D510">
            <v>7</v>
          </cell>
          <cell r="E510" t="str">
            <v>物理化学生物</v>
          </cell>
          <cell r="F510" t="str">
            <v>物理类</v>
          </cell>
          <cell r="G510">
            <v>103</v>
          </cell>
          <cell r="H510">
            <v>75</v>
          </cell>
          <cell r="I510">
            <v>83</v>
          </cell>
          <cell r="J510">
            <v>42</v>
          </cell>
          <cell r="K510">
            <v>37</v>
          </cell>
          <cell r="L510">
            <v>38</v>
          </cell>
          <cell r="M510">
            <v>30</v>
          </cell>
          <cell r="N510">
            <v>37</v>
          </cell>
          <cell r="O510">
            <v>42</v>
          </cell>
        </row>
        <row r="511">
          <cell r="B511" t="str">
            <v>G513422200705212329</v>
          </cell>
          <cell r="C511" t="str">
            <v>祝玛拉姆</v>
          </cell>
          <cell r="D511">
            <v>13</v>
          </cell>
          <cell r="E511" t="str">
            <v>历史政治生物</v>
          </cell>
          <cell r="F511" t="str">
            <v>历史类</v>
          </cell>
          <cell r="G511">
            <v>103</v>
          </cell>
          <cell r="H511">
            <v>68</v>
          </cell>
          <cell r="I511">
            <v>120</v>
          </cell>
          <cell r="J511">
            <v>30</v>
          </cell>
          <cell r="K511">
            <v>26</v>
          </cell>
          <cell r="L511">
            <v>39</v>
          </cell>
          <cell r="M511">
            <v>34</v>
          </cell>
          <cell r="N511">
            <v>29</v>
          </cell>
          <cell r="O511">
            <v>38</v>
          </cell>
        </row>
        <row r="512">
          <cell r="B512" t="str">
            <v>G513422200307204817</v>
          </cell>
          <cell r="C512" t="str">
            <v>苏朗翁丁</v>
          </cell>
          <cell r="D512">
            <v>6</v>
          </cell>
          <cell r="E512" t="str">
            <v>物理化学地理</v>
          </cell>
          <cell r="F512" t="str">
            <v>物理类</v>
          </cell>
          <cell r="G512">
            <v>95</v>
          </cell>
          <cell r="H512">
            <v>115</v>
          </cell>
          <cell r="I512">
            <v>59</v>
          </cell>
          <cell r="J512">
            <v>66</v>
          </cell>
          <cell r="K512">
            <v>34</v>
          </cell>
          <cell r="L512">
            <v>27</v>
          </cell>
          <cell r="M512">
            <v>31</v>
          </cell>
          <cell r="N512">
            <v>23</v>
          </cell>
          <cell r="O512">
            <v>36</v>
          </cell>
        </row>
        <row r="513">
          <cell r="B513" t="str">
            <v>G513422200310094428</v>
          </cell>
          <cell r="C513" t="str">
            <v>罗洪天燕</v>
          </cell>
          <cell r="D513">
            <v>8</v>
          </cell>
          <cell r="E513" t="str">
            <v>物理化学政治</v>
          </cell>
          <cell r="F513" t="str">
            <v>物理类</v>
          </cell>
          <cell r="G513">
            <v>88</v>
          </cell>
          <cell r="H513">
            <v>92</v>
          </cell>
          <cell r="I513">
            <v>95</v>
          </cell>
          <cell r="J513">
            <v>48</v>
          </cell>
          <cell r="K513">
            <v>33</v>
          </cell>
          <cell r="L513">
            <v>33</v>
          </cell>
          <cell r="M513">
            <v>31</v>
          </cell>
          <cell r="N513">
            <v>24</v>
          </cell>
          <cell r="O513">
            <v>42</v>
          </cell>
        </row>
        <row r="514">
          <cell r="B514" t="str">
            <v>G513422200502101928</v>
          </cell>
          <cell r="C514" t="str">
            <v>伍玉牛</v>
          </cell>
          <cell r="D514">
            <v>12</v>
          </cell>
          <cell r="E514" t="str">
            <v>历史政治生物</v>
          </cell>
          <cell r="F514" t="str">
            <v>历史类</v>
          </cell>
          <cell r="G514">
            <v>109</v>
          </cell>
          <cell r="H514">
            <v>105</v>
          </cell>
          <cell r="I514">
            <v>72</v>
          </cell>
          <cell r="J514">
            <v>40</v>
          </cell>
          <cell r="K514">
            <v>30</v>
          </cell>
          <cell r="L514">
            <v>38</v>
          </cell>
          <cell r="M514">
            <v>36</v>
          </cell>
          <cell r="N514">
            <v>21</v>
          </cell>
          <cell r="O514">
            <v>34</v>
          </cell>
        </row>
        <row r="515">
          <cell r="B515" t="str">
            <v>G513422200511116021</v>
          </cell>
          <cell r="C515" t="str">
            <v>格让祝玛</v>
          </cell>
          <cell r="D515">
            <v>13</v>
          </cell>
          <cell r="E515" t="str">
            <v>历史政治生物</v>
          </cell>
          <cell r="F515" t="str">
            <v>历史类</v>
          </cell>
          <cell r="G515">
            <v>104</v>
          </cell>
          <cell r="H515">
            <v>64</v>
          </cell>
          <cell r="I515">
            <v>88</v>
          </cell>
          <cell r="J515">
            <v>40</v>
          </cell>
          <cell r="K515">
            <v>36</v>
          </cell>
          <cell r="L515">
            <v>43</v>
          </cell>
          <cell r="M515">
            <v>28</v>
          </cell>
          <cell r="N515">
            <v>40</v>
          </cell>
          <cell r="O515">
            <v>42</v>
          </cell>
        </row>
        <row r="516">
          <cell r="B516" t="str">
            <v>G513422200710166224</v>
          </cell>
          <cell r="C516" t="str">
            <v>蔡明莉</v>
          </cell>
          <cell r="D516">
            <v>6</v>
          </cell>
          <cell r="E516" t="str">
            <v>物理化学地理</v>
          </cell>
          <cell r="F516" t="str">
            <v>物理类</v>
          </cell>
          <cell r="G516">
            <v>100</v>
          </cell>
          <cell r="H516">
            <v>100</v>
          </cell>
          <cell r="I516">
            <v>83</v>
          </cell>
          <cell r="J516">
            <v>56</v>
          </cell>
          <cell r="K516">
            <v>34</v>
          </cell>
          <cell r="L516">
            <v>32</v>
          </cell>
          <cell r="M516">
            <v>24</v>
          </cell>
          <cell r="N516">
            <v>25</v>
          </cell>
          <cell r="O516">
            <v>30</v>
          </cell>
        </row>
        <row r="517">
          <cell r="B517" t="str">
            <v>G513422200611090711</v>
          </cell>
          <cell r="C517" t="str">
            <v>伍海龙</v>
          </cell>
          <cell r="D517">
            <v>15</v>
          </cell>
          <cell r="E517" t="str">
            <v>历史政治地理</v>
          </cell>
          <cell r="F517" t="str">
            <v>艺体</v>
          </cell>
          <cell r="G517">
            <v>104</v>
          </cell>
          <cell r="H517">
            <v>81</v>
          </cell>
          <cell r="I517">
            <v>79</v>
          </cell>
          <cell r="J517">
            <v>47</v>
          </cell>
          <cell r="K517">
            <v>28</v>
          </cell>
          <cell r="L517">
            <v>45</v>
          </cell>
          <cell r="M517">
            <v>34</v>
          </cell>
          <cell r="N517">
            <v>28</v>
          </cell>
          <cell r="O517">
            <v>43</v>
          </cell>
        </row>
        <row r="518">
          <cell r="B518" t="str">
            <v>G513422200608052714</v>
          </cell>
          <cell r="C518" t="str">
            <v>王兵</v>
          </cell>
          <cell r="D518">
            <v>14</v>
          </cell>
          <cell r="E518" t="str">
            <v>历史政治地理</v>
          </cell>
          <cell r="F518" t="str">
            <v>艺体</v>
          </cell>
          <cell r="G518">
            <v>91</v>
          </cell>
          <cell r="H518">
            <v>96</v>
          </cell>
          <cell r="I518">
            <v>125</v>
          </cell>
          <cell r="J518">
            <v>30</v>
          </cell>
          <cell r="K518">
            <v>22</v>
          </cell>
          <cell r="L518">
            <v>33</v>
          </cell>
          <cell r="M518">
            <v>33</v>
          </cell>
          <cell r="N518">
            <v>20</v>
          </cell>
          <cell r="O518">
            <v>38</v>
          </cell>
        </row>
        <row r="519">
          <cell r="B519" t="str">
            <v>G513422200803282726</v>
          </cell>
          <cell r="C519" t="str">
            <v>蔡春慧</v>
          </cell>
          <cell r="D519">
            <v>8</v>
          </cell>
          <cell r="E519" t="str">
            <v>物理化学政治</v>
          </cell>
          <cell r="F519" t="str">
            <v>物理类</v>
          </cell>
          <cell r="G519">
            <v>108</v>
          </cell>
          <cell r="H519">
            <v>84</v>
          </cell>
          <cell r="I519">
            <v>68</v>
          </cell>
          <cell r="J519">
            <v>46</v>
          </cell>
          <cell r="K519">
            <v>34</v>
          </cell>
          <cell r="L519">
            <v>42</v>
          </cell>
          <cell r="M519">
            <v>30</v>
          </cell>
          <cell r="N519">
            <v>32</v>
          </cell>
          <cell r="O519">
            <v>40</v>
          </cell>
        </row>
        <row r="520">
          <cell r="B520" t="str">
            <v>G513422200703084220</v>
          </cell>
          <cell r="C520" t="str">
            <v>扎西祝玛</v>
          </cell>
          <cell r="D520">
            <v>11</v>
          </cell>
          <cell r="E520" t="str">
            <v>历史政治地理</v>
          </cell>
          <cell r="F520" t="str">
            <v>历史类</v>
          </cell>
          <cell r="G520">
            <v>103</v>
          </cell>
          <cell r="H520">
            <v>71</v>
          </cell>
          <cell r="I520">
            <v>78</v>
          </cell>
          <cell r="J520">
            <v>53</v>
          </cell>
          <cell r="K520">
            <v>34</v>
          </cell>
          <cell r="L520">
            <v>45</v>
          </cell>
          <cell r="M520">
            <v>29</v>
          </cell>
          <cell r="N520">
            <v>32</v>
          </cell>
          <cell r="O520">
            <v>39</v>
          </cell>
        </row>
        <row r="521">
          <cell r="B521" t="str">
            <v>G513422200505155016</v>
          </cell>
          <cell r="C521" t="str">
            <v>彭友权</v>
          </cell>
          <cell r="D521">
            <v>8</v>
          </cell>
          <cell r="E521" t="str">
            <v>物理化学政治</v>
          </cell>
          <cell r="F521" t="str">
            <v>物理类</v>
          </cell>
          <cell r="G521">
            <v>99</v>
          </cell>
          <cell r="H521">
            <v>89</v>
          </cell>
          <cell r="I521">
            <v>60</v>
          </cell>
          <cell r="J521">
            <v>54</v>
          </cell>
          <cell r="K521">
            <v>38</v>
          </cell>
          <cell r="L521">
            <v>35</v>
          </cell>
          <cell r="M521">
            <v>41</v>
          </cell>
          <cell r="N521">
            <v>30</v>
          </cell>
          <cell r="O521">
            <v>37</v>
          </cell>
        </row>
        <row r="522">
          <cell r="B522" t="str">
            <v>G51342220051012461X</v>
          </cell>
          <cell r="C522" t="str">
            <v>扎西次尔</v>
          </cell>
          <cell r="D522">
            <v>14</v>
          </cell>
          <cell r="E522" t="str">
            <v>历史政治地理</v>
          </cell>
          <cell r="F522" t="str">
            <v>艺体</v>
          </cell>
          <cell r="G522">
            <v>92</v>
          </cell>
          <cell r="H522">
            <v>76</v>
          </cell>
          <cell r="I522">
            <v>105</v>
          </cell>
          <cell r="J522">
            <v>47</v>
          </cell>
          <cell r="K522">
            <v>33</v>
          </cell>
          <cell r="L522">
            <v>32</v>
          </cell>
          <cell r="M522">
            <v>39</v>
          </cell>
          <cell r="N522">
            <v>26</v>
          </cell>
          <cell r="O522">
            <v>35</v>
          </cell>
        </row>
        <row r="523">
          <cell r="B523" t="str">
            <v>G513422200410061914</v>
          </cell>
          <cell r="C523" t="str">
            <v>王云飞</v>
          </cell>
          <cell r="D523">
            <v>15</v>
          </cell>
          <cell r="E523" t="str">
            <v>物理生物地理</v>
          </cell>
          <cell r="F523" t="str">
            <v>艺体</v>
          </cell>
          <cell r="G523">
            <v>94</v>
          </cell>
          <cell r="H523">
            <v>78</v>
          </cell>
          <cell r="I523">
            <v>74</v>
          </cell>
          <cell r="J523">
            <v>48</v>
          </cell>
          <cell r="K523">
            <v>34</v>
          </cell>
          <cell r="L523">
            <v>44</v>
          </cell>
          <cell r="M523">
            <v>33</v>
          </cell>
          <cell r="N523">
            <v>37</v>
          </cell>
          <cell r="O523">
            <v>41</v>
          </cell>
        </row>
        <row r="524">
          <cell r="B524" t="str">
            <v>G513422200703043816</v>
          </cell>
          <cell r="C524" t="str">
            <v>杨扎西</v>
          </cell>
          <cell r="D524">
            <v>12</v>
          </cell>
          <cell r="E524" t="str">
            <v>历史政治生物</v>
          </cell>
          <cell r="F524" t="str">
            <v>历史类</v>
          </cell>
          <cell r="G524">
            <v>104</v>
          </cell>
          <cell r="H524">
            <v>83</v>
          </cell>
          <cell r="I524">
            <v>65</v>
          </cell>
          <cell r="J524">
            <v>48</v>
          </cell>
          <cell r="K524">
            <v>35</v>
          </cell>
          <cell r="L524">
            <v>44</v>
          </cell>
          <cell r="M524">
            <v>31</v>
          </cell>
          <cell r="N524">
            <v>34</v>
          </cell>
          <cell r="O524">
            <v>39</v>
          </cell>
        </row>
        <row r="525">
          <cell r="B525" t="str">
            <v>G513422200710102327</v>
          </cell>
          <cell r="C525" t="str">
            <v>扎西拉初</v>
          </cell>
          <cell r="D525">
            <v>12</v>
          </cell>
          <cell r="E525" t="str">
            <v>历史政治生物</v>
          </cell>
          <cell r="F525" t="str">
            <v>历史类</v>
          </cell>
          <cell r="G525">
            <v>103</v>
          </cell>
          <cell r="H525">
            <v>81</v>
          </cell>
          <cell r="I525">
            <v>101</v>
          </cell>
          <cell r="J525">
            <v>42</v>
          </cell>
          <cell r="K525">
            <v>24</v>
          </cell>
          <cell r="L525">
            <v>29</v>
          </cell>
          <cell r="M525">
            <v>34</v>
          </cell>
          <cell r="N525">
            <v>34</v>
          </cell>
          <cell r="O525">
            <v>35</v>
          </cell>
        </row>
        <row r="526">
          <cell r="B526" t="str">
            <v>G513422200603132512</v>
          </cell>
          <cell r="C526" t="str">
            <v>严正华</v>
          </cell>
          <cell r="D526">
            <v>7</v>
          </cell>
          <cell r="E526" t="str">
            <v>物理化学生物</v>
          </cell>
          <cell r="F526" t="str">
            <v>物理类</v>
          </cell>
          <cell r="G526">
            <v>83</v>
          </cell>
          <cell r="H526">
            <v>112</v>
          </cell>
          <cell r="I526">
            <v>54</v>
          </cell>
          <cell r="J526">
            <v>61</v>
          </cell>
          <cell r="K526">
            <v>34</v>
          </cell>
          <cell r="L526">
            <v>36</v>
          </cell>
          <cell r="M526">
            <v>34</v>
          </cell>
          <cell r="N526">
            <v>25</v>
          </cell>
          <cell r="O526">
            <v>43</v>
          </cell>
        </row>
        <row r="527">
          <cell r="B527" t="str">
            <v>G513422200405100018</v>
          </cell>
          <cell r="C527" t="str">
            <v>毛尔朗</v>
          </cell>
          <cell r="D527">
            <v>14</v>
          </cell>
          <cell r="E527" t="str">
            <v>物理生物地理</v>
          </cell>
          <cell r="F527" t="str">
            <v>艺体</v>
          </cell>
          <cell r="G527">
            <v>87</v>
          </cell>
          <cell r="H527">
            <v>90</v>
          </cell>
          <cell r="I527">
            <v>81</v>
          </cell>
          <cell r="J527">
            <v>55</v>
          </cell>
          <cell r="K527">
            <v>22</v>
          </cell>
          <cell r="L527">
            <v>38</v>
          </cell>
          <cell r="M527">
            <v>40</v>
          </cell>
          <cell r="N527">
            <v>34</v>
          </cell>
          <cell r="O527">
            <v>36</v>
          </cell>
        </row>
        <row r="528">
          <cell r="B528" t="str">
            <v>G51342220070318212X</v>
          </cell>
          <cell r="C528" t="str">
            <v>吕杰英</v>
          </cell>
          <cell r="D528">
            <v>14</v>
          </cell>
          <cell r="E528" t="str">
            <v>历史政治地理</v>
          </cell>
          <cell r="F528" t="str">
            <v>艺体</v>
          </cell>
          <cell r="G528">
            <v>109</v>
          </cell>
          <cell r="H528">
            <v>74</v>
          </cell>
          <cell r="I528">
            <v>74</v>
          </cell>
          <cell r="J528">
            <v>46</v>
          </cell>
          <cell r="K528">
            <v>29</v>
          </cell>
          <cell r="L528">
            <v>38</v>
          </cell>
          <cell r="M528">
            <v>35</v>
          </cell>
          <cell r="N528">
            <v>35</v>
          </cell>
          <cell r="O528">
            <v>43</v>
          </cell>
        </row>
        <row r="529">
          <cell r="B529" t="str">
            <v>G513422200410020020</v>
          </cell>
          <cell r="C529" t="str">
            <v>央青</v>
          </cell>
          <cell r="D529">
            <v>8</v>
          </cell>
          <cell r="E529" t="str">
            <v>物理化学政治</v>
          </cell>
          <cell r="F529" t="str">
            <v>物理类</v>
          </cell>
          <cell r="G529">
            <v>106</v>
          </cell>
          <cell r="H529">
            <v>58</v>
          </cell>
          <cell r="I529">
            <v>127</v>
          </cell>
          <cell r="J529">
            <v>40</v>
          </cell>
          <cell r="K529">
            <v>19</v>
          </cell>
          <cell r="L529">
            <v>37</v>
          </cell>
          <cell r="M529">
            <v>30</v>
          </cell>
          <cell r="N529">
            <v>31</v>
          </cell>
          <cell r="O529">
            <v>34</v>
          </cell>
        </row>
        <row r="530">
          <cell r="B530" t="str">
            <v>G513422200605101322</v>
          </cell>
          <cell r="C530" t="str">
            <v>苏博芸</v>
          </cell>
          <cell r="D530">
            <v>10</v>
          </cell>
          <cell r="E530" t="str">
            <v>历史政治地理</v>
          </cell>
          <cell r="F530" t="str">
            <v>历史类</v>
          </cell>
          <cell r="G530">
            <v>102</v>
          </cell>
          <cell r="H530">
            <v>80</v>
          </cell>
          <cell r="I530">
            <v>82</v>
          </cell>
          <cell r="J530">
            <v>44</v>
          </cell>
          <cell r="K530">
            <v>32</v>
          </cell>
          <cell r="L530">
            <v>41</v>
          </cell>
          <cell r="M530">
            <v>30</v>
          </cell>
          <cell r="N530">
            <v>29</v>
          </cell>
          <cell r="O530">
            <v>42</v>
          </cell>
        </row>
        <row r="531">
          <cell r="B531" t="str">
            <v>G513422200512091524</v>
          </cell>
          <cell r="C531" t="str">
            <v>马日启</v>
          </cell>
          <cell r="D531">
            <v>12</v>
          </cell>
          <cell r="E531" t="str">
            <v>历史政治生物</v>
          </cell>
          <cell r="F531" t="str">
            <v>历史类</v>
          </cell>
          <cell r="G531">
            <v>88</v>
          </cell>
          <cell r="H531">
            <v>100</v>
          </cell>
          <cell r="I531">
            <v>95</v>
          </cell>
          <cell r="J531">
            <v>36</v>
          </cell>
          <cell r="K531">
            <v>27</v>
          </cell>
          <cell r="L531">
            <v>32</v>
          </cell>
          <cell r="M531">
            <v>41</v>
          </cell>
          <cell r="N531">
            <v>20</v>
          </cell>
          <cell r="O531">
            <v>43</v>
          </cell>
        </row>
        <row r="532">
          <cell r="B532" t="str">
            <v>G513422200601123620</v>
          </cell>
          <cell r="C532" t="str">
            <v>陈桂菲</v>
          </cell>
          <cell r="D532">
            <v>3</v>
          </cell>
          <cell r="E532" t="str">
            <v>物理化学生物</v>
          </cell>
          <cell r="F532" t="str">
            <v>物理类</v>
          </cell>
          <cell r="G532">
            <v>87</v>
          </cell>
          <cell r="H532">
            <v>99</v>
          </cell>
          <cell r="I532">
            <v>67</v>
          </cell>
          <cell r="J532">
            <v>58</v>
          </cell>
          <cell r="K532">
            <v>40</v>
          </cell>
          <cell r="L532">
            <v>36</v>
          </cell>
          <cell r="M532">
            <v>34</v>
          </cell>
          <cell r="N532">
            <v>21</v>
          </cell>
          <cell r="O532">
            <v>39</v>
          </cell>
        </row>
        <row r="533">
          <cell r="B533" t="str">
            <v>G513422200809104437</v>
          </cell>
          <cell r="C533" t="str">
            <v>马友华</v>
          </cell>
          <cell r="D533">
            <v>6</v>
          </cell>
          <cell r="E533" t="str">
            <v>物理化学地理</v>
          </cell>
          <cell r="F533" t="str">
            <v>物理类</v>
          </cell>
          <cell r="G533">
            <v>83</v>
          </cell>
          <cell r="H533">
            <v>96</v>
          </cell>
          <cell r="I533">
            <v>77</v>
          </cell>
          <cell r="J533">
            <v>45</v>
          </cell>
          <cell r="K533">
            <v>34</v>
          </cell>
          <cell r="L533">
            <v>38</v>
          </cell>
          <cell r="M533">
            <v>34</v>
          </cell>
          <cell r="N533">
            <v>31</v>
          </cell>
          <cell r="O533">
            <v>42</v>
          </cell>
        </row>
        <row r="534">
          <cell r="B534" t="str">
            <v>G513422200706220021</v>
          </cell>
          <cell r="C534" t="str">
            <v>金珠祝玛</v>
          </cell>
          <cell r="D534">
            <v>15</v>
          </cell>
          <cell r="E534" t="str">
            <v>历史政治地理</v>
          </cell>
          <cell r="F534" t="str">
            <v>艺体</v>
          </cell>
          <cell r="G534">
            <v>105</v>
          </cell>
          <cell r="H534">
            <v>95</v>
          </cell>
          <cell r="I534">
            <v>80</v>
          </cell>
          <cell r="J534">
            <v>60</v>
          </cell>
          <cell r="K534">
            <v>27</v>
          </cell>
          <cell r="L534">
            <v>32</v>
          </cell>
          <cell r="M534">
            <v>22</v>
          </cell>
          <cell r="N534">
            <v>23</v>
          </cell>
          <cell r="O534">
            <v>39</v>
          </cell>
        </row>
        <row r="535">
          <cell r="B535" t="str">
            <v>G513422200710204227</v>
          </cell>
          <cell r="C535" t="str">
            <v>金珠卓玛</v>
          </cell>
          <cell r="D535">
            <v>15</v>
          </cell>
          <cell r="E535" t="str">
            <v>历史政治地理</v>
          </cell>
          <cell r="F535" t="str">
            <v>艺体</v>
          </cell>
          <cell r="G535">
            <v>98</v>
          </cell>
          <cell r="H535">
            <v>72</v>
          </cell>
          <cell r="I535">
            <v>106</v>
          </cell>
          <cell r="J535">
            <v>41</v>
          </cell>
          <cell r="K535">
            <v>22</v>
          </cell>
          <cell r="L535">
            <v>42</v>
          </cell>
          <cell r="M535">
            <v>25</v>
          </cell>
          <cell r="N535">
            <v>34</v>
          </cell>
          <cell r="O535">
            <v>41</v>
          </cell>
        </row>
        <row r="536">
          <cell r="B536" t="str">
            <v>G51342220070318132X</v>
          </cell>
          <cell r="C536" t="str">
            <v>次尔央初</v>
          </cell>
          <cell r="D536">
            <v>15</v>
          </cell>
          <cell r="E536" t="str">
            <v>历史政治地理</v>
          </cell>
          <cell r="F536" t="str">
            <v>艺体</v>
          </cell>
          <cell r="G536">
            <v>105</v>
          </cell>
          <cell r="H536">
            <v>62</v>
          </cell>
          <cell r="I536">
            <v>90</v>
          </cell>
          <cell r="J536">
            <v>48</v>
          </cell>
          <cell r="K536">
            <v>36</v>
          </cell>
          <cell r="L536">
            <v>29</v>
          </cell>
          <cell r="M536">
            <v>38</v>
          </cell>
          <cell r="N536">
            <v>39</v>
          </cell>
          <cell r="O536">
            <v>34</v>
          </cell>
        </row>
        <row r="537">
          <cell r="B537" t="str">
            <v>G513422200505011514</v>
          </cell>
          <cell r="C537" t="str">
            <v>沈作所</v>
          </cell>
          <cell r="D537">
            <v>8</v>
          </cell>
          <cell r="E537" t="str">
            <v>物理化学地理</v>
          </cell>
          <cell r="F537" t="str">
            <v>物理类</v>
          </cell>
          <cell r="G537">
            <v>108</v>
          </cell>
          <cell r="H537">
            <v>84</v>
          </cell>
          <cell r="I537">
            <v>59</v>
          </cell>
          <cell r="J537">
            <v>62</v>
          </cell>
          <cell r="K537">
            <v>40</v>
          </cell>
          <cell r="L537">
            <v>30</v>
          </cell>
          <cell r="M537">
            <v>35</v>
          </cell>
          <cell r="N537">
            <v>29</v>
          </cell>
          <cell r="O537">
            <v>33</v>
          </cell>
        </row>
        <row r="538">
          <cell r="B538" t="str">
            <v>G513422200701161122</v>
          </cell>
          <cell r="C538" t="str">
            <v>马林英</v>
          </cell>
          <cell r="D538">
            <v>10</v>
          </cell>
          <cell r="E538" t="str">
            <v>历史政治地理</v>
          </cell>
          <cell r="F538" t="str">
            <v>历史类</v>
          </cell>
          <cell r="G538">
            <v>100</v>
          </cell>
          <cell r="H538">
            <v>92</v>
          </cell>
          <cell r="I538">
            <v>72</v>
          </cell>
          <cell r="J538">
            <v>47</v>
          </cell>
          <cell r="K538">
            <v>29</v>
          </cell>
          <cell r="L538">
            <v>35</v>
          </cell>
          <cell r="M538">
            <v>41</v>
          </cell>
          <cell r="N538">
            <v>35</v>
          </cell>
          <cell r="O538">
            <v>29</v>
          </cell>
        </row>
        <row r="539">
          <cell r="B539" t="str">
            <v>G513422200607084618</v>
          </cell>
          <cell r="C539" t="str">
            <v>毛力全</v>
          </cell>
          <cell r="D539">
            <v>10</v>
          </cell>
          <cell r="E539" t="str">
            <v>历史政治地理</v>
          </cell>
          <cell r="F539" t="str">
            <v>历史类</v>
          </cell>
          <cell r="G539">
            <v>103</v>
          </cell>
          <cell r="H539">
            <v>106</v>
          </cell>
          <cell r="I539">
            <v>43</v>
          </cell>
          <cell r="J539">
            <v>57</v>
          </cell>
          <cell r="K539">
            <v>28</v>
          </cell>
          <cell r="L539">
            <v>36</v>
          </cell>
          <cell r="M539">
            <v>45</v>
          </cell>
          <cell r="N539">
            <v>27</v>
          </cell>
          <cell r="O539">
            <v>35</v>
          </cell>
        </row>
        <row r="540">
          <cell r="B540" t="str">
            <v>G513422200610156221</v>
          </cell>
          <cell r="C540" t="str">
            <v>次尔央青</v>
          </cell>
          <cell r="D540">
            <v>11</v>
          </cell>
          <cell r="E540" t="str">
            <v>历史政治地理</v>
          </cell>
          <cell r="F540" t="str">
            <v>历史类</v>
          </cell>
          <cell r="G540">
            <v>111</v>
          </cell>
          <cell r="H540">
            <v>77</v>
          </cell>
          <cell r="I540">
            <v>87</v>
          </cell>
          <cell r="J540">
            <v>41</v>
          </cell>
          <cell r="K540">
            <v>27</v>
          </cell>
          <cell r="L540">
            <v>32</v>
          </cell>
          <cell r="M540">
            <v>33</v>
          </cell>
          <cell r="N540">
            <v>35</v>
          </cell>
          <cell r="O540">
            <v>36</v>
          </cell>
        </row>
        <row r="541">
          <cell r="B541" t="str">
            <v>G513422200610123817</v>
          </cell>
          <cell r="C541" t="str">
            <v>沈建史</v>
          </cell>
          <cell r="D541">
            <v>15</v>
          </cell>
          <cell r="E541" t="str">
            <v>历史政治地理</v>
          </cell>
          <cell r="F541" t="str">
            <v>艺体</v>
          </cell>
          <cell r="G541">
            <v>97</v>
          </cell>
          <cell r="H541">
            <v>99</v>
          </cell>
          <cell r="I541">
            <v>66</v>
          </cell>
          <cell r="J541">
            <v>56</v>
          </cell>
          <cell r="K541">
            <v>25</v>
          </cell>
          <cell r="L541">
            <v>39</v>
          </cell>
          <cell r="M541">
            <v>33</v>
          </cell>
          <cell r="N541">
            <v>22</v>
          </cell>
          <cell r="O541">
            <v>44</v>
          </cell>
        </row>
        <row r="542">
          <cell r="B542" t="str">
            <v>G513422200403062118</v>
          </cell>
          <cell r="C542" t="str">
            <v>马孙健</v>
          </cell>
          <cell r="D542">
            <v>15</v>
          </cell>
          <cell r="E542" t="str">
            <v>历史政治地理</v>
          </cell>
          <cell r="F542" t="str">
            <v>艺体</v>
          </cell>
          <cell r="G542">
            <v>108</v>
          </cell>
          <cell r="H542">
            <v>76</v>
          </cell>
          <cell r="I542">
            <v>73</v>
          </cell>
          <cell r="J542">
            <v>48</v>
          </cell>
          <cell r="K542">
            <v>34</v>
          </cell>
          <cell r="L542">
            <v>32</v>
          </cell>
          <cell r="M542">
            <v>43</v>
          </cell>
          <cell r="N542">
            <v>29</v>
          </cell>
          <cell r="O542">
            <v>37</v>
          </cell>
        </row>
        <row r="543">
          <cell r="B543" t="str">
            <v>G513422200206126047</v>
          </cell>
          <cell r="C543" t="str">
            <v>祝玛央宗</v>
          </cell>
          <cell r="D543">
            <v>15</v>
          </cell>
          <cell r="E543" t="str">
            <v>历史政治地理</v>
          </cell>
          <cell r="F543" t="str">
            <v>艺体</v>
          </cell>
          <cell r="G543">
            <v>108</v>
          </cell>
          <cell r="H543">
            <v>69</v>
          </cell>
          <cell r="I543">
            <v>85</v>
          </cell>
          <cell r="J543">
            <v>36</v>
          </cell>
          <cell r="K543">
            <v>30</v>
          </cell>
          <cell r="L543">
            <v>44</v>
          </cell>
          <cell r="M543">
            <v>34</v>
          </cell>
          <cell r="N543">
            <v>34</v>
          </cell>
          <cell r="O543">
            <v>39</v>
          </cell>
        </row>
        <row r="544">
          <cell r="B544" t="str">
            <v>G513422200601186824</v>
          </cell>
          <cell r="C544" t="str">
            <v>邱冬秀</v>
          </cell>
          <cell r="D544">
            <v>15</v>
          </cell>
          <cell r="E544" t="str">
            <v>历史政治地理</v>
          </cell>
          <cell r="F544" t="str">
            <v>艺体</v>
          </cell>
          <cell r="G544">
            <v>100</v>
          </cell>
          <cell r="H544">
            <v>49</v>
          </cell>
          <cell r="I544">
            <v>92</v>
          </cell>
          <cell r="J544">
            <v>52</v>
          </cell>
          <cell r="K544">
            <v>29</v>
          </cell>
          <cell r="L544">
            <v>35</v>
          </cell>
          <cell r="M544">
            <v>46</v>
          </cell>
          <cell r="N544">
            <v>41</v>
          </cell>
          <cell r="O544">
            <v>35</v>
          </cell>
        </row>
        <row r="545">
          <cell r="B545" t="str">
            <v>G513422200511156429</v>
          </cell>
          <cell r="C545" t="str">
            <v>撒得次姆</v>
          </cell>
          <cell r="D545">
            <v>10</v>
          </cell>
          <cell r="E545" t="str">
            <v>历史政治地理</v>
          </cell>
          <cell r="F545" t="str">
            <v>历史类</v>
          </cell>
          <cell r="G545">
            <v>101</v>
          </cell>
          <cell r="H545">
            <v>72</v>
          </cell>
          <cell r="I545">
            <v>90</v>
          </cell>
          <cell r="J545">
            <v>42</v>
          </cell>
          <cell r="K545">
            <v>34</v>
          </cell>
          <cell r="L545">
            <v>42</v>
          </cell>
          <cell r="M545">
            <v>28</v>
          </cell>
          <cell r="N545">
            <v>33</v>
          </cell>
          <cell r="O545">
            <v>36</v>
          </cell>
        </row>
        <row r="546">
          <cell r="B546" t="str">
            <v>G513422200607204413</v>
          </cell>
          <cell r="C546" t="str">
            <v>乔日伙</v>
          </cell>
          <cell r="D546">
            <v>11</v>
          </cell>
          <cell r="E546" t="str">
            <v>历史政治地理</v>
          </cell>
          <cell r="F546" t="str">
            <v>历史类</v>
          </cell>
          <cell r="G546">
            <v>98</v>
          </cell>
          <cell r="H546">
            <v>91</v>
          </cell>
          <cell r="I546">
            <v>47</v>
          </cell>
          <cell r="J546">
            <v>57</v>
          </cell>
          <cell r="K546">
            <v>32</v>
          </cell>
          <cell r="L546">
            <v>35</v>
          </cell>
          <cell r="M546">
            <v>38</v>
          </cell>
          <cell r="N546">
            <v>34</v>
          </cell>
          <cell r="O546">
            <v>46</v>
          </cell>
        </row>
        <row r="547">
          <cell r="B547" t="str">
            <v>G513422200708134821</v>
          </cell>
          <cell r="C547" t="str">
            <v>撒朗央青</v>
          </cell>
          <cell r="D547">
            <v>12</v>
          </cell>
          <cell r="E547" t="str">
            <v>历史政治生物</v>
          </cell>
          <cell r="F547" t="str">
            <v>历史类</v>
          </cell>
          <cell r="G547">
            <v>100</v>
          </cell>
          <cell r="H547">
            <v>102</v>
          </cell>
          <cell r="I547">
            <v>81</v>
          </cell>
          <cell r="J547">
            <v>45</v>
          </cell>
          <cell r="K547">
            <v>30</v>
          </cell>
          <cell r="L547">
            <v>33</v>
          </cell>
          <cell r="M547">
            <v>34</v>
          </cell>
          <cell r="N547">
            <v>27</v>
          </cell>
          <cell r="O547">
            <v>26</v>
          </cell>
        </row>
        <row r="548">
          <cell r="B548" t="str">
            <v>G513422200702026635</v>
          </cell>
          <cell r="C548" t="str">
            <v>杨文龙</v>
          </cell>
          <cell r="D548">
            <v>7</v>
          </cell>
          <cell r="E548" t="str">
            <v>物理化学生物</v>
          </cell>
          <cell r="F548" t="str">
            <v>物理类</v>
          </cell>
          <cell r="G548">
            <v>89</v>
          </cell>
          <cell r="H548">
            <v>95</v>
          </cell>
          <cell r="I548">
            <v>75</v>
          </cell>
          <cell r="J548">
            <v>52</v>
          </cell>
          <cell r="K548">
            <v>32</v>
          </cell>
          <cell r="L548">
            <v>40</v>
          </cell>
          <cell r="M548">
            <v>24</v>
          </cell>
          <cell r="N548">
            <v>30</v>
          </cell>
          <cell r="O548">
            <v>40</v>
          </cell>
        </row>
        <row r="549">
          <cell r="B549" t="str">
            <v>G513422200605074635</v>
          </cell>
          <cell r="C549" t="str">
            <v>苏嘉成</v>
          </cell>
          <cell r="D549">
            <v>8</v>
          </cell>
          <cell r="E549" t="str">
            <v>物理化学地理</v>
          </cell>
          <cell r="F549" t="str">
            <v>物理类</v>
          </cell>
          <cell r="G549">
            <v>92</v>
          </cell>
          <cell r="H549">
            <v>83</v>
          </cell>
          <cell r="I549">
            <v>69</v>
          </cell>
          <cell r="J549">
            <v>45</v>
          </cell>
          <cell r="K549">
            <v>40</v>
          </cell>
          <cell r="L549">
            <v>42</v>
          </cell>
          <cell r="M549">
            <v>35</v>
          </cell>
          <cell r="N549">
            <v>37</v>
          </cell>
          <cell r="O549">
            <v>33</v>
          </cell>
        </row>
        <row r="550">
          <cell r="B550" t="str">
            <v>G513422200612190028</v>
          </cell>
          <cell r="C550" t="str">
            <v>杨伊妹</v>
          </cell>
          <cell r="D550">
            <v>10</v>
          </cell>
          <cell r="E550" t="str">
            <v>历史政治地理</v>
          </cell>
          <cell r="F550" t="str">
            <v>历史类</v>
          </cell>
          <cell r="G550">
            <v>117</v>
          </cell>
          <cell r="H550">
            <v>80</v>
          </cell>
          <cell r="I550">
            <v>50</v>
          </cell>
          <cell r="J550">
            <v>49</v>
          </cell>
          <cell r="K550">
            <v>32</v>
          </cell>
          <cell r="L550">
            <v>35</v>
          </cell>
          <cell r="M550">
            <v>38</v>
          </cell>
          <cell r="N550">
            <v>42</v>
          </cell>
          <cell r="O550">
            <v>33</v>
          </cell>
        </row>
        <row r="551">
          <cell r="B551" t="str">
            <v>G513422200409132519</v>
          </cell>
          <cell r="C551" t="str">
            <v>李友清</v>
          </cell>
          <cell r="D551">
            <v>14</v>
          </cell>
          <cell r="E551" t="str">
            <v>历史政治地理</v>
          </cell>
          <cell r="F551" t="str">
            <v>艺体</v>
          </cell>
          <cell r="G551">
            <v>110</v>
          </cell>
          <cell r="H551">
            <v>60</v>
          </cell>
          <cell r="I551">
            <v>72</v>
          </cell>
          <cell r="J551">
            <v>42</v>
          </cell>
          <cell r="K551">
            <v>36</v>
          </cell>
          <cell r="L551">
            <v>44</v>
          </cell>
          <cell r="M551">
            <v>38</v>
          </cell>
          <cell r="N551">
            <v>30</v>
          </cell>
          <cell r="O551">
            <v>44</v>
          </cell>
        </row>
        <row r="552">
          <cell r="B552" t="str">
            <v>G513422200705016619</v>
          </cell>
          <cell r="C552" t="str">
            <v>陈华健</v>
          </cell>
          <cell r="D552">
            <v>7</v>
          </cell>
          <cell r="E552" t="str">
            <v>物理化学生物</v>
          </cell>
          <cell r="F552" t="str">
            <v>物理类</v>
          </cell>
          <cell r="G552">
            <v>88</v>
          </cell>
          <cell r="H552">
            <v>101</v>
          </cell>
          <cell r="I552">
            <v>66</v>
          </cell>
          <cell r="J552">
            <v>57</v>
          </cell>
          <cell r="K552">
            <v>29</v>
          </cell>
          <cell r="L552">
            <v>39</v>
          </cell>
          <cell r="M552">
            <v>33</v>
          </cell>
          <cell r="N552">
            <v>26</v>
          </cell>
          <cell r="O552">
            <v>36</v>
          </cell>
        </row>
        <row r="553">
          <cell r="B553" t="str">
            <v>G51342220070920561X</v>
          </cell>
          <cell r="C553" t="str">
            <v>胡军</v>
          </cell>
          <cell r="D553">
            <v>5</v>
          </cell>
          <cell r="E553" t="str">
            <v>物理生物地理</v>
          </cell>
          <cell r="F553" t="str">
            <v>艺体</v>
          </cell>
          <cell r="G553">
            <v>109</v>
          </cell>
          <cell r="H553">
            <v>57</v>
          </cell>
          <cell r="I553">
            <v>99</v>
          </cell>
          <cell r="J553">
            <v>38</v>
          </cell>
          <cell r="K553">
            <v>25</v>
          </cell>
          <cell r="L553">
            <v>41</v>
          </cell>
          <cell r="M553">
            <v>29</v>
          </cell>
          <cell r="N553">
            <v>36</v>
          </cell>
          <cell r="O553">
            <v>41</v>
          </cell>
        </row>
        <row r="554">
          <cell r="B554" t="str">
            <v>G51342220070718232X</v>
          </cell>
          <cell r="C554" t="str">
            <v>黄央青</v>
          </cell>
          <cell r="D554">
            <v>10</v>
          </cell>
          <cell r="E554" t="str">
            <v>历史政治地理</v>
          </cell>
          <cell r="F554" t="str">
            <v>历史类</v>
          </cell>
          <cell r="G554">
            <v>108</v>
          </cell>
          <cell r="H554">
            <v>63</v>
          </cell>
          <cell r="I554">
            <v>116</v>
          </cell>
          <cell r="J554">
            <v>43</v>
          </cell>
          <cell r="K554">
            <v>20</v>
          </cell>
          <cell r="L554">
            <v>39</v>
          </cell>
          <cell r="M554">
            <v>28</v>
          </cell>
          <cell r="N554">
            <v>28</v>
          </cell>
          <cell r="O554">
            <v>29</v>
          </cell>
        </row>
        <row r="555">
          <cell r="B555" t="str">
            <v>G513422200610125425</v>
          </cell>
          <cell r="C555" t="str">
            <v>呷茸祝玛</v>
          </cell>
          <cell r="D555">
            <v>15</v>
          </cell>
          <cell r="E555" t="str">
            <v>物理生物地理</v>
          </cell>
          <cell r="F555" t="str">
            <v>艺体</v>
          </cell>
          <cell r="G555">
            <v>105</v>
          </cell>
          <cell r="H555">
            <v>91</v>
          </cell>
          <cell r="I555">
            <v>112</v>
          </cell>
          <cell r="J555">
            <v>45</v>
          </cell>
          <cell r="K555">
            <v>27</v>
          </cell>
          <cell r="L555">
            <v>32</v>
          </cell>
          <cell r="M555">
            <v>12</v>
          </cell>
          <cell r="N555">
            <v>17</v>
          </cell>
          <cell r="O555">
            <v>33</v>
          </cell>
        </row>
        <row r="556">
          <cell r="B556" t="str">
            <v>G513422200604074414</v>
          </cell>
          <cell r="C556" t="str">
            <v>李海龙</v>
          </cell>
          <cell r="D556">
            <v>4</v>
          </cell>
          <cell r="E556" t="str">
            <v>物理化学政治</v>
          </cell>
          <cell r="F556" t="str">
            <v>物理类</v>
          </cell>
          <cell r="G556">
            <v>79</v>
          </cell>
          <cell r="H556">
            <v>90</v>
          </cell>
          <cell r="I556">
            <v>67</v>
          </cell>
          <cell r="J556">
            <v>53</v>
          </cell>
          <cell r="K556">
            <v>34</v>
          </cell>
          <cell r="L556">
            <v>44</v>
          </cell>
          <cell r="M556">
            <v>35</v>
          </cell>
          <cell r="N556">
            <v>27</v>
          </cell>
          <cell r="O556">
            <v>44</v>
          </cell>
        </row>
        <row r="557">
          <cell r="B557" t="str">
            <v>G513422200707132912</v>
          </cell>
          <cell r="C557" t="str">
            <v>熊成香</v>
          </cell>
          <cell r="D557">
            <v>11</v>
          </cell>
          <cell r="E557" t="str">
            <v>历史政治地理</v>
          </cell>
          <cell r="F557" t="str">
            <v>历史类</v>
          </cell>
          <cell r="G557">
            <v>111</v>
          </cell>
          <cell r="H557">
            <v>80</v>
          </cell>
          <cell r="I557">
            <v>80</v>
          </cell>
          <cell r="J557">
            <v>44</v>
          </cell>
          <cell r="K557">
            <v>28</v>
          </cell>
          <cell r="L557">
            <v>38</v>
          </cell>
          <cell r="M557">
            <v>25</v>
          </cell>
          <cell r="N557">
            <v>25</v>
          </cell>
          <cell r="O557">
            <v>42</v>
          </cell>
        </row>
        <row r="558">
          <cell r="B558" t="str">
            <v>G513422200804154224</v>
          </cell>
          <cell r="C558" t="str">
            <v>祝玛</v>
          </cell>
          <cell r="D558">
            <v>10</v>
          </cell>
          <cell r="E558" t="str">
            <v>历史政治地理</v>
          </cell>
          <cell r="F558" t="str">
            <v>历史类</v>
          </cell>
          <cell r="G558">
            <v>111</v>
          </cell>
          <cell r="H558">
            <v>55</v>
          </cell>
          <cell r="I558">
            <v>93</v>
          </cell>
          <cell r="J558">
            <v>35</v>
          </cell>
          <cell r="K558">
            <v>26</v>
          </cell>
          <cell r="L558">
            <v>37</v>
          </cell>
          <cell r="M558">
            <v>37</v>
          </cell>
          <cell r="N558">
            <v>38</v>
          </cell>
          <cell r="O558">
            <v>40</v>
          </cell>
        </row>
        <row r="559">
          <cell r="B559" t="str">
            <v>G513422200407202528</v>
          </cell>
          <cell r="C559" t="str">
            <v>陶关英</v>
          </cell>
          <cell r="D559">
            <v>11</v>
          </cell>
          <cell r="E559" t="str">
            <v>历史政治地理</v>
          </cell>
          <cell r="F559" t="str">
            <v>历史类</v>
          </cell>
          <cell r="G559">
            <v>107</v>
          </cell>
          <cell r="H559">
            <v>97</v>
          </cell>
          <cell r="I559">
            <v>76</v>
          </cell>
          <cell r="J559">
            <v>34</v>
          </cell>
          <cell r="K559">
            <v>26</v>
          </cell>
          <cell r="L559">
            <v>37</v>
          </cell>
          <cell r="M559">
            <v>25</v>
          </cell>
          <cell r="N559">
            <v>28</v>
          </cell>
          <cell r="O559">
            <v>42</v>
          </cell>
        </row>
        <row r="560">
          <cell r="B560" t="str">
            <v>G513422200607040025</v>
          </cell>
          <cell r="C560" t="str">
            <v>勒尔菁菁</v>
          </cell>
          <cell r="D560">
            <v>14</v>
          </cell>
          <cell r="E560" t="str">
            <v>历史政治地理</v>
          </cell>
          <cell r="F560" t="str">
            <v>艺体</v>
          </cell>
          <cell r="G560">
            <v>107</v>
          </cell>
          <cell r="H560">
            <v>80</v>
          </cell>
          <cell r="I560">
            <v>74</v>
          </cell>
          <cell r="J560">
            <v>57</v>
          </cell>
          <cell r="K560">
            <v>31</v>
          </cell>
          <cell r="L560">
            <v>41</v>
          </cell>
          <cell r="M560">
            <v>22</v>
          </cell>
          <cell r="N560">
            <v>28</v>
          </cell>
          <cell r="O560">
            <v>34</v>
          </cell>
        </row>
        <row r="561">
          <cell r="B561" t="str">
            <v>G513422200610180926</v>
          </cell>
          <cell r="C561" t="str">
            <v>侯自英</v>
          </cell>
          <cell r="D561">
            <v>11</v>
          </cell>
          <cell r="E561" t="str">
            <v>历史政治地理</v>
          </cell>
          <cell r="F561" t="str">
            <v>历史类</v>
          </cell>
          <cell r="G561">
            <v>93</v>
          </cell>
          <cell r="H561">
            <v>67</v>
          </cell>
          <cell r="I561">
            <v>100</v>
          </cell>
          <cell r="J561">
            <v>43</v>
          </cell>
          <cell r="K561">
            <v>40</v>
          </cell>
          <cell r="L561">
            <v>37</v>
          </cell>
          <cell r="M561">
            <v>24</v>
          </cell>
          <cell r="N561">
            <v>29</v>
          </cell>
          <cell r="O561">
            <v>38</v>
          </cell>
        </row>
        <row r="562">
          <cell r="B562" t="str">
            <v>G513422200710184625</v>
          </cell>
          <cell r="C562" t="str">
            <v>罗钢</v>
          </cell>
          <cell r="D562">
            <v>13</v>
          </cell>
          <cell r="E562" t="str">
            <v>历史政治生物</v>
          </cell>
          <cell r="F562" t="str">
            <v>历史类</v>
          </cell>
          <cell r="G562">
            <v>116</v>
          </cell>
          <cell r="H562">
            <v>38</v>
          </cell>
          <cell r="I562">
            <v>110</v>
          </cell>
          <cell r="J562">
            <v>38</v>
          </cell>
          <cell r="K562">
            <v>19</v>
          </cell>
          <cell r="L562">
            <v>36</v>
          </cell>
          <cell r="M562">
            <v>37</v>
          </cell>
          <cell r="N562">
            <v>37</v>
          </cell>
          <cell r="O562">
            <v>40</v>
          </cell>
        </row>
        <row r="563">
          <cell r="B563" t="str">
            <v>G513422200601016227</v>
          </cell>
          <cell r="C563" t="str">
            <v>沈月月</v>
          </cell>
          <cell r="D563">
            <v>5</v>
          </cell>
          <cell r="E563" t="str">
            <v>物理生物地理</v>
          </cell>
          <cell r="F563" t="str">
            <v>物理类</v>
          </cell>
          <cell r="G563">
            <v>100</v>
          </cell>
          <cell r="H563">
            <v>80</v>
          </cell>
          <cell r="I563">
            <v>103</v>
          </cell>
          <cell r="J563">
            <v>46</v>
          </cell>
          <cell r="K563">
            <v>27</v>
          </cell>
          <cell r="L563">
            <v>35</v>
          </cell>
          <cell r="M563">
            <v>25</v>
          </cell>
          <cell r="N563">
            <v>23</v>
          </cell>
          <cell r="O563">
            <v>31</v>
          </cell>
        </row>
        <row r="564">
          <cell r="B564" t="str">
            <v>G513422201003012722</v>
          </cell>
          <cell r="C564" t="str">
            <v>沈润兰</v>
          </cell>
          <cell r="D564">
            <v>8</v>
          </cell>
          <cell r="E564" t="str">
            <v>物理化学政治</v>
          </cell>
          <cell r="F564" t="str">
            <v>物理类</v>
          </cell>
          <cell r="G564">
            <v>93</v>
          </cell>
          <cell r="H564">
            <v>85</v>
          </cell>
          <cell r="I564">
            <v>92</v>
          </cell>
          <cell r="J564">
            <v>39</v>
          </cell>
          <cell r="K564">
            <v>27</v>
          </cell>
          <cell r="L564">
            <v>38</v>
          </cell>
          <cell r="M564">
            <v>29</v>
          </cell>
          <cell r="N564">
            <v>26</v>
          </cell>
          <cell r="O564">
            <v>41</v>
          </cell>
        </row>
        <row r="565">
          <cell r="B565" t="str">
            <v>G513422200706165026</v>
          </cell>
          <cell r="C565" t="str">
            <v>扎西祝玛</v>
          </cell>
          <cell r="D565">
            <v>12</v>
          </cell>
          <cell r="E565" t="str">
            <v>历史政治生物</v>
          </cell>
          <cell r="F565" t="str">
            <v>历史类</v>
          </cell>
          <cell r="G565">
            <v>101</v>
          </cell>
          <cell r="H565">
            <v>95</v>
          </cell>
          <cell r="I565">
            <v>101</v>
          </cell>
          <cell r="J565">
            <v>35</v>
          </cell>
          <cell r="K565">
            <v>26</v>
          </cell>
          <cell r="L565">
            <v>35</v>
          </cell>
          <cell r="M565">
            <v>19</v>
          </cell>
          <cell r="N565">
            <v>24</v>
          </cell>
          <cell r="O565">
            <v>34</v>
          </cell>
        </row>
        <row r="566">
          <cell r="B566" t="str">
            <v>G513422200701201729</v>
          </cell>
          <cell r="C566" t="str">
            <v>杨群</v>
          </cell>
          <cell r="D566">
            <v>12</v>
          </cell>
          <cell r="E566" t="str">
            <v>历史政治生物</v>
          </cell>
          <cell r="F566" t="str">
            <v>历史类</v>
          </cell>
          <cell r="G566">
            <v>91</v>
          </cell>
          <cell r="H566">
            <v>56</v>
          </cell>
          <cell r="I566">
            <v>123</v>
          </cell>
          <cell r="J566">
            <v>37</v>
          </cell>
          <cell r="K566">
            <v>24</v>
          </cell>
          <cell r="L566">
            <v>37</v>
          </cell>
          <cell r="M566">
            <v>44</v>
          </cell>
          <cell r="N566">
            <v>27</v>
          </cell>
          <cell r="O566">
            <v>31</v>
          </cell>
        </row>
        <row r="567">
          <cell r="B567" t="str">
            <v>G513422200706110025</v>
          </cell>
          <cell r="C567" t="str">
            <v>兰菊</v>
          </cell>
          <cell r="D567">
            <v>14</v>
          </cell>
          <cell r="E567" t="str">
            <v>历史政治地理</v>
          </cell>
          <cell r="F567" t="str">
            <v>艺体</v>
          </cell>
          <cell r="G567">
            <v>111</v>
          </cell>
          <cell r="H567">
            <v>77</v>
          </cell>
          <cell r="I567">
            <v>89</v>
          </cell>
          <cell r="J567">
            <v>46</v>
          </cell>
          <cell r="K567">
            <v>26</v>
          </cell>
          <cell r="L567">
            <v>35</v>
          </cell>
          <cell r="M567">
            <v>30</v>
          </cell>
          <cell r="N567">
            <v>31</v>
          </cell>
          <cell r="O567">
            <v>27</v>
          </cell>
        </row>
        <row r="568">
          <cell r="B568" t="str">
            <v>G51342220060210072X</v>
          </cell>
          <cell r="C568" t="str">
            <v>陈小芳</v>
          </cell>
          <cell r="D568">
            <v>14</v>
          </cell>
          <cell r="E568" t="str">
            <v>历史政治地理</v>
          </cell>
          <cell r="F568" t="str">
            <v>艺体</v>
          </cell>
          <cell r="G568">
            <v>90</v>
          </cell>
          <cell r="H568">
            <v>87</v>
          </cell>
          <cell r="I568">
            <v>90</v>
          </cell>
          <cell r="J568">
            <v>40</v>
          </cell>
          <cell r="K568">
            <v>26</v>
          </cell>
          <cell r="L568">
            <v>37</v>
          </cell>
          <cell r="M568">
            <v>38</v>
          </cell>
          <cell r="N568">
            <v>23</v>
          </cell>
          <cell r="O568">
            <v>38</v>
          </cell>
        </row>
        <row r="569">
          <cell r="B569" t="str">
            <v>G513422200603041522</v>
          </cell>
          <cell r="C569" t="str">
            <v>马阿歪</v>
          </cell>
          <cell r="D569">
            <v>7</v>
          </cell>
          <cell r="E569" t="str">
            <v>物理化学生物</v>
          </cell>
          <cell r="F569" t="str">
            <v>物理类</v>
          </cell>
          <cell r="G569">
            <v>94</v>
          </cell>
          <cell r="H569">
            <v>94</v>
          </cell>
          <cell r="I569">
            <v>99</v>
          </cell>
          <cell r="J569">
            <v>46</v>
          </cell>
          <cell r="K569">
            <v>31</v>
          </cell>
          <cell r="L569">
            <v>36</v>
          </cell>
          <cell r="M569">
            <v>19</v>
          </cell>
          <cell r="N569">
            <v>18</v>
          </cell>
          <cell r="O569">
            <v>31</v>
          </cell>
        </row>
        <row r="570">
          <cell r="B570" t="str">
            <v>G513422200706102324</v>
          </cell>
          <cell r="C570" t="str">
            <v>蔡琴香</v>
          </cell>
          <cell r="D570">
            <v>8</v>
          </cell>
          <cell r="E570" t="str">
            <v>物理化学地理</v>
          </cell>
          <cell r="F570" t="str">
            <v>物理类</v>
          </cell>
          <cell r="G570">
            <v>97</v>
          </cell>
          <cell r="H570">
            <v>89</v>
          </cell>
          <cell r="I570">
            <v>77</v>
          </cell>
          <cell r="J570">
            <v>49</v>
          </cell>
          <cell r="K570">
            <v>29</v>
          </cell>
          <cell r="L570">
            <v>37</v>
          </cell>
          <cell r="M570">
            <v>32</v>
          </cell>
          <cell r="N570">
            <v>25</v>
          </cell>
          <cell r="O570">
            <v>33</v>
          </cell>
        </row>
        <row r="571">
          <cell r="B571" t="str">
            <v>G513422200705044628</v>
          </cell>
          <cell r="C571" t="str">
            <v>邱长依莫</v>
          </cell>
          <cell r="D571">
            <v>13</v>
          </cell>
          <cell r="E571" t="str">
            <v>历史政治生物</v>
          </cell>
          <cell r="F571" t="str">
            <v>历史类</v>
          </cell>
          <cell r="G571">
            <v>106</v>
          </cell>
          <cell r="H571">
            <v>68</v>
          </cell>
          <cell r="I571">
            <v>75</v>
          </cell>
          <cell r="J571">
            <v>36</v>
          </cell>
          <cell r="K571">
            <v>29</v>
          </cell>
          <cell r="L571">
            <v>42</v>
          </cell>
          <cell r="M571">
            <v>32</v>
          </cell>
          <cell r="N571">
            <v>38</v>
          </cell>
          <cell r="O571">
            <v>42</v>
          </cell>
        </row>
        <row r="572">
          <cell r="B572" t="str">
            <v>G513422200703290016</v>
          </cell>
          <cell r="C572" t="str">
            <v>马永康</v>
          </cell>
          <cell r="D572">
            <v>14</v>
          </cell>
          <cell r="E572" t="str">
            <v>物理生物地理</v>
          </cell>
          <cell r="F572" t="str">
            <v>艺体</v>
          </cell>
          <cell r="G572">
            <v>100</v>
          </cell>
          <cell r="H572">
            <v>75</v>
          </cell>
          <cell r="I572">
            <v>108</v>
          </cell>
          <cell r="J572">
            <v>40</v>
          </cell>
          <cell r="K572">
            <v>21</v>
          </cell>
          <cell r="L572">
            <v>35</v>
          </cell>
          <cell r="M572">
            <v>29</v>
          </cell>
          <cell r="N572">
            <v>27</v>
          </cell>
          <cell r="O572">
            <v>34</v>
          </cell>
        </row>
        <row r="573">
          <cell r="B573" t="str">
            <v>G513422200505053618</v>
          </cell>
          <cell r="C573" t="str">
            <v>扎西朗布</v>
          </cell>
          <cell r="D573">
            <v>9</v>
          </cell>
          <cell r="E573" t="str">
            <v>历史政治地理</v>
          </cell>
          <cell r="F573" t="str">
            <v>历史类</v>
          </cell>
          <cell r="G573">
            <v>102</v>
          </cell>
          <cell r="H573">
            <v>71</v>
          </cell>
          <cell r="I573">
            <v>79</v>
          </cell>
          <cell r="J573">
            <v>43</v>
          </cell>
          <cell r="K573">
            <v>35</v>
          </cell>
          <cell r="L573">
            <v>29</v>
          </cell>
          <cell r="M573">
            <v>37</v>
          </cell>
          <cell r="N573">
            <v>30</v>
          </cell>
          <cell r="O573">
            <v>41</v>
          </cell>
        </row>
        <row r="574">
          <cell r="B574" t="str">
            <v>G513422200408161123</v>
          </cell>
          <cell r="C574" t="str">
            <v>毛小珍</v>
          </cell>
          <cell r="D574">
            <v>11</v>
          </cell>
          <cell r="E574" t="str">
            <v>历史政治地理</v>
          </cell>
          <cell r="F574" t="str">
            <v>历史类</v>
          </cell>
          <cell r="G574">
            <v>113</v>
          </cell>
          <cell r="H574">
            <v>74</v>
          </cell>
          <cell r="I574">
            <v>92</v>
          </cell>
          <cell r="J574">
            <v>35</v>
          </cell>
          <cell r="K574">
            <v>22</v>
          </cell>
          <cell r="L574">
            <v>36</v>
          </cell>
          <cell r="M574">
            <v>34</v>
          </cell>
          <cell r="N574">
            <v>22</v>
          </cell>
          <cell r="O574">
            <v>39</v>
          </cell>
        </row>
        <row r="575">
          <cell r="B575" t="str">
            <v>G513422200603273614</v>
          </cell>
          <cell r="C575" t="str">
            <v>朗杰偏初</v>
          </cell>
          <cell r="D575">
            <v>14</v>
          </cell>
          <cell r="E575" t="str">
            <v>历史政治地理</v>
          </cell>
          <cell r="F575" t="str">
            <v>艺体</v>
          </cell>
          <cell r="G575">
            <v>98</v>
          </cell>
          <cell r="H575">
            <v>99</v>
          </cell>
          <cell r="I575">
            <v>79</v>
          </cell>
          <cell r="J575">
            <v>44</v>
          </cell>
          <cell r="K575">
            <v>27</v>
          </cell>
          <cell r="L575">
            <v>36</v>
          </cell>
          <cell r="M575">
            <v>23</v>
          </cell>
          <cell r="N575">
            <v>28</v>
          </cell>
          <cell r="O575">
            <v>34</v>
          </cell>
        </row>
        <row r="576">
          <cell r="B576" t="str">
            <v>G513422200409124818</v>
          </cell>
          <cell r="C576" t="str">
            <v>苏朗次伦</v>
          </cell>
          <cell r="D576">
            <v>10</v>
          </cell>
          <cell r="E576" t="str">
            <v>历史政治地理</v>
          </cell>
          <cell r="F576" t="str">
            <v>历史类</v>
          </cell>
          <cell r="G576">
            <v>102</v>
          </cell>
          <cell r="H576">
            <v>102</v>
          </cell>
          <cell r="I576">
            <v>53</v>
          </cell>
          <cell r="J576">
            <v>55</v>
          </cell>
          <cell r="K576">
            <v>27</v>
          </cell>
          <cell r="L576">
            <v>33</v>
          </cell>
          <cell r="M576">
            <v>36</v>
          </cell>
          <cell r="N576">
            <v>29</v>
          </cell>
          <cell r="O576">
            <v>29</v>
          </cell>
        </row>
        <row r="577">
          <cell r="B577" t="str">
            <v>G513422200608074622</v>
          </cell>
          <cell r="C577" t="str">
            <v>苏朗央青</v>
          </cell>
          <cell r="D577">
            <v>12</v>
          </cell>
          <cell r="E577" t="str">
            <v>历史政治生物</v>
          </cell>
          <cell r="F577" t="str">
            <v>历史类</v>
          </cell>
          <cell r="G577">
            <v>85</v>
          </cell>
          <cell r="H577">
            <v>88</v>
          </cell>
          <cell r="I577">
            <v>73</v>
          </cell>
          <cell r="J577">
            <v>45</v>
          </cell>
          <cell r="K577">
            <v>28</v>
          </cell>
          <cell r="L577">
            <v>42</v>
          </cell>
          <cell r="M577">
            <v>26</v>
          </cell>
          <cell r="N577">
            <v>38</v>
          </cell>
          <cell r="O577">
            <v>41</v>
          </cell>
        </row>
        <row r="578">
          <cell r="B578" t="str">
            <v>G513422200508087020</v>
          </cell>
          <cell r="C578" t="str">
            <v>炯秋祝木</v>
          </cell>
          <cell r="D578">
            <v>13</v>
          </cell>
          <cell r="E578" t="str">
            <v>历史政治生物</v>
          </cell>
          <cell r="F578" t="str">
            <v>历史类</v>
          </cell>
          <cell r="G578">
            <v>98</v>
          </cell>
          <cell r="H578">
            <v>71</v>
          </cell>
          <cell r="I578">
            <v>83</v>
          </cell>
          <cell r="J578">
            <v>41</v>
          </cell>
          <cell r="K578">
            <v>31</v>
          </cell>
          <cell r="L578">
            <v>40</v>
          </cell>
          <cell r="M578">
            <v>23</v>
          </cell>
          <cell r="N578">
            <v>39</v>
          </cell>
          <cell r="O578">
            <v>40</v>
          </cell>
        </row>
        <row r="579">
          <cell r="B579" t="str">
            <v>G513422200709304212</v>
          </cell>
          <cell r="C579" t="str">
            <v>扎西次尔</v>
          </cell>
          <cell r="D579">
            <v>11</v>
          </cell>
          <cell r="E579" t="str">
            <v>历史政治地理</v>
          </cell>
          <cell r="F579" t="str">
            <v>历史类</v>
          </cell>
          <cell r="G579">
            <v>101</v>
          </cell>
          <cell r="H579">
            <v>68</v>
          </cell>
          <cell r="I579">
            <v>68</v>
          </cell>
          <cell r="J579">
            <v>41</v>
          </cell>
          <cell r="K579">
            <v>23</v>
          </cell>
          <cell r="L579">
            <v>44</v>
          </cell>
          <cell r="M579">
            <v>37</v>
          </cell>
          <cell r="N579">
            <v>37</v>
          </cell>
          <cell r="O579">
            <v>46</v>
          </cell>
        </row>
        <row r="580">
          <cell r="B580" t="str">
            <v>G513422200706154415</v>
          </cell>
          <cell r="C580" t="str">
            <v>金达瓦</v>
          </cell>
          <cell r="D580">
            <v>11</v>
          </cell>
          <cell r="E580" t="str">
            <v>历史政治地理</v>
          </cell>
          <cell r="F580" t="str">
            <v>历史类</v>
          </cell>
          <cell r="G580">
            <v>92</v>
          </cell>
          <cell r="H580">
            <v>83</v>
          </cell>
          <cell r="I580">
            <v>50</v>
          </cell>
          <cell r="J580">
            <v>51</v>
          </cell>
          <cell r="K580">
            <v>23</v>
          </cell>
          <cell r="L580">
            <v>44</v>
          </cell>
          <cell r="M580">
            <v>47</v>
          </cell>
          <cell r="N580">
            <v>28</v>
          </cell>
          <cell r="O580">
            <v>47</v>
          </cell>
        </row>
        <row r="581">
          <cell r="B581" t="str">
            <v>G513422200609152928</v>
          </cell>
          <cell r="C581" t="str">
            <v>甘丽</v>
          </cell>
          <cell r="D581">
            <v>15</v>
          </cell>
          <cell r="E581" t="str">
            <v>历史政治地理</v>
          </cell>
          <cell r="F581" t="str">
            <v>艺体</v>
          </cell>
          <cell r="G581">
            <v>96</v>
          </cell>
          <cell r="H581">
            <v>82</v>
          </cell>
          <cell r="I581">
            <v>73</v>
          </cell>
          <cell r="J581">
            <v>52</v>
          </cell>
          <cell r="K581">
            <v>33</v>
          </cell>
          <cell r="L581">
            <v>39</v>
          </cell>
          <cell r="M581">
            <v>31</v>
          </cell>
          <cell r="N581">
            <v>27</v>
          </cell>
          <cell r="O581">
            <v>33</v>
          </cell>
        </row>
        <row r="582">
          <cell r="B582" t="str">
            <v>G51342220080111602X</v>
          </cell>
          <cell r="C582" t="str">
            <v>姜雪梅</v>
          </cell>
          <cell r="D582">
            <v>15</v>
          </cell>
          <cell r="E582" t="str">
            <v>历史政治地理</v>
          </cell>
          <cell r="F582" t="str">
            <v>艺体</v>
          </cell>
          <cell r="G582">
            <v>99</v>
          </cell>
          <cell r="H582">
            <v>45</v>
          </cell>
          <cell r="I582">
            <v>109</v>
          </cell>
          <cell r="J582">
            <v>37</v>
          </cell>
          <cell r="K582">
            <v>25</v>
          </cell>
          <cell r="L582">
            <v>38</v>
          </cell>
          <cell r="M582">
            <v>39</v>
          </cell>
          <cell r="N582">
            <v>33</v>
          </cell>
          <cell r="O582">
            <v>40</v>
          </cell>
        </row>
        <row r="583">
          <cell r="B583" t="str">
            <v>G513422200303286229</v>
          </cell>
          <cell r="C583" t="str">
            <v>韩永萍</v>
          </cell>
          <cell r="D583">
            <v>8</v>
          </cell>
          <cell r="E583" t="str">
            <v>物理化学政治</v>
          </cell>
          <cell r="F583" t="str">
            <v>物理类</v>
          </cell>
          <cell r="G583">
            <v>96</v>
          </cell>
          <cell r="H583">
            <v>61</v>
          </cell>
          <cell r="I583">
            <v>106</v>
          </cell>
          <cell r="J583">
            <v>41</v>
          </cell>
          <cell r="K583">
            <v>28</v>
          </cell>
          <cell r="L583">
            <v>38</v>
          </cell>
          <cell r="M583">
            <v>26</v>
          </cell>
          <cell r="N583">
            <v>29</v>
          </cell>
          <cell r="O583">
            <v>39</v>
          </cell>
        </row>
        <row r="584">
          <cell r="B584" t="str">
            <v>G513422200407292519</v>
          </cell>
          <cell r="C584" t="str">
            <v>罗照云</v>
          </cell>
          <cell r="D584">
            <v>8</v>
          </cell>
          <cell r="E584" t="str">
            <v>物理化学地理</v>
          </cell>
          <cell r="F584" t="str">
            <v>物理类</v>
          </cell>
          <cell r="G584">
            <v>89</v>
          </cell>
          <cell r="H584">
            <v>93</v>
          </cell>
          <cell r="I584">
            <v>69</v>
          </cell>
          <cell r="J584">
            <v>46</v>
          </cell>
          <cell r="K584">
            <v>26</v>
          </cell>
          <cell r="L584">
            <v>40</v>
          </cell>
          <cell r="M584">
            <v>36</v>
          </cell>
          <cell r="N584">
            <v>29</v>
          </cell>
          <cell r="O584">
            <v>36</v>
          </cell>
        </row>
        <row r="585">
          <cell r="B585" t="str">
            <v>G513422200602061927</v>
          </cell>
          <cell r="C585" t="str">
            <v>沈阿珍</v>
          </cell>
          <cell r="D585">
            <v>13</v>
          </cell>
          <cell r="E585" t="str">
            <v>历史政治生物</v>
          </cell>
          <cell r="F585" t="str">
            <v>历史类</v>
          </cell>
          <cell r="G585">
            <v>85</v>
          </cell>
          <cell r="H585">
            <v>72</v>
          </cell>
          <cell r="I585">
            <v>129</v>
          </cell>
          <cell r="J585">
            <v>31</v>
          </cell>
          <cell r="K585">
            <v>31</v>
          </cell>
          <cell r="L585">
            <v>31</v>
          </cell>
          <cell r="M585">
            <v>28</v>
          </cell>
          <cell r="N585">
            <v>22</v>
          </cell>
          <cell r="O585">
            <v>35</v>
          </cell>
        </row>
        <row r="586">
          <cell r="B586" t="str">
            <v>G513422200601031523</v>
          </cell>
          <cell r="C586" t="str">
            <v>王雪梅</v>
          </cell>
          <cell r="D586">
            <v>13</v>
          </cell>
          <cell r="E586" t="str">
            <v>历史政治生物</v>
          </cell>
          <cell r="F586" t="str">
            <v>历史类</v>
          </cell>
          <cell r="G586">
            <v>108</v>
          </cell>
          <cell r="H586">
            <v>55</v>
          </cell>
          <cell r="I586">
            <v>98</v>
          </cell>
          <cell r="J586">
            <v>39</v>
          </cell>
          <cell r="K586">
            <v>27</v>
          </cell>
          <cell r="L586">
            <v>35</v>
          </cell>
          <cell r="M586">
            <v>32</v>
          </cell>
          <cell r="N586">
            <v>32</v>
          </cell>
          <cell r="O586">
            <v>38</v>
          </cell>
        </row>
        <row r="587">
          <cell r="B587" t="str">
            <v>G513422200701100717</v>
          </cell>
          <cell r="C587" t="str">
            <v>马天云</v>
          </cell>
          <cell r="D587">
            <v>14</v>
          </cell>
          <cell r="E587" t="str">
            <v>历史政治地理</v>
          </cell>
          <cell r="F587" t="str">
            <v>艺体</v>
          </cell>
          <cell r="G587">
            <v>97</v>
          </cell>
          <cell r="H587">
            <v>107</v>
          </cell>
          <cell r="I587">
            <v>59</v>
          </cell>
          <cell r="J587">
            <v>41</v>
          </cell>
          <cell r="K587">
            <v>26</v>
          </cell>
          <cell r="L587">
            <v>38</v>
          </cell>
          <cell r="M587">
            <v>34</v>
          </cell>
          <cell r="N587">
            <v>23</v>
          </cell>
          <cell r="O587">
            <v>40</v>
          </cell>
        </row>
        <row r="588">
          <cell r="B588" t="str">
            <v>G513422200601310012</v>
          </cell>
          <cell r="C588" t="str">
            <v>赵星俊</v>
          </cell>
          <cell r="D588">
            <v>7</v>
          </cell>
          <cell r="E588" t="str">
            <v>物理化学生物</v>
          </cell>
          <cell r="F588" t="str">
            <v>物理类</v>
          </cell>
          <cell r="G588">
            <v>90</v>
          </cell>
          <cell r="H588">
            <v>79</v>
          </cell>
          <cell r="I588">
            <v>45</v>
          </cell>
          <cell r="J588">
            <v>52</v>
          </cell>
          <cell r="K588">
            <v>40</v>
          </cell>
          <cell r="L588">
            <v>46</v>
          </cell>
          <cell r="M588">
            <v>35</v>
          </cell>
          <cell r="N588">
            <v>32</v>
          </cell>
          <cell r="O588">
            <v>44</v>
          </cell>
        </row>
        <row r="589">
          <cell r="B589" t="str">
            <v>G513422200512062512</v>
          </cell>
          <cell r="C589" t="str">
            <v>鲁绒偏初</v>
          </cell>
          <cell r="D589">
            <v>7</v>
          </cell>
          <cell r="E589" t="str">
            <v>物理化学生物</v>
          </cell>
          <cell r="F589" t="str">
            <v>物理类</v>
          </cell>
          <cell r="G589">
            <v>100</v>
          </cell>
          <cell r="H589">
            <v>97</v>
          </cell>
          <cell r="I589">
            <v>67</v>
          </cell>
          <cell r="J589">
            <v>43</v>
          </cell>
          <cell r="K589">
            <v>27</v>
          </cell>
          <cell r="L589">
            <v>35</v>
          </cell>
          <cell r="M589">
            <v>32</v>
          </cell>
          <cell r="N589">
            <v>21</v>
          </cell>
          <cell r="O589">
            <v>41</v>
          </cell>
        </row>
        <row r="590">
          <cell r="B590" t="str">
            <v>G513422200703282112</v>
          </cell>
          <cell r="C590" t="str">
            <v>杨晨曦</v>
          </cell>
          <cell r="D590">
            <v>15</v>
          </cell>
          <cell r="E590" t="str">
            <v>历史政治地理</v>
          </cell>
          <cell r="F590" t="str">
            <v>艺体</v>
          </cell>
          <cell r="G590">
            <v>102</v>
          </cell>
          <cell r="H590">
            <v>84</v>
          </cell>
          <cell r="I590">
            <v>75</v>
          </cell>
          <cell r="J590">
            <v>46</v>
          </cell>
          <cell r="K590">
            <v>28</v>
          </cell>
          <cell r="L590">
            <v>36</v>
          </cell>
          <cell r="M590">
            <v>30</v>
          </cell>
          <cell r="N590">
            <v>32</v>
          </cell>
          <cell r="O590">
            <v>31</v>
          </cell>
        </row>
        <row r="591">
          <cell r="B591" t="str">
            <v>G513422200406104010</v>
          </cell>
          <cell r="C591" t="str">
            <v>补都</v>
          </cell>
          <cell r="D591">
            <v>14</v>
          </cell>
          <cell r="E591" t="str">
            <v>历史政治地理</v>
          </cell>
          <cell r="F591" t="str">
            <v>艺体</v>
          </cell>
          <cell r="G591">
            <v>82</v>
          </cell>
          <cell r="H591">
            <v>115</v>
          </cell>
          <cell r="I591">
            <v>70</v>
          </cell>
          <cell r="J591">
            <v>43</v>
          </cell>
          <cell r="K591">
            <v>30</v>
          </cell>
          <cell r="L591">
            <v>31</v>
          </cell>
          <cell r="M591">
            <v>29</v>
          </cell>
          <cell r="N591">
            <v>30</v>
          </cell>
          <cell r="O591">
            <v>33</v>
          </cell>
        </row>
        <row r="592">
          <cell r="B592" t="str">
            <v>G513422200904065026</v>
          </cell>
          <cell r="C592" t="str">
            <v>杨友芬</v>
          </cell>
          <cell r="D592">
            <v>10</v>
          </cell>
          <cell r="E592" t="str">
            <v>历史政治地理</v>
          </cell>
          <cell r="F592" t="str">
            <v>历史类</v>
          </cell>
          <cell r="G592">
            <v>90</v>
          </cell>
          <cell r="H592">
            <v>64</v>
          </cell>
          <cell r="I592">
            <v>73</v>
          </cell>
          <cell r="J592">
            <v>47</v>
          </cell>
          <cell r="K592">
            <v>35</v>
          </cell>
          <cell r="L592">
            <v>38</v>
          </cell>
          <cell r="M592">
            <v>48</v>
          </cell>
          <cell r="N592">
            <v>22</v>
          </cell>
          <cell r="O592">
            <v>45</v>
          </cell>
        </row>
        <row r="593">
          <cell r="B593" t="str">
            <v>G51342220040820682X</v>
          </cell>
          <cell r="C593" t="str">
            <v>格绒其初</v>
          </cell>
          <cell r="D593">
            <v>12</v>
          </cell>
          <cell r="E593" t="str">
            <v>历史政治生物</v>
          </cell>
          <cell r="F593" t="str">
            <v>历史类</v>
          </cell>
          <cell r="G593">
            <v>103</v>
          </cell>
          <cell r="H593">
            <v>69</v>
          </cell>
          <cell r="I593">
            <v>80</v>
          </cell>
          <cell r="J593">
            <v>47</v>
          </cell>
          <cell r="K593">
            <v>19</v>
          </cell>
          <cell r="L593">
            <v>44</v>
          </cell>
          <cell r="M593">
            <v>36</v>
          </cell>
          <cell r="N593">
            <v>26</v>
          </cell>
          <cell r="O593">
            <v>38</v>
          </cell>
        </row>
        <row r="594">
          <cell r="B594" t="str">
            <v>G513422200608076222</v>
          </cell>
          <cell r="C594" t="str">
            <v>马小月</v>
          </cell>
          <cell r="D594">
            <v>13</v>
          </cell>
          <cell r="E594" t="str">
            <v>历史政治生物</v>
          </cell>
          <cell r="F594" t="str">
            <v>历史类</v>
          </cell>
          <cell r="G594">
            <v>115</v>
          </cell>
          <cell r="H594">
            <v>57</v>
          </cell>
          <cell r="I594">
            <v>81</v>
          </cell>
          <cell r="J594">
            <v>37</v>
          </cell>
          <cell r="K594">
            <v>28</v>
          </cell>
          <cell r="L594">
            <v>37</v>
          </cell>
          <cell r="M594">
            <v>38</v>
          </cell>
          <cell r="N594">
            <v>31</v>
          </cell>
          <cell r="O594">
            <v>38</v>
          </cell>
        </row>
        <row r="595">
          <cell r="B595" t="str">
            <v>G513422200611030030</v>
          </cell>
          <cell r="C595" t="str">
            <v>巴松多杰</v>
          </cell>
          <cell r="D595">
            <v>6</v>
          </cell>
          <cell r="E595" t="str">
            <v>物理化学地理</v>
          </cell>
          <cell r="F595" t="str">
            <v>物理类</v>
          </cell>
          <cell r="G595">
            <v>92</v>
          </cell>
          <cell r="H595">
            <v>87</v>
          </cell>
          <cell r="I595">
            <v>80</v>
          </cell>
          <cell r="J595">
            <v>48</v>
          </cell>
          <cell r="K595">
            <v>22</v>
          </cell>
          <cell r="L595">
            <v>39</v>
          </cell>
          <cell r="M595">
            <v>32</v>
          </cell>
          <cell r="N595">
            <v>22</v>
          </cell>
          <cell r="O595">
            <v>39</v>
          </cell>
        </row>
        <row r="596">
          <cell r="B596" t="str">
            <v>G513422200402054423</v>
          </cell>
          <cell r="C596" t="str">
            <v>尔青祝玛</v>
          </cell>
          <cell r="D596">
            <v>10</v>
          </cell>
          <cell r="E596" t="str">
            <v>历史政治地理</v>
          </cell>
          <cell r="F596" t="str">
            <v>历史类</v>
          </cell>
          <cell r="G596">
            <v>105</v>
          </cell>
          <cell r="H596">
            <v>47</v>
          </cell>
          <cell r="I596">
            <v>93</v>
          </cell>
          <cell r="J596">
            <v>46</v>
          </cell>
          <cell r="K596">
            <v>27</v>
          </cell>
          <cell r="L596">
            <v>36</v>
          </cell>
          <cell r="M596">
            <v>42</v>
          </cell>
          <cell r="N596">
            <v>28</v>
          </cell>
          <cell r="O596">
            <v>37</v>
          </cell>
        </row>
        <row r="597">
          <cell r="B597" t="str">
            <v>G513422200511256024</v>
          </cell>
          <cell r="C597" t="str">
            <v>次仁布池</v>
          </cell>
          <cell r="D597">
            <v>11</v>
          </cell>
          <cell r="E597" t="str">
            <v>历史政治地理</v>
          </cell>
          <cell r="F597" t="str">
            <v>历史类</v>
          </cell>
          <cell r="G597">
            <v>105</v>
          </cell>
          <cell r="H597">
            <v>60</v>
          </cell>
          <cell r="I597">
            <v>108</v>
          </cell>
          <cell r="J597">
            <v>30</v>
          </cell>
          <cell r="K597">
            <v>22</v>
          </cell>
          <cell r="L597">
            <v>37</v>
          </cell>
          <cell r="M597">
            <v>35</v>
          </cell>
          <cell r="N597">
            <v>30</v>
          </cell>
          <cell r="O597">
            <v>34</v>
          </cell>
        </row>
        <row r="598">
          <cell r="B598" t="str">
            <v>G513422200608210727</v>
          </cell>
          <cell r="C598" t="str">
            <v>唐安琪</v>
          </cell>
          <cell r="D598">
            <v>14</v>
          </cell>
          <cell r="E598" t="str">
            <v>历史政治地理</v>
          </cell>
          <cell r="F598" t="str">
            <v>艺体</v>
          </cell>
          <cell r="G598">
            <v>112</v>
          </cell>
          <cell r="H598">
            <v>43</v>
          </cell>
          <cell r="I598">
            <v>75</v>
          </cell>
          <cell r="J598">
            <v>39</v>
          </cell>
          <cell r="K598">
            <v>37</v>
          </cell>
          <cell r="L598">
            <v>40</v>
          </cell>
          <cell r="M598">
            <v>38</v>
          </cell>
          <cell r="N598">
            <v>40</v>
          </cell>
          <cell r="O598">
            <v>39</v>
          </cell>
        </row>
        <row r="599">
          <cell r="B599" t="str">
            <v>G513422200205066011</v>
          </cell>
          <cell r="C599" t="str">
            <v>扎西降初</v>
          </cell>
          <cell r="D599">
            <v>15</v>
          </cell>
          <cell r="E599" t="str">
            <v>历史政治地理</v>
          </cell>
          <cell r="F599" t="str">
            <v>艺体</v>
          </cell>
          <cell r="G599">
            <v>92</v>
          </cell>
          <cell r="H599">
            <v>64</v>
          </cell>
          <cell r="I599">
            <v>100</v>
          </cell>
          <cell r="J599">
            <v>42</v>
          </cell>
          <cell r="K599">
            <v>27</v>
          </cell>
          <cell r="L599">
            <v>35</v>
          </cell>
          <cell r="M599">
            <v>28</v>
          </cell>
          <cell r="N599">
            <v>35</v>
          </cell>
          <cell r="O599">
            <v>38</v>
          </cell>
        </row>
        <row r="600">
          <cell r="B600" t="str">
            <v>G513422200601172510</v>
          </cell>
          <cell r="C600" t="str">
            <v>李建华</v>
          </cell>
          <cell r="D600">
            <v>10</v>
          </cell>
          <cell r="E600" t="str">
            <v>历史政治地理</v>
          </cell>
          <cell r="F600" t="str">
            <v>历史类</v>
          </cell>
          <cell r="G600">
            <v>97</v>
          </cell>
          <cell r="H600">
            <v>68</v>
          </cell>
          <cell r="I600">
            <v>53</v>
          </cell>
          <cell r="J600">
            <v>53</v>
          </cell>
          <cell r="K600">
            <v>33</v>
          </cell>
          <cell r="L600">
            <v>45</v>
          </cell>
          <cell r="M600">
            <v>41</v>
          </cell>
          <cell r="N600">
            <v>27</v>
          </cell>
          <cell r="O600">
            <v>43</v>
          </cell>
        </row>
        <row r="601">
          <cell r="B601" t="str">
            <v>G513422200609104846</v>
          </cell>
          <cell r="C601" t="str">
            <v>曲珍</v>
          </cell>
          <cell r="D601">
            <v>11</v>
          </cell>
          <cell r="E601" t="str">
            <v>历史政治地理</v>
          </cell>
          <cell r="F601" t="str">
            <v>历史类</v>
          </cell>
          <cell r="G601">
            <v>102</v>
          </cell>
          <cell r="H601">
            <v>79</v>
          </cell>
          <cell r="I601">
            <v>74</v>
          </cell>
          <cell r="J601">
            <v>45</v>
          </cell>
          <cell r="K601">
            <v>28</v>
          </cell>
          <cell r="L601">
            <v>36</v>
          </cell>
          <cell r="M601">
            <v>32</v>
          </cell>
          <cell r="N601">
            <v>22</v>
          </cell>
          <cell r="O601">
            <v>41</v>
          </cell>
        </row>
        <row r="602">
          <cell r="B602" t="str">
            <v>G513422200611202322</v>
          </cell>
          <cell r="C602" t="str">
            <v>次仁拉初</v>
          </cell>
          <cell r="D602">
            <v>11</v>
          </cell>
          <cell r="E602" t="str">
            <v>历史政治地理</v>
          </cell>
          <cell r="F602" t="str">
            <v>历史类</v>
          </cell>
          <cell r="G602">
            <v>119</v>
          </cell>
          <cell r="H602">
            <v>72</v>
          </cell>
          <cell r="I602">
            <v>95</v>
          </cell>
          <cell r="J602">
            <v>36</v>
          </cell>
          <cell r="K602">
            <v>18</v>
          </cell>
          <cell r="L602">
            <v>37</v>
          </cell>
          <cell r="M602">
            <v>23</v>
          </cell>
          <cell r="N602">
            <v>28</v>
          </cell>
          <cell r="O602">
            <v>31</v>
          </cell>
        </row>
        <row r="603">
          <cell r="B603" t="str">
            <v>G513422200711032316</v>
          </cell>
          <cell r="C603" t="str">
            <v>杨陆斤</v>
          </cell>
          <cell r="D603">
            <v>14</v>
          </cell>
          <cell r="E603" t="str">
            <v>历史政治地理</v>
          </cell>
          <cell r="F603" t="str">
            <v>艺体</v>
          </cell>
          <cell r="G603">
            <v>85</v>
          </cell>
          <cell r="H603">
            <v>107</v>
          </cell>
          <cell r="I603">
            <v>52</v>
          </cell>
          <cell r="J603">
            <v>48</v>
          </cell>
          <cell r="K603">
            <v>34</v>
          </cell>
          <cell r="L603">
            <v>37</v>
          </cell>
          <cell r="M603">
            <v>36</v>
          </cell>
          <cell r="N603">
            <v>27</v>
          </cell>
          <cell r="O603">
            <v>35</v>
          </cell>
        </row>
        <row r="604">
          <cell r="B604" t="str">
            <v>G513422200005011323</v>
          </cell>
          <cell r="C604" t="str">
            <v>苏兰</v>
          </cell>
          <cell r="D604">
            <v>5</v>
          </cell>
          <cell r="E604" t="str">
            <v>物理生物地理</v>
          </cell>
          <cell r="F604" t="str">
            <v>物理类</v>
          </cell>
          <cell r="G604">
            <v>112</v>
          </cell>
          <cell r="H604">
            <v>50</v>
          </cell>
          <cell r="I604">
            <v>48</v>
          </cell>
          <cell r="J604">
            <v>51</v>
          </cell>
          <cell r="K604">
            <v>43</v>
          </cell>
          <cell r="L604">
            <v>46</v>
          </cell>
          <cell r="M604">
            <v>33</v>
          </cell>
          <cell r="N604">
            <v>32</v>
          </cell>
          <cell r="O604">
            <v>43</v>
          </cell>
        </row>
        <row r="605">
          <cell r="B605" t="str">
            <v>G513422200302066814</v>
          </cell>
          <cell r="C605" t="str">
            <v>王建军</v>
          </cell>
          <cell r="D605">
            <v>14</v>
          </cell>
          <cell r="E605" t="str">
            <v>历史政治地理</v>
          </cell>
          <cell r="F605" t="str">
            <v>艺体</v>
          </cell>
          <cell r="G605">
            <v>100</v>
          </cell>
          <cell r="H605">
            <v>86</v>
          </cell>
          <cell r="I605">
            <v>69</v>
          </cell>
          <cell r="J605">
            <v>54</v>
          </cell>
          <cell r="K605">
            <v>23</v>
          </cell>
          <cell r="L605">
            <v>45</v>
          </cell>
          <cell r="M605">
            <v>17</v>
          </cell>
          <cell r="N605">
            <v>24</v>
          </cell>
          <cell r="O605">
            <v>41</v>
          </cell>
        </row>
        <row r="606">
          <cell r="B606" t="str">
            <v>G513422200701101517</v>
          </cell>
          <cell r="C606" t="str">
            <v>邱长青</v>
          </cell>
          <cell r="D606">
            <v>15</v>
          </cell>
          <cell r="E606" t="str">
            <v>物理化学地理</v>
          </cell>
          <cell r="F606" t="str">
            <v>艺体</v>
          </cell>
          <cell r="G606">
            <v>75</v>
          </cell>
          <cell r="H606">
            <v>112</v>
          </cell>
          <cell r="I606">
            <v>59</v>
          </cell>
          <cell r="J606">
            <v>55</v>
          </cell>
          <cell r="K606">
            <v>28</v>
          </cell>
          <cell r="L606">
            <v>36</v>
          </cell>
          <cell r="M606">
            <v>28</v>
          </cell>
          <cell r="N606">
            <v>21</v>
          </cell>
          <cell r="O606">
            <v>43</v>
          </cell>
        </row>
        <row r="607">
          <cell r="B607" t="str">
            <v>G513422200606182339</v>
          </cell>
          <cell r="C607" t="str">
            <v>扎西尼玛</v>
          </cell>
          <cell r="D607">
            <v>15</v>
          </cell>
          <cell r="E607" t="str">
            <v>历史政治地理</v>
          </cell>
          <cell r="F607" t="str">
            <v>艺体</v>
          </cell>
          <cell r="G607">
            <v>113</v>
          </cell>
          <cell r="H607">
            <v>72</v>
          </cell>
          <cell r="I607">
            <v>73</v>
          </cell>
          <cell r="J607">
            <v>53</v>
          </cell>
          <cell r="K607">
            <v>23</v>
          </cell>
          <cell r="L607">
            <v>34</v>
          </cell>
          <cell r="M607">
            <v>30</v>
          </cell>
          <cell r="N607">
            <v>27</v>
          </cell>
          <cell r="O607">
            <v>32</v>
          </cell>
        </row>
        <row r="608">
          <cell r="B608" t="str">
            <v>G513422200405011525</v>
          </cell>
          <cell r="C608" t="str">
            <v>毛健慧</v>
          </cell>
          <cell r="D608">
            <v>8</v>
          </cell>
          <cell r="E608" t="str">
            <v>物理化学政治</v>
          </cell>
          <cell r="F608" t="str">
            <v>物理类</v>
          </cell>
          <cell r="G608">
            <v>90</v>
          </cell>
          <cell r="H608">
            <v>82</v>
          </cell>
          <cell r="I608">
            <v>74</v>
          </cell>
          <cell r="J608">
            <v>45</v>
          </cell>
          <cell r="K608">
            <v>28</v>
          </cell>
          <cell r="L608">
            <v>33</v>
          </cell>
          <cell r="M608">
            <v>37</v>
          </cell>
          <cell r="N608">
            <v>32</v>
          </cell>
          <cell r="O608">
            <v>35</v>
          </cell>
        </row>
        <row r="609">
          <cell r="B609" t="str">
            <v>G513422200602280919</v>
          </cell>
          <cell r="C609" t="str">
            <v>陈强</v>
          </cell>
          <cell r="D609">
            <v>10</v>
          </cell>
          <cell r="E609" t="str">
            <v>历史政治地理</v>
          </cell>
          <cell r="F609" t="str">
            <v>历史类</v>
          </cell>
          <cell r="G609">
            <v>88</v>
          </cell>
          <cell r="H609">
            <v>91</v>
          </cell>
          <cell r="I609">
            <v>66</v>
          </cell>
          <cell r="J609">
            <v>41</v>
          </cell>
          <cell r="K609">
            <v>29</v>
          </cell>
          <cell r="L609">
            <v>36</v>
          </cell>
          <cell r="M609">
            <v>39</v>
          </cell>
          <cell r="N609">
            <v>28</v>
          </cell>
          <cell r="O609">
            <v>38</v>
          </cell>
        </row>
        <row r="610">
          <cell r="B610" t="str">
            <v>G513422200204142123</v>
          </cell>
          <cell r="C610" t="str">
            <v>吕巫志</v>
          </cell>
          <cell r="D610">
            <v>12</v>
          </cell>
          <cell r="E610" t="str">
            <v>历史政治生物</v>
          </cell>
          <cell r="F610" t="str">
            <v>历史类</v>
          </cell>
          <cell r="G610">
            <v>98</v>
          </cell>
          <cell r="H610">
            <v>74</v>
          </cell>
          <cell r="I610">
            <v>108</v>
          </cell>
          <cell r="J610">
            <v>33</v>
          </cell>
          <cell r="K610">
            <v>30</v>
          </cell>
          <cell r="L610">
            <v>29</v>
          </cell>
          <cell r="M610">
            <v>30</v>
          </cell>
          <cell r="N610">
            <v>23</v>
          </cell>
          <cell r="O610">
            <v>31</v>
          </cell>
        </row>
        <row r="611">
          <cell r="B611" t="str">
            <v>G513422200603084223</v>
          </cell>
          <cell r="C611" t="str">
            <v>次仁拉姆</v>
          </cell>
          <cell r="D611">
            <v>12</v>
          </cell>
          <cell r="E611" t="str">
            <v>历史政治生物</v>
          </cell>
          <cell r="F611" t="str">
            <v>历史类</v>
          </cell>
          <cell r="G611">
            <v>86</v>
          </cell>
          <cell r="H611">
            <v>81</v>
          </cell>
          <cell r="I611">
            <v>111</v>
          </cell>
          <cell r="J611">
            <v>36</v>
          </cell>
          <cell r="K611">
            <v>23</v>
          </cell>
          <cell r="L611">
            <v>31</v>
          </cell>
          <cell r="M611">
            <v>28</v>
          </cell>
          <cell r="N611">
            <v>22</v>
          </cell>
          <cell r="O611">
            <v>38</v>
          </cell>
        </row>
        <row r="612">
          <cell r="B612" t="str">
            <v>G513422200003134426</v>
          </cell>
          <cell r="C612" t="str">
            <v>刘志英</v>
          </cell>
          <cell r="D612">
            <v>13</v>
          </cell>
          <cell r="E612" t="str">
            <v>历史政治生物</v>
          </cell>
          <cell r="F612" t="str">
            <v>历史类</v>
          </cell>
          <cell r="G612">
            <v>104</v>
          </cell>
          <cell r="H612">
            <v>66</v>
          </cell>
          <cell r="I612">
            <v>72</v>
          </cell>
          <cell r="J612">
            <v>45</v>
          </cell>
          <cell r="K612">
            <v>34</v>
          </cell>
          <cell r="L612">
            <v>38</v>
          </cell>
          <cell r="M612">
            <v>37</v>
          </cell>
          <cell r="N612">
            <v>19</v>
          </cell>
          <cell r="O612">
            <v>41</v>
          </cell>
        </row>
        <row r="613">
          <cell r="B613" t="str">
            <v>G513422200512096616</v>
          </cell>
          <cell r="C613" t="str">
            <v>沈海政</v>
          </cell>
          <cell r="D613">
            <v>7</v>
          </cell>
          <cell r="E613" t="str">
            <v>物理生物地理</v>
          </cell>
          <cell r="F613" t="str">
            <v>艺体</v>
          </cell>
          <cell r="G613">
            <v>84</v>
          </cell>
          <cell r="H613">
            <v>86</v>
          </cell>
          <cell r="I613">
            <v>68</v>
          </cell>
          <cell r="J613">
            <v>55</v>
          </cell>
          <cell r="K613">
            <v>26</v>
          </cell>
          <cell r="L613">
            <v>39</v>
          </cell>
          <cell r="M613">
            <v>21</v>
          </cell>
          <cell r="N613">
            <v>32</v>
          </cell>
          <cell r="O613">
            <v>45</v>
          </cell>
        </row>
        <row r="614">
          <cell r="B614" t="str">
            <v>G513422200601204826</v>
          </cell>
          <cell r="C614" t="str">
            <v>白玛拉姆</v>
          </cell>
          <cell r="D614">
            <v>5</v>
          </cell>
          <cell r="E614" t="str">
            <v>物理生物地理</v>
          </cell>
          <cell r="F614" t="str">
            <v>物理类</v>
          </cell>
          <cell r="G614">
            <v>102</v>
          </cell>
          <cell r="H614">
            <v>73</v>
          </cell>
          <cell r="I614">
            <v>67</v>
          </cell>
          <cell r="J614">
            <v>44</v>
          </cell>
          <cell r="K614">
            <v>33</v>
          </cell>
          <cell r="L614">
            <v>39</v>
          </cell>
          <cell r="M614">
            <v>29</v>
          </cell>
          <cell r="N614">
            <v>27</v>
          </cell>
          <cell r="O614">
            <v>41</v>
          </cell>
        </row>
        <row r="615">
          <cell r="B615" t="str">
            <v>G513422200209085041</v>
          </cell>
          <cell r="C615" t="str">
            <v>祝玛拉姆</v>
          </cell>
          <cell r="D615">
            <v>13</v>
          </cell>
          <cell r="E615" t="str">
            <v>历史政治生物</v>
          </cell>
          <cell r="F615" t="str">
            <v>历史类</v>
          </cell>
          <cell r="G615">
            <v>87</v>
          </cell>
          <cell r="H615">
            <v>80</v>
          </cell>
          <cell r="I615">
            <v>75</v>
          </cell>
          <cell r="J615">
            <v>51</v>
          </cell>
          <cell r="K615">
            <v>28</v>
          </cell>
          <cell r="L615">
            <v>32</v>
          </cell>
          <cell r="M615">
            <v>37</v>
          </cell>
          <cell r="N615">
            <v>24</v>
          </cell>
          <cell r="O615">
            <v>41</v>
          </cell>
        </row>
        <row r="616">
          <cell r="B616" t="str">
            <v>G513422200309101328</v>
          </cell>
          <cell r="C616" t="str">
            <v>李友哈莫</v>
          </cell>
          <cell r="D616">
            <v>14</v>
          </cell>
          <cell r="E616" t="str">
            <v>历史政治地理</v>
          </cell>
          <cell r="F616" t="str">
            <v>艺体</v>
          </cell>
          <cell r="G616">
            <v>104</v>
          </cell>
          <cell r="H616">
            <v>66</v>
          </cell>
          <cell r="I616">
            <v>93</v>
          </cell>
          <cell r="J616">
            <v>34</v>
          </cell>
          <cell r="K616">
            <v>18</v>
          </cell>
          <cell r="L616">
            <v>32</v>
          </cell>
          <cell r="M616">
            <v>31</v>
          </cell>
          <cell r="N616">
            <v>37</v>
          </cell>
          <cell r="O616">
            <v>41</v>
          </cell>
        </row>
        <row r="617">
          <cell r="B617" t="str">
            <v>G513422200510084611</v>
          </cell>
          <cell r="C617" t="str">
            <v>红桥子</v>
          </cell>
          <cell r="D617">
            <v>11</v>
          </cell>
          <cell r="E617" t="str">
            <v>历史政治地理</v>
          </cell>
          <cell r="F617" t="str">
            <v>历史类</v>
          </cell>
          <cell r="G617">
            <v>100</v>
          </cell>
          <cell r="H617">
            <v>64</v>
          </cell>
          <cell r="I617">
            <v>61</v>
          </cell>
          <cell r="J617">
            <v>45</v>
          </cell>
          <cell r="K617">
            <v>37</v>
          </cell>
          <cell r="L617">
            <v>42</v>
          </cell>
          <cell r="M617">
            <v>24</v>
          </cell>
          <cell r="N617">
            <v>38</v>
          </cell>
          <cell r="O617">
            <v>44</v>
          </cell>
        </row>
        <row r="618">
          <cell r="B618" t="str">
            <v>G513422200509094222</v>
          </cell>
          <cell r="C618" t="str">
            <v>次尔祝玛</v>
          </cell>
          <cell r="D618">
            <v>11</v>
          </cell>
          <cell r="E618" t="str">
            <v>历史政治地理</v>
          </cell>
          <cell r="F618" t="str">
            <v>历史类</v>
          </cell>
          <cell r="G618">
            <v>89</v>
          </cell>
          <cell r="H618">
            <v>95</v>
          </cell>
          <cell r="I618">
            <v>72</v>
          </cell>
          <cell r="J618">
            <v>47</v>
          </cell>
          <cell r="K618">
            <v>20</v>
          </cell>
          <cell r="L618">
            <v>41</v>
          </cell>
          <cell r="M618">
            <v>19</v>
          </cell>
          <cell r="N618">
            <v>29</v>
          </cell>
          <cell r="O618">
            <v>42</v>
          </cell>
        </row>
        <row r="619">
          <cell r="B619" t="str">
            <v>G513422200709201520</v>
          </cell>
          <cell r="C619" t="str">
            <v>李安玲</v>
          </cell>
          <cell r="D619">
            <v>15</v>
          </cell>
          <cell r="E619" t="str">
            <v>历史政治地理</v>
          </cell>
          <cell r="F619" t="str">
            <v>艺体</v>
          </cell>
          <cell r="G619">
            <v>98</v>
          </cell>
          <cell r="H619">
            <v>85</v>
          </cell>
          <cell r="I619">
            <v>69</v>
          </cell>
          <cell r="J619">
            <v>37</v>
          </cell>
          <cell r="K619">
            <v>28</v>
          </cell>
          <cell r="L619">
            <v>41</v>
          </cell>
          <cell r="M619">
            <v>24</v>
          </cell>
          <cell r="N619">
            <v>31</v>
          </cell>
          <cell r="O619">
            <v>40</v>
          </cell>
        </row>
        <row r="620">
          <cell r="B620" t="str">
            <v>G513422200710245627</v>
          </cell>
          <cell r="C620" t="str">
            <v>邱英卓</v>
          </cell>
          <cell r="D620">
            <v>8</v>
          </cell>
          <cell r="E620" t="str">
            <v>物理化学政治</v>
          </cell>
          <cell r="F620" t="str">
            <v>物理类</v>
          </cell>
          <cell r="G620">
            <v>96</v>
          </cell>
          <cell r="H620">
            <v>83</v>
          </cell>
          <cell r="I620">
            <v>101</v>
          </cell>
          <cell r="J620">
            <v>41</v>
          </cell>
          <cell r="K620">
            <v>38</v>
          </cell>
          <cell r="L620">
            <v>32</v>
          </cell>
          <cell r="M620">
            <v>9</v>
          </cell>
          <cell r="N620">
            <v>26</v>
          </cell>
          <cell r="O620">
            <v>27</v>
          </cell>
        </row>
        <row r="621">
          <cell r="B621" t="str">
            <v>G513422200606044817</v>
          </cell>
          <cell r="C621" t="str">
            <v>次伦龙布</v>
          </cell>
          <cell r="D621">
            <v>14</v>
          </cell>
          <cell r="E621" t="str">
            <v>历史政治地理</v>
          </cell>
          <cell r="F621" t="str">
            <v>艺体</v>
          </cell>
          <cell r="G621">
            <v>88</v>
          </cell>
          <cell r="H621">
            <v>93</v>
          </cell>
          <cell r="I621">
            <v>70</v>
          </cell>
          <cell r="J621">
            <v>50</v>
          </cell>
          <cell r="K621">
            <v>25</v>
          </cell>
          <cell r="L621">
            <v>37</v>
          </cell>
          <cell r="M621">
            <v>21</v>
          </cell>
          <cell r="N621">
            <v>26</v>
          </cell>
          <cell r="O621">
            <v>42</v>
          </cell>
        </row>
        <row r="622">
          <cell r="B622" t="str">
            <v>G513422200702062521</v>
          </cell>
          <cell r="C622" t="str">
            <v>唐瑞</v>
          </cell>
          <cell r="D622">
            <v>11</v>
          </cell>
          <cell r="E622" t="str">
            <v>历史政治地理</v>
          </cell>
          <cell r="F622" t="str">
            <v>历史类</v>
          </cell>
          <cell r="G622">
            <v>98</v>
          </cell>
          <cell r="H622">
            <v>73</v>
          </cell>
          <cell r="I622">
            <v>86</v>
          </cell>
          <cell r="J622">
            <v>34</v>
          </cell>
          <cell r="K622">
            <v>25</v>
          </cell>
          <cell r="L622">
            <v>35</v>
          </cell>
          <cell r="M622">
            <v>32</v>
          </cell>
          <cell r="N622">
            <v>23</v>
          </cell>
          <cell r="O622">
            <v>46</v>
          </cell>
        </row>
        <row r="623">
          <cell r="B623" t="str">
            <v>G513422200506192126</v>
          </cell>
          <cell r="C623" t="str">
            <v>央青娜姆</v>
          </cell>
          <cell r="D623">
            <v>5</v>
          </cell>
          <cell r="E623" t="str">
            <v>物理生物地理</v>
          </cell>
          <cell r="F623" t="str">
            <v>物理类</v>
          </cell>
          <cell r="G623">
            <v>100</v>
          </cell>
          <cell r="H623">
            <v>81</v>
          </cell>
          <cell r="I623">
            <v>68</v>
          </cell>
          <cell r="J623">
            <v>50</v>
          </cell>
          <cell r="K623">
            <v>26</v>
          </cell>
          <cell r="L623">
            <v>35</v>
          </cell>
          <cell r="M623">
            <v>27</v>
          </cell>
          <cell r="N623">
            <v>28</v>
          </cell>
          <cell r="O623">
            <v>36</v>
          </cell>
        </row>
        <row r="624">
          <cell r="B624" t="str">
            <v>G513422200610152116</v>
          </cell>
          <cell r="C624" t="str">
            <v>王祖杰</v>
          </cell>
          <cell r="D624">
            <v>10</v>
          </cell>
          <cell r="E624" t="str">
            <v>历史政治地理</v>
          </cell>
          <cell r="F624" t="str">
            <v>历史类</v>
          </cell>
          <cell r="G624">
            <v>89</v>
          </cell>
          <cell r="H624">
            <v>108</v>
          </cell>
          <cell r="I624">
            <v>51</v>
          </cell>
          <cell r="J624">
            <v>50</v>
          </cell>
          <cell r="K624">
            <v>32</v>
          </cell>
          <cell r="L624">
            <v>37</v>
          </cell>
          <cell r="M624">
            <v>29</v>
          </cell>
          <cell r="N624">
            <v>24</v>
          </cell>
          <cell r="O624">
            <v>31</v>
          </cell>
        </row>
        <row r="625">
          <cell r="B625" t="str">
            <v>G513422200310061925</v>
          </cell>
          <cell r="C625" t="str">
            <v>苏小花</v>
          </cell>
          <cell r="D625">
            <v>7</v>
          </cell>
          <cell r="E625" t="str">
            <v>物理化学生物</v>
          </cell>
          <cell r="F625" t="str">
            <v>物理类</v>
          </cell>
          <cell r="G625">
            <v>85</v>
          </cell>
          <cell r="H625">
            <v>95</v>
          </cell>
          <cell r="I625">
            <v>68</v>
          </cell>
          <cell r="J625">
            <v>41</v>
          </cell>
          <cell r="K625">
            <v>40</v>
          </cell>
          <cell r="L625">
            <v>31</v>
          </cell>
          <cell r="M625">
            <v>21</v>
          </cell>
          <cell r="N625">
            <v>30</v>
          </cell>
          <cell r="O625">
            <v>39</v>
          </cell>
        </row>
        <row r="626">
          <cell r="B626" t="str">
            <v>G513422200602076811</v>
          </cell>
          <cell r="C626" t="str">
            <v>公布扎什</v>
          </cell>
          <cell r="D626">
            <v>10</v>
          </cell>
          <cell r="E626" t="str">
            <v>历史政治地理</v>
          </cell>
          <cell r="F626" t="str">
            <v>历史类</v>
          </cell>
          <cell r="G626">
            <v>115</v>
          </cell>
          <cell r="H626">
            <v>78</v>
          </cell>
          <cell r="I626">
            <v>82</v>
          </cell>
          <cell r="J626">
            <v>45</v>
          </cell>
          <cell r="K626">
            <v>21</v>
          </cell>
          <cell r="L626">
            <v>36</v>
          </cell>
          <cell r="M626">
            <v>23</v>
          </cell>
          <cell r="N626">
            <v>22</v>
          </cell>
          <cell r="O626">
            <v>28</v>
          </cell>
        </row>
        <row r="627">
          <cell r="B627" t="str">
            <v>G513422200607074620</v>
          </cell>
          <cell r="C627" t="str">
            <v>孙霞</v>
          </cell>
          <cell r="D627">
            <v>10</v>
          </cell>
          <cell r="E627" t="str">
            <v>历史政治地理</v>
          </cell>
          <cell r="F627" t="str">
            <v>历史类</v>
          </cell>
          <cell r="G627">
            <v>108</v>
          </cell>
          <cell r="H627">
            <v>53</v>
          </cell>
          <cell r="I627">
            <v>92</v>
          </cell>
          <cell r="J627">
            <v>35</v>
          </cell>
          <cell r="K627">
            <v>25</v>
          </cell>
          <cell r="L627">
            <v>33</v>
          </cell>
          <cell r="M627">
            <v>33</v>
          </cell>
          <cell r="N627">
            <v>28</v>
          </cell>
          <cell r="O627">
            <v>43</v>
          </cell>
        </row>
        <row r="628">
          <cell r="B628" t="str">
            <v>G513422200609164427</v>
          </cell>
          <cell r="C628" t="str">
            <v>次尔启初</v>
          </cell>
          <cell r="D628">
            <v>12</v>
          </cell>
          <cell r="E628" t="str">
            <v>历史政治生物</v>
          </cell>
          <cell r="F628" t="str">
            <v>历史类</v>
          </cell>
          <cell r="G628">
            <v>87</v>
          </cell>
          <cell r="H628">
            <v>59</v>
          </cell>
          <cell r="I628">
            <v>107</v>
          </cell>
          <cell r="J628">
            <v>40</v>
          </cell>
          <cell r="K628">
            <v>28</v>
          </cell>
          <cell r="L628">
            <v>33</v>
          </cell>
          <cell r="M628">
            <v>32</v>
          </cell>
          <cell r="N628">
            <v>29</v>
          </cell>
          <cell r="O628">
            <v>35</v>
          </cell>
        </row>
        <row r="629">
          <cell r="B629" t="str">
            <v>G513422200506051323</v>
          </cell>
          <cell r="C629" t="str">
            <v>王阿呷</v>
          </cell>
          <cell r="D629">
            <v>13</v>
          </cell>
          <cell r="E629" t="str">
            <v>历史政治生物</v>
          </cell>
          <cell r="F629" t="str">
            <v>历史类</v>
          </cell>
          <cell r="G629">
            <v>100</v>
          </cell>
          <cell r="H629">
            <v>79</v>
          </cell>
          <cell r="I629">
            <v>79</v>
          </cell>
          <cell r="J629">
            <v>33</v>
          </cell>
          <cell r="K629">
            <v>32</v>
          </cell>
          <cell r="L629">
            <v>34</v>
          </cell>
          <cell r="M629">
            <v>26</v>
          </cell>
          <cell r="N629">
            <v>37</v>
          </cell>
          <cell r="O629">
            <v>30</v>
          </cell>
        </row>
        <row r="630">
          <cell r="B630" t="str">
            <v>G51342220041006092X</v>
          </cell>
          <cell r="C630" t="str">
            <v>陈花花</v>
          </cell>
          <cell r="D630">
            <v>11</v>
          </cell>
          <cell r="E630" t="str">
            <v>历史政治地理</v>
          </cell>
          <cell r="F630" t="str">
            <v>历史类</v>
          </cell>
          <cell r="G630">
            <v>87</v>
          </cell>
          <cell r="H630">
            <v>68</v>
          </cell>
          <cell r="I630">
            <v>83</v>
          </cell>
          <cell r="J630">
            <v>47</v>
          </cell>
          <cell r="K630">
            <v>23</v>
          </cell>
          <cell r="L630">
            <v>32</v>
          </cell>
          <cell r="M630">
            <v>44</v>
          </cell>
          <cell r="N630">
            <v>26</v>
          </cell>
          <cell r="O630">
            <v>39</v>
          </cell>
        </row>
        <row r="631">
          <cell r="B631" t="str">
            <v>G513422200103082766</v>
          </cell>
          <cell r="C631" t="str">
            <v>马阿明</v>
          </cell>
          <cell r="D631">
            <v>13</v>
          </cell>
          <cell r="E631" t="str">
            <v>历史政治生物</v>
          </cell>
          <cell r="F631" t="str">
            <v>历史类</v>
          </cell>
          <cell r="G631">
            <v>106</v>
          </cell>
          <cell r="H631">
            <v>59</v>
          </cell>
          <cell r="I631">
            <v>79</v>
          </cell>
          <cell r="J631">
            <v>46</v>
          </cell>
          <cell r="K631">
            <v>27</v>
          </cell>
          <cell r="L631">
            <v>33</v>
          </cell>
          <cell r="M631">
            <v>33</v>
          </cell>
          <cell r="N631">
            <v>27</v>
          </cell>
          <cell r="O631">
            <v>39</v>
          </cell>
        </row>
        <row r="632">
          <cell r="B632" t="str">
            <v>G513422200607052923</v>
          </cell>
          <cell r="C632" t="str">
            <v>王琼</v>
          </cell>
          <cell r="D632">
            <v>12</v>
          </cell>
          <cell r="E632" t="str">
            <v>历史政治生物</v>
          </cell>
          <cell r="F632" t="str">
            <v>历史类</v>
          </cell>
          <cell r="G632">
            <v>98</v>
          </cell>
          <cell r="H632">
            <v>75</v>
          </cell>
          <cell r="I632">
            <v>90</v>
          </cell>
          <cell r="J632">
            <v>34</v>
          </cell>
          <cell r="K632">
            <v>31</v>
          </cell>
          <cell r="L632">
            <v>34</v>
          </cell>
          <cell r="M632">
            <v>32</v>
          </cell>
          <cell r="N632">
            <v>18</v>
          </cell>
          <cell r="O632">
            <v>36</v>
          </cell>
        </row>
        <row r="633">
          <cell r="B633" t="str">
            <v>G513422200607222929</v>
          </cell>
          <cell r="C633" t="str">
            <v>苟六斤</v>
          </cell>
          <cell r="D633">
            <v>12</v>
          </cell>
          <cell r="E633" t="str">
            <v>历史政治生物</v>
          </cell>
          <cell r="F633" t="str">
            <v>历史类</v>
          </cell>
          <cell r="G633">
            <v>92</v>
          </cell>
          <cell r="H633">
            <v>51</v>
          </cell>
          <cell r="I633">
            <v>115</v>
          </cell>
          <cell r="J633">
            <v>40</v>
          </cell>
          <cell r="K633">
            <v>25</v>
          </cell>
          <cell r="L633">
            <v>33</v>
          </cell>
          <cell r="M633">
            <v>24</v>
          </cell>
          <cell r="N633">
            <v>32</v>
          </cell>
          <cell r="O633">
            <v>36</v>
          </cell>
        </row>
        <row r="634">
          <cell r="B634" t="str">
            <v>G513422200703180714</v>
          </cell>
          <cell r="C634" t="str">
            <v>兰伍力</v>
          </cell>
          <cell r="D634">
            <v>15</v>
          </cell>
          <cell r="E634" t="str">
            <v>历史政治地理</v>
          </cell>
          <cell r="F634" t="str">
            <v>艺体</v>
          </cell>
          <cell r="G634">
            <v>104</v>
          </cell>
          <cell r="H634">
            <v>77</v>
          </cell>
          <cell r="I634">
            <v>89</v>
          </cell>
          <cell r="J634">
            <v>35</v>
          </cell>
          <cell r="K634">
            <v>22</v>
          </cell>
          <cell r="L634">
            <v>36</v>
          </cell>
          <cell r="M634">
            <v>30</v>
          </cell>
          <cell r="N634">
            <v>24</v>
          </cell>
          <cell r="O634">
            <v>33</v>
          </cell>
        </row>
        <row r="635">
          <cell r="B635" t="str">
            <v>G51342220060714502X</v>
          </cell>
          <cell r="C635" t="str">
            <v>欧麻</v>
          </cell>
          <cell r="D635">
            <v>11</v>
          </cell>
          <cell r="E635" t="str">
            <v>历史政治地理</v>
          </cell>
          <cell r="F635" t="str">
            <v>历史类</v>
          </cell>
          <cell r="G635">
            <v>101</v>
          </cell>
          <cell r="H635">
            <v>82</v>
          </cell>
          <cell r="I635">
            <v>94</v>
          </cell>
          <cell r="J635">
            <v>37</v>
          </cell>
          <cell r="K635">
            <v>21</v>
          </cell>
          <cell r="L635">
            <v>29</v>
          </cell>
          <cell r="M635">
            <v>26</v>
          </cell>
          <cell r="N635">
            <v>21</v>
          </cell>
          <cell r="O635">
            <v>36</v>
          </cell>
        </row>
        <row r="636">
          <cell r="B636" t="str">
            <v>G51342220050321641X</v>
          </cell>
          <cell r="C636" t="str">
            <v>格绒觉初</v>
          </cell>
          <cell r="D636">
            <v>8</v>
          </cell>
          <cell r="E636" t="str">
            <v>物理化学地理</v>
          </cell>
          <cell r="F636" t="str">
            <v>物理类</v>
          </cell>
          <cell r="G636">
            <v>96</v>
          </cell>
          <cell r="H636">
            <v>91</v>
          </cell>
          <cell r="I636">
            <v>50</v>
          </cell>
          <cell r="J636">
            <v>37</v>
          </cell>
          <cell r="K636">
            <v>34</v>
          </cell>
          <cell r="L636">
            <v>35</v>
          </cell>
          <cell r="M636">
            <v>27</v>
          </cell>
          <cell r="N636">
            <v>32</v>
          </cell>
          <cell r="O636">
            <v>43</v>
          </cell>
        </row>
        <row r="637">
          <cell r="B637" t="str">
            <v>G513422200604056849</v>
          </cell>
          <cell r="C637" t="str">
            <v>格绒曲色</v>
          </cell>
          <cell r="D637">
            <v>12</v>
          </cell>
          <cell r="E637" t="str">
            <v>历史政治生物</v>
          </cell>
          <cell r="F637" t="str">
            <v>历史类</v>
          </cell>
          <cell r="G637">
            <v>107</v>
          </cell>
          <cell r="H637">
            <v>50</v>
          </cell>
          <cell r="I637">
            <v>75</v>
          </cell>
          <cell r="J637">
            <v>48</v>
          </cell>
          <cell r="K637">
            <v>34</v>
          </cell>
          <cell r="L637">
            <v>36</v>
          </cell>
          <cell r="M637">
            <v>30</v>
          </cell>
          <cell r="N637">
            <v>31</v>
          </cell>
          <cell r="O637">
            <v>34</v>
          </cell>
        </row>
        <row r="638">
          <cell r="B638" t="str">
            <v>G513422200707135013</v>
          </cell>
          <cell r="C638" t="str">
            <v>甲波甲阿基</v>
          </cell>
          <cell r="D638">
            <v>13</v>
          </cell>
          <cell r="E638" t="str">
            <v>历史政治生物</v>
          </cell>
          <cell r="F638" t="str">
            <v>历史类</v>
          </cell>
          <cell r="G638">
            <v>97</v>
          </cell>
          <cell r="H638">
            <v>97</v>
          </cell>
          <cell r="I638">
            <v>58</v>
          </cell>
          <cell r="J638">
            <v>41</v>
          </cell>
          <cell r="K638">
            <v>37</v>
          </cell>
          <cell r="L638">
            <v>32</v>
          </cell>
          <cell r="M638">
            <v>30</v>
          </cell>
          <cell r="N638">
            <v>26</v>
          </cell>
          <cell r="O638">
            <v>27</v>
          </cell>
        </row>
        <row r="639">
          <cell r="B639" t="str">
            <v>G513422200611181728</v>
          </cell>
          <cell r="C639" t="str">
            <v>杨娜姆</v>
          </cell>
          <cell r="D639">
            <v>10</v>
          </cell>
          <cell r="E639" t="str">
            <v>历史政治地理</v>
          </cell>
          <cell r="F639" t="str">
            <v>历史类</v>
          </cell>
          <cell r="G639">
            <v>111</v>
          </cell>
          <cell r="H639">
            <v>91</v>
          </cell>
          <cell r="I639">
            <v>57</v>
          </cell>
          <cell r="J639">
            <v>43</v>
          </cell>
          <cell r="K639">
            <v>21</v>
          </cell>
          <cell r="L639">
            <v>33</v>
          </cell>
          <cell r="M639">
            <v>28</v>
          </cell>
          <cell r="N639">
            <v>21</v>
          </cell>
          <cell r="O639">
            <v>39</v>
          </cell>
        </row>
        <row r="640">
          <cell r="B640" t="str">
            <v>G513422200105014812</v>
          </cell>
          <cell r="C640" t="str">
            <v>杜基次尔</v>
          </cell>
          <cell r="D640">
            <v>8</v>
          </cell>
          <cell r="E640" t="str">
            <v>物理化学政治</v>
          </cell>
          <cell r="F640" t="str">
            <v>物理类</v>
          </cell>
          <cell r="G640">
            <v>82</v>
          </cell>
          <cell r="H640">
            <v>86</v>
          </cell>
          <cell r="I640">
            <v>61</v>
          </cell>
          <cell r="J640">
            <v>52</v>
          </cell>
          <cell r="K640">
            <v>29</v>
          </cell>
          <cell r="L640">
            <v>42</v>
          </cell>
          <cell r="M640">
            <v>26</v>
          </cell>
          <cell r="N640">
            <v>24</v>
          </cell>
          <cell r="O640">
            <v>41</v>
          </cell>
        </row>
        <row r="641">
          <cell r="B641" t="str">
            <v>G51342220050511031X</v>
          </cell>
          <cell r="C641" t="str">
            <v>蔡长明</v>
          </cell>
          <cell r="D641">
            <v>10</v>
          </cell>
          <cell r="E641" t="str">
            <v>历史政治地理</v>
          </cell>
          <cell r="F641" t="str">
            <v>历史类</v>
          </cell>
          <cell r="G641">
            <v>106</v>
          </cell>
          <cell r="H641">
            <v>56</v>
          </cell>
          <cell r="I641">
            <v>64</v>
          </cell>
          <cell r="J641">
            <v>57</v>
          </cell>
          <cell r="K641">
            <v>27</v>
          </cell>
          <cell r="L641">
            <v>43</v>
          </cell>
          <cell r="M641">
            <v>31</v>
          </cell>
          <cell r="N641">
            <v>25</v>
          </cell>
          <cell r="O641">
            <v>34</v>
          </cell>
        </row>
        <row r="642">
          <cell r="B642" t="str">
            <v>G51342220070510482X</v>
          </cell>
          <cell r="C642" t="str">
            <v>呷绒央青</v>
          </cell>
          <cell r="D642">
            <v>15</v>
          </cell>
          <cell r="E642" t="str">
            <v>历史政治地理</v>
          </cell>
          <cell r="F642" t="str">
            <v>艺体</v>
          </cell>
          <cell r="G642">
            <v>91</v>
          </cell>
          <cell r="H642">
            <v>67</v>
          </cell>
          <cell r="I642">
            <v>108</v>
          </cell>
          <cell r="J642">
            <v>28</v>
          </cell>
          <cell r="K642">
            <v>29</v>
          </cell>
          <cell r="L642">
            <v>36</v>
          </cell>
          <cell r="M642">
            <v>16</v>
          </cell>
          <cell r="N642">
            <v>34</v>
          </cell>
          <cell r="O642">
            <v>33</v>
          </cell>
        </row>
        <row r="643">
          <cell r="B643" t="str">
            <v>G513422200712251123</v>
          </cell>
          <cell r="C643" t="str">
            <v>吕娜</v>
          </cell>
          <cell r="D643">
            <v>11</v>
          </cell>
          <cell r="E643" t="str">
            <v>历史政治地理</v>
          </cell>
          <cell r="F643" t="str">
            <v>历史类</v>
          </cell>
          <cell r="G643">
            <v>102</v>
          </cell>
          <cell r="H643">
            <v>41</v>
          </cell>
          <cell r="I643">
            <v>98</v>
          </cell>
          <cell r="J643">
            <v>49</v>
          </cell>
          <cell r="K643">
            <v>30</v>
          </cell>
          <cell r="L643">
            <v>33</v>
          </cell>
          <cell r="M643">
            <v>41</v>
          </cell>
          <cell r="N643">
            <v>17</v>
          </cell>
          <cell r="O643">
            <v>31</v>
          </cell>
        </row>
        <row r="644">
          <cell r="B644" t="str">
            <v>G513422200401062923</v>
          </cell>
          <cell r="C644" t="str">
            <v>小三咪</v>
          </cell>
          <cell r="D644">
            <v>12</v>
          </cell>
          <cell r="E644" t="str">
            <v>历史政治生物</v>
          </cell>
          <cell r="F644" t="str">
            <v>历史类</v>
          </cell>
          <cell r="G644">
            <v>90</v>
          </cell>
          <cell r="H644">
            <v>63</v>
          </cell>
          <cell r="I644">
            <v>76</v>
          </cell>
          <cell r="J644">
            <v>42</v>
          </cell>
          <cell r="K644">
            <v>33</v>
          </cell>
          <cell r="L644">
            <v>34</v>
          </cell>
          <cell r="M644">
            <v>40</v>
          </cell>
          <cell r="N644">
            <v>25</v>
          </cell>
          <cell r="O644">
            <v>38</v>
          </cell>
        </row>
        <row r="645">
          <cell r="B645" t="str">
            <v>G513422200412070021</v>
          </cell>
          <cell r="C645" t="str">
            <v>伍秀英</v>
          </cell>
          <cell r="D645">
            <v>14</v>
          </cell>
          <cell r="E645" t="str">
            <v>历史政治地理</v>
          </cell>
          <cell r="F645" t="str">
            <v>艺体</v>
          </cell>
          <cell r="G645">
            <v>105</v>
          </cell>
          <cell r="H645">
            <v>55</v>
          </cell>
          <cell r="I645">
            <v>102</v>
          </cell>
          <cell r="J645">
            <v>48</v>
          </cell>
          <cell r="K645">
            <v>37</v>
          </cell>
          <cell r="L645">
            <v>31</v>
          </cell>
          <cell r="M645">
            <v>19</v>
          </cell>
          <cell r="N645">
            <v>29</v>
          </cell>
          <cell r="O645">
            <v>14</v>
          </cell>
        </row>
        <row r="646">
          <cell r="B646" t="str">
            <v>G513422200501143827</v>
          </cell>
          <cell r="C646" t="str">
            <v>马金花</v>
          </cell>
          <cell r="D646">
            <v>8</v>
          </cell>
          <cell r="E646" t="str">
            <v>物理化学地理</v>
          </cell>
          <cell r="F646" t="str">
            <v>物理类</v>
          </cell>
          <cell r="G646">
            <v>90</v>
          </cell>
          <cell r="H646">
            <v>88</v>
          </cell>
          <cell r="I646">
            <v>72</v>
          </cell>
          <cell r="J646">
            <v>35</v>
          </cell>
          <cell r="K646">
            <v>34</v>
          </cell>
          <cell r="L646">
            <v>39</v>
          </cell>
          <cell r="M646">
            <v>17</v>
          </cell>
          <cell r="N646">
            <v>25</v>
          </cell>
          <cell r="O646">
            <v>40</v>
          </cell>
        </row>
        <row r="647">
          <cell r="B647" t="str">
            <v>G513422200508074625</v>
          </cell>
          <cell r="C647" t="str">
            <v>马佳雪</v>
          </cell>
          <cell r="D647">
            <v>11</v>
          </cell>
          <cell r="E647" t="str">
            <v>历史政治地理</v>
          </cell>
          <cell r="F647" t="str">
            <v>历史类</v>
          </cell>
          <cell r="G647">
            <v>99</v>
          </cell>
          <cell r="H647">
            <v>36</v>
          </cell>
          <cell r="I647">
            <v>105</v>
          </cell>
          <cell r="J647">
            <v>40</v>
          </cell>
          <cell r="K647">
            <v>22</v>
          </cell>
          <cell r="L647">
            <v>36</v>
          </cell>
          <cell r="M647">
            <v>28</v>
          </cell>
          <cell r="N647">
            <v>32</v>
          </cell>
          <cell r="O647">
            <v>40</v>
          </cell>
        </row>
        <row r="648">
          <cell r="B648" t="str">
            <v>G513422200512220314</v>
          </cell>
          <cell r="C648" t="str">
            <v>仁青次尔</v>
          </cell>
          <cell r="D648">
            <v>15</v>
          </cell>
          <cell r="E648" t="str">
            <v>历史政治地理</v>
          </cell>
          <cell r="F648" t="str">
            <v>艺体</v>
          </cell>
          <cell r="G648">
            <v>103</v>
          </cell>
          <cell r="H648">
            <v>56</v>
          </cell>
          <cell r="I648">
            <v>90</v>
          </cell>
          <cell r="J648">
            <v>41</v>
          </cell>
          <cell r="K648">
            <v>32</v>
          </cell>
          <cell r="L648">
            <v>37</v>
          </cell>
          <cell r="M648">
            <v>22</v>
          </cell>
          <cell r="N648">
            <v>26</v>
          </cell>
          <cell r="O648">
            <v>31</v>
          </cell>
        </row>
        <row r="649">
          <cell r="B649" t="str">
            <v>G51342220060318382X</v>
          </cell>
          <cell r="C649" t="str">
            <v>边玛楚姆</v>
          </cell>
          <cell r="D649">
            <v>7</v>
          </cell>
          <cell r="E649" t="str">
            <v>物理生物地理</v>
          </cell>
          <cell r="F649" t="str">
            <v>物理类</v>
          </cell>
          <cell r="G649">
            <v>88</v>
          </cell>
          <cell r="H649">
            <v>73</v>
          </cell>
          <cell r="I649">
            <v>105</v>
          </cell>
          <cell r="J649">
            <v>39</v>
          </cell>
          <cell r="K649">
            <v>30</v>
          </cell>
          <cell r="L649">
            <v>25</v>
          </cell>
          <cell r="M649">
            <v>25</v>
          </cell>
          <cell r="N649">
            <v>26</v>
          </cell>
          <cell r="O649">
            <v>25</v>
          </cell>
        </row>
        <row r="650">
          <cell r="B650" t="str">
            <v>G513422200503083629</v>
          </cell>
          <cell r="C650" t="str">
            <v>旦珠祝玛</v>
          </cell>
          <cell r="D650">
            <v>10</v>
          </cell>
          <cell r="E650" t="str">
            <v>历史政治地理</v>
          </cell>
          <cell r="F650" t="str">
            <v>历史类</v>
          </cell>
          <cell r="G650">
            <v>88</v>
          </cell>
          <cell r="H650">
            <v>68</v>
          </cell>
          <cell r="I650">
            <v>91</v>
          </cell>
          <cell r="J650">
            <v>40</v>
          </cell>
          <cell r="K650">
            <v>17</v>
          </cell>
          <cell r="L650">
            <v>36</v>
          </cell>
          <cell r="M650">
            <v>35</v>
          </cell>
          <cell r="N650">
            <v>27</v>
          </cell>
          <cell r="O650">
            <v>32</v>
          </cell>
        </row>
        <row r="651">
          <cell r="B651" t="str">
            <v>G513422200609176428</v>
          </cell>
          <cell r="C651" t="str">
            <v>呷绒其珍</v>
          </cell>
          <cell r="D651">
            <v>12</v>
          </cell>
          <cell r="E651" t="str">
            <v>历史政治生物</v>
          </cell>
          <cell r="F651" t="str">
            <v>历史类</v>
          </cell>
          <cell r="G651">
            <v>96</v>
          </cell>
          <cell r="H651">
            <v>59</v>
          </cell>
          <cell r="I651">
            <v>92</v>
          </cell>
          <cell r="J651">
            <v>35</v>
          </cell>
          <cell r="K651">
            <v>29</v>
          </cell>
          <cell r="L651">
            <v>36</v>
          </cell>
          <cell r="M651">
            <v>30</v>
          </cell>
          <cell r="N651">
            <v>24</v>
          </cell>
          <cell r="O651">
            <v>32</v>
          </cell>
        </row>
        <row r="652">
          <cell r="B652" t="str">
            <v>G513422200712016844</v>
          </cell>
          <cell r="C652" t="str">
            <v>朗杰次莫</v>
          </cell>
          <cell r="D652">
            <v>11</v>
          </cell>
          <cell r="E652" t="str">
            <v>历史政治地理</v>
          </cell>
          <cell r="F652" t="str">
            <v>历史类</v>
          </cell>
          <cell r="G652">
            <v>90</v>
          </cell>
          <cell r="H652">
            <v>71</v>
          </cell>
          <cell r="I652">
            <v>71</v>
          </cell>
          <cell r="J652">
            <v>47</v>
          </cell>
          <cell r="K652">
            <v>29</v>
          </cell>
          <cell r="L652">
            <v>27</v>
          </cell>
          <cell r="M652">
            <v>34</v>
          </cell>
          <cell r="N652">
            <v>30</v>
          </cell>
          <cell r="O652">
            <v>32</v>
          </cell>
        </row>
        <row r="653">
          <cell r="B653" t="str">
            <v>G513422200503102914</v>
          </cell>
          <cell r="C653" t="str">
            <v>马文</v>
          </cell>
          <cell r="D653">
            <v>15</v>
          </cell>
          <cell r="E653" t="str">
            <v>历史政治地理</v>
          </cell>
          <cell r="F653" t="str">
            <v>艺体</v>
          </cell>
          <cell r="G653">
            <v>100</v>
          </cell>
          <cell r="H653">
            <v>83</v>
          </cell>
          <cell r="I653">
            <v>34</v>
          </cell>
          <cell r="J653">
            <v>49</v>
          </cell>
          <cell r="K653">
            <v>35</v>
          </cell>
          <cell r="L653">
            <v>43</v>
          </cell>
          <cell r="M653">
            <v>33</v>
          </cell>
          <cell r="N653">
            <v>26</v>
          </cell>
          <cell r="O653">
            <v>35</v>
          </cell>
        </row>
        <row r="654">
          <cell r="B654" t="str">
            <v>G513422200305026420</v>
          </cell>
          <cell r="C654" t="str">
            <v>次仁拥珍</v>
          </cell>
          <cell r="D654">
            <v>14</v>
          </cell>
          <cell r="E654" t="str">
            <v>历史政治地理</v>
          </cell>
          <cell r="F654" t="str">
            <v>艺体</v>
          </cell>
          <cell r="G654">
            <v>95</v>
          </cell>
          <cell r="H654">
            <v>80</v>
          </cell>
          <cell r="I654">
            <v>64</v>
          </cell>
          <cell r="J654">
            <v>35</v>
          </cell>
          <cell r="K654">
            <v>21</v>
          </cell>
          <cell r="L654">
            <v>38</v>
          </cell>
          <cell r="M654">
            <v>24</v>
          </cell>
          <cell r="N654">
            <v>31</v>
          </cell>
          <cell r="O654">
            <v>41</v>
          </cell>
        </row>
        <row r="655">
          <cell r="B655" t="str">
            <v>G513422200507255020</v>
          </cell>
          <cell r="C655" t="str">
            <v>杜基娜姆</v>
          </cell>
          <cell r="D655">
            <v>9</v>
          </cell>
          <cell r="E655" t="str">
            <v>历史政治地理</v>
          </cell>
          <cell r="F655" t="str">
            <v>历史类</v>
          </cell>
          <cell r="G655">
            <v>100</v>
          </cell>
          <cell r="H655">
            <v>52</v>
          </cell>
          <cell r="I655">
            <v>113</v>
          </cell>
          <cell r="J655"/>
          <cell r="K655"/>
          <cell r="L655"/>
          <cell r="M655">
            <v>65.5</v>
          </cell>
          <cell r="N655">
            <v>55.5</v>
          </cell>
          <cell r="O655">
            <v>45</v>
          </cell>
        </row>
        <row r="656">
          <cell r="B656" t="str">
            <v>G513422200709146218</v>
          </cell>
          <cell r="C656" t="str">
            <v>王小兵</v>
          </cell>
          <cell r="D656">
            <v>14</v>
          </cell>
          <cell r="E656" t="str">
            <v>历史政治地理</v>
          </cell>
          <cell r="F656" t="str">
            <v>艺体</v>
          </cell>
          <cell r="G656">
            <v>104</v>
          </cell>
          <cell r="H656">
            <v>75</v>
          </cell>
          <cell r="I656">
            <v>60</v>
          </cell>
          <cell r="J656">
            <v>38</v>
          </cell>
          <cell r="K656">
            <v>19</v>
          </cell>
          <cell r="L656">
            <v>44</v>
          </cell>
          <cell r="M656">
            <v>19</v>
          </cell>
          <cell r="N656">
            <v>25</v>
          </cell>
          <cell r="O656">
            <v>37</v>
          </cell>
        </row>
        <row r="657">
          <cell r="B657" t="str">
            <v>G513422200701202529</v>
          </cell>
          <cell r="C657" t="str">
            <v>陶顺英</v>
          </cell>
          <cell r="D657">
            <v>14</v>
          </cell>
          <cell r="E657" t="str">
            <v>历史政治地理</v>
          </cell>
          <cell r="F657" t="str">
            <v>艺体</v>
          </cell>
          <cell r="G657">
            <v>80</v>
          </cell>
          <cell r="H657">
            <v>80</v>
          </cell>
          <cell r="I657">
            <v>71</v>
          </cell>
          <cell r="J657">
            <v>42</v>
          </cell>
          <cell r="K657">
            <v>25</v>
          </cell>
          <cell r="L657">
            <v>31</v>
          </cell>
          <cell r="M657">
            <v>29</v>
          </cell>
          <cell r="N657">
            <v>21</v>
          </cell>
          <cell r="O657">
            <v>37</v>
          </cell>
        </row>
        <row r="658">
          <cell r="B658" t="str">
            <v>G513422200503186214</v>
          </cell>
          <cell r="C658" t="str">
            <v>鲁小兵</v>
          </cell>
          <cell r="D658">
            <v>15</v>
          </cell>
          <cell r="E658" t="str">
            <v>历史政治地理</v>
          </cell>
          <cell r="F658" t="str">
            <v>艺体</v>
          </cell>
          <cell r="G658">
            <v>95</v>
          </cell>
          <cell r="H658">
            <v>76</v>
          </cell>
          <cell r="I658">
            <v>40</v>
          </cell>
          <cell r="J658">
            <v>52</v>
          </cell>
          <cell r="K658">
            <v>28</v>
          </cell>
          <cell r="L658">
            <v>35</v>
          </cell>
          <cell r="M658">
            <v>32</v>
          </cell>
          <cell r="N658">
            <v>23</v>
          </cell>
          <cell r="O658">
            <v>35</v>
          </cell>
        </row>
        <row r="659">
          <cell r="B659" t="str">
            <v>G513422200206151525</v>
          </cell>
          <cell r="C659" t="str">
            <v>吕阿呷</v>
          </cell>
          <cell r="D659">
            <v>14</v>
          </cell>
          <cell r="E659" t="str">
            <v>历史政治地理</v>
          </cell>
          <cell r="F659" t="str">
            <v>艺体</v>
          </cell>
          <cell r="G659">
            <v>92</v>
          </cell>
          <cell r="H659">
            <v>45</v>
          </cell>
          <cell r="I659">
            <v>73</v>
          </cell>
          <cell r="J659">
            <v>46</v>
          </cell>
          <cell r="K659">
            <v>17</v>
          </cell>
          <cell r="L659">
            <v>36</v>
          </cell>
          <cell r="M659">
            <v>34</v>
          </cell>
          <cell r="N659">
            <v>30</v>
          </cell>
          <cell r="O659">
            <v>42</v>
          </cell>
        </row>
        <row r="660">
          <cell r="B660" t="str">
            <v>G513422200702124219</v>
          </cell>
          <cell r="C660" t="str">
            <v>哈巴若</v>
          </cell>
          <cell r="D660">
            <v>15</v>
          </cell>
          <cell r="E660" t="str">
            <v>历史政治地理</v>
          </cell>
          <cell r="F660" t="str">
            <v>艺体</v>
          </cell>
          <cell r="G660">
            <v>82</v>
          </cell>
          <cell r="H660">
            <v>97</v>
          </cell>
          <cell r="I660">
            <v>62</v>
          </cell>
          <cell r="J660">
            <v>41</v>
          </cell>
          <cell r="K660">
            <v>20</v>
          </cell>
          <cell r="L660">
            <v>39</v>
          </cell>
          <cell r="M660">
            <v>8</v>
          </cell>
          <cell r="N660">
            <v>23</v>
          </cell>
          <cell r="O660">
            <v>41</v>
          </cell>
        </row>
        <row r="661">
          <cell r="B661" t="str">
            <v>G51342220030505582X</v>
          </cell>
          <cell r="C661" t="str">
            <v>拉珍次姆</v>
          </cell>
          <cell r="D661">
            <v>10</v>
          </cell>
          <cell r="E661" t="str">
            <v>历史政治地理</v>
          </cell>
          <cell r="F661" t="str">
            <v>历史类</v>
          </cell>
          <cell r="G661">
            <v>93</v>
          </cell>
          <cell r="H661">
            <v>58</v>
          </cell>
          <cell r="I661">
            <v>91</v>
          </cell>
          <cell r="J661">
            <v>32</v>
          </cell>
          <cell r="K661">
            <v>17</v>
          </cell>
          <cell r="L661">
            <v>36</v>
          </cell>
          <cell r="M661">
            <v>30</v>
          </cell>
          <cell r="N661">
            <v>24</v>
          </cell>
          <cell r="O661">
            <v>45</v>
          </cell>
        </row>
        <row r="662">
          <cell r="B662" t="str">
            <v>G24512102120247</v>
          </cell>
          <cell r="C662" t="str">
            <v>向海英</v>
          </cell>
          <cell r="D662">
            <v>9</v>
          </cell>
          <cell r="E662" t="str">
            <v>历史政治地理</v>
          </cell>
          <cell r="F662" t="str">
            <v>历史类</v>
          </cell>
          <cell r="G662">
            <v>98</v>
          </cell>
          <cell r="H662">
            <v>65</v>
          </cell>
          <cell r="I662">
            <v>85</v>
          </cell>
          <cell r="J662"/>
          <cell r="K662"/>
          <cell r="L662"/>
          <cell r="M662">
            <v>59</v>
          </cell>
          <cell r="N662">
            <v>69.5</v>
          </cell>
          <cell r="O662">
            <v>48</v>
          </cell>
        </row>
        <row r="663">
          <cell r="B663" t="str">
            <v>G513422200704195029</v>
          </cell>
          <cell r="C663" t="str">
            <v>扎西拉姆</v>
          </cell>
          <cell r="D663">
            <v>9</v>
          </cell>
          <cell r="E663" t="str">
            <v>历史政治地理</v>
          </cell>
          <cell r="F663" t="str">
            <v>历史类</v>
          </cell>
          <cell r="G663">
            <v>109</v>
          </cell>
          <cell r="H663">
            <v>47</v>
          </cell>
          <cell r="I663">
            <v>97</v>
          </cell>
          <cell r="J663"/>
          <cell r="K663"/>
          <cell r="L663"/>
          <cell r="M663">
            <v>62</v>
          </cell>
          <cell r="N663">
            <v>60</v>
          </cell>
          <cell r="O663">
            <v>46</v>
          </cell>
        </row>
        <row r="664">
          <cell r="B664" t="str">
            <v>G513422200602104026</v>
          </cell>
          <cell r="C664" t="str">
            <v>晓庆莫</v>
          </cell>
          <cell r="D664">
            <v>9</v>
          </cell>
          <cell r="E664" t="str">
            <v>历史政治地理</v>
          </cell>
          <cell r="F664" t="str">
            <v>历史类</v>
          </cell>
          <cell r="G664">
            <v>105</v>
          </cell>
          <cell r="H664">
            <v>65</v>
          </cell>
          <cell r="I664">
            <v>103</v>
          </cell>
          <cell r="J664"/>
          <cell r="K664"/>
          <cell r="L664"/>
          <cell r="M664">
            <v>41.5</v>
          </cell>
          <cell r="N664">
            <v>54</v>
          </cell>
          <cell r="O664">
            <v>44</v>
          </cell>
        </row>
        <row r="665">
          <cell r="B665" t="str">
            <v>G513422200502261120</v>
          </cell>
          <cell r="C665" t="str">
            <v>朱洁</v>
          </cell>
          <cell r="D665">
            <v>9</v>
          </cell>
          <cell r="E665" t="str">
            <v>历史政治地理</v>
          </cell>
          <cell r="F665" t="str">
            <v>历史类</v>
          </cell>
          <cell r="G665">
            <v>91</v>
          </cell>
          <cell r="H665">
            <v>75</v>
          </cell>
          <cell r="I665">
            <v>98</v>
          </cell>
          <cell r="J665"/>
          <cell r="K665"/>
          <cell r="L665"/>
          <cell r="M665">
            <v>51</v>
          </cell>
          <cell r="N665">
            <v>51.5</v>
          </cell>
          <cell r="O665">
            <v>35</v>
          </cell>
        </row>
        <row r="666">
          <cell r="B666" t="str">
            <v>G513422200706254416</v>
          </cell>
          <cell r="C666" t="str">
            <v>杨文林</v>
          </cell>
          <cell r="D666">
            <v>16</v>
          </cell>
          <cell r="E666" t="str">
            <v>物理化学生物</v>
          </cell>
          <cell r="F666" t="str">
            <v>物理类</v>
          </cell>
          <cell r="G666">
            <v>106</v>
          </cell>
          <cell r="H666">
            <v>93</v>
          </cell>
          <cell r="I666">
            <v>78</v>
          </cell>
          <cell r="J666">
            <v>44</v>
          </cell>
          <cell r="K666">
            <v>53.5</v>
          </cell>
          <cell r="L666">
            <v>59.5</v>
          </cell>
          <cell r="M666"/>
          <cell r="N666"/>
          <cell r="O666"/>
        </row>
        <row r="667">
          <cell r="B667" t="str">
            <v>G513422200407157018</v>
          </cell>
          <cell r="C667" t="str">
            <v>格绒其比</v>
          </cell>
          <cell r="D667">
            <v>16</v>
          </cell>
          <cell r="E667" t="str">
            <v>物理化学生物</v>
          </cell>
          <cell r="F667" t="str">
            <v>物理类</v>
          </cell>
          <cell r="G667">
            <v>97</v>
          </cell>
          <cell r="H667">
            <v>94</v>
          </cell>
          <cell r="I667">
            <v>30</v>
          </cell>
          <cell r="J667">
            <v>63</v>
          </cell>
          <cell r="K667">
            <v>71</v>
          </cell>
          <cell r="L667">
            <v>78</v>
          </cell>
          <cell r="M667"/>
          <cell r="N667"/>
          <cell r="O667"/>
        </row>
        <row r="668">
          <cell r="B668" t="str">
            <v>G513422200411121157</v>
          </cell>
          <cell r="C668" t="str">
            <v>沈泽权</v>
          </cell>
          <cell r="D668">
            <v>16</v>
          </cell>
          <cell r="E668" t="str">
            <v>物理化学生物</v>
          </cell>
          <cell r="F668" t="str">
            <v>物理类</v>
          </cell>
          <cell r="G668">
            <v>106</v>
          </cell>
          <cell r="H668">
            <v>89</v>
          </cell>
          <cell r="I668">
            <v>68</v>
          </cell>
          <cell r="J668">
            <v>67.5</v>
          </cell>
          <cell r="K668">
            <v>31</v>
          </cell>
          <cell r="L668">
            <v>64</v>
          </cell>
          <cell r="M668"/>
          <cell r="N668"/>
          <cell r="O668"/>
        </row>
        <row r="669">
          <cell r="B669" t="str">
            <v>G513422200408134432</v>
          </cell>
          <cell r="C669" t="str">
            <v>马友才</v>
          </cell>
          <cell r="D669">
            <v>16</v>
          </cell>
          <cell r="E669" t="str">
            <v>物理化学生物</v>
          </cell>
          <cell r="F669" t="str">
            <v>物理类</v>
          </cell>
          <cell r="G669">
            <v>101</v>
          </cell>
          <cell r="H669">
            <v>97</v>
          </cell>
          <cell r="I669">
            <v>64</v>
          </cell>
          <cell r="J669">
            <v>55.5</v>
          </cell>
          <cell r="K669">
            <v>40.5</v>
          </cell>
          <cell r="L669">
            <v>67</v>
          </cell>
          <cell r="M669"/>
          <cell r="N669"/>
          <cell r="O669"/>
        </row>
        <row r="670">
          <cell r="B670" t="str">
            <v>G51342220030105191X</v>
          </cell>
          <cell r="C670" t="str">
            <v>伍金贵</v>
          </cell>
          <cell r="D670">
            <v>16</v>
          </cell>
          <cell r="E670" t="str">
            <v>物理化学生物</v>
          </cell>
          <cell r="F670" t="str">
            <v>物理类</v>
          </cell>
          <cell r="G670">
            <v>98</v>
          </cell>
          <cell r="H670">
            <v>78</v>
          </cell>
          <cell r="I670">
            <v>80</v>
          </cell>
          <cell r="J670">
            <v>42</v>
          </cell>
          <cell r="K670">
            <v>56</v>
          </cell>
          <cell r="L670">
            <v>56</v>
          </cell>
          <cell r="M670"/>
          <cell r="N670"/>
          <cell r="O670"/>
        </row>
        <row r="671">
          <cell r="B671" t="str">
            <v>G513422200509293619</v>
          </cell>
          <cell r="C671" t="str">
            <v>王浩宇</v>
          </cell>
          <cell r="D671">
            <v>16</v>
          </cell>
          <cell r="E671" t="str">
            <v>物理化学生物</v>
          </cell>
          <cell r="F671" t="str">
            <v>物理类</v>
          </cell>
          <cell r="G671">
            <v>108</v>
          </cell>
          <cell r="H671">
            <v>97</v>
          </cell>
          <cell r="I671">
            <v>49</v>
          </cell>
          <cell r="J671">
            <v>47.5</v>
          </cell>
          <cell r="K671">
            <v>52</v>
          </cell>
          <cell r="L671">
            <v>52</v>
          </cell>
          <cell r="M671"/>
          <cell r="N671"/>
          <cell r="O671"/>
        </row>
        <row r="672">
          <cell r="B672" t="str">
            <v>G513422200908071124</v>
          </cell>
          <cell r="C672" t="str">
            <v>吕萍</v>
          </cell>
          <cell r="D672">
            <v>16</v>
          </cell>
          <cell r="E672" t="str">
            <v>物理化学生物</v>
          </cell>
          <cell r="F672" t="str">
            <v>物理类</v>
          </cell>
          <cell r="G672">
            <v>101</v>
          </cell>
          <cell r="H672">
            <v>73</v>
          </cell>
          <cell r="I672">
            <v>77</v>
          </cell>
          <cell r="J672">
            <v>33</v>
          </cell>
          <cell r="K672">
            <v>55.5</v>
          </cell>
          <cell r="L672">
            <v>65.5</v>
          </cell>
          <cell r="M672"/>
          <cell r="N672"/>
          <cell r="O672"/>
        </row>
        <row r="673">
          <cell r="B673" t="str">
            <v>G513422200410256017</v>
          </cell>
          <cell r="C673" t="str">
            <v>扎什次尔</v>
          </cell>
          <cell r="D673">
            <v>16</v>
          </cell>
          <cell r="E673" t="str">
            <v>物理化学生物</v>
          </cell>
          <cell r="F673" t="str">
            <v>物理类</v>
          </cell>
          <cell r="G673">
            <v>101</v>
          </cell>
          <cell r="H673">
            <v>61</v>
          </cell>
          <cell r="I673">
            <v>88</v>
          </cell>
          <cell r="J673">
            <v>37.5</v>
          </cell>
          <cell r="K673">
            <v>50</v>
          </cell>
          <cell r="L673">
            <v>64.5</v>
          </cell>
          <cell r="M673"/>
          <cell r="N673"/>
          <cell r="O673"/>
        </row>
        <row r="674">
          <cell r="B674" t="str">
            <v>G513422200605181123</v>
          </cell>
          <cell r="C674" t="str">
            <v>罗元琳</v>
          </cell>
          <cell r="D674">
            <v>16</v>
          </cell>
          <cell r="E674" t="str">
            <v>物理化学生物</v>
          </cell>
          <cell r="F674" t="str">
            <v>物理类</v>
          </cell>
          <cell r="G674">
            <v>108</v>
          </cell>
          <cell r="H674">
            <v>84</v>
          </cell>
          <cell r="I674">
            <v>74</v>
          </cell>
          <cell r="J674">
            <v>23</v>
          </cell>
          <cell r="K674">
            <v>44</v>
          </cell>
          <cell r="L674">
            <v>63.5</v>
          </cell>
          <cell r="M674"/>
          <cell r="N674"/>
          <cell r="O674"/>
        </row>
        <row r="675">
          <cell r="B675" t="str">
            <v>G513422200412273419</v>
          </cell>
          <cell r="C675" t="str">
            <v>次能翁丁</v>
          </cell>
          <cell r="D675">
            <v>16</v>
          </cell>
          <cell r="E675" t="str">
            <v>物理化学生物</v>
          </cell>
          <cell r="F675" t="str">
            <v>物理类</v>
          </cell>
          <cell r="G675">
            <v>100</v>
          </cell>
          <cell r="H675">
            <v>92</v>
          </cell>
          <cell r="I675">
            <v>38</v>
          </cell>
          <cell r="J675">
            <v>52</v>
          </cell>
          <cell r="K675">
            <v>47</v>
          </cell>
          <cell r="L675">
            <v>63.5</v>
          </cell>
          <cell r="M675"/>
          <cell r="N675"/>
          <cell r="O675"/>
        </row>
        <row r="676">
          <cell r="B676" t="str">
            <v>G513422200404054611</v>
          </cell>
          <cell r="C676" t="str">
            <v>毛正发</v>
          </cell>
          <cell r="D676">
            <v>16</v>
          </cell>
          <cell r="E676" t="str">
            <v>物理化学生物</v>
          </cell>
          <cell r="F676" t="str">
            <v>物理类</v>
          </cell>
          <cell r="G676">
            <v>100</v>
          </cell>
          <cell r="H676">
            <v>65</v>
          </cell>
          <cell r="I676">
            <v>56</v>
          </cell>
          <cell r="J676">
            <v>59</v>
          </cell>
          <cell r="K676">
            <v>39</v>
          </cell>
          <cell r="L676">
            <v>68</v>
          </cell>
          <cell r="M676"/>
          <cell r="N676"/>
          <cell r="O676"/>
        </row>
        <row r="677">
          <cell r="B677" t="str">
            <v>G513422200304184814</v>
          </cell>
          <cell r="C677" t="str">
            <v>阿茸</v>
          </cell>
          <cell r="D677">
            <v>16</v>
          </cell>
          <cell r="E677" t="str">
            <v>物理化学生物</v>
          </cell>
          <cell r="F677" t="str">
            <v>艺体</v>
          </cell>
          <cell r="G677">
            <v>94</v>
          </cell>
          <cell r="H677">
            <v>103</v>
          </cell>
          <cell r="I677">
            <v>44</v>
          </cell>
          <cell r="J677">
            <v>39</v>
          </cell>
          <cell r="K677">
            <v>47</v>
          </cell>
          <cell r="L677">
            <v>57</v>
          </cell>
          <cell r="M677"/>
          <cell r="N677"/>
          <cell r="O677"/>
        </row>
        <row r="678">
          <cell r="B678" t="str">
            <v>G51342220020822381X</v>
          </cell>
          <cell r="C678" t="str">
            <v>马文兵</v>
          </cell>
          <cell r="D678">
            <v>16</v>
          </cell>
          <cell r="E678" t="str">
            <v>物理化学生物</v>
          </cell>
          <cell r="F678" t="str">
            <v>艺体</v>
          </cell>
          <cell r="G678">
            <v>95</v>
          </cell>
          <cell r="H678">
            <v>80</v>
          </cell>
          <cell r="I678">
            <v>40</v>
          </cell>
          <cell r="J678">
            <v>48.5</v>
          </cell>
          <cell r="K678">
            <v>57</v>
          </cell>
          <cell r="L678">
            <v>61</v>
          </cell>
          <cell r="M678"/>
          <cell r="N678"/>
          <cell r="O678"/>
        </row>
        <row r="679">
          <cell r="B679" t="str">
            <v>G513422200501075027</v>
          </cell>
          <cell r="C679" t="str">
            <v>李孟东</v>
          </cell>
          <cell r="D679">
            <v>16</v>
          </cell>
          <cell r="E679" t="str">
            <v>物理化学生物</v>
          </cell>
          <cell r="F679" t="str">
            <v>物理类</v>
          </cell>
          <cell r="G679">
            <v>94</v>
          </cell>
          <cell r="H679">
            <v>73</v>
          </cell>
          <cell r="I679">
            <v>74</v>
          </cell>
          <cell r="J679">
            <v>48</v>
          </cell>
          <cell r="K679">
            <v>37</v>
          </cell>
          <cell r="L679">
            <v>53.5</v>
          </cell>
          <cell r="M679"/>
          <cell r="N679"/>
          <cell r="O679"/>
        </row>
        <row r="680">
          <cell r="B680" t="str">
            <v>G513422200710105042</v>
          </cell>
          <cell r="C680" t="str">
            <v>刘云</v>
          </cell>
          <cell r="D680">
            <v>16</v>
          </cell>
          <cell r="E680" t="str">
            <v>物理化学生物</v>
          </cell>
          <cell r="F680" t="str">
            <v>物理类</v>
          </cell>
          <cell r="G680">
            <v>95</v>
          </cell>
          <cell r="H680">
            <v>83</v>
          </cell>
          <cell r="I680">
            <v>69</v>
          </cell>
          <cell r="J680">
            <v>24.5</v>
          </cell>
          <cell r="K680">
            <v>47</v>
          </cell>
          <cell r="L680">
            <v>59.5</v>
          </cell>
          <cell r="M680"/>
          <cell r="N680"/>
          <cell r="O680"/>
        </row>
        <row r="681">
          <cell r="B681" t="str">
            <v>G513422200512082310</v>
          </cell>
          <cell r="C681" t="str">
            <v>张荣华</v>
          </cell>
          <cell r="D681">
            <v>16</v>
          </cell>
          <cell r="E681" t="str">
            <v>物理化学生物</v>
          </cell>
          <cell r="F681" t="str">
            <v>物理类</v>
          </cell>
          <cell r="G681">
            <v>97</v>
          </cell>
          <cell r="H681">
            <v>78</v>
          </cell>
          <cell r="I681">
            <v>70</v>
          </cell>
          <cell r="J681">
            <v>57.5</v>
          </cell>
          <cell r="K681">
            <v>40.5</v>
          </cell>
          <cell r="L681">
            <v>37</v>
          </cell>
          <cell r="M681"/>
          <cell r="N681"/>
          <cell r="O681"/>
        </row>
        <row r="682">
          <cell r="B682" t="str">
            <v>G513422200512126221</v>
          </cell>
          <cell r="C682" t="str">
            <v>沈菲菲</v>
          </cell>
          <cell r="D682">
            <v>16</v>
          </cell>
          <cell r="E682" t="str">
            <v>物理化学生物</v>
          </cell>
          <cell r="F682" t="str">
            <v>物理类</v>
          </cell>
          <cell r="G682">
            <v>98</v>
          </cell>
          <cell r="H682">
            <v>52</v>
          </cell>
          <cell r="I682">
            <v>96</v>
          </cell>
          <cell r="J682">
            <v>39</v>
          </cell>
          <cell r="K682">
            <v>31.5</v>
          </cell>
          <cell r="L682">
            <v>60.5</v>
          </cell>
          <cell r="M682"/>
          <cell r="N682"/>
          <cell r="O682"/>
        </row>
        <row r="683">
          <cell r="B683" t="str">
            <v>G513422200405154614</v>
          </cell>
          <cell r="C683" t="str">
            <v>吉哈孜</v>
          </cell>
          <cell r="D683">
            <v>16</v>
          </cell>
          <cell r="E683" t="str">
            <v>物理化学生物</v>
          </cell>
          <cell r="F683" t="str">
            <v>物理类</v>
          </cell>
          <cell r="G683">
            <v>98</v>
          </cell>
          <cell r="H683">
            <v>55</v>
          </cell>
          <cell r="I683">
            <v>76</v>
          </cell>
          <cell r="J683">
            <v>52.5</v>
          </cell>
          <cell r="K683">
            <v>36.5</v>
          </cell>
          <cell r="L683">
            <v>57.5</v>
          </cell>
          <cell r="M683"/>
          <cell r="N683"/>
          <cell r="O683"/>
        </row>
        <row r="684">
          <cell r="B684" t="str">
            <v>G513422200602052940</v>
          </cell>
          <cell r="C684" t="str">
            <v>严嘉明</v>
          </cell>
          <cell r="D684">
            <v>16</v>
          </cell>
          <cell r="E684" t="str">
            <v>物理化学生物</v>
          </cell>
          <cell r="F684" t="str">
            <v>物理类</v>
          </cell>
          <cell r="G684">
            <v>105</v>
          </cell>
          <cell r="H684">
            <v>68</v>
          </cell>
          <cell r="I684">
            <v>60</v>
          </cell>
          <cell r="J684">
            <v>33</v>
          </cell>
          <cell r="K684">
            <v>42</v>
          </cell>
          <cell r="L684">
            <v>68</v>
          </cell>
          <cell r="M684"/>
          <cell r="N684"/>
          <cell r="O684"/>
        </row>
        <row r="685">
          <cell r="B685" t="str">
            <v>G513422200503271515</v>
          </cell>
          <cell r="C685" t="str">
            <v>罗颖斌</v>
          </cell>
          <cell r="D685">
            <v>16</v>
          </cell>
          <cell r="E685" t="str">
            <v>物理化学生物</v>
          </cell>
          <cell r="F685" t="str">
            <v>艺体</v>
          </cell>
          <cell r="G685">
            <v>104</v>
          </cell>
          <cell r="H685">
            <v>68</v>
          </cell>
          <cell r="I685">
            <v>59</v>
          </cell>
          <cell r="J685">
            <v>49</v>
          </cell>
          <cell r="K685">
            <v>41</v>
          </cell>
          <cell r="L685">
            <v>52</v>
          </cell>
          <cell r="M685"/>
          <cell r="N685"/>
          <cell r="O685"/>
        </row>
        <row r="686">
          <cell r="B686" t="str">
            <v>G513422200804120024</v>
          </cell>
          <cell r="C686" t="str">
            <v>毛秀英</v>
          </cell>
          <cell r="D686">
            <v>16</v>
          </cell>
          <cell r="E686" t="str">
            <v>物理化学生物</v>
          </cell>
          <cell r="F686" t="str">
            <v>物理类</v>
          </cell>
          <cell r="G686">
            <v>87</v>
          </cell>
          <cell r="H686">
            <v>50</v>
          </cell>
          <cell r="I686">
            <v>83</v>
          </cell>
          <cell r="J686">
            <v>37.5</v>
          </cell>
          <cell r="K686">
            <v>42</v>
          </cell>
          <cell r="L686">
            <v>68</v>
          </cell>
          <cell r="M686"/>
          <cell r="N686"/>
          <cell r="O686"/>
        </row>
        <row r="687">
          <cell r="B687" t="str">
            <v>G513422200511152911</v>
          </cell>
          <cell r="C687" t="str">
            <v>甘健伟</v>
          </cell>
          <cell r="D687">
            <v>16</v>
          </cell>
          <cell r="E687" t="str">
            <v>物理化学生物</v>
          </cell>
          <cell r="F687" t="str">
            <v>物理类</v>
          </cell>
          <cell r="G687">
            <v>118</v>
          </cell>
          <cell r="H687">
            <v>60</v>
          </cell>
          <cell r="I687">
            <v>39</v>
          </cell>
          <cell r="J687">
            <v>45</v>
          </cell>
          <cell r="K687">
            <v>55</v>
          </cell>
          <cell r="L687">
            <v>47</v>
          </cell>
          <cell r="M687"/>
          <cell r="N687"/>
          <cell r="O687"/>
        </row>
        <row r="688">
          <cell r="B688" t="str">
            <v>G513422200503082714</v>
          </cell>
          <cell r="C688" t="str">
            <v>周强恒</v>
          </cell>
          <cell r="D688">
            <v>16</v>
          </cell>
          <cell r="E688" t="str">
            <v>物理化学生物</v>
          </cell>
          <cell r="F688" t="str">
            <v>物理类</v>
          </cell>
          <cell r="G688">
            <v>99</v>
          </cell>
          <cell r="H688">
            <v>80</v>
          </cell>
          <cell r="I688">
            <v>48</v>
          </cell>
          <cell r="J688">
            <v>38</v>
          </cell>
          <cell r="K688">
            <v>33</v>
          </cell>
          <cell r="L688">
            <v>66</v>
          </cell>
          <cell r="M688"/>
          <cell r="N688"/>
          <cell r="O688"/>
        </row>
        <row r="689">
          <cell r="B689" t="str">
            <v>G513422200601052519</v>
          </cell>
          <cell r="C689" t="str">
            <v>陈新翼</v>
          </cell>
          <cell r="D689">
            <v>16</v>
          </cell>
          <cell r="E689" t="str">
            <v>物理化学生物</v>
          </cell>
          <cell r="F689" t="str">
            <v>物理类</v>
          </cell>
          <cell r="G689">
            <v>100</v>
          </cell>
          <cell r="H689">
            <v>84</v>
          </cell>
          <cell r="I689">
            <v>42</v>
          </cell>
          <cell r="J689">
            <v>28.5</v>
          </cell>
          <cell r="K689">
            <v>39.5</v>
          </cell>
          <cell r="L689">
            <v>68</v>
          </cell>
          <cell r="M689"/>
          <cell r="N689"/>
          <cell r="O689"/>
        </row>
        <row r="690">
          <cell r="B690" t="str">
            <v>G513422200501056627</v>
          </cell>
          <cell r="C690" t="str">
            <v>马伍妞</v>
          </cell>
          <cell r="D690">
            <v>16</v>
          </cell>
          <cell r="E690" t="str">
            <v>物理化学生物</v>
          </cell>
          <cell r="F690" t="str">
            <v>物理类</v>
          </cell>
          <cell r="G690">
            <v>92</v>
          </cell>
          <cell r="H690">
            <v>62</v>
          </cell>
          <cell r="I690">
            <v>75</v>
          </cell>
          <cell r="J690">
            <v>39.5</v>
          </cell>
          <cell r="K690">
            <v>30</v>
          </cell>
          <cell r="L690">
            <v>59.5</v>
          </cell>
          <cell r="M690"/>
          <cell r="N690"/>
          <cell r="O690"/>
        </row>
        <row r="691">
          <cell r="B691" t="str">
            <v>G513422200603156629</v>
          </cell>
          <cell r="C691" t="str">
            <v>马子珍</v>
          </cell>
          <cell r="D691">
            <v>16</v>
          </cell>
          <cell r="E691" t="str">
            <v>物理化学生物</v>
          </cell>
          <cell r="F691" t="str">
            <v>物理类</v>
          </cell>
          <cell r="G691">
            <v>101</v>
          </cell>
          <cell r="H691">
            <v>54</v>
          </cell>
          <cell r="I691">
            <v>70</v>
          </cell>
          <cell r="J691">
            <v>34</v>
          </cell>
          <cell r="K691">
            <v>40</v>
          </cell>
          <cell r="L691">
            <v>58.5</v>
          </cell>
          <cell r="M691"/>
          <cell r="N691"/>
          <cell r="O691"/>
        </row>
        <row r="692">
          <cell r="B692" t="str">
            <v>G513422200505160720</v>
          </cell>
          <cell r="C692" t="str">
            <v>汪悦</v>
          </cell>
          <cell r="D692">
            <v>16</v>
          </cell>
          <cell r="E692" t="str">
            <v>物理化学生物</v>
          </cell>
          <cell r="F692" t="str">
            <v>物理类</v>
          </cell>
          <cell r="G692">
            <v>98</v>
          </cell>
          <cell r="H692">
            <v>58</v>
          </cell>
          <cell r="I692">
            <v>67</v>
          </cell>
          <cell r="J692">
            <v>51</v>
          </cell>
          <cell r="K692">
            <v>37</v>
          </cell>
          <cell r="L692">
            <v>45.5</v>
          </cell>
          <cell r="M692"/>
          <cell r="N692"/>
          <cell r="O692"/>
        </row>
        <row r="693">
          <cell r="B693" t="str">
            <v>G513422200504152710</v>
          </cell>
          <cell r="C693" t="str">
            <v>沈志华</v>
          </cell>
          <cell r="D693">
            <v>16</v>
          </cell>
          <cell r="E693" t="str">
            <v>物理化学生物</v>
          </cell>
          <cell r="F693" t="str">
            <v>物理类</v>
          </cell>
          <cell r="G693">
            <v>95</v>
          </cell>
          <cell r="H693">
            <v>45</v>
          </cell>
          <cell r="I693">
            <v>101</v>
          </cell>
          <cell r="J693">
            <v>36</v>
          </cell>
          <cell r="K693">
            <v>21</v>
          </cell>
          <cell r="L693">
            <v>54</v>
          </cell>
          <cell r="M693"/>
          <cell r="N693"/>
          <cell r="O693"/>
        </row>
        <row r="694">
          <cell r="B694" t="str">
            <v>G513422200503185422</v>
          </cell>
          <cell r="C694" t="str">
            <v>汪婷</v>
          </cell>
          <cell r="D694">
            <v>16</v>
          </cell>
          <cell r="E694" t="str">
            <v>物理化学生物</v>
          </cell>
          <cell r="F694" t="str">
            <v>物理类</v>
          </cell>
          <cell r="G694">
            <v>97</v>
          </cell>
          <cell r="H694">
            <v>67</v>
          </cell>
          <cell r="I694">
            <v>55</v>
          </cell>
          <cell r="J694">
            <v>54.5</v>
          </cell>
          <cell r="K694">
            <v>29.5</v>
          </cell>
          <cell r="L694">
            <v>49.5</v>
          </cell>
          <cell r="M694"/>
          <cell r="N694"/>
          <cell r="O694"/>
        </row>
        <row r="695">
          <cell r="B695" t="str">
            <v>G51342220070713482X</v>
          </cell>
          <cell r="C695" t="str">
            <v>桑朗拉宗</v>
          </cell>
          <cell r="D695">
            <v>16</v>
          </cell>
          <cell r="E695" t="str">
            <v>物理化学生物</v>
          </cell>
          <cell r="F695" t="str">
            <v>物理类</v>
          </cell>
          <cell r="G695">
            <v>100</v>
          </cell>
          <cell r="H695">
            <v>58</v>
          </cell>
          <cell r="I695">
            <v>61</v>
          </cell>
          <cell r="J695">
            <v>36.5</v>
          </cell>
          <cell r="K695">
            <v>39.5</v>
          </cell>
          <cell r="L695">
            <v>55.5</v>
          </cell>
          <cell r="M695"/>
          <cell r="N695"/>
          <cell r="O695"/>
        </row>
        <row r="696">
          <cell r="B696" t="str">
            <v>G513422200311091114</v>
          </cell>
          <cell r="C696" t="str">
            <v>吕志高</v>
          </cell>
          <cell r="D696">
            <v>16</v>
          </cell>
          <cell r="E696" t="str">
            <v>物理化学生物</v>
          </cell>
          <cell r="F696" t="str">
            <v>艺体</v>
          </cell>
          <cell r="G696">
            <v>100</v>
          </cell>
          <cell r="H696">
            <v>73</v>
          </cell>
          <cell r="I696">
            <v>29</v>
          </cell>
          <cell r="J696">
            <v>51</v>
          </cell>
          <cell r="K696">
            <v>41.5</v>
          </cell>
          <cell r="L696">
            <v>54</v>
          </cell>
          <cell r="M696"/>
          <cell r="N696"/>
          <cell r="O696"/>
        </row>
        <row r="697">
          <cell r="B697" t="str">
            <v>G51342220010514481X</v>
          </cell>
          <cell r="C697" t="str">
            <v>降初</v>
          </cell>
          <cell r="D697">
            <v>16</v>
          </cell>
          <cell r="E697" t="str">
            <v>物理化学生物</v>
          </cell>
          <cell r="F697" t="str">
            <v>艺体</v>
          </cell>
          <cell r="G697">
            <v>90</v>
          </cell>
          <cell r="H697">
            <v>62</v>
          </cell>
          <cell r="I697">
            <v>68</v>
          </cell>
          <cell r="J697">
            <v>35</v>
          </cell>
          <cell r="K697">
            <v>51</v>
          </cell>
          <cell r="L697">
            <v>41</v>
          </cell>
          <cell r="M697"/>
          <cell r="N697"/>
          <cell r="O697"/>
        </row>
        <row r="698">
          <cell r="B698" t="str">
            <v>G513422200508172313</v>
          </cell>
          <cell r="C698" t="str">
            <v>宋宝华</v>
          </cell>
          <cell r="D698">
            <v>16</v>
          </cell>
          <cell r="E698" t="str">
            <v>物理化学生物</v>
          </cell>
          <cell r="F698" t="str">
            <v>物理类</v>
          </cell>
          <cell r="G698">
            <v>100</v>
          </cell>
          <cell r="H698">
            <v>76</v>
          </cell>
          <cell r="I698">
            <v>35</v>
          </cell>
          <cell r="J698">
            <v>51.5</v>
          </cell>
          <cell r="K698">
            <v>29</v>
          </cell>
          <cell r="L698">
            <v>56.5</v>
          </cell>
          <cell r="M698"/>
          <cell r="N698"/>
          <cell r="O698"/>
        </row>
        <row r="699">
          <cell r="B699" t="str">
            <v>G513422200310201510</v>
          </cell>
          <cell r="C699" t="str">
            <v>金友坡</v>
          </cell>
          <cell r="D699">
            <v>16</v>
          </cell>
          <cell r="E699" t="str">
            <v>物理化学生物</v>
          </cell>
          <cell r="F699" t="str">
            <v>物理类</v>
          </cell>
          <cell r="G699">
            <v>106</v>
          </cell>
          <cell r="H699">
            <v>55</v>
          </cell>
          <cell r="I699">
            <v>30</v>
          </cell>
          <cell r="J699">
            <v>42</v>
          </cell>
          <cell r="K699">
            <v>49</v>
          </cell>
          <cell r="L699">
            <v>60</v>
          </cell>
          <cell r="M699"/>
          <cell r="N699"/>
          <cell r="O699"/>
        </row>
        <row r="700">
          <cell r="B700" t="str">
            <v>G513422200305211511</v>
          </cell>
          <cell r="C700" t="str">
            <v>马志明</v>
          </cell>
          <cell r="D700">
            <v>16</v>
          </cell>
          <cell r="E700" t="str">
            <v>物理化学生物</v>
          </cell>
          <cell r="F700" t="str">
            <v>艺体</v>
          </cell>
          <cell r="G700">
            <v>92</v>
          </cell>
          <cell r="H700">
            <v>87</v>
          </cell>
          <cell r="I700">
            <v>21</v>
          </cell>
          <cell r="J700">
            <v>56</v>
          </cell>
          <cell r="K700">
            <v>26.5</v>
          </cell>
          <cell r="L700">
            <v>54</v>
          </cell>
          <cell r="M700"/>
          <cell r="N700"/>
          <cell r="O700"/>
        </row>
        <row r="701">
          <cell r="B701" t="str">
            <v>G513422200510121136</v>
          </cell>
          <cell r="C701" t="str">
            <v>陈作哈</v>
          </cell>
          <cell r="D701">
            <v>16</v>
          </cell>
          <cell r="E701" t="str">
            <v>物理化学生物</v>
          </cell>
          <cell r="F701" t="str">
            <v>物理类</v>
          </cell>
          <cell r="G701">
            <v>87</v>
          </cell>
          <cell r="H701">
            <v>67</v>
          </cell>
          <cell r="I701">
            <v>40</v>
          </cell>
          <cell r="J701">
            <v>36</v>
          </cell>
          <cell r="K701">
            <v>30.5</v>
          </cell>
          <cell r="L701">
            <v>69.5</v>
          </cell>
          <cell r="M701"/>
          <cell r="N701"/>
          <cell r="O701"/>
        </row>
        <row r="702">
          <cell r="B702" t="str">
            <v>G513422200607124026</v>
          </cell>
          <cell r="C702" t="str">
            <v>吕发英</v>
          </cell>
          <cell r="D702">
            <v>11</v>
          </cell>
          <cell r="E702" t="str">
            <v>历史政治地理</v>
          </cell>
          <cell r="F702" t="str">
            <v>历史类</v>
          </cell>
          <cell r="G702">
            <v>81</v>
          </cell>
          <cell r="H702">
            <v>41</v>
          </cell>
          <cell r="I702">
            <v>36</v>
          </cell>
          <cell r="J702"/>
          <cell r="K702"/>
          <cell r="L702"/>
          <cell r="M702">
            <v>42</v>
          </cell>
          <cell r="N702">
            <v>48</v>
          </cell>
          <cell r="O702">
            <v>37</v>
          </cell>
        </row>
        <row r="703">
          <cell r="B703" t="str">
            <v>G513422200511114624</v>
          </cell>
          <cell r="C703" t="str">
            <v>祝玛央初</v>
          </cell>
          <cell r="D703">
            <v>2</v>
          </cell>
          <cell r="E703" t="str">
            <v>物理化学生物</v>
          </cell>
          <cell r="F703" t="str">
            <v>物理类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</row>
        <row r="704">
          <cell r="B704" t="str">
            <v>G513422200410126423</v>
          </cell>
          <cell r="C704" t="str">
            <v>崩秋</v>
          </cell>
          <cell r="D704">
            <v>3</v>
          </cell>
          <cell r="E704" t="str">
            <v>物理化学生物</v>
          </cell>
          <cell r="F704" t="str">
            <v>物理类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</row>
        <row r="705">
          <cell r="B705" t="str">
            <v>G513422200401151125</v>
          </cell>
          <cell r="C705" t="str">
            <v>熊秀英</v>
          </cell>
          <cell r="D705">
            <v>5</v>
          </cell>
          <cell r="E705" t="str">
            <v>物理生物地理</v>
          </cell>
          <cell r="F705" t="str">
            <v>物理类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</row>
        <row r="706">
          <cell r="B706" t="str">
            <v>G513422200509140014</v>
          </cell>
          <cell r="C706" t="str">
            <v>伍希</v>
          </cell>
          <cell r="D706">
            <v>7</v>
          </cell>
          <cell r="E706" t="str">
            <v>物理化学生物</v>
          </cell>
          <cell r="F706" t="str">
            <v>物理类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</row>
        <row r="707">
          <cell r="B707" t="str">
            <v>G513422200501164214</v>
          </cell>
          <cell r="C707" t="str">
            <v>扎拉扎西</v>
          </cell>
          <cell r="D707">
            <v>14</v>
          </cell>
          <cell r="E707" t="str">
            <v>历史政治地理</v>
          </cell>
          <cell r="F707" t="str">
            <v>艺体</v>
          </cell>
          <cell r="G707">
            <v>95</v>
          </cell>
          <cell r="H707">
            <v>102</v>
          </cell>
          <cell r="I707">
            <v>44</v>
          </cell>
          <cell r="J707"/>
          <cell r="K707"/>
          <cell r="L707"/>
          <cell r="M707">
            <v>54</v>
          </cell>
          <cell r="N707">
            <v>48.5</v>
          </cell>
          <cell r="O707">
            <v>41</v>
          </cell>
        </row>
        <row r="708">
          <cell r="B708" t="str">
            <v>G513422200506052123</v>
          </cell>
          <cell r="C708" t="str">
            <v>呷宗曲珍</v>
          </cell>
          <cell r="D708">
            <v>15</v>
          </cell>
          <cell r="E708" t="str">
            <v>历史政治地理</v>
          </cell>
          <cell r="F708" t="str">
            <v>艺体</v>
          </cell>
          <cell r="G708">
            <v>94</v>
          </cell>
          <cell r="H708">
            <v>58</v>
          </cell>
          <cell r="I708">
            <v>92</v>
          </cell>
          <cell r="J708"/>
          <cell r="K708"/>
          <cell r="L708"/>
          <cell r="M708">
            <v>42.5</v>
          </cell>
          <cell r="N708">
            <v>50</v>
          </cell>
          <cell r="O708">
            <v>31</v>
          </cell>
        </row>
        <row r="709">
          <cell r="B709" t="str">
            <v>G513422200509172120</v>
          </cell>
          <cell r="C709" t="str">
            <v>吕霞</v>
          </cell>
          <cell r="D709">
            <v>10</v>
          </cell>
          <cell r="E709" t="str">
            <v>历史政治地理</v>
          </cell>
          <cell r="F709" t="str">
            <v>历史类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</row>
      </sheetData>
      <sheetData sheetId="1">
        <row r="1">
          <cell r="B1"/>
          <cell r="C1" t="str">
            <v>班级</v>
          </cell>
          <cell r="D1" t="str">
            <v>姓名</v>
          </cell>
          <cell r="E1" t="str">
            <v>总分</v>
          </cell>
          <cell r="F1" t="str">
            <v>语文</v>
          </cell>
          <cell r="G1"/>
          <cell r="H1" t="str">
            <v>数学</v>
          </cell>
          <cell r="I1"/>
          <cell r="J1" t="str">
            <v>英语</v>
          </cell>
          <cell r="K1"/>
          <cell r="L1" t="str">
            <v>物理</v>
          </cell>
          <cell r="M1"/>
          <cell r="N1" t="str">
            <v>化学</v>
          </cell>
          <cell r="O1"/>
          <cell r="P1" t="str">
            <v>生物</v>
          </cell>
          <cell r="Q1"/>
          <cell r="R1" t="str">
            <v>政治</v>
          </cell>
          <cell r="S1"/>
          <cell r="T1" t="str">
            <v>历史</v>
          </cell>
          <cell r="U1"/>
          <cell r="V1" t="str">
            <v>地理</v>
          </cell>
          <cell r="W1"/>
        </row>
        <row r="2">
          <cell r="B2"/>
          <cell r="C2"/>
          <cell r="D2"/>
          <cell r="E2"/>
          <cell r="F2" t="str">
            <v>成绩</v>
          </cell>
          <cell r="G2" t="str">
            <v>教师</v>
          </cell>
          <cell r="H2" t="str">
            <v>成绩</v>
          </cell>
          <cell r="I2" t="str">
            <v>教师</v>
          </cell>
          <cell r="J2" t="str">
            <v>成绩</v>
          </cell>
          <cell r="K2" t="str">
            <v>教师</v>
          </cell>
          <cell r="L2" t="str">
            <v>成绩</v>
          </cell>
          <cell r="M2" t="str">
            <v>教师</v>
          </cell>
          <cell r="N2" t="str">
            <v>成绩</v>
          </cell>
          <cell r="O2" t="str">
            <v>教师</v>
          </cell>
          <cell r="P2" t="str">
            <v>成绩</v>
          </cell>
          <cell r="Q2" t="str">
            <v>教师</v>
          </cell>
          <cell r="R2" t="str">
            <v>成绩</v>
          </cell>
          <cell r="S2" t="str">
            <v>教师</v>
          </cell>
          <cell r="T2" t="str">
            <v>成绩</v>
          </cell>
          <cell r="U2" t="str">
            <v>教师</v>
          </cell>
          <cell r="V2" t="str">
            <v>成绩</v>
          </cell>
          <cell r="W2" t="str">
            <v>教师</v>
          </cell>
        </row>
        <row r="3">
          <cell r="B3" t="str">
            <v>G513422200609206017</v>
          </cell>
          <cell r="C3" t="str">
            <v>01</v>
          </cell>
          <cell r="D3" t="str">
            <v>仁青杜基</v>
          </cell>
          <cell r="E3">
            <v>830</v>
          </cell>
          <cell r="F3">
            <v>108</v>
          </cell>
          <cell r="G3" t="str">
            <v>周菊明</v>
          </cell>
          <cell r="H3">
            <v>117</v>
          </cell>
          <cell r="I3" t="str">
            <v>赵云川</v>
          </cell>
          <cell r="J3">
            <v>116</v>
          </cell>
          <cell r="K3" t="str">
            <v>拉初</v>
          </cell>
          <cell r="L3">
            <v>70</v>
          </cell>
          <cell r="M3" t="str">
            <v>赵建超</v>
          </cell>
          <cell r="N3">
            <v>89</v>
          </cell>
          <cell r="O3" t="str">
            <v>叶小军</v>
          </cell>
          <cell r="P3">
            <v>84</v>
          </cell>
          <cell r="Q3" t="str">
            <v>彭桦</v>
          </cell>
          <cell r="R3">
            <v>82</v>
          </cell>
          <cell r="S3" t="str">
            <v>康宇峰</v>
          </cell>
          <cell r="T3">
            <v>73</v>
          </cell>
          <cell r="U3" t="str">
            <v>降初里</v>
          </cell>
          <cell r="V3">
            <v>91</v>
          </cell>
          <cell r="W3" t="str">
            <v>邓倩</v>
          </cell>
        </row>
        <row r="4">
          <cell r="B4" t="str">
            <v>G51342220070426002X</v>
          </cell>
          <cell r="C4" t="str">
            <v>01</v>
          </cell>
          <cell r="D4" t="str">
            <v>杨语曦</v>
          </cell>
          <cell r="E4">
            <v>821</v>
          </cell>
          <cell r="F4">
            <v>117</v>
          </cell>
          <cell r="G4" t="str">
            <v>周菊明</v>
          </cell>
          <cell r="H4">
            <v>121</v>
          </cell>
          <cell r="I4" t="str">
            <v>赵云川</v>
          </cell>
          <cell r="J4">
            <v>122</v>
          </cell>
          <cell r="K4" t="str">
            <v>拉初</v>
          </cell>
          <cell r="L4">
            <v>67</v>
          </cell>
          <cell r="M4" t="str">
            <v>赵建超</v>
          </cell>
          <cell r="N4">
            <v>79</v>
          </cell>
          <cell r="O4" t="str">
            <v>叶小军</v>
          </cell>
          <cell r="P4">
            <v>65</v>
          </cell>
          <cell r="Q4" t="str">
            <v>彭桦</v>
          </cell>
          <cell r="R4">
            <v>84</v>
          </cell>
          <cell r="S4" t="str">
            <v>康宇峰</v>
          </cell>
          <cell r="T4">
            <v>75</v>
          </cell>
          <cell r="U4" t="str">
            <v>降初里</v>
          </cell>
          <cell r="V4">
            <v>91</v>
          </cell>
          <cell r="W4" t="str">
            <v>邓倩</v>
          </cell>
        </row>
        <row r="5">
          <cell r="B5" t="str">
            <v>G513422200704150023</v>
          </cell>
          <cell r="C5" t="str">
            <v>01</v>
          </cell>
          <cell r="D5" t="str">
            <v>赵宗勤</v>
          </cell>
          <cell r="E5">
            <v>759</v>
          </cell>
          <cell r="F5">
            <v>112</v>
          </cell>
          <cell r="G5" t="str">
            <v>周菊明</v>
          </cell>
          <cell r="H5">
            <v>114</v>
          </cell>
          <cell r="I5" t="str">
            <v>赵云川</v>
          </cell>
          <cell r="J5">
            <v>110</v>
          </cell>
          <cell r="K5" t="str">
            <v>拉初</v>
          </cell>
          <cell r="L5">
            <v>58</v>
          </cell>
          <cell r="M5" t="str">
            <v>赵建超</v>
          </cell>
          <cell r="N5">
            <v>77</v>
          </cell>
          <cell r="O5" t="str">
            <v>叶小军</v>
          </cell>
          <cell r="P5">
            <v>73</v>
          </cell>
          <cell r="Q5" t="str">
            <v>彭桦</v>
          </cell>
          <cell r="R5">
            <v>78</v>
          </cell>
          <cell r="S5" t="str">
            <v>康宇峰</v>
          </cell>
          <cell r="T5">
            <v>66</v>
          </cell>
          <cell r="U5" t="str">
            <v>降初里</v>
          </cell>
          <cell r="V5">
            <v>71</v>
          </cell>
          <cell r="W5" t="str">
            <v>邓倩</v>
          </cell>
        </row>
        <row r="6">
          <cell r="B6" t="str">
            <v>G513422200506017010</v>
          </cell>
          <cell r="C6" t="str">
            <v>01</v>
          </cell>
          <cell r="D6" t="str">
            <v>鲁绒卓西</v>
          </cell>
          <cell r="E6">
            <v>798</v>
          </cell>
          <cell r="F6">
            <v>102</v>
          </cell>
          <cell r="G6" t="str">
            <v>周菊明</v>
          </cell>
          <cell r="H6">
            <v>108</v>
          </cell>
          <cell r="I6" t="str">
            <v>赵云川</v>
          </cell>
          <cell r="J6">
            <v>121</v>
          </cell>
          <cell r="K6" t="str">
            <v>拉初</v>
          </cell>
          <cell r="L6">
            <v>63</v>
          </cell>
          <cell r="M6" t="str">
            <v>赵建超</v>
          </cell>
          <cell r="N6">
            <v>77</v>
          </cell>
          <cell r="O6" t="str">
            <v>叶小军</v>
          </cell>
          <cell r="P6">
            <v>73</v>
          </cell>
          <cell r="Q6" t="str">
            <v>彭桦</v>
          </cell>
          <cell r="R6">
            <v>79</v>
          </cell>
          <cell r="S6" t="str">
            <v>康宇峰</v>
          </cell>
          <cell r="T6">
            <v>82</v>
          </cell>
          <cell r="U6" t="str">
            <v>降初里</v>
          </cell>
          <cell r="V6">
            <v>93</v>
          </cell>
          <cell r="W6" t="str">
            <v>邓倩</v>
          </cell>
        </row>
        <row r="7">
          <cell r="B7" t="str">
            <v>G51342220070812341X</v>
          </cell>
          <cell r="C7" t="str">
            <v>01</v>
          </cell>
          <cell r="D7" t="str">
            <v>潘路阳</v>
          </cell>
          <cell r="E7">
            <v>756</v>
          </cell>
          <cell r="F7">
            <v>97</v>
          </cell>
          <cell r="G7" t="str">
            <v>周菊明</v>
          </cell>
          <cell r="H7">
            <v>118</v>
          </cell>
          <cell r="I7" t="str">
            <v>赵云川</v>
          </cell>
          <cell r="J7">
            <v>86</v>
          </cell>
          <cell r="K7" t="str">
            <v>拉初</v>
          </cell>
          <cell r="L7">
            <v>56</v>
          </cell>
          <cell r="M7" t="str">
            <v>赵建超</v>
          </cell>
          <cell r="N7">
            <v>84</v>
          </cell>
          <cell r="O7" t="str">
            <v>叶小军</v>
          </cell>
          <cell r="P7">
            <v>72</v>
          </cell>
          <cell r="Q7" t="str">
            <v>彭桦</v>
          </cell>
          <cell r="R7">
            <v>75</v>
          </cell>
          <cell r="S7" t="str">
            <v>康宇峰</v>
          </cell>
          <cell r="T7">
            <v>72</v>
          </cell>
          <cell r="U7" t="str">
            <v>降初里</v>
          </cell>
          <cell r="V7">
            <v>96</v>
          </cell>
          <cell r="W7" t="str">
            <v>邓倩</v>
          </cell>
        </row>
        <row r="8">
          <cell r="B8" t="str">
            <v>G513422200707132525</v>
          </cell>
          <cell r="C8" t="str">
            <v>01</v>
          </cell>
          <cell r="D8" t="str">
            <v>杨利君</v>
          </cell>
          <cell r="E8">
            <v>730</v>
          </cell>
          <cell r="F8">
            <v>99</v>
          </cell>
          <cell r="G8" t="str">
            <v>周菊明</v>
          </cell>
          <cell r="H8">
            <v>98</v>
          </cell>
          <cell r="I8" t="str">
            <v>赵云川</v>
          </cell>
          <cell r="J8">
            <v>113</v>
          </cell>
          <cell r="K8" t="str">
            <v>拉初</v>
          </cell>
          <cell r="L8">
            <v>54</v>
          </cell>
          <cell r="M8" t="str">
            <v>赵建超</v>
          </cell>
          <cell r="N8">
            <v>69</v>
          </cell>
          <cell r="O8" t="str">
            <v>叶小军</v>
          </cell>
          <cell r="P8">
            <v>77</v>
          </cell>
          <cell r="Q8" t="str">
            <v>彭桦</v>
          </cell>
          <cell r="R8">
            <v>77</v>
          </cell>
          <cell r="S8" t="str">
            <v>康宇峰</v>
          </cell>
          <cell r="T8">
            <v>62</v>
          </cell>
          <cell r="U8" t="str">
            <v>降初里</v>
          </cell>
          <cell r="V8">
            <v>81</v>
          </cell>
          <cell r="W8" t="str">
            <v>邓倩</v>
          </cell>
        </row>
        <row r="9">
          <cell r="B9" t="str">
            <v>G513422200701205025</v>
          </cell>
          <cell r="C9" t="str">
            <v>01</v>
          </cell>
          <cell r="D9" t="str">
            <v>次里拉姆</v>
          </cell>
          <cell r="E9">
            <v>731.5</v>
          </cell>
          <cell r="F9">
            <v>81</v>
          </cell>
          <cell r="G9" t="str">
            <v>周菊明</v>
          </cell>
          <cell r="H9">
            <v>103</v>
          </cell>
          <cell r="I9" t="str">
            <v>赵云川</v>
          </cell>
          <cell r="J9">
            <v>114.5</v>
          </cell>
          <cell r="K9" t="str">
            <v>拉初</v>
          </cell>
          <cell r="L9">
            <v>59</v>
          </cell>
          <cell r="M9" t="str">
            <v>赵建超</v>
          </cell>
          <cell r="N9">
            <v>74</v>
          </cell>
          <cell r="O9" t="str">
            <v>叶小军</v>
          </cell>
          <cell r="P9">
            <v>78</v>
          </cell>
          <cell r="Q9" t="str">
            <v>彭桦</v>
          </cell>
          <cell r="R9">
            <v>68</v>
          </cell>
          <cell r="S9" t="str">
            <v>康宇峰</v>
          </cell>
          <cell r="T9">
            <v>63</v>
          </cell>
          <cell r="U9" t="str">
            <v>降初里</v>
          </cell>
          <cell r="V9">
            <v>91</v>
          </cell>
          <cell r="W9" t="str">
            <v>邓倩</v>
          </cell>
        </row>
        <row r="10">
          <cell r="B10" t="str">
            <v>G51342220070328111X</v>
          </cell>
          <cell r="C10" t="str">
            <v>01</v>
          </cell>
          <cell r="D10" t="str">
            <v>安国锋</v>
          </cell>
          <cell r="E10">
            <v>747.5</v>
          </cell>
          <cell r="F10">
            <v>106</v>
          </cell>
          <cell r="G10" t="str">
            <v>周菊明</v>
          </cell>
          <cell r="H10">
            <v>102</v>
          </cell>
          <cell r="I10" t="str">
            <v>赵云川</v>
          </cell>
          <cell r="J10">
            <v>95.5</v>
          </cell>
          <cell r="K10" t="str">
            <v>拉初</v>
          </cell>
          <cell r="L10">
            <v>53</v>
          </cell>
          <cell r="M10" t="str">
            <v>赵建超</v>
          </cell>
          <cell r="N10">
            <v>79</v>
          </cell>
          <cell r="O10" t="str">
            <v>叶小军</v>
          </cell>
          <cell r="P10">
            <v>73</v>
          </cell>
          <cell r="Q10" t="str">
            <v>彭桦</v>
          </cell>
          <cell r="R10">
            <v>79</v>
          </cell>
          <cell r="S10" t="str">
            <v>康宇峰</v>
          </cell>
          <cell r="T10">
            <v>62</v>
          </cell>
          <cell r="U10" t="str">
            <v>降初里</v>
          </cell>
          <cell r="V10">
            <v>98</v>
          </cell>
          <cell r="W10" t="str">
            <v>邓倩</v>
          </cell>
        </row>
        <row r="11">
          <cell r="B11" t="str">
            <v>G513422200405285016</v>
          </cell>
          <cell r="C11" t="str">
            <v>01</v>
          </cell>
          <cell r="D11" t="str">
            <v>英扎次里</v>
          </cell>
          <cell r="E11">
            <v>735</v>
          </cell>
          <cell r="F11">
            <v>99</v>
          </cell>
          <cell r="G11" t="str">
            <v>周菊明</v>
          </cell>
          <cell r="H11">
            <v>107</v>
          </cell>
          <cell r="I11" t="str">
            <v>赵云川</v>
          </cell>
          <cell r="J11">
            <v>99</v>
          </cell>
          <cell r="K11" t="str">
            <v>拉初</v>
          </cell>
          <cell r="L11">
            <v>51</v>
          </cell>
          <cell r="M11" t="str">
            <v>赵建超</v>
          </cell>
          <cell r="N11">
            <v>75</v>
          </cell>
          <cell r="O11" t="str">
            <v>叶小军</v>
          </cell>
          <cell r="P11">
            <v>71</v>
          </cell>
          <cell r="Q11" t="str">
            <v>彭桦</v>
          </cell>
          <cell r="R11">
            <v>65</v>
          </cell>
          <cell r="S11" t="str">
            <v>康宇峰</v>
          </cell>
          <cell r="T11">
            <v>82</v>
          </cell>
          <cell r="U11" t="str">
            <v>降初里</v>
          </cell>
          <cell r="V11">
            <v>86</v>
          </cell>
          <cell r="W11" t="str">
            <v>邓倩</v>
          </cell>
        </row>
        <row r="12">
          <cell r="B12" t="str">
            <v>G513422200703103620</v>
          </cell>
          <cell r="C12" t="str">
            <v>01</v>
          </cell>
          <cell r="D12" t="str">
            <v>祝玛次尔</v>
          </cell>
          <cell r="E12">
            <v>737.5</v>
          </cell>
          <cell r="F12">
            <v>108</v>
          </cell>
          <cell r="G12" t="str">
            <v>周菊明</v>
          </cell>
          <cell r="H12">
            <v>100</v>
          </cell>
          <cell r="I12" t="str">
            <v>赵云川</v>
          </cell>
          <cell r="J12">
            <v>102.5</v>
          </cell>
          <cell r="K12" t="str">
            <v>拉初</v>
          </cell>
          <cell r="L12">
            <v>48</v>
          </cell>
          <cell r="M12" t="str">
            <v>赵建超</v>
          </cell>
          <cell r="N12">
            <v>70</v>
          </cell>
          <cell r="O12" t="str">
            <v>叶小军</v>
          </cell>
          <cell r="P12">
            <v>72</v>
          </cell>
          <cell r="Q12" t="str">
            <v>彭桦</v>
          </cell>
          <cell r="R12">
            <v>72</v>
          </cell>
          <cell r="S12" t="str">
            <v>康宇峰</v>
          </cell>
          <cell r="T12">
            <v>78</v>
          </cell>
          <cell r="U12" t="str">
            <v>降初里</v>
          </cell>
          <cell r="V12">
            <v>87</v>
          </cell>
          <cell r="W12" t="str">
            <v>邓倩</v>
          </cell>
        </row>
        <row r="13">
          <cell r="B13" t="str">
            <v>G513422200406012124</v>
          </cell>
          <cell r="C13" t="str">
            <v>01</v>
          </cell>
          <cell r="D13" t="str">
            <v>朱健云</v>
          </cell>
          <cell r="E13">
            <v>706</v>
          </cell>
          <cell r="F13">
            <v>100</v>
          </cell>
          <cell r="G13" t="str">
            <v>周菊明</v>
          </cell>
          <cell r="H13">
            <v>93</v>
          </cell>
          <cell r="I13" t="str">
            <v>赵云川</v>
          </cell>
          <cell r="J13">
            <v>122</v>
          </cell>
          <cell r="K13" t="str">
            <v>拉初</v>
          </cell>
          <cell r="L13">
            <v>40</v>
          </cell>
          <cell r="M13" t="str">
            <v>赵建超</v>
          </cell>
          <cell r="N13">
            <v>80</v>
          </cell>
          <cell r="O13" t="str">
            <v>叶小军</v>
          </cell>
          <cell r="P13">
            <v>57</v>
          </cell>
          <cell r="Q13" t="str">
            <v>彭桦</v>
          </cell>
          <cell r="R13">
            <v>60</v>
          </cell>
          <cell r="S13" t="str">
            <v>康宇峰</v>
          </cell>
          <cell r="T13">
            <v>70</v>
          </cell>
          <cell r="U13" t="str">
            <v>降初里</v>
          </cell>
          <cell r="V13">
            <v>84</v>
          </cell>
          <cell r="W13" t="str">
            <v>邓倩</v>
          </cell>
        </row>
        <row r="14">
          <cell r="B14" t="str">
            <v>G513422200605306619</v>
          </cell>
          <cell r="C14" t="str">
            <v>01</v>
          </cell>
          <cell r="D14" t="str">
            <v>赵虎兵</v>
          </cell>
          <cell r="E14">
            <v>717.5</v>
          </cell>
          <cell r="F14">
            <v>97</v>
          </cell>
          <cell r="G14" t="str">
            <v>周菊明</v>
          </cell>
          <cell r="H14">
            <v>96</v>
          </cell>
          <cell r="I14" t="str">
            <v>赵云川</v>
          </cell>
          <cell r="J14">
            <v>88.5</v>
          </cell>
          <cell r="K14" t="str">
            <v>拉初</v>
          </cell>
          <cell r="L14">
            <v>70</v>
          </cell>
          <cell r="M14" t="str">
            <v>赵建超</v>
          </cell>
          <cell r="N14">
            <v>75</v>
          </cell>
          <cell r="O14" t="str">
            <v>叶小军</v>
          </cell>
          <cell r="P14">
            <v>65</v>
          </cell>
          <cell r="Q14" t="str">
            <v>彭桦</v>
          </cell>
          <cell r="R14">
            <v>73</v>
          </cell>
          <cell r="S14" t="str">
            <v>康宇峰</v>
          </cell>
          <cell r="T14">
            <v>72</v>
          </cell>
          <cell r="U14" t="str">
            <v>降初里</v>
          </cell>
          <cell r="V14">
            <v>81</v>
          </cell>
          <cell r="W14" t="str">
            <v>邓倩</v>
          </cell>
        </row>
        <row r="15">
          <cell r="B15" t="str">
            <v>G513422200705272727</v>
          </cell>
          <cell r="C15" t="str">
            <v>01</v>
          </cell>
          <cell r="D15" t="str">
            <v>周静</v>
          </cell>
          <cell r="E15">
            <v>720.5</v>
          </cell>
          <cell r="F15">
            <v>95</v>
          </cell>
          <cell r="G15" t="str">
            <v>周菊明</v>
          </cell>
          <cell r="H15">
            <v>84</v>
          </cell>
          <cell r="I15" t="str">
            <v>赵云川</v>
          </cell>
          <cell r="J15">
            <v>107.5</v>
          </cell>
          <cell r="K15" t="str">
            <v>拉初</v>
          </cell>
          <cell r="L15">
            <v>49</v>
          </cell>
          <cell r="M15" t="str">
            <v>赵建超</v>
          </cell>
          <cell r="N15">
            <v>66</v>
          </cell>
          <cell r="O15" t="str">
            <v>叶小军</v>
          </cell>
          <cell r="P15">
            <v>84</v>
          </cell>
          <cell r="Q15" t="str">
            <v>彭桦</v>
          </cell>
          <cell r="R15">
            <v>77</v>
          </cell>
          <cell r="S15" t="str">
            <v>康宇峰</v>
          </cell>
          <cell r="T15">
            <v>68</v>
          </cell>
          <cell r="U15" t="str">
            <v>降初里</v>
          </cell>
          <cell r="V15">
            <v>90</v>
          </cell>
          <cell r="W15" t="str">
            <v>邓倩</v>
          </cell>
        </row>
        <row r="16">
          <cell r="B16" t="str">
            <v>G513422200603184427</v>
          </cell>
          <cell r="C16" t="str">
            <v>01</v>
          </cell>
          <cell r="D16" t="str">
            <v>杨贵英</v>
          </cell>
          <cell r="E16">
            <v>697</v>
          </cell>
          <cell r="F16">
            <v>99</v>
          </cell>
          <cell r="G16" t="str">
            <v>周菊明</v>
          </cell>
          <cell r="H16">
            <v>101</v>
          </cell>
          <cell r="I16" t="str">
            <v>赵云川</v>
          </cell>
          <cell r="J16">
            <v>106</v>
          </cell>
          <cell r="K16" t="str">
            <v>拉初</v>
          </cell>
          <cell r="L16">
            <v>42</v>
          </cell>
          <cell r="M16" t="str">
            <v>赵建超</v>
          </cell>
          <cell r="N16">
            <v>71</v>
          </cell>
          <cell r="O16" t="str">
            <v>叶小军</v>
          </cell>
          <cell r="P16">
            <v>66</v>
          </cell>
          <cell r="Q16" t="str">
            <v>彭桦</v>
          </cell>
          <cell r="R16">
            <v>77</v>
          </cell>
          <cell r="S16" t="str">
            <v>康宇峰</v>
          </cell>
          <cell r="T16">
            <v>61</v>
          </cell>
          <cell r="U16" t="str">
            <v>降初里</v>
          </cell>
          <cell r="V16">
            <v>74</v>
          </cell>
          <cell r="W16" t="str">
            <v>邓倩</v>
          </cell>
        </row>
        <row r="17">
          <cell r="B17" t="str">
            <v>G513422200603262528</v>
          </cell>
          <cell r="C17" t="str">
            <v>01</v>
          </cell>
          <cell r="D17" t="str">
            <v>范勇沙</v>
          </cell>
          <cell r="E17">
            <v>695</v>
          </cell>
          <cell r="F17">
            <v>97</v>
          </cell>
          <cell r="G17" t="str">
            <v>周菊明</v>
          </cell>
          <cell r="H17">
            <v>97</v>
          </cell>
          <cell r="I17" t="str">
            <v>赵云川</v>
          </cell>
          <cell r="J17">
            <v>104</v>
          </cell>
          <cell r="K17" t="str">
            <v>拉初</v>
          </cell>
          <cell r="L17">
            <v>50</v>
          </cell>
          <cell r="M17" t="str">
            <v>赵建超</v>
          </cell>
          <cell r="N17">
            <v>70</v>
          </cell>
          <cell r="O17" t="str">
            <v>叶小军</v>
          </cell>
          <cell r="P17">
            <v>62</v>
          </cell>
          <cell r="Q17" t="str">
            <v>彭桦</v>
          </cell>
          <cell r="R17">
            <v>76</v>
          </cell>
          <cell r="S17" t="str">
            <v>康宇峰</v>
          </cell>
          <cell r="T17">
            <v>57</v>
          </cell>
          <cell r="U17" t="str">
            <v>降初里</v>
          </cell>
          <cell r="V17">
            <v>82</v>
          </cell>
          <cell r="W17" t="str">
            <v>邓倩</v>
          </cell>
        </row>
        <row r="18">
          <cell r="B18" t="str">
            <v>G513422200601106441</v>
          </cell>
          <cell r="C18" t="str">
            <v>01</v>
          </cell>
          <cell r="D18" t="str">
            <v>丁争启初</v>
          </cell>
          <cell r="E18">
            <v>711</v>
          </cell>
          <cell r="F18">
            <v>111</v>
          </cell>
          <cell r="G18" t="str">
            <v>周菊明</v>
          </cell>
          <cell r="H18">
            <v>99</v>
          </cell>
          <cell r="I18" t="str">
            <v>赵云川</v>
          </cell>
          <cell r="J18">
            <v>92</v>
          </cell>
          <cell r="K18" t="str">
            <v>拉初</v>
          </cell>
          <cell r="L18">
            <v>44</v>
          </cell>
          <cell r="M18" t="str">
            <v>赵建超</v>
          </cell>
          <cell r="N18">
            <v>67</v>
          </cell>
          <cell r="O18" t="str">
            <v>叶小军</v>
          </cell>
          <cell r="P18">
            <v>67</v>
          </cell>
          <cell r="Q18" t="str">
            <v>彭桦</v>
          </cell>
          <cell r="R18">
            <v>77</v>
          </cell>
          <cell r="S18" t="str">
            <v>康宇峰</v>
          </cell>
          <cell r="T18">
            <v>72</v>
          </cell>
          <cell r="U18" t="str">
            <v>降初里</v>
          </cell>
          <cell r="V18">
            <v>82</v>
          </cell>
          <cell r="W18" t="str">
            <v>邓倩</v>
          </cell>
        </row>
        <row r="19">
          <cell r="B19" t="str">
            <v>G513422200412104826</v>
          </cell>
          <cell r="C19" t="str">
            <v>01</v>
          </cell>
          <cell r="D19" t="str">
            <v>呷绒拉姆</v>
          </cell>
          <cell r="E19">
            <v>708.5</v>
          </cell>
          <cell r="F19">
            <v>99</v>
          </cell>
          <cell r="G19" t="str">
            <v>周菊明</v>
          </cell>
          <cell r="H19">
            <v>92</v>
          </cell>
          <cell r="I19" t="str">
            <v>赵云川</v>
          </cell>
          <cell r="J19">
            <v>107.5</v>
          </cell>
          <cell r="K19" t="str">
            <v>拉初</v>
          </cell>
          <cell r="L19">
            <v>45</v>
          </cell>
          <cell r="M19" t="str">
            <v>赵建超</v>
          </cell>
          <cell r="N19">
            <v>69</v>
          </cell>
          <cell r="O19" t="str">
            <v>叶小军</v>
          </cell>
          <cell r="P19">
            <v>66</v>
          </cell>
          <cell r="Q19" t="str">
            <v>彭桦</v>
          </cell>
          <cell r="R19">
            <v>75</v>
          </cell>
          <cell r="S19" t="str">
            <v>康宇峰</v>
          </cell>
          <cell r="T19">
            <v>71</v>
          </cell>
          <cell r="U19" t="str">
            <v>降初里</v>
          </cell>
          <cell r="V19">
            <v>84</v>
          </cell>
          <cell r="W19" t="str">
            <v>邓倩</v>
          </cell>
        </row>
        <row r="20">
          <cell r="B20" t="str">
            <v>G513422200708291317</v>
          </cell>
          <cell r="C20" t="str">
            <v>01</v>
          </cell>
          <cell r="D20" t="str">
            <v>毛缘福</v>
          </cell>
          <cell r="E20">
            <v>695.5</v>
          </cell>
          <cell r="F20">
            <v>103</v>
          </cell>
          <cell r="G20" t="str">
            <v>周菊明</v>
          </cell>
          <cell r="H20">
            <v>105</v>
          </cell>
          <cell r="I20" t="str">
            <v>赵云川</v>
          </cell>
          <cell r="J20">
            <v>53.5</v>
          </cell>
          <cell r="K20" t="str">
            <v>拉初</v>
          </cell>
          <cell r="L20">
            <v>52</v>
          </cell>
          <cell r="M20" t="str">
            <v>赵建超</v>
          </cell>
          <cell r="N20">
            <v>83</v>
          </cell>
          <cell r="O20" t="str">
            <v>叶小军</v>
          </cell>
          <cell r="P20">
            <v>80</v>
          </cell>
          <cell r="Q20" t="str">
            <v>彭桦</v>
          </cell>
          <cell r="R20">
            <v>68</v>
          </cell>
          <cell r="S20" t="str">
            <v>康宇峰</v>
          </cell>
          <cell r="T20">
            <v>67</v>
          </cell>
          <cell r="U20" t="str">
            <v>降初里</v>
          </cell>
          <cell r="V20">
            <v>84</v>
          </cell>
          <cell r="W20" t="str">
            <v>邓倩</v>
          </cell>
        </row>
        <row r="21">
          <cell r="B21" t="str">
            <v>G513422200601030344</v>
          </cell>
          <cell r="C21" t="str">
            <v>01</v>
          </cell>
          <cell r="D21" t="str">
            <v>扎西布池</v>
          </cell>
          <cell r="E21">
            <v>699.5</v>
          </cell>
          <cell r="F21">
            <v>104</v>
          </cell>
          <cell r="G21" t="str">
            <v>周菊明</v>
          </cell>
          <cell r="H21">
            <v>78</v>
          </cell>
          <cell r="I21" t="str">
            <v>赵云川</v>
          </cell>
          <cell r="J21">
            <v>126.5</v>
          </cell>
          <cell r="K21" t="str">
            <v>拉初</v>
          </cell>
          <cell r="L21">
            <v>33</v>
          </cell>
          <cell r="M21" t="str">
            <v>赵建超</v>
          </cell>
          <cell r="N21">
            <v>63</v>
          </cell>
          <cell r="O21" t="str">
            <v>叶小军</v>
          </cell>
          <cell r="P21">
            <v>69</v>
          </cell>
          <cell r="Q21" t="str">
            <v>彭桦</v>
          </cell>
          <cell r="R21">
            <v>82</v>
          </cell>
          <cell r="S21" t="str">
            <v>康宇峰</v>
          </cell>
          <cell r="T21">
            <v>58</v>
          </cell>
          <cell r="U21" t="str">
            <v>降初里</v>
          </cell>
          <cell r="V21">
            <v>86</v>
          </cell>
          <cell r="W21" t="str">
            <v>邓倩</v>
          </cell>
        </row>
        <row r="22">
          <cell r="B22" t="str">
            <v>G513422200610086219</v>
          </cell>
          <cell r="C22" t="str">
            <v>01</v>
          </cell>
          <cell r="D22" t="str">
            <v>侯逸龙</v>
          </cell>
          <cell r="E22">
            <v>699.5</v>
          </cell>
          <cell r="F22">
            <v>110</v>
          </cell>
          <cell r="G22" t="str">
            <v>周菊明</v>
          </cell>
          <cell r="H22">
            <v>92</v>
          </cell>
          <cell r="I22" t="str">
            <v>赵云川</v>
          </cell>
          <cell r="J22">
            <v>69.5</v>
          </cell>
          <cell r="K22" t="str">
            <v>拉初</v>
          </cell>
          <cell r="L22">
            <v>51</v>
          </cell>
          <cell r="M22" t="str">
            <v>赵建超</v>
          </cell>
          <cell r="N22">
            <v>81</v>
          </cell>
          <cell r="O22" t="str">
            <v>叶小军</v>
          </cell>
          <cell r="P22">
            <v>69</v>
          </cell>
          <cell r="Q22" t="str">
            <v>彭桦</v>
          </cell>
          <cell r="R22">
            <v>76</v>
          </cell>
          <cell r="S22" t="str">
            <v>康宇峰</v>
          </cell>
          <cell r="T22">
            <v>67</v>
          </cell>
          <cell r="U22" t="str">
            <v>降初里</v>
          </cell>
          <cell r="V22">
            <v>84</v>
          </cell>
          <cell r="W22" t="str">
            <v>邓倩</v>
          </cell>
        </row>
        <row r="23">
          <cell r="B23" t="str">
            <v>G513422200708114417</v>
          </cell>
          <cell r="C23" t="str">
            <v>01</v>
          </cell>
          <cell r="D23" t="str">
            <v>杨东生</v>
          </cell>
          <cell r="E23">
            <v>688.5</v>
          </cell>
          <cell r="F23">
            <v>98</v>
          </cell>
          <cell r="G23" t="str">
            <v>周菊明</v>
          </cell>
          <cell r="H23">
            <v>92</v>
          </cell>
          <cell r="I23" t="str">
            <v>赵云川</v>
          </cell>
          <cell r="J23">
            <v>120.5</v>
          </cell>
          <cell r="K23" t="str">
            <v>拉初</v>
          </cell>
          <cell r="L23">
            <v>57</v>
          </cell>
          <cell r="M23" t="str">
            <v>赵建超</v>
          </cell>
          <cell r="N23">
            <v>54</v>
          </cell>
          <cell r="O23" t="str">
            <v>叶小军</v>
          </cell>
          <cell r="P23">
            <v>51</v>
          </cell>
          <cell r="Q23" t="str">
            <v>彭桦</v>
          </cell>
          <cell r="R23">
            <v>72</v>
          </cell>
          <cell r="S23" t="str">
            <v>康宇峰</v>
          </cell>
          <cell r="T23">
            <v>62</v>
          </cell>
          <cell r="U23" t="str">
            <v>降初里</v>
          </cell>
          <cell r="V23">
            <v>82</v>
          </cell>
          <cell r="W23" t="str">
            <v>邓倩</v>
          </cell>
        </row>
        <row r="24">
          <cell r="B24" t="str">
            <v>G513422200803145027</v>
          </cell>
          <cell r="C24" t="str">
            <v>01</v>
          </cell>
          <cell r="D24" t="str">
            <v>李孟仙</v>
          </cell>
          <cell r="E24">
            <v>666.5</v>
          </cell>
          <cell r="F24">
            <v>100</v>
          </cell>
          <cell r="G24" t="str">
            <v>周菊明</v>
          </cell>
          <cell r="H24">
            <v>82</v>
          </cell>
          <cell r="I24" t="str">
            <v>赵云川</v>
          </cell>
          <cell r="J24">
            <v>123.5</v>
          </cell>
          <cell r="K24" t="str">
            <v>拉初</v>
          </cell>
          <cell r="L24">
            <v>28</v>
          </cell>
          <cell r="M24" t="str">
            <v>赵建超</v>
          </cell>
          <cell r="N24">
            <v>73</v>
          </cell>
          <cell r="O24" t="str">
            <v>叶小军</v>
          </cell>
          <cell r="P24">
            <v>65</v>
          </cell>
          <cell r="Q24" t="str">
            <v>彭桦</v>
          </cell>
          <cell r="R24">
            <v>51</v>
          </cell>
          <cell r="S24" t="str">
            <v>康宇峰</v>
          </cell>
          <cell r="T24">
            <v>61</v>
          </cell>
          <cell r="U24" t="str">
            <v>降初里</v>
          </cell>
          <cell r="V24">
            <v>83</v>
          </cell>
          <cell r="W24" t="str">
            <v>邓倩</v>
          </cell>
        </row>
        <row r="25">
          <cell r="B25" t="str">
            <v>G513422200605053818</v>
          </cell>
          <cell r="C25" t="str">
            <v>01</v>
          </cell>
          <cell r="D25" t="str">
            <v>马文海</v>
          </cell>
          <cell r="E25">
            <v>676.5</v>
          </cell>
          <cell r="F25">
            <v>90</v>
          </cell>
          <cell r="G25" t="str">
            <v>周菊明</v>
          </cell>
          <cell r="H25">
            <v>94</v>
          </cell>
          <cell r="I25" t="str">
            <v>赵云川</v>
          </cell>
          <cell r="J25">
            <v>78.5</v>
          </cell>
          <cell r="K25" t="str">
            <v>拉初</v>
          </cell>
          <cell r="L25">
            <v>69</v>
          </cell>
          <cell r="M25" t="str">
            <v>赵建超</v>
          </cell>
          <cell r="N25">
            <v>68</v>
          </cell>
          <cell r="O25" t="str">
            <v>叶小军</v>
          </cell>
          <cell r="P25">
            <v>70</v>
          </cell>
          <cell r="Q25" t="str">
            <v>彭桦</v>
          </cell>
          <cell r="R25">
            <v>61</v>
          </cell>
          <cell r="S25" t="str">
            <v>康宇峰</v>
          </cell>
          <cell r="T25">
            <v>66</v>
          </cell>
          <cell r="U25" t="str">
            <v>降初里</v>
          </cell>
          <cell r="V25">
            <v>80</v>
          </cell>
          <cell r="W25" t="str">
            <v>邓倩</v>
          </cell>
        </row>
        <row r="26">
          <cell r="B26" t="str">
            <v>G513422200501285032</v>
          </cell>
          <cell r="C26" t="str">
            <v>01</v>
          </cell>
          <cell r="D26" t="str">
            <v>阿根</v>
          </cell>
          <cell r="E26">
            <v>669</v>
          </cell>
          <cell r="F26">
            <v>94</v>
          </cell>
          <cell r="G26" t="str">
            <v>周菊明</v>
          </cell>
          <cell r="H26">
            <v>86</v>
          </cell>
          <cell r="I26" t="str">
            <v>赵云川</v>
          </cell>
          <cell r="J26">
            <v>111</v>
          </cell>
          <cell r="K26" t="str">
            <v>拉初</v>
          </cell>
          <cell r="L26">
            <v>45</v>
          </cell>
          <cell r="M26" t="str">
            <v>赵建超</v>
          </cell>
          <cell r="N26">
            <v>71</v>
          </cell>
          <cell r="O26" t="str">
            <v>叶小军</v>
          </cell>
          <cell r="P26">
            <v>61</v>
          </cell>
          <cell r="Q26" t="str">
            <v>彭桦</v>
          </cell>
          <cell r="R26">
            <v>55</v>
          </cell>
          <cell r="S26" t="str">
            <v>康宇峰</v>
          </cell>
          <cell r="T26">
            <v>60</v>
          </cell>
          <cell r="U26" t="str">
            <v>降初里</v>
          </cell>
          <cell r="V26">
            <v>86</v>
          </cell>
          <cell r="W26" t="str">
            <v>邓倩</v>
          </cell>
        </row>
        <row r="27">
          <cell r="B27" t="str">
            <v>G51342220080501272X</v>
          </cell>
          <cell r="C27" t="str">
            <v>01</v>
          </cell>
          <cell r="D27" t="str">
            <v>朱梦香</v>
          </cell>
          <cell r="E27">
            <v>658</v>
          </cell>
          <cell r="F27">
            <v>93</v>
          </cell>
          <cell r="G27" t="str">
            <v>周菊明</v>
          </cell>
          <cell r="H27">
            <v>105</v>
          </cell>
          <cell r="I27" t="str">
            <v>赵云川</v>
          </cell>
          <cell r="J27">
            <v>87</v>
          </cell>
          <cell r="K27" t="str">
            <v>拉初</v>
          </cell>
          <cell r="L27">
            <v>43</v>
          </cell>
          <cell r="M27" t="str">
            <v>赵建超</v>
          </cell>
          <cell r="N27">
            <v>62</v>
          </cell>
          <cell r="O27" t="str">
            <v>叶小军</v>
          </cell>
          <cell r="P27">
            <v>74</v>
          </cell>
          <cell r="Q27" t="str">
            <v>彭桦</v>
          </cell>
          <cell r="R27">
            <v>54</v>
          </cell>
          <cell r="S27" t="str">
            <v>康宇峰</v>
          </cell>
          <cell r="T27">
            <v>60</v>
          </cell>
          <cell r="U27" t="str">
            <v>降初里</v>
          </cell>
          <cell r="V27">
            <v>80</v>
          </cell>
          <cell r="W27" t="str">
            <v>邓倩</v>
          </cell>
        </row>
        <row r="28">
          <cell r="B28" t="str">
            <v>G513422200506077021</v>
          </cell>
          <cell r="C28" t="str">
            <v>01</v>
          </cell>
          <cell r="D28" t="str">
            <v>苏朗折木</v>
          </cell>
          <cell r="E28">
            <v>666</v>
          </cell>
          <cell r="F28">
            <v>80</v>
          </cell>
          <cell r="G28" t="str">
            <v>周菊明</v>
          </cell>
          <cell r="H28">
            <v>94</v>
          </cell>
          <cell r="I28" t="str">
            <v>赵云川</v>
          </cell>
          <cell r="J28">
            <v>96</v>
          </cell>
          <cell r="K28" t="str">
            <v>拉初</v>
          </cell>
          <cell r="L28">
            <v>46</v>
          </cell>
          <cell r="M28" t="str">
            <v>赵建超</v>
          </cell>
          <cell r="N28">
            <v>85</v>
          </cell>
          <cell r="O28" t="str">
            <v>叶小军</v>
          </cell>
          <cell r="P28">
            <v>61</v>
          </cell>
          <cell r="Q28" t="str">
            <v>彭桦</v>
          </cell>
          <cell r="R28">
            <v>68</v>
          </cell>
          <cell r="S28" t="str">
            <v>康宇峰</v>
          </cell>
          <cell r="T28">
            <v>56</v>
          </cell>
          <cell r="U28" t="str">
            <v>降初里</v>
          </cell>
          <cell r="V28">
            <v>80</v>
          </cell>
          <cell r="W28" t="str">
            <v>邓倩</v>
          </cell>
        </row>
        <row r="29">
          <cell r="B29" t="str">
            <v>G513422200610153610</v>
          </cell>
          <cell r="C29" t="str">
            <v>01</v>
          </cell>
          <cell r="D29" t="str">
            <v>仁青扎西</v>
          </cell>
          <cell r="E29">
            <v>680.5</v>
          </cell>
          <cell r="F29">
            <v>81</v>
          </cell>
          <cell r="G29" t="str">
            <v>周菊明</v>
          </cell>
          <cell r="H29">
            <v>102</v>
          </cell>
          <cell r="I29" t="str">
            <v>赵云川</v>
          </cell>
          <cell r="J29">
            <v>87.5</v>
          </cell>
          <cell r="K29" t="str">
            <v>拉初</v>
          </cell>
          <cell r="L29">
            <v>52</v>
          </cell>
          <cell r="M29" t="str">
            <v>赵建超</v>
          </cell>
          <cell r="N29">
            <v>74</v>
          </cell>
          <cell r="O29" t="str">
            <v>叶小军</v>
          </cell>
          <cell r="P29">
            <v>64</v>
          </cell>
          <cell r="Q29" t="str">
            <v>彭桦</v>
          </cell>
          <cell r="R29">
            <v>69</v>
          </cell>
          <cell r="S29" t="str">
            <v>康宇峰</v>
          </cell>
          <cell r="T29">
            <v>66</v>
          </cell>
          <cell r="U29" t="str">
            <v>降初里</v>
          </cell>
          <cell r="V29">
            <v>85</v>
          </cell>
          <cell r="W29" t="str">
            <v>邓倩</v>
          </cell>
        </row>
        <row r="30">
          <cell r="B30" t="str">
            <v>G51342220050317191X</v>
          </cell>
          <cell r="C30" t="str">
            <v>01</v>
          </cell>
          <cell r="D30" t="str">
            <v>马小龙</v>
          </cell>
          <cell r="E30">
            <v>689.5</v>
          </cell>
          <cell r="F30">
            <v>95</v>
          </cell>
          <cell r="G30" t="str">
            <v>周菊明</v>
          </cell>
          <cell r="H30">
            <v>79</v>
          </cell>
          <cell r="I30" t="str">
            <v>赵云川</v>
          </cell>
          <cell r="J30">
            <v>96.5</v>
          </cell>
          <cell r="K30" t="str">
            <v>拉初</v>
          </cell>
          <cell r="L30">
            <v>60</v>
          </cell>
          <cell r="M30" t="str">
            <v>赵建超</v>
          </cell>
          <cell r="N30">
            <v>75</v>
          </cell>
          <cell r="O30" t="str">
            <v>叶小军</v>
          </cell>
          <cell r="P30">
            <v>53</v>
          </cell>
          <cell r="Q30" t="str">
            <v>彭桦</v>
          </cell>
          <cell r="R30">
            <v>68</v>
          </cell>
          <cell r="S30" t="str">
            <v>康宇峰</v>
          </cell>
          <cell r="T30">
            <v>74</v>
          </cell>
          <cell r="U30" t="str">
            <v>降初里</v>
          </cell>
          <cell r="V30">
            <v>89</v>
          </cell>
          <cell r="W30" t="str">
            <v>邓倩</v>
          </cell>
        </row>
        <row r="31">
          <cell r="B31" t="str">
            <v>G513422200607131525</v>
          </cell>
          <cell r="C31" t="str">
            <v>01</v>
          </cell>
          <cell r="D31" t="str">
            <v>向志美</v>
          </cell>
          <cell r="E31">
            <v>666</v>
          </cell>
          <cell r="F31">
            <v>93</v>
          </cell>
          <cell r="G31" t="str">
            <v>周菊明</v>
          </cell>
          <cell r="H31">
            <v>95</v>
          </cell>
          <cell r="I31" t="str">
            <v>赵云川</v>
          </cell>
          <cell r="J31">
            <v>89</v>
          </cell>
          <cell r="K31" t="str">
            <v>拉初</v>
          </cell>
          <cell r="L31">
            <v>48</v>
          </cell>
          <cell r="M31" t="str">
            <v>赵建超</v>
          </cell>
          <cell r="N31">
            <v>60</v>
          </cell>
          <cell r="O31" t="str">
            <v>叶小军</v>
          </cell>
          <cell r="P31">
            <v>71</v>
          </cell>
          <cell r="Q31" t="str">
            <v>彭桦</v>
          </cell>
          <cell r="R31">
            <v>70</v>
          </cell>
          <cell r="S31" t="str">
            <v>康宇峰</v>
          </cell>
          <cell r="T31">
            <v>59</v>
          </cell>
          <cell r="U31" t="str">
            <v>降初里</v>
          </cell>
          <cell r="V31">
            <v>81</v>
          </cell>
          <cell r="W31" t="str">
            <v>邓倩</v>
          </cell>
        </row>
        <row r="32">
          <cell r="B32" t="str">
            <v>G513422200607081521</v>
          </cell>
          <cell r="C32" t="str">
            <v>01</v>
          </cell>
          <cell r="D32" t="str">
            <v>马金秀</v>
          </cell>
          <cell r="E32">
            <v>648</v>
          </cell>
          <cell r="F32">
            <v>98</v>
          </cell>
          <cell r="G32" t="str">
            <v>周菊明</v>
          </cell>
          <cell r="H32">
            <v>114</v>
          </cell>
          <cell r="I32" t="str">
            <v>赵云川</v>
          </cell>
          <cell r="J32">
            <v>84</v>
          </cell>
          <cell r="K32" t="str">
            <v>拉初</v>
          </cell>
          <cell r="L32">
            <v>45</v>
          </cell>
          <cell r="M32" t="str">
            <v>赵建超</v>
          </cell>
          <cell r="N32">
            <v>62</v>
          </cell>
          <cell r="O32" t="str">
            <v>叶小军</v>
          </cell>
          <cell r="P32">
            <v>51</v>
          </cell>
          <cell r="Q32" t="str">
            <v>彭桦</v>
          </cell>
          <cell r="R32">
            <v>66</v>
          </cell>
          <cell r="S32" t="str">
            <v>康宇峰</v>
          </cell>
          <cell r="T32">
            <v>59</v>
          </cell>
          <cell r="U32" t="str">
            <v>降初里</v>
          </cell>
          <cell r="V32">
            <v>69</v>
          </cell>
          <cell r="W32" t="str">
            <v>邓倩</v>
          </cell>
        </row>
        <row r="33">
          <cell r="B33" t="str">
            <v>G513422200710154610</v>
          </cell>
          <cell r="C33" t="str">
            <v>01</v>
          </cell>
          <cell r="D33" t="str">
            <v>扎西杜基</v>
          </cell>
          <cell r="E33">
            <v>648</v>
          </cell>
          <cell r="F33">
            <v>95</v>
          </cell>
          <cell r="G33" t="str">
            <v>周菊明</v>
          </cell>
          <cell r="H33">
            <v>83</v>
          </cell>
          <cell r="I33" t="str">
            <v>赵云川</v>
          </cell>
          <cell r="J33">
            <v>77</v>
          </cell>
          <cell r="K33" t="str">
            <v>拉初</v>
          </cell>
          <cell r="L33">
            <v>59</v>
          </cell>
          <cell r="M33" t="str">
            <v>赵建超</v>
          </cell>
          <cell r="N33">
            <v>63</v>
          </cell>
          <cell r="O33" t="str">
            <v>叶小军</v>
          </cell>
          <cell r="P33">
            <v>69</v>
          </cell>
          <cell r="Q33" t="str">
            <v>彭桦</v>
          </cell>
          <cell r="R33">
            <v>70</v>
          </cell>
          <cell r="S33" t="str">
            <v>康宇峰</v>
          </cell>
          <cell r="T33">
            <v>50</v>
          </cell>
          <cell r="U33" t="str">
            <v>降初里</v>
          </cell>
          <cell r="V33">
            <v>82</v>
          </cell>
          <cell r="W33" t="str">
            <v>邓倩</v>
          </cell>
        </row>
        <row r="34">
          <cell r="B34" t="str">
            <v>G513422200608124837</v>
          </cell>
          <cell r="C34" t="str">
            <v>01</v>
          </cell>
          <cell r="D34" t="str">
            <v>边玛次丁</v>
          </cell>
          <cell r="E34">
            <v>641</v>
          </cell>
          <cell r="F34">
            <v>103</v>
          </cell>
          <cell r="G34" t="str">
            <v>周菊明</v>
          </cell>
          <cell r="H34">
            <v>88</v>
          </cell>
          <cell r="I34" t="str">
            <v>赵云川</v>
          </cell>
          <cell r="J34">
            <v>94</v>
          </cell>
          <cell r="K34" t="str">
            <v>拉初</v>
          </cell>
          <cell r="L34">
            <v>45</v>
          </cell>
          <cell r="M34" t="str">
            <v>赵建超</v>
          </cell>
          <cell r="N34">
            <v>56</v>
          </cell>
          <cell r="O34" t="str">
            <v>叶小军</v>
          </cell>
          <cell r="P34">
            <v>59</v>
          </cell>
          <cell r="Q34" t="str">
            <v>彭桦</v>
          </cell>
          <cell r="R34">
            <v>64</v>
          </cell>
          <cell r="S34" t="str">
            <v>康宇峰</v>
          </cell>
          <cell r="T34">
            <v>68</v>
          </cell>
          <cell r="U34" t="str">
            <v>降初里</v>
          </cell>
          <cell r="V34">
            <v>64</v>
          </cell>
          <cell r="W34" t="str">
            <v>邓倩</v>
          </cell>
        </row>
        <row r="35">
          <cell r="B35" t="str">
            <v>G513422200704136627</v>
          </cell>
          <cell r="C35" t="str">
            <v>01</v>
          </cell>
          <cell r="D35" t="str">
            <v>王阿芝</v>
          </cell>
          <cell r="E35">
            <v>636.5</v>
          </cell>
          <cell r="F35">
            <v>79</v>
          </cell>
          <cell r="G35" t="str">
            <v>周菊明</v>
          </cell>
          <cell r="H35">
            <v>95</v>
          </cell>
          <cell r="I35" t="str">
            <v>赵云川</v>
          </cell>
          <cell r="J35">
            <v>100.5</v>
          </cell>
          <cell r="K35" t="str">
            <v>拉初</v>
          </cell>
          <cell r="L35">
            <v>34</v>
          </cell>
          <cell r="M35" t="str">
            <v>赵建超</v>
          </cell>
          <cell r="N35">
            <v>67</v>
          </cell>
          <cell r="O35" t="str">
            <v>叶小军</v>
          </cell>
          <cell r="P35">
            <v>66</v>
          </cell>
          <cell r="Q35" t="str">
            <v>彭桦</v>
          </cell>
          <cell r="R35">
            <v>53</v>
          </cell>
          <cell r="S35" t="str">
            <v>康宇峰</v>
          </cell>
          <cell r="T35">
            <v>63</v>
          </cell>
          <cell r="U35" t="str">
            <v>降初里</v>
          </cell>
          <cell r="V35">
            <v>79</v>
          </cell>
          <cell r="W35" t="str">
            <v>邓倩</v>
          </cell>
        </row>
        <row r="36">
          <cell r="B36" t="str">
            <v>G513422200705081322</v>
          </cell>
          <cell r="C36" t="str">
            <v>01</v>
          </cell>
          <cell r="D36" t="str">
            <v>央宗</v>
          </cell>
          <cell r="E36">
            <v>648.5</v>
          </cell>
          <cell r="F36">
            <v>105</v>
          </cell>
          <cell r="G36" t="str">
            <v>周菊明</v>
          </cell>
          <cell r="H36">
            <v>84</v>
          </cell>
          <cell r="I36" t="str">
            <v>赵云川</v>
          </cell>
          <cell r="J36">
            <v>84.5</v>
          </cell>
          <cell r="K36" t="str">
            <v>拉初</v>
          </cell>
          <cell r="L36">
            <v>51</v>
          </cell>
          <cell r="M36" t="str">
            <v>赵建超</v>
          </cell>
          <cell r="N36">
            <v>56</v>
          </cell>
          <cell r="O36" t="str">
            <v>叶小军</v>
          </cell>
          <cell r="P36">
            <v>61</v>
          </cell>
          <cell r="Q36" t="str">
            <v>彭桦</v>
          </cell>
          <cell r="R36">
            <v>62</v>
          </cell>
          <cell r="S36" t="str">
            <v>康宇峰</v>
          </cell>
          <cell r="T36">
            <v>65</v>
          </cell>
          <cell r="U36" t="str">
            <v>降初里</v>
          </cell>
          <cell r="V36">
            <v>80</v>
          </cell>
          <cell r="W36" t="str">
            <v>邓倩</v>
          </cell>
        </row>
        <row r="37">
          <cell r="B37" t="str">
            <v>G51342220070429342X</v>
          </cell>
          <cell r="C37" t="str">
            <v>01</v>
          </cell>
          <cell r="D37" t="str">
            <v>达珍卓玛</v>
          </cell>
          <cell r="E37">
            <v>665.5</v>
          </cell>
          <cell r="F37">
            <v>105</v>
          </cell>
          <cell r="G37" t="str">
            <v>周菊明</v>
          </cell>
          <cell r="H37">
            <v>82</v>
          </cell>
          <cell r="I37" t="str">
            <v>赵云川</v>
          </cell>
          <cell r="J37">
            <v>81.5</v>
          </cell>
          <cell r="K37" t="str">
            <v>拉初</v>
          </cell>
          <cell r="L37">
            <v>39</v>
          </cell>
          <cell r="M37" t="str">
            <v>赵建超</v>
          </cell>
          <cell r="N37">
            <v>64</v>
          </cell>
          <cell r="O37" t="str">
            <v>叶小军</v>
          </cell>
          <cell r="P37">
            <v>64</v>
          </cell>
          <cell r="Q37" t="str">
            <v>彭桦</v>
          </cell>
          <cell r="R37">
            <v>67</v>
          </cell>
          <cell r="S37" t="str">
            <v>康宇峰</v>
          </cell>
          <cell r="T37">
            <v>77</v>
          </cell>
          <cell r="U37" t="str">
            <v>降初里</v>
          </cell>
          <cell r="V37">
            <v>86</v>
          </cell>
          <cell r="W37" t="str">
            <v>邓倩</v>
          </cell>
        </row>
        <row r="38">
          <cell r="B38" t="str">
            <v>G513422200609114227</v>
          </cell>
          <cell r="C38" t="str">
            <v>01</v>
          </cell>
          <cell r="D38" t="str">
            <v>边玛拉姆</v>
          </cell>
          <cell r="E38">
            <v>646.5</v>
          </cell>
          <cell r="F38">
            <v>92</v>
          </cell>
          <cell r="G38" t="str">
            <v>周菊明</v>
          </cell>
          <cell r="H38">
            <v>76</v>
          </cell>
          <cell r="I38" t="str">
            <v>赵云川</v>
          </cell>
          <cell r="J38">
            <v>109.5</v>
          </cell>
          <cell r="K38" t="str">
            <v>拉初</v>
          </cell>
          <cell r="L38">
            <v>33</v>
          </cell>
          <cell r="M38" t="str">
            <v>赵建超</v>
          </cell>
          <cell r="N38">
            <v>59</v>
          </cell>
          <cell r="O38" t="str">
            <v>叶小军</v>
          </cell>
          <cell r="P38">
            <v>63</v>
          </cell>
          <cell r="Q38" t="str">
            <v>彭桦</v>
          </cell>
          <cell r="R38">
            <v>71</v>
          </cell>
          <cell r="S38" t="str">
            <v>康宇峰</v>
          </cell>
          <cell r="T38">
            <v>67</v>
          </cell>
          <cell r="U38" t="str">
            <v>降初里</v>
          </cell>
          <cell r="V38">
            <v>76</v>
          </cell>
          <cell r="W38" t="str">
            <v>邓倩</v>
          </cell>
        </row>
        <row r="39">
          <cell r="B39" t="str">
            <v>G513422200804185020</v>
          </cell>
          <cell r="C39" t="str">
            <v>01</v>
          </cell>
          <cell r="D39" t="str">
            <v>降初布尺</v>
          </cell>
          <cell r="E39">
            <v>654</v>
          </cell>
          <cell r="F39">
            <v>93</v>
          </cell>
          <cell r="G39" t="str">
            <v>周菊明</v>
          </cell>
          <cell r="H39">
            <v>85</v>
          </cell>
          <cell r="I39" t="str">
            <v>赵云川</v>
          </cell>
          <cell r="J39">
            <v>105</v>
          </cell>
          <cell r="K39" t="str">
            <v>拉初</v>
          </cell>
          <cell r="L39">
            <v>45</v>
          </cell>
          <cell r="M39" t="str">
            <v>赵建超</v>
          </cell>
          <cell r="N39">
            <v>58</v>
          </cell>
          <cell r="O39" t="str">
            <v>叶小军</v>
          </cell>
          <cell r="P39">
            <v>45</v>
          </cell>
          <cell r="Q39" t="str">
            <v>彭桦</v>
          </cell>
          <cell r="R39">
            <v>77</v>
          </cell>
          <cell r="S39" t="str">
            <v>康宇峰</v>
          </cell>
          <cell r="T39">
            <v>64</v>
          </cell>
          <cell r="U39" t="str">
            <v>降初里</v>
          </cell>
          <cell r="V39">
            <v>82</v>
          </cell>
          <cell r="W39" t="str">
            <v>邓倩</v>
          </cell>
        </row>
        <row r="40">
          <cell r="B40" t="str">
            <v>G513422200401027036</v>
          </cell>
          <cell r="C40" t="str">
            <v>01</v>
          </cell>
          <cell r="D40" t="str">
            <v>鲁绒根戈</v>
          </cell>
          <cell r="E40">
            <v>636.5</v>
          </cell>
          <cell r="F40">
            <v>90</v>
          </cell>
          <cell r="G40" t="str">
            <v>周菊明</v>
          </cell>
          <cell r="H40">
            <v>94</v>
          </cell>
          <cell r="I40" t="str">
            <v>赵云川</v>
          </cell>
          <cell r="J40">
            <v>75.5</v>
          </cell>
          <cell r="K40" t="str">
            <v>拉初</v>
          </cell>
          <cell r="L40">
            <v>47</v>
          </cell>
          <cell r="M40" t="str">
            <v>赵建超</v>
          </cell>
          <cell r="N40">
            <v>58</v>
          </cell>
          <cell r="O40" t="str">
            <v>叶小军</v>
          </cell>
          <cell r="P40">
            <v>66</v>
          </cell>
          <cell r="Q40" t="str">
            <v>彭桦</v>
          </cell>
          <cell r="R40">
            <v>63</v>
          </cell>
          <cell r="S40" t="str">
            <v>康宇峰</v>
          </cell>
          <cell r="T40">
            <v>63</v>
          </cell>
          <cell r="U40" t="str">
            <v>降初里</v>
          </cell>
          <cell r="V40">
            <v>80</v>
          </cell>
          <cell r="W40" t="str">
            <v>邓倩</v>
          </cell>
        </row>
        <row r="41">
          <cell r="B41" t="str">
            <v>G513422200304071342</v>
          </cell>
          <cell r="C41" t="str">
            <v>01</v>
          </cell>
          <cell r="D41" t="str">
            <v>毛国美</v>
          </cell>
          <cell r="E41">
            <v>647.5</v>
          </cell>
          <cell r="F41">
            <v>98</v>
          </cell>
          <cell r="G41" t="str">
            <v>周菊明</v>
          </cell>
          <cell r="H41">
            <v>79</v>
          </cell>
          <cell r="I41" t="str">
            <v>赵云川</v>
          </cell>
          <cell r="J41">
            <v>79.5</v>
          </cell>
          <cell r="K41" t="str">
            <v>拉初</v>
          </cell>
          <cell r="L41">
            <v>35</v>
          </cell>
          <cell r="M41" t="str">
            <v>赵建超</v>
          </cell>
          <cell r="N41">
            <v>64</v>
          </cell>
          <cell r="O41" t="str">
            <v>叶小军</v>
          </cell>
          <cell r="P41">
            <v>68</v>
          </cell>
          <cell r="Q41" t="str">
            <v>彭桦</v>
          </cell>
          <cell r="R41">
            <v>76</v>
          </cell>
          <cell r="S41" t="str">
            <v>康宇峰</v>
          </cell>
          <cell r="T41">
            <v>61</v>
          </cell>
          <cell r="U41" t="str">
            <v>降初里</v>
          </cell>
          <cell r="V41">
            <v>87</v>
          </cell>
          <cell r="W41" t="str">
            <v>邓倩</v>
          </cell>
        </row>
        <row r="42">
          <cell r="B42" t="str">
            <v>G513422200612070317</v>
          </cell>
          <cell r="C42" t="str">
            <v>01</v>
          </cell>
          <cell r="D42" t="str">
            <v>王赢川</v>
          </cell>
          <cell r="E42">
            <v>626.5</v>
          </cell>
          <cell r="F42">
            <v>95</v>
          </cell>
          <cell r="G42" t="str">
            <v>周菊明</v>
          </cell>
          <cell r="H42">
            <v>72</v>
          </cell>
          <cell r="I42" t="str">
            <v>赵云川</v>
          </cell>
          <cell r="J42">
            <v>72.5</v>
          </cell>
          <cell r="K42" t="str">
            <v>拉初</v>
          </cell>
          <cell r="L42">
            <v>38</v>
          </cell>
          <cell r="M42" t="str">
            <v>赵建超</v>
          </cell>
          <cell r="N42">
            <v>70</v>
          </cell>
          <cell r="O42" t="str">
            <v>叶小军</v>
          </cell>
          <cell r="P42">
            <v>62</v>
          </cell>
          <cell r="Q42" t="str">
            <v>彭桦</v>
          </cell>
          <cell r="R42">
            <v>75</v>
          </cell>
          <cell r="S42" t="str">
            <v>康宇峰</v>
          </cell>
          <cell r="T42">
            <v>54</v>
          </cell>
          <cell r="U42" t="str">
            <v>降初里</v>
          </cell>
          <cell r="V42">
            <v>88</v>
          </cell>
          <cell r="W42" t="str">
            <v>邓倩</v>
          </cell>
        </row>
        <row r="43">
          <cell r="B43" t="str">
            <v>G513422200607311526</v>
          </cell>
          <cell r="C43" t="str">
            <v>01</v>
          </cell>
          <cell r="D43" t="str">
            <v>马悦</v>
          </cell>
          <cell r="E43">
            <v>635</v>
          </cell>
          <cell r="F43">
            <v>100</v>
          </cell>
          <cell r="G43" t="str">
            <v>周菊明</v>
          </cell>
          <cell r="H43">
            <v>77</v>
          </cell>
          <cell r="I43" t="str">
            <v>赵云川</v>
          </cell>
          <cell r="J43">
            <v>87</v>
          </cell>
          <cell r="K43" t="str">
            <v>拉初</v>
          </cell>
          <cell r="L43">
            <v>30</v>
          </cell>
          <cell r="M43" t="str">
            <v>赵建超</v>
          </cell>
          <cell r="N43">
            <v>62</v>
          </cell>
          <cell r="O43" t="str">
            <v>叶小军</v>
          </cell>
          <cell r="P43">
            <v>51</v>
          </cell>
          <cell r="Q43" t="str">
            <v>彭桦</v>
          </cell>
          <cell r="R43">
            <v>64</v>
          </cell>
          <cell r="S43" t="str">
            <v>康宇峰</v>
          </cell>
          <cell r="T43">
            <v>75</v>
          </cell>
          <cell r="U43" t="str">
            <v>降初里</v>
          </cell>
          <cell r="V43">
            <v>89</v>
          </cell>
          <cell r="W43" t="str">
            <v>邓倩</v>
          </cell>
        </row>
        <row r="44">
          <cell r="B44" t="str">
            <v>G513422200509071514</v>
          </cell>
          <cell r="C44" t="str">
            <v>01</v>
          </cell>
          <cell r="D44" t="str">
            <v>向小平</v>
          </cell>
          <cell r="E44">
            <v>596.5</v>
          </cell>
          <cell r="F44">
            <v>90</v>
          </cell>
          <cell r="G44" t="str">
            <v>周菊明</v>
          </cell>
          <cell r="H44">
            <v>83</v>
          </cell>
          <cell r="I44" t="str">
            <v>赵云川</v>
          </cell>
          <cell r="J44">
            <v>64.5</v>
          </cell>
          <cell r="K44" t="str">
            <v>拉初</v>
          </cell>
          <cell r="L44">
            <v>42</v>
          </cell>
          <cell r="M44" t="str">
            <v>赵建超</v>
          </cell>
          <cell r="N44">
            <v>69</v>
          </cell>
          <cell r="O44" t="str">
            <v>叶小军</v>
          </cell>
          <cell r="P44">
            <v>49</v>
          </cell>
          <cell r="Q44" t="str">
            <v>彭桦</v>
          </cell>
          <cell r="R44">
            <v>71</v>
          </cell>
          <cell r="S44" t="str">
            <v>康宇峰</v>
          </cell>
          <cell r="T44">
            <v>58</v>
          </cell>
          <cell r="U44" t="str">
            <v>降初里</v>
          </cell>
          <cell r="V44">
            <v>70</v>
          </cell>
          <cell r="W44" t="str">
            <v>邓倩</v>
          </cell>
        </row>
        <row r="45">
          <cell r="B45" t="str">
            <v>G513422200601011944</v>
          </cell>
          <cell r="C45" t="str">
            <v>01</v>
          </cell>
          <cell r="D45" t="str">
            <v>马贵英</v>
          </cell>
          <cell r="E45">
            <v>594.5</v>
          </cell>
          <cell r="F45">
            <v>88</v>
          </cell>
          <cell r="G45" t="str">
            <v>周菊明</v>
          </cell>
          <cell r="H45">
            <v>71</v>
          </cell>
          <cell r="I45" t="str">
            <v>赵云川</v>
          </cell>
          <cell r="J45">
            <v>83.5</v>
          </cell>
          <cell r="K45" t="str">
            <v>拉初</v>
          </cell>
          <cell r="L45">
            <v>45</v>
          </cell>
          <cell r="M45" t="str">
            <v>赵建超</v>
          </cell>
          <cell r="N45">
            <v>62</v>
          </cell>
          <cell r="O45" t="str">
            <v>叶小军</v>
          </cell>
          <cell r="P45">
            <v>48</v>
          </cell>
          <cell r="Q45" t="str">
            <v>彭桦</v>
          </cell>
          <cell r="R45">
            <v>60</v>
          </cell>
          <cell r="S45" t="str">
            <v>康宇峰</v>
          </cell>
          <cell r="T45">
            <v>62</v>
          </cell>
          <cell r="U45" t="str">
            <v>降初里</v>
          </cell>
          <cell r="V45">
            <v>75</v>
          </cell>
          <cell r="W45" t="str">
            <v>邓倩</v>
          </cell>
        </row>
        <row r="46">
          <cell r="B46" t="str">
            <v>G513422200609163627</v>
          </cell>
          <cell r="C46" t="str">
            <v>01</v>
          </cell>
          <cell r="D46" t="str">
            <v>许存雨</v>
          </cell>
          <cell r="E46">
            <v>604.5</v>
          </cell>
          <cell r="F46">
            <v>93</v>
          </cell>
          <cell r="G46" t="str">
            <v>周菊明</v>
          </cell>
          <cell r="H46">
            <v>73</v>
          </cell>
          <cell r="I46" t="str">
            <v>赵云川</v>
          </cell>
          <cell r="J46">
            <v>89.5</v>
          </cell>
          <cell r="K46" t="str">
            <v>拉初</v>
          </cell>
          <cell r="L46">
            <v>39</v>
          </cell>
          <cell r="M46" t="str">
            <v>赵建超</v>
          </cell>
          <cell r="N46">
            <v>53</v>
          </cell>
          <cell r="O46" t="str">
            <v>叶小军</v>
          </cell>
          <cell r="P46">
            <v>50</v>
          </cell>
          <cell r="Q46" t="str">
            <v>彭桦</v>
          </cell>
          <cell r="R46">
            <v>70</v>
          </cell>
          <cell r="S46" t="str">
            <v>康宇峰</v>
          </cell>
          <cell r="T46">
            <v>63</v>
          </cell>
          <cell r="U46" t="str">
            <v>降初里</v>
          </cell>
          <cell r="V46">
            <v>74</v>
          </cell>
          <cell r="W46" t="str">
            <v>邓倩</v>
          </cell>
        </row>
        <row r="47">
          <cell r="B47" t="str">
            <v>G513422200609151714</v>
          </cell>
          <cell r="C47" t="str">
            <v>01</v>
          </cell>
          <cell r="D47" t="str">
            <v>刘欢</v>
          </cell>
          <cell r="E47">
            <v>591.5</v>
          </cell>
          <cell r="F47">
            <v>81</v>
          </cell>
          <cell r="G47" t="str">
            <v>周菊明</v>
          </cell>
          <cell r="H47">
            <v>101</v>
          </cell>
          <cell r="I47" t="str">
            <v>赵云川</v>
          </cell>
          <cell r="J47">
            <v>83.5</v>
          </cell>
          <cell r="K47" t="str">
            <v>拉初</v>
          </cell>
          <cell r="L47">
            <v>41</v>
          </cell>
          <cell r="M47" t="str">
            <v>赵建超</v>
          </cell>
          <cell r="N47">
            <v>52</v>
          </cell>
          <cell r="O47" t="str">
            <v>叶小军</v>
          </cell>
          <cell r="P47">
            <v>38</v>
          </cell>
          <cell r="Q47" t="str">
            <v>彭桦</v>
          </cell>
          <cell r="R47">
            <v>69</v>
          </cell>
          <cell r="S47" t="str">
            <v>康宇峰</v>
          </cell>
          <cell r="T47">
            <v>57</v>
          </cell>
          <cell r="U47" t="str">
            <v>降初里</v>
          </cell>
          <cell r="V47">
            <v>69</v>
          </cell>
          <cell r="W47" t="str">
            <v>邓倩</v>
          </cell>
        </row>
        <row r="48">
          <cell r="B48" t="str">
            <v>G513422200707280317</v>
          </cell>
          <cell r="C48" t="str">
            <v>01</v>
          </cell>
          <cell r="D48" t="str">
            <v>陈南</v>
          </cell>
          <cell r="E48">
            <v>612.5</v>
          </cell>
          <cell r="F48">
            <v>91</v>
          </cell>
          <cell r="G48" t="str">
            <v>周菊明</v>
          </cell>
          <cell r="H48">
            <v>84</v>
          </cell>
          <cell r="I48" t="str">
            <v>赵云川</v>
          </cell>
          <cell r="J48">
            <v>75.5</v>
          </cell>
          <cell r="K48" t="str">
            <v>拉初</v>
          </cell>
          <cell r="L48">
            <v>30</v>
          </cell>
          <cell r="M48" t="str">
            <v>赵建超</v>
          </cell>
          <cell r="N48">
            <v>61</v>
          </cell>
          <cell r="O48" t="str">
            <v>叶小军</v>
          </cell>
          <cell r="P48">
            <v>42</v>
          </cell>
          <cell r="Q48" t="str">
            <v>彭桦</v>
          </cell>
          <cell r="R48">
            <v>61</v>
          </cell>
          <cell r="S48" t="str">
            <v>康宇峰</v>
          </cell>
          <cell r="T48">
            <v>79</v>
          </cell>
          <cell r="U48" t="str">
            <v>降初里</v>
          </cell>
          <cell r="V48">
            <v>89</v>
          </cell>
          <cell r="W48" t="str">
            <v>邓倩</v>
          </cell>
        </row>
        <row r="49">
          <cell r="B49" t="str">
            <v>G513422200601064616</v>
          </cell>
          <cell r="C49" t="str">
            <v>01</v>
          </cell>
          <cell r="D49" t="str">
            <v>罗京</v>
          </cell>
          <cell r="E49">
            <v>580.5</v>
          </cell>
          <cell r="F49">
            <v>92</v>
          </cell>
          <cell r="G49" t="str">
            <v>周菊明</v>
          </cell>
          <cell r="H49">
            <v>67</v>
          </cell>
          <cell r="I49" t="str">
            <v>赵云川</v>
          </cell>
          <cell r="J49">
            <v>71.5</v>
          </cell>
          <cell r="K49" t="str">
            <v>拉初</v>
          </cell>
          <cell r="L49">
            <v>43</v>
          </cell>
          <cell r="M49" t="str">
            <v>赵建超</v>
          </cell>
          <cell r="N49">
            <v>56</v>
          </cell>
          <cell r="O49" t="str">
            <v>叶小军</v>
          </cell>
          <cell r="P49">
            <v>40</v>
          </cell>
          <cell r="Q49" t="str">
            <v>彭桦</v>
          </cell>
          <cell r="R49">
            <v>68</v>
          </cell>
          <cell r="S49" t="str">
            <v>康宇峰</v>
          </cell>
          <cell r="T49">
            <v>69</v>
          </cell>
          <cell r="U49" t="str">
            <v>降初里</v>
          </cell>
          <cell r="V49">
            <v>74</v>
          </cell>
          <cell r="W49" t="str">
            <v>邓倩</v>
          </cell>
        </row>
        <row r="50">
          <cell r="B50" t="str">
            <v>G513422200703152721</v>
          </cell>
          <cell r="C50" t="str">
            <v>01</v>
          </cell>
          <cell r="D50" t="str">
            <v>张先慧</v>
          </cell>
          <cell r="E50">
            <v>538.5</v>
          </cell>
          <cell r="F50">
            <v>96</v>
          </cell>
          <cell r="G50" t="str">
            <v>周菊明</v>
          </cell>
          <cell r="H50">
            <v>74</v>
          </cell>
          <cell r="I50" t="str">
            <v>赵云川</v>
          </cell>
          <cell r="J50">
            <v>74.5</v>
          </cell>
          <cell r="K50" t="str">
            <v>拉初</v>
          </cell>
          <cell r="L50">
            <v>24</v>
          </cell>
          <cell r="M50" t="str">
            <v>赵建超</v>
          </cell>
          <cell r="N50">
            <v>49</v>
          </cell>
          <cell r="O50" t="str">
            <v>叶小军</v>
          </cell>
          <cell r="P50">
            <v>51</v>
          </cell>
          <cell r="Q50" t="str">
            <v>彭桦</v>
          </cell>
          <cell r="R50">
            <v>58</v>
          </cell>
          <cell r="S50" t="str">
            <v>康宇峰</v>
          </cell>
          <cell r="T50">
            <v>43</v>
          </cell>
          <cell r="U50" t="str">
            <v>降初里</v>
          </cell>
          <cell r="V50">
            <v>69</v>
          </cell>
          <cell r="W50" t="str">
            <v>邓倩</v>
          </cell>
        </row>
        <row r="51">
          <cell r="B51" t="str">
            <v>G513422200505130345</v>
          </cell>
          <cell r="C51" t="str">
            <v>01</v>
          </cell>
          <cell r="D51" t="str">
            <v>呷茸祝玛</v>
          </cell>
          <cell r="E51">
            <v>576</v>
          </cell>
          <cell r="F51">
            <v>100</v>
          </cell>
          <cell r="G51" t="str">
            <v>周菊明</v>
          </cell>
          <cell r="H51">
            <v>59</v>
          </cell>
          <cell r="I51" t="str">
            <v>赵云川</v>
          </cell>
          <cell r="J51">
            <v>79</v>
          </cell>
          <cell r="K51" t="str">
            <v>拉初</v>
          </cell>
          <cell r="L51">
            <v>28</v>
          </cell>
          <cell r="M51" t="str">
            <v>赵建超</v>
          </cell>
          <cell r="N51">
            <v>50</v>
          </cell>
          <cell r="O51" t="str">
            <v>叶小军</v>
          </cell>
          <cell r="P51">
            <v>40</v>
          </cell>
          <cell r="Q51" t="str">
            <v>彭桦</v>
          </cell>
          <cell r="R51">
            <v>75</v>
          </cell>
          <cell r="S51" t="str">
            <v>康宇峰</v>
          </cell>
          <cell r="T51">
            <v>74</v>
          </cell>
          <cell r="U51" t="str">
            <v>降初里</v>
          </cell>
          <cell r="V51">
            <v>71</v>
          </cell>
          <cell r="W51" t="str">
            <v>邓倩</v>
          </cell>
        </row>
        <row r="52">
          <cell r="B52" t="str">
            <v>G513422200509252729</v>
          </cell>
          <cell r="C52" t="str">
            <v>01</v>
          </cell>
          <cell r="D52" t="str">
            <v>张春梅</v>
          </cell>
          <cell r="E52">
            <v>544</v>
          </cell>
          <cell r="F52">
            <v>90</v>
          </cell>
          <cell r="G52" t="str">
            <v>周菊明</v>
          </cell>
          <cell r="H52">
            <v>58</v>
          </cell>
          <cell r="I52" t="str">
            <v>赵云川</v>
          </cell>
          <cell r="J52">
            <v>58</v>
          </cell>
          <cell r="K52" t="str">
            <v>拉初</v>
          </cell>
          <cell r="L52">
            <v>36</v>
          </cell>
          <cell r="M52" t="str">
            <v>赵建超</v>
          </cell>
          <cell r="N52">
            <v>50</v>
          </cell>
          <cell r="O52" t="str">
            <v>叶小军</v>
          </cell>
          <cell r="P52">
            <v>47</v>
          </cell>
          <cell r="Q52" t="str">
            <v>彭桦</v>
          </cell>
          <cell r="R52">
            <v>67</v>
          </cell>
          <cell r="S52" t="str">
            <v>康宇峰</v>
          </cell>
          <cell r="T52">
            <v>65</v>
          </cell>
          <cell r="U52" t="str">
            <v>降初里</v>
          </cell>
          <cell r="V52">
            <v>73</v>
          </cell>
          <cell r="W52" t="str">
            <v>邓倩</v>
          </cell>
        </row>
        <row r="53">
          <cell r="B53" t="str">
            <v>G513422200506044430</v>
          </cell>
          <cell r="C53" t="str">
            <v>02</v>
          </cell>
          <cell r="D53" t="str">
            <v>邱波</v>
          </cell>
          <cell r="E53">
            <v>610.5</v>
          </cell>
          <cell r="F53">
            <v>89</v>
          </cell>
          <cell r="G53" t="str">
            <v>肖锐</v>
          </cell>
          <cell r="H53">
            <v>74</v>
          </cell>
          <cell r="I53" t="str">
            <v>喇燕</v>
          </cell>
          <cell r="J53">
            <v>55.5</v>
          </cell>
          <cell r="K53" t="str">
            <v>浦恩玲</v>
          </cell>
          <cell r="L53">
            <v>63</v>
          </cell>
          <cell r="M53" t="str">
            <v>解超燕</v>
          </cell>
          <cell r="N53">
            <v>65</v>
          </cell>
          <cell r="O53" t="str">
            <v>马红琦</v>
          </cell>
          <cell r="P53">
            <v>65</v>
          </cell>
          <cell r="Q53" t="str">
            <v>喇菊</v>
          </cell>
          <cell r="R53">
            <v>59</v>
          </cell>
          <cell r="S53" t="str">
            <v>马巫各</v>
          </cell>
          <cell r="T53">
            <v>58</v>
          </cell>
          <cell r="U53" t="str">
            <v>徐志兵</v>
          </cell>
          <cell r="V53">
            <v>82</v>
          </cell>
          <cell r="W53" t="str">
            <v>米晓妹</v>
          </cell>
        </row>
        <row r="54">
          <cell r="B54" t="str">
            <v>G513422200410126423</v>
          </cell>
          <cell r="C54" t="str">
            <v>02</v>
          </cell>
          <cell r="D54" t="str">
            <v>崩秋</v>
          </cell>
          <cell r="E54">
            <v>587.5</v>
          </cell>
          <cell r="F54">
            <v>91</v>
          </cell>
          <cell r="G54" t="str">
            <v>肖锐</v>
          </cell>
          <cell r="H54">
            <v>67</v>
          </cell>
          <cell r="I54" t="str">
            <v>喇燕</v>
          </cell>
          <cell r="J54">
            <v>72.5</v>
          </cell>
          <cell r="K54" t="str">
            <v>浦恩玲</v>
          </cell>
          <cell r="L54">
            <v>61</v>
          </cell>
          <cell r="M54" t="str">
            <v>解超燕</v>
          </cell>
          <cell r="N54">
            <v>65</v>
          </cell>
          <cell r="O54" t="str">
            <v>马红琦</v>
          </cell>
          <cell r="P54">
            <v>66</v>
          </cell>
          <cell r="Q54" t="str">
            <v>喇菊</v>
          </cell>
          <cell r="R54">
            <v>43</v>
          </cell>
          <cell r="S54" t="str">
            <v>马巫各</v>
          </cell>
          <cell r="T54">
            <v>66</v>
          </cell>
          <cell r="U54" t="str">
            <v>徐志兵</v>
          </cell>
          <cell r="V54">
            <v>56</v>
          </cell>
          <cell r="W54" t="str">
            <v>米晓妹</v>
          </cell>
        </row>
        <row r="55">
          <cell r="B55" t="str">
            <v>G513422200711121116</v>
          </cell>
          <cell r="C55" t="str">
            <v>02</v>
          </cell>
          <cell r="D55" t="str">
            <v>吕兴龙</v>
          </cell>
          <cell r="E55">
            <v>564.5</v>
          </cell>
          <cell r="F55">
            <v>91</v>
          </cell>
          <cell r="G55" t="str">
            <v>肖锐</v>
          </cell>
          <cell r="H55">
            <v>64</v>
          </cell>
          <cell r="I55" t="str">
            <v>喇燕</v>
          </cell>
          <cell r="J55">
            <v>63.5</v>
          </cell>
          <cell r="K55" t="str">
            <v>浦恩玲</v>
          </cell>
          <cell r="L55">
            <v>46</v>
          </cell>
          <cell r="M55" t="str">
            <v>解超燕</v>
          </cell>
          <cell r="N55">
            <v>43</v>
          </cell>
          <cell r="O55" t="str">
            <v>马红琦</v>
          </cell>
          <cell r="P55">
            <v>59</v>
          </cell>
          <cell r="Q55" t="str">
            <v>喇菊</v>
          </cell>
          <cell r="R55">
            <v>56</v>
          </cell>
          <cell r="S55" t="str">
            <v>马巫各</v>
          </cell>
          <cell r="T55">
            <v>66</v>
          </cell>
          <cell r="U55" t="str">
            <v>徐志兵</v>
          </cell>
          <cell r="V55">
            <v>76</v>
          </cell>
          <cell r="W55" t="str">
            <v>米晓妹</v>
          </cell>
        </row>
        <row r="56">
          <cell r="B56" t="str">
            <v>G511602200612093491</v>
          </cell>
          <cell r="C56" t="str">
            <v>02</v>
          </cell>
          <cell r="D56" t="str">
            <v>田松胜</v>
          </cell>
          <cell r="E56">
            <v>553</v>
          </cell>
          <cell r="F56">
            <v>79</v>
          </cell>
          <cell r="G56" t="str">
            <v>肖锐</v>
          </cell>
          <cell r="H56">
            <v>73</v>
          </cell>
          <cell r="I56" t="str">
            <v>喇燕</v>
          </cell>
          <cell r="J56">
            <v>65</v>
          </cell>
          <cell r="K56" t="str">
            <v>浦恩玲</v>
          </cell>
          <cell r="L56">
            <v>43</v>
          </cell>
          <cell r="M56" t="str">
            <v>解超燕</v>
          </cell>
          <cell r="N56">
            <v>58</v>
          </cell>
          <cell r="O56" t="str">
            <v>马红琦</v>
          </cell>
          <cell r="P56">
            <v>59</v>
          </cell>
          <cell r="Q56" t="str">
            <v>喇菊</v>
          </cell>
          <cell r="R56">
            <v>42</v>
          </cell>
          <cell r="S56" t="str">
            <v>马巫各</v>
          </cell>
          <cell r="T56">
            <v>64</v>
          </cell>
          <cell r="U56" t="str">
            <v>徐志兵</v>
          </cell>
          <cell r="V56">
            <v>70</v>
          </cell>
          <cell r="W56" t="str">
            <v>米晓妹</v>
          </cell>
        </row>
        <row r="57">
          <cell r="B57" t="str">
            <v>G513422200402016427</v>
          </cell>
          <cell r="C57" t="str">
            <v>02</v>
          </cell>
          <cell r="D57" t="str">
            <v>次仁拥珍</v>
          </cell>
          <cell r="E57">
            <v>549</v>
          </cell>
          <cell r="F57">
            <v>87</v>
          </cell>
          <cell r="G57" t="str">
            <v>肖锐</v>
          </cell>
          <cell r="H57">
            <v>72</v>
          </cell>
          <cell r="I57" t="str">
            <v>喇燕</v>
          </cell>
          <cell r="J57">
            <v>77</v>
          </cell>
          <cell r="K57" t="str">
            <v>浦恩玲</v>
          </cell>
          <cell r="L57">
            <v>38</v>
          </cell>
          <cell r="M57" t="str">
            <v>解超燕</v>
          </cell>
          <cell r="N57">
            <v>32</v>
          </cell>
          <cell r="O57" t="str">
            <v>马红琦</v>
          </cell>
          <cell r="P57">
            <v>54</v>
          </cell>
          <cell r="Q57" t="str">
            <v>喇菊</v>
          </cell>
          <cell r="R57">
            <v>60</v>
          </cell>
          <cell r="S57" t="str">
            <v>马巫各</v>
          </cell>
          <cell r="T57">
            <v>73</v>
          </cell>
          <cell r="U57" t="str">
            <v>徐志兵</v>
          </cell>
          <cell r="V57">
            <v>56</v>
          </cell>
          <cell r="W57" t="str">
            <v>米晓妹</v>
          </cell>
        </row>
        <row r="58">
          <cell r="B58" t="str">
            <v>G513422200611072126</v>
          </cell>
          <cell r="C58" t="str">
            <v>02</v>
          </cell>
          <cell r="D58" t="str">
            <v>古小珍</v>
          </cell>
          <cell r="E58">
            <v>547</v>
          </cell>
          <cell r="F58">
            <v>93</v>
          </cell>
          <cell r="G58" t="str">
            <v>肖锐</v>
          </cell>
          <cell r="H58">
            <v>55</v>
          </cell>
          <cell r="I58" t="str">
            <v>喇燕</v>
          </cell>
          <cell r="J58">
            <v>94</v>
          </cell>
          <cell r="K58" t="str">
            <v>浦恩玲</v>
          </cell>
          <cell r="L58">
            <v>37</v>
          </cell>
          <cell r="M58" t="str">
            <v>解超燕</v>
          </cell>
          <cell r="N58">
            <v>42</v>
          </cell>
          <cell r="O58" t="str">
            <v>马红琦</v>
          </cell>
          <cell r="P58">
            <v>53</v>
          </cell>
          <cell r="Q58" t="str">
            <v>喇菊</v>
          </cell>
          <cell r="R58">
            <v>48</v>
          </cell>
          <cell r="S58" t="str">
            <v>马巫各</v>
          </cell>
          <cell r="T58">
            <v>61</v>
          </cell>
          <cell r="U58" t="str">
            <v>徐志兵</v>
          </cell>
          <cell r="V58">
            <v>64</v>
          </cell>
          <cell r="W58" t="str">
            <v>米晓妹</v>
          </cell>
        </row>
        <row r="59">
          <cell r="B59" t="str">
            <v>G513422200501034428</v>
          </cell>
          <cell r="C59" t="str">
            <v>02</v>
          </cell>
          <cell r="D59" t="str">
            <v>孙花花</v>
          </cell>
          <cell r="E59">
            <v>546.5</v>
          </cell>
          <cell r="F59">
            <v>85</v>
          </cell>
          <cell r="G59" t="str">
            <v>肖锐</v>
          </cell>
          <cell r="H59">
            <v>68</v>
          </cell>
          <cell r="I59" t="str">
            <v>喇燕</v>
          </cell>
          <cell r="J59">
            <v>86.5</v>
          </cell>
          <cell r="K59" t="str">
            <v>浦恩玲</v>
          </cell>
          <cell r="L59">
            <v>48</v>
          </cell>
          <cell r="M59" t="str">
            <v>解超燕</v>
          </cell>
          <cell r="N59">
            <v>38</v>
          </cell>
          <cell r="O59" t="str">
            <v>马红琦</v>
          </cell>
          <cell r="P59">
            <v>45</v>
          </cell>
          <cell r="Q59" t="str">
            <v>喇菊</v>
          </cell>
          <cell r="R59">
            <v>58</v>
          </cell>
          <cell r="S59" t="str">
            <v>马巫各</v>
          </cell>
          <cell r="T59">
            <v>50</v>
          </cell>
          <cell r="U59" t="str">
            <v>徐志兵</v>
          </cell>
          <cell r="V59">
            <v>68</v>
          </cell>
          <cell r="W59" t="str">
            <v>米晓妹</v>
          </cell>
        </row>
        <row r="60">
          <cell r="B60" t="str">
            <v>G513422200506126225</v>
          </cell>
          <cell r="C60" t="str">
            <v>02</v>
          </cell>
          <cell r="D60" t="str">
            <v>杨友英</v>
          </cell>
          <cell r="E60">
            <v>544</v>
          </cell>
          <cell r="F60">
            <v>92</v>
          </cell>
          <cell r="G60" t="str">
            <v>肖锐</v>
          </cell>
          <cell r="H60">
            <v>40</v>
          </cell>
          <cell r="I60" t="str">
            <v>喇燕</v>
          </cell>
          <cell r="J60">
            <v>94</v>
          </cell>
          <cell r="K60" t="str">
            <v>浦恩玲</v>
          </cell>
          <cell r="L60">
            <v>35</v>
          </cell>
          <cell r="M60" t="str">
            <v>解超燕</v>
          </cell>
          <cell r="N60">
            <v>39</v>
          </cell>
          <cell r="O60" t="str">
            <v>马红琦</v>
          </cell>
          <cell r="P60">
            <v>50</v>
          </cell>
          <cell r="Q60" t="str">
            <v>喇菊</v>
          </cell>
          <cell r="R60">
            <v>48</v>
          </cell>
          <cell r="S60" t="str">
            <v>马巫各</v>
          </cell>
          <cell r="T60">
            <v>74</v>
          </cell>
          <cell r="U60" t="str">
            <v>徐志兵</v>
          </cell>
          <cell r="V60">
            <v>72</v>
          </cell>
          <cell r="W60" t="str">
            <v>米晓妹</v>
          </cell>
        </row>
        <row r="61">
          <cell r="B61" t="str">
            <v>G513422200706042528</v>
          </cell>
          <cell r="C61" t="str">
            <v>02</v>
          </cell>
          <cell r="D61" t="str">
            <v>陶梦花</v>
          </cell>
          <cell r="E61">
            <v>531.5</v>
          </cell>
          <cell r="F61">
            <v>88</v>
          </cell>
          <cell r="G61" t="str">
            <v>肖锐</v>
          </cell>
          <cell r="H61">
            <v>60</v>
          </cell>
          <cell r="I61" t="str">
            <v>喇燕</v>
          </cell>
          <cell r="J61">
            <v>61.5</v>
          </cell>
          <cell r="K61" t="str">
            <v>浦恩玲</v>
          </cell>
          <cell r="L61">
            <v>37</v>
          </cell>
          <cell r="M61" t="str">
            <v>解超燕</v>
          </cell>
          <cell r="N61">
            <v>41</v>
          </cell>
          <cell r="O61" t="str">
            <v>马红琦</v>
          </cell>
          <cell r="P61">
            <v>54</v>
          </cell>
          <cell r="Q61" t="str">
            <v>喇菊</v>
          </cell>
          <cell r="R61">
            <v>65</v>
          </cell>
          <cell r="S61" t="str">
            <v>马巫各</v>
          </cell>
          <cell r="T61">
            <v>59</v>
          </cell>
          <cell r="U61" t="str">
            <v>徐志兵</v>
          </cell>
          <cell r="V61">
            <v>66</v>
          </cell>
          <cell r="W61" t="str">
            <v>米晓妹</v>
          </cell>
        </row>
        <row r="62">
          <cell r="B62" t="str">
            <v>G513422200605104224</v>
          </cell>
          <cell r="C62" t="str">
            <v>02</v>
          </cell>
          <cell r="D62" t="str">
            <v>杨基玛</v>
          </cell>
          <cell r="E62">
            <v>530</v>
          </cell>
          <cell r="F62">
            <v>92</v>
          </cell>
          <cell r="G62" t="str">
            <v>肖锐</v>
          </cell>
          <cell r="H62">
            <v>64</v>
          </cell>
          <cell r="I62" t="str">
            <v>喇燕</v>
          </cell>
          <cell r="J62">
            <v>40</v>
          </cell>
          <cell r="K62" t="str">
            <v>浦恩玲</v>
          </cell>
          <cell r="L62">
            <v>35</v>
          </cell>
          <cell r="M62" t="str">
            <v>解超燕</v>
          </cell>
          <cell r="N62">
            <v>50</v>
          </cell>
          <cell r="O62" t="str">
            <v>马红琦</v>
          </cell>
          <cell r="P62">
            <v>63</v>
          </cell>
          <cell r="Q62" t="str">
            <v>喇菊</v>
          </cell>
          <cell r="R62">
            <v>50</v>
          </cell>
          <cell r="S62" t="str">
            <v>马巫各</v>
          </cell>
          <cell r="T62">
            <v>54</v>
          </cell>
          <cell r="U62" t="str">
            <v>徐志兵</v>
          </cell>
          <cell r="V62">
            <v>82</v>
          </cell>
          <cell r="W62" t="str">
            <v>米晓妹</v>
          </cell>
        </row>
        <row r="63">
          <cell r="B63" t="str">
            <v>G513422200606211929</v>
          </cell>
          <cell r="C63" t="str">
            <v>02</v>
          </cell>
          <cell r="D63" t="str">
            <v>何作英</v>
          </cell>
          <cell r="E63">
            <v>526.5</v>
          </cell>
          <cell r="F63">
            <v>89</v>
          </cell>
          <cell r="G63" t="str">
            <v>肖锐</v>
          </cell>
          <cell r="H63">
            <v>73</v>
          </cell>
          <cell r="I63" t="str">
            <v>喇燕</v>
          </cell>
          <cell r="J63">
            <v>54.5</v>
          </cell>
          <cell r="K63" t="str">
            <v>浦恩玲</v>
          </cell>
          <cell r="L63">
            <v>48</v>
          </cell>
          <cell r="M63" t="str">
            <v>解超燕</v>
          </cell>
          <cell r="N63">
            <v>45</v>
          </cell>
          <cell r="O63" t="str">
            <v>马红琦</v>
          </cell>
          <cell r="P63">
            <v>52</v>
          </cell>
          <cell r="Q63" t="str">
            <v>喇菊</v>
          </cell>
          <cell r="R63">
            <v>50</v>
          </cell>
          <cell r="S63" t="str">
            <v>马巫各</v>
          </cell>
          <cell r="T63">
            <v>67</v>
          </cell>
          <cell r="U63" t="str">
            <v>徐志兵</v>
          </cell>
          <cell r="V63">
            <v>48</v>
          </cell>
          <cell r="W63" t="str">
            <v>米晓妹</v>
          </cell>
        </row>
        <row r="64">
          <cell r="B64" t="str">
            <v>G51342220060807231X</v>
          </cell>
          <cell r="C64" t="str">
            <v>02</v>
          </cell>
          <cell r="D64" t="str">
            <v>陈国兴</v>
          </cell>
          <cell r="E64">
            <v>519.5</v>
          </cell>
          <cell r="F64">
            <v>82</v>
          </cell>
          <cell r="G64" t="str">
            <v>肖锐</v>
          </cell>
          <cell r="H64">
            <v>72</v>
          </cell>
          <cell r="I64" t="str">
            <v>喇燕</v>
          </cell>
          <cell r="J64">
            <v>43.5</v>
          </cell>
          <cell r="K64" t="str">
            <v>浦恩玲</v>
          </cell>
          <cell r="L64">
            <v>39</v>
          </cell>
          <cell r="M64" t="str">
            <v>解超燕</v>
          </cell>
          <cell r="N64">
            <v>59</v>
          </cell>
          <cell r="O64" t="str">
            <v>马红琦</v>
          </cell>
          <cell r="P64">
            <v>61</v>
          </cell>
          <cell r="Q64" t="str">
            <v>喇菊</v>
          </cell>
          <cell r="R64">
            <v>49</v>
          </cell>
          <cell r="S64" t="str">
            <v>马巫各</v>
          </cell>
          <cell r="T64">
            <v>56</v>
          </cell>
          <cell r="U64" t="str">
            <v>徐志兵</v>
          </cell>
          <cell r="V64">
            <v>58</v>
          </cell>
          <cell r="W64" t="str">
            <v>米晓妹</v>
          </cell>
        </row>
        <row r="65">
          <cell r="B65" t="str">
            <v>G513422200601150047</v>
          </cell>
          <cell r="C65" t="str">
            <v>02</v>
          </cell>
          <cell r="D65" t="str">
            <v>任登秀</v>
          </cell>
          <cell r="E65">
            <v>518</v>
          </cell>
          <cell r="F65">
            <v>80</v>
          </cell>
          <cell r="G65" t="str">
            <v>肖锐</v>
          </cell>
          <cell r="H65">
            <v>63</v>
          </cell>
          <cell r="I65" t="str">
            <v>喇燕</v>
          </cell>
          <cell r="J65">
            <v>85</v>
          </cell>
          <cell r="K65" t="str">
            <v>浦恩玲</v>
          </cell>
          <cell r="L65">
            <v>42</v>
          </cell>
          <cell r="M65" t="str">
            <v>解超燕</v>
          </cell>
          <cell r="N65">
            <v>34</v>
          </cell>
          <cell r="O65" t="str">
            <v>马红琦</v>
          </cell>
          <cell r="P65">
            <v>43</v>
          </cell>
          <cell r="Q65" t="str">
            <v>喇菊</v>
          </cell>
          <cell r="R65">
            <v>56</v>
          </cell>
          <cell r="S65" t="str">
            <v>马巫各</v>
          </cell>
          <cell r="T65">
            <v>55</v>
          </cell>
          <cell r="U65" t="str">
            <v>徐志兵</v>
          </cell>
          <cell r="V65">
            <v>60</v>
          </cell>
          <cell r="W65" t="str">
            <v>米晓妹</v>
          </cell>
        </row>
        <row r="66">
          <cell r="B66" t="str">
            <v>G513422200509082512</v>
          </cell>
          <cell r="C66" t="str">
            <v>02</v>
          </cell>
          <cell r="D66" t="str">
            <v>游世杰</v>
          </cell>
          <cell r="E66">
            <v>517</v>
          </cell>
          <cell r="F66">
            <v>81</v>
          </cell>
          <cell r="G66" t="str">
            <v>肖锐</v>
          </cell>
          <cell r="H66">
            <v>86</v>
          </cell>
          <cell r="I66" t="str">
            <v>喇燕</v>
          </cell>
          <cell r="J66">
            <v>42</v>
          </cell>
          <cell r="K66" t="str">
            <v>浦恩玲</v>
          </cell>
          <cell r="L66">
            <v>47</v>
          </cell>
          <cell r="M66" t="str">
            <v>解超燕</v>
          </cell>
          <cell r="N66">
            <v>38</v>
          </cell>
          <cell r="O66" t="str">
            <v>马红琦</v>
          </cell>
          <cell r="P66">
            <v>65</v>
          </cell>
          <cell r="Q66" t="str">
            <v>喇菊</v>
          </cell>
          <cell r="R66">
            <v>39</v>
          </cell>
          <cell r="S66" t="str">
            <v>马巫各</v>
          </cell>
          <cell r="T66">
            <v>59</v>
          </cell>
          <cell r="U66" t="str">
            <v>徐志兵</v>
          </cell>
          <cell r="V66">
            <v>60</v>
          </cell>
          <cell r="W66" t="str">
            <v>米晓妹</v>
          </cell>
        </row>
        <row r="67">
          <cell r="B67" t="str">
            <v>G51342220021002422X</v>
          </cell>
          <cell r="C67" t="str">
            <v>02</v>
          </cell>
          <cell r="D67" t="str">
            <v>祝玛央宗</v>
          </cell>
          <cell r="E67">
            <v>514</v>
          </cell>
          <cell r="F67">
            <v>82</v>
          </cell>
          <cell r="G67" t="str">
            <v>肖锐</v>
          </cell>
          <cell r="H67">
            <v>45</v>
          </cell>
          <cell r="I67" t="str">
            <v>喇燕</v>
          </cell>
          <cell r="J67">
            <v>70</v>
          </cell>
          <cell r="K67" t="str">
            <v>浦恩玲</v>
          </cell>
          <cell r="L67">
            <v>39</v>
          </cell>
          <cell r="M67" t="str">
            <v>解超燕</v>
          </cell>
          <cell r="N67">
            <v>40</v>
          </cell>
          <cell r="O67" t="str">
            <v>马红琦</v>
          </cell>
          <cell r="P67">
            <v>56</v>
          </cell>
          <cell r="Q67" t="str">
            <v>喇菊</v>
          </cell>
          <cell r="R67">
            <v>64</v>
          </cell>
          <cell r="S67" t="str">
            <v>马巫各</v>
          </cell>
          <cell r="T67">
            <v>66</v>
          </cell>
          <cell r="U67" t="str">
            <v>徐志兵</v>
          </cell>
          <cell r="V67">
            <v>52</v>
          </cell>
          <cell r="W67" t="str">
            <v>米晓妹</v>
          </cell>
        </row>
        <row r="68">
          <cell r="B68" t="str">
            <v>G513422200606063815</v>
          </cell>
          <cell r="C68" t="str">
            <v>02</v>
          </cell>
          <cell r="D68" t="str">
            <v>吴尔瓦</v>
          </cell>
          <cell r="E68">
            <v>514</v>
          </cell>
          <cell r="F68">
            <v>96</v>
          </cell>
          <cell r="G68" t="str">
            <v>肖锐</v>
          </cell>
          <cell r="H68">
            <v>63</v>
          </cell>
          <cell r="I68" t="str">
            <v>喇燕</v>
          </cell>
          <cell r="J68">
            <v>58</v>
          </cell>
          <cell r="K68" t="str">
            <v>浦恩玲</v>
          </cell>
          <cell r="L68">
            <v>56</v>
          </cell>
          <cell r="M68" t="str">
            <v>解超燕</v>
          </cell>
          <cell r="N68">
            <v>22</v>
          </cell>
          <cell r="O68" t="str">
            <v>马红琦</v>
          </cell>
          <cell r="P68">
            <v>42</v>
          </cell>
          <cell r="Q68" t="str">
            <v>喇菊</v>
          </cell>
          <cell r="R68">
            <v>42</v>
          </cell>
          <cell r="S68" t="str">
            <v>马巫各</v>
          </cell>
          <cell r="T68">
            <v>75</v>
          </cell>
          <cell r="U68" t="str">
            <v>徐志兵</v>
          </cell>
          <cell r="V68">
            <v>60</v>
          </cell>
          <cell r="W68" t="str">
            <v>米晓妹</v>
          </cell>
        </row>
        <row r="69">
          <cell r="B69" t="str">
            <v>G513422200708204623</v>
          </cell>
          <cell r="C69" t="str">
            <v>02</v>
          </cell>
          <cell r="D69" t="str">
            <v>罗英</v>
          </cell>
          <cell r="E69">
            <v>506</v>
          </cell>
          <cell r="F69">
            <v>81</v>
          </cell>
          <cell r="G69" t="str">
            <v>肖锐</v>
          </cell>
          <cell r="H69">
            <v>41</v>
          </cell>
          <cell r="I69" t="str">
            <v>喇燕</v>
          </cell>
          <cell r="J69">
            <v>86</v>
          </cell>
          <cell r="K69" t="str">
            <v>浦恩玲</v>
          </cell>
          <cell r="L69">
            <v>49</v>
          </cell>
          <cell r="M69" t="str">
            <v>解超燕</v>
          </cell>
          <cell r="N69">
            <v>45</v>
          </cell>
          <cell r="O69" t="str">
            <v>马红琦</v>
          </cell>
          <cell r="P69">
            <v>58</v>
          </cell>
          <cell r="Q69" t="str">
            <v>喇菊</v>
          </cell>
          <cell r="R69">
            <v>43</v>
          </cell>
          <cell r="S69" t="str">
            <v>马巫各</v>
          </cell>
          <cell r="T69">
            <v>51</v>
          </cell>
          <cell r="U69" t="str">
            <v>徐志兵</v>
          </cell>
          <cell r="V69">
            <v>52</v>
          </cell>
          <cell r="W69" t="str">
            <v>米晓妹</v>
          </cell>
        </row>
        <row r="70">
          <cell r="B70" t="str">
            <v>G513422200703201327</v>
          </cell>
          <cell r="C70" t="str">
            <v>02</v>
          </cell>
          <cell r="D70" t="str">
            <v>李小美</v>
          </cell>
          <cell r="E70">
            <v>503.5</v>
          </cell>
          <cell r="F70">
            <v>78</v>
          </cell>
          <cell r="G70" t="str">
            <v>肖锐</v>
          </cell>
          <cell r="H70">
            <v>52</v>
          </cell>
          <cell r="I70" t="str">
            <v>喇燕</v>
          </cell>
          <cell r="J70">
            <v>67.5</v>
          </cell>
          <cell r="K70" t="str">
            <v>浦恩玲</v>
          </cell>
          <cell r="L70">
            <v>36</v>
          </cell>
          <cell r="M70" t="str">
            <v>解超燕</v>
          </cell>
          <cell r="N70">
            <v>43</v>
          </cell>
          <cell r="O70" t="str">
            <v>马红琦</v>
          </cell>
          <cell r="P70">
            <v>53</v>
          </cell>
          <cell r="Q70" t="str">
            <v>喇菊</v>
          </cell>
          <cell r="R70">
            <v>48</v>
          </cell>
          <cell r="S70" t="str">
            <v>马巫各</v>
          </cell>
          <cell r="T70">
            <v>62</v>
          </cell>
          <cell r="U70" t="str">
            <v>徐志兵</v>
          </cell>
          <cell r="V70">
            <v>64</v>
          </cell>
          <cell r="W70" t="str">
            <v>米晓妹</v>
          </cell>
        </row>
        <row r="71">
          <cell r="B71" t="str">
            <v>G513422200609091918</v>
          </cell>
          <cell r="C71" t="str">
            <v>02</v>
          </cell>
          <cell r="D71" t="str">
            <v>何洋兵</v>
          </cell>
          <cell r="E71">
            <v>502</v>
          </cell>
          <cell r="F71">
            <v>85</v>
          </cell>
          <cell r="G71" t="str">
            <v>肖锐</v>
          </cell>
          <cell r="H71">
            <v>40</v>
          </cell>
          <cell r="I71" t="str">
            <v>喇燕</v>
          </cell>
          <cell r="J71">
            <v>85</v>
          </cell>
          <cell r="K71" t="str">
            <v>浦恩玲</v>
          </cell>
          <cell r="L71">
            <v>40</v>
          </cell>
          <cell r="M71" t="str">
            <v>解超燕</v>
          </cell>
          <cell r="N71">
            <v>34</v>
          </cell>
          <cell r="O71" t="str">
            <v>马红琦</v>
          </cell>
          <cell r="P71">
            <v>43</v>
          </cell>
          <cell r="Q71" t="str">
            <v>喇菊</v>
          </cell>
          <cell r="R71">
            <v>54</v>
          </cell>
          <cell r="S71" t="str">
            <v>马巫各</v>
          </cell>
          <cell r="T71">
            <v>57</v>
          </cell>
          <cell r="U71" t="str">
            <v>徐志兵</v>
          </cell>
          <cell r="V71">
            <v>64</v>
          </cell>
          <cell r="W71" t="str">
            <v>米晓妹</v>
          </cell>
        </row>
        <row r="72">
          <cell r="B72" t="str">
            <v>G513422200903176621</v>
          </cell>
          <cell r="C72" t="str">
            <v>02</v>
          </cell>
          <cell r="D72" t="str">
            <v>杜吉萍</v>
          </cell>
          <cell r="E72">
            <v>501.5</v>
          </cell>
          <cell r="F72">
            <v>73</v>
          </cell>
          <cell r="G72" t="str">
            <v>肖锐</v>
          </cell>
          <cell r="H72">
            <v>58</v>
          </cell>
          <cell r="I72" t="str">
            <v>喇燕</v>
          </cell>
          <cell r="J72">
            <v>82.5</v>
          </cell>
          <cell r="K72" t="str">
            <v>浦恩玲</v>
          </cell>
          <cell r="L72">
            <v>39</v>
          </cell>
          <cell r="M72" t="str">
            <v>解超燕</v>
          </cell>
          <cell r="N72">
            <v>44</v>
          </cell>
          <cell r="O72" t="str">
            <v>马红琦</v>
          </cell>
          <cell r="P72">
            <v>45</v>
          </cell>
          <cell r="Q72" t="str">
            <v>喇菊</v>
          </cell>
          <cell r="R72">
            <v>45</v>
          </cell>
          <cell r="S72" t="str">
            <v>马巫各</v>
          </cell>
          <cell r="T72">
            <v>57</v>
          </cell>
          <cell r="U72" t="str">
            <v>徐志兵</v>
          </cell>
          <cell r="V72">
            <v>58</v>
          </cell>
          <cell r="W72" t="str">
            <v>米晓妹</v>
          </cell>
        </row>
        <row r="73">
          <cell r="B73" t="str">
            <v>G513422200606156827</v>
          </cell>
          <cell r="C73" t="str">
            <v>02</v>
          </cell>
          <cell r="D73" t="str">
            <v>棒池</v>
          </cell>
          <cell r="E73">
            <v>498</v>
          </cell>
          <cell r="F73">
            <v>80</v>
          </cell>
          <cell r="G73" t="str">
            <v>肖锐</v>
          </cell>
          <cell r="H73">
            <v>59</v>
          </cell>
          <cell r="I73" t="str">
            <v>喇燕</v>
          </cell>
          <cell r="J73">
            <v>58</v>
          </cell>
          <cell r="K73" t="str">
            <v>浦恩玲</v>
          </cell>
          <cell r="L73">
            <v>31</v>
          </cell>
          <cell r="M73" t="str">
            <v>解超燕</v>
          </cell>
          <cell r="N73">
            <v>53</v>
          </cell>
          <cell r="O73" t="str">
            <v>马红琦</v>
          </cell>
          <cell r="P73">
            <v>47</v>
          </cell>
          <cell r="Q73" t="str">
            <v>喇菊</v>
          </cell>
          <cell r="R73">
            <v>56</v>
          </cell>
          <cell r="S73" t="str">
            <v>马巫各</v>
          </cell>
          <cell r="T73">
            <v>52</v>
          </cell>
          <cell r="U73" t="str">
            <v>徐志兵</v>
          </cell>
          <cell r="V73">
            <v>62</v>
          </cell>
          <cell r="W73" t="str">
            <v>米晓妹</v>
          </cell>
        </row>
        <row r="74">
          <cell r="B74" t="str">
            <v>G513422200612245615</v>
          </cell>
          <cell r="C74" t="str">
            <v>02</v>
          </cell>
          <cell r="D74" t="str">
            <v>伍金旦珠</v>
          </cell>
          <cell r="E74">
            <v>498</v>
          </cell>
          <cell r="F74">
            <v>81</v>
          </cell>
          <cell r="G74" t="str">
            <v>肖锐</v>
          </cell>
          <cell r="H74">
            <v>46</v>
          </cell>
          <cell r="I74" t="str">
            <v>喇燕</v>
          </cell>
          <cell r="J74">
            <v>61</v>
          </cell>
          <cell r="K74" t="str">
            <v>浦恩玲</v>
          </cell>
          <cell r="L74">
            <v>30</v>
          </cell>
          <cell r="M74" t="str">
            <v>解超燕</v>
          </cell>
          <cell r="N74">
            <v>45</v>
          </cell>
          <cell r="O74" t="str">
            <v>马红琦</v>
          </cell>
          <cell r="P74">
            <v>55</v>
          </cell>
          <cell r="Q74" t="str">
            <v>喇菊</v>
          </cell>
          <cell r="R74">
            <v>42</v>
          </cell>
          <cell r="S74" t="str">
            <v>马巫各</v>
          </cell>
          <cell r="T74">
            <v>70</v>
          </cell>
          <cell r="U74" t="str">
            <v>徐志兵</v>
          </cell>
          <cell r="V74">
            <v>68</v>
          </cell>
          <cell r="W74" t="str">
            <v>米晓妹</v>
          </cell>
        </row>
        <row r="75">
          <cell r="B75" t="str">
            <v>G51342220040922152X</v>
          </cell>
          <cell r="C75" t="str">
            <v>02</v>
          </cell>
          <cell r="D75" t="str">
            <v>向陆金</v>
          </cell>
          <cell r="E75">
            <v>498</v>
          </cell>
          <cell r="F75">
            <v>72</v>
          </cell>
          <cell r="G75" t="str">
            <v>肖锐</v>
          </cell>
          <cell r="H75">
            <v>44</v>
          </cell>
          <cell r="I75" t="str">
            <v>喇燕</v>
          </cell>
          <cell r="J75">
            <v>61</v>
          </cell>
          <cell r="K75" t="str">
            <v>浦恩玲</v>
          </cell>
          <cell r="L75">
            <v>34</v>
          </cell>
          <cell r="M75" t="str">
            <v>解超燕</v>
          </cell>
          <cell r="N75">
            <v>41</v>
          </cell>
          <cell r="O75" t="str">
            <v>马红琦</v>
          </cell>
          <cell r="P75">
            <v>59</v>
          </cell>
          <cell r="Q75" t="str">
            <v>喇菊</v>
          </cell>
          <cell r="R75">
            <v>61</v>
          </cell>
          <cell r="S75" t="str">
            <v>马巫各</v>
          </cell>
          <cell r="T75">
            <v>68</v>
          </cell>
          <cell r="U75" t="str">
            <v>徐志兵</v>
          </cell>
          <cell r="V75">
            <v>58</v>
          </cell>
          <cell r="W75" t="str">
            <v>米晓妹</v>
          </cell>
        </row>
        <row r="76">
          <cell r="B76" t="str">
            <v>G51343020070810004X</v>
          </cell>
          <cell r="C76" t="str">
            <v>02</v>
          </cell>
          <cell r="D76" t="str">
            <v>张尔作</v>
          </cell>
          <cell r="E76">
            <v>496.5</v>
          </cell>
          <cell r="F76">
            <v>80</v>
          </cell>
          <cell r="G76" t="str">
            <v>肖锐</v>
          </cell>
          <cell r="H76">
            <v>50</v>
          </cell>
          <cell r="I76" t="str">
            <v>喇燕</v>
          </cell>
          <cell r="J76">
            <v>112.5</v>
          </cell>
          <cell r="K76" t="str">
            <v>浦恩玲</v>
          </cell>
          <cell r="L76">
            <v>30</v>
          </cell>
          <cell r="M76" t="str">
            <v>解超燕</v>
          </cell>
          <cell r="N76">
            <v>45</v>
          </cell>
          <cell r="O76" t="str">
            <v>马红琦</v>
          </cell>
          <cell r="P76">
            <v>35</v>
          </cell>
          <cell r="Q76" t="str">
            <v>喇菊</v>
          </cell>
          <cell r="R76">
            <v>47</v>
          </cell>
          <cell r="S76" t="str">
            <v>马巫各</v>
          </cell>
          <cell r="T76">
            <v>63</v>
          </cell>
          <cell r="U76" t="str">
            <v>徐志兵</v>
          </cell>
          <cell r="V76">
            <v>34</v>
          </cell>
          <cell r="W76" t="str">
            <v>米晓妹</v>
          </cell>
        </row>
        <row r="77">
          <cell r="B77" t="str">
            <v>G513422200605072111</v>
          </cell>
          <cell r="C77" t="str">
            <v>02</v>
          </cell>
          <cell r="D77" t="str">
            <v>杜基扎西</v>
          </cell>
          <cell r="E77">
            <v>495</v>
          </cell>
          <cell r="F77">
            <v>84</v>
          </cell>
          <cell r="G77" t="str">
            <v>肖锐</v>
          </cell>
          <cell r="H77">
            <v>56</v>
          </cell>
          <cell r="I77" t="str">
            <v>喇燕</v>
          </cell>
          <cell r="J77">
            <v>51</v>
          </cell>
          <cell r="K77" t="str">
            <v>浦恩玲</v>
          </cell>
          <cell r="L77">
            <v>21</v>
          </cell>
          <cell r="M77" t="str">
            <v>解超燕</v>
          </cell>
          <cell r="N77">
            <v>22</v>
          </cell>
          <cell r="O77" t="str">
            <v>马红琦</v>
          </cell>
          <cell r="P77">
            <v>56</v>
          </cell>
          <cell r="Q77" t="str">
            <v>喇菊</v>
          </cell>
          <cell r="R77">
            <v>57</v>
          </cell>
          <cell r="S77" t="str">
            <v>马巫各</v>
          </cell>
          <cell r="T77">
            <v>66</v>
          </cell>
          <cell r="U77" t="str">
            <v>徐志兵</v>
          </cell>
          <cell r="V77">
            <v>82</v>
          </cell>
          <cell r="W77" t="str">
            <v>米晓妹</v>
          </cell>
        </row>
        <row r="78">
          <cell r="B78" t="str">
            <v>G513422200712152512</v>
          </cell>
          <cell r="C78" t="str">
            <v>02</v>
          </cell>
          <cell r="D78" t="str">
            <v>吴学康</v>
          </cell>
          <cell r="E78">
            <v>494.5</v>
          </cell>
          <cell r="F78">
            <v>79</v>
          </cell>
          <cell r="G78" t="str">
            <v>肖锐</v>
          </cell>
          <cell r="H78">
            <v>64</v>
          </cell>
          <cell r="I78" t="str">
            <v>喇燕</v>
          </cell>
          <cell r="J78">
            <v>51.5</v>
          </cell>
          <cell r="K78" t="str">
            <v>浦恩玲</v>
          </cell>
          <cell r="L78">
            <v>44</v>
          </cell>
          <cell r="M78" t="str">
            <v>解超燕</v>
          </cell>
          <cell r="N78">
            <v>44</v>
          </cell>
          <cell r="O78" t="str">
            <v>马红琦</v>
          </cell>
          <cell r="P78">
            <v>42</v>
          </cell>
          <cell r="Q78" t="str">
            <v>喇菊</v>
          </cell>
          <cell r="R78">
            <v>47</v>
          </cell>
          <cell r="S78" t="str">
            <v>马巫各</v>
          </cell>
          <cell r="T78">
            <v>61</v>
          </cell>
          <cell r="U78" t="str">
            <v>徐志兵</v>
          </cell>
          <cell r="V78">
            <v>62</v>
          </cell>
          <cell r="W78" t="str">
            <v>米晓妹</v>
          </cell>
        </row>
        <row r="79">
          <cell r="B79" t="str">
            <v>G513422200611251124</v>
          </cell>
          <cell r="C79" t="str">
            <v>02</v>
          </cell>
          <cell r="D79" t="str">
            <v>马雪芳</v>
          </cell>
          <cell r="E79">
            <v>494.5</v>
          </cell>
          <cell r="F79">
            <v>80</v>
          </cell>
          <cell r="G79" t="str">
            <v>肖锐</v>
          </cell>
          <cell r="H79">
            <v>62</v>
          </cell>
          <cell r="I79" t="str">
            <v>喇燕</v>
          </cell>
          <cell r="J79">
            <v>86.5</v>
          </cell>
          <cell r="K79" t="str">
            <v>浦恩玲</v>
          </cell>
          <cell r="L79">
            <v>37</v>
          </cell>
          <cell r="M79" t="str">
            <v>解超燕</v>
          </cell>
          <cell r="N79">
            <v>41</v>
          </cell>
          <cell r="O79" t="str">
            <v>马红琦</v>
          </cell>
          <cell r="P79">
            <v>44</v>
          </cell>
          <cell r="Q79" t="str">
            <v>喇菊</v>
          </cell>
          <cell r="R79">
            <v>50</v>
          </cell>
          <cell r="S79" t="str">
            <v>马巫各</v>
          </cell>
          <cell r="T79">
            <v>50</v>
          </cell>
          <cell r="U79" t="str">
            <v>徐志兵</v>
          </cell>
          <cell r="V79">
            <v>44</v>
          </cell>
          <cell r="W79" t="str">
            <v>米晓妹</v>
          </cell>
        </row>
        <row r="80">
          <cell r="B80" t="str">
            <v>G513422200703106215</v>
          </cell>
          <cell r="C80" t="str">
            <v>02</v>
          </cell>
          <cell r="D80" t="str">
            <v>马富发</v>
          </cell>
          <cell r="E80">
            <v>493.5</v>
          </cell>
          <cell r="F80">
            <v>60</v>
          </cell>
          <cell r="G80" t="str">
            <v>肖锐</v>
          </cell>
          <cell r="H80">
            <v>71</v>
          </cell>
          <cell r="I80" t="str">
            <v>喇燕</v>
          </cell>
          <cell r="J80">
            <v>70.5</v>
          </cell>
          <cell r="K80" t="str">
            <v>浦恩玲</v>
          </cell>
          <cell r="L80">
            <v>50</v>
          </cell>
          <cell r="M80" t="str">
            <v>解超燕</v>
          </cell>
          <cell r="N80">
            <v>38</v>
          </cell>
          <cell r="O80" t="str">
            <v>马红琦</v>
          </cell>
          <cell r="P80">
            <v>50</v>
          </cell>
          <cell r="Q80" t="str">
            <v>喇菊</v>
          </cell>
          <cell r="R80">
            <v>37</v>
          </cell>
          <cell r="S80" t="str">
            <v>马巫各</v>
          </cell>
          <cell r="T80">
            <v>55</v>
          </cell>
          <cell r="U80" t="str">
            <v>徐志兵</v>
          </cell>
          <cell r="V80">
            <v>62</v>
          </cell>
          <cell r="W80" t="str">
            <v>米晓妹</v>
          </cell>
        </row>
        <row r="81">
          <cell r="B81" t="str">
            <v>G513422200708286622</v>
          </cell>
          <cell r="C81" t="str">
            <v>02</v>
          </cell>
          <cell r="D81" t="str">
            <v>央青祝玛</v>
          </cell>
          <cell r="E81">
            <v>488.5</v>
          </cell>
          <cell r="F81">
            <v>82</v>
          </cell>
          <cell r="G81" t="str">
            <v>肖锐</v>
          </cell>
          <cell r="H81">
            <v>68</v>
          </cell>
          <cell r="I81" t="str">
            <v>喇燕</v>
          </cell>
          <cell r="J81">
            <v>61.5</v>
          </cell>
          <cell r="K81" t="str">
            <v>浦恩玲</v>
          </cell>
          <cell r="L81">
            <v>28</v>
          </cell>
          <cell r="M81" t="str">
            <v>解超燕</v>
          </cell>
          <cell r="N81">
            <v>35</v>
          </cell>
          <cell r="O81" t="str">
            <v>马红琦</v>
          </cell>
          <cell r="P81">
            <v>48</v>
          </cell>
          <cell r="Q81" t="str">
            <v>喇菊</v>
          </cell>
          <cell r="R81">
            <v>50</v>
          </cell>
          <cell r="S81" t="str">
            <v>马巫各</v>
          </cell>
          <cell r="T81">
            <v>64</v>
          </cell>
          <cell r="U81" t="str">
            <v>徐志兵</v>
          </cell>
          <cell r="V81">
            <v>52</v>
          </cell>
          <cell r="W81" t="str">
            <v>米晓妹</v>
          </cell>
        </row>
        <row r="82">
          <cell r="B82" t="str">
            <v>G513422200504062125</v>
          </cell>
          <cell r="C82" t="str">
            <v>02</v>
          </cell>
          <cell r="D82" t="str">
            <v>马各各</v>
          </cell>
          <cell r="E82">
            <v>484</v>
          </cell>
          <cell r="F82">
            <v>87</v>
          </cell>
          <cell r="G82" t="str">
            <v>肖锐</v>
          </cell>
          <cell r="H82">
            <v>42</v>
          </cell>
          <cell r="I82" t="str">
            <v>喇燕</v>
          </cell>
          <cell r="J82">
            <v>78</v>
          </cell>
          <cell r="K82" t="str">
            <v>浦恩玲</v>
          </cell>
          <cell r="L82">
            <v>37</v>
          </cell>
          <cell r="M82" t="str">
            <v>解超燕</v>
          </cell>
          <cell r="N82">
            <v>41</v>
          </cell>
          <cell r="O82" t="str">
            <v>马红琦</v>
          </cell>
          <cell r="P82">
            <v>46</v>
          </cell>
          <cell r="Q82" t="str">
            <v>喇菊</v>
          </cell>
          <cell r="R82">
            <v>40</v>
          </cell>
          <cell r="S82" t="str">
            <v>马巫各</v>
          </cell>
          <cell r="T82">
            <v>53</v>
          </cell>
          <cell r="U82" t="str">
            <v>徐志兵</v>
          </cell>
          <cell r="V82">
            <v>60</v>
          </cell>
          <cell r="W82" t="str">
            <v>米晓妹</v>
          </cell>
        </row>
        <row r="83">
          <cell r="B83" t="str">
            <v>G51342220060115112X</v>
          </cell>
          <cell r="C83" t="str">
            <v>02</v>
          </cell>
          <cell r="D83" t="str">
            <v>罗光英</v>
          </cell>
          <cell r="E83">
            <v>484</v>
          </cell>
          <cell r="F83">
            <v>91</v>
          </cell>
          <cell r="G83" t="str">
            <v>肖锐</v>
          </cell>
          <cell r="H83">
            <v>26</v>
          </cell>
          <cell r="I83" t="str">
            <v>喇燕</v>
          </cell>
          <cell r="J83">
            <v>53</v>
          </cell>
          <cell r="K83" t="str">
            <v>浦恩玲</v>
          </cell>
          <cell r="L83">
            <v>36</v>
          </cell>
          <cell r="M83" t="str">
            <v>解超燕</v>
          </cell>
          <cell r="N83">
            <v>37</v>
          </cell>
          <cell r="O83" t="str">
            <v>马红琦</v>
          </cell>
          <cell r="P83">
            <v>49</v>
          </cell>
          <cell r="Q83" t="str">
            <v>喇菊</v>
          </cell>
          <cell r="R83">
            <v>56</v>
          </cell>
          <cell r="S83" t="str">
            <v>马巫各</v>
          </cell>
          <cell r="T83">
            <v>68</v>
          </cell>
          <cell r="U83" t="str">
            <v>徐志兵</v>
          </cell>
          <cell r="V83">
            <v>68</v>
          </cell>
          <cell r="W83" t="str">
            <v>米晓妹</v>
          </cell>
        </row>
        <row r="84">
          <cell r="B84" t="str">
            <v>G513422200604121524</v>
          </cell>
          <cell r="C84" t="str">
            <v>02</v>
          </cell>
          <cell r="D84" t="str">
            <v>降初娜姆</v>
          </cell>
          <cell r="E84">
            <v>479.5</v>
          </cell>
          <cell r="F84">
            <v>78</v>
          </cell>
          <cell r="G84" t="str">
            <v>肖锐</v>
          </cell>
          <cell r="H84">
            <v>40</v>
          </cell>
          <cell r="I84" t="str">
            <v>喇燕</v>
          </cell>
          <cell r="J84">
            <v>68.5</v>
          </cell>
          <cell r="K84" t="str">
            <v>浦恩玲</v>
          </cell>
          <cell r="L84">
            <v>39</v>
          </cell>
          <cell r="M84" t="str">
            <v>解超燕</v>
          </cell>
          <cell r="N84">
            <v>40</v>
          </cell>
          <cell r="O84" t="str">
            <v>马红琦</v>
          </cell>
          <cell r="P84">
            <v>43</v>
          </cell>
          <cell r="Q84" t="str">
            <v>喇菊</v>
          </cell>
          <cell r="R84">
            <v>46</v>
          </cell>
          <cell r="S84" t="str">
            <v>马巫各</v>
          </cell>
          <cell r="T84">
            <v>65</v>
          </cell>
          <cell r="U84" t="str">
            <v>徐志兵</v>
          </cell>
          <cell r="V84">
            <v>60</v>
          </cell>
          <cell r="W84" t="str">
            <v>米晓妹</v>
          </cell>
        </row>
        <row r="85">
          <cell r="B85" t="str">
            <v>G513422200501032713</v>
          </cell>
          <cell r="C85" t="str">
            <v>02</v>
          </cell>
          <cell r="D85" t="str">
            <v>杨顺杰</v>
          </cell>
          <cell r="E85">
            <v>475.5</v>
          </cell>
          <cell r="F85">
            <v>75</v>
          </cell>
          <cell r="G85" t="str">
            <v>肖锐</v>
          </cell>
          <cell r="H85">
            <v>66</v>
          </cell>
          <cell r="I85" t="str">
            <v>喇燕</v>
          </cell>
          <cell r="J85">
            <v>67.5</v>
          </cell>
          <cell r="K85" t="str">
            <v>浦恩玲</v>
          </cell>
          <cell r="L85">
            <v>22</v>
          </cell>
          <cell r="M85" t="str">
            <v>解超燕</v>
          </cell>
          <cell r="N85">
            <v>35</v>
          </cell>
          <cell r="O85" t="str">
            <v>马红琦</v>
          </cell>
          <cell r="P85">
            <v>42</v>
          </cell>
          <cell r="Q85" t="str">
            <v>喇菊</v>
          </cell>
          <cell r="R85">
            <v>53</v>
          </cell>
          <cell r="S85" t="str">
            <v>马巫各</v>
          </cell>
          <cell r="T85">
            <v>59</v>
          </cell>
          <cell r="U85" t="str">
            <v>徐志兵</v>
          </cell>
          <cell r="V85">
            <v>56</v>
          </cell>
          <cell r="W85" t="str">
            <v>米晓妹</v>
          </cell>
        </row>
        <row r="86">
          <cell r="B86" t="str">
            <v>G513422200509104419</v>
          </cell>
          <cell r="C86" t="str">
            <v>02</v>
          </cell>
          <cell r="D86" t="str">
            <v>杨青海</v>
          </cell>
          <cell r="E86">
            <v>475.5</v>
          </cell>
          <cell r="F86">
            <v>76</v>
          </cell>
          <cell r="G86" t="str">
            <v>肖锐</v>
          </cell>
          <cell r="H86">
            <v>62</v>
          </cell>
          <cell r="I86" t="str">
            <v>喇燕</v>
          </cell>
          <cell r="J86">
            <v>64.5</v>
          </cell>
          <cell r="K86" t="str">
            <v>浦恩玲</v>
          </cell>
          <cell r="L86">
            <v>44</v>
          </cell>
          <cell r="M86" t="str">
            <v>解超燕</v>
          </cell>
          <cell r="N86">
            <v>32</v>
          </cell>
          <cell r="O86" t="str">
            <v>马红琦</v>
          </cell>
          <cell r="P86">
            <v>52</v>
          </cell>
          <cell r="Q86" t="str">
            <v>喇菊</v>
          </cell>
          <cell r="R86">
            <v>44</v>
          </cell>
          <cell r="S86" t="str">
            <v>马巫各</v>
          </cell>
          <cell r="T86">
            <v>55</v>
          </cell>
          <cell r="U86" t="str">
            <v>徐志兵</v>
          </cell>
          <cell r="V86">
            <v>46</v>
          </cell>
          <cell r="W86" t="str">
            <v>米晓妹</v>
          </cell>
        </row>
        <row r="87">
          <cell r="B87" t="str">
            <v>G513422200609102744</v>
          </cell>
          <cell r="C87" t="str">
            <v>02</v>
          </cell>
          <cell r="D87" t="str">
            <v>黄小英</v>
          </cell>
          <cell r="E87">
            <v>473.5</v>
          </cell>
          <cell r="F87">
            <v>89</v>
          </cell>
          <cell r="G87" t="str">
            <v>肖锐</v>
          </cell>
          <cell r="H87">
            <v>41</v>
          </cell>
          <cell r="I87" t="str">
            <v>喇燕</v>
          </cell>
          <cell r="J87">
            <v>42.5</v>
          </cell>
          <cell r="K87" t="str">
            <v>浦恩玲</v>
          </cell>
          <cell r="L87">
            <v>42</v>
          </cell>
          <cell r="M87" t="str">
            <v>解超燕</v>
          </cell>
          <cell r="N87">
            <v>33</v>
          </cell>
          <cell r="O87" t="str">
            <v>马红琦</v>
          </cell>
          <cell r="P87">
            <v>45</v>
          </cell>
          <cell r="Q87" t="str">
            <v>喇菊</v>
          </cell>
          <cell r="R87">
            <v>47</v>
          </cell>
          <cell r="S87" t="str">
            <v>马巫各</v>
          </cell>
          <cell r="T87">
            <v>68</v>
          </cell>
          <cell r="U87" t="str">
            <v>徐志兵</v>
          </cell>
          <cell r="V87">
            <v>66</v>
          </cell>
          <cell r="W87" t="str">
            <v>米晓妹</v>
          </cell>
        </row>
        <row r="88">
          <cell r="B88" t="str">
            <v>G513422200610080722</v>
          </cell>
          <cell r="C88" t="str">
            <v>02</v>
          </cell>
          <cell r="D88" t="str">
            <v>沈云珊</v>
          </cell>
          <cell r="E88">
            <v>471.5</v>
          </cell>
          <cell r="F88">
            <v>87</v>
          </cell>
          <cell r="G88" t="str">
            <v>肖锐</v>
          </cell>
          <cell r="H88">
            <v>62</v>
          </cell>
          <cell r="I88" t="str">
            <v>喇燕</v>
          </cell>
          <cell r="J88">
            <v>46.5</v>
          </cell>
          <cell r="K88" t="str">
            <v>浦恩玲</v>
          </cell>
          <cell r="L88">
            <v>36</v>
          </cell>
          <cell r="M88" t="str">
            <v>解超燕</v>
          </cell>
          <cell r="N88">
            <v>25</v>
          </cell>
          <cell r="O88" t="str">
            <v>马红琦</v>
          </cell>
          <cell r="P88">
            <v>43</v>
          </cell>
          <cell r="Q88" t="str">
            <v>喇菊</v>
          </cell>
          <cell r="R88">
            <v>46</v>
          </cell>
          <cell r="S88" t="str">
            <v>马巫各</v>
          </cell>
          <cell r="T88">
            <v>60</v>
          </cell>
          <cell r="U88" t="str">
            <v>徐志兵</v>
          </cell>
          <cell r="V88">
            <v>66</v>
          </cell>
          <cell r="W88" t="str">
            <v>米晓妹</v>
          </cell>
        </row>
        <row r="89">
          <cell r="B89" t="str">
            <v>G513422200704230920</v>
          </cell>
          <cell r="C89" t="str">
            <v>02</v>
          </cell>
          <cell r="D89" t="str">
            <v>王龙芳</v>
          </cell>
          <cell r="E89">
            <v>470.5</v>
          </cell>
          <cell r="F89">
            <v>77</v>
          </cell>
          <cell r="G89" t="str">
            <v>肖锐</v>
          </cell>
          <cell r="H89">
            <v>56</v>
          </cell>
          <cell r="I89" t="str">
            <v>喇燕</v>
          </cell>
          <cell r="J89">
            <v>60.5</v>
          </cell>
          <cell r="K89" t="str">
            <v>浦恩玲</v>
          </cell>
          <cell r="L89">
            <v>46</v>
          </cell>
          <cell r="M89" t="str">
            <v>解超燕</v>
          </cell>
          <cell r="N89">
            <v>34</v>
          </cell>
          <cell r="O89" t="str">
            <v>马红琦</v>
          </cell>
          <cell r="P89">
            <v>46</v>
          </cell>
          <cell r="Q89" t="str">
            <v>喇菊</v>
          </cell>
          <cell r="R89">
            <v>39</v>
          </cell>
          <cell r="S89" t="str">
            <v>马巫各</v>
          </cell>
          <cell r="T89">
            <v>45</v>
          </cell>
          <cell r="U89" t="str">
            <v>徐志兵</v>
          </cell>
          <cell r="V89">
            <v>67</v>
          </cell>
          <cell r="W89" t="str">
            <v>米晓妹</v>
          </cell>
        </row>
        <row r="90">
          <cell r="B90" t="str">
            <v>G51342220050401211X</v>
          </cell>
          <cell r="C90" t="str">
            <v>02</v>
          </cell>
          <cell r="D90" t="str">
            <v>马伍力</v>
          </cell>
          <cell r="E90">
            <v>468</v>
          </cell>
          <cell r="F90">
            <v>80</v>
          </cell>
          <cell r="G90" t="str">
            <v>肖锐</v>
          </cell>
          <cell r="H90">
            <v>38</v>
          </cell>
          <cell r="I90" t="str">
            <v>喇燕</v>
          </cell>
          <cell r="J90">
            <v>61</v>
          </cell>
          <cell r="K90" t="str">
            <v>浦恩玲</v>
          </cell>
          <cell r="L90">
            <v>36</v>
          </cell>
          <cell r="M90" t="str">
            <v>解超燕</v>
          </cell>
          <cell r="N90">
            <v>34</v>
          </cell>
          <cell r="O90" t="str">
            <v>马红琦</v>
          </cell>
          <cell r="P90">
            <v>49</v>
          </cell>
          <cell r="Q90" t="str">
            <v>喇菊</v>
          </cell>
          <cell r="R90">
            <v>58</v>
          </cell>
          <cell r="S90" t="str">
            <v>马巫各</v>
          </cell>
          <cell r="T90">
            <v>46</v>
          </cell>
          <cell r="U90" t="str">
            <v>徐志兵</v>
          </cell>
          <cell r="V90">
            <v>66</v>
          </cell>
          <cell r="W90" t="str">
            <v>米晓妹</v>
          </cell>
        </row>
        <row r="91">
          <cell r="B91" t="str">
            <v>G513422200707075022</v>
          </cell>
          <cell r="C91" t="str">
            <v>02</v>
          </cell>
          <cell r="D91" t="str">
            <v>夏拉</v>
          </cell>
          <cell r="E91">
            <v>466</v>
          </cell>
          <cell r="F91">
            <v>70</v>
          </cell>
          <cell r="G91" t="str">
            <v>肖锐</v>
          </cell>
          <cell r="H91">
            <v>58</v>
          </cell>
          <cell r="I91" t="str">
            <v>喇燕</v>
          </cell>
          <cell r="J91">
            <v>70</v>
          </cell>
          <cell r="K91" t="str">
            <v>浦恩玲</v>
          </cell>
          <cell r="L91">
            <v>47</v>
          </cell>
          <cell r="M91" t="str">
            <v>解超燕</v>
          </cell>
          <cell r="N91">
            <v>31</v>
          </cell>
          <cell r="O91" t="str">
            <v>马红琦</v>
          </cell>
          <cell r="P91">
            <v>51</v>
          </cell>
          <cell r="Q91" t="str">
            <v>喇菊</v>
          </cell>
          <cell r="R91">
            <v>34</v>
          </cell>
          <cell r="S91" t="str">
            <v>马巫各</v>
          </cell>
          <cell r="T91">
            <v>47</v>
          </cell>
          <cell r="U91" t="str">
            <v>徐志兵</v>
          </cell>
          <cell r="V91">
            <v>58</v>
          </cell>
          <cell r="W91" t="str">
            <v>米晓妹</v>
          </cell>
        </row>
        <row r="92">
          <cell r="B92" t="str">
            <v>G513422200809063815</v>
          </cell>
          <cell r="C92" t="str">
            <v>02</v>
          </cell>
          <cell r="D92" t="str">
            <v>尼玛扎西</v>
          </cell>
          <cell r="E92">
            <v>466</v>
          </cell>
          <cell r="F92">
            <v>77</v>
          </cell>
          <cell r="G92" t="str">
            <v>肖锐</v>
          </cell>
          <cell r="H92">
            <v>60</v>
          </cell>
          <cell r="I92" t="str">
            <v>喇燕</v>
          </cell>
          <cell r="J92">
            <v>63</v>
          </cell>
          <cell r="K92" t="str">
            <v>浦恩玲</v>
          </cell>
          <cell r="L92">
            <v>30</v>
          </cell>
          <cell r="M92" t="str">
            <v>解超燕</v>
          </cell>
          <cell r="N92">
            <v>33</v>
          </cell>
          <cell r="O92" t="str">
            <v>马红琦</v>
          </cell>
          <cell r="P92">
            <v>54</v>
          </cell>
          <cell r="Q92" t="str">
            <v>喇菊</v>
          </cell>
          <cell r="R92">
            <v>40</v>
          </cell>
          <cell r="S92" t="str">
            <v>马巫各</v>
          </cell>
          <cell r="T92">
            <v>53</v>
          </cell>
          <cell r="U92" t="str">
            <v>徐志兵</v>
          </cell>
          <cell r="V92">
            <v>56</v>
          </cell>
          <cell r="W92" t="str">
            <v>米晓妹</v>
          </cell>
        </row>
        <row r="93">
          <cell r="B93" t="str">
            <v>G51342220050704212X</v>
          </cell>
          <cell r="C93" t="str">
            <v>02</v>
          </cell>
          <cell r="D93" t="str">
            <v>马牛牛</v>
          </cell>
          <cell r="E93">
            <v>462</v>
          </cell>
          <cell r="F93">
            <v>85</v>
          </cell>
          <cell r="G93" t="str">
            <v>肖锐</v>
          </cell>
          <cell r="H93">
            <v>38</v>
          </cell>
          <cell r="I93" t="str">
            <v>喇燕</v>
          </cell>
          <cell r="J93">
            <v>54</v>
          </cell>
          <cell r="K93" t="str">
            <v>浦恩玲</v>
          </cell>
          <cell r="L93">
            <v>39</v>
          </cell>
          <cell r="M93" t="str">
            <v>解超燕</v>
          </cell>
          <cell r="N93">
            <v>40</v>
          </cell>
          <cell r="O93" t="str">
            <v>马红琦</v>
          </cell>
          <cell r="P93">
            <v>51</v>
          </cell>
          <cell r="Q93" t="str">
            <v>喇菊</v>
          </cell>
          <cell r="R93">
            <v>39</v>
          </cell>
          <cell r="S93" t="str">
            <v>马巫各</v>
          </cell>
          <cell r="T93">
            <v>54</v>
          </cell>
          <cell r="U93" t="str">
            <v>徐志兵</v>
          </cell>
          <cell r="V93">
            <v>62</v>
          </cell>
          <cell r="W93" t="str">
            <v>米晓妹</v>
          </cell>
        </row>
        <row r="94">
          <cell r="B94" t="str">
            <v>G513422200201031313</v>
          </cell>
          <cell r="C94" t="str">
            <v>02</v>
          </cell>
          <cell r="D94" t="str">
            <v>张志军</v>
          </cell>
          <cell r="E94">
            <v>461</v>
          </cell>
          <cell r="F94">
            <v>83</v>
          </cell>
          <cell r="G94" t="str">
            <v>肖锐</v>
          </cell>
          <cell r="H94">
            <v>18</v>
          </cell>
          <cell r="I94" t="str">
            <v>喇燕</v>
          </cell>
          <cell r="J94">
            <v>83</v>
          </cell>
          <cell r="K94" t="str">
            <v>浦恩玲</v>
          </cell>
          <cell r="L94">
            <v>28</v>
          </cell>
          <cell r="M94" t="str">
            <v>解超燕</v>
          </cell>
          <cell r="N94">
            <v>21</v>
          </cell>
          <cell r="O94" t="str">
            <v>马红琦</v>
          </cell>
          <cell r="P94">
            <v>42</v>
          </cell>
          <cell r="Q94" t="str">
            <v>喇菊</v>
          </cell>
          <cell r="R94">
            <v>46</v>
          </cell>
          <cell r="S94" t="str">
            <v>马巫各</v>
          </cell>
          <cell r="T94">
            <v>80</v>
          </cell>
          <cell r="U94" t="str">
            <v>徐志兵</v>
          </cell>
          <cell r="V94">
            <v>60</v>
          </cell>
          <cell r="W94" t="str">
            <v>米晓妹</v>
          </cell>
        </row>
        <row r="95">
          <cell r="B95" t="str">
            <v>G513422200712020026</v>
          </cell>
          <cell r="C95" t="str">
            <v>02</v>
          </cell>
          <cell r="D95" t="str">
            <v>仁青布池</v>
          </cell>
          <cell r="E95">
            <v>458.5</v>
          </cell>
          <cell r="F95">
            <v>86</v>
          </cell>
          <cell r="G95" t="str">
            <v>肖锐</v>
          </cell>
          <cell r="H95">
            <v>49</v>
          </cell>
          <cell r="I95" t="str">
            <v>喇燕</v>
          </cell>
          <cell r="J95">
            <v>82.5</v>
          </cell>
          <cell r="K95" t="str">
            <v>浦恩玲</v>
          </cell>
          <cell r="L95">
            <v>21</v>
          </cell>
          <cell r="M95" t="str">
            <v>解超燕</v>
          </cell>
          <cell r="N95">
            <v>28</v>
          </cell>
          <cell r="O95" t="str">
            <v>马红琦</v>
          </cell>
          <cell r="P95">
            <v>47</v>
          </cell>
          <cell r="Q95" t="str">
            <v>喇菊</v>
          </cell>
          <cell r="R95">
            <v>47</v>
          </cell>
          <cell r="S95" t="str">
            <v>马巫各</v>
          </cell>
          <cell r="T95">
            <v>46</v>
          </cell>
          <cell r="U95" t="str">
            <v>徐志兵</v>
          </cell>
          <cell r="V95">
            <v>52</v>
          </cell>
          <cell r="W95" t="str">
            <v>米晓妹</v>
          </cell>
        </row>
        <row r="96">
          <cell r="B96" t="str">
            <v>G513422200705284015</v>
          </cell>
          <cell r="C96" t="str">
            <v>02</v>
          </cell>
          <cell r="D96" t="str">
            <v>东珠昂伽</v>
          </cell>
          <cell r="E96">
            <v>458</v>
          </cell>
          <cell r="F96">
            <v>83</v>
          </cell>
          <cell r="G96" t="str">
            <v>肖锐</v>
          </cell>
          <cell r="H96">
            <v>39</v>
          </cell>
          <cell r="I96" t="str">
            <v>喇燕</v>
          </cell>
          <cell r="J96">
            <v>106</v>
          </cell>
          <cell r="K96" t="str">
            <v>浦恩玲</v>
          </cell>
          <cell r="L96">
            <v>25</v>
          </cell>
          <cell r="M96" t="str">
            <v>解超燕</v>
          </cell>
          <cell r="N96">
            <v>26</v>
          </cell>
          <cell r="O96" t="str">
            <v>马红琦</v>
          </cell>
          <cell r="P96">
            <v>38</v>
          </cell>
          <cell r="Q96" t="str">
            <v>喇菊</v>
          </cell>
          <cell r="R96">
            <v>31</v>
          </cell>
          <cell r="S96" t="str">
            <v>马巫各</v>
          </cell>
          <cell r="T96">
            <v>58</v>
          </cell>
          <cell r="U96" t="str">
            <v>徐志兵</v>
          </cell>
          <cell r="V96">
            <v>52</v>
          </cell>
          <cell r="W96" t="str">
            <v>米晓妹</v>
          </cell>
        </row>
        <row r="97">
          <cell r="B97" t="str">
            <v>G513422200605047012</v>
          </cell>
          <cell r="C97" t="str">
            <v>02</v>
          </cell>
          <cell r="D97" t="str">
            <v>次尔品初</v>
          </cell>
          <cell r="E97">
            <v>451.5</v>
          </cell>
          <cell r="F97">
            <v>67</v>
          </cell>
          <cell r="G97" t="str">
            <v>肖锐</v>
          </cell>
          <cell r="H97">
            <v>84</v>
          </cell>
          <cell r="I97" t="str">
            <v>喇燕</v>
          </cell>
          <cell r="J97">
            <v>27.5</v>
          </cell>
          <cell r="K97" t="str">
            <v>浦恩玲</v>
          </cell>
          <cell r="L97">
            <v>55</v>
          </cell>
          <cell r="M97" t="str">
            <v>解超燕</v>
          </cell>
          <cell r="N97">
            <v>23</v>
          </cell>
          <cell r="O97" t="str">
            <v>马红琦</v>
          </cell>
          <cell r="P97">
            <v>55</v>
          </cell>
          <cell r="Q97" t="str">
            <v>喇菊</v>
          </cell>
          <cell r="R97">
            <v>37</v>
          </cell>
          <cell r="S97" t="str">
            <v>马巫各</v>
          </cell>
          <cell r="T97">
            <v>49</v>
          </cell>
          <cell r="U97" t="str">
            <v>徐志兵</v>
          </cell>
          <cell r="V97">
            <v>54</v>
          </cell>
          <cell r="W97" t="str">
            <v>米晓妹</v>
          </cell>
        </row>
        <row r="98">
          <cell r="B98" t="str">
            <v>G513422200612072523</v>
          </cell>
          <cell r="C98" t="str">
            <v>02</v>
          </cell>
          <cell r="D98" t="str">
            <v>李文金</v>
          </cell>
          <cell r="E98">
            <v>439</v>
          </cell>
          <cell r="F98">
            <v>82</v>
          </cell>
          <cell r="G98" t="str">
            <v>肖锐</v>
          </cell>
          <cell r="H98">
            <v>32</v>
          </cell>
          <cell r="I98" t="str">
            <v>喇燕</v>
          </cell>
          <cell r="J98">
            <v>63</v>
          </cell>
          <cell r="K98" t="str">
            <v>浦恩玲</v>
          </cell>
          <cell r="L98">
            <v>33</v>
          </cell>
          <cell r="M98" t="str">
            <v>解超燕</v>
          </cell>
          <cell r="N98">
            <v>34</v>
          </cell>
          <cell r="O98" t="str">
            <v>马红琦</v>
          </cell>
          <cell r="P98">
            <v>36</v>
          </cell>
          <cell r="Q98" t="str">
            <v>喇菊</v>
          </cell>
          <cell r="R98">
            <v>43</v>
          </cell>
          <cell r="S98" t="str">
            <v>马巫各</v>
          </cell>
          <cell r="T98">
            <v>58</v>
          </cell>
          <cell r="U98" t="str">
            <v>徐志兵</v>
          </cell>
          <cell r="V98">
            <v>58</v>
          </cell>
          <cell r="W98" t="str">
            <v>米晓妹</v>
          </cell>
        </row>
        <row r="99">
          <cell r="B99" t="str">
            <v>G513422200610231316</v>
          </cell>
          <cell r="C99" t="str">
            <v>02</v>
          </cell>
          <cell r="D99" t="str">
            <v>邓勇</v>
          </cell>
          <cell r="E99">
            <v>439</v>
          </cell>
          <cell r="F99">
            <v>69</v>
          </cell>
          <cell r="G99" t="str">
            <v>肖锐</v>
          </cell>
          <cell r="H99">
            <v>63</v>
          </cell>
          <cell r="I99" t="str">
            <v>喇燕</v>
          </cell>
          <cell r="J99">
            <v>48</v>
          </cell>
          <cell r="K99" t="str">
            <v>浦恩玲</v>
          </cell>
          <cell r="L99">
            <v>27</v>
          </cell>
          <cell r="M99" t="str">
            <v>解超燕</v>
          </cell>
          <cell r="N99">
            <v>28</v>
          </cell>
          <cell r="O99" t="str">
            <v>马红琦</v>
          </cell>
          <cell r="P99">
            <v>47</v>
          </cell>
          <cell r="Q99" t="str">
            <v>喇菊</v>
          </cell>
          <cell r="R99">
            <v>39</v>
          </cell>
          <cell r="S99" t="str">
            <v>马巫各</v>
          </cell>
          <cell r="T99">
            <v>60</v>
          </cell>
          <cell r="U99" t="str">
            <v>徐志兵</v>
          </cell>
          <cell r="V99">
            <v>58</v>
          </cell>
          <cell r="W99" t="str">
            <v>米晓妹</v>
          </cell>
        </row>
        <row r="100">
          <cell r="B100" t="str">
            <v>G513422200202281525</v>
          </cell>
          <cell r="C100" t="str">
            <v>02</v>
          </cell>
          <cell r="D100" t="str">
            <v>马使且</v>
          </cell>
          <cell r="E100">
            <v>437</v>
          </cell>
          <cell r="F100">
            <v>66</v>
          </cell>
          <cell r="G100" t="str">
            <v>肖锐</v>
          </cell>
          <cell r="H100">
            <v>46</v>
          </cell>
          <cell r="I100" t="str">
            <v>喇燕</v>
          </cell>
          <cell r="J100">
            <v>65</v>
          </cell>
          <cell r="K100" t="str">
            <v>浦恩玲</v>
          </cell>
          <cell r="L100">
            <v>26</v>
          </cell>
          <cell r="M100" t="str">
            <v>解超燕</v>
          </cell>
          <cell r="N100">
            <v>32</v>
          </cell>
          <cell r="O100" t="str">
            <v>马红琦</v>
          </cell>
          <cell r="P100">
            <v>36</v>
          </cell>
          <cell r="Q100" t="str">
            <v>喇菊</v>
          </cell>
          <cell r="R100">
            <v>42</v>
          </cell>
          <cell r="S100" t="str">
            <v>马巫各</v>
          </cell>
          <cell r="T100">
            <v>70</v>
          </cell>
          <cell r="U100" t="str">
            <v>徐志兵</v>
          </cell>
          <cell r="V100">
            <v>54</v>
          </cell>
          <cell r="W100" t="str">
            <v>米晓妹</v>
          </cell>
        </row>
        <row r="101">
          <cell r="B101" t="str">
            <v>G513422200506062321</v>
          </cell>
          <cell r="C101" t="str">
            <v>02</v>
          </cell>
          <cell r="D101" t="str">
            <v>徐安芬</v>
          </cell>
          <cell r="E101">
            <v>432.5</v>
          </cell>
          <cell r="F101">
            <v>64</v>
          </cell>
          <cell r="G101" t="str">
            <v>肖锐</v>
          </cell>
          <cell r="H101">
            <v>55</v>
          </cell>
          <cell r="I101" t="str">
            <v>喇燕</v>
          </cell>
          <cell r="J101">
            <v>49.5</v>
          </cell>
          <cell r="K101" t="str">
            <v>浦恩玲</v>
          </cell>
          <cell r="L101">
            <v>37</v>
          </cell>
          <cell r="M101" t="str">
            <v>解超燕</v>
          </cell>
          <cell r="N101">
            <v>29</v>
          </cell>
          <cell r="O101" t="str">
            <v>马红琦</v>
          </cell>
          <cell r="P101">
            <v>39</v>
          </cell>
          <cell r="Q101" t="str">
            <v>喇菊</v>
          </cell>
          <cell r="R101">
            <v>44</v>
          </cell>
          <cell r="S101" t="str">
            <v>马巫各</v>
          </cell>
          <cell r="T101">
            <v>63</v>
          </cell>
          <cell r="U101" t="str">
            <v>徐志兵</v>
          </cell>
          <cell r="V101">
            <v>52</v>
          </cell>
          <cell r="W101" t="str">
            <v>米晓妹</v>
          </cell>
        </row>
        <row r="102">
          <cell r="B102" t="str">
            <v>G513422200504024217</v>
          </cell>
          <cell r="C102" t="str">
            <v>02</v>
          </cell>
          <cell r="D102" t="str">
            <v>甲阿</v>
          </cell>
          <cell r="E102">
            <v>410</v>
          </cell>
          <cell r="F102">
            <v>80</v>
          </cell>
          <cell r="G102" t="str">
            <v>肖锐</v>
          </cell>
          <cell r="H102">
            <v>24</v>
          </cell>
          <cell r="I102" t="str">
            <v>喇燕</v>
          </cell>
          <cell r="J102">
            <v>75</v>
          </cell>
          <cell r="K102" t="str">
            <v>浦恩玲</v>
          </cell>
          <cell r="L102">
            <v>27</v>
          </cell>
          <cell r="M102" t="str">
            <v>解超燕</v>
          </cell>
          <cell r="N102">
            <v>29</v>
          </cell>
          <cell r="O102" t="str">
            <v>马红琦</v>
          </cell>
          <cell r="P102">
            <v>32</v>
          </cell>
          <cell r="Q102" t="str">
            <v>喇菊</v>
          </cell>
          <cell r="R102">
            <v>43</v>
          </cell>
          <cell r="S102" t="str">
            <v>马巫各</v>
          </cell>
          <cell r="T102">
            <v>44</v>
          </cell>
          <cell r="U102" t="str">
            <v>徐志兵</v>
          </cell>
          <cell r="V102">
            <v>56</v>
          </cell>
          <cell r="W102" t="str">
            <v>米晓妹</v>
          </cell>
        </row>
        <row r="103">
          <cell r="B103" t="str">
            <v>G513422200711283828</v>
          </cell>
          <cell r="C103" t="str">
            <v>02</v>
          </cell>
          <cell r="D103" t="str">
            <v>鲁绒祝玛</v>
          </cell>
          <cell r="E103">
            <v>366</v>
          </cell>
          <cell r="F103">
            <v>71</v>
          </cell>
          <cell r="G103" t="str">
            <v>肖锐</v>
          </cell>
          <cell r="H103">
            <v>27</v>
          </cell>
          <cell r="I103" t="str">
            <v>喇燕</v>
          </cell>
          <cell r="J103">
            <v>72</v>
          </cell>
          <cell r="K103" t="str">
            <v>浦恩玲</v>
          </cell>
          <cell r="L103">
            <v>34</v>
          </cell>
          <cell r="M103" t="str">
            <v>解超燕</v>
          </cell>
          <cell r="N103">
            <v>31</v>
          </cell>
          <cell r="O103" t="str">
            <v>马红琦</v>
          </cell>
          <cell r="P103">
            <v>26</v>
          </cell>
          <cell r="Q103" t="str">
            <v>喇菊</v>
          </cell>
          <cell r="R103">
            <v>28</v>
          </cell>
          <cell r="S103" t="str">
            <v>马巫各</v>
          </cell>
          <cell r="T103">
            <v>45</v>
          </cell>
          <cell r="U103" t="str">
            <v>徐志兵</v>
          </cell>
          <cell r="V103">
            <v>32</v>
          </cell>
          <cell r="W103" t="str">
            <v>米晓妹</v>
          </cell>
        </row>
        <row r="104">
          <cell r="B104" t="str">
            <v>G513422200401074828</v>
          </cell>
          <cell r="C104" t="str">
            <v>03</v>
          </cell>
          <cell r="D104" t="str">
            <v>杜基拉姆</v>
          </cell>
          <cell r="E104">
            <v>673.5</v>
          </cell>
          <cell r="F104">
            <v>91</v>
          </cell>
          <cell r="G104" t="str">
            <v>岳子琦</v>
          </cell>
          <cell r="H104">
            <v>76</v>
          </cell>
          <cell r="I104" t="str">
            <v>邓国华</v>
          </cell>
          <cell r="J104">
            <v>111.5</v>
          </cell>
          <cell r="K104" t="str">
            <v>彭丹</v>
          </cell>
          <cell r="L104">
            <v>50</v>
          </cell>
          <cell r="M104" t="str">
            <v>康小平</v>
          </cell>
          <cell r="N104">
            <v>61</v>
          </cell>
          <cell r="O104" t="str">
            <v>李荣鑫</v>
          </cell>
          <cell r="P104">
            <v>68</v>
          </cell>
          <cell r="Q104" t="str">
            <v>付仁源</v>
          </cell>
          <cell r="R104">
            <v>65</v>
          </cell>
          <cell r="S104" t="str">
            <v>纪春权</v>
          </cell>
          <cell r="T104">
            <v>73</v>
          </cell>
          <cell r="U104" t="str">
            <v>杨国芬</v>
          </cell>
          <cell r="V104">
            <v>78</v>
          </cell>
          <cell r="W104" t="str">
            <v>石敏</v>
          </cell>
        </row>
        <row r="105">
          <cell r="B105" t="str">
            <v>G513422200702072914</v>
          </cell>
          <cell r="C105" t="str">
            <v>03</v>
          </cell>
          <cell r="D105" t="str">
            <v>王小康</v>
          </cell>
          <cell r="E105">
            <v>652</v>
          </cell>
          <cell r="F105">
            <v>91</v>
          </cell>
          <cell r="G105" t="str">
            <v>岳子琦</v>
          </cell>
          <cell r="H105">
            <v>104</v>
          </cell>
          <cell r="I105" t="str">
            <v>邓国华</v>
          </cell>
          <cell r="J105">
            <v>95</v>
          </cell>
          <cell r="K105" t="str">
            <v>彭丹</v>
          </cell>
          <cell r="L105">
            <v>50</v>
          </cell>
          <cell r="M105" t="str">
            <v>康小平</v>
          </cell>
          <cell r="N105">
            <v>64</v>
          </cell>
          <cell r="O105" t="str">
            <v>李荣鑫</v>
          </cell>
          <cell r="P105">
            <v>52</v>
          </cell>
          <cell r="Q105" t="str">
            <v>付仁源</v>
          </cell>
          <cell r="R105">
            <v>68</v>
          </cell>
          <cell r="S105" t="str">
            <v>纪春权</v>
          </cell>
          <cell r="T105">
            <v>60</v>
          </cell>
          <cell r="U105" t="str">
            <v>杨国芬</v>
          </cell>
          <cell r="V105">
            <v>68</v>
          </cell>
          <cell r="W105" t="str">
            <v>石敏</v>
          </cell>
        </row>
        <row r="106">
          <cell r="B106" t="str">
            <v>G513422200704100923</v>
          </cell>
          <cell r="C106" t="str">
            <v>03</v>
          </cell>
          <cell r="D106" t="str">
            <v>杨国英</v>
          </cell>
          <cell r="E106">
            <v>631.5</v>
          </cell>
          <cell r="F106">
            <v>96</v>
          </cell>
          <cell r="G106" t="str">
            <v>岳子琦</v>
          </cell>
          <cell r="H106">
            <v>98</v>
          </cell>
          <cell r="I106" t="str">
            <v>邓国华</v>
          </cell>
          <cell r="J106">
            <v>78.5</v>
          </cell>
          <cell r="K106" t="str">
            <v>彭丹</v>
          </cell>
          <cell r="L106">
            <v>39</v>
          </cell>
          <cell r="M106" t="str">
            <v>康小平</v>
          </cell>
          <cell r="N106">
            <v>62</v>
          </cell>
          <cell r="O106" t="str">
            <v>李荣鑫</v>
          </cell>
          <cell r="P106">
            <v>55</v>
          </cell>
          <cell r="Q106" t="str">
            <v>付仁源</v>
          </cell>
          <cell r="R106">
            <v>65</v>
          </cell>
          <cell r="S106" t="str">
            <v>纪春权</v>
          </cell>
          <cell r="T106">
            <v>61</v>
          </cell>
          <cell r="U106" t="str">
            <v>杨国芬</v>
          </cell>
          <cell r="V106">
            <v>77</v>
          </cell>
          <cell r="W106" t="str">
            <v>石敏</v>
          </cell>
        </row>
        <row r="107">
          <cell r="B107" t="str">
            <v>G51342220070620382X</v>
          </cell>
          <cell r="C107" t="str">
            <v>03</v>
          </cell>
          <cell r="D107" t="str">
            <v>李拉初</v>
          </cell>
          <cell r="E107">
            <v>638.5</v>
          </cell>
          <cell r="F107">
            <v>76</v>
          </cell>
          <cell r="G107" t="str">
            <v>岳子琦</v>
          </cell>
          <cell r="H107">
            <v>67</v>
          </cell>
          <cell r="I107" t="str">
            <v>邓国华</v>
          </cell>
          <cell r="J107">
            <v>107.5</v>
          </cell>
          <cell r="K107" t="str">
            <v>彭丹</v>
          </cell>
          <cell r="L107">
            <v>37</v>
          </cell>
          <cell r="M107" t="str">
            <v>康小平</v>
          </cell>
          <cell r="N107">
            <v>76</v>
          </cell>
          <cell r="O107" t="str">
            <v>李荣鑫</v>
          </cell>
          <cell r="P107">
            <v>63</v>
          </cell>
          <cell r="Q107" t="str">
            <v>付仁源</v>
          </cell>
          <cell r="R107">
            <v>67</v>
          </cell>
          <cell r="S107" t="str">
            <v>纪春权</v>
          </cell>
          <cell r="T107">
            <v>67</v>
          </cell>
          <cell r="U107" t="str">
            <v>杨国芬</v>
          </cell>
          <cell r="V107">
            <v>78</v>
          </cell>
          <cell r="W107" t="str">
            <v>石敏</v>
          </cell>
        </row>
        <row r="108">
          <cell r="B108" t="str">
            <v>G513422200503087048</v>
          </cell>
          <cell r="C108" t="str">
            <v>03</v>
          </cell>
          <cell r="D108" t="str">
            <v>苏朗央青</v>
          </cell>
          <cell r="E108">
            <v>610.5</v>
          </cell>
          <cell r="F108">
            <v>102</v>
          </cell>
          <cell r="G108" t="str">
            <v>岳子琦</v>
          </cell>
          <cell r="H108">
            <v>65</v>
          </cell>
          <cell r="I108" t="str">
            <v>邓国华</v>
          </cell>
          <cell r="J108">
            <v>94.5</v>
          </cell>
          <cell r="K108" t="str">
            <v>彭丹</v>
          </cell>
          <cell r="L108">
            <v>40</v>
          </cell>
          <cell r="M108" t="str">
            <v>康小平</v>
          </cell>
          <cell r="N108">
            <v>64</v>
          </cell>
          <cell r="O108" t="str">
            <v>李荣鑫</v>
          </cell>
          <cell r="P108">
            <v>43</v>
          </cell>
          <cell r="Q108" t="str">
            <v>付仁源</v>
          </cell>
          <cell r="R108">
            <v>64</v>
          </cell>
          <cell r="S108" t="str">
            <v>纪春权</v>
          </cell>
          <cell r="T108">
            <v>58</v>
          </cell>
          <cell r="U108" t="str">
            <v>杨国芬</v>
          </cell>
          <cell r="V108">
            <v>80</v>
          </cell>
          <cell r="W108" t="str">
            <v>石敏</v>
          </cell>
        </row>
        <row r="109">
          <cell r="B109" t="str">
            <v>G51342220051020111X</v>
          </cell>
          <cell r="C109" t="str">
            <v>03</v>
          </cell>
          <cell r="D109" t="str">
            <v>沈云东</v>
          </cell>
          <cell r="E109">
            <v>607.5</v>
          </cell>
          <cell r="F109">
            <v>91</v>
          </cell>
          <cell r="G109" t="str">
            <v>岳子琦</v>
          </cell>
          <cell r="H109">
            <v>71</v>
          </cell>
          <cell r="I109" t="str">
            <v>邓国华</v>
          </cell>
          <cell r="J109">
            <v>59.5</v>
          </cell>
          <cell r="K109" t="str">
            <v>彭丹</v>
          </cell>
          <cell r="L109">
            <v>46</v>
          </cell>
          <cell r="M109" t="str">
            <v>康小平</v>
          </cell>
          <cell r="N109">
            <v>66</v>
          </cell>
          <cell r="O109" t="str">
            <v>李荣鑫</v>
          </cell>
          <cell r="P109">
            <v>73</v>
          </cell>
          <cell r="Q109" t="str">
            <v>付仁源</v>
          </cell>
          <cell r="R109">
            <v>66</v>
          </cell>
          <cell r="S109" t="str">
            <v>纪春权</v>
          </cell>
          <cell r="T109">
            <v>63</v>
          </cell>
          <cell r="U109" t="str">
            <v>杨国芬</v>
          </cell>
          <cell r="V109">
            <v>72</v>
          </cell>
          <cell r="W109" t="str">
            <v>石敏</v>
          </cell>
        </row>
        <row r="110">
          <cell r="B110" t="str">
            <v>G513422200701156219</v>
          </cell>
          <cell r="C110" t="str">
            <v>03</v>
          </cell>
          <cell r="D110" t="str">
            <v>扎西仁青</v>
          </cell>
          <cell r="E110">
            <v>585</v>
          </cell>
          <cell r="F110">
            <v>88</v>
          </cell>
          <cell r="G110" t="str">
            <v>岳子琦</v>
          </cell>
          <cell r="H110">
            <v>79</v>
          </cell>
          <cell r="I110" t="str">
            <v>邓国华</v>
          </cell>
          <cell r="J110">
            <v>91</v>
          </cell>
          <cell r="K110" t="str">
            <v>彭丹</v>
          </cell>
          <cell r="L110">
            <v>36</v>
          </cell>
          <cell r="M110" t="str">
            <v>康小平</v>
          </cell>
          <cell r="N110">
            <v>56</v>
          </cell>
          <cell r="O110" t="str">
            <v>李荣鑫</v>
          </cell>
          <cell r="P110">
            <v>47</v>
          </cell>
          <cell r="Q110" t="str">
            <v>付仁源</v>
          </cell>
          <cell r="R110">
            <v>58</v>
          </cell>
          <cell r="S110" t="str">
            <v>纪春权</v>
          </cell>
          <cell r="T110">
            <v>55</v>
          </cell>
          <cell r="U110" t="str">
            <v>杨国芬</v>
          </cell>
          <cell r="V110">
            <v>75</v>
          </cell>
          <cell r="W110" t="str">
            <v>石敏</v>
          </cell>
        </row>
        <row r="111">
          <cell r="B111" t="str">
            <v>G513422200609216223</v>
          </cell>
          <cell r="C111" t="str">
            <v>03</v>
          </cell>
          <cell r="D111" t="str">
            <v>王燕飞</v>
          </cell>
          <cell r="E111">
            <v>611.5</v>
          </cell>
          <cell r="F111">
            <v>101</v>
          </cell>
          <cell r="G111" t="str">
            <v>岳子琦</v>
          </cell>
          <cell r="H111">
            <v>76</v>
          </cell>
          <cell r="I111" t="str">
            <v>邓国华</v>
          </cell>
          <cell r="J111">
            <v>92.5</v>
          </cell>
          <cell r="K111" t="str">
            <v>彭丹</v>
          </cell>
          <cell r="L111">
            <v>32</v>
          </cell>
          <cell r="M111" t="str">
            <v>康小平</v>
          </cell>
          <cell r="N111">
            <v>51</v>
          </cell>
          <cell r="O111" t="str">
            <v>李荣鑫</v>
          </cell>
          <cell r="P111">
            <v>42</v>
          </cell>
          <cell r="Q111" t="str">
            <v>付仁源</v>
          </cell>
          <cell r="R111">
            <v>72</v>
          </cell>
          <cell r="S111" t="str">
            <v>纪春权</v>
          </cell>
          <cell r="T111">
            <v>62</v>
          </cell>
          <cell r="U111" t="str">
            <v>杨国芬</v>
          </cell>
          <cell r="V111">
            <v>83</v>
          </cell>
          <cell r="W111" t="str">
            <v>石敏</v>
          </cell>
        </row>
        <row r="112">
          <cell r="B112" t="str">
            <v>G513422200402182927</v>
          </cell>
          <cell r="C112" t="str">
            <v>03</v>
          </cell>
          <cell r="D112" t="str">
            <v>扎史祝玛</v>
          </cell>
          <cell r="E112">
            <v>577.5</v>
          </cell>
          <cell r="F112">
            <v>84</v>
          </cell>
          <cell r="G112" t="str">
            <v>岳子琦</v>
          </cell>
          <cell r="H112">
            <v>95</v>
          </cell>
          <cell r="I112" t="str">
            <v>邓国华</v>
          </cell>
          <cell r="J112">
            <v>65.5</v>
          </cell>
          <cell r="K112" t="str">
            <v>彭丹</v>
          </cell>
          <cell r="L112">
            <v>51</v>
          </cell>
          <cell r="M112" t="str">
            <v>康小平</v>
          </cell>
          <cell r="N112">
            <v>58</v>
          </cell>
          <cell r="O112" t="str">
            <v>李荣鑫</v>
          </cell>
          <cell r="P112">
            <v>40</v>
          </cell>
          <cell r="Q112" t="str">
            <v>付仁源</v>
          </cell>
          <cell r="R112">
            <v>60</v>
          </cell>
          <cell r="S112" t="str">
            <v>纪春权</v>
          </cell>
          <cell r="T112">
            <v>55</v>
          </cell>
          <cell r="U112" t="str">
            <v>杨国芬</v>
          </cell>
          <cell r="V112">
            <v>69</v>
          </cell>
          <cell r="W112" t="str">
            <v>石敏</v>
          </cell>
        </row>
        <row r="113">
          <cell r="B113" t="str">
            <v>G513422200603150921</v>
          </cell>
          <cell r="C113" t="str">
            <v>03</v>
          </cell>
          <cell r="D113" t="str">
            <v>陈贵英</v>
          </cell>
          <cell r="E113">
            <v>585.5</v>
          </cell>
          <cell r="F113">
            <v>94</v>
          </cell>
          <cell r="G113" t="str">
            <v>岳子琦</v>
          </cell>
          <cell r="H113">
            <v>68</v>
          </cell>
          <cell r="I113" t="str">
            <v>邓国华</v>
          </cell>
          <cell r="J113">
            <v>97.5</v>
          </cell>
          <cell r="K113" t="str">
            <v>彭丹</v>
          </cell>
          <cell r="L113">
            <v>24</v>
          </cell>
          <cell r="M113" t="str">
            <v>康小平</v>
          </cell>
          <cell r="N113">
            <v>45</v>
          </cell>
          <cell r="O113" t="str">
            <v>李荣鑫</v>
          </cell>
          <cell r="P113">
            <v>58</v>
          </cell>
          <cell r="Q113" t="str">
            <v>付仁源</v>
          </cell>
          <cell r="R113">
            <v>65</v>
          </cell>
          <cell r="S113" t="str">
            <v>纪春权</v>
          </cell>
          <cell r="T113">
            <v>60</v>
          </cell>
          <cell r="U113" t="str">
            <v>杨国芬</v>
          </cell>
          <cell r="V113">
            <v>74</v>
          </cell>
          <cell r="W113" t="str">
            <v>石敏</v>
          </cell>
        </row>
        <row r="114">
          <cell r="B114" t="str">
            <v>G513422200608242112</v>
          </cell>
          <cell r="C114" t="str">
            <v>03</v>
          </cell>
          <cell r="D114" t="str">
            <v>马健军</v>
          </cell>
          <cell r="E114">
            <v>596.5</v>
          </cell>
          <cell r="F114">
            <v>88</v>
          </cell>
          <cell r="G114" t="str">
            <v>岳子琦</v>
          </cell>
          <cell r="H114">
            <v>68</v>
          </cell>
          <cell r="I114" t="str">
            <v>邓国华</v>
          </cell>
          <cell r="J114">
            <v>69.5</v>
          </cell>
          <cell r="K114" t="str">
            <v>彭丹</v>
          </cell>
          <cell r="L114">
            <v>37</v>
          </cell>
          <cell r="M114" t="str">
            <v>康小平</v>
          </cell>
          <cell r="N114">
            <v>62</v>
          </cell>
          <cell r="O114" t="str">
            <v>李荣鑫</v>
          </cell>
          <cell r="P114">
            <v>60</v>
          </cell>
          <cell r="Q114" t="str">
            <v>付仁源</v>
          </cell>
          <cell r="R114">
            <v>73</v>
          </cell>
          <cell r="S114" t="str">
            <v>纪春权</v>
          </cell>
          <cell r="T114">
            <v>57</v>
          </cell>
          <cell r="U114" t="str">
            <v>杨国芬</v>
          </cell>
          <cell r="V114">
            <v>82</v>
          </cell>
          <cell r="W114" t="str">
            <v>石敏</v>
          </cell>
        </row>
        <row r="115">
          <cell r="B115" t="str">
            <v>G513422200312053822</v>
          </cell>
          <cell r="C115" t="str">
            <v>03</v>
          </cell>
          <cell r="D115" t="str">
            <v>次尔祝玛</v>
          </cell>
          <cell r="E115">
            <v>602.5</v>
          </cell>
          <cell r="F115">
            <v>96</v>
          </cell>
          <cell r="G115" t="str">
            <v>岳子琦</v>
          </cell>
          <cell r="H115">
            <v>77</v>
          </cell>
          <cell r="I115" t="str">
            <v>邓国华</v>
          </cell>
          <cell r="J115">
            <v>67.5</v>
          </cell>
          <cell r="K115" t="str">
            <v>彭丹</v>
          </cell>
          <cell r="L115">
            <v>21</v>
          </cell>
          <cell r="M115" t="str">
            <v>康小平</v>
          </cell>
          <cell r="N115">
            <v>61</v>
          </cell>
          <cell r="O115" t="str">
            <v>李荣鑫</v>
          </cell>
          <cell r="P115">
            <v>60</v>
          </cell>
          <cell r="Q115" t="str">
            <v>付仁源</v>
          </cell>
          <cell r="R115">
            <v>73</v>
          </cell>
          <cell r="S115" t="str">
            <v>纪春权</v>
          </cell>
          <cell r="T115">
            <v>67</v>
          </cell>
          <cell r="U115" t="str">
            <v>杨国芬</v>
          </cell>
          <cell r="V115">
            <v>80</v>
          </cell>
          <cell r="W115" t="str">
            <v>石敏</v>
          </cell>
        </row>
        <row r="116">
          <cell r="B116" t="str">
            <v>G513422200712086818</v>
          </cell>
          <cell r="C116" t="str">
            <v>03</v>
          </cell>
          <cell r="D116" t="str">
            <v>沈克古</v>
          </cell>
          <cell r="E116">
            <v>536.5</v>
          </cell>
          <cell r="F116">
            <v>86</v>
          </cell>
          <cell r="G116" t="str">
            <v>岳子琦</v>
          </cell>
          <cell r="H116">
            <v>62</v>
          </cell>
          <cell r="I116" t="str">
            <v>邓国华</v>
          </cell>
          <cell r="J116">
            <v>114.5</v>
          </cell>
          <cell r="K116" t="str">
            <v>彭丹</v>
          </cell>
          <cell r="L116">
            <v>38</v>
          </cell>
          <cell r="M116" t="str">
            <v>康小平</v>
          </cell>
          <cell r="N116">
            <v>38</v>
          </cell>
          <cell r="O116" t="str">
            <v>李荣鑫</v>
          </cell>
          <cell r="P116">
            <v>42</v>
          </cell>
          <cell r="Q116" t="str">
            <v>付仁源</v>
          </cell>
          <cell r="R116">
            <v>52</v>
          </cell>
          <cell r="S116" t="str">
            <v>纪春权</v>
          </cell>
          <cell r="T116">
            <v>54</v>
          </cell>
          <cell r="U116" t="str">
            <v>杨国芬</v>
          </cell>
          <cell r="V116">
            <v>50</v>
          </cell>
          <cell r="W116" t="str">
            <v>石敏</v>
          </cell>
        </row>
        <row r="117">
          <cell r="B117" t="str">
            <v>G513422200603043827</v>
          </cell>
          <cell r="C117" t="str">
            <v>03</v>
          </cell>
          <cell r="D117" t="str">
            <v>黄金兰</v>
          </cell>
          <cell r="E117">
            <v>612.5</v>
          </cell>
          <cell r="F117">
            <v>93</v>
          </cell>
          <cell r="G117" t="str">
            <v>岳子琦</v>
          </cell>
          <cell r="H117">
            <v>63</v>
          </cell>
          <cell r="I117" t="str">
            <v>邓国华</v>
          </cell>
          <cell r="J117">
            <v>63.5</v>
          </cell>
          <cell r="K117" t="str">
            <v>彭丹</v>
          </cell>
          <cell r="L117">
            <v>36</v>
          </cell>
          <cell r="M117" t="str">
            <v>康小平</v>
          </cell>
          <cell r="N117">
            <v>59</v>
          </cell>
          <cell r="O117" t="str">
            <v>李荣鑫</v>
          </cell>
          <cell r="P117">
            <v>65</v>
          </cell>
          <cell r="Q117" t="str">
            <v>付仁源</v>
          </cell>
          <cell r="R117">
            <v>82</v>
          </cell>
          <cell r="S117" t="str">
            <v>纪春权</v>
          </cell>
          <cell r="T117">
            <v>68</v>
          </cell>
          <cell r="U117" t="str">
            <v>杨国芬</v>
          </cell>
          <cell r="V117">
            <v>83</v>
          </cell>
          <cell r="W117" t="str">
            <v>石敏</v>
          </cell>
        </row>
        <row r="118">
          <cell r="B118" t="str">
            <v>G513422200703064422</v>
          </cell>
          <cell r="C118" t="str">
            <v>03</v>
          </cell>
          <cell r="D118" t="str">
            <v>贾比且</v>
          </cell>
          <cell r="E118">
            <v>590</v>
          </cell>
          <cell r="F118">
            <v>88</v>
          </cell>
          <cell r="G118" t="str">
            <v>岳子琦</v>
          </cell>
          <cell r="H118">
            <v>67</v>
          </cell>
          <cell r="I118" t="str">
            <v>邓国华</v>
          </cell>
          <cell r="J118">
            <v>76</v>
          </cell>
          <cell r="K118" t="str">
            <v>彭丹</v>
          </cell>
          <cell r="L118">
            <v>30</v>
          </cell>
          <cell r="M118" t="str">
            <v>康小平</v>
          </cell>
          <cell r="N118">
            <v>68</v>
          </cell>
          <cell r="O118" t="str">
            <v>李荣鑫</v>
          </cell>
          <cell r="P118">
            <v>47</v>
          </cell>
          <cell r="Q118" t="str">
            <v>付仁源</v>
          </cell>
          <cell r="R118">
            <v>65</v>
          </cell>
          <cell r="S118" t="str">
            <v>纪春权</v>
          </cell>
          <cell r="T118">
            <v>70</v>
          </cell>
          <cell r="U118" t="str">
            <v>杨国芬</v>
          </cell>
          <cell r="V118">
            <v>79</v>
          </cell>
          <cell r="W118" t="str">
            <v>石敏</v>
          </cell>
        </row>
        <row r="119">
          <cell r="B119" t="str">
            <v>G513422200606190013</v>
          </cell>
          <cell r="C119" t="str">
            <v>03</v>
          </cell>
          <cell r="D119" t="str">
            <v>杨小强</v>
          </cell>
          <cell r="E119">
            <v>576</v>
          </cell>
          <cell r="F119">
            <v>99</v>
          </cell>
          <cell r="G119" t="str">
            <v>岳子琦</v>
          </cell>
          <cell r="H119">
            <v>44</v>
          </cell>
          <cell r="I119" t="str">
            <v>邓国华</v>
          </cell>
          <cell r="J119">
            <v>64</v>
          </cell>
          <cell r="K119" t="str">
            <v>彭丹</v>
          </cell>
          <cell r="L119">
            <v>38</v>
          </cell>
          <cell r="M119" t="str">
            <v>康小平</v>
          </cell>
          <cell r="N119">
            <v>65</v>
          </cell>
          <cell r="O119" t="str">
            <v>李荣鑫</v>
          </cell>
          <cell r="P119">
            <v>61</v>
          </cell>
          <cell r="Q119" t="str">
            <v>付仁源</v>
          </cell>
          <cell r="R119">
            <v>59</v>
          </cell>
          <cell r="S119" t="str">
            <v>纪春权</v>
          </cell>
          <cell r="T119">
            <v>57</v>
          </cell>
          <cell r="U119" t="str">
            <v>杨国芬</v>
          </cell>
          <cell r="V119">
            <v>89</v>
          </cell>
          <cell r="W119" t="str">
            <v>石敏</v>
          </cell>
        </row>
        <row r="120">
          <cell r="B120" t="str">
            <v>G513423200807103111</v>
          </cell>
          <cell r="C120" t="str">
            <v>03</v>
          </cell>
          <cell r="D120" t="str">
            <v>杨天宇</v>
          </cell>
          <cell r="E120">
            <v>570.5</v>
          </cell>
          <cell r="F120">
            <v>97</v>
          </cell>
          <cell r="G120" t="str">
            <v>岳子琦</v>
          </cell>
          <cell r="H120">
            <v>52</v>
          </cell>
          <cell r="I120" t="str">
            <v>邓国华</v>
          </cell>
          <cell r="J120">
            <v>46.5</v>
          </cell>
          <cell r="K120" t="str">
            <v>彭丹</v>
          </cell>
          <cell r="L120">
            <v>46</v>
          </cell>
          <cell r="M120" t="str">
            <v>康小平</v>
          </cell>
          <cell r="N120">
            <v>68</v>
          </cell>
          <cell r="O120" t="str">
            <v>李荣鑫</v>
          </cell>
          <cell r="P120">
            <v>57</v>
          </cell>
          <cell r="Q120" t="str">
            <v>付仁源</v>
          </cell>
          <cell r="R120">
            <v>68</v>
          </cell>
          <cell r="S120" t="str">
            <v>纪春权</v>
          </cell>
          <cell r="T120">
            <v>63</v>
          </cell>
          <cell r="U120" t="str">
            <v>杨国芬</v>
          </cell>
          <cell r="V120">
            <v>73</v>
          </cell>
          <cell r="W120" t="str">
            <v>石敏</v>
          </cell>
        </row>
        <row r="121">
          <cell r="B121" t="str">
            <v>G513422200406102525</v>
          </cell>
          <cell r="C121" t="str">
            <v>03</v>
          </cell>
          <cell r="D121" t="str">
            <v>苏维英</v>
          </cell>
          <cell r="E121">
            <v>566.5</v>
          </cell>
          <cell r="F121">
            <v>82</v>
          </cell>
          <cell r="G121" t="str">
            <v>岳子琦</v>
          </cell>
          <cell r="H121">
            <v>50</v>
          </cell>
          <cell r="I121" t="str">
            <v>邓国华</v>
          </cell>
          <cell r="J121">
            <v>77.5</v>
          </cell>
          <cell r="K121" t="str">
            <v>彭丹</v>
          </cell>
          <cell r="L121">
            <v>39</v>
          </cell>
          <cell r="M121" t="str">
            <v>康小平</v>
          </cell>
          <cell r="N121">
            <v>68</v>
          </cell>
          <cell r="O121" t="str">
            <v>李荣鑫</v>
          </cell>
          <cell r="P121">
            <v>50</v>
          </cell>
          <cell r="Q121" t="str">
            <v>付仁源</v>
          </cell>
          <cell r="R121">
            <v>59</v>
          </cell>
          <cell r="S121" t="str">
            <v>纪春权</v>
          </cell>
          <cell r="T121">
            <v>61</v>
          </cell>
          <cell r="U121" t="str">
            <v>杨国芬</v>
          </cell>
          <cell r="V121">
            <v>80</v>
          </cell>
          <cell r="W121" t="str">
            <v>石敏</v>
          </cell>
        </row>
        <row r="122">
          <cell r="B122" t="str">
            <v>G513422200609082122</v>
          </cell>
          <cell r="C122" t="str">
            <v>03</v>
          </cell>
          <cell r="D122" t="str">
            <v>王伍力</v>
          </cell>
          <cell r="E122">
            <v>535.5</v>
          </cell>
          <cell r="F122">
            <v>90</v>
          </cell>
          <cell r="G122" t="str">
            <v>岳子琦</v>
          </cell>
          <cell r="H122">
            <v>60</v>
          </cell>
          <cell r="I122" t="str">
            <v>邓国华</v>
          </cell>
          <cell r="J122">
            <v>85.5</v>
          </cell>
          <cell r="K122" t="str">
            <v>彭丹</v>
          </cell>
          <cell r="L122">
            <v>33</v>
          </cell>
          <cell r="M122" t="str">
            <v>康小平</v>
          </cell>
          <cell r="N122">
            <v>48</v>
          </cell>
          <cell r="O122" t="str">
            <v>李荣鑫</v>
          </cell>
          <cell r="P122">
            <v>44</v>
          </cell>
          <cell r="Q122" t="str">
            <v>付仁源</v>
          </cell>
          <cell r="R122">
            <v>70</v>
          </cell>
          <cell r="S122" t="str">
            <v>纪春权</v>
          </cell>
          <cell r="T122">
            <v>47</v>
          </cell>
          <cell r="U122" t="str">
            <v>杨国芬</v>
          </cell>
          <cell r="V122">
            <v>58</v>
          </cell>
          <cell r="W122" t="str">
            <v>石敏</v>
          </cell>
        </row>
        <row r="123">
          <cell r="B123" t="str">
            <v>G513422200502154229</v>
          </cell>
          <cell r="C123" t="str">
            <v>03</v>
          </cell>
          <cell r="D123" t="str">
            <v>央章玛</v>
          </cell>
          <cell r="E123">
            <v>564.5</v>
          </cell>
          <cell r="F123">
            <v>95</v>
          </cell>
          <cell r="G123" t="str">
            <v>岳子琦</v>
          </cell>
          <cell r="H123">
            <v>55</v>
          </cell>
          <cell r="I123" t="str">
            <v>邓国华</v>
          </cell>
          <cell r="J123">
            <v>89.5</v>
          </cell>
          <cell r="K123" t="str">
            <v>彭丹</v>
          </cell>
          <cell r="L123">
            <v>14</v>
          </cell>
          <cell r="M123" t="str">
            <v>康小平</v>
          </cell>
          <cell r="N123">
            <v>50</v>
          </cell>
          <cell r="O123" t="str">
            <v>李荣鑫</v>
          </cell>
          <cell r="P123">
            <v>56</v>
          </cell>
          <cell r="Q123" t="str">
            <v>付仁源</v>
          </cell>
          <cell r="R123">
            <v>78</v>
          </cell>
          <cell r="S123" t="str">
            <v>纪春权</v>
          </cell>
          <cell r="T123">
            <v>64</v>
          </cell>
          <cell r="U123" t="str">
            <v>杨国芬</v>
          </cell>
          <cell r="V123">
            <v>63</v>
          </cell>
          <cell r="W123" t="str">
            <v>石敏</v>
          </cell>
        </row>
        <row r="124">
          <cell r="B124" t="str">
            <v>G513422200801016846</v>
          </cell>
          <cell r="C124" t="str">
            <v>03</v>
          </cell>
          <cell r="D124" t="str">
            <v>邱晓英</v>
          </cell>
          <cell r="E124">
            <v>587.5</v>
          </cell>
          <cell r="F124">
            <v>100</v>
          </cell>
          <cell r="G124" t="str">
            <v>岳子琦</v>
          </cell>
          <cell r="H124">
            <v>65</v>
          </cell>
          <cell r="I124" t="str">
            <v>邓国华</v>
          </cell>
          <cell r="J124">
            <v>50.5</v>
          </cell>
          <cell r="K124" t="str">
            <v>彭丹</v>
          </cell>
          <cell r="L124">
            <v>38</v>
          </cell>
          <cell r="M124" t="str">
            <v>康小平</v>
          </cell>
          <cell r="N124">
            <v>53</v>
          </cell>
          <cell r="O124" t="str">
            <v>李荣鑫</v>
          </cell>
          <cell r="P124">
            <v>52</v>
          </cell>
          <cell r="Q124" t="str">
            <v>付仁源</v>
          </cell>
          <cell r="R124">
            <v>81</v>
          </cell>
          <cell r="S124" t="str">
            <v>纪春权</v>
          </cell>
          <cell r="T124">
            <v>71</v>
          </cell>
          <cell r="U124" t="str">
            <v>杨国芬</v>
          </cell>
          <cell r="V124">
            <v>77</v>
          </cell>
          <cell r="W124" t="str">
            <v>石敏</v>
          </cell>
        </row>
        <row r="125">
          <cell r="B125" t="str">
            <v>G513422200609121128</v>
          </cell>
          <cell r="C125" t="str">
            <v>03</v>
          </cell>
          <cell r="D125" t="str">
            <v>吕琼</v>
          </cell>
          <cell r="E125">
            <v>543.5</v>
          </cell>
          <cell r="F125">
            <v>87</v>
          </cell>
          <cell r="G125" t="str">
            <v>岳子琦</v>
          </cell>
          <cell r="H125">
            <v>77</v>
          </cell>
          <cell r="I125" t="str">
            <v>邓国华</v>
          </cell>
          <cell r="J125">
            <v>78.5</v>
          </cell>
          <cell r="K125" t="str">
            <v>彭丹</v>
          </cell>
          <cell r="L125">
            <v>26</v>
          </cell>
          <cell r="M125" t="str">
            <v>康小平</v>
          </cell>
          <cell r="N125">
            <v>42</v>
          </cell>
          <cell r="O125" t="str">
            <v>李荣鑫</v>
          </cell>
          <cell r="P125">
            <v>47</v>
          </cell>
          <cell r="Q125" t="str">
            <v>付仁源</v>
          </cell>
          <cell r="R125">
            <v>61</v>
          </cell>
          <cell r="S125" t="str">
            <v>纪春权</v>
          </cell>
          <cell r="T125">
            <v>50</v>
          </cell>
          <cell r="U125" t="str">
            <v>杨国芬</v>
          </cell>
          <cell r="V125">
            <v>75</v>
          </cell>
          <cell r="W125" t="str">
            <v>石敏</v>
          </cell>
        </row>
        <row r="126">
          <cell r="B126" t="str">
            <v>G513422200605113825</v>
          </cell>
          <cell r="C126" t="str">
            <v>03</v>
          </cell>
          <cell r="D126" t="str">
            <v>杨长英</v>
          </cell>
          <cell r="E126">
            <v>559</v>
          </cell>
          <cell r="F126">
            <v>99</v>
          </cell>
          <cell r="G126" t="str">
            <v>岳子琦</v>
          </cell>
          <cell r="H126">
            <v>33</v>
          </cell>
          <cell r="I126" t="str">
            <v>邓国华</v>
          </cell>
          <cell r="J126">
            <v>90</v>
          </cell>
          <cell r="K126" t="str">
            <v>彭丹</v>
          </cell>
          <cell r="L126">
            <v>28</v>
          </cell>
          <cell r="M126" t="str">
            <v>康小平</v>
          </cell>
          <cell r="N126">
            <v>50</v>
          </cell>
          <cell r="O126" t="str">
            <v>李荣鑫</v>
          </cell>
          <cell r="P126">
            <v>50</v>
          </cell>
          <cell r="Q126" t="str">
            <v>付仁源</v>
          </cell>
          <cell r="R126">
            <v>66</v>
          </cell>
          <cell r="S126" t="str">
            <v>纪春权</v>
          </cell>
          <cell r="T126">
            <v>71</v>
          </cell>
          <cell r="U126" t="str">
            <v>杨国芬</v>
          </cell>
          <cell r="V126">
            <v>72</v>
          </cell>
          <cell r="W126" t="str">
            <v>石敏</v>
          </cell>
        </row>
        <row r="127">
          <cell r="B127" t="str">
            <v>G513422200608185015</v>
          </cell>
          <cell r="C127" t="str">
            <v>03</v>
          </cell>
          <cell r="D127" t="str">
            <v>姜才建</v>
          </cell>
          <cell r="E127">
            <v>542.5</v>
          </cell>
          <cell r="F127">
            <v>81</v>
          </cell>
          <cell r="G127" t="str">
            <v>岳子琦</v>
          </cell>
          <cell r="H127">
            <v>96</v>
          </cell>
          <cell r="I127" t="str">
            <v>邓国华</v>
          </cell>
          <cell r="J127">
            <v>36.5</v>
          </cell>
          <cell r="K127" t="str">
            <v>彭丹</v>
          </cell>
          <cell r="L127">
            <v>40</v>
          </cell>
          <cell r="M127" t="str">
            <v>康小平</v>
          </cell>
          <cell r="N127">
            <v>52</v>
          </cell>
          <cell r="O127" t="str">
            <v>李荣鑫</v>
          </cell>
          <cell r="P127">
            <v>43</v>
          </cell>
          <cell r="Q127" t="str">
            <v>付仁源</v>
          </cell>
          <cell r="R127">
            <v>71</v>
          </cell>
          <cell r="S127" t="str">
            <v>纪春权</v>
          </cell>
          <cell r="T127">
            <v>52</v>
          </cell>
          <cell r="U127" t="str">
            <v>杨国芬</v>
          </cell>
          <cell r="V127">
            <v>71</v>
          </cell>
          <cell r="W127" t="str">
            <v>石敏</v>
          </cell>
        </row>
        <row r="128">
          <cell r="B128" t="str">
            <v>G513422200705064012</v>
          </cell>
          <cell r="C128" t="str">
            <v>03</v>
          </cell>
          <cell r="D128" t="str">
            <v>杜基偏初</v>
          </cell>
          <cell r="E128">
            <v>540.5</v>
          </cell>
          <cell r="F128">
            <v>88</v>
          </cell>
          <cell r="G128" t="str">
            <v>岳子琦</v>
          </cell>
          <cell r="H128">
            <v>62</v>
          </cell>
          <cell r="I128" t="str">
            <v>邓国华</v>
          </cell>
          <cell r="J128">
            <v>61.5</v>
          </cell>
          <cell r="K128" t="str">
            <v>彭丹</v>
          </cell>
          <cell r="L128">
            <v>24</v>
          </cell>
          <cell r="M128" t="str">
            <v>康小平</v>
          </cell>
          <cell r="N128">
            <v>60</v>
          </cell>
          <cell r="O128" t="str">
            <v>李荣鑫</v>
          </cell>
          <cell r="P128">
            <v>48</v>
          </cell>
          <cell r="Q128" t="str">
            <v>付仁源</v>
          </cell>
          <cell r="R128">
            <v>65</v>
          </cell>
          <cell r="S128" t="str">
            <v>纪春权</v>
          </cell>
          <cell r="T128">
            <v>53</v>
          </cell>
          <cell r="U128" t="str">
            <v>杨国芬</v>
          </cell>
          <cell r="V128">
            <v>79</v>
          </cell>
          <cell r="W128" t="str">
            <v>石敏</v>
          </cell>
        </row>
        <row r="129">
          <cell r="B129" t="str">
            <v>G513422200503087021</v>
          </cell>
          <cell r="C129" t="str">
            <v>03</v>
          </cell>
          <cell r="D129" t="str">
            <v>苏朗拥宗</v>
          </cell>
          <cell r="E129">
            <v>535</v>
          </cell>
          <cell r="F129">
            <v>90</v>
          </cell>
          <cell r="G129" t="str">
            <v>岳子琦</v>
          </cell>
          <cell r="H129">
            <v>73</v>
          </cell>
          <cell r="I129" t="str">
            <v>邓国华</v>
          </cell>
          <cell r="J129">
            <v>70</v>
          </cell>
          <cell r="K129" t="str">
            <v>彭丹</v>
          </cell>
          <cell r="L129">
            <v>22</v>
          </cell>
          <cell r="M129" t="str">
            <v>康小平</v>
          </cell>
          <cell r="N129">
            <v>45</v>
          </cell>
          <cell r="O129" t="str">
            <v>李荣鑫</v>
          </cell>
          <cell r="P129">
            <v>42</v>
          </cell>
          <cell r="Q129" t="str">
            <v>付仁源</v>
          </cell>
          <cell r="R129">
            <v>52</v>
          </cell>
          <cell r="S129" t="str">
            <v>纪春权</v>
          </cell>
          <cell r="T129">
            <v>61</v>
          </cell>
          <cell r="U129" t="str">
            <v>杨国芬</v>
          </cell>
          <cell r="V129">
            <v>80</v>
          </cell>
          <cell r="W129" t="str">
            <v>石敏</v>
          </cell>
        </row>
        <row r="130">
          <cell r="B130" t="str">
            <v>G513423200405253950</v>
          </cell>
          <cell r="C130" t="str">
            <v>03</v>
          </cell>
          <cell r="D130" t="str">
            <v>毛清华</v>
          </cell>
          <cell r="E130">
            <v>543</v>
          </cell>
          <cell r="F130">
            <v>100</v>
          </cell>
          <cell r="G130" t="str">
            <v>岳子琦</v>
          </cell>
          <cell r="H130">
            <v>55</v>
          </cell>
          <cell r="I130" t="str">
            <v>邓国华</v>
          </cell>
          <cell r="J130">
            <v>54</v>
          </cell>
          <cell r="K130" t="str">
            <v>彭丹</v>
          </cell>
          <cell r="L130">
            <v>39</v>
          </cell>
          <cell r="M130" t="str">
            <v>康小平</v>
          </cell>
          <cell r="N130">
            <v>60</v>
          </cell>
          <cell r="O130" t="str">
            <v>李荣鑫</v>
          </cell>
          <cell r="P130">
            <v>33</v>
          </cell>
          <cell r="Q130" t="str">
            <v>付仁源</v>
          </cell>
          <cell r="R130">
            <v>72</v>
          </cell>
          <cell r="S130" t="str">
            <v>纪春权</v>
          </cell>
          <cell r="T130">
            <v>61</v>
          </cell>
          <cell r="U130" t="str">
            <v>杨国芬</v>
          </cell>
          <cell r="V130">
            <v>69</v>
          </cell>
          <cell r="W130" t="str">
            <v>石敏</v>
          </cell>
        </row>
        <row r="131">
          <cell r="B131" t="str">
            <v>G513422200407202923</v>
          </cell>
          <cell r="C131" t="str">
            <v>03</v>
          </cell>
          <cell r="D131" t="str">
            <v>苏龙英</v>
          </cell>
          <cell r="E131">
            <v>543.5</v>
          </cell>
          <cell r="F131">
            <v>98</v>
          </cell>
          <cell r="G131" t="str">
            <v>岳子琦</v>
          </cell>
          <cell r="H131">
            <v>58</v>
          </cell>
          <cell r="I131" t="str">
            <v>邓国华</v>
          </cell>
          <cell r="J131">
            <v>66.5</v>
          </cell>
          <cell r="K131" t="str">
            <v>彭丹</v>
          </cell>
          <cell r="L131">
            <v>19</v>
          </cell>
          <cell r="M131" t="str">
            <v>康小平</v>
          </cell>
          <cell r="N131">
            <v>53</v>
          </cell>
          <cell r="O131" t="str">
            <v>李荣鑫</v>
          </cell>
          <cell r="P131">
            <v>46</v>
          </cell>
          <cell r="Q131" t="str">
            <v>付仁源</v>
          </cell>
          <cell r="R131">
            <v>74</v>
          </cell>
          <cell r="S131" t="str">
            <v>纪春权</v>
          </cell>
          <cell r="T131">
            <v>57</v>
          </cell>
          <cell r="U131" t="str">
            <v>杨国芬</v>
          </cell>
          <cell r="V131">
            <v>72</v>
          </cell>
          <cell r="W131" t="str">
            <v>石敏</v>
          </cell>
        </row>
        <row r="132">
          <cell r="B132" t="str">
            <v>G513422200701095612</v>
          </cell>
          <cell r="C132" t="str">
            <v>03</v>
          </cell>
          <cell r="D132" t="str">
            <v>刘鑫</v>
          </cell>
          <cell r="E132">
            <v>535.5</v>
          </cell>
          <cell r="F132">
            <v>75</v>
          </cell>
          <cell r="G132" t="str">
            <v>岳子琦</v>
          </cell>
          <cell r="H132">
            <v>72</v>
          </cell>
          <cell r="I132" t="str">
            <v>邓国华</v>
          </cell>
          <cell r="J132">
            <v>58.5</v>
          </cell>
          <cell r="K132" t="str">
            <v>彭丹</v>
          </cell>
          <cell r="L132">
            <v>29</v>
          </cell>
          <cell r="M132" t="str">
            <v>康小平</v>
          </cell>
          <cell r="N132">
            <v>60</v>
          </cell>
          <cell r="O132" t="str">
            <v>李荣鑫</v>
          </cell>
          <cell r="P132">
            <v>44</v>
          </cell>
          <cell r="Q132" t="str">
            <v>付仁源</v>
          </cell>
          <cell r="R132">
            <v>69</v>
          </cell>
          <cell r="S132" t="str">
            <v>纪春权</v>
          </cell>
          <cell r="T132">
            <v>59</v>
          </cell>
          <cell r="U132" t="str">
            <v>杨国芬</v>
          </cell>
          <cell r="V132">
            <v>69</v>
          </cell>
          <cell r="W132" t="str">
            <v>石敏</v>
          </cell>
        </row>
        <row r="133">
          <cell r="B133" t="str">
            <v>G513422200512062723</v>
          </cell>
          <cell r="C133" t="str">
            <v>03</v>
          </cell>
          <cell r="D133" t="str">
            <v>陈小红</v>
          </cell>
          <cell r="E133">
            <v>522</v>
          </cell>
          <cell r="F133">
            <v>83</v>
          </cell>
          <cell r="G133" t="str">
            <v>岳子琦</v>
          </cell>
          <cell r="H133">
            <v>76</v>
          </cell>
          <cell r="I133" t="str">
            <v>邓国华</v>
          </cell>
          <cell r="J133">
            <v>43</v>
          </cell>
          <cell r="K133" t="str">
            <v>彭丹</v>
          </cell>
          <cell r="L133">
            <v>21</v>
          </cell>
          <cell r="M133" t="str">
            <v>康小平</v>
          </cell>
          <cell r="N133">
            <v>62</v>
          </cell>
          <cell r="O133" t="str">
            <v>李荣鑫</v>
          </cell>
          <cell r="P133">
            <v>50</v>
          </cell>
          <cell r="Q133" t="str">
            <v>付仁源</v>
          </cell>
          <cell r="R133">
            <v>66</v>
          </cell>
          <cell r="S133" t="str">
            <v>纪春权</v>
          </cell>
          <cell r="T133">
            <v>59</v>
          </cell>
          <cell r="U133" t="str">
            <v>杨国芬</v>
          </cell>
          <cell r="V133">
            <v>62</v>
          </cell>
          <cell r="W133" t="str">
            <v>石敏</v>
          </cell>
        </row>
        <row r="134">
          <cell r="B134" t="str">
            <v>G51342220070618071X</v>
          </cell>
          <cell r="C134" t="str">
            <v>03</v>
          </cell>
          <cell r="D134" t="str">
            <v>伍呷呷</v>
          </cell>
          <cell r="E134">
            <v>532</v>
          </cell>
          <cell r="F134">
            <v>80</v>
          </cell>
          <cell r="G134" t="str">
            <v>岳子琦</v>
          </cell>
          <cell r="H134">
            <v>63</v>
          </cell>
          <cell r="I134" t="str">
            <v>邓国华</v>
          </cell>
          <cell r="J134">
            <v>56</v>
          </cell>
          <cell r="K134" t="str">
            <v>彭丹</v>
          </cell>
          <cell r="L134">
            <v>26</v>
          </cell>
          <cell r="M134" t="str">
            <v>康小平</v>
          </cell>
          <cell r="N134">
            <v>61</v>
          </cell>
          <cell r="O134" t="str">
            <v>李荣鑫</v>
          </cell>
          <cell r="P134">
            <v>49</v>
          </cell>
          <cell r="Q134" t="str">
            <v>付仁源</v>
          </cell>
          <cell r="R134">
            <v>71</v>
          </cell>
          <cell r="S134" t="str">
            <v>纪春权</v>
          </cell>
          <cell r="T134">
            <v>55</v>
          </cell>
          <cell r="U134" t="str">
            <v>杨国芬</v>
          </cell>
          <cell r="V134">
            <v>71</v>
          </cell>
          <cell r="W134" t="str">
            <v>石敏</v>
          </cell>
        </row>
        <row r="135">
          <cell r="B135" t="str">
            <v>G513423200709210044</v>
          </cell>
          <cell r="C135" t="str">
            <v>03</v>
          </cell>
          <cell r="D135" t="str">
            <v>陈赟</v>
          </cell>
          <cell r="E135">
            <v>520.5</v>
          </cell>
          <cell r="F135">
            <v>82</v>
          </cell>
          <cell r="G135" t="str">
            <v>岳子琦</v>
          </cell>
          <cell r="H135">
            <v>63</v>
          </cell>
          <cell r="I135" t="str">
            <v>邓国华</v>
          </cell>
          <cell r="J135">
            <v>49.5</v>
          </cell>
          <cell r="K135" t="str">
            <v>彭丹</v>
          </cell>
          <cell r="L135">
            <v>45</v>
          </cell>
          <cell r="M135" t="str">
            <v>康小平</v>
          </cell>
          <cell r="N135">
            <v>49</v>
          </cell>
          <cell r="O135" t="str">
            <v>李荣鑫</v>
          </cell>
          <cell r="P135">
            <v>46</v>
          </cell>
          <cell r="Q135" t="str">
            <v>付仁源</v>
          </cell>
          <cell r="R135">
            <v>61</v>
          </cell>
          <cell r="S135" t="str">
            <v>纪春权</v>
          </cell>
          <cell r="T135">
            <v>46</v>
          </cell>
          <cell r="U135" t="str">
            <v>杨国芬</v>
          </cell>
          <cell r="V135">
            <v>79</v>
          </cell>
          <cell r="W135" t="str">
            <v>石敏</v>
          </cell>
        </row>
        <row r="136">
          <cell r="B136" t="str">
            <v>G513422200608232918</v>
          </cell>
          <cell r="C136" t="str">
            <v>03</v>
          </cell>
          <cell r="D136" t="str">
            <v>韩小芳</v>
          </cell>
          <cell r="E136">
            <v>515</v>
          </cell>
          <cell r="F136">
            <v>82</v>
          </cell>
          <cell r="G136" t="str">
            <v>岳子琦</v>
          </cell>
          <cell r="H136">
            <v>69</v>
          </cell>
          <cell r="I136" t="str">
            <v>邓国华</v>
          </cell>
          <cell r="J136">
            <v>60</v>
          </cell>
          <cell r="K136" t="str">
            <v>彭丹</v>
          </cell>
          <cell r="L136">
            <v>37</v>
          </cell>
          <cell r="M136" t="str">
            <v>康小平</v>
          </cell>
          <cell r="N136">
            <v>42</v>
          </cell>
          <cell r="O136" t="str">
            <v>李荣鑫</v>
          </cell>
          <cell r="P136">
            <v>43</v>
          </cell>
          <cell r="Q136" t="str">
            <v>付仁源</v>
          </cell>
          <cell r="R136">
            <v>56</v>
          </cell>
          <cell r="S136" t="str">
            <v>纪春权</v>
          </cell>
          <cell r="T136">
            <v>54</v>
          </cell>
          <cell r="U136" t="str">
            <v>杨国芬</v>
          </cell>
          <cell r="V136">
            <v>72</v>
          </cell>
          <cell r="W136" t="str">
            <v>石敏</v>
          </cell>
        </row>
        <row r="137">
          <cell r="B137" t="str">
            <v>G513422200609044425</v>
          </cell>
          <cell r="C137" t="str">
            <v>03</v>
          </cell>
          <cell r="D137" t="str">
            <v>何建英</v>
          </cell>
          <cell r="E137">
            <v>528.5</v>
          </cell>
          <cell r="F137">
            <v>82</v>
          </cell>
          <cell r="G137" t="str">
            <v>岳子琦</v>
          </cell>
          <cell r="H137">
            <v>38</v>
          </cell>
          <cell r="I137" t="str">
            <v>邓国华</v>
          </cell>
          <cell r="J137">
            <v>76.5</v>
          </cell>
          <cell r="K137" t="str">
            <v>彭丹</v>
          </cell>
          <cell r="L137">
            <v>33</v>
          </cell>
          <cell r="M137" t="str">
            <v>康小平</v>
          </cell>
          <cell r="N137">
            <v>55</v>
          </cell>
          <cell r="O137" t="str">
            <v>李荣鑫</v>
          </cell>
          <cell r="P137">
            <v>46</v>
          </cell>
          <cell r="Q137" t="str">
            <v>付仁源</v>
          </cell>
          <cell r="R137">
            <v>70</v>
          </cell>
          <cell r="S137" t="str">
            <v>纪春权</v>
          </cell>
          <cell r="T137">
            <v>59</v>
          </cell>
          <cell r="U137" t="str">
            <v>杨国芬</v>
          </cell>
          <cell r="V137">
            <v>69</v>
          </cell>
          <cell r="W137" t="str">
            <v>石敏</v>
          </cell>
        </row>
        <row r="138">
          <cell r="B138" t="str">
            <v>G51342220060310401X</v>
          </cell>
          <cell r="C138" t="str">
            <v>03</v>
          </cell>
          <cell r="D138" t="str">
            <v>仁青扎西</v>
          </cell>
          <cell r="E138">
            <v>542.5</v>
          </cell>
          <cell r="F138">
            <v>86</v>
          </cell>
          <cell r="G138" t="str">
            <v>岳子琦</v>
          </cell>
          <cell r="H138">
            <v>62</v>
          </cell>
          <cell r="I138" t="str">
            <v>邓国华</v>
          </cell>
          <cell r="J138">
            <v>60.5</v>
          </cell>
          <cell r="K138" t="str">
            <v>彭丹</v>
          </cell>
          <cell r="L138">
            <v>31</v>
          </cell>
          <cell r="M138" t="str">
            <v>康小平</v>
          </cell>
          <cell r="N138">
            <v>53</v>
          </cell>
          <cell r="O138" t="str">
            <v>李荣鑫</v>
          </cell>
          <cell r="P138">
            <v>38</v>
          </cell>
          <cell r="Q138" t="str">
            <v>付仁源</v>
          </cell>
          <cell r="R138">
            <v>65</v>
          </cell>
          <cell r="S138" t="str">
            <v>纪春权</v>
          </cell>
          <cell r="T138">
            <v>70</v>
          </cell>
          <cell r="U138" t="str">
            <v>杨国芬</v>
          </cell>
          <cell r="V138">
            <v>77</v>
          </cell>
          <cell r="W138" t="str">
            <v>石敏</v>
          </cell>
        </row>
        <row r="139">
          <cell r="B139" t="str">
            <v>G513422200512020048</v>
          </cell>
          <cell r="C139" t="str">
            <v>03</v>
          </cell>
          <cell r="D139" t="str">
            <v>杨健芳</v>
          </cell>
          <cell r="E139">
            <v>536</v>
          </cell>
          <cell r="F139">
            <v>99</v>
          </cell>
          <cell r="G139" t="str">
            <v>岳子琦</v>
          </cell>
          <cell r="H139">
            <v>32</v>
          </cell>
          <cell r="I139" t="str">
            <v>邓国华</v>
          </cell>
          <cell r="J139">
            <v>85</v>
          </cell>
          <cell r="K139" t="str">
            <v>彭丹</v>
          </cell>
          <cell r="L139">
            <v>23</v>
          </cell>
          <cell r="M139" t="str">
            <v>康小平</v>
          </cell>
          <cell r="N139">
            <v>42</v>
          </cell>
          <cell r="O139" t="str">
            <v>李荣鑫</v>
          </cell>
          <cell r="P139">
            <v>44</v>
          </cell>
          <cell r="Q139" t="str">
            <v>付仁源</v>
          </cell>
          <cell r="R139">
            <v>60</v>
          </cell>
          <cell r="S139" t="str">
            <v>纪春权</v>
          </cell>
          <cell r="T139">
            <v>77</v>
          </cell>
          <cell r="U139" t="str">
            <v>杨国芬</v>
          </cell>
          <cell r="V139">
            <v>74</v>
          </cell>
          <cell r="W139" t="str">
            <v>石敏</v>
          </cell>
        </row>
        <row r="140">
          <cell r="B140" t="str">
            <v>G513422200409151912</v>
          </cell>
          <cell r="C140" t="str">
            <v>03</v>
          </cell>
          <cell r="D140" t="str">
            <v>马小华</v>
          </cell>
          <cell r="E140">
            <v>472.5</v>
          </cell>
          <cell r="F140">
            <v>80</v>
          </cell>
          <cell r="G140" t="str">
            <v>岳子琦</v>
          </cell>
          <cell r="H140">
            <v>45</v>
          </cell>
          <cell r="I140" t="str">
            <v>邓国华</v>
          </cell>
          <cell r="J140">
            <v>58.5</v>
          </cell>
          <cell r="K140" t="str">
            <v>彭丹</v>
          </cell>
          <cell r="L140">
            <v>40</v>
          </cell>
          <cell r="M140" t="str">
            <v>康小平</v>
          </cell>
          <cell r="N140">
            <v>53</v>
          </cell>
          <cell r="O140" t="str">
            <v>李荣鑫</v>
          </cell>
          <cell r="P140">
            <v>48</v>
          </cell>
          <cell r="Q140" t="str">
            <v>付仁源</v>
          </cell>
          <cell r="R140">
            <v>44</v>
          </cell>
          <cell r="S140" t="str">
            <v>纪春权</v>
          </cell>
          <cell r="T140">
            <v>34</v>
          </cell>
          <cell r="U140" t="str">
            <v>杨国芬</v>
          </cell>
          <cell r="V140">
            <v>70</v>
          </cell>
          <cell r="W140" t="str">
            <v>石敏</v>
          </cell>
        </row>
        <row r="141">
          <cell r="B141" t="str">
            <v>G513422200404261725</v>
          </cell>
          <cell r="C141" t="str">
            <v>03</v>
          </cell>
          <cell r="D141" t="str">
            <v>米小春</v>
          </cell>
          <cell r="E141">
            <v>512.5</v>
          </cell>
          <cell r="F141">
            <v>77</v>
          </cell>
          <cell r="G141" t="str">
            <v>岳子琦</v>
          </cell>
          <cell r="H141">
            <v>63</v>
          </cell>
          <cell r="I141" t="str">
            <v>邓国华</v>
          </cell>
          <cell r="J141">
            <v>63.5</v>
          </cell>
          <cell r="K141" t="str">
            <v>彭丹</v>
          </cell>
          <cell r="L141">
            <v>27</v>
          </cell>
          <cell r="M141" t="str">
            <v>康小平</v>
          </cell>
          <cell r="N141">
            <v>49</v>
          </cell>
          <cell r="O141" t="str">
            <v>李荣鑫</v>
          </cell>
          <cell r="P141">
            <v>45</v>
          </cell>
          <cell r="Q141" t="str">
            <v>付仁源</v>
          </cell>
          <cell r="R141">
            <v>64</v>
          </cell>
          <cell r="S141" t="str">
            <v>纪春权</v>
          </cell>
          <cell r="T141">
            <v>47</v>
          </cell>
          <cell r="U141" t="str">
            <v>杨国芬</v>
          </cell>
          <cell r="V141">
            <v>77</v>
          </cell>
          <cell r="W141" t="str">
            <v>石敏</v>
          </cell>
        </row>
        <row r="142">
          <cell r="B142" t="str">
            <v>G513422200708154814</v>
          </cell>
          <cell r="C142" t="str">
            <v>03</v>
          </cell>
          <cell r="D142" t="str">
            <v>降初次尔</v>
          </cell>
          <cell r="E142">
            <v>546.5</v>
          </cell>
          <cell r="F142">
            <v>86</v>
          </cell>
          <cell r="G142" t="str">
            <v>岳子琦</v>
          </cell>
          <cell r="H142">
            <v>45</v>
          </cell>
          <cell r="I142" t="str">
            <v>邓国华</v>
          </cell>
          <cell r="J142">
            <v>60.5</v>
          </cell>
          <cell r="K142" t="str">
            <v>彭丹</v>
          </cell>
          <cell r="L142">
            <v>29</v>
          </cell>
          <cell r="M142" t="str">
            <v>康小平</v>
          </cell>
          <cell r="N142">
            <v>37</v>
          </cell>
          <cell r="O142" t="str">
            <v>李荣鑫</v>
          </cell>
          <cell r="P142">
            <v>60</v>
          </cell>
          <cell r="Q142" t="str">
            <v>付仁源</v>
          </cell>
          <cell r="R142">
            <v>67</v>
          </cell>
          <cell r="S142" t="str">
            <v>纪春权</v>
          </cell>
          <cell r="T142">
            <v>74</v>
          </cell>
          <cell r="U142" t="str">
            <v>杨国芬</v>
          </cell>
          <cell r="V142">
            <v>88</v>
          </cell>
          <cell r="W142" t="str">
            <v>石敏</v>
          </cell>
        </row>
        <row r="143">
          <cell r="B143" t="str">
            <v>G513422200511054828</v>
          </cell>
          <cell r="C143" t="str">
            <v>03</v>
          </cell>
          <cell r="D143" t="str">
            <v>次仁祝玛</v>
          </cell>
          <cell r="E143">
            <v>489</v>
          </cell>
          <cell r="F143">
            <v>82</v>
          </cell>
          <cell r="G143" t="str">
            <v>岳子琦</v>
          </cell>
          <cell r="H143">
            <v>45</v>
          </cell>
          <cell r="I143" t="str">
            <v>邓国华</v>
          </cell>
          <cell r="J143">
            <v>65</v>
          </cell>
          <cell r="K143" t="str">
            <v>彭丹</v>
          </cell>
          <cell r="L143">
            <v>22</v>
          </cell>
          <cell r="M143" t="str">
            <v>康小平</v>
          </cell>
          <cell r="N143">
            <v>51</v>
          </cell>
          <cell r="O143" t="str">
            <v>李荣鑫</v>
          </cell>
          <cell r="P143">
            <v>46</v>
          </cell>
          <cell r="Q143" t="str">
            <v>付仁源</v>
          </cell>
          <cell r="R143">
            <v>62</v>
          </cell>
          <cell r="S143" t="str">
            <v>纪春权</v>
          </cell>
          <cell r="T143">
            <v>52</v>
          </cell>
          <cell r="U143" t="str">
            <v>杨国芬</v>
          </cell>
          <cell r="V143">
            <v>64</v>
          </cell>
          <cell r="W143" t="str">
            <v>石敏</v>
          </cell>
        </row>
        <row r="144">
          <cell r="B144" t="str">
            <v>G513422200703262322</v>
          </cell>
          <cell r="C144" t="str">
            <v>03</v>
          </cell>
          <cell r="D144" t="str">
            <v>张春霞</v>
          </cell>
          <cell r="E144">
            <v>510.5</v>
          </cell>
          <cell r="F144">
            <v>94</v>
          </cell>
          <cell r="G144" t="str">
            <v>岳子琦</v>
          </cell>
          <cell r="H144">
            <v>45</v>
          </cell>
          <cell r="I144" t="str">
            <v>邓国华</v>
          </cell>
          <cell r="J144">
            <v>46.5</v>
          </cell>
          <cell r="K144" t="str">
            <v>彭丹</v>
          </cell>
          <cell r="L144">
            <v>29</v>
          </cell>
          <cell r="M144" t="str">
            <v>康小平</v>
          </cell>
          <cell r="N144">
            <v>48</v>
          </cell>
          <cell r="O144" t="str">
            <v>李荣鑫</v>
          </cell>
          <cell r="P144">
            <v>47</v>
          </cell>
          <cell r="Q144" t="str">
            <v>付仁源</v>
          </cell>
          <cell r="R144">
            <v>68</v>
          </cell>
          <cell r="S144" t="str">
            <v>纪春权</v>
          </cell>
          <cell r="T144">
            <v>58</v>
          </cell>
          <cell r="U144" t="str">
            <v>杨国芬</v>
          </cell>
          <cell r="V144">
            <v>75</v>
          </cell>
          <cell r="W144" t="str">
            <v>石敏</v>
          </cell>
        </row>
        <row r="145">
          <cell r="B145" t="str">
            <v>G513422200605304218</v>
          </cell>
          <cell r="C145" t="str">
            <v>03</v>
          </cell>
          <cell r="D145" t="str">
            <v>呷土次尔</v>
          </cell>
          <cell r="E145">
            <v>481.5</v>
          </cell>
          <cell r="F145">
            <v>70</v>
          </cell>
          <cell r="G145" t="str">
            <v>岳子琦</v>
          </cell>
          <cell r="H145">
            <v>45</v>
          </cell>
          <cell r="I145" t="str">
            <v>邓国华</v>
          </cell>
          <cell r="J145">
            <v>51.5</v>
          </cell>
          <cell r="K145" t="str">
            <v>彭丹</v>
          </cell>
          <cell r="L145">
            <v>32</v>
          </cell>
          <cell r="M145" t="str">
            <v>康小平</v>
          </cell>
          <cell r="N145">
            <v>56</v>
          </cell>
          <cell r="O145" t="str">
            <v>李荣鑫</v>
          </cell>
          <cell r="P145">
            <v>52</v>
          </cell>
          <cell r="Q145" t="str">
            <v>付仁源</v>
          </cell>
          <cell r="R145">
            <v>50</v>
          </cell>
          <cell r="S145" t="str">
            <v>纪春权</v>
          </cell>
          <cell r="T145">
            <v>58</v>
          </cell>
          <cell r="U145" t="str">
            <v>杨国芬</v>
          </cell>
          <cell r="V145">
            <v>67</v>
          </cell>
          <cell r="W145" t="str">
            <v>石敏</v>
          </cell>
        </row>
        <row r="146">
          <cell r="B146" t="str">
            <v>G51142120060228580X</v>
          </cell>
          <cell r="C146" t="str">
            <v>03</v>
          </cell>
          <cell r="D146" t="str">
            <v>黄佳燕</v>
          </cell>
          <cell r="E146">
            <v>490</v>
          </cell>
          <cell r="F146">
            <v>93</v>
          </cell>
          <cell r="G146" t="str">
            <v>岳子琦</v>
          </cell>
          <cell r="H146">
            <v>31</v>
          </cell>
          <cell r="I146" t="str">
            <v>邓国华</v>
          </cell>
          <cell r="J146">
            <v>45</v>
          </cell>
          <cell r="K146" t="str">
            <v>彭丹</v>
          </cell>
          <cell r="L146">
            <v>32</v>
          </cell>
          <cell r="M146" t="str">
            <v>康小平</v>
          </cell>
          <cell r="N146">
            <v>48</v>
          </cell>
          <cell r="O146" t="str">
            <v>李荣鑫</v>
          </cell>
          <cell r="P146">
            <v>49</v>
          </cell>
          <cell r="Q146" t="str">
            <v>付仁源</v>
          </cell>
          <cell r="R146">
            <v>60</v>
          </cell>
          <cell r="S146" t="str">
            <v>纪春权</v>
          </cell>
          <cell r="T146">
            <v>58</v>
          </cell>
          <cell r="U146" t="str">
            <v>杨国芬</v>
          </cell>
          <cell r="V146">
            <v>74</v>
          </cell>
          <cell r="W146" t="str">
            <v>石敏</v>
          </cell>
        </row>
        <row r="147">
          <cell r="B147" t="str">
            <v>G513422200809172317</v>
          </cell>
          <cell r="C147" t="str">
            <v>03</v>
          </cell>
          <cell r="D147" t="str">
            <v>宋灵</v>
          </cell>
          <cell r="E147">
            <v>478.5</v>
          </cell>
          <cell r="F147">
            <v>86</v>
          </cell>
          <cell r="G147" t="str">
            <v>岳子琦</v>
          </cell>
          <cell r="H147">
            <v>56</v>
          </cell>
          <cell r="I147" t="str">
            <v>邓国华</v>
          </cell>
          <cell r="J147">
            <v>51.5</v>
          </cell>
          <cell r="K147" t="str">
            <v>彭丹</v>
          </cell>
          <cell r="L147">
            <v>24</v>
          </cell>
          <cell r="M147" t="str">
            <v>康小平</v>
          </cell>
          <cell r="N147">
            <v>42</v>
          </cell>
          <cell r="O147" t="str">
            <v>李荣鑫</v>
          </cell>
          <cell r="P147">
            <v>37</v>
          </cell>
          <cell r="Q147" t="str">
            <v>付仁源</v>
          </cell>
          <cell r="R147">
            <v>52</v>
          </cell>
          <cell r="S147" t="str">
            <v>纪春权</v>
          </cell>
          <cell r="T147">
            <v>56</v>
          </cell>
          <cell r="U147" t="str">
            <v>杨国芬</v>
          </cell>
          <cell r="V147">
            <v>74</v>
          </cell>
          <cell r="W147" t="str">
            <v>石敏</v>
          </cell>
        </row>
        <row r="148">
          <cell r="B148" t="str">
            <v>G513422200410014229</v>
          </cell>
          <cell r="C148" t="str">
            <v>03</v>
          </cell>
          <cell r="D148" t="str">
            <v>边玛拉初</v>
          </cell>
          <cell r="E148">
            <v>472</v>
          </cell>
          <cell r="F148">
            <v>93</v>
          </cell>
          <cell r="G148" t="str">
            <v>岳子琦</v>
          </cell>
          <cell r="H148">
            <v>46</v>
          </cell>
          <cell r="I148" t="str">
            <v>邓国华</v>
          </cell>
          <cell r="J148">
            <v>47</v>
          </cell>
          <cell r="K148" t="str">
            <v>彭丹</v>
          </cell>
          <cell r="L148">
            <v>19</v>
          </cell>
          <cell r="M148" t="str">
            <v>康小平</v>
          </cell>
          <cell r="N148">
            <v>38</v>
          </cell>
          <cell r="O148" t="str">
            <v>李荣鑫</v>
          </cell>
          <cell r="P148">
            <v>46</v>
          </cell>
          <cell r="Q148" t="str">
            <v>付仁源</v>
          </cell>
          <cell r="R148">
            <v>63</v>
          </cell>
          <cell r="S148" t="str">
            <v>纪春权</v>
          </cell>
          <cell r="T148">
            <v>61</v>
          </cell>
          <cell r="U148" t="str">
            <v>杨国芬</v>
          </cell>
          <cell r="V148">
            <v>59</v>
          </cell>
          <cell r="W148" t="str">
            <v>石敏</v>
          </cell>
        </row>
        <row r="149">
          <cell r="B149" t="str">
            <v>G513422200410014413</v>
          </cell>
          <cell r="C149" t="str">
            <v>03</v>
          </cell>
          <cell r="D149" t="str">
            <v>李启贵</v>
          </cell>
          <cell r="E149">
            <v>489.5</v>
          </cell>
          <cell r="F149">
            <v>82</v>
          </cell>
          <cell r="G149" t="str">
            <v>岳子琦</v>
          </cell>
          <cell r="H149">
            <v>44</v>
          </cell>
          <cell r="I149" t="str">
            <v>邓国华</v>
          </cell>
          <cell r="J149">
            <v>29.5</v>
          </cell>
          <cell r="K149" t="str">
            <v>彭丹</v>
          </cell>
          <cell r="L149">
            <v>27</v>
          </cell>
          <cell r="M149" t="str">
            <v>康小平</v>
          </cell>
          <cell r="N149">
            <v>55</v>
          </cell>
          <cell r="O149" t="str">
            <v>李荣鑫</v>
          </cell>
          <cell r="P149">
            <v>49</v>
          </cell>
          <cell r="Q149" t="str">
            <v>付仁源</v>
          </cell>
          <cell r="R149">
            <v>63</v>
          </cell>
          <cell r="S149" t="str">
            <v>纪春权</v>
          </cell>
          <cell r="T149">
            <v>52</v>
          </cell>
          <cell r="U149" t="str">
            <v>杨国芬</v>
          </cell>
          <cell r="V149">
            <v>88</v>
          </cell>
          <cell r="W149" t="str">
            <v>石敏</v>
          </cell>
        </row>
        <row r="150">
          <cell r="B150" t="str">
            <v>G513422200605140313</v>
          </cell>
          <cell r="C150" t="str">
            <v>03</v>
          </cell>
          <cell r="D150" t="str">
            <v>何世先</v>
          </cell>
          <cell r="E150">
            <v>439</v>
          </cell>
          <cell r="F150">
            <v>76</v>
          </cell>
          <cell r="G150" t="str">
            <v>岳子琦</v>
          </cell>
          <cell r="H150">
            <v>32</v>
          </cell>
          <cell r="I150" t="str">
            <v>邓国华</v>
          </cell>
          <cell r="J150">
            <v>54</v>
          </cell>
          <cell r="K150" t="str">
            <v>彭丹</v>
          </cell>
          <cell r="L150">
            <v>33</v>
          </cell>
          <cell r="M150" t="str">
            <v>康小平</v>
          </cell>
          <cell r="N150">
            <v>56</v>
          </cell>
          <cell r="O150" t="str">
            <v>李荣鑫</v>
          </cell>
          <cell r="P150">
            <v>34</v>
          </cell>
          <cell r="Q150" t="str">
            <v>付仁源</v>
          </cell>
          <cell r="R150">
            <v>49</v>
          </cell>
          <cell r="S150" t="str">
            <v>纪春权</v>
          </cell>
          <cell r="T150">
            <v>50</v>
          </cell>
          <cell r="U150" t="str">
            <v>杨国芬</v>
          </cell>
          <cell r="V150">
            <v>55</v>
          </cell>
          <cell r="W150" t="str">
            <v>石敏</v>
          </cell>
        </row>
        <row r="151">
          <cell r="B151" t="str">
            <v>G513422200703280723</v>
          </cell>
          <cell r="C151" t="str">
            <v>03</v>
          </cell>
          <cell r="D151" t="str">
            <v>严文英</v>
          </cell>
          <cell r="E151">
            <v>415</v>
          </cell>
          <cell r="F151">
            <v>66</v>
          </cell>
          <cell r="G151" t="str">
            <v>岳子琦</v>
          </cell>
          <cell r="H151">
            <v>43</v>
          </cell>
          <cell r="I151" t="str">
            <v>邓国华</v>
          </cell>
          <cell r="J151">
            <v>76</v>
          </cell>
          <cell r="K151" t="str">
            <v>彭丹</v>
          </cell>
          <cell r="L151">
            <v>18</v>
          </cell>
          <cell r="M151" t="str">
            <v>康小平</v>
          </cell>
          <cell r="N151">
            <v>33</v>
          </cell>
          <cell r="O151" t="str">
            <v>李荣鑫</v>
          </cell>
          <cell r="P151">
            <v>35</v>
          </cell>
          <cell r="Q151" t="str">
            <v>付仁源</v>
          </cell>
          <cell r="R151">
            <v>38</v>
          </cell>
          <cell r="S151" t="str">
            <v>纪春权</v>
          </cell>
          <cell r="T151">
            <v>44</v>
          </cell>
          <cell r="U151" t="str">
            <v>杨国芬</v>
          </cell>
          <cell r="V151">
            <v>62</v>
          </cell>
          <cell r="W151" t="str">
            <v>石敏</v>
          </cell>
        </row>
        <row r="152">
          <cell r="B152" t="str">
            <v>G513422200612282723</v>
          </cell>
          <cell r="C152" t="str">
            <v>03</v>
          </cell>
          <cell r="D152" t="str">
            <v>蒲小雪</v>
          </cell>
          <cell r="E152">
            <v>410</v>
          </cell>
          <cell r="F152">
            <v>83</v>
          </cell>
          <cell r="G152" t="str">
            <v>岳子琦</v>
          </cell>
          <cell r="H152">
            <v>34</v>
          </cell>
          <cell r="I152" t="str">
            <v>邓国华</v>
          </cell>
          <cell r="J152">
            <v>30</v>
          </cell>
          <cell r="K152" t="str">
            <v>彭丹</v>
          </cell>
          <cell r="L152">
            <v>16</v>
          </cell>
          <cell r="M152" t="str">
            <v>康小平</v>
          </cell>
          <cell r="N152">
            <v>37</v>
          </cell>
          <cell r="O152" t="str">
            <v>李荣鑫</v>
          </cell>
          <cell r="P152">
            <v>37</v>
          </cell>
          <cell r="Q152" t="str">
            <v>付仁源</v>
          </cell>
          <cell r="R152">
            <v>52</v>
          </cell>
          <cell r="S152" t="str">
            <v>纪春权</v>
          </cell>
          <cell r="T152">
            <v>52</v>
          </cell>
          <cell r="U152" t="str">
            <v>杨国芬</v>
          </cell>
          <cell r="V152">
            <v>69</v>
          </cell>
          <cell r="W152" t="str">
            <v>石敏</v>
          </cell>
        </row>
        <row r="153">
          <cell r="B153" t="str">
            <v>G51342220060401661X</v>
          </cell>
          <cell r="C153" t="str">
            <v>04</v>
          </cell>
          <cell r="D153" t="str">
            <v>贾华富</v>
          </cell>
          <cell r="E153">
            <v>598.5</v>
          </cell>
          <cell r="F153">
            <v>88</v>
          </cell>
          <cell r="G153" t="str">
            <v>刘云菊</v>
          </cell>
          <cell r="H153">
            <v>83</v>
          </cell>
          <cell r="I153" t="str">
            <v>马俊</v>
          </cell>
          <cell r="J153">
            <v>77.5</v>
          </cell>
          <cell r="K153" t="str">
            <v>朱恩凡</v>
          </cell>
          <cell r="L153">
            <v>55</v>
          </cell>
          <cell r="M153" t="str">
            <v>次珍扎保</v>
          </cell>
          <cell r="N153">
            <v>38</v>
          </cell>
          <cell r="O153" t="str">
            <v>宁建康</v>
          </cell>
          <cell r="P153">
            <v>56</v>
          </cell>
          <cell r="Q153" t="str">
            <v>尤顺芝</v>
          </cell>
          <cell r="R153">
            <v>60</v>
          </cell>
          <cell r="S153" t="str">
            <v>胡东缘</v>
          </cell>
          <cell r="T153">
            <v>75</v>
          </cell>
          <cell r="U153" t="str">
            <v>杨琴</v>
          </cell>
          <cell r="V153">
            <v>66</v>
          </cell>
          <cell r="W153" t="str">
            <v>米晓妹</v>
          </cell>
        </row>
        <row r="154">
          <cell r="B154" t="str">
            <v>G513422200510032926</v>
          </cell>
          <cell r="C154" t="str">
            <v>04</v>
          </cell>
          <cell r="D154" t="str">
            <v>苟阿芬</v>
          </cell>
          <cell r="E154">
            <v>598.5</v>
          </cell>
          <cell r="F154">
            <v>82</v>
          </cell>
          <cell r="G154" t="str">
            <v>刘云菊</v>
          </cell>
          <cell r="H154">
            <v>89</v>
          </cell>
          <cell r="I154" t="str">
            <v>马俊</v>
          </cell>
          <cell r="J154">
            <v>103.5</v>
          </cell>
          <cell r="K154" t="str">
            <v>朱恩凡</v>
          </cell>
          <cell r="L154">
            <v>40</v>
          </cell>
          <cell r="M154" t="str">
            <v>次珍扎保</v>
          </cell>
          <cell r="N154">
            <v>54</v>
          </cell>
          <cell r="O154" t="str">
            <v>宁建康</v>
          </cell>
          <cell r="P154">
            <v>45</v>
          </cell>
          <cell r="Q154" t="str">
            <v>尤顺芝</v>
          </cell>
          <cell r="R154">
            <v>55</v>
          </cell>
          <cell r="S154" t="str">
            <v>胡东缘</v>
          </cell>
          <cell r="T154">
            <v>66</v>
          </cell>
          <cell r="U154" t="str">
            <v>杨琴</v>
          </cell>
          <cell r="V154">
            <v>64</v>
          </cell>
          <cell r="W154" t="str">
            <v>米晓妹</v>
          </cell>
        </row>
        <row r="155">
          <cell r="B155" t="str">
            <v>G513422200611051528</v>
          </cell>
          <cell r="C155" t="str">
            <v>04</v>
          </cell>
          <cell r="D155" t="str">
            <v>李荣玉</v>
          </cell>
          <cell r="E155">
            <v>587.5</v>
          </cell>
          <cell r="F155">
            <v>79</v>
          </cell>
          <cell r="G155" t="str">
            <v>刘云菊</v>
          </cell>
          <cell r="H155">
            <v>68</v>
          </cell>
          <cell r="I155" t="str">
            <v>马俊</v>
          </cell>
          <cell r="J155">
            <v>64.5</v>
          </cell>
          <cell r="K155" t="str">
            <v>朱恩凡</v>
          </cell>
          <cell r="L155">
            <v>45</v>
          </cell>
          <cell r="M155" t="str">
            <v>次珍扎保</v>
          </cell>
          <cell r="N155">
            <v>62</v>
          </cell>
          <cell r="O155" t="str">
            <v>宁建康</v>
          </cell>
          <cell r="P155">
            <v>66</v>
          </cell>
          <cell r="Q155" t="str">
            <v>尤顺芝</v>
          </cell>
          <cell r="R155">
            <v>60</v>
          </cell>
          <cell r="S155" t="str">
            <v>胡东缘</v>
          </cell>
          <cell r="T155">
            <v>75</v>
          </cell>
          <cell r="U155" t="str">
            <v>杨琴</v>
          </cell>
          <cell r="V155">
            <v>68</v>
          </cell>
          <cell r="W155" t="str">
            <v>米晓妹</v>
          </cell>
        </row>
        <row r="156">
          <cell r="B156" t="str">
            <v>G513422200701180921</v>
          </cell>
          <cell r="C156" t="str">
            <v>04</v>
          </cell>
          <cell r="D156" t="str">
            <v>杨欣茹</v>
          </cell>
          <cell r="E156">
            <v>574</v>
          </cell>
          <cell r="F156">
            <v>83</v>
          </cell>
          <cell r="G156" t="str">
            <v>刘云菊</v>
          </cell>
          <cell r="H156">
            <v>70</v>
          </cell>
          <cell r="I156" t="str">
            <v>马俊</v>
          </cell>
          <cell r="J156">
            <v>110</v>
          </cell>
          <cell r="K156" t="str">
            <v>朱恩凡</v>
          </cell>
          <cell r="L156">
            <v>47</v>
          </cell>
          <cell r="M156" t="str">
            <v>次珍扎保</v>
          </cell>
          <cell r="N156">
            <v>40</v>
          </cell>
          <cell r="O156" t="str">
            <v>宁建康</v>
          </cell>
          <cell r="P156">
            <v>52</v>
          </cell>
          <cell r="Q156" t="str">
            <v>尤顺芝</v>
          </cell>
          <cell r="R156">
            <v>60</v>
          </cell>
          <cell r="S156" t="str">
            <v>胡东缘</v>
          </cell>
          <cell r="T156">
            <v>50</v>
          </cell>
          <cell r="U156" t="str">
            <v>杨琴</v>
          </cell>
          <cell r="V156">
            <v>62</v>
          </cell>
          <cell r="W156" t="str">
            <v>米晓妹</v>
          </cell>
        </row>
        <row r="157">
          <cell r="B157" t="str">
            <v>G513422200610023613</v>
          </cell>
          <cell r="C157" t="str">
            <v>04</v>
          </cell>
          <cell r="D157" t="str">
            <v>易争扎西</v>
          </cell>
          <cell r="E157">
            <v>556.5</v>
          </cell>
          <cell r="F157">
            <v>87</v>
          </cell>
          <cell r="G157" t="str">
            <v>刘云菊</v>
          </cell>
          <cell r="H157">
            <v>81</v>
          </cell>
          <cell r="I157" t="str">
            <v>马俊</v>
          </cell>
          <cell r="J157">
            <v>52.5</v>
          </cell>
          <cell r="K157" t="str">
            <v>朱恩凡</v>
          </cell>
          <cell r="L157">
            <v>41</v>
          </cell>
          <cell r="M157" t="str">
            <v>次珍扎保</v>
          </cell>
          <cell r="N157">
            <v>46</v>
          </cell>
          <cell r="O157" t="str">
            <v>宁建康</v>
          </cell>
          <cell r="P157">
            <v>62</v>
          </cell>
          <cell r="Q157" t="str">
            <v>尤顺芝</v>
          </cell>
          <cell r="R157">
            <v>37</v>
          </cell>
          <cell r="S157" t="str">
            <v>胡东缘</v>
          </cell>
          <cell r="T157">
            <v>74</v>
          </cell>
          <cell r="U157" t="str">
            <v>杨琴</v>
          </cell>
          <cell r="V157">
            <v>76</v>
          </cell>
          <cell r="W157" t="str">
            <v>米晓妹</v>
          </cell>
        </row>
        <row r="158">
          <cell r="B158" t="str">
            <v>G51342220060814271X</v>
          </cell>
          <cell r="C158" t="str">
            <v>04</v>
          </cell>
          <cell r="D158" t="str">
            <v>陈翔</v>
          </cell>
          <cell r="E158">
            <v>552.5</v>
          </cell>
          <cell r="F158">
            <v>92</v>
          </cell>
          <cell r="G158" t="str">
            <v>刘云菊</v>
          </cell>
          <cell r="H158">
            <v>97</v>
          </cell>
          <cell r="I158" t="str">
            <v>马俊</v>
          </cell>
          <cell r="J158">
            <v>55.5</v>
          </cell>
          <cell r="K158" t="str">
            <v>朱恩凡</v>
          </cell>
          <cell r="L158">
            <v>54</v>
          </cell>
          <cell r="M158" t="str">
            <v>次珍扎保</v>
          </cell>
          <cell r="N158">
            <v>48</v>
          </cell>
          <cell r="O158" t="str">
            <v>宁建康</v>
          </cell>
          <cell r="P158">
            <v>36</v>
          </cell>
          <cell r="Q158" t="str">
            <v>尤顺芝</v>
          </cell>
          <cell r="R158">
            <v>47</v>
          </cell>
          <cell r="S158" t="str">
            <v>胡东缘</v>
          </cell>
          <cell r="T158">
            <v>51</v>
          </cell>
          <cell r="U158" t="str">
            <v>杨琴</v>
          </cell>
          <cell r="V158">
            <v>72</v>
          </cell>
          <cell r="W158" t="str">
            <v>米晓妹</v>
          </cell>
        </row>
        <row r="159">
          <cell r="B159" t="str">
            <v>G513422200703060712</v>
          </cell>
          <cell r="C159" t="str">
            <v>04</v>
          </cell>
          <cell r="D159" t="str">
            <v>郭允云</v>
          </cell>
          <cell r="E159">
            <v>550.5</v>
          </cell>
          <cell r="F159">
            <v>82</v>
          </cell>
          <cell r="G159" t="str">
            <v>刘云菊</v>
          </cell>
          <cell r="H159">
            <v>70</v>
          </cell>
          <cell r="I159" t="str">
            <v>马俊</v>
          </cell>
          <cell r="J159">
            <v>92.5</v>
          </cell>
          <cell r="K159" t="str">
            <v>朱恩凡</v>
          </cell>
          <cell r="L159">
            <v>42</v>
          </cell>
          <cell r="M159" t="str">
            <v>次珍扎保</v>
          </cell>
          <cell r="N159">
            <v>44</v>
          </cell>
          <cell r="O159" t="str">
            <v>宁建康</v>
          </cell>
          <cell r="P159">
            <v>57</v>
          </cell>
          <cell r="Q159" t="str">
            <v>尤顺芝</v>
          </cell>
          <cell r="R159">
            <v>47</v>
          </cell>
          <cell r="S159" t="str">
            <v>胡东缘</v>
          </cell>
          <cell r="T159">
            <v>56</v>
          </cell>
          <cell r="U159" t="str">
            <v>杨琴</v>
          </cell>
          <cell r="V159">
            <v>60</v>
          </cell>
          <cell r="W159" t="str">
            <v>米晓妹</v>
          </cell>
        </row>
        <row r="160">
          <cell r="B160" t="str">
            <v>G513422200612190036</v>
          </cell>
          <cell r="C160" t="str">
            <v>04</v>
          </cell>
          <cell r="D160" t="str">
            <v>吉克豪杰</v>
          </cell>
          <cell r="E160">
            <v>547</v>
          </cell>
          <cell r="F160">
            <v>89</v>
          </cell>
          <cell r="G160" t="str">
            <v>刘云菊</v>
          </cell>
          <cell r="H160">
            <v>65</v>
          </cell>
          <cell r="I160" t="str">
            <v>马俊</v>
          </cell>
          <cell r="J160">
            <v>75</v>
          </cell>
          <cell r="K160" t="str">
            <v>朱恩凡</v>
          </cell>
          <cell r="L160">
            <v>36</v>
          </cell>
          <cell r="M160" t="str">
            <v>次珍扎保</v>
          </cell>
          <cell r="N160">
            <v>42</v>
          </cell>
          <cell r="O160" t="str">
            <v>宁建康</v>
          </cell>
          <cell r="P160">
            <v>49</v>
          </cell>
          <cell r="Q160" t="str">
            <v>尤顺芝</v>
          </cell>
          <cell r="R160">
            <v>65</v>
          </cell>
          <cell r="S160" t="str">
            <v>胡东缘</v>
          </cell>
          <cell r="T160">
            <v>68</v>
          </cell>
          <cell r="U160" t="str">
            <v>杨琴</v>
          </cell>
          <cell r="V160">
            <v>58</v>
          </cell>
          <cell r="W160" t="str">
            <v>米晓妹</v>
          </cell>
        </row>
        <row r="161">
          <cell r="B161" t="str">
            <v>G513422200802034616</v>
          </cell>
          <cell r="C161" t="str">
            <v>04</v>
          </cell>
          <cell r="D161" t="str">
            <v>古玛扎什</v>
          </cell>
          <cell r="E161">
            <v>545.5</v>
          </cell>
          <cell r="F161">
            <v>78</v>
          </cell>
          <cell r="G161" t="str">
            <v>刘云菊</v>
          </cell>
          <cell r="H161">
            <v>72</v>
          </cell>
          <cell r="I161" t="str">
            <v>马俊</v>
          </cell>
          <cell r="J161">
            <v>74.5</v>
          </cell>
          <cell r="K161" t="str">
            <v>朱恩凡</v>
          </cell>
          <cell r="L161">
            <v>42</v>
          </cell>
          <cell r="M161" t="str">
            <v>次珍扎保</v>
          </cell>
          <cell r="N161">
            <v>47</v>
          </cell>
          <cell r="O161" t="str">
            <v>宁建康</v>
          </cell>
          <cell r="P161">
            <v>52</v>
          </cell>
          <cell r="Q161" t="str">
            <v>尤顺芝</v>
          </cell>
          <cell r="R161">
            <v>55</v>
          </cell>
          <cell r="S161" t="str">
            <v>胡东缘</v>
          </cell>
          <cell r="T161">
            <v>65</v>
          </cell>
          <cell r="U161" t="str">
            <v>杨琴</v>
          </cell>
          <cell r="V161">
            <v>60</v>
          </cell>
          <cell r="W161" t="str">
            <v>米晓妹</v>
          </cell>
        </row>
        <row r="162">
          <cell r="B162" t="str">
            <v>G513422200612162924</v>
          </cell>
          <cell r="C162" t="str">
            <v>04</v>
          </cell>
          <cell r="D162" t="str">
            <v>苏燕</v>
          </cell>
          <cell r="E162">
            <v>539.5</v>
          </cell>
          <cell r="F162">
            <v>80</v>
          </cell>
          <cell r="G162" t="str">
            <v>刘云菊</v>
          </cell>
          <cell r="H162">
            <v>51</v>
          </cell>
          <cell r="I162" t="str">
            <v>马俊</v>
          </cell>
          <cell r="J162">
            <v>88.5</v>
          </cell>
          <cell r="K162" t="str">
            <v>朱恩凡</v>
          </cell>
          <cell r="L162">
            <v>31</v>
          </cell>
          <cell r="M162" t="str">
            <v>次珍扎保</v>
          </cell>
          <cell r="N162">
            <v>62</v>
          </cell>
          <cell r="O162" t="str">
            <v>宁建康</v>
          </cell>
          <cell r="P162">
            <v>59</v>
          </cell>
          <cell r="Q162" t="str">
            <v>尤顺芝</v>
          </cell>
          <cell r="R162">
            <v>59</v>
          </cell>
          <cell r="S162" t="str">
            <v>胡东缘</v>
          </cell>
          <cell r="T162">
            <v>59</v>
          </cell>
          <cell r="U162" t="str">
            <v>杨琴</v>
          </cell>
          <cell r="V162">
            <v>50</v>
          </cell>
          <cell r="W162" t="str">
            <v>米晓妹</v>
          </cell>
        </row>
        <row r="163">
          <cell r="B163" t="str">
            <v>G511602200707173507</v>
          </cell>
          <cell r="C163" t="str">
            <v>04</v>
          </cell>
          <cell r="D163" t="str">
            <v>黄诗韵</v>
          </cell>
          <cell r="E163">
            <v>538</v>
          </cell>
          <cell r="F163">
            <v>86</v>
          </cell>
          <cell r="G163" t="str">
            <v>刘云菊</v>
          </cell>
          <cell r="H163">
            <v>78</v>
          </cell>
          <cell r="I163" t="str">
            <v>马俊</v>
          </cell>
          <cell r="J163">
            <v>75</v>
          </cell>
          <cell r="K163" t="str">
            <v>朱恩凡</v>
          </cell>
          <cell r="L163">
            <v>46</v>
          </cell>
          <cell r="M163" t="str">
            <v>次珍扎保</v>
          </cell>
          <cell r="N163">
            <v>39</v>
          </cell>
          <cell r="O163" t="str">
            <v>宁建康</v>
          </cell>
          <cell r="P163">
            <v>47</v>
          </cell>
          <cell r="Q163" t="str">
            <v>尤顺芝</v>
          </cell>
          <cell r="R163">
            <v>44</v>
          </cell>
          <cell r="S163" t="str">
            <v>胡东缘</v>
          </cell>
          <cell r="T163">
            <v>67</v>
          </cell>
          <cell r="U163" t="str">
            <v>杨琴</v>
          </cell>
          <cell r="V163">
            <v>56</v>
          </cell>
          <cell r="W163" t="str">
            <v>米晓妹</v>
          </cell>
        </row>
        <row r="164">
          <cell r="B164" t="str">
            <v>G513422200603133814</v>
          </cell>
          <cell r="C164" t="str">
            <v>04</v>
          </cell>
          <cell r="D164" t="str">
            <v>海春明</v>
          </cell>
          <cell r="E164">
            <v>537</v>
          </cell>
          <cell r="F164">
            <v>75</v>
          </cell>
          <cell r="G164" t="str">
            <v>刘云菊</v>
          </cell>
          <cell r="H164">
            <v>81</v>
          </cell>
          <cell r="I164" t="str">
            <v>马俊</v>
          </cell>
          <cell r="J164">
            <v>71</v>
          </cell>
          <cell r="K164" t="str">
            <v>朱恩凡</v>
          </cell>
          <cell r="L164">
            <v>31</v>
          </cell>
          <cell r="M164" t="str">
            <v>次珍扎保</v>
          </cell>
          <cell r="N164">
            <v>40</v>
          </cell>
          <cell r="O164" t="str">
            <v>宁建康</v>
          </cell>
          <cell r="P164">
            <v>56</v>
          </cell>
          <cell r="Q164" t="str">
            <v>尤顺芝</v>
          </cell>
          <cell r="R164">
            <v>55</v>
          </cell>
          <cell r="S164" t="str">
            <v>胡东缘</v>
          </cell>
          <cell r="T164">
            <v>52</v>
          </cell>
          <cell r="U164" t="str">
            <v>杨琴</v>
          </cell>
          <cell r="V164">
            <v>76</v>
          </cell>
          <cell r="W164" t="str">
            <v>米晓妹</v>
          </cell>
        </row>
        <row r="165">
          <cell r="B165" t="str">
            <v>G513422200607281910</v>
          </cell>
          <cell r="C165" t="str">
            <v>04</v>
          </cell>
          <cell r="D165" t="str">
            <v>鲁小林</v>
          </cell>
          <cell r="E165">
            <v>529.5</v>
          </cell>
          <cell r="F165">
            <v>75</v>
          </cell>
          <cell r="G165" t="str">
            <v>刘云菊</v>
          </cell>
          <cell r="H165">
            <v>72</v>
          </cell>
          <cell r="I165" t="str">
            <v>马俊</v>
          </cell>
          <cell r="J165">
            <v>55.5</v>
          </cell>
          <cell r="K165" t="str">
            <v>朱恩凡</v>
          </cell>
          <cell r="L165">
            <v>56</v>
          </cell>
          <cell r="M165" t="str">
            <v>次珍扎保</v>
          </cell>
          <cell r="N165">
            <v>34</v>
          </cell>
          <cell r="O165" t="str">
            <v>宁建康</v>
          </cell>
          <cell r="P165">
            <v>58</v>
          </cell>
          <cell r="Q165" t="str">
            <v>尤顺芝</v>
          </cell>
          <cell r="R165">
            <v>53</v>
          </cell>
          <cell r="S165" t="str">
            <v>胡东缘</v>
          </cell>
          <cell r="T165">
            <v>56</v>
          </cell>
          <cell r="U165" t="str">
            <v>杨琴</v>
          </cell>
          <cell r="V165">
            <v>70</v>
          </cell>
          <cell r="W165" t="str">
            <v>米晓妹</v>
          </cell>
        </row>
        <row r="166">
          <cell r="B166" t="str">
            <v>G513422200508301920</v>
          </cell>
          <cell r="C166" t="str">
            <v>04</v>
          </cell>
          <cell r="D166" t="str">
            <v>沈青艳</v>
          </cell>
          <cell r="E166">
            <v>523</v>
          </cell>
          <cell r="F166">
            <v>83</v>
          </cell>
          <cell r="G166" t="str">
            <v>刘云菊</v>
          </cell>
          <cell r="H166">
            <v>63</v>
          </cell>
          <cell r="I166" t="str">
            <v>马俊</v>
          </cell>
          <cell r="J166">
            <v>70</v>
          </cell>
          <cell r="K166" t="str">
            <v>朱恩凡</v>
          </cell>
          <cell r="L166">
            <v>30</v>
          </cell>
          <cell r="M166" t="str">
            <v>次珍扎保</v>
          </cell>
          <cell r="N166">
            <v>36</v>
          </cell>
          <cell r="O166" t="str">
            <v>宁建康</v>
          </cell>
          <cell r="P166">
            <v>45</v>
          </cell>
          <cell r="Q166" t="str">
            <v>尤顺芝</v>
          </cell>
          <cell r="R166">
            <v>61</v>
          </cell>
          <cell r="S166" t="str">
            <v>胡东缘</v>
          </cell>
          <cell r="T166">
            <v>71</v>
          </cell>
          <cell r="U166" t="str">
            <v>杨琴</v>
          </cell>
          <cell r="V166">
            <v>64</v>
          </cell>
          <cell r="W166" t="str">
            <v>米晓妹</v>
          </cell>
        </row>
        <row r="167">
          <cell r="B167" t="str">
            <v>G513422200805121926</v>
          </cell>
          <cell r="C167" t="str">
            <v>04</v>
          </cell>
          <cell r="D167" t="str">
            <v>李心兰</v>
          </cell>
          <cell r="E167">
            <v>521</v>
          </cell>
          <cell r="F167">
            <v>95</v>
          </cell>
          <cell r="G167" t="str">
            <v>刘云菊</v>
          </cell>
          <cell r="H167">
            <v>76</v>
          </cell>
          <cell r="I167" t="str">
            <v>马俊</v>
          </cell>
          <cell r="J167">
            <v>75</v>
          </cell>
          <cell r="K167" t="str">
            <v>朱恩凡</v>
          </cell>
          <cell r="L167">
            <v>53</v>
          </cell>
          <cell r="M167" t="str">
            <v>次珍扎保</v>
          </cell>
          <cell r="N167">
            <v>34</v>
          </cell>
          <cell r="O167" t="str">
            <v>宁建康</v>
          </cell>
          <cell r="P167">
            <v>44</v>
          </cell>
          <cell r="Q167" t="str">
            <v>尤顺芝</v>
          </cell>
          <cell r="R167">
            <v>47</v>
          </cell>
          <cell r="S167" t="str">
            <v>胡东缘</v>
          </cell>
          <cell r="T167">
            <v>55</v>
          </cell>
          <cell r="U167" t="str">
            <v>杨琴</v>
          </cell>
          <cell r="V167">
            <v>42</v>
          </cell>
          <cell r="W167" t="str">
            <v>米晓妹</v>
          </cell>
        </row>
        <row r="168">
          <cell r="B168" t="str">
            <v>G513422200705012722</v>
          </cell>
          <cell r="C168" t="str">
            <v>04</v>
          </cell>
          <cell r="D168" t="str">
            <v>周强雨</v>
          </cell>
          <cell r="E168">
            <v>520</v>
          </cell>
          <cell r="F168">
            <v>81</v>
          </cell>
          <cell r="G168" t="str">
            <v>刘云菊</v>
          </cell>
          <cell r="H168">
            <v>61</v>
          </cell>
          <cell r="I168" t="str">
            <v>马俊</v>
          </cell>
          <cell r="J168">
            <v>60</v>
          </cell>
          <cell r="K168" t="str">
            <v>朱恩凡</v>
          </cell>
          <cell r="L168">
            <v>49</v>
          </cell>
          <cell r="M168" t="str">
            <v>次珍扎保</v>
          </cell>
          <cell r="N168">
            <v>35</v>
          </cell>
          <cell r="O168" t="str">
            <v>宁建康</v>
          </cell>
          <cell r="P168">
            <v>59</v>
          </cell>
          <cell r="Q168" t="str">
            <v>尤顺芝</v>
          </cell>
          <cell r="R168">
            <v>53</v>
          </cell>
          <cell r="S168" t="str">
            <v>胡东缘</v>
          </cell>
          <cell r="T168">
            <v>56</v>
          </cell>
          <cell r="U168" t="str">
            <v>杨琴</v>
          </cell>
          <cell r="V168">
            <v>66</v>
          </cell>
          <cell r="W168" t="str">
            <v>米晓妹</v>
          </cell>
        </row>
        <row r="169">
          <cell r="B169" t="str">
            <v>G513422200412146620</v>
          </cell>
          <cell r="C169" t="str">
            <v>04</v>
          </cell>
          <cell r="D169" t="str">
            <v>次尔央青</v>
          </cell>
          <cell r="E169">
            <v>509.5</v>
          </cell>
          <cell r="F169">
            <v>96</v>
          </cell>
          <cell r="G169" t="str">
            <v>刘云菊</v>
          </cell>
          <cell r="H169">
            <v>46</v>
          </cell>
          <cell r="I169" t="str">
            <v>马俊</v>
          </cell>
          <cell r="J169">
            <v>68.5</v>
          </cell>
          <cell r="K169" t="str">
            <v>朱恩凡</v>
          </cell>
          <cell r="L169">
            <v>40</v>
          </cell>
          <cell r="M169" t="str">
            <v>次珍扎保</v>
          </cell>
          <cell r="N169">
            <v>38</v>
          </cell>
          <cell r="O169" t="str">
            <v>宁建康</v>
          </cell>
          <cell r="P169">
            <v>43</v>
          </cell>
          <cell r="Q169" t="str">
            <v>尤顺芝</v>
          </cell>
          <cell r="R169">
            <v>55</v>
          </cell>
          <cell r="S169" t="str">
            <v>胡东缘</v>
          </cell>
          <cell r="T169">
            <v>58</v>
          </cell>
          <cell r="U169" t="str">
            <v>杨琴</v>
          </cell>
          <cell r="V169">
            <v>65</v>
          </cell>
          <cell r="W169" t="str">
            <v>米晓妹</v>
          </cell>
        </row>
        <row r="170">
          <cell r="B170" t="str">
            <v>G513422200704082526</v>
          </cell>
          <cell r="C170" t="str">
            <v>04</v>
          </cell>
          <cell r="D170" t="str">
            <v>杨灵美</v>
          </cell>
          <cell r="E170">
            <v>502</v>
          </cell>
          <cell r="F170">
            <v>82</v>
          </cell>
          <cell r="G170" t="str">
            <v>刘云菊</v>
          </cell>
          <cell r="H170">
            <v>52</v>
          </cell>
          <cell r="I170" t="str">
            <v>马俊</v>
          </cell>
          <cell r="J170">
            <v>66</v>
          </cell>
          <cell r="K170" t="str">
            <v>朱恩凡</v>
          </cell>
          <cell r="L170">
            <v>35</v>
          </cell>
          <cell r="M170" t="str">
            <v>次珍扎保</v>
          </cell>
          <cell r="N170">
            <v>36</v>
          </cell>
          <cell r="O170" t="str">
            <v>宁建康</v>
          </cell>
          <cell r="P170">
            <v>45</v>
          </cell>
          <cell r="Q170" t="str">
            <v>尤顺芝</v>
          </cell>
          <cell r="R170">
            <v>48</v>
          </cell>
          <cell r="S170" t="str">
            <v>胡东缘</v>
          </cell>
          <cell r="T170">
            <v>68</v>
          </cell>
          <cell r="U170" t="str">
            <v>杨琴</v>
          </cell>
          <cell r="V170">
            <v>70</v>
          </cell>
          <cell r="W170" t="str">
            <v>米晓妹</v>
          </cell>
        </row>
        <row r="171">
          <cell r="B171" t="str">
            <v>G513422200603221910</v>
          </cell>
          <cell r="C171" t="str">
            <v>04</v>
          </cell>
          <cell r="D171" t="str">
            <v>胡友丹</v>
          </cell>
          <cell r="E171">
            <v>502</v>
          </cell>
          <cell r="F171">
            <v>89</v>
          </cell>
          <cell r="G171" t="str">
            <v>刘云菊</v>
          </cell>
          <cell r="H171">
            <v>52</v>
          </cell>
          <cell r="I171" t="str">
            <v>马俊</v>
          </cell>
          <cell r="J171">
            <v>79</v>
          </cell>
          <cell r="K171" t="str">
            <v>朱恩凡</v>
          </cell>
          <cell r="L171">
            <v>44</v>
          </cell>
          <cell r="M171" t="str">
            <v>次珍扎保</v>
          </cell>
          <cell r="N171">
            <v>20</v>
          </cell>
          <cell r="O171" t="str">
            <v>宁建康</v>
          </cell>
          <cell r="P171">
            <v>45</v>
          </cell>
          <cell r="Q171" t="str">
            <v>尤顺芝</v>
          </cell>
          <cell r="R171">
            <v>44</v>
          </cell>
          <cell r="S171" t="str">
            <v>胡东缘</v>
          </cell>
          <cell r="T171">
            <v>75</v>
          </cell>
          <cell r="U171" t="str">
            <v>杨琴</v>
          </cell>
          <cell r="V171">
            <v>54</v>
          </cell>
          <cell r="W171" t="str">
            <v>米晓妹</v>
          </cell>
        </row>
        <row r="172">
          <cell r="B172" t="str">
            <v>G513422200611291927</v>
          </cell>
          <cell r="C172" t="str">
            <v>04</v>
          </cell>
          <cell r="D172" t="str">
            <v>王小梅</v>
          </cell>
          <cell r="E172">
            <v>501</v>
          </cell>
          <cell r="F172">
            <v>84</v>
          </cell>
          <cell r="G172" t="str">
            <v>刘云菊</v>
          </cell>
          <cell r="H172">
            <v>51</v>
          </cell>
          <cell r="I172" t="str">
            <v>马俊</v>
          </cell>
          <cell r="J172">
            <v>104</v>
          </cell>
          <cell r="K172" t="str">
            <v>朱恩凡</v>
          </cell>
          <cell r="L172">
            <v>42</v>
          </cell>
          <cell r="M172" t="str">
            <v>次珍扎保</v>
          </cell>
          <cell r="N172">
            <v>27</v>
          </cell>
          <cell r="O172" t="str">
            <v>宁建康</v>
          </cell>
          <cell r="P172">
            <v>35</v>
          </cell>
          <cell r="Q172" t="str">
            <v>尤顺芝</v>
          </cell>
          <cell r="R172">
            <v>45</v>
          </cell>
          <cell r="S172" t="str">
            <v>胡东缘</v>
          </cell>
          <cell r="T172">
            <v>61</v>
          </cell>
          <cell r="U172" t="str">
            <v>杨琴</v>
          </cell>
          <cell r="V172">
            <v>52</v>
          </cell>
          <cell r="W172" t="str">
            <v>米晓妹</v>
          </cell>
        </row>
        <row r="173">
          <cell r="B173" t="str">
            <v>G513422200708142143</v>
          </cell>
          <cell r="C173" t="str">
            <v>04</v>
          </cell>
          <cell r="D173" t="str">
            <v>朱健美</v>
          </cell>
          <cell r="E173">
            <v>491.5</v>
          </cell>
          <cell r="F173">
            <v>78</v>
          </cell>
          <cell r="G173" t="str">
            <v>刘云菊</v>
          </cell>
          <cell r="H173">
            <v>72</v>
          </cell>
          <cell r="I173" t="str">
            <v>马俊</v>
          </cell>
          <cell r="J173">
            <v>82.5</v>
          </cell>
          <cell r="K173" t="str">
            <v>朱恩凡</v>
          </cell>
          <cell r="L173">
            <v>26</v>
          </cell>
          <cell r="M173" t="str">
            <v>次珍扎保</v>
          </cell>
          <cell r="N173">
            <v>45</v>
          </cell>
          <cell r="O173" t="str">
            <v>宁建康</v>
          </cell>
          <cell r="P173">
            <v>42</v>
          </cell>
          <cell r="Q173" t="str">
            <v>尤顺芝</v>
          </cell>
          <cell r="R173">
            <v>48</v>
          </cell>
          <cell r="S173" t="str">
            <v>胡东缘</v>
          </cell>
          <cell r="T173">
            <v>46</v>
          </cell>
          <cell r="U173" t="str">
            <v>杨琴</v>
          </cell>
          <cell r="V173">
            <v>52</v>
          </cell>
          <cell r="W173" t="str">
            <v>米晓妹</v>
          </cell>
        </row>
        <row r="174">
          <cell r="B174" t="str">
            <v>G513422200708014424</v>
          </cell>
          <cell r="C174" t="str">
            <v>04</v>
          </cell>
          <cell r="D174" t="str">
            <v>杨拉初</v>
          </cell>
          <cell r="E174">
            <v>482.5</v>
          </cell>
          <cell r="F174">
            <v>81</v>
          </cell>
          <cell r="G174" t="str">
            <v>刘云菊</v>
          </cell>
          <cell r="H174">
            <v>59</v>
          </cell>
          <cell r="I174" t="str">
            <v>马俊</v>
          </cell>
          <cell r="J174">
            <v>55.5</v>
          </cell>
          <cell r="K174" t="str">
            <v>朱恩凡</v>
          </cell>
          <cell r="L174">
            <v>30</v>
          </cell>
          <cell r="M174" t="str">
            <v>次珍扎保</v>
          </cell>
          <cell r="N174">
            <v>34</v>
          </cell>
          <cell r="O174" t="str">
            <v>宁建康</v>
          </cell>
          <cell r="P174">
            <v>37</v>
          </cell>
          <cell r="Q174" t="str">
            <v>尤顺芝</v>
          </cell>
          <cell r="R174">
            <v>58</v>
          </cell>
          <cell r="S174" t="str">
            <v>胡东缘</v>
          </cell>
          <cell r="T174">
            <v>60</v>
          </cell>
          <cell r="U174" t="str">
            <v>杨琴</v>
          </cell>
          <cell r="V174">
            <v>68</v>
          </cell>
          <cell r="W174" t="str">
            <v>米晓妹</v>
          </cell>
        </row>
        <row r="175">
          <cell r="B175" t="str">
            <v>G513422200610150911</v>
          </cell>
          <cell r="C175" t="str">
            <v>04</v>
          </cell>
          <cell r="D175" t="str">
            <v>罗顺青</v>
          </cell>
          <cell r="E175">
            <v>482</v>
          </cell>
          <cell r="F175">
            <v>75</v>
          </cell>
          <cell r="G175" t="str">
            <v>刘云菊</v>
          </cell>
          <cell r="H175">
            <v>56</v>
          </cell>
          <cell r="I175" t="str">
            <v>马俊</v>
          </cell>
          <cell r="J175">
            <v>75</v>
          </cell>
          <cell r="K175" t="str">
            <v>朱恩凡</v>
          </cell>
          <cell r="L175">
            <v>21</v>
          </cell>
          <cell r="M175" t="str">
            <v>次珍扎保</v>
          </cell>
          <cell r="N175">
            <v>48</v>
          </cell>
          <cell r="O175" t="str">
            <v>宁建康</v>
          </cell>
          <cell r="P175">
            <v>43</v>
          </cell>
          <cell r="Q175" t="str">
            <v>尤顺芝</v>
          </cell>
          <cell r="R175">
            <v>55</v>
          </cell>
          <cell r="S175" t="str">
            <v>胡东缘</v>
          </cell>
          <cell r="T175">
            <v>54</v>
          </cell>
          <cell r="U175" t="str">
            <v>杨琴</v>
          </cell>
          <cell r="V175">
            <v>55</v>
          </cell>
          <cell r="W175" t="str">
            <v>米晓妹</v>
          </cell>
        </row>
        <row r="176">
          <cell r="B176" t="str">
            <v>G513422200608204028</v>
          </cell>
          <cell r="C176" t="str">
            <v>04</v>
          </cell>
          <cell r="D176" t="str">
            <v>刘洛青</v>
          </cell>
          <cell r="E176">
            <v>480</v>
          </cell>
          <cell r="F176">
            <v>82</v>
          </cell>
          <cell r="G176" t="str">
            <v>刘云菊</v>
          </cell>
          <cell r="H176">
            <v>46</v>
          </cell>
          <cell r="I176" t="str">
            <v>马俊</v>
          </cell>
          <cell r="J176">
            <v>58</v>
          </cell>
          <cell r="K176" t="str">
            <v>朱恩凡</v>
          </cell>
          <cell r="L176">
            <v>35</v>
          </cell>
          <cell r="M176" t="str">
            <v>次珍扎保</v>
          </cell>
          <cell r="N176">
            <v>38</v>
          </cell>
          <cell r="O176" t="str">
            <v>宁建康</v>
          </cell>
          <cell r="P176">
            <v>41</v>
          </cell>
          <cell r="Q176" t="str">
            <v>尤顺芝</v>
          </cell>
          <cell r="R176">
            <v>47</v>
          </cell>
          <cell r="S176" t="str">
            <v>胡东缘</v>
          </cell>
          <cell r="T176">
            <v>67</v>
          </cell>
          <cell r="U176" t="str">
            <v>杨琴</v>
          </cell>
          <cell r="V176">
            <v>66</v>
          </cell>
          <cell r="W176" t="str">
            <v>米晓妹</v>
          </cell>
        </row>
        <row r="177">
          <cell r="B177" t="str">
            <v>G513422200602087019</v>
          </cell>
          <cell r="C177" t="str">
            <v>04</v>
          </cell>
          <cell r="D177" t="str">
            <v>鲁绒偏初</v>
          </cell>
          <cell r="E177">
            <v>478.5</v>
          </cell>
          <cell r="F177">
            <v>78</v>
          </cell>
          <cell r="G177" t="str">
            <v>刘云菊</v>
          </cell>
          <cell r="H177">
            <v>60</v>
          </cell>
          <cell r="I177" t="str">
            <v>马俊</v>
          </cell>
          <cell r="J177">
            <v>73.5</v>
          </cell>
          <cell r="K177" t="str">
            <v>朱恩凡</v>
          </cell>
          <cell r="L177">
            <v>30</v>
          </cell>
          <cell r="M177" t="str">
            <v>次珍扎保</v>
          </cell>
          <cell r="N177">
            <v>36</v>
          </cell>
          <cell r="O177" t="str">
            <v>宁建康</v>
          </cell>
          <cell r="P177">
            <v>42</v>
          </cell>
          <cell r="Q177" t="str">
            <v>尤顺芝</v>
          </cell>
          <cell r="R177">
            <v>38</v>
          </cell>
          <cell r="S177" t="str">
            <v>胡东缘</v>
          </cell>
          <cell r="T177">
            <v>59</v>
          </cell>
          <cell r="U177" t="str">
            <v>杨琴</v>
          </cell>
          <cell r="V177">
            <v>62</v>
          </cell>
          <cell r="W177" t="str">
            <v>米晓妹</v>
          </cell>
        </row>
        <row r="178">
          <cell r="B178" t="str">
            <v>G513422200602133820</v>
          </cell>
          <cell r="C178" t="str">
            <v>04</v>
          </cell>
          <cell r="D178" t="str">
            <v>唐忠顺</v>
          </cell>
          <cell r="E178">
            <v>478</v>
          </cell>
          <cell r="F178">
            <v>84</v>
          </cell>
          <cell r="G178" t="str">
            <v>刘云菊</v>
          </cell>
          <cell r="H178">
            <v>47</v>
          </cell>
          <cell r="I178" t="str">
            <v>马俊</v>
          </cell>
          <cell r="J178">
            <v>51</v>
          </cell>
          <cell r="K178" t="str">
            <v>朱恩凡</v>
          </cell>
          <cell r="L178">
            <v>32</v>
          </cell>
          <cell r="M178" t="str">
            <v>次珍扎保</v>
          </cell>
          <cell r="N178">
            <v>33</v>
          </cell>
          <cell r="O178" t="str">
            <v>宁建康</v>
          </cell>
          <cell r="P178">
            <v>48</v>
          </cell>
          <cell r="Q178" t="str">
            <v>尤顺芝</v>
          </cell>
          <cell r="R178">
            <v>56</v>
          </cell>
          <cell r="S178" t="str">
            <v>胡东缘</v>
          </cell>
          <cell r="T178">
            <v>59</v>
          </cell>
          <cell r="U178" t="str">
            <v>杨琴</v>
          </cell>
          <cell r="V178">
            <v>68</v>
          </cell>
          <cell r="W178" t="str">
            <v>米晓妹</v>
          </cell>
        </row>
        <row r="179">
          <cell r="B179" t="str">
            <v>G513422200702102722</v>
          </cell>
          <cell r="C179" t="str">
            <v>04</v>
          </cell>
          <cell r="D179" t="str">
            <v>朱小翠</v>
          </cell>
          <cell r="E179">
            <v>466</v>
          </cell>
          <cell r="F179">
            <v>88</v>
          </cell>
          <cell r="G179" t="str">
            <v>刘云菊</v>
          </cell>
          <cell r="H179">
            <v>34</v>
          </cell>
          <cell r="I179" t="str">
            <v>马俊</v>
          </cell>
          <cell r="J179">
            <v>77</v>
          </cell>
          <cell r="K179" t="str">
            <v>朱恩凡</v>
          </cell>
          <cell r="L179">
            <v>35</v>
          </cell>
          <cell r="M179" t="str">
            <v>次珍扎保</v>
          </cell>
          <cell r="N179">
            <v>29</v>
          </cell>
          <cell r="O179" t="str">
            <v>宁建康</v>
          </cell>
          <cell r="P179">
            <v>48</v>
          </cell>
          <cell r="Q179" t="str">
            <v>尤顺芝</v>
          </cell>
          <cell r="R179">
            <v>47</v>
          </cell>
          <cell r="S179" t="str">
            <v>胡东缘</v>
          </cell>
          <cell r="T179">
            <v>48</v>
          </cell>
          <cell r="U179" t="str">
            <v>杨琴</v>
          </cell>
          <cell r="V179">
            <v>60</v>
          </cell>
          <cell r="W179" t="str">
            <v>米晓妹</v>
          </cell>
        </row>
        <row r="180">
          <cell r="B180" t="str">
            <v>G513422200412132114</v>
          </cell>
          <cell r="C180" t="str">
            <v>04</v>
          </cell>
          <cell r="D180" t="str">
            <v>罗连慧</v>
          </cell>
          <cell r="E180">
            <v>460</v>
          </cell>
          <cell r="F180">
            <v>74</v>
          </cell>
          <cell r="G180" t="str">
            <v>刘云菊</v>
          </cell>
          <cell r="H180">
            <v>60</v>
          </cell>
          <cell r="I180" t="str">
            <v>马俊</v>
          </cell>
          <cell r="J180">
            <v>60</v>
          </cell>
          <cell r="K180" t="str">
            <v>朱恩凡</v>
          </cell>
          <cell r="L180">
            <v>29</v>
          </cell>
          <cell r="M180" t="str">
            <v>次珍扎保</v>
          </cell>
          <cell r="N180">
            <v>38</v>
          </cell>
          <cell r="O180" t="str">
            <v>宁建康</v>
          </cell>
          <cell r="P180">
            <v>29</v>
          </cell>
          <cell r="Q180" t="str">
            <v>尤顺芝</v>
          </cell>
          <cell r="R180">
            <v>54</v>
          </cell>
          <cell r="S180" t="str">
            <v>胡东缘</v>
          </cell>
          <cell r="T180">
            <v>63</v>
          </cell>
          <cell r="U180" t="str">
            <v>杨琴</v>
          </cell>
          <cell r="V180">
            <v>53</v>
          </cell>
          <cell r="W180" t="str">
            <v>米晓妹</v>
          </cell>
        </row>
        <row r="181">
          <cell r="B181" t="str">
            <v>G513422200803050028</v>
          </cell>
          <cell r="C181" t="str">
            <v>04</v>
          </cell>
          <cell r="D181" t="str">
            <v>邓丽君</v>
          </cell>
          <cell r="E181">
            <v>458.5</v>
          </cell>
          <cell r="F181">
            <v>82</v>
          </cell>
          <cell r="G181" t="str">
            <v>刘云菊</v>
          </cell>
          <cell r="H181">
            <v>38</v>
          </cell>
          <cell r="I181" t="str">
            <v>马俊</v>
          </cell>
          <cell r="J181">
            <v>67.5</v>
          </cell>
          <cell r="K181" t="str">
            <v>朱恩凡</v>
          </cell>
          <cell r="L181">
            <v>33</v>
          </cell>
          <cell r="M181" t="str">
            <v>次珍扎保</v>
          </cell>
          <cell r="N181">
            <v>37</v>
          </cell>
          <cell r="O181" t="str">
            <v>宁建康</v>
          </cell>
          <cell r="P181">
            <v>47</v>
          </cell>
          <cell r="Q181" t="str">
            <v>尤顺芝</v>
          </cell>
          <cell r="R181">
            <v>51</v>
          </cell>
          <cell r="S181" t="str">
            <v>胡东缘</v>
          </cell>
          <cell r="T181">
            <v>55</v>
          </cell>
          <cell r="U181" t="str">
            <v>杨琴</v>
          </cell>
          <cell r="V181">
            <v>48</v>
          </cell>
          <cell r="W181" t="str">
            <v>米晓妹</v>
          </cell>
        </row>
        <row r="182">
          <cell r="B182" t="str">
            <v>G513422200612303811</v>
          </cell>
          <cell r="C182" t="str">
            <v>04</v>
          </cell>
          <cell r="D182" t="str">
            <v>毛小华</v>
          </cell>
          <cell r="E182">
            <v>452</v>
          </cell>
          <cell r="F182">
            <v>79</v>
          </cell>
          <cell r="G182" t="str">
            <v>刘云菊</v>
          </cell>
          <cell r="H182">
            <v>73</v>
          </cell>
          <cell r="I182" t="str">
            <v>马俊</v>
          </cell>
          <cell r="J182">
            <v>47</v>
          </cell>
          <cell r="K182" t="str">
            <v>朱恩凡</v>
          </cell>
          <cell r="L182">
            <v>39</v>
          </cell>
          <cell r="M182" t="str">
            <v>次珍扎保</v>
          </cell>
          <cell r="N182">
            <v>36</v>
          </cell>
          <cell r="O182" t="str">
            <v>宁建康</v>
          </cell>
          <cell r="P182">
            <v>43</v>
          </cell>
          <cell r="Q182" t="str">
            <v>尤顺芝</v>
          </cell>
          <cell r="R182">
            <v>31</v>
          </cell>
          <cell r="S182" t="str">
            <v>胡东缘</v>
          </cell>
          <cell r="T182">
            <v>58</v>
          </cell>
          <cell r="U182" t="str">
            <v>杨琴</v>
          </cell>
          <cell r="V182">
            <v>46</v>
          </cell>
          <cell r="W182" t="str">
            <v>米晓妹</v>
          </cell>
        </row>
        <row r="183">
          <cell r="B183" t="str">
            <v>G513422200608242315</v>
          </cell>
          <cell r="C183" t="str">
            <v>04</v>
          </cell>
          <cell r="D183" t="str">
            <v>益西丹争</v>
          </cell>
          <cell r="E183">
            <v>451</v>
          </cell>
          <cell r="F183">
            <v>68</v>
          </cell>
          <cell r="G183" t="str">
            <v>刘云菊</v>
          </cell>
          <cell r="H183">
            <v>34</v>
          </cell>
          <cell r="I183" t="str">
            <v>马俊</v>
          </cell>
          <cell r="J183">
            <v>72</v>
          </cell>
          <cell r="K183" t="str">
            <v>朱恩凡</v>
          </cell>
          <cell r="L183">
            <v>36</v>
          </cell>
          <cell r="M183" t="str">
            <v>次珍扎保</v>
          </cell>
          <cell r="N183">
            <v>28</v>
          </cell>
          <cell r="O183" t="str">
            <v>宁建康</v>
          </cell>
          <cell r="P183">
            <v>52</v>
          </cell>
          <cell r="Q183" t="str">
            <v>尤顺芝</v>
          </cell>
          <cell r="R183">
            <v>40</v>
          </cell>
          <cell r="S183" t="str">
            <v>胡东缘</v>
          </cell>
          <cell r="T183">
            <v>64</v>
          </cell>
          <cell r="U183" t="str">
            <v>杨琴</v>
          </cell>
          <cell r="V183">
            <v>57</v>
          </cell>
          <cell r="W183" t="str">
            <v>米晓妹</v>
          </cell>
        </row>
        <row r="184">
          <cell r="B184" t="str">
            <v>G51343020050812061X</v>
          </cell>
          <cell r="C184" t="str">
            <v>04</v>
          </cell>
          <cell r="D184" t="str">
            <v>花只发</v>
          </cell>
          <cell r="E184">
            <v>447</v>
          </cell>
          <cell r="F184">
            <v>73</v>
          </cell>
          <cell r="G184" t="str">
            <v>刘云菊</v>
          </cell>
          <cell r="H184">
            <v>62</v>
          </cell>
          <cell r="I184" t="str">
            <v>马俊</v>
          </cell>
          <cell r="J184">
            <v>66</v>
          </cell>
          <cell r="K184" t="str">
            <v>朱恩凡</v>
          </cell>
          <cell r="L184">
            <v>38</v>
          </cell>
          <cell r="M184" t="str">
            <v>次珍扎保</v>
          </cell>
          <cell r="N184">
            <v>40</v>
          </cell>
          <cell r="O184" t="str">
            <v>宁建康</v>
          </cell>
          <cell r="P184">
            <v>37</v>
          </cell>
          <cell r="Q184" t="str">
            <v>尤顺芝</v>
          </cell>
          <cell r="R184">
            <v>40</v>
          </cell>
          <cell r="S184" t="str">
            <v>胡东缘</v>
          </cell>
          <cell r="T184">
            <v>51</v>
          </cell>
          <cell r="U184" t="str">
            <v>杨琴</v>
          </cell>
          <cell r="V184">
            <v>40</v>
          </cell>
          <cell r="W184" t="str">
            <v>米晓妹</v>
          </cell>
        </row>
        <row r="185">
          <cell r="B185" t="str">
            <v>G513422200610083827</v>
          </cell>
          <cell r="C185" t="str">
            <v>04</v>
          </cell>
          <cell r="D185" t="str">
            <v>龙润秀</v>
          </cell>
          <cell r="E185">
            <v>447</v>
          </cell>
          <cell r="F185">
            <v>91</v>
          </cell>
          <cell r="G185" t="str">
            <v>刘云菊</v>
          </cell>
          <cell r="H185">
            <v>19</v>
          </cell>
          <cell r="I185" t="str">
            <v>马俊</v>
          </cell>
          <cell r="J185">
            <v>57</v>
          </cell>
          <cell r="K185" t="str">
            <v>朱恩凡</v>
          </cell>
          <cell r="L185">
            <v>21</v>
          </cell>
          <cell r="M185" t="str">
            <v>次珍扎保</v>
          </cell>
          <cell r="N185">
            <v>32</v>
          </cell>
          <cell r="O185" t="str">
            <v>宁建康</v>
          </cell>
          <cell r="P185">
            <v>41</v>
          </cell>
          <cell r="Q185" t="str">
            <v>尤顺芝</v>
          </cell>
          <cell r="R185">
            <v>52</v>
          </cell>
          <cell r="S185" t="str">
            <v>胡东缘</v>
          </cell>
          <cell r="T185">
            <v>52</v>
          </cell>
          <cell r="U185" t="str">
            <v>杨琴</v>
          </cell>
          <cell r="V185">
            <v>82</v>
          </cell>
          <cell r="W185" t="str">
            <v>米晓妹</v>
          </cell>
        </row>
        <row r="186">
          <cell r="B186" t="str">
            <v>G51342220060708292X</v>
          </cell>
          <cell r="C186" t="str">
            <v>04</v>
          </cell>
          <cell r="D186" t="str">
            <v>朱万美</v>
          </cell>
          <cell r="E186">
            <v>441</v>
          </cell>
          <cell r="F186">
            <v>74</v>
          </cell>
          <cell r="G186" t="str">
            <v>刘云菊</v>
          </cell>
          <cell r="H186">
            <v>44</v>
          </cell>
          <cell r="I186" t="str">
            <v>马俊</v>
          </cell>
          <cell r="J186">
            <v>52</v>
          </cell>
          <cell r="K186" t="str">
            <v>朱恩凡</v>
          </cell>
          <cell r="L186">
            <v>16</v>
          </cell>
          <cell r="M186" t="str">
            <v>次珍扎保</v>
          </cell>
          <cell r="N186">
            <v>28</v>
          </cell>
          <cell r="O186" t="str">
            <v>宁建康</v>
          </cell>
          <cell r="P186">
            <v>52</v>
          </cell>
          <cell r="Q186" t="str">
            <v>尤顺芝</v>
          </cell>
          <cell r="R186">
            <v>51</v>
          </cell>
          <cell r="S186" t="str">
            <v>胡东缘</v>
          </cell>
          <cell r="T186">
            <v>68</v>
          </cell>
          <cell r="U186" t="str">
            <v>杨琴</v>
          </cell>
          <cell r="V186">
            <v>56</v>
          </cell>
          <cell r="W186" t="str">
            <v>米晓妹</v>
          </cell>
        </row>
        <row r="187">
          <cell r="B187" t="str">
            <v>G513422200602094024</v>
          </cell>
          <cell r="C187" t="str">
            <v>04</v>
          </cell>
          <cell r="D187" t="str">
            <v>苏朗祝玛</v>
          </cell>
          <cell r="E187">
            <v>436</v>
          </cell>
          <cell r="F187">
            <v>73</v>
          </cell>
          <cell r="G187" t="str">
            <v>刘云菊</v>
          </cell>
          <cell r="H187">
            <v>49</v>
          </cell>
          <cell r="I187" t="str">
            <v>马俊</v>
          </cell>
          <cell r="J187">
            <v>57</v>
          </cell>
          <cell r="K187" t="str">
            <v>朱恩凡</v>
          </cell>
          <cell r="L187">
            <v>38</v>
          </cell>
          <cell r="M187" t="str">
            <v>次珍扎保</v>
          </cell>
          <cell r="N187">
            <v>26</v>
          </cell>
          <cell r="O187" t="str">
            <v>宁建康</v>
          </cell>
          <cell r="P187">
            <v>33</v>
          </cell>
          <cell r="Q187" t="str">
            <v>尤顺芝</v>
          </cell>
          <cell r="R187">
            <v>59</v>
          </cell>
          <cell r="S187" t="str">
            <v>胡东缘</v>
          </cell>
          <cell r="T187">
            <v>59</v>
          </cell>
          <cell r="U187" t="str">
            <v>杨琴</v>
          </cell>
          <cell r="V187">
            <v>42</v>
          </cell>
          <cell r="W187" t="str">
            <v>米晓妹</v>
          </cell>
        </row>
        <row r="188">
          <cell r="B188" t="str">
            <v>G513422200411073810</v>
          </cell>
          <cell r="C188" t="str">
            <v>04</v>
          </cell>
          <cell r="D188" t="str">
            <v>王打珍</v>
          </cell>
          <cell r="E188">
            <v>434.5</v>
          </cell>
          <cell r="F188">
            <v>86</v>
          </cell>
          <cell r="G188" t="str">
            <v>刘云菊</v>
          </cell>
          <cell r="H188">
            <v>32</v>
          </cell>
          <cell r="I188" t="str">
            <v>马俊</v>
          </cell>
          <cell r="J188">
            <v>45.5</v>
          </cell>
          <cell r="K188" t="str">
            <v>朱恩凡</v>
          </cell>
          <cell r="L188">
            <v>32</v>
          </cell>
          <cell r="M188" t="str">
            <v>次珍扎保</v>
          </cell>
          <cell r="N188">
            <v>29</v>
          </cell>
          <cell r="O188" t="str">
            <v>宁建康</v>
          </cell>
          <cell r="P188">
            <v>49</v>
          </cell>
          <cell r="Q188" t="str">
            <v>尤顺芝</v>
          </cell>
          <cell r="R188">
            <v>42</v>
          </cell>
          <cell r="S188" t="str">
            <v>胡东缘</v>
          </cell>
          <cell r="T188">
            <v>61</v>
          </cell>
          <cell r="U188" t="str">
            <v>杨琴</v>
          </cell>
          <cell r="V188">
            <v>58</v>
          </cell>
          <cell r="W188" t="str">
            <v>米晓妹</v>
          </cell>
        </row>
        <row r="189">
          <cell r="B189" t="str">
            <v>G513422200701181924</v>
          </cell>
          <cell r="C189" t="str">
            <v>04</v>
          </cell>
          <cell r="D189" t="str">
            <v>马小群</v>
          </cell>
          <cell r="E189">
            <v>433.5</v>
          </cell>
          <cell r="F189">
            <v>86</v>
          </cell>
          <cell r="G189" t="str">
            <v>刘云菊</v>
          </cell>
          <cell r="H189">
            <v>38</v>
          </cell>
          <cell r="I189" t="str">
            <v>马俊</v>
          </cell>
          <cell r="J189">
            <v>78.5</v>
          </cell>
          <cell r="K189" t="str">
            <v>朱恩凡</v>
          </cell>
          <cell r="L189">
            <v>27</v>
          </cell>
          <cell r="M189" t="str">
            <v>次珍扎保</v>
          </cell>
          <cell r="N189">
            <v>16</v>
          </cell>
          <cell r="O189" t="str">
            <v>宁建康</v>
          </cell>
          <cell r="P189">
            <v>38</v>
          </cell>
          <cell r="Q189" t="str">
            <v>尤顺芝</v>
          </cell>
          <cell r="R189">
            <v>48</v>
          </cell>
          <cell r="S189" t="str">
            <v>胡东缘</v>
          </cell>
          <cell r="T189">
            <v>54</v>
          </cell>
          <cell r="U189" t="str">
            <v>杨琴</v>
          </cell>
          <cell r="V189">
            <v>48</v>
          </cell>
          <cell r="W189" t="str">
            <v>米晓妹</v>
          </cell>
        </row>
        <row r="190">
          <cell r="B190" t="str">
            <v>G513422200803036824</v>
          </cell>
          <cell r="C190" t="str">
            <v>04</v>
          </cell>
          <cell r="D190" t="str">
            <v>格绒曲珍</v>
          </cell>
          <cell r="E190">
            <v>433.5</v>
          </cell>
          <cell r="F190">
            <v>72</v>
          </cell>
          <cell r="G190" t="str">
            <v>刘云菊</v>
          </cell>
          <cell r="H190">
            <v>37</v>
          </cell>
          <cell r="I190" t="str">
            <v>马俊</v>
          </cell>
          <cell r="J190">
            <v>72.5</v>
          </cell>
          <cell r="K190" t="str">
            <v>朱恩凡</v>
          </cell>
          <cell r="L190">
            <v>34</v>
          </cell>
          <cell r="M190" t="str">
            <v>次珍扎保</v>
          </cell>
          <cell r="N190">
            <v>20</v>
          </cell>
          <cell r="O190" t="str">
            <v>宁建康</v>
          </cell>
          <cell r="P190">
            <v>43</v>
          </cell>
          <cell r="Q190" t="str">
            <v>尤顺芝</v>
          </cell>
          <cell r="R190">
            <v>57</v>
          </cell>
          <cell r="S190" t="str">
            <v>胡东缘</v>
          </cell>
          <cell r="T190">
            <v>52</v>
          </cell>
          <cell r="U190" t="str">
            <v>杨琴</v>
          </cell>
          <cell r="V190">
            <v>46</v>
          </cell>
          <cell r="W190" t="str">
            <v>米晓妹</v>
          </cell>
        </row>
        <row r="191">
          <cell r="B191" t="str">
            <v>G513422200612160929</v>
          </cell>
          <cell r="C191" t="str">
            <v>04</v>
          </cell>
          <cell r="D191" t="str">
            <v>王龙英</v>
          </cell>
          <cell r="E191">
            <v>433.5</v>
          </cell>
          <cell r="F191">
            <v>78</v>
          </cell>
          <cell r="G191" t="str">
            <v>刘云菊</v>
          </cell>
          <cell r="H191">
            <v>55</v>
          </cell>
          <cell r="I191" t="str">
            <v>马俊</v>
          </cell>
          <cell r="J191">
            <v>66.5</v>
          </cell>
          <cell r="K191" t="str">
            <v>朱恩凡</v>
          </cell>
          <cell r="L191">
            <v>29</v>
          </cell>
          <cell r="M191" t="str">
            <v>次珍扎保</v>
          </cell>
          <cell r="N191">
            <v>29</v>
          </cell>
          <cell r="O191" t="str">
            <v>宁建康</v>
          </cell>
          <cell r="P191">
            <v>42</v>
          </cell>
          <cell r="Q191" t="str">
            <v>尤顺芝</v>
          </cell>
          <cell r="R191">
            <v>44</v>
          </cell>
          <cell r="S191" t="str">
            <v>胡东缘</v>
          </cell>
          <cell r="T191">
            <v>48</v>
          </cell>
          <cell r="U191" t="str">
            <v>杨琴</v>
          </cell>
          <cell r="V191">
            <v>42</v>
          </cell>
          <cell r="W191" t="str">
            <v>米晓妹</v>
          </cell>
        </row>
        <row r="192">
          <cell r="B192" t="str">
            <v>G513422200306087022</v>
          </cell>
          <cell r="C192" t="str">
            <v>04</v>
          </cell>
          <cell r="D192" t="str">
            <v>扎西拥宗</v>
          </cell>
          <cell r="E192">
            <v>431</v>
          </cell>
          <cell r="F192">
            <v>76</v>
          </cell>
          <cell r="G192" t="str">
            <v>刘云菊</v>
          </cell>
          <cell r="H192">
            <v>37</v>
          </cell>
          <cell r="I192" t="str">
            <v>马俊</v>
          </cell>
          <cell r="J192">
            <v>78</v>
          </cell>
          <cell r="K192" t="str">
            <v>朱恩凡</v>
          </cell>
          <cell r="L192">
            <v>27</v>
          </cell>
          <cell r="M192" t="str">
            <v>次珍扎保</v>
          </cell>
          <cell r="N192">
            <v>24</v>
          </cell>
          <cell r="O192" t="str">
            <v>宁建康</v>
          </cell>
          <cell r="P192">
            <v>36</v>
          </cell>
          <cell r="Q192" t="str">
            <v>尤顺芝</v>
          </cell>
          <cell r="R192">
            <v>40</v>
          </cell>
          <cell r="S192" t="str">
            <v>胡东缘</v>
          </cell>
          <cell r="T192">
            <v>67</v>
          </cell>
          <cell r="U192" t="str">
            <v>杨琴</v>
          </cell>
          <cell r="V192">
            <v>46</v>
          </cell>
          <cell r="W192" t="str">
            <v>米晓妹</v>
          </cell>
        </row>
        <row r="193">
          <cell r="B193" t="str">
            <v>G513422200611055422</v>
          </cell>
          <cell r="C193" t="str">
            <v>04</v>
          </cell>
          <cell r="D193" t="str">
            <v>向世蓉</v>
          </cell>
          <cell r="E193">
            <v>431</v>
          </cell>
          <cell r="F193">
            <v>80</v>
          </cell>
          <cell r="G193" t="str">
            <v>刘云菊</v>
          </cell>
          <cell r="H193">
            <v>48</v>
          </cell>
          <cell r="I193" t="str">
            <v>马俊</v>
          </cell>
          <cell r="J193">
            <v>78</v>
          </cell>
          <cell r="K193" t="str">
            <v>朱恩凡</v>
          </cell>
          <cell r="L193">
            <v>10</v>
          </cell>
          <cell r="M193" t="str">
            <v>次珍扎保</v>
          </cell>
          <cell r="N193">
            <v>29</v>
          </cell>
          <cell r="O193" t="str">
            <v>宁建康</v>
          </cell>
          <cell r="P193">
            <v>43</v>
          </cell>
          <cell r="Q193" t="str">
            <v>尤顺芝</v>
          </cell>
          <cell r="R193">
            <v>47</v>
          </cell>
          <cell r="S193" t="str">
            <v>胡东缘</v>
          </cell>
          <cell r="T193">
            <v>48</v>
          </cell>
          <cell r="U193" t="str">
            <v>杨琴</v>
          </cell>
          <cell r="V193">
            <v>48</v>
          </cell>
          <cell r="W193" t="str">
            <v>米晓妹</v>
          </cell>
        </row>
        <row r="194">
          <cell r="B194" t="str">
            <v>G513422200402052524</v>
          </cell>
          <cell r="C194" t="str">
            <v>04</v>
          </cell>
          <cell r="D194" t="str">
            <v>伍金梅</v>
          </cell>
          <cell r="E194">
            <v>427</v>
          </cell>
          <cell r="F194">
            <v>90</v>
          </cell>
          <cell r="G194" t="str">
            <v>刘云菊</v>
          </cell>
          <cell r="H194">
            <v>59</v>
          </cell>
          <cell r="I194" t="str">
            <v>马俊</v>
          </cell>
          <cell r="J194">
            <v>64</v>
          </cell>
          <cell r="K194" t="str">
            <v>朱恩凡</v>
          </cell>
          <cell r="L194">
            <v>32</v>
          </cell>
          <cell r="M194" t="str">
            <v>次珍扎保</v>
          </cell>
          <cell r="N194">
            <v>33</v>
          </cell>
          <cell r="O194" t="str">
            <v>宁建康</v>
          </cell>
          <cell r="P194">
            <v>24</v>
          </cell>
          <cell r="Q194" t="str">
            <v>尤顺芝</v>
          </cell>
          <cell r="R194">
            <v>48</v>
          </cell>
          <cell r="S194" t="str">
            <v>胡东缘</v>
          </cell>
          <cell r="T194">
            <v>41</v>
          </cell>
          <cell r="U194" t="str">
            <v>杨琴</v>
          </cell>
          <cell r="V194">
            <v>36</v>
          </cell>
          <cell r="W194" t="str">
            <v>米晓妹</v>
          </cell>
        </row>
        <row r="195">
          <cell r="B195" t="str">
            <v>G513422200602052924</v>
          </cell>
          <cell r="C195" t="str">
            <v>04</v>
          </cell>
          <cell r="D195" t="str">
            <v>严小英</v>
          </cell>
          <cell r="E195">
            <v>425</v>
          </cell>
          <cell r="F195">
            <v>84</v>
          </cell>
          <cell r="G195" t="str">
            <v>刘云菊</v>
          </cell>
          <cell r="H195">
            <v>28</v>
          </cell>
          <cell r="I195" t="str">
            <v>马俊</v>
          </cell>
          <cell r="J195">
            <v>49</v>
          </cell>
          <cell r="K195" t="str">
            <v>朱恩凡</v>
          </cell>
          <cell r="L195">
            <v>27</v>
          </cell>
          <cell r="M195" t="str">
            <v>次珍扎保</v>
          </cell>
          <cell r="N195">
            <v>28</v>
          </cell>
          <cell r="O195" t="str">
            <v>宁建康</v>
          </cell>
          <cell r="P195">
            <v>55</v>
          </cell>
          <cell r="Q195" t="str">
            <v>尤顺芝</v>
          </cell>
          <cell r="R195">
            <v>55</v>
          </cell>
          <cell r="S195" t="str">
            <v>胡东缘</v>
          </cell>
          <cell r="T195">
            <v>51</v>
          </cell>
          <cell r="U195" t="str">
            <v>杨琴</v>
          </cell>
          <cell r="V195">
            <v>48</v>
          </cell>
          <cell r="W195" t="str">
            <v>米晓妹</v>
          </cell>
        </row>
        <row r="196">
          <cell r="B196" t="str">
            <v>G513422200601011725</v>
          </cell>
          <cell r="C196" t="str">
            <v>04</v>
          </cell>
          <cell r="D196" t="str">
            <v>兰依依</v>
          </cell>
          <cell r="E196">
            <v>421.5</v>
          </cell>
          <cell r="F196">
            <v>86</v>
          </cell>
          <cell r="G196" t="str">
            <v>刘云菊</v>
          </cell>
          <cell r="H196">
            <v>38</v>
          </cell>
          <cell r="I196" t="str">
            <v>马俊</v>
          </cell>
          <cell r="J196">
            <v>68.5</v>
          </cell>
          <cell r="K196" t="str">
            <v>朱恩凡</v>
          </cell>
          <cell r="L196">
            <v>22</v>
          </cell>
          <cell r="M196" t="str">
            <v>次珍扎保</v>
          </cell>
          <cell r="N196">
            <v>31</v>
          </cell>
          <cell r="O196" t="str">
            <v>宁建康</v>
          </cell>
          <cell r="P196">
            <v>28</v>
          </cell>
          <cell r="Q196" t="str">
            <v>尤顺芝</v>
          </cell>
          <cell r="R196">
            <v>36</v>
          </cell>
          <cell r="S196" t="str">
            <v>胡东缘</v>
          </cell>
          <cell r="T196">
            <v>64</v>
          </cell>
          <cell r="U196" t="str">
            <v>杨琴</v>
          </cell>
          <cell r="V196">
            <v>48</v>
          </cell>
          <cell r="W196" t="str">
            <v>米晓妹</v>
          </cell>
        </row>
        <row r="197">
          <cell r="B197" t="str">
            <v>G513422200608192514</v>
          </cell>
          <cell r="C197" t="str">
            <v>04</v>
          </cell>
          <cell r="D197" t="str">
            <v>杨小明</v>
          </cell>
          <cell r="E197">
            <v>413.5</v>
          </cell>
          <cell r="F197">
            <v>74</v>
          </cell>
          <cell r="G197" t="str">
            <v>刘云菊</v>
          </cell>
          <cell r="H197">
            <v>36</v>
          </cell>
          <cell r="I197" t="str">
            <v>马俊</v>
          </cell>
          <cell r="J197">
            <v>39.5</v>
          </cell>
          <cell r="K197" t="str">
            <v>朱恩凡</v>
          </cell>
          <cell r="L197">
            <v>29</v>
          </cell>
          <cell r="M197" t="str">
            <v>次珍扎保</v>
          </cell>
          <cell r="N197">
            <v>29</v>
          </cell>
          <cell r="O197" t="str">
            <v>宁建康</v>
          </cell>
          <cell r="P197">
            <v>33</v>
          </cell>
          <cell r="Q197" t="str">
            <v>尤顺芝</v>
          </cell>
          <cell r="R197">
            <v>43</v>
          </cell>
          <cell r="S197" t="str">
            <v>胡东缘</v>
          </cell>
          <cell r="T197">
            <v>72</v>
          </cell>
          <cell r="U197" t="str">
            <v>杨琴</v>
          </cell>
          <cell r="V197">
            <v>58</v>
          </cell>
          <cell r="W197" t="str">
            <v>米晓妹</v>
          </cell>
        </row>
        <row r="198">
          <cell r="B198" t="str">
            <v>G51342220060816031X</v>
          </cell>
          <cell r="C198" t="str">
            <v>04</v>
          </cell>
          <cell r="D198" t="str">
            <v>杨涵</v>
          </cell>
          <cell r="E198">
            <v>394</v>
          </cell>
          <cell r="F198">
            <v>78</v>
          </cell>
          <cell r="G198" t="str">
            <v>刘云菊</v>
          </cell>
          <cell r="H198">
            <v>45</v>
          </cell>
          <cell r="I198" t="str">
            <v>马俊</v>
          </cell>
          <cell r="J198">
            <v>32</v>
          </cell>
          <cell r="K198" t="str">
            <v>朱恩凡</v>
          </cell>
          <cell r="L198">
            <v>37</v>
          </cell>
          <cell r="M198" t="str">
            <v>次珍扎保</v>
          </cell>
          <cell r="N198">
            <v>17</v>
          </cell>
          <cell r="O198" t="str">
            <v>宁建康</v>
          </cell>
          <cell r="P198">
            <v>44</v>
          </cell>
          <cell r="Q198" t="str">
            <v>尤顺芝</v>
          </cell>
          <cell r="R198">
            <v>37</v>
          </cell>
          <cell r="S198" t="str">
            <v>胡东缘</v>
          </cell>
          <cell r="T198">
            <v>48</v>
          </cell>
          <cell r="U198" t="str">
            <v>杨琴</v>
          </cell>
          <cell r="V198">
            <v>56</v>
          </cell>
          <cell r="W198" t="str">
            <v>米晓妹</v>
          </cell>
        </row>
        <row r="199">
          <cell r="B199" t="str">
            <v>G51342220060415211X</v>
          </cell>
          <cell r="C199" t="str">
            <v>04</v>
          </cell>
          <cell r="D199" t="str">
            <v>马海</v>
          </cell>
          <cell r="E199">
            <v>393</v>
          </cell>
          <cell r="F199">
            <v>62</v>
          </cell>
          <cell r="G199" t="str">
            <v>刘云菊</v>
          </cell>
          <cell r="H199">
            <v>29</v>
          </cell>
          <cell r="I199" t="str">
            <v>马俊</v>
          </cell>
          <cell r="J199">
            <v>46</v>
          </cell>
          <cell r="K199" t="str">
            <v>朱恩凡</v>
          </cell>
          <cell r="L199">
            <v>41</v>
          </cell>
          <cell r="M199" t="str">
            <v>次珍扎保</v>
          </cell>
          <cell r="N199">
            <v>32</v>
          </cell>
          <cell r="O199" t="str">
            <v>宁建康</v>
          </cell>
          <cell r="P199">
            <v>35</v>
          </cell>
          <cell r="Q199" t="str">
            <v>尤顺芝</v>
          </cell>
          <cell r="R199">
            <v>37</v>
          </cell>
          <cell r="S199" t="str">
            <v>胡东缘</v>
          </cell>
          <cell r="T199">
            <v>55</v>
          </cell>
          <cell r="U199" t="str">
            <v>杨琴</v>
          </cell>
          <cell r="V199">
            <v>56</v>
          </cell>
          <cell r="W199" t="str">
            <v>米晓妹</v>
          </cell>
        </row>
        <row r="200">
          <cell r="B200" t="str">
            <v>G513422200601042716</v>
          </cell>
          <cell r="C200" t="str">
            <v>04</v>
          </cell>
          <cell r="D200" t="str">
            <v>马小松</v>
          </cell>
          <cell r="E200">
            <v>362.5</v>
          </cell>
          <cell r="F200">
            <v>75</v>
          </cell>
          <cell r="G200" t="str">
            <v>刘云菊</v>
          </cell>
          <cell r="H200">
            <v>24</v>
          </cell>
          <cell r="I200" t="str">
            <v>马俊</v>
          </cell>
          <cell r="J200">
            <v>68.5</v>
          </cell>
          <cell r="K200" t="str">
            <v>朱恩凡</v>
          </cell>
          <cell r="L200">
            <v>19</v>
          </cell>
          <cell r="M200" t="str">
            <v>次珍扎保</v>
          </cell>
          <cell r="N200">
            <v>18</v>
          </cell>
          <cell r="O200" t="str">
            <v>宁建康</v>
          </cell>
          <cell r="P200">
            <v>20</v>
          </cell>
          <cell r="Q200" t="str">
            <v>尤顺芝</v>
          </cell>
          <cell r="R200">
            <v>31</v>
          </cell>
          <cell r="S200" t="str">
            <v>胡东缘</v>
          </cell>
          <cell r="T200">
            <v>59</v>
          </cell>
          <cell r="U200" t="str">
            <v>杨琴</v>
          </cell>
          <cell r="V200">
            <v>48</v>
          </cell>
          <cell r="W200" t="str">
            <v>米晓妹</v>
          </cell>
        </row>
        <row r="201">
          <cell r="B201" t="str">
            <v>G51342220070718072X</v>
          </cell>
          <cell r="C201" t="str">
            <v>04</v>
          </cell>
          <cell r="D201" t="str">
            <v>杨小琼</v>
          </cell>
          <cell r="E201">
            <v>303</v>
          </cell>
          <cell r="F201">
            <v>75</v>
          </cell>
          <cell r="G201" t="str">
            <v>刘云菊</v>
          </cell>
          <cell r="H201">
            <v>31</v>
          </cell>
          <cell r="I201" t="str">
            <v>马俊</v>
          </cell>
          <cell r="J201">
            <v>34</v>
          </cell>
          <cell r="K201" t="str">
            <v>朱恩凡</v>
          </cell>
          <cell r="L201">
            <v>25</v>
          </cell>
          <cell r="M201" t="str">
            <v>次珍扎保</v>
          </cell>
          <cell r="N201">
            <v>12</v>
          </cell>
          <cell r="O201" t="str">
            <v>宁建康</v>
          </cell>
          <cell r="P201">
            <v>31</v>
          </cell>
          <cell r="Q201" t="str">
            <v>尤顺芝</v>
          </cell>
          <cell r="R201">
            <v>30</v>
          </cell>
          <cell r="S201" t="str">
            <v>胡东缘</v>
          </cell>
          <cell r="T201">
            <v>43</v>
          </cell>
          <cell r="U201" t="str">
            <v>杨琴</v>
          </cell>
          <cell r="V201">
            <v>22</v>
          </cell>
          <cell r="W201" t="str">
            <v>米晓妹</v>
          </cell>
        </row>
        <row r="202">
          <cell r="B202" t="str">
            <v>G513422200611156821</v>
          </cell>
          <cell r="C202" t="str">
            <v>05</v>
          </cell>
          <cell r="D202" t="str">
            <v>棒丑</v>
          </cell>
          <cell r="E202">
            <v>590.5</v>
          </cell>
          <cell r="F202">
            <v>82</v>
          </cell>
          <cell r="G202" t="str">
            <v>刘权芳</v>
          </cell>
          <cell r="H202">
            <v>71</v>
          </cell>
          <cell r="I202" t="str">
            <v>吕开绒</v>
          </cell>
          <cell r="J202">
            <v>93.5</v>
          </cell>
          <cell r="K202" t="str">
            <v>张福琴</v>
          </cell>
          <cell r="L202">
            <v>47</v>
          </cell>
          <cell r="M202" t="str">
            <v>周峰</v>
          </cell>
          <cell r="N202">
            <v>53</v>
          </cell>
          <cell r="O202" t="str">
            <v>崔萌</v>
          </cell>
          <cell r="P202">
            <v>69</v>
          </cell>
          <cell r="Q202" t="str">
            <v>张弘</v>
          </cell>
          <cell r="R202">
            <v>53</v>
          </cell>
          <cell r="S202" t="str">
            <v>康宇峰</v>
          </cell>
          <cell r="T202">
            <v>56</v>
          </cell>
          <cell r="U202" t="str">
            <v>邱君益</v>
          </cell>
          <cell r="V202">
            <v>66</v>
          </cell>
          <cell r="W202" t="str">
            <v>邓倩</v>
          </cell>
        </row>
        <row r="203">
          <cell r="B203" t="str">
            <v>G51342220061230091X</v>
          </cell>
          <cell r="C203" t="str">
            <v>05</v>
          </cell>
          <cell r="D203" t="str">
            <v>罗云兵</v>
          </cell>
          <cell r="E203">
            <v>584</v>
          </cell>
          <cell r="F203">
            <v>84</v>
          </cell>
          <cell r="G203" t="str">
            <v>刘权芳</v>
          </cell>
          <cell r="H203">
            <v>94</v>
          </cell>
          <cell r="I203" t="str">
            <v>吕开绒</v>
          </cell>
          <cell r="J203">
            <v>78</v>
          </cell>
          <cell r="K203" t="str">
            <v>张福琴</v>
          </cell>
          <cell r="L203">
            <v>67</v>
          </cell>
          <cell r="M203" t="str">
            <v>周峰</v>
          </cell>
          <cell r="N203">
            <v>37</v>
          </cell>
          <cell r="O203" t="str">
            <v>崔萌</v>
          </cell>
          <cell r="P203">
            <v>46</v>
          </cell>
          <cell r="Q203" t="str">
            <v>张弘</v>
          </cell>
          <cell r="R203">
            <v>30</v>
          </cell>
          <cell r="S203" t="str">
            <v>康宇峰</v>
          </cell>
          <cell r="T203">
            <v>72</v>
          </cell>
          <cell r="U203" t="str">
            <v>邱君益</v>
          </cell>
          <cell r="V203">
            <v>76</v>
          </cell>
          <cell r="W203" t="str">
            <v>邓倩</v>
          </cell>
        </row>
        <row r="204">
          <cell r="B204" t="str">
            <v>G513422200609110023</v>
          </cell>
          <cell r="C204" t="str">
            <v>05</v>
          </cell>
          <cell r="D204" t="str">
            <v>刘俊兰</v>
          </cell>
          <cell r="E204">
            <v>551</v>
          </cell>
          <cell r="F204">
            <v>83</v>
          </cell>
          <cell r="G204" t="str">
            <v>刘权芳</v>
          </cell>
          <cell r="H204">
            <v>62</v>
          </cell>
          <cell r="I204" t="str">
            <v>吕开绒</v>
          </cell>
          <cell r="J204">
            <v>91</v>
          </cell>
          <cell r="K204" t="str">
            <v>张福琴</v>
          </cell>
          <cell r="L204">
            <v>42</v>
          </cell>
          <cell r="M204" t="str">
            <v>周峰</v>
          </cell>
          <cell r="N204">
            <v>44</v>
          </cell>
          <cell r="O204" t="str">
            <v>崔萌</v>
          </cell>
          <cell r="P204">
            <v>53</v>
          </cell>
          <cell r="Q204" t="str">
            <v>张弘</v>
          </cell>
          <cell r="R204">
            <v>52</v>
          </cell>
          <cell r="S204" t="str">
            <v>康宇峰</v>
          </cell>
          <cell r="T204">
            <v>62</v>
          </cell>
          <cell r="U204" t="str">
            <v>邱君益</v>
          </cell>
          <cell r="V204">
            <v>62</v>
          </cell>
          <cell r="W204" t="str">
            <v>邓倩</v>
          </cell>
        </row>
        <row r="205">
          <cell r="B205" t="str">
            <v>G513422200608263415</v>
          </cell>
          <cell r="C205" t="str">
            <v>05</v>
          </cell>
          <cell r="D205" t="str">
            <v>杜基次尔</v>
          </cell>
          <cell r="E205">
            <v>538.5</v>
          </cell>
          <cell r="F205">
            <v>85</v>
          </cell>
          <cell r="G205" t="str">
            <v>刘权芳</v>
          </cell>
          <cell r="H205">
            <v>95</v>
          </cell>
          <cell r="I205" t="str">
            <v>吕开绒</v>
          </cell>
          <cell r="J205">
            <v>50.5</v>
          </cell>
          <cell r="K205" t="str">
            <v>张福琴</v>
          </cell>
          <cell r="L205">
            <v>54</v>
          </cell>
          <cell r="M205" t="str">
            <v>周峰</v>
          </cell>
          <cell r="N205">
            <v>38</v>
          </cell>
          <cell r="O205" t="str">
            <v>崔萌</v>
          </cell>
          <cell r="P205">
            <v>51</v>
          </cell>
          <cell r="Q205" t="str">
            <v>张弘</v>
          </cell>
          <cell r="R205">
            <v>29</v>
          </cell>
          <cell r="S205" t="str">
            <v>康宇峰</v>
          </cell>
          <cell r="T205">
            <v>66</v>
          </cell>
          <cell r="U205" t="str">
            <v>邱君益</v>
          </cell>
          <cell r="V205">
            <v>70</v>
          </cell>
          <cell r="W205" t="str">
            <v>邓倩</v>
          </cell>
        </row>
        <row r="206">
          <cell r="B206" t="str">
            <v>G513422200611021724</v>
          </cell>
          <cell r="C206" t="str">
            <v>05</v>
          </cell>
          <cell r="D206" t="str">
            <v>赵雯婷</v>
          </cell>
          <cell r="E206">
            <v>538</v>
          </cell>
          <cell r="F206">
            <v>84</v>
          </cell>
          <cell r="G206" t="str">
            <v>刘权芳</v>
          </cell>
          <cell r="H206">
            <v>91</v>
          </cell>
          <cell r="I206" t="str">
            <v>吕开绒</v>
          </cell>
          <cell r="J206">
            <v>85</v>
          </cell>
          <cell r="K206" t="str">
            <v>张福琴</v>
          </cell>
          <cell r="L206">
            <v>55</v>
          </cell>
          <cell r="M206" t="str">
            <v>周峰</v>
          </cell>
          <cell r="N206">
            <v>37</v>
          </cell>
          <cell r="O206" t="str">
            <v>崔萌</v>
          </cell>
          <cell r="P206">
            <v>51</v>
          </cell>
          <cell r="Q206" t="str">
            <v>张弘</v>
          </cell>
          <cell r="R206">
            <v>40</v>
          </cell>
          <cell r="S206" t="str">
            <v>康宇峰</v>
          </cell>
          <cell r="T206">
            <v>45</v>
          </cell>
          <cell r="U206" t="str">
            <v>邱君益</v>
          </cell>
          <cell r="V206">
            <v>50</v>
          </cell>
          <cell r="W206" t="str">
            <v>邓倩</v>
          </cell>
        </row>
        <row r="207">
          <cell r="B207" t="str">
            <v>G513422200710153829</v>
          </cell>
          <cell r="C207" t="str">
            <v>05</v>
          </cell>
          <cell r="D207" t="str">
            <v>陈冬美</v>
          </cell>
          <cell r="E207">
            <v>534</v>
          </cell>
          <cell r="F207">
            <v>85</v>
          </cell>
          <cell r="G207" t="str">
            <v>刘权芳</v>
          </cell>
          <cell r="H207">
            <v>50</v>
          </cell>
          <cell r="I207" t="str">
            <v>吕开绒</v>
          </cell>
          <cell r="J207">
            <v>79</v>
          </cell>
          <cell r="K207" t="str">
            <v>张福琴</v>
          </cell>
          <cell r="L207">
            <v>35</v>
          </cell>
          <cell r="M207" t="str">
            <v>周峰</v>
          </cell>
          <cell r="N207">
            <v>43</v>
          </cell>
          <cell r="O207" t="str">
            <v>崔萌</v>
          </cell>
          <cell r="P207">
            <v>37</v>
          </cell>
          <cell r="Q207" t="str">
            <v>张弘</v>
          </cell>
          <cell r="R207">
            <v>66</v>
          </cell>
          <cell r="S207" t="str">
            <v>康宇峰</v>
          </cell>
          <cell r="T207">
            <v>75</v>
          </cell>
          <cell r="U207" t="str">
            <v>邱君益</v>
          </cell>
          <cell r="V207">
            <v>64</v>
          </cell>
          <cell r="W207" t="str">
            <v>邓倩</v>
          </cell>
        </row>
        <row r="208">
          <cell r="B208" t="str">
            <v>G513422200509012127</v>
          </cell>
          <cell r="C208" t="str">
            <v>05</v>
          </cell>
          <cell r="D208" t="str">
            <v>马伍甲</v>
          </cell>
          <cell r="E208">
            <v>529.5</v>
          </cell>
          <cell r="F208">
            <v>76</v>
          </cell>
          <cell r="G208" t="str">
            <v>刘权芳</v>
          </cell>
          <cell r="H208">
            <v>90</v>
          </cell>
          <cell r="I208" t="str">
            <v>吕开绒</v>
          </cell>
          <cell r="J208">
            <v>66.5</v>
          </cell>
          <cell r="K208" t="str">
            <v>张福琴</v>
          </cell>
          <cell r="L208">
            <v>43</v>
          </cell>
          <cell r="M208" t="str">
            <v>周峰</v>
          </cell>
          <cell r="N208">
            <v>37</v>
          </cell>
          <cell r="O208" t="str">
            <v>崔萌</v>
          </cell>
          <cell r="P208">
            <v>47</v>
          </cell>
          <cell r="Q208" t="str">
            <v>张弘</v>
          </cell>
          <cell r="R208">
            <v>42</v>
          </cell>
          <cell r="S208" t="str">
            <v>康宇峰</v>
          </cell>
          <cell r="T208">
            <v>52</v>
          </cell>
          <cell r="U208" t="str">
            <v>邱君益</v>
          </cell>
          <cell r="V208">
            <v>76</v>
          </cell>
          <cell r="W208" t="str">
            <v>邓倩</v>
          </cell>
        </row>
        <row r="209">
          <cell r="B209" t="str">
            <v>G513422200605016822</v>
          </cell>
          <cell r="C209" t="str">
            <v>05</v>
          </cell>
          <cell r="D209" t="str">
            <v>邱贵秀</v>
          </cell>
          <cell r="E209">
            <v>528</v>
          </cell>
          <cell r="F209">
            <v>83</v>
          </cell>
          <cell r="G209" t="str">
            <v>刘权芳</v>
          </cell>
          <cell r="H209">
            <v>62</v>
          </cell>
          <cell r="I209" t="str">
            <v>吕开绒</v>
          </cell>
          <cell r="J209">
            <v>76</v>
          </cell>
          <cell r="K209" t="str">
            <v>张福琴</v>
          </cell>
          <cell r="L209">
            <v>48</v>
          </cell>
          <cell r="M209" t="str">
            <v>周峰</v>
          </cell>
          <cell r="N209">
            <v>40</v>
          </cell>
          <cell r="O209" t="str">
            <v>崔萌</v>
          </cell>
          <cell r="P209">
            <v>53</v>
          </cell>
          <cell r="Q209" t="str">
            <v>张弘</v>
          </cell>
          <cell r="R209">
            <v>50</v>
          </cell>
          <cell r="S209" t="str">
            <v>康宇峰</v>
          </cell>
          <cell r="T209">
            <v>50</v>
          </cell>
          <cell r="U209" t="str">
            <v>邱君益</v>
          </cell>
          <cell r="V209">
            <v>66</v>
          </cell>
          <cell r="W209" t="str">
            <v>邓倩</v>
          </cell>
        </row>
        <row r="210">
          <cell r="B210" t="str">
            <v>G513422200611302518</v>
          </cell>
          <cell r="C210" t="str">
            <v>05</v>
          </cell>
          <cell r="D210" t="str">
            <v>扎西旦珠</v>
          </cell>
          <cell r="E210">
            <v>524</v>
          </cell>
          <cell r="F210">
            <v>73</v>
          </cell>
          <cell r="G210" t="str">
            <v>刘权芳</v>
          </cell>
          <cell r="H210">
            <v>46</v>
          </cell>
          <cell r="I210" t="str">
            <v>吕开绒</v>
          </cell>
          <cell r="J210">
            <v>74</v>
          </cell>
          <cell r="K210" t="str">
            <v>张福琴</v>
          </cell>
          <cell r="L210">
            <v>40</v>
          </cell>
          <cell r="M210" t="str">
            <v>周峰</v>
          </cell>
          <cell r="N210">
            <v>44</v>
          </cell>
          <cell r="O210" t="str">
            <v>崔萌</v>
          </cell>
          <cell r="P210">
            <v>61</v>
          </cell>
          <cell r="Q210" t="str">
            <v>张弘</v>
          </cell>
          <cell r="R210">
            <v>58</v>
          </cell>
          <cell r="S210" t="str">
            <v>康宇峰</v>
          </cell>
          <cell r="T210">
            <v>62</v>
          </cell>
          <cell r="U210" t="str">
            <v>邱君益</v>
          </cell>
          <cell r="V210">
            <v>66</v>
          </cell>
          <cell r="W210" t="str">
            <v>邓倩</v>
          </cell>
        </row>
        <row r="211">
          <cell r="B211" t="str">
            <v>G513422200701100012</v>
          </cell>
          <cell r="C211" t="str">
            <v>05</v>
          </cell>
          <cell r="D211" t="str">
            <v>王鑫</v>
          </cell>
          <cell r="E211">
            <v>522</v>
          </cell>
          <cell r="F211">
            <v>78</v>
          </cell>
          <cell r="G211" t="str">
            <v>刘权芳</v>
          </cell>
          <cell r="H211">
            <v>65</v>
          </cell>
          <cell r="I211" t="str">
            <v>吕开绒</v>
          </cell>
          <cell r="J211">
            <v>93</v>
          </cell>
          <cell r="K211" t="str">
            <v>张福琴</v>
          </cell>
          <cell r="L211">
            <v>46</v>
          </cell>
          <cell r="M211" t="str">
            <v>周峰</v>
          </cell>
          <cell r="N211">
            <v>36</v>
          </cell>
          <cell r="O211" t="str">
            <v>崔萌</v>
          </cell>
          <cell r="P211">
            <v>50</v>
          </cell>
          <cell r="Q211" t="str">
            <v>张弘</v>
          </cell>
          <cell r="R211">
            <v>52</v>
          </cell>
          <cell r="S211" t="str">
            <v>康宇峰</v>
          </cell>
          <cell r="T211">
            <v>44</v>
          </cell>
          <cell r="U211" t="str">
            <v>邱君益</v>
          </cell>
          <cell r="V211">
            <v>58</v>
          </cell>
          <cell r="W211" t="str">
            <v>邓倩</v>
          </cell>
        </row>
        <row r="212">
          <cell r="B212" t="str">
            <v>G513422200702090020</v>
          </cell>
          <cell r="C212" t="str">
            <v>05</v>
          </cell>
          <cell r="D212" t="str">
            <v>杨淑芸</v>
          </cell>
          <cell r="E212">
            <v>514</v>
          </cell>
          <cell r="F212">
            <v>87</v>
          </cell>
          <cell r="G212" t="str">
            <v>刘权芳</v>
          </cell>
          <cell r="H212">
            <v>64</v>
          </cell>
          <cell r="I212" t="str">
            <v>吕开绒</v>
          </cell>
          <cell r="J212">
            <v>54</v>
          </cell>
          <cell r="K212" t="str">
            <v>张福琴</v>
          </cell>
          <cell r="L212">
            <v>44</v>
          </cell>
          <cell r="M212" t="str">
            <v>周峰</v>
          </cell>
          <cell r="N212">
            <v>39</v>
          </cell>
          <cell r="O212" t="str">
            <v>崔萌</v>
          </cell>
          <cell r="P212">
            <v>51</v>
          </cell>
          <cell r="Q212" t="str">
            <v>张弘</v>
          </cell>
          <cell r="R212">
            <v>55</v>
          </cell>
          <cell r="S212" t="str">
            <v>康宇峰</v>
          </cell>
          <cell r="T212">
            <v>48</v>
          </cell>
          <cell r="U212" t="str">
            <v>邱君益</v>
          </cell>
          <cell r="V212">
            <v>72</v>
          </cell>
          <cell r="W212" t="str">
            <v>邓倩</v>
          </cell>
        </row>
        <row r="213">
          <cell r="B213" t="str">
            <v>G513422200406040926</v>
          </cell>
          <cell r="C213" t="str">
            <v>05</v>
          </cell>
          <cell r="D213" t="str">
            <v>项依萍</v>
          </cell>
          <cell r="E213">
            <v>504</v>
          </cell>
          <cell r="F213">
            <v>86</v>
          </cell>
          <cell r="G213" t="str">
            <v>刘权芳</v>
          </cell>
          <cell r="H213">
            <v>66</v>
          </cell>
          <cell r="I213" t="str">
            <v>吕开绒</v>
          </cell>
          <cell r="J213">
            <v>70</v>
          </cell>
          <cell r="K213" t="str">
            <v>张福琴</v>
          </cell>
          <cell r="L213">
            <v>33</v>
          </cell>
          <cell r="M213" t="str">
            <v>周峰</v>
          </cell>
          <cell r="N213">
            <v>44</v>
          </cell>
          <cell r="O213" t="str">
            <v>崔萌</v>
          </cell>
          <cell r="P213">
            <v>32</v>
          </cell>
          <cell r="Q213" t="str">
            <v>张弘</v>
          </cell>
          <cell r="R213">
            <v>50</v>
          </cell>
          <cell r="S213" t="str">
            <v>康宇峰</v>
          </cell>
          <cell r="T213">
            <v>55</v>
          </cell>
          <cell r="U213" t="str">
            <v>邱君益</v>
          </cell>
          <cell r="V213">
            <v>68</v>
          </cell>
          <cell r="W213" t="str">
            <v>邓倩</v>
          </cell>
        </row>
        <row r="214">
          <cell r="B214" t="str">
            <v>G513422200611102911</v>
          </cell>
          <cell r="C214" t="str">
            <v>05</v>
          </cell>
          <cell r="D214" t="str">
            <v>苟里达</v>
          </cell>
          <cell r="E214">
            <v>503</v>
          </cell>
          <cell r="F214">
            <v>89</v>
          </cell>
          <cell r="G214" t="str">
            <v>刘权芳</v>
          </cell>
          <cell r="H214">
            <v>74</v>
          </cell>
          <cell r="I214" t="str">
            <v>吕开绒</v>
          </cell>
          <cell r="J214">
            <v>46</v>
          </cell>
          <cell r="K214" t="str">
            <v>张福琴</v>
          </cell>
          <cell r="L214">
            <v>30</v>
          </cell>
          <cell r="M214" t="str">
            <v>周峰</v>
          </cell>
          <cell r="N214">
            <v>34</v>
          </cell>
          <cell r="O214" t="str">
            <v>崔萌</v>
          </cell>
          <cell r="P214">
            <v>40</v>
          </cell>
          <cell r="Q214" t="str">
            <v>张弘</v>
          </cell>
          <cell r="R214">
            <v>59</v>
          </cell>
          <cell r="S214" t="str">
            <v>康宇峰</v>
          </cell>
          <cell r="T214">
            <v>65</v>
          </cell>
          <cell r="U214" t="str">
            <v>邱君益</v>
          </cell>
          <cell r="V214">
            <v>66</v>
          </cell>
          <cell r="W214" t="str">
            <v>邓倩</v>
          </cell>
        </row>
        <row r="215">
          <cell r="B215" t="str">
            <v>G513422200607182728</v>
          </cell>
          <cell r="C215" t="str">
            <v>05</v>
          </cell>
          <cell r="D215" t="str">
            <v>韩顺珍</v>
          </cell>
          <cell r="E215">
            <v>501</v>
          </cell>
          <cell r="F215">
            <v>76</v>
          </cell>
          <cell r="G215" t="str">
            <v>刘权芳</v>
          </cell>
          <cell r="H215">
            <v>73</v>
          </cell>
          <cell r="I215" t="str">
            <v>吕开绒</v>
          </cell>
          <cell r="J215">
            <v>56</v>
          </cell>
          <cell r="K215" t="str">
            <v>张福琴</v>
          </cell>
          <cell r="L215">
            <v>56</v>
          </cell>
          <cell r="M215" t="str">
            <v>周峰</v>
          </cell>
          <cell r="N215">
            <v>43</v>
          </cell>
          <cell r="O215" t="str">
            <v>崔萌</v>
          </cell>
          <cell r="P215">
            <v>51</v>
          </cell>
          <cell r="Q215" t="str">
            <v>张弘</v>
          </cell>
          <cell r="R215">
            <v>47</v>
          </cell>
          <cell r="S215" t="str">
            <v>康宇峰</v>
          </cell>
          <cell r="T215">
            <v>39</v>
          </cell>
          <cell r="U215" t="str">
            <v>邱君益</v>
          </cell>
          <cell r="V215">
            <v>60</v>
          </cell>
          <cell r="W215" t="str">
            <v>邓倩</v>
          </cell>
        </row>
        <row r="216">
          <cell r="B216" t="str">
            <v>G513430200602086227</v>
          </cell>
          <cell r="C216" t="str">
            <v>05</v>
          </cell>
          <cell r="D216" t="str">
            <v>乃来鲁尾</v>
          </cell>
          <cell r="E216">
            <v>500.5</v>
          </cell>
          <cell r="F216">
            <v>85</v>
          </cell>
          <cell r="G216" t="str">
            <v>刘权芳</v>
          </cell>
          <cell r="H216">
            <v>50</v>
          </cell>
          <cell r="I216" t="str">
            <v>吕开绒</v>
          </cell>
          <cell r="J216">
            <v>74.5</v>
          </cell>
          <cell r="K216" t="str">
            <v>张福琴</v>
          </cell>
          <cell r="L216">
            <v>33</v>
          </cell>
          <cell r="M216" t="str">
            <v>周峰</v>
          </cell>
          <cell r="N216">
            <v>48</v>
          </cell>
          <cell r="O216" t="str">
            <v>崔萌</v>
          </cell>
          <cell r="P216">
            <v>49</v>
          </cell>
          <cell r="Q216" t="str">
            <v>张弘</v>
          </cell>
          <cell r="R216">
            <v>44</v>
          </cell>
          <cell r="S216" t="str">
            <v>康宇峰</v>
          </cell>
          <cell r="T216">
            <v>57</v>
          </cell>
          <cell r="U216" t="str">
            <v>邱君益</v>
          </cell>
          <cell r="V216">
            <v>60</v>
          </cell>
          <cell r="W216" t="str">
            <v>邓倩</v>
          </cell>
        </row>
        <row r="217">
          <cell r="B217" t="str">
            <v>G513422200602070022</v>
          </cell>
          <cell r="C217" t="str">
            <v>05</v>
          </cell>
          <cell r="D217" t="str">
            <v>旺姆卓娜</v>
          </cell>
          <cell r="E217">
            <v>498.5</v>
          </cell>
          <cell r="F217">
            <v>83</v>
          </cell>
          <cell r="G217" t="str">
            <v>刘权芳</v>
          </cell>
          <cell r="H217">
            <v>50</v>
          </cell>
          <cell r="I217" t="str">
            <v>吕开绒</v>
          </cell>
          <cell r="J217">
            <v>64.5</v>
          </cell>
          <cell r="K217" t="str">
            <v>张福琴</v>
          </cell>
          <cell r="L217">
            <v>31</v>
          </cell>
          <cell r="M217" t="str">
            <v>周峰</v>
          </cell>
          <cell r="N217">
            <v>26</v>
          </cell>
          <cell r="O217" t="str">
            <v>崔萌</v>
          </cell>
          <cell r="P217">
            <v>42</v>
          </cell>
          <cell r="Q217" t="str">
            <v>张弘</v>
          </cell>
          <cell r="R217">
            <v>60</v>
          </cell>
          <cell r="S217" t="str">
            <v>康宇峰</v>
          </cell>
          <cell r="T217">
            <v>76</v>
          </cell>
          <cell r="U217" t="str">
            <v>邱君益</v>
          </cell>
          <cell r="V217">
            <v>66</v>
          </cell>
          <cell r="W217" t="str">
            <v>邓倩</v>
          </cell>
        </row>
        <row r="218">
          <cell r="B218" t="str">
            <v>G513422200611145022</v>
          </cell>
          <cell r="C218" t="str">
            <v>05</v>
          </cell>
          <cell r="D218" t="str">
            <v>研米</v>
          </cell>
          <cell r="E218">
            <v>496</v>
          </cell>
          <cell r="F218">
            <v>88</v>
          </cell>
          <cell r="G218" t="str">
            <v>刘权芳</v>
          </cell>
          <cell r="H218">
            <v>61</v>
          </cell>
          <cell r="I218" t="str">
            <v>吕开绒</v>
          </cell>
          <cell r="J218">
            <v>74</v>
          </cell>
          <cell r="K218" t="str">
            <v>张福琴</v>
          </cell>
          <cell r="L218">
            <v>30</v>
          </cell>
          <cell r="M218" t="str">
            <v>周峰</v>
          </cell>
          <cell r="N218">
            <v>37</v>
          </cell>
          <cell r="O218" t="str">
            <v>崔萌</v>
          </cell>
          <cell r="P218">
            <v>47</v>
          </cell>
          <cell r="Q218" t="str">
            <v>张弘</v>
          </cell>
          <cell r="R218">
            <v>65</v>
          </cell>
          <cell r="S218" t="str">
            <v>康宇峰</v>
          </cell>
          <cell r="T218">
            <v>40</v>
          </cell>
          <cell r="U218" t="str">
            <v>邱君益</v>
          </cell>
          <cell r="V218">
            <v>54</v>
          </cell>
          <cell r="W218" t="str">
            <v>邓倩</v>
          </cell>
        </row>
        <row r="219">
          <cell r="B219" t="str">
            <v>G513422200405107017</v>
          </cell>
          <cell r="C219" t="str">
            <v>05</v>
          </cell>
          <cell r="D219" t="str">
            <v>鲁绒翁丁</v>
          </cell>
          <cell r="E219">
            <v>489</v>
          </cell>
          <cell r="F219">
            <v>79</v>
          </cell>
          <cell r="G219" t="str">
            <v>刘权芳</v>
          </cell>
          <cell r="H219">
            <v>53</v>
          </cell>
          <cell r="I219" t="str">
            <v>吕开绒</v>
          </cell>
          <cell r="J219">
            <v>57</v>
          </cell>
          <cell r="K219" t="str">
            <v>张福琴</v>
          </cell>
          <cell r="L219">
            <v>50</v>
          </cell>
          <cell r="M219" t="str">
            <v>周峰</v>
          </cell>
          <cell r="N219">
            <v>31</v>
          </cell>
          <cell r="O219" t="str">
            <v>崔萌</v>
          </cell>
          <cell r="P219">
            <v>62</v>
          </cell>
          <cell r="Q219" t="str">
            <v>张弘</v>
          </cell>
          <cell r="R219">
            <v>42</v>
          </cell>
          <cell r="S219" t="str">
            <v>康宇峰</v>
          </cell>
          <cell r="T219">
            <v>47</v>
          </cell>
          <cell r="U219" t="str">
            <v>邱君益</v>
          </cell>
          <cell r="V219">
            <v>68</v>
          </cell>
          <cell r="W219" t="str">
            <v>邓倩</v>
          </cell>
        </row>
        <row r="220">
          <cell r="B220" t="str">
            <v>G513422200708152720</v>
          </cell>
          <cell r="C220" t="str">
            <v>05</v>
          </cell>
          <cell r="D220" t="str">
            <v>王大英</v>
          </cell>
          <cell r="E220">
            <v>488</v>
          </cell>
          <cell r="F220">
            <v>80</v>
          </cell>
          <cell r="G220" t="str">
            <v>刘权芳</v>
          </cell>
          <cell r="H220">
            <v>55</v>
          </cell>
          <cell r="I220" t="str">
            <v>吕开绒</v>
          </cell>
          <cell r="J220">
            <v>65</v>
          </cell>
          <cell r="K220" t="str">
            <v>张福琴</v>
          </cell>
          <cell r="L220">
            <v>38</v>
          </cell>
          <cell r="M220" t="str">
            <v>周峰</v>
          </cell>
          <cell r="N220">
            <v>36</v>
          </cell>
          <cell r="O220" t="str">
            <v>崔萌</v>
          </cell>
          <cell r="P220">
            <v>45</v>
          </cell>
          <cell r="Q220" t="str">
            <v>张弘</v>
          </cell>
          <cell r="R220">
            <v>58</v>
          </cell>
          <cell r="S220" t="str">
            <v>康宇峰</v>
          </cell>
          <cell r="T220">
            <v>57</v>
          </cell>
          <cell r="U220" t="str">
            <v>邱君益</v>
          </cell>
          <cell r="V220">
            <v>54</v>
          </cell>
          <cell r="W220" t="str">
            <v>邓倩</v>
          </cell>
        </row>
        <row r="221">
          <cell r="B221" t="str">
            <v>G513422200607031727</v>
          </cell>
          <cell r="C221" t="str">
            <v>05</v>
          </cell>
          <cell r="D221" t="str">
            <v>兰小群</v>
          </cell>
          <cell r="E221">
            <v>486.5</v>
          </cell>
          <cell r="F221">
            <v>76</v>
          </cell>
          <cell r="G221" t="str">
            <v>刘权芳</v>
          </cell>
          <cell r="H221">
            <v>53</v>
          </cell>
          <cell r="I221" t="str">
            <v>吕开绒</v>
          </cell>
          <cell r="J221">
            <v>98.5</v>
          </cell>
          <cell r="K221" t="str">
            <v>张福琴</v>
          </cell>
          <cell r="L221">
            <v>40</v>
          </cell>
          <cell r="M221" t="str">
            <v>周峰</v>
          </cell>
          <cell r="N221">
            <v>48</v>
          </cell>
          <cell r="O221" t="str">
            <v>崔萌</v>
          </cell>
          <cell r="P221">
            <v>42</v>
          </cell>
          <cell r="Q221" t="str">
            <v>张弘</v>
          </cell>
          <cell r="R221">
            <v>36</v>
          </cell>
          <cell r="S221" t="str">
            <v>康宇峰</v>
          </cell>
          <cell r="T221">
            <v>47</v>
          </cell>
          <cell r="U221" t="str">
            <v>邱君益</v>
          </cell>
          <cell r="V221">
            <v>46</v>
          </cell>
          <cell r="W221" t="str">
            <v>邓倩</v>
          </cell>
        </row>
        <row r="222">
          <cell r="B222" t="str">
            <v>G513422200606223823</v>
          </cell>
          <cell r="C222" t="str">
            <v>05</v>
          </cell>
          <cell r="D222" t="str">
            <v>沈阿呷</v>
          </cell>
          <cell r="E222">
            <v>485</v>
          </cell>
          <cell r="F222">
            <v>83</v>
          </cell>
          <cell r="G222" t="str">
            <v>刘权芳</v>
          </cell>
          <cell r="H222">
            <v>64</v>
          </cell>
          <cell r="I222" t="str">
            <v>吕开绒</v>
          </cell>
          <cell r="J222">
            <v>54</v>
          </cell>
          <cell r="K222" t="str">
            <v>张福琴</v>
          </cell>
          <cell r="L222">
            <v>39</v>
          </cell>
          <cell r="M222" t="str">
            <v>周峰</v>
          </cell>
          <cell r="N222">
            <v>36</v>
          </cell>
          <cell r="O222" t="str">
            <v>崔萌</v>
          </cell>
          <cell r="P222">
            <v>50</v>
          </cell>
          <cell r="Q222" t="str">
            <v>张弘</v>
          </cell>
          <cell r="R222">
            <v>42</v>
          </cell>
          <cell r="S222" t="str">
            <v>康宇峰</v>
          </cell>
          <cell r="T222">
            <v>63</v>
          </cell>
          <cell r="U222" t="str">
            <v>邱君益</v>
          </cell>
          <cell r="V222">
            <v>54</v>
          </cell>
          <cell r="W222" t="str">
            <v>邓倩</v>
          </cell>
        </row>
        <row r="223">
          <cell r="B223" t="str">
            <v>G513422200711202928</v>
          </cell>
          <cell r="C223" t="str">
            <v>05</v>
          </cell>
          <cell r="D223" t="str">
            <v>苟英</v>
          </cell>
          <cell r="E223">
            <v>483.5</v>
          </cell>
          <cell r="F223">
            <v>78</v>
          </cell>
          <cell r="G223" t="str">
            <v>刘权芳</v>
          </cell>
          <cell r="H223">
            <v>62</v>
          </cell>
          <cell r="I223" t="str">
            <v>吕开绒</v>
          </cell>
          <cell r="J223">
            <v>79.5</v>
          </cell>
          <cell r="K223" t="str">
            <v>张福琴</v>
          </cell>
          <cell r="L223">
            <v>38</v>
          </cell>
          <cell r="M223" t="str">
            <v>周峰</v>
          </cell>
          <cell r="N223">
            <v>29</v>
          </cell>
          <cell r="O223" t="str">
            <v>崔萌</v>
          </cell>
          <cell r="P223">
            <v>42</v>
          </cell>
          <cell r="Q223" t="str">
            <v>张弘</v>
          </cell>
          <cell r="R223">
            <v>49</v>
          </cell>
          <cell r="S223" t="str">
            <v>康宇峰</v>
          </cell>
          <cell r="T223">
            <v>57</v>
          </cell>
          <cell r="U223" t="str">
            <v>邱君益</v>
          </cell>
          <cell r="V223">
            <v>49</v>
          </cell>
          <cell r="W223" t="str">
            <v>邓倩</v>
          </cell>
        </row>
        <row r="224">
          <cell r="B224" t="str">
            <v>G513422200501026428</v>
          </cell>
          <cell r="C224" t="str">
            <v>05</v>
          </cell>
          <cell r="D224" t="str">
            <v>边玛拉姆</v>
          </cell>
          <cell r="E224">
            <v>483.5</v>
          </cell>
          <cell r="F224">
            <v>94</v>
          </cell>
          <cell r="G224" t="str">
            <v>刘权芳</v>
          </cell>
          <cell r="H224">
            <v>42</v>
          </cell>
          <cell r="I224" t="str">
            <v>吕开绒</v>
          </cell>
          <cell r="J224">
            <v>61.5</v>
          </cell>
          <cell r="K224" t="str">
            <v>张福琴</v>
          </cell>
          <cell r="L224">
            <v>31</v>
          </cell>
          <cell r="M224" t="str">
            <v>周峰</v>
          </cell>
          <cell r="N224">
            <v>29</v>
          </cell>
          <cell r="O224" t="str">
            <v>崔萌</v>
          </cell>
          <cell r="P224">
            <v>56</v>
          </cell>
          <cell r="Q224" t="str">
            <v>张弘</v>
          </cell>
          <cell r="R224">
            <v>55</v>
          </cell>
          <cell r="S224" t="str">
            <v>康宇峰</v>
          </cell>
          <cell r="T224">
            <v>61</v>
          </cell>
          <cell r="U224" t="str">
            <v>邱君益</v>
          </cell>
          <cell r="V224">
            <v>54</v>
          </cell>
          <cell r="W224" t="str">
            <v>邓倩</v>
          </cell>
        </row>
        <row r="225">
          <cell r="B225" t="str">
            <v>G513422200402024814</v>
          </cell>
          <cell r="C225" t="str">
            <v>05</v>
          </cell>
          <cell r="D225" t="str">
            <v>次伦苏朗</v>
          </cell>
          <cell r="E225">
            <v>479.5</v>
          </cell>
          <cell r="F225">
            <v>79</v>
          </cell>
          <cell r="G225" t="str">
            <v>刘权芳</v>
          </cell>
          <cell r="H225">
            <v>50</v>
          </cell>
          <cell r="I225" t="str">
            <v>吕开绒</v>
          </cell>
          <cell r="J225">
            <v>57.5</v>
          </cell>
          <cell r="K225" t="str">
            <v>张福琴</v>
          </cell>
          <cell r="L225">
            <v>31</v>
          </cell>
          <cell r="M225" t="str">
            <v>周峰</v>
          </cell>
          <cell r="N225">
            <v>35</v>
          </cell>
          <cell r="O225" t="str">
            <v>崔萌</v>
          </cell>
          <cell r="P225">
            <v>46</v>
          </cell>
          <cell r="Q225" t="str">
            <v>张弘</v>
          </cell>
          <cell r="R225">
            <v>49</v>
          </cell>
          <cell r="S225" t="str">
            <v>康宇峰</v>
          </cell>
          <cell r="T225">
            <v>62</v>
          </cell>
          <cell r="U225" t="str">
            <v>邱君益</v>
          </cell>
          <cell r="V225">
            <v>70</v>
          </cell>
          <cell r="W225" t="str">
            <v>邓倩</v>
          </cell>
        </row>
        <row r="226">
          <cell r="B226" t="str">
            <v>G51342220070108071X</v>
          </cell>
          <cell r="C226" t="str">
            <v>05</v>
          </cell>
          <cell r="D226" t="str">
            <v>马旦珠</v>
          </cell>
          <cell r="E226">
            <v>479.5</v>
          </cell>
          <cell r="F226">
            <v>63</v>
          </cell>
          <cell r="G226" t="str">
            <v>刘权芳</v>
          </cell>
          <cell r="H226">
            <v>67</v>
          </cell>
          <cell r="I226" t="str">
            <v>吕开绒</v>
          </cell>
          <cell r="J226">
            <v>54.5</v>
          </cell>
          <cell r="K226" t="str">
            <v>张福琴</v>
          </cell>
          <cell r="L226">
            <v>53</v>
          </cell>
          <cell r="M226" t="str">
            <v>周峰</v>
          </cell>
          <cell r="N226">
            <v>46</v>
          </cell>
          <cell r="O226" t="str">
            <v>崔萌</v>
          </cell>
          <cell r="P226">
            <v>50</v>
          </cell>
          <cell r="Q226" t="str">
            <v>张弘</v>
          </cell>
          <cell r="R226">
            <v>36</v>
          </cell>
          <cell r="S226" t="str">
            <v>康宇峰</v>
          </cell>
          <cell r="T226">
            <v>44</v>
          </cell>
          <cell r="U226" t="str">
            <v>邱君益</v>
          </cell>
          <cell r="V226">
            <v>66</v>
          </cell>
          <cell r="W226" t="str">
            <v>邓倩</v>
          </cell>
        </row>
        <row r="227">
          <cell r="B227" t="str">
            <v>G513422200509141519</v>
          </cell>
          <cell r="C227" t="str">
            <v>05</v>
          </cell>
          <cell r="D227" t="str">
            <v>马顺康</v>
          </cell>
          <cell r="E227">
            <v>473.5</v>
          </cell>
          <cell r="F227">
            <v>83</v>
          </cell>
          <cell r="G227" t="str">
            <v>刘权芳</v>
          </cell>
          <cell r="H227">
            <v>65</v>
          </cell>
          <cell r="I227" t="str">
            <v>吕开绒</v>
          </cell>
          <cell r="J227">
            <v>63.5</v>
          </cell>
          <cell r="K227" t="str">
            <v>张福琴</v>
          </cell>
          <cell r="L227">
            <v>18</v>
          </cell>
          <cell r="M227" t="str">
            <v>周峰</v>
          </cell>
          <cell r="N227">
            <v>37</v>
          </cell>
          <cell r="O227" t="str">
            <v>崔萌</v>
          </cell>
          <cell r="P227">
            <v>48</v>
          </cell>
          <cell r="Q227" t="str">
            <v>张弘</v>
          </cell>
          <cell r="R227">
            <v>48</v>
          </cell>
          <cell r="S227" t="str">
            <v>康宇峰</v>
          </cell>
          <cell r="T227">
            <v>61</v>
          </cell>
          <cell r="U227" t="str">
            <v>邱君益</v>
          </cell>
          <cell r="V227">
            <v>50</v>
          </cell>
          <cell r="W227" t="str">
            <v>邓倩</v>
          </cell>
        </row>
        <row r="228">
          <cell r="B228" t="str">
            <v>G513422200704052925</v>
          </cell>
          <cell r="C228" t="str">
            <v>05</v>
          </cell>
          <cell r="D228" t="str">
            <v>马芳</v>
          </cell>
          <cell r="E228">
            <v>470.5</v>
          </cell>
          <cell r="F228">
            <v>78</v>
          </cell>
          <cell r="G228" t="str">
            <v>刘权芳</v>
          </cell>
          <cell r="H228">
            <v>62</v>
          </cell>
          <cell r="I228" t="str">
            <v>吕开绒</v>
          </cell>
          <cell r="J228">
            <v>73.5</v>
          </cell>
          <cell r="K228" t="str">
            <v>张福琴</v>
          </cell>
          <cell r="L228">
            <v>36</v>
          </cell>
          <cell r="M228" t="str">
            <v>周峰</v>
          </cell>
          <cell r="N228">
            <v>37</v>
          </cell>
          <cell r="O228" t="str">
            <v>崔萌</v>
          </cell>
          <cell r="P228">
            <v>38</v>
          </cell>
          <cell r="Q228" t="str">
            <v>张弘</v>
          </cell>
          <cell r="R228">
            <v>30</v>
          </cell>
          <cell r="S228" t="str">
            <v>康宇峰</v>
          </cell>
          <cell r="T228">
            <v>58</v>
          </cell>
          <cell r="U228" t="str">
            <v>邱君益</v>
          </cell>
          <cell r="V228">
            <v>58</v>
          </cell>
          <cell r="W228" t="str">
            <v>邓倩</v>
          </cell>
        </row>
        <row r="229">
          <cell r="B229" t="str">
            <v>G513422200604114228</v>
          </cell>
          <cell r="C229" t="str">
            <v>05</v>
          </cell>
          <cell r="D229" t="str">
            <v>帮志美</v>
          </cell>
          <cell r="E229">
            <v>466.5</v>
          </cell>
          <cell r="F229">
            <v>84</v>
          </cell>
          <cell r="G229" t="str">
            <v>刘权芳</v>
          </cell>
          <cell r="H229">
            <v>49</v>
          </cell>
          <cell r="I229" t="str">
            <v>吕开绒</v>
          </cell>
          <cell r="J229">
            <v>80.5</v>
          </cell>
          <cell r="K229" t="str">
            <v>张福琴</v>
          </cell>
          <cell r="L229">
            <v>35</v>
          </cell>
          <cell r="M229" t="str">
            <v>周峰</v>
          </cell>
          <cell r="N229">
            <v>19</v>
          </cell>
          <cell r="O229" t="str">
            <v>崔萌</v>
          </cell>
          <cell r="P229">
            <v>36</v>
          </cell>
          <cell r="Q229" t="str">
            <v>张弘</v>
          </cell>
          <cell r="R229">
            <v>62</v>
          </cell>
          <cell r="S229" t="str">
            <v>康宇峰</v>
          </cell>
          <cell r="T229">
            <v>53</v>
          </cell>
          <cell r="U229" t="str">
            <v>邱君益</v>
          </cell>
          <cell r="V229">
            <v>48</v>
          </cell>
          <cell r="W229" t="str">
            <v>邓倩</v>
          </cell>
        </row>
        <row r="230">
          <cell r="B230" t="str">
            <v>G513422200404243818</v>
          </cell>
          <cell r="C230" t="str">
            <v>05</v>
          </cell>
          <cell r="D230" t="str">
            <v>次里扎西</v>
          </cell>
          <cell r="E230">
            <v>465</v>
          </cell>
          <cell r="F230">
            <v>77</v>
          </cell>
          <cell r="G230" t="str">
            <v>刘权芳</v>
          </cell>
          <cell r="H230">
            <v>53</v>
          </cell>
          <cell r="I230" t="str">
            <v>吕开绒</v>
          </cell>
          <cell r="J230">
            <v>47</v>
          </cell>
          <cell r="K230" t="str">
            <v>张福琴</v>
          </cell>
          <cell r="L230">
            <v>24</v>
          </cell>
          <cell r="M230" t="str">
            <v>周峰</v>
          </cell>
          <cell r="N230">
            <v>42</v>
          </cell>
          <cell r="O230" t="str">
            <v>崔萌</v>
          </cell>
          <cell r="P230">
            <v>35</v>
          </cell>
          <cell r="Q230" t="str">
            <v>张弘</v>
          </cell>
          <cell r="R230">
            <v>49</v>
          </cell>
          <cell r="S230" t="str">
            <v>康宇峰</v>
          </cell>
          <cell r="T230">
            <v>62</v>
          </cell>
          <cell r="U230" t="str">
            <v>邱君益</v>
          </cell>
          <cell r="V230">
            <v>76</v>
          </cell>
          <cell r="W230" t="str">
            <v>邓倩</v>
          </cell>
        </row>
        <row r="231">
          <cell r="B231" t="str">
            <v>G513422200607090022</v>
          </cell>
          <cell r="C231" t="str">
            <v>05</v>
          </cell>
          <cell r="D231" t="str">
            <v>黄潇</v>
          </cell>
          <cell r="E231">
            <v>464.5</v>
          </cell>
          <cell r="F231">
            <v>95</v>
          </cell>
          <cell r="G231" t="str">
            <v>刘权芳</v>
          </cell>
          <cell r="H231">
            <v>43</v>
          </cell>
          <cell r="I231" t="str">
            <v>吕开绒</v>
          </cell>
          <cell r="J231">
            <v>65.5</v>
          </cell>
          <cell r="K231" t="str">
            <v>张福琴</v>
          </cell>
          <cell r="L231">
            <v>45</v>
          </cell>
          <cell r="M231" t="str">
            <v>周峰</v>
          </cell>
          <cell r="N231">
            <v>29</v>
          </cell>
          <cell r="O231" t="str">
            <v>崔萌</v>
          </cell>
          <cell r="P231">
            <v>39</v>
          </cell>
          <cell r="Q231" t="str">
            <v>张弘</v>
          </cell>
          <cell r="R231">
            <v>43</v>
          </cell>
          <cell r="S231" t="str">
            <v>康宇峰</v>
          </cell>
          <cell r="T231">
            <v>47</v>
          </cell>
          <cell r="U231" t="str">
            <v>邱君益</v>
          </cell>
          <cell r="V231">
            <v>58</v>
          </cell>
          <cell r="W231" t="str">
            <v>邓倩</v>
          </cell>
        </row>
        <row r="232">
          <cell r="B232" t="str">
            <v>G513422200705063626</v>
          </cell>
          <cell r="C232" t="str">
            <v>05</v>
          </cell>
          <cell r="D232" t="str">
            <v>杜基祝玛</v>
          </cell>
          <cell r="E232">
            <v>462.5</v>
          </cell>
          <cell r="F232">
            <v>96</v>
          </cell>
          <cell r="G232" t="str">
            <v>刘权芳</v>
          </cell>
          <cell r="H232">
            <v>79</v>
          </cell>
          <cell r="I232" t="str">
            <v>吕开绒</v>
          </cell>
          <cell r="J232">
            <v>61.5</v>
          </cell>
          <cell r="K232" t="str">
            <v>张福琴</v>
          </cell>
          <cell r="L232">
            <v>26</v>
          </cell>
          <cell r="M232" t="str">
            <v>周峰</v>
          </cell>
          <cell r="N232">
            <v>25</v>
          </cell>
          <cell r="O232" t="str">
            <v>崔萌</v>
          </cell>
          <cell r="P232">
            <v>34</v>
          </cell>
          <cell r="Q232" t="str">
            <v>张弘</v>
          </cell>
          <cell r="R232">
            <v>42</v>
          </cell>
          <cell r="S232" t="str">
            <v>康宇峰</v>
          </cell>
          <cell r="T232">
            <v>51</v>
          </cell>
          <cell r="U232" t="str">
            <v>邱君益</v>
          </cell>
          <cell r="V232">
            <v>48</v>
          </cell>
          <cell r="W232" t="str">
            <v>邓倩</v>
          </cell>
        </row>
        <row r="233">
          <cell r="B233" t="str">
            <v>G513422200609036812</v>
          </cell>
          <cell r="C233" t="str">
            <v>05</v>
          </cell>
          <cell r="D233" t="str">
            <v>马小辉</v>
          </cell>
          <cell r="E233">
            <v>462.5</v>
          </cell>
          <cell r="F233">
            <v>82</v>
          </cell>
          <cell r="G233" t="str">
            <v>刘权芳</v>
          </cell>
          <cell r="H233">
            <v>47</v>
          </cell>
          <cell r="I233" t="str">
            <v>吕开绒</v>
          </cell>
          <cell r="J233">
            <v>46.5</v>
          </cell>
          <cell r="K233" t="str">
            <v>张福琴</v>
          </cell>
          <cell r="L233">
            <v>33</v>
          </cell>
          <cell r="M233" t="str">
            <v>周峰</v>
          </cell>
          <cell r="N233">
            <v>38</v>
          </cell>
          <cell r="O233" t="str">
            <v>崔萌</v>
          </cell>
          <cell r="P233">
            <v>51</v>
          </cell>
          <cell r="Q233" t="str">
            <v>张弘</v>
          </cell>
          <cell r="R233">
            <v>38</v>
          </cell>
          <cell r="S233" t="str">
            <v>康宇峰</v>
          </cell>
          <cell r="T233">
            <v>55</v>
          </cell>
          <cell r="U233" t="str">
            <v>邱君益</v>
          </cell>
          <cell r="V233">
            <v>72</v>
          </cell>
          <cell r="W233" t="str">
            <v>邓倩</v>
          </cell>
        </row>
        <row r="234">
          <cell r="B234" t="str">
            <v>G513422200707082521</v>
          </cell>
          <cell r="C234" t="str">
            <v>05</v>
          </cell>
          <cell r="D234" t="str">
            <v>韩香</v>
          </cell>
          <cell r="E234">
            <v>461.5</v>
          </cell>
          <cell r="F234">
            <v>67</v>
          </cell>
          <cell r="G234" t="str">
            <v>刘权芳</v>
          </cell>
          <cell r="H234">
            <v>64</v>
          </cell>
          <cell r="I234" t="str">
            <v>吕开绒</v>
          </cell>
          <cell r="J234">
            <v>58.5</v>
          </cell>
          <cell r="K234" t="str">
            <v>张福琴</v>
          </cell>
          <cell r="L234">
            <v>29</v>
          </cell>
          <cell r="M234" t="str">
            <v>周峰</v>
          </cell>
          <cell r="N234">
            <v>32</v>
          </cell>
          <cell r="O234" t="str">
            <v>崔萌</v>
          </cell>
          <cell r="P234">
            <v>34</v>
          </cell>
          <cell r="Q234" t="str">
            <v>张弘</v>
          </cell>
          <cell r="R234">
            <v>68</v>
          </cell>
          <cell r="S234" t="str">
            <v>康宇峰</v>
          </cell>
          <cell r="T234">
            <v>37</v>
          </cell>
          <cell r="U234" t="str">
            <v>邱君益</v>
          </cell>
          <cell r="V234">
            <v>72</v>
          </cell>
          <cell r="W234" t="str">
            <v>邓倩</v>
          </cell>
        </row>
        <row r="235">
          <cell r="B235" t="str">
            <v>G513422200601016219</v>
          </cell>
          <cell r="C235" t="str">
            <v>05</v>
          </cell>
          <cell r="D235" t="str">
            <v>苏朗旦珠</v>
          </cell>
          <cell r="E235">
            <v>460.5</v>
          </cell>
          <cell r="F235">
            <v>85</v>
          </cell>
          <cell r="G235" t="str">
            <v>刘权芳</v>
          </cell>
          <cell r="H235">
            <v>61</v>
          </cell>
          <cell r="I235" t="str">
            <v>吕开绒</v>
          </cell>
          <cell r="J235">
            <v>51.5</v>
          </cell>
          <cell r="K235" t="str">
            <v>张福琴</v>
          </cell>
          <cell r="L235">
            <v>27</v>
          </cell>
          <cell r="M235" t="str">
            <v>周峰</v>
          </cell>
          <cell r="N235">
            <v>15</v>
          </cell>
          <cell r="O235" t="str">
            <v>崔萌</v>
          </cell>
          <cell r="P235">
            <v>43</v>
          </cell>
          <cell r="Q235" t="str">
            <v>张弘</v>
          </cell>
          <cell r="R235">
            <v>43</v>
          </cell>
          <cell r="S235" t="str">
            <v>康宇峰</v>
          </cell>
          <cell r="T235">
            <v>65</v>
          </cell>
          <cell r="U235" t="str">
            <v>邱君益</v>
          </cell>
          <cell r="V235">
            <v>70</v>
          </cell>
          <cell r="W235" t="str">
            <v>邓倩</v>
          </cell>
        </row>
        <row r="236">
          <cell r="B236" t="str">
            <v>G513422200410105016</v>
          </cell>
          <cell r="C236" t="str">
            <v>05</v>
          </cell>
          <cell r="D236" t="str">
            <v>吴建兵</v>
          </cell>
          <cell r="E236">
            <v>459</v>
          </cell>
          <cell r="F236">
            <v>83</v>
          </cell>
          <cell r="G236" t="str">
            <v>刘权芳</v>
          </cell>
          <cell r="H236">
            <v>62</v>
          </cell>
          <cell r="I236" t="str">
            <v>吕开绒</v>
          </cell>
          <cell r="J236">
            <v>36</v>
          </cell>
          <cell r="K236" t="str">
            <v>张福琴</v>
          </cell>
          <cell r="L236">
            <v>32</v>
          </cell>
          <cell r="M236" t="str">
            <v>周峰</v>
          </cell>
          <cell r="N236">
            <v>40</v>
          </cell>
          <cell r="O236" t="str">
            <v>崔萌</v>
          </cell>
          <cell r="P236">
            <v>34</v>
          </cell>
          <cell r="Q236" t="str">
            <v>张弘</v>
          </cell>
          <cell r="R236">
            <v>36</v>
          </cell>
          <cell r="S236" t="str">
            <v>康宇峰</v>
          </cell>
          <cell r="T236">
            <v>60</v>
          </cell>
          <cell r="U236" t="str">
            <v>邱君益</v>
          </cell>
          <cell r="V236">
            <v>76</v>
          </cell>
          <cell r="W236" t="str">
            <v>邓倩</v>
          </cell>
        </row>
        <row r="237">
          <cell r="B237" t="str">
            <v>G513422200704200027</v>
          </cell>
          <cell r="C237" t="str">
            <v>05</v>
          </cell>
          <cell r="D237" t="str">
            <v>吴诗梅</v>
          </cell>
          <cell r="E237">
            <v>458</v>
          </cell>
          <cell r="F237">
            <v>102</v>
          </cell>
          <cell r="G237" t="str">
            <v>刘权芳</v>
          </cell>
          <cell r="H237">
            <v>46</v>
          </cell>
          <cell r="I237" t="str">
            <v>吕开绒</v>
          </cell>
          <cell r="J237">
            <v>70</v>
          </cell>
          <cell r="K237" t="str">
            <v>张福琴</v>
          </cell>
          <cell r="L237">
            <v>10</v>
          </cell>
          <cell r="M237" t="str">
            <v>周峰</v>
          </cell>
          <cell r="N237">
            <v>35</v>
          </cell>
          <cell r="O237" t="str">
            <v>崔萌</v>
          </cell>
          <cell r="P237">
            <v>38</v>
          </cell>
          <cell r="Q237" t="str">
            <v>张弘</v>
          </cell>
          <cell r="R237">
            <v>48</v>
          </cell>
          <cell r="S237" t="str">
            <v>康宇峰</v>
          </cell>
          <cell r="T237">
            <v>63</v>
          </cell>
          <cell r="U237" t="str">
            <v>邱君益</v>
          </cell>
          <cell r="V237">
            <v>46</v>
          </cell>
          <cell r="W237" t="str">
            <v>邓倩</v>
          </cell>
        </row>
        <row r="238">
          <cell r="B238" t="str">
            <v>G513422200508044610</v>
          </cell>
          <cell r="C238" t="str">
            <v>05</v>
          </cell>
          <cell r="D238" t="str">
            <v>二车偏初</v>
          </cell>
          <cell r="E238">
            <v>456.5</v>
          </cell>
          <cell r="F238">
            <v>71</v>
          </cell>
          <cell r="G238" t="str">
            <v>刘权芳</v>
          </cell>
          <cell r="H238">
            <v>58</v>
          </cell>
          <cell r="I238" t="str">
            <v>吕开绒</v>
          </cell>
          <cell r="J238">
            <v>62.5</v>
          </cell>
          <cell r="K238" t="str">
            <v>张福琴</v>
          </cell>
          <cell r="L238">
            <v>22</v>
          </cell>
          <cell r="M238" t="str">
            <v>周峰</v>
          </cell>
          <cell r="N238">
            <v>36</v>
          </cell>
          <cell r="O238" t="str">
            <v>崔萌</v>
          </cell>
          <cell r="P238">
            <v>55</v>
          </cell>
          <cell r="Q238" t="str">
            <v>张弘</v>
          </cell>
          <cell r="R238">
            <v>34</v>
          </cell>
          <cell r="S238" t="str">
            <v>康宇峰</v>
          </cell>
          <cell r="T238">
            <v>54</v>
          </cell>
          <cell r="U238" t="str">
            <v>邱君益</v>
          </cell>
          <cell r="V238">
            <v>64</v>
          </cell>
          <cell r="W238" t="str">
            <v>邓倩</v>
          </cell>
        </row>
        <row r="239">
          <cell r="B239" t="str">
            <v>G513422200608054621</v>
          </cell>
          <cell r="C239" t="str">
            <v>05</v>
          </cell>
          <cell r="D239" t="str">
            <v>伍甲</v>
          </cell>
          <cell r="E239">
            <v>454</v>
          </cell>
          <cell r="F239">
            <v>81</v>
          </cell>
          <cell r="G239" t="str">
            <v>刘权芳</v>
          </cell>
          <cell r="H239">
            <v>30</v>
          </cell>
          <cell r="I239" t="str">
            <v>吕开绒</v>
          </cell>
          <cell r="J239">
            <v>59</v>
          </cell>
          <cell r="K239" t="str">
            <v>张福琴</v>
          </cell>
          <cell r="L239">
            <v>28</v>
          </cell>
          <cell r="M239" t="str">
            <v>周峰</v>
          </cell>
          <cell r="N239">
            <v>31</v>
          </cell>
          <cell r="O239" t="str">
            <v>崔萌</v>
          </cell>
          <cell r="P239">
            <v>36</v>
          </cell>
          <cell r="Q239" t="str">
            <v>张弘</v>
          </cell>
          <cell r="R239">
            <v>63</v>
          </cell>
          <cell r="S239" t="str">
            <v>康宇峰</v>
          </cell>
          <cell r="T239">
            <v>58</v>
          </cell>
          <cell r="U239" t="str">
            <v>邱君益</v>
          </cell>
          <cell r="V239">
            <v>68</v>
          </cell>
          <cell r="W239" t="str">
            <v>邓倩</v>
          </cell>
        </row>
        <row r="240">
          <cell r="B240" t="str">
            <v>G513422200610080028</v>
          </cell>
          <cell r="C240" t="str">
            <v>05</v>
          </cell>
          <cell r="D240" t="str">
            <v>卓雅</v>
          </cell>
          <cell r="E240">
            <v>453</v>
          </cell>
          <cell r="F240">
            <v>81</v>
          </cell>
          <cell r="G240" t="str">
            <v>刘权芳</v>
          </cell>
          <cell r="H240">
            <v>64</v>
          </cell>
          <cell r="I240" t="str">
            <v>吕开绒</v>
          </cell>
          <cell r="J240">
            <v>66</v>
          </cell>
          <cell r="K240" t="str">
            <v>张福琴</v>
          </cell>
          <cell r="L240">
            <v>29</v>
          </cell>
          <cell r="M240" t="str">
            <v>周峰</v>
          </cell>
          <cell r="N240">
            <v>29</v>
          </cell>
          <cell r="O240" t="str">
            <v>崔萌</v>
          </cell>
          <cell r="P240">
            <v>34</v>
          </cell>
          <cell r="Q240" t="str">
            <v>张弘</v>
          </cell>
          <cell r="R240">
            <v>55</v>
          </cell>
          <cell r="S240" t="str">
            <v>康宇峰</v>
          </cell>
          <cell r="T240">
            <v>45</v>
          </cell>
          <cell r="U240" t="str">
            <v>邱君益</v>
          </cell>
          <cell r="V240">
            <v>50</v>
          </cell>
          <cell r="W240" t="str">
            <v>邓倩</v>
          </cell>
        </row>
        <row r="241">
          <cell r="B241" t="str">
            <v>G513422200702062126</v>
          </cell>
          <cell r="C241" t="str">
            <v>05</v>
          </cell>
          <cell r="D241" t="str">
            <v>魏雅倩</v>
          </cell>
          <cell r="E241">
            <v>452.5</v>
          </cell>
          <cell r="F241">
            <v>85</v>
          </cell>
          <cell r="G241" t="str">
            <v>刘权芳</v>
          </cell>
          <cell r="H241">
            <v>52</v>
          </cell>
          <cell r="I241" t="str">
            <v>吕开绒</v>
          </cell>
          <cell r="J241">
            <v>66.5</v>
          </cell>
          <cell r="K241" t="str">
            <v>张福琴</v>
          </cell>
          <cell r="L241">
            <v>21</v>
          </cell>
          <cell r="M241" t="str">
            <v>周峰</v>
          </cell>
          <cell r="N241">
            <v>26</v>
          </cell>
          <cell r="O241" t="str">
            <v>崔萌</v>
          </cell>
          <cell r="P241">
            <v>34</v>
          </cell>
          <cell r="Q241" t="str">
            <v>张弘</v>
          </cell>
          <cell r="R241">
            <v>57</v>
          </cell>
          <cell r="S241" t="str">
            <v>康宇峰</v>
          </cell>
          <cell r="T241">
            <v>61</v>
          </cell>
          <cell r="U241" t="str">
            <v>邱君益</v>
          </cell>
          <cell r="V241">
            <v>50</v>
          </cell>
          <cell r="W241" t="str">
            <v>邓倩</v>
          </cell>
        </row>
        <row r="242">
          <cell r="B242" t="str">
            <v>G513422200504215013</v>
          </cell>
          <cell r="C242" t="str">
            <v>05</v>
          </cell>
          <cell r="D242" t="str">
            <v>梁师黄</v>
          </cell>
          <cell r="E242">
            <v>449</v>
          </cell>
          <cell r="F242">
            <v>85</v>
          </cell>
          <cell r="G242" t="str">
            <v>刘权芳</v>
          </cell>
          <cell r="H242">
            <v>46</v>
          </cell>
          <cell r="I242" t="str">
            <v>吕开绒</v>
          </cell>
          <cell r="J242">
            <v>38</v>
          </cell>
          <cell r="K242" t="str">
            <v>张福琴</v>
          </cell>
          <cell r="L242">
            <v>34</v>
          </cell>
          <cell r="M242" t="str">
            <v>周峰</v>
          </cell>
          <cell r="N242">
            <v>30</v>
          </cell>
          <cell r="O242" t="str">
            <v>崔萌</v>
          </cell>
          <cell r="P242">
            <v>42</v>
          </cell>
          <cell r="Q242" t="str">
            <v>张弘</v>
          </cell>
          <cell r="R242">
            <v>37</v>
          </cell>
          <cell r="S242" t="str">
            <v>康宇峰</v>
          </cell>
          <cell r="T242">
            <v>59</v>
          </cell>
          <cell r="U242" t="str">
            <v>邱君益</v>
          </cell>
          <cell r="V242">
            <v>78</v>
          </cell>
          <cell r="W242" t="str">
            <v>邓倩</v>
          </cell>
        </row>
        <row r="243">
          <cell r="B243" t="str">
            <v>G513427200607084222</v>
          </cell>
          <cell r="C243" t="str">
            <v>05</v>
          </cell>
          <cell r="D243" t="str">
            <v>杨永春</v>
          </cell>
          <cell r="E243">
            <v>427</v>
          </cell>
          <cell r="F243">
            <v>73</v>
          </cell>
          <cell r="G243" t="str">
            <v>刘权芳</v>
          </cell>
          <cell r="H243">
            <v>57</v>
          </cell>
          <cell r="I243" t="str">
            <v>吕开绒</v>
          </cell>
          <cell r="J243">
            <v>44</v>
          </cell>
          <cell r="K243" t="str">
            <v>张福琴</v>
          </cell>
          <cell r="L243">
            <v>24</v>
          </cell>
          <cell r="M243" t="str">
            <v>周峰</v>
          </cell>
          <cell r="N243">
            <v>44</v>
          </cell>
          <cell r="O243" t="str">
            <v>崔萌</v>
          </cell>
          <cell r="P243">
            <v>44</v>
          </cell>
          <cell r="Q243" t="str">
            <v>张弘</v>
          </cell>
          <cell r="R243">
            <v>39</v>
          </cell>
          <cell r="S243" t="str">
            <v>康宇峰</v>
          </cell>
          <cell r="T243">
            <v>50</v>
          </cell>
          <cell r="U243" t="str">
            <v>邱君益</v>
          </cell>
          <cell r="V243">
            <v>52</v>
          </cell>
          <cell r="W243" t="str">
            <v>邓倩</v>
          </cell>
        </row>
        <row r="244">
          <cell r="B244" t="str">
            <v>G513422200609152928</v>
          </cell>
          <cell r="C244" t="str">
            <v>05</v>
          </cell>
          <cell r="D244" t="str">
            <v>甘丽</v>
          </cell>
          <cell r="E244">
            <v>425.5</v>
          </cell>
          <cell r="F244">
            <v>80</v>
          </cell>
          <cell r="G244" t="str">
            <v>刘权芳</v>
          </cell>
          <cell r="H244">
            <v>50</v>
          </cell>
          <cell r="I244" t="str">
            <v>吕开绒</v>
          </cell>
          <cell r="J244">
            <v>38.5</v>
          </cell>
          <cell r="K244" t="str">
            <v>张福琴</v>
          </cell>
          <cell r="L244">
            <v>24</v>
          </cell>
          <cell r="M244" t="str">
            <v>周峰</v>
          </cell>
          <cell r="N244">
            <v>36</v>
          </cell>
          <cell r="O244" t="str">
            <v>崔萌</v>
          </cell>
          <cell r="P244">
            <v>37</v>
          </cell>
          <cell r="Q244" t="str">
            <v>张弘</v>
          </cell>
          <cell r="R244">
            <v>42</v>
          </cell>
          <cell r="S244" t="str">
            <v>康宇峰</v>
          </cell>
          <cell r="T244">
            <v>56</v>
          </cell>
          <cell r="U244" t="str">
            <v>邱君益</v>
          </cell>
          <cell r="V244">
            <v>62</v>
          </cell>
          <cell r="W244" t="str">
            <v>邓倩</v>
          </cell>
        </row>
        <row r="245">
          <cell r="B245" t="str">
            <v>G513422200609280321</v>
          </cell>
          <cell r="C245" t="str">
            <v>05</v>
          </cell>
          <cell r="D245" t="str">
            <v>毛晓荣</v>
          </cell>
          <cell r="E245">
            <v>422.5</v>
          </cell>
          <cell r="F245">
            <v>72</v>
          </cell>
          <cell r="G245" t="str">
            <v>刘权芳</v>
          </cell>
          <cell r="H245">
            <v>50</v>
          </cell>
          <cell r="I245" t="str">
            <v>吕开绒</v>
          </cell>
          <cell r="J245">
            <v>60.5</v>
          </cell>
          <cell r="K245" t="str">
            <v>张福琴</v>
          </cell>
          <cell r="L245">
            <v>25</v>
          </cell>
          <cell r="M245" t="str">
            <v>周峰</v>
          </cell>
          <cell r="N245">
            <v>24</v>
          </cell>
          <cell r="O245" t="str">
            <v>崔萌</v>
          </cell>
          <cell r="P245">
            <v>37</v>
          </cell>
          <cell r="Q245" t="str">
            <v>张弘</v>
          </cell>
          <cell r="R245">
            <v>45</v>
          </cell>
          <cell r="S245" t="str">
            <v>康宇峰</v>
          </cell>
          <cell r="T245">
            <v>53</v>
          </cell>
          <cell r="U245" t="str">
            <v>邱君益</v>
          </cell>
          <cell r="V245">
            <v>56</v>
          </cell>
          <cell r="W245" t="str">
            <v>邓倩</v>
          </cell>
        </row>
        <row r="246">
          <cell r="B246" t="str">
            <v>G513422200801125620</v>
          </cell>
          <cell r="C246" t="str">
            <v>05</v>
          </cell>
          <cell r="D246" t="str">
            <v>格拉梅朵</v>
          </cell>
          <cell r="E246">
            <v>417</v>
          </cell>
          <cell r="F246">
            <v>87</v>
          </cell>
          <cell r="G246" t="str">
            <v>刘权芳</v>
          </cell>
          <cell r="H246">
            <v>40</v>
          </cell>
          <cell r="I246" t="str">
            <v>吕开绒</v>
          </cell>
          <cell r="J246">
            <v>68</v>
          </cell>
          <cell r="K246" t="str">
            <v>张福琴</v>
          </cell>
          <cell r="L246">
            <v>22</v>
          </cell>
          <cell r="M246" t="str">
            <v>周峰</v>
          </cell>
          <cell r="N246">
            <v>28</v>
          </cell>
          <cell r="O246" t="str">
            <v>崔萌</v>
          </cell>
          <cell r="P246">
            <v>36</v>
          </cell>
          <cell r="Q246" t="str">
            <v>张弘</v>
          </cell>
          <cell r="R246">
            <v>23</v>
          </cell>
          <cell r="S246" t="str">
            <v>康宇峰</v>
          </cell>
          <cell r="T246">
            <v>49</v>
          </cell>
          <cell r="U246" t="str">
            <v>邱君益</v>
          </cell>
          <cell r="V246">
            <v>64</v>
          </cell>
          <cell r="W246" t="str">
            <v>邓倩</v>
          </cell>
        </row>
        <row r="247">
          <cell r="B247" t="str">
            <v>G513422200407107010</v>
          </cell>
          <cell r="C247" t="str">
            <v>05</v>
          </cell>
          <cell r="D247" t="str">
            <v>丁争杜基</v>
          </cell>
          <cell r="E247">
            <v>409</v>
          </cell>
          <cell r="F247">
            <v>76</v>
          </cell>
          <cell r="G247" t="str">
            <v>刘权芳</v>
          </cell>
          <cell r="H247">
            <v>40</v>
          </cell>
          <cell r="I247" t="str">
            <v>吕开绒</v>
          </cell>
          <cell r="J247">
            <v>25</v>
          </cell>
          <cell r="K247" t="str">
            <v>张福琴</v>
          </cell>
          <cell r="L247">
            <v>45</v>
          </cell>
          <cell r="M247" t="str">
            <v>周峰</v>
          </cell>
          <cell r="N247">
            <v>47</v>
          </cell>
          <cell r="O247" t="str">
            <v>崔萌</v>
          </cell>
          <cell r="P247">
            <v>33</v>
          </cell>
          <cell r="Q247" t="str">
            <v>张弘</v>
          </cell>
          <cell r="R247">
            <v>40</v>
          </cell>
          <cell r="S247" t="str">
            <v>康宇峰</v>
          </cell>
          <cell r="T247">
            <v>41</v>
          </cell>
          <cell r="U247" t="str">
            <v>邱君益</v>
          </cell>
          <cell r="V247">
            <v>62</v>
          </cell>
          <cell r="W247" t="str">
            <v>邓倩</v>
          </cell>
        </row>
        <row r="248">
          <cell r="B248" t="str">
            <v>G513422200411242514</v>
          </cell>
          <cell r="C248" t="str">
            <v>05</v>
          </cell>
          <cell r="D248" t="str">
            <v>李超</v>
          </cell>
          <cell r="E248">
            <v>394.5</v>
          </cell>
          <cell r="F248">
            <v>72</v>
          </cell>
          <cell r="G248" t="str">
            <v>刘权芳</v>
          </cell>
          <cell r="H248">
            <v>53</v>
          </cell>
          <cell r="I248" t="str">
            <v>吕开绒</v>
          </cell>
          <cell r="J248">
            <v>54.5</v>
          </cell>
          <cell r="K248" t="str">
            <v>张福琴</v>
          </cell>
          <cell r="L248">
            <v>42</v>
          </cell>
          <cell r="M248" t="str">
            <v>周峰</v>
          </cell>
          <cell r="N248">
            <v>24</v>
          </cell>
          <cell r="O248" t="str">
            <v>崔萌</v>
          </cell>
          <cell r="P248">
            <v>15</v>
          </cell>
          <cell r="Q248" t="str">
            <v>张弘</v>
          </cell>
          <cell r="R248">
            <v>35</v>
          </cell>
          <cell r="S248" t="str">
            <v>康宇峰</v>
          </cell>
          <cell r="T248">
            <v>45</v>
          </cell>
          <cell r="U248" t="str">
            <v>邱君益</v>
          </cell>
          <cell r="V248">
            <v>54</v>
          </cell>
          <cell r="W248" t="str">
            <v>邓倩</v>
          </cell>
        </row>
        <row r="249">
          <cell r="B249" t="str">
            <v>G513422200705052919</v>
          </cell>
          <cell r="C249" t="str">
            <v>05</v>
          </cell>
          <cell r="D249" t="str">
            <v>马福康</v>
          </cell>
          <cell r="E249">
            <v>378</v>
          </cell>
          <cell r="F249">
            <v>80</v>
          </cell>
          <cell r="G249" t="str">
            <v>刘权芳</v>
          </cell>
          <cell r="H249">
            <v>43</v>
          </cell>
          <cell r="I249" t="str">
            <v>吕开绒</v>
          </cell>
          <cell r="J249">
            <v>55</v>
          </cell>
          <cell r="K249" t="str">
            <v>张福琴</v>
          </cell>
          <cell r="L249">
            <v>11</v>
          </cell>
          <cell r="M249" t="str">
            <v>周峰</v>
          </cell>
          <cell r="N249">
            <v>33</v>
          </cell>
          <cell r="O249" t="str">
            <v>崔萌</v>
          </cell>
          <cell r="P249">
            <v>25</v>
          </cell>
          <cell r="Q249" t="str">
            <v>张弘</v>
          </cell>
          <cell r="R249">
            <v>35</v>
          </cell>
          <cell r="S249" t="str">
            <v>康宇峰</v>
          </cell>
          <cell r="T249">
            <v>52</v>
          </cell>
          <cell r="U249" t="str">
            <v>邱君益</v>
          </cell>
          <cell r="V249">
            <v>44</v>
          </cell>
          <cell r="W249" t="str">
            <v>邓倩</v>
          </cell>
        </row>
        <row r="250">
          <cell r="B250" t="str">
            <v>G51342220061001002X</v>
          </cell>
          <cell r="C250" t="str">
            <v>05</v>
          </cell>
          <cell r="D250" t="str">
            <v>祝玛拉姆</v>
          </cell>
          <cell r="E250">
            <v>371</v>
          </cell>
          <cell r="F250">
            <v>75</v>
          </cell>
          <cell r="G250" t="str">
            <v>刘权芳</v>
          </cell>
          <cell r="H250">
            <v>28</v>
          </cell>
          <cell r="I250" t="str">
            <v>吕开绒</v>
          </cell>
          <cell r="J250">
            <v>70</v>
          </cell>
          <cell r="K250" t="str">
            <v>张福琴</v>
          </cell>
          <cell r="L250">
            <v>26</v>
          </cell>
          <cell r="M250" t="str">
            <v>周峰</v>
          </cell>
          <cell r="N250">
            <v>17</v>
          </cell>
          <cell r="O250" t="str">
            <v>崔萌</v>
          </cell>
          <cell r="P250">
            <v>35</v>
          </cell>
          <cell r="Q250" t="str">
            <v>张弘</v>
          </cell>
          <cell r="R250">
            <v>33</v>
          </cell>
          <cell r="S250" t="str">
            <v>康宇峰</v>
          </cell>
          <cell r="T250">
            <v>45</v>
          </cell>
          <cell r="U250" t="str">
            <v>邱君益</v>
          </cell>
          <cell r="V250">
            <v>42</v>
          </cell>
          <cell r="W250" t="str">
            <v>邓倩</v>
          </cell>
        </row>
        <row r="251">
          <cell r="B251" t="str">
            <v>G513422200807012520</v>
          </cell>
          <cell r="C251" t="str">
            <v>05</v>
          </cell>
          <cell r="D251" t="str">
            <v>胡若依</v>
          </cell>
          <cell r="E251">
            <v>362.5</v>
          </cell>
          <cell r="F251">
            <v>79</v>
          </cell>
          <cell r="G251" t="str">
            <v>刘权芳</v>
          </cell>
          <cell r="H251">
            <v>13</v>
          </cell>
          <cell r="I251" t="str">
            <v>吕开绒</v>
          </cell>
          <cell r="J251">
            <v>64.5</v>
          </cell>
          <cell r="K251" t="str">
            <v>张福琴</v>
          </cell>
          <cell r="L251">
            <v>14</v>
          </cell>
          <cell r="M251" t="str">
            <v>周峰</v>
          </cell>
          <cell r="N251">
            <v>24</v>
          </cell>
          <cell r="O251" t="str">
            <v>崔萌</v>
          </cell>
          <cell r="P251">
            <v>29</v>
          </cell>
          <cell r="Q251" t="str">
            <v>张弘</v>
          </cell>
          <cell r="R251">
            <v>30</v>
          </cell>
          <cell r="S251" t="str">
            <v>康宇峰</v>
          </cell>
          <cell r="T251">
            <v>47</v>
          </cell>
          <cell r="U251" t="str">
            <v>邱君益</v>
          </cell>
          <cell r="V251">
            <v>62</v>
          </cell>
          <cell r="W251" t="str">
            <v>邓倩</v>
          </cell>
        </row>
        <row r="252">
          <cell r="B252" t="str">
            <v>G513422200708185418</v>
          </cell>
          <cell r="C252" t="str">
            <v>06</v>
          </cell>
          <cell r="D252" t="str">
            <v>杜基扎西</v>
          </cell>
          <cell r="E252">
            <v>581.5</v>
          </cell>
          <cell r="F252">
            <v>87</v>
          </cell>
          <cell r="G252" t="str">
            <v>易涛</v>
          </cell>
          <cell r="H252">
            <v>75</v>
          </cell>
          <cell r="I252" t="str">
            <v>央宗娜姆</v>
          </cell>
          <cell r="J252">
            <v>85.5</v>
          </cell>
          <cell r="K252" t="str">
            <v>李永会</v>
          </cell>
          <cell r="L252">
            <v>51</v>
          </cell>
          <cell r="M252" t="str">
            <v>周峰</v>
          </cell>
          <cell r="N252">
            <v>57</v>
          </cell>
          <cell r="O252" t="str">
            <v>黄萍</v>
          </cell>
          <cell r="P252">
            <v>53</v>
          </cell>
          <cell r="Q252" t="str">
            <v>尼玛布池</v>
          </cell>
          <cell r="R252">
            <v>46</v>
          </cell>
          <cell r="S252" t="str">
            <v>马巫各</v>
          </cell>
          <cell r="T252">
            <v>57</v>
          </cell>
          <cell r="U252" t="str">
            <v>卢逸</v>
          </cell>
          <cell r="V252">
            <v>70</v>
          </cell>
          <cell r="W252" t="str">
            <v>李汉林</v>
          </cell>
        </row>
        <row r="253">
          <cell r="B253" t="str">
            <v>G513422200701184025</v>
          </cell>
          <cell r="C253" t="str">
            <v>06</v>
          </cell>
          <cell r="D253" t="str">
            <v>宋加祝玛</v>
          </cell>
          <cell r="E253">
            <v>574.5</v>
          </cell>
          <cell r="F253">
            <v>92</v>
          </cell>
          <cell r="G253" t="str">
            <v>易涛</v>
          </cell>
          <cell r="H253">
            <v>88</v>
          </cell>
          <cell r="I253" t="str">
            <v>央宗娜姆</v>
          </cell>
          <cell r="J253">
            <v>57.5</v>
          </cell>
          <cell r="K253" t="str">
            <v>李永会</v>
          </cell>
          <cell r="L253">
            <v>38</v>
          </cell>
          <cell r="M253" t="str">
            <v>周峰</v>
          </cell>
          <cell r="N253">
            <v>51</v>
          </cell>
          <cell r="O253" t="str">
            <v>黄萍</v>
          </cell>
          <cell r="P253">
            <v>70</v>
          </cell>
          <cell r="Q253" t="str">
            <v>尼玛布池</v>
          </cell>
          <cell r="R253">
            <v>64</v>
          </cell>
          <cell r="S253" t="str">
            <v>马巫各</v>
          </cell>
          <cell r="T253">
            <v>64</v>
          </cell>
          <cell r="U253" t="str">
            <v>卢逸</v>
          </cell>
          <cell r="V253">
            <v>50</v>
          </cell>
          <cell r="W253" t="str">
            <v>李汉林</v>
          </cell>
        </row>
        <row r="254">
          <cell r="B254" t="str">
            <v>G51342220060621031X</v>
          </cell>
          <cell r="C254" t="str">
            <v>06</v>
          </cell>
          <cell r="D254" t="str">
            <v>仁争龙布</v>
          </cell>
          <cell r="E254">
            <v>567</v>
          </cell>
          <cell r="F254">
            <v>79</v>
          </cell>
          <cell r="G254" t="str">
            <v>易涛</v>
          </cell>
          <cell r="H254">
            <v>65</v>
          </cell>
          <cell r="I254" t="str">
            <v>央宗娜姆</v>
          </cell>
          <cell r="J254">
            <v>85</v>
          </cell>
          <cell r="K254" t="str">
            <v>李永会</v>
          </cell>
          <cell r="L254">
            <v>56</v>
          </cell>
          <cell r="M254" t="str">
            <v>周峰</v>
          </cell>
          <cell r="N254">
            <v>48</v>
          </cell>
          <cell r="O254" t="str">
            <v>黄萍</v>
          </cell>
          <cell r="P254">
            <v>77</v>
          </cell>
          <cell r="Q254" t="str">
            <v>尼玛布池</v>
          </cell>
          <cell r="R254">
            <v>47</v>
          </cell>
          <cell r="S254" t="str">
            <v>马巫各</v>
          </cell>
          <cell r="T254">
            <v>64</v>
          </cell>
          <cell r="U254" t="str">
            <v>卢逸</v>
          </cell>
          <cell r="V254">
            <v>46</v>
          </cell>
          <cell r="W254" t="str">
            <v>李汉林</v>
          </cell>
        </row>
        <row r="255">
          <cell r="B255" t="str">
            <v>G513422200702182937</v>
          </cell>
          <cell r="C255" t="str">
            <v>06</v>
          </cell>
          <cell r="D255" t="str">
            <v>张爱军</v>
          </cell>
          <cell r="E255">
            <v>564</v>
          </cell>
          <cell r="F255">
            <v>76</v>
          </cell>
          <cell r="G255" t="str">
            <v>易涛</v>
          </cell>
          <cell r="H255">
            <v>91</v>
          </cell>
          <cell r="I255" t="str">
            <v>央宗娜姆</v>
          </cell>
          <cell r="J255">
            <v>19</v>
          </cell>
          <cell r="K255" t="str">
            <v>李永会</v>
          </cell>
          <cell r="L255">
            <v>69</v>
          </cell>
          <cell r="M255" t="str">
            <v>周峰</v>
          </cell>
          <cell r="N255">
            <v>58</v>
          </cell>
          <cell r="O255" t="str">
            <v>黄萍</v>
          </cell>
          <cell r="P255">
            <v>73</v>
          </cell>
          <cell r="Q255" t="str">
            <v>尼玛布池</v>
          </cell>
          <cell r="R255">
            <v>44</v>
          </cell>
          <cell r="S255" t="str">
            <v>马巫各</v>
          </cell>
          <cell r="T255">
            <v>60</v>
          </cell>
          <cell r="U255" t="str">
            <v>卢逸</v>
          </cell>
          <cell r="V255">
            <v>74</v>
          </cell>
          <cell r="W255" t="str">
            <v>李汉林</v>
          </cell>
        </row>
        <row r="256">
          <cell r="B256" t="str">
            <v>G513422200711056027</v>
          </cell>
          <cell r="C256" t="str">
            <v>06</v>
          </cell>
          <cell r="D256" t="str">
            <v>央青娜姆</v>
          </cell>
          <cell r="E256">
            <v>551.5</v>
          </cell>
          <cell r="F256">
            <v>82</v>
          </cell>
          <cell r="G256" t="str">
            <v>易涛</v>
          </cell>
          <cell r="H256">
            <v>100</v>
          </cell>
          <cell r="I256" t="str">
            <v>央宗娜姆</v>
          </cell>
          <cell r="J256">
            <v>82.5</v>
          </cell>
          <cell r="K256" t="str">
            <v>李永会</v>
          </cell>
          <cell r="L256">
            <v>22</v>
          </cell>
          <cell r="M256" t="str">
            <v>周峰</v>
          </cell>
          <cell r="N256">
            <v>42</v>
          </cell>
          <cell r="O256" t="str">
            <v>黄萍</v>
          </cell>
          <cell r="P256">
            <v>64</v>
          </cell>
          <cell r="Q256" t="str">
            <v>尼玛布池</v>
          </cell>
          <cell r="R256">
            <v>42</v>
          </cell>
          <cell r="S256" t="str">
            <v>马巫各</v>
          </cell>
          <cell r="T256">
            <v>67</v>
          </cell>
          <cell r="U256" t="str">
            <v>卢逸</v>
          </cell>
          <cell r="V256">
            <v>50</v>
          </cell>
          <cell r="W256" t="str">
            <v>李汉林</v>
          </cell>
        </row>
        <row r="257">
          <cell r="B257" t="str">
            <v>G51342220060726482X</v>
          </cell>
          <cell r="C257" t="str">
            <v>06</v>
          </cell>
          <cell r="D257" t="str">
            <v>次伦央青</v>
          </cell>
          <cell r="E257">
            <v>548</v>
          </cell>
          <cell r="F257">
            <v>87</v>
          </cell>
          <cell r="G257" t="str">
            <v>易涛</v>
          </cell>
          <cell r="H257">
            <v>75</v>
          </cell>
          <cell r="I257" t="str">
            <v>央宗娜姆</v>
          </cell>
          <cell r="J257">
            <v>88</v>
          </cell>
          <cell r="K257" t="str">
            <v>李永会</v>
          </cell>
          <cell r="L257">
            <v>27</v>
          </cell>
          <cell r="M257" t="str">
            <v>周峰</v>
          </cell>
          <cell r="N257">
            <v>40</v>
          </cell>
          <cell r="O257" t="str">
            <v>黄萍</v>
          </cell>
          <cell r="P257">
            <v>67</v>
          </cell>
          <cell r="Q257" t="str">
            <v>尼玛布池</v>
          </cell>
          <cell r="R257">
            <v>48</v>
          </cell>
          <cell r="S257" t="str">
            <v>马巫各</v>
          </cell>
          <cell r="T257">
            <v>64</v>
          </cell>
          <cell r="U257" t="str">
            <v>卢逸</v>
          </cell>
          <cell r="V257">
            <v>52</v>
          </cell>
          <cell r="W257" t="str">
            <v>李汉林</v>
          </cell>
        </row>
        <row r="258">
          <cell r="B258" t="str">
            <v>G513422200601051161</v>
          </cell>
          <cell r="C258" t="str">
            <v>06</v>
          </cell>
          <cell r="D258" t="str">
            <v>毛国发</v>
          </cell>
          <cell r="E258">
            <v>548</v>
          </cell>
          <cell r="F258">
            <v>85</v>
          </cell>
          <cell r="G258" t="str">
            <v>易涛</v>
          </cell>
          <cell r="H258">
            <v>65</v>
          </cell>
          <cell r="I258" t="str">
            <v>央宗娜姆</v>
          </cell>
          <cell r="J258">
            <v>90</v>
          </cell>
          <cell r="K258" t="str">
            <v>李永会</v>
          </cell>
          <cell r="L258">
            <v>27</v>
          </cell>
          <cell r="M258" t="str">
            <v>周峰</v>
          </cell>
          <cell r="N258">
            <v>51</v>
          </cell>
          <cell r="O258" t="str">
            <v>黄萍</v>
          </cell>
          <cell r="P258">
            <v>62</v>
          </cell>
          <cell r="Q258" t="str">
            <v>尼玛布池</v>
          </cell>
          <cell r="R258">
            <v>48</v>
          </cell>
          <cell r="S258" t="str">
            <v>马巫各</v>
          </cell>
          <cell r="T258">
            <v>60</v>
          </cell>
          <cell r="U258" t="str">
            <v>卢逸</v>
          </cell>
          <cell r="V258">
            <v>60</v>
          </cell>
          <cell r="W258" t="str">
            <v>李汉林</v>
          </cell>
        </row>
        <row r="259">
          <cell r="B259" t="str">
            <v>G51342220070611291X</v>
          </cell>
          <cell r="C259" t="str">
            <v>06</v>
          </cell>
          <cell r="D259" t="str">
            <v>李达瓦</v>
          </cell>
          <cell r="E259">
            <v>543.5</v>
          </cell>
          <cell r="F259">
            <v>76</v>
          </cell>
          <cell r="G259" t="str">
            <v>易涛</v>
          </cell>
          <cell r="H259">
            <v>63</v>
          </cell>
          <cell r="I259" t="str">
            <v>央宗娜姆</v>
          </cell>
          <cell r="J259">
            <v>74.5</v>
          </cell>
          <cell r="K259" t="str">
            <v>李永会</v>
          </cell>
          <cell r="L259">
            <v>46</v>
          </cell>
          <cell r="M259" t="str">
            <v>周峰</v>
          </cell>
          <cell r="N259">
            <v>50</v>
          </cell>
          <cell r="O259" t="str">
            <v>黄萍</v>
          </cell>
          <cell r="P259">
            <v>50</v>
          </cell>
          <cell r="Q259" t="str">
            <v>尼玛布池</v>
          </cell>
          <cell r="R259">
            <v>60</v>
          </cell>
          <cell r="S259" t="str">
            <v>马巫各</v>
          </cell>
          <cell r="T259">
            <v>64</v>
          </cell>
          <cell r="U259" t="str">
            <v>卢逸</v>
          </cell>
          <cell r="V259">
            <v>60</v>
          </cell>
          <cell r="W259" t="str">
            <v>李汉林</v>
          </cell>
        </row>
        <row r="260">
          <cell r="B260" t="str">
            <v>G51342220070125154X</v>
          </cell>
          <cell r="C260" t="str">
            <v>06</v>
          </cell>
          <cell r="D260" t="str">
            <v>乔建英</v>
          </cell>
          <cell r="E260">
            <v>538</v>
          </cell>
          <cell r="F260">
            <v>83</v>
          </cell>
          <cell r="G260" t="str">
            <v>易涛</v>
          </cell>
          <cell r="H260">
            <v>75</v>
          </cell>
          <cell r="I260" t="str">
            <v>央宗娜姆</v>
          </cell>
          <cell r="J260">
            <v>75</v>
          </cell>
          <cell r="K260" t="str">
            <v>李永会</v>
          </cell>
          <cell r="L260">
            <v>57</v>
          </cell>
          <cell r="M260" t="str">
            <v>周峰</v>
          </cell>
          <cell r="N260">
            <v>63</v>
          </cell>
          <cell r="O260" t="str">
            <v>黄萍</v>
          </cell>
          <cell r="P260">
            <v>65</v>
          </cell>
          <cell r="Q260" t="str">
            <v>尼玛布池</v>
          </cell>
          <cell r="R260">
            <v>29</v>
          </cell>
          <cell r="S260" t="str">
            <v>马巫各</v>
          </cell>
          <cell r="T260">
            <v>47</v>
          </cell>
          <cell r="U260" t="str">
            <v>卢逸</v>
          </cell>
          <cell r="V260">
            <v>44</v>
          </cell>
          <cell r="W260" t="str">
            <v>李汉林</v>
          </cell>
        </row>
        <row r="261">
          <cell r="B261" t="str">
            <v>G513422200603032714</v>
          </cell>
          <cell r="C261" t="str">
            <v>06</v>
          </cell>
          <cell r="D261" t="str">
            <v>张安平</v>
          </cell>
          <cell r="E261">
            <v>533</v>
          </cell>
          <cell r="F261">
            <v>84</v>
          </cell>
          <cell r="G261" t="str">
            <v>易涛</v>
          </cell>
          <cell r="H261">
            <v>69</v>
          </cell>
          <cell r="I261" t="str">
            <v>央宗娜姆</v>
          </cell>
          <cell r="J261">
            <v>24</v>
          </cell>
          <cell r="K261" t="str">
            <v>李永会</v>
          </cell>
          <cell r="L261">
            <v>45</v>
          </cell>
          <cell r="M261" t="str">
            <v>周峰</v>
          </cell>
          <cell r="N261">
            <v>52</v>
          </cell>
          <cell r="O261" t="str">
            <v>黄萍</v>
          </cell>
          <cell r="P261">
            <v>68</v>
          </cell>
          <cell r="Q261" t="str">
            <v>尼玛布池</v>
          </cell>
          <cell r="R261">
            <v>49</v>
          </cell>
          <cell r="S261" t="str">
            <v>马巫各</v>
          </cell>
          <cell r="T261">
            <v>74</v>
          </cell>
          <cell r="U261" t="str">
            <v>卢逸</v>
          </cell>
          <cell r="V261">
            <v>68</v>
          </cell>
          <cell r="W261" t="str">
            <v>李汉林</v>
          </cell>
        </row>
        <row r="262">
          <cell r="B262" t="str">
            <v>G513422200607240318</v>
          </cell>
          <cell r="C262" t="str">
            <v>06</v>
          </cell>
          <cell r="D262" t="str">
            <v>项依波</v>
          </cell>
          <cell r="E262">
            <v>531.5</v>
          </cell>
          <cell r="F262">
            <v>75</v>
          </cell>
          <cell r="G262" t="str">
            <v>易涛</v>
          </cell>
          <cell r="H262">
            <v>70</v>
          </cell>
          <cell r="I262" t="str">
            <v>央宗娜姆</v>
          </cell>
          <cell r="J262">
            <v>67.5</v>
          </cell>
          <cell r="K262" t="str">
            <v>李永会</v>
          </cell>
          <cell r="L262">
            <v>50</v>
          </cell>
          <cell r="M262" t="str">
            <v>周峰</v>
          </cell>
          <cell r="N262">
            <v>66</v>
          </cell>
          <cell r="O262" t="str">
            <v>黄萍</v>
          </cell>
          <cell r="P262">
            <v>78</v>
          </cell>
          <cell r="Q262" t="str">
            <v>尼玛布池</v>
          </cell>
          <cell r="R262">
            <v>29</v>
          </cell>
          <cell r="S262" t="str">
            <v>马巫各</v>
          </cell>
          <cell r="T262">
            <v>54</v>
          </cell>
          <cell r="U262" t="str">
            <v>卢逸</v>
          </cell>
          <cell r="V262">
            <v>42</v>
          </cell>
          <cell r="W262" t="str">
            <v>李汉林</v>
          </cell>
        </row>
        <row r="263">
          <cell r="B263" t="str">
            <v>G513422200510260910</v>
          </cell>
          <cell r="C263" t="str">
            <v>06</v>
          </cell>
          <cell r="D263" t="str">
            <v>陈小龙</v>
          </cell>
          <cell r="E263">
            <v>529.5</v>
          </cell>
          <cell r="F263">
            <v>81</v>
          </cell>
          <cell r="G263" t="str">
            <v>易涛</v>
          </cell>
          <cell r="H263">
            <v>83</v>
          </cell>
          <cell r="I263" t="str">
            <v>央宗娜姆</v>
          </cell>
          <cell r="J263">
            <v>52.5</v>
          </cell>
          <cell r="K263" t="str">
            <v>李永会</v>
          </cell>
          <cell r="L263">
            <v>51</v>
          </cell>
          <cell r="M263" t="str">
            <v>周峰</v>
          </cell>
          <cell r="N263">
            <v>49</v>
          </cell>
          <cell r="O263" t="str">
            <v>黄萍</v>
          </cell>
          <cell r="P263">
            <v>58</v>
          </cell>
          <cell r="Q263" t="str">
            <v>尼玛布池</v>
          </cell>
          <cell r="R263">
            <v>49</v>
          </cell>
          <cell r="S263" t="str">
            <v>马巫各</v>
          </cell>
          <cell r="T263">
            <v>46</v>
          </cell>
          <cell r="U263" t="str">
            <v>卢逸</v>
          </cell>
          <cell r="V263">
            <v>60</v>
          </cell>
          <cell r="W263" t="str">
            <v>李汉林</v>
          </cell>
        </row>
        <row r="264">
          <cell r="B264" t="str">
            <v>G513422200602130320</v>
          </cell>
          <cell r="C264" t="str">
            <v>06</v>
          </cell>
          <cell r="D264" t="str">
            <v>沈梅</v>
          </cell>
          <cell r="E264">
            <v>526.5</v>
          </cell>
          <cell r="F264">
            <v>91</v>
          </cell>
          <cell r="G264" t="str">
            <v>易涛</v>
          </cell>
          <cell r="H264">
            <v>59</v>
          </cell>
          <cell r="I264" t="str">
            <v>央宗娜姆</v>
          </cell>
          <cell r="J264">
            <v>88.5</v>
          </cell>
          <cell r="K264" t="str">
            <v>李永会</v>
          </cell>
          <cell r="L264">
            <v>35</v>
          </cell>
          <cell r="M264" t="str">
            <v>周峰</v>
          </cell>
          <cell r="N264">
            <v>50</v>
          </cell>
          <cell r="O264" t="str">
            <v>黄萍</v>
          </cell>
          <cell r="P264">
            <v>43</v>
          </cell>
          <cell r="Q264" t="str">
            <v>尼玛布池</v>
          </cell>
          <cell r="R264">
            <v>48</v>
          </cell>
          <cell r="S264" t="str">
            <v>马巫各</v>
          </cell>
          <cell r="T264">
            <v>56</v>
          </cell>
          <cell r="U264" t="str">
            <v>卢逸</v>
          </cell>
          <cell r="V264">
            <v>56</v>
          </cell>
          <cell r="W264" t="str">
            <v>李汉林</v>
          </cell>
        </row>
        <row r="265">
          <cell r="B265" t="str">
            <v>G513422200603054622</v>
          </cell>
          <cell r="C265" t="str">
            <v>06</v>
          </cell>
          <cell r="D265" t="str">
            <v>孙学兰</v>
          </cell>
          <cell r="E265">
            <v>525.5</v>
          </cell>
          <cell r="F265">
            <v>89</v>
          </cell>
          <cell r="G265" t="str">
            <v>易涛</v>
          </cell>
          <cell r="H265">
            <v>49</v>
          </cell>
          <cell r="I265" t="str">
            <v>央宗娜姆</v>
          </cell>
          <cell r="J265">
            <v>81.5</v>
          </cell>
          <cell r="K265" t="str">
            <v>李永会</v>
          </cell>
          <cell r="L265">
            <v>23</v>
          </cell>
          <cell r="M265" t="str">
            <v>周峰</v>
          </cell>
          <cell r="N265">
            <v>39</v>
          </cell>
          <cell r="O265" t="str">
            <v>黄萍</v>
          </cell>
          <cell r="P265">
            <v>63</v>
          </cell>
          <cell r="Q265" t="str">
            <v>尼玛布池</v>
          </cell>
          <cell r="R265">
            <v>57</v>
          </cell>
          <cell r="S265" t="str">
            <v>马巫各</v>
          </cell>
          <cell r="T265">
            <v>62</v>
          </cell>
          <cell r="U265" t="str">
            <v>卢逸</v>
          </cell>
          <cell r="V265">
            <v>62</v>
          </cell>
          <cell r="W265" t="str">
            <v>李汉林</v>
          </cell>
        </row>
        <row r="266">
          <cell r="B266" t="str">
            <v>G513422200610202929</v>
          </cell>
          <cell r="C266" t="str">
            <v>06</v>
          </cell>
          <cell r="D266" t="str">
            <v>苟阿比莫</v>
          </cell>
          <cell r="E266">
            <v>524.5</v>
          </cell>
          <cell r="F266">
            <v>70</v>
          </cell>
          <cell r="G266" t="str">
            <v>易涛</v>
          </cell>
          <cell r="H266">
            <v>66</v>
          </cell>
          <cell r="I266" t="str">
            <v>央宗娜姆</v>
          </cell>
          <cell r="J266">
            <v>84.5</v>
          </cell>
          <cell r="K266" t="str">
            <v>李永会</v>
          </cell>
          <cell r="L266">
            <v>47</v>
          </cell>
          <cell r="M266" t="str">
            <v>周峰</v>
          </cell>
          <cell r="N266">
            <v>45</v>
          </cell>
          <cell r="O266" t="str">
            <v>黄萍</v>
          </cell>
          <cell r="P266">
            <v>49</v>
          </cell>
          <cell r="Q266" t="str">
            <v>尼玛布池</v>
          </cell>
          <cell r="R266">
            <v>57</v>
          </cell>
          <cell r="S266" t="str">
            <v>马巫各</v>
          </cell>
          <cell r="T266">
            <v>52</v>
          </cell>
          <cell r="U266" t="str">
            <v>卢逸</v>
          </cell>
          <cell r="V266">
            <v>54</v>
          </cell>
          <cell r="W266" t="str">
            <v>李汉林</v>
          </cell>
        </row>
        <row r="267">
          <cell r="B267" t="str">
            <v>G513422200705190027</v>
          </cell>
          <cell r="C267" t="str">
            <v>06</v>
          </cell>
          <cell r="D267" t="str">
            <v>马丽</v>
          </cell>
          <cell r="E267">
            <v>523</v>
          </cell>
          <cell r="F267">
            <v>93</v>
          </cell>
          <cell r="G267" t="str">
            <v>易涛</v>
          </cell>
          <cell r="H267">
            <v>50</v>
          </cell>
          <cell r="I267" t="str">
            <v>央宗娜姆</v>
          </cell>
          <cell r="J267">
            <v>80</v>
          </cell>
          <cell r="K267" t="str">
            <v>李永会</v>
          </cell>
          <cell r="L267">
            <v>38</v>
          </cell>
          <cell r="M267" t="str">
            <v>周峰</v>
          </cell>
          <cell r="N267">
            <v>40</v>
          </cell>
          <cell r="O267" t="str">
            <v>黄萍</v>
          </cell>
          <cell r="P267">
            <v>61</v>
          </cell>
          <cell r="Q267" t="str">
            <v>尼玛布池</v>
          </cell>
          <cell r="R267">
            <v>56</v>
          </cell>
          <cell r="S267" t="str">
            <v>马巫各</v>
          </cell>
          <cell r="T267">
            <v>51</v>
          </cell>
          <cell r="U267" t="str">
            <v>卢逸</v>
          </cell>
          <cell r="V267">
            <v>54</v>
          </cell>
          <cell r="W267" t="str">
            <v>李汉林</v>
          </cell>
        </row>
        <row r="268">
          <cell r="B268" t="str">
            <v>G513422200708111128</v>
          </cell>
          <cell r="C268" t="str">
            <v>06</v>
          </cell>
          <cell r="D268" t="str">
            <v>沙秀婷</v>
          </cell>
          <cell r="E268">
            <v>513.5</v>
          </cell>
          <cell r="F268">
            <v>82</v>
          </cell>
          <cell r="G268" t="str">
            <v>易涛</v>
          </cell>
          <cell r="H268">
            <v>47</v>
          </cell>
          <cell r="I268" t="str">
            <v>央宗娜姆</v>
          </cell>
          <cell r="J268">
            <v>87.5</v>
          </cell>
          <cell r="K268" t="str">
            <v>李永会</v>
          </cell>
          <cell r="L268">
            <v>30</v>
          </cell>
          <cell r="M268" t="str">
            <v>周峰</v>
          </cell>
          <cell r="N268">
            <v>40</v>
          </cell>
          <cell r="O268" t="str">
            <v>黄萍</v>
          </cell>
          <cell r="P268">
            <v>58</v>
          </cell>
          <cell r="Q268" t="str">
            <v>尼玛布池</v>
          </cell>
          <cell r="R268">
            <v>53</v>
          </cell>
          <cell r="S268" t="str">
            <v>马巫各</v>
          </cell>
          <cell r="T268">
            <v>66</v>
          </cell>
          <cell r="U268" t="str">
            <v>卢逸</v>
          </cell>
          <cell r="V268">
            <v>50</v>
          </cell>
          <cell r="W268" t="str">
            <v>李汉林</v>
          </cell>
        </row>
        <row r="269">
          <cell r="B269" t="str">
            <v>G513422200602146824</v>
          </cell>
          <cell r="C269" t="str">
            <v>06</v>
          </cell>
          <cell r="D269" t="str">
            <v>韩克底莫</v>
          </cell>
          <cell r="E269">
            <v>513</v>
          </cell>
          <cell r="F269">
            <v>90</v>
          </cell>
          <cell r="G269" t="str">
            <v>易涛</v>
          </cell>
          <cell r="H269">
            <v>58</v>
          </cell>
          <cell r="I269" t="str">
            <v>央宗娜姆</v>
          </cell>
          <cell r="J269">
            <v>100</v>
          </cell>
          <cell r="K269" t="str">
            <v>李永会</v>
          </cell>
          <cell r="L269">
            <v>19</v>
          </cell>
          <cell r="M269" t="str">
            <v>周峰</v>
          </cell>
          <cell r="N269">
            <v>47</v>
          </cell>
          <cell r="O269" t="str">
            <v>黄萍</v>
          </cell>
          <cell r="P269">
            <v>50</v>
          </cell>
          <cell r="Q269" t="str">
            <v>尼玛布池</v>
          </cell>
          <cell r="R269">
            <v>42</v>
          </cell>
          <cell r="S269" t="str">
            <v>马巫各</v>
          </cell>
          <cell r="T269">
            <v>55</v>
          </cell>
          <cell r="U269" t="str">
            <v>卢逸</v>
          </cell>
          <cell r="V269">
            <v>52</v>
          </cell>
          <cell r="W269" t="str">
            <v>李汉林</v>
          </cell>
        </row>
        <row r="270">
          <cell r="B270" t="str">
            <v>G513422200510094430</v>
          </cell>
          <cell r="C270" t="str">
            <v>06</v>
          </cell>
          <cell r="D270" t="str">
            <v>尔地子</v>
          </cell>
          <cell r="E270">
            <v>512</v>
          </cell>
          <cell r="F270">
            <v>74</v>
          </cell>
          <cell r="G270" t="str">
            <v>易涛</v>
          </cell>
          <cell r="H270">
            <v>71</v>
          </cell>
          <cell r="I270" t="str">
            <v>央宗娜姆</v>
          </cell>
          <cell r="J270">
            <v>89</v>
          </cell>
          <cell r="K270" t="str">
            <v>李永会</v>
          </cell>
          <cell r="L270">
            <v>57</v>
          </cell>
          <cell r="M270" t="str">
            <v>周峰</v>
          </cell>
          <cell r="N270">
            <v>27</v>
          </cell>
          <cell r="O270" t="str">
            <v>黄萍</v>
          </cell>
          <cell r="P270">
            <v>64</v>
          </cell>
          <cell r="Q270" t="str">
            <v>尼玛布池</v>
          </cell>
          <cell r="R270">
            <v>33</v>
          </cell>
          <cell r="S270" t="str">
            <v>马巫各</v>
          </cell>
          <cell r="T270">
            <v>47</v>
          </cell>
          <cell r="U270" t="str">
            <v>卢逸</v>
          </cell>
          <cell r="V270">
            <v>50</v>
          </cell>
          <cell r="W270" t="str">
            <v>李汉林</v>
          </cell>
        </row>
        <row r="271">
          <cell r="B271" t="str">
            <v>G513422200301156818</v>
          </cell>
          <cell r="C271" t="str">
            <v>06</v>
          </cell>
          <cell r="D271" t="str">
            <v>马志雄</v>
          </cell>
          <cell r="E271">
            <v>511.5</v>
          </cell>
          <cell r="F271">
            <v>81</v>
          </cell>
          <cell r="G271" t="str">
            <v>易涛</v>
          </cell>
          <cell r="H271">
            <v>67</v>
          </cell>
          <cell r="I271" t="str">
            <v>央宗娜姆</v>
          </cell>
          <cell r="J271">
            <v>45.5</v>
          </cell>
          <cell r="K271" t="str">
            <v>李永会</v>
          </cell>
          <cell r="L271">
            <v>37</v>
          </cell>
          <cell r="M271" t="str">
            <v>周峰</v>
          </cell>
          <cell r="N271">
            <v>46</v>
          </cell>
          <cell r="O271" t="str">
            <v>黄萍</v>
          </cell>
          <cell r="P271">
            <v>64</v>
          </cell>
          <cell r="Q271" t="str">
            <v>尼玛布池</v>
          </cell>
          <cell r="R271">
            <v>39</v>
          </cell>
          <cell r="S271" t="str">
            <v>马巫各</v>
          </cell>
          <cell r="T271">
            <v>68</v>
          </cell>
          <cell r="U271" t="str">
            <v>卢逸</v>
          </cell>
          <cell r="V271">
            <v>64</v>
          </cell>
          <cell r="W271" t="str">
            <v>李汉林</v>
          </cell>
        </row>
        <row r="272">
          <cell r="B272" t="str">
            <v>G513422200404045029</v>
          </cell>
          <cell r="C272" t="str">
            <v>06</v>
          </cell>
          <cell r="D272" t="str">
            <v>次尔竹玛</v>
          </cell>
          <cell r="E272">
            <v>507</v>
          </cell>
          <cell r="F272">
            <v>78</v>
          </cell>
          <cell r="G272" t="str">
            <v>易涛</v>
          </cell>
          <cell r="H272">
            <v>53</v>
          </cell>
          <cell r="I272" t="str">
            <v>央宗娜姆</v>
          </cell>
          <cell r="J272">
            <v>70</v>
          </cell>
          <cell r="K272" t="str">
            <v>李永会</v>
          </cell>
          <cell r="L272">
            <v>41</v>
          </cell>
          <cell r="M272" t="str">
            <v>周峰</v>
          </cell>
          <cell r="N272">
            <v>38</v>
          </cell>
          <cell r="O272" t="str">
            <v>黄萍</v>
          </cell>
          <cell r="P272">
            <v>71</v>
          </cell>
          <cell r="Q272" t="str">
            <v>尼玛布池</v>
          </cell>
          <cell r="R272">
            <v>34</v>
          </cell>
          <cell r="S272" t="str">
            <v>马巫各</v>
          </cell>
          <cell r="T272">
            <v>52</v>
          </cell>
          <cell r="U272" t="str">
            <v>卢逸</v>
          </cell>
          <cell r="V272">
            <v>70</v>
          </cell>
          <cell r="W272" t="str">
            <v>李汉林</v>
          </cell>
        </row>
        <row r="273">
          <cell r="B273" t="str">
            <v>G513422200807031115</v>
          </cell>
          <cell r="C273" t="str">
            <v>06</v>
          </cell>
          <cell r="D273" t="str">
            <v>沈旭东</v>
          </cell>
          <cell r="E273">
            <v>503.5</v>
          </cell>
          <cell r="F273">
            <v>81</v>
          </cell>
          <cell r="G273" t="str">
            <v>易涛</v>
          </cell>
          <cell r="H273">
            <v>31</v>
          </cell>
          <cell r="I273" t="str">
            <v>央宗娜姆</v>
          </cell>
          <cell r="J273">
            <v>75.5</v>
          </cell>
          <cell r="K273" t="str">
            <v>李永会</v>
          </cell>
          <cell r="L273">
            <v>19</v>
          </cell>
          <cell r="M273" t="str">
            <v>周峰</v>
          </cell>
          <cell r="N273">
            <v>39</v>
          </cell>
          <cell r="O273" t="str">
            <v>黄萍</v>
          </cell>
          <cell r="P273">
            <v>59</v>
          </cell>
          <cell r="Q273" t="str">
            <v>尼玛布池</v>
          </cell>
          <cell r="R273">
            <v>56</v>
          </cell>
          <cell r="S273" t="str">
            <v>马巫各</v>
          </cell>
          <cell r="T273">
            <v>75</v>
          </cell>
          <cell r="U273" t="str">
            <v>卢逸</v>
          </cell>
          <cell r="V273">
            <v>68</v>
          </cell>
          <cell r="W273" t="str">
            <v>李汉林</v>
          </cell>
        </row>
        <row r="274">
          <cell r="B274" t="str">
            <v>G513422200607061328</v>
          </cell>
          <cell r="C274" t="str">
            <v>06</v>
          </cell>
          <cell r="D274" t="str">
            <v>杨英</v>
          </cell>
          <cell r="E274">
            <v>498.5</v>
          </cell>
          <cell r="F274">
            <v>74</v>
          </cell>
          <cell r="G274" t="str">
            <v>易涛</v>
          </cell>
          <cell r="H274">
            <v>59</v>
          </cell>
          <cell r="I274" t="str">
            <v>央宗娜姆</v>
          </cell>
          <cell r="J274">
            <v>64.5</v>
          </cell>
          <cell r="K274" t="str">
            <v>李永会</v>
          </cell>
          <cell r="L274">
            <v>32</v>
          </cell>
          <cell r="M274" t="str">
            <v>周峰</v>
          </cell>
          <cell r="N274">
            <v>52</v>
          </cell>
          <cell r="O274" t="str">
            <v>黄萍</v>
          </cell>
          <cell r="P274">
            <v>46</v>
          </cell>
          <cell r="Q274" t="str">
            <v>尼玛布池</v>
          </cell>
          <cell r="R274">
            <v>54</v>
          </cell>
          <cell r="S274" t="str">
            <v>马巫各</v>
          </cell>
          <cell r="T274">
            <v>61</v>
          </cell>
          <cell r="U274" t="str">
            <v>卢逸</v>
          </cell>
          <cell r="V274">
            <v>56</v>
          </cell>
          <cell r="W274" t="str">
            <v>李汉林</v>
          </cell>
        </row>
        <row r="275">
          <cell r="B275" t="str">
            <v>G513422200609152944</v>
          </cell>
          <cell r="C275" t="str">
            <v>06</v>
          </cell>
          <cell r="D275" t="str">
            <v>马艳春</v>
          </cell>
          <cell r="E275">
            <v>497.5</v>
          </cell>
          <cell r="F275">
            <v>81</v>
          </cell>
          <cell r="G275" t="str">
            <v>易涛</v>
          </cell>
          <cell r="H275">
            <v>56</v>
          </cell>
          <cell r="I275" t="str">
            <v>央宗娜姆</v>
          </cell>
          <cell r="J275">
            <v>88.5</v>
          </cell>
          <cell r="K275" t="str">
            <v>李永会</v>
          </cell>
          <cell r="L275">
            <v>21</v>
          </cell>
          <cell r="M275" t="str">
            <v>周峰</v>
          </cell>
          <cell r="N275">
            <v>36</v>
          </cell>
          <cell r="O275" t="str">
            <v>黄萍</v>
          </cell>
          <cell r="P275">
            <v>49</v>
          </cell>
          <cell r="Q275" t="str">
            <v>尼玛布池</v>
          </cell>
          <cell r="R275">
            <v>43</v>
          </cell>
          <cell r="S275" t="str">
            <v>马巫各</v>
          </cell>
          <cell r="T275">
            <v>59</v>
          </cell>
          <cell r="U275" t="str">
            <v>卢逸</v>
          </cell>
          <cell r="V275">
            <v>64</v>
          </cell>
          <cell r="W275" t="str">
            <v>李汉林</v>
          </cell>
        </row>
        <row r="276">
          <cell r="B276" t="str">
            <v>G513422200509212321</v>
          </cell>
          <cell r="C276" t="str">
            <v>06</v>
          </cell>
          <cell r="D276" t="str">
            <v>罗国建</v>
          </cell>
          <cell r="E276">
            <v>496</v>
          </cell>
          <cell r="F276">
            <v>90</v>
          </cell>
          <cell r="G276" t="str">
            <v>易涛</v>
          </cell>
          <cell r="H276">
            <v>57</v>
          </cell>
          <cell r="I276" t="str">
            <v>央宗娜姆</v>
          </cell>
          <cell r="J276">
            <v>66</v>
          </cell>
          <cell r="K276" t="str">
            <v>李永会</v>
          </cell>
          <cell r="L276">
            <v>37</v>
          </cell>
          <cell r="M276" t="str">
            <v>周峰</v>
          </cell>
          <cell r="N276">
            <v>50</v>
          </cell>
          <cell r="O276" t="str">
            <v>黄萍</v>
          </cell>
          <cell r="P276">
            <v>50</v>
          </cell>
          <cell r="Q276" t="str">
            <v>尼玛布池</v>
          </cell>
          <cell r="R276">
            <v>52</v>
          </cell>
          <cell r="S276" t="str">
            <v>马巫各</v>
          </cell>
          <cell r="T276">
            <v>38</v>
          </cell>
          <cell r="U276" t="str">
            <v>卢逸</v>
          </cell>
          <cell r="V276">
            <v>56</v>
          </cell>
          <cell r="W276" t="str">
            <v>李汉林</v>
          </cell>
        </row>
        <row r="277">
          <cell r="B277" t="str">
            <v>G51342220070205381X</v>
          </cell>
          <cell r="C277" t="str">
            <v>06</v>
          </cell>
          <cell r="D277" t="str">
            <v>苏朗杜基</v>
          </cell>
          <cell r="E277">
            <v>495</v>
          </cell>
          <cell r="F277">
            <v>72</v>
          </cell>
          <cell r="G277" t="str">
            <v>易涛</v>
          </cell>
          <cell r="H277">
            <v>66</v>
          </cell>
          <cell r="I277" t="str">
            <v>央宗娜姆</v>
          </cell>
          <cell r="J277">
            <v>50</v>
          </cell>
          <cell r="K277" t="str">
            <v>李永会</v>
          </cell>
          <cell r="L277">
            <v>46</v>
          </cell>
          <cell r="M277" t="str">
            <v>周峰</v>
          </cell>
          <cell r="N277">
            <v>50</v>
          </cell>
          <cell r="O277" t="str">
            <v>黄萍</v>
          </cell>
          <cell r="P277">
            <v>61</v>
          </cell>
          <cell r="Q277" t="str">
            <v>尼玛布池</v>
          </cell>
          <cell r="R277">
            <v>41</v>
          </cell>
          <cell r="S277" t="str">
            <v>马巫各</v>
          </cell>
          <cell r="T277">
            <v>57</v>
          </cell>
          <cell r="U277" t="str">
            <v>卢逸</v>
          </cell>
          <cell r="V277">
            <v>52</v>
          </cell>
          <cell r="W277" t="str">
            <v>李汉林</v>
          </cell>
        </row>
        <row r="278">
          <cell r="B278" t="str">
            <v>G513422200606074629</v>
          </cell>
          <cell r="C278" t="str">
            <v>06</v>
          </cell>
          <cell r="D278" t="str">
            <v>毛晓珍</v>
          </cell>
          <cell r="E278">
            <v>493.5</v>
          </cell>
          <cell r="F278">
            <v>79</v>
          </cell>
          <cell r="G278" t="str">
            <v>易涛</v>
          </cell>
          <cell r="H278">
            <v>51</v>
          </cell>
          <cell r="I278" t="str">
            <v>央宗娜姆</v>
          </cell>
          <cell r="J278">
            <v>76.5</v>
          </cell>
          <cell r="K278" t="str">
            <v>李永会</v>
          </cell>
          <cell r="L278">
            <v>37</v>
          </cell>
          <cell r="M278" t="str">
            <v>周峰</v>
          </cell>
          <cell r="N278">
            <v>41</v>
          </cell>
          <cell r="O278" t="str">
            <v>黄萍</v>
          </cell>
          <cell r="P278">
            <v>60</v>
          </cell>
          <cell r="Q278" t="str">
            <v>尼玛布池</v>
          </cell>
          <cell r="R278">
            <v>40</v>
          </cell>
          <cell r="S278" t="str">
            <v>马巫各</v>
          </cell>
          <cell r="T278">
            <v>55</v>
          </cell>
          <cell r="U278" t="str">
            <v>卢逸</v>
          </cell>
          <cell r="V278">
            <v>54</v>
          </cell>
          <cell r="W278" t="str">
            <v>李汉林</v>
          </cell>
        </row>
        <row r="279">
          <cell r="B279" t="str">
            <v>G513422200706181528</v>
          </cell>
          <cell r="C279" t="str">
            <v>06</v>
          </cell>
          <cell r="D279" t="str">
            <v>杨巫支</v>
          </cell>
          <cell r="E279">
            <v>493</v>
          </cell>
          <cell r="F279">
            <v>77</v>
          </cell>
          <cell r="G279" t="str">
            <v>易涛</v>
          </cell>
          <cell r="H279">
            <v>69</v>
          </cell>
          <cell r="I279" t="str">
            <v>央宗娜姆</v>
          </cell>
          <cell r="J279">
            <v>68</v>
          </cell>
          <cell r="K279" t="str">
            <v>李永会</v>
          </cell>
          <cell r="L279">
            <v>27</v>
          </cell>
          <cell r="M279" t="str">
            <v>周峰</v>
          </cell>
          <cell r="N279">
            <v>38</v>
          </cell>
          <cell r="O279" t="str">
            <v>黄萍</v>
          </cell>
          <cell r="P279">
            <v>54</v>
          </cell>
          <cell r="Q279" t="str">
            <v>尼玛布池</v>
          </cell>
          <cell r="R279">
            <v>36</v>
          </cell>
          <cell r="S279" t="str">
            <v>马巫各</v>
          </cell>
          <cell r="T279">
            <v>66</v>
          </cell>
          <cell r="U279" t="str">
            <v>卢逸</v>
          </cell>
          <cell r="V279">
            <v>58</v>
          </cell>
          <cell r="W279" t="str">
            <v>李汉林</v>
          </cell>
        </row>
        <row r="280">
          <cell r="B280" t="str">
            <v>G513422200702085424</v>
          </cell>
          <cell r="C280" t="str">
            <v>06</v>
          </cell>
          <cell r="D280" t="str">
            <v>次尔央宗</v>
          </cell>
          <cell r="E280">
            <v>491.5</v>
          </cell>
          <cell r="F280">
            <v>88</v>
          </cell>
          <cell r="G280" t="str">
            <v>易涛</v>
          </cell>
          <cell r="H280">
            <v>64</v>
          </cell>
          <cell r="I280" t="str">
            <v>央宗娜姆</v>
          </cell>
          <cell r="J280">
            <v>58.5</v>
          </cell>
          <cell r="K280" t="str">
            <v>李永会</v>
          </cell>
          <cell r="L280">
            <v>39</v>
          </cell>
          <cell r="M280" t="str">
            <v>周峰</v>
          </cell>
          <cell r="N280">
            <v>50</v>
          </cell>
          <cell r="O280" t="str">
            <v>黄萍</v>
          </cell>
          <cell r="P280">
            <v>51</v>
          </cell>
          <cell r="Q280" t="str">
            <v>尼玛布池</v>
          </cell>
          <cell r="R280">
            <v>34</v>
          </cell>
          <cell r="S280" t="str">
            <v>马巫各</v>
          </cell>
          <cell r="T280">
            <v>57</v>
          </cell>
          <cell r="U280" t="str">
            <v>卢逸</v>
          </cell>
          <cell r="V280">
            <v>50</v>
          </cell>
          <cell r="W280" t="str">
            <v>李汉林</v>
          </cell>
        </row>
        <row r="281">
          <cell r="B281" t="str">
            <v>G513422200609306229</v>
          </cell>
          <cell r="C281" t="str">
            <v>06</v>
          </cell>
          <cell r="D281" t="str">
            <v>兰凤娇</v>
          </cell>
          <cell r="E281">
            <v>491</v>
          </cell>
          <cell r="F281">
            <v>84</v>
          </cell>
          <cell r="G281" t="str">
            <v>易涛</v>
          </cell>
          <cell r="H281">
            <v>67</v>
          </cell>
          <cell r="I281" t="str">
            <v>央宗娜姆</v>
          </cell>
          <cell r="J281">
            <v>88</v>
          </cell>
          <cell r="K281" t="str">
            <v>李永会</v>
          </cell>
          <cell r="L281">
            <v>20</v>
          </cell>
          <cell r="M281" t="str">
            <v>周峰</v>
          </cell>
          <cell r="N281">
            <v>41</v>
          </cell>
          <cell r="O281" t="str">
            <v>黄萍</v>
          </cell>
          <cell r="P281">
            <v>59</v>
          </cell>
          <cell r="Q281" t="str">
            <v>尼玛布池</v>
          </cell>
          <cell r="R281">
            <v>34</v>
          </cell>
          <cell r="S281" t="str">
            <v>马巫各</v>
          </cell>
          <cell r="T281">
            <v>54</v>
          </cell>
          <cell r="U281" t="str">
            <v>卢逸</v>
          </cell>
          <cell r="V281">
            <v>44</v>
          </cell>
          <cell r="W281" t="str">
            <v>李汉林</v>
          </cell>
        </row>
        <row r="282">
          <cell r="B282" t="str">
            <v>G513422200511080911</v>
          </cell>
          <cell r="C282" t="str">
            <v>06</v>
          </cell>
          <cell r="D282" t="str">
            <v>尼玛扎西</v>
          </cell>
          <cell r="E282">
            <v>490</v>
          </cell>
          <cell r="F282">
            <v>80</v>
          </cell>
          <cell r="G282" t="str">
            <v>易涛</v>
          </cell>
          <cell r="H282">
            <v>76</v>
          </cell>
          <cell r="I282" t="str">
            <v>央宗娜姆</v>
          </cell>
          <cell r="J282">
            <v>58</v>
          </cell>
          <cell r="K282" t="str">
            <v>李永会</v>
          </cell>
          <cell r="L282">
            <v>40</v>
          </cell>
          <cell r="M282" t="str">
            <v>周峰</v>
          </cell>
          <cell r="N282">
            <v>41</v>
          </cell>
          <cell r="O282" t="str">
            <v>黄萍</v>
          </cell>
          <cell r="P282">
            <v>49</v>
          </cell>
          <cell r="Q282" t="str">
            <v>尼玛布池</v>
          </cell>
          <cell r="R282">
            <v>43</v>
          </cell>
          <cell r="S282" t="str">
            <v>马巫各</v>
          </cell>
          <cell r="T282">
            <v>55</v>
          </cell>
          <cell r="U282" t="str">
            <v>卢逸</v>
          </cell>
          <cell r="V282">
            <v>48</v>
          </cell>
          <cell r="W282" t="str">
            <v>李汉林</v>
          </cell>
        </row>
        <row r="283">
          <cell r="B283" t="str">
            <v>G513422200510016424</v>
          </cell>
          <cell r="C283" t="str">
            <v>06</v>
          </cell>
          <cell r="D283" t="str">
            <v>格绒群宗</v>
          </cell>
          <cell r="E283">
            <v>489.5</v>
          </cell>
          <cell r="F283">
            <v>80</v>
          </cell>
          <cell r="G283" t="str">
            <v>易涛</v>
          </cell>
          <cell r="H283">
            <v>62</v>
          </cell>
          <cell r="I283" t="str">
            <v>央宗娜姆</v>
          </cell>
          <cell r="J283">
            <v>59.5</v>
          </cell>
          <cell r="K283" t="str">
            <v>李永会</v>
          </cell>
          <cell r="L283">
            <v>43</v>
          </cell>
          <cell r="M283" t="str">
            <v>周峰</v>
          </cell>
          <cell r="N283">
            <v>52</v>
          </cell>
          <cell r="O283" t="str">
            <v>黄萍</v>
          </cell>
          <cell r="P283">
            <v>47</v>
          </cell>
          <cell r="Q283" t="str">
            <v>尼玛布池</v>
          </cell>
          <cell r="R283">
            <v>48</v>
          </cell>
          <cell r="S283" t="str">
            <v>马巫各</v>
          </cell>
          <cell r="T283">
            <v>54</v>
          </cell>
          <cell r="U283" t="str">
            <v>卢逸</v>
          </cell>
          <cell r="V283">
            <v>44</v>
          </cell>
          <cell r="W283" t="str">
            <v>李汉林</v>
          </cell>
        </row>
        <row r="284">
          <cell r="B284" t="str">
            <v>G513422200801284023</v>
          </cell>
          <cell r="C284" t="str">
            <v>06</v>
          </cell>
          <cell r="D284" t="str">
            <v>呷玛祝玛</v>
          </cell>
          <cell r="E284">
            <v>486</v>
          </cell>
          <cell r="F284">
            <v>96</v>
          </cell>
          <cell r="G284" t="str">
            <v>易涛</v>
          </cell>
          <cell r="H284">
            <v>65</v>
          </cell>
          <cell r="I284" t="str">
            <v>央宗娜姆</v>
          </cell>
          <cell r="J284">
            <v>73</v>
          </cell>
          <cell r="K284" t="str">
            <v>李永会</v>
          </cell>
          <cell r="L284">
            <v>37</v>
          </cell>
          <cell r="M284" t="str">
            <v>周峰</v>
          </cell>
          <cell r="N284">
            <v>34</v>
          </cell>
          <cell r="O284" t="str">
            <v>黄萍</v>
          </cell>
          <cell r="P284">
            <v>49</v>
          </cell>
          <cell r="Q284" t="str">
            <v>尼玛布池</v>
          </cell>
          <cell r="R284">
            <v>39</v>
          </cell>
          <cell r="S284" t="str">
            <v>马巫各</v>
          </cell>
          <cell r="T284">
            <v>53</v>
          </cell>
          <cell r="U284" t="str">
            <v>卢逸</v>
          </cell>
          <cell r="V284">
            <v>40</v>
          </cell>
          <cell r="W284" t="str">
            <v>李汉林</v>
          </cell>
        </row>
        <row r="285">
          <cell r="B285" t="str">
            <v>G513422200604176218</v>
          </cell>
          <cell r="C285" t="str">
            <v>06</v>
          </cell>
          <cell r="D285" t="str">
            <v>杨开文</v>
          </cell>
          <cell r="E285">
            <v>484.5</v>
          </cell>
          <cell r="F285">
            <v>75</v>
          </cell>
          <cell r="G285" t="str">
            <v>易涛</v>
          </cell>
          <cell r="H285">
            <v>69</v>
          </cell>
          <cell r="I285" t="str">
            <v>央宗娜姆</v>
          </cell>
          <cell r="J285">
            <v>52.5</v>
          </cell>
          <cell r="K285" t="str">
            <v>李永会</v>
          </cell>
          <cell r="L285">
            <v>30</v>
          </cell>
          <cell r="M285" t="str">
            <v>周峰</v>
          </cell>
          <cell r="N285">
            <v>35</v>
          </cell>
          <cell r="O285" t="str">
            <v>黄萍</v>
          </cell>
          <cell r="P285">
            <v>49</v>
          </cell>
          <cell r="Q285" t="str">
            <v>尼玛布池</v>
          </cell>
          <cell r="R285">
            <v>49</v>
          </cell>
          <cell r="S285" t="str">
            <v>马巫各</v>
          </cell>
          <cell r="T285">
            <v>65</v>
          </cell>
          <cell r="U285" t="str">
            <v>卢逸</v>
          </cell>
          <cell r="V285">
            <v>60</v>
          </cell>
          <cell r="W285" t="str">
            <v>李汉林</v>
          </cell>
        </row>
        <row r="286">
          <cell r="B286" t="str">
            <v>G513422200801254211</v>
          </cell>
          <cell r="C286" t="str">
            <v>06</v>
          </cell>
          <cell r="D286" t="str">
            <v>扎拉</v>
          </cell>
          <cell r="E286">
            <v>481</v>
          </cell>
          <cell r="F286">
            <v>71</v>
          </cell>
          <cell r="G286" t="str">
            <v>易涛</v>
          </cell>
          <cell r="H286">
            <v>74</v>
          </cell>
          <cell r="I286" t="str">
            <v>央宗娜姆</v>
          </cell>
          <cell r="J286">
            <v>71</v>
          </cell>
          <cell r="K286" t="str">
            <v>李永会</v>
          </cell>
          <cell r="L286">
            <v>31</v>
          </cell>
          <cell r="M286" t="str">
            <v>周峰</v>
          </cell>
          <cell r="N286">
            <v>45</v>
          </cell>
          <cell r="O286" t="str">
            <v>黄萍</v>
          </cell>
          <cell r="P286">
            <v>52</v>
          </cell>
          <cell r="Q286" t="str">
            <v>尼玛布池</v>
          </cell>
          <cell r="R286">
            <v>25</v>
          </cell>
          <cell r="S286" t="str">
            <v>马巫各</v>
          </cell>
          <cell r="T286">
            <v>60</v>
          </cell>
          <cell r="U286" t="str">
            <v>卢逸</v>
          </cell>
          <cell r="V286">
            <v>52</v>
          </cell>
          <cell r="W286" t="str">
            <v>李汉林</v>
          </cell>
        </row>
        <row r="287">
          <cell r="B287" t="str">
            <v>G513422200502102111</v>
          </cell>
          <cell r="C287" t="str">
            <v>06</v>
          </cell>
          <cell r="D287" t="str">
            <v>吕神发</v>
          </cell>
          <cell r="E287">
            <v>476.5</v>
          </cell>
          <cell r="F287">
            <v>76</v>
          </cell>
          <cell r="G287" t="str">
            <v>易涛</v>
          </cell>
          <cell r="H287">
            <v>61</v>
          </cell>
          <cell r="I287" t="str">
            <v>央宗娜姆</v>
          </cell>
          <cell r="J287">
            <v>55.5</v>
          </cell>
          <cell r="K287" t="str">
            <v>李永会</v>
          </cell>
          <cell r="L287">
            <v>38</v>
          </cell>
          <cell r="M287" t="str">
            <v>周峰</v>
          </cell>
          <cell r="N287">
            <v>42</v>
          </cell>
          <cell r="O287" t="str">
            <v>黄萍</v>
          </cell>
          <cell r="P287">
            <v>60</v>
          </cell>
          <cell r="Q287" t="str">
            <v>尼玛布池</v>
          </cell>
          <cell r="R287">
            <v>42</v>
          </cell>
          <cell r="S287" t="str">
            <v>马巫各</v>
          </cell>
          <cell r="T287">
            <v>44</v>
          </cell>
          <cell r="U287" t="str">
            <v>卢逸</v>
          </cell>
          <cell r="V287">
            <v>58</v>
          </cell>
          <cell r="W287" t="str">
            <v>李汉林</v>
          </cell>
        </row>
        <row r="288">
          <cell r="B288" t="str">
            <v>G513422200710035419</v>
          </cell>
          <cell r="C288" t="str">
            <v>06</v>
          </cell>
          <cell r="D288" t="str">
            <v>鲁绒尼玛</v>
          </cell>
          <cell r="E288">
            <v>476</v>
          </cell>
          <cell r="F288">
            <v>75</v>
          </cell>
          <cell r="G288" t="str">
            <v>易涛</v>
          </cell>
          <cell r="H288">
            <v>78</v>
          </cell>
          <cell r="I288" t="str">
            <v>央宗娜姆</v>
          </cell>
          <cell r="J288">
            <v>37</v>
          </cell>
          <cell r="K288" t="str">
            <v>李永会</v>
          </cell>
          <cell r="L288">
            <v>30</v>
          </cell>
          <cell r="M288" t="str">
            <v>周峰</v>
          </cell>
          <cell r="N288">
            <v>46</v>
          </cell>
          <cell r="O288" t="str">
            <v>黄萍</v>
          </cell>
          <cell r="P288">
            <v>56</v>
          </cell>
          <cell r="Q288" t="str">
            <v>尼玛布池</v>
          </cell>
          <cell r="R288">
            <v>39</v>
          </cell>
          <cell r="S288" t="str">
            <v>马巫各</v>
          </cell>
          <cell r="T288">
            <v>53</v>
          </cell>
          <cell r="U288" t="str">
            <v>卢逸</v>
          </cell>
          <cell r="V288">
            <v>62</v>
          </cell>
          <cell r="W288" t="str">
            <v>李汉林</v>
          </cell>
        </row>
        <row r="289">
          <cell r="B289" t="str">
            <v>G513422200212232727</v>
          </cell>
          <cell r="C289" t="str">
            <v>06</v>
          </cell>
          <cell r="D289" t="str">
            <v>杨双秀</v>
          </cell>
          <cell r="E289">
            <v>473</v>
          </cell>
          <cell r="F289">
            <v>77</v>
          </cell>
          <cell r="G289" t="str">
            <v>易涛</v>
          </cell>
          <cell r="H289">
            <v>54</v>
          </cell>
          <cell r="I289" t="str">
            <v>央宗娜姆</v>
          </cell>
          <cell r="J289">
            <v>68</v>
          </cell>
          <cell r="K289" t="str">
            <v>李永会</v>
          </cell>
          <cell r="L289">
            <v>23</v>
          </cell>
          <cell r="M289" t="str">
            <v>周峰</v>
          </cell>
          <cell r="N289">
            <v>36</v>
          </cell>
          <cell r="O289" t="str">
            <v>黄萍</v>
          </cell>
          <cell r="P289">
            <v>50</v>
          </cell>
          <cell r="Q289" t="str">
            <v>尼玛布池</v>
          </cell>
          <cell r="R289">
            <v>38</v>
          </cell>
          <cell r="S289" t="str">
            <v>马巫各</v>
          </cell>
          <cell r="T289">
            <v>55</v>
          </cell>
          <cell r="U289" t="str">
            <v>卢逸</v>
          </cell>
          <cell r="V289">
            <v>72</v>
          </cell>
          <cell r="W289" t="str">
            <v>李汉林</v>
          </cell>
        </row>
        <row r="290">
          <cell r="B290" t="str">
            <v>G513422200607151323</v>
          </cell>
          <cell r="C290" t="str">
            <v>06</v>
          </cell>
          <cell r="D290" t="str">
            <v>杨陈</v>
          </cell>
          <cell r="E290">
            <v>472.5</v>
          </cell>
          <cell r="F290">
            <v>77</v>
          </cell>
          <cell r="G290" t="str">
            <v>易涛</v>
          </cell>
          <cell r="H290">
            <v>50</v>
          </cell>
          <cell r="I290" t="str">
            <v>央宗娜姆</v>
          </cell>
          <cell r="J290">
            <v>54.5</v>
          </cell>
          <cell r="K290" t="str">
            <v>李永会</v>
          </cell>
          <cell r="L290">
            <v>30</v>
          </cell>
          <cell r="M290" t="str">
            <v>周峰</v>
          </cell>
          <cell r="N290">
            <v>50</v>
          </cell>
          <cell r="O290" t="str">
            <v>黄萍</v>
          </cell>
          <cell r="P290">
            <v>46</v>
          </cell>
          <cell r="Q290" t="str">
            <v>尼玛布池</v>
          </cell>
          <cell r="R290">
            <v>50</v>
          </cell>
          <cell r="S290" t="str">
            <v>马巫各</v>
          </cell>
          <cell r="T290">
            <v>55</v>
          </cell>
          <cell r="U290" t="str">
            <v>卢逸</v>
          </cell>
          <cell r="V290">
            <v>60</v>
          </cell>
          <cell r="W290" t="str">
            <v>李汉林</v>
          </cell>
        </row>
        <row r="291">
          <cell r="B291" t="str">
            <v>G513422200704242323</v>
          </cell>
          <cell r="C291" t="str">
            <v>06</v>
          </cell>
          <cell r="D291" t="str">
            <v>熊芹芹</v>
          </cell>
          <cell r="E291">
            <v>468</v>
          </cell>
          <cell r="F291">
            <v>84</v>
          </cell>
          <cell r="G291" t="str">
            <v>易涛</v>
          </cell>
          <cell r="H291">
            <v>58</v>
          </cell>
          <cell r="I291" t="str">
            <v>央宗娜姆</v>
          </cell>
          <cell r="J291">
            <v>40</v>
          </cell>
          <cell r="K291" t="str">
            <v>李永会</v>
          </cell>
          <cell r="L291">
            <v>44</v>
          </cell>
          <cell r="M291" t="str">
            <v>周峰</v>
          </cell>
          <cell r="N291">
            <v>52</v>
          </cell>
          <cell r="O291" t="str">
            <v>黄萍</v>
          </cell>
          <cell r="P291">
            <v>51</v>
          </cell>
          <cell r="Q291" t="str">
            <v>尼玛布池</v>
          </cell>
          <cell r="R291">
            <v>44</v>
          </cell>
          <cell r="S291" t="str">
            <v>马巫各</v>
          </cell>
          <cell r="T291">
            <v>49</v>
          </cell>
          <cell r="U291" t="str">
            <v>卢逸</v>
          </cell>
          <cell r="V291">
            <v>46</v>
          </cell>
          <cell r="W291" t="str">
            <v>李汉林</v>
          </cell>
        </row>
        <row r="292">
          <cell r="B292" t="str">
            <v>G513430200507164565</v>
          </cell>
          <cell r="C292" t="str">
            <v>06</v>
          </cell>
          <cell r="D292" t="str">
            <v>阿苦木尔着</v>
          </cell>
          <cell r="E292">
            <v>466.5</v>
          </cell>
          <cell r="F292">
            <v>83</v>
          </cell>
          <cell r="G292" t="str">
            <v>易涛</v>
          </cell>
          <cell r="H292">
            <v>54</v>
          </cell>
          <cell r="I292" t="str">
            <v>央宗娜姆</v>
          </cell>
          <cell r="J292">
            <v>74.5</v>
          </cell>
          <cell r="K292" t="str">
            <v>李永会</v>
          </cell>
          <cell r="L292">
            <v>19</v>
          </cell>
          <cell r="M292" t="str">
            <v>周峰</v>
          </cell>
          <cell r="N292">
            <v>42</v>
          </cell>
          <cell r="O292" t="str">
            <v>黄萍</v>
          </cell>
          <cell r="P292">
            <v>48</v>
          </cell>
          <cell r="Q292" t="str">
            <v>尼玛布池</v>
          </cell>
          <cell r="R292">
            <v>34</v>
          </cell>
          <cell r="S292" t="str">
            <v>马巫各</v>
          </cell>
          <cell r="T292">
            <v>62</v>
          </cell>
          <cell r="U292" t="str">
            <v>卢逸</v>
          </cell>
          <cell r="V292">
            <v>50</v>
          </cell>
          <cell r="W292" t="str">
            <v>李汉林</v>
          </cell>
        </row>
        <row r="293">
          <cell r="B293" t="str">
            <v>G513422200706130915</v>
          </cell>
          <cell r="C293" t="str">
            <v>06</v>
          </cell>
          <cell r="D293" t="str">
            <v>马宁康</v>
          </cell>
          <cell r="E293">
            <v>462.5</v>
          </cell>
          <cell r="F293">
            <v>68</v>
          </cell>
          <cell r="G293" t="str">
            <v>易涛</v>
          </cell>
          <cell r="H293">
            <v>49</v>
          </cell>
          <cell r="I293" t="str">
            <v>央宗娜姆</v>
          </cell>
          <cell r="J293">
            <v>66.5</v>
          </cell>
          <cell r="K293" t="str">
            <v>李永会</v>
          </cell>
          <cell r="L293">
            <v>32</v>
          </cell>
          <cell r="M293" t="str">
            <v>周峰</v>
          </cell>
          <cell r="N293">
            <v>42</v>
          </cell>
          <cell r="O293" t="str">
            <v>黄萍</v>
          </cell>
          <cell r="P293">
            <v>51</v>
          </cell>
          <cell r="Q293" t="str">
            <v>尼玛布池</v>
          </cell>
          <cell r="R293">
            <v>50</v>
          </cell>
          <cell r="S293" t="str">
            <v>马巫各</v>
          </cell>
          <cell r="T293">
            <v>52</v>
          </cell>
          <cell r="U293" t="str">
            <v>卢逸</v>
          </cell>
          <cell r="V293">
            <v>52</v>
          </cell>
          <cell r="W293" t="str">
            <v>李汉林</v>
          </cell>
        </row>
        <row r="294">
          <cell r="B294" t="str">
            <v>G513422200706280024</v>
          </cell>
          <cell r="C294" t="str">
            <v>06</v>
          </cell>
          <cell r="D294" t="str">
            <v>王臻珏</v>
          </cell>
          <cell r="E294">
            <v>459</v>
          </cell>
          <cell r="F294">
            <v>73</v>
          </cell>
          <cell r="G294" t="str">
            <v>易涛</v>
          </cell>
          <cell r="H294">
            <v>49</v>
          </cell>
          <cell r="I294" t="str">
            <v>央宗娜姆</v>
          </cell>
          <cell r="J294">
            <v>66</v>
          </cell>
          <cell r="K294" t="str">
            <v>李永会</v>
          </cell>
          <cell r="L294">
            <v>25</v>
          </cell>
          <cell r="M294" t="str">
            <v>周峰</v>
          </cell>
          <cell r="N294">
            <v>32</v>
          </cell>
          <cell r="O294" t="str">
            <v>黄萍</v>
          </cell>
          <cell r="P294">
            <v>48</v>
          </cell>
          <cell r="Q294" t="str">
            <v>尼玛布池</v>
          </cell>
          <cell r="R294">
            <v>48</v>
          </cell>
          <cell r="S294" t="str">
            <v>马巫各</v>
          </cell>
          <cell r="T294">
            <v>68</v>
          </cell>
          <cell r="U294" t="str">
            <v>卢逸</v>
          </cell>
          <cell r="V294">
            <v>50</v>
          </cell>
          <cell r="W294" t="str">
            <v>李汉林</v>
          </cell>
        </row>
        <row r="295">
          <cell r="B295" t="str">
            <v>G513422200609240020</v>
          </cell>
          <cell r="C295" t="str">
            <v>06</v>
          </cell>
          <cell r="D295" t="str">
            <v>方超怡</v>
          </cell>
          <cell r="E295">
            <v>455</v>
          </cell>
          <cell r="F295">
            <v>71</v>
          </cell>
          <cell r="G295" t="str">
            <v>易涛</v>
          </cell>
          <cell r="H295">
            <v>62</v>
          </cell>
          <cell r="I295" t="str">
            <v>央宗娜姆</v>
          </cell>
          <cell r="J295">
            <v>57</v>
          </cell>
          <cell r="K295" t="str">
            <v>李永会</v>
          </cell>
          <cell r="L295">
            <v>26</v>
          </cell>
          <cell r="M295" t="str">
            <v>周峰</v>
          </cell>
          <cell r="N295">
            <v>33</v>
          </cell>
          <cell r="O295" t="str">
            <v>黄萍</v>
          </cell>
          <cell r="P295">
            <v>43</v>
          </cell>
          <cell r="Q295" t="str">
            <v>尼玛布池</v>
          </cell>
          <cell r="R295">
            <v>47</v>
          </cell>
          <cell r="S295" t="str">
            <v>马巫各</v>
          </cell>
          <cell r="T295">
            <v>62</v>
          </cell>
          <cell r="U295" t="str">
            <v>卢逸</v>
          </cell>
          <cell r="V295">
            <v>54</v>
          </cell>
          <cell r="W295" t="str">
            <v>李汉林</v>
          </cell>
        </row>
        <row r="296">
          <cell r="B296" t="str">
            <v>G513422200710166224</v>
          </cell>
          <cell r="C296" t="str">
            <v>06</v>
          </cell>
          <cell r="D296" t="str">
            <v>蔡明莉</v>
          </cell>
          <cell r="E296">
            <v>455</v>
          </cell>
          <cell r="F296">
            <v>89</v>
          </cell>
          <cell r="G296" t="str">
            <v>易涛</v>
          </cell>
          <cell r="H296">
            <v>49</v>
          </cell>
          <cell r="I296" t="str">
            <v>央宗娜姆</v>
          </cell>
          <cell r="J296">
            <v>50</v>
          </cell>
          <cell r="K296" t="str">
            <v>李永会</v>
          </cell>
          <cell r="L296">
            <v>28</v>
          </cell>
          <cell r="M296" t="str">
            <v>周峰</v>
          </cell>
          <cell r="N296">
            <v>36</v>
          </cell>
          <cell r="O296" t="str">
            <v>黄萍</v>
          </cell>
          <cell r="P296">
            <v>43</v>
          </cell>
          <cell r="Q296" t="str">
            <v>尼玛布池</v>
          </cell>
          <cell r="R296">
            <v>47</v>
          </cell>
          <cell r="S296" t="str">
            <v>马巫各</v>
          </cell>
          <cell r="T296">
            <v>55</v>
          </cell>
          <cell r="U296" t="str">
            <v>卢逸</v>
          </cell>
          <cell r="V296">
            <v>58</v>
          </cell>
          <cell r="W296" t="str">
            <v>李汉林</v>
          </cell>
        </row>
        <row r="297">
          <cell r="B297" t="str">
            <v>G513422200301111310</v>
          </cell>
          <cell r="C297" t="str">
            <v>06</v>
          </cell>
          <cell r="D297" t="str">
            <v>王伍斤</v>
          </cell>
          <cell r="E297">
            <v>427.5</v>
          </cell>
          <cell r="F297">
            <v>64</v>
          </cell>
          <cell r="G297" t="str">
            <v>易涛</v>
          </cell>
          <cell r="H297">
            <v>50</v>
          </cell>
          <cell r="I297" t="str">
            <v>央宗娜姆</v>
          </cell>
          <cell r="J297">
            <v>37.5</v>
          </cell>
          <cell r="K297" t="str">
            <v>李永会</v>
          </cell>
          <cell r="L297">
            <v>36</v>
          </cell>
          <cell r="M297" t="str">
            <v>周峰</v>
          </cell>
          <cell r="N297">
            <v>31</v>
          </cell>
          <cell r="O297" t="str">
            <v>黄萍</v>
          </cell>
          <cell r="P297">
            <v>61</v>
          </cell>
          <cell r="Q297" t="str">
            <v>尼玛布池</v>
          </cell>
          <cell r="R297">
            <v>39</v>
          </cell>
          <cell r="S297" t="str">
            <v>马巫各</v>
          </cell>
          <cell r="T297">
            <v>53</v>
          </cell>
          <cell r="U297" t="str">
            <v>卢逸</v>
          </cell>
          <cell r="V297">
            <v>56</v>
          </cell>
          <cell r="W297" t="str">
            <v>李汉林</v>
          </cell>
        </row>
        <row r="298">
          <cell r="B298" t="str">
            <v>G513422200212084226</v>
          </cell>
          <cell r="C298" t="str">
            <v>06</v>
          </cell>
          <cell r="D298" t="str">
            <v>杜基娜姆</v>
          </cell>
          <cell r="E298">
            <v>426.5</v>
          </cell>
          <cell r="F298">
            <v>82</v>
          </cell>
          <cell r="G298" t="str">
            <v>易涛</v>
          </cell>
          <cell r="H298">
            <v>46</v>
          </cell>
          <cell r="I298" t="str">
            <v>央宗娜姆</v>
          </cell>
          <cell r="J298">
            <v>61.5</v>
          </cell>
          <cell r="K298" t="str">
            <v>李永会</v>
          </cell>
          <cell r="L298">
            <v>23</v>
          </cell>
          <cell r="M298" t="str">
            <v>周峰</v>
          </cell>
          <cell r="N298">
            <v>41</v>
          </cell>
          <cell r="O298" t="str">
            <v>黄萍</v>
          </cell>
          <cell r="P298">
            <v>49</v>
          </cell>
          <cell r="Q298" t="str">
            <v>尼玛布池</v>
          </cell>
          <cell r="R298">
            <v>26</v>
          </cell>
          <cell r="S298" t="str">
            <v>马巫各</v>
          </cell>
          <cell r="T298">
            <v>48</v>
          </cell>
          <cell r="U298" t="str">
            <v>卢逸</v>
          </cell>
          <cell r="V298">
            <v>50</v>
          </cell>
          <cell r="W298" t="str">
            <v>李汉林</v>
          </cell>
        </row>
        <row r="299">
          <cell r="B299" t="str">
            <v>G513422200711040324</v>
          </cell>
          <cell r="C299" t="str">
            <v>06</v>
          </cell>
          <cell r="D299" t="str">
            <v>喻平怡</v>
          </cell>
          <cell r="E299">
            <v>416</v>
          </cell>
          <cell r="F299">
            <v>84</v>
          </cell>
          <cell r="G299" t="str">
            <v>易涛</v>
          </cell>
          <cell r="H299">
            <v>35</v>
          </cell>
          <cell r="I299" t="str">
            <v>央宗娜姆</v>
          </cell>
          <cell r="J299">
            <v>88</v>
          </cell>
          <cell r="K299" t="str">
            <v>李永会</v>
          </cell>
          <cell r="L299">
            <v>26</v>
          </cell>
          <cell r="M299" t="str">
            <v>周峰</v>
          </cell>
          <cell r="N299">
            <v>21</v>
          </cell>
          <cell r="O299" t="str">
            <v>黄萍</v>
          </cell>
          <cell r="P299">
            <v>41</v>
          </cell>
          <cell r="Q299" t="str">
            <v>尼玛布池</v>
          </cell>
          <cell r="R299">
            <v>32</v>
          </cell>
          <cell r="S299" t="str">
            <v>马巫各</v>
          </cell>
          <cell r="T299">
            <v>49</v>
          </cell>
          <cell r="U299" t="str">
            <v>卢逸</v>
          </cell>
          <cell r="V299">
            <v>40</v>
          </cell>
          <cell r="W299" t="str">
            <v>李汉林</v>
          </cell>
        </row>
        <row r="300">
          <cell r="B300" t="str">
            <v>G513422200301050319</v>
          </cell>
          <cell r="C300" t="str">
            <v>06</v>
          </cell>
          <cell r="D300" t="str">
            <v>扎西龙布</v>
          </cell>
          <cell r="E300">
            <v>406</v>
          </cell>
          <cell r="F300">
            <v>83</v>
          </cell>
          <cell r="G300" t="str">
            <v>易涛</v>
          </cell>
          <cell r="H300">
            <v>48</v>
          </cell>
          <cell r="I300" t="str">
            <v>央宗娜姆</v>
          </cell>
          <cell r="J300">
            <v>53</v>
          </cell>
          <cell r="K300" t="str">
            <v>李永会</v>
          </cell>
          <cell r="L300">
            <v>9</v>
          </cell>
          <cell r="M300" t="str">
            <v>周峰</v>
          </cell>
          <cell r="N300">
            <v>26</v>
          </cell>
          <cell r="O300" t="str">
            <v>黄萍</v>
          </cell>
          <cell r="P300">
            <v>25</v>
          </cell>
          <cell r="Q300" t="str">
            <v>尼玛布池</v>
          </cell>
          <cell r="R300">
            <v>39</v>
          </cell>
          <cell r="S300" t="str">
            <v>马巫各</v>
          </cell>
          <cell r="T300">
            <v>63</v>
          </cell>
          <cell r="U300" t="str">
            <v>卢逸</v>
          </cell>
          <cell r="V300">
            <v>60</v>
          </cell>
          <cell r="W300" t="str">
            <v>李汉林</v>
          </cell>
        </row>
        <row r="301">
          <cell r="B301" t="str">
            <v>G513422200603070315</v>
          </cell>
          <cell r="C301" t="str">
            <v>06</v>
          </cell>
          <cell r="D301" t="str">
            <v>杨卓鑫</v>
          </cell>
          <cell r="E301">
            <v>375.5</v>
          </cell>
          <cell r="F301">
            <v>68</v>
          </cell>
          <cell r="G301" t="str">
            <v>易涛</v>
          </cell>
          <cell r="H301">
            <v>36</v>
          </cell>
          <cell r="I301" t="str">
            <v>央宗娜姆</v>
          </cell>
          <cell r="J301">
            <v>46.5</v>
          </cell>
          <cell r="K301" t="str">
            <v>李永会</v>
          </cell>
          <cell r="L301">
            <v>34</v>
          </cell>
          <cell r="M301" t="str">
            <v>周峰</v>
          </cell>
          <cell r="N301">
            <v>27</v>
          </cell>
          <cell r="O301" t="str">
            <v>黄萍</v>
          </cell>
          <cell r="P301">
            <v>37</v>
          </cell>
          <cell r="Q301" t="str">
            <v>尼玛布池</v>
          </cell>
          <cell r="R301">
            <v>35</v>
          </cell>
          <cell r="S301" t="str">
            <v>马巫各</v>
          </cell>
          <cell r="T301">
            <v>58</v>
          </cell>
          <cell r="U301" t="str">
            <v>卢逸</v>
          </cell>
          <cell r="V301">
            <v>34</v>
          </cell>
          <cell r="W301" t="str">
            <v>李汉林</v>
          </cell>
        </row>
        <row r="302">
          <cell r="B302" t="str">
            <v>G513422200511114624</v>
          </cell>
          <cell r="C302" t="str">
            <v>07</v>
          </cell>
          <cell r="D302" t="str">
            <v>祝玛央初</v>
          </cell>
          <cell r="E302">
            <v>500</v>
          </cell>
          <cell r="F302">
            <v>83</v>
          </cell>
          <cell r="G302" t="str">
            <v>李正琪</v>
          </cell>
          <cell r="H302">
            <v>65</v>
          </cell>
          <cell r="I302" t="str">
            <v>曹云萍</v>
          </cell>
          <cell r="J302">
            <v>83</v>
          </cell>
          <cell r="K302" t="str">
            <v>陈国萍</v>
          </cell>
          <cell r="L302">
            <v>30</v>
          </cell>
          <cell r="M302" t="str">
            <v>康小平</v>
          </cell>
          <cell r="N302">
            <v>36</v>
          </cell>
          <cell r="O302" t="str">
            <v>马红琦</v>
          </cell>
          <cell r="P302">
            <v>61</v>
          </cell>
          <cell r="Q302" t="str">
            <v>喇菊</v>
          </cell>
          <cell r="R302">
            <v>45</v>
          </cell>
          <cell r="S302" t="str">
            <v>康宇峰</v>
          </cell>
          <cell r="T302">
            <v>63</v>
          </cell>
          <cell r="U302" t="str">
            <v>杨国芬</v>
          </cell>
          <cell r="V302">
            <v>34</v>
          </cell>
          <cell r="W302" t="str">
            <v>米晓妹</v>
          </cell>
        </row>
        <row r="303">
          <cell r="B303" t="str">
            <v>G513422200708024219</v>
          </cell>
          <cell r="C303" t="str">
            <v>07</v>
          </cell>
          <cell r="D303" t="str">
            <v>仁青杜基</v>
          </cell>
          <cell r="E303">
            <v>465.5</v>
          </cell>
          <cell r="F303">
            <v>77</v>
          </cell>
          <cell r="G303" t="str">
            <v>李正琪</v>
          </cell>
          <cell r="H303">
            <v>45</v>
          </cell>
          <cell r="I303" t="str">
            <v>曹云萍</v>
          </cell>
          <cell r="J303">
            <v>27.5</v>
          </cell>
          <cell r="K303" t="str">
            <v>陈国萍</v>
          </cell>
          <cell r="L303">
            <v>41</v>
          </cell>
          <cell r="M303" t="str">
            <v>康小平</v>
          </cell>
          <cell r="N303">
            <v>37</v>
          </cell>
          <cell r="O303" t="str">
            <v>马红琦</v>
          </cell>
          <cell r="P303">
            <v>72</v>
          </cell>
          <cell r="Q303" t="str">
            <v>喇菊</v>
          </cell>
          <cell r="R303">
            <v>36</v>
          </cell>
          <cell r="S303" t="str">
            <v>康宇峰</v>
          </cell>
          <cell r="T303">
            <v>58</v>
          </cell>
          <cell r="U303" t="str">
            <v>杨国芬</v>
          </cell>
          <cell r="V303">
            <v>72</v>
          </cell>
          <cell r="W303" t="str">
            <v>米晓妹</v>
          </cell>
        </row>
        <row r="304">
          <cell r="B304" t="str">
            <v>G513422200703073820</v>
          </cell>
          <cell r="C304" t="str">
            <v>07</v>
          </cell>
          <cell r="D304" t="str">
            <v>姚德珍</v>
          </cell>
          <cell r="E304">
            <v>464.5</v>
          </cell>
          <cell r="F304">
            <v>76</v>
          </cell>
          <cell r="G304" t="str">
            <v>李正琪</v>
          </cell>
          <cell r="H304">
            <v>60</v>
          </cell>
          <cell r="I304" t="str">
            <v>曹云萍</v>
          </cell>
          <cell r="J304">
            <v>58.5</v>
          </cell>
          <cell r="K304" t="str">
            <v>陈国萍</v>
          </cell>
          <cell r="L304">
            <v>24</v>
          </cell>
          <cell r="M304" t="str">
            <v>康小平</v>
          </cell>
          <cell r="N304">
            <v>44</v>
          </cell>
          <cell r="O304" t="str">
            <v>马红琦</v>
          </cell>
          <cell r="P304">
            <v>60</v>
          </cell>
          <cell r="Q304" t="str">
            <v>喇菊</v>
          </cell>
          <cell r="R304">
            <v>45</v>
          </cell>
          <cell r="S304" t="str">
            <v>康宇峰</v>
          </cell>
          <cell r="T304">
            <v>55</v>
          </cell>
          <cell r="U304" t="str">
            <v>杨国芬</v>
          </cell>
          <cell r="V304">
            <v>42</v>
          </cell>
          <cell r="W304" t="str">
            <v>米晓妹</v>
          </cell>
        </row>
        <row r="305">
          <cell r="B305" t="str">
            <v>G513422200703041917</v>
          </cell>
          <cell r="C305" t="str">
            <v>07</v>
          </cell>
          <cell r="D305" t="str">
            <v>马甲哈</v>
          </cell>
          <cell r="E305">
            <v>459.5</v>
          </cell>
          <cell r="F305">
            <v>78</v>
          </cell>
          <cell r="G305" t="str">
            <v>李正琪</v>
          </cell>
          <cell r="H305">
            <v>60</v>
          </cell>
          <cell r="I305" t="str">
            <v>曹云萍</v>
          </cell>
          <cell r="J305">
            <v>41.5</v>
          </cell>
          <cell r="K305" t="str">
            <v>陈国萍</v>
          </cell>
          <cell r="L305">
            <v>37</v>
          </cell>
          <cell r="M305" t="str">
            <v>康小平</v>
          </cell>
          <cell r="N305">
            <v>32</v>
          </cell>
          <cell r="O305" t="str">
            <v>马红琦</v>
          </cell>
          <cell r="P305">
            <v>34</v>
          </cell>
          <cell r="Q305" t="str">
            <v>喇菊</v>
          </cell>
          <cell r="R305">
            <v>53</v>
          </cell>
          <cell r="S305" t="str">
            <v>康宇峰</v>
          </cell>
          <cell r="T305">
            <v>54</v>
          </cell>
          <cell r="U305" t="str">
            <v>杨国芬</v>
          </cell>
          <cell r="V305">
            <v>70</v>
          </cell>
          <cell r="W305" t="str">
            <v>米晓妹</v>
          </cell>
        </row>
        <row r="306">
          <cell r="B306" t="str">
            <v>G513422200609092320</v>
          </cell>
          <cell r="C306" t="str">
            <v>07</v>
          </cell>
          <cell r="D306" t="str">
            <v>杨央千</v>
          </cell>
          <cell r="E306">
            <v>441</v>
          </cell>
          <cell r="F306">
            <v>89</v>
          </cell>
          <cell r="G306" t="str">
            <v>李正琪</v>
          </cell>
          <cell r="H306">
            <v>27</v>
          </cell>
          <cell r="I306" t="str">
            <v>曹云萍</v>
          </cell>
          <cell r="J306">
            <v>56</v>
          </cell>
          <cell r="K306" t="str">
            <v>陈国萍</v>
          </cell>
          <cell r="L306">
            <v>26</v>
          </cell>
          <cell r="M306" t="str">
            <v>康小平</v>
          </cell>
          <cell r="N306">
            <v>33</v>
          </cell>
          <cell r="O306" t="str">
            <v>马红琦</v>
          </cell>
          <cell r="P306">
            <v>34</v>
          </cell>
          <cell r="Q306" t="str">
            <v>喇菊</v>
          </cell>
          <cell r="R306">
            <v>48</v>
          </cell>
          <cell r="S306" t="str">
            <v>康宇峰</v>
          </cell>
          <cell r="T306">
            <v>72</v>
          </cell>
          <cell r="U306" t="str">
            <v>杨国芬</v>
          </cell>
          <cell r="V306">
            <v>56</v>
          </cell>
          <cell r="W306" t="str">
            <v>米晓妹</v>
          </cell>
        </row>
        <row r="307">
          <cell r="B307" t="str">
            <v>G513422200601310012</v>
          </cell>
          <cell r="C307" t="str">
            <v>07</v>
          </cell>
          <cell r="D307" t="str">
            <v>赵星俊</v>
          </cell>
          <cell r="E307">
            <v>430.5</v>
          </cell>
          <cell r="F307">
            <v>69</v>
          </cell>
          <cell r="G307" t="str">
            <v>李正琪</v>
          </cell>
          <cell r="H307">
            <v>32</v>
          </cell>
          <cell r="I307" t="str">
            <v>曹云萍</v>
          </cell>
          <cell r="J307">
            <v>22.5</v>
          </cell>
          <cell r="K307" t="str">
            <v>陈国萍</v>
          </cell>
          <cell r="L307">
            <v>31</v>
          </cell>
          <cell r="M307" t="str">
            <v>康小平</v>
          </cell>
          <cell r="N307">
            <v>46</v>
          </cell>
          <cell r="O307" t="str">
            <v>马红琦</v>
          </cell>
          <cell r="P307">
            <v>59</v>
          </cell>
          <cell r="Q307" t="str">
            <v>喇菊</v>
          </cell>
          <cell r="R307">
            <v>34</v>
          </cell>
          <cell r="S307" t="str">
            <v>康宇峰</v>
          </cell>
          <cell r="T307">
            <v>63</v>
          </cell>
          <cell r="U307" t="str">
            <v>杨国芬</v>
          </cell>
          <cell r="V307">
            <v>74</v>
          </cell>
          <cell r="W307" t="str">
            <v>米晓妹</v>
          </cell>
        </row>
        <row r="308">
          <cell r="B308" t="str">
            <v>G513422200605045412</v>
          </cell>
          <cell r="C308" t="str">
            <v>07</v>
          </cell>
          <cell r="D308" t="str">
            <v>呷茸旦珠</v>
          </cell>
          <cell r="E308">
            <v>422</v>
          </cell>
          <cell r="F308">
            <v>62</v>
          </cell>
          <cell r="G308" t="str">
            <v>李正琪</v>
          </cell>
          <cell r="H308">
            <v>54</v>
          </cell>
          <cell r="I308" t="str">
            <v>曹云萍</v>
          </cell>
          <cell r="J308">
            <v>40</v>
          </cell>
          <cell r="K308" t="str">
            <v>陈国萍</v>
          </cell>
          <cell r="L308">
            <v>39</v>
          </cell>
          <cell r="M308" t="str">
            <v>康小平</v>
          </cell>
          <cell r="N308">
            <v>28</v>
          </cell>
          <cell r="O308" t="str">
            <v>马红琦</v>
          </cell>
          <cell r="P308">
            <v>41</v>
          </cell>
          <cell r="Q308" t="str">
            <v>喇菊</v>
          </cell>
          <cell r="R308">
            <v>50</v>
          </cell>
          <cell r="S308" t="str">
            <v>康宇峰</v>
          </cell>
          <cell r="T308">
            <v>61</v>
          </cell>
          <cell r="U308" t="str">
            <v>杨国芬</v>
          </cell>
          <cell r="V308">
            <v>47</v>
          </cell>
          <cell r="W308" t="str">
            <v>米晓妹</v>
          </cell>
        </row>
        <row r="309">
          <cell r="B309" t="str">
            <v>G513422200503092525</v>
          </cell>
          <cell r="C309" t="str">
            <v>07</v>
          </cell>
          <cell r="D309" t="str">
            <v>苏小霞</v>
          </cell>
          <cell r="E309">
            <v>422</v>
          </cell>
          <cell r="F309">
            <v>73</v>
          </cell>
          <cell r="G309" t="str">
            <v>李正琪</v>
          </cell>
          <cell r="H309">
            <v>34</v>
          </cell>
          <cell r="I309" t="str">
            <v>曹云萍</v>
          </cell>
          <cell r="J309">
            <v>60</v>
          </cell>
          <cell r="K309" t="str">
            <v>陈国萍</v>
          </cell>
          <cell r="L309">
            <v>31</v>
          </cell>
          <cell r="M309" t="str">
            <v>康小平</v>
          </cell>
          <cell r="N309">
            <v>38</v>
          </cell>
          <cell r="O309" t="str">
            <v>马红琦</v>
          </cell>
          <cell r="P309">
            <v>39</v>
          </cell>
          <cell r="Q309" t="str">
            <v>喇菊</v>
          </cell>
          <cell r="R309">
            <v>42</v>
          </cell>
          <cell r="S309" t="str">
            <v>康宇峰</v>
          </cell>
          <cell r="T309">
            <v>52</v>
          </cell>
          <cell r="U309" t="str">
            <v>杨国芬</v>
          </cell>
          <cell r="V309">
            <v>53</v>
          </cell>
          <cell r="W309" t="str">
            <v>米晓妹</v>
          </cell>
        </row>
        <row r="310">
          <cell r="B310" t="str">
            <v>G513422200707135013</v>
          </cell>
          <cell r="C310" t="str">
            <v>07</v>
          </cell>
          <cell r="D310" t="str">
            <v>甲波甲阿基</v>
          </cell>
          <cell r="E310">
            <v>422</v>
          </cell>
          <cell r="F310">
            <v>86</v>
          </cell>
          <cell r="G310" t="str">
            <v>李正琪</v>
          </cell>
          <cell r="H310">
            <v>27</v>
          </cell>
          <cell r="I310" t="str">
            <v>曹云萍</v>
          </cell>
          <cell r="J310">
            <v>32</v>
          </cell>
          <cell r="K310" t="str">
            <v>陈国萍</v>
          </cell>
          <cell r="L310">
            <v>31</v>
          </cell>
          <cell r="M310" t="str">
            <v>康小平</v>
          </cell>
          <cell r="N310">
            <v>29</v>
          </cell>
          <cell r="O310" t="str">
            <v>马红琦</v>
          </cell>
          <cell r="P310">
            <v>39</v>
          </cell>
          <cell r="Q310" t="str">
            <v>喇菊</v>
          </cell>
          <cell r="R310">
            <v>53</v>
          </cell>
          <cell r="S310" t="str">
            <v>康宇峰</v>
          </cell>
          <cell r="T310">
            <v>69</v>
          </cell>
          <cell r="U310" t="str">
            <v>杨国芬</v>
          </cell>
          <cell r="V310">
            <v>56</v>
          </cell>
          <cell r="W310" t="str">
            <v>米晓妹</v>
          </cell>
        </row>
        <row r="311">
          <cell r="B311" t="str">
            <v>G513422200612061728</v>
          </cell>
          <cell r="C311" t="str">
            <v>07</v>
          </cell>
          <cell r="D311" t="str">
            <v>杨永虹</v>
          </cell>
          <cell r="E311">
            <v>417.5</v>
          </cell>
          <cell r="F311">
            <v>68</v>
          </cell>
          <cell r="G311" t="str">
            <v>李正琪</v>
          </cell>
          <cell r="H311">
            <v>38</v>
          </cell>
          <cell r="I311" t="str">
            <v>曹云萍</v>
          </cell>
          <cell r="J311">
            <v>73.5</v>
          </cell>
          <cell r="K311" t="str">
            <v>陈国萍</v>
          </cell>
          <cell r="L311">
            <v>34</v>
          </cell>
          <cell r="M311" t="str">
            <v>康小平</v>
          </cell>
          <cell r="N311">
            <v>26</v>
          </cell>
          <cell r="O311" t="str">
            <v>马红琦</v>
          </cell>
          <cell r="P311">
            <v>44</v>
          </cell>
          <cell r="Q311" t="str">
            <v>喇菊</v>
          </cell>
          <cell r="R311">
            <v>43</v>
          </cell>
          <cell r="S311" t="str">
            <v>康宇峰</v>
          </cell>
          <cell r="T311">
            <v>51</v>
          </cell>
          <cell r="U311" t="str">
            <v>杨国芬</v>
          </cell>
          <cell r="V311">
            <v>40</v>
          </cell>
          <cell r="W311" t="str">
            <v>米晓妹</v>
          </cell>
        </row>
        <row r="312">
          <cell r="B312" t="str">
            <v>G513422200510222113</v>
          </cell>
          <cell r="C312" t="str">
            <v>07</v>
          </cell>
          <cell r="D312" t="str">
            <v>邓顺杰</v>
          </cell>
          <cell r="E312">
            <v>417</v>
          </cell>
          <cell r="F312">
            <v>72</v>
          </cell>
          <cell r="G312" t="str">
            <v>李正琪</v>
          </cell>
          <cell r="H312">
            <v>50</v>
          </cell>
          <cell r="I312" t="str">
            <v>曹云萍</v>
          </cell>
          <cell r="J312">
            <v>45</v>
          </cell>
          <cell r="K312" t="str">
            <v>陈国萍</v>
          </cell>
          <cell r="L312">
            <v>23</v>
          </cell>
          <cell r="M312" t="str">
            <v>康小平</v>
          </cell>
          <cell r="N312">
            <v>29</v>
          </cell>
          <cell r="O312" t="str">
            <v>马红琦</v>
          </cell>
          <cell r="P312">
            <v>37</v>
          </cell>
          <cell r="Q312" t="str">
            <v>喇菊</v>
          </cell>
          <cell r="R312">
            <v>57</v>
          </cell>
          <cell r="S312" t="str">
            <v>康宇峰</v>
          </cell>
          <cell r="T312">
            <v>54</v>
          </cell>
          <cell r="U312" t="str">
            <v>杨国芬</v>
          </cell>
          <cell r="V312">
            <v>50</v>
          </cell>
          <cell r="W312" t="str">
            <v>米晓妹</v>
          </cell>
        </row>
        <row r="313">
          <cell r="B313" t="str">
            <v>G513422200505053618</v>
          </cell>
          <cell r="C313" t="str">
            <v>07</v>
          </cell>
          <cell r="D313" t="str">
            <v>扎西朗布</v>
          </cell>
          <cell r="E313">
            <v>417</v>
          </cell>
          <cell r="F313">
            <v>68</v>
          </cell>
          <cell r="G313" t="str">
            <v>李正琪</v>
          </cell>
          <cell r="H313">
            <v>51</v>
          </cell>
          <cell r="I313" t="str">
            <v>曹云萍</v>
          </cell>
          <cell r="J313">
            <v>49</v>
          </cell>
          <cell r="K313" t="str">
            <v>陈国萍</v>
          </cell>
          <cell r="L313">
            <v>38</v>
          </cell>
          <cell r="M313" t="str">
            <v>康小平</v>
          </cell>
          <cell r="N313">
            <v>23</v>
          </cell>
          <cell r="O313" t="str">
            <v>马红琦</v>
          </cell>
          <cell r="P313">
            <v>28</v>
          </cell>
          <cell r="Q313" t="str">
            <v>喇菊</v>
          </cell>
          <cell r="R313">
            <v>56</v>
          </cell>
          <cell r="S313" t="str">
            <v>康宇峰</v>
          </cell>
          <cell r="T313">
            <v>60</v>
          </cell>
          <cell r="U313" t="str">
            <v>杨国芬</v>
          </cell>
          <cell r="V313">
            <v>44</v>
          </cell>
          <cell r="W313" t="str">
            <v>米晓妹</v>
          </cell>
        </row>
        <row r="314">
          <cell r="B314" t="str">
            <v>G513422200307204817</v>
          </cell>
          <cell r="C314" t="str">
            <v>07</v>
          </cell>
          <cell r="D314" t="str">
            <v>苏朗翁丁</v>
          </cell>
          <cell r="E314">
            <v>411</v>
          </cell>
          <cell r="F314">
            <v>64</v>
          </cell>
          <cell r="G314" t="str">
            <v>李正琪</v>
          </cell>
          <cell r="H314">
            <v>54</v>
          </cell>
          <cell r="I314" t="str">
            <v>曹云萍</v>
          </cell>
          <cell r="J314">
            <v>26</v>
          </cell>
          <cell r="K314" t="str">
            <v>陈国萍</v>
          </cell>
          <cell r="L314">
            <v>33</v>
          </cell>
          <cell r="M314" t="str">
            <v>康小平</v>
          </cell>
          <cell r="N314">
            <v>33</v>
          </cell>
          <cell r="O314" t="str">
            <v>马红琦</v>
          </cell>
          <cell r="P314">
            <v>33</v>
          </cell>
          <cell r="Q314" t="str">
            <v>喇菊</v>
          </cell>
          <cell r="R314">
            <v>42</v>
          </cell>
          <cell r="S314" t="str">
            <v>康宇峰</v>
          </cell>
          <cell r="T314">
            <v>58</v>
          </cell>
          <cell r="U314" t="str">
            <v>杨国芬</v>
          </cell>
          <cell r="V314">
            <v>68</v>
          </cell>
          <cell r="W314" t="str">
            <v>米晓妹</v>
          </cell>
        </row>
        <row r="315">
          <cell r="B315" t="str">
            <v>G513422200303042523</v>
          </cell>
          <cell r="C315" t="str">
            <v>07</v>
          </cell>
          <cell r="D315" t="str">
            <v>杨顺莲</v>
          </cell>
          <cell r="E315">
            <v>410.5</v>
          </cell>
          <cell r="F315">
            <v>82</v>
          </cell>
          <cell r="G315" t="str">
            <v>李正琪</v>
          </cell>
          <cell r="H315">
            <v>35</v>
          </cell>
          <cell r="I315" t="str">
            <v>曹云萍</v>
          </cell>
          <cell r="J315">
            <v>63.5</v>
          </cell>
          <cell r="K315" t="str">
            <v>陈国萍</v>
          </cell>
          <cell r="L315">
            <v>17</v>
          </cell>
          <cell r="M315" t="str">
            <v>康小平</v>
          </cell>
          <cell r="N315">
            <v>14</v>
          </cell>
          <cell r="O315" t="str">
            <v>马红琦</v>
          </cell>
          <cell r="P315">
            <v>35</v>
          </cell>
          <cell r="Q315" t="str">
            <v>喇菊</v>
          </cell>
          <cell r="R315">
            <v>47</v>
          </cell>
          <cell r="S315" t="str">
            <v>康宇峰</v>
          </cell>
          <cell r="T315">
            <v>57</v>
          </cell>
          <cell r="U315" t="str">
            <v>杨国芬</v>
          </cell>
          <cell r="V315">
            <v>60</v>
          </cell>
          <cell r="W315" t="str">
            <v>米晓妹</v>
          </cell>
        </row>
        <row r="316">
          <cell r="B316" t="str">
            <v>G513422200703082911</v>
          </cell>
          <cell r="C316" t="str">
            <v>07</v>
          </cell>
          <cell r="D316" t="str">
            <v>严东华</v>
          </cell>
          <cell r="E316">
            <v>409.5</v>
          </cell>
          <cell r="F316">
            <v>80</v>
          </cell>
          <cell r="G316" t="str">
            <v>李正琪</v>
          </cell>
          <cell r="H316">
            <v>47</v>
          </cell>
          <cell r="I316" t="str">
            <v>曹云萍</v>
          </cell>
          <cell r="J316">
            <v>39.5</v>
          </cell>
          <cell r="K316" t="str">
            <v>陈国萍</v>
          </cell>
          <cell r="L316">
            <v>33</v>
          </cell>
          <cell r="M316" t="str">
            <v>康小平</v>
          </cell>
          <cell r="N316">
            <v>21</v>
          </cell>
          <cell r="O316" t="str">
            <v>马红琦</v>
          </cell>
          <cell r="P316">
            <v>44</v>
          </cell>
          <cell r="Q316" t="str">
            <v>喇菊</v>
          </cell>
          <cell r="R316">
            <v>42</v>
          </cell>
          <cell r="S316" t="str">
            <v>康宇峰</v>
          </cell>
          <cell r="T316">
            <v>65</v>
          </cell>
          <cell r="U316" t="str">
            <v>杨国芬</v>
          </cell>
          <cell r="V316">
            <v>38</v>
          </cell>
          <cell r="W316" t="str">
            <v>米晓妹</v>
          </cell>
        </row>
        <row r="317">
          <cell r="B317" t="str">
            <v>G513422200403107013</v>
          </cell>
          <cell r="C317" t="str">
            <v>07</v>
          </cell>
          <cell r="D317" t="str">
            <v>打珍次尔</v>
          </cell>
          <cell r="E317">
            <v>409.5</v>
          </cell>
          <cell r="F317">
            <v>67</v>
          </cell>
          <cell r="G317" t="str">
            <v>李正琪</v>
          </cell>
          <cell r="H317">
            <v>31</v>
          </cell>
          <cell r="I317" t="str">
            <v>曹云萍</v>
          </cell>
          <cell r="J317">
            <v>50.5</v>
          </cell>
          <cell r="K317" t="str">
            <v>陈国萍</v>
          </cell>
          <cell r="L317">
            <v>44</v>
          </cell>
          <cell r="M317" t="str">
            <v>康小平</v>
          </cell>
          <cell r="N317">
            <v>23</v>
          </cell>
          <cell r="O317" t="str">
            <v>马红琦</v>
          </cell>
          <cell r="P317">
            <v>49</v>
          </cell>
          <cell r="Q317" t="str">
            <v>喇菊</v>
          </cell>
          <cell r="R317">
            <v>35</v>
          </cell>
          <cell r="S317" t="str">
            <v>康宇峰</v>
          </cell>
          <cell r="T317">
            <v>54</v>
          </cell>
          <cell r="U317" t="str">
            <v>杨国芬</v>
          </cell>
          <cell r="V317">
            <v>56</v>
          </cell>
          <cell r="W317" t="str">
            <v>米晓妹</v>
          </cell>
        </row>
        <row r="318">
          <cell r="B318" t="str">
            <v>G513422200604052717</v>
          </cell>
          <cell r="C318" t="str">
            <v>07</v>
          </cell>
          <cell r="D318" t="str">
            <v>杨双桥</v>
          </cell>
          <cell r="E318">
            <v>403.5</v>
          </cell>
          <cell r="F318">
            <v>70</v>
          </cell>
          <cell r="G318" t="str">
            <v>李正琪</v>
          </cell>
          <cell r="H318">
            <v>38</v>
          </cell>
          <cell r="I318" t="str">
            <v>曹云萍</v>
          </cell>
          <cell r="J318">
            <v>44.5</v>
          </cell>
          <cell r="K318" t="str">
            <v>陈国萍</v>
          </cell>
          <cell r="L318">
            <v>26</v>
          </cell>
          <cell r="M318" t="str">
            <v>康小平</v>
          </cell>
          <cell r="N318">
            <v>32</v>
          </cell>
          <cell r="O318" t="str">
            <v>马红琦</v>
          </cell>
          <cell r="P318">
            <v>40</v>
          </cell>
          <cell r="Q318" t="str">
            <v>喇菊</v>
          </cell>
          <cell r="R318">
            <v>32</v>
          </cell>
          <cell r="S318" t="str">
            <v>康宇峰</v>
          </cell>
          <cell r="T318">
            <v>59</v>
          </cell>
          <cell r="U318" t="str">
            <v>杨国芬</v>
          </cell>
          <cell r="V318">
            <v>62</v>
          </cell>
          <cell r="W318" t="str">
            <v>米晓妹</v>
          </cell>
        </row>
        <row r="319">
          <cell r="B319" t="str">
            <v>G513422200604235820</v>
          </cell>
          <cell r="C319" t="str">
            <v>07</v>
          </cell>
          <cell r="D319" t="str">
            <v>骆鑫</v>
          </cell>
          <cell r="E319">
            <v>401</v>
          </cell>
          <cell r="F319">
            <v>78</v>
          </cell>
          <cell r="G319" t="str">
            <v>李正琪</v>
          </cell>
          <cell r="H319">
            <v>28</v>
          </cell>
          <cell r="I319" t="str">
            <v>曹云萍</v>
          </cell>
          <cell r="J319">
            <v>32</v>
          </cell>
          <cell r="K319" t="str">
            <v>陈国萍</v>
          </cell>
          <cell r="L319">
            <v>31</v>
          </cell>
          <cell r="M319" t="str">
            <v>康小平</v>
          </cell>
          <cell r="N319">
            <v>35</v>
          </cell>
          <cell r="O319" t="str">
            <v>马红琦</v>
          </cell>
          <cell r="P319">
            <v>53</v>
          </cell>
          <cell r="Q319" t="str">
            <v>喇菊</v>
          </cell>
          <cell r="R319">
            <v>35</v>
          </cell>
          <cell r="S319" t="str">
            <v>康宇峰</v>
          </cell>
          <cell r="T319">
            <v>61</v>
          </cell>
          <cell r="U319" t="str">
            <v>杨国芬</v>
          </cell>
          <cell r="V319">
            <v>48</v>
          </cell>
          <cell r="W319" t="str">
            <v>米晓妹</v>
          </cell>
        </row>
        <row r="320">
          <cell r="B320" t="str">
            <v>G51342220061012481X</v>
          </cell>
          <cell r="C320" t="str">
            <v>07</v>
          </cell>
          <cell r="D320" t="str">
            <v>杜基偏初</v>
          </cell>
          <cell r="E320">
            <v>400</v>
          </cell>
          <cell r="F320">
            <v>85</v>
          </cell>
          <cell r="G320" t="str">
            <v>李正琪</v>
          </cell>
          <cell r="H320">
            <v>39</v>
          </cell>
          <cell r="I320" t="str">
            <v>曹云萍</v>
          </cell>
          <cell r="J320">
            <v>49</v>
          </cell>
          <cell r="K320" t="str">
            <v>陈国萍</v>
          </cell>
          <cell r="L320">
            <v>27</v>
          </cell>
          <cell r="M320" t="str">
            <v>康小平</v>
          </cell>
          <cell r="N320">
            <v>34</v>
          </cell>
          <cell r="O320" t="str">
            <v>马红琦</v>
          </cell>
          <cell r="P320">
            <v>37</v>
          </cell>
          <cell r="Q320" t="str">
            <v>喇菊</v>
          </cell>
          <cell r="R320">
            <v>37</v>
          </cell>
          <cell r="S320" t="str">
            <v>康宇峰</v>
          </cell>
          <cell r="T320">
            <v>54</v>
          </cell>
          <cell r="U320" t="str">
            <v>杨国芬</v>
          </cell>
          <cell r="V320">
            <v>38</v>
          </cell>
          <cell r="W320" t="str">
            <v>米晓妹</v>
          </cell>
        </row>
        <row r="321">
          <cell r="B321" t="str">
            <v>G513422200605300911</v>
          </cell>
          <cell r="C321" t="str">
            <v>07</v>
          </cell>
          <cell r="D321" t="str">
            <v>钟宣海</v>
          </cell>
          <cell r="E321">
            <v>397</v>
          </cell>
          <cell r="F321">
            <v>73</v>
          </cell>
          <cell r="G321" t="str">
            <v>李正琪</v>
          </cell>
          <cell r="H321">
            <v>49</v>
          </cell>
          <cell r="I321" t="str">
            <v>曹云萍</v>
          </cell>
          <cell r="J321">
            <v>28</v>
          </cell>
          <cell r="K321" t="str">
            <v>陈国萍</v>
          </cell>
          <cell r="L321">
            <v>39</v>
          </cell>
          <cell r="M321" t="str">
            <v>康小平</v>
          </cell>
          <cell r="N321">
            <v>39</v>
          </cell>
          <cell r="O321" t="str">
            <v>马红琦</v>
          </cell>
          <cell r="P321">
            <v>32</v>
          </cell>
          <cell r="Q321" t="str">
            <v>喇菊</v>
          </cell>
          <cell r="R321">
            <v>42</v>
          </cell>
          <cell r="S321" t="str">
            <v>康宇峰</v>
          </cell>
          <cell r="T321">
            <v>47</v>
          </cell>
          <cell r="U321" t="str">
            <v>杨国芬</v>
          </cell>
          <cell r="V321">
            <v>48</v>
          </cell>
          <cell r="W321" t="str">
            <v>米晓妹</v>
          </cell>
        </row>
        <row r="322">
          <cell r="B322" t="str">
            <v>G513422200609111114</v>
          </cell>
          <cell r="C322" t="str">
            <v>07</v>
          </cell>
          <cell r="D322" t="str">
            <v>金东阳</v>
          </cell>
          <cell r="E322">
            <v>396</v>
          </cell>
          <cell r="F322">
            <v>71</v>
          </cell>
          <cell r="G322" t="str">
            <v>李正琪</v>
          </cell>
          <cell r="H322">
            <v>18</v>
          </cell>
          <cell r="I322" t="str">
            <v>曹云萍</v>
          </cell>
          <cell r="J322">
            <v>65</v>
          </cell>
          <cell r="K322" t="str">
            <v>陈国萍</v>
          </cell>
          <cell r="L322">
            <v>23</v>
          </cell>
          <cell r="M322" t="str">
            <v>康小平</v>
          </cell>
          <cell r="N322">
            <v>31</v>
          </cell>
          <cell r="O322" t="str">
            <v>马红琦</v>
          </cell>
          <cell r="P322">
            <v>36</v>
          </cell>
          <cell r="Q322" t="str">
            <v>喇菊</v>
          </cell>
          <cell r="R322">
            <v>38</v>
          </cell>
          <cell r="S322" t="str">
            <v>康宇峰</v>
          </cell>
          <cell r="T322">
            <v>60</v>
          </cell>
          <cell r="U322" t="str">
            <v>杨国芬</v>
          </cell>
          <cell r="V322">
            <v>54</v>
          </cell>
          <cell r="W322" t="str">
            <v>米晓妹</v>
          </cell>
        </row>
        <row r="323">
          <cell r="B323" t="str">
            <v>G513422200504012128</v>
          </cell>
          <cell r="C323" t="str">
            <v>07</v>
          </cell>
          <cell r="D323" t="str">
            <v>次里央宗</v>
          </cell>
          <cell r="E323">
            <v>393.5</v>
          </cell>
          <cell r="F323">
            <v>92</v>
          </cell>
          <cell r="G323" t="str">
            <v>李正琪</v>
          </cell>
          <cell r="H323">
            <v>25</v>
          </cell>
          <cell r="I323" t="str">
            <v>曹云萍</v>
          </cell>
          <cell r="J323">
            <v>59.5</v>
          </cell>
          <cell r="K323" t="str">
            <v>陈国萍</v>
          </cell>
          <cell r="L323">
            <v>30</v>
          </cell>
          <cell r="M323" t="str">
            <v>康小平</v>
          </cell>
          <cell r="N323">
            <v>22</v>
          </cell>
          <cell r="O323" t="str">
            <v>马红琦</v>
          </cell>
          <cell r="P323">
            <v>32</v>
          </cell>
          <cell r="Q323" t="str">
            <v>喇菊</v>
          </cell>
          <cell r="R323">
            <v>44</v>
          </cell>
          <cell r="S323" t="str">
            <v>康宇峰</v>
          </cell>
          <cell r="T323">
            <v>61</v>
          </cell>
          <cell r="U323" t="str">
            <v>杨国芬</v>
          </cell>
          <cell r="V323">
            <v>28</v>
          </cell>
          <cell r="W323" t="str">
            <v>米晓妹</v>
          </cell>
        </row>
        <row r="324">
          <cell r="B324" t="str">
            <v>G513422200804154224</v>
          </cell>
          <cell r="C324" t="str">
            <v>07</v>
          </cell>
          <cell r="D324" t="str">
            <v>祝玛</v>
          </cell>
          <cell r="E324">
            <v>389</v>
          </cell>
          <cell r="F324">
            <v>78</v>
          </cell>
          <cell r="G324" t="str">
            <v>李正琪</v>
          </cell>
          <cell r="H324">
            <v>22</v>
          </cell>
          <cell r="I324" t="str">
            <v>曹云萍</v>
          </cell>
          <cell r="J324">
            <v>60</v>
          </cell>
          <cell r="K324" t="str">
            <v>陈国萍</v>
          </cell>
          <cell r="L324">
            <v>25</v>
          </cell>
          <cell r="M324" t="str">
            <v>康小平</v>
          </cell>
          <cell r="N324">
            <v>26</v>
          </cell>
          <cell r="O324" t="str">
            <v>马红琦</v>
          </cell>
          <cell r="P324">
            <v>31</v>
          </cell>
          <cell r="Q324" t="str">
            <v>喇菊</v>
          </cell>
          <cell r="R324">
            <v>42</v>
          </cell>
          <cell r="S324" t="str">
            <v>康宇峰</v>
          </cell>
          <cell r="T324">
            <v>53</v>
          </cell>
          <cell r="U324" t="str">
            <v>杨国芬</v>
          </cell>
          <cell r="V324">
            <v>52</v>
          </cell>
          <cell r="W324" t="str">
            <v>米晓妹</v>
          </cell>
        </row>
        <row r="325">
          <cell r="B325" t="str">
            <v>G513422200602061927</v>
          </cell>
          <cell r="C325" t="str">
            <v>07</v>
          </cell>
          <cell r="D325" t="str">
            <v>沈阿珍</v>
          </cell>
          <cell r="E325">
            <v>386</v>
          </cell>
          <cell r="F325">
            <v>73</v>
          </cell>
          <cell r="G325" t="str">
            <v>李正琪</v>
          </cell>
          <cell r="H325">
            <v>38</v>
          </cell>
          <cell r="I325" t="str">
            <v>曹云萍</v>
          </cell>
          <cell r="J325">
            <v>71</v>
          </cell>
          <cell r="K325" t="str">
            <v>陈国萍</v>
          </cell>
          <cell r="L325">
            <v>26</v>
          </cell>
          <cell r="M325" t="str">
            <v>康小平</v>
          </cell>
          <cell r="N325">
            <v>33</v>
          </cell>
          <cell r="O325" t="str">
            <v>马红琦</v>
          </cell>
          <cell r="P325">
            <v>35</v>
          </cell>
          <cell r="Q325" t="str">
            <v>喇菊</v>
          </cell>
          <cell r="R325">
            <v>44</v>
          </cell>
          <cell r="S325" t="str">
            <v>康宇峰</v>
          </cell>
          <cell r="T325">
            <v>30</v>
          </cell>
          <cell r="U325" t="str">
            <v>杨国芬</v>
          </cell>
          <cell r="V325">
            <v>36</v>
          </cell>
          <cell r="W325" t="str">
            <v>米晓妹</v>
          </cell>
        </row>
        <row r="326">
          <cell r="B326" t="str">
            <v>G513422200312010910</v>
          </cell>
          <cell r="C326" t="str">
            <v>07</v>
          </cell>
          <cell r="D326" t="str">
            <v>李小龙</v>
          </cell>
          <cell r="E326">
            <v>384.5</v>
          </cell>
          <cell r="F326">
            <v>65</v>
          </cell>
          <cell r="G326" t="str">
            <v>李正琪</v>
          </cell>
          <cell r="H326">
            <v>34</v>
          </cell>
          <cell r="I326" t="str">
            <v>曹云萍</v>
          </cell>
          <cell r="J326">
            <v>37.5</v>
          </cell>
          <cell r="K326" t="str">
            <v>陈国萍</v>
          </cell>
          <cell r="L326">
            <v>38</v>
          </cell>
          <cell r="M326" t="str">
            <v>康小平</v>
          </cell>
          <cell r="N326">
            <v>34</v>
          </cell>
          <cell r="O326" t="str">
            <v>马红琦</v>
          </cell>
          <cell r="P326">
            <v>36</v>
          </cell>
          <cell r="Q326" t="str">
            <v>喇菊</v>
          </cell>
          <cell r="R326">
            <v>39</v>
          </cell>
          <cell r="S326" t="str">
            <v>康宇峰</v>
          </cell>
          <cell r="T326">
            <v>55</v>
          </cell>
          <cell r="U326" t="str">
            <v>杨国芬</v>
          </cell>
          <cell r="V326">
            <v>46</v>
          </cell>
          <cell r="W326" t="str">
            <v>米晓妹</v>
          </cell>
        </row>
        <row r="327">
          <cell r="B327" t="str">
            <v>G513422200702235621</v>
          </cell>
          <cell r="C327" t="str">
            <v>07</v>
          </cell>
          <cell r="D327" t="str">
            <v>次仁拉初</v>
          </cell>
          <cell r="E327">
            <v>383.5</v>
          </cell>
          <cell r="F327">
            <v>77</v>
          </cell>
          <cell r="G327" t="str">
            <v>李正琪</v>
          </cell>
          <cell r="H327">
            <v>30</v>
          </cell>
          <cell r="I327" t="str">
            <v>曹云萍</v>
          </cell>
          <cell r="J327">
            <v>60.5</v>
          </cell>
          <cell r="K327" t="str">
            <v>陈国萍</v>
          </cell>
          <cell r="L327">
            <v>17</v>
          </cell>
          <cell r="M327" t="str">
            <v>康小平</v>
          </cell>
          <cell r="N327">
            <v>20</v>
          </cell>
          <cell r="O327" t="str">
            <v>马红琦</v>
          </cell>
          <cell r="P327">
            <v>37</v>
          </cell>
          <cell r="Q327" t="str">
            <v>喇菊</v>
          </cell>
          <cell r="R327">
            <v>44</v>
          </cell>
          <cell r="S327" t="str">
            <v>康宇峰</v>
          </cell>
          <cell r="T327">
            <v>54</v>
          </cell>
          <cell r="U327" t="str">
            <v>杨国芬</v>
          </cell>
          <cell r="V327">
            <v>44</v>
          </cell>
          <cell r="W327" t="str">
            <v>米晓妹</v>
          </cell>
        </row>
        <row r="328">
          <cell r="B328" t="str">
            <v>G513422200508151563</v>
          </cell>
          <cell r="C328" t="str">
            <v>07</v>
          </cell>
          <cell r="D328" t="str">
            <v>李文</v>
          </cell>
          <cell r="E328">
            <v>381</v>
          </cell>
          <cell r="F328">
            <v>74</v>
          </cell>
          <cell r="G328" t="str">
            <v>李正琪</v>
          </cell>
          <cell r="H328">
            <v>26</v>
          </cell>
          <cell r="I328" t="str">
            <v>曹云萍</v>
          </cell>
          <cell r="J328">
            <v>28</v>
          </cell>
          <cell r="K328" t="str">
            <v>陈国萍</v>
          </cell>
          <cell r="L328">
            <v>27</v>
          </cell>
          <cell r="M328" t="str">
            <v>康小平</v>
          </cell>
          <cell r="N328">
            <v>24</v>
          </cell>
          <cell r="O328" t="str">
            <v>马红琦</v>
          </cell>
          <cell r="P328">
            <v>31</v>
          </cell>
          <cell r="Q328" t="str">
            <v>喇菊</v>
          </cell>
          <cell r="R328">
            <v>42</v>
          </cell>
          <cell r="S328" t="str">
            <v>康宇峰</v>
          </cell>
          <cell r="T328">
            <v>69</v>
          </cell>
          <cell r="U328" t="str">
            <v>杨国芬</v>
          </cell>
          <cell r="V328">
            <v>60</v>
          </cell>
          <cell r="W328" t="str">
            <v>米晓妹</v>
          </cell>
        </row>
        <row r="329">
          <cell r="B329" t="str">
            <v>G513422200703043816</v>
          </cell>
          <cell r="C329" t="str">
            <v>07</v>
          </cell>
          <cell r="D329" t="str">
            <v>杨扎西</v>
          </cell>
          <cell r="E329">
            <v>380</v>
          </cell>
          <cell r="F329">
            <v>88</v>
          </cell>
          <cell r="G329" t="str">
            <v>李正琪</v>
          </cell>
          <cell r="H329">
            <v>42</v>
          </cell>
          <cell r="I329" t="str">
            <v>曹云萍</v>
          </cell>
          <cell r="J329">
            <v>25</v>
          </cell>
          <cell r="K329" t="str">
            <v>陈国萍</v>
          </cell>
          <cell r="L329">
            <v>23</v>
          </cell>
          <cell r="M329" t="str">
            <v>康小平</v>
          </cell>
          <cell r="N329">
            <v>23</v>
          </cell>
          <cell r="O329" t="str">
            <v>马红琦</v>
          </cell>
          <cell r="P329">
            <v>37</v>
          </cell>
          <cell r="Q329" t="str">
            <v>喇菊</v>
          </cell>
          <cell r="R329">
            <v>39</v>
          </cell>
          <cell r="S329" t="str">
            <v>康宇峰</v>
          </cell>
          <cell r="T329">
            <v>59</v>
          </cell>
          <cell r="U329" t="str">
            <v>杨国芬</v>
          </cell>
          <cell r="V329">
            <v>44</v>
          </cell>
          <cell r="W329" t="str">
            <v>米晓妹</v>
          </cell>
        </row>
        <row r="330">
          <cell r="B330" t="str">
            <v>G513422200511256024</v>
          </cell>
          <cell r="C330" t="str">
            <v>07</v>
          </cell>
          <cell r="D330" t="str">
            <v>次仁布池</v>
          </cell>
          <cell r="E330">
            <v>371.5</v>
          </cell>
          <cell r="F330">
            <v>82</v>
          </cell>
          <cell r="G330" t="str">
            <v>李正琪</v>
          </cell>
          <cell r="H330">
            <v>43</v>
          </cell>
          <cell r="I330" t="str">
            <v>曹云萍</v>
          </cell>
          <cell r="J330">
            <v>55.5</v>
          </cell>
          <cell r="K330" t="str">
            <v>陈国萍</v>
          </cell>
          <cell r="L330">
            <v>31</v>
          </cell>
          <cell r="M330" t="str">
            <v>康小平</v>
          </cell>
          <cell r="N330">
            <v>29</v>
          </cell>
          <cell r="O330" t="str">
            <v>马红琦</v>
          </cell>
          <cell r="P330">
            <v>20</v>
          </cell>
          <cell r="Q330" t="str">
            <v>喇菊</v>
          </cell>
          <cell r="R330">
            <v>28</v>
          </cell>
          <cell r="S330" t="str">
            <v>康宇峰</v>
          </cell>
          <cell r="T330">
            <v>37</v>
          </cell>
          <cell r="U330" t="str">
            <v>杨国芬</v>
          </cell>
          <cell r="V330">
            <v>46</v>
          </cell>
          <cell r="W330" t="str">
            <v>米晓妹</v>
          </cell>
        </row>
        <row r="331">
          <cell r="B331" t="str">
            <v>G513422200610084627</v>
          </cell>
          <cell r="C331" t="str">
            <v>07</v>
          </cell>
          <cell r="D331" t="str">
            <v>毛小英</v>
          </cell>
          <cell r="E331">
            <v>371.5</v>
          </cell>
          <cell r="F331">
            <v>78</v>
          </cell>
          <cell r="G331" t="str">
            <v>李正琪</v>
          </cell>
          <cell r="H331">
            <v>53</v>
          </cell>
          <cell r="I331" t="str">
            <v>曹云萍</v>
          </cell>
          <cell r="J331">
            <v>36.5</v>
          </cell>
          <cell r="K331" t="str">
            <v>陈国萍</v>
          </cell>
          <cell r="L331">
            <v>19</v>
          </cell>
          <cell r="M331" t="str">
            <v>康小平</v>
          </cell>
          <cell r="N331">
            <v>27</v>
          </cell>
          <cell r="O331" t="str">
            <v>马红琦</v>
          </cell>
          <cell r="P331">
            <v>35</v>
          </cell>
          <cell r="Q331" t="str">
            <v>喇菊</v>
          </cell>
          <cell r="R331">
            <v>37</v>
          </cell>
          <cell r="S331" t="str">
            <v>康宇峰</v>
          </cell>
          <cell r="T331">
            <v>50</v>
          </cell>
          <cell r="U331" t="str">
            <v>杨国芬</v>
          </cell>
          <cell r="V331">
            <v>36</v>
          </cell>
          <cell r="W331" t="str">
            <v>米晓妹</v>
          </cell>
        </row>
        <row r="332">
          <cell r="B332" t="str">
            <v>G513422200707206029</v>
          </cell>
          <cell r="C332" t="str">
            <v>07</v>
          </cell>
          <cell r="D332" t="str">
            <v>鲁让曲珍</v>
          </cell>
          <cell r="E332">
            <v>370</v>
          </cell>
          <cell r="F332">
            <v>81</v>
          </cell>
          <cell r="G332" t="str">
            <v>李正琪</v>
          </cell>
          <cell r="H332">
            <v>33</v>
          </cell>
          <cell r="I332" t="str">
            <v>曹云萍</v>
          </cell>
          <cell r="J332">
            <v>45</v>
          </cell>
          <cell r="K332" t="str">
            <v>陈国萍</v>
          </cell>
          <cell r="L332">
            <v>28</v>
          </cell>
          <cell r="M332" t="str">
            <v>康小平</v>
          </cell>
          <cell r="N332">
            <v>16</v>
          </cell>
          <cell r="O332" t="str">
            <v>马红琦</v>
          </cell>
          <cell r="P332">
            <v>48</v>
          </cell>
          <cell r="Q332" t="str">
            <v>喇菊</v>
          </cell>
          <cell r="R332">
            <v>40</v>
          </cell>
          <cell r="S332" t="str">
            <v>康宇峰</v>
          </cell>
          <cell r="T332">
            <v>33</v>
          </cell>
          <cell r="U332" t="str">
            <v>杨国芬</v>
          </cell>
          <cell r="V332">
            <v>46</v>
          </cell>
          <cell r="W332" t="str">
            <v>米晓妹</v>
          </cell>
        </row>
        <row r="333">
          <cell r="B333" t="str">
            <v>G513422200308042741</v>
          </cell>
          <cell r="C333" t="str">
            <v>07</v>
          </cell>
          <cell r="D333" t="str">
            <v>叶小荣</v>
          </cell>
          <cell r="E333">
            <v>368.5</v>
          </cell>
          <cell r="F333">
            <v>80</v>
          </cell>
          <cell r="G333" t="str">
            <v>李正琪</v>
          </cell>
          <cell r="H333">
            <v>32</v>
          </cell>
          <cell r="I333" t="str">
            <v>曹云萍</v>
          </cell>
          <cell r="J333">
            <v>54.5</v>
          </cell>
          <cell r="K333" t="str">
            <v>陈国萍</v>
          </cell>
          <cell r="L333">
            <v>29</v>
          </cell>
          <cell r="M333" t="str">
            <v>康小平</v>
          </cell>
          <cell r="N333">
            <v>20</v>
          </cell>
          <cell r="O333" t="str">
            <v>马红琦</v>
          </cell>
          <cell r="P333">
            <v>32</v>
          </cell>
          <cell r="Q333" t="str">
            <v>喇菊</v>
          </cell>
          <cell r="R333">
            <v>39</v>
          </cell>
          <cell r="S333" t="str">
            <v>康宇峰</v>
          </cell>
          <cell r="T333">
            <v>44</v>
          </cell>
          <cell r="U333" t="str">
            <v>杨国芬</v>
          </cell>
          <cell r="V333">
            <v>38</v>
          </cell>
          <cell r="W333" t="str">
            <v>米晓妹</v>
          </cell>
        </row>
        <row r="334">
          <cell r="B334" t="str">
            <v>G513422200601016227</v>
          </cell>
          <cell r="C334" t="str">
            <v>07</v>
          </cell>
          <cell r="D334" t="str">
            <v>沈月月</v>
          </cell>
          <cell r="E334">
            <v>365.5</v>
          </cell>
          <cell r="F334">
            <v>74</v>
          </cell>
          <cell r="G334" t="str">
            <v>李正琪</v>
          </cell>
          <cell r="H334">
            <v>18</v>
          </cell>
          <cell r="I334" t="str">
            <v>曹云萍</v>
          </cell>
          <cell r="J334">
            <v>54.5</v>
          </cell>
          <cell r="K334" t="str">
            <v>陈国萍</v>
          </cell>
          <cell r="L334">
            <v>12</v>
          </cell>
          <cell r="M334" t="str">
            <v>康小平</v>
          </cell>
          <cell r="N334">
            <v>35</v>
          </cell>
          <cell r="O334" t="str">
            <v>马红琦</v>
          </cell>
          <cell r="P334">
            <v>41</v>
          </cell>
          <cell r="Q334" t="str">
            <v>喇菊</v>
          </cell>
          <cell r="R334">
            <v>35</v>
          </cell>
          <cell r="S334" t="str">
            <v>康宇峰</v>
          </cell>
          <cell r="T334">
            <v>60</v>
          </cell>
          <cell r="U334" t="str">
            <v>杨国芬</v>
          </cell>
          <cell r="V334">
            <v>36</v>
          </cell>
          <cell r="W334" t="str">
            <v>米晓妹</v>
          </cell>
        </row>
        <row r="335">
          <cell r="B335" t="str">
            <v>G513422200701025024</v>
          </cell>
          <cell r="C335" t="str">
            <v>07</v>
          </cell>
          <cell r="D335" t="str">
            <v>扎塔</v>
          </cell>
          <cell r="E335">
            <v>365</v>
          </cell>
          <cell r="F335">
            <v>78</v>
          </cell>
          <cell r="G335" t="str">
            <v>李正琪</v>
          </cell>
          <cell r="H335">
            <v>49</v>
          </cell>
          <cell r="I335" t="str">
            <v>曹云萍</v>
          </cell>
          <cell r="J335">
            <v>50</v>
          </cell>
          <cell r="K335" t="str">
            <v>陈国萍</v>
          </cell>
          <cell r="L335">
            <v>9</v>
          </cell>
          <cell r="M335" t="str">
            <v>康小平</v>
          </cell>
          <cell r="N335">
            <v>34</v>
          </cell>
          <cell r="O335" t="str">
            <v>马红琦</v>
          </cell>
          <cell r="P335">
            <v>32</v>
          </cell>
          <cell r="Q335" t="str">
            <v>喇菊</v>
          </cell>
          <cell r="R335">
            <v>28</v>
          </cell>
          <cell r="S335" t="str">
            <v>康宇峰</v>
          </cell>
          <cell r="T335">
            <v>43</v>
          </cell>
          <cell r="U335" t="str">
            <v>杨国芬</v>
          </cell>
          <cell r="V335">
            <v>42</v>
          </cell>
          <cell r="W335" t="str">
            <v>米晓妹</v>
          </cell>
        </row>
        <row r="336">
          <cell r="B336" t="str">
            <v>G513422200303165021</v>
          </cell>
          <cell r="C336" t="str">
            <v>07</v>
          </cell>
          <cell r="D336" t="str">
            <v>央青</v>
          </cell>
          <cell r="E336">
            <v>365</v>
          </cell>
          <cell r="F336">
            <v>75</v>
          </cell>
          <cell r="G336" t="str">
            <v>李正琪</v>
          </cell>
          <cell r="H336">
            <v>43</v>
          </cell>
          <cell r="I336" t="str">
            <v>曹云萍</v>
          </cell>
          <cell r="J336">
            <v>34</v>
          </cell>
          <cell r="K336" t="str">
            <v>陈国萍</v>
          </cell>
          <cell r="L336">
            <v>28</v>
          </cell>
          <cell r="M336" t="str">
            <v>康小平</v>
          </cell>
          <cell r="N336">
            <v>21</v>
          </cell>
          <cell r="O336" t="str">
            <v>马红琦</v>
          </cell>
          <cell r="P336">
            <v>41</v>
          </cell>
          <cell r="Q336" t="str">
            <v>喇菊</v>
          </cell>
          <cell r="R336">
            <v>41</v>
          </cell>
          <cell r="S336" t="str">
            <v>康宇峰</v>
          </cell>
          <cell r="T336">
            <v>38</v>
          </cell>
          <cell r="U336" t="str">
            <v>杨国芬</v>
          </cell>
          <cell r="V336">
            <v>44</v>
          </cell>
          <cell r="W336" t="str">
            <v>米晓妹</v>
          </cell>
        </row>
        <row r="337">
          <cell r="B337" t="str">
            <v>G513422200508074625</v>
          </cell>
          <cell r="C337" t="str">
            <v>07</v>
          </cell>
          <cell r="D337" t="str">
            <v>马佳雪</v>
          </cell>
          <cell r="E337">
            <v>363.5</v>
          </cell>
          <cell r="F337">
            <v>83</v>
          </cell>
          <cell r="G337" t="str">
            <v>李正琪</v>
          </cell>
          <cell r="H337">
            <v>20</v>
          </cell>
          <cell r="I337" t="str">
            <v>曹云萍</v>
          </cell>
          <cell r="J337">
            <v>53.5</v>
          </cell>
          <cell r="K337" t="str">
            <v>陈国萍</v>
          </cell>
          <cell r="L337">
            <v>19</v>
          </cell>
          <cell r="M337" t="str">
            <v>康小平</v>
          </cell>
          <cell r="N337">
            <v>22</v>
          </cell>
          <cell r="O337" t="str">
            <v>马红琦</v>
          </cell>
          <cell r="P337">
            <v>29</v>
          </cell>
          <cell r="Q337" t="str">
            <v>喇菊</v>
          </cell>
          <cell r="R337">
            <v>33</v>
          </cell>
          <cell r="S337" t="str">
            <v>康宇峰</v>
          </cell>
          <cell r="T337">
            <v>52</v>
          </cell>
          <cell r="U337" t="str">
            <v>杨国芬</v>
          </cell>
          <cell r="V337">
            <v>52</v>
          </cell>
          <cell r="W337" t="str">
            <v>米晓妹</v>
          </cell>
        </row>
        <row r="338">
          <cell r="B338" t="str">
            <v>G51342220051008702X</v>
          </cell>
          <cell r="C338" t="str">
            <v>07</v>
          </cell>
          <cell r="D338" t="str">
            <v>次尔拉初</v>
          </cell>
          <cell r="E338">
            <v>360</v>
          </cell>
          <cell r="F338">
            <v>76</v>
          </cell>
          <cell r="G338" t="str">
            <v>李正琪</v>
          </cell>
          <cell r="H338">
            <v>45</v>
          </cell>
          <cell r="I338" t="str">
            <v>曹云萍</v>
          </cell>
          <cell r="J338">
            <v>58</v>
          </cell>
          <cell r="K338" t="str">
            <v>陈国萍</v>
          </cell>
          <cell r="L338">
            <v>15</v>
          </cell>
          <cell r="M338" t="str">
            <v>康小平</v>
          </cell>
          <cell r="N338">
            <v>47</v>
          </cell>
          <cell r="O338" t="str">
            <v>马红琦</v>
          </cell>
          <cell r="P338">
            <v>33</v>
          </cell>
          <cell r="Q338" t="str">
            <v>喇菊</v>
          </cell>
          <cell r="R338">
            <v>27</v>
          </cell>
          <cell r="S338" t="str">
            <v>康宇峰</v>
          </cell>
          <cell r="T338">
            <v>27</v>
          </cell>
          <cell r="U338" t="str">
            <v>杨国芬</v>
          </cell>
          <cell r="V338">
            <v>32</v>
          </cell>
          <cell r="W338" t="str">
            <v>米晓妹</v>
          </cell>
        </row>
        <row r="339">
          <cell r="B339" t="str">
            <v>G513422200606182339</v>
          </cell>
          <cell r="C339" t="str">
            <v>07</v>
          </cell>
          <cell r="D339" t="str">
            <v>扎西尼玛</v>
          </cell>
          <cell r="E339">
            <v>357</v>
          </cell>
          <cell r="F339">
            <v>71</v>
          </cell>
          <cell r="G339" t="str">
            <v>李正琪</v>
          </cell>
          <cell r="H339">
            <v>39</v>
          </cell>
          <cell r="I339" t="str">
            <v>曹云萍</v>
          </cell>
          <cell r="J339">
            <v>39</v>
          </cell>
          <cell r="K339" t="str">
            <v>陈国萍</v>
          </cell>
          <cell r="L339">
            <v>18</v>
          </cell>
          <cell r="M339" t="str">
            <v>康小平</v>
          </cell>
          <cell r="N339">
            <v>42</v>
          </cell>
          <cell r="O339" t="str">
            <v>马红琦</v>
          </cell>
          <cell r="P339">
            <v>21</v>
          </cell>
          <cell r="Q339" t="str">
            <v>喇菊</v>
          </cell>
          <cell r="R339">
            <v>31</v>
          </cell>
          <cell r="S339" t="str">
            <v>康宇峰</v>
          </cell>
          <cell r="T339">
            <v>58</v>
          </cell>
          <cell r="U339" t="str">
            <v>杨国芬</v>
          </cell>
          <cell r="V339">
            <v>38</v>
          </cell>
          <cell r="W339" t="str">
            <v>米晓妹</v>
          </cell>
        </row>
        <row r="340">
          <cell r="B340" t="str">
            <v>G513422200608052714</v>
          </cell>
          <cell r="C340" t="str">
            <v>07</v>
          </cell>
          <cell r="D340" t="str">
            <v>王兵</v>
          </cell>
          <cell r="E340">
            <v>356.5</v>
          </cell>
          <cell r="F340">
            <v>74</v>
          </cell>
          <cell r="G340" t="str">
            <v>李正琪</v>
          </cell>
          <cell r="H340">
            <v>24</v>
          </cell>
          <cell r="I340" t="str">
            <v>曹云萍</v>
          </cell>
          <cell r="J340">
            <v>58.5</v>
          </cell>
          <cell r="K340" t="str">
            <v>陈国萍</v>
          </cell>
          <cell r="L340">
            <v>18</v>
          </cell>
          <cell r="M340" t="str">
            <v>康小平</v>
          </cell>
          <cell r="N340">
            <v>19</v>
          </cell>
          <cell r="O340" t="str">
            <v>马红琦</v>
          </cell>
          <cell r="P340">
            <v>35</v>
          </cell>
          <cell r="Q340" t="str">
            <v>喇菊</v>
          </cell>
          <cell r="R340">
            <v>37</v>
          </cell>
          <cell r="S340" t="str">
            <v>康宇峰</v>
          </cell>
          <cell r="T340">
            <v>59</v>
          </cell>
          <cell r="U340" t="str">
            <v>杨国芬</v>
          </cell>
          <cell r="V340">
            <v>32</v>
          </cell>
          <cell r="W340" t="str">
            <v>米晓妹</v>
          </cell>
        </row>
        <row r="341">
          <cell r="B341" t="str">
            <v>G513422200606193847</v>
          </cell>
          <cell r="C341" t="str">
            <v>07</v>
          </cell>
          <cell r="D341" t="str">
            <v>吴伍甲</v>
          </cell>
          <cell r="E341">
            <v>354</v>
          </cell>
          <cell r="F341">
            <v>70</v>
          </cell>
          <cell r="G341" t="str">
            <v>李正琪</v>
          </cell>
          <cell r="H341">
            <v>15</v>
          </cell>
          <cell r="I341" t="str">
            <v>曹云萍</v>
          </cell>
          <cell r="J341">
            <v>51</v>
          </cell>
          <cell r="K341" t="str">
            <v>陈国萍</v>
          </cell>
          <cell r="L341">
            <v>25</v>
          </cell>
          <cell r="M341" t="str">
            <v>康小平</v>
          </cell>
          <cell r="N341">
            <v>30</v>
          </cell>
          <cell r="O341" t="str">
            <v>马红琦</v>
          </cell>
          <cell r="P341">
            <v>22</v>
          </cell>
          <cell r="Q341" t="str">
            <v>喇菊</v>
          </cell>
          <cell r="R341">
            <v>50</v>
          </cell>
          <cell r="S341" t="str">
            <v>康宇峰</v>
          </cell>
          <cell r="T341">
            <v>43</v>
          </cell>
          <cell r="U341" t="str">
            <v>杨国芬</v>
          </cell>
          <cell r="V341">
            <v>48</v>
          </cell>
          <cell r="W341" t="str">
            <v>米晓妹</v>
          </cell>
        </row>
        <row r="342">
          <cell r="B342" t="str">
            <v>G513422200607040025</v>
          </cell>
          <cell r="C342" t="str">
            <v>07</v>
          </cell>
          <cell r="D342" t="str">
            <v>勒尔菁菁</v>
          </cell>
          <cell r="E342">
            <v>350.5</v>
          </cell>
          <cell r="F342">
            <v>73</v>
          </cell>
          <cell r="G342" t="str">
            <v>李正琪</v>
          </cell>
          <cell r="H342">
            <v>12</v>
          </cell>
          <cell r="I342" t="str">
            <v>曹云萍</v>
          </cell>
          <cell r="J342">
            <v>50.5</v>
          </cell>
          <cell r="K342" t="str">
            <v>陈国萍</v>
          </cell>
          <cell r="L342">
            <v>25</v>
          </cell>
          <cell r="M342" t="str">
            <v>康小平</v>
          </cell>
          <cell r="N342">
            <v>24</v>
          </cell>
          <cell r="O342" t="str">
            <v>马红琦</v>
          </cell>
          <cell r="P342">
            <v>34</v>
          </cell>
          <cell r="Q342" t="str">
            <v>喇菊</v>
          </cell>
          <cell r="R342">
            <v>34</v>
          </cell>
          <cell r="S342" t="str">
            <v>康宇峰</v>
          </cell>
          <cell r="T342">
            <v>50</v>
          </cell>
          <cell r="U342" t="str">
            <v>杨国芬</v>
          </cell>
          <cell r="V342">
            <v>48</v>
          </cell>
          <cell r="W342" t="str">
            <v>米晓妹</v>
          </cell>
        </row>
        <row r="343">
          <cell r="B343" t="str">
            <v>G513422200701161122</v>
          </cell>
          <cell r="C343" t="str">
            <v>07</v>
          </cell>
          <cell r="D343" t="str">
            <v>马林英</v>
          </cell>
          <cell r="E343">
            <v>346</v>
          </cell>
          <cell r="F343">
            <v>66</v>
          </cell>
          <cell r="G343" t="str">
            <v>李正琪</v>
          </cell>
          <cell r="H343">
            <v>39</v>
          </cell>
          <cell r="I343" t="str">
            <v>曹云萍</v>
          </cell>
          <cell r="J343">
            <v>50</v>
          </cell>
          <cell r="K343" t="str">
            <v>陈国萍</v>
          </cell>
          <cell r="L343">
            <v>13</v>
          </cell>
          <cell r="M343" t="str">
            <v>康小平</v>
          </cell>
          <cell r="N343">
            <v>26</v>
          </cell>
          <cell r="O343" t="str">
            <v>马红琦</v>
          </cell>
          <cell r="P343">
            <v>28</v>
          </cell>
          <cell r="Q343" t="str">
            <v>喇菊</v>
          </cell>
          <cell r="R343">
            <v>40</v>
          </cell>
          <cell r="S343" t="str">
            <v>康宇峰</v>
          </cell>
          <cell r="T343">
            <v>48</v>
          </cell>
          <cell r="U343" t="str">
            <v>杨国芬</v>
          </cell>
          <cell r="V343">
            <v>36</v>
          </cell>
          <cell r="W343" t="str">
            <v>米晓妹</v>
          </cell>
        </row>
        <row r="344">
          <cell r="B344" t="str">
            <v>G513422200610125425</v>
          </cell>
          <cell r="C344" t="str">
            <v>07</v>
          </cell>
          <cell r="D344" t="str">
            <v>呷茸祝玛</v>
          </cell>
          <cell r="E344">
            <v>343</v>
          </cell>
          <cell r="F344">
            <v>70</v>
          </cell>
          <cell r="G344" t="str">
            <v>李正琪</v>
          </cell>
          <cell r="H344">
            <v>35</v>
          </cell>
          <cell r="I344" t="str">
            <v>曹云萍</v>
          </cell>
          <cell r="J344">
            <v>57</v>
          </cell>
          <cell r="K344" t="str">
            <v>陈国萍</v>
          </cell>
          <cell r="L344">
            <v>19</v>
          </cell>
          <cell r="M344" t="str">
            <v>康小平</v>
          </cell>
          <cell r="N344">
            <v>9</v>
          </cell>
          <cell r="O344" t="str">
            <v>马红琦</v>
          </cell>
          <cell r="P344">
            <v>29</v>
          </cell>
          <cell r="Q344" t="str">
            <v>喇菊</v>
          </cell>
          <cell r="R344">
            <v>52</v>
          </cell>
          <cell r="S344" t="str">
            <v>康宇峰</v>
          </cell>
          <cell r="T344">
            <v>32</v>
          </cell>
          <cell r="U344" t="str">
            <v>杨国芬</v>
          </cell>
          <cell r="V344">
            <v>40</v>
          </cell>
          <cell r="W344" t="str">
            <v>米晓妹</v>
          </cell>
        </row>
        <row r="345">
          <cell r="B345" t="str">
            <v>G513422200709304212</v>
          </cell>
          <cell r="C345" t="str">
            <v>07</v>
          </cell>
          <cell r="D345" t="str">
            <v>扎西次尔</v>
          </cell>
          <cell r="E345">
            <v>342.5</v>
          </cell>
          <cell r="F345">
            <v>60</v>
          </cell>
          <cell r="G345" t="str">
            <v>李正琪</v>
          </cell>
          <cell r="H345">
            <v>34</v>
          </cell>
          <cell r="I345" t="str">
            <v>曹云萍</v>
          </cell>
          <cell r="J345">
            <v>37.5</v>
          </cell>
          <cell r="K345" t="str">
            <v>陈国萍</v>
          </cell>
          <cell r="L345">
            <v>19</v>
          </cell>
          <cell r="M345" t="str">
            <v>康小平</v>
          </cell>
          <cell r="N345">
            <v>20</v>
          </cell>
          <cell r="O345" t="str">
            <v>马红琦</v>
          </cell>
          <cell r="P345">
            <v>23</v>
          </cell>
          <cell r="Q345" t="str">
            <v>喇菊</v>
          </cell>
          <cell r="R345">
            <v>42</v>
          </cell>
          <cell r="S345" t="str">
            <v>康宇峰</v>
          </cell>
          <cell r="T345">
            <v>51</v>
          </cell>
          <cell r="U345" t="str">
            <v>杨国芬</v>
          </cell>
          <cell r="V345">
            <v>56</v>
          </cell>
          <cell r="W345" t="str">
            <v>米晓妹</v>
          </cell>
        </row>
        <row r="346">
          <cell r="B346" t="str">
            <v>G513422200603041522</v>
          </cell>
          <cell r="C346" t="str">
            <v>07</v>
          </cell>
          <cell r="D346" t="str">
            <v>马阿歪</v>
          </cell>
          <cell r="E346">
            <v>340.5</v>
          </cell>
          <cell r="F346">
            <v>65</v>
          </cell>
          <cell r="G346" t="str">
            <v>李正琪</v>
          </cell>
          <cell r="H346">
            <v>40</v>
          </cell>
          <cell r="I346" t="str">
            <v>曹云萍</v>
          </cell>
          <cell r="J346">
            <v>55.5</v>
          </cell>
          <cell r="K346" t="str">
            <v>陈国萍</v>
          </cell>
          <cell r="L346">
            <v>19</v>
          </cell>
          <cell r="M346" t="str">
            <v>康小平</v>
          </cell>
          <cell r="N346">
            <v>34</v>
          </cell>
          <cell r="O346" t="str">
            <v>马红琦</v>
          </cell>
          <cell r="P346">
            <v>24</v>
          </cell>
          <cell r="Q346" t="str">
            <v>喇菊</v>
          </cell>
          <cell r="R346">
            <v>32</v>
          </cell>
          <cell r="S346" t="str">
            <v>康宇峰</v>
          </cell>
          <cell r="T346">
            <v>35</v>
          </cell>
          <cell r="U346" t="str">
            <v>杨国芬</v>
          </cell>
          <cell r="V346">
            <v>36</v>
          </cell>
          <cell r="W346" t="str">
            <v>米晓妹</v>
          </cell>
        </row>
        <row r="347">
          <cell r="B347" t="str">
            <v>G513422200405011525</v>
          </cell>
          <cell r="C347" t="str">
            <v>07</v>
          </cell>
          <cell r="D347" t="str">
            <v>毛健慧</v>
          </cell>
          <cell r="E347">
            <v>339</v>
          </cell>
          <cell r="F347">
            <v>65</v>
          </cell>
          <cell r="G347" t="str">
            <v>李正琪</v>
          </cell>
          <cell r="H347">
            <v>29</v>
          </cell>
          <cell r="I347" t="str">
            <v>曹云萍</v>
          </cell>
          <cell r="J347">
            <v>36</v>
          </cell>
          <cell r="K347" t="str">
            <v>陈国萍</v>
          </cell>
          <cell r="L347">
            <v>24</v>
          </cell>
          <cell r="M347" t="str">
            <v>康小平</v>
          </cell>
          <cell r="N347">
            <v>21</v>
          </cell>
          <cell r="O347" t="str">
            <v>马红琦</v>
          </cell>
          <cell r="P347">
            <v>29</v>
          </cell>
          <cell r="Q347" t="str">
            <v>喇菊</v>
          </cell>
          <cell r="R347">
            <v>34</v>
          </cell>
          <cell r="S347" t="str">
            <v>康宇峰</v>
          </cell>
          <cell r="T347">
            <v>55</v>
          </cell>
          <cell r="U347" t="str">
            <v>杨国芬</v>
          </cell>
          <cell r="V347">
            <v>46</v>
          </cell>
          <cell r="W347" t="str">
            <v>米晓妹</v>
          </cell>
        </row>
        <row r="348">
          <cell r="B348" t="str">
            <v>G513422200310061925</v>
          </cell>
          <cell r="C348" t="str">
            <v>07</v>
          </cell>
          <cell r="D348" t="str">
            <v>苏小花</v>
          </cell>
          <cell r="E348">
            <v>333.5</v>
          </cell>
          <cell r="F348">
            <v>73</v>
          </cell>
          <cell r="G348" t="str">
            <v>李正琪</v>
          </cell>
          <cell r="H348">
            <v>47</v>
          </cell>
          <cell r="I348" t="str">
            <v>曹云萍</v>
          </cell>
          <cell r="J348">
            <v>29.5</v>
          </cell>
          <cell r="K348" t="str">
            <v>陈国萍</v>
          </cell>
          <cell r="L348">
            <v>23</v>
          </cell>
          <cell r="M348" t="str">
            <v>康小平</v>
          </cell>
          <cell r="N348">
            <v>24</v>
          </cell>
          <cell r="O348" t="str">
            <v>马红琦</v>
          </cell>
          <cell r="P348">
            <v>32</v>
          </cell>
          <cell r="Q348" t="str">
            <v>喇菊</v>
          </cell>
          <cell r="R348">
            <v>32</v>
          </cell>
          <cell r="S348" t="str">
            <v>康宇峰</v>
          </cell>
          <cell r="T348">
            <v>39</v>
          </cell>
          <cell r="U348" t="str">
            <v>杨国芬</v>
          </cell>
          <cell r="V348">
            <v>34</v>
          </cell>
          <cell r="W348" t="str">
            <v>米晓妹</v>
          </cell>
        </row>
        <row r="349">
          <cell r="B349" t="str">
            <v>G513422200511116021</v>
          </cell>
          <cell r="C349" t="str">
            <v>07</v>
          </cell>
          <cell r="D349" t="str">
            <v>格让祝玛</v>
          </cell>
          <cell r="E349">
            <v>333.5</v>
          </cell>
          <cell r="F349">
            <v>77</v>
          </cell>
          <cell r="G349" t="str">
            <v>李正琪</v>
          </cell>
          <cell r="H349">
            <v>10</v>
          </cell>
          <cell r="I349" t="str">
            <v>曹云萍</v>
          </cell>
          <cell r="J349">
            <v>36.5</v>
          </cell>
          <cell r="K349" t="str">
            <v>陈国萍</v>
          </cell>
          <cell r="L349">
            <v>25</v>
          </cell>
          <cell r="M349" t="str">
            <v>康小平</v>
          </cell>
          <cell r="N349">
            <v>11</v>
          </cell>
          <cell r="O349" t="str">
            <v>马红琦</v>
          </cell>
          <cell r="P349">
            <v>24</v>
          </cell>
          <cell r="Q349" t="str">
            <v>喇菊</v>
          </cell>
          <cell r="R349">
            <v>44</v>
          </cell>
          <cell r="S349" t="str">
            <v>康宇峰</v>
          </cell>
          <cell r="T349">
            <v>52</v>
          </cell>
          <cell r="U349" t="str">
            <v>杨国芬</v>
          </cell>
          <cell r="V349">
            <v>54</v>
          </cell>
          <cell r="W349" t="str">
            <v>米晓妹</v>
          </cell>
        </row>
        <row r="350">
          <cell r="B350" t="str">
            <v>G513422200712251123</v>
          </cell>
          <cell r="C350" t="str">
            <v>07</v>
          </cell>
          <cell r="D350" t="str">
            <v>吕娜</v>
          </cell>
          <cell r="E350">
            <v>322</v>
          </cell>
          <cell r="F350">
            <v>59</v>
          </cell>
          <cell r="G350" t="str">
            <v>李正琪</v>
          </cell>
          <cell r="H350">
            <v>20</v>
          </cell>
          <cell r="I350" t="str">
            <v>曹云萍</v>
          </cell>
          <cell r="J350">
            <v>46</v>
          </cell>
          <cell r="K350" t="str">
            <v>陈国萍</v>
          </cell>
          <cell r="L350">
            <v>13</v>
          </cell>
          <cell r="M350" t="str">
            <v>康小平</v>
          </cell>
          <cell r="N350">
            <v>34</v>
          </cell>
          <cell r="O350" t="str">
            <v>马红琦</v>
          </cell>
          <cell r="P350">
            <v>29</v>
          </cell>
          <cell r="Q350" t="str">
            <v>喇菊</v>
          </cell>
          <cell r="R350">
            <v>38</v>
          </cell>
          <cell r="S350" t="str">
            <v>康宇峰</v>
          </cell>
          <cell r="T350">
            <v>39</v>
          </cell>
          <cell r="U350" t="str">
            <v>杨国芬</v>
          </cell>
          <cell r="V350">
            <v>44</v>
          </cell>
          <cell r="W350" t="str">
            <v>米晓妹</v>
          </cell>
        </row>
        <row r="351">
          <cell r="B351" t="str">
            <v>G513422200702062521</v>
          </cell>
          <cell r="C351" t="str">
            <v>07</v>
          </cell>
          <cell r="D351" t="str">
            <v>唐瑞</v>
          </cell>
          <cell r="E351">
            <v>321</v>
          </cell>
          <cell r="F351">
            <v>72</v>
          </cell>
          <cell r="G351" t="str">
            <v>李正琪</v>
          </cell>
          <cell r="H351">
            <v>28</v>
          </cell>
          <cell r="I351" t="str">
            <v>曹云萍</v>
          </cell>
          <cell r="J351">
            <v>47</v>
          </cell>
          <cell r="K351" t="str">
            <v>陈国萍</v>
          </cell>
          <cell r="L351">
            <v>23</v>
          </cell>
          <cell r="M351" t="str">
            <v>康小平</v>
          </cell>
          <cell r="N351">
            <v>7</v>
          </cell>
          <cell r="O351" t="str">
            <v>马红琦</v>
          </cell>
          <cell r="P351">
            <v>26</v>
          </cell>
          <cell r="Q351" t="str">
            <v>喇菊</v>
          </cell>
          <cell r="R351">
            <v>42</v>
          </cell>
          <cell r="S351" t="str">
            <v>康宇峰</v>
          </cell>
          <cell r="T351">
            <v>40</v>
          </cell>
          <cell r="U351" t="str">
            <v>杨国芬</v>
          </cell>
          <cell r="V351">
            <v>36</v>
          </cell>
          <cell r="W351" t="str">
            <v>米晓妹</v>
          </cell>
        </row>
        <row r="352">
          <cell r="B352" t="str">
            <v>G513422200505163817</v>
          </cell>
          <cell r="C352" t="str">
            <v>08</v>
          </cell>
          <cell r="D352" t="str">
            <v>王小刚</v>
          </cell>
          <cell r="E352">
            <v>556.5</v>
          </cell>
          <cell r="F352">
            <v>85</v>
          </cell>
          <cell r="G352" t="str">
            <v>格绒燚西</v>
          </cell>
          <cell r="H352">
            <v>74</v>
          </cell>
          <cell r="I352" t="str">
            <v>央宗娜姆</v>
          </cell>
          <cell r="J352">
            <v>69.5</v>
          </cell>
          <cell r="K352" t="str">
            <v>张福琴</v>
          </cell>
          <cell r="L352">
            <v>54</v>
          </cell>
          <cell r="M352" t="str">
            <v>解超燕</v>
          </cell>
          <cell r="N352">
            <v>40</v>
          </cell>
          <cell r="O352" t="str">
            <v>万饶</v>
          </cell>
          <cell r="P352">
            <v>51</v>
          </cell>
          <cell r="Q352" t="str">
            <v>尤顺芝</v>
          </cell>
          <cell r="R352">
            <v>53</v>
          </cell>
          <cell r="S352" t="str">
            <v>纪春权</v>
          </cell>
          <cell r="T352">
            <v>60</v>
          </cell>
          <cell r="U352" t="str">
            <v>邱君益</v>
          </cell>
          <cell r="V352">
            <v>70</v>
          </cell>
          <cell r="W352" t="str">
            <v>石敏</v>
          </cell>
        </row>
        <row r="353">
          <cell r="B353" t="str">
            <v>G513422200410061914</v>
          </cell>
          <cell r="C353" t="str">
            <v>08</v>
          </cell>
          <cell r="D353" t="str">
            <v>王云飞</v>
          </cell>
          <cell r="E353">
            <v>502.5</v>
          </cell>
          <cell r="F353">
            <v>82</v>
          </cell>
          <cell r="G353" t="str">
            <v>格绒燚西</v>
          </cell>
          <cell r="H353">
            <v>76</v>
          </cell>
          <cell r="I353" t="str">
            <v>央宗娜姆</v>
          </cell>
          <cell r="J353">
            <v>52.5</v>
          </cell>
          <cell r="K353" t="str">
            <v>张福琴</v>
          </cell>
          <cell r="L353">
            <v>46</v>
          </cell>
          <cell r="M353" t="str">
            <v>解超燕</v>
          </cell>
          <cell r="N353">
            <v>45</v>
          </cell>
          <cell r="O353" t="str">
            <v>万饶</v>
          </cell>
          <cell r="P353">
            <v>32</v>
          </cell>
          <cell r="Q353" t="str">
            <v>尤顺芝</v>
          </cell>
          <cell r="R353">
            <v>55</v>
          </cell>
          <cell r="S353" t="str">
            <v>纪春权</v>
          </cell>
          <cell r="T353">
            <v>50</v>
          </cell>
          <cell r="U353" t="str">
            <v>邱君益</v>
          </cell>
          <cell r="V353">
            <v>64</v>
          </cell>
          <cell r="W353" t="str">
            <v>石敏</v>
          </cell>
        </row>
        <row r="354">
          <cell r="B354" t="str">
            <v>G513422200601131110</v>
          </cell>
          <cell r="C354" t="str">
            <v>08</v>
          </cell>
          <cell r="D354" t="str">
            <v>吕志强</v>
          </cell>
          <cell r="E354">
            <v>484</v>
          </cell>
          <cell r="F354">
            <v>83</v>
          </cell>
          <cell r="G354" t="str">
            <v>格绒燚西</v>
          </cell>
          <cell r="H354">
            <v>47</v>
          </cell>
          <cell r="I354" t="str">
            <v>央宗娜姆</v>
          </cell>
          <cell r="J354">
            <v>37</v>
          </cell>
          <cell r="K354" t="str">
            <v>张福琴</v>
          </cell>
          <cell r="L354">
            <v>31</v>
          </cell>
          <cell r="M354" t="str">
            <v>解超燕</v>
          </cell>
          <cell r="N354">
            <v>41</v>
          </cell>
          <cell r="O354" t="str">
            <v>万饶</v>
          </cell>
          <cell r="P354">
            <v>54</v>
          </cell>
          <cell r="Q354" t="str">
            <v>尤顺芝</v>
          </cell>
          <cell r="R354">
            <v>52</v>
          </cell>
          <cell r="S354" t="str">
            <v>纪春权</v>
          </cell>
          <cell r="T354">
            <v>67</v>
          </cell>
          <cell r="U354" t="str">
            <v>邱君益</v>
          </cell>
          <cell r="V354">
            <v>72</v>
          </cell>
          <cell r="W354" t="str">
            <v>石敏</v>
          </cell>
        </row>
        <row r="355">
          <cell r="B355" t="str">
            <v>G51342220081215681X</v>
          </cell>
          <cell r="C355" t="str">
            <v>08</v>
          </cell>
          <cell r="D355" t="str">
            <v>扎西尼玛</v>
          </cell>
          <cell r="E355">
            <v>473.5</v>
          </cell>
          <cell r="F355">
            <v>70</v>
          </cell>
          <cell r="G355" t="str">
            <v>格绒燚西</v>
          </cell>
          <cell r="H355">
            <v>63</v>
          </cell>
          <cell r="I355" t="str">
            <v>央宗娜姆</v>
          </cell>
          <cell r="J355">
            <v>83.5</v>
          </cell>
          <cell r="K355" t="str">
            <v>张福琴</v>
          </cell>
          <cell r="L355">
            <v>44</v>
          </cell>
          <cell r="M355" t="str">
            <v>解超燕</v>
          </cell>
          <cell r="N355">
            <v>35</v>
          </cell>
          <cell r="O355" t="str">
            <v>万饶</v>
          </cell>
          <cell r="P355">
            <v>47</v>
          </cell>
          <cell r="Q355" t="str">
            <v>尤顺芝</v>
          </cell>
          <cell r="R355">
            <v>26</v>
          </cell>
          <cell r="S355" t="str">
            <v>纪春权</v>
          </cell>
          <cell r="T355">
            <v>49</v>
          </cell>
          <cell r="U355" t="str">
            <v>邱君益</v>
          </cell>
          <cell r="V355">
            <v>56</v>
          </cell>
          <cell r="W355" t="str">
            <v>石敏</v>
          </cell>
        </row>
        <row r="356">
          <cell r="B356" t="str">
            <v>G513422200412053424</v>
          </cell>
          <cell r="C356" t="str">
            <v>08</v>
          </cell>
          <cell r="D356" t="str">
            <v>姜玲</v>
          </cell>
          <cell r="E356">
            <v>465.5</v>
          </cell>
          <cell r="F356">
            <v>67</v>
          </cell>
          <cell r="G356" t="str">
            <v>格绒燚西</v>
          </cell>
          <cell r="H356">
            <v>60</v>
          </cell>
          <cell r="I356" t="str">
            <v>央宗娜姆</v>
          </cell>
          <cell r="J356">
            <v>63.5</v>
          </cell>
          <cell r="K356" t="str">
            <v>张福琴</v>
          </cell>
          <cell r="L356">
            <v>30</v>
          </cell>
          <cell r="M356" t="str">
            <v>解超燕</v>
          </cell>
          <cell r="N356">
            <v>42</v>
          </cell>
          <cell r="O356" t="str">
            <v>万饶</v>
          </cell>
          <cell r="P356">
            <v>39</v>
          </cell>
          <cell r="Q356" t="str">
            <v>尤顺芝</v>
          </cell>
          <cell r="R356">
            <v>49</v>
          </cell>
          <cell r="S356" t="str">
            <v>纪春权</v>
          </cell>
          <cell r="T356">
            <v>59</v>
          </cell>
          <cell r="U356" t="str">
            <v>邱君益</v>
          </cell>
          <cell r="V356">
            <v>56</v>
          </cell>
          <cell r="W356" t="str">
            <v>石敏</v>
          </cell>
        </row>
        <row r="357">
          <cell r="B357" t="str">
            <v>G513422200608250323</v>
          </cell>
          <cell r="C357" t="str">
            <v>08</v>
          </cell>
          <cell r="D357" t="str">
            <v>陈小英</v>
          </cell>
          <cell r="E357">
            <v>461</v>
          </cell>
          <cell r="F357">
            <v>81</v>
          </cell>
          <cell r="G357" t="str">
            <v>格绒燚西</v>
          </cell>
          <cell r="H357">
            <v>26</v>
          </cell>
          <cell r="I357" t="str">
            <v>央宗娜姆</v>
          </cell>
          <cell r="J357">
            <v>61</v>
          </cell>
          <cell r="K357" t="str">
            <v>张福琴</v>
          </cell>
          <cell r="L357">
            <v>40</v>
          </cell>
          <cell r="M357" t="str">
            <v>解超燕</v>
          </cell>
          <cell r="N357">
            <v>38</v>
          </cell>
          <cell r="O357" t="str">
            <v>万饶</v>
          </cell>
          <cell r="P357">
            <v>40</v>
          </cell>
          <cell r="Q357" t="str">
            <v>尤顺芝</v>
          </cell>
          <cell r="R357">
            <v>62</v>
          </cell>
          <cell r="S357" t="str">
            <v>纪春权</v>
          </cell>
          <cell r="T357">
            <v>63</v>
          </cell>
          <cell r="U357" t="str">
            <v>邱君益</v>
          </cell>
          <cell r="V357">
            <v>50</v>
          </cell>
          <cell r="W357" t="str">
            <v>石敏</v>
          </cell>
        </row>
        <row r="358">
          <cell r="B358" t="str">
            <v>G513422200702151911</v>
          </cell>
          <cell r="C358" t="str">
            <v>08</v>
          </cell>
          <cell r="D358" t="str">
            <v>马霆锋</v>
          </cell>
          <cell r="E358">
            <v>450</v>
          </cell>
          <cell r="F358">
            <v>73</v>
          </cell>
          <cell r="G358" t="str">
            <v>格绒燚西</v>
          </cell>
          <cell r="H358">
            <v>72</v>
          </cell>
          <cell r="I358" t="str">
            <v>央宗娜姆</v>
          </cell>
          <cell r="J358">
            <v>70</v>
          </cell>
          <cell r="K358" t="str">
            <v>张福琴</v>
          </cell>
          <cell r="L358">
            <v>36</v>
          </cell>
          <cell r="M358" t="str">
            <v>解超燕</v>
          </cell>
          <cell r="N358">
            <v>19</v>
          </cell>
          <cell r="O358" t="str">
            <v>万饶</v>
          </cell>
          <cell r="P358">
            <v>35</v>
          </cell>
          <cell r="Q358" t="str">
            <v>尤顺芝</v>
          </cell>
          <cell r="R358">
            <v>43</v>
          </cell>
          <cell r="S358" t="str">
            <v>纪春权</v>
          </cell>
          <cell r="T358">
            <v>54</v>
          </cell>
          <cell r="U358" t="str">
            <v>邱君益</v>
          </cell>
          <cell r="V358">
            <v>48</v>
          </cell>
          <cell r="W358" t="str">
            <v>石敏</v>
          </cell>
        </row>
        <row r="359">
          <cell r="B359" t="str">
            <v>G513422200609100319</v>
          </cell>
          <cell r="C359" t="str">
            <v>08</v>
          </cell>
          <cell r="D359" t="str">
            <v>毛小平</v>
          </cell>
          <cell r="E359">
            <v>445.5</v>
          </cell>
          <cell r="F359">
            <v>75</v>
          </cell>
          <cell r="G359" t="str">
            <v>格绒燚西</v>
          </cell>
          <cell r="H359">
            <v>54</v>
          </cell>
          <cell r="I359" t="str">
            <v>央宗娜姆</v>
          </cell>
          <cell r="J359">
            <v>49.5</v>
          </cell>
          <cell r="K359" t="str">
            <v>张福琴</v>
          </cell>
          <cell r="L359">
            <v>13</v>
          </cell>
          <cell r="M359" t="str">
            <v>解超燕</v>
          </cell>
          <cell r="N359">
            <v>24</v>
          </cell>
          <cell r="O359" t="str">
            <v>万饶</v>
          </cell>
          <cell r="P359">
            <v>34</v>
          </cell>
          <cell r="Q359" t="str">
            <v>尤顺芝</v>
          </cell>
          <cell r="R359">
            <v>57</v>
          </cell>
          <cell r="S359" t="str">
            <v>纪春权</v>
          </cell>
          <cell r="T359">
            <v>72</v>
          </cell>
          <cell r="U359" t="str">
            <v>邱君益</v>
          </cell>
          <cell r="V359">
            <v>67</v>
          </cell>
          <cell r="W359" t="str">
            <v>石敏</v>
          </cell>
        </row>
        <row r="360">
          <cell r="B360" t="str">
            <v>G513422200611082957</v>
          </cell>
          <cell r="C360" t="str">
            <v>08</v>
          </cell>
          <cell r="D360" t="str">
            <v>严勇康</v>
          </cell>
          <cell r="E360">
            <v>435</v>
          </cell>
          <cell r="F360">
            <v>88</v>
          </cell>
          <cell r="G360" t="str">
            <v>格绒燚西</v>
          </cell>
          <cell r="H360">
            <v>48</v>
          </cell>
          <cell r="I360" t="str">
            <v>央宗娜姆</v>
          </cell>
          <cell r="J360">
            <v>40</v>
          </cell>
          <cell r="K360" t="str">
            <v>张福琴</v>
          </cell>
          <cell r="L360">
            <v>38</v>
          </cell>
          <cell r="M360" t="str">
            <v>解超燕</v>
          </cell>
          <cell r="N360">
            <v>26</v>
          </cell>
          <cell r="O360" t="str">
            <v>万饶</v>
          </cell>
          <cell r="P360">
            <v>40</v>
          </cell>
          <cell r="Q360" t="str">
            <v>尤顺芝</v>
          </cell>
          <cell r="R360">
            <v>47</v>
          </cell>
          <cell r="S360" t="str">
            <v>纪春权</v>
          </cell>
          <cell r="T360">
            <v>48</v>
          </cell>
          <cell r="U360" t="str">
            <v>邱君益</v>
          </cell>
          <cell r="V360">
            <v>60</v>
          </cell>
          <cell r="W360" t="str">
            <v>石敏</v>
          </cell>
        </row>
        <row r="361">
          <cell r="B361" t="str">
            <v>G513422200311124625</v>
          </cell>
          <cell r="C361" t="str">
            <v>08</v>
          </cell>
          <cell r="D361" t="str">
            <v>马文佳</v>
          </cell>
          <cell r="E361">
            <v>426.5</v>
          </cell>
          <cell r="F361">
            <v>82</v>
          </cell>
          <cell r="G361" t="str">
            <v>格绒燚西</v>
          </cell>
          <cell r="H361">
            <v>43</v>
          </cell>
          <cell r="I361" t="str">
            <v>央宗娜姆</v>
          </cell>
          <cell r="J361">
            <v>52.5</v>
          </cell>
          <cell r="K361" t="str">
            <v>张福琴</v>
          </cell>
          <cell r="L361">
            <v>27</v>
          </cell>
          <cell r="M361" t="str">
            <v>解超燕</v>
          </cell>
          <cell r="N361">
            <v>34</v>
          </cell>
          <cell r="O361" t="str">
            <v>万饶</v>
          </cell>
          <cell r="P361">
            <v>35</v>
          </cell>
          <cell r="Q361" t="str">
            <v>尤顺芝</v>
          </cell>
          <cell r="R361">
            <v>43</v>
          </cell>
          <cell r="S361" t="str">
            <v>纪春权</v>
          </cell>
          <cell r="T361">
            <v>62</v>
          </cell>
          <cell r="U361" t="str">
            <v>邱君益</v>
          </cell>
          <cell r="V361">
            <v>48</v>
          </cell>
          <cell r="W361" t="str">
            <v>石敏</v>
          </cell>
        </row>
        <row r="362">
          <cell r="B362" t="str">
            <v>G513422200701010041</v>
          </cell>
          <cell r="C362" t="str">
            <v>08</v>
          </cell>
          <cell r="D362" t="str">
            <v>石叶友珍</v>
          </cell>
          <cell r="E362">
            <v>425</v>
          </cell>
          <cell r="F362">
            <v>80</v>
          </cell>
          <cell r="G362" t="str">
            <v>格绒燚西</v>
          </cell>
          <cell r="H362">
            <v>26</v>
          </cell>
          <cell r="I362" t="str">
            <v>央宗娜姆</v>
          </cell>
          <cell r="J362">
            <v>57</v>
          </cell>
          <cell r="K362" t="str">
            <v>张福琴</v>
          </cell>
          <cell r="L362">
            <v>32</v>
          </cell>
          <cell r="M362" t="str">
            <v>解超燕</v>
          </cell>
          <cell r="N362">
            <v>43</v>
          </cell>
          <cell r="O362" t="str">
            <v>万饶</v>
          </cell>
          <cell r="P362">
            <v>39</v>
          </cell>
          <cell r="Q362" t="str">
            <v>尤顺芝</v>
          </cell>
          <cell r="R362">
            <v>44</v>
          </cell>
          <cell r="S362" t="str">
            <v>纪春权</v>
          </cell>
          <cell r="T362">
            <v>52</v>
          </cell>
          <cell r="U362" t="str">
            <v>邱君益</v>
          </cell>
          <cell r="V362">
            <v>52</v>
          </cell>
          <cell r="W362" t="str">
            <v>石敏</v>
          </cell>
        </row>
        <row r="363">
          <cell r="B363" t="str">
            <v>G513422200408010720</v>
          </cell>
          <cell r="C363" t="str">
            <v>08</v>
          </cell>
          <cell r="D363" t="str">
            <v>彭阿甲</v>
          </cell>
          <cell r="E363">
            <v>425</v>
          </cell>
          <cell r="F363">
            <v>83</v>
          </cell>
          <cell r="G363" t="str">
            <v>格绒燚西</v>
          </cell>
          <cell r="H363">
            <v>37</v>
          </cell>
          <cell r="I363" t="str">
            <v>央宗娜姆</v>
          </cell>
          <cell r="J363">
            <v>51</v>
          </cell>
          <cell r="K363" t="str">
            <v>张福琴</v>
          </cell>
          <cell r="L363">
            <v>27</v>
          </cell>
          <cell r="M363" t="str">
            <v>解超燕</v>
          </cell>
          <cell r="N363">
            <v>32</v>
          </cell>
          <cell r="O363" t="str">
            <v>万饶</v>
          </cell>
          <cell r="P363">
            <v>41</v>
          </cell>
          <cell r="Q363" t="str">
            <v>尤顺芝</v>
          </cell>
          <cell r="R363">
            <v>48</v>
          </cell>
          <cell r="S363" t="str">
            <v>纪春权</v>
          </cell>
          <cell r="T363">
            <v>64</v>
          </cell>
          <cell r="U363" t="str">
            <v>邱君益</v>
          </cell>
          <cell r="V363">
            <v>42</v>
          </cell>
          <cell r="W363" t="str">
            <v>石敏</v>
          </cell>
        </row>
        <row r="364">
          <cell r="B364" t="str">
            <v>G513422200005011323</v>
          </cell>
          <cell r="C364" t="str">
            <v>08</v>
          </cell>
          <cell r="D364" t="str">
            <v>苏兰</v>
          </cell>
          <cell r="E364">
            <v>419</v>
          </cell>
          <cell r="F364">
            <v>83</v>
          </cell>
          <cell r="G364" t="str">
            <v>格绒燚西</v>
          </cell>
          <cell r="H364">
            <v>23</v>
          </cell>
          <cell r="I364" t="str">
            <v>央宗娜姆</v>
          </cell>
          <cell r="J364">
            <v>28</v>
          </cell>
          <cell r="K364" t="str">
            <v>张福琴</v>
          </cell>
          <cell r="L364">
            <v>19</v>
          </cell>
          <cell r="M364" t="str">
            <v>解超燕</v>
          </cell>
          <cell r="N364">
            <v>43</v>
          </cell>
          <cell r="O364" t="str">
            <v>万饶</v>
          </cell>
          <cell r="P364">
            <v>56</v>
          </cell>
          <cell r="Q364" t="str">
            <v>尤顺芝</v>
          </cell>
          <cell r="R364">
            <v>43</v>
          </cell>
          <cell r="S364" t="str">
            <v>纪春权</v>
          </cell>
          <cell r="T364">
            <v>63</v>
          </cell>
          <cell r="U364" t="str">
            <v>邱君益</v>
          </cell>
          <cell r="V364">
            <v>61</v>
          </cell>
          <cell r="W364" t="str">
            <v>石敏</v>
          </cell>
        </row>
        <row r="365">
          <cell r="B365" t="str">
            <v>G513422200508031529</v>
          </cell>
          <cell r="C365" t="str">
            <v>08</v>
          </cell>
          <cell r="D365" t="str">
            <v>童拉初</v>
          </cell>
          <cell r="E365">
            <v>416</v>
          </cell>
          <cell r="F365">
            <v>81</v>
          </cell>
          <cell r="G365" t="str">
            <v>格绒燚西</v>
          </cell>
          <cell r="H365">
            <v>48</v>
          </cell>
          <cell r="I365" t="str">
            <v>央宗娜姆</v>
          </cell>
          <cell r="J365">
            <v>57</v>
          </cell>
          <cell r="K365" t="str">
            <v>张福琴</v>
          </cell>
          <cell r="L365">
            <v>18</v>
          </cell>
          <cell r="M365" t="str">
            <v>解超燕</v>
          </cell>
          <cell r="N365">
            <v>21</v>
          </cell>
          <cell r="O365" t="str">
            <v>万饶</v>
          </cell>
          <cell r="P365">
            <v>34</v>
          </cell>
          <cell r="Q365" t="str">
            <v>尤顺芝</v>
          </cell>
          <cell r="R365">
            <v>57</v>
          </cell>
          <cell r="S365" t="str">
            <v>纪春权</v>
          </cell>
          <cell r="T365">
            <v>60</v>
          </cell>
          <cell r="U365" t="str">
            <v>邱君益</v>
          </cell>
          <cell r="V365">
            <v>40</v>
          </cell>
          <cell r="W365" t="str">
            <v>石敏</v>
          </cell>
        </row>
        <row r="366">
          <cell r="B366" t="str">
            <v>G51342220060608646X</v>
          </cell>
          <cell r="C366" t="str">
            <v>08</v>
          </cell>
          <cell r="D366" t="str">
            <v>仁青折姆</v>
          </cell>
          <cell r="E366">
            <v>415</v>
          </cell>
          <cell r="F366">
            <v>66</v>
          </cell>
          <cell r="G366" t="str">
            <v>格绒燚西</v>
          </cell>
          <cell r="H366">
            <v>61</v>
          </cell>
          <cell r="I366" t="str">
            <v>央宗娜姆</v>
          </cell>
          <cell r="J366">
            <v>46</v>
          </cell>
          <cell r="K366" t="str">
            <v>张福琴</v>
          </cell>
          <cell r="L366">
            <v>40</v>
          </cell>
          <cell r="M366" t="str">
            <v>解超燕</v>
          </cell>
          <cell r="N366">
            <v>30</v>
          </cell>
          <cell r="O366" t="str">
            <v>万饶</v>
          </cell>
          <cell r="P366">
            <v>36</v>
          </cell>
          <cell r="Q366" t="str">
            <v>尤顺芝</v>
          </cell>
          <cell r="R366">
            <v>37</v>
          </cell>
          <cell r="S366" t="str">
            <v>纪春权</v>
          </cell>
          <cell r="T366">
            <v>53</v>
          </cell>
          <cell r="U366" t="str">
            <v>邱君益</v>
          </cell>
          <cell r="V366">
            <v>46</v>
          </cell>
          <cell r="W366" t="str">
            <v>石敏</v>
          </cell>
        </row>
        <row r="367">
          <cell r="B367" t="str">
            <v>G513422200904065026</v>
          </cell>
          <cell r="C367" t="str">
            <v>08</v>
          </cell>
          <cell r="D367" t="str">
            <v>杨友芬</v>
          </cell>
          <cell r="E367">
            <v>413.5</v>
          </cell>
          <cell r="F367">
            <v>83</v>
          </cell>
          <cell r="G367" t="str">
            <v>格绒燚西</v>
          </cell>
          <cell r="H367">
            <v>36</v>
          </cell>
          <cell r="I367" t="str">
            <v>央宗娜姆</v>
          </cell>
          <cell r="J367">
            <v>48.5</v>
          </cell>
          <cell r="K367" t="str">
            <v>张福琴</v>
          </cell>
          <cell r="L367">
            <v>17</v>
          </cell>
          <cell r="M367" t="str">
            <v>解超燕</v>
          </cell>
          <cell r="N367">
            <v>41</v>
          </cell>
          <cell r="O367" t="str">
            <v>万饶</v>
          </cell>
          <cell r="P367">
            <v>32</v>
          </cell>
          <cell r="Q367" t="str">
            <v>尤顺芝</v>
          </cell>
          <cell r="R367">
            <v>34</v>
          </cell>
          <cell r="S367" t="str">
            <v>纪春权</v>
          </cell>
          <cell r="T367">
            <v>59</v>
          </cell>
          <cell r="U367" t="str">
            <v>邱君益</v>
          </cell>
          <cell r="V367">
            <v>63</v>
          </cell>
          <cell r="W367" t="str">
            <v>石敏</v>
          </cell>
        </row>
        <row r="368">
          <cell r="B368" t="str">
            <v>G513422200310094428</v>
          </cell>
          <cell r="C368" t="str">
            <v>08</v>
          </cell>
          <cell r="D368" t="str">
            <v>罗洪天燕</v>
          </cell>
          <cell r="E368">
            <v>413</v>
          </cell>
          <cell r="F368">
            <v>76</v>
          </cell>
          <cell r="G368" t="str">
            <v>格绒燚西</v>
          </cell>
          <cell r="H368">
            <v>65</v>
          </cell>
          <cell r="I368" t="str">
            <v>央宗娜姆</v>
          </cell>
          <cell r="J368">
            <v>50</v>
          </cell>
          <cell r="K368" t="str">
            <v>张福琴</v>
          </cell>
          <cell r="L368">
            <v>36</v>
          </cell>
          <cell r="M368" t="str">
            <v>解超燕</v>
          </cell>
          <cell r="N368">
            <v>29</v>
          </cell>
          <cell r="O368" t="str">
            <v>万饶</v>
          </cell>
          <cell r="P368">
            <v>20</v>
          </cell>
          <cell r="Q368" t="str">
            <v>尤顺芝</v>
          </cell>
          <cell r="R368">
            <v>40</v>
          </cell>
          <cell r="S368" t="str">
            <v>纪春权</v>
          </cell>
          <cell r="T368">
            <v>51</v>
          </cell>
          <cell r="U368" t="str">
            <v>邱君益</v>
          </cell>
          <cell r="V368">
            <v>46</v>
          </cell>
          <cell r="W368" t="str">
            <v>石敏</v>
          </cell>
        </row>
        <row r="369">
          <cell r="B369" t="str">
            <v>G513422200506183828</v>
          </cell>
          <cell r="C369" t="str">
            <v>08</v>
          </cell>
          <cell r="D369" t="str">
            <v>打珍拉姆</v>
          </cell>
          <cell r="E369">
            <v>412.5</v>
          </cell>
          <cell r="F369">
            <v>77</v>
          </cell>
          <cell r="G369" t="str">
            <v>格绒燚西</v>
          </cell>
          <cell r="H369">
            <v>25</v>
          </cell>
          <cell r="I369" t="str">
            <v>央宗娜姆</v>
          </cell>
          <cell r="J369">
            <v>55.5</v>
          </cell>
          <cell r="K369" t="str">
            <v>张福琴</v>
          </cell>
          <cell r="L369">
            <v>40</v>
          </cell>
          <cell r="M369" t="str">
            <v>解超燕</v>
          </cell>
          <cell r="N369">
            <v>16</v>
          </cell>
          <cell r="O369" t="str">
            <v>万饶</v>
          </cell>
          <cell r="P369">
            <v>27</v>
          </cell>
          <cell r="Q369" t="str">
            <v>尤顺芝</v>
          </cell>
          <cell r="R369">
            <v>49</v>
          </cell>
          <cell r="S369" t="str">
            <v>纪春权</v>
          </cell>
          <cell r="T369">
            <v>69</v>
          </cell>
          <cell r="U369" t="str">
            <v>邱君益</v>
          </cell>
          <cell r="V369">
            <v>54</v>
          </cell>
          <cell r="W369" t="str">
            <v>石敏</v>
          </cell>
        </row>
        <row r="370">
          <cell r="B370" t="str">
            <v>G513422200603250711</v>
          </cell>
          <cell r="C370" t="str">
            <v>08</v>
          </cell>
          <cell r="D370" t="str">
            <v>沈建川</v>
          </cell>
          <cell r="E370">
            <v>411</v>
          </cell>
          <cell r="F370">
            <v>71</v>
          </cell>
          <cell r="G370" t="str">
            <v>格绒燚西</v>
          </cell>
          <cell r="H370">
            <v>25</v>
          </cell>
          <cell r="I370" t="str">
            <v>央宗娜姆</v>
          </cell>
          <cell r="J370">
            <v>39</v>
          </cell>
          <cell r="K370" t="str">
            <v>张福琴</v>
          </cell>
          <cell r="L370">
            <v>39</v>
          </cell>
          <cell r="M370" t="str">
            <v>解超燕</v>
          </cell>
          <cell r="N370">
            <v>52</v>
          </cell>
          <cell r="O370" t="str">
            <v>万饶</v>
          </cell>
          <cell r="P370">
            <v>38</v>
          </cell>
          <cell r="Q370" t="str">
            <v>尤顺芝</v>
          </cell>
          <cell r="R370">
            <v>34</v>
          </cell>
          <cell r="S370" t="str">
            <v>纪春权</v>
          </cell>
          <cell r="T370">
            <v>51</v>
          </cell>
          <cell r="U370" t="str">
            <v>邱君益</v>
          </cell>
          <cell r="V370">
            <v>62</v>
          </cell>
          <cell r="W370" t="str">
            <v>石敏</v>
          </cell>
        </row>
        <row r="371">
          <cell r="B371" t="str">
            <v>G513422200704242112</v>
          </cell>
          <cell r="C371" t="str">
            <v>08</v>
          </cell>
          <cell r="D371" t="str">
            <v>陈勇华</v>
          </cell>
          <cell r="E371">
            <v>410.5</v>
          </cell>
          <cell r="F371">
            <v>82</v>
          </cell>
          <cell r="G371" t="str">
            <v>格绒燚西</v>
          </cell>
          <cell r="H371">
            <v>36</v>
          </cell>
          <cell r="I371" t="str">
            <v>央宗娜姆</v>
          </cell>
          <cell r="J371">
            <v>33.5</v>
          </cell>
          <cell r="K371" t="str">
            <v>张福琴</v>
          </cell>
          <cell r="L371">
            <v>26</v>
          </cell>
          <cell r="M371" t="str">
            <v>解超燕</v>
          </cell>
          <cell r="N371">
            <v>33</v>
          </cell>
          <cell r="O371" t="str">
            <v>万饶</v>
          </cell>
          <cell r="P371">
            <v>50</v>
          </cell>
          <cell r="Q371" t="str">
            <v>尤顺芝</v>
          </cell>
          <cell r="R371">
            <v>34</v>
          </cell>
          <cell r="S371" t="str">
            <v>纪春权</v>
          </cell>
          <cell r="T371">
            <v>50</v>
          </cell>
          <cell r="U371" t="str">
            <v>邱君益</v>
          </cell>
          <cell r="V371">
            <v>66</v>
          </cell>
          <cell r="W371" t="str">
            <v>石敏</v>
          </cell>
        </row>
        <row r="372">
          <cell r="B372" t="str">
            <v>G513422200403084421</v>
          </cell>
          <cell r="C372" t="str">
            <v>08</v>
          </cell>
          <cell r="D372" t="str">
            <v>鲁东雪</v>
          </cell>
          <cell r="E372">
            <v>410.5</v>
          </cell>
          <cell r="F372">
            <v>79</v>
          </cell>
          <cell r="G372" t="str">
            <v>格绒燚西</v>
          </cell>
          <cell r="H372">
            <v>14</v>
          </cell>
          <cell r="I372" t="str">
            <v>央宗娜姆</v>
          </cell>
          <cell r="J372">
            <v>61.5</v>
          </cell>
          <cell r="K372" t="str">
            <v>张福琴</v>
          </cell>
          <cell r="L372">
            <v>20</v>
          </cell>
          <cell r="M372" t="str">
            <v>解超燕</v>
          </cell>
          <cell r="N372">
            <v>33</v>
          </cell>
          <cell r="O372" t="str">
            <v>万饶</v>
          </cell>
          <cell r="P372">
            <v>30</v>
          </cell>
          <cell r="Q372" t="str">
            <v>尤顺芝</v>
          </cell>
          <cell r="R372">
            <v>66</v>
          </cell>
          <cell r="S372" t="str">
            <v>纪春权</v>
          </cell>
          <cell r="T372">
            <v>65</v>
          </cell>
          <cell r="U372" t="str">
            <v>邱君益</v>
          </cell>
          <cell r="V372">
            <v>42</v>
          </cell>
          <cell r="W372" t="str">
            <v>石敏</v>
          </cell>
        </row>
        <row r="373">
          <cell r="B373" t="str">
            <v>G513422200710245627</v>
          </cell>
          <cell r="C373" t="str">
            <v>08</v>
          </cell>
          <cell r="D373" t="str">
            <v>邱英卓</v>
          </cell>
          <cell r="E373">
            <v>404</v>
          </cell>
          <cell r="F373">
            <v>74</v>
          </cell>
          <cell r="G373" t="str">
            <v>格绒燚西</v>
          </cell>
          <cell r="H373">
            <v>37</v>
          </cell>
          <cell r="I373" t="str">
            <v>央宗娜姆</v>
          </cell>
          <cell r="J373">
            <v>65</v>
          </cell>
          <cell r="K373" t="str">
            <v>张福琴</v>
          </cell>
          <cell r="L373">
            <v>38</v>
          </cell>
          <cell r="M373" t="str">
            <v>解超燕</v>
          </cell>
          <cell r="N373">
            <v>26</v>
          </cell>
          <cell r="O373" t="str">
            <v>万饶</v>
          </cell>
          <cell r="P373">
            <v>37</v>
          </cell>
          <cell r="Q373" t="str">
            <v>尤顺芝</v>
          </cell>
          <cell r="R373">
            <v>38</v>
          </cell>
          <cell r="S373" t="str">
            <v>纪春权</v>
          </cell>
          <cell r="T373">
            <v>47</v>
          </cell>
          <cell r="U373" t="str">
            <v>邱君益</v>
          </cell>
          <cell r="V373">
            <v>42</v>
          </cell>
          <cell r="W373" t="str">
            <v>石敏</v>
          </cell>
        </row>
        <row r="374">
          <cell r="B374" t="str">
            <v>G513422200606204817</v>
          </cell>
          <cell r="C374" t="str">
            <v>08</v>
          </cell>
          <cell r="D374" t="str">
            <v>撒朗偏初</v>
          </cell>
          <cell r="E374">
            <v>403.5</v>
          </cell>
          <cell r="F374">
            <v>75</v>
          </cell>
          <cell r="G374" t="str">
            <v>格绒燚西</v>
          </cell>
          <cell r="H374">
            <v>35</v>
          </cell>
          <cell r="I374" t="str">
            <v>央宗娜姆</v>
          </cell>
          <cell r="J374">
            <v>65.5</v>
          </cell>
          <cell r="K374" t="str">
            <v>张福琴</v>
          </cell>
          <cell r="L374">
            <v>40</v>
          </cell>
          <cell r="M374" t="str">
            <v>解超燕</v>
          </cell>
          <cell r="N374">
            <v>20</v>
          </cell>
          <cell r="O374" t="str">
            <v>万饶</v>
          </cell>
          <cell r="P374">
            <v>38</v>
          </cell>
          <cell r="Q374" t="str">
            <v>尤顺芝</v>
          </cell>
          <cell r="R374">
            <v>46</v>
          </cell>
          <cell r="S374" t="str">
            <v>纪春权</v>
          </cell>
          <cell r="T374">
            <v>34</v>
          </cell>
          <cell r="U374" t="str">
            <v>邱君益</v>
          </cell>
          <cell r="V374">
            <v>50</v>
          </cell>
          <cell r="W374" t="str">
            <v>石敏</v>
          </cell>
        </row>
        <row r="375">
          <cell r="B375" t="str">
            <v>G513422200401135029</v>
          </cell>
          <cell r="C375" t="str">
            <v>08</v>
          </cell>
          <cell r="D375" t="str">
            <v>木年措</v>
          </cell>
          <cell r="E375">
            <v>402</v>
          </cell>
          <cell r="F375">
            <v>70</v>
          </cell>
          <cell r="G375" t="str">
            <v>格绒燚西</v>
          </cell>
          <cell r="H375">
            <v>33</v>
          </cell>
          <cell r="I375" t="str">
            <v>央宗娜姆</v>
          </cell>
          <cell r="J375">
            <v>57</v>
          </cell>
          <cell r="K375" t="str">
            <v>张福琴</v>
          </cell>
          <cell r="L375">
            <v>25</v>
          </cell>
          <cell r="M375" t="str">
            <v>解超燕</v>
          </cell>
          <cell r="N375">
            <v>30</v>
          </cell>
          <cell r="O375" t="str">
            <v>万饶</v>
          </cell>
          <cell r="P375">
            <v>34</v>
          </cell>
          <cell r="Q375" t="str">
            <v>尤顺芝</v>
          </cell>
          <cell r="R375">
            <v>43</v>
          </cell>
          <cell r="S375" t="str">
            <v>纪春权</v>
          </cell>
          <cell r="T375">
            <v>56</v>
          </cell>
          <cell r="U375" t="str">
            <v>邱君益</v>
          </cell>
          <cell r="V375">
            <v>54</v>
          </cell>
          <cell r="W375" t="str">
            <v>石敏</v>
          </cell>
        </row>
        <row r="376">
          <cell r="B376" t="str">
            <v>G513422200705092515</v>
          </cell>
          <cell r="C376" t="str">
            <v>08</v>
          </cell>
          <cell r="D376" t="str">
            <v>杨梦飞</v>
          </cell>
          <cell r="E376">
            <v>400.5</v>
          </cell>
          <cell r="F376">
            <v>65</v>
          </cell>
          <cell r="G376" t="str">
            <v>格绒燚西</v>
          </cell>
          <cell r="H376">
            <v>51</v>
          </cell>
          <cell r="I376" t="str">
            <v>央宗娜姆</v>
          </cell>
          <cell r="J376">
            <v>40.5</v>
          </cell>
          <cell r="K376" t="str">
            <v>张福琴</v>
          </cell>
          <cell r="L376">
            <v>44</v>
          </cell>
          <cell r="M376" t="str">
            <v>解超燕</v>
          </cell>
          <cell r="N376">
            <v>31</v>
          </cell>
          <cell r="O376" t="str">
            <v>万饶</v>
          </cell>
          <cell r="P376">
            <v>36</v>
          </cell>
          <cell r="Q376" t="str">
            <v>尤顺芝</v>
          </cell>
          <cell r="R376">
            <v>40</v>
          </cell>
          <cell r="S376" t="str">
            <v>纪春权</v>
          </cell>
          <cell r="T376">
            <v>29</v>
          </cell>
          <cell r="U376" t="str">
            <v>邱君益</v>
          </cell>
          <cell r="V376">
            <v>64</v>
          </cell>
          <cell r="W376" t="str">
            <v>石敏</v>
          </cell>
        </row>
        <row r="377">
          <cell r="B377" t="str">
            <v>G513422200412286017</v>
          </cell>
          <cell r="C377" t="str">
            <v>08</v>
          </cell>
          <cell r="D377" t="str">
            <v>扎西旦珠</v>
          </cell>
          <cell r="E377">
            <v>396.5</v>
          </cell>
          <cell r="F377">
            <v>68</v>
          </cell>
          <cell r="G377" t="str">
            <v>格绒燚西</v>
          </cell>
          <cell r="H377">
            <v>41</v>
          </cell>
          <cell r="I377" t="str">
            <v>央宗娜姆</v>
          </cell>
          <cell r="J377">
            <v>28.5</v>
          </cell>
          <cell r="K377" t="str">
            <v>张福琴</v>
          </cell>
          <cell r="L377">
            <v>30</v>
          </cell>
          <cell r="M377" t="str">
            <v>解超燕</v>
          </cell>
          <cell r="N377">
            <v>33</v>
          </cell>
          <cell r="O377" t="str">
            <v>万饶</v>
          </cell>
          <cell r="P377">
            <v>36</v>
          </cell>
          <cell r="Q377" t="str">
            <v>尤顺芝</v>
          </cell>
          <cell r="R377">
            <v>39</v>
          </cell>
          <cell r="S377" t="str">
            <v>纪春权</v>
          </cell>
          <cell r="T377">
            <v>53</v>
          </cell>
          <cell r="U377" t="str">
            <v>邱君益</v>
          </cell>
          <cell r="V377">
            <v>68</v>
          </cell>
          <cell r="W377" t="str">
            <v>石敏</v>
          </cell>
        </row>
        <row r="378">
          <cell r="B378" t="str">
            <v>G513422200506244029</v>
          </cell>
          <cell r="C378" t="str">
            <v>08</v>
          </cell>
          <cell r="D378" t="str">
            <v>央章拉姆</v>
          </cell>
          <cell r="E378">
            <v>395.5</v>
          </cell>
          <cell r="F378">
            <v>86</v>
          </cell>
          <cell r="G378" t="str">
            <v>格绒燚西</v>
          </cell>
          <cell r="H378">
            <v>36</v>
          </cell>
          <cell r="I378" t="str">
            <v>央宗娜姆</v>
          </cell>
          <cell r="J378">
            <v>49.5</v>
          </cell>
          <cell r="K378" t="str">
            <v>张福琴</v>
          </cell>
          <cell r="L378">
            <v>18</v>
          </cell>
          <cell r="M378" t="str">
            <v>解超燕</v>
          </cell>
          <cell r="N378">
            <v>21</v>
          </cell>
          <cell r="O378" t="str">
            <v>万饶</v>
          </cell>
          <cell r="P378">
            <v>30</v>
          </cell>
          <cell r="Q378" t="str">
            <v>尤顺芝</v>
          </cell>
          <cell r="R378">
            <v>42</v>
          </cell>
          <cell r="S378" t="str">
            <v>纪春权</v>
          </cell>
          <cell r="T378">
            <v>65</v>
          </cell>
          <cell r="U378" t="str">
            <v>邱君益</v>
          </cell>
          <cell r="V378">
            <v>48</v>
          </cell>
          <cell r="W378" t="str">
            <v>石敏</v>
          </cell>
        </row>
        <row r="379">
          <cell r="B379" t="str">
            <v>G513422201003012722</v>
          </cell>
          <cell r="C379" t="str">
            <v>08</v>
          </cell>
          <cell r="D379" t="str">
            <v>沈润兰</v>
          </cell>
          <cell r="E379">
            <v>390.5</v>
          </cell>
          <cell r="F379">
            <v>83</v>
          </cell>
          <cell r="G379" t="str">
            <v>格绒燚西</v>
          </cell>
          <cell r="H379">
            <v>36</v>
          </cell>
          <cell r="I379" t="str">
            <v>央宗娜姆</v>
          </cell>
          <cell r="J379">
            <v>53.5</v>
          </cell>
          <cell r="K379" t="str">
            <v>张福琴</v>
          </cell>
          <cell r="L379">
            <v>18</v>
          </cell>
          <cell r="M379" t="str">
            <v>解超燕</v>
          </cell>
          <cell r="N379">
            <v>30</v>
          </cell>
          <cell r="O379" t="str">
            <v>万饶</v>
          </cell>
          <cell r="P379">
            <v>33</v>
          </cell>
          <cell r="Q379" t="str">
            <v>尤顺芝</v>
          </cell>
          <cell r="R379">
            <v>38</v>
          </cell>
          <cell r="S379" t="str">
            <v>纪春权</v>
          </cell>
          <cell r="T379">
            <v>55</v>
          </cell>
          <cell r="U379" t="str">
            <v>邱君益</v>
          </cell>
          <cell r="V379">
            <v>44</v>
          </cell>
          <cell r="W379" t="str">
            <v>石敏</v>
          </cell>
        </row>
        <row r="380">
          <cell r="B380" t="str">
            <v>G513422200409124818</v>
          </cell>
          <cell r="C380" t="str">
            <v>08</v>
          </cell>
          <cell r="D380" t="str">
            <v>苏朗次伦</v>
          </cell>
          <cell r="E380">
            <v>381.5</v>
          </cell>
          <cell r="F380">
            <v>80</v>
          </cell>
          <cell r="G380" t="str">
            <v>格绒燚西</v>
          </cell>
          <cell r="H380">
            <v>43</v>
          </cell>
          <cell r="I380" t="str">
            <v>央宗娜姆</v>
          </cell>
          <cell r="J380">
            <v>32.5</v>
          </cell>
          <cell r="K380" t="str">
            <v>张福琴</v>
          </cell>
          <cell r="L380">
            <v>29</v>
          </cell>
          <cell r="M380" t="str">
            <v>解超燕</v>
          </cell>
          <cell r="N380">
            <v>29</v>
          </cell>
          <cell r="O380" t="str">
            <v>万饶</v>
          </cell>
          <cell r="P380">
            <v>30</v>
          </cell>
          <cell r="Q380" t="str">
            <v>尤顺芝</v>
          </cell>
          <cell r="R380">
            <v>37</v>
          </cell>
          <cell r="S380" t="str">
            <v>纪春权</v>
          </cell>
          <cell r="T380">
            <v>61</v>
          </cell>
          <cell r="U380" t="str">
            <v>邱君益</v>
          </cell>
          <cell r="V380">
            <v>40</v>
          </cell>
          <cell r="W380" t="str">
            <v>石敏</v>
          </cell>
        </row>
        <row r="381">
          <cell r="B381" t="str">
            <v>G513422200605071311</v>
          </cell>
          <cell r="C381" t="str">
            <v>08</v>
          </cell>
          <cell r="D381" t="str">
            <v>沈志军</v>
          </cell>
          <cell r="E381">
            <v>381</v>
          </cell>
          <cell r="F381">
            <v>75</v>
          </cell>
          <cell r="G381" t="str">
            <v>格绒燚西</v>
          </cell>
          <cell r="H381">
            <v>45</v>
          </cell>
          <cell r="I381" t="str">
            <v>央宗娜姆</v>
          </cell>
          <cell r="J381">
            <v>34</v>
          </cell>
          <cell r="K381" t="str">
            <v>张福琴</v>
          </cell>
          <cell r="L381">
            <v>35</v>
          </cell>
          <cell r="M381" t="str">
            <v>解超燕</v>
          </cell>
          <cell r="N381">
            <v>28</v>
          </cell>
          <cell r="O381" t="str">
            <v>万饶</v>
          </cell>
          <cell r="P381">
            <v>37</v>
          </cell>
          <cell r="Q381" t="str">
            <v>尤顺芝</v>
          </cell>
          <cell r="R381">
            <v>35</v>
          </cell>
          <cell r="S381" t="str">
            <v>纪春权</v>
          </cell>
          <cell r="T381">
            <v>44</v>
          </cell>
          <cell r="U381" t="str">
            <v>邱君益</v>
          </cell>
          <cell r="V381">
            <v>48</v>
          </cell>
          <cell r="W381" t="str">
            <v>石敏</v>
          </cell>
        </row>
        <row r="382">
          <cell r="B382" t="str">
            <v>G513422200202154825</v>
          </cell>
          <cell r="C382" t="str">
            <v>08</v>
          </cell>
          <cell r="D382" t="str">
            <v>次仁央宗</v>
          </cell>
          <cell r="E382">
            <v>378</v>
          </cell>
          <cell r="F382">
            <v>75</v>
          </cell>
          <cell r="G382" t="str">
            <v>格绒燚西</v>
          </cell>
          <cell r="H382">
            <v>49</v>
          </cell>
          <cell r="I382" t="str">
            <v>央宗娜姆</v>
          </cell>
          <cell r="J382">
            <v>57</v>
          </cell>
          <cell r="K382" t="str">
            <v>张福琴</v>
          </cell>
          <cell r="L382">
            <v>21</v>
          </cell>
          <cell r="M382" t="str">
            <v>解超燕</v>
          </cell>
          <cell r="N382">
            <v>30</v>
          </cell>
          <cell r="O382" t="str">
            <v>万饶</v>
          </cell>
          <cell r="P382">
            <v>35</v>
          </cell>
          <cell r="Q382" t="str">
            <v>尤顺芝</v>
          </cell>
          <cell r="R382">
            <v>28</v>
          </cell>
          <cell r="S382" t="str">
            <v>纪春权</v>
          </cell>
          <cell r="T382">
            <v>31</v>
          </cell>
          <cell r="U382" t="str">
            <v>邱君益</v>
          </cell>
          <cell r="V382">
            <v>52</v>
          </cell>
          <cell r="W382" t="str">
            <v>石敏</v>
          </cell>
        </row>
        <row r="383">
          <cell r="B383" t="str">
            <v>G513422200608074622</v>
          </cell>
          <cell r="C383" t="str">
            <v>08</v>
          </cell>
          <cell r="D383" t="str">
            <v>苏朗央青</v>
          </cell>
          <cell r="E383">
            <v>372</v>
          </cell>
          <cell r="F383">
            <v>73</v>
          </cell>
          <cell r="G383" t="str">
            <v>格绒燚西</v>
          </cell>
          <cell r="H383">
            <v>38</v>
          </cell>
          <cell r="I383" t="str">
            <v>央宗娜姆</v>
          </cell>
          <cell r="J383">
            <v>32</v>
          </cell>
          <cell r="K383" t="str">
            <v>张福琴</v>
          </cell>
          <cell r="L383">
            <v>21</v>
          </cell>
          <cell r="M383" t="str">
            <v>解超燕</v>
          </cell>
          <cell r="N383">
            <v>21</v>
          </cell>
          <cell r="O383" t="str">
            <v>万饶</v>
          </cell>
          <cell r="P383">
            <v>52</v>
          </cell>
          <cell r="Q383" t="str">
            <v>尤顺芝</v>
          </cell>
          <cell r="R383">
            <v>48</v>
          </cell>
          <cell r="S383" t="str">
            <v>纪春权</v>
          </cell>
          <cell r="T383">
            <v>51</v>
          </cell>
          <cell r="U383" t="str">
            <v>邱君益</v>
          </cell>
          <cell r="V383">
            <v>36</v>
          </cell>
          <cell r="W383" t="str">
            <v>石敏</v>
          </cell>
        </row>
        <row r="384">
          <cell r="B384" t="str">
            <v>G51342220070221621X</v>
          </cell>
          <cell r="C384" t="str">
            <v>08</v>
          </cell>
          <cell r="D384" t="str">
            <v>益西杜基</v>
          </cell>
          <cell r="E384">
            <v>371</v>
          </cell>
          <cell r="F384">
            <v>74</v>
          </cell>
          <cell r="G384" t="str">
            <v>格绒燚西</v>
          </cell>
          <cell r="H384">
            <v>45</v>
          </cell>
          <cell r="I384" t="str">
            <v>央宗娜姆</v>
          </cell>
          <cell r="J384">
            <v>35</v>
          </cell>
          <cell r="K384" t="str">
            <v>张福琴</v>
          </cell>
          <cell r="L384">
            <v>16</v>
          </cell>
          <cell r="M384" t="str">
            <v>解超燕</v>
          </cell>
          <cell r="N384">
            <v>22</v>
          </cell>
          <cell r="O384" t="str">
            <v>万饶</v>
          </cell>
          <cell r="P384">
            <v>28</v>
          </cell>
          <cell r="Q384" t="str">
            <v>尤顺芝</v>
          </cell>
          <cell r="R384">
            <v>47</v>
          </cell>
          <cell r="S384" t="str">
            <v>纪春权</v>
          </cell>
          <cell r="T384">
            <v>46</v>
          </cell>
          <cell r="U384" t="str">
            <v>邱君益</v>
          </cell>
          <cell r="V384">
            <v>58</v>
          </cell>
          <cell r="W384" t="str">
            <v>石敏</v>
          </cell>
        </row>
        <row r="385">
          <cell r="B385" t="str">
            <v>G513422200505200729</v>
          </cell>
          <cell r="C385" t="str">
            <v>08</v>
          </cell>
          <cell r="D385" t="str">
            <v>王村里</v>
          </cell>
          <cell r="E385">
            <v>369</v>
          </cell>
          <cell r="F385">
            <v>64</v>
          </cell>
          <cell r="G385" t="str">
            <v>格绒燚西</v>
          </cell>
          <cell r="H385">
            <v>56</v>
          </cell>
          <cell r="I385" t="str">
            <v>央宗娜姆</v>
          </cell>
          <cell r="J385">
            <v>55</v>
          </cell>
          <cell r="K385" t="str">
            <v>张福琴</v>
          </cell>
          <cell r="L385">
            <v>15</v>
          </cell>
          <cell r="M385" t="str">
            <v>解超燕</v>
          </cell>
          <cell r="N385">
            <v>21</v>
          </cell>
          <cell r="O385" t="str">
            <v>万饶</v>
          </cell>
          <cell r="P385">
            <v>30</v>
          </cell>
          <cell r="Q385" t="str">
            <v>尤顺芝</v>
          </cell>
          <cell r="R385">
            <v>34</v>
          </cell>
          <cell r="S385" t="str">
            <v>纪春权</v>
          </cell>
          <cell r="T385">
            <v>38</v>
          </cell>
          <cell r="U385" t="str">
            <v>邱君益</v>
          </cell>
          <cell r="V385">
            <v>56</v>
          </cell>
          <cell r="W385" t="str">
            <v>石敏</v>
          </cell>
        </row>
        <row r="386">
          <cell r="B386" t="str">
            <v>G513422200412205029</v>
          </cell>
          <cell r="C386" t="str">
            <v>08</v>
          </cell>
          <cell r="D386" t="str">
            <v>次尔拉初</v>
          </cell>
          <cell r="E386">
            <v>369</v>
          </cell>
          <cell r="F386">
            <v>78</v>
          </cell>
          <cell r="G386" t="str">
            <v>格绒燚西</v>
          </cell>
          <cell r="H386">
            <v>33</v>
          </cell>
          <cell r="I386" t="str">
            <v>央宗娜姆</v>
          </cell>
          <cell r="J386">
            <v>39</v>
          </cell>
          <cell r="K386" t="str">
            <v>张福琴</v>
          </cell>
          <cell r="L386">
            <v>38</v>
          </cell>
          <cell r="M386" t="str">
            <v>解超燕</v>
          </cell>
          <cell r="N386">
            <v>17</v>
          </cell>
          <cell r="O386" t="str">
            <v>万饶</v>
          </cell>
          <cell r="P386">
            <v>33</v>
          </cell>
          <cell r="Q386" t="str">
            <v>尤顺芝</v>
          </cell>
          <cell r="R386">
            <v>30</v>
          </cell>
          <cell r="S386" t="str">
            <v>纪春权</v>
          </cell>
          <cell r="T386">
            <v>51</v>
          </cell>
          <cell r="U386" t="str">
            <v>邱君益</v>
          </cell>
          <cell r="V386">
            <v>50</v>
          </cell>
          <cell r="W386" t="str">
            <v>石敏</v>
          </cell>
        </row>
        <row r="387">
          <cell r="B387" t="str">
            <v>G513422200212302721</v>
          </cell>
          <cell r="C387" t="str">
            <v>08</v>
          </cell>
          <cell r="D387" t="str">
            <v>陈付美</v>
          </cell>
          <cell r="E387">
            <v>366.5</v>
          </cell>
          <cell r="F387">
            <v>70</v>
          </cell>
          <cell r="G387" t="str">
            <v>格绒燚西</v>
          </cell>
          <cell r="H387">
            <v>43</v>
          </cell>
          <cell r="I387" t="str">
            <v>央宗娜姆</v>
          </cell>
          <cell r="J387">
            <v>48.5</v>
          </cell>
          <cell r="K387" t="str">
            <v>张福琴</v>
          </cell>
          <cell r="L387">
            <v>27</v>
          </cell>
          <cell r="M387" t="str">
            <v>解超燕</v>
          </cell>
          <cell r="N387">
            <v>28</v>
          </cell>
          <cell r="O387" t="str">
            <v>万饶</v>
          </cell>
          <cell r="P387">
            <v>29</v>
          </cell>
          <cell r="Q387" t="str">
            <v>尤顺芝</v>
          </cell>
          <cell r="R387">
            <v>31</v>
          </cell>
          <cell r="S387" t="str">
            <v>纪春权</v>
          </cell>
          <cell r="T387">
            <v>48</v>
          </cell>
          <cell r="U387" t="str">
            <v>邱君益</v>
          </cell>
          <cell r="V387">
            <v>42</v>
          </cell>
          <cell r="W387" t="str">
            <v>石敏</v>
          </cell>
        </row>
        <row r="388">
          <cell r="B388" t="str">
            <v>G513422200611030030</v>
          </cell>
          <cell r="C388" t="str">
            <v>08</v>
          </cell>
          <cell r="D388" t="str">
            <v>巴松多杰</v>
          </cell>
          <cell r="E388">
            <v>361.5</v>
          </cell>
          <cell r="F388">
            <v>73</v>
          </cell>
          <cell r="G388" t="str">
            <v>格绒燚西</v>
          </cell>
          <cell r="H388">
            <v>41</v>
          </cell>
          <cell r="I388" t="str">
            <v>央宗娜姆</v>
          </cell>
          <cell r="J388">
            <v>44.5</v>
          </cell>
          <cell r="K388" t="str">
            <v>张福琴</v>
          </cell>
          <cell r="L388">
            <v>35</v>
          </cell>
          <cell r="M388" t="str">
            <v>解超燕</v>
          </cell>
          <cell r="N388">
            <v>23</v>
          </cell>
          <cell r="O388" t="str">
            <v>万饶</v>
          </cell>
          <cell r="P388">
            <v>28</v>
          </cell>
          <cell r="Q388" t="str">
            <v>尤顺芝</v>
          </cell>
          <cell r="R388">
            <v>24</v>
          </cell>
          <cell r="S388" t="str">
            <v>纪春权</v>
          </cell>
          <cell r="T388">
            <v>41</v>
          </cell>
          <cell r="U388" t="str">
            <v>邱君益</v>
          </cell>
          <cell r="V388">
            <v>52</v>
          </cell>
          <cell r="W388" t="str">
            <v>石敏</v>
          </cell>
        </row>
        <row r="389">
          <cell r="B389" t="str">
            <v>G513422200702026635</v>
          </cell>
          <cell r="C389" t="str">
            <v>08</v>
          </cell>
          <cell r="D389" t="str">
            <v>杨文龙</v>
          </cell>
          <cell r="E389">
            <v>355.5</v>
          </cell>
          <cell r="F389">
            <v>69</v>
          </cell>
          <cell r="G389" t="str">
            <v>格绒燚西</v>
          </cell>
          <cell r="H389">
            <v>63</v>
          </cell>
          <cell r="I389" t="str">
            <v>央宗娜姆</v>
          </cell>
          <cell r="J389">
            <v>32.5</v>
          </cell>
          <cell r="K389" t="str">
            <v>张福琴</v>
          </cell>
          <cell r="L389">
            <v>38</v>
          </cell>
          <cell r="M389" t="str">
            <v>解超燕</v>
          </cell>
          <cell r="N389">
            <v>27</v>
          </cell>
          <cell r="O389" t="str">
            <v>万饶</v>
          </cell>
          <cell r="P389">
            <v>23</v>
          </cell>
          <cell r="Q389" t="str">
            <v>尤顺芝</v>
          </cell>
          <cell r="R389">
            <v>31</v>
          </cell>
          <cell r="S389" t="str">
            <v>纪春权</v>
          </cell>
          <cell r="T389">
            <v>36</v>
          </cell>
          <cell r="U389" t="str">
            <v>邱君益</v>
          </cell>
          <cell r="V389">
            <v>36</v>
          </cell>
          <cell r="W389" t="str">
            <v>石敏</v>
          </cell>
        </row>
        <row r="390">
          <cell r="B390" t="str">
            <v>G513422200703084220</v>
          </cell>
          <cell r="C390" t="str">
            <v>08</v>
          </cell>
          <cell r="D390" t="str">
            <v>扎西祝玛</v>
          </cell>
          <cell r="E390">
            <v>354.5</v>
          </cell>
          <cell r="F390">
            <v>85</v>
          </cell>
          <cell r="G390" t="str">
            <v>格绒燚西</v>
          </cell>
          <cell r="H390">
            <v>23</v>
          </cell>
          <cell r="I390" t="str">
            <v>央宗娜姆</v>
          </cell>
          <cell r="J390">
            <v>41.5</v>
          </cell>
          <cell r="K390" t="str">
            <v>张福琴</v>
          </cell>
          <cell r="L390">
            <v>26</v>
          </cell>
          <cell r="M390" t="str">
            <v>解超燕</v>
          </cell>
          <cell r="N390">
            <v>22</v>
          </cell>
          <cell r="O390" t="str">
            <v>万饶</v>
          </cell>
          <cell r="P390">
            <v>34</v>
          </cell>
          <cell r="Q390" t="str">
            <v>尤顺芝</v>
          </cell>
          <cell r="R390">
            <v>40</v>
          </cell>
          <cell r="S390" t="str">
            <v>纪春权</v>
          </cell>
          <cell r="T390">
            <v>35</v>
          </cell>
          <cell r="U390" t="str">
            <v>邱君益</v>
          </cell>
          <cell r="V390">
            <v>48</v>
          </cell>
          <cell r="W390" t="str">
            <v>石敏</v>
          </cell>
        </row>
        <row r="391">
          <cell r="B391" t="str">
            <v>G513422200503026210</v>
          </cell>
          <cell r="C391" t="str">
            <v>08</v>
          </cell>
          <cell r="D391" t="str">
            <v>杨扎西</v>
          </cell>
          <cell r="E391">
            <v>353.5</v>
          </cell>
          <cell r="F391">
            <v>77</v>
          </cell>
          <cell r="G391" t="str">
            <v>格绒燚西</v>
          </cell>
          <cell r="H391">
            <v>40</v>
          </cell>
          <cell r="I391" t="str">
            <v>央宗娜姆</v>
          </cell>
          <cell r="J391">
            <v>43.5</v>
          </cell>
          <cell r="K391" t="str">
            <v>张福琴</v>
          </cell>
          <cell r="L391">
            <v>18</v>
          </cell>
          <cell r="M391" t="str">
            <v>解超燕</v>
          </cell>
          <cell r="N391">
            <v>29</v>
          </cell>
          <cell r="O391" t="str">
            <v>万饶</v>
          </cell>
          <cell r="P391">
            <v>28</v>
          </cell>
          <cell r="Q391" t="str">
            <v>尤顺芝</v>
          </cell>
          <cell r="R391">
            <v>38</v>
          </cell>
          <cell r="S391" t="str">
            <v>纪春权</v>
          </cell>
          <cell r="T391">
            <v>46</v>
          </cell>
          <cell r="U391" t="str">
            <v>邱君益</v>
          </cell>
          <cell r="V391">
            <v>34</v>
          </cell>
          <cell r="W391" t="str">
            <v>石敏</v>
          </cell>
        </row>
        <row r="392">
          <cell r="B392" t="str">
            <v>G51342220050511031X</v>
          </cell>
          <cell r="C392" t="str">
            <v>08</v>
          </cell>
          <cell r="D392" t="str">
            <v>蔡长明</v>
          </cell>
          <cell r="E392">
            <v>353</v>
          </cell>
          <cell r="F392">
            <v>72</v>
          </cell>
          <cell r="G392" t="str">
            <v>格绒燚西</v>
          </cell>
          <cell r="H392">
            <v>28</v>
          </cell>
          <cell r="I392" t="str">
            <v>央宗娜姆</v>
          </cell>
          <cell r="J392">
            <v>35</v>
          </cell>
          <cell r="K392" t="str">
            <v>张福琴</v>
          </cell>
          <cell r="L392">
            <v>28</v>
          </cell>
          <cell r="M392" t="str">
            <v>解超燕</v>
          </cell>
          <cell r="N392">
            <v>26</v>
          </cell>
          <cell r="O392" t="str">
            <v>万饶</v>
          </cell>
          <cell r="P392">
            <v>38</v>
          </cell>
          <cell r="Q392" t="str">
            <v>尤顺芝</v>
          </cell>
          <cell r="R392">
            <v>36</v>
          </cell>
          <cell r="S392" t="str">
            <v>纪春权</v>
          </cell>
          <cell r="T392">
            <v>50</v>
          </cell>
          <cell r="U392" t="str">
            <v>邱君益</v>
          </cell>
          <cell r="V392">
            <v>40</v>
          </cell>
          <cell r="W392" t="str">
            <v>石敏</v>
          </cell>
        </row>
        <row r="393">
          <cell r="B393" t="str">
            <v>G51342220060714502X</v>
          </cell>
          <cell r="C393" t="str">
            <v>08</v>
          </cell>
          <cell r="D393" t="str">
            <v>欧麻</v>
          </cell>
          <cell r="E393">
            <v>347.5</v>
          </cell>
          <cell r="F393">
            <v>75</v>
          </cell>
          <cell r="G393" t="str">
            <v>格绒燚西</v>
          </cell>
          <cell r="H393">
            <v>25</v>
          </cell>
          <cell r="I393" t="str">
            <v>央宗娜姆</v>
          </cell>
          <cell r="J393">
            <v>60.5</v>
          </cell>
          <cell r="K393" t="str">
            <v>张福琴</v>
          </cell>
          <cell r="L393">
            <v>17</v>
          </cell>
          <cell r="M393" t="str">
            <v>解超燕</v>
          </cell>
          <cell r="N393">
            <v>18</v>
          </cell>
          <cell r="O393" t="str">
            <v>万饶</v>
          </cell>
          <cell r="P393">
            <v>34</v>
          </cell>
          <cell r="Q393" t="str">
            <v>尤顺芝</v>
          </cell>
          <cell r="R393">
            <v>36</v>
          </cell>
          <cell r="S393" t="str">
            <v>纪春权</v>
          </cell>
          <cell r="T393">
            <v>58</v>
          </cell>
          <cell r="U393" t="str">
            <v>邱君益</v>
          </cell>
          <cell r="V393">
            <v>24</v>
          </cell>
          <cell r="W393" t="str">
            <v>石敏</v>
          </cell>
        </row>
        <row r="394">
          <cell r="B394" t="str">
            <v>G51342220070318212X</v>
          </cell>
          <cell r="C394" t="str">
            <v>08</v>
          </cell>
          <cell r="D394" t="str">
            <v>吕杰英</v>
          </cell>
          <cell r="E394">
            <v>346.5</v>
          </cell>
          <cell r="F394">
            <v>75</v>
          </cell>
          <cell r="G394" t="str">
            <v>格绒燚西</v>
          </cell>
          <cell r="H394">
            <v>37</v>
          </cell>
          <cell r="I394" t="str">
            <v>央宗娜姆</v>
          </cell>
          <cell r="J394">
            <v>41.5</v>
          </cell>
          <cell r="K394" t="str">
            <v>张福琴</v>
          </cell>
          <cell r="L394">
            <v>17</v>
          </cell>
          <cell r="M394" t="str">
            <v>解超燕</v>
          </cell>
          <cell r="N394">
            <v>27</v>
          </cell>
          <cell r="O394" t="str">
            <v>万饶</v>
          </cell>
          <cell r="P394">
            <v>36</v>
          </cell>
          <cell r="Q394" t="str">
            <v>尤顺芝</v>
          </cell>
          <cell r="R394">
            <v>33</v>
          </cell>
          <cell r="S394" t="str">
            <v>纪春权</v>
          </cell>
          <cell r="T394">
            <v>34</v>
          </cell>
          <cell r="U394" t="str">
            <v>邱君益</v>
          </cell>
          <cell r="V394">
            <v>46</v>
          </cell>
          <cell r="W394" t="str">
            <v>石敏</v>
          </cell>
        </row>
        <row r="395">
          <cell r="B395" t="str">
            <v>G513422200609176428</v>
          </cell>
          <cell r="C395" t="str">
            <v>08</v>
          </cell>
          <cell r="D395" t="str">
            <v>呷绒其珍</v>
          </cell>
          <cell r="E395">
            <v>344</v>
          </cell>
          <cell r="F395">
            <v>81</v>
          </cell>
          <cell r="G395" t="str">
            <v>格绒燚西</v>
          </cell>
          <cell r="H395">
            <v>23</v>
          </cell>
          <cell r="I395" t="str">
            <v>央宗娜姆</v>
          </cell>
          <cell r="J395">
            <v>50</v>
          </cell>
          <cell r="K395" t="str">
            <v>张福琴</v>
          </cell>
          <cell r="L395">
            <v>16</v>
          </cell>
          <cell r="M395" t="str">
            <v>解超燕</v>
          </cell>
          <cell r="N395">
            <v>21</v>
          </cell>
          <cell r="O395" t="str">
            <v>万饶</v>
          </cell>
          <cell r="P395">
            <v>30</v>
          </cell>
          <cell r="Q395" t="str">
            <v>尤顺芝</v>
          </cell>
          <cell r="R395">
            <v>47</v>
          </cell>
          <cell r="S395" t="str">
            <v>纪春权</v>
          </cell>
          <cell r="T395">
            <v>42</v>
          </cell>
          <cell r="U395" t="str">
            <v>邱君益</v>
          </cell>
          <cell r="V395">
            <v>34</v>
          </cell>
          <cell r="W395" t="str">
            <v>石敏</v>
          </cell>
        </row>
        <row r="396">
          <cell r="B396" t="str">
            <v>G513422200405100018</v>
          </cell>
          <cell r="C396" t="str">
            <v>08</v>
          </cell>
          <cell r="D396" t="str">
            <v>毛尔朗</v>
          </cell>
          <cell r="E396">
            <v>337.5</v>
          </cell>
          <cell r="F396">
            <v>75</v>
          </cell>
          <cell r="G396" t="str">
            <v>格绒燚西</v>
          </cell>
          <cell r="H396">
            <v>46</v>
          </cell>
          <cell r="I396" t="str">
            <v>央宗娜姆</v>
          </cell>
          <cell r="J396">
            <v>34.5</v>
          </cell>
          <cell r="K396" t="str">
            <v>张福琴</v>
          </cell>
          <cell r="L396">
            <v>31</v>
          </cell>
          <cell r="M396" t="str">
            <v>解超燕</v>
          </cell>
          <cell r="N396">
            <v>19</v>
          </cell>
          <cell r="O396" t="str">
            <v>万饶</v>
          </cell>
          <cell r="P396">
            <v>21</v>
          </cell>
          <cell r="Q396" t="str">
            <v>尤顺芝</v>
          </cell>
          <cell r="R396">
            <v>35</v>
          </cell>
          <cell r="S396" t="str">
            <v>纪春权</v>
          </cell>
          <cell r="T396">
            <v>36</v>
          </cell>
          <cell r="U396" t="str">
            <v>邱君益</v>
          </cell>
          <cell r="V396">
            <v>40</v>
          </cell>
          <cell r="W396" t="str">
            <v>石敏</v>
          </cell>
        </row>
        <row r="397">
          <cell r="B397" t="str">
            <v>G51342220070718232X</v>
          </cell>
          <cell r="C397" t="str">
            <v>08</v>
          </cell>
          <cell r="D397" t="str">
            <v>黄央青</v>
          </cell>
          <cell r="E397">
            <v>327.5</v>
          </cell>
          <cell r="F397">
            <v>64</v>
          </cell>
          <cell r="G397" t="str">
            <v>格绒燚西</v>
          </cell>
          <cell r="H397">
            <v>20</v>
          </cell>
          <cell r="I397" t="str">
            <v>央宗娜姆</v>
          </cell>
          <cell r="J397">
            <v>66.5</v>
          </cell>
          <cell r="K397" t="str">
            <v>张福琴</v>
          </cell>
          <cell r="L397">
            <v>7</v>
          </cell>
          <cell r="M397" t="str">
            <v>解超燕</v>
          </cell>
          <cell r="N397">
            <v>19</v>
          </cell>
          <cell r="O397" t="str">
            <v>万饶</v>
          </cell>
          <cell r="P397">
            <v>25</v>
          </cell>
          <cell r="Q397" t="str">
            <v>尤顺芝</v>
          </cell>
          <cell r="R397">
            <v>36</v>
          </cell>
          <cell r="S397" t="str">
            <v>纪春权</v>
          </cell>
          <cell r="T397">
            <v>40</v>
          </cell>
          <cell r="U397" t="str">
            <v>邱君益</v>
          </cell>
          <cell r="V397">
            <v>50</v>
          </cell>
          <cell r="W397" t="str">
            <v>石敏</v>
          </cell>
        </row>
        <row r="398">
          <cell r="B398" t="str">
            <v>G513422200610152116</v>
          </cell>
          <cell r="C398" t="str">
            <v>08</v>
          </cell>
          <cell r="D398" t="str">
            <v>王祖杰</v>
          </cell>
          <cell r="E398">
            <v>319.5</v>
          </cell>
          <cell r="F398">
            <v>77</v>
          </cell>
          <cell r="G398" t="str">
            <v>格绒燚西</v>
          </cell>
          <cell r="H398">
            <v>25</v>
          </cell>
          <cell r="I398" t="str">
            <v>央宗娜姆</v>
          </cell>
          <cell r="J398">
            <v>27.5</v>
          </cell>
          <cell r="K398" t="str">
            <v>张福琴</v>
          </cell>
          <cell r="L398">
            <v>27</v>
          </cell>
          <cell r="M398" t="str">
            <v>解超燕</v>
          </cell>
          <cell r="N398">
            <v>19</v>
          </cell>
          <cell r="O398" t="str">
            <v>万饶</v>
          </cell>
          <cell r="P398">
            <v>33</v>
          </cell>
          <cell r="Q398" t="str">
            <v>尤顺芝</v>
          </cell>
          <cell r="R398">
            <v>32</v>
          </cell>
          <cell r="S398" t="str">
            <v>纪春权</v>
          </cell>
          <cell r="T398">
            <v>31</v>
          </cell>
          <cell r="U398" t="str">
            <v>邱君益</v>
          </cell>
          <cell r="V398">
            <v>48</v>
          </cell>
          <cell r="W398" t="str">
            <v>石敏</v>
          </cell>
        </row>
        <row r="399">
          <cell r="B399" t="str">
            <v>G513422200512091524</v>
          </cell>
          <cell r="C399" t="str">
            <v>08</v>
          </cell>
          <cell r="D399" t="str">
            <v>马日启</v>
          </cell>
          <cell r="E399">
            <v>299</v>
          </cell>
          <cell r="F399">
            <v>57</v>
          </cell>
          <cell r="G399" t="str">
            <v>格绒燚西</v>
          </cell>
          <cell r="H399">
            <v>32</v>
          </cell>
          <cell r="I399" t="str">
            <v>央宗娜姆</v>
          </cell>
          <cell r="J399">
            <v>45</v>
          </cell>
          <cell r="K399" t="str">
            <v>张福琴</v>
          </cell>
          <cell r="L399">
            <v>16</v>
          </cell>
          <cell r="M399" t="str">
            <v>解超燕</v>
          </cell>
          <cell r="N399">
            <v>22</v>
          </cell>
          <cell r="O399" t="str">
            <v>万饶</v>
          </cell>
          <cell r="P399">
            <v>29</v>
          </cell>
          <cell r="Q399" t="str">
            <v>尤顺芝</v>
          </cell>
          <cell r="R399">
            <v>35</v>
          </cell>
          <cell r="S399" t="str">
            <v>纪春权</v>
          </cell>
          <cell r="T399">
            <v>35</v>
          </cell>
          <cell r="U399" t="str">
            <v>邱君益</v>
          </cell>
          <cell r="V399">
            <v>28</v>
          </cell>
          <cell r="W399" t="str">
            <v>石敏</v>
          </cell>
        </row>
        <row r="400">
          <cell r="B400" t="str">
            <v>G513422200204142123</v>
          </cell>
          <cell r="C400" t="str">
            <v>08</v>
          </cell>
          <cell r="D400" t="str">
            <v>吕巫志</v>
          </cell>
          <cell r="E400">
            <v>288.5</v>
          </cell>
          <cell r="F400">
            <v>61</v>
          </cell>
          <cell r="G400" t="str">
            <v>格绒燚西</v>
          </cell>
          <cell r="H400">
            <v>28</v>
          </cell>
          <cell r="I400" t="str">
            <v>央宗娜姆</v>
          </cell>
          <cell r="J400">
            <v>49.5</v>
          </cell>
          <cell r="K400" t="str">
            <v>张福琴</v>
          </cell>
          <cell r="L400">
            <v>13</v>
          </cell>
          <cell r="M400" t="str">
            <v>解超燕</v>
          </cell>
          <cell r="N400">
            <v>23</v>
          </cell>
          <cell r="O400" t="str">
            <v>万饶</v>
          </cell>
          <cell r="P400">
            <v>29</v>
          </cell>
          <cell r="Q400" t="str">
            <v>尤顺芝</v>
          </cell>
          <cell r="R400">
            <v>30</v>
          </cell>
          <cell r="S400" t="str">
            <v>纪春权</v>
          </cell>
          <cell r="T400">
            <v>29</v>
          </cell>
          <cell r="U400" t="str">
            <v>邱君益</v>
          </cell>
          <cell r="V400">
            <v>26</v>
          </cell>
          <cell r="W400" t="str">
            <v>石敏</v>
          </cell>
        </row>
        <row r="401">
          <cell r="B401" t="str">
            <v>G513422200305026420</v>
          </cell>
          <cell r="C401" t="str">
            <v>08</v>
          </cell>
          <cell r="D401" t="str">
            <v>次仁拥珍</v>
          </cell>
          <cell r="E401">
            <v>283</v>
          </cell>
          <cell r="F401">
            <v>66</v>
          </cell>
          <cell r="G401" t="str">
            <v>格绒燚西</v>
          </cell>
          <cell r="H401">
            <v>28</v>
          </cell>
          <cell r="I401" t="str">
            <v>央宗娜姆</v>
          </cell>
          <cell r="J401">
            <v>24</v>
          </cell>
          <cell r="K401" t="str">
            <v>张福琴</v>
          </cell>
          <cell r="L401">
            <v>14</v>
          </cell>
          <cell r="M401" t="str">
            <v>解超燕</v>
          </cell>
          <cell r="N401">
            <v>18</v>
          </cell>
          <cell r="O401" t="str">
            <v>万饶</v>
          </cell>
          <cell r="P401">
            <v>36</v>
          </cell>
          <cell r="Q401" t="str">
            <v>尤顺芝</v>
          </cell>
          <cell r="R401">
            <v>34</v>
          </cell>
          <cell r="S401" t="str">
            <v>纪春权</v>
          </cell>
          <cell r="T401">
            <v>43</v>
          </cell>
          <cell r="U401" t="str">
            <v>邱君益</v>
          </cell>
          <cell r="V401">
            <v>20</v>
          </cell>
          <cell r="W401" t="str">
            <v>石敏</v>
          </cell>
        </row>
        <row r="402">
          <cell r="B402" t="str">
            <v>G513422200610101546</v>
          </cell>
          <cell r="C402" t="str">
            <v>09</v>
          </cell>
          <cell r="D402" t="str">
            <v>杨几几</v>
          </cell>
          <cell r="E402">
            <v>473.5</v>
          </cell>
          <cell r="F402">
            <v>71</v>
          </cell>
          <cell r="G402" t="str">
            <v>杨翁基之玛</v>
          </cell>
          <cell r="H402">
            <v>83</v>
          </cell>
          <cell r="I402" t="str">
            <v>喇燕</v>
          </cell>
          <cell r="J402">
            <v>57.5</v>
          </cell>
          <cell r="K402" t="str">
            <v>陈国萍</v>
          </cell>
          <cell r="L402">
            <v>41</v>
          </cell>
          <cell r="M402" t="str">
            <v>次珍扎保</v>
          </cell>
          <cell r="N402">
            <v>42</v>
          </cell>
          <cell r="O402" t="str">
            <v>万饶</v>
          </cell>
          <cell r="P402">
            <v>40</v>
          </cell>
          <cell r="Q402" t="str">
            <v>张弘</v>
          </cell>
          <cell r="R402">
            <v>44</v>
          </cell>
          <cell r="S402" t="str">
            <v>马巫各</v>
          </cell>
          <cell r="T402">
            <v>43</v>
          </cell>
          <cell r="U402" t="str">
            <v>卢逸</v>
          </cell>
          <cell r="V402">
            <v>52</v>
          </cell>
          <cell r="W402" t="str">
            <v>胡柔殳</v>
          </cell>
        </row>
        <row r="403">
          <cell r="B403" t="str">
            <v>G513422200612271311</v>
          </cell>
          <cell r="C403" t="str">
            <v>09</v>
          </cell>
          <cell r="D403" t="str">
            <v>沈小军</v>
          </cell>
          <cell r="E403">
            <v>472.5</v>
          </cell>
          <cell r="F403">
            <v>64</v>
          </cell>
          <cell r="G403" t="str">
            <v>杨翁基之玛</v>
          </cell>
          <cell r="H403">
            <v>58</v>
          </cell>
          <cell r="I403" t="str">
            <v>喇燕</v>
          </cell>
          <cell r="J403">
            <v>52.5</v>
          </cell>
          <cell r="K403" t="str">
            <v>陈国萍</v>
          </cell>
          <cell r="L403">
            <v>32</v>
          </cell>
          <cell r="M403" t="str">
            <v>次珍扎保</v>
          </cell>
          <cell r="N403">
            <v>43</v>
          </cell>
          <cell r="O403" t="str">
            <v>万饶</v>
          </cell>
          <cell r="P403">
            <v>54</v>
          </cell>
          <cell r="Q403" t="str">
            <v>张弘</v>
          </cell>
          <cell r="R403">
            <v>49</v>
          </cell>
          <cell r="S403" t="str">
            <v>马巫各</v>
          </cell>
          <cell r="T403">
            <v>64</v>
          </cell>
          <cell r="U403" t="str">
            <v>卢逸</v>
          </cell>
          <cell r="V403">
            <v>56</v>
          </cell>
          <cell r="W403" t="str">
            <v>胡柔殳</v>
          </cell>
        </row>
        <row r="404">
          <cell r="B404" t="str">
            <v>G513422200401156014</v>
          </cell>
          <cell r="C404" t="str">
            <v>09</v>
          </cell>
          <cell r="D404" t="str">
            <v>杨顺林</v>
          </cell>
          <cell r="E404">
            <v>470</v>
          </cell>
          <cell r="F404">
            <v>83</v>
          </cell>
          <cell r="G404" t="str">
            <v>杨翁基之玛</v>
          </cell>
          <cell r="H404">
            <v>41</v>
          </cell>
          <cell r="I404" t="str">
            <v>喇燕</v>
          </cell>
          <cell r="J404">
            <v>55</v>
          </cell>
          <cell r="K404" t="str">
            <v>陈国萍</v>
          </cell>
          <cell r="L404">
            <v>28</v>
          </cell>
          <cell r="M404" t="str">
            <v>次珍扎保</v>
          </cell>
          <cell r="N404">
            <v>39</v>
          </cell>
          <cell r="O404" t="str">
            <v>万饶</v>
          </cell>
          <cell r="P404">
            <v>46</v>
          </cell>
          <cell r="Q404" t="str">
            <v>张弘</v>
          </cell>
          <cell r="R404">
            <v>55</v>
          </cell>
          <cell r="S404" t="str">
            <v>马巫各</v>
          </cell>
          <cell r="T404">
            <v>73</v>
          </cell>
          <cell r="U404" t="str">
            <v>卢逸</v>
          </cell>
          <cell r="V404">
            <v>50</v>
          </cell>
          <cell r="W404" t="str">
            <v>胡柔殳</v>
          </cell>
        </row>
        <row r="405">
          <cell r="B405" t="str">
            <v>G513422200305216013</v>
          </cell>
          <cell r="C405" t="str">
            <v>09</v>
          </cell>
          <cell r="D405" t="str">
            <v>扎西巴丁</v>
          </cell>
          <cell r="E405">
            <v>458.5</v>
          </cell>
          <cell r="F405">
            <v>87</v>
          </cell>
          <cell r="G405" t="str">
            <v>杨翁基之玛</v>
          </cell>
          <cell r="H405">
            <v>57</v>
          </cell>
          <cell r="I405" t="str">
            <v>喇燕</v>
          </cell>
          <cell r="J405">
            <v>54.5</v>
          </cell>
          <cell r="K405" t="str">
            <v>陈国萍</v>
          </cell>
          <cell r="L405">
            <v>34</v>
          </cell>
          <cell r="M405" t="str">
            <v>次珍扎保</v>
          </cell>
          <cell r="N405">
            <v>33</v>
          </cell>
          <cell r="O405" t="str">
            <v>万饶</v>
          </cell>
          <cell r="P405">
            <v>35</v>
          </cell>
          <cell r="Q405" t="str">
            <v>张弘</v>
          </cell>
          <cell r="R405">
            <v>40</v>
          </cell>
          <cell r="S405" t="str">
            <v>马巫各</v>
          </cell>
          <cell r="T405">
            <v>68</v>
          </cell>
          <cell r="U405" t="str">
            <v>卢逸</v>
          </cell>
          <cell r="V405">
            <v>50</v>
          </cell>
          <cell r="W405" t="str">
            <v>胡柔殳</v>
          </cell>
        </row>
        <row r="406">
          <cell r="B406" t="str">
            <v>G513422200607084618</v>
          </cell>
          <cell r="C406" t="str">
            <v>09</v>
          </cell>
          <cell r="D406" t="str">
            <v>毛力全</v>
          </cell>
          <cell r="E406">
            <v>450</v>
          </cell>
          <cell r="F406">
            <v>83</v>
          </cell>
          <cell r="G406" t="str">
            <v>杨翁基之玛</v>
          </cell>
          <cell r="H406">
            <v>55</v>
          </cell>
          <cell r="I406" t="str">
            <v>喇燕</v>
          </cell>
          <cell r="J406">
            <v>31</v>
          </cell>
          <cell r="K406" t="str">
            <v>陈国萍</v>
          </cell>
          <cell r="L406">
            <v>34</v>
          </cell>
          <cell r="M406" t="str">
            <v>次珍扎保</v>
          </cell>
          <cell r="N406">
            <v>32</v>
          </cell>
          <cell r="O406" t="str">
            <v>万饶</v>
          </cell>
          <cell r="P406">
            <v>44</v>
          </cell>
          <cell r="Q406" t="str">
            <v>张弘</v>
          </cell>
          <cell r="R406">
            <v>40</v>
          </cell>
          <cell r="S406" t="str">
            <v>马巫各</v>
          </cell>
          <cell r="T406">
            <v>73</v>
          </cell>
          <cell r="U406" t="str">
            <v>卢逸</v>
          </cell>
          <cell r="V406">
            <v>58</v>
          </cell>
          <cell r="W406" t="str">
            <v>胡柔殳</v>
          </cell>
        </row>
        <row r="407">
          <cell r="B407" t="str">
            <v>G510322200505243499</v>
          </cell>
          <cell r="C407" t="str">
            <v>09</v>
          </cell>
          <cell r="D407" t="str">
            <v>刘钧</v>
          </cell>
          <cell r="E407">
            <v>448</v>
          </cell>
          <cell r="F407">
            <v>74</v>
          </cell>
          <cell r="G407" t="str">
            <v>杨翁基之玛</v>
          </cell>
          <cell r="H407">
            <v>51</v>
          </cell>
          <cell r="I407" t="str">
            <v>喇燕</v>
          </cell>
          <cell r="J407">
            <v>62</v>
          </cell>
          <cell r="K407" t="str">
            <v>陈国萍</v>
          </cell>
          <cell r="L407">
            <v>50</v>
          </cell>
          <cell r="M407" t="str">
            <v>次珍扎保</v>
          </cell>
          <cell r="N407">
            <v>35</v>
          </cell>
          <cell r="O407" t="str">
            <v>万饶</v>
          </cell>
          <cell r="P407">
            <v>37</v>
          </cell>
          <cell r="Q407" t="str">
            <v>张弘</v>
          </cell>
          <cell r="R407">
            <v>29</v>
          </cell>
          <cell r="S407" t="str">
            <v>马巫各</v>
          </cell>
          <cell r="T407">
            <v>52</v>
          </cell>
          <cell r="U407" t="str">
            <v>卢逸</v>
          </cell>
          <cell r="V407">
            <v>58</v>
          </cell>
          <cell r="W407" t="str">
            <v>胡柔殳</v>
          </cell>
        </row>
        <row r="408">
          <cell r="B408" t="str">
            <v>G513422200704161523</v>
          </cell>
          <cell r="C408" t="str">
            <v>09</v>
          </cell>
          <cell r="D408" t="str">
            <v>陈泰红</v>
          </cell>
          <cell r="E408">
            <v>437.5</v>
          </cell>
          <cell r="F408">
            <v>84</v>
          </cell>
          <cell r="G408" t="str">
            <v>杨翁基之玛</v>
          </cell>
          <cell r="H408">
            <v>34</v>
          </cell>
          <cell r="I408" t="str">
            <v>喇燕</v>
          </cell>
          <cell r="J408">
            <v>45.5</v>
          </cell>
          <cell r="K408" t="str">
            <v>陈国萍</v>
          </cell>
          <cell r="L408">
            <v>28</v>
          </cell>
          <cell r="M408" t="str">
            <v>次珍扎保</v>
          </cell>
          <cell r="N408">
            <v>33</v>
          </cell>
          <cell r="O408" t="str">
            <v>万饶</v>
          </cell>
          <cell r="P408">
            <v>43</v>
          </cell>
          <cell r="Q408" t="str">
            <v>张弘</v>
          </cell>
          <cell r="R408">
            <v>49</v>
          </cell>
          <cell r="S408" t="str">
            <v>马巫各</v>
          </cell>
          <cell r="T408">
            <v>57</v>
          </cell>
          <cell r="U408" t="str">
            <v>卢逸</v>
          </cell>
          <cell r="V408">
            <v>64</v>
          </cell>
          <cell r="W408" t="str">
            <v>胡柔殳</v>
          </cell>
        </row>
        <row r="409">
          <cell r="B409" t="str">
            <v>G513422200703102329</v>
          </cell>
          <cell r="C409" t="str">
            <v>09</v>
          </cell>
          <cell r="D409" t="str">
            <v>包中燕</v>
          </cell>
          <cell r="E409">
            <v>435</v>
          </cell>
          <cell r="F409">
            <v>70</v>
          </cell>
          <cell r="G409" t="str">
            <v>杨翁基之玛</v>
          </cell>
          <cell r="H409">
            <v>33</v>
          </cell>
          <cell r="I409" t="str">
            <v>喇燕</v>
          </cell>
          <cell r="J409">
            <v>53</v>
          </cell>
          <cell r="K409" t="str">
            <v>陈国萍</v>
          </cell>
          <cell r="L409">
            <v>48</v>
          </cell>
          <cell r="M409" t="str">
            <v>次珍扎保</v>
          </cell>
          <cell r="N409">
            <v>26</v>
          </cell>
          <cell r="O409" t="str">
            <v>万饶</v>
          </cell>
          <cell r="P409">
            <v>52</v>
          </cell>
          <cell r="Q409" t="str">
            <v>张弘</v>
          </cell>
          <cell r="R409">
            <v>47</v>
          </cell>
          <cell r="S409" t="str">
            <v>马巫各</v>
          </cell>
          <cell r="T409">
            <v>52</v>
          </cell>
          <cell r="U409" t="str">
            <v>卢逸</v>
          </cell>
          <cell r="V409">
            <v>54</v>
          </cell>
          <cell r="W409" t="str">
            <v>胡柔殳</v>
          </cell>
        </row>
        <row r="410">
          <cell r="B410" t="str">
            <v>G513422200703204229</v>
          </cell>
          <cell r="C410" t="str">
            <v>09</v>
          </cell>
          <cell r="D410" t="str">
            <v>扎拉布尺</v>
          </cell>
          <cell r="E410">
            <v>422.5</v>
          </cell>
          <cell r="F410">
            <v>82</v>
          </cell>
          <cell r="G410" t="str">
            <v>杨翁基之玛</v>
          </cell>
          <cell r="H410">
            <v>37</v>
          </cell>
          <cell r="I410" t="str">
            <v>喇燕</v>
          </cell>
          <cell r="J410">
            <v>42.5</v>
          </cell>
          <cell r="K410" t="str">
            <v>陈国萍</v>
          </cell>
          <cell r="L410">
            <v>26</v>
          </cell>
          <cell r="M410" t="str">
            <v>次珍扎保</v>
          </cell>
          <cell r="N410">
            <v>39</v>
          </cell>
          <cell r="O410" t="str">
            <v>万饶</v>
          </cell>
          <cell r="P410">
            <v>39</v>
          </cell>
          <cell r="Q410" t="str">
            <v>张弘</v>
          </cell>
          <cell r="R410">
            <v>29</v>
          </cell>
          <cell r="S410" t="str">
            <v>马巫各</v>
          </cell>
          <cell r="T410">
            <v>66</v>
          </cell>
          <cell r="U410" t="str">
            <v>卢逸</v>
          </cell>
          <cell r="V410">
            <v>62</v>
          </cell>
          <cell r="W410" t="str">
            <v>胡柔殳</v>
          </cell>
        </row>
        <row r="411">
          <cell r="B411" t="str">
            <v>G513422200611184419</v>
          </cell>
          <cell r="C411" t="str">
            <v>09</v>
          </cell>
          <cell r="D411" t="str">
            <v>毛小强</v>
          </cell>
          <cell r="E411">
            <v>421</v>
          </cell>
          <cell r="F411">
            <v>80</v>
          </cell>
          <cell r="G411" t="str">
            <v>杨翁基之玛</v>
          </cell>
          <cell r="H411">
            <v>61</v>
          </cell>
          <cell r="I411" t="str">
            <v>喇燕</v>
          </cell>
          <cell r="J411">
            <v>46</v>
          </cell>
          <cell r="K411" t="str">
            <v>陈国萍</v>
          </cell>
          <cell r="L411">
            <v>25</v>
          </cell>
          <cell r="M411" t="str">
            <v>次珍扎保</v>
          </cell>
          <cell r="N411">
            <v>24</v>
          </cell>
          <cell r="O411" t="str">
            <v>万饶</v>
          </cell>
          <cell r="P411">
            <v>34</v>
          </cell>
          <cell r="Q411" t="str">
            <v>张弘</v>
          </cell>
          <cell r="R411">
            <v>49</v>
          </cell>
          <cell r="S411" t="str">
            <v>马巫各</v>
          </cell>
          <cell r="T411">
            <v>50</v>
          </cell>
          <cell r="U411" t="str">
            <v>卢逸</v>
          </cell>
          <cell r="V411">
            <v>52</v>
          </cell>
          <cell r="W411" t="str">
            <v>胡柔殳</v>
          </cell>
        </row>
        <row r="412">
          <cell r="B412" t="str">
            <v>G513422200611011913</v>
          </cell>
          <cell r="C412" t="str">
            <v>09</v>
          </cell>
          <cell r="D412" t="str">
            <v>何超吉</v>
          </cell>
          <cell r="E412">
            <v>421</v>
          </cell>
          <cell r="F412">
            <v>72</v>
          </cell>
          <cell r="G412" t="str">
            <v>杨翁基之玛</v>
          </cell>
          <cell r="H412">
            <v>51</v>
          </cell>
          <cell r="I412" t="str">
            <v>喇燕</v>
          </cell>
          <cell r="J412">
            <v>42</v>
          </cell>
          <cell r="K412" t="str">
            <v>陈国萍</v>
          </cell>
          <cell r="L412">
            <v>48</v>
          </cell>
          <cell r="M412" t="str">
            <v>次珍扎保</v>
          </cell>
          <cell r="N412">
            <v>24</v>
          </cell>
          <cell r="O412" t="str">
            <v>万饶</v>
          </cell>
          <cell r="P412">
            <v>51</v>
          </cell>
          <cell r="Q412" t="str">
            <v>张弘</v>
          </cell>
          <cell r="R412">
            <v>43</v>
          </cell>
          <cell r="S412" t="str">
            <v>马巫各</v>
          </cell>
          <cell r="T412">
            <v>46</v>
          </cell>
          <cell r="U412" t="str">
            <v>卢逸</v>
          </cell>
          <cell r="V412">
            <v>44</v>
          </cell>
          <cell r="W412" t="str">
            <v>胡柔殳</v>
          </cell>
        </row>
        <row r="413">
          <cell r="B413" t="str">
            <v>G513422200511156429</v>
          </cell>
          <cell r="C413" t="str">
            <v>09</v>
          </cell>
          <cell r="D413" t="str">
            <v>撒得次姆</v>
          </cell>
          <cell r="E413">
            <v>420</v>
          </cell>
          <cell r="F413">
            <v>76</v>
          </cell>
          <cell r="G413" t="str">
            <v>杨翁基之玛</v>
          </cell>
          <cell r="H413">
            <v>32</v>
          </cell>
          <cell r="I413" t="str">
            <v>喇燕</v>
          </cell>
          <cell r="J413">
            <v>71</v>
          </cell>
          <cell r="K413" t="str">
            <v>陈国萍</v>
          </cell>
          <cell r="L413">
            <v>24</v>
          </cell>
          <cell r="M413" t="str">
            <v>次珍扎保</v>
          </cell>
          <cell r="N413">
            <v>42</v>
          </cell>
          <cell r="O413" t="str">
            <v>万饶</v>
          </cell>
          <cell r="P413">
            <v>32</v>
          </cell>
          <cell r="Q413" t="str">
            <v>张弘</v>
          </cell>
          <cell r="R413">
            <v>46</v>
          </cell>
          <cell r="S413" t="str">
            <v>马巫各</v>
          </cell>
          <cell r="T413">
            <v>41</v>
          </cell>
          <cell r="U413" t="str">
            <v>卢逸</v>
          </cell>
          <cell r="V413">
            <v>56</v>
          </cell>
          <cell r="W413" t="str">
            <v>胡柔殳</v>
          </cell>
        </row>
        <row r="414">
          <cell r="B414" t="str">
            <v>G513422200509156622</v>
          </cell>
          <cell r="C414" t="str">
            <v>09</v>
          </cell>
          <cell r="D414" t="str">
            <v>廖小芳</v>
          </cell>
          <cell r="E414">
            <v>418.5</v>
          </cell>
          <cell r="F414">
            <v>77</v>
          </cell>
          <cell r="G414" t="str">
            <v>杨翁基之玛</v>
          </cell>
          <cell r="H414">
            <v>32</v>
          </cell>
          <cell r="I414" t="str">
            <v>喇燕</v>
          </cell>
          <cell r="J414">
            <v>63.5</v>
          </cell>
          <cell r="K414" t="str">
            <v>陈国萍</v>
          </cell>
          <cell r="L414">
            <v>30</v>
          </cell>
          <cell r="M414" t="str">
            <v>次珍扎保</v>
          </cell>
          <cell r="N414">
            <v>28</v>
          </cell>
          <cell r="O414" t="str">
            <v>万饶</v>
          </cell>
          <cell r="P414">
            <v>41</v>
          </cell>
          <cell r="Q414" t="str">
            <v>张弘</v>
          </cell>
          <cell r="R414">
            <v>41</v>
          </cell>
          <cell r="S414" t="str">
            <v>马巫各</v>
          </cell>
          <cell r="T414">
            <v>52</v>
          </cell>
          <cell r="U414" t="str">
            <v>卢逸</v>
          </cell>
          <cell r="V414">
            <v>54</v>
          </cell>
          <cell r="W414" t="str">
            <v>胡柔殳</v>
          </cell>
        </row>
        <row r="415">
          <cell r="B415" t="str">
            <v>G513422200607212720</v>
          </cell>
          <cell r="C415" t="str">
            <v>09</v>
          </cell>
          <cell r="D415" t="str">
            <v>杨海芬</v>
          </cell>
          <cell r="E415">
            <v>415.5</v>
          </cell>
          <cell r="F415">
            <v>78</v>
          </cell>
          <cell r="G415" t="str">
            <v>杨翁基之玛</v>
          </cell>
          <cell r="H415">
            <v>59</v>
          </cell>
          <cell r="I415" t="str">
            <v>喇燕</v>
          </cell>
          <cell r="J415">
            <v>52.5</v>
          </cell>
          <cell r="K415" t="str">
            <v>陈国萍</v>
          </cell>
          <cell r="L415">
            <v>22</v>
          </cell>
          <cell r="M415" t="str">
            <v>次珍扎保</v>
          </cell>
          <cell r="N415">
            <v>31</v>
          </cell>
          <cell r="O415" t="str">
            <v>万饶</v>
          </cell>
          <cell r="P415">
            <v>42</v>
          </cell>
          <cell r="Q415" t="str">
            <v>张弘</v>
          </cell>
          <cell r="R415">
            <v>52</v>
          </cell>
          <cell r="S415" t="str">
            <v>马巫各</v>
          </cell>
          <cell r="T415">
            <v>45</v>
          </cell>
          <cell r="U415" t="str">
            <v>卢逸</v>
          </cell>
          <cell r="V415">
            <v>34</v>
          </cell>
          <cell r="W415" t="str">
            <v>胡柔殳</v>
          </cell>
        </row>
        <row r="416">
          <cell r="B416" t="str">
            <v>G513422200701251718</v>
          </cell>
          <cell r="C416" t="str">
            <v>09</v>
          </cell>
          <cell r="D416" t="str">
            <v>罗洪宏达</v>
          </cell>
          <cell r="E416">
            <v>414</v>
          </cell>
          <cell r="F416">
            <v>83</v>
          </cell>
          <cell r="G416" t="str">
            <v>杨翁基之玛</v>
          </cell>
          <cell r="H416">
            <v>41</v>
          </cell>
          <cell r="I416" t="str">
            <v>喇燕</v>
          </cell>
          <cell r="J416">
            <v>28</v>
          </cell>
          <cell r="K416" t="str">
            <v>陈国萍</v>
          </cell>
          <cell r="L416">
            <v>27</v>
          </cell>
          <cell r="M416" t="str">
            <v>次珍扎保</v>
          </cell>
          <cell r="N416">
            <v>18</v>
          </cell>
          <cell r="O416" t="str">
            <v>万饶</v>
          </cell>
          <cell r="P416">
            <v>36</v>
          </cell>
          <cell r="Q416" t="str">
            <v>张弘</v>
          </cell>
          <cell r="R416">
            <v>46</v>
          </cell>
          <cell r="S416" t="str">
            <v>马巫各</v>
          </cell>
          <cell r="T416">
            <v>75</v>
          </cell>
          <cell r="U416" t="str">
            <v>卢逸</v>
          </cell>
          <cell r="V416">
            <v>60</v>
          </cell>
          <cell r="W416" t="str">
            <v>胡柔殳</v>
          </cell>
        </row>
        <row r="417">
          <cell r="B417" t="str">
            <v>G513422200609216012</v>
          </cell>
          <cell r="C417" t="str">
            <v>09</v>
          </cell>
          <cell r="D417" t="str">
            <v>王成</v>
          </cell>
          <cell r="E417">
            <v>412</v>
          </cell>
          <cell r="F417">
            <v>79</v>
          </cell>
          <cell r="G417" t="str">
            <v>杨翁基之玛</v>
          </cell>
          <cell r="H417">
            <v>26</v>
          </cell>
          <cell r="I417" t="str">
            <v>喇燕</v>
          </cell>
          <cell r="J417">
            <v>51</v>
          </cell>
          <cell r="K417" t="str">
            <v>陈国萍</v>
          </cell>
          <cell r="L417">
            <v>29</v>
          </cell>
          <cell r="M417" t="str">
            <v>次珍扎保</v>
          </cell>
          <cell r="N417">
            <v>41</v>
          </cell>
          <cell r="O417" t="str">
            <v>万饶</v>
          </cell>
          <cell r="P417">
            <v>33</v>
          </cell>
          <cell r="Q417" t="str">
            <v>张弘</v>
          </cell>
          <cell r="R417">
            <v>36</v>
          </cell>
          <cell r="S417" t="str">
            <v>马巫各</v>
          </cell>
          <cell r="T417">
            <v>67</v>
          </cell>
          <cell r="U417" t="str">
            <v>卢逸</v>
          </cell>
          <cell r="V417">
            <v>50</v>
          </cell>
          <cell r="W417" t="str">
            <v>胡柔殳</v>
          </cell>
        </row>
        <row r="418">
          <cell r="B418" t="str">
            <v>G513422200512122925</v>
          </cell>
          <cell r="C418" t="str">
            <v>09</v>
          </cell>
          <cell r="D418" t="str">
            <v>沈顺美</v>
          </cell>
          <cell r="E418">
            <v>400</v>
          </cell>
          <cell r="F418">
            <v>65</v>
          </cell>
          <cell r="G418" t="str">
            <v>杨翁基之玛</v>
          </cell>
          <cell r="H418">
            <v>37</v>
          </cell>
          <cell r="I418" t="str">
            <v>喇燕</v>
          </cell>
          <cell r="J418">
            <v>68</v>
          </cell>
          <cell r="K418" t="str">
            <v>陈国萍</v>
          </cell>
          <cell r="L418">
            <v>19</v>
          </cell>
          <cell r="M418" t="str">
            <v>次珍扎保</v>
          </cell>
          <cell r="N418">
            <v>44</v>
          </cell>
          <cell r="O418" t="str">
            <v>万饶</v>
          </cell>
          <cell r="P418">
            <v>38</v>
          </cell>
          <cell r="Q418" t="str">
            <v>张弘</v>
          </cell>
          <cell r="R418">
            <v>41</v>
          </cell>
          <cell r="S418" t="str">
            <v>马巫各</v>
          </cell>
          <cell r="T418">
            <v>54</v>
          </cell>
          <cell r="U418" t="str">
            <v>卢逸</v>
          </cell>
          <cell r="V418">
            <v>34</v>
          </cell>
          <cell r="W418" t="str">
            <v>胡柔殳</v>
          </cell>
        </row>
        <row r="419">
          <cell r="B419" t="str">
            <v>G513422200601152325</v>
          </cell>
          <cell r="C419" t="str">
            <v>09</v>
          </cell>
          <cell r="D419" t="str">
            <v>罗建英</v>
          </cell>
          <cell r="E419">
            <v>395</v>
          </cell>
          <cell r="F419">
            <v>81</v>
          </cell>
          <cell r="G419" t="str">
            <v>杨翁基之玛</v>
          </cell>
          <cell r="H419">
            <v>34</v>
          </cell>
          <cell r="I419" t="str">
            <v>喇燕</v>
          </cell>
          <cell r="J419">
            <v>65</v>
          </cell>
          <cell r="K419" t="str">
            <v>陈国萍</v>
          </cell>
          <cell r="L419">
            <v>24</v>
          </cell>
          <cell r="M419" t="str">
            <v>次珍扎保</v>
          </cell>
          <cell r="N419">
            <v>22</v>
          </cell>
          <cell r="O419" t="str">
            <v>万饶</v>
          </cell>
          <cell r="P419">
            <v>36</v>
          </cell>
          <cell r="Q419" t="str">
            <v>张弘</v>
          </cell>
          <cell r="R419">
            <v>42</v>
          </cell>
          <cell r="S419" t="str">
            <v>马巫各</v>
          </cell>
          <cell r="T419">
            <v>51</v>
          </cell>
          <cell r="U419" t="str">
            <v>卢逸</v>
          </cell>
          <cell r="V419">
            <v>40</v>
          </cell>
          <cell r="W419" t="str">
            <v>胡柔殳</v>
          </cell>
        </row>
        <row r="420">
          <cell r="B420" t="str">
            <v>G513422200409132519</v>
          </cell>
          <cell r="C420" t="str">
            <v>09</v>
          </cell>
          <cell r="D420" t="str">
            <v>李友清</v>
          </cell>
          <cell r="E420">
            <v>393.5</v>
          </cell>
          <cell r="F420">
            <v>72</v>
          </cell>
          <cell r="G420" t="str">
            <v>杨翁基之玛</v>
          </cell>
          <cell r="H420">
            <v>40</v>
          </cell>
          <cell r="I420" t="str">
            <v>喇燕</v>
          </cell>
          <cell r="J420">
            <v>54.5</v>
          </cell>
          <cell r="K420" t="str">
            <v>陈国萍</v>
          </cell>
          <cell r="L420">
            <v>27</v>
          </cell>
          <cell r="M420" t="str">
            <v>次珍扎保</v>
          </cell>
          <cell r="N420">
            <v>30</v>
          </cell>
          <cell r="O420" t="str">
            <v>万饶</v>
          </cell>
          <cell r="P420">
            <v>36</v>
          </cell>
          <cell r="Q420" t="str">
            <v>张弘</v>
          </cell>
          <cell r="R420">
            <v>30</v>
          </cell>
          <cell r="S420" t="str">
            <v>马巫各</v>
          </cell>
          <cell r="T420">
            <v>58</v>
          </cell>
          <cell r="U420" t="str">
            <v>卢逸</v>
          </cell>
          <cell r="V420">
            <v>46</v>
          </cell>
          <cell r="W420" t="str">
            <v>胡柔殳</v>
          </cell>
        </row>
        <row r="421">
          <cell r="B421" t="str">
            <v>G513422200706231724</v>
          </cell>
          <cell r="C421" t="str">
            <v>09</v>
          </cell>
          <cell r="D421" t="str">
            <v>沈燕</v>
          </cell>
          <cell r="E421">
            <v>392</v>
          </cell>
          <cell r="F421">
            <v>68</v>
          </cell>
          <cell r="G421" t="str">
            <v>杨翁基之玛</v>
          </cell>
          <cell r="H421">
            <v>49</v>
          </cell>
          <cell r="I421" t="str">
            <v>喇燕</v>
          </cell>
          <cell r="J421">
            <v>76</v>
          </cell>
          <cell r="K421" t="str">
            <v>陈国萍</v>
          </cell>
          <cell r="L421">
            <v>33</v>
          </cell>
          <cell r="M421" t="str">
            <v>次珍扎保</v>
          </cell>
          <cell r="N421">
            <v>30</v>
          </cell>
          <cell r="O421" t="str">
            <v>万饶</v>
          </cell>
          <cell r="P421">
            <v>28</v>
          </cell>
          <cell r="Q421" t="str">
            <v>张弘</v>
          </cell>
          <cell r="R421">
            <v>26</v>
          </cell>
          <cell r="S421" t="str">
            <v>马巫各</v>
          </cell>
          <cell r="T421">
            <v>42</v>
          </cell>
          <cell r="U421" t="str">
            <v>卢逸</v>
          </cell>
          <cell r="V421">
            <v>40</v>
          </cell>
          <cell r="W421" t="str">
            <v>胡柔殳</v>
          </cell>
        </row>
        <row r="422">
          <cell r="B422" t="str">
            <v>G513422200612130017</v>
          </cell>
          <cell r="C422" t="str">
            <v>09</v>
          </cell>
          <cell r="D422" t="str">
            <v>张健红</v>
          </cell>
          <cell r="E422">
            <v>389.5</v>
          </cell>
          <cell r="F422">
            <v>75</v>
          </cell>
          <cell r="G422" t="str">
            <v>杨翁基之玛</v>
          </cell>
          <cell r="H422">
            <v>39</v>
          </cell>
          <cell r="I422" t="str">
            <v>喇燕</v>
          </cell>
          <cell r="J422">
            <v>38.5</v>
          </cell>
          <cell r="K422" t="str">
            <v>陈国萍</v>
          </cell>
          <cell r="L422">
            <v>31</v>
          </cell>
          <cell r="M422" t="str">
            <v>次珍扎保</v>
          </cell>
          <cell r="N422">
            <v>27</v>
          </cell>
          <cell r="O422" t="str">
            <v>万饶</v>
          </cell>
          <cell r="P422">
            <v>34</v>
          </cell>
          <cell r="Q422" t="str">
            <v>张弘</v>
          </cell>
          <cell r="R422">
            <v>30</v>
          </cell>
          <cell r="S422" t="str">
            <v>马巫各</v>
          </cell>
          <cell r="T422">
            <v>65</v>
          </cell>
          <cell r="U422" t="str">
            <v>卢逸</v>
          </cell>
          <cell r="V422">
            <v>50</v>
          </cell>
          <cell r="W422" t="str">
            <v>胡柔殳</v>
          </cell>
        </row>
        <row r="423">
          <cell r="B423" t="str">
            <v>G513422200603132512</v>
          </cell>
          <cell r="C423" t="str">
            <v>09</v>
          </cell>
          <cell r="D423" t="str">
            <v>严正华</v>
          </cell>
          <cell r="E423">
            <v>388.5</v>
          </cell>
          <cell r="F423">
            <v>77</v>
          </cell>
          <cell r="G423" t="str">
            <v>杨翁基之玛</v>
          </cell>
          <cell r="H423">
            <v>78</v>
          </cell>
          <cell r="I423" t="str">
            <v>喇燕</v>
          </cell>
          <cell r="J423">
            <v>19.5</v>
          </cell>
          <cell r="K423" t="str">
            <v>陈国萍</v>
          </cell>
          <cell r="L423">
            <v>48</v>
          </cell>
          <cell r="M423" t="str">
            <v>次珍扎保</v>
          </cell>
          <cell r="N423">
            <v>33</v>
          </cell>
          <cell r="O423" t="str">
            <v>万饶</v>
          </cell>
          <cell r="P423">
            <v>28</v>
          </cell>
          <cell r="Q423" t="str">
            <v>张弘</v>
          </cell>
          <cell r="R423">
            <v>40</v>
          </cell>
          <cell r="S423" t="str">
            <v>马巫各</v>
          </cell>
          <cell r="T423">
            <v>27</v>
          </cell>
          <cell r="U423" t="str">
            <v>卢逸</v>
          </cell>
          <cell r="V423">
            <v>38</v>
          </cell>
          <cell r="W423" t="str">
            <v>胡柔殳</v>
          </cell>
        </row>
        <row r="424">
          <cell r="B424" t="str">
            <v>G513422200512096616</v>
          </cell>
          <cell r="C424" t="str">
            <v>09</v>
          </cell>
          <cell r="D424" t="str">
            <v>沈海政</v>
          </cell>
          <cell r="E424">
            <v>387</v>
          </cell>
          <cell r="F424">
            <v>72</v>
          </cell>
          <cell r="G424" t="str">
            <v>杨翁基之玛</v>
          </cell>
          <cell r="H424">
            <v>41</v>
          </cell>
          <cell r="I424" t="str">
            <v>喇燕</v>
          </cell>
          <cell r="J424">
            <v>36</v>
          </cell>
          <cell r="K424" t="str">
            <v>陈国萍</v>
          </cell>
          <cell r="L424">
            <v>43</v>
          </cell>
          <cell r="M424" t="str">
            <v>次珍扎保</v>
          </cell>
          <cell r="N424">
            <v>21</v>
          </cell>
          <cell r="O424" t="str">
            <v>万饶</v>
          </cell>
          <cell r="P424">
            <v>28</v>
          </cell>
          <cell r="Q424" t="str">
            <v>张弘</v>
          </cell>
          <cell r="R424">
            <v>34</v>
          </cell>
          <cell r="S424" t="str">
            <v>马巫各</v>
          </cell>
          <cell r="T424">
            <v>52</v>
          </cell>
          <cell r="U424" t="str">
            <v>卢逸</v>
          </cell>
          <cell r="V424">
            <v>60</v>
          </cell>
          <cell r="W424" t="str">
            <v>胡柔殳</v>
          </cell>
        </row>
        <row r="425">
          <cell r="B425" t="str">
            <v>G513422200701012346</v>
          </cell>
          <cell r="C425" t="str">
            <v>09</v>
          </cell>
          <cell r="D425" t="str">
            <v>邓金花</v>
          </cell>
          <cell r="E425">
            <v>385</v>
          </cell>
          <cell r="F425">
            <v>72</v>
          </cell>
          <cell r="G425" t="str">
            <v>杨翁基之玛</v>
          </cell>
          <cell r="H425">
            <v>58</v>
          </cell>
          <cell r="I425" t="str">
            <v>喇燕</v>
          </cell>
          <cell r="J425">
            <v>51</v>
          </cell>
          <cell r="K425" t="str">
            <v>陈国萍</v>
          </cell>
          <cell r="L425">
            <v>25</v>
          </cell>
          <cell r="M425" t="str">
            <v>次珍扎保</v>
          </cell>
          <cell r="N425">
            <v>32</v>
          </cell>
          <cell r="O425" t="str">
            <v>万饶</v>
          </cell>
          <cell r="P425">
            <v>35</v>
          </cell>
          <cell r="Q425" t="str">
            <v>张弘</v>
          </cell>
          <cell r="R425">
            <v>25</v>
          </cell>
          <cell r="S425" t="str">
            <v>马巫各</v>
          </cell>
          <cell r="T425">
            <v>41</v>
          </cell>
          <cell r="U425" t="str">
            <v>卢逸</v>
          </cell>
          <cell r="V425">
            <v>46</v>
          </cell>
          <cell r="W425" t="str">
            <v>胡柔殳</v>
          </cell>
        </row>
        <row r="426">
          <cell r="B426" t="str">
            <v>G513422200710204227</v>
          </cell>
          <cell r="C426" t="str">
            <v>09</v>
          </cell>
          <cell r="D426" t="str">
            <v>金珠卓玛</v>
          </cell>
          <cell r="E426">
            <v>382.5</v>
          </cell>
          <cell r="F426">
            <v>76</v>
          </cell>
          <cell r="G426" t="str">
            <v>杨翁基之玛</v>
          </cell>
          <cell r="H426">
            <v>45</v>
          </cell>
          <cell r="I426" t="str">
            <v>喇燕</v>
          </cell>
          <cell r="J426">
            <v>51.5</v>
          </cell>
          <cell r="K426" t="str">
            <v>陈国萍</v>
          </cell>
          <cell r="L426">
            <v>21</v>
          </cell>
          <cell r="M426" t="str">
            <v>次珍扎保</v>
          </cell>
          <cell r="N426">
            <v>31</v>
          </cell>
          <cell r="O426" t="str">
            <v>万饶</v>
          </cell>
          <cell r="P426">
            <v>20</v>
          </cell>
          <cell r="Q426" t="str">
            <v>张弘</v>
          </cell>
          <cell r="R426">
            <v>33</v>
          </cell>
          <cell r="S426" t="str">
            <v>马巫各</v>
          </cell>
          <cell r="T426">
            <v>61</v>
          </cell>
          <cell r="U426" t="str">
            <v>卢逸</v>
          </cell>
          <cell r="V426">
            <v>44</v>
          </cell>
          <cell r="W426" t="str">
            <v>胡柔殳</v>
          </cell>
        </row>
        <row r="427">
          <cell r="B427" t="str">
            <v>G513422200604060012</v>
          </cell>
          <cell r="C427" t="str">
            <v>09</v>
          </cell>
          <cell r="D427" t="str">
            <v>马晓勤</v>
          </cell>
          <cell r="E427">
            <v>382</v>
          </cell>
          <cell r="F427">
            <v>66</v>
          </cell>
          <cell r="G427" t="str">
            <v>杨翁基之玛</v>
          </cell>
          <cell r="H427">
            <v>48</v>
          </cell>
          <cell r="I427" t="str">
            <v>喇燕</v>
          </cell>
          <cell r="J427">
            <v>43</v>
          </cell>
          <cell r="K427" t="str">
            <v>陈国萍</v>
          </cell>
          <cell r="L427">
            <v>23</v>
          </cell>
          <cell r="M427" t="str">
            <v>次珍扎保</v>
          </cell>
          <cell r="N427">
            <v>31</v>
          </cell>
          <cell r="O427" t="str">
            <v>万饶</v>
          </cell>
          <cell r="P427">
            <v>42</v>
          </cell>
          <cell r="Q427" t="str">
            <v>张弘</v>
          </cell>
          <cell r="R427">
            <v>34</v>
          </cell>
          <cell r="S427" t="str">
            <v>马巫各</v>
          </cell>
          <cell r="T427">
            <v>43</v>
          </cell>
          <cell r="U427" t="str">
            <v>卢逸</v>
          </cell>
          <cell r="V427">
            <v>52</v>
          </cell>
          <cell r="W427" t="str">
            <v>胡柔殳</v>
          </cell>
        </row>
        <row r="428">
          <cell r="B428" t="str">
            <v>G513422200508087020</v>
          </cell>
          <cell r="C428" t="str">
            <v>09</v>
          </cell>
          <cell r="D428" t="str">
            <v>炯秋祝木</v>
          </cell>
          <cell r="E428">
            <v>382</v>
          </cell>
          <cell r="F428">
            <v>73</v>
          </cell>
          <cell r="G428" t="str">
            <v>杨翁基之玛</v>
          </cell>
          <cell r="H428">
            <v>35</v>
          </cell>
          <cell r="I428" t="str">
            <v>喇燕</v>
          </cell>
          <cell r="J428">
            <v>47</v>
          </cell>
          <cell r="K428" t="str">
            <v>陈国萍</v>
          </cell>
          <cell r="L428">
            <v>17</v>
          </cell>
          <cell r="M428" t="str">
            <v>次珍扎保</v>
          </cell>
          <cell r="N428">
            <v>31</v>
          </cell>
          <cell r="O428" t="str">
            <v>万饶</v>
          </cell>
          <cell r="P428">
            <v>44</v>
          </cell>
          <cell r="Q428" t="str">
            <v>张弘</v>
          </cell>
          <cell r="R428">
            <v>38</v>
          </cell>
          <cell r="S428" t="str">
            <v>马巫各</v>
          </cell>
          <cell r="T428">
            <v>45</v>
          </cell>
          <cell r="U428" t="str">
            <v>卢逸</v>
          </cell>
          <cell r="V428">
            <v>52</v>
          </cell>
          <cell r="W428" t="str">
            <v>胡柔殳</v>
          </cell>
        </row>
        <row r="429">
          <cell r="B429" t="str">
            <v>G513422200612190028</v>
          </cell>
          <cell r="C429" t="str">
            <v>09</v>
          </cell>
          <cell r="D429" t="str">
            <v>杨伊妹</v>
          </cell>
          <cell r="E429">
            <v>381.5</v>
          </cell>
          <cell r="F429">
            <v>82</v>
          </cell>
          <cell r="G429" t="str">
            <v>杨翁基之玛</v>
          </cell>
          <cell r="H429">
            <v>29</v>
          </cell>
          <cell r="I429" t="str">
            <v>喇燕</v>
          </cell>
          <cell r="J429">
            <v>34.5</v>
          </cell>
          <cell r="K429" t="str">
            <v>陈国萍</v>
          </cell>
          <cell r="L429">
            <v>35</v>
          </cell>
          <cell r="M429" t="str">
            <v>次珍扎保</v>
          </cell>
          <cell r="N429">
            <v>23</v>
          </cell>
          <cell r="O429" t="str">
            <v>万饶</v>
          </cell>
          <cell r="P429">
            <v>21</v>
          </cell>
          <cell r="Q429" t="str">
            <v>张弘</v>
          </cell>
          <cell r="R429">
            <v>36</v>
          </cell>
          <cell r="S429" t="str">
            <v>马巫各</v>
          </cell>
          <cell r="T429">
            <v>61</v>
          </cell>
          <cell r="U429" t="str">
            <v>卢逸</v>
          </cell>
          <cell r="V429">
            <v>60</v>
          </cell>
          <cell r="W429" t="str">
            <v>胡柔殳</v>
          </cell>
        </row>
        <row r="430">
          <cell r="B430" t="str">
            <v>G513422200605012119</v>
          </cell>
          <cell r="C430" t="str">
            <v>09</v>
          </cell>
          <cell r="D430" t="str">
            <v>马健昆</v>
          </cell>
          <cell r="E430">
            <v>381</v>
          </cell>
          <cell r="F430">
            <v>80</v>
          </cell>
          <cell r="G430" t="str">
            <v>杨翁基之玛</v>
          </cell>
          <cell r="H430">
            <v>31</v>
          </cell>
          <cell r="I430" t="str">
            <v>喇燕</v>
          </cell>
          <cell r="J430">
            <v>38</v>
          </cell>
          <cell r="K430" t="str">
            <v>陈国萍</v>
          </cell>
          <cell r="L430">
            <v>29</v>
          </cell>
          <cell r="M430" t="str">
            <v>次珍扎保</v>
          </cell>
          <cell r="N430">
            <v>24</v>
          </cell>
          <cell r="O430" t="str">
            <v>万饶</v>
          </cell>
          <cell r="P430">
            <v>39</v>
          </cell>
          <cell r="Q430" t="str">
            <v>张弘</v>
          </cell>
          <cell r="R430">
            <v>30</v>
          </cell>
          <cell r="S430" t="str">
            <v>马巫各</v>
          </cell>
          <cell r="T430">
            <v>56</v>
          </cell>
          <cell r="U430" t="str">
            <v>卢逸</v>
          </cell>
          <cell r="V430">
            <v>54</v>
          </cell>
          <cell r="W430" t="str">
            <v>胡柔殳</v>
          </cell>
        </row>
        <row r="431">
          <cell r="B431" t="str">
            <v>G51342220060224212X</v>
          </cell>
          <cell r="C431" t="str">
            <v>09</v>
          </cell>
          <cell r="D431" t="str">
            <v>鲁长秀</v>
          </cell>
          <cell r="E431">
            <v>378</v>
          </cell>
          <cell r="F431">
            <v>82</v>
          </cell>
          <cell r="G431" t="str">
            <v>杨翁基之玛</v>
          </cell>
          <cell r="H431">
            <v>29</v>
          </cell>
          <cell r="I431" t="str">
            <v>喇燕</v>
          </cell>
          <cell r="J431">
            <v>36</v>
          </cell>
          <cell r="K431" t="str">
            <v>陈国萍</v>
          </cell>
          <cell r="L431">
            <v>23</v>
          </cell>
          <cell r="M431" t="str">
            <v>次珍扎保</v>
          </cell>
          <cell r="N431">
            <v>25</v>
          </cell>
          <cell r="O431" t="str">
            <v>万饶</v>
          </cell>
          <cell r="P431">
            <v>42</v>
          </cell>
          <cell r="Q431" t="str">
            <v>张弘</v>
          </cell>
          <cell r="R431">
            <v>40</v>
          </cell>
          <cell r="S431" t="str">
            <v>马巫各</v>
          </cell>
          <cell r="T431">
            <v>55</v>
          </cell>
          <cell r="U431" t="str">
            <v>卢逸</v>
          </cell>
          <cell r="V431">
            <v>46</v>
          </cell>
          <cell r="W431" t="str">
            <v>胡柔殳</v>
          </cell>
        </row>
        <row r="432">
          <cell r="B432" t="str">
            <v>G513422200003134426</v>
          </cell>
          <cell r="C432" t="str">
            <v>09</v>
          </cell>
          <cell r="D432" t="str">
            <v>刘志英</v>
          </cell>
          <cell r="E432">
            <v>375</v>
          </cell>
          <cell r="F432">
            <v>74</v>
          </cell>
          <cell r="G432" t="str">
            <v>杨翁基之玛</v>
          </cell>
          <cell r="H432">
            <v>44</v>
          </cell>
          <cell r="I432" t="str">
            <v>喇燕</v>
          </cell>
          <cell r="J432">
            <v>44</v>
          </cell>
          <cell r="K432" t="str">
            <v>陈国萍</v>
          </cell>
          <cell r="L432">
            <v>22</v>
          </cell>
          <cell r="M432" t="str">
            <v>次珍扎保</v>
          </cell>
          <cell r="N432">
            <v>37</v>
          </cell>
          <cell r="O432" t="str">
            <v>万饶</v>
          </cell>
          <cell r="P432">
            <v>27</v>
          </cell>
          <cell r="Q432" t="str">
            <v>张弘</v>
          </cell>
          <cell r="R432">
            <v>36</v>
          </cell>
          <cell r="S432" t="str">
            <v>马巫各</v>
          </cell>
          <cell r="T432">
            <v>43</v>
          </cell>
          <cell r="U432" t="str">
            <v>卢逸</v>
          </cell>
          <cell r="V432">
            <v>48</v>
          </cell>
          <cell r="W432" t="str">
            <v>胡柔殳</v>
          </cell>
        </row>
        <row r="433">
          <cell r="B433" t="str">
            <v>G513422200706025824</v>
          </cell>
          <cell r="C433" t="str">
            <v>09</v>
          </cell>
          <cell r="D433" t="str">
            <v>央青拉姆</v>
          </cell>
          <cell r="E433">
            <v>372.5</v>
          </cell>
          <cell r="F433">
            <v>72</v>
          </cell>
          <cell r="G433" t="str">
            <v>杨翁基之玛</v>
          </cell>
          <cell r="H433">
            <v>31</v>
          </cell>
          <cell r="I433" t="str">
            <v>喇燕</v>
          </cell>
          <cell r="J433">
            <v>46.5</v>
          </cell>
          <cell r="K433" t="str">
            <v>陈国萍</v>
          </cell>
          <cell r="L433">
            <v>22</v>
          </cell>
          <cell r="M433" t="str">
            <v>次珍扎保</v>
          </cell>
          <cell r="N433">
            <v>37</v>
          </cell>
          <cell r="O433" t="str">
            <v>万饶</v>
          </cell>
          <cell r="P433">
            <v>37</v>
          </cell>
          <cell r="Q433" t="str">
            <v>张弘</v>
          </cell>
          <cell r="R433">
            <v>43</v>
          </cell>
          <cell r="S433" t="str">
            <v>马巫各</v>
          </cell>
          <cell r="T433">
            <v>42</v>
          </cell>
          <cell r="U433" t="str">
            <v>卢逸</v>
          </cell>
          <cell r="V433">
            <v>42</v>
          </cell>
          <cell r="W433" t="str">
            <v>胡柔殳</v>
          </cell>
        </row>
        <row r="434">
          <cell r="B434" t="str">
            <v>G513422200410087014</v>
          </cell>
          <cell r="C434" t="str">
            <v>09</v>
          </cell>
          <cell r="D434" t="str">
            <v>偏初然吉</v>
          </cell>
          <cell r="E434">
            <v>372</v>
          </cell>
          <cell r="F434">
            <v>55</v>
          </cell>
          <cell r="G434" t="str">
            <v>杨翁基之玛</v>
          </cell>
          <cell r="H434">
            <v>52</v>
          </cell>
          <cell r="I434" t="str">
            <v>喇燕</v>
          </cell>
          <cell r="J434">
            <v>42</v>
          </cell>
          <cell r="K434" t="str">
            <v>陈国萍</v>
          </cell>
          <cell r="L434">
            <v>35</v>
          </cell>
          <cell r="M434" t="str">
            <v>次珍扎保</v>
          </cell>
          <cell r="N434">
            <v>28</v>
          </cell>
          <cell r="O434" t="str">
            <v>万饶</v>
          </cell>
          <cell r="P434">
            <v>36</v>
          </cell>
          <cell r="Q434" t="str">
            <v>张弘</v>
          </cell>
          <cell r="R434">
            <v>26</v>
          </cell>
          <cell r="S434" t="str">
            <v>马巫各</v>
          </cell>
          <cell r="T434">
            <v>38</v>
          </cell>
          <cell r="U434" t="str">
            <v>卢逸</v>
          </cell>
          <cell r="V434">
            <v>60</v>
          </cell>
          <cell r="W434" t="str">
            <v>胡柔殳</v>
          </cell>
        </row>
        <row r="435">
          <cell r="B435" t="str">
            <v>G513422200611082914</v>
          </cell>
          <cell r="C435" t="str">
            <v>09</v>
          </cell>
          <cell r="D435" t="str">
            <v>王昊</v>
          </cell>
          <cell r="E435">
            <v>365.5</v>
          </cell>
          <cell r="F435">
            <v>78</v>
          </cell>
          <cell r="G435" t="str">
            <v>杨翁基之玛</v>
          </cell>
          <cell r="H435">
            <v>51</v>
          </cell>
          <cell r="I435" t="str">
            <v>喇燕</v>
          </cell>
          <cell r="J435">
            <v>26.5</v>
          </cell>
          <cell r="K435" t="str">
            <v>陈国萍</v>
          </cell>
          <cell r="L435">
            <v>20</v>
          </cell>
          <cell r="M435" t="str">
            <v>次珍扎保</v>
          </cell>
          <cell r="N435">
            <v>31</v>
          </cell>
          <cell r="O435" t="str">
            <v>万饶</v>
          </cell>
          <cell r="P435">
            <v>33</v>
          </cell>
          <cell r="Q435" t="str">
            <v>张弘</v>
          </cell>
          <cell r="R435">
            <v>32</v>
          </cell>
          <cell r="S435" t="str">
            <v>马巫各</v>
          </cell>
          <cell r="T435">
            <v>42</v>
          </cell>
          <cell r="U435" t="str">
            <v>卢逸</v>
          </cell>
          <cell r="V435">
            <v>52</v>
          </cell>
          <cell r="W435" t="str">
            <v>胡柔殳</v>
          </cell>
        </row>
        <row r="436">
          <cell r="B436" t="str">
            <v>G513422200506051323</v>
          </cell>
          <cell r="C436" t="str">
            <v>09</v>
          </cell>
          <cell r="D436" t="str">
            <v>王阿呷</v>
          </cell>
          <cell r="E436">
            <v>346</v>
          </cell>
          <cell r="F436">
            <v>82</v>
          </cell>
          <cell r="G436" t="str">
            <v>杨翁基之玛</v>
          </cell>
          <cell r="H436">
            <v>21</v>
          </cell>
          <cell r="I436" t="str">
            <v>喇燕</v>
          </cell>
          <cell r="J436">
            <v>41</v>
          </cell>
          <cell r="K436" t="str">
            <v>陈国萍</v>
          </cell>
          <cell r="L436">
            <v>24</v>
          </cell>
          <cell r="M436" t="str">
            <v>次珍扎保</v>
          </cell>
          <cell r="N436">
            <v>31</v>
          </cell>
          <cell r="O436" t="str">
            <v>万饶</v>
          </cell>
          <cell r="P436">
            <v>34</v>
          </cell>
          <cell r="Q436" t="str">
            <v>张弘</v>
          </cell>
          <cell r="R436">
            <v>31</v>
          </cell>
          <cell r="S436" t="str">
            <v>马巫各</v>
          </cell>
          <cell r="T436">
            <v>46</v>
          </cell>
          <cell r="U436" t="str">
            <v>卢逸</v>
          </cell>
          <cell r="V436">
            <v>36</v>
          </cell>
          <cell r="W436" t="str">
            <v>胡柔殳</v>
          </cell>
        </row>
        <row r="437">
          <cell r="B437" t="str">
            <v>G513422200601031523</v>
          </cell>
          <cell r="C437" t="str">
            <v>09</v>
          </cell>
          <cell r="D437" t="str">
            <v>王雪梅</v>
          </cell>
          <cell r="E437">
            <v>345.5</v>
          </cell>
          <cell r="F437">
            <v>77</v>
          </cell>
          <cell r="G437" t="str">
            <v>杨翁基之玛</v>
          </cell>
          <cell r="H437">
            <v>32</v>
          </cell>
          <cell r="I437" t="str">
            <v>喇燕</v>
          </cell>
          <cell r="J437">
            <v>57.5</v>
          </cell>
          <cell r="K437" t="str">
            <v>陈国萍</v>
          </cell>
          <cell r="L437">
            <v>10</v>
          </cell>
          <cell r="M437" t="str">
            <v>次珍扎保</v>
          </cell>
          <cell r="N437">
            <v>23</v>
          </cell>
          <cell r="O437" t="str">
            <v>万饶</v>
          </cell>
          <cell r="P437">
            <v>22</v>
          </cell>
          <cell r="Q437" t="str">
            <v>张弘</v>
          </cell>
          <cell r="R437">
            <v>45</v>
          </cell>
          <cell r="S437" t="str">
            <v>马巫各</v>
          </cell>
          <cell r="T437">
            <v>51</v>
          </cell>
          <cell r="U437" t="str">
            <v>卢逸</v>
          </cell>
          <cell r="V437">
            <v>28</v>
          </cell>
          <cell r="W437" t="str">
            <v>胡柔殳</v>
          </cell>
        </row>
        <row r="438">
          <cell r="B438" t="str">
            <v>G513422200611181314</v>
          </cell>
          <cell r="C438" t="str">
            <v>09</v>
          </cell>
          <cell r="D438" t="str">
            <v>王海龙</v>
          </cell>
          <cell r="E438">
            <v>344.5</v>
          </cell>
          <cell r="F438">
            <v>71</v>
          </cell>
          <cell r="G438" t="str">
            <v>杨翁基之玛</v>
          </cell>
          <cell r="H438">
            <v>20</v>
          </cell>
          <cell r="I438" t="str">
            <v>喇燕</v>
          </cell>
          <cell r="J438">
            <v>20.5</v>
          </cell>
          <cell r="K438" t="str">
            <v>陈国萍</v>
          </cell>
          <cell r="L438">
            <v>27</v>
          </cell>
          <cell r="M438" t="str">
            <v>次珍扎保</v>
          </cell>
          <cell r="N438">
            <v>31</v>
          </cell>
          <cell r="O438" t="str">
            <v>万饶</v>
          </cell>
          <cell r="P438">
            <v>42</v>
          </cell>
          <cell r="Q438" t="str">
            <v>张弘</v>
          </cell>
          <cell r="R438">
            <v>37</v>
          </cell>
          <cell r="S438" t="str">
            <v>马巫各</v>
          </cell>
          <cell r="T438">
            <v>56</v>
          </cell>
          <cell r="U438" t="str">
            <v>卢逸</v>
          </cell>
          <cell r="V438">
            <v>40</v>
          </cell>
          <cell r="W438" t="str">
            <v>胡柔殳</v>
          </cell>
        </row>
        <row r="439">
          <cell r="B439" t="str">
            <v>G51342220060910132X</v>
          </cell>
          <cell r="C439" t="str">
            <v>09</v>
          </cell>
          <cell r="D439" t="str">
            <v>向方聪</v>
          </cell>
          <cell r="E439">
            <v>343.5</v>
          </cell>
          <cell r="F439">
            <v>74</v>
          </cell>
          <cell r="G439" t="str">
            <v>杨翁基之玛</v>
          </cell>
          <cell r="H439">
            <v>23</v>
          </cell>
          <cell r="I439" t="str">
            <v>喇燕</v>
          </cell>
          <cell r="J439">
            <v>46.5</v>
          </cell>
          <cell r="K439" t="str">
            <v>陈国萍</v>
          </cell>
          <cell r="L439">
            <v>24</v>
          </cell>
          <cell r="M439" t="str">
            <v>次珍扎保</v>
          </cell>
          <cell r="N439">
            <v>19</v>
          </cell>
          <cell r="O439" t="str">
            <v>万饶</v>
          </cell>
          <cell r="P439">
            <v>29</v>
          </cell>
          <cell r="Q439" t="str">
            <v>张弘</v>
          </cell>
          <cell r="R439">
            <v>39</v>
          </cell>
          <cell r="S439" t="str">
            <v>马巫各</v>
          </cell>
          <cell r="T439">
            <v>37</v>
          </cell>
          <cell r="U439" t="str">
            <v>卢逸</v>
          </cell>
          <cell r="V439">
            <v>52</v>
          </cell>
          <cell r="W439" t="str">
            <v>胡柔殳</v>
          </cell>
        </row>
        <row r="440">
          <cell r="B440" t="str">
            <v>G513422200710166021</v>
          </cell>
          <cell r="C440" t="str">
            <v>09</v>
          </cell>
          <cell r="D440" t="str">
            <v>撒达拉初</v>
          </cell>
          <cell r="E440">
            <v>342.5</v>
          </cell>
          <cell r="F440">
            <v>73</v>
          </cell>
          <cell r="G440" t="str">
            <v>杨翁基之玛</v>
          </cell>
          <cell r="H440">
            <v>38</v>
          </cell>
          <cell r="I440" t="str">
            <v>喇燕</v>
          </cell>
          <cell r="J440">
            <v>69.5</v>
          </cell>
          <cell r="K440" t="str">
            <v>陈国萍</v>
          </cell>
          <cell r="L440">
            <v>17</v>
          </cell>
          <cell r="M440" t="str">
            <v>次珍扎保</v>
          </cell>
          <cell r="N440">
            <v>17</v>
          </cell>
          <cell r="O440" t="str">
            <v>万饶</v>
          </cell>
          <cell r="P440">
            <v>22</v>
          </cell>
          <cell r="Q440" t="str">
            <v>张弘</v>
          </cell>
          <cell r="R440">
            <v>31</v>
          </cell>
          <cell r="S440" t="str">
            <v>马巫各</v>
          </cell>
          <cell r="T440">
            <v>39</v>
          </cell>
          <cell r="U440" t="str">
            <v>卢逸</v>
          </cell>
          <cell r="V440">
            <v>36</v>
          </cell>
          <cell r="W440" t="str">
            <v>胡柔殳</v>
          </cell>
        </row>
        <row r="441">
          <cell r="B441" t="str">
            <v>G513422200405160029</v>
          </cell>
          <cell r="C441" t="str">
            <v>09</v>
          </cell>
          <cell r="D441" t="str">
            <v>马海英</v>
          </cell>
          <cell r="E441">
            <v>341.5</v>
          </cell>
          <cell r="F441">
            <v>67</v>
          </cell>
          <cell r="G441" t="str">
            <v>杨翁基之玛</v>
          </cell>
          <cell r="H441">
            <v>45</v>
          </cell>
          <cell r="I441" t="str">
            <v>喇燕</v>
          </cell>
          <cell r="J441">
            <v>40.5</v>
          </cell>
          <cell r="K441" t="str">
            <v>陈国萍</v>
          </cell>
          <cell r="L441">
            <v>23</v>
          </cell>
          <cell r="M441" t="str">
            <v>次珍扎保</v>
          </cell>
          <cell r="N441">
            <v>15</v>
          </cell>
          <cell r="O441" t="str">
            <v>万饶</v>
          </cell>
          <cell r="P441">
            <v>30</v>
          </cell>
          <cell r="Q441" t="str">
            <v>张弘</v>
          </cell>
          <cell r="R441">
            <v>39</v>
          </cell>
          <cell r="S441" t="str">
            <v>马巫各</v>
          </cell>
          <cell r="T441">
            <v>48</v>
          </cell>
          <cell r="U441" t="str">
            <v>卢逸</v>
          </cell>
          <cell r="V441">
            <v>34</v>
          </cell>
          <cell r="W441" t="str">
            <v>胡柔殳</v>
          </cell>
        </row>
        <row r="442">
          <cell r="B442" t="str">
            <v>G51342220030505582X</v>
          </cell>
          <cell r="C442" t="str">
            <v>09</v>
          </cell>
          <cell r="D442" t="str">
            <v>拉珍次姆</v>
          </cell>
          <cell r="E442">
            <v>329</v>
          </cell>
          <cell r="F442">
            <v>74</v>
          </cell>
          <cell r="G442" t="str">
            <v>杨翁基之玛</v>
          </cell>
          <cell r="H442">
            <v>19</v>
          </cell>
          <cell r="I442" t="str">
            <v>喇燕</v>
          </cell>
          <cell r="J442">
            <v>42</v>
          </cell>
          <cell r="K442" t="str">
            <v>陈国萍</v>
          </cell>
          <cell r="L442">
            <v>34</v>
          </cell>
          <cell r="M442" t="str">
            <v>次珍扎保</v>
          </cell>
          <cell r="N442">
            <v>13</v>
          </cell>
          <cell r="O442" t="str">
            <v>万饶</v>
          </cell>
          <cell r="P442">
            <v>24</v>
          </cell>
          <cell r="Q442" t="str">
            <v>张弘</v>
          </cell>
          <cell r="R442">
            <v>29</v>
          </cell>
          <cell r="S442" t="str">
            <v>马巫各</v>
          </cell>
          <cell r="T442">
            <v>48</v>
          </cell>
          <cell r="U442" t="str">
            <v>卢逸</v>
          </cell>
          <cell r="V442">
            <v>46</v>
          </cell>
          <cell r="W442" t="str">
            <v>胡柔殳</v>
          </cell>
        </row>
        <row r="443">
          <cell r="B443" t="str">
            <v>G513422200706165026</v>
          </cell>
          <cell r="C443" t="str">
            <v>09</v>
          </cell>
          <cell r="D443" t="str">
            <v>扎西祝玛</v>
          </cell>
          <cell r="E443">
            <v>323.5</v>
          </cell>
          <cell r="F443">
            <v>72</v>
          </cell>
          <cell r="G443" t="str">
            <v>杨翁基之玛</v>
          </cell>
          <cell r="H443">
            <v>32</v>
          </cell>
          <cell r="I443" t="str">
            <v>喇燕</v>
          </cell>
          <cell r="J443">
            <v>55.5</v>
          </cell>
          <cell r="K443" t="str">
            <v>陈国萍</v>
          </cell>
          <cell r="L443">
            <v>11</v>
          </cell>
          <cell r="M443" t="str">
            <v>次珍扎保</v>
          </cell>
          <cell r="N443">
            <v>14</v>
          </cell>
          <cell r="O443" t="str">
            <v>万饶</v>
          </cell>
          <cell r="P443">
            <v>28</v>
          </cell>
          <cell r="Q443" t="str">
            <v>张弘</v>
          </cell>
          <cell r="R443">
            <v>29</v>
          </cell>
          <cell r="S443" t="str">
            <v>马巫各</v>
          </cell>
          <cell r="T443">
            <v>46</v>
          </cell>
          <cell r="U443" t="str">
            <v>卢逸</v>
          </cell>
          <cell r="V443">
            <v>36</v>
          </cell>
          <cell r="W443" t="str">
            <v>胡柔殳</v>
          </cell>
        </row>
        <row r="444">
          <cell r="B444" t="str">
            <v>G513422200209085041</v>
          </cell>
          <cell r="C444" t="str">
            <v>09</v>
          </cell>
          <cell r="D444" t="str">
            <v>祝玛拉姆</v>
          </cell>
          <cell r="E444">
            <v>322.5</v>
          </cell>
          <cell r="F444">
            <v>64</v>
          </cell>
          <cell r="G444" t="str">
            <v>杨翁基之玛</v>
          </cell>
          <cell r="H444">
            <v>41</v>
          </cell>
          <cell r="I444" t="str">
            <v>喇燕</v>
          </cell>
          <cell r="J444">
            <v>35.5</v>
          </cell>
          <cell r="K444" t="str">
            <v>陈国萍</v>
          </cell>
          <cell r="L444">
            <v>17</v>
          </cell>
          <cell r="M444" t="str">
            <v>次珍扎保</v>
          </cell>
          <cell r="N444">
            <v>13</v>
          </cell>
          <cell r="O444" t="str">
            <v>万饶</v>
          </cell>
          <cell r="P444">
            <v>30</v>
          </cell>
          <cell r="Q444" t="str">
            <v>张弘</v>
          </cell>
          <cell r="R444">
            <v>35</v>
          </cell>
          <cell r="S444" t="str">
            <v>马巫各</v>
          </cell>
          <cell r="T444">
            <v>55</v>
          </cell>
          <cell r="U444" t="str">
            <v>卢逸</v>
          </cell>
          <cell r="V444">
            <v>32</v>
          </cell>
          <cell r="W444" t="str">
            <v>胡柔殳</v>
          </cell>
        </row>
        <row r="445">
          <cell r="B445" t="str">
            <v>G513422200410020020</v>
          </cell>
          <cell r="C445" t="str">
            <v>09</v>
          </cell>
          <cell r="D445" t="str">
            <v>央青</v>
          </cell>
          <cell r="E445">
            <v>319.5</v>
          </cell>
          <cell r="F445">
            <v>73</v>
          </cell>
          <cell r="G445" t="str">
            <v>杨翁基之玛</v>
          </cell>
          <cell r="H445">
            <v>21</v>
          </cell>
          <cell r="I445" t="str">
            <v>喇燕</v>
          </cell>
          <cell r="J445">
            <v>56.5</v>
          </cell>
          <cell r="K445" t="str">
            <v>陈国萍</v>
          </cell>
          <cell r="L445">
            <v>32</v>
          </cell>
          <cell r="M445" t="str">
            <v>次珍扎保</v>
          </cell>
          <cell r="N445">
            <v>17</v>
          </cell>
          <cell r="O445" t="str">
            <v>万饶</v>
          </cell>
          <cell r="P445">
            <v>25</v>
          </cell>
          <cell r="Q445" t="str">
            <v>张弘</v>
          </cell>
          <cell r="R445">
            <v>34</v>
          </cell>
          <cell r="S445" t="str">
            <v>马巫各</v>
          </cell>
          <cell r="T445">
            <v>27</v>
          </cell>
          <cell r="U445" t="str">
            <v>卢逸</v>
          </cell>
          <cell r="V445">
            <v>34</v>
          </cell>
          <cell r="W445" t="str">
            <v>胡柔殳</v>
          </cell>
        </row>
        <row r="446">
          <cell r="B446" t="str">
            <v>G513422200401062923</v>
          </cell>
          <cell r="C446" t="str">
            <v>09</v>
          </cell>
          <cell r="D446" t="str">
            <v>小三咪</v>
          </cell>
          <cell r="E446">
            <v>319</v>
          </cell>
          <cell r="F446">
            <v>70</v>
          </cell>
          <cell r="G446" t="str">
            <v>杨翁基之玛</v>
          </cell>
          <cell r="H446">
            <v>15</v>
          </cell>
          <cell r="I446" t="str">
            <v>喇燕</v>
          </cell>
          <cell r="J446">
            <v>34</v>
          </cell>
          <cell r="K446" t="str">
            <v>陈国萍</v>
          </cell>
          <cell r="L446">
            <v>25</v>
          </cell>
          <cell r="M446" t="str">
            <v>次珍扎保</v>
          </cell>
          <cell r="N446">
            <v>27</v>
          </cell>
          <cell r="O446" t="str">
            <v>万饶</v>
          </cell>
          <cell r="P446">
            <v>39</v>
          </cell>
          <cell r="Q446" t="str">
            <v>张弘</v>
          </cell>
          <cell r="R446">
            <v>34</v>
          </cell>
          <cell r="S446" t="str">
            <v>马巫各</v>
          </cell>
          <cell r="T446">
            <v>31</v>
          </cell>
          <cell r="U446" t="str">
            <v>卢逸</v>
          </cell>
          <cell r="V446">
            <v>44</v>
          </cell>
          <cell r="W446" t="str">
            <v>胡柔殳</v>
          </cell>
        </row>
        <row r="447">
          <cell r="B447" t="str">
            <v>G513422200607052923</v>
          </cell>
          <cell r="C447" t="str">
            <v>09</v>
          </cell>
          <cell r="D447" t="str">
            <v>王琼</v>
          </cell>
          <cell r="E447">
            <v>316</v>
          </cell>
          <cell r="F447">
            <v>77</v>
          </cell>
          <cell r="G447" t="str">
            <v>杨翁基之玛</v>
          </cell>
          <cell r="H447">
            <v>44</v>
          </cell>
          <cell r="I447" t="str">
            <v>喇燕</v>
          </cell>
          <cell r="J447">
            <v>36</v>
          </cell>
          <cell r="K447" t="str">
            <v>陈国萍</v>
          </cell>
          <cell r="L447">
            <v>12</v>
          </cell>
          <cell r="M447" t="str">
            <v>次珍扎保</v>
          </cell>
          <cell r="N447">
            <v>15</v>
          </cell>
          <cell r="O447" t="str">
            <v>万饶</v>
          </cell>
          <cell r="P447">
            <v>14</v>
          </cell>
          <cell r="Q447" t="str">
            <v>张弘</v>
          </cell>
          <cell r="R447">
            <v>34</v>
          </cell>
          <cell r="S447" t="str">
            <v>马巫各</v>
          </cell>
          <cell r="T447">
            <v>54</v>
          </cell>
          <cell r="U447" t="str">
            <v>卢逸</v>
          </cell>
          <cell r="V447">
            <v>30</v>
          </cell>
          <cell r="W447" t="str">
            <v>胡柔殳</v>
          </cell>
        </row>
        <row r="448">
          <cell r="B448" t="str">
            <v>G513422200701100717</v>
          </cell>
          <cell r="C448" t="str">
            <v>09</v>
          </cell>
          <cell r="D448" t="str">
            <v>马天云</v>
          </cell>
          <cell r="E448">
            <v>315</v>
          </cell>
          <cell r="F448">
            <v>65</v>
          </cell>
          <cell r="G448" t="str">
            <v>杨翁基之玛</v>
          </cell>
          <cell r="H448">
            <v>38</v>
          </cell>
          <cell r="I448" t="str">
            <v>喇燕</v>
          </cell>
          <cell r="J448">
            <v>28</v>
          </cell>
          <cell r="K448" t="str">
            <v>陈国萍</v>
          </cell>
          <cell r="L448">
            <v>17</v>
          </cell>
          <cell r="M448" t="str">
            <v>次珍扎保</v>
          </cell>
          <cell r="N448">
            <v>29</v>
          </cell>
          <cell r="O448" t="str">
            <v>万饶</v>
          </cell>
          <cell r="P448">
            <v>27</v>
          </cell>
          <cell r="Q448" t="str">
            <v>张弘</v>
          </cell>
          <cell r="R448">
            <v>35</v>
          </cell>
          <cell r="S448" t="str">
            <v>马巫各</v>
          </cell>
          <cell r="T448">
            <v>38</v>
          </cell>
          <cell r="U448" t="str">
            <v>卢逸</v>
          </cell>
          <cell r="V448">
            <v>38</v>
          </cell>
          <cell r="W448" t="str">
            <v>胡柔殳</v>
          </cell>
        </row>
        <row r="449">
          <cell r="B449" t="str">
            <v>G513422200302066814</v>
          </cell>
          <cell r="C449" t="str">
            <v>09</v>
          </cell>
          <cell r="D449" t="str">
            <v>王建军</v>
          </cell>
          <cell r="E449">
            <v>309.5</v>
          </cell>
          <cell r="F449">
            <v>71</v>
          </cell>
          <cell r="G449" t="str">
            <v>杨翁基之玛</v>
          </cell>
          <cell r="H449">
            <v>30</v>
          </cell>
          <cell r="I449" t="str">
            <v>喇燕</v>
          </cell>
          <cell r="J449">
            <v>34.5</v>
          </cell>
          <cell r="K449" t="str">
            <v>陈国萍</v>
          </cell>
          <cell r="L449">
            <v>22</v>
          </cell>
          <cell r="M449" t="str">
            <v>次珍扎保</v>
          </cell>
          <cell r="N449">
            <v>21</v>
          </cell>
          <cell r="O449" t="str">
            <v>万饶</v>
          </cell>
          <cell r="P449">
            <v>24</v>
          </cell>
          <cell r="Q449" t="str">
            <v>张弘</v>
          </cell>
          <cell r="R449">
            <v>37</v>
          </cell>
          <cell r="S449" t="str">
            <v>马巫各</v>
          </cell>
          <cell r="T449">
            <v>32</v>
          </cell>
          <cell r="U449" t="str">
            <v>卢逸</v>
          </cell>
          <cell r="V449">
            <v>38</v>
          </cell>
          <cell r="W449" t="str">
            <v>胡柔殳</v>
          </cell>
        </row>
        <row r="450">
          <cell r="B450" t="str">
            <v>G513422200410092120</v>
          </cell>
          <cell r="C450" t="str">
            <v>09</v>
          </cell>
          <cell r="D450" t="str">
            <v>吕世英</v>
          </cell>
          <cell r="E450">
            <v>308.5</v>
          </cell>
          <cell r="F450">
            <v>65</v>
          </cell>
          <cell r="G450" t="str">
            <v>杨翁基之玛</v>
          </cell>
          <cell r="H450">
            <v>21</v>
          </cell>
          <cell r="I450" t="str">
            <v>喇燕</v>
          </cell>
          <cell r="J450">
            <v>71.5</v>
          </cell>
          <cell r="K450" t="str">
            <v>陈国萍</v>
          </cell>
          <cell r="L450">
            <v>8</v>
          </cell>
          <cell r="M450" t="str">
            <v>次珍扎保</v>
          </cell>
          <cell r="N450">
            <v>31</v>
          </cell>
          <cell r="O450" t="str">
            <v>万饶</v>
          </cell>
          <cell r="P450">
            <v>23</v>
          </cell>
          <cell r="Q450" t="str">
            <v>张弘</v>
          </cell>
          <cell r="R450">
            <v>32</v>
          </cell>
          <cell r="S450" t="str">
            <v>马巫各</v>
          </cell>
          <cell r="T450">
            <v>37</v>
          </cell>
          <cell r="U450" t="str">
            <v>卢逸</v>
          </cell>
          <cell r="V450">
            <v>20</v>
          </cell>
          <cell r="W450" t="str">
            <v>胡柔殳</v>
          </cell>
        </row>
        <row r="451">
          <cell r="B451" t="str">
            <v>G513422200512251321</v>
          </cell>
          <cell r="C451" t="str">
            <v>10</v>
          </cell>
          <cell r="D451" t="str">
            <v>沈建美</v>
          </cell>
          <cell r="E451">
            <v>494.5</v>
          </cell>
          <cell r="F451">
            <v>81</v>
          </cell>
          <cell r="G451" t="str">
            <v>张镇棚</v>
          </cell>
          <cell r="H451">
            <v>64</v>
          </cell>
          <cell r="I451" t="str">
            <v>曹云萍</v>
          </cell>
          <cell r="J451">
            <v>55.5</v>
          </cell>
          <cell r="K451" t="str">
            <v>张翠莲</v>
          </cell>
          <cell r="L451">
            <v>39</v>
          </cell>
          <cell r="M451" t="str">
            <v>周峰</v>
          </cell>
          <cell r="N451">
            <v>37</v>
          </cell>
          <cell r="O451" t="str">
            <v>崔萌</v>
          </cell>
          <cell r="P451">
            <v>48</v>
          </cell>
          <cell r="Q451" t="str">
            <v>付仁源</v>
          </cell>
          <cell r="R451">
            <v>64</v>
          </cell>
          <cell r="S451" t="str">
            <v>胡东缘</v>
          </cell>
          <cell r="T451">
            <v>52</v>
          </cell>
          <cell r="U451" t="str">
            <v>杨国芬</v>
          </cell>
          <cell r="V451">
            <v>54</v>
          </cell>
          <cell r="W451" t="str">
            <v>李汉林</v>
          </cell>
        </row>
        <row r="452">
          <cell r="B452" t="str">
            <v>G513422200606123814</v>
          </cell>
          <cell r="C452" t="str">
            <v>10</v>
          </cell>
          <cell r="D452" t="str">
            <v>马军</v>
          </cell>
          <cell r="E452">
            <v>478.5</v>
          </cell>
          <cell r="F452">
            <v>79</v>
          </cell>
          <cell r="G452" t="str">
            <v>张镇棚</v>
          </cell>
          <cell r="H452">
            <v>50</v>
          </cell>
          <cell r="I452" t="str">
            <v>曹云萍</v>
          </cell>
          <cell r="J452">
            <v>54.5</v>
          </cell>
          <cell r="K452" t="str">
            <v>张翠莲</v>
          </cell>
          <cell r="L452">
            <v>52</v>
          </cell>
          <cell r="M452" t="str">
            <v>周峰</v>
          </cell>
          <cell r="N452">
            <v>25</v>
          </cell>
          <cell r="O452" t="str">
            <v>崔萌</v>
          </cell>
          <cell r="P452">
            <v>55</v>
          </cell>
          <cell r="Q452" t="str">
            <v>付仁源</v>
          </cell>
          <cell r="R452">
            <v>49</v>
          </cell>
          <cell r="S452" t="str">
            <v>胡东缘</v>
          </cell>
          <cell r="T452">
            <v>58</v>
          </cell>
          <cell r="U452" t="str">
            <v>杨国芬</v>
          </cell>
          <cell r="V452">
            <v>56</v>
          </cell>
          <cell r="W452" t="str">
            <v>李汉林</v>
          </cell>
        </row>
        <row r="453">
          <cell r="B453" t="str">
            <v>G513422200610082920</v>
          </cell>
          <cell r="C453" t="str">
            <v>10</v>
          </cell>
          <cell r="D453" t="str">
            <v>马燕</v>
          </cell>
          <cell r="E453">
            <v>475.5</v>
          </cell>
          <cell r="F453">
            <v>93</v>
          </cell>
          <cell r="G453" t="str">
            <v>张镇棚</v>
          </cell>
          <cell r="H453">
            <v>41</v>
          </cell>
          <cell r="I453" t="str">
            <v>曹云萍</v>
          </cell>
          <cell r="J453">
            <v>61.5</v>
          </cell>
          <cell r="K453" t="str">
            <v>张翠莲</v>
          </cell>
          <cell r="L453">
            <v>30</v>
          </cell>
          <cell r="M453" t="str">
            <v>周峰</v>
          </cell>
          <cell r="N453">
            <v>28</v>
          </cell>
          <cell r="O453" t="str">
            <v>崔萌</v>
          </cell>
          <cell r="P453">
            <v>42</v>
          </cell>
          <cell r="Q453" t="str">
            <v>付仁源</v>
          </cell>
          <cell r="R453">
            <v>55</v>
          </cell>
          <cell r="S453" t="str">
            <v>胡东缘</v>
          </cell>
          <cell r="T453">
            <v>69</v>
          </cell>
          <cell r="U453" t="str">
            <v>杨国芬</v>
          </cell>
          <cell r="V453">
            <v>56</v>
          </cell>
          <cell r="W453" t="str">
            <v>李汉林</v>
          </cell>
        </row>
        <row r="454">
          <cell r="B454" t="str">
            <v>G513422200710285629</v>
          </cell>
          <cell r="C454" t="str">
            <v>10</v>
          </cell>
          <cell r="D454" t="str">
            <v>伍金祝玛</v>
          </cell>
          <cell r="E454">
            <v>470.5</v>
          </cell>
          <cell r="F454">
            <v>76</v>
          </cell>
          <cell r="G454" t="str">
            <v>张镇棚</v>
          </cell>
          <cell r="H454">
            <v>46</v>
          </cell>
          <cell r="I454" t="str">
            <v>曹云萍</v>
          </cell>
          <cell r="J454">
            <v>46.5</v>
          </cell>
          <cell r="K454" t="str">
            <v>张翠莲</v>
          </cell>
          <cell r="L454">
            <v>45</v>
          </cell>
          <cell r="M454" t="str">
            <v>周峰</v>
          </cell>
          <cell r="N454">
            <v>36</v>
          </cell>
          <cell r="O454" t="str">
            <v>崔萌</v>
          </cell>
          <cell r="P454">
            <v>51</v>
          </cell>
          <cell r="Q454" t="str">
            <v>付仁源</v>
          </cell>
          <cell r="R454">
            <v>54</v>
          </cell>
          <cell r="S454" t="str">
            <v>胡东缘</v>
          </cell>
          <cell r="T454">
            <v>50</v>
          </cell>
          <cell r="U454" t="str">
            <v>杨国芬</v>
          </cell>
          <cell r="V454">
            <v>66</v>
          </cell>
          <cell r="W454" t="str">
            <v>李汉林</v>
          </cell>
        </row>
        <row r="455">
          <cell r="B455" t="str">
            <v>G513422200610017029</v>
          </cell>
          <cell r="C455" t="str">
            <v>10</v>
          </cell>
          <cell r="D455" t="str">
            <v>苏朗青宗</v>
          </cell>
          <cell r="E455">
            <v>462</v>
          </cell>
          <cell r="F455">
            <v>86</v>
          </cell>
          <cell r="G455" t="str">
            <v>张镇棚</v>
          </cell>
          <cell r="H455">
            <v>50</v>
          </cell>
          <cell r="I455" t="str">
            <v>曹云萍</v>
          </cell>
          <cell r="J455">
            <v>63</v>
          </cell>
          <cell r="K455" t="str">
            <v>张翠莲</v>
          </cell>
          <cell r="L455">
            <v>23</v>
          </cell>
          <cell r="M455" t="str">
            <v>周峰</v>
          </cell>
          <cell r="N455">
            <v>30</v>
          </cell>
          <cell r="O455" t="str">
            <v>崔萌</v>
          </cell>
          <cell r="P455">
            <v>48</v>
          </cell>
          <cell r="Q455" t="str">
            <v>付仁源</v>
          </cell>
          <cell r="R455">
            <v>41</v>
          </cell>
          <cell r="S455" t="str">
            <v>胡东缘</v>
          </cell>
          <cell r="T455">
            <v>65</v>
          </cell>
          <cell r="U455" t="str">
            <v>杨国芬</v>
          </cell>
          <cell r="V455">
            <v>56</v>
          </cell>
          <cell r="W455" t="str">
            <v>李汉林</v>
          </cell>
        </row>
        <row r="456">
          <cell r="B456" t="str">
            <v>G513422200712254818</v>
          </cell>
          <cell r="C456" t="str">
            <v>10</v>
          </cell>
          <cell r="D456" t="str">
            <v>益西</v>
          </cell>
          <cell r="E456">
            <v>456.5</v>
          </cell>
          <cell r="F456">
            <v>71</v>
          </cell>
          <cell r="G456" t="str">
            <v>张镇棚</v>
          </cell>
          <cell r="H456">
            <v>63</v>
          </cell>
          <cell r="I456" t="str">
            <v>曹云萍</v>
          </cell>
          <cell r="J456">
            <v>38.5</v>
          </cell>
          <cell r="K456" t="str">
            <v>张翠莲</v>
          </cell>
          <cell r="L456">
            <v>44</v>
          </cell>
          <cell r="M456" t="str">
            <v>周峰</v>
          </cell>
          <cell r="N456">
            <v>30</v>
          </cell>
          <cell r="O456" t="str">
            <v>崔萌</v>
          </cell>
          <cell r="P456">
            <v>61</v>
          </cell>
          <cell r="Q456" t="str">
            <v>付仁源</v>
          </cell>
          <cell r="R456">
            <v>37</v>
          </cell>
          <cell r="S456" t="str">
            <v>胡东缘</v>
          </cell>
          <cell r="T456">
            <v>54</v>
          </cell>
          <cell r="U456" t="str">
            <v>杨国芬</v>
          </cell>
          <cell r="V456">
            <v>58</v>
          </cell>
          <cell r="W456" t="str">
            <v>李汉林</v>
          </cell>
        </row>
        <row r="457">
          <cell r="B457" t="str">
            <v>G513422200609066413</v>
          </cell>
          <cell r="C457" t="str">
            <v>10</v>
          </cell>
          <cell r="D457" t="str">
            <v>偏初次仁</v>
          </cell>
          <cell r="E457">
            <v>452</v>
          </cell>
          <cell r="F457">
            <v>80</v>
          </cell>
          <cell r="G457" t="str">
            <v>张镇棚</v>
          </cell>
          <cell r="H457">
            <v>62</v>
          </cell>
          <cell r="I457" t="str">
            <v>曹云萍</v>
          </cell>
          <cell r="J457">
            <v>35</v>
          </cell>
          <cell r="K457" t="str">
            <v>张翠莲</v>
          </cell>
          <cell r="L457">
            <v>60</v>
          </cell>
          <cell r="M457" t="str">
            <v>周峰</v>
          </cell>
          <cell r="N457">
            <v>33</v>
          </cell>
          <cell r="O457" t="str">
            <v>崔萌</v>
          </cell>
          <cell r="P457">
            <v>39</v>
          </cell>
          <cell r="Q457" t="str">
            <v>付仁源</v>
          </cell>
          <cell r="R457">
            <v>37</v>
          </cell>
          <cell r="S457" t="str">
            <v>胡东缘</v>
          </cell>
          <cell r="T457">
            <v>58</v>
          </cell>
          <cell r="U457" t="str">
            <v>杨国芬</v>
          </cell>
          <cell r="V457">
            <v>48</v>
          </cell>
          <cell r="W457" t="str">
            <v>李汉林</v>
          </cell>
        </row>
        <row r="458">
          <cell r="B458" t="str">
            <v>G513422200601204826</v>
          </cell>
          <cell r="C458" t="str">
            <v>10</v>
          </cell>
          <cell r="D458" t="str">
            <v>白玛拉姆</v>
          </cell>
          <cell r="E458">
            <v>448.5</v>
          </cell>
          <cell r="F458">
            <v>84</v>
          </cell>
          <cell r="G458" t="str">
            <v>张镇棚</v>
          </cell>
          <cell r="H458">
            <v>41</v>
          </cell>
          <cell r="I458" t="str">
            <v>曹云萍</v>
          </cell>
          <cell r="J458">
            <v>59.5</v>
          </cell>
          <cell r="K458" t="str">
            <v>张翠莲</v>
          </cell>
          <cell r="L458">
            <v>29</v>
          </cell>
          <cell r="M458" t="str">
            <v>周峰</v>
          </cell>
          <cell r="N458">
            <v>48</v>
          </cell>
          <cell r="O458" t="str">
            <v>崔萌</v>
          </cell>
          <cell r="P458">
            <v>35</v>
          </cell>
          <cell r="Q458" t="str">
            <v>付仁源</v>
          </cell>
          <cell r="R458">
            <v>45</v>
          </cell>
          <cell r="S458" t="str">
            <v>胡东缘</v>
          </cell>
          <cell r="T458">
            <v>51</v>
          </cell>
          <cell r="U458" t="str">
            <v>杨国芬</v>
          </cell>
          <cell r="V458">
            <v>56</v>
          </cell>
          <cell r="W458" t="str">
            <v>李汉林</v>
          </cell>
        </row>
        <row r="459">
          <cell r="B459" t="str">
            <v>G51342220070301701X</v>
          </cell>
          <cell r="C459" t="str">
            <v>10</v>
          </cell>
          <cell r="D459" t="str">
            <v>仲央次尔</v>
          </cell>
          <cell r="E459">
            <v>448.5</v>
          </cell>
          <cell r="F459">
            <v>71</v>
          </cell>
          <cell r="G459" t="str">
            <v>张镇棚</v>
          </cell>
          <cell r="H459">
            <v>57</v>
          </cell>
          <cell r="I459" t="str">
            <v>曹云萍</v>
          </cell>
          <cell r="J459">
            <v>50.5</v>
          </cell>
          <cell r="K459" t="str">
            <v>张翠莲</v>
          </cell>
          <cell r="L459">
            <v>38</v>
          </cell>
          <cell r="M459" t="str">
            <v>周峰</v>
          </cell>
          <cell r="N459">
            <v>16</v>
          </cell>
          <cell r="O459" t="str">
            <v>崔萌</v>
          </cell>
          <cell r="P459">
            <v>43</v>
          </cell>
          <cell r="Q459" t="str">
            <v>付仁源</v>
          </cell>
          <cell r="R459">
            <v>50</v>
          </cell>
          <cell r="S459" t="str">
            <v>胡东缘</v>
          </cell>
          <cell r="T459">
            <v>57</v>
          </cell>
          <cell r="U459" t="str">
            <v>杨国芬</v>
          </cell>
          <cell r="V459">
            <v>66</v>
          </cell>
          <cell r="W459" t="str">
            <v>李汉林</v>
          </cell>
        </row>
        <row r="460">
          <cell r="B460" t="str">
            <v>G513422200501084222</v>
          </cell>
          <cell r="C460" t="str">
            <v>10</v>
          </cell>
          <cell r="D460" t="str">
            <v>仁青玛</v>
          </cell>
          <cell r="E460">
            <v>441.5</v>
          </cell>
          <cell r="F460">
            <v>88</v>
          </cell>
          <cell r="G460" t="str">
            <v>张镇棚</v>
          </cell>
          <cell r="H460">
            <v>33</v>
          </cell>
          <cell r="I460" t="str">
            <v>曹云萍</v>
          </cell>
          <cell r="J460">
            <v>68.5</v>
          </cell>
          <cell r="K460" t="str">
            <v>张翠莲</v>
          </cell>
          <cell r="L460">
            <v>21</v>
          </cell>
          <cell r="M460" t="str">
            <v>周峰</v>
          </cell>
          <cell r="N460">
            <v>26</v>
          </cell>
          <cell r="O460" t="str">
            <v>崔萌</v>
          </cell>
          <cell r="P460">
            <v>48</v>
          </cell>
          <cell r="Q460" t="str">
            <v>付仁源</v>
          </cell>
          <cell r="R460">
            <v>40</v>
          </cell>
          <cell r="S460" t="str">
            <v>胡东缘</v>
          </cell>
          <cell r="T460">
            <v>57</v>
          </cell>
          <cell r="U460" t="str">
            <v>杨国芬</v>
          </cell>
          <cell r="V460">
            <v>60</v>
          </cell>
          <cell r="W460" t="str">
            <v>李汉林</v>
          </cell>
        </row>
        <row r="461">
          <cell r="B461" t="str">
            <v>G513422200803011512</v>
          </cell>
          <cell r="C461" t="str">
            <v>10</v>
          </cell>
          <cell r="D461" t="str">
            <v>安左所</v>
          </cell>
          <cell r="E461">
            <v>440</v>
          </cell>
          <cell r="F461">
            <v>74</v>
          </cell>
          <cell r="G461" t="str">
            <v>张镇棚</v>
          </cell>
          <cell r="H461">
            <v>60</v>
          </cell>
          <cell r="I461" t="str">
            <v>曹云萍</v>
          </cell>
          <cell r="J461">
            <v>55</v>
          </cell>
          <cell r="K461" t="str">
            <v>张翠莲</v>
          </cell>
          <cell r="L461">
            <v>41</v>
          </cell>
          <cell r="M461" t="str">
            <v>周峰</v>
          </cell>
          <cell r="N461">
            <v>44</v>
          </cell>
          <cell r="O461" t="str">
            <v>崔萌</v>
          </cell>
          <cell r="P461">
            <v>39</v>
          </cell>
          <cell r="Q461" t="str">
            <v>付仁源</v>
          </cell>
          <cell r="R461">
            <v>44</v>
          </cell>
          <cell r="S461" t="str">
            <v>胡东缘</v>
          </cell>
          <cell r="T461">
            <v>35</v>
          </cell>
          <cell r="U461" t="str">
            <v>杨国芬</v>
          </cell>
          <cell r="V461">
            <v>48</v>
          </cell>
          <cell r="W461" t="str">
            <v>李汉林</v>
          </cell>
        </row>
        <row r="462">
          <cell r="B462" t="str">
            <v>G513422200701122318</v>
          </cell>
          <cell r="C462" t="str">
            <v>10</v>
          </cell>
          <cell r="D462" t="str">
            <v>杨关保</v>
          </cell>
          <cell r="E462">
            <v>429</v>
          </cell>
          <cell r="F462">
            <v>78</v>
          </cell>
          <cell r="G462" t="str">
            <v>张镇棚</v>
          </cell>
          <cell r="H462">
            <v>35</v>
          </cell>
          <cell r="I462" t="str">
            <v>曹云萍</v>
          </cell>
          <cell r="J462">
            <v>38</v>
          </cell>
          <cell r="K462" t="str">
            <v>张翠莲</v>
          </cell>
          <cell r="L462">
            <v>33</v>
          </cell>
          <cell r="M462" t="str">
            <v>周峰</v>
          </cell>
          <cell r="N462">
            <v>39</v>
          </cell>
          <cell r="O462" t="str">
            <v>崔萌</v>
          </cell>
          <cell r="P462">
            <v>46</v>
          </cell>
          <cell r="Q462" t="str">
            <v>付仁源</v>
          </cell>
          <cell r="R462">
            <v>51</v>
          </cell>
          <cell r="S462" t="str">
            <v>胡东缘</v>
          </cell>
          <cell r="T462">
            <v>51</v>
          </cell>
          <cell r="U462" t="str">
            <v>杨国芬</v>
          </cell>
          <cell r="V462">
            <v>58</v>
          </cell>
          <cell r="W462" t="str">
            <v>李汉林</v>
          </cell>
        </row>
        <row r="463">
          <cell r="B463" t="str">
            <v>G513422200705092523</v>
          </cell>
          <cell r="C463" t="str">
            <v>10</v>
          </cell>
          <cell r="D463" t="str">
            <v>杨同英</v>
          </cell>
          <cell r="E463">
            <v>426</v>
          </cell>
          <cell r="F463">
            <v>79</v>
          </cell>
          <cell r="G463" t="str">
            <v>张镇棚</v>
          </cell>
          <cell r="H463">
            <v>40</v>
          </cell>
          <cell r="I463" t="str">
            <v>曹云萍</v>
          </cell>
          <cell r="J463">
            <v>82</v>
          </cell>
          <cell r="K463" t="str">
            <v>张翠莲</v>
          </cell>
          <cell r="L463">
            <v>24</v>
          </cell>
          <cell r="M463" t="str">
            <v>周峰</v>
          </cell>
          <cell r="N463">
            <v>29</v>
          </cell>
          <cell r="O463" t="str">
            <v>崔萌</v>
          </cell>
          <cell r="P463">
            <v>48</v>
          </cell>
          <cell r="Q463" t="str">
            <v>付仁源</v>
          </cell>
          <cell r="R463">
            <v>34</v>
          </cell>
          <cell r="S463" t="str">
            <v>胡东缘</v>
          </cell>
          <cell r="T463">
            <v>42</v>
          </cell>
          <cell r="U463" t="str">
            <v>杨国芬</v>
          </cell>
          <cell r="V463">
            <v>48</v>
          </cell>
          <cell r="W463" t="str">
            <v>李汉林</v>
          </cell>
        </row>
        <row r="464">
          <cell r="B464" t="str">
            <v>G513422200703206822</v>
          </cell>
          <cell r="C464" t="str">
            <v>10</v>
          </cell>
          <cell r="D464" t="str">
            <v>小祝莫</v>
          </cell>
          <cell r="E464">
            <v>422</v>
          </cell>
          <cell r="F464">
            <v>77</v>
          </cell>
          <cell r="G464" t="str">
            <v>张镇棚</v>
          </cell>
          <cell r="H464">
            <v>47</v>
          </cell>
          <cell r="I464" t="str">
            <v>曹云萍</v>
          </cell>
          <cell r="J464">
            <v>53</v>
          </cell>
          <cell r="K464" t="str">
            <v>张翠莲</v>
          </cell>
          <cell r="L464">
            <v>26</v>
          </cell>
          <cell r="M464" t="str">
            <v>周峰</v>
          </cell>
          <cell r="N464">
            <v>39</v>
          </cell>
          <cell r="O464" t="str">
            <v>崔萌</v>
          </cell>
          <cell r="P464">
            <v>30</v>
          </cell>
          <cell r="Q464" t="str">
            <v>付仁源</v>
          </cell>
          <cell r="R464">
            <v>53</v>
          </cell>
          <cell r="S464" t="str">
            <v>胡东缘</v>
          </cell>
          <cell r="T464">
            <v>55</v>
          </cell>
          <cell r="U464" t="str">
            <v>杨国芬</v>
          </cell>
          <cell r="V464">
            <v>42</v>
          </cell>
          <cell r="W464" t="str">
            <v>李汉林</v>
          </cell>
        </row>
        <row r="465">
          <cell r="B465" t="str">
            <v>G51342220070920561X</v>
          </cell>
          <cell r="C465" t="str">
            <v>10</v>
          </cell>
          <cell r="D465" t="str">
            <v>胡军</v>
          </cell>
          <cell r="E465">
            <v>421</v>
          </cell>
          <cell r="F465">
            <v>76</v>
          </cell>
          <cell r="G465" t="str">
            <v>张镇棚</v>
          </cell>
          <cell r="H465">
            <v>29</v>
          </cell>
          <cell r="I465" t="str">
            <v>曹云萍</v>
          </cell>
          <cell r="J465">
            <v>71</v>
          </cell>
          <cell r="K465" t="str">
            <v>张翠莲</v>
          </cell>
          <cell r="L465">
            <v>34</v>
          </cell>
          <cell r="M465" t="str">
            <v>周峰</v>
          </cell>
          <cell r="N465">
            <v>32</v>
          </cell>
          <cell r="O465" t="str">
            <v>崔萌</v>
          </cell>
          <cell r="P465">
            <v>54</v>
          </cell>
          <cell r="Q465" t="str">
            <v>付仁源</v>
          </cell>
          <cell r="R465">
            <v>38</v>
          </cell>
          <cell r="S465" t="str">
            <v>胡东缘</v>
          </cell>
          <cell r="T465">
            <v>47</v>
          </cell>
          <cell r="U465" t="str">
            <v>杨国芬</v>
          </cell>
          <cell r="V465">
            <v>40</v>
          </cell>
          <cell r="W465" t="str">
            <v>李汉林</v>
          </cell>
        </row>
        <row r="466">
          <cell r="B466" t="str">
            <v>G513422200609066827</v>
          </cell>
          <cell r="C466" t="str">
            <v>10</v>
          </cell>
          <cell r="D466" t="str">
            <v>仁争拉姆</v>
          </cell>
          <cell r="E466">
            <v>418</v>
          </cell>
          <cell r="F466">
            <v>79</v>
          </cell>
          <cell r="G466" t="str">
            <v>张镇棚</v>
          </cell>
          <cell r="H466">
            <v>51</v>
          </cell>
          <cell r="I466" t="str">
            <v>曹云萍</v>
          </cell>
          <cell r="J466">
            <v>67</v>
          </cell>
          <cell r="K466" t="str">
            <v>张翠莲</v>
          </cell>
          <cell r="L466">
            <v>20</v>
          </cell>
          <cell r="M466" t="str">
            <v>周峰</v>
          </cell>
          <cell r="N466">
            <v>34</v>
          </cell>
          <cell r="O466" t="str">
            <v>崔萌</v>
          </cell>
          <cell r="P466">
            <v>34</v>
          </cell>
          <cell r="Q466" t="str">
            <v>付仁源</v>
          </cell>
          <cell r="R466">
            <v>39</v>
          </cell>
          <cell r="S466" t="str">
            <v>胡东缘</v>
          </cell>
          <cell r="T466">
            <v>54</v>
          </cell>
          <cell r="U466" t="str">
            <v>杨国芬</v>
          </cell>
          <cell r="V466">
            <v>40</v>
          </cell>
          <cell r="W466" t="str">
            <v>李汉林</v>
          </cell>
        </row>
        <row r="467">
          <cell r="B467" t="str">
            <v>G513422200601102520</v>
          </cell>
          <cell r="C467" t="str">
            <v>10</v>
          </cell>
          <cell r="D467" t="str">
            <v>邱日落</v>
          </cell>
          <cell r="E467">
            <v>412.5</v>
          </cell>
          <cell r="F467">
            <v>85</v>
          </cell>
          <cell r="G467" t="str">
            <v>张镇棚</v>
          </cell>
          <cell r="H467">
            <v>38</v>
          </cell>
          <cell r="I467" t="str">
            <v>曹云萍</v>
          </cell>
          <cell r="J467">
            <v>50.5</v>
          </cell>
          <cell r="K467" t="str">
            <v>张翠莲</v>
          </cell>
          <cell r="L467">
            <v>7</v>
          </cell>
          <cell r="M467" t="str">
            <v>周峰</v>
          </cell>
          <cell r="N467">
            <v>31</v>
          </cell>
          <cell r="O467" t="str">
            <v>崔萌</v>
          </cell>
          <cell r="P467">
            <v>38</v>
          </cell>
          <cell r="Q467" t="str">
            <v>付仁源</v>
          </cell>
          <cell r="R467">
            <v>41</v>
          </cell>
          <cell r="S467" t="str">
            <v>胡东缘</v>
          </cell>
          <cell r="T467">
            <v>58</v>
          </cell>
          <cell r="U467" t="str">
            <v>杨国芬</v>
          </cell>
          <cell r="V467">
            <v>64</v>
          </cell>
          <cell r="W467" t="str">
            <v>李汉林</v>
          </cell>
        </row>
        <row r="468">
          <cell r="B468" t="str">
            <v>G513422200701162723</v>
          </cell>
          <cell r="C468" t="str">
            <v>10</v>
          </cell>
          <cell r="D468" t="str">
            <v>陈莉</v>
          </cell>
          <cell r="E468">
            <v>409.5</v>
          </cell>
          <cell r="F468">
            <v>83</v>
          </cell>
          <cell r="G468" t="str">
            <v>张镇棚</v>
          </cell>
          <cell r="H468">
            <v>48</v>
          </cell>
          <cell r="I468" t="str">
            <v>曹云萍</v>
          </cell>
          <cell r="J468">
            <v>60.5</v>
          </cell>
          <cell r="K468" t="str">
            <v>张翠莲</v>
          </cell>
          <cell r="L468">
            <v>25</v>
          </cell>
          <cell r="M468" t="str">
            <v>周峰</v>
          </cell>
          <cell r="N468">
            <v>26</v>
          </cell>
          <cell r="O468" t="str">
            <v>崔萌</v>
          </cell>
          <cell r="P468">
            <v>37</v>
          </cell>
          <cell r="Q468" t="str">
            <v>付仁源</v>
          </cell>
          <cell r="R468">
            <v>38</v>
          </cell>
          <cell r="S468" t="str">
            <v>胡东缘</v>
          </cell>
          <cell r="T468">
            <v>60</v>
          </cell>
          <cell r="U468" t="str">
            <v>杨国芬</v>
          </cell>
          <cell r="V468">
            <v>32</v>
          </cell>
          <cell r="W468" t="str">
            <v>李汉林</v>
          </cell>
        </row>
        <row r="469">
          <cell r="B469" t="str">
            <v>G51342220051125212X</v>
          </cell>
          <cell r="C469" t="str">
            <v>10</v>
          </cell>
          <cell r="D469" t="str">
            <v>伍圆慧</v>
          </cell>
          <cell r="E469">
            <v>409</v>
          </cell>
          <cell r="F469">
            <v>82</v>
          </cell>
          <cell r="G469" t="str">
            <v>张镇棚</v>
          </cell>
          <cell r="H469">
            <v>30</v>
          </cell>
          <cell r="I469" t="str">
            <v>曹云萍</v>
          </cell>
          <cell r="J469">
            <v>64</v>
          </cell>
          <cell r="K469" t="str">
            <v>张翠莲</v>
          </cell>
          <cell r="L469">
            <v>24</v>
          </cell>
          <cell r="M469" t="str">
            <v>周峰</v>
          </cell>
          <cell r="N469">
            <v>33</v>
          </cell>
          <cell r="O469" t="str">
            <v>崔萌</v>
          </cell>
          <cell r="P469">
            <v>29</v>
          </cell>
          <cell r="Q469" t="str">
            <v>付仁源</v>
          </cell>
          <cell r="R469">
            <v>51</v>
          </cell>
          <cell r="S469" t="str">
            <v>胡东缘</v>
          </cell>
          <cell r="T469">
            <v>56</v>
          </cell>
          <cell r="U469" t="str">
            <v>杨国芬</v>
          </cell>
          <cell r="V469">
            <v>40</v>
          </cell>
          <cell r="W469" t="str">
            <v>李汉林</v>
          </cell>
        </row>
        <row r="470">
          <cell r="B470" t="str">
            <v>G513422200602232124</v>
          </cell>
          <cell r="C470" t="str">
            <v>10</v>
          </cell>
          <cell r="D470" t="str">
            <v>叶才美</v>
          </cell>
          <cell r="E470">
            <v>404</v>
          </cell>
          <cell r="F470">
            <v>76</v>
          </cell>
          <cell r="G470" t="str">
            <v>张镇棚</v>
          </cell>
          <cell r="H470">
            <v>34</v>
          </cell>
          <cell r="I470" t="str">
            <v>曹云萍</v>
          </cell>
          <cell r="J470">
            <v>68</v>
          </cell>
          <cell r="K470" t="str">
            <v>张翠莲</v>
          </cell>
          <cell r="L470">
            <v>14</v>
          </cell>
          <cell r="M470" t="str">
            <v>周峰</v>
          </cell>
          <cell r="N470">
            <v>35</v>
          </cell>
          <cell r="O470" t="str">
            <v>崔萌</v>
          </cell>
          <cell r="P470">
            <v>41</v>
          </cell>
          <cell r="Q470" t="str">
            <v>付仁源</v>
          </cell>
          <cell r="R470">
            <v>37</v>
          </cell>
          <cell r="S470" t="str">
            <v>胡东缘</v>
          </cell>
          <cell r="T470">
            <v>51</v>
          </cell>
          <cell r="U470" t="str">
            <v>杨国芬</v>
          </cell>
          <cell r="V470">
            <v>48</v>
          </cell>
          <cell r="W470" t="str">
            <v>李汉林</v>
          </cell>
        </row>
        <row r="471">
          <cell r="B471" t="str">
            <v>G513422200707084623</v>
          </cell>
          <cell r="C471" t="str">
            <v>10</v>
          </cell>
          <cell r="D471" t="str">
            <v>马兰</v>
          </cell>
          <cell r="E471">
            <v>400.5</v>
          </cell>
          <cell r="F471">
            <v>76</v>
          </cell>
          <cell r="G471" t="str">
            <v>张镇棚</v>
          </cell>
          <cell r="H471">
            <v>40</v>
          </cell>
          <cell r="I471" t="str">
            <v>曹云萍</v>
          </cell>
          <cell r="J471">
            <v>68.5</v>
          </cell>
          <cell r="K471" t="str">
            <v>张翠莲</v>
          </cell>
          <cell r="L471">
            <v>28</v>
          </cell>
          <cell r="M471" t="str">
            <v>周峰</v>
          </cell>
          <cell r="N471">
            <v>32</v>
          </cell>
          <cell r="O471" t="str">
            <v>崔萌</v>
          </cell>
          <cell r="P471">
            <v>30</v>
          </cell>
          <cell r="Q471" t="str">
            <v>付仁源</v>
          </cell>
          <cell r="R471">
            <v>38</v>
          </cell>
          <cell r="S471" t="str">
            <v>胡东缘</v>
          </cell>
          <cell r="T471">
            <v>52</v>
          </cell>
          <cell r="U471" t="str">
            <v>杨国芬</v>
          </cell>
          <cell r="V471">
            <v>36</v>
          </cell>
          <cell r="W471" t="str">
            <v>李汉林</v>
          </cell>
        </row>
        <row r="472">
          <cell r="B472" t="str">
            <v>G513422200508026818</v>
          </cell>
          <cell r="C472" t="str">
            <v>10</v>
          </cell>
          <cell r="D472" t="str">
            <v>马俊辉</v>
          </cell>
          <cell r="E472">
            <v>399</v>
          </cell>
          <cell r="F472">
            <v>72</v>
          </cell>
          <cell r="G472" t="str">
            <v>张镇棚</v>
          </cell>
          <cell r="H472">
            <v>38</v>
          </cell>
          <cell r="I472" t="str">
            <v>曹云萍</v>
          </cell>
          <cell r="J472">
            <v>37</v>
          </cell>
          <cell r="K472" t="str">
            <v>张翠莲</v>
          </cell>
          <cell r="L472">
            <v>33</v>
          </cell>
          <cell r="M472" t="str">
            <v>周峰</v>
          </cell>
          <cell r="N472">
            <v>33</v>
          </cell>
          <cell r="O472" t="str">
            <v>崔萌</v>
          </cell>
          <cell r="P472">
            <v>30</v>
          </cell>
          <cell r="Q472" t="str">
            <v>付仁源</v>
          </cell>
          <cell r="R472">
            <v>44</v>
          </cell>
          <cell r="S472" t="str">
            <v>胡东缘</v>
          </cell>
          <cell r="T472">
            <v>66</v>
          </cell>
          <cell r="U472" t="str">
            <v>杨国芬</v>
          </cell>
          <cell r="V472">
            <v>46</v>
          </cell>
          <cell r="W472" t="str">
            <v>李汉林</v>
          </cell>
        </row>
        <row r="473">
          <cell r="B473" t="str">
            <v>G513422200611090711</v>
          </cell>
          <cell r="C473" t="str">
            <v>10</v>
          </cell>
          <cell r="D473" t="str">
            <v>伍海龙</v>
          </cell>
          <cell r="E473">
            <v>396</v>
          </cell>
          <cell r="F473">
            <v>72</v>
          </cell>
          <cell r="G473" t="str">
            <v>张镇棚</v>
          </cell>
          <cell r="H473">
            <v>27</v>
          </cell>
          <cell r="I473" t="str">
            <v>曹云萍</v>
          </cell>
          <cell r="J473">
            <v>53</v>
          </cell>
          <cell r="K473" t="str">
            <v>张翠莲</v>
          </cell>
          <cell r="L473">
            <v>19</v>
          </cell>
          <cell r="M473" t="str">
            <v>周峰</v>
          </cell>
          <cell r="N473">
            <v>28</v>
          </cell>
          <cell r="O473" t="str">
            <v>崔萌</v>
          </cell>
          <cell r="P473">
            <v>40</v>
          </cell>
          <cell r="Q473" t="str">
            <v>付仁源</v>
          </cell>
          <cell r="R473">
            <v>51</v>
          </cell>
          <cell r="S473" t="str">
            <v>胡东缘</v>
          </cell>
          <cell r="T473">
            <v>50</v>
          </cell>
          <cell r="U473" t="str">
            <v>杨国芬</v>
          </cell>
          <cell r="V473">
            <v>56</v>
          </cell>
          <cell r="W473" t="str">
            <v>李汉林</v>
          </cell>
        </row>
        <row r="474">
          <cell r="B474" t="str">
            <v>G513422200809104437</v>
          </cell>
          <cell r="C474" t="str">
            <v>10</v>
          </cell>
          <cell r="D474" t="str">
            <v>马友华</v>
          </cell>
          <cell r="E474">
            <v>390.5</v>
          </cell>
          <cell r="F474">
            <v>69</v>
          </cell>
          <cell r="G474" t="str">
            <v>张镇棚</v>
          </cell>
          <cell r="H474">
            <v>31</v>
          </cell>
          <cell r="I474" t="str">
            <v>曹云萍</v>
          </cell>
          <cell r="J474">
            <v>45.5</v>
          </cell>
          <cell r="K474" t="str">
            <v>张翠莲</v>
          </cell>
          <cell r="L474">
            <v>20</v>
          </cell>
          <cell r="M474" t="str">
            <v>周峰</v>
          </cell>
          <cell r="N474">
            <v>31</v>
          </cell>
          <cell r="O474" t="str">
            <v>崔萌</v>
          </cell>
          <cell r="P474">
            <v>40</v>
          </cell>
          <cell r="Q474" t="str">
            <v>付仁源</v>
          </cell>
          <cell r="R474">
            <v>51</v>
          </cell>
          <cell r="S474" t="str">
            <v>胡东缘</v>
          </cell>
          <cell r="T474">
            <v>57</v>
          </cell>
          <cell r="U474" t="str">
            <v>杨国芬</v>
          </cell>
          <cell r="V474">
            <v>46</v>
          </cell>
          <cell r="W474" t="str">
            <v>李汉林</v>
          </cell>
        </row>
        <row r="475">
          <cell r="B475" t="str">
            <v>G513422200507134825</v>
          </cell>
          <cell r="C475" t="str">
            <v>10</v>
          </cell>
          <cell r="D475" t="str">
            <v>央准</v>
          </cell>
          <cell r="E475">
            <v>390</v>
          </cell>
          <cell r="F475">
            <v>75</v>
          </cell>
          <cell r="G475" t="str">
            <v>张镇棚</v>
          </cell>
          <cell r="H475">
            <v>38</v>
          </cell>
          <cell r="I475" t="str">
            <v>曹云萍</v>
          </cell>
          <cell r="J475">
            <v>57</v>
          </cell>
          <cell r="K475" t="str">
            <v>张翠莲</v>
          </cell>
          <cell r="L475">
            <v>23</v>
          </cell>
          <cell r="M475" t="str">
            <v>周峰</v>
          </cell>
          <cell r="N475">
            <v>19</v>
          </cell>
          <cell r="O475" t="str">
            <v>崔萌</v>
          </cell>
          <cell r="P475">
            <v>48</v>
          </cell>
          <cell r="Q475" t="str">
            <v>付仁源</v>
          </cell>
          <cell r="R475">
            <v>33</v>
          </cell>
          <cell r="S475" t="str">
            <v>胡东缘</v>
          </cell>
          <cell r="T475">
            <v>51</v>
          </cell>
          <cell r="U475" t="str">
            <v>杨国芬</v>
          </cell>
          <cell r="V475">
            <v>46</v>
          </cell>
          <cell r="W475" t="str">
            <v>李汉林</v>
          </cell>
        </row>
        <row r="476">
          <cell r="B476" t="str">
            <v>G513422200302264626</v>
          </cell>
          <cell r="C476" t="str">
            <v>10</v>
          </cell>
          <cell r="D476" t="str">
            <v>旦拉拉姆</v>
          </cell>
          <cell r="E476">
            <v>386.5</v>
          </cell>
          <cell r="F476">
            <v>79</v>
          </cell>
          <cell r="G476" t="str">
            <v>张镇棚</v>
          </cell>
          <cell r="H476">
            <v>30</v>
          </cell>
          <cell r="I476" t="str">
            <v>曹云萍</v>
          </cell>
          <cell r="J476">
            <v>83.5</v>
          </cell>
          <cell r="K476" t="str">
            <v>张翠莲</v>
          </cell>
          <cell r="L476">
            <v>14</v>
          </cell>
          <cell r="M476" t="str">
            <v>周峰</v>
          </cell>
          <cell r="N476">
            <v>27</v>
          </cell>
          <cell r="O476" t="str">
            <v>崔萌</v>
          </cell>
          <cell r="P476">
            <v>34</v>
          </cell>
          <cell r="Q476" t="str">
            <v>付仁源</v>
          </cell>
          <cell r="R476">
            <v>39</v>
          </cell>
          <cell r="S476" t="str">
            <v>胡东缘</v>
          </cell>
          <cell r="T476">
            <v>46</v>
          </cell>
          <cell r="U476" t="str">
            <v>杨国芬</v>
          </cell>
          <cell r="V476">
            <v>34</v>
          </cell>
          <cell r="W476" t="str">
            <v>李汉林</v>
          </cell>
        </row>
        <row r="477">
          <cell r="B477" t="str">
            <v>G513422200803282726</v>
          </cell>
          <cell r="C477" t="str">
            <v>10</v>
          </cell>
          <cell r="D477" t="str">
            <v>蔡春慧</v>
          </cell>
          <cell r="E477">
            <v>380</v>
          </cell>
          <cell r="F477">
            <v>88</v>
          </cell>
          <cell r="G477" t="str">
            <v>张镇棚</v>
          </cell>
          <cell r="H477">
            <v>23</v>
          </cell>
          <cell r="I477" t="str">
            <v>曹云萍</v>
          </cell>
          <cell r="J477">
            <v>49</v>
          </cell>
          <cell r="K477" t="str">
            <v>张翠莲</v>
          </cell>
          <cell r="L477">
            <v>18</v>
          </cell>
          <cell r="M477" t="str">
            <v>周峰</v>
          </cell>
          <cell r="N477">
            <v>27</v>
          </cell>
          <cell r="O477" t="str">
            <v>崔萌</v>
          </cell>
          <cell r="P477">
            <v>38</v>
          </cell>
          <cell r="Q477" t="str">
            <v>付仁源</v>
          </cell>
          <cell r="R477">
            <v>41</v>
          </cell>
          <cell r="S477" t="str">
            <v>胡东缘</v>
          </cell>
          <cell r="T477">
            <v>56</v>
          </cell>
          <cell r="U477" t="str">
            <v>杨国芬</v>
          </cell>
          <cell r="V477">
            <v>40</v>
          </cell>
          <cell r="W477" t="str">
            <v>李汉林</v>
          </cell>
        </row>
        <row r="478">
          <cell r="B478" t="str">
            <v>G513422200609114219</v>
          </cell>
          <cell r="C478" t="str">
            <v>10</v>
          </cell>
          <cell r="D478" t="str">
            <v>棒布</v>
          </cell>
          <cell r="E478">
            <v>376.5</v>
          </cell>
          <cell r="F478">
            <v>72</v>
          </cell>
          <cell r="G478" t="str">
            <v>张镇棚</v>
          </cell>
          <cell r="H478">
            <v>51</v>
          </cell>
          <cell r="I478" t="str">
            <v>曹云萍</v>
          </cell>
          <cell r="J478">
            <v>20.5</v>
          </cell>
          <cell r="K478" t="str">
            <v>张翠莲</v>
          </cell>
          <cell r="L478">
            <v>21</v>
          </cell>
          <cell r="M478" t="str">
            <v>周峰</v>
          </cell>
          <cell r="N478">
            <v>40</v>
          </cell>
          <cell r="O478" t="str">
            <v>崔萌</v>
          </cell>
          <cell r="P478">
            <v>38</v>
          </cell>
          <cell r="Q478" t="str">
            <v>付仁源</v>
          </cell>
          <cell r="R478">
            <v>38</v>
          </cell>
          <cell r="S478" t="str">
            <v>胡东缘</v>
          </cell>
          <cell r="T478">
            <v>46</v>
          </cell>
          <cell r="U478" t="str">
            <v>杨国芬</v>
          </cell>
          <cell r="V478">
            <v>50</v>
          </cell>
          <cell r="W478" t="str">
            <v>李汉林</v>
          </cell>
        </row>
        <row r="479">
          <cell r="B479" t="str">
            <v>G513422200609011914</v>
          </cell>
          <cell r="C479" t="str">
            <v>10</v>
          </cell>
          <cell r="D479" t="str">
            <v>马国友</v>
          </cell>
          <cell r="E479">
            <v>375.5</v>
          </cell>
          <cell r="F479">
            <v>75</v>
          </cell>
          <cell r="G479" t="str">
            <v>张镇棚</v>
          </cell>
          <cell r="H479">
            <v>19</v>
          </cell>
          <cell r="I479" t="str">
            <v>曹云萍</v>
          </cell>
          <cell r="J479">
            <v>31.5</v>
          </cell>
          <cell r="K479" t="str">
            <v>张翠莲</v>
          </cell>
          <cell r="L479">
            <v>13</v>
          </cell>
          <cell r="M479" t="str">
            <v>周峰</v>
          </cell>
          <cell r="N479">
            <v>34</v>
          </cell>
          <cell r="O479" t="str">
            <v>崔萌</v>
          </cell>
          <cell r="P479">
            <v>29</v>
          </cell>
          <cell r="Q479" t="str">
            <v>付仁源</v>
          </cell>
          <cell r="R479">
            <v>50</v>
          </cell>
          <cell r="S479" t="str">
            <v>胡东缘</v>
          </cell>
          <cell r="T479">
            <v>66</v>
          </cell>
          <cell r="U479" t="str">
            <v>杨国芬</v>
          </cell>
          <cell r="V479">
            <v>58</v>
          </cell>
          <cell r="W479" t="str">
            <v>李汉林</v>
          </cell>
        </row>
        <row r="480">
          <cell r="B480" t="str">
            <v>G51342220040820682X</v>
          </cell>
          <cell r="C480" t="str">
            <v>10</v>
          </cell>
          <cell r="D480" t="str">
            <v>格绒其初</v>
          </cell>
          <cell r="E480">
            <v>374.5</v>
          </cell>
          <cell r="F480">
            <v>79</v>
          </cell>
          <cell r="G480" t="str">
            <v>张镇棚</v>
          </cell>
          <cell r="H480">
            <v>29</v>
          </cell>
          <cell r="I480" t="str">
            <v>曹云萍</v>
          </cell>
          <cell r="J480">
            <v>61.5</v>
          </cell>
          <cell r="K480" t="str">
            <v>张翠莲</v>
          </cell>
          <cell r="L480">
            <v>26</v>
          </cell>
          <cell r="M480" t="str">
            <v>周峰</v>
          </cell>
          <cell r="N480">
            <v>29</v>
          </cell>
          <cell r="O480" t="str">
            <v>崔萌</v>
          </cell>
          <cell r="P480">
            <v>36</v>
          </cell>
          <cell r="Q480" t="str">
            <v>付仁源</v>
          </cell>
          <cell r="R480">
            <v>33</v>
          </cell>
          <cell r="S480" t="str">
            <v>胡东缘</v>
          </cell>
          <cell r="T480">
            <v>45</v>
          </cell>
          <cell r="U480" t="str">
            <v>杨国芬</v>
          </cell>
          <cell r="V480">
            <v>36</v>
          </cell>
          <cell r="W480" t="str">
            <v>李汉林</v>
          </cell>
        </row>
        <row r="481">
          <cell r="B481" t="str">
            <v>G513422200608086818</v>
          </cell>
          <cell r="C481" t="str">
            <v>10</v>
          </cell>
          <cell r="D481" t="str">
            <v>根戈吉村</v>
          </cell>
          <cell r="E481">
            <v>374.5</v>
          </cell>
          <cell r="F481">
            <v>74</v>
          </cell>
          <cell r="G481" t="str">
            <v>张镇棚</v>
          </cell>
          <cell r="H481">
            <v>16</v>
          </cell>
          <cell r="I481" t="str">
            <v>曹云萍</v>
          </cell>
          <cell r="J481">
            <v>37.5</v>
          </cell>
          <cell r="K481" t="str">
            <v>张翠莲</v>
          </cell>
          <cell r="L481">
            <v>20</v>
          </cell>
          <cell r="M481" t="str">
            <v>周峰</v>
          </cell>
          <cell r="N481">
            <v>19</v>
          </cell>
          <cell r="O481" t="str">
            <v>崔萌</v>
          </cell>
          <cell r="P481">
            <v>30</v>
          </cell>
          <cell r="Q481" t="str">
            <v>付仁源</v>
          </cell>
          <cell r="R481">
            <v>51</v>
          </cell>
          <cell r="S481" t="str">
            <v>胡东缘</v>
          </cell>
          <cell r="T481">
            <v>73</v>
          </cell>
          <cell r="U481" t="str">
            <v>杨国芬</v>
          </cell>
          <cell r="V481">
            <v>54</v>
          </cell>
          <cell r="W481" t="str">
            <v>李汉林</v>
          </cell>
        </row>
        <row r="482">
          <cell r="B482" t="str">
            <v>G513422200512062512</v>
          </cell>
          <cell r="C482" t="str">
            <v>10</v>
          </cell>
          <cell r="D482" t="str">
            <v>鲁绒偏初</v>
          </cell>
          <cell r="E482">
            <v>373</v>
          </cell>
          <cell r="F482">
            <v>80</v>
          </cell>
          <cell r="G482" t="str">
            <v>张镇棚</v>
          </cell>
          <cell r="H482">
            <v>46</v>
          </cell>
          <cell r="I482" t="str">
            <v>曹云萍</v>
          </cell>
          <cell r="J482">
            <v>28</v>
          </cell>
          <cell r="K482" t="str">
            <v>张翠莲</v>
          </cell>
          <cell r="L482">
            <v>17</v>
          </cell>
          <cell r="M482" t="str">
            <v>周峰</v>
          </cell>
          <cell r="N482">
            <v>22</v>
          </cell>
          <cell r="O482" t="str">
            <v>崔萌</v>
          </cell>
          <cell r="P482">
            <v>34</v>
          </cell>
          <cell r="Q482" t="str">
            <v>付仁源</v>
          </cell>
          <cell r="R482">
            <v>42</v>
          </cell>
          <cell r="S482" t="str">
            <v>胡东缘</v>
          </cell>
          <cell r="T482">
            <v>58</v>
          </cell>
          <cell r="U482" t="str">
            <v>杨国芬</v>
          </cell>
          <cell r="V482">
            <v>46</v>
          </cell>
          <cell r="W482" t="str">
            <v>李汉林</v>
          </cell>
        </row>
        <row r="483">
          <cell r="B483" t="str">
            <v>G513422200705016619</v>
          </cell>
          <cell r="C483" t="str">
            <v>10</v>
          </cell>
          <cell r="D483" t="str">
            <v>陈华健</v>
          </cell>
          <cell r="E483">
            <v>372</v>
          </cell>
          <cell r="F483">
            <v>70</v>
          </cell>
          <cell r="G483" t="str">
            <v>张镇棚</v>
          </cell>
          <cell r="H483">
            <v>52</v>
          </cell>
          <cell r="I483" t="str">
            <v>曹云萍</v>
          </cell>
          <cell r="J483">
            <v>31</v>
          </cell>
          <cell r="K483" t="str">
            <v>张翠莲</v>
          </cell>
          <cell r="L483">
            <v>36</v>
          </cell>
          <cell r="M483" t="str">
            <v>周峰</v>
          </cell>
          <cell r="N483">
            <v>22</v>
          </cell>
          <cell r="O483" t="str">
            <v>崔萌</v>
          </cell>
          <cell r="P483">
            <v>29</v>
          </cell>
          <cell r="Q483" t="str">
            <v>付仁源</v>
          </cell>
          <cell r="R483">
            <v>41</v>
          </cell>
          <cell r="S483" t="str">
            <v>胡东缘</v>
          </cell>
          <cell r="T483">
            <v>45</v>
          </cell>
          <cell r="U483" t="str">
            <v>杨国芬</v>
          </cell>
          <cell r="V483">
            <v>46</v>
          </cell>
          <cell r="W483" t="str">
            <v>李汉林</v>
          </cell>
        </row>
        <row r="484">
          <cell r="B484" t="str">
            <v>G513422200602032114</v>
          </cell>
          <cell r="C484" t="str">
            <v>10</v>
          </cell>
          <cell r="D484" t="str">
            <v>罗小顺</v>
          </cell>
          <cell r="E484">
            <v>371.5</v>
          </cell>
          <cell r="F484">
            <v>63</v>
          </cell>
          <cell r="G484" t="str">
            <v>张镇棚</v>
          </cell>
          <cell r="H484">
            <v>33</v>
          </cell>
          <cell r="I484" t="str">
            <v>曹云萍</v>
          </cell>
          <cell r="J484">
            <v>30.5</v>
          </cell>
          <cell r="K484" t="str">
            <v>张翠莲</v>
          </cell>
          <cell r="L484">
            <v>26</v>
          </cell>
          <cell r="M484" t="str">
            <v>周峰</v>
          </cell>
          <cell r="N484">
            <v>35</v>
          </cell>
          <cell r="O484" t="str">
            <v>崔萌</v>
          </cell>
          <cell r="P484">
            <v>32</v>
          </cell>
          <cell r="Q484" t="str">
            <v>付仁源</v>
          </cell>
          <cell r="R484">
            <v>44</v>
          </cell>
          <cell r="S484" t="str">
            <v>胡东缘</v>
          </cell>
          <cell r="T484">
            <v>62</v>
          </cell>
          <cell r="U484" t="str">
            <v>杨国芬</v>
          </cell>
          <cell r="V484">
            <v>46</v>
          </cell>
          <cell r="W484" t="str">
            <v>李汉林</v>
          </cell>
        </row>
        <row r="485">
          <cell r="B485" t="str">
            <v>G513422200711020729</v>
          </cell>
          <cell r="C485" t="str">
            <v>10</v>
          </cell>
          <cell r="D485" t="str">
            <v>田健美</v>
          </cell>
          <cell r="E485">
            <v>369</v>
          </cell>
          <cell r="F485">
            <v>72</v>
          </cell>
          <cell r="G485" t="str">
            <v>张镇棚</v>
          </cell>
          <cell r="H485">
            <v>9</v>
          </cell>
          <cell r="I485" t="str">
            <v>曹云萍</v>
          </cell>
          <cell r="J485">
            <v>79</v>
          </cell>
          <cell r="K485" t="str">
            <v>张翠莲</v>
          </cell>
          <cell r="L485">
            <v>17</v>
          </cell>
          <cell r="M485" t="str">
            <v>周峰</v>
          </cell>
          <cell r="N485">
            <v>30</v>
          </cell>
          <cell r="O485" t="str">
            <v>崔萌</v>
          </cell>
          <cell r="P485">
            <v>42</v>
          </cell>
          <cell r="Q485" t="str">
            <v>付仁源</v>
          </cell>
          <cell r="R485">
            <v>40</v>
          </cell>
          <cell r="S485" t="str">
            <v>胡东缘</v>
          </cell>
          <cell r="T485">
            <v>40</v>
          </cell>
          <cell r="U485" t="str">
            <v>杨国芬</v>
          </cell>
          <cell r="V485">
            <v>40</v>
          </cell>
          <cell r="W485" t="str">
            <v>李汉林</v>
          </cell>
        </row>
        <row r="486">
          <cell r="B486" t="str">
            <v>G513422200604056849</v>
          </cell>
          <cell r="C486" t="str">
            <v>10</v>
          </cell>
          <cell r="D486" t="str">
            <v>格绒曲色</v>
          </cell>
          <cell r="E486">
            <v>365</v>
          </cell>
          <cell r="F486">
            <v>75</v>
          </cell>
          <cell r="G486" t="str">
            <v>张镇棚</v>
          </cell>
          <cell r="H486">
            <v>23</v>
          </cell>
          <cell r="I486" t="str">
            <v>曹云萍</v>
          </cell>
          <cell r="J486">
            <v>32</v>
          </cell>
          <cell r="K486" t="str">
            <v>张翠莲</v>
          </cell>
          <cell r="L486">
            <v>13</v>
          </cell>
          <cell r="M486" t="str">
            <v>周峰</v>
          </cell>
          <cell r="N486">
            <v>36</v>
          </cell>
          <cell r="O486" t="str">
            <v>崔萌</v>
          </cell>
          <cell r="P486">
            <v>42</v>
          </cell>
          <cell r="Q486" t="str">
            <v>付仁源</v>
          </cell>
          <cell r="R486">
            <v>38</v>
          </cell>
          <cell r="S486" t="str">
            <v>胡东缘</v>
          </cell>
          <cell r="T486">
            <v>59</v>
          </cell>
          <cell r="U486" t="str">
            <v>杨国芬</v>
          </cell>
          <cell r="V486">
            <v>47</v>
          </cell>
          <cell r="W486" t="str">
            <v>李汉林</v>
          </cell>
        </row>
        <row r="487">
          <cell r="B487" t="str">
            <v>G513422200701171726</v>
          </cell>
          <cell r="C487" t="str">
            <v>10</v>
          </cell>
          <cell r="D487" t="str">
            <v>王海婷</v>
          </cell>
          <cell r="E487">
            <v>363</v>
          </cell>
          <cell r="F487">
            <v>75</v>
          </cell>
          <cell r="G487" t="str">
            <v>张镇棚</v>
          </cell>
          <cell r="H487">
            <v>54</v>
          </cell>
          <cell r="I487" t="str">
            <v>曹云萍</v>
          </cell>
          <cell r="J487">
            <v>39</v>
          </cell>
          <cell r="K487" t="str">
            <v>张翠莲</v>
          </cell>
          <cell r="L487">
            <v>17</v>
          </cell>
          <cell r="M487" t="str">
            <v>周峰</v>
          </cell>
          <cell r="N487">
            <v>31</v>
          </cell>
          <cell r="O487" t="str">
            <v>崔萌</v>
          </cell>
          <cell r="P487">
            <v>37</v>
          </cell>
          <cell r="Q487" t="str">
            <v>付仁源</v>
          </cell>
          <cell r="R487">
            <v>38</v>
          </cell>
          <cell r="S487" t="str">
            <v>胡东缘</v>
          </cell>
          <cell r="T487">
            <v>40</v>
          </cell>
          <cell r="U487" t="str">
            <v>杨国芬</v>
          </cell>
          <cell r="V487">
            <v>32</v>
          </cell>
          <cell r="W487" t="str">
            <v>李汉林</v>
          </cell>
        </row>
        <row r="488">
          <cell r="B488" t="str">
            <v>G51342220060818002X</v>
          </cell>
          <cell r="C488" t="str">
            <v>10</v>
          </cell>
          <cell r="D488" t="str">
            <v>陈泰萍</v>
          </cell>
          <cell r="E488">
            <v>359.5</v>
          </cell>
          <cell r="F488">
            <v>81</v>
          </cell>
          <cell r="G488" t="str">
            <v>张镇棚</v>
          </cell>
          <cell r="H488">
            <v>14</v>
          </cell>
          <cell r="I488" t="str">
            <v>曹云萍</v>
          </cell>
          <cell r="J488">
            <v>58.5</v>
          </cell>
          <cell r="K488" t="str">
            <v>张翠莲</v>
          </cell>
          <cell r="L488">
            <v>17</v>
          </cell>
          <cell r="M488" t="str">
            <v>周峰</v>
          </cell>
          <cell r="N488">
            <v>43</v>
          </cell>
          <cell r="O488" t="str">
            <v>崔萌</v>
          </cell>
          <cell r="P488">
            <v>27</v>
          </cell>
          <cell r="Q488" t="str">
            <v>付仁源</v>
          </cell>
          <cell r="R488">
            <v>42</v>
          </cell>
          <cell r="S488" t="str">
            <v>胡东缘</v>
          </cell>
          <cell r="T488">
            <v>35</v>
          </cell>
          <cell r="U488" t="str">
            <v>杨国芬</v>
          </cell>
          <cell r="V488">
            <v>42</v>
          </cell>
          <cell r="W488" t="str">
            <v>李汉林</v>
          </cell>
        </row>
        <row r="489">
          <cell r="B489" t="str">
            <v>G513422200407202528</v>
          </cell>
          <cell r="C489" t="str">
            <v>10</v>
          </cell>
          <cell r="D489" t="str">
            <v>陶关英</v>
          </cell>
          <cell r="E489">
            <v>354</v>
          </cell>
          <cell r="F489">
            <v>71</v>
          </cell>
          <cell r="G489" t="str">
            <v>张镇棚</v>
          </cell>
          <cell r="H489">
            <v>31</v>
          </cell>
          <cell r="I489" t="str">
            <v>曹云萍</v>
          </cell>
          <cell r="J489">
            <v>49</v>
          </cell>
          <cell r="K489" t="str">
            <v>张翠莲</v>
          </cell>
          <cell r="L489">
            <v>16</v>
          </cell>
          <cell r="M489" t="str">
            <v>周峰</v>
          </cell>
          <cell r="N489">
            <v>26</v>
          </cell>
          <cell r="O489" t="str">
            <v>崔萌</v>
          </cell>
          <cell r="P489">
            <v>29</v>
          </cell>
          <cell r="Q489" t="str">
            <v>付仁源</v>
          </cell>
          <cell r="R489">
            <v>37</v>
          </cell>
          <cell r="S489" t="str">
            <v>胡东缘</v>
          </cell>
          <cell r="T489">
            <v>53</v>
          </cell>
          <cell r="U489" t="str">
            <v>杨国芬</v>
          </cell>
          <cell r="V489">
            <v>42</v>
          </cell>
          <cell r="W489" t="str">
            <v>李汉林</v>
          </cell>
        </row>
        <row r="490">
          <cell r="B490" t="str">
            <v>G51342220041006092X</v>
          </cell>
          <cell r="C490" t="str">
            <v>10</v>
          </cell>
          <cell r="D490" t="str">
            <v>陈花花</v>
          </cell>
          <cell r="E490">
            <v>350</v>
          </cell>
          <cell r="F490">
            <v>73</v>
          </cell>
          <cell r="G490" t="str">
            <v>张镇棚</v>
          </cell>
          <cell r="H490">
            <v>38</v>
          </cell>
          <cell r="I490" t="str">
            <v>曹云萍</v>
          </cell>
          <cell r="J490">
            <v>55</v>
          </cell>
          <cell r="K490" t="str">
            <v>张翠莲</v>
          </cell>
          <cell r="L490">
            <v>23</v>
          </cell>
          <cell r="M490" t="str">
            <v>周峰</v>
          </cell>
          <cell r="N490">
            <v>15</v>
          </cell>
          <cell r="O490" t="str">
            <v>崔萌</v>
          </cell>
          <cell r="P490">
            <v>23</v>
          </cell>
          <cell r="Q490" t="str">
            <v>付仁源</v>
          </cell>
          <cell r="R490">
            <v>41</v>
          </cell>
          <cell r="S490" t="str">
            <v>胡东缘</v>
          </cell>
          <cell r="T490">
            <v>40</v>
          </cell>
          <cell r="U490" t="str">
            <v>杨国芬</v>
          </cell>
          <cell r="V490">
            <v>42</v>
          </cell>
          <cell r="W490" t="str">
            <v>李汉林</v>
          </cell>
        </row>
        <row r="491">
          <cell r="B491" t="str">
            <v>G513422200708134821</v>
          </cell>
          <cell r="C491" t="str">
            <v>10</v>
          </cell>
          <cell r="D491" t="str">
            <v>撒朗央青</v>
          </cell>
          <cell r="E491">
            <v>347</v>
          </cell>
          <cell r="F491">
            <v>78</v>
          </cell>
          <cell r="G491" t="str">
            <v>张镇棚</v>
          </cell>
          <cell r="H491">
            <v>54</v>
          </cell>
          <cell r="I491" t="str">
            <v>曹云萍</v>
          </cell>
          <cell r="J491">
            <v>48</v>
          </cell>
          <cell r="K491" t="str">
            <v>张翠莲</v>
          </cell>
          <cell r="L491">
            <v>3</v>
          </cell>
          <cell r="M491" t="str">
            <v>周峰</v>
          </cell>
          <cell r="N491">
            <v>13</v>
          </cell>
          <cell r="O491" t="str">
            <v>崔萌</v>
          </cell>
          <cell r="P491">
            <v>22</v>
          </cell>
          <cell r="Q491" t="str">
            <v>付仁源</v>
          </cell>
          <cell r="R491">
            <v>37</v>
          </cell>
          <cell r="S491" t="str">
            <v>胡东缘</v>
          </cell>
          <cell r="T491">
            <v>54</v>
          </cell>
          <cell r="U491" t="str">
            <v>杨国芬</v>
          </cell>
          <cell r="V491">
            <v>38</v>
          </cell>
          <cell r="W491" t="str">
            <v>李汉林</v>
          </cell>
        </row>
        <row r="492">
          <cell r="B492" t="str">
            <v>G513422200609104846</v>
          </cell>
          <cell r="C492" t="str">
            <v>10</v>
          </cell>
          <cell r="D492" t="str">
            <v>曲珍</v>
          </cell>
          <cell r="E492">
            <v>345.5</v>
          </cell>
          <cell r="F492">
            <v>77</v>
          </cell>
          <cell r="G492" t="str">
            <v>张镇棚</v>
          </cell>
          <cell r="H492">
            <v>35</v>
          </cell>
          <cell r="I492" t="str">
            <v>曹云萍</v>
          </cell>
          <cell r="J492">
            <v>44.5</v>
          </cell>
          <cell r="K492" t="str">
            <v>张翠莲</v>
          </cell>
          <cell r="L492">
            <v>23</v>
          </cell>
          <cell r="M492" t="str">
            <v>周峰</v>
          </cell>
          <cell r="N492">
            <v>21</v>
          </cell>
          <cell r="O492" t="str">
            <v>崔萌</v>
          </cell>
          <cell r="P492">
            <v>24</v>
          </cell>
          <cell r="Q492" t="str">
            <v>付仁源</v>
          </cell>
          <cell r="R492">
            <v>32</v>
          </cell>
          <cell r="S492" t="str">
            <v>胡东缘</v>
          </cell>
          <cell r="T492">
            <v>43</v>
          </cell>
          <cell r="U492" t="str">
            <v>杨国芬</v>
          </cell>
          <cell r="V492">
            <v>46</v>
          </cell>
          <cell r="W492" t="str">
            <v>李汉林</v>
          </cell>
        </row>
        <row r="493">
          <cell r="B493" t="str">
            <v>G513422200703290016</v>
          </cell>
          <cell r="C493" t="str">
            <v>10</v>
          </cell>
          <cell r="D493" t="str">
            <v>马永康</v>
          </cell>
          <cell r="E493">
            <v>338.5</v>
          </cell>
          <cell r="F493">
            <v>77</v>
          </cell>
          <cell r="G493" t="str">
            <v>张镇棚</v>
          </cell>
          <cell r="H493">
            <v>30</v>
          </cell>
          <cell r="I493" t="str">
            <v>曹云萍</v>
          </cell>
          <cell r="J493">
            <v>52.5</v>
          </cell>
          <cell r="K493" t="str">
            <v>张翠莲</v>
          </cell>
          <cell r="L493">
            <v>19</v>
          </cell>
          <cell r="M493" t="str">
            <v>周峰</v>
          </cell>
          <cell r="N493">
            <v>15</v>
          </cell>
          <cell r="O493" t="str">
            <v>崔萌</v>
          </cell>
          <cell r="P493">
            <v>27</v>
          </cell>
          <cell r="Q493" t="str">
            <v>付仁源</v>
          </cell>
          <cell r="R493">
            <v>38</v>
          </cell>
          <cell r="S493" t="str">
            <v>胡东缘</v>
          </cell>
          <cell r="T493">
            <v>42</v>
          </cell>
          <cell r="U493" t="str">
            <v>杨国芬</v>
          </cell>
          <cell r="V493">
            <v>38</v>
          </cell>
          <cell r="W493" t="str">
            <v>李汉林</v>
          </cell>
        </row>
        <row r="494">
          <cell r="B494" t="str">
            <v>G513422200609164427</v>
          </cell>
          <cell r="C494" t="str">
            <v>10</v>
          </cell>
          <cell r="D494" t="str">
            <v>次尔启初</v>
          </cell>
          <cell r="E494">
            <v>330</v>
          </cell>
          <cell r="F494">
            <v>67</v>
          </cell>
          <cell r="G494" t="str">
            <v>张镇棚</v>
          </cell>
          <cell r="H494">
            <v>12</v>
          </cell>
          <cell r="I494" t="str">
            <v>曹云萍</v>
          </cell>
          <cell r="J494">
            <v>70</v>
          </cell>
          <cell r="K494" t="str">
            <v>张翠莲</v>
          </cell>
          <cell r="L494">
            <v>17</v>
          </cell>
          <cell r="M494" t="str">
            <v>周峰</v>
          </cell>
          <cell r="N494">
            <v>18</v>
          </cell>
          <cell r="O494" t="str">
            <v>崔萌</v>
          </cell>
          <cell r="P494">
            <v>25</v>
          </cell>
          <cell r="Q494" t="str">
            <v>付仁源</v>
          </cell>
          <cell r="R494">
            <v>38</v>
          </cell>
          <cell r="S494" t="str">
            <v>胡东缘</v>
          </cell>
          <cell r="T494">
            <v>35</v>
          </cell>
          <cell r="U494" t="str">
            <v>杨国芬</v>
          </cell>
          <cell r="V494">
            <v>48</v>
          </cell>
          <cell r="W494" t="str">
            <v>李汉林</v>
          </cell>
        </row>
        <row r="495">
          <cell r="B495" t="str">
            <v>G513422200710102327</v>
          </cell>
          <cell r="C495" t="str">
            <v>10</v>
          </cell>
          <cell r="D495" t="str">
            <v>扎西拉初</v>
          </cell>
          <cell r="E495">
            <v>329</v>
          </cell>
          <cell r="F495">
            <v>72</v>
          </cell>
          <cell r="G495" t="str">
            <v>张镇棚</v>
          </cell>
          <cell r="H495">
            <v>27</v>
          </cell>
          <cell r="I495" t="str">
            <v>曹云萍</v>
          </cell>
          <cell r="J495">
            <v>55</v>
          </cell>
          <cell r="K495" t="str">
            <v>张翠莲</v>
          </cell>
          <cell r="L495">
            <v>18</v>
          </cell>
          <cell r="M495" t="str">
            <v>周峰</v>
          </cell>
          <cell r="N495">
            <v>23</v>
          </cell>
          <cell r="O495" t="str">
            <v>崔萌</v>
          </cell>
          <cell r="P495">
            <v>39</v>
          </cell>
          <cell r="Q495" t="str">
            <v>付仁源</v>
          </cell>
          <cell r="R495">
            <v>31</v>
          </cell>
          <cell r="S495" t="str">
            <v>胡东缘</v>
          </cell>
          <cell r="T495">
            <v>34</v>
          </cell>
          <cell r="U495" t="str">
            <v>杨国芬</v>
          </cell>
          <cell r="V495">
            <v>30</v>
          </cell>
          <cell r="W495" t="str">
            <v>李汉林</v>
          </cell>
        </row>
        <row r="496">
          <cell r="B496" t="str">
            <v>G513422200606122512</v>
          </cell>
          <cell r="C496" t="str">
            <v>10</v>
          </cell>
          <cell r="D496" t="str">
            <v>苏建华</v>
          </cell>
          <cell r="E496">
            <v>326</v>
          </cell>
          <cell r="F496">
            <v>49</v>
          </cell>
          <cell r="G496" t="str">
            <v>张镇棚</v>
          </cell>
          <cell r="H496">
            <v>40</v>
          </cell>
          <cell r="I496" t="str">
            <v>曹云萍</v>
          </cell>
          <cell r="J496">
            <v>35</v>
          </cell>
          <cell r="K496" t="str">
            <v>张翠莲</v>
          </cell>
          <cell r="L496">
            <v>24</v>
          </cell>
          <cell r="M496" t="str">
            <v>周峰</v>
          </cell>
          <cell r="N496">
            <v>19</v>
          </cell>
          <cell r="O496" t="str">
            <v>崔萌</v>
          </cell>
          <cell r="P496">
            <v>38</v>
          </cell>
          <cell r="Q496" t="str">
            <v>付仁源</v>
          </cell>
          <cell r="R496">
            <v>32</v>
          </cell>
          <cell r="S496" t="str">
            <v>胡东缘</v>
          </cell>
          <cell r="T496">
            <v>39</v>
          </cell>
          <cell r="U496" t="str">
            <v>杨国芬</v>
          </cell>
          <cell r="V496">
            <v>50</v>
          </cell>
          <cell r="W496" t="str">
            <v>李汉林</v>
          </cell>
        </row>
        <row r="497">
          <cell r="B497" t="str">
            <v>G513422200303286229</v>
          </cell>
          <cell r="C497" t="str">
            <v>10</v>
          </cell>
          <cell r="D497" t="str">
            <v>韩永萍</v>
          </cell>
          <cell r="E497">
            <v>324</v>
          </cell>
          <cell r="F497">
            <v>77</v>
          </cell>
          <cell r="G497" t="str">
            <v>张镇棚</v>
          </cell>
          <cell r="H497">
            <v>29</v>
          </cell>
          <cell r="I497" t="str">
            <v>曹云萍</v>
          </cell>
          <cell r="J497">
            <v>37</v>
          </cell>
          <cell r="K497" t="str">
            <v>张翠莲</v>
          </cell>
          <cell r="L497">
            <v>15</v>
          </cell>
          <cell r="M497" t="str">
            <v>周峰</v>
          </cell>
          <cell r="N497">
            <v>23</v>
          </cell>
          <cell r="O497" t="str">
            <v>崔萌</v>
          </cell>
          <cell r="P497">
            <v>32</v>
          </cell>
          <cell r="Q497" t="str">
            <v>付仁源</v>
          </cell>
          <cell r="R497">
            <v>34</v>
          </cell>
          <cell r="S497" t="str">
            <v>胡东缘</v>
          </cell>
          <cell r="T497">
            <v>43</v>
          </cell>
          <cell r="U497" t="str">
            <v>杨国芬</v>
          </cell>
          <cell r="V497">
            <v>34</v>
          </cell>
          <cell r="W497" t="str">
            <v>李汉林</v>
          </cell>
        </row>
        <row r="498">
          <cell r="B498" t="str">
            <v>G513422200601172510</v>
          </cell>
          <cell r="C498" t="str">
            <v>10</v>
          </cell>
          <cell r="D498" t="str">
            <v>李建华</v>
          </cell>
          <cell r="E498">
            <v>323</v>
          </cell>
          <cell r="F498">
            <v>63</v>
          </cell>
          <cell r="G498" t="str">
            <v>张镇棚</v>
          </cell>
          <cell r="H498">
            <v>24</v>
          </cell>
          <cell r="I498" t="str">
            <v>曹云萍</v>
          </cell>
          <cell r="J498">
            <v>27</v>
          </cell>
          <cell r="K498" t="str">
            <v>张翠莲</v>
          </cell>
          <cell r="L498">
            <v>20</v>
          </cell>
          <cell r="M498" t="str">
            <v>周峰</v>
          </cell>
          <cell r="N498">
            <v>27</v>
          </cell>
          <cell r="O498" t="str">
            <v>崔萌</v>
          </cell>
          <cell r="P498">
            <v>37</v>
          </cell>
          <cell r="Q498" t="str">
            <v>付仁源</v>
          </cell>
          <cell r="R498">
            <v>38</v>
          </cell>
          <cell r="S498" t="str">
            <v>胡东缘</v>
          </cell>
          <cell r="T498">
            <v>43</v>
          </cell>
          <cell r="U498" t="str">
            <v>杨国芬</v>
          </cell>
          <cell r="V498">
            <v>44</v>
          </cell>
          <cell r="W498" t="str">
            <v>李汉林</v>
          </cell>
        </row>
        <row r="499">
          <cell r="B499" t="str">
            <v>G513422200403062118</v>
          </cell>
          <cell r="C499" t="str">
            <v>10</v>
          </cell>
          <cell r="D499" t="str">
            <v>马孙健</v>
          </cell>
          <cell r="E499">
            <v>312.5</v>
          </cell>
          <cell r="F499">
            <v>80</v>
          </cell>
          <cell r="G499" t="str">
            <v>张镇棚</v>
          </cell>
          <cell r="H499">
            <v>20</v>
          </cell>
          <cell r="I499" t="str">
            <v>曹云萍</v>
          </cell>
          <cell r="J499">
            <v>26.5</v>
          </cell>
          <cell r="K499" t="str">
            <v>张翠莲</v>
          </cell>
          <cell r="L499">
            <v>10</v>
          </cell>
          <cell r="M499" t="str">
            <v>周峰</v>
          </cell>
          <cell r="N499">
            <v>24</v>
          </cell>
          <cell r="O499" t="str">
            <v>崔萌</v>
          </cell>
          <cell r="P499">
            <v>31</v>
          </cell>
          <cell r="Q499" t="str">
            <v>付仁源</v>
          </cell>
          <cell r="R499">
            <v>43</v>
          </cell>
          <cell r="S499" t="str">
            <v>胡东缘</v>
          </cell>
          <cell r="T499">
            <v>46</v>
          </cell>
          <cell r="U499" t="str">
            <v>杨国芬</v>
          </cell>
          <cell r="V499">
            <v>32</v>
          </cell>
          <cell r="W499" t="str">
            <v>李汉林</v>
          </cell>
        </row>
        <row r="500">
          <cell r="B500" t="str">
            <v>G513422200602266017</v>
          </cell>
          <cell r="C500" t="str">
            <v>11</v>
          </cell>
          <cell r="D500" t="str">
            <v>鲁绒次仁</v>
          </cell>
          <cell r="E500">
            <v>529</v>
          </cell>
          <cell r="F500">
            <v>76</v>
          </cell>
          <cell r="G500" t="str">
            <v>杨翁基之玛</v>
          </cell>
          <cell r="H500">
            <v>48</v>
          </cell>
          <cell r="I500" t="str">
            <v>吕开绒</v>
          </cell>
          <cell r="J500">
            <v>50</v>
          </cell>
          <cell r="K500" t="str">
            <v>田维婷</v>
          </cell>
          <cell r="L500">
            <v>41</v>
          </cell>
          <cell r="M500" t="str">
            <v>康小平</v>
          </cell>
          <cell r="N500">
            <v>51</v>
          </cell>
          <cell r="O500" t="str">
            <v>黄萍</v>
          </cell>
          <cell r="P500">
            <v>52</v>
          </cell>
          <cell r="Q500" t="str">
            <v>尤顺芝</v>
          </cell>
          <cell r="R500">
            <v>64</v>
          </cell>
          <cell r="S500" t="str">
            <v>康宇峰</v>
          </cell>
          <cell r="T500">
            <v>73</v>
          </cell>
          <cell r="U500" t="str">
            <v>降初里</v>
          </cell>
          <cell r="V500">
            <v>74</v>
          </cell>
          <cell r="W500" t="str">
            <v>李汉林</v>
          </cell>
        </row>
        <row r="501">
          <cell r="B501" t="str">
            <v>G51342220090313662X</v>
          </cell>
          <cell r="C501" t="str">
            <v>11</v>
          </cell>
          <cell r="D501" t="str">
            <v>李文华</v>
          </cell>
          <cell r="E501">
            <v>487.5</v>
          </cell>
          <cell r="F501">
            <v>83</v>
          </cell>
          <cell r="G501" t="str">
            <v>杨翁基之玛</v>
          </cell>
          <cell r="H501">
            <v>55</v>
          </cell>
          <cell r="I501" t="str">
            <v>吕开绒</v>
          </cell>
          <cell r="J501">
            <v>50.5</v>
          </cell>
          <cell r="K501" t="str">
            <v>田维婷</v>
          </cell>
          <cell r="L501">
            <v>30</v>
          </cell>
          <cell r="M501" t="str">
            <v>康小平</v>
          </cell>
          <cell r="N501">
            <v>31</v>
          </cell>
          <cell r="O501" t="str">
            <v>黄萍</v>
          </cell>
          <cell r="P501">
            <v>57</v>
          </cell>
          <cell r="Q501" t="str">
            <v>尤顺芝</v>
          </cell>
          <cell r="R501">
            <v>67</v>
          </cell>
          <cell r="S501" t="str">
            <v>康宇峰</v>
          </cell>
          <cell r="T501">
            <v>64</v>
          </cell>
          <cell r="U501" t="str">
            <v>降初里</v>
          </cell>
          <cell r="V501">
            <v>50</v>
          </cell>
          <cell r="W501" t="str">
            <v>李汉林</v>
          </cell>
        </row>
        <row r="502">
          <cell r="B502" t="str">
            <v>G513422200601123620</v>
          </cell>
          <cell r="C502" t="str">
            <v>11</v>
          </cell>
          <cell r="D502" t="str">
            <v>陈桂菲</v>
          </cell>
          <cell r="E502">
            <v>445.5</v>
          </cell>
          <cell r="F502">
            <v>87</v>
          </cell>
          <cell r="G502" t="str">
            <v>杨翁基之玛</v>
          </cell>
          <cell r="H502">
            <v>57</v>
          </cell>
          <cell r="I502" t="str">
            <v>吕开绒</v>
          </cell>
          <cell r="J502">
            <v>35.5</v>
          </cell>
          <cell r="K502" t="str">
            <v>田维婷</v>
          </cell>
          <cell r="L502">
            <v>37</v>
          </cell>
          <cell r="M502" t="str">
            <v>康小平</v>
          </cell>
          <cell r="N502">
            <v>41</v>
          </cell>
          <cell r="O502" t="str">
            <v>黄萍</v>
          </cell>
          <cell r="P502">
            <v>42</v>
          </cell>
          <cell r="Q502" t="str">
            <v>尤顺芝</v>
          </cell>
          <cell r="R502">
            <v>44</v>
          </cell>
          <cell r="S502" t="str">
            <v>康宇峰</v>
          </cell>
          <cell r="T502">
            <v>58</v>
          </cell>
          <cell r="U502" t="str">
            <v>降初里</v>
          </cell>
          <cell r="V502">
            <v>44</v>
          </cell>
          <cell r="W502" t="str">
            <v>李汉林</v>
          </cell>
        </row>
        <row r="503">
          <cell r="B503" t="str">
            <v>G513422200611177016</v>
          </cell>
          <cell r="C503" t="str">
            <v>11</v>
          </cell>
          <cell r="D503" t="str">
            <v>鲁绒次真</v>
          </cell>
          <cell r="E503">
            <v>444.5</v>
          </cell>
          <cell r="F503">
            <v>79</v>
          </cell>
          <cell r="G503" t="str">
            <v>杨翁基之玛</v>
          </cell>
          <cell r="H503">
            <v>50</v>
          </cell>
          <cell r="I503" t="str">
            <v>吕开绒</v>
          </cell>
          <cell r="J503">
            <v>23.5</v>
          </cell>
          <cell r="K503" t="str">
            <v>田维婷</v>
          </cell>
          <cell r="L503">
            <v>45</v>
          </cell>
          <cell r="M503" t="str">
            <v>康小平</v>
          </cell>
          <cell r="N503">
            <v>40</v>
          </cell>
          <cell r="O503" t="str">
            <v>黄萍</v>
          </cell>
          <cell r="P503">
            <v>48</v>
          </cell>
          <cell r="Q503" t="str">
            <v>尤顺芝</v>
          </cell>
          <cell r="R503">
            <v>38</v>
          </cell>
          <cell r="S503" t="str">
            <v>康宇峰</v>
          </cell>
          <cell r="T503">
            <v>61</v>
          </cell>
          <cell r="U503" t="str">
            <v>降初里</v>
          </cell>
          <cell r="V503">
            <v>60</v>
          </cell>
          <cell r="W503" t="str">
            <v>李汉林</v>
          </cell>
        </row>
        <row r="504">
          <cell r="B504" t="str">
            <v>G513422200402042529</v>
          </cell>
          <cell r="C504" t="str">
            <v>11</v>
          </cell>
          <cell r="D504" t="str">
            <v>罗京</v>
          </cell>
          <cell r="E504">
            <v>441</v>
          </cell>
          <cell r="F504">
            <v>89</v>
          </cell>
          <cell r="G504" t="str">
            <v>杨翁基之玛</v>
          </cell>
          <cell r="H504">
            <v>45</v>
          </cell>
          <cell r="I504" t="str">
            <v>吕开绒</v>
          </cell>
          <cell r="J504">
            <v>56</v>
          </cell>
          <cell r="K504" t="str">
            <v>田维婷</v>
          </cell>
          <cell r="L504">
            <v>24</v>
          </cell>
          <cell r="M504" t="str">
            <v>康小平</v>
          </cell>
          <cell r="N504">
            <v>33</v>
          </cell>
          <cell r="O504" t="str">
            <v>黄萍</v>
          </cell>
          <cell r="P504">
            <v>34</v>
          </cell>
          <cell r="Q504" t="str">
            <v>尤顺芝</v>
          </cell>
          <cell r="R504">
            <v>46</v>
          </cell>
          <cell r="S504" t="str">
            <v>康宇峰</v>
          </cell>
          <cell r="T504">
            <v>64</v>
          </cell>
          <cell r="U504" t="str">
            <v>降初里</v>
          </cell>
          <cell r="V504">
            <v>50</v>
          </cell>
          <cell r="W504" t="str">
            <v>李汉林</v>
          </cell>
        </row>
        <row r="505">
          <cell r="B505" t="str">
            <v>G513422200401151125</v>
          </cell>
          <cell r="C505" t="str">
            <v>11</v>
          </cell>
          <cell r="D505" t="str">
            <v>熊秀英</v>
          </cell>
          <cell r="E505">
            <v>440.5</v>
          </cell>
          <cell r="F505">
            <v>76</v>
          </cell>
          <cell r="G505" t="str">
            <v>杨翁基之玛</v>
          </cell>
          <cell r="H505">
            <v>39</v>
          </cell>
          <cell r="I505" t="str">
            <v>吕开绒</v>
          </cell>
          <cell r="J505">
            <v>48.5</v>
          </cell>
          <cell r="K505" t="str">
            <v>田维婷</v>
          </cell>
          <cell r="L505">
            <v>32</v>
          </cell>
          <cell r="M505" t="str">
            <v>康小平</v>
          </cell>
          <cell r="N505">
            <v>41</v>
          </cell>
          <cell r="O505" t="str">
            <v>黄萍</v>
          </cell>
          <cell r="P505">
            <v>45</v>
          </cell>
          <cell r="Q505" t="str">
            <v>尤顺芝</v>
          </cell>
          <cell r="R505">
            <v>40</v>
          </cell>
          <cell r="S505" t="str">
            <v>康宇峰</v>
          </cell>
          <cell r="T505">
            <v>61</v>
          </cell>
          <cell r="U505" t="str">
            <v>降初里</v>
          </cell>
          <cell r="V505">
            <v>58</v>
          </cell>
          <cell r="W505" t="str">
            <v>李汉林</v>
          </cell>
        </row>
        <row r="506">
          <cell r="B506" t="str">
            <v>G513422200908182713</v>
          </cell>
          <cell r="C506" t="str">
            <v>11</v>
          </cell>
          <cell r="D506" t="str">
            <v>沈权</v>
          </cell>
          <cell r="E506">
            <v>439</v>
          </cell>
          <cell r="F506">
            <v>78</v>
          </cell>
          <cell r="G506" t="str">
            <v>杨翁基之玛</v>
          </cell>
          <cell r="H506">
            <v>42</v>
          </cell>
          <cell r="I506" t="str">
            <v>吕开绒</v>
          </cell>
          <cell r="J506">
            <v>30</v>
          </cell>
          <cell r="K506" t="str">
            <v>田维婷</v>
          </cell>
          <cell r="L506">
            <v>47</v>
          </cell>
          <cell r="M506" t="str">
            <v>康小平</v>
          </cell>
          <cell r="N506">
            <v>45</v>
          </cell>
          <cell r="O506" t="str">
            <v>黄萍</v>
          </cell>
          <cell r="P506">
            <v>52</v>
          </cell>
          <cell r="Q506" t="str">
            <v>尤顺芝</v>
          </cell>
          <cell r="R506">
            <v>36</v>
          </cell>
          <cell r="S506" t="str">
            <v>康宇峰</v>
          </cell>
          <cell r="T506">
            <v>45</v>
          </cell>
          <cell r="U506" t="str">
            <v>降初里</v>
          </cell>
          <cell r="V506">
            <v>64</v>
          </cell>
          <cell r="W506" t="str">
            <v>李汉林</v>
          </cell>
        </row>
        <row r="507">
          <cell r="B507" t="str">
            <v>G513422200506151527</v>
          </cell>
          <cell r="C507" t="str">
            <v>11</v>
          </cell>
          <cell r="D507" t="str">
            <v>刘小英</v>
          </cell>
          <cell r="E507">
            <v>436</v>
          </cell>
          <cell r="F507">
            <v>86</v>
          </cell>
          <cell r="G507" t="str">
            <v>杨翁基之玛</v>
          </cell>
          <cell r="H507">
            <v>41</v>
          </cell>
          <cell r="I507" t="str">
            <v>吕开绒</v>
          </cell>
          <cell r="J507">
            <v>51</v>
          </cell>
          <cell r="K507" t="str">
            <v>田维婷</v>
          </cell>
          <cell r="L507">
            <v>26</v>
          </cell>
          <cell r="M507" t="str">
            <v>康小平</v>
          </cell>
          <cell r="N507">
            <v>33</v>
          </cell>
          <cell r="O507" t="str">
            <v>黄萍</v>
          </cell>
          <cell r="P507">
            <v>47</v>
          </cell>
          <cell r="Q507" t="str">
            <v>尤顺芝</v>
          </cell>
          <cell r="R507">
            <v>41</v>
          </cell>
          <cell r="S507" t="str">
            <v>康宇峰</v>
          </cell>
          <cell r="T507">
            <v>57</v>
          </cell>
          <cell r="U507" t="str">
            <v>降初里</v>
          </cell>
          <cell r="V507">
            <v>54</v>
          </cell>
          <cell r="W507" t="str">
            <v>李汉林</v>
          </cell>
        </row>
        <row r="508">
          <cell r="B508" t="str">
            <v>G513422200609271118</v>
          </cell>
          <cell r="C508" t="str">
            <v>11</v>
          </cell>
          <cell r="D508" t="str">
            <v>毛靖伟</v>
          </cell>
          <cell r="E508">
            <v>433.5</v>
          </cell>
          <cell r="F508">
            <v>84</v>
          </cell>
          <cell r="G508" t="str">
            <v>杨翁基之玛</v>
          </cell>
          <cell r="H508">
            <v>32</v>
          </cell>
          <cell r="I508" t="str">
            <v>吕开绒</v>
          </cell>
          <cell r="J508">
            <v>43.5</v>
          </cell>
          <cell r="K508" t="str">
            <v>田维婷</v>
          </cell>
          <cell r="L508">
            <v>33</v>
          </cell>
          <cell r="M508" t="str">
            <v>康小平</v>
          </cell>
          <cell r="N508">
            <v>39</v>
          </cell>
          <cell r="O508" t="str">
            <v>黄萍</v>
          </cell>
          <cell r="P508">
            <v>41</v>
          </cell>
          <cell r="Q508" t="str">
            <v>尤顺芝</v>
          </cell>
          <cell r="R508">
            <v>42</v>
          </cell>
          <cell r="S508" t="str">
            <v>康宇峰</v>
          </cell>
          <cell r="T508">
            <v>59</v>
          </cell>
          <cell r="U508" t="str">
            <v>降初里</v>
          </cell>
          <cell r="V508">
            <v>60</v>
          </cell>
          <cell r="W508" t="str">
            <v>李汉林</v>
          </cell>
        </row>
        <row r="509">
          <cell r="B509" t="str">
            <v>G513422200608076222</v>
          </cell>
          <cell r="C509" t="str">
            <v>11</v>
          </cell>
          <cell r="D509" t="str">
            <v>马小月</v>
          </cell>
          <cell r="E509">
            <v>420</v>
          </cell>
          <cell r="F509">
            <v>75</v>
          </cell>
          <cell r="G509" t="str">
            <v>杨翁基之玛</v>
          </cell>
          <cell r="H509">
            <v>47</v>
          </cell>
          <cell r="I509" t="str">
            <v>吕开绒</v>
          </cell>
          <cell r="J509">
            <v>56</v>
          </cell>
          <cell r="K509" t="str">
            <v>田维婷</v>
          </cell>
          <cell r="L509">
            <v>20</v>
          </cell>
          <cell r="M509" t="str">
            <v>康小平</v>
          </cell>
          <cell r="N509">
            <v>33</v>
          </cell>
          <cell r="O509" t="str">
            <v>黄萍</v>
          </cell>
          <cell r="P509">
            <v>34</v>
          </cell>
          <cell r="Q509" t="str">
            <v>尤顺芝</v>
          </cell>
          <cell r="R509">
            <v>52</v>
          </cell>
          <cell r="S509" t="str">
            <v>康宇峰</v>
          </cell>
          <cell r="T509">
            <v>49</v>
          </cell>
          <cell r="U509" t="str">
            <v>降初里</v>
          </cell>
          <cell r="V509">
            <v>54</v>
          </cell>
          <cell r="W509" t="str">
            <v>李汉林</v>
          </cell>
        </row>
        <row r="510">
          <cell r="B510" t="str">
            <v>G513422200710184625</v>
          </cell>
          <cell r="C510" t="str">
            <v>11</v>
          </cell>
          <cell r="D510" t="str">
            <v>罗钢</v>
          </cell>
          <cell r="E510">
            <v>417.5</v>
          </cell>
          <cell r="F510">
            <v>85</v>
          </cell>
          <cell r="G510" t="str">
            <v>杨翁基之玛</v>
          </cell>
          <cell r="H510">
            <v>16</v>
          </cell>
          <cell r="I510" t="str">
            <v>吕开绒</v>
          </cell>
          <cell r="J510">
            <v>60.5</v>
          </cell>
          <cell r="K510" t="str">
            <v>田维婷</v>
          </cell>
          <cell r="L510">
            <v>22</v>
          </cell>
          <cell r="M510" t="str">
            <v>康小平</v>
          </cell>
          <cell r="N510">
            <v>30</v>
          </cell>
          <cell r="O510" t="str">
            <v>黄萍</v>
          </cell>
          <cell r="P510">
            <v>49</v>
          </cell>
          <cell r="Q510" t="str">
            <v>尤顺芝</v>
          </cell>
          <cell r="R510">
            <v>48</v>
          </cell>
          <cell r="S510" t="str">
            <v>康宇峰</v>
          </cell>
          <cell r="T510">
            <v>57</v>
          </cell>
          <cell r="U510" t="str">
            <v>降初里</v>
          </cell>
          <cell r="V510">
            <v>50</v>
          </cell>
          <cell r="W510" t="str">
            <v>李汉林</v>
          </cell>
        </row>
        <row r="511">
          <cell r="B511" t="str">
            <v>G513422200510184815</v>
          </cell>
          <cell r="C511" t="str">
            <v>11</v>
          </cell>
          <cell r="D511" t="str">
            <v>旦珠扎西</v>
          </cell>
          <cell r="E511">
            <v>416.5</v>
          </cell>
          <cell r="F511">
            <v>74</v>
          </cell>
          <cell r="G511" t="str">
            <v>杨翁基之玛</v>
          </cell>
          <cell r="H511">
            <v>17</v>
          </cell>
          <cell r="I511" t="str">
            <v>吕开绒</v>
          </cell>
          <cell r="J511">
            <v>55.5</v>
          </cell>
          <cell r="K511" t="str">
            <v>田维婷</v>
          </cell>
          <cell r="L511">
            <v>28</v>
          </cell>
          <cell r="M511" t="str">
            <v>康小平</v>
          </cell>
          <cell r="N511">
            <v>27</v>
          </cell>
          <cell r="O511" t="str">
            <v>黄萍</v>
          </cell>
          <cell r="P511">
            <v>32</v>
          </cell>
          <cell r="Q511" t="str">
            <v>尤顺芝</v>
          </cell>
          <cell r="R511">
            <v>48</v>
          </cell>
          <cell r="S511" t="str">
            <v>康宇峰</v>
          </cell>
          <cell r="T511">
            <v>73</v>
          </cell>
          <cell r="U511" t="str">
            <v>降初里</v>
          </cell>
          <cell r="V511">
            <v>62</v>
          </cell>
          <cell r="W511" t="str">
            <v>李汉林</v>
          </cell>
        </row>
        <row r="512">
          <cell r="B512" t="str">
            <v>G513422200507284823</v>
          </cell>
          <cell r="C512" t="str">
            <v>11</v>
          </cell>
          <cell r="D512" t="str">
            <v>夸娜</v>
          </cell>
          <cell r="E512">
            <v>413</v>
          </cell>
          <cell r="F512">
            <v>77</v>
          </cell>
          <cell r="G512" t="str">
            <v>杨翁基之玛</v>
          </cell>
          <cell r="H512">
            <v>22</v>
          </cell>
          <cell r="I512" t="str">
            <v>吕开绒</v>
          </cell>
          <cell r="J512">
            <v>47</v>
          </cell>
          <cell r="K512" t="str">
            <v>田维婷</v>
          </cell>
          <cell r="L512">
            <v>19</v>
          </cell>
          <cell r="M512" t="str">
            <v>康小平</v>
          </cell>
          <cell r="N512">
            <v>37</v>
          </cell>
          <cell r="O512" t="str">
            <v>黄萍</v>
          </cell>
          <cell r="P512">
            <v>34</v>
          </cell>
          <cell r="Q512" t="str">
            <v>尤顺芝</v>
          </cell>
          <cell r="R512">
            <v>68</v>
          </cell>
          <cell r="S512" t="str">
            <v>康宇峰</v>
          </cell>
          <cell r="T512">
            <v>55</v>
          </cell>
          <cell r="U512" t="str">
            <v>降初里</v>
          </cell>
          <cell r="V512">
            <v>54</v>
          </cell>
          <cell r="W512" t="str">
            <v>李汉林</v>
          </cell>
        </row>
        <row r="513">
          <cell r="B513" t="str">
            <v>G513422200511142115</v>
          </cell>
          <cell r="C513" t="str">
            <v>11</v>
          </cell>
          <cell r="D513" t="str">
            <v>杨尔康</v>
          </cell>
          <cell r="E513">
            <v>411</v>
          </cell>
          <cell r="F513">
            <v>70</v>
          </cell>
          <cell r="G513" t="str">
            <v>杨翁基之玛</v>
          </cell>
          <cell r="H513">
            <v>60</v>
          </cell>
          <cell r="I513" t="str">
            <v>吕开绒</v>
          </cell>
          <cell r="J513">
            <v>35</v>
          </cell>
          <cell r="K513" t="str">
            <v>田维婷</v>
          </cell>
          <cell r="L513">
            <v>31</v>
          </cell>
          <cell r="M513" t="str">
            <v>康小平</v>
          </cell>
          <cell r="N513">
            <v>38</v>
          </cell>
          <cell r="O513" t="str">
            <v>黄萍</v>
          </cell>
          <cell r="P513">
            <v>30</v>
          </cell>
          <cell r="Q513" t="str">
            <v>尤顺芝</v>
          </cell>
          <cell r="R513">
            <v>36</v>
          </cell>
          <cell r="S513" t="str">
            <v>康宇峰</v>
          </cell>
          <cell r="T513">
            <v>57</v>
          </cell>
          <cell r="U513" t="str">
            <v>降初里</v>
          </cell>
          <cell r="V513">
            <v>54</v>
          </cell>
          <cell r="W513" t="str">
            <v>李汉林</v>
          </cell>
        </row>
        <row r="514">
          <cell r="B514" t="str">
            <v>G513422200704012528</v>
          </cell>
          <cell r="C514" t="str">
            <v>11</v>
          </cell>
          <cell r="D514" t="str">
            <v>徐如梅</v>
          </cell>
          <cell r="E514">
            <v>410</v>
          </cell>
          <cell r="F514">
            <v>77</v>
          </cell>
          <cell r="G514" t="str">
            <v>杨翁基之玛</v>
          </cell>
          <cell r="H514">
            <v>53</v>
          </cell>
          <cell r="I514" t="str">
            <v>吕开绒</v>
          </cell>
          <cell r="J514">
            <v>55</v>
          </cell>
          <cell r="K514" t="str">
            <v>田维婷</v>
          </cell>
          <cell r="L514">
            <v>22</v>
          </cell>
          <cell r="M514" t="str">
            <v>康小平</v>
          </cell>
          <cell r="N514">
            <v>33</v>
          </cell>
          <cell r="O514" t="str">
            <v>黄萍</v>
          </cell>
          <cell r="P514">
            <v>32</v>
          </cell>
          <cell r="Q514" t="str">
            <v>尤顺芝</v>
          </cell>
          <cell r="R514">
            <v>44</v>
          </cell>
          <cell r="S514" t="str">
            <v>康宇峰</v>
          </cell>
          <cell r="T514">
            <v>48</v>
          </cell>
          <cell r="U514" t="str">
            <v>降初里</v>
          </cell>
          <cell r="V514">
            <v>46</v>
          </cell>
          <cell r="W514" t="str">
            <v>李汉林</v>
          </cell>
        </row>
        <row r="515">
          <cell r="B515" t="str">
            <v>G513422200503241527</v>
          </cell>
          <cell r="C515" t="str">
            <v>11</v>
          </cell>
          <cell r="D515" t="str">
            <v>鲁志英</v>
          </cell>
          <cell r="E515">
            <v>407.5</v>
          </cell>
          <cell r="F515">
            <v>74</v>
          </cell>
          <cell r="G515" t="str">
            <v>杨翁基之玛</v>
          </cell>
          <cell r="H515">
            <v>37</v>
          </cell>
          <cell r="I515" t="str">
            <v>吕开绒</v>
          </cell>
          <cell r="J515">
            <v>47.5</v>
          </cell>
          <cell r="K515" t="str">
            <v>田维婷</v>
          </cell>
          <cell r="L515">
            <v>33</v>
          </cell>
          <cell r="M515" t="str">
            <v>康小平</v>
          </cell>
          <cell r="N515">
            <v>26</v>
          </cell>
          <cell r="O515" t="str">
            <v>黄萍</v>
          </cell>
          <cell r="P515">
            <v>32</v>
          </cell>
          <cell r="Q515" t="str">
            <v>尤顺芝</v>
          </cell>
          <cell r="R515">
            <v>39</v>
          </cell>
          <cell r="S515" t="str">
            <v>康宇峰</v>
          </cell>
          <cell r="T515">
            <v>65</v>
          </cell>
          <cell r="U515" t="str">
            <v>降初里</v>
          </cell>
          <cell r="V515">
            <v>54</v>
          </cell>
          <cell r="W515" t="str">
            <v>李汉林</v>
          </cell>
        </row>
        <row r="516">
          <cell r="B516" t="str">
            <v>G513422200403161116</v>
          </cell>
          <cell r="C516" t="str">
            <v>11</v>
          </cell>
          <cell r="D516" t="str">
            <v>沈天云</v>
          </cell>
          <cell r="E516">
            <v>398</v>
          </cell>
          <cell r="F516">
            <v>72</v>
          </cell>
          <cell r="G516" t="str">
            <v>杨翁基之玛</v>
          </cell>
          <cell r="H516">
            <v>27</v>
          </cell>
          <cell r="I516" t="str">
            <v>吕开绒</v>
          </cell>
          <cell r="J516">
            <v>27</v>
          </cell>
          <cell r="K516" t="str">
            <v>田维婷</v>
          </cell>
          <cell r="L516">
            <v>34</v>
          </cell>
          <cell r="M516" t="str">
            <v>康小平</v>
          </cell>
          <cell r="N516">
            <v>28</v>
          </cell>
          <cell r="O516" t="str">
            <v>黄萍</v>
          </cell>
          <cell r="P516">
            <v>43</v>
          </cell>
          <cell r="Q516" t="str">
            <v>尤顺芝</v>
          </cell>
          <cell r="R516">
            <v>50</v>
          </cell>
          <cell r="S516" t="str">
            <v>康宇峰</v>
          </cell>
          <cell r="T516">
            <v>65</v>
          </cell>
          <cell r="U516" t="str">
            <v>降初里</v>
          </cell>
          <cell r="V516">
            <v>52</v>
          </cell>
          <cell r="W516" t="str">
            <v>李汉林</v>
          </cell>
        </row>
        <row r="517">
          <cell r="B517" t="str">
            <v>G513422200508110315</v>
          </cell>
          <cell r="C517" t="str">
            <v>11</v>
          </cell>
          <cell r="D517" t="str">
            <v>杜基金泽</v>
          </cell>
          <cell r="E517">
            <v>397</v>
          </cell>
          <cell r="F517">
            <v>86</v>
          </cell>
          <cell r="G517" t="str">
            <v>杨翁基之玛</v>
          </cell>
          <cell r="H517">
            <v>36</v>
          </cell>
          <cell r="I517" t="str">
            <v>吕开绒</v>
          </cell>
          <cell r="J517">
            <v>39</v>
          </cell>
          <cell r="K517" t="str">
            <v>田维婷</v>
          </cell>
          <cell r="L517">
            <v>26</v>
          </cell>
          <cell r="M517" t="str">
            <v>康小平</v>
          </cell>
          <cell r="N517">
            <v>37</v>
          </cell>
          <cell r="O517" t="str">
            <v>黄萍</v>
          </cell>
          <cell r="P517">
            <v>27</v>
          </cell>
          <cell r="Q517" t="str">
            <v>尤顺芝</v>
          </cell>
          <cell r="R517">
            <v>39</v>
          </cell>
          <cell r="S517" t="str">
            <v>康宇峰</v>
          </cell>
          <cell r="T517">
            <v>59</v>
          </cell>
          <cell r="U517" t="str">
            <v>降初里</v>
          </cell>
          <cell r="V517">
            <v>48</v>
          </cell>
          <cell r="W517" t="str">
            <v>李汉林</v>
          </cell>
        </row>
        <row r="518">
          <cell r="B518" t="str">
            <v>G513422200402141519</v>
          </cell>
          <cell r="C518" t="str">
            <v>11</v>
          </cell>
          <cell r="D518" t="str">
            <v>何苏朗降初</v>
          </cell>
          <cell r="E518">
            <v>396.5</v>
          </cell>
          <cell r="F518">
            <v>76</v>
          </cell>
          <cell r="G518" t="str">
            <v>杨翁基之玛</v>
          </cell>
          <cell r="H518">
            <v>40</v>
          </cell>
          <cell r="I518" t="str">
            <v>吕开绒</v>
          </cell>
          <cell r="J518">
            <v>42.5</v>
          </cell>
          <cell r="K518" t="str">
            <v>田维婷</v>
          </cell>
          <cell r="L518">
            <v>27</v>
          </cell>
          <cell r="M518" t="str">
            <v>康小平</v>
          </cell>
          <cell r="N518">
            <v>33</v>
          </cell>
          <cell r="O518" t="str">
            <v>黄萍</v>
          </cell>
          <cell r="P518">
            <v>38</v>
          </cell>
          <cell r="Q518" t="str">
            <v>尤顺芝</v>
          </cell>
          <cell r="R518">
            <v>46</v>
          </cell>
          <cell r="S518" t="str">
            <v>康宇峰</v>
          </cell>
          <cell r="T518">
            <v>42</v>
          </cell>
          <cell r="U518" t="str">
            <v>降初里</v>
          </cell>
          <cell r="V518">
            <v>52</v>
          </cell>
          <cell r="W518" t="str">
            <v>李汉林</v>
          </cell>
        </row>
        <row r="519">
          <cell r="B519" t="str">
            <v>G513422200604074414</v>
          </cell>
          <cell r="C519" t="str">
            <v>11</v>
          </cell>
          <cell r="D519" t="str">
            <v>李海龙</v>
          </cell>
          <cell r="E519">
            <v>394.5</v>
          </cell>
          <cell r="F519">
            <v>76</v>
          </cell>
          <cell r="G519" t="str">
            <v>杨翁基之玛</v>
          </cell>
          <cell r="H519">
            <v>57</v>
          </cell>
          <cell r="I519" t="str">
            <v>吕开绒</v>
          </cell>
          <cell r="J519">
            <v>41.5</v>
          </cell>
          <cell r="K519" t="str">
            <v>田维婷</v>
          </cell>
          <cell r="L519">
            <v>25</v>
          </cell>
          <cell r="M519" t="str">
            <v>康小平</v>
          </cell>
          <cell r="N519">
            <v>35</v>
          </cell>
          <cell r="O519" t="str">
            <v>黄萍</v>
          </cell>
          <cell r="P519">
            <v>30</v>
          </cell>
          <cell r="Q519" t="str">
            <v>尤顺芝</v>
          </cell>
          <cell r="R519">
            <v>46</v>
          </cell>
          <cell r="S519" t="str">
            <v>康宇峰</v>
          </cell>
          <cell r="T519">
            <v>48</v>
          </cell>
          <cell r="U519" t="str">
            <v>降初里</v>
          </cell>
          <cell r="V519">
            <v>36</v>
          </cell>
          <cell r="W519" t="str">
            <v>李汉林</v>
          </cell>
        </row>
        <row r="520">
          <cell r="B520" t="str">
            <v>G513422200509014229</v>
          </cell>
          <cell r="C520" t="str">
            <v>11</v>
          </cell>
          <cell r="D520" t="str">
            <v>斯达祝玛</v>
          </cell>
          <cell r="E520">
            <v>393.5</v>
          </cell>
          <cell r="F520">
            <v>86</v>
          </cell>
          <cell r="G520" t="str">
            <v>杨翁基之玛</v>
          </cell>
          <cell r="H520">
            <v>34</v>
          </cell>
          <cell r="I520" t="str">
            <v>吕开绒</v>
          </cell>
          <cell r="J520">
            <v>57.5</v>
          </cell>
          <cell r="K520" t="str">
            <v>田维婷</v>
          </cell>
          <cell r="L520">
            <v>26</v>
          </cell>
          <cell r="M520" t="str">
            <v>康小平</v>
          </cell>
          <cell r="N520">
            <v>25</v>
          </cell>
          <cell r="O520" t="str">
            <v>黄萍</v>
          </cell>
          <cell r="P520">
            <v>28</v>
          </cell>
          <cell r="Q520" t="str">
            <v>尤顺芝</v>
          </cell>
          <cell r="R520">
            <v>50</v>
          </cell>
          <cell r="S520" t="str">
            <v>康宇峰</v>
          </cell>
          <cell r="T520">
            <v>41</v>
          </cell>
          <cell r="U520" t="str">
            <v>降初里</v>
          </cell>
          <cell r="V520">
            <v>46</v>
          </cell>
          <cell r="W520" t="str">
            <v>李汉林</v>
          </cell>
        </row>
        <row r="521">
          <cell r="B521" t="str">
            <v>G513422200606060059</v>
          </cell>
          <cell r="C521" t="str">
            <v>11</v>
          </cell>
          <cell r="D521" t="str">
            <v>苏朗降措</v>
          </cell>
          <cell r="E521">
            <v>393.5</v>
          </cell>
          <cell r="F521">
            <v>77</v>
          </cell>
          <cell r="G521" t="str">
            <v>杨翁基之玛</v>
          </cell>
          <cell r="H521">
            <v>37</v>
          </cell>
          <cell r="I521" t="str">
            <v>吕开绒</v>
          </cell>
          <cell r="J521">
            <v>50.5</v>
          </cell>
          <cell r="K521" t="str">
            <v>田维婷</v>
          </cell>
          <cell r="L521">
            <v>27</v>
          </cell>
          <cell r="M521" t="str">
            <v>康小平</v>
          </cell>
          <cell r="N521">
            <v>24</v>
          </cell>
          <cell r="O521" t="str">
            <v>黄萍</v>
          </cell>
          <cell r="P521">
            <v>45</v>
          </cell>
          <cell r="Q521" t="str">
            <v>尤顺芝</v>
          </cell>
          <cell r="R521">
            <v>34</v>
          </cell>
          <cell r="S521" t="str">
            <v>康宇峰</v>
          </cell>
          <cell r="T521">
            <v>61</v>
          </cell>
          <cell r="U521" t="str">
            <v>降初里</v>
          </cell>
          <cell r="V521">
            <v>38</v>
          </cell>
          <cell r="W521" t="str">
            <v>李汉林</v>
          </cell>
        </row>
        <row r="522">
          <cell r="B522" t="str">
            <v>G513422200508294812</v>
          </cell>
          <cell r="C522" t="str">
            <v>11</v>
          </cell>
          <cell r="D522" t="str">
            <v>撒朗达杰</v>
          </cell>
          <cell r="E522">
            <v>386</v>
          </cell>
          <cell r="F522">
            <v>86</v>
          </cell>
          <cell r="G522" t="str">
            <v>杨翁基之玛</v>
          </cell>
          <cell r="H522">
            <v>38</v>
          </cell>
          <cell r="I522" t="str">
            <v>吕开绒</v>
          </cell>
          <cell r="J522">
            <v>37</v>
          </cell>
          <cell r="K522" t="str">
            <v>田维婷</v>
          </cell>
          <cell r="L522">
            <v>13</v>
          </cell>
          <cell r="M522" t="str">
            <v>康小平</v>
          </cell>
          <cell r="N522">
            <v>34</v>
          </cell>
          <cell r="O522" t="str">
            <v>黄萍</v>
          </cell>
          <cell r="P522">
            <v>37</v>
          </cell>
          <cell r="Q522" t="str">
            <v>尤顺芝</v>
          </cell>
          <cell r="R522">
            <v>47</v>
          </cell>
          <cell r="S522" t="str">
            <v>康宇峰</v>
          </cell>
          <cell r="T522">
            <v>58</v>
          </cell>
          <cell r="U522" t="str">
            <v>降初里</v>
          </cell>
          <cell r="V522">
            <v>36</v>
          </cell>
          <cell r="W522" t="str">
            <v>李汉林</v>
          </cell>
        </row>
        <row r="523">
          <cell r="B523" t="str">
            <v>G51342220051012461X</v>
          </cell>
          <cell r="C523" t="str">
            <v>11</v>
          </cell>
          <cell r="D523" t="str">
            <v>扎西次尔</v>
          </cell>
          <cell r="E523">
            <v>378</v>
          </cell>
          <cell r="F523">
            <v>72</v>
          </cell>
          <cell r="G523" t="str">
            <v>杨翁基之玛</v>
          </cell>
          <cell r="H523">
            <v>36</v>
          </cell>
          <cell r="I523" t="str">
            <v>吕开绒</v>
          </cell>
          <cell r="J523">
            <v>41</v>
          </cell>
          <cell r="K523" t="str">
            <v>田维婷</v>
          </cell>
          <cell r="L523">
            <v>30</v>
          </cell>
          <cell r="M523" t="str">
            <v>康小平</v>
          </cell>
          <cell r="N523">
            <v>29</v>
          </cell>
          <cell r="O523" t="str">
            <v>黄萍</v>
          </cell>
          <cell r="P523">
            <v>29</v>
          </cell>
          <cell r="Q523" t="str">
            <v>尤顺芝</v>
          </cell>
          <cell r="R523">
            <v>25</v>
          </cell>
          <cell r="S523" t="str">
            <v>康宇峰</v>
          </cell>
          <cell r="T523">
            <v>56</v>
          </cell>
          <cell r="U523" t="str">
            <v>降初里</v>
          </cell>
          <cell r="V523">
            <v>60</v>
          </cell>
          <cell r="W523" t="str">
            <v>李汉林</v>
          </cell>
        </row>
        <row r="524">
          <cell r="B524" t="str">
            <v>G51342220080111602X</v>
          </cell>
          <cell r="C524" t="str">
            <v>11</v>
          </cell>
          <cell r="D524" t="str">
            <v>姜雪梅</v>
          </cell>
          <cell r="E524">
            <v>378</v>
          </cell>
          <cell r="F524">
            <v>82</v>
          </cell>
          <cell r="G524" t="str">
            <v>杨翁基之玛</v>
          </cell>
          <cell r="H524">
            <v>21</v>
          </cell>
          <cell r="I524" t="str">
            <v>吕开绒</v>
          </cell>
          <cell r="J524">
            <v>50</v>
          </cell>
          <cell r="K524" t="str">
            <v>田维婷</v>
          </cell>
          <cell r="L524">
            <v>32</v>
          </cell>
          <cell r="M524" t="str">
            <v>康小平</v>
          </cell>
          <cell r="N524">
            <v>23</v>
          </cell>
          <cell r="O524" t="str">
            <v>黄萍</v>
          </cell>
          <cell r="P524">
            <v>23</v>
          </cell>
          <cell r="Q524" t="str">
            <v>尤顺芝</v>
          </cell>
          <cell r="R524">
            <v>44</v>
          </cell>
          <cell r="S524" t="str">
            <v>康宇峰</v>
          </cell>
          <cell r="T524">
            <v>61</v>
          </cell>
          <cell r="U524" t="str">
            <v>降初里</v>
          </cell>
          <cell r="V524">
            <v>42</v>
          </cell>
          <cell r="W524" t="str">
            <v>李汉林</v>
          </cell>
        </row>
        <row r="525">
          <cell r="B525" t="str">
            <v>G513422200506024018</v>
          </cell>
          <cell r="C525" t="str">
            <v>11</v>
          </cell>
          <cell r="D525" t="str">
            <v>龙布次尔</v>
          </cell>
          <cell r="E525">
            <v>376</v>
          </cell>
          <cell r="F525">
            <v>69</v>
          </cell>
          <cell r="G525" t="str">
            <v>杨翁基之玛</v>
          </cell>
          <cell r="H525">
            <v>39</v>
          </cell>
          <cell r="I525" t="str">
            <v>吕开绒</v>
          </cell>
          <cell r="J525">
            <v>43</v>
          </cell>
          <cell r="K525" t="str">
            <v>田维婷</v>
          </cell>
          <cell r="L525">
            <v>24</v>
          </cell>
          <cell r="M525" t="str">
            <v>康小平</v>
          </cell>
          <cell r="N525">
            <v>23</v>
          </cell>
          <cell r="O525" t="str">
            <v>黄萍</v>
          </cell>
          <cell r="P525">
            <v>57</v>
          </cell>
          <cell r="Q525" t="str">
            <v>尤顺芝</v>
          </cell>
          <cell r="R525">
            <v>36</v>
          </cell>
          <cell r="S525" t="str">
            <v>康宇峰</v>
          </cell>
          <cell r="T525">
            <v>37</v>
          </cell>
          <cell r="U525" t="str">
            <v>降初里</v>
          </cell>
          <cell r="V525">
            <v>48</v>
          </cell>
          <cell r="W525" t="str">
            <v>李汉林</v>
          </cell>
        </row>
        <row r="526">
          <cell r="B526" t="str">
            <v>G513422200709201520</v>
          </cell>
          <cell r="C526" t="str">
            <v>11</v>
          </cell>
          <cell r="D526" t="str">
            <v>李安玲</v>
          </cell>
          <cell r="E526">
            <v>371</v>
          </cell>
          <cell r="F526">
            <v>80</v>
          </cell>
          <cell r="G526" t="str">
            <v>杨翁基之玛</v>
          </cell>
          <cell r="H526">
            <v>22</v>
          </cell>
          <cell r="I526" t="str">
            <v>吕开绒</v>
          </cell>
          <cell r="J526">
            <v>49</v>
          </cell>
          <cell r="K526" t="str">
            <v>田维婷</v>
          </cell>
          <cell r="L526">
            <v>20</v>
          </cell>
          <cell r="M526" t="str">
            <v>康小平</v>
          </cell>
          <cell r="N526">
            <v>23</v>
          </cell>
          <cell r="O526" t="str">
            <v>黄萍</v>
          </cell>
          <cell r="P526">
            <v>36</v>
          </cell>
          <cell r="Q526" t="str">
            <v>尤顺芝</v>
          </cell>
          <cell r="R526">
            <v>45</v>
          </cell>
          <cell r="S526" t="str">
            <v>康宇峰</v>
          </cell>
          <cell r="T526">
            <v>56</v>
          </cell>
          <cell r="U526" t="str">
            <v>降初里</v>
          </cell>
          <cell r="V526">
            <v>40</v>
          </cell>
          <cell r="W526" t="str">
            <v>李汉林</v>
          </cell>
        </row>
        <row r="527">
          <cell r="B527" t="str">
            <v>G51342220061012254X</v>
          </cell>
          <cell r="C527" t="str">
            <v>11</v>
          </cell>
          <cell r="D527" t="str">
            <v>马小阳</v>
          </cell>
          <cell r="E527">
            <v>367.5</v>
          </cell>
          <cell r="F527">
            <v>74</v>
          </cell>
          <cell r="G527" t="str">
            <v>杨翁基之玛</v>
          </cell>
          <cell r="H527">
            <v>41</v>
          </cell>
          <cell r="I527" t="str">
            <v>吕开绒</v>
          </cell>
          <cell r="J527">
            <v>55.5</v>
          </cell>
          <cell r="K527" t="str">
            <v>田维婷</v>
          </cell>
          <cell r="L527">
            <v>19</v>
          </cell>
          <cell r="M527" t="str">
            <v>康小平</v>
          </cell>
          <cell r="N527">
            <v>35</v>
          </cell>
          <cell r="O527" t="str">
            <v>黄萍</v>
          </cell>
          <cell r="P527">
            <v>25</v>
          </cell>
          <cell r="Q527" t="str">
            <v>尤顺芝</v>
          </cell>
          <cell r="R527">
            <v>29</v>
          </cell>
          <cell r="S527" t="str">
            <v>康宇峰</v>
          </cell>
          <cell r="T527">
            <v>45</v>
          </cell>
          <cell r="U527" t="str">
            <v>降初里</v>
          </cell>
          <cell r="V527">
            <v>44</v>
          </cell>
          <cell r="W527" t="str">
            <v>李汉林</v>
          </cell>
        </row>
        <row r="528">
          <cell r="B528" t="str">
            <v>G513422200708120323</v>
          </cell>
          <cell r="C528" t="str">
            <v>11</v>
          </cell>
          <cell r="D528" t="str">
            <v>陈志秀</v>
          </cell>
          <cell r="E528">
            <v>365</v>
          </cell>
          <cell r="F528">
            <v>74</v>
          </cell>
          <cell r="G528" t="str">
            <v>杨翁基之玛</v>
          </cell>
          <cell r="H528">
            <v>33</v>
          </cell>
          <cell r="I528" t="str">
            <v>吕开绒</v>
          </cell>
          <cell r="J528">
            <v>55</v>
          </cell>
          <cell r="K528" t="str">
            <v>田维婷</v>
          </cell>
          <cell r="L528">
            <v>16</v>
          </cell>
          <cell r="M528" t="str">
            <v>康小平</v>
          </cell>
          <cell r="N528">
            <v>30</v>
          </cell>
          <cell r="O528" t="str">
            <v>黄萍</v>
          </cell>
          <cell r="P528">
            <v>26</v>
          </cell>
          <cell r="Q528" t="str">
            <v>尤顺芝</v>
          </cell>
          <cell r="R528">
            <v>46</v>
          </cell>
          <cell r="S528" t="str">
            <v>康宇峰</v>
          </cell>
          <cell r="T528">
            <v>53</v>
          </cell>
          <cell r="U528" t="str">
            <v>降初里</v>
          </cell>
          <cell r="V528">
            <v>32</v>
          </cell>
          <cell r="W528" t="str">
            <v>李汉林</v>
          </cell>
        </row>
        <row r="529">
          <cell r="B529" t="str">
            <v>G513422200711125029</v>
          </cell>
          <cell r="C529" t="str">
            <v>11</v>
          </cell>
          <cell r="D529" t="str">
            <v>扎西祝玛</v>
          </cell>
          <cell r="E529">
            <v>363</v>
          </cell>
          <cell r="F529">
            <v>68</v>
          </cell>
          <cell r="G529" t="str">
            <v>杨翁基之玛</v>
          </cell>
          <cell r="H529">
            <v>31</v>
          </cell>
          <cell r="I529" t="str">
            <v>吕开绒</v>
          </cell>
          <cell r="J529">
            <v>40</v>
          </cell>
          <cell r="K529" t="str">
            <v>田维婷</v>
          </cell>
          <cell r="L529">
            <v>34</v>
          </cell>
          <cell r="M529" t="str">
            <v>康小平</v>
          </cell>
          <cell r="N529">
            <v>36</v>
          </cell>
          <cell r="O529" t="str">
            <v>黄萍</v>
          </cell>
          <cell r="P529">
            <v>34</v>
          </cell>
          <cell r="Q529" t="str">
            <v>尤顺芝</v>
          </cell>
          <cell r="R529">
            <v>29</v>
          </cell>
          <cell r="S529" t="str">
            <v>康宇峰</v>
          </cell>
          <cell r="T529">
            <v>43</v>
          </cell>
          <cell r="U529" t="str">
            <v>降初里</v>
          </cell>
          <cell r="V529">
            <v>48</v>
          </cell>
          <cell r="W529" t="str">
            <v>李汉林</v>
          </cell>
        </row>
        <row r="530">
          <cell r="B530" t="str">
            <v>G513422200103082766</v>
          </cell>
          <cell r="C530" t="str">
            <v>11</v>
          </cell>
          <cell r="D530" t="str">
            <v>马阿明</v>
          </cell>
          <cell r="E530">
            <v>360</v>
          </cell>
          <cell r="F530">
            <v>81</v>
          </cell>
          <cell r="G530" t="str">
            <v>杨翁基之玛</v>
          </cell>
          <cell r="H530">
            <v>23</v>
          </cell>
          <cell r="I530" t="str">
            <v>吕开绒</v>
          </cell>
          <cell r="J530">
            <v>44</v>
          </cell>
          <cell r="K530" t="str">
            <v>田维婷</v>
          </cell>
          <cell r="L530">
            <v>27</v>
          </cell>
          <cell r="M530" t="str">
            <v>康小平</v>
          </cell>
          <cell r="N530">
            <v>26</v>
          </cell>
          <cell r="O530" t="str">
            <v>黄萍</v>
          </cell>
          <cell r="P530">
            <v>29</v>
          </cell>
          <cell r="Q530" t="str">
            <v>尤顺芝</v>
          </cell>
          <cell r="R530">
            <v>43</v>
          </cell>
          <cell r="S530" t="str">
            <v>康宇峰</v>
          </cell>
          <cell r="T530">
            <v>49</v>
          </cell>
          <cell r="U530" t="str">
            <v>降初里</v>
          </cell>
          <cell r="V530">
            <v>38</v>
          </cell>
          <cell r="W530" t="str">
            <v>李汉林</v>
          </cell>
        </row>
        <row r="531">
          <cell r="B531" t="str">
            <v>G513422200602076811</v>
          </cell>
          <cell r="C531" t="str">
            <v>11</v>
          </cell>
          <cell r="D531" t="str">
            <v>公布扎什</v>
          </cell>
          <cell r="E531">
            <v>358.5</v>
          </cell>
          <cell r="F531">
            <v>73</v>
          </cell>
          <cell r="G531" t="str">
            <v>杨翁基之玛</v>
          </cell>
          <cell r="H531">
            <v>31</v>
          </cell>
          <cell r="I531" t="str">
            <v>吕开绒</v>
          </cell>
          <cell r="J531">
            <v>53.5</v>
          </cell>
          <cell r="K531" t="str">
            <v>田维婷</v>
          </cell>
          <cell r="L531">
            <v>10</v>
          </cell>
          <cell r="M531" t="str">
            <v>康小平</v>
          </cell>
          <cell r="N531">
            <v>40</v>
          </cell>
          <cell r="O531" t="str">
            <v>黄萍</v>
          </cell>
          <cell r="P531">
            <v>16</v>
          </cell>
          <cell r="Q531" t="str">
            <v>尤顺芝</v>
          </cell>
          <cell r="R531">
            <v>34</v>
          </cell>
          <cell r="S531" t="str">
            <v>康宇峰</v>
          </cell>
          <cell r="T531">
            <v>59</v>
          </cell>
          <cell r="U531" t="str">
            <v>降初里</v>
          </cell>
          <cell r="V531">
            <v>42</v>
          </cell>
          <cell r="W531" t="str">
            <v>李汉林</v>
          </cell>
        </row>
        <row r="532">
          <cell r="B532" t="str">
            <v>G513422200412070021</v>
          </cell>
          <cell r="C532" t="str">
            <v>11</v>
          </cell>
          <cell r="D532" t="str">
            <v>伍秀英</v>
          </cell>
          <cell r="E532">
            <v>354</v>
          </cell>
          <cell r="F532">
            <v>67</v>
          </cell>
          <cell r="G532" t="str">
            <v>杨翁基之玛</v>
          </cell>
          <cell r="H532">
            <v>37</v>
          </cell>
          <cell r="I532" t="str">
            <v>吕开绒</v>
          </cell>
          <cell r="J532">
            <v>49</v>
          </cell>
          <cell r="K532" t="str">
            <v>田维婷</v>
          </cell>
          <cell r="L532">
            <v>15</v>
          </cell>
          <cell r="M532" t="str">
            <v>康小平</v>
          </cell>
          <cell r="N532">
            <v>35</v>
          </cell>
          <cell r="O532" t="str">
            <v>黄萍</v>
          </cell>
          <cell r="P532">
            <v>31</v>
          </cell>
          <cell r="Q532" t="str">
            <v>尤顺芝</v>
          </cell>
          <cell r="R532">
            <v>45</v>
          </cell>
          <cell r="S532" t="str">
            <v>康宇峰</v>
          </cell>
          <cell r="T532">
            <v>39</v>
          </cell>
          <cell r="U532" t="str">
            <v>降初里</v>
          </cell>
          <cell r="V532">
            <v>36</v>
          </cell>
          <cell r="W532" t="str">
            <v>李汉林</v>
          </cell>
        </row>
        <row r="533">
          <cell r="B533" t="str">
            <v>G513422200706130034</v>
          </cell>
          <cell r="C533" t="str">
            <v>11</v>
          </cell>
          <cell r="D533" t="str">
            <v>陈佳文</v>
          </cell>
          <cell r="E533">
            <v>351</v>
          </cell>
          <cell r="F533">
            <v>74</v>
          </cell>
          <cell r="G533" t="str">
            <v>杨翁基之玛</v>
          </cell>
          <cell r="H533">
            <v>10</v>
          </cell>
          <cell r="I533" t="str">
            <v>吕开绒</v>
          </cell>
          <cell r="J533">
            <v>61</v>
          </cell>
          <cell r="K533" t="str">
            <v>田维婷</v>
          </cell>
          <cell r="L533">
            <v>24</v>
          </cell>
          <cell r="M533" t="str">
            <v>康小平</v>
          </cell>
          <cell r="N533">
            <v>24</v>
          </cell>
          <cell r="O533" t="str">
            <v>黄萍</v>
          </cell>
          <cell r="P533">
            <v>37</v>
          </cell>
          <cell r="Q533" t="str">
            <v>尤顺芝</v>
          </cell>
          <cell r="R533">
            <v>39</v>
          </cell>
          <cell r="S533" t="str">
            <v>康宇峰</v>
          </cell>
          <cell r="T533">
            <v>44</v>
          </cell>
          <cell r="U533" t="str">
            <v>降初里</v>
          </cell>
          <cell r="V533">
            <v>38</v>
          </cell>
          <cell r="W533" t="str">
            <v>李汉林</v>
          </cell>
        </row>
        <row r="534">
          <cell r="B534" t="str">
            <v>G513422200508081323</v>
          </cell>
          <cell r="C534" t="str">
            <v>11</v>
          </cell>
          <cell r="D534" t="str">
            <v>彭燕春</v>
          </cell>
          <cell r="E534">
            <v>350</v>
          </cell>
          <cell r="F534">
            <v>82</v>
          </cell>
          <cell r="G534" t="str">
            <v>杨翁基之玛</v>
          </cell>
          <cell r="H534">
            <v>33</v>
          </cell>
          <cell r="I534" t="str">
            <v>吕开绒</v>
          </cell>
          <cell r="J534">
            <v>44</v>
          </cell>
          <cell r="K534" t="str">
            <v>田维婷</v>
          </cell>
          <cell r="L534">
            <v>16</v>
          </cell>
          <cell r="M534" t="str">
            <v>康小平</v>
          </cell>
          <cell r="N534">
            <v>23</v>
          </cell>
          <cell r="O534" t="str">
            <v>黄萍</v>
          </cell>
          <cell r="P534">
            <v>29</v>
          </cell>
          <cell r="Q534" t="str">
            <v>尤顺芝</v>
          </cell>
          <cell r="R534">
            <v>27</v>
          </cell>
          <cell r="S534" t="str">
            <v>康宇峰</v>
          </cell>
          <cell r="T534">
            <v>50</v>
          </cell>
          <cell r="U534" t="str">
            <v>降初里</v>
          </cell>
          <cell r="V534">
            <v>46</v>
          </cell>
          <cell r="W534" t="str">
            <v>李汉林</v>
          </cell>
        </row>
        <row r="535">
          <cell r="B535" t="str">
            <v>G513422200701101517</v>
          </cell>
          <cell r="C535" t="str">
            <v>11</v>
          </cell>
          <cell r="D535" t="str">
            <v>邱长青</v>
          </cell>
          <cell r="E535">
            <v>346.5</v>
          </cell>
          <cell r="F535">
            <v>69</v>
          </cell>
          <cell r="G535" t="str">
            <v>杨翁基之玛</v>
          </cell>
          <cell r="H535">
            <v>37</v>
          </cell>
          <cell r="I535" t="str">
            <v>吕开绒</v>
          </cell>
          <cell r="J535">
            <v>25.5</v>
          </cell>
          <cell r="K535" t="str">
            <v>田维婷</v>
          </cell>
          <cell r="L535">
            <v>30</v>
          </cell>
          <cell r="M535" t="str">
            <v>康小平</v>
          </cell>
          <cell r="N535">
            <v>31</v>
          </cell>
          <cell r="O535" t="str">
            <v>黄萍</v>
          </cell>
          <cell r="P535">
            <v>30</v>
          </cell>
          <cell r="Q535" t="str">
            <v>尤顺芝</v>
          </cell>
          <cell r="R535">
            <v>26</v>
          </cell>
          <cell r="S535" t="str">
            <v>康宇峰</v>
          </cell>
          <cell r="T535">
            <v>52</v>
          </cell>
          <cell r="U535" t="str">
            <v>降初里</v>
          </cell>
          <cell r="V535">
            <v>46</v>
          </cell>
          <cell r="W535" t="str">
            <v>李汉林</v>
          </cell>
        </row>
        <row r="536">
          <cell r="B536" t="str">
            <v>G513422200706110025</v>
          </cell>
          <cell r="C536" t="str">
            <v>11</v>
          </cell>
          <cell r="D536" t="str">
            <v>兰菊</v>
          </cell>
          <cell r="E536">
            <v>346.5</v>
          </cell>
          <cell r="F536">
            <v>74</v>
          </cell>
          <cell r="G536" t="str">
            <v>杨翁基之玛</v>
          </cell>
          <cell r="H536">
            <v>33</v>
          </cell>
          <cell r="I536" t="str">
            <v>吕开绒</v>
          </cell>
          <cell r="J536">
            <v>49.5</v>
          </cell>
          <cell r="K536" t="str">
            <v>田维婷</v>
          </cell>
          <cell r="L536">
            <v>27</v>
          </cell>
          <cell r="M536" t="str">
            <v>康小平</v>
          </cell>
          <cell r="N536">
            <v>28</v>
          </cell>
          <cell r="O536" t="str">
            <v>黄萍</v>
          </cell>
          <cell r="P536">
            <v>24</v>
          </cell>
          <cell r="Q536" t="str">
            <v>尤顺芝</v>
          </cell>
          <cell r="R536">
            <v>43</v>
          </cell>
          <cell r="S536" t="str">
            <v>康宇峰</v>
          </cell>
          <cell r="T536">
            <v>46</v>
          </cell>
          <cell r="U536" t="str">
            <v>降初里</v>
          </cell>
          <cell r="V536">
            <v>22</v>
          </cell>
          <cell r="W536" t="str">
            <v>李汉林</v>
          </cell>
        </row>
        <row r="537">
          <cell r="B537" t="str">
            <v>G513422200309101328</v>
          </cell>
          <cell r="C537" t="str">
            <v>11</v>
          </cell>
          <cell r="D537" t="str">
            <v>李友哈莫</v>
          </cell>
          <cell r="E537">
            <v>345.5</v>
          </cell>
          <cell r="F537">
            <v>78</v>
          </cell>
          <cell r="G537" t="str">
            <v>杨翁基之玛</v>
          </cell>
          <cell r="H537">
            <v>26</v>
          </cell>
          <cell r="I537" t="str">
            <v>吕开绒</v>
          </cell>
          <cell r="J537">
            <v>42.5</v>
          </cell>
          <cell r="K537" t="str">
            <v>田维婷</v>
          </cell>
          <cell r="L537">
            <v>8</v>
          </cell>
          <cell r="M537" t="str">
            <v>康小平</v>
          </cell>
          <cell r="N537">
            <v>40</v>
          </cell>
          <cell r="O537" t="str">
            <v>黄萍</v>
          </cell>
          <cell r="P537">
            <v>34</v>
          </cell>
          <cell r="Q537" t="str">
            <v>尤顺芝</v>
          </cell>
          <cell r="R537">
            <v>38</v>
          </cell>
          <cell r="S537" t="str">
            <v>康宇峰</v>
          </cell>
          <cell r="T537">
            <v>45</v>
          </cell>
          <cell r="U537" t="str">
            <v>降初里</v>
          </cell>
          <cell r="V537">
            <v>34</v>
          </cell>
          <cell r="W537" t="str">
            <v>李汉林</v>
          </cell>
        </row>
        <row r="538">
          <cell r="B538" t="str">
            <v>G513422200407292519</v>
          </cell>
          <cell r="C538" t="str">
            <v>11</v>
          </cell>
          <cell r="D538" t="str">
            <v>罗照云</v>
          </cell>
          <cell r="E538">
            <v>345</v>
          </cell>
          <cell r="F538">
            <v>73</v>
          </cell>
          <cell r="G538" t="str">
            <v>杨翁基之玛</v>
          </cell>
          <cell r="H538">
            <v>44</v>
          </cell>
          <cell r="I538" t="str">
            <v>吕开绒</v>
          </cell>
          <cell r="J538">
            <v>48</v>
          </cell>
          <cell r="K538" t="str">
            <v>田维婷</v>
          </cell>
          <cell r="L538">
            <v>15</v>
          </cell>
          <cell r="M538" t="str">
            <v>康小平</v>
          </cell>
          <cell r="N538">
            <v>37</v>
          </cell>
          <cell r="O538" t="str">
            <v>黄萍</v>
          </cell>
          <cell r="P538">
            <v>28</v>
          </cell>
          <cell r="Q538" t="str">
            <v>尤顺芝</v>
          </cell>
          <cell r="R538">
            <v>22</v>
          </cell>
          <cell r="S538" t="str">
            <v>康宇峰</v>
          </cell>
          <cell r="T538">
            <v>46</v>
          </cell>
          <cell r="U538" t="str">
            <v>降初里</v>
          </cell>
          <cell r="V538">
            <v>32</v>
          </cell>
          <cell r="W538" t="str">
            <v>李汉林</v>
          </cell>
        </row>
        <row r="539">
          <cell r="B539" t="str">
            <v>G51342220061213072X</v>
          </cell>
          <cell r="C539" t="str">
            <v>11</v>
          </cell>
          <cell r="D539" t="str">
            <v>马文珍</v>
          </cell>
          <cell r="E539">
            <v>345</v>
          </cell>
          <cell r="F539">
            <v>66</v>
          </cell>
          <cell r="G539" t="str">
            <v>杨翁基之玛</v>
          </cell>
          <cell r="H539">
            <v>20</v>
          </cell>
          <cell r="I539" t="str">
            <v>吕开绒</v>
          </cell>
          <cell r="J539">
            <v>53</v>
          </cell>
          <cell r="K539" t="str">
            <v>田维婷</v>
          </cell>
          <cell r="L539">
            <v>17</v>
          </cell>
          <cell r="M539" t="str">
            <v>康小平</v>
          </cell>
          <cell r="N539">
            <v>30</v>
          </cell>
          <cell r="O539" t="str">
            <v>黄萍</v>
          </cell>
          <cell r="P539">
            <v>38</v>
          </cell>
          <cell r="Q539" t="str">
            <v>尤顺芝</v>
          </cell>
          <cell r="R539">
            <v>25</v>
          </cell>
          <cell r="S539" t="str">
            <v>康宇峰</v>
          </cell>
          <cell r="T539">
            <v>42</v>
          </cell>
          <cell r="U539" t="str">
            <v>降初里</v>
          </cell>
          <cell r="V539">
            <v>54</v>
          </cell>
          <cell r="W539" t="str">
            <v>李汉林</v>
          </cell>
        </row>
        <row r="540">
          <cell r="B540" t="str">
            <v>G513422200501265015</v>
          </cell>
          <cell r="C540" t="str">
            <v>11</v>
          </cell>
          <cell r="D540" t="str">
            <v>抓若</v>
          </cell>
          <cell r="E540">
            <v>344</v>
          </cell>
          <cell r="F540">
            <v>68</v>
          </cell>
          <cell r="G540" t="str">
            <v>杨翁基之玛</v>
          </cell>
          <cell r="H540">
            <v>41</v>
          </cell>
          <cell r="I540" t="str">
            <v>吕开绒</v>
          </cell>
          <cell r="J540">
            <v>34</v>
          </cell>
          <cell r="K540" t="str">
            <v>田维婷</v>
          </cell>
          <cell r="L540">
            <v>34</v>
          </cell>
          <cell r="M540" t="str">
            <v>康小平</v>
          </cell>
          <cell r="N540">
            <v>33</v>
          </cell>
          <cell r="O540" t="str">
            <v>黄萍</v>
          </cell>
          <cell r="P540">
            <v>25</v>
          </cell>
          <cell r="Q540" t="str">
            <v>尤顺芝</v>
          </cell>
          <cell r="R540">
            <v>31</v>
          </cell>
          <cell r="S540" t="str">
            <v>康宇峰</v>
          </cell>
          <cell r="T540">
            <v>34</v>
          </cell>
          <cell r="U540" t="str">
            <v>降初里</v>
          </cell>
          <cell r="V540">
            <v>44</v>
          </cell>
          <cell r="W540" t="str">
            <v>李汉林</v>
          </cell>
        </row>
        <row r="541">
          <cell r="B541" t="str">
            <v>G513422200605101322</v>
          </cell>
          <cell r="C541" t="str">
            <v>11</v>
          </cell>
          <cell r="D541" t="str">
            <v>苏博芸</v>
          </cell>
          <cell r="E541">
            <v>342.5</v>
          </cell>
          <cell r="F541">
            <v>66</v>
          </cell>
          <cell r="G541" t="str">
            <v>杨翁基之玛</v>
          </cell>
          <cell r="H541">
            <v>24</v>
          </cell>
          <cell r="I541" t="str">
            <v>吕开绒</v>
          </cell>
          <cell r="J541">
            <v>53.5</v>
          </cell>
          <cell r="K541" t="str">
            <v>田维婷</v>
          </cell>
          <cell r="L541">
            <v>22</v>
          </cell>
          <cell r="M541" t="str">
            <v>康小平</v>
          </cell>
          <cell r="N541">
            <v>29</v>
          </cell>
          <cell r="O541" t="str">
            <v>黄萍</v>
          </cell>
          <cell r="P541">
            <v>28</v>
          </cell>
          <cell r="Q541" t="str">
            <v>尤顺芝</v>
          </cell>
          <cell r="R541">
            <v>34</v>
          </cell>
          <cell r="S541" t="str">
            <v>康宇峰</v>
          </cell>
          <cell r="T541">
            <v>46</v>
          </cell>
          <cell r="U541" t="str">
            <v>降初里</v>
          </cell>
          <cell r="V541">
            <v>40</v>
          </cell>
          <cell r="W541" t="str">
            <v>李汉林</v>
          </cell>
        </row>
        <row r="542">
          <cell r="B542" t="str">
            <v>G51342220060210072X</v>
          </cell>
          <cell r="C542" t="str">
            <v>11</v>
          </cell>
          <cell r="D542" t="str">
            <v>陈小芳</v>
          </cell>
          <cell r="E542">
            <v>342.5</v>
          </cell>
          <cell r="F542">
            <v>71</v>
          </cell>
          <cell r="G542" t="str">
            <v>杨翁基之玛</v>
          </cell>
          <cell r="H542">
            <v>45</v>
          </cell>
          <cell r="I542" t="str">
            <v>吕开绒</v>
          </cell>
          <cell r="J542">
            <v>46.5</v>
          </cell>
          <cell r="K542" t="str">
            <v>田维婷</v>
          </cell>
          <cell r="L542">
            <v>14</v>
          </cell>
          <cell r="M542" t="str">
            <v>康小平</v>
          </cell>
          <cell r="N542">
            <v>39</v>
          </cell>
          <cell r="O542" t="str">
            <v>黄萍</v>
          </cell>
          <cell r="P542">
            <v>32</v>
          </cell>
          <cell r="Q542" t="str">
            <v>尤顺芝</v>
          </cell>
          <cell r="R542">
            <v>34</v>
          </cell>
          <cell r="S542" t="str">
            <v>康宇峰</v>
          </cell>
          <cell r="T542">
            <v>29</v>
          </cell>
          <cell r="U542" t="str">
            <v>降初里</v>
          </cell>
          <cell r="V542">
            <v>32</v>
          </cell>
          <cell r="W542" t="str">
            <v>李汉林</v>
          </cell>
        </row>
        <row r="543">
          <cell r="B543" t="str">
            <v>G513422200501143827</v>
          </cell>
          <cell r="C543" t="str">
            <v>11</v>
          </cell>
          <cell r="D543" t="str">
            <v>马金花</v>
          </cell>
          <cell r="E543">
            <v>326</v>
          </cell>
          <cell r="F543">
            <v>70</v>
          </cell>
          <cell r="G543" t="str">
            <v>杨翁基之玛</v>
          </cell>
          <cell r="H543">
            <v>43</v>
          </cell>
          <cell r="I543" t="str">
            <v>吕开绒</v>
          </cell>
          <cell r="J543">
            <v>48</v>
          </cell>
          <cell r="K543" t="str">
            <v>田维婷</v>
          </cell>
          <cell r="L543">
            <v>30</v>
          </cell>
          <cell r="M543" t="str">
            <v>康小平</v>
          </cell>
          <cell r="N543">
            <v>20</v>
          </cell>
          <cell r="O543" t="str">
            <v>黄萍</v>
          </cell>
          <cell r="P543">
            <v>38</v>
          </cell>
          <cell r="Q543" t="str">
            <v>尤顺芝</v>
          </cell>
          <cell r="R543">
            <v>17</v>
          </cell>
          <cell r="S543" t="str">
            <v>康宇峰</v>
          </cell>
          <cell r="T543">
            <v>28</v>
          </cell>
          <cell r="U543" t="str">
            <v>降初里</v>
          </cell>
          <cell r="V543">
            <v>32</v>
          </cell>
          <cell r="W543" t="str">
            <v>李汉林</v>
          </cell>
        </row>
        <row r="544">
          <cell r="B544" t="str">
            <v>G51342220060312132X</v>
          </cell>
          <cell r="C544" t="str">
            <v>11</v>
          </cell>
          <cell r="D544" t="str">
            <v>杨尼洛</v>
          </cell>
          <cell r="E544">
            <v>317.5</v>
          </cell>
          <cell r="F544">
            <v>70</v>
          </cell>
          <cell r="G544" t="str">
            <v>杨翁基之玛</v>
          </cell>
          <cell r="H544">
            <v>26</v>
          </cell>
          <cell r="I544" t="str">
            <v>吕开绒</v>
          </cell>
          <cell r="J544">
            <v>48.5</v>
          </cell>
          <cell r="K544" t="str">
            <v>田维婷</v>
          </cell>
          <cell r="L544">
            <v>21</v>
          </cell>
          <cell r="M544" t="str">
            <v>康小平</v>
          </cell>
          <cell r="N544">
            <v>24</v>
          </cell>
          <cell r="O544" t="str">
            <v>黄萍</v>
          </cell>
          <cell r="P544">
            <v>33</v>
          </cell>
          <cell r="Q544" t="str">
            <v>尤顺芝</v>
          </cell>
          <cell r="R544">
            <v>36</v>
          </cell>
          <cell r="S544" t="str">
            <v>康宇峰</v>
          </cell>
          <cell r="T544">
            <v>35</v>
          </cell>
          <cell r="U544" t="str">
            <v>降初里</v>
          </cell>
          <cell r="V544">
            <v>24</v>
          </cell>
          <cell r="W544" t="str">
            <v>李汉林</v>
          </cell>
        </row>
        <row r="545">
          <cell r="B545" t="str">
            <v>G513422199807082128</v>
          </cell>
          <cell r="C545" t="str">
            <v>11</v>
          </cell>
          <cell r="D545" t="str">
            <v>马珍珍</v>
          </cell>
          <cell r="E545">
            <v>300.5</v>
          </cell>
          <cell r="F545">
            <v>62</v>
          </cell>
          <cell r="G545" t="str">
            <v>杨翁基之玛</v>
          </cell>
          <cell r="H545">
            <v>35</v>
          </cell>
          <cell r="I545" t="str">
            <v>吕开绒</v>
          </cell>
          <cell r="J545">
            <v>40.5</v>
          </cell>
          <cell r="K545" t="str">
            <v>田维婷</v>
          </cell>
          <cell r="L545">
            <v>15</v>
          </cell>
          <cell r="M545" t="str">
            <v>康小平</v>
          </cell>
          <cell r="N545">
            <v>30</v>
          </cell>
          <cell r="O545" t="str">
            <v>黄萍</v>
          </cell>
          <cell r="P545">
            <v>28</v>
          </cell>
          <cell r="Q545" t="str">
            <v>尤顺芝</v>
          </cell>
          <cell r="R545">
            <v>36</v>
          </cell>
          <cell r="S545" t="str">
            <v>康宇峰</v>
          </cell>
          <cell r="T545">
            <v>40</v>
          </cell>
          <cell r="U545" t="str">
            <v>降初里</v>
          </cell>
          <cell r="V545">
            <v>14</v>
          </cell>
          <cell r="W545" t="str">
            <v>李汉林</v>
          </cell>
        </row>
        <row r="546">
          <cell r="B546" t="str">
            <v>G513422200510190019</v>
          </cell>
          <cell r="C546" t="str">
            <v>11</v>
          </cell>
          <cell r="D546" t="str">
            <v>马兵</v>
          </cell>
          <cell r="E546">
            <v>295</v>
          </cell>
          <cell r="F546">
            <v>64</v>
          </cell>
          <cell r="G546" t="str">
            <v>杨翁基之玛</v>
          </cell>
          <cell r="H546">
            <v>18</v>
          </cell>
          <cell r="I546" t="str">
            <v>吕开绒</v>
          </cell>
          <cell r="J546">
            <v>28</v>
          </cell>
          <cell r="K546" t="str">
            <v>田维婷</v>
          </cell>
          <cell r="L546">
            <v>23</v>
          </cell>
          <cell r="M546" t="str">
            <v>康小平</v>
          </cell>
          <cell r="N546">
            <v>28</v>
          </cell>
          <cell r="O546" t="str">
            <v>黄萍</v>
          </cell>
          <cell r="P546">
            <v>26</v>
          </cell>
          <cell r="Q546" t="str">
            <v>尤顺芝</v>
          </cell>
          <cell r="R546">
            <v>32</v>
          </cell>
          <cell r="S546" t="str">
            <v>康宇峰</v>
          </cell>
          <cell r="T546">
            <v>42</v>
          </cell>
          <cell r="U546" t="str">
            <v>降初里</v>
          </cell>
          <cell r="V546">
            <v>34</v>
          </cell>
          <cell r="W546" t="str">
            <v>李汉林</v>
          </cell>
        </row>
        <row r="547">
          <cell r="B547" t="str">
            <v>G513422200609102912</v>
          </cell>
          <cell r="C547" t="str">
            <v>12</v>
          </cell>
          <cell r="D547" t="str">
            <v>刘益林</v>
          </cell>
          <cell r="E547">
            <v>494</v>
          </cell>
          <cell r="F547">
            <v>82</v>
          </cell>
          <cell r="G547" t="str">
            <v>陈光汇</v>
          </cell>
          <cell r="H547">
            <v>79</v>
          </cell>
          <cell r="I547" t="str">
            <v>赵云川</v>
          </cell>
          <cell r="J547">
            <v>29</v>
          </cell>
          <cell r="K547" t="str">
            <v>熊湾</v>
          </cell>
          <cell r="L547">
            <v>44</v>
          </cell>
          <cell r="M547" t="str">
            <v>解超燕</v>
          </cell>
          <cell r="N547">
            <v>41</v>
          </cell>
          <cell r="O547" t="str">
            <v>宁建康</v>
          </cell>
          <cell r="P547">
            <v>52</v>
          </cell>
          <cell r="Q547" t="str">
            <v>张弘</v>
          </cell>
          <cell r="R547">
            <v>37</v>
          </cell>
          <cell r="S547" t="str">
            <v>胡东缘</v>
          </cell>
          <cell r="T547">
            <v>72</v>
          </cell>
          <cell r="U547" t="str">
            <v>徐志兵</v>
          </cell>
          <cell r="V547">
            <v>58</v>
          </cell>
          <cell r="W547" t="str">
            <v>石敏</v>
          </cell>
        </row>
        <row r="548">
          <cell r="B548" t="str">
            <v>G513422200605015627</v>
          </cell>
          <cell r="C548" t="str">
            <v>12</v>
          </cell>
          <cell r="D548" t="str">
            <v>格绒拉姆</v>
          </cell>
          <cell r="E548">
            <v>466</v>
          </cell>
          <cell r="F548">
            <v>86</v>
          </cell>
          <cell r="G548" t="str">
            <v>陈光汇</v>
          </cell>
          <cell r="H548">
            <v>42</v>
          </cell>
          <cell r="I548" t="str">
            <v>赵云川</v>
          </cell>
          <cell r="J548">
            <v>80</v>
          </cell>
          <cell r="K548" t="str">
            <v>熊湾</v>
          </cell>
          <cell r="L548">
            <v>28</v>
          </cell>
          <cell r="M548" t="str">
            <v>解超燕</v>
          </cell>
          <cell r="N548">
            <v>33</v>
          </cell>
          <cell r="O548" t="str">
            <v>宁建康</v>
          </cell>
          <cell r="P548">
            <v>23</v>
          </cell>
          <cell r="Q548" t="str">
            <v>张弘</v>
          </cell>
          <cell r="R548">
            <v>50</v>
          </cell>
          <cell r="S548" t="str">
            <v>胡东缘</v>
          </cell>
          <cell r="T548">
            <v>68</v>
          </cell>
          <cell r="U548" t="str">
            <v>徐志兵</v>
          </cell>
          <cell r="V548">
            <v>56</v>
          </cell>
          <cell r="W548" t="str">
            <v>石敏</v>
          </cell>
        </row>
        <row r="549">
          <cell r="B549" t="str">
            <v>G513422200505011514</v>
          </cell>
          <cell r="C549" t="str">
            <v>12</v>
          </cell>
          <cell r="D549" t="str">
            <v>沈作所</v>
          </cell>
          <cell r="E549">
            <v>460.5</v>
          </cell>
          <cell r="F549">
            <v>81</v>
          </cell>
          <cell r="G549" t="str">
            <v>陈光汇</v>
          </cell>
          <cell r="H549">
            <v>63</v>
          </cell>
          <cell r="I549" t="str">
            <v>赵云川</v>
          </cell>
          <cell r="J549">
            <v>37.5</v>
          </cell>
          <cell r="K549" t="str">
            <v>熊湾</v>
          </cell>
          <cell r="L549">
            <v>32</v>
          </cell>
          <cell r="M549" t="str">
            <v>解超燕</v>
          </cell>
          <cell r="N549">
            <v>38</v>
          </cell>
          <cell r="O549" t="str">
            <v>宁建康</v>
          </cell>
          <cell r="P549">
            <v>50</v>
          </cell>
          <cell r="Q549" t="str">
            <v>张弘</v>
          </cell>
          <cell r="R549">
            <v>39</v>
          </cell>
          <cell r="S549" t="str">
            <v>胡东缘</v>
          </cell>
          <cell r="T549">
            <v>52</v>
          </cell>
          <cell r="U549" t="str">
            <v>徐志兵</v>
          </cell>
          <cell r="V549">
            <v>68</v>
          </cell>
          <cell r="W549" t="str">
            <v>石敏</v>
          </cell>
        </row>
        <row r="550">
          <cell r="B550" t="str">
            <v>G513422200701271727</v>
          </cell>
          <cell r="C550" t="str">
            <v>12</v>
          </cell>
          <cell r="D550" t="str">
            <v>格桑拉姆</v>
          </cell>
          <cell r="E550">
            <v>456</v>
          </cell>
          <cell r="F550">
            <v>90</v>
          </cell>
          <cell r="G550" t="str">
            <v>陈光汇</v>
          </cell>
          <cell r="H550">
            <v>63</v>
          </cell>
          <cell r="I550" t="str">
            <v>赵云川</v>
          </cell>
          <cell r="J550">
            <v>54</v>
          </cell>
          <cell r="K550" t="str">
            <v>熊湾</v>
          </cell>
          <cell r="L550">
            <v>43</v>
          </cell>
          <cell r="M550" t="str">
            <v>解超燕</v>
          </cell>
          <cell r="N550">
            <v>38</v>
          </cell>
          <cell r="O550" t="str">
            <v>宁建康</v>
          </cell>
          <cell r="P550">
            <v>41</v>
          </cell>
          <cell r="Q550" t="str">
            <v>张弘</v>
          </cell>
          <cell r="R550">
            <v>45</v>
          </cell>
          <cell r="S550" t="str">
            <v>胡东缘</v>
          </cell>
          <cell r="T550">
            <v>54</v>
          </cell>
          <cell r="U550" t="str">
            <v>徐志兵</v>
          </cell>
          <cell r="V550">
            <v>28</v>
          </cell>
          <cell r="W550" t="str">
            <v>石敏</v>
          </cell>
        </row>
        <row r="551">
          <cell r="B551" t="str">
            <v>G513422200607202928</v>
          </cell>
          <cell r="C551" t="str">
            <v>12</v>
          </cell>
          <cell r="D551" t="str">
            <v>邱丽</v>
          </cell>
          <cell r="E551">
            <v>443.5</v>
          </cell>
          <cell r="F551">
            <v>66</v>
          </cell>
          <cell r="G551" t="str">
            <v>陈光汇</v>
          </cell>
          <cell r="H551">
            <v>54</v>
          </cell>
          <cell r="I551" t="str">
            <v>赵云川</v>
          </cell>
          <cell r="J551">
            <v>71.5</v>
          </cell>
          <cell r="K551" t="str">
            <v>熊湾</v>
          </cell>
          <cell r="L551">
            <v>34</v>
          </cell>
          <cell r="M551" t="str">
            <v>解超燕</v>
          </cell>
          <cell r="N551">
            <v>30</v>
          </cell>
          <cell r="O551" t="str">
            <v>宁建康</v>
          </cell>
          <cell r="P551">
            <v>44</v>
          </cell>
          <cell r="Q551" t="str">
            <v>张弘</v>
          </cell>
          <cell r="R551">
            <v>43</v>
          </cell>
          <cell r="S551" t="str">
            <v>胡东缘</v>
          </cell>
          <cell r="T551">
            <v>51</v>
          </cell>
          <cell r="U551" t="str">
            <v>徐志兵</v>
          </cell>
          <cell r="V551">
            <v>50</v>
          </cell>
          <cell r="W551" t="str">
            <v>石敏</v>
          </cell>
        </row>
        <row r="552">
          <cell r="B552" t="str">
            <v>G513422200604212725</v>
          </cell>
          <cell r="C552" t="str">
            <v>12</v>
          </cell>
          <cell r="D552" t="str">
            <v>杨萍艳</v>
          </cell>
          <cell r="E552">
            <v>443</v>
          </cell>
          <cell r="F552">
            <v>77</v>
          </cell>
          <cell r="G552" t="str">
            <v>陈光汇</v>
          </cell>
          <cell r="H552">
            <v>36</v>
          </cell>
          <cell r="I552" t="str">
            <v>赵云川</v>
          </cell>
          <cell r="J552">
            <v>65</v>
          </cell>
          <cell r="K552" t="str">
            <v>熊湾</v>
          </cell>
          <cell r="L552">
            <v>32</v>
          </cell>
          <cell r="M552" t="str">
            <v>解超燕</v>
          </cell>
          <cell r="N552">
            <v>32</v>
          </cell>
          <cell r="O552" t="str">
            <v>宁建康</v>
          </cell>
          <cell r="P552">
            <v>30</v>
          </cell>
          <cell r="Q552" t="str">
            <v>张弘</v>
          </cell>
          <cell r="R552">
            <v>45</v>
          </cell>
          <cell r="S552" t="str">
            <v>胡东缘</v>
          </cell>
          <cell r="T552">
            <v>70</v>
          </cell>
          <cell r="U552" t="str">
            <v>徐志兵</v>
          </cell>
          <cell r="V552">
            <v>56</v>
          </cell>
          <cell r="W552" t="str">
            <v>石敏</v>
          </cell>
        </row>
        <row r="553">
          <cell r="B553" t="str">
            <v>G513422200702205828</v>
          </cell>
          <cell r="C553" t="str">
            <v>12</v>
          </cell>
          <cell r="D553" t="str">
            <v>苏朗拉珍</v>
          </cell>
          <cell r="E553">
            <v>434</v>
          </cell>
          <cell r="F553">
            <v>78</v>
          </cell>
          <cell r="G553" t="str">
            <v>陈光汇</v>
          </cell>
          <cell r="H553">
            <v>45</v>
          </cell>
          <cell r="I553" t="str">
            <v>赵云川</v>
          </cell>
          <cell r="J553">
            <v>58</v>
          </cell>
          <cell r="K553" t="str">
            <v>熊湾</v>
          </cell>
          <cell r="L553">
            <v>28</v>
          </cell>
          <cell r="M553" t="str">
            <v>解超燕</v>
          </cell>
          <cell r="N553">
            <v>35</v>
          </cell>
          <cell r="O553" t="str">
            <v>宁建康</v>
          </cell>
          <cell r="P553">
            <v>30</v>
          </cell>
          <cell r="Q553" t="str">
            <v>张弘</v>
          </cell>
          <cell r="R553">
            <v>56</v>
          </cell>
          <cell r="S553" t="str">
            <v>胡东缘</v>
          </cell>
          <cell r="T553">
            <v>54</v>
          </cell>
          <cell r="U553" t="str">
            <v>徐志兵</v>
          </cell>
          <cell r="V553">
            <v>50</v>
          </cell>
          <cell r="W553" t="str">
            <v>石敏</v>
          </cell>
        </row>
        <row r="554">
          <cell r="B554" t="str">
            <v>G513422200704175028</v>
          </cell>
          <cell r="C554" t="str">
            <v>12</v>
          </cell>
          <cell r="D554" t="str">
            <v>央章米</v>
          </cell>
          <cell r="E554">
            <v>433</v>
          </cell>
          <cell r="F554">
            <v>77</v>
          </cell>
          <cell r="G554" t="str">
            <v>陈光汇</v>
          </cell>
          <cell r="H554">
            <v>50</v>
          </cell>
          <cell r="I554" t="str">
            <v>赵云川</v>
          </cell>
          <cell r="J554">
            <v>43</v>
          </cell>
          <cell r="K554" t="str">
            <v>熊湾</v>
          </cell>
          <cell r="L554">
            <v>24</v>
          </cell>
          <cell r="M554" t="str">
            <v>解超燕</v>
          </cell>
          <cell r="N554">
            <v>19</v>
          </cell>
          <cell r="O554" t="str">
            <v>宁建康</v>
          </cell>
          <cell r="P554">
            <v>42</v>
          </cell>
          <cell r="Q554" t="str">
            <v>张弘</v>
          </cell>
          <cell r="R554">
            <v>51</v>
          </cell>
          <cell r="S554" t="str">
            <v>胡东缘</v>
          </cell>
          <cell r="T554">
            <v>67</v>
          </cell>
          <cell r="U554" t="str">
            <v>徐志兵</v>
          </cell>
          <cell r="V554">
            <v>60</v>
          </cell>
          <cell r="W554" t="str">
            <v>石敏</v>
          </cell>
        </row>
        <row r="555">
          <cell r="B555" t="str">
            <v>G513422200608104019</v>
          </cell>
          <cell r="C555" t="str">
            <v>12</v>
          </cell>
          <cell r="D555" t="str">
            <v>格让次尔</v>
          </cell>
          <cell r="E555">
            <v>423</v>
          </cell>
          <cell r="F555">
            <v>72</v>
          </cell>
          <cell r="G555" t="str">
            <v>陈光汇</v>
          </cell>
          <cell r="H555">
            <v>27</v>
          </cell>
          <cell r="I555" t="str">
            <v>赵云川</v>
          </cell>
          <cell r="J555">
            <v>35</v>
          </cell>
          <cell r="K555" t="str">
            <v>熊湾</v>
          </cell>
          <cell r="L555">
            <v>35</v>
          </cell>
          <cell r="M555" t="str">
            <v>解超燕</v>
          </cell>
          <cell r="N555">
            <v>33</v>
          </cell>
          <cell r="O555" t="str">
            <v>宁建康</v>
          </cell>
          <cell r="P555">
            <v>41</v>
          </cell>
          <cell r="Q555" t="str">
            <v>张弘</v>
          </cell>
          <cell r="R555">
            <v>50</v>
          </cell>
          <cell r="S555" t="str">
            <v>胡东缘</v>
          </cell>
          <cell r="T555">
            <v>58</v>
          </cell>
          <cell r="U555" t="str">
            <v>徐志兵</v>
          </cell>
          <cell r="V555">
            <v>72</v>
          </cell>
          <cell r="W555" t="str">
            <v>石敏</v>
          </cell>
        </row>
        <row r="556">
          <cell r="B556" t="str">
            <v>G510923200706292317</v>
          </cell>
          <cell r="C556" t="str">
            <v>12</v>
          </cell>
          <cell r="D556" t="str">
            <v>王泽金</v>
          </cell>
          <cell r="E556">
            <v>421</v>
          </cell>
          <cell r="F556">
            <v>69</v>
          </cell>
          <cell r="G556" t="str">
            <v>陈光汇</v>
          </cell>
          <cell r="H556">
            <v>94</v>
          </cell>
          <cell r="I556" t="str">
            <v>赵云川</v>
          </cell>
          <cell r="J556">
            <v>44</v>
          </cell>
          <cell r="K556" t="str">
            <v>熊湾</v>
          </cell>
          <cell r="L556">
            <v>50</v>
          </cell>
          <cell r="M556" t="str">
            <v>解超燕</v>
          </cell>
          <cell r="N556">
            <v>21</v>
          </cell>
          <cell r="O556" t="str">
            <v>宁建康</v>
          </cell>
          <cell r="P556">
            <v>38</v>
          </cell>
          <cell r="Q556" t="str">
            <v>张弘</v>
          </cell>
          <cell r="R556">
            <v>35</v>
          </cell>
          <cell r="S556" t="str">
            <v>胡东缘</v>
          </cell>
          <cell r="T556">
            <v>34</v>
          </cell>
          <cell r="U556" t="str">
            <v>徐志兵</v>
          </cell>
          <cell r="V556">
            <v>36</v>
          </cell>
          <cell r="W556" t="str">
            <v>石敏</v>
          </cell>
        </row>
        <row r="557">
          <cell r="B557" t="str">
            <v>G513422200712275029</v>
          </cell>
          <cell r="C557" t="str">
            <v>12</v>
          </cell>
          <cell r="D557" t="str">
            <v>甲米</v>
          </cell>
          <cell r="E557">
            <v>420.5</v>
          </cell>
          <cell r="F557">
            <v>81</v>
          </cell>
          <cell r="G557" t="str">
            <v>陈光汇</v>
          </cell>
          <cell r="H557">
            <v>60</v>
          </cell>
          <cell r="I557" t="str">
            <v>赵云川</v>
          </cell>
          <cell r="J557">
            <v>58.5</v>
          </cell>
          <cell r="K557" t="str">
            <v>熊湾</v>
          </cell>
          <cell r="L557">
            <v>22</v>
          </cell>
          <cell r="M557" t="str">
            <v>解超燕</v>
          </cell>
          <cell r="N557">
            <v>23</v>
          </cell>
          <cell r="O557" t="str">
            <v>宁建康</v>
          </cell>
          <cell r="P557">
            <v>38</v>
          </cell>
          <cell r="Q557" t="str">
            <v>张弘</v>
          </cell>
          <cell r="R557">
            <v>36</v>
          </cell>
          <cell r="S557" t="str">
            <v>胡东缘</v>
          </cell>
          <cell r="T557">
            <v>60</v>
          </cell>
          <cell r="U557" t="str">
            <v>徐志兵</v>
          </cell>
          <cell r="V557">
            <v>42</v>
          </cell>
          <cell r="W557" t="str">
            <v>石敏</v>
          </cell>
        </row>
        <row r="558">
          <cell r="B558" t="str">
            <v>G513422200611201514</v>
          </cell>
          <cell r="C558" t="str">
            <v>12</v>
          </cell>
          <cell r="D558" t="str">
            <v>马逸华</v>
          </cell>
          <cell r="E558">
            <v>420.5</v>
          </cell>
          <cell r="F558">
            <v>81</v>
          </cell>
          <cell r="G558" t="str">
            <v>陈光汇</v>
          </cell>
          <cell r="H558">
            <v>34</v>
          </cell>
          <cell r="I558" t="str">
            <v>赵云川</v>
          </cell>
          <cell r="J558">
            <v>38.5</v>
          </cell>
          <cell r="K558" t="str">
            <v>熊湾</v>
          </cell>
          <cell r="L558">
            <v>30</v>
          </cell>
          <cell r="M558" t="str">
            <v>解超燕</v>
          </cell>
          <cell r="N558">
            <v>41</v>
          </cell>
          <cell r="O558" t="str">
            <v>宁建康</v>
          </cell>
          <cell r="P558">
            <v>34</v>
          </cell>
          <cell r="Q558" t="str">
            <v>张弘</v>
          </cell>
          <cell r="R558">
            <v>48</v>
          </cell>
          <cell r="S558" t="str">
            <v>胡东缘</v>
          </cell>
          <cell r="T558">
            <v>68</v>
          </cell>
          <cell r="U558" t="str">
            <v>徐志兵</v>
          </cell>
          <cell r="V558">
            <v>46</v>
          </cell>
          <cell r="W558" t="str">
            <v>石敏</v>
          </cell>
        </row>
        <row r="559">
          <cell r="B559" t="str">
            <v>G513422200610017010</v>
          </cell>
          <cell r="C559" t="str">
            <v>12</v>
          </cell>
          <cell r="D559" t="str">
            <v>苏朗龙布</v>
          </cell>
          <cell r="E559">
            <v>416</v>
          </cell>
          <cell r="F559">
            <v>68</v>
          </cell>
          <cell r="G559" t="str">
            <v>陈光汇</v>
          </cell>
          <cell r="H559">
            <v>63</v>
          </cell>
          <cell r="I559" t="str">
            <v>赵云川</v>
          </cell>
          <cell r="J559">
            <v>70</v>
          </cell>
          <cell r="K559" t="str">
            <v>熊湾</v>
          </cell>
          <cell r="L559">
            <v>39</v>
          </cell>
          <cell r="M559" t="str">
            <v>解超燕</v>
          </cell>
          <cell r="N559">
            <v>27</v>
          </cell>
          <cell r="O559" t="str">
            <v>宁建康</v>
          </cell>
          <cell r="P559">
            <v>35</v>
          </cell>
          <cell r="Q559" t="str">
            <v>张弘</v>
          </cell>
          <cell r="R559">
            <v>34</v>
          </cell>
          <cell r="S559" t="str">
            <v>胡东缘</v>
          </cell>
          <cell r="T559">
            <v>52</v>
          </cell>
          <cell r="U559" t="str">
            <v>徐志兵</v>
          </cell>
          <cell r="V559">
            <v>28</v>
          </cell>
          <cell r="W559" t="str">
            <v>石敏</v>
          </cell>
        </row>
        <row r="560">
          <cell r="B560" t="str">
            <v>G513422200509152533</v>
          </cell>
          <cell r="C560" t="str">
            <v>12</v>
          </cell>
          <cell r="D560" t="str">
            <v>叶新</v>
          </cell>
          <cell r="E560">
            <v>413.5</v>
          </cell>
          <cell r="F560">
            <v>71</v>
          </cell>
          <cell r="G560" t="str">
            <v>陈光汇</v>
          </cell>
          <cell r="H560">
            <v>54</v>
          </cell>
          <cell r="I560" t="str">
            <v>赵云川</v>
          </cell>
          <cell r="J560">
            <v>18.5</v>
          </cell>
          <cell r="K560" t="str">
            <v>熊湾</v>
          </cell>
          <cell r="L560">
            <v>57</v>
          </cell>
          <cell r="M560" t="str">
            <v>解超燕</v>
          </cell>
          <cell r="N560">
            <v>31</v>
          </cell>
          <cell r="O560" t="str">
            <v>宁建康</v>
          </cell>
          <cell r="P560">
            <v>48</v>
          </cell>
          <cell r="Q560" t="str">
            <v>张弘</v>
          </cell>
          <cell r="R560">
            <v>35</v>
          </cell>
          <cell r="S560" t="str">
            <v>胡东缘</v>
          </cell>
          <cell r="T560">
            <v>53</v>
          </cell>
          <cell r="U560" t="str">
            <v>徐志兵</v>
          </cell>
          <cell r="V560">
            <v>46</v>
          </cell>
          <cell r="W560" t="str">
            <v>石敏</v>
          </cell>
        </row>
        <row r="561">
          <cell r="B561" t="str">
            <v>G513422200608311333</v>
          </cell>
          <cell r="C561" t="str">
            <v>12</v>
          </cell>
          <cell r="D561" t="str">
            <v>马江涛</v>
          </cell>
          <cell r="E561">
            <v>408</v>
          </cell>
          <cell r="F561">
            <v>83</v>
          </cell>
          <cell r="G561" t="str">
            <v>陈光汇</v>
          </cell>
          <cell r="H561">
            <v>28</v>
          </cell>
          <cell r="I561" t="str">
            <v>赵云川</v>
          </cell>
          <cell r="J561">
            <v>45</v>
          </cell>
          <cell r="K561" t="str">
            <v>熊湾</v>
          </cell>
          <cell r="L561">
            <v>30</v>
          </cell>
          <cell r="M561" t="str">
            <v>解超燕</v>
          </cell>
          <cell r="N561">
            <v>25</v>
          </cell>
          <cell r="O561" t="str">
            <v>宁建康</v>
          </cell>
          <cell r="P561">
            <v>21</v>
          </cell>
          <cell r="Q561" t="str">
            <v>张弘</v>
          </cell>
          <cell r="R561">
            <v>40</v>
          </cell>
          <cell r="S561" t="str">
            <v>胡东缘</v>
          </cell>
          <cell r="T561">
            <v>68</v>
          </cell>
          <cell r="U561" t="str">
            <v>徐志兵</v>
          </cell>
          <cell r="V561">
            <v>68</v>
          </cell>
          <cell r="W561" t="str">
            <v>石敏</v>
          </cell>
        </row>
        <row r="562">
          <cell r="B562" t="str">
            <v>G513422200701142925</v>
          </cell>
          <cell r="C562" t="str">
            <v>12</v>
          </cell>
          <cell r="D562" t="str">
            <v>伍建群</v>
          </cell>
          <cell r="E562">
            <v>407</v>
          </cell>
          <cell r="F562">
            <v>73</v>
          </cell>
          <cell r="G562" t="str">
            <v>陈光汇</v>
          </cell>
          <cell r="H562">
            <v>30</v>
          </cell>
          <cell r="I562" t="str">
            <v>赵云川</v>
          </cell>
          <cell r="J562">
            <v>104</v>
          </cell>
          <cell r="K562" t="str">
            <v>熊湾</v>
          </cell>
          <cell r="L562">
            <v>26</v>
          </cell>
          <cell r="M562" t="str">
            <v>解超燕</v>
          </cell>
          <cell r="N562">
            <v>18</v>
          </cell>
          <cell r="O562" t="str">
            <v>宁建康</v>
          </cell>
          <cell r="P562">
            <v>29</v>
          </cell>
          <cell r="Q562" t="str">
            <v>张弘</v>
          </cell>
          <cell r="R562">
            <v>34</v>
          </cell>
          <cell r="S562" t="str">
            <v>胡东缘</v>
          </cell>
          <cell r="T562">
            <v>51</v>
          </cell>
          <cell r="U562" t="str">
            <v>徐志兵</v>
          </cell>
          <cell r="V562">
            <v>42</v>
          </cell>
          <cell r="W562" t="str">
            <v>石敏</v>
          </cell>
        </row>
        <row r="563">
          <cell r="B563" t="str">
            <v>G513422200511173616</v>
          </cell>
          <cell r="C563" t="str">
            <v>12</v>
          </cell>
          <cell r="D563" t="str">
            <v>苏朗多吉</v>
          </cell>
          <cell r="E563">
            <v>403</v>
          </cell>
          <cell r="F563">
            <v>74</v>
          </cell>
          <cell r="G563" t="str">
            <v>陈光汇</v>
          </cell>
          <cell r="H563">
            <v>55</v>
          </cell>
          <cell r="I563" t="str">
            <v>赵云川</v>
          </cell>
          <cell r="J563">
            <v>53</v>
          </cell>
          <cell r="K563" t="str">
            <v>熊湾</v>
          </cell>
          <cell r="L563">
            <v>31</v>
          </cell>
          <cell r="M563" t="str">
            <v>解超燕</v>
          </cell>
          <cell r="N563">
            <v>26</v>
          </cell>
          <cell r="O563" t="str">
            <v>宁建康</v>
          </cell>
          <cell r="P563">
            <v>29</v>
          </cell>
          <cell r="Q563" t="str">
            <v>张弘</v>
          </cell>
          <cell r="R563">
            <v>32</v>
          </cell>
          <cell r="S563" t="str">
            <v>胡东缘</v>
          </cell>
          <cell r="T563">
            <v>59</v>
          </cell>
          <cell r="U563" t="str">
            <v>徐志兵</v>
          </cell>
          <cell r="V563">
            <v>44</v>
          </cell>
          <cell r="W563" t="str">
            <v>石敏</v>
          </cell>
        </row>
        <row r="564">
          <cell r="B564" t="str">
            <v>G513422200610190024</v>
          </cell>
          <cell r="C564" t="str">
            <v>12</v>
          </cell>
          <cell r="D564" t="str">
            <v>王云美</v>
          </cell>
          <cell r="E564">
            <v>400</v>
          </cell>
          <cell r="F564">
            <v>70</v>
          </cell>
          <cell r="G564" t="str">
            <v>陈光汇</v>
          </cell>
          <cell r="H564">
            <v>58</v>
          </cell>
          <cell r="I564" t="str">
            <v>赵云川</v>
          </cell>
          <cell r="J564">
            <v>50</v>
          </cell>
          <cell r="K564" t="str">
            <v>熊湾</v>
          </cell>
          <cell r="L564">
            <v>19</v>
          </cell>
          <cell r="M564" t="str">
            <v>解超燕</v>
          </cell>
          <cell r="N564">
            <v>30</v>
          </cell>
          <cell r="O564" t="str">
            <v>宁建康</v>
          </cell>
          <cell r="P564">
            <v>29</v>
          </cell>
          <cell r="Q564" t="str">
            <v>张弘</v>
          </cell>
          <cell r="R564">
            <v>31</v>
          </cell>
          <cell r="S564" t="str">
            <v>胡东缘</v>
          </cell>
          <cell r="T564">
            <v>57</v>
          </cell>
          <cell r="U564" t="str">
            <v>徐志兵</v>
          </cell>
          <cell r="V564">
            <v>56</v>
          </cell>
          <cell r="W564" t="str">
            <v>石敏</v>
          </cell>
        </row>
        <row r="565">
          <cell r="B565" t="str">
            <v>G513422200705206615</v>
          </cell>
          <cell r="C565" t="str">
            <v>12</v>
          </cell>
          <cell r="D565" t="str">
            <v>胡杜基</v>
          </cell>
          <cell r="E565">
            <v>396</v>
          </cell>
          <cell r="F565">
            <v>75</v>
          </cell>
          <cell r="G565" t="str">
            <v>陈光汇</v>
          </cell>
          <cell r="H565">
            <v>55</v>
          </cell>
          <cell r="I565" t="str">
            <v>赵云川</v>
          </cell>
          <cell r="J565">
            <v>42</v>
          </cell>
          <cell r="K565" t="str">
            <v>熊湾</v>
          </cell>
          <cell r="L565">
            <v>16</v>
          </cell>
          <cell r="M565" t="str">
            <v>解超燕</v>
          </cell>
          <cell r="N565">
            <v>45</v>
          </cell>
          <cell r="O565" t="str">
            <v>宁建康</v>
          </cell>
          <cell r="P565">
            <v>32</v>
          </cell>
          <cell r="Q565" t="str">
            <v>张弘</v>
          </cell>
          <cell r="R565">
            <v>28</v>
          </cell>
          <cell r="S565" t="str">
            <v>胡东缘</v>
          </cell>
          <cell r="T565">
            <v>47</v>
          </cell>
          <cell r="U565" t="str">
            <v>徐志兵</v>
          </cell>
          <cell r="V565">
            <v>56</v>
          </cell>
          <cell r="W565" t="str">
            <v>石敏</v>
          </cell>
        </row>
        <row r="566">
          <cell r="B566" t="str">
            <v>G513422200608056221</v>
          </cell>
          <cell r="C566" t="str">
            <v>12</v>
          </cell>
          <cell r="D566" t="str">
            <v>马小兰</v>
          </cell>
          <cell r="E566">
            <v>387</v>
          </cell>
          <cell r="F566">
            <v>75</v>
          </cell>
          <cell r="G566" t="str">
            <v>陈光汇</v>
          </cell>
          <cell r="H566">
            <v>46</v>
          </cell>
          <cell r="I566" t="str">
            <v>赵云川</v>
          </cell>
          <cell r="J566">
            <v>55</v>
          </cell>
          <cell r="K566" t="str">
            <v>熊湾</v>
          </cell>
          <cell r="L566">
            <v>23</v>
          </cell>
          <cell r="M566" t="str">
            <v>解超燕</v>
          </cell>
          <cell r="N566">
            <v>32</v>
          </cell>
          <cell r="O566" t="str">
            <v>宁建康</v>
          </cell>
          <cell r="P566">
            <v>37</v>
          </cell>
          <cell r="Q566" t="str">
            <v>张弘</v>
          </cell>
          <cell r="R566">
            <v>31</v>
          </cell>
          <cell r="S566" t="str">
            <v>胡东缘</v>
          </cell>
          <cell r="T566">
            <v>52</v>
          </cell>
          <cell r="U566" t="str">
            <v>徐志兵</v>
          </cell>
          <cell r="V566">
            <v>36</v>
          </cell>
          <cell r="W566" t="str">
            <v>石敏</v>
          </cell>
        </row>
        <row r="567">
          <cell r="B567" t="str">
            <v>G513422200609186212</v>
          </cell>
          <cell r="C567" t="str">
            <v>12</v>
          </cell>
          <cell r="D567" t="str">
            <v>王文祥</v>
          </cell>
          <cell r="E567">
            <v>387</v>
          </cell>
          <cell r="F567">
            <v>67</v>
          </cell>
          <cell r="G567" t="str">
            <v>陈光汇</v>
          </cell>
          <cell r="H567">
            <v>46</v>
          </cell>
          <cell r="I567" t="str">
            <v>赵云川</v>
          </cell>
          <cell r="J567">
            <v>31</v>
          </cell>
          <cell r="K567" t="str">
            <v>熊湾</v>
          </cell>
          <cell r="L567">
            <v>14</v>
          </cell>
          <cell r="M567" t="str">
            <v>解超燕</v>
          </cell>
          <cell r="N567">
            <v>23</v>
          </cell>
          <cell r="O567" t="str">
            <v>宁建康</v>
          </cell>
          <cell r="P567">
            <v>57</v>
          </cell>
          <cell r="Q567" t="str">
            <v>张弘</v>
          </cell>
          <cell r="R567">
            <v>31</v>
          </cell>
          <cell r="S567" t="str">
            <v>胡东缘</v>
          </cell>
          <cell r="T567">
            <v>52</v>
          </cell>
          <cell r="U567" t="str">
            <v>徐志兵</v>
          </cell>
          <cell r="V567">
            <v>66</v>
          </cell>
          <cell r="W567" t="str">
            <v>石敏</v>
          </cell>
        </row>
        <row r="568">
          <cell r="B568" t="str">
            <v>G513422200607204413</v>
          </cell>
          <cell r="C568" t="str">
            <v>12</v>
          </cell>
          <cell r="D568" t="str">
            <v>乔日伙</v>
          </cell>
          <cell r="E568">
            <v>384</v>
          </cell>
          <cell r="F568">
            <v>77</v>
          </cell>
          <cell r="G568" t="str">
            <v>陈光汇</v>
          </cell>
          <cell r="H568">
            <v>47</v>
          </cell>
          <cell r="I568" t="str">
            <v>赵云川</v>
          </cell>
          <cell r="J568">
            <v>17</v>
          </cell>
          <cell r="K568" t="str">
            <v>熊湾</v>
          </cell>
          <cell r="L568">
            <v>28</v>
          </cell>
          <cell r="M568" t="str">
            <v>解超燕</v>
          </cell>
          <cell r="N568">
            <v>31</v>
          </cell>
          <cell r="O568" t="str">
            <v>宁建康</v>
          </cell>
          <cell r="P568">
            <v>39</v>
          </cell>
          <cell r="Q568" t="str">
            <v>张弘</v>
          </cell>
          <cell r="R568">
            <v>53</v>
          </cell>
          <cell r="S568" t="str">
            <v>胡东缘</v>
          </cell>
          <cell r="T568">
            <v>46</v>
          </cell>
          <cell r="U568" t="str">
            <v>徐志兵</v>
          </cell>
          <cell r="V568">
            <v>46</v>
          </cell>
          <cell r="W568" t="str">
            <v>石敏</v>
          </cell>
        </row>
        <row r="569">
          <cell r="B569" t="str">
            <v>G513422200703192328</v>
          </cell>
          <cell r="C569" t="str">
            <v>12</v>
          </cell>
          <cell r="D569" t="str">
            <v>罗国美</v>
          </cell>
          <cell r="E569">
            <v>376</v>
          </cell>
          <cell r="F569">
            <v>91</v>
          </cell>
          <cell r="G569" t="str">
            <v>陈光汇</v>
          </cell>
          <cell r="H569">
            <v>45</v>
          </cell>
          <cell r="I569" t="str">
            <v>赵云川</v>
          </cell>
          <cell r="J569">
            <v>39</v>
          </cell>
          <cell r="K569" t="str">
            <v>熊湾</v>
          </cell>
          <cell r="L569">
            <v>24</v>
          </cell>
          <cell r="M569" t="str">
            <v>解超燕</v>
          </cell>
          <cell r="N569">
            <v>33</v>
          </cell>
          <cell r="O569" t="str">
            <v>宁建康</v>
          </cell>
          <cell r="P569">
            <v>16</v>
          </cell>
          <cell r="Q569" t="str">
            <v>张弘</v>
          </cell>
          <cell r="R569">
            <v>40</v>
          </cell>
          <cell r="S569" t="str">
            <v>胡东缘</v>
          </cell>
          <cell r="T569">
            <v>44</v>
          </cell>
          <cell r="U569" t="str">
            <v>徐志兵</v>
          </cell>
          <cell r="V569">
            <v>44</v>
          </cell>
          <cell r="W569" t="str">
            <v>石敏</v>
          </cell>
        </row>
        <row r="570">
          <cell r="B570" t="str">
            <v>G513422200706154415</v>
          </cell>
          <cell r="C570" t="str">
            <v>12</v>
          </cell>
          <cell r="D570" t="str">
            <v>金达瓦</v>
          </cell>
          <cell r="E570">
            <v>373.5</v>
          </cell>
          <cell r="F570">
            <v>80</v>
          </cell>
          <cell r="G570" t="str">
            <v>陈光汇</v>
          </cell>
          <cell r="H570">
            <v>37</v>
          </cell>
          <cell r="I570" t="str">
            <v>赵云川</v>
          </cell>
          <cell r="J570">
            <v>21.5</v>
          </cell>
          <cell r="K570" t="str">
            <v>熊湾</v>
          </cell>
          <cell r="L570">
            <v>20</v>
          </cell>
          <cell r="M570" t="str">
            <v>解超燕</v>
          </cell>
          <cell r="N570">
            <v>34</v>
          </cell>
          <cell r="O570" t="str">
            <v>宁建康</v>
          </cell>
          <cell r="P570">
            <v>35</v>
          </cell>
          <cell r="Q570" t="str">
            <v>张弘</v>
          </cell>
          <cell r="R570">
            <v>36</v>
          </cell>
          <cell r="S570" t="str">
            <v>胡东缘</v>
          </cell>
          <cell r="T570">
            <v>62</v>
          </cell>
          <cell r="U570" t="str">
            <v>徐志兵</v>
          </cell>
          <cell r="V570">
            <v>48</v>
          </cell>
          <cell r="W570" t="str">
            <v>石敏</v>
          </cell>
        </row>
        <row r="571">
          <cell r="B571" t="str">
            <v>G513422200704256215</v>
          </cell>
          <cell r="C571" t="str">
            <v>12</v>
          </cell>
          <cell r="D571" t="str">
            <v>陶树青</v>
          </cell>
          <cell r="E571">
            <v>368.5</v>
          </cell>
          <cell r="F571">
            <v>82</v>
          </cell>
          <cell r="G571" t="str">
            <v>陈光汇</v>
          </cell>
          <cell r="H571">
            <v>39</v>
          </cell>
          <cell r="I571" t="str">
            <v>赵云川</v>
          </cell>
          <cell r="J571">
            <v>38.5</v>
          </cell>
          <cell r="K571" t="str">
            <v>熊湾</v>
          </cell>
          <cell r="L571">
            <v>23</v>
          </cell>
          <cell r="M571" t="str">
            <v>解超燕</v>
          </cell>
          <cell r="N571">
            <v>28</v>
          </cell>
          <cell r="O571" t="str">
            <v>宁建康</v>
          </cell>
          <cell r="P571">
            <v>26</v>
          </cell>
          <cell r="Q571" t="str">
            <v>张弘</v>
          </cell>
          <cell r="R571">
            <v>35</v>
          </cell>
          <cell r="S571" t="str">
            <v>胡东缘</v>
          </cell>
          <cell r="T571">
            <v>45</v>
          </cell>
          <cell r="U571" t="str">
            <v>徐志兵</v>
          </cell>
          <cell r="V571">
            <v>52</v>
          </cell>
          <cell r="W571" t="str">
            <v>石敏</v>
          </cell>
        </row>
        <row r="572">
          <cell r="B572" t="str">
            <v>G513422200705044628</v>
          </cell>
          <cell r="C572" t="str">
            <v>12</v>
          </cell>
          <cell r="D572" t="str">
            <v>邱长依莫</v>
          </cell>
          <cell r="E572">
            <v>368</v>
          </cell>
          <cell r="F572">
            <v>75</v>
          </cell>
          <cell r="G572" t="str">
            <v>陈光汇</v>
          </cell>
          <cell r="H572">
            <v>30</v>
          </cell>
          <cell r="I572" t="str">
            <v>赵云川</v>
          </cell>
          <cell r="J572">
            <v>30</v>
          </cell>
          <cell r="K572" t="str">
            <v>熊湾</v>
          </cell>
          <cell r="L572">
            <v>25</v>
          </cell>
          <cell r="M572" t="str">
            <v>解超燕</v>
          </cell>
          <cell r="N572">
            <v>36</v>
          </cell>
          <cell r="O572" t="str">
            <v>宁建康</v>
          </cell>
          <cell r="P572">
            <v>34</v>
          </cell>
          <cell r="Q572" t="str">
            <v>张弘</v>
          </cell>
          <cell r="R572">
            <v>46</v>
          </cell>
          <cell r="S572" t="str">
            <v>胡东缘</v>
          </cell>
          <cell r="T572">
            <v>54</v>
          </cell>
          <cell r="U572" t="str">
            <v>徐志兵</v>
          </cell>
          <cell r="V572">
            <v>38</v>
          </cell>
          <cell r="W572" t="str">
            <v>石敏</v>
          </cell>
        </row>
        <row r="573">
          <cell r="B573" t="str">
            <v>G513422200510084611</v>
          </cell>
          <cell r="C573" t="str">
            <v>12</v>
          </cell>
          <cell r="D573" t="str">
            <v>红桥子</v>
          </cell>
          <cell r="E573">
            <v>367.5</v>
          </cell>
          <cell r="F573">
            <v>68</v>
          </cell>
          <cell r="G573" t="str">
            <v>陈光汇</v>
          </cell>
          <cell r="H573">
            <v>22</v>
          </cell>
          <cell r="I573" t="str">
            <v>赵云川</v>
          </cell>
          <cell r="J573">
            <v>26.5</v>
          </cell>
          <cell r="K573" t="str">
            <v>熊湾</v>
          </cell>
          <cell r="L573">
            <v>21</v>
          </cell>
          <cell r="M573" t="str">
            <v>解超燕</v>
          </cell>
          <cell r="N573">
            <v>33</v>
          </cell>
          <cell r="O573" t="str">
            <v>宁建康</v>
          </cell>
          <cell r="P573">
            <v>41</v>
          </cell>
          <cell r="Q573" t="str">
            <v>张弘</v>
          </cell>
          <cell r="R573">
            <v>42</v>
          </cell>
          <cell r="S573" t="str">
            <v>胡东缘</v>
          </cell>
          <cell r="T573">
            <v>56</v>
          </cell>
          <cell r="U573" t="str">
            <v>徐志兵</v>
          </cell>
          <cell r="V573">
            <v>58</v>
          </cell>
          <cell r="W573" t="str">
            <v>石敏</v>
          </cell>
        </row>
        <row r="574">
          <cell r="B574" t="str">
            <v>G513422200604185827</v>
          </cell>
          <cell r="C574" t="str">
            <v>12</v>
          </cell>
          <cell r="D574" t="str">
            <v>次尔央宗</v>
          </cell>
          <cell r="E574">
            <v>364.5</v>
          </cell>
          <cell r="F574">
            <v>89</v>
          </cell>
          <cell r="G574" t="str">
            <v>陈光汇</v>
          </cell>
          <cell r="H574">
            <v>36</v>
          </cell>
          <cell r="I574" t="str">
            <v>赵云川</v>
          </cell>
          <cell r="J574">
            <v>34.5</v>
          </cell>
          <cell r="K574" t="str">
            <v>熊湾</v>
          </cell>
          <cell r="L574">
            <v>20</v>
          </cell>
          <cell r="M574" t="str">
            <v>解超燕</v>
          </cell>
          <cell r="N574">
            <v>15</v>
          </cell>
          <cell r="O574" t="str">
            <v>宁建康</v>
          </cell>
          <cell r="P574">
            <v>38</v>
          </cell>
          <cell r="Q574" t="str">
            <v>张弘</v>
          </cell>
          <cell r="R574">
            <v>28</v>
          </cell>
          <cell r="S574" t="str">
            <v>胡东缘</v>
          </cell>
          <cell r="T574">
            <v>58</v>
          </cell>
          <cell r="U574" t="str">
            <v>徐志兵</v>
          </cell>
          <cell r="V574">
            <v>46</v>
          </cell>
          <cell r="W574" t="str">
            <v>石敏</v>
          </cell>
        </row>
        <row r="575">
          <cell r="B575" t="str">
            <v>G51342220050321641X</v>
          </cell>
          <cell r="C575" t="str">
            <v>12</v>
          </cell>
          <cell r="D575" t="str">
            <v>格绒觉初</v>
          </cell>
          <cell r="E575">
            <v>362.5</v>
          </cell>
          <cell r="F575">
            <v>70</v>
          </cell>
          <cell r="G575" t="str">
            <v>陈光汇</v>
          </cell>
          <cell r="H575">
            <v>54</v>
          </cell>
          <cell r="I575" t="str">
            <v>赵云川</v>
          </cell>
          <cell r="J575">
            <v>28.5</v>
          </cell>
          <cell r="K575" t="str">
            <v>熊湾</v>
          </cell>
          <cell r="L575">
            <v>24</v>
          </cell>
          <cell r="M575" t="str">
            <v>解超燕</v>
          </cell>
          <cell r="N575">
            <v>32</v>
          </cell>
          <cell r="O575" t="str">
            <v>宁建康</v>
          </cell>
          <cell r="P575">
            <v>28</v>
          </cell>
          <cell r="Q575" t="str">
            <v>张弘</v>
          </cell>
          <cell r="R575">
            <v>27</v>
          </cell>
          <cell r="S575" t="str">
            <v>胡东缘</v>
          </cell>
          <cell r="T575">
            <v>57</v>
          </cell>
          <cell r="U575" t="str">
            <v>徐志兵</v>
          </cell>
          <cell r="V575">
            <v>42</v>
          </cell>
          <cell r="W575" t="str">
            <v>石敏</v>
          </cell>
        </row>
        <row r="576">
          <cell r="B576" t="str">
            <v>G513422200805204246</v>
          </cell>
          <cell r="C576" t="str">
            <v>12</v>
          </cell>
          <cell r="D576" t="str">
            <v>次仁拉初</v>
          </cell>
          <cell r="E576">
            <v>356</v>
          </cell>
          <cell r="F576">
            <v>77</v>
          </cell>
          <cell r="G576" t="str">
            <v>陈光汇</v>
          </cell>
          <cell r="H576">
            <v>20</v>
          </cell>
          <cell r="I576" t="str">
            <v>赵云川</v>
          </cell>
          <cell r="J576">
            <v>46</v>
          </cell>
          <cell r="K576" t="str">
            <v>熊湾</v>
          </cell>
          <cell r="L576">
            <v>22</v>
          </cell>
          <cell r="M576" t="str">
            <v>解超燕</v>
          </cell>
          <cell r="N576">
            <v>30</v>
          </cell>
          <cell r="O576" t="str">
            <v>宁建康</v>
          </cell>
          <cell r="P576">
            <v>27</v>
          </cell>
          <cell r="Q576" t="str">
            <v>张弘</v>
          </cell>
          <cell r="R576">
            <v>32</v>
          </cell>
          <cell r="S576" t="str">
            <v>胡东缘</v>
          </cell>
          <cell r="T576">
            <v>50</v>
          </cell>
          <cell r="U576" t="str">
            <v>徐志兵</v>
          </cell>
          <cell r="V576">
            <v>52</v>
          </cell>
          <cell r="W576" t="str">
            <v>石敏</v>
          </cell>
        </row>
        <row r="577">
          <cell r="B577" t="str">
            <v>G513422200610024026</v>
          </cell>
          <cell r="C577" t="str">
            <v>12</v>
          </cell>
          <cell r="D577" t="str">
            <v>次尔玛</v>
          </cell>
          <cell r="E577">
            <v>355</v>
          </cell>
          <cell r="F577">
            <v>74</v>
          </cell>
          <cell r="G577" t="str">
            <v>陈光汇</v>
          </cell>
          <cell r="H577">
            <v>26</v>
          </cell>
          <cell r="I577" t="str">
            <v>赵云川</v>
          </cell>
          <cell r="J577">
            <v>59</v>
          </cell>
          <cell r="K577" t="str">
            <v>熊湾</v>
          </cell>
          <cell r="L577">
            <v>10</v>
          </cell>
          <cell r="M577" t="str">
            <v>解超燕</v>
          </cell>
          <cell r="N577">
            <v>27</v>
          </cell>
          <cell r="O577" t="str">
            <v>宁建康</v>
          </cell>
          <cell r="P577">
            <v>32</v>
          </cell>
          <cell r="Q577" t="str">
            <v>张弘</v>
          </cell>
          <cell r="R577">
            <v>47</v>
          </cell>
          <cell r="S577" t="str">
            <v>胡东缘</v>
          </cell>
          <cell r="T577">
            <v>46</v>
          </cell>
          <cell r="U577" t="str">
            <v>徐志兵</v>
          </cell>
          <cell r="V577">
            <v>34</v>
          </cell>
          <cell r="W577" t="str">
            <v>石敏</v>
          </cell>
        </row>
        <row r="578">
          <cell r="B578" t="str">
            <v>G513422200504141317</v>
          </cell>
          <cell r="C578" t="str">
            <v>12</v>
          </cell>
          <cell r="D578" t="str">
            <v>沈小平</v>
          </cell>
          <cell r="E578">
            <v>355</v>
          </cell>
          <cell r="F578">
            <v>71</v>
          </cell>
          <cell r="G578" t="str">
            <v>陈光汇</v>
          </cell>
          <cell r="H578">
            <v>25</v>
          </cell>
          <cell r="I578" t="str">
            <v>赵云川</v>
          </cell>
          <cell r="J578">
            <v>60</v>
          </cell>
          <cell r="K578" t="str">
            <v>熊湾</v>
          </cell>
          <cell r="L578">
            <v>28</v>
          </cell>
          <cell r="M578" t="str">
            <v>解超燕</v>
          </cell>
          <cell r="N578">
            <v>22</v>
          </cell>
          <cell r="O578" t="str">
            <v>宁建康</v>
          </cell>
          <cell r="P578">
            <v>24</v>
          </cell>
          <cell r="Q578" t="str">
            <v>张弘</v>
          </cell>
          <cell r="R578">
            <v>41</v>
          </cell>
          <cell r="S578" t="str">
            <v>胡东缘</v>
          </cell>
          <cell r="T578">
            <v>48</v>
          </cell>
          <cell r="U578" t="str">
            <v>徐志兵</v>
          </cell>
          <cell r="V578">
            <v>36</v>
          </cell>
          <cell r="W578" t="str">
            <v>石敏</v>
          </cell>
        </row>
        <row r="579">
          <cell r="B579" t="str">
            <v>G51342220070318132X</v>
          </cell>
          <cell r="C579" t="str">
            <v>12</v>
          </cell>
          <cell r="D579" t="str">
            <v>次尔央初</v>
          </cell>
          <cell r="E579">
            <v>354.5</v>
          </cell>
          <cell r="F579">
            <v>75</v>
          </cell>
          <cell r="G579" t="str">
            <v>陈光汇</v>
          </cell>
          <cell r="H579">
            <v>29</v>
          </cell>
          <cell r="I579" t="str">
            <v>赵云川</v>
          </cell>
          <cell r="J579">
            <v>43.5</v>
          </cell>
          <cell r="K579" t="str">
            <v>熊湾</v>
          </cell>
          <cell r="L579">
            <v>18</v>
          </cell>
          <cell r="M579" t="str">
            <v>解超燕</v>
          </cell>
          <cell r="N579">
            <v>40</v>
          </cell>
          <cell r="O579" t="str">
            <v>宁建康</v>
          </cell>
          <cell r="P579">
            <v>19</v>
          </cell>
          <cell r="Q579" t="str">
            <v>张弘</v>
          </cell>
          <cell r="R579">
            <v>38</v>
          </cell>
          <cell r="S579" t="str">
            <v>胡东缘</v>
          </cell>
          <cell r="T579">
            <v>54</v>
          </cell>
          <cell r="U579" t="str">
            <v>徐志兵</v>
          </cell>
          <cell r="V579">
            <v>38</v>
          </cell>
          <cell r="W579" t="str">
            <v>石敏</v>
          </cell>
        </row>
        <row r="580">
          <cell r="B580" t="str">
            <v>G513422200402054423</v>
          </cell>
          <cell r="C580" t="str">
            <v>12</v>
          </cell>
          <cell r="D580" t="str">
            <v>尔青祝玛</v>
          </cell>
          <cell r="E580">
            <v>352.5</v>
          </cell>
          <cell r="F580">
            <v>82</v>
          </cell>
          <cell r="G580" t="str">
            <v>陈光汇</v>
          </cell>
          <cell r="H580">
            <v>39</v>
          </cell>
          <cell r="I580" t="str">
            <v>赵云川</v>
          </cell>
          <cell r="J580">
            <v>28.5</v>
          </cell>
          <cell r="K580" t="str">
            <v>熊湾</v>
          </cell>
          <cell r="L580">
            <v>41</v>
          </cell>
          <cell r="M580" t="str">
            <v>解超燕</v>
          </cell>
          <cell r="N580">
            <v>25</v>
          </cell>
          <cell r="O580" t="str">
            <v>宁建康</v>
          </cell>
          <cell r="P580">
            <v>42</v>
          </cell>
          <cell r="Q580" t="str">
            <v>张弘</v>
          </cell>
          <cell r="R580">
            <v>31</v>
          </cell>
          <cell r="S580" t="str">
            <v>胡东缘</v>
          </cell>
          <cell r="T580">
            <v>28</v>
          </cell>
          <cell r="U580" t="str">
            <v>徐志兵</v>
          </cell>
          <cell r="V580">
            <v>36</v>
          </cell>
          <cell r="W580" t="str">
            <v>石敏</v>
          </cell>
        </row>
        <row r="581">
          <cell r="B581" t="str">
            <v>G513422200702086814</v>
          </cell>
          <cell r="C581" t="str">
            <v>12</v>
          </cell>
          <cell r="D581" t="str">
            <v>马金华</v>
          </cell>
          <cell r="E581">
            <v>352</v>
          </cell>
          <cell r="F581">
            <v>68</v>
          </cell>
          <cell r="G581" t="str">
            <v>陈光汇</v>
          </cell>
          <cell r="H581">
            <v>47</v>
          </cell>
          <cell r="I581" t="str">
            <v>赵云川</v>
          </cell>
          <cell r="J581">
            <v>34</v>
          </cell>
          <cell r="K581" t="str">
            <v>熊湾</v>
          </cell>
          <cell r="L581">
            <v>31</v>
          </cell>
          <cell r="M581" t="str">
            <v>解超燕</v>
          </cell>
          <cell r="N581">
            <v>17</v>
          </cell>
          <cell r="O581" t="str">
            <v>宁建康</v>
          </cell>
          <cell r="P581">
            <v>24</v>
          </cell>
          <cell r="Q581" t="str">
            <v>张弘</v>
          </cell>
          <cell r="R581">
            <v>34</v>
          </cell>
          <cell r="S581" t="str">
            <v>胡东缘</v>
          </cell>
          <cell r="T581">
            <v>59</v>
          </cell>
          <cell r="U581" t="str">
            <v>徐志兵</v>
          </cell>
          <cell r="V581">
            <v>38</v>
          </cell>
          <cell r="W581" t="str">
            <v>石敏</v>
          </cell>
        </row>
        <row r="582">
          <cell r="B582" t="str">
            <v>G513422200611181728</v>
          </cell>
          <cell r="C582" t="str">
            <v>12</v>
          </cell>
          <cell r="D582" t="str">
            <v>杨娜姆</v>
          </cell>
          <cell r="E582">
            <v>344.5</v>
          </cell>
          <cell r="F582">
            <v>68</v>
          </cell>
          <cell r="G582" t="str">
            <v>陈光汇</v>
          </cell>
          <cell r="H582">
            <v>45</v>
          </cell>
          <cell r="I582" t="str">
            <v>赵云川</v>
          </cell>
          <cell r="J582">
            <v>39.5</v>
          </cell>
          <cell r="K582" t="str">
            <v>熊湾</v>
          </cell>
          <cell r="L582">
            <v>15</v>
          </cell>
          <cell r="M582" t="str">
            <v>解超燕</v>
          </cell>
          <cell r="N582">
            <v>28</v>
          </cell>
          <cell r="O582" t="str">
            <v>宁建康</v>
          </cell>
          <cell r="P582">
            <v>27</v>
          </cell>
          <cell r="Q582" t="str">
            <v>张弘</v>
          </cell>
          <cell r="R582">
            <v>31</v>
          </cell>
          <cell r="S582" t="str">
            <v>胡东缘</v>
          </cell>
          <cell r="T582">
            <v>50</v>
          </cell>
          <cell r="U582" t="str">
            <v>徐志兵</v>
          </cell>
          <cell r="V582">
            <v>41</v>
          </cell>
          <cell r="W582" t="str">
            <v>石敏</v>
          </cell>
        </row>
        <row r="583">
          <cell r="B583" t="str">
            <v>G513422200608044626</v>
          </cell>
          <cell r="C583" t="str">
            <v>12</v>
          </cell>
          <cell r="D583" t="str">
            <v>朗基拉初</v>
          </cell>
          <cell r="E583">
            <v>341.5</v>
          </cell>
          <cell r="F583">
            <v>73</v>
          </cell>
          <cell r="G583" t="str">
            <v>陈光汇</v>
          </cell>
          <cell r="H583">
            <v>29</v>
          </cell>
          <cell r="I583" t="str">
            <v>赵云川</v>
          </cell>
          <cell r="J583">
            <v>58.5</v>
          </cell>
          <cell r="K583" t="str">
            <v>熊湾</v>
          </cell>
          <cell r="L583">
            <v>24</v>
          </cell>
          <cell r="M583" t="str">
            <v>解超燕</v>
          </cell>
          <cell r="N583">
            <v>23</v>
          </cell>
          <cell r="O583" t="str">
            <v>宁建康</v>
          </cell>
          <cell r="P583">
            <v>31</v>
          </cell>
          <cell r="Q583" t="str">
            <v>张弘</v>
          </cell>
          <cell r="R583">
            <v>23</v>
          </cell>
          <cell r="S583" t="str">
            <v>胡东缘</v>
          </cell>
          <cell r="T583">
            <v>44</v>
          </cell>
          <cell r="U583" t="str">
            <v>徐志兵</v>
          </cell>
          <cell r="V583">
            <v>36</v>
          </cell>
          <cell r="W583" t="str">
            <v>石敏</v>
          </cell>
        </row>
        <row r="584">
          <cell r="B584" t="str">
            <v>G513422200606156624</v>
          </cell>
          <cell r="C584" t="str">
            <v>12</v>
          </cell>
          <cell r="D584" t="str">
            <v>马金琳</v>
          </cell>
          <cell r="E584">
            <v>338.5</v>
          </cell>
          <cell r="F584">
            <v>85</v>
          </cell>
          <cell r="G584" t="str">
            <v>陈光汇</v>
          </cell>
          <cell r="H584">
            <v>32</v>
          </cell>
          <cell r="I584" t="str">
            <v>赵云川</v>
          </cell>
          <cell r="J584">
            <v>43.5</v>
          </cell>
          <cell r="K584" t="str">
            <v>熊湾</v>
          </cell>
          <cell r="L584">
            <v>18</v>
          </cell>
          <cell r="M584" t="str">
            <v>解超燕</v>
          </cell>
          <cell r="N584">
            <v>21</v>
          </cell>
          <cell r="O584" t="str">
            <v>宁建康</v>
          </cell>
          <cell r="P584">
            <v>31</v>
          </cell>
          <cell r="Q584" t="str">
            <v>张弘</v>
          </cell>
          <cell r="R584">
            <v>29</v>
          </cell>
          <cell r="S584" t="str">
            <v>胡东缘</v>
          </cell>
          <cell r="T584">
            <v>53</v>
          </cell>
          <cell r="U584" t="str">
            <v>徐志兵</v>
          </cell>
          <cell r="V584">
            <v>26</v>
          </cell>
          <cell r="W584" t="str">
            <v>石敏</v>
          </cell>
        </row>
        <row r="585">
          <cell r="B585" t="str">
            <v>G513422200408161123</v>
          </cell>
          <cell r="C585" t="str">
            <v>12</v>
          </cell>
          <cell r="D585" t="str">
            <v>毛小珍</v>
          </cell>
          <cell r="E585">
            <v>338.5</v>
          </cell>
          <cell r="F585">
            <v>74</v>
          </cell>
          <cell r="G585" t="str">
            <v>陈光汇</v>
          </cell>
          <cell r="H585">
            <v>25</v>
          </cell>
          <cell r="I585" t="str">
            <v>赵云川</v>
          </cell>
          <cell r="J585">
            <v>38.5</v>
          </cell>
          <cell r="K585" t="str">
            <v>熊湾</v>
          </cell>
          <cell r="L585">
            <v>19</v>
          </cell>
          <cell r="M585" t="str">
            <v>解超燕</v>
          </cell>
          <cell r="N585">
            <v>25</v>
          </cell>
          <cell r="O585" t="str">
            <v>宁建康</v>
          </cell>
          <cell r="P585">
            <v>18</v>
          </cell>
          <cell r="Q585" t="str">
            <v>张弘</v>
          </cell>
          <cell r="R585">
            <v>40</v>
          </cell>
          <cell r="S585" t="str">
            <v>胡东缘</v>
          </cell>
          <cell r="T585">
            <v>59</v>
          </cell>
          <cell r="U585" t="str">
            <v>徐志兵</v>
          </cell>
          <cell r="V585">
            <v>40</v>
          </cell>
          <cell r="W585" t="str">
            <v>石敏</v>
          </cell>
        </row>
        <row r="586">
          <cell r="B586" t="str">
            <v>G513422200706102324</v>
          </cell>
          <cell r="C586" t="str">
            <v>12</v>
          </cell>
          <cell r="D586" t="str">
            <v>蔡琴香</v>
          </cell>
          <cell r="E586">
            <v>333.5</v>
          </cell>
          <cell r="F586">
            <v>74</v>
          </cell>
          <cell r="G586" t="str">
            <v>陈光汇</v>
          </cell>
          <cell r="H586">
            <v>31</v>
          </cell>
          <cell r="I586" t="str">
            <v>赵云川</v>
          </cell>
          <cell r="J586">
            <v>46.5</v>
          </cell>
          <cell r="K586" t="str">
            <v>熊湾</v>
          </cell>
          <cell r="L586">
            <v>21</v>
          </cell>
          <cell r="M586" t="str">
            <v>解超燕</v>
          </cell>
          <cell r="N586">
            <v>20</v>
          </cell>
          <cell r="O586" t="str">
            <v>宁建康</v>
          </cell>
          <cell r="P586">
            <v>30</v>
          </cell>
          <cell r="Q586" t="str">
            <v>张弘</v>
          </cell>
          <cell r="R586">
            <v>41</v>
          </cell>
          <cell r="S586" t="str">
            <v>胡东缘</v>
          </cell>
          <cell r="T586">
            <v>34</v>
          </cell>
          <cell r="U586" t="str">
            <v>徐志兵</v>
          </cell>
          <cell r="V586">
            <v>36</v>
          </cell>
          <cell r="W586" t="str">
            <v>石敏</v>
          </cell>
        </row>
        <row r="587">
          <cell r="B587" t="str">
            <v>G513422200506192126</v>
          </cell>
          <cell r="C587" t="str">
            <v>12</v>
          </cell>
          <cell r="D587" t="str">
            <v>央青娜姆</v>
          </cell>
          <cell r="E587">
            <v>322.5</v>
          </cell>
          <cell r="F587">
            <v>78</v>
          </cell>
          <cell r="G587" t="str">
            <v>陈光汇</v>
          </cell>
          <cell r="H587">
            <v>25</v>
          </cell>
          <cell r="I587" t="str">
            <v>赵云川</v>
          </cell>
          <cell r="J587">
            <v>26.5</v>
          </cell>
          <cell r="K587" t="str">
            <v>熊湾</v>
          </cell>
          <cell r="L587">
            <v>23</v>
          </cell>
          <cell r="M587" t="str">
            <v>解超燕</v>
          </cell>
          <cell r="N587">
            <v>20</v>
          </cell>
          <cell r="O587" t="str">
            <v>宁建康</v>
          </cell>
          <cell r="P587">
            <v>24</v>
          </cell>
          <cell r="Q587" t="str">
            <v>张弘</v>
          </cell>
          <cell r="R587">
            <v>40</v>
          </cell>
          <cell r="S587" t="str">
            <v>胡东缘</v>
          </cell>
          <cell r="T587">
            <v>42</v>
          </cell>
          <cell r="U587" t="str">
            <v>徐志兵</v>
          </cell>
          <cell r="V587">
            <v>44</v>
          </cell>
          <cell r="W587" t="str">
            <v>石敏</v>
          </cell>
        </row>
        <row r="588">
          <cell r="B588" t="str">
            <v>G513422200406104010</v>
          </cell>
          <cell r="C588" t="str">
            <v>12</v>
          </cell>
          <cell r="D588" t="str">
            <v>补都</v>
          </cell>
          <cell r="E588">
            <v>313.5</v>
          </cell>
          <cell r="F588">
            <v>72</v>
          </cell>
          <cell r="G588" t="str">
            <v>陈光汇</v>
          </cell>
          <cell r="H588">
            <v>41</v>
          </cell>
          <cell r="I588" t="str">
            <v>赵云川</v>
          </cell>
          <cell r="J588">
            <v>32.5</v>
          </cell>
          <cell r="K588" t="str">
            <v>熊湾</v>
          </cell>
          <cell r="L588">
            <v>23</v>
          </cell>
          <cell r="M588" t="str">
            <v>解超燕</v>
          </cell>
          <cell r="N588">
            <v>23</v>
          </cell>
          <cell r="O588" t="str">
            <v>宁建康</v>
          </cell>
          <cell r="P588">
            <v>30</v>
          </cell>
          <cell r="Q588" t="str">
            <v>张弘</v>
          </cell>
          <cell r="R588">
            <v>29</v>
          </cell>
          <cell r="S588" t="str">
            <v>胡东缘</v>
          </cell>
          <cell r="T588">
            <v>29</v>
          </cell>
          <cell r="U588" t="str">
            <v>徐志兵</v>
          </cell>
          <cell r="V588">
            <v>34</v>
          </cell>
          <cell r="W588" t="str">
            <v>石敏</v>
          </cell>
        </row>
        <row r="589">
          <cell r="B589" t="str">
            <v>G51342220070415602X</v>
          </cell>
          <cell r="C589" t="str">
            <v>12</v>
          </cell>
          <cell r="D589" t="str">
            <v>王秀英</v>
          </cell>
          <cell r="E589">
            <v>313.5</v>
          </cell>
          <cell r="F589">
            <v>82</v>
          </cell>
          <cell r="G589" t="str">
            <v>陈光汇</v>
          </cell>
          <cell r="H589">
            <v>19</v>
          </cell>
          <cell r="I589" t="str">
            <v>赵云川</v>
          </cell>
          <cell r="J589">
            <v>38.5</v>
          </cell>
          <cell r="K589" t="str">
            <v>熊湾</v>
          </cell>
          <cell r="L589">
            <v>26</v>
          </cell>
          <cell r="M589" t="str">
            <v>解超燕</v>
          </cell>
          <cell r="N589">
            <v>19</v>
          </cell>
          <cell r="O589" t="str">
            <v>宁建康</v>
          </cell>
          <cell r="P589">
            <v>30</v>
          </cell>
          <cell r="Q589" t="str">
            <v>张弘</v>
          </cell>
          <cell r="R589">
            <v>24</v>
          </cell>
          <cell r="S589" t="str">
            <v>胡东缘</v>
          </cell>
          <cell r="T589">
            <v>53</v>
          </cell>
          <cell r="U589" t="str">
            <v>徐志兵</v>
          </cell>
          <cell r="V589">
            <v>22</v>
          </cell>
          <cell r="W589" t="str">
            <v>石敏</v>
          </cell>
        </row>
        <row r="590">
          <cell r="B590" t="str">
            <v>G513422200605074635</v>
          </cell>
          <cell r="C590" t="str">
            <v>12</v>
          </cell>
          <cell r="D590" t="str">
            <v>苏嘉成</v>
          </cell>
          <cell r="E590">
            <v>307.5</v>
          </cell>
          <cell r="F590">
            <v>72</v>
          </cell>
          <cell r="G590" t="str">
            <v>陈光汇</v>
          </cell>
          <cell r="H590">
            <v>28</v>
          </cell>
          <cell r="I590" t="str">
            <v>赵云川</v>
          </cell>
          <cell r="J590">
            <v>30.5</v>
          </cell>
          <cell r="K590" t="str">
            <v>熊湾</v>
          </cell>
          <cell r="L590">
            <v>20</v>
          </cell>
          <cell r="M590" t="str">
            <v>解超燕</v>
          </cell>
          <cell r="N590">
            <v>22</v>
          </cell>
          <cell r="O590" t="str">
            <v>宁建康</v>
          </cell>
          <cell r="P590">
            <v>20</v>
          </cell>
          <cell r="Q590" t="str">
            <v>张弘</v>
          </cell>
          <cell r="R590">
            <v>28</v>
          </cell>
          <cell r="S590" t="str">
            <v>胡东缘</v>
          </cell>
          <cell r="T590">
            <v>51</v>
          </cell>
          <cell r="U590" t="str">
            <v>徐志兵</v>
          </cell>
          <cell r="V590">
            <v>36</v>
          </cell>
          <cell r="W590" t="str">
            <v>石敏</v>
          </cell>
        </row>
        <row r="591">
          <cell r="B591" t="str">
            <v>G51342220060318382X</v>
          </cell>
          <cell r="C591" t="str">
            <v>12</v>
          </cell>
          <cell r="D591" t="str">
            <v>边玛楚姆</v>
          </cell>
          <cell r="E591">
            <v>307</v>
          </cell>
          <cell r="F591">
            <v>73</v>
          </cell>
          <cell r="G591" t="str">
            <v>陈光汇</v>
          </cell>
          <cell r="H591">
            <v>8</v>
          </cell>
          <cell r="I591" t="str">
            <v>赵云川</v>
          </cell>
          <cell r="J591">
            <v>45</v>
          </cell>
          <cell r="K591" t="str">
            <v>熊湾</v>
          </cell>
          <cell r="L591">
            <v>16</v>
          </cell>
          <cell r="M591" t="str">
            <v>解超燕</v>
          </cell>
          <cell r="N591">
            <v>33</v>
          </cell>
          <cell r="O591" t="str">
            <v>宁建康</v>
          </cell>
          <cell r="P591">
            <v>29</v>
          </cell>
          <cell r="Q591" t="str">
            <v>张弘</v>
          </cell>
          <cell r="R591">
            <v>37</v>
          </cell>
          <cell r="S591" t="str">
            <v>胡东缘</v>
          </cell>
          <cell r="T591">
            <v>36</v>
          </cell>
          <cell r="U591" t="str">
            <v>徐志兵</v>
          </cell>
          <cell r="V591">
            <v>30</v>
          </cell>
          <cell r="W591" t="str">
            <v>石敏</v>
          </cell>
        </row>
        <row r="592">
          <cell r="B592" t="str">
            <v>G513422200607222929</v>
          </cell>
          <cell r="C592" t="str">
            <v>12</v>
          </cell>
          <cell r="D592" t="str">
            <v>苟六斤</v>
          </cell>
          <cell r="E592">
            <v>293.5</v>
          </cell>
          <cell r="F592">
            <v>71</v>
          </cell>
          <cell r="G592" t="str">
            <v>陈光汇</v>
          </cell>
          <cell r="H592">
            <v>18</v>
          </cell>
          <cell r="I592" t="str">
            <v>赵云川</v>
          </cell>
          <cell r="J592">
            <v>57.5</v>
          </cell>
          <cell r="K592" t="str">
            <v>熊湾</v>
          </cell>
          <cell r="L592">
            <v>13</v>
          </cell>
          <cell r="M592" t="str">
            <v>解超燕</v>
          </cell>
          <cell r="N592">
            <v>14</v>
          </cell>
          <cell r="O592" t="str">
            <v>宁建康</v>
          </cell>
          <cell r="P592">
            <v>24</v>
          </cell>
          <cell r="Q592" t="str">
            <v>张弘</v>
          </cell>
          <cell r="R592">
            <v>36</v>
          </cell>
          <cell r="S592" t="str">
            <v>胡东缘</v>
          </cell>
          <cell r="T592">
            <v>30</v>
          </cell>
          <cell r="U592" t="str">
            <v>徐志兵</v>
          </cell>
          <cell r="V592">
            <v>30</v>
          </cell>
          <cell r="W592" t="str">
            <v>石敏</v>
          </cell>
        </row>
        <row r="593">
          <cell r="B593" t="str">
            <v>G513422200601104227</v>
          </cell>
          <cell r="C593" t="str">
            <v>12</v>
          </cell>
          <cell r="D593" t="str">
            <v>苏朗祝玛</v>
          </cell>
          <cell r="E593">
            <v>293</v>
          </cell>
          <cell r="F593">
            <v>71</v>
          </cell>
          <cell r="G593" t="str">
            <v>陈光汇</v>
          </cell>
          <cell r="H593">
            <v>20</v>
          </cell>
          <cell r="I593" t="str">
            <v>赵云川</v>
          </cell>
          <cell r="J593">
            <v>70</v>
          </cell>
          <cell r="K593" t="str">
            <v>熊湾</v>
          </cell>
          <cell r="L593">
            <v>15</v>
          </cell>
          <cell r="M593" t="str">
            <v>解超燕</v>
          </cell>
          <cell r="N593">
            <v>11</v>
          </cell>
          <cell r="O593" t="str">
            <v>宁建康</v>
          </cell>
          <cell r="P593">
            <v>25</v>
          </cell>
          <cell r="Q593" t="str">
            <v>张弘</v>
          </cell>
          <cell r="R593">
            <v>18</v>
          </cell>
          <cell r="S593" t="str">
            <v>胡东缘</v>
          </cell>
          <cell r="T593">
            <v>43</v>
          </cell>
          <cell r="U593" t="str">
            <v>徐志兵</v>
          </cell>
          <cell r="V593">
            <v>20</v>
          </cell>
          <cell r="W593" t="str">
            <v>石敏</v>
          </cell>
        </row>
        <row r="594">
          <cell r="B594" t="str">
            <v>G513422200603084223</v>
          </cell>
          <cell r="C594" t="str">
            <v>12</v>
          </cell>
          <cell r="D594" t="str">
            <v>次仁拉姆</v>
          </cell>
          <cell r="E594">
            <v>243.5</v>
          </cell>
          <cell r="F594">
            <v>65</v>
          </cell>
          <cell r="G594" t="str">
            <v>陈光汇</v>
          </cell>
          <cell r="H594">
            <v>17</v>
          </cell>
          <cell r="I594" t="str">
            <v>赵云川</v>
          </cell>
          <cell r="J594">
            <v>46.5</v>
          </cell>
          <cell r="K594" t="str">
            <v>熊湾</v>
          </cell>
          <cell r="L594">
            <v>14</v>
          </cell>
          <cell r="M594" t="str">
            <v>解超燕</v>
          </cell>
          <cell r="N594">
            <v>16</v>
          </cell>
          <cell r="O594" t="str">
            <v>宁建康</v>
          </cell>
          <cell r="P594">
            <v>24</v>
          </cell>
          <cell r="Q594" t="str">
            <v>张弘</v>
          </cell>
          <cell r="R594">
            <v>17</v>
          </cell>
          <cell r="S594" t="str">
            <v>胡东缘</v>
          </cell>
          <cell r="T594">
            <v>28</v>
          </cell>
          <cell r="U594" t="str">
            <v>徐志兵</v>
          </cell>
          <cell r="V594">
            <v>16</v>
          </cell>
          <cell r="W594" t="str">
            <v>石敏</v>
          </cell>
        </row>
        <row r="595">
          <cell r="B595" t="str">
            <v>G513422200702170020</v>
          </cell>
          <cell r="C595" t="str">
            <v>12</v>
          </cell>
          <cell r="D595" t="str">
            <v>赵钰萱</v>
          </cell>
          <cell r="E595">
            <v>194</v>
          </cell>
          <cell r="F595">
            <v>79</v>
          </cell>
          <cell r="G595" t="str">
            <v>陈光汇</v>
          </cell>
          <cell r="H595"/>
          <cell r="I595" t="str">
            <v>赵云川</v>
          </cell>
          <cell r="J595"/>
          <cell r="K595" t="str">
            <v>熊湾</v>
          </cell>
          <cell r="L595">
            <v>22</v>
          </cell>
          <cell r="M595" t="str">
            <v>解超燕</v>
          </cell>
          <cell r="N595"/>
          <cell r="O595" t="str">
            <v>宁建康</v>
          </cell>
          <cell r="P595"/>
          <cell r="Q595" t="str">
            <v>张弘</v>
          </cell>
          <cell r="R595"/>
          <cell r="S595" t="str">
            <v>胡东缘</v>
          </cell>
          <cell r="T595">
            <v>55</v>
          </cell>
          <cell r="U595" t="str">
            <v>徐志兵</v>
          </cell>
          <cell r="V595">
            <v>38</v>
          </cell>
          <cell r="W595" t="str">
            <v>石敏</v>
          </cell>
        </row>
        <row r="596">
          <cell r="B596" t="str">
            <v>G512002200606206128</v>
          </cell>
          <cell r="C596" t="str">
            <v>13</v>
          </cell>
          <cell r="D596" t="str">
            <v>宋雨阳</v>
          </cell>
          <cell r="E596">
            <v>457</v>
          </cell>
          <cell r="F596">
            <v>83</v>
          </cell>
          <cell r="G596" t="str">
            <v>格绒燚西</v>
          </cell>
          <cell r="H596">
            <v>46</v>
          </cell>
          <cell r="I596" t="str">
            <v>马俊</v>
          </cell>
          <cell r="J596">
            <v>58</v>
          </cell>
          <cell r="K596" t="str">
            <v>李永会</v>
          </cell>
          <cell r="L596">
            <v>17</v>
          </cell>
          <cell r="M596" t="str">
            <v>康小平</v>
          </cell>
          <cell r="N596">
            <v>42</v>
          </cell>
          <cell r="O596" t="str">
            <v>李荣鑫</v>
          </cell>
          <cell r="P596">
            <v>48</v>
          </cell>
          <cell r="Q596" t="str">
            <v>尼玛布池</v>
          </cell>
          <cell r="R596">
            <v>44</v>
          </cell>
          <cell r="S596" t="str">
            <v>纪春权</v>
          </cell>
          <cell r="T596">
            <v>63</v>
          </cell>
          <cell r="U596" t="str">
            <v>杨琴</v>
          </cell>
          <cell r="V596">
            <v>56</v>
          </cell>
          <cell r="W596" t="str">
            <v>胡柔殳</v>
          </cell>
        </row>
        <row r="597">
          <cell r="B597" t="str">
            <v>G513422200509101541</v>
          </cell>
          <cell r="C597" t="str">
            <v>13</v>
          </cell>
          <cell r="D597" t="str">
            <v>杨昆梦</v>
          </cell>
          <cell r="E597">
            <v>456.5</v>
          </cell>
          <cell r="F597">
            <v>82</v>
          </cell>
          <cell r="G597" t="str">
            <v>格绒燚西</v>
          </cell>
          <cell r="H597">
            <v>50</v>
          </cell>
          <cell r="I597" t="str">
            <v>马俊</v>
          </cell>
          <cell r="J597">
            <v>59.5</v>
          </cell>
          <cell r="K597" t="str">
            <v>李永会</v>
          </cell>
          <cell r="L597">
            <v>23</v>
          </cell>
          <cell r="M597" t="str">
            <v>康小平</v>
          </cell>
          <cell r="N597">
            <v>29</v>
          </cell>
          <cell r="O597" t="str">
            <v>李荣鑫</v>
          </cell>
          <cell r="P597">
            <v>39</v>
          </cell>
          <cell r="Q597" t="str">
            <v>尼玛布池</v>
          </cell>
          <cell r="R597">
            <v>49</v>
          </cell>
          <cell r="S597" t="str">
            <v>纪春权</v>
          </cell>
          <cell r="T597">
            <v>63</v>
          </cell>
          <cell r="U597" t="str">
            <v>杨琴</v>
          </cell>
          <cell r="V597">
            <v>62</v>
          </cell>
          <cell r="W597" t="str">
            <v>胡柔殳</v>
          </cell>
        </row>
        <row r="598">
          <cell r="B598" t="str">
            <v>G513422200601161926</v>
          </cell>
          <cell r="C598" t="str">
            <v>13</v>
          </cell>
          <cell r="D598" t="str">
            <v>王建美</v>
          </cell>
          <cell r="E598">
            <v>453</v>
          </cell>
          <cell r="F598">
            <v>77</v>
          </cell>
          <cell r="G598" t="str">
            <v>格绒燚西</v>
          </cell>
          <cell r="H598">
            <v>47</v>
          </cell>
          <cell r="I598" t="str">
            <v>马俊</v>
          </cell>
          <cell r="J598">
            <v>70</v>
          </cell>
          <cell r="K598" t="str">
            <v>李永会</v>
          </cell>
          <cell r="L598">
            <v>22</v>
          </cell>
          <cell r="M598" t="str">
            <v>康小平</v>
          </cell>
          <cell r="N598">
            <v>35</v>
          </cell>
          <cell r="O598" t="str">
            <v>李荣鑫</v>
          </cell>
          <cell r="P598">
            <v>43</v>
          </cell>
          <cell r="Q598" t="str">
            <v>尼玛布池</v>
          </cell>
          <cell r="R598">
            <v>50</v>
          </cell>
          <cell r="S598" t="str">
            <v>纪春权</v>
          </cell>
          <cell r="T598">
            <v>51</v>
          </cell>
          <cell r="U598" t="str">
            <v>杨琴</v>
          </cell>
          <cell r="V598">
            <v>58</v>
          </cell>
          <cell r="W598" t="str">
            <v>胡柔殳</v>
          </cell>
        </row>
        <row r="599">
          <cell r="B599" t="str">
            <v>G513422200803124816</v>
          </cell>
          <cell r="C599" t="str">
            <v>13</v>
          </cell>
          <cell r="D599" t="str">
            <v>鲁茸次尔</v>
          </cell>
          <cell r="E599">
            <v>447.5</v>
          </cell>
          <cell r="F599">
            <v>86</v>
          </cell>
          <cell r="G599" t="str">
            <v>格绒燚西</v>
          </cell>
          <cell r="H599">
            <v>48</v>
          </cell>
          <cell r="I599" t="str">
            <v>马俊</v>
          </cell>
          <cell r="J599">
            <v>27.5</v>
          </cell>
          <cell r="K599" t="str">
            <v>李永会</v>
          </cell>
          <cell r="L599">
            <v>39</v>
          </cell>
          <cell r="M599" t="str">
            <v>康小平</v>
          </cell>
          <cell r="N599">
            <v>25</v>
          </cell>
          <cell r="O599" t="str">
            <v>李荣鑫</v>
          </cell>
          <cell r="P599">
            <v>40</v>
          </cell>
          <cell r="Q599" t="str">
            <v>尼玛布池</v>
          </cell>
          <cell r="R599">
            <v>57</v>
          </cell>
          <cell r="S599" t="str">
            <v>纪春权</v>
          </cell>
          <cell r="T599">
            <v>53</v>
          </cell>
          <cell r="U599" t="str">
            <v>杨琴</v>
          </cell>
          <cell r="V599">
            <v>72</v>
          </cell>
          <cell r="W599" t="str">
            <v>胡柔殳</v>
          </cell>
        </row>
        <row r="600">
          <cell r="B600" t="str">
            <v>G513422200803182522</v>
          </cell>
          <cell r="C600" t="str">
            <v>13</v>
          </cell>
          <cell r="D600" t="str">
            <v>祝玛央宗</v>
          </cell>
          <cell r="E600">
            <v>446</v>
          </cell>
          <cell r="F600">
            <v>74</v>
          </cell>
          <cell r="G600" t="str">
            <v>格绒燚西</v>
          </cell>
          <cell r="H600">
            <v>60</v>
          </cell>
          <cell r="I600" t="str">
            <v>马俊</v>
          </cell>
          <cell r="J600">
            <v>72</v>
          </cell>
          <cell r="K600" t="str">
            <v>李永会</v>
          </cell>
          <cell r="L600">
            <v>41</v>
          </cell>
          <cell r="M600" t="str">
            <v>康小平</v>
          </cell>
          <cell r="N600">
            <v>31</v>
          </cell>
          <cell r="O600" t="str">
            <v>李荣鑫</v>
          </cell>
          <cell r="P600">
            <v>32</v>
          </cell>
          <cell r="Q600" t="str">
            <v>尼玛布池</v>
          </cell>
          <cell r="R600">
            <v>27</v>
          </cell>
          <cell r="S600" t="str">
            <v>纪春权</v>
          </cell>
          <cell r="T600">
            <v>51</v>
          </cell>
          <cell r="U600" t="str">
            <v>杨琴</v>
          </cell>
          <cell r="V600">
            <v>58</v>
          </cell>
          <cell r="W600" t="str">
            <v>胡柔殳</v>
          </cell>
        </row>
        <row r="601">
          <cell r="B601" t="str">
            <v>G513422200810153826</v>
          </cell>
          <cell r="C601" t="str">
            <v>13</v>
          </cell>
          <cell r="D601" t="str">
            <v>王芳</v>
          </cell>
          <cell r="E601">
            <v>444</v>
          </cell>
          <cell r="F601">
            <v>81</v>
          </cell>
          <cell r="G601" t="str">
            <v>格绒燚西</v>
          </cell>
          <cell r="H601">
            <v>47</v>
          </cell>
          <cell r="I601" t="str">
            <v>马俊</v>
          </cell>
          <cell r="J601">
            <v>50</v>
          </cell>
          <cell r="K601" t="str">
            <v>李永会</v>
          </cell>
          <cell r="L601">
            <v>31</v>
          </cell>
          <cell r="M601" t="str">
            <v>康小平</v>
          </cell>
          <cell r="N601">
            <v>33</v>
          </cell>
          <cell r="O601" t="str">
            <v>李荣鑫</v>
          </cell>
          <cell r="P601">
            <v>43</v>
          </cell>
          <cell r="Q601" t="str">
            <v>尼玛布池</v>
          </cell>
          <cell r="R601">
            <v>44</v>
          </cell>
          <cell r="S601" t="str">
            <v>纪春权</v>
          </cell>
          <cell r="T601">
            <v>52</v>
          </cell>
          <cell r="U601" t="str">
            <v>杨琴</v>
          </cell>
          <cell r="V601">
            <v>63</v>
          </cell>
          <cell r="W601" t="str">
            <v>胡柔殳</v>
          </cell>
        </row>
        <row r="602">
          <cell r="B602" t="str">
            <v>G513422200910296824</v>
          </cell>
          <cell r="C602" t="str">
            <v>13</v>
          </cell>
          <cell r="D602" t="str">
            <v>次尔祝玛</v>
          </cell>
          <cell r="E602">
            <v>443.5</v>
          </cell>
          <cell r="F602">
            <v>83</v>
          </cell>
          <cell r="G602" t="str">
            <v>格绒燚西</v>
          </cell>
          <cell r="H602">
            <v>53</v>
          </cell>
          <cell r="I602" t="str">
            <v>马俊</v>
          </cell>
          <cell r="J602">
            <v>69.5</v>
          </cell>
          <cell r="K602" t="str">
            <v>李永会</v>
          </cell>
          <cell r="L602">
            <v>19</v>
          </cell>
          <cell r="M602" t="str">
            <v>康小平</v>
          </cell>
          <cell r="N602">
            <v>35</v>
          </cell>
          <cell r="O602" t="str">
            <v>李荣鑫</v>
          </cell>
          <cell r="P602">
            <v>49</v>
          </cell>
          <cell r="Q602" t="str">
            <v>尼玛布池</v>
          </cell>
          <cell r="R602">
            <v>48</v>
          </cell>
          <cell r="S602" t="str">
            <v>纪春权</v>
          </cell>
          <cell r="T602">
            <v>53</v>
          </cell>
          <cell r="U602" t="str">
            <v>杨琴</v>
          </cell>
          <cell r="V602">
            <v>34</v>
          </cell>
          <cell r="W602" t="str">
            <v>胡柔殳</v>
          </cell>
        </row>
        <row r="603">
          <cell r="B603" t="str">
            <v>G513422200708076828</v>
          </cell>
          <cell r="C603" t="str">
            <v>13</v>
          </cell>
          <cell r="D603" t="str">
            <v>沈海英</v>
          </cell>
          <cell r="E603">
            <v>442</v>
          </cell>
          <cell r="F603">
            <v>77</v>
          </cell>
          <cell r="G603" t="str">
            <v>格绒燚西</v>
          </cell>
          <cell r="H603">
            <v>36</v>
          </cell>
          <cell r="I603" t="str">
            <v>马俊</v>
          </cell>
          <cell r="J603">
            <v>56</v>
          </cell>
          <cell r="K603" t="str">
            <v>李永会</v>
          </cell>
          <cell r="L603">
            <v>40</v>
          </cell>
          <cell r="M603" t="str">
            <v>康小平</v>
          </cell>
          <cell r="N603">
            <v>34</v>
          </cell>
          <cell r="O603" t="str">
            <v>李荣鑫</v>
          </cell>
          <cell r="P603">
            <v>44</v>
          </cell>
          <cell r="Q603" t="str">
            <v>尼玛布池</v>
          </cell>
          <cell r="R603">
            <v>42</v>
          </cell>
          <cell r="S603" t="str">
            <v>纪春权</v>
          </cell>
          <cell r="T603">
            <v>59</v>
          </cell>
          <cell r="U603" t="str">
            <v>杨琴</v>
          </cell>
          <cell r="V603">
            <v>54</v>
          </cell>
          <cell r="W603" t="str">
            <v>胡柔殳</v>
          </cell>
        </row>
        <row r="604">
          <cell r="B604" t="str">
            <v>G513422200512154222</v>
          </cell>
          <cell r="C604" t="str">
            <v>13</v>
          </cell>
          <cell r="D604" t="str">
            <v>让姆里</v>
          </cell>
          <cell r="E604">
            <v>435.5</v>
          </cell>
          <cell r="F604">
            <v>89</v>
          </cell>
          <cell r="G604" t="str">
            <v>格绒燚西</v>
          </cell>
          <cell r="H604">
            <v>41</v>
          </cell>
          <cell r="I604" t="str">
            <v>马俊</v>
          </cell>
          <cell r="J604">
            <v>69.5</v>
          </cell>
          <cell r="K604" t="str">
            <v>李永会</v>
          </cell>
          <cell r="L604">
            <v>23</v>
          </cell>
          <cell r="M604" t="str">
            <v>康小平</v>
          </cell>
          <cell r="N604">
            <v>36</v>
          </cell>
          <cell r="O604" t="str">
            <v>李荣鑫</v>
          </cell>
          <cell r="P604">
            <v>37</v>
          </cell>
          <cell r="Q604" t="str">
            <v>尼玛布池</v>
          </cell>
          <cell r="R604">
            <v>55</v>
          </cell>
          <cell r="S604" t="str">
            <v>纪春权</v>
          </cell>
          <cell r="T604">
            <v>53</v>
          </cell>
          <cell r="U604" t="str">
            <v>杨琴</v>
          </cell>
          <cell r="V604">
            <v>32</v>
          </cell>
          <cell r="W604" t="str">
            <v>胡柔殳</v>
          </cell>
        </row>
        <row r="605">
          <cell r="B605" t="str">
            <v>G513422200705100722</v>
          </cell>
          <cell r="C605" t="str">
            <v>13</v>
          </cell>
          <cell r="D605" t="str">
            <v>胡海美</v>
          </cell>
          <cell r="E605">
            <v>433.5</v>
          </cell>
          <cell r="F605">
            <v>74</v>
          </cell>
          <cell r="G605" t="str">
            <v>格绒燚西</v>
          </cell>
          <cell r="H605">
            <v>51</v>
          </cell>
          <cell r="I605" t="str">
            <v>马俊</v>
          </cell>
          <cell r="J605">
            <v>39.5</v>
          </cell>
          <cell r="K605" t="str">
            <v>李永会</v>
          </cell>
          <cell r="L605">
            <v>24</v>
          </cell>
          <cell r="M605" t="str">
            <v>康小平</v>
          </cell>
          <cell r="N605">
            <v>49</v>
          </cell>
          <cell r="O605" t="str">
            <v>李荣鑫</v>
          </cell>
          <cell r="P605">
            <v>44</v>
          </cell>
          <cell r="Q605" t="str">
            <v>尼玛布池</v>
          </cell>
          <cell r="R605">
            <v>56</v>
          </cell>
          <cell r="S605" t="str">
            <v>纪春权</v>
          </cell>
          <cell r="T605">
            <v>50</v>
          </cell>
          <cell r="U605" t="str">
            <v>杨琴</v>
          </cell>
          <cell r="V605">
            <v>46</v>
          </cell>
          <cell r="W605" t="str">
            <v>胡柔殳</v>
          </cell>
        </row>
        <row r="606">
          <cell r="B606" t="str">
            <v>G513422200403020911</v>
          </cell>
          <cell r="C606" t="str">
            <v>13</v>
          </cell>
          <cell r="D606" t="str">
            <v>马军</v>
          </cell>
          <cell r="E606">
            <v>432.5</v>
          </cell>
          <cell r="F606">
            <v>78</v>
          </cell>
          <cell r="G606" t="str">
            <v>格绒燚西</v>
          </cell>
          <cell r="H606">
            <v>52</v>
          </cell>
          <cell r="I606" t="str">
            <v>马俊</v>
          </cell>
          <cell r="J606">
            <v>38.5</v>
          </cell>
          <cell r="K606" t="str">
            <v>李永会</v>
          </cell>
          <cell r="L606">
            <v>56</v>
          </cell>
          <cell r="M606" t="str">
            <v>康小平</v>
          </cell>
          <cell r="N606">
            <v>28</v>
          </cell>
          <cell r="O606" t="str">
            <v>李荣鑫</v>
          </cell>
          <cell r="P606">
            <v>39</v>
          </cell>
          <cell r="Q606" t="str">
            <v>尼玛布池</v>
          </cell>
          <cell r="R606">
            <v>48</v>
          </cell>
          <cell r="S606" t="str">
            <v>纪春权</v>
          </cell>
          <cell r="T606">
            <v>41</v>
          </cell>
          <cell r="U606" t="str">
            <v>杨琴</v>
          </cell>
          <cell r="V606">
            <v>52</v>
          </cell>
          <cell r="W606" t="str">
            <v>胡柔殳</v>
          </cell>
        </row>
        <row r="607">
          <cell r="B607" t="str">
            <v>G513422200510017021</v>
          </cell>
          <cell r="C607" t="str">
            <v>13</v>
          </cell>
          <cell r="D607" t="str">
            <v>仁青拉初</v>
          </cell>
          <cell r="E607">
            <v>428</v>
          </cell>
          <cell r="F607">
            <v>80</v>
          </cell>
          <cell r="G607" t="str">
            <v>格绒燚西</v>
          </cell>
          <cell r="H607">
            <v>52</v>
          </cell>
          <cell r="I607" t="str">
            <v>马俊</v>
          </cell>
          <cell r="J607">
            <v>42</v>
          </cell>
          <cell r="K607" t="str">
            <v>李永会</v>
          </cell>
          <cell r="L607">
            <v>55</v>
          </cell>
          <cell r="M607" t="str">
            <v>康小平</v>
          </cell>
          <cell r="N607">
            <v>49</v>
          </cell>
          <cell r="O607" t="str">
            <v>李荣鑫</v>
          </cell>
          <cell r="P607">
            <v>43</v>
          </cell>
          <cell r="Q607" t="str">
            <v>尼玛布池</v>
          </cell>
          <cell r="R607">
            <v>38</v>
          </cell>
          <cell r="S607" t="str">
            <v>纪春权</v>
          </cell>
          <cell r="T607">
            <v>33</v>
          </cell>
          <cell r="U607" t="str">
            <v>杨琴</v>
          </cell>
          <cell r="V607">
            <v>36</v>
          </cell>
          <cell r="W607" t="str">
            <v>胡柔殳</v>
          </cell>
        </row>
        <row r="608">
          <cell r="B608" t="str">
            <v>G513422200509140014</v>
          </cell>
          <cell r="C608" t="str">
            <v>13</v>
          </cell>
          <cell r="D608" t="str">
            <v>伍希</v>
          </cell>
          <cell r="E608">
            <v>423</v>
          </cell>
          <cell r="F608">
            <v>83</v>
          </cell>
          <cell r="G608" t="str">
            <v>格绒燚西</v>
          </cell>
          <cell r="H608">
            <v>59</v>
          </cell>
          <cell r="I608" t="str">
            <v>马俊</v>
          </cell>
          <cell r="J608">
            <v>31</v>
          </cell>
          <cell r="K608" t="str">
            <v>李永会</v>
          </cell>
          <cell r="L608">
            <v>28</v>
          </cell>
          <cell r="M608" t="str">
            <v>康小平</v>
          </cell>
          <cell r="N608">
            <v>28</v>
          </cell>
          <cell r="O608" t="str">
            <v>李荣鑫</v>
          </cell>
          <cell r="P608">
            <v>51</v>
          </cell>
          <cell r="Q608" t="str">
            <v>尼玛布池</v>
          </cell>
          <cell r="R608">
            <v>40</v>
          </cell>
          <cell r="S608" t="str">
            <v>纪春权</v>
          </cell>
          <cell r="T608">
            <v>47</v>
          </cell>
          <cell r="U608" t="str">
            <v>杨琴</v>
          </cell>
          <cell r="V608">
            <v>56</v>
          </cell>
          <cell r="W608" t="str">
            <v>胡柔殳</v>
          </cell>
        </row>
        <row r="609">
          <cell r="B609" t="str">
            <v>G513422200705212329</v>
          </cell>
          <cell r="C609" t="str">
            <v>13</v>
          </cell>
          <cell r="D609" t="str">
            <v>祝玛拉姆</v>
          </cell>
          <cell r="E609">
            <v>422.5</v>
          </cell>
          <cell r="F609">
            <v>73</v>
          </cell>
          <cell r="G609" t="str">
            <v>格绒燚西</v>
          </cell>
          <cell r="H609">
            <v>33</v>
          </cell>
          <cell r="I609" t="str">
            <v>马俊</v>
          </cell>
          <cell r="J609">
            <v>67.5</v>
          </cell>
          <cell r="K609" t="str">
            <v>李永会</v>
          </cell>
          <cell r="L609">
            <v>24</v>
          </cell>
          <cell r="M609" t="str">
            <v>康小平</v>
          </cell>
          <cell r="N609">
            <v>35</v>
          </cell>
          <cell r="O609" t="str">
            <v>李荣鑫</v>
          </cell>
          <cell r="P609">
            <v>42</v>
          </cell>
          <cell r="Q609" t="str">
            <v>尼玛布池</v>
          </cell>
          <cell r="R609">
            <v>55</v>
          </cell>
          <cell r="S609" t="str">
            <v>纪春权</v>
          </cell>
          <cell r="T609">
            <v>45</v>
          </cell>
          <cell r="U609" t="str">
            <v>杨琴</v>
          </cell>
          <cell r="V609">
            <v>48</v>
          </cell>
          <cell r="W609" t="str">
            <v>胡柔殳</v>
          </cell>
        </row>
        <row r="610">
          <cell r="B610" t="str">
            <v>G513422200701201729</v>
          </cell>
          <cell r="C610" t="str">
            <v>13</v>
          </cell>
          <cell r="D610" t="str">
            <v>杨群</v>
          </cell>
          <cell r="E610">
            <v>419.5</v>
          </cell>
          <cell r="F610">
            <v>79</v>
          </cell>
          <cell r="G610" t="str">
            <v>格绒燚西</v>
          </cell>
          <cell r="H610">
            <v>43</v>
          </cell>
          <cell r="I610" t="str">
            <v>马俊</v>
          </cell>
          <cell r="J610">
            <v>66.5</v>
          </cell>
          <cell r="K610" t="str">
            <v>李永会</v>
          </cell>
          <cell r="L610">
            <v>13</v>
          </cell>
          <cell r="M610" t="str">
            <v>康小平</v>
          </cell>
          <cell r="N610">
            <v>40</v>
          </cell>
          <cell r="O610" t="str">
            <v>李荣鑫</v>
          </cell>
          <cell r="P610">
            <v>48</v>
          </cell>
          <cell r="Q610" t="str">
            <v>尼玛布池</v>
          </cell>
          <cell r="R610">
            <v>37</v>
          </cell>
          <cell r="S610" t="str">
            <v>纪春权</v>
          </cell>
          <cell r="T610">
            <v>51</v>
          </cell>
          <cell r="U610" t="str">
            <v>杨琴</v>
          </cell>
          <cell r="V610">
            <v>42</v>
          </cell>
          <cell r="W610" t="str">
            <v>胡柔殳</v>
          </cell>
        </row>
        <row r="611">
          <cell r="B611" t="str">
            <v>G513422200610263617</v>
          </cell>
          <cell r="C611" t="str">
            <v>13</v>
          </cell>
          <cell r="D611" t="str">
            <v>罗晓飞</v>
          </cell>
          <cell r="E611">
            <v>419</v>
          </cell>
          <cell r="F611">
            <v>77</v>
          </cell>
          <cell r="G611" t="str">
            <v>格绒燚西</v>
          </cell>
          <cell r="H611">
            <v>44</v>
          </cell>
          <cell r="I611" t="str">
            <v>马俊</v>
          </cell>
          <cell r="J611">
            <v>39</v>
          </cell>
          <cell r="K611" t="str">
            <v>李永会</v>
          </cell>
          <cell r="L611">
            <v>29</v>
          </cell>
          <cell r="M611" t="str">
            <v>康小平</v>
          </cell>
          <cell r="N611">
            <v>40</v>
          </cell>
          <cell r="O611" t="str">
            <v>李荣鑫</v>
          </cell>
          <cell r="P611">
            <v>43</v>
          </cell>
          <cell r="Q611" t="str">
            <v>尼玛布池</v>
          </cell>
          <cell r="R611">
            <v>43</v>
          </cell>
          <cell r="S611" t="str">
            <v>纪春权</v>
          </cell>
          <cell r="T611">
            <v>60</v>
          </cell>
          <cell r="U611" t="str">
            <v>杨琴</v>
          </cell>
          <cell r="V611">
            <v>44</v>
          </cell>
          <cell r="W611" t="str">
            <v>胡柔殳</v>
          </cell>
        </row>
        <row r="612">
          <cell r="B612" t="str">
            <v>G513422200505155016</v>
          </cell>
          <cell r="C612" t="str">
            <v>13</v>
          </cell>
          <cell r="D612" t="str">
            <v>彭友权</v>
          </cell>
          <cell r="E612">
            <v>417</v>
          </cell>
          <cell r="F612">
            <v>64</v>
          </cell>
          <cell r="G612" t="str">
            <v>格绒燚西</v>
          </cell>
          <cell r="H612">
            <v>46</v>
          </cell>
          <cell r="I612" t="str">
            <v>马俊</v>
          </cell>
          <cell r="J612">
            <v>36</v>
          </cell>
          <cell r="K612" t="str">
            <v>李永会</v>
          </cell>
          <cell r="L612">
            <v>27</v>
          </cell>
          <cell r="M612" t="str">
            <v>康小平</v>
          </cell>
          <cell r="N612">
            <v>35</v>
          </cell>
          <cell r="O612" t="str">
            <v>李荣鑫</v>
          </cell>
          <cell r="P612">
            <v>39</v>
          </cell>
          <cell r="Q612" t="str">
            <v>尼玛布池</v>
          </cell>
          <cell r="R612">
            <v>53</v>
          </cell>
          <cell r="S612" t="str">
            <v>纪春权</v>
          </cell>
          <cell r="T612">
            <v>63</v>
          </cell>
          <cell r="U612" t="str">
            <v>杨琴</v>
          </cell>
          <cell r="V612">
            <v>54</v>
          </cell>
          <cell r="W612" t="str">
            <v>胡柔殳</v>
          </cell>
        </row>
        <row r="613">
          <cell r="B613" t="str">
            <v>G513422200802080719</v>
          </cell>
          <cell r="C613" t="str">
            <v>13</v>
          </cell>
          <cell r="D613" t="str">
            <v>王金兵</v>
          </cell>
          <cell r="E613">
            <v>414.5</v>
          </cell>
          <cell r="F613">
            <v>68</v>
          </cell>
          <cell r="G613" t="str">
            <v>格绒燚西</v>
          </cell>
          <cell r="H613">
            <v>45</v>
          </cell>
          <cell r="I613" t="str">
            <v>马俊</v>
          </cell>
          <cell r="J613">
            <v>29.5</v>
          </cell>
          <cell r="K613" t="str">
            <v>李永会</v>
          </cell>
          <cell r="L613">
            <v>39</v>
          </cell>
          <cell r="M613" t="str">
            <v>康小平</v>
          </cell>
          <cell r="N613">
            <v>37</v>
          </cell>
          <cell r="O613" t="str">
            <v>李荣鑫</v>
          </cell>
          <cell r="P613">
            <v>52</v>
          </cell>
          <cell r="Q613" t="str">
            <v>尼玛布池</v>
          </cell>
          <cell r="R613">
            <v>40</v>
          </cell>
          <cell r="S613" t="str">
            <v>纪春权</v>
          </cell>
          <cell r="T613">
            <v>54</v>
          </cell>
          <cell r="U613" t="str">
            <v>杨琴</v>
          </cell>
          <cell r="V613">
            <v>50</v>
          </cell>
          <cell r="W613" t="str">
            <v>胡柔殳</v>
          </cell>
        </row>
        <row r="614">
          <cell r="B614" t="str">
            <v>G513422200411152121</v>
          </cell>
          <cell r="C614" t="str">
            <v>13</v>
          </cell>
          <cell r="D614" t="str">
            <v>李冬英</v>
          </cell>
          <cell r="E614">
            <v>412.5</v>
          </cell>
          <cell r="F614">
            <v>84</v>
          </cell>
          <cell r="G614" t="str">
            <v>格绒燚西</v>
          </cell>
          <cell r="H614">
            <v>53</v>
          </cell>
          <cell r="I614" t="str">
            <v>马俊</v>
          </cell>
          <cell r="J614">
            <v>53.5</v>
          </cell>
          <cell r="K614" t="str">
            <v>李永会</v>
          </cell>
          <cell r="L614">
            <v>26</v>
          </cell>
          <cell r="M614" t="str">
            <v>康小平</v>
          </cell>
          <cell r="N614">
            <v>34</v>
          </cell>
          <cell r="O614" t="str">
            <v>李荣鑫</v>
          </cell>
          <cell r="P614">
            <v>31</v>
          </cell>
          <cell r="Q614" t="str">
            <v>尼玛布池</v>
          </cell>
          <cell r="R614">
            <v>44</v>
          </cell>
          <cell r="S614" t="str">
            <v>纪春权</v>
          </cell>
          <cell r="T614">
            <v>49</v>
          </cell>
          <cell r="U614" t="str">
            <v>杨琴</v>
          </cell>
          <cell r="V614">
            <v>38</v>
          </cell>
          <cell r="W614" t="str">
            <v>胡柔殳</v>
          </cell>
        </row>
        <row r="615">
          <cell r="B615" t="str">
            <v>G513422200706153615</v>
          </cell>
          <cell r="C615" t="str">
            <v>13</v>
          </cell>
          <cell r="D615" t="str">
            <v>田万龙</v>
          </cell>
          <cell r="E615">
            <v>410.5</v>
          </cell>
          <cell r="F615">
            <v>74</v>
          </cell>
          <cell r="G615" t="str">
            <v>格绒燚西</v>
          </cell>
          <cell r="H615">
            <v>49</v>
          </cell>
          <cell r="I615" t="str">
            <v>马俊</v>
          </cell>
          <cell r="J615">
            <v>49.5</v>
          </cell>
          <cell r="K615" t="str">
            <v>李永会</v>
          </cell>
          <cell r="L615">
            <v>32</v>
          </cell>
          <cell r="M615" t="str">
            <v>康小平</v>
          </cell>
          <cell r="N615">
            <v>33</v>
          </cell>
          <cell r="O615" t="str">
            <v>李荣鑫</v>
          </cell>
          <cell r="P615">
            <v>36</v>
          </cell>
          <cell r="Q615" t="str">
            <v>尼玛布池</v>
          </cell>
          <cell r="R615">
            <v>33</v>
          </cell>
          <cell r="S615" t="str">
            <v>纪春权</v>
          </cell>
          <cell r="T615">
            <v>54</v>
          </cell>
          <cell r="U615" t="str">
            <v>杨琴</v>
          </cell>
          <cell r="V615">
            <v>50</v>
          </cell>
          <cell r="W615" t="str">
            <v>胡柔殳</v>
          </cell>
        </row>
        <row r="616">
          <cell r="B616" t="str">
            <v>G513422200707132912</v>
          </cell>
          <cell r="C616" t="str">
            <v>13</v>
          </cell>
          <cell r="D616" t="str">
            <v>熊成香</v>
          </cell>
          <cell r="E616">
            <v>410.5</v>
          </cell>
          <cell r="F616">
            <v>75</v>
          </cell>
          <cell r="G616" t="str">
            <v>格绒燚西</v>
          </cell>
          <cell r="H616">
            <v>31</v>
          </cell>
          <cell r="I616" t="str">
            <v>马俊</v>
          </cell>
          <cell r="J616">
            <v>34.5</v>
          </cell>
          <cell r="K616" t="str">
            <v>李永会</v>
          </cell>
          <cell r="L616">
            <v>19</v>
          </cell>
          <cell r="M616" t="str">
            <v>康小平</v>
          </cell>
          <cell r="N616">
            <v>29</v>
          </cell>
          <cell r="O616" t="str">
            <v>李荣鑫</v>
          </cell>
          <cell r="P616">
            <v>49</v>
          </cell>
          <cell r="Q616" t="str">
            <v>尼玛布池</v>
          </cell>
          <cell r="R616">
            <v>44</v>
          </cell>
          <cell r="S616" t="str">
            <v>纪春权</v>
          </cell>
          <cell r="T616">
            <v>63</v>
          </cell>
          <cell r="U616" t="str">
            <v>杨琴</v>
          </cell>
          <cell r="V616">
            <v>66</v>
          </cell>
          <cell r="W616" t="str">
            <v>胡柔殳</v>
          </cell>
        </row>
        <row r="617">
          <cell r="B617" t="str">
            <v>G513422200603272929</v>
          </cell>
          <cell r="C617" t="str">
            <v>13</v>
          </cell>
          <cell r="D617" t="str">
            <v>黄健英</v>
          </cell>
          <cell r="E617">
            <v>410</v>
          </cell>
          <cell r="F617">
            <v>78</v>
          </cell>
          <cell r="G617" t="str">
            <v>格绒燚西</v>
          </cell>
          <cell r="H617">
            <v>34</v>
          </cell>
          <cell r="I617" t="str">
            <v>马俊</v>
          </cell>
          <cell r="J617">
            <v>61</v>
          </cell>
          <cell r="K617" t="str">
            <v>李永会</v>
          </cell>
          <cell r="L617">
            <v>28</v>
          </cell>
          <cell r="M617" t="str">
            <v>康小平</v>
          </cell>
          <cell r="N617">
            <v>33</v>
          </cell>
          <cell r="O617" t="str">
            <v>李荣鑫</v>
          </cell>
          <cell r="P617">
            <v>28</v>
          </cell>
          <cell r="Q617" t="str">
            <v>尼玛布池</v>
          </cell>
          <cell r="R617">
            <v>54</v>
          </cell>
          <cell r="S617" t="str">
            <v>纪春权</v>
          </cell>
          <cell r="T617">
            <v>56</v>
          </cell>
          <cell r="U617" t="str">
            <v>杨琴</v>
          </cell>
          <cell r="V617">
            <v>38</v>
          </cell>
          <cell r="W617" t="str">
            <v>胡柔殳</v>
          </cell>
        </row>
        <row r="618">
          <cell r="B618" t="str">
            <v>G513422200505285013</v>
          </cell>
          <cell r="C618" t="str">
            <v>13</v>
          </cell>
          <cell r="D618" t="str">
            <v>英扎若</v>
          </cell>
          <cell r="E618">
            <v>409</v>
          </cell>
          <cell r="F618">
            <v>75</v>
          </cell>
          <cell r="G618" t="str">
            <v>格绒燚西</v>
          </cell>
          <cell r="H618">
            <v>39</v>
          </cell>
          <cell r="I618" t="str">
            <v>马俊</v>
          </cell>
          <cell r="J618">
            <v>59</v>
          </cell>
          <cell r="K618" t="str">
            <v>李永会</v>
          </cell>
          <cell r="L618">
            <v>20</v>
          </cell>
          <cell r="M618" t="str">
            <v>康小平</v>
          </cell>
          <cell r="N618">
            <v>36</v>
          </cell>
          <cell r="O618" t="str">
            <v>李荣鑫</v>
          </cell>
          <cell r="P618">
            <v>34</v>
          </cell>
          <cell r="Q618" t="str">
            <v>尼玛布池</v>
          </cell>
          <cell r="R618">
            <v>45</v>
          </cell>
          <cell r="S618" t="str">
            <v>纪春权</v>
          </cell>
          <cell r="T618">
            <v>41</v>
          </cell>
          <cell r="U618" t="str">
            <v>杨琴</v>
          </cell>
          <cell r="V618">
            <v>60</v>
          </cell>
          <cell r="W618" t="str">
            <v>胡柔殳</v>
          </cell>
        </row>
        <row r="619">
          <cell r="B619" t="str">
            <v>G513422200701200021</v>
          </cell>
          <cell r="C619" t="str">
            <v>13</v>
          </cell>
          <cell r="D619" t="str">
            <v>赵虎群</v>
          </cell>
          <cell r="E619">
            <v>407</v>
          </cell>
          <cell r="F619">
            <v>86</v>
          </cell>
          <cell r="G619" t="str">
            <v>格绒燚西</v>
          </cell>
          <cell r="H619">
            <v>33</v>
          </cell>
          <cell r="I619" t="str">
            <v>马俊</v>
          </cell>
          <cell r="J619">
            <v>62</v>
          </cell>
          <cell r="K619" t="str">
            <v>李永会</v>
          </cell>
          <cell r="L619">
            <v>22</v>
          </cell>
          <cell r="M619" t="str">
            <v>康小平</v>
          </cell>
          <cell r="N619">
            <v>27</v>
          </cell>
          <cell r="O619" t="str">
            <v>李荣鑫</v>
          </cell>
          <cell r="P619">
            <v>31</v>
          </cell>
          <cell r="Q619" t="str">
            <v>尼玛布池</v>
          </cell>
          <cell r="R619">
            <v>47</v>
          </cell>
          <cell r="S619" t="str">
            <v>纪春权</v>
          </cell>
          <cell r="T619">
            <v>63</v>
          </cell>
          <cell r="U619" t="str">
            <v>杨琴</v>
          </cell>
          <cell r="V619">
            <v>36</v>
          </cell>
          <cell r="W619" t="str">
            <v>胡柔殳</v>
          </cell>
        </row>
        <row r="620">
          <cell r="B620" t="str">
            <v>G513422200602280919</v>
          </cell>
          <cell r="C620" t="str">
            <v>13</v>
          </cell>
          <cell r="D620" t="str">
            <v>陈强</v>
          </cell>
          <cell r="E620">
            <v>402</v>
          </cell>
          <cell r="F620">
            <v>82</v>
          </cell>
          <cell r="G620" t="str">
            <v>格绒燚西</v>
          </cell>
          <cell r="H620">
            <v>36</v>
          </cell>
          <cell r="I620" t="str">
            <v>马俊</v>
          </cell>
          <cell r="J620">
            <v>36</v>
          </cell>
          <cell r="K620" t="str">
            <v>李永会</v>
          </cell>
          <cell r="L620">
            <v>30</v>
          </cell>
          <cell r="M620" t="str">
            <v>康小平</v>
          </cell>
          <cell r="N620">
            <v>32</v>
          </cell>
          <cell r="O620" t="str">
            <v>李荣鑫</v>
          </cell>
          <cell r="P620">
            <v>39</v>
          </cell>
          <cell r="Q620" t="str">
            <v>尼玛布池</v>
          </cell>
          <cell r="R620">
            <v>37</v>
          </cell>
          <cell r="S620" t="str">
            <v>纪春权</v>
          </cell>
          <cell r="T620">
            <v>56</v>
          </cell>
          <cell r="U620" t="str">
            <v>杨琴</v>
          </cell>
          <cell r="V620">
            <v>54</v>
          </cell>
          <cell r="W620" t="str">
            <v>胡柔殳</v>
          </cell>
        </row>
        <row r="621">
          <cell r="B621" t="str">
            <v>G513422200505303816</v>
          </cell>
          <cell r="C621" t="str">
            <v>13</v>
          </cell>
          <cell r="D621" t="str">
            <v>马尔甲</v>
          </cell>
          <cell r="E621">
            <v>401</v>
          </cell>
          <cell r="F621">
            <v>63</v>
          </cell>
          <cell r="G621" t="str">
            <v>格绒燚西</v>
          </cell>
          <cell r="H621">
            <v>25</v>
          </cell>
          <cell r="I621" t="str">
            <v>马俊</v>
          </cell>
          <cell r="J621">
            <v>41</v>
          </cell>
          <cell r="K621" t="str">
            <v>李永会</v>
          </cell>
          <cell r="L621">
            <v>29</v>
          </cell>
          <cell r="M621" t="str">
            <v>康小平</v>
          </cell>
          <cell r="N621">
            <v>39</v>
          </cell>
          <cell r="O621" t="str">
            <v>李荣鑫</v>
          </cell>
          <cell r="P621">
            <v>46</v>
          </cell>
          <cell r="Q621" t="str">
            <v>尼玛布池</v>
          </cell>
          <cell r="R621">
            <v>41</v>
          </cell>
          <cell r="S621" t="str">
            <v>纪春权</v>
          </cell>
          <cell r="T621">
            <v>51</v>
          </cell>
          <cell r="U621" t="str">
            <v>杨琴</v>
          </cell>
          <cell r="V621">
            <v>66</v>
          </cell>
          <cell r="W621" t="str">
            <v>胡柔殳</v>
          </cell>
        </row>
        <row r="622">
          <cell r="B622" t="str">
            <v>G513422200405202110</v>
          </cell>
          <cell r="C622" t="str">
            <v>13</v>
          </cell>
          <cell r="D622" t="str">
            <v>各强</v>
          </cell>
          <cell r="E622">
            <v>399</v>
          </cell>
          <cell r="F622">
            <v>70</v>
          </cell>
          <cell r="G622" t="str">
            <v>格绒燚西</v>
          </cell>
          <cell r="H622">
            <v>40</v>
          </cell>
          <cell r="I622" t="str">
            <v>马俊</v>
          </cell>
          <cell r="J622">
            <v>40</v>
          </cell>
          <cell r="K622" t="str">
            <v>李永会</v>
          </cell>
          <cell r="L622">
            <v>26</v>
          </cell>
          <cell r="M622" t="str">
            <v>康小平</v>
          </cell>
          <cell r="N622">
            <v>40</v>
          </cell>
          <cell r="O622" t="str">
            <v>李荣鑫</v>
          </cell>
          <cell r="P622">
            <v>34</v>
          </cell>
          <cell r="Q622" t="str">
            <v>尼玛布池</v>
          </cell>
          <cell r="R622">
            <v>44</v>
          </cell>
          <cell r="S622" t="str">
            <v>纪春权</v>
          </cell>
          <cell r="T622">
            <v>49</v>
          </cell>
          <cell r="U622" t="str">
            <v>杨琴</v>
          </cell>
          <cell r="V622">
            <v>56</v>
          </cell>
          <cell r="W622" t="str">
            <v>胡柔殳</v>
          </cell>
        </row>
        <row r="623">
          <cell r="B623" t="str">
            <v>G513422200608210727</v>
          </cell>
          <cell r="C623" t="str">
            <v>13</v>
          </cell>
          <cell r="D623" t="str">
            <v>唐安琪</v>
          </cell>
          <cell r="E623">
            <v>395</v>
          </cell>
          <cell r="F623">
            <v>80</v>
          </cell>
          <cell r="G623" t="str">
            <v>格绒燚西</v>
          </cell>
          <cell r="H623">
            <v>25</v>
          </cell>
          <cell r="I623" t="str">
            <v>马俊</v>
          </cell>
          <cell r="J623">
            <v>55</v>
          </cell>
          <cell r="K623" t="str">
            <v>李永会</v>
          </cell>
          <cell r="L623">
            <v>25</v>
          </cell>
          <cell r="M623" t="str">
            <v>康小平</v>
          </cell>
          <cell r="N623">
            <v>36</v>
          </cell>
          <cell r="O623" t="str">
            <v>李荣鑫</v>
          </cell>
          <cell r="P623">
            <v>29</v>
          </cell>
          <cell r="Q623" t="str">
            <v>尼玛布池</v>
          </cell>
          <cell r="R623">
            <v>43</v>
          </cell>
          <cell r="S623" t="str">
            <v>纪春权</v>
          </cell>
          <cell r="T623">
            <v>54</v>
          </cell>
          <cell r="U623" t="str">
            <v>杨琴</v>
          </cell>
          <cell r="V623">
            <v>48</v>
          </cell>
          <cell r="W623" t="str">
            <v>胡柔殳</v>
          </cell>
        </row>
        <row r="624">
          <cell r="B624" t="str">
            <v>G513422200506251915</v>
          </cell>
          <cell r="C624" t="str">
            <v>13</v>
          </cell>
          <cell r="D624" t="str">
            <v>李月光</v>
          </cell>
          <cell r="E624">
            <v>392.5</v>
          </cell>
          <cell r="F624">
            <v>80</v>
          </cell>
          <cell r="G624" t="str">
            <v>格绒燚西</v>
          </cell>
          <cell r="H624">
            <v>45</v>
          </cell>
          <cell r="I624" t="str">
            <v>马俊</v>
          </cell>
          <cell r="J624">
            <v>45.5</v>
          </cell>
          <cell r="K624" t="str">
            <v>李永会</v>
          </cell>
          <cell r="L624">
            <v>28</v>
          </cell>
          <cell r="M624" t="str">
            <v>康小平</v>
          </cell>
          <cell r="N624">
            <v>27</v>
          </cell>
          <cell r="O624" t="str">
            <v>李荣鑫</v>
          </cell>
          <cell r="P624">
            <v>32</v>
          </cell>
          <cell r="Q624" t="str">
            <v>尼玛布池</v>
          </cell>
          <cell r="R624">
            <v>39</v>
          </cell>
          <cell r="S624" t="str">
            <v>纪春权</v>
          </cell>
          <cell r="T624">
            <v>58</v>
          </cell>
          <cell r="U624" t="str">
            <v>杨琴</v>
          </cell>
          <cell r="V624">
            <v>38</v>
          </cell>
          <cell r="W624" t="str">
            <v>胡柔殳</v>
          </cell>
        </row>
        <row r="625">
          <cell r="B625" t="str">
            <v>G513422200702186014</v>
          </cell>
          <cell r="C625" t="str">
            <v>13</v>
          </cell>
          <cell r="D625" t="str">
            <v>黄晓明</v>
          </cell>
          <cell r="E625">
            <v>385.5</v>
          </cell>
          <cell r="F625">
            <v>66</v>
          </cell>
          <cell r="G625" t="str">
            <v>格绒燚西</v>
          </cell>
          <cell r="H625">
            <v>34</v>
          </cell>
          <cell r="I625" t="str">
            <v>马俊</v>
          </cell>
          <cell r="J625">
            <v>34.5</v>
          </cell>
          <cell r="K625" t="str">
            <v>李永会</v>
          </cell>
          <cell r="L625">
            <v>29</v>
          </cell>
          <cell r="M625" t="str">
            <v>康小平</v>
          </cell>
          <cell r="N625">
            <v>47</v>
          </cell>
          <cell r="O625" t="str">
            <v>李荣鑫</v>
          </cell>
          <cell r="P625">
            <v>51</v>
          </cell>
          <cell r="Q625" t="str">
            <v>尼玛布池</v>
          </cell>
          <cell r="R625">
            <v>22</v>
          </cell>
          <cell r="S625" t="str">
            <v>纪春权</v>
          </cell>
          <cell r="T625">
            <v>62</v>
          </cell>
          <cell r="U625" t="str">
            <v>杨琴</v>
          </cell>
          <cell r="V625">
            <v>40</v>
          </cell>
          <cell r="W625" t="str">
            <v>胡柔殳</v>
          </cell>
        </row>
        <row r="626">
          <cell r="B626" t="str">
            <v>G513422200604183821</v>
          </cell>
          <cell r="C626" t="str">
            <v>13</v>
          </cell>
          <cell r="D626" t="str">
            <v>杨美丽</v>
          </cell>
          <cell r="E626">
            <v>384.5</v>
          </cell>
          <cell r="F626">
            <v>77</v>
          </cell>
          <cell r="G626" t="str">
            <v>格绒燚西</v>
          </cell>
          <cell r="H626">
            <v>36</v>
          </cell>
          <cell r="I626" t="str">
            <v>马俊</v>
          </cell>
          <cell r="J626">
            <v>41.5</v>
          </cell>
          <cell r="K626" t="str">
            <v>李永会</v>
          </cell>
          <cell r="L626">
            <v>25</v>
          </cell>
          <cell r="M626" t="str">
            <v>康小平</v>
          </cell>
          <cell r="N626">
            <v>37</v>
          </cell>
          <cell r="O626" t="str">
            <v>李荣鑫</v>
          </cell>
          <cell r="P626">
            <v>31</v>
          </cell>
          <cell r="Q626" t="str">
            <v>尼玛布池</v>
          </cell>
          <cell r="R626">
            <v>29</v>
          </cell>
          <cell r="S626" t="str">
            <v>纪春权</v>
          </cell>
          <cell r="T626">
            <v>56</v>
          </cell>
          <cell r="U626" t="str">
            <v>杨琴</v>
          </cell>
          <cell r="V626">
            <v>52</v>
          </cell>
          <cell r="W626" t="str">
            <v>胡柔殳</v>
          </cell>
        </row>
        <row r="627">
          <cell r="B627" t="str">
            <v>G51342220061125152X</v>
          </cell>
          <cell r="C627" t="str">
            <v>13</v>
          </cell>
          <cell r="D627" t="str">
            <v>李梦玉</v>
          </cell>
          <cell r="E627">
            <v>384</v>
          </cell>
          <cell r="F627">
            <v>74</v>
          </cell>
          <cell r="G627" t="str">
            <v>格绒燚西</v>
          </cell>
          <cell r="H627">
            <v>33</v>
          </cell>
          <cell r="I627" t="str">
            <v>马俊</v>
          </cell>
          <cell r="J627">
            <v>46</v>
          </cell>
          <cell r="K627" t="str">
            <v>李永会</v>
          </cell>
          <cell r="L627">
            <v>27</v>
          </cell>
          <cell r="M627" t="str">
            <v>康小平</v>
          </cell>
          <cell r="N627">
            <v>25</v>
          </cell>
          <cell r="O627" t="str">
            <v>李荣鑫</v>
          </cell>
          <cell r="P627">
            <v>33</v>
          </cell>
          <cell r="Q627" t="str">
            <v>尼玛布池</v>
          </cell>
          <cell r="R627">
            <v>33</v>
          </cell>
          <cell r="S627" t="str">
            <v>纪春权</v>
          </cell>
          <cell r="T627">
            <v>51</v>
          </cell>
          <cell r="U627" t="str">
            <v>杨琴</v>
          </cell>
          <cell r="V627">
            <v>62</v>
          </cell>
          <cell r="W627" t="str">
            <v>胡柔殳</v>
          </cell>
        </row>
        <row r="628">
          <cell r="B628" t="str">
            <v>G513422200606172923</v>
          </cell>
          <cell r="C628" t="str">
            <v>13</v>
          </cell>
          <cell r="D628" t="str">
            <v>何克哈莫</v>
          </cell>
          <cell r="E628">
            <v>376</v>
          </cell>
          <cell r="F628">
            <v>73</v>
          </cell>
          <cell r="G628" t="str">
            <v>格绒燚西</v>
          </cell>
          <cell r="H628">
            <v>46</v>
          </cell>
          <cell r="I628" t="str">
            <v>马俊</v>
          </cell>
          <cell r="J628">
            <v>51</v>
          </cell>
          <cell r="K628" t="str">
            <v>李永会</v>
          </cell>
          <cell r="L628">
            <v>28</v>
          </cell>
          <cell r="M628" t="str">
            <v>康小平</v>
          </cell>
          <cell r="N628">
            <v>34</v>
          </cell>
          <cell r="O628" t="str">
            <v>李荣鑫</v>
          </cell>
          <cell r="P628">
            <v>28</v>
          </cell>
          <cell r="Q628" t="str">
            <v>尼玛布池</v>
          </cell>
          <cell r="R628">
            <v>31</v>
          </cell>
          <cell r="S628" t="str">
            <v>纪春权</v>
          </cell>
          <cell r="T628">
            <v>45</v>
          </cell>
          <cell r="U628" t="str">
            <v>杨琴</v>
          </cell>
          <cell r="V628">
            <v>40</v>
          </cell>
          <cell r="W628" t="str">
            <v>胡柔殳</v>
          </cell>
        </row>
        <row r="629">
          <cell r="B629" t="str">
            <v>G513422200606044817</v>
          </cell>
          <cell r="C629" t="str">
            <v>13</v>
          </cell>
          <cell r="D629" t="str">
            <v>次伦龙布</v>
          </cell>
          <cell r="E629">
            <v>369</v>
          </cell>
          <cell r="F629">
            <v>76</v>
          </cell>
          <cell r="G629" t="str">
            <v>格绒燚西</v>
          </cell>
          <cell r="H629">
            <v>36</v>
          </cell>
          <cell r="I629" t="str">
            <v>马俊</v>
          </cell>
          <cell r="J629">
            <v>31</v>
          </cell>
          <cell r="K629" t="str">
            <v>李永会</v>
          </cell>
          <cell r="L629">
            <v>25</v>
          </cell>
          <cell r="M629" t="str">
            <v>康小平</v>
          </cell>
          <cell r="N629">
            <v>32</v>
          </cell>
          <cell r="O629" t="str">
            <v>李荣鑫</v>
          </cell>
          <cell r="P629">
            <v>36</v>
          </cell>
          <cell r="Q629" t="str">
            <v>尼玛布池</v>
          </cell>
          <cell r="R629">
            <v>41</v>
          </cell>
          <cell r="S629" t="str">
            <v>纪春权</v>
          </cell>
          <cell r="T629">
            <v>48</v>
          </cell>
          <cell r="U629" t="str">
            <v>杨琴</v>
          </cell>
          <cell r="V629">
            <v>44</v>
          </cell>
          <cell r="W629" t="str">
            <v>胡柔殳</v>
          </cell>
        </row>
        <row r="630">
          <cell r="B630" t="str">
            <v>G513422200709146218</v>
          </cell>
          <cell r="C630" t="str">
            <v>13</v>
          </cell>
          <cell r="D630" t="str">
            <v>王小兵</v>
          </cell>
          <cell r="E630">
            <v>367</v>
          </cell>
          <cell r="F630">
            <v>70</v>
          </cell>
          <cell r="G630" t="str">
            <v>格绒燚西</v>
          </cell>
          <cell r="H630">
            <v>25</v>
          </cell>
          <cell r="I630" t="str">
            <v>马俊</v>
          </cell>
          <cell r="J630">
            <v>26</v>
          </cell>
          <cell r="K630" t="str">
            <v>李永会</v>
          </cell>
          <cell r="L630">
            <v>15</v>
          </cell>
          <cell r="M630" t="str">
            <v>康小平</v>
          </cell>
          <cell r="N630">
            <v>29</v>
          </cell>
          <cell r="O630" t="str">
            <v>李荣鑫</v>
          </cell>
          <cell r="P630">
            <v>45</v>
          </cell>
          <cell r="Q630" t="str">
            <v>尼玛布池</v>
          </cell>
          <cell r="R630">
            <v>43</v>
          </cell>
          <cell r="S630" t="str">
            <v>纪春权</v>
          </cell>
          <cell r="T630">
            <v>62</v>
          </cell>
          <cell r="U630" t="str">
            <v>杨琴</v>
          </cell>
          <cell r="V630">
            <v>52</v>
          </cell>
          <cell r="W630" t="str">
            <v>胡柔殳</v>
          </cell>
        </row>
        <row r="631">
          <cell r="B631" t="str">
            <v>G513422200601062143</v>
          </cell>
          <cell r="C631" t="str">
            <v>13</v>
          </cell>
          <cell r="D631" t="str">
            <v>吕健英</v>
          </cell>
          <cell r="E631">
            <v>365.5</v>
          </cell>
          <cell r="F631">
            <v>74</v>
          </cell>
          <cell r="G631" t="str">
            <v>格绒燚西</v>
          </cell>
          <cell r="H631">
            <v>30</v>
          </cell>
          <cell r="I631" t="str">
            <v>马俊</v>
          </cell>
          <cell r="J631">
            <v>51.5</v>
          </cell>
          <cell r="K631" t="str">
            <v>李永会</v>
          </cell>
          <cell r="L631">
            <v>11</v>
          </cell>
          <cell r="M631" t="str">
            <v>康小平</v>
          </cell>
          <cell r="N631">
            <v>24</v>
          </cell>
          <cell r="O631" t="str">
            <v>李荣鑫</v>
          </cell>
          <cell r="P631">
            <v>37</v>
          </cell>
          <cell r="Q631" t="str">
            <v>尼玛布池</v>
          </cell>
          <cell r="R631">
            <v>38</v>
          </cell>
          <cell r="S631" t="str">
            <v>纪春权</v>
          </cell>
          <cell r="T631">
            <v>50</v>
          </cell>
          <cell r="U631" t="str">
            <v>杨琴</v>
          </cell>
          <cell r="V631">
            <v>50</v>
          </cell>
          <cell r="W631" t="str">
            <v>胡柔殳</v>
          </cell>
        </row>
        <row r="632">
          <cell r="B632" t="str">
            <v>G513422200607074620</v>
          </cell>
          <cell r="C632" t="str">
            <v>13</v>
          </cell>
          <cell r="D632" t="str">
            <v>孙霞</v>
          </cell>
          <cell r="E632">
            <v>362</v>
          </cell>
          <cell r="F632">
            <v>80</v>
          </cell>
          <cell r="G632" t="str">
            <v>格绒燚西</v>
          </cell>
          <cell r="H632">
            <v>17</v>
          </cell>
          <cell r="I632" t="str">
            <v>马俊</v>
          </cell>
          <cell r="J632">
            <v>55</v>
          </cell>
          <cell r="K632" t="str">
            <v>李永会</v>
          </cell>
          <cell r="L632">
            <v>13</v>
          </cell>
          <cell r="M632" t="str">
            <v>康小平</v>
          </cell>
          <cell r="N632">
            <v>28</v>
          </cell>
          <cell r="O632" t="str">
            <v>李荣鑫</v>
          </cell>
          <cell r="P632">
            <v>31</v>
          </cell>
          <cell r="Q632" t="str">
            <v>尼玛布池</v>
          </cell>
          <cell r="R632">
            <v>39</v>
          </cell>
          <cell r="S632" t="str">
            <v>纪春权</v>
          </cell>
          <cell r="T632">
            <v>53</v>
          </cell>
          <cell r="U632" t="str">
            <v>杨琴</v>
          </cell>
          <cell r="V632">
            <v>46</v>
          </cell>
          <cell r="W632" t="str">
            <v>胡柔殳</v>
          </cell>
        </row>
        <row r="633">
          <cell r="B633" t="str">
            <v>G513422200502101928</v>
          </cell>
          <cell r="C633" t="str">
            <v>13</v>
          </cell>
          <cell r="D633" t="str">
            <v>伍玉牛</v>
          </cell>
          <cell r="E633">
            <v>362</v>
          </cell>
          <cell r="F633">
            <v>70</v>
          </cell>
          <cell r="G633" t="str">
            <v>格绒燚西</v>
          </cell>
          <cell r="H633">
            <v>51</v>
          </cell>
          <cell r="I633" t="str">
            <v>马俊</v>
          </cell>
          <cell r="J633">
            <v>31</v>
          </cell>
          <cell r="K633" t="str">
            <v>李永会</v>
          </cell>
          <cell r="L633">
            <v>14</v>
          </cell>
          <cell r="M633" t="str">
            <v>康小平</v>
          </cell>
          <cell r="N633">
            <v>31</v>
          </cell>
          <cell r="O633" t="str">
            <v>李荣鑫</v>
          </cell>
          <cell r="P633">
            <v>36</v>
          </cell>
          <cell r="Q633" t="str">
            <v>尼玛布池</v>
          </cell>
          <cell r="R633">
            <v>39</v>
          </cell>
          <cell r="S633" t="str">
            <v>纪春权</v>
          </cell>
          <cell r="T633">
            <v>45</v>
          </cell>
          <cell r="U633" t="str">
            <v>杨琴</v>
          </cell>
          <cell r="V633">
            <v>45</v>
          </cell>
          <cell r="W633" t="str">
            <v>胡柔殳</v>
          </cell>
        </row>
        <row r="634">
          <cell r="B634" t="str">
            <v>G513422200609290327</v>
          </cell>
          <cell r="C634" t="str">
            <v>13</v>
          </cell>
          <cell r="D634" t="str">
            <v>翁金祝玛</v>
          </cell>
          <cell r="E634">
            <v>355</v>
          </cell>
          <cell r="F634">
            <v>65</v>
          </cell>
          <cell r="G634" t="str">
            <v>格绒燚西</v>
          </cell>
          <cell r="H634">
            <v>35</v>
          </cell>
          <cell r="I634" t="str">
            <v>马俊</v>
          </cell>
          <cell r="J634">
            <v>47</v>
          </cell>
          <cell r="K634" t="str">
            <v>李永会</v>
          </cell>
          <cell r="L634">
            <v>12</v>
          </cell>
          <cell r="M634" t="str">
            <v>康小平</v>
          </cell>
          <cell r="N634">
            <v>21</v>
          </cell>
          <cell r="O634" t="str">
            <v>李荣鑫</v>
          </cell>
          <cell r="P634">
            <v>49</v>
          </cell>
          <cell r="Q634" t="str">
            <v>尼玛布池</v>
          </cell>
          <cell r="R634">
            <v>33</v>
          </cell>
          <cell r="S634" t="str">
            <v>纪春权</v>
          </cell>
          <cell r="T634">
            <v>45</v>
          </cell>
          <cell r="U634" t="str">
            <v>杨琴</v>
          </cell>
          <cell r="V634">
            <v>48</v>
          </cell>
          <cell r="W634" t="str">
            <v>胡柔殳</v>
          </cell>
        </row>
        <row r="635">
          <cell r="B635" t="str">
            <v>G513422200105014812</v>
          </cell>
          <cell r="C635" t="str">
            <v>13</v>
          </cell>
          <cell r="D635" t="str">
            <v>杜基次尔</v>
          </cell>
          <cell r="E635">
            <v>353</v>
          </cell>
          <cell r="F635">
            <v>56</v>
          </cell>
          <cell r="G635" t="str">
            <v>格绒燚西</v>
          </cell>
          <cell r="H635">
            <v>39</v>
          </cell>
          <cell r="I635" t="str">
            <v>马俊</v>
          </cell>
          <cell r="J635">
            <v>29</v>
          </cell>
          <cell r="K635" t="str">
            <v>李永会</v>
          </cell>
          <cell r="L635">
            <v>32</v>
          </cell>
          <cell r="M635" t="str">
            <v>康小平</v>
          </cell>
          <cell r="N635">
            <v>38</v>
          </cell>
          <cell r="O635" t="str">
            <v>李荣鑫</v>
          </cell>
          <cell r="P635">
            <v>27</v>
          </cell>
          <cell r="Q635" t="str">
            <v>尼玛布池</v>
          </cell>
          <cell r="R635">
            <v>31</v>
          </cell>
          <cell r="S635" t="str">
            <v>纪春权</v>
          </cell>
          <cell r="T635">
            <v>39</v>
          </cell>
          <cell r="U635" t="str">
            <v>杨琴</v>
          </cell>
          <cell r="V635">
            <v>62</v>
          </cell>
          <cell r="W635" t="str">
            <v>胡柔殳</v>
          </cell>
        </row>
        <row r="636">
          <cell r="B636" t="str">
            <v>G513422200711032316</v>
          </cell>
          <cell r="C636" t="str">
            <v>13</v>
          </cell>
          <cell r="D636" t="str">
            <v>杨陆斤</v>
          </cell>
          <cell r="E636">
            <v>352</v>
          </cell>
          <cell r="F636">
            <v>60</v>
          </cell>
          <cell r="G636" t="str">
            <v>格绒燚西</v>
          </cell>
          <cell r="H636">
            <v>40</v>
          </cell>
          <cell r="I636" t="str">
            <v>马俊</v>
          </cell>
          <cell r="J636">
            <v>42</v>
          </cell>
          <cell r="K636" t="str">
            <v>李永会</v>
          </cell>
          <cell r="L636">
            <v>23</v>
          </cell>
          <cell r="M636" t="str">
            <v>康小平</v>
          </cell>
          <cell r="N636">
            <v>29</v>
          </cell>
          <cell r="O636" t="str">
            <v>李荣鑫</v>
          </cell>
          <cell r="P636">
            <v>44</v>
          </cell>
          <cell r="Q636" t="str">
            <v>尼玛布池</v>
          </cell>
          <cell r="R636">
            <v>37</v>
          </cell>
          <cell r="S636" t="str">
            <v>纪春权</v>
          </cell>
          <cell r="T636">
            <v>35</v>
          </cell>
          <cell r="U636" t="str">
            <v>杨琴</v>
          </cell>
          <cell r="V636">
            <v>42</v>
          </cell>
          <cell r="W636" t="str">
            <v>胡柔殳</v>
          </cell>
        </row>
        <row r="637">
          <cell r="B637" t="str">
            <v>G513422200703140018</v>
          </cell>
          <cell r="C637" t="str">
            <v>13</v>
          </cell>
          <cell r="D637" t="str">
            <v>兰超</v>
          </cell>
          <cell r="E637">
            <v>348.5</v>
          </cell>
          <cell r="F637">
            <v>67</v>
          </cell>
          <cell r="G637" t="str">
            <v>格绒燚西</v>
          </cell>
          <cell r="H637">
            <v>29</v>
          </cell>
          <cell r="I637" t="str">
            <v>马俊</v>
          </cell>
          <cell r="J637">
            <v>36.5</v>
          </cell>
          <cell r="K637" t="str">
            <v>李永会</v>
          </cell>
          <cell r="L637">
            <v>26</v>
          </cell>
          <cell r="M637" t="str">
            <v>康小平</v>
          </cell>
          <cell r="N637">
            <v>33</v>
          </cell>
          <cell r="O637" t="str">
            <v>李荣鑫</v>
          </cell>
          <cell r="P637">
            <v>31</v>
          </cell>
          <cell r="Q637" t="str">
            <v>尼玛布池</v>
          </cell>
          <cell r="R637">
            <v>38</v>
          </cell>
          <cell r="S637" t="str">
            <v>纪春权</v>
          </cell>
          <cell r="T637">
            <v>44</v>
          </cell>
          <cell r="U637" t="str">
            <v>杨琴</v>
          </cell>
          <cell r="V637">
            <v>44</v>
          </cell>
          <cell r="W637" t="str">
            <v>胡柔殳</v>
          </cell>
        </row>
        <row r="638">
          <cell r="B638" t="str">
            <v>G513422200810181720</v>
          </cell>
          <cell r="C638" t="str">
            <v>13</v>
          </cell>
          <cell r="D638" t="str">
            <v>何俊</v>
          </cell>
          <cell r="E638">
            <v>346.5</v>
          </cell>
          <cell r="F638">
            <v>66</v>
          </cell>
          <cell r="G638" t="str">
            <v>格绒燚西</v>
          </cell>
          <cell r="H638">
            <v>28</v>
          </cell>
          <cell r="I638" t="str">
            <v>马俊</v>
          </cell>
          <cell r="J638">
            <v>41.5</v>
          </cell>
          <cell r="K638" t="str">
            <v>李永会</v>
          </cell>
          <cell r="L638">
            <v>23</v>
          </cell>
          <cell r="M638" t="str">
            <v>康小平</v>
          </cell>
          <cell r="N638">
            <v>35</v>
          </cell>
          <cell r="O638" t="str">
            <v>李荣鑫</v>
          </cell>
          <cell r="P638">
            <v>35</v>
          </cell>
          <cell r="Q638" t="str">
            <v>尼玛布池</v>
          </cell>
          <cell r="R638">
            <v>33</v>
          </cell>
          <cell r="S638" t="str">
            <v>纪春权</v>
          </cell>
          <cell r="T638">
            <v>47</v>
          </cell>
          <cell r="U638" t="str">
            <v>杨琴</v>
          </cell>
          <cell r="V638">
            <v>38</v>
          </cell>
          <cell r="W638" t="str">
            <v>胡柔殳</v>
          </cell>
        </row>
        <row r="639">
          <cell r="B639" t="str">
            <v>G513422200701202529</v>
          </cell>
          <cell r="C639" t="str">
            <v>13</v>
          </cell>
          <cell r="D639" t="str">
            <v>陶顺英</v>
          </cell>
          <cell r="E639">
            <v>336.5</v>
          </cell>
          <cell r="F639">
            <v>79</v>
          </cell>
          <cell r="G639" t="str">
            <v>格绒燚西</v>
          </cell>
          <cell r="H639">
            <v>45</v>
          </cell>
          <cell r="I639" t="str">
            <v>马俊</v>
          </cell>
          <cell r="J639">
            <v>47.5</v>
          </cell>
          <cell r="K639" t="str">
            <v>李永会</v>
          </cell>
          <cell r="L639">
            <v>23</v>
          </cell>
          <cell r="M639" t="str">
            <v>康小平</v>
          </cell>
          <cell r="N639">
            <v>29</v>
          </cell>
          <cell r="O639" t="str">
            <v>李荣鑫</v>
          </cell>
          <cell r="P639">
            <v>28</v>
          </cell>
          <cell r="Q639" t="str">
            <v>尼玛布池</v>
          </cell>
          <cell r="R639">
            <v>22</v>
          </cell>
          <cell r="S639" t="str">
            <v>纪春权</v>
          </cell>
          <cell r="T639">
            <v>43</v>
          </cell>
          <cell r="U639" t="str">
            <v>杨琴</v>
          </cell>
          <cell r="V639">
            <v>20</v>
          </cell>
          <cell r="W639" t="str">
            <v>胡柔殳</v>
          </cell>
        </row>
        <row r="640">
          <cell r="B640" t="str">
            <v>G513422200206151525</v>
          </cell>
          <cell r="C640" t="str">
            <v>13</v>
          </cell>
          <cell r="D640" t="str">
            <v>吕阿呷</v>
          </cell>
          <cell r="E640">
            <v>335.5</v>
          </cell>
          <cell r="F640">
            <v>73</v>
          </cell>
          <cell r="G640" t="str">
            <v>格绒燚西</v>
          </cell>
          <cell r="H640">
            <v>20</v>
          </cell>
          <cell r="I640" t="str">
            <v>马俊</v>
          </cell>
          <cell r="J640">
            <v>42.5</v>
          </cell>
          <cell r="K640" t="str">
            <v>李永会</v>
          </cell>
          <cell r="L640">
            <v>8</v>
          </cell>
          <cell r="M640" t="str">
            <v>康小平</v>
          </cell>
          <cell r="N640">
            <v>28</v>
          </cell>
          <cell r="O640" t="str">
            <v>李荣鑫</v>
          </cell>
          <cell r="P640">
            <v>28</v>
          </cell>
          <cell r="Q640" t="str">
            <v>尼玛布池</v>
          </cell>
          <cell r="R640">
            <v>36</v>
          </cell>
          <cell r="S640" t="str">
            <v>纪春权</v>
          </cell>
          <cell r="T640">
            <v>54</v>
          </cell>
          <cell r="U640" t="str">
            <v>杨琴</v>
          </cell>
          <cell r="V640">
            <v>46</v>
          </cell>
          <cell r="W640" t="str">
            <v>胡柔殳</v>
          </cell>
        </row>
        <row r="641">
          <cell r="B641" t="str">
            <v>G513422200505151728</v>
          </cell>
          <cell r="C641" t="str">
            <v>13</v>
          </cell>
          <cell r="D641" t="str">
            <v>项秋琳</v>
          </cell>
          <cell r="E641">
            <v>324</v>
          </cell>
          <cell r="F641">
            <v>70</v>
          </cell>
          <cell r="G641" t="str">
            <v>格绒燚西</v>
          </cell>
          <cell r="H641">
            <v>28</v>
          </cell>
          <cell r="I641" t="str">
            <v>马俊</v>
          </cell>
          <cell r="J641">
            <v>31</v>
          </cell>
          <cell r="K641" t="str">
            <v>李永会</v>
          </cell>
          <cell r="L641">
            <v>14</v>
          </cell>
          <cell r="M641" t="str">
            <v>康小平</v>
          </cell>
          <cell r="N641">
            <v>36</v>
          </cell>
          <cell r="O641" t="str">
            <v>李荣鑫</v>
          </cell>
          <cell r="P641">
            <v>35</v>
          </cell>
          <cell r="Q641" t="str">
            <v>尼玛布池</v>
          </cell>
          <cell r="R641">
            <v>21</v>
          </cell>
          <cell r="S641" t="str">
            <v>纪春权</v>
          </cell>
          <cell r="T641">
            <v>39</v>
          </cell>
          <cell r="U641" t="str">
            <v>杨琴</v>
          </cell>
          <cell r="V641">
            <v>50</v>
          </cell>
          <cell r="W641" t="str">
            <v>胡柔殳</v>
          </cell>
        </row>
        <row r="642">
          <cell r="B642" t="str">
            <v>G513422200603273614</v>
          </cell>
          <cell r="C642" t="str">
            <v>13</v>
          </cell>
          <cell r="D642" t="str">
            <v>朗杰偏初</v>
          </cell>
          <cell r="E642">
            <v>311.5</v>
          </cell>
          <cell r="F642">
            <v>46</v>
          </cell>
          <cell r="G642" t="str">
            <v>格绒燚西</v>
          </cell>
          <cell r="H642">
            <v>21</v>
          </cell>
          <cell r="I642" t="str">
            <v>马俊</v>
          </cell>
          <cell r="J642">
            <v>43.5</v>
          </cell>
          <cell r="K642" t="str">
            <v>李永会</v>
          </cell>
          <cell r="L642">
            <v>25</v>
          </cell>
          <cell r="M642" t="str">
            <v>康小平</v>
          </cell>
          <cell r="N642">
            <v>15</v>
          </cell>
          <cell r="O642" t="str">
            <v>李荣鑫</v>
          </cell>
          <cell r="P642">
            <v>29</v>
          </cell>
          <cell r="Q642" t="str">
            <v>尼玛布池</v>
          </cell>
          <cell r="R642">
            <v>36</v>
          </cell>
          <cell r="S642" t="str">
            <v>纪春权</v>
          </cell>
          <cell r="T642">
            <v>56</v>
          </cell>
          <cell r="U642" t="str">
            <v>杨琴</v>
          </cell>
          <cell r="V642">
            <v>40</v>
          </cell>
          <cell r="W642" t="str">
            <v>胡柔殳</v>
          </cell>
        </row>
        <row r="643">
          <cell r="B643" t="str">
            <v>G513422200607165012</v>
          </cell>
          <cell r="C643" t="str">
            <v>14</v>
          </cell>
          <cell r="D643" t="str">
            <v>次仁降初</v>
          </cell>
          <cell r="E643">
            <v>528</v>
          </cell>
          <cell r="F643">
            <v>69</v>
          </cell>
          <cell r="G643" t="str">
            <v>易涛</v>
          </cell>
          <cell r="H643">
            <v>76</v>
          </cell>
          <cell r="I643" t="str">
            <v>邓国华</v>
          </cell>
          <cell r="J643">
            <v>32</v>
          </cell>
          <cell r="K643" t="str">
            <v>田维婷</v>
          </cell>
          <cell r="L643">
            <v>46</v>
          </cell>
          <cell r="M643" t="str">
            <v>赵建超</v>
          </cell>
          <cell r="N643">
            <v>64</v>
          </cell>
          <cell r="O643" t="str">
            <v>叶小军</v>
          </cell>
          <cell r="P643">
            <v>69</v>
          </cell>
          <cell r="Q643" t="str">
            <v>彭桦</v>
          </cell>
          <cell r="R643">
            <v>48</v>
          </cell>
          <cell r="S643" t="str">
            <v>马巫各</v>
          </cell>
          <cell r="T643">
            <v>58</v>
          </cell>
          <cell r="U643" t="str">
            <v>降初里</v>
          </cell>
          <cell r="V643">
            <v>66</v>
          </cell>
          <cell r="W643" t="str">
            <v>邓倩</v>
          </cell>
        </row>
        <row r="644">
          <cell r="B644" t="str">
            <v>G51342220070919501X</v>
          </cell>
          <cell r="C644" t="str">
            <v>14</v>
          </cell>
          <cell r="D644" t="str">
            <v>英支若</v>
          </cell>
          <cell r="E644">
            <v>472.5</v>
          </cell>
          <cell r="F644">
            <v>79</v>
          </cell>
          <cell r="G644" t="str">
            <v>易涛</v>
          </cell>
          <cell r="H644">
            <v>43</v>
          </cell>
          <cell r="I644" t="str">
            <v>邓国华</v>
          </cell>
          <cell r="J644">
            <v>45.5</v>
          </cell>
          <cell r="K644" t="str">
            <v>田维婷</v>
          </cell>
          <cell r="L644">
            <v>31</v>
          </cell>
          <cell r="M644" t="str">
            <v>赵建超</v>
          </cell>
          <cell r="N644">
            <v>57</v>
          </cell>
          <cell r="O644" t="str">
            <v>叶小军</v>
          </cell>
          <cell r="P644">
            <v>54</v>
          </cell>
          <cell r="Q644" t="str">
            <v>彭桦</v>
          </cell>
          <cell r="R644">
            <v>45</v>
          </cell>
          <cell r="S644" t="str">
            <v>马巫各</v>
          </cell>
          <cell r="T644">
            <v>56</v>
          </cell>
          <cell r="U644" t="str">
            <v>降初里</v>
          </cell>
          <cell r="V644">
            <v>62</v>
          </cell>
          <cell r="W644" t="str">
            <v>邓倩</v>
          </cell>
        </row>
        <row r="645">
          <cell r="B645" t="str">
            <v>G513422200607233628</v>
          </cell>
          <cell r="C645" t="str">
            <v>14</v>
          </cell>
          <cell r="D645" t="str">
            <v>代朝英</v>
          </cell>
          <cell r="E645">
            <v>456</v>
          </cell>
          <cell r="F645">
            <v>80</v>
          </cell>
          <cell r="G645" t="str">
            <v>易涛</v>
          </cell>
          <cell r="H645">
            <v>71</v>
          </cell>
          <cell r="I645" t="str">
            <v>邓国华</v>
          </cell>
          <cell r="J645">
            <v>71</v>
          </cell>
          <cell r="K645" t="str">
            <v>田维婷</v>
          </cell>
          <cell r="L645">
            <v>41</v>
          </cell>
          <cell r="M645" t="str">
            <v>赵建超</v>
          </cell>
          <cell r="N645">
            <v>24</v>
          </cell>
          <cell r="O645" t="str">
            <v>叶小军</v>
          </cell>
          <cell r="P645">
            <v>42</v>
          </cell>
          <cell r="Q645" t="str">
            <v>彭桦</v>
          </cell>
          <cell r="R645">
            <v>30</v>
          </cell>
          <cell r="S645" t="str">
            <v>马巫各</v>
          </cell>
          <cell r="T645">
            <v>49</v>
          </cell>
          <cell r="U645" t="str">
            <v>降初里</v>
          </cell>
          <cell r="V645">
            <v>48</v>
          </cell>
          <cell r="W645" t="str">
            <v>邓倩</v>
          </cell>
        </row>
        <row r="646">
          <cell r="B646" t="str">
            <v>G513422200512051522</v>
          </cell>
          <cell r="C646" t="str">
            <v>14</v>
          </cell>
          <cell r="D646" t="str">
            <v>沈梦英</v>
          </cell>
          <cell r="E646">
            <v>453.5</v>
          </cell>
          <cell r="F646">
            <v>75</v>
          </cell>
          <cell r="G646" t="str">
            <v>易涛</v>
          </cell>
          <cell r="H646">
            <v>50</v>
          </cell>
          <cell r="I646" t="str">
            <v>邓国华</v>
          </cell>
          <cell r="J646">
            <v>36.5</v>
          </cell>
          <cell r="K646" t="str">
            <v>田维婷</v>
          </cell>
          <cell r="L646">
            <v>35</v>
          </cell>
          <cell r="M646" t="str">
            <v>赵建超</v>
          </cell>
          <cell r="N646">
            <v>25</v>
          </cell>
          <cell r="O646" t="str">
            <v>叶小军</v>
          </cell>
          <cell r="P646">
            <v>50</v>
          </cell>
          <cell r="Q646" t="str">
            <v>彭桦</v>
          </cell>
          <cell r="R646">
            <v>50</v>
          </cell>
          <cell r="S646" t="str">
            <v>马巫各</v>
          </cell>
          <cell r="T646">
            <v>58</v>
          </cell>
          <cell r="U646" t="str">
            <v>降初里</v>
          </cell>
          <cell r="V646">
            <v>74</v>
          </cell>
          <cell r="W646" t="str">
            <v>邓倩</v>
          </cell>
        </row>
        <row r="647">
          <cell r="B647" t="str">
            <v>G513422200803112524</v>
          </cell>
          <cell r="C647" t="str">
            <v>14</v>
          </cell>
          <cell r="D647" t="str">
            <v>赖兴莲</v>
          </cell>
          <cell r="E647">
            <v>447.5</v>
          </cell>
          <cell r="F647">
            <v>74</v>
          </cell>
          <cell r="G647" t="str">
            <v>易涛</v>
          </cell>
          <cell r="H647">
            <v>52</v>
          </cell>
          <cell r="I647" t="str">
            <v>邓国华</v>
          </cell>
          <cell r="J647">
            <v>44.5</v>
          </cell>
          <cell r="K647" t="str">
            <v>田维婷</v>
          </cell>
          <cell r="L647">
            <v>33</v>
          </cell>
          <cell r="M647" t="str">
            <v>赵建超</v>
          </cell>
          <cell r="N647">
            <v>37</v>
          </cell>
          <cell r="O647" t="str">
            <v>叶小军</v>
          </cell>
          <cell r="P647">
            <v>44</v>
          </cell>
          <cell r="Q647" t="str">
            <v>彭桦</v>
          </cell>
          <cell r="R647">
            <v>45</v>
          </cell>
          <cell r="S647" t="str">
            <v>马巫各</v>
          </cell>
          <cell r="T647">
            <v>58</v>
          </cell>
          <cell r="U647" t="str">
            <v>降初里</v>
          </cell>
          <cell r="V647">
            <v>60</v>
          </cell>
          <cell r="W647" t="str">
            <v>邓倩</v>
          </cell>
        </row>
        <row r="648">
          <cell r="B648" t="str">
            <v>G513422200401146019</v>
          </cell>
          <cell r="C648" t="str">
            <v>14</v>
          </cell>
          <cell r="D648" t="str">
            <v>固祖</v>
          </cell>
          <cell r="E648">
            <v>437.5</v>
          </cell>
          <cell r="F648">
            <v>77</v>
          </cell>
          <cell r="G648" t="str">
            <v>易涛</v>
          </cell>
          <cell r="H648">
            <v>32</v>
          </cell>
          <cell r="I648" t="str">
            <v>邓国华</v>
          </cell>
          <cell r="J648">
            <v>35.5</v>
          </cell>
          <cell r="K648" t="str">
            <v>田维婷</v>
          </cell>
          <cell r="L648">
            <v>37</v>
          </cell>
          <cell r="M648" t="str">
            <v>赵建超</v>
          </cell>
          <cell r="N648">
            <v>25</v>
          </cell>
          <cell r="O648" t="str">
            <v>叶小军</v>
          </cell>
          <cell r="P648">
            <v>37</v>
          </cell>
          <cell r="Q648" t="str">
            <v>彭桦</v>
          </cell>
          <cell r="R648">
            <v>58</v>
          </cell>
          <cell r="S648" t="str">
            <v>马巫各</v>
          </cell>
          <cell r="T648">
            <v>68</v>
          </cell>
          <cell r="U648" t="str">
            <v>降初里</v>
          </cell>
          <cell r="V648">
            <v>68</v>
          </cell>
          <cell r="W648" t="str">
            <v>邓倩</v>
          </cell>
        </row>
        <row r="649">
          <cell r="B649" t="str">
            <v>G513422200506131112</v>
          </cell>
          <cell r="C649" t="str">
            <v>14</v>
          </cell>
          <cell r="D649" t="str">
            <v>马古都</v>
          </cell>
          <cell r="E649">
            <v>434</v>
          </cell>
          <cell r="F649">
            <v>71</v>
          </cell>
          <cell r="G649" t="str">
            <v>易涛</v>
          </cell>
          <cell r="H649">
            <v>42</v>
          </cell>
          <cell r="I649" t="str">
            <v>邓国华</v>
          </cell>
          <cell r="J649">
            <v>42</v>
          </cell>
          <cell r="K649" t="str">
            <v>田维婷</v>
          </cell>
          <cell r="L649">
            <v>33</v>
          </cell>
          <cell r="M649" t="str">
            <v>赵建超</v>
          </cell>
          <cell r="N649">
            <v>39</v>
          </cell>
          <cell r="O649" t="str">
            <v>叶小军</v>
          </cell>
          <cell r="P649">
            <v>39</v>
          </cell>
          <cell r="Q649" t="str">
            <v>彭桦</v>
          </cell>
          <cell r="R649">
            <v>45</v>
          </cell>
          <cell r="S649" t="str">
            <v>马巫各</v>
          </cell>
          <cell r="T649">
            <v>63</v>
          </cell>
          <cell r="U649" t="str">
            <v>降初里</v>
          </cell>
          <cell r="V649">
            <v>60</v>
          </cell>
          <cell r="W649" t="str">
            <v>邓倩</v>
          </cell>
        </row>
        <row r="650">
          <cell r="B650" t="str">
            <v>G513422200410132110</v>
          </cell>
          <cell r="C650" t="str">
            <v>14</v>
          </cell>
          <cell r="D650" t="str">
            <v>吕绍冬</v>
          </cell>
          <cell r="E650">
            <v>430.5</v>
          </cell>
          <cell r="F650">
            <v>85</v>
          </cell>
          <cell r="G650" t="str">
            <v>易涛</v>
          </cell>
          <cell r="H650">
            <v>53</v>
          </cell>
          <cell r="I650" t="str">
            <v>邓国华</v>
          </cell>
          <cell r="J650">
            <v>40.5</v>
          </cell>
          <cell r="K650" t="str">
            <v>田维婷</v>
          </cell>
          <cell r="L650">
            <v>24</v>
          </cell>
          <cell r="M650" t="str">
            <v>赵建超</v>
          </cell>
          <cell r="N650">
            <v>23</v>
          </cell>
          <cell r="O650" t="str">
            <v>叶小军</v>
          </cell>
          <cell r="P650">
            <v>23</v>
          </cell>
          <cell r="Q650" t="str">
            <v>彭桦</v>
          </cell>
          <cell r="R650">
            <v>54</v>
          </cell>
          <cell r="S650" t="str">
            <v>马巫各</v>
          </cell>
          <cell r="T650">
            <v>76</v>
          </cell>
          <cell r="U650" t="str">
            <v>降初里</v>
          </cell>
          <cell r="V650">
            <v>52</v>
          </cell>
          <cell r="W650" t="str">
            <v>邓倩</v>
          </cell>
        </row>
        <row r="651">
          <cell r="B651" t="str">
            <v>G513422200509263815</v>
          </cell>
          <cell r="C651" t="str">
            <v>14</v>
          </cell>
          <cell r="D651" t="str">
            <v>吴金兵</v>
          </cell>
          <cell r="E651">
            <v>418</v>
          </cell>
          <cell r="F651">
            <v>73</v>
          </cell>
          <cell r="G651" t="str">
            <v>易涛</v>
          </cell>
          <cell r="H651">
            <v>38</v>
          </cell>
          <cell r="I651" t="str">
            <v>邓国华</v>
          </cell>
          <cell r="J651">
            <v>45</v>
          </cell>
          <cell r="K651" t="str">
            <v>田维婷</v>
          </cell>
          <cell r="L651">
            <v>27</v>
          </cell>
          <cell r="M651" t="str">
            <v>赵建超</v>
          </cell>
          <cell r="N651">
            <v>33</v>
          </cell>
          <cell r="O651" t="str">
            <v>叶小军</v>
          </cell>
          <cell r="P651">
            <v>43</v>
          </cell>
          <cell r="Q651" t="str">
            <v>彭桦</v>
          </cell>
          <cell r="R651">
            <v>40</v>
          </cell>
          <cell r="S651" t="str">
            <v>马巫各</v>
          </cell>
          <cell r="T651">
            <v>49</v>
          </cell>
          <cell r="U651" t="str">
            <v>降初里</v>
          </cell>
          <cell r="V651">
            <v>70</v>
          </cell>
          <cell r="W651" t="str">
            <v>邓倩</v>
          </cell>
        </row>
        <row r="652">
          <cell r="B652" t="str">
            <v>G513422200706060718</v>
          </cell>
          <cell r="C652" t="str">
            <v>14</v>
          </cell>
          <cell r="D652" t="str">
            <v>兰灵杰</v>
          </cell>
          <cell r="E652">
            <v>417.5</v>
          </cell>
          <cell r="F652">
            <v>77</v>
          </cell>
          <cell r="G652" t="str">
            <v>易涛</v>
          </cell>
          <cell r="H652">
            <v>43</v>
          </cell>
          <cell r="I652" t="str">
            <v>邓国华</v>
          </cell>
          <cell r="J652">
            <v>42.5</v>
          </cell>
          <cell r="K652" t="str">
            <v>田维婷</v>
          </cell>
          <cell r="L652">
            <v>23</v>
          </cell>
          <cell r="M652" t="str">
            <v>赵建超</v>
          </cell>
          <cell r="N652">
            <v>42</v>
          </cell>
          <cell r="O652" t="str">
            <v>叶小军</v>
          </cell>
          <cell r="P652">
            <v>30</v>
          </cell>
          <cell r="Q652" t="str">
            <v>彭桦</v>
          </cell>
          <cell r="R652">
            <v>49</v>
          </cell>
          <cell r="S652" t="str">
            <v>马巫各</v>
          </cell>
          <cell r="T652">
            <v>47</v>
          </cell>
          <cell r="U652" t="str">
            <v>降初里</v>
          </cell>
          <cell r="V652">
            <v>64</v>
          </cell>
          <cell r="W652" t="str">
            <v>邓倩</v>
          </cell>
        </row>
        <row r="653">
          <cell r="B653" t="str">
            <v>G513422200512014422</v>
          </cell>
          <cell r="C653" t="str">
            <v>14</v>
          </cell>
          <cell r="D653" t="str">
            <v>杨伍支</v>
          </cell>
          <cell r="E653">
            <v>417.5</v>
          </cell>
          <cell r="F653">
            <v>91</v>
          </cell>
          <cell r="G653" t="str">
            <v>易涛</v>
          </cell>
          <cell r="H653">
            <v>31</v>
          </cell>
          <cell r="I653" t="str">
            <v>邓国华</v>
          </cell>
          <cell r="J653">
            <v>66.5</v>
          </cell>
          <cell r="K653" t="str">
            <v>田维婷</v>
          </cell>
          <cell r="L653">
            <v>12</v>
          </cell>
          <cell r="M653" t="str">
            <v>赵建超</v>
          </cell>
          <cell r="N653">
            <v>31</v>
          </cell>
          <cell r="O653" t="str">
            <v>叶小军</v>
          </cell>
          <cell r="P653">
            <v>34</v>
          </cell>
          <cell r="Q653" t="str">
            <v>彭桦</v>
          </cell>
          <cell r="R653">
            <v>49</v>
          </cell>
          <cell r="S653" t="str">
            <v>马巫各</v>
          </cell>
          <cell r="T653">
            <v>59</v>
          </cell>
          <cell r="U653" t="str">
            <v>降初里</v>
          </cell>
          <cell r="V653">
            <v>44</v>
          </cell>
          <cell r="W653" t="str">
            <v>邓倩</v>
          </cell>
        </row>
        <row r="654">
          <cell r="B654" t="str">
            <v>G51342220040915382X</v>
          </cell>
          <cell r="C654" t="str">
            <v>14</v>
          </cell>
          <cell r="D654" t="str">
            <v>沈秀珍</v>
          </cell>
          <cell r="E654">
            <v>417</v>
          </cell>
          <cell r="F654">
            <v>85</v>
          </cell>
          <cell r="G654" t="str">
            <v>易涛</v>
          </cell>
          <cell r="H654">
            <v>25</v>
          </cell>
          <cell r="I654" t="str">
            <v>邓国华</v>
          </cell>
          <cell r="J654">
            <v>68</v>
          </cell>
          <cell r="K654" t="str">
            <v>田维婷</v>
          </cell>
          <cell r="L654">
            <v>21</v>
          </cell>
          <cell r="M654" t="str">
            <v>赵建超</v>
          </cell>
          <cell r="N654">
            <v>16</v>
          </cell>
          <cell r="O654" t="str">
            <v>叶小军</v>
          </cell>
          <cell r="P654">
            <v>46</v>
          </cell>
          <cell r="Q654" t="str">
            <v>彭桦</v>
          </cell>
          <cell r="R654">
            <v>47</v>
          </cell>
          <cell r="S654" t="str">
            <v>马巫各</v>
          </cell>
          <cell r="T654">
            <v>49</v>
          </cell>
          <cell r="U654" t="str">
            <v>降初里</v>
          </cell>
          <cell r="V654">
            <v>60</v>
          </cell>
          <cell r="W654" t="str">
            <v>邓倩</v>
          </cell>
        </row>
        <row r="655">
          <cell r="B655" t="str">
            <v>G513422200603162121</v>
          </cell>
          <cell r="C655" t="str">
            <v>14</v>
          </cell>
          <cell r="D655" t="str">
            <v>扎西布尺</v>
          </cell>
          <cell r="E655">
            <v>408.5</v>
          </cell>
          <cell r="F655">
            <v>91</v>
          </cell>
          <cell r="G655" t="str">
            <v>易涛</v>
          </cell>
          <cell r="H655">
            <v>33</v>
          </cell>
          <cell r="I655" t="str">
            <v>邓国华</v>
          </cell>
          <cell r="J655">
            <v>63.5</v>
          </cell>
          <cell r="K655" t="str">
            <v>田维婷</v>
          </cell>
          <cell r="L655">
            <v>28</v>
          </cell>
          <cell r="M655" t="str">
            <v>赵建超</v>
          </cell>
          <cell r="N655">
            <v>34</v>
          </cell>
          <cell r="O655" t="str">
            <v>叶小军</v>
          </cell>
          <cell r="P655">
            <v>29</v>
          </cell>
          <cell r="Q655" t="str">
            <v>彭桦</v>
          </cell>
          <cell r="R655">
            <v>45</v>
          </cell>
          <cell r="S655" t="str">
            <v>马巫各</v>
          </cell>
          <cell r="T655">
            <v>43</v>
          </cell>
          <cell r="U655" t="str">
            <v>降初里</v>
          </cell>
          <cell r="V655">
            <v>42</v>
          </cell>
          <cell r="W655" t="str">
            <v>邓倩</v>
          </cell>
        </row>
        <row r="656">
          <cell r="B656" t="str">
            <v>G513422200611301320</v>
          </cell>
          <cell r="C656" t="str">
            <v>14</v>
          </cell>
          <cell r="D656" t="str">
            <v>王芳</v>
          </cell>
          <cell r="E656">
            <v>407.5</v>
          </cell>
          <cell r="F656">
            <v>73</v>
          </cell>
          <cell r="G656" t="str">
            <v>易涛</v>
          </cell>
          <cell r="H656">
            <v>31</v>
          </cell>
          <cell r="I656" t="str">
            <v>邓国华</v>
          </cell>
          <cell r="J656">
            <v>50.5</v>
          </cell>
          <cell r="K656" t="str">
            <v>田维婷</v>
          </cell>
          <cell r="L656">
            <v>21</v>
          </cell>
          <cell r="M656" t="str">
            <v>赵建超</v>
          </cell>
          <cell r="N656">
            <v>35</v>
          </cell>
          <cell r="O656" t="str">
            <v>叶小军</v>
          </cell>
          <cell r="P656">
            <v>41</v>
          </cell>
          <cell r="Q656" t="str">
            <v>彭桦</v>
          </cell>
          <cell r="R656">
            <v>36</v>
          </cell>
          <cell r="S656" t="str">
            <v>马巫各</v>
          </cell>
          <cell r="T656">
            <v>64</v>
          </cell>
          <cell r="U656" t="str">
            <v>降初里</v>
          </cell>
          <cell r="V656">
            <v>56</v>
          </cell>
          <cell r="W656" t="str">
            <v>邓倩</v>
          </cell>
        </row>
        <row r="657">
          <cell r="B657" t="str">
            <v>G513422200604055029</v>
          </cell>
          <cell r="C657" t="str">
            <v>14</v>
          </cell>
          <cell r="D657" t="str">
            <v>央青拉姆</v>
          </cell>
          <cell r="E657">
            <v>403</v>
          </cell>
          <cell r="F657">
            <v>79</v>
          </cell>
          <cell r="G657" t="str">
            <v>易涛</v>
          </cell>
          <cell r="H657">
            <v>36</v>
          </cell>
          <cell r="I657" t="str">
            <v>邓国华</v>
          </cell>
          <cell r="J657">
            <v>47</v>
          </cell>
          <cell r="K657" t="str">
            <v>田维婷</v>
          </cell>
          <cell r="L657">
            <v>24</v>
          </cell>
          <cell r="M657" t="str">
            <v>赵建超</v>
          </cell>
          <cell r="N657">
            <v>25</v>
          </cell>
          <cell r="O657" t="str">
            <v>叶小军</v>
          </cell>
          <cell r="P657">
            <v>34</v>
          </cell>
          <cell r="Q657" t="str">
            <v>彭桦</v>
          </cell>
          <cell r="R657">
            <v>46</v>
          </cell>
          <cell r="S657" t="str">
            <v>马巫各</v>
          </cell>
          <cell r="T657">
            <v>50</v>
          </cell>
          <cell r="U657" t="str">
            <v>降初里</v>
          </cell>
          <cell r="V657">
            <v>62</v>
          </cell>
          <cell r="W657" t="str">
            <v>邓倩</v>
          </cell>
        </row>
        <row r="658">
          <cell r="B658" t="str">
            <v>G513422200507050920</v>
          </cell>
          <cell r="C658" t="str">
            <v>14</v>
          </cell>
          <cell r="D658" t="str">
            <v>罗月花</v>
          </cell>
          <cell r="E658">
            <v>402</v>
          </cell>
          <cell r="F658">
            <v>73</v>
          </cell>
          <cell r="G658" t="str">
            <v>易涛</v>
          </cell>
          <cell r="H658">
            <v>55</v>
          </cell>
          <cell r="I658" t="str">
            <v>邓国华</v>
          </cell>
          <cell r="J658">
            <v>76</v>
          </cell>
          <cell r="K658" t="str">
            <v>田维婷</v>
          </cell>
          <cell r="L658">
            <v>7</v>
          </cell>
          <cell r="M658" t="str">
            <v>赵建超</v>
          </cell>
          <cell r="N658">
            <v>29</v>
          </cell>
          <cell r="O658" t="str">
            <v>叶小军</v>
          </cell>
          <cell r="P658">
            <v>34</v>
          </cell>
          <cell r="Q658" t="str">
            <v>彭桦</v>
          </cell>
          <cell r="R658">
            <v>40</v>
          </cell>
          <cell r="S658" t="str">
            <v>马巫各</v>
          </cell>
          <cell r="T658">
            <v>48</v>
          </cell>
          <cell r="U658" t="str">
            <v>降初里</v>
          </cell>
          <cell r="V658">
            <v>40</v>
          </cell>
          <cell r="W658" t="str">
            <v>邓倩</v>
          </cell>
        </row>
        <row r="659">
          <cell r="B659" t="str">
            <v>G513422200704062111</v>
          </cell>
          <cell r="C659" t="str">
            <v>14</v>
          </cell>
          <cell r="D659" t="str">
            <v>吕杰</v>
          </cell>
          <cell r="E659">
            <v>400.5</v>
          </cell>
          <cell r="F659">
            <v>79</v>
          </cell>
          <cell r="G659" t="str">
            <v>易涛</v>
          </cell>
          <cell r="H659">
            <v>43</v>
          </cell>
          <cell r="I659" t="str">
            <v>邓国华</v>
          </cell>
          <cell r="J659">
            <v>25.5</v>
          </cell>
          <cell r="K659" t="str">
            <v>田维婷</v>
          </cell>
          <cell r="L659">
            <v>27</v>
          </cell>
          <cell r="M659" t="str">
            <v>赵建超</v>
          </cell>
          <cell r="N659">
            <v>35</v>
          </cell>
          <cell r="O659" t="str">
            <v>叶小军</v>
          </cell>
          <cell r="P659">
            <v>28</v>
          </cell>
          <cell r="Q659" t="str">
            <v>彭桦</v>
          </cell>
          <cell r="R659">
            <v>55</v>
          </cell>
          <cell r="S659" t="str">
            <v>马巫各</v>
          </cell>
          <cell r="T659">
            <v>46</v>
          </cell>
          <cell r="U659" t="str">
            <v>降初里</v>
          </cell>
          <cell r="V659">
            <v>62</v>
          </cell>
          <cell r="W659" t="str">
            <v>邓倩</v>
          </cell>
        </row>
        <row r="660">
          <cell r="B660" t="str">
            <v>G513422200603062921</v>
          </cell>
          <cell r="C660" t="str">
            <v>14</v>
          </cell>
          <cell r="D660" t="str">
            <v>马凯英</v>
          </cell>
          <cell r="E660">
            <v>400</v>
          </cell>
          <cell r="F660">
            <v>72</v>
          </cell>
          <cell r="G660" t="str">
            <v>易涛</v>
          </cell>
          <cell r="H660">
            <v>32</v>
          </cell>
          <cell r="I660" t="str">
            <v>邓国华</v>
          </cell>
          <cell r="J660">
            <v>70</v>
          </cell>
          <cell r="K660" t="str">
            <v>田维婷</v>
          </cell>
          <cell r="L660">
            <v>18</v>
          </cell>
          <cell r="M660" t="str">
            <v>赵建超</v>
          </cell>
          <cell r="N660">
            <v>25</v>
          </cell>
          <cell r="O660" t="str">
            <v>叶小军</v>
          </cell>
          <cell r="P660">
            <v>40</v>
          </cell>
          <cell r="Q660" t="str">
            <v>彭桦</v>
          </cell>
          <cell r="R660">
            <v>45</v>
          </cell>
          <cell r="S660" t="str">
            <v>马巫各</v>
          </cell>
          <cell r="T660">
            <v>44</v>
          </cell>
          <cell r="U660" t="str">
            <v>降初里</v>
          </cell>
          <cell r="V660">
            <v>54</v>
          </cell>
          <cell r="W660" t="str">
            <v>邓倩</v>
          </cell>
        </row>
        <row r="661">
          <cell r="B661" t="str">
            <v>G513422200603181525</v>
          </cell>
          <cell r="C661" t="str">
            <v>14</v>
          </cell>
          <cell r="D661" t="str">
            <v>马晓月</v>
          </cell>
          <cell r="E661">
            <v>398</v>
          </cell>
          <cell r="F661">
            <v>76</v>
          </cell>
          <cell r="G661" t="str">
            <v>易涛</v>
          </cell>
          <cell r="H661">
            <v>64</v>
          </cell>
          <cell r="I661" t="str">
            <v>邓国华</v>
          </cell>
          <cell r="J661">
            <v>22</v>
          </cell>
          <cell r="K661" t="str">
            <v>田维婷</v>
          </cell>
          <cell r="L661">
            <v>25</v>
          </cell>
          <cell r="M661" t="str">
            <v>赵建超</v>
          </cell>
          <cell r="N661">
            <v>31</v>
          </cell>
          <cell r="O661" t="str">
            <v>叶小军</v>
          </cell>
          <cell r="P661">
            <v>34</v>
          </cell>
          <cell r="Q661" t="str">
            <v>彭桦</v>
          </cell>
          <cell r="R661">
            <v>27</v>
          </cell>
          <cell r="S661" t="str">
            <v>马巫各</v>
          </cell>
          <cell r="T661">
            <v>53</v>
          </cell>
          <cell r="U661" t="str">
            <v>降初里</v>
          </cell>
          <cell r="V661">
            <v>66</v>
          </cell>
          <cell r="W661" t="str">
            <v>邓倩</v>
          </cell>
        </row>
        <row r="662">
          <cell r="B662" t="str">
            <v>G513422200701082926</v>
          </cell>
          <cell r="C662" t="str">
            <v>14</v>
          </cell>
          <cell r="D662" t="str">
            <v>肖云慧</v>
          </cell>
          <cell r="E662">
            <v>397</v>
          </cell>
          <cell r="F662">
            <v>74</v>
          </cell>
          <cell r="G662" t="str">
            <v>易涛</v>
          </cell>
          <cell r="H662">
            <v>10</v>
          </cell>
          <cell r="I662" t="str">
            <v>邓国华</v>
          </cell>
          <cell r="J662">
            <v>70</v>
          </cell>
          <cell r="K662" t="str">
            <v>田维婷</v>
          </cell>
          <cell r="L662">
            <v>22</v>
          </cell>
          <cell r="M662" t="str">
            <v>赵建超</v>
          </cell>
          <cell r="N662">
            <v>18</v>
          </cell>
          <cell r="O662" t="str">
            <v>叶小军</v>
          </cell>
          <cell r="P662">
            <v>32</v>
          </cell>
          <cell r="Q662" t="str">
            <v>彭桦</v>
          </cell>
          <cell r="R662">
            <v>51</v>
          </cell>
          <cell r="S662" t="str">
            <v>马巫各</v>
          </cell>
          <cell r="T662">
            <v>62</v>
          </cell>
          <cell r="U662" t="str">
            <v>降初里</v>
          </cell>
          <cell r="V662">
            <v>58</v>
          </cell>
          <cell r="W662" t="str">
            <v>邓倩</v>
          </cell>
        </row>
        <row r="663">
          <cell r="B663" t="str">
            <v>G513422200610156221</v>
          </cell>
          <cell r="C663" t="str">
            <v>14</v>
          </cell>
          <cell r="D663" t="str">
            <v>次尔央青</v>
          </cell>
          <cell r="E663">
            <v>391</v>
          </cell>
          <cell r="F663">
            <v>72</v>
          </cell>
          <cell r="G663" t="str">
            <v>易涛</v>
          </cell>
          <cell r="H663">
            <v>40</v>
          </cell>
          <cell r="I663" t="str">
            <v>邓国华</v>
          </cell>
          <cell r="J663">
            <v>52</v>
          </cell>
          <cell r="K663" t="str">
            <v>田维婷</v>
          </cell>
          <cell r="L663">
            <v>36</v>
          </cell>
          <cell r="M663" t="str">
            <v>赵建超</v>
          </cell>
          <cell r="N663">
            <v>33</v>
          </cell>
          <cell r="O663" t="str">
            <v>叶小军</v>
          </cell>
          <cell r="P663">
            <v>20</v>
          </cell>
          <cell r="Q663" t="str">
            <v>彭桦</v>
          </cell>
          <cell r="R663">
            <v>48</v>
          </cell>
          <cell r="S663" t="str">
            <v>马巫各</v>
          </cell>
          <cell r="T663">
            <v>40</v>
          </cell>
          <cell r="U663" t="str">
            <v>降初里</v>
          </cell>
          <cell r="V663">
            <v>50</v>
          </cell>
          <cell r="W663" t="str">
            <v>邓倩</v>
          </cell>
        </row>
        <row r="664">
          <cell r="B664" t="str">
            <v>G513422200602071324</v>
          </cell>
          <cell r="C664" t="str">
            <v>14</v>
          </cell>
          <cell r="D664" t="str">
            <v>杨伍几</v>
          </cell>
          <cell r="E664">
            <v>389.5</v>
          </cell>
          <cell r="F664">
            <v>70</v>
          </cell>
          <cell r="G664" t="str">
            <v>易涛</v>
          </cell>
          <cell r="H664">
            <v>48</v>
          </cell>
          <cell r="I664" t="str">
            <v>邓国华</v>
          </cell>
          <cell r="J664">
            <v>41.5</v>
          </cell>
          <cell r="K664" t="str">
            <v>田维婷</v>
          </cell>
          <cell r="L664">
            <v>27</v>
          </cell>
          <cell r="M664" t="str">
            <v>赵建超</v>
          </cell>
          <cell r="N664">
            <v>29</v>
          </cell>
          <cell r="O664" t="str">
            <v>叶小军</v>
          </cell>
          <cell r="P664">
            <v>35</v>
          </cell>
          <cell r="Q664" t="str">
            <v>彭桦</v>
          </cell>
          <cell r="R664">
            <v>47</v>
          </cell>
          <cell r="S664" t="str">
            <v>马巫各</v>
          </cell>
          <cell r="T664">
            <v>44</v>
          </cell>
          <cell r="U664" t="str">
            <v>降初里</v>
          </cell>
          <cell r="V664">
            <v>48</v>
          </cell>
          <cell r="W664" t="str">
            <v>邓倩</v>
          </cell>
        </row>
        <row r="665">
          <cell r="B665" t="str">
            <v>G513422200702110917</v>
          </cell>
          <cell r="C665" t="str">
            <v>14</v>
          </cell>
          <cell r="D665" t="str">
            <v>杨宇龙</v>
          </cell>
          <cell r="E665">
            <v>389</v>
          </cell>
          <cell r="F665">
            <v>86</v>
          </cell>
          <cell r="G665" t="str">
            <v>易涛</v>
          </cell>
          <cell r="H665">
            <v>16</v>
          </cell>
          <cell r="I665" t="str">
            <v>邓国华</v>
          </cell>
          <cell r="J665">
            <v>54</v>
          </cell>
          <cell r="K665" t="str">
            <v>田维婷</v>
          </cell>
          <cell r="L665">
            <v>26</v>
          </cell>
          <cell r="M665" t="str">
            <v>赵建超</v>
          </cell>
          <cell r="N665">
            <v>28</v>
          </cell>
          <cell r="O665" t="str">
            <v>叶小军</v>
          </cell>
          <cell r="P665">
            <v>32</v>
          </cell>
          <cell r="Q665" t="str">
            <v>彭桦</v>
          </cell>
          <cell r="R665">
            <v>29</v>
          </cell>
          <cell r="S665" t="str">
            <v>马巫各</v>
          </cell>
          <cell r="T665">
            <v>60</v>
          </cell>
          <cell r="U665" t="str">
            <v>降初里</v>
          </cell>
          <cell r="V665">
            <v>58</v>
          </cell>
          <cell r="W665" t="str">
            <v>邓倩</v>
          </cell>
        </row>
        <row r="666">
          <cell r="B666" t="str">
            <v>G51342220030508708X</v>
          </cell>
          <cell r="C666" t="str">
            <v>14</v>
          </cell>
          <cell r="D666" t="str">
            <v>祝姆央宗</v>
          </cell>
          <cell r="E666">
            <v>375</v>
          </cell>
          <cell r="F666">
            <v>67</v>
          </cell>
          <cell r="G666" t="str">
            <v>易涛</v>
          </cell>
          <cell r="H666">
            <v>28</v>
          </cell>
          <cell r="I666" t="str">
            <v>邓国华</v>
          </cell>
          <cell r="J666">
            <v>34</v>
          </cell>
          <cell r="K666" t="str">
            <v>田维婷</v>
          </cell>
          <cell r="L666">
            <v>12</v>
          </cell>
          <cell r="M666" t="str">
            <v>赵建超</v>
          </cell>
          <cell r="N666">
            <v>27</v>
          </cell>
          <cell r="O666" t="str">
            <v>叶小军</v>
          </cell>
          <cell r="P666">
            <v>46</v>
          </cell>
          <cell r="Q666" t="str">
            <v>彭桦</v>
          </cell>
          <cell r="R666">
            <v>39</v>
          </cell>
          <cell r="S666" t="str">
            <v>马巫各</v>
          </cell>
          <cell r="T666">
            <v>60</v>
          </cell>
          <cell r="U666" t="str">
            <v>降初里</v>
          </cell>
          <cell r="V666">
            <v>62</v>
          </cell>
          <cell r="W666" t="str">
            <v>邓倩</v>
          </cell>
        </row>
        <row r="667">
          <cell r="B667" t="str">
            <v>G513422200610180926</v>
          </cell>
          <cell r="C667" t="str">
            <v>14</v>
          </cell>
          <cell r="D667" t="str">
            <v>侯自英</v>
          </cell>
          <cell r="E667">
            <v>374.5</v>
          </cell>
          <cell r="F667">
            <v>75</v>
          </cell>
          <cell r="G667" t="str">
            <v>易涛</v>
          </cell>
          <cell r="H667">
            <v>41</v>
          </cell>
          <cell r="I667" t="str">
            <v>邓国华</v>
          </cell>
          <cell r="J667">
            <v>53.5</v>
          </cell>
          <cell r="K667" t="str">
            <v>田维婷</v>
          </cell>
          <cell r="L667">
            <v>20</v>
          </cell>
          <cell r="M667" t="str">
            <v>赵建超</v>
          </cell>
          <cell r="N667">
            <v>17</v>
          </cell>
          <cell r="O667" t="str">
            <v>叶小军</v>
          </cell>
          <cell r="P667">
            <v>33</v>
          </cell>
          <cell r="Q667" t="str">
            <v>彭桦</v>
          </cell>
          <cell r="R667">
            <v>42</v>
          </cell>
          <cell r="S667" t="str">
            <v>马巫各</v>
          </cell>
          <cell r="T667">
            <v>33</v>
          </cell>
          <cell r="U667" t="str">
            <v>降初里</v>
          </cell>
          <cell r="V667">
            <v>60</v>
          </cell>
          <cell r="W667" t="str">
            <v>邓倩</v>
          </cell>
        </row>
        <row r="668">
          <cell r="B668" t="str">
            <v>G513422200611202322</v>
          </cell>
          <cell r="C668" t="str">
            <v>14</v>
          </cell>
          <cell r="D668" t="str">
            <v>次仁拉初</v>
          </cell>
          <cell r="E668">
            <v>371</v>
          </cell>
          <cell r="F668">
            <v>88</v>
          </cell>
          <cell r="G668" t="str">
            <v>易涛</v>
          </cell>
          <cell r="H668">
            <v>29</v>
          </cell>
          <cell r="I668" t="str">
            <v>邓国华</v>
          </cell>
          <cell r="J668">
            <v>47</v>
          </cell>
          <cell r="K668" t="str">
            <v>田维婷</v>
          </cell>
          <cell r="L668">
            <v>13</v>
          </cell>
          <cell r="M668" t="str">
            <v>赵建超</v>
          </cell>
          <cell r="N668">
            <v>23</v>
          </cell>
          <cell r="O668" t="str">
            <v>叶小军</v>
          </cell>
          <cell r="P668">
            <v>33</v>
          </cell>
          <cell r="Q668" t="str">
            <v>彭桦</v>
          </cell>
          <cell r="R668">
            <v>36</v>
          </cell>
          <cell r="S668" t="str">
            <v>马巫各</v>
          </cell>
          <cell r="T668">
            <v>52</v>
          </cell>
          <cell r="U668" t="str">
            <v>降初里</v>
          </cell>
          <cell r="V668">
            <v>50</v>
          </cell>
          <cell r="W668" t="str">
            <v>邓倩</v>
          </cell>
        </row>
        <row r="669">
          <cell r="B669" t="str">
            <v>G513422200509094222</v>
          </cell>
          <cell r="C669" t="str">
            <v>14</v>
          </cell>
          <cell r="D669" t="str">
            <v>次尔祝玛</v>
          </cell>
          <cell r="E669">
            <v>370.5</v>
          </cell>
          <cell r="F669">
            <v>65</v>
          </cell>
          <cell r="G669" t="str">
            <v>易涛</v>
          </cell>
          <cell r="H669">
            <v>23</v>
          </cell>
          <cell r="I669" t="str">
            <v>邓国华</v>
          </cell>
          <cell r="J669">
            <v>34.5</v>
          </cell>
          <cell r="K669" t="str">
            <v>田维婷</v>
          </cell>
          <cell r="L669">
            <v>27</v>
          </cell>
          <cell r="M669" t="str">
            <v>赵建超</v>
          </cell>
          <cell r="N669">
            <v>20</v>
          </cell>
          <cell r="O669" t="str">
            <v>叶小军</v>
          </cell>
          <cell r="P669">
            <v>39</v>
          </cell>
          <cell r="Q669" t="str">
            <v>彭桦</v>
          </cell>
          <cell r="R669">
            <v>42</v>
          </cell>
          <cell r="S669" t="str">
            <v>马巫各</v>
          </cell>
          <cell r="T669">
            <v>54</v>
          </cell>
          <cell r="U669" t="str">
            <v>降初里</v>
          </cell>
          <cell r="V669">
            <v>66</v>
          </cell>
          <cell r="W669" t="str">
            <v>邓倩</v>
          </cell>
        </row>
        <row r="670">
          <cell r="B670" t="str">
            <v>G513422200503083629</v>
          </cell>
          <cell r="C670" t="str">
            <v>14</v>
          </cell>
          <cell r="D670" t="str">
            <v>旦珠祝玛</v>
          </cell>
          <cell r="E670">
            <v>369</v>
          </cell>
          <cell r="F670">
            <v>77</v>
          </cell>
          <cell r="G670" t="str">
            <v>易涛</v>
          </cell>
          <cell r="H670">
            <v>30</v>
          </cell>
          <cell r="I670" t="str">
            <v>邓国华</v>
          </cell>
          <cell r="J670">
            <v>45</v>
          </cell>
          <cell r="K670" t="str">
            <v>田维婷</v>
          </cell>
          <cell r="L670">
            <v>17</v>
          </cell>
          <cell r="M670" t="str">
            <v>赵建超</v>
          </cell>
          <cell r="N670">
            <v>17</v>
          </cell>
          <cell r="O670" t="str">
            <v>叶小军</v>
          </cell>
          <cell r="P670">
            <v>38</v>
          </cell>
          <cell r="Q670" t="str">
            <v>彭桦</v>
          </cell>
          <cell r="R670">
            <v>35</v>
          </cell>
          <cell r="S670" t="str">
            <v>马巫各</v>
          </cell>
          <cell r="T670">
            <v>56</v>
          </cell>
          <cell r="U670" t="str">
            <v>降初里</v>
          </cell>
          <cell r="V670">
            <v>54</v>
          </cell>
          <cell r="W670" t="str">
            <v>邓倩</v>
          </cell>
        </row>
        <row r="671">
          <cell r="B671" t="str">
            <v>G513422200609041128</v>
          </cell>
          <cell r="C671" t="str">
            <v>14</v>
          </cell>
          <cell r="D671" t="str">
            <v>王秀珍</v>
          </cell>
          <cell r="E671">
            <v>368</v>
          </cell>
          <cell r="F671">
            <v>75</v>
          </cell>
          <cell r="G671" t="str">
            <v>易涛</v>
          </cell>
          <cell r="H671">
            <v>25</v>
          </cell>
          <cell r="I671" t="str">
            <v>邓国华</v>
          </cell>
          <cell r="J671">
            <v>27</v>
          </cell>
          <cell r="K671" t="str">
            <v>田维婷</v>
          </cell>
          <cell r="L671">
            <v>25</v>
          </cell>
          <cell r="M671" t="str">
            <v>赵建超</v>
          </cell>
          <cell r="N671">
            <v>24</v>
          </cell>
          <cell r="O671" t="str">
            <v>叶小军</v>
          </cell>
          <cell r="P671">
            <v>19</v>
          </cell>
          <cell r="Q671" t="str">
            <v>彭桦</v>
          </cell>
          <cell r="R671">
            <v>42</v>
          </cell>
          <cell r="S671" t="str">
            <v>马巫各</v>
          </cell>
          <cell r="T671">
            <v>71</v>
          </cell>
          <cell r="U671" t="str">
            <v>降初里</v>
          </cell>
          <cell r="V671">
            <v>60</v>
          </cell>
          <cell r="W671" t="str">
            <v>邓倩</v>
          </cell>
        </row>
        <row r="672">
          <cell r="B672" t="str">
            <v>G513422200606102327</v>
          </cell>
          <cell r="C672" t="str">
            <v>14</v>
          </cell>
          <cell r="D672" t="str">
            <v>兰卡布池</v>
          </cell>
          <cell r="E672">
            <v>367.5</v>
          </cell>
          <cell r="F672">
            <v>79</v>
          </cell>
          <cell r="G672" t="str">
            <v>易涛</v>
          </cell>
          <cell r="H672">
            <v>24</v>
          </cell>
          <cell r="I672" t="str">
            <v>邓国华</v>
          </cell>
          <cell r="J672">
            <v>49.5</v>
          </cell>
          <cell r="K672" t="str">
            <v>田维婷</v>
          </cell>
          <cell r="L672">
            <v>9</v>
          </cell>
          <cell r="M672" t="str">
            <v>赵建超</v>
          </cell>
          <cell r="N672">
            <v>21</v>
          </cell>
          <cell r="O672" t="str">
            <v>叶小军</v>
          </cell>
          <cell r="P672">
            <v>27</v>
          </cell>
          <cell r="Q672" t="str">
            <v>彭桦</v>
          </cell>
          <cell r="R672">
            <v>46</v>
          </cell>
          <cell r="S672" t="str">
            <v>马巫各</v>
          </cell>
          <cell r="T672">
            <v>60</v>
          </cell>
          <cell r="U672" t="str">
            <v>降初里</v>
          </cell>
          <cell r="V672">
            <v>52</v>
          </cell>
          <cell r="W672" t="str">
            <v>邓倩</v>
          </cell>
        </row>
        <row r="673">
          <cell r="B673" t="str">
            <v>G513422200609064215</v>
          </cell>
          <cell r="C673" t="str">
            <v>14</v>
          </cell>
          <cell r="D673" t="str">
            <v>偏初里</v>
          </cell>
          <cell r="E673">
            <v>363.5</v>
          </cell>
          <cell r="F673">
            <v>77</v>
          </cell>
          <cell r="G673" t="str">
            <v>易涛</v>
          </cell>
          <cell r="H673">
            <v>33</v>
          </cell>
          <cell r="I673" t="str">
            <v>邓国华</v>
          </cell>
          <cell r="J673">
            <v>58.5</v>
          </cell>
          <cell r="K673" t="str">
            <v>田维婷</v>
          </cell>
          <cell r="L673">
            <v>22</v>
          </cell>
          <cell r="M673" t="str">
            <v>赵建超</v>
          </cell>
          <cell r="N673">
            <v>14</v>
          </cell>
          <cell r="O673" t="str">
            <v>叶小军</v>
          </cell>
          <cell r="P673">
            <v>27</v>
          </cell>
          <cell r="Q673" t="str">
            <v>彭桦</v>
          </cell>
          <cell r="R673">
            <v>36</v>
          </cell>
          <cell r="S673" t="str">
            <v>马巫各</v>
          </cell>
          <cell r="T673">
            <v>48</v>
          </cell>
          <cell r="U673" t="str">
            <v>降初里</v>
          </cell>
          <cell r="V673">
            <v>48</v>
          </cell>
          <cell r="W673" t="str">
            <v>邓倩</v>
          </cell>
        </row>
        <row r="674">
          <cell r="B674" t="str">
            <v>G513422200607051322</v>
          </cell>
          <cell r="C674" t="str">
            <v>14</v>
          </cell>
          <cell r="D674" t="str">
            <v>杨秀珍</v>
          </cell>
          <cell r="E674">
            <v>363</v>
          </cell>
          <cell r="F674">
            <v>74</v>
          </cell>
          <cell r="G674" t="str">
            <v>易涛</v>
          </cell>
          <cell r="H674">
            <v>24</v>
          </cell>
          <cell r="I674" t="str">
            <v>邓国华</v>
          </cell>
          <cell r="J674">
            <v>50</v>
          </cell>
          <cell r="K674" t="str">
            <v>田维婷</v>
          </cell>
          <cell r="L674">
            <v>15</v>
          </cell>
          <cell r="M674" t="str">
            <v>赵建超</v>
          </cell>
          <cell r="N674">
            <v>41</v>
          </cell>
          <cell r="O674" t="str">
            <v>叶小军</v>
          </cell>
          <cell r="P674">
            <v>24</v>
          </cell>
          <cell r="Q674" t="str">
            <v>彭桦</v>
          </cell>
          <cell r="R674">
            <v>39</v>
          </cell>
          <cell r="S674" t="str">
            <v>马巫各</v>
          </cell>
          <cell r="T674">
            <v>52</v>
          </cell>
          <cell r="U674" t="str">
            <v>降初里</v>
          </cell>
          <cell r="V674">
            <v>44</v>
          </cell>
          <cell r="W674" t="str">
            <v>邓倩</v>
          </cell>
        </row>
        <row r="675">
          <cell r="B675" t="str">
            <v>G513422200506042128</v>
          </cell>
          <cell r="C675" t="str">
            <v>14</v>
          </cell>
          <cell r="D675" t="str">
            <v>马兰</v>
          </cell>
          <cell r="E675">
            <v>363</v>
          </cell>
          <cell r="F675">
            <v>75</v>
          </cell>
          <cell r="G675" t="str">
            <v>易涛</v>
          </cell>
          <cell r="H675">
            <v>27</v>
          </cell>
          <cell r="I675" t="str">
            <v>邓国华</v>
          </cell>
          <cell r="J675">
            <v>51</v>
          </cell>
          <cell r="K675" t="str">
            <v>田维婷</v>
          </cell>
          <cell r="L675">
            <v>32</v>
          </cell>
          <cell r="M675" t="str">
            <v>赵建超</v>
          </cell>
          <cell r="N675">
            <v>26</v>
          </cell>
          <cell r="O675" t="str">
            <v>叶小军</v>
          </cell>
          <cell r="P675">
            <v>22</v>
          </cell>
          <cell r="Q675" t="str">
            <v>彭桦</v>
          </cell>
          <cell r="R675">
            <v>46</v>
          </cell>
          <cell r="S675" t="str">
            <v>马巫各</v>
          </cell>
          <cell r="T675">
            <v>48</v>
          </cell>
          <cell r="U675" t="str">
            <v>降初里</v>
          </cell>
          <cell r="V675">
            <v>36</v>
          </cell>
          <cell r="W675" t="str">
            <v>邓倩</v>
          </cell>
        </row>
        <row r="676">
          <cell r="B676" t="str">
            <v>G513422200601186824</v>
          </cell>
          <cell r="C676" t="str">
            <v>14</v>
          </cell>
          <cell r="D676" t="str">
            <v>邱冬秀</v>
          </cell>
          <cell r="E676">
            <v>356</v>
          </cell>
          <cell r="F676">
            <v>72</v>
          </cell>
          <cell r="G676" t="str">
            <v>易涛</v>
          </cell>
          <cell r="H676">
            <v>38</v>
          </cell>
          <cell r="I676" t="str">
            <v>邓国华</v>
          </cell>
          <cell r="J676">
            <v>52</v>
          </cell>
          <cell r="K676" t="str">
            <v>田维婷</v>
          </cell>
          <cell r="L676">
            <v>19</v>
          </cell>
          <cell r="M676" t="str">
            <v>赵建超</v>
          </cell>
          <cell r="N676">
            <v>30</v>
          </cell>
          <cell r="O676" t="str">
            <v>叶小军</v>
          </cell>
          <cell r="P676">
            <v>33</v>
          </cell>
          <cell r="Q676" t="str">
            <v>彭桦</v>
          </cell>
          <cell r="R676">
            <v>30</v>
          </cell>
          <cell r="S676" t="str">
            <v>马巫各</v>
          </cell>
          <cell r="T676">
            <v>50</v>
          </cell>
          <cell r="U676" t="str">
            <v>降初里</v>
          </cell>
          <cell r="V676">
            <v>32</v>
          </cell>
          <cell r="W676" t="str">
            <v>邓倩</v>
          </cell>
        </row>
        <row r="677">
          <cell r="B677" t="str">
            <v>G513422200205066011</v>
          </cell>
          <cell r="C677" t="str">
            <v>14</v>
          </cell>
          <cell r="D677" t="str">
            <v>扎西降初</v>
          </cell>
          <cell r="E677">
            <v>355.5</v>
          </cell>
          <cell r="F677">
            <v>71</v>
          </cell>
          <cell r="G677" t="str">
            <v>易涛</v>
          </cell>
          <cell r="H677">
            <v>21</v>
          </cell>
          <cell r="I677" t="str">
            <v>邓国华</v>
          </cell>
          <cell r="J677">
            <v>29.5</v>
          </cell>
          <cell r="K677" t="str">
            <v>田维婷</v>
          </cell>
          <cell r="L677">
            <v>25</v>
          </cell>
          <cell r="M677" t="str">
            <v>赵建超</v>
          </cell>
          <cell r="N677">
            <v>29</v>
          </cell>
          <cell r="O677" t="str">
            <v>叶小军</v>
          </cell>
          <cell r="P677">
            <v>25</v>
          </cell>
          <cell r="Q677" t="str">
            <v>彭桦</v>
          </cell>
          <cell r="R677">
            <v>46</v>
          </cell>
          <cell r="S677" t="str">
            <v>马巫各</v>
          </cell>
          <cell r="T677">
            <v>59</v>
          </cell>
          <cell r="U677" t="str">
            <v>降初里</v>
          </cell>
          <cell r="V677">
            <v>50</v>
          </cell>
          <cell r="W677" t="str">
            <v>邓倩</v>
          </cell>
        </row>
        <row r="678">
          <cell r="B678" t="str">
            <v>G513422200703180714</v>
          </cell>
          <cell r="C678" t="str">
            <v>14</v>
          </cell>
          <cell r="D678" t="str">
            <v>兰伍力</v>
          </cell>
          <cell r="E678">
            <v>354</v>
          </cell>
          <cell r="F678">
            <v>70</v>
          </cell>
          <cell r="G678" t="str">
            <v>易涛</v>
          </cell>
          <cell r="H678">
            <v>43</v>
          </cell>
          <cell r="I678" t="str">
            <v>邓国华</v>
          </cell>
          <cell r="J678">
            <v>42</v>
          </cell>
          <cell r="K678" t="str">
            <v>田维婷</v>
          </cell>
          <cell r="L678">
            <v>16</v>
          </cell>
          <cell r="M678" t="str">
            <v>赵建超</v>
          </cell>
          <cell r="N678">
            <v>18</v>
          </cell>
          <cell r="O678" t="str">
            <v>叶小军</v>
          </cell>
          <cell r="P678">
            <v>26</v>
          </cell>
          <cell r="Q678" t="str">
            <v>彭桦</v>
          </cell>
          <cell r="R678">
            <v>49</v>
          </cell>
          <cell r="S678" t="str">
            <v>马巫各</v>
          </cell>
          <cell r="T678">
            <v>46</v>
          </cell>
          <cell r="U678" t="str">
            <v>降初里</v>
          </cell>
          <cell r="V678">
            <v>44</v>
          </cell>
          <cell r="W678" t="str">
            <v>邓倩</v>
          </cell>
        </row>
        <row r="679">
          <cell r="B679" t="str">
            <v>G513422200610123817</v>
          </cell>
          <cell r="C679" t="str">
            <v>14</v>
          </cell>
          <cell r="D679" t="str">
            <v>沈建史</v>
          </cell>
          <cell r="E679">
            <v>350.5</v>
          </cell>
          <cell r="F679">
            <v>75</v>
          </cell>
          <cell r="G679" t="str">
            <v>易涛</v>
          </cell>
          <cell r="H679">
            <v>21</v>
          </cell>
          <cell r="I679" t="str">
            <v>邓国华</v>
          </cell>
          <cell r="J679">
            <v>34.5</v>
          </cell>
          <cell r="K679" t="str">
            <v>田维婷</v>
          </cell>
          <cell r="L679">
            <v>14</v>
          </cell>
          <cell r="M679" t="str">
            <v>赵建超</v>
          </cell>
          <cell r="N679">
            <v>26</v>
          </cell>
          <cell r="O679" t="str">
            <v>叶小军</v>
          </cell>
          <cell r="P679">
            <v>28</v>
          </cell>
          <cell r="Q679" t="str">
            <v>彭桦</v>
          </cell>
          <cell r="R679">
            <v>40</v>
          </cell>
          <cell r="S679" t="str">
            <v>马巫各</v>
          </cell>
          <cell r="T679">
            <v>56</v>
          </cell>
          <cell r="U679" t="str">
            <v>降初里</v>
          </cell>
          <cell r="V679">
            <v>56</v>
          </cell>
          <cell r="W679" t="str">
            <v>邓倩</v>
          </cell>
        </row>
        <row r="680">
          <cell r="B680" t="str">
            <v>G513422200606244026</v>
          </cell>
          <cell r="C680" t="str">
            <v>14</v>
          </cell>
          <cell r="D680" t="str">
            <v>扎西祝玛</v>
          </cell>
          <cell r="E680">
            <v>349.5</v>
          </cell>
          <cell r="F680">
            <v>84</v>
          </cell>
          <cell r="G680" t="str">
            <v>易涛</v>
          </cell>
          <cell r="H680">
            <v>42</v>
          </cell>
          <cell r="I680" t="str">
            <v>邓国华</v>
          </cell>
          <cell r="J680">
            <v>59.5</v>
          </cell>
          <cell r="K680" t="str">
            <v>田维婷</v>
          </cell>
          <cell r="L680">
            <v>14</v>
          </cell>
          <cell r="M680" t="str">
            <v>赵建超</v>
          </cell>
          <cell r="N680">
            <v>19</v>
          </cell>
          <cell r="O680" t="str">
            <v>叶小军</v>
          </cell>
          <cell r="P680">
            <v>32</v>
          </cell>
          <cell r="Q680" t="str">
            <v>彭桦</v>
          </cell>
          <cell r="R680">
            <v>21</v>
          </cell>
          <cell r="S680" t="str">
            <v>马巫各</v>
          </cell>
          <cell r="T680">
            <v>44</v>
          </cell>
          <cell r="U680" t="str">
            <v>降初里</v>
          </cell>
          <cell r="V680">
            <v>34</v>
          </cell>
          <cell r="W680" t="str">
            <v>邓倩</v>
          </cell>
        </row>
        <row r="681">
          <cell r="B681" t="str">
            <v>G513422200706220021</v>
          </cell>
          <cell r="C681" t="str">
            <v>14</v>
          </cell>
          <cell r="D681" t="str">
            <v>金珠祝玛</v>
          </cell>
          <cell r="E681">
            <v>349</v>
          </cell>
          <cell r="F681">
            <v>71</v>
          </cell>
          <cell r="G681" t="str">
            <v>易涛</v>
          </cell>
          <cell r="H681">
            <v>34</v>
          </cell>
          <cell r="I681" t="str">
            <v>邓国华</v>
          </cell>
          <cell r="J681">
            <v>41</v>
          </cell>
          <cell r="K681" t="str">
            <v>田维婷</v>
          </cell>
          <cell r="L681">
            <v>23</v>
          </cell>
          <cell r="M681" t="str">
            <v>赵建超</v>
          </cell>
          <cell r="N681">
            <v>18</v>
          </cell>
          <cell r="O681" t="str">
            <v>叶小军</v>
          </cell>
          <cell r="P681">
            <v>16</v>
          </cell>
          <cell r="Q681" t="str">
            <v>彭桦</v>
          </cell>
          <cell r="R681">
            <v>40</v>
          </cell>
          <cell r="S681" t="str">
            <v>马巫各</v>
          </cell>
          <cell r="T681">
            <v>48</v>
          </cell>
          <cell r="U681" t="str">
            <v>降初里</v>
          </cell>
          <cell r="V681">
            <v>58</v>
          </cell>
          <cell r="W681" t="str">
            <v>邓倩</v>
          </cell>
        </row>
        <row r="682">
          <cell r="B682" t="str">
            <v>G513422200610033811</v>
          </cell>
          <cell r="C682" t="str">
            <v>14</v>
          </cell>
          <cell r="D682" t="str">
            <v>马尔低</v>
          </cell>
          <cell r="E682">
            <v>332</v>
          </cell>
          <cell r="F682">
            <v>61</v>
          </cell>
          <cell r="G682" t="str">
            <v>易涛</v>
          </cell>
          <cell r="H682">
            <v>16</v>
          </cell>
          <cell r="I682" t="str">
            <v>邓国华</v>
          </cell>
          <cell r="J682">
            <v>41</v>
          </cell>
          <cell r="K682" t="str">
            <v>田维婷</v>
          </cell>
          <cell r="L682">
            <v>23</v>
          </cell>
          <cell r="M682" t="str">
            <v>赵建超</v>
          </cell>
          <cell r="N682">
            <v>34</v>
          </cell>
          <cell r="O682" t="str">
            <v>叶小军</v>
          </cell>
          <cell r="P682">
            <v>51</v>
          </cell>
          <cell r="Q682" t="str">
            <v>彭桦</v>
          </cell>
          <cell r="R682">
            <v>24</v>
          </cell>
          <cell r="S682" t="str">
            <v>马巫各</v>
          </cell>
          <cell r="T682">
            <v>30</v>
          </cell>
          <cell r="U682" t="str">
            <v>降初里</v>
          </cell>
          <cell r="V682">
            <v>52</v>
          </cell>
          <cell r="W682" t="str">
            <v>邓倩</v>
          </cell>
        </row>
        <row r="683">
          <cell r="B683" t="str">
            <v>G51342220070510482X</v>
          </cell>
          <cell r="C683" t="str">
            <v>14</v>
          </cell>
          <cell r="D683" t="str">
            <v>呷绒央青</v>
          </cell>
          <cell r="E683">
            <v>326</v>
          </cell>
          <cell r="F683">
            <v>70</v>
          </cell>
          <cell r="G683" t="str">
            <v>易涛</v>
          </cell>
          <cell r="H683">
            <v>37</v>
          </cell>
          <cell r="I683" t="str">
            <v>邓国华</v>
          </cell>
          <cell r="J683">
            <v>45</v>
          </cell>
          <cell r="K683" t="str">
            <v>田维婷</v>
          </cell>
          <cell r="L683">
            <v>17</v>
          </cell>
          <cell r="M683" t="str">
            <v>赵建超</v>
          </cell>
          <cell r="N683">
            <v>32</v>
          </cell>
          <cell r="O683" t="str">
            <v>叶小军</v>
          </cell>
          <cell r="P683">
            <v>31</v>
          </cell>
          <cell r="Q683" t="str">
            <v>彭桦</v>
          </cell>
          <cell r="R683">
            <v>32</v>
          </cell>
          <cell r="S683" t="str">
            <v>马巫各</v>
          </cell>
          <cell r="T683">
            <v>38</v>
          </cell>
          <cell r="U683" t="str">
            <v>降初里</v>
          </cell>
          <cell r="V683">
            <v>24</v>
          </cell>
          <cell r="W683" t="str">
            <v>邓倩</v>
          </cell>
        </row>
        <row r="684">
          <cell r="B684" t="str">
            <v>G513422200703282112</v>
          </cell>
          <cell r="C684" t="str">
            <v>14</v>
          </cell>
          <cell r="D684" t="str">
            <v>杨晨曦</v>
          </cell>
          <cell r="E684">
            <v>324</v>
          </cell>
          <cell r="F684">
            <v>81</v>
          </cell>
          <cell r="G684" t="str">
            <v>易涛</v>
          </cell>
          <cell r="H684">
            <v>40</v>
          </cell>
          <cell r="I684" t="str">
            <v>邓国华</v>
          </cell>
          <cell r="J684">
            <v>31</v>
          </cell>
          <cell r="K684" t="str">
            <v>田维婷</v>
          </cell>
          <cell r="L684">
            <v>11</v>
          </cell>
          <cell r="M684" t="str">
            <v>赵建超</v>
          </cell>
          <cell r="N684">
            <v>13</v>
          </cell>
          <cell r="O684" t="str">
            <v>叶小军</v>
          </cell>
          <cell r="P684">
            <v>30</v>
          </cell>
          <cell r="Q684" t="str">
            <v>彭桦</v>
          </cell>
          <cell r="R684">
            <v>46</v>
          </cell>
          <cell r="S684" t="str">
            <v>马巫各</v>
          </cell>
          <cell r="T684">
            <v>38</v>
          </cell>
          <cell r="U684" t="str">
            <v>降初里</v>
          </cell>
          <cell r="V684">
            <v>34</v>
          </cell>
          <cell r="W684" t="str">
            <v>邓倩</v>
          </cell>
        </row>
        <row r="685">
          <cell r="B685" t="str">
            <v>G513422200712016844</v>
          </cell>
          <cell r="C685" t="str">
            <v>14</v>
          </cell>
          <cell r="D685" t="str">
            <v>朗杰次莫</v>
          </cell>
          <cell r="E685">
            <v>309.5</v>
          </cell>
          <cell r="F685">
            <v>71</v>
          </cell>
          <cell r="G685" t="str">
            <v>易涛</v>
          </cell>
          <cell r="H685">
            <v>23</v>
          </cell>
          <cell r="I685" t="str">
            <v>邓国华</v>
          </cell>
          <cell r="J685">
            <v>46.5</v>
          </cell>
          <cell r="K685" t="str">
            <v>田维婷</v>
          </cell>
          <cell r="L685">
            <v>11</v>
          </cell>
          <cell r="M685" t="str">
            <v>赵建超</v>
          </cell>
          <cell r="N685">
            <v>31</v>
          </cell>
          <cell r="O685" t="str">
            <v>叶小军</v>
          </cell>
          <cell r="P685">
            <v>25</v>
          </cell>
          <cell r="Q685" t="str">
            <v>彭桦</v>
          </cell>
          <cell r="R685">
            <v>23</v>
          </cell>
          <cell r="S685" t="str">
            <v>马巫各</v>
          </cell>
          <cell r="T685">
            <v>37</v>
          </cell>
          <cell r="U685" t="str">
            <v>降初里</v>
          </cell>
          <cell r="V685">
            <v>42</v>
          </cell>
          <cell r="W685" t="str">
            <v>邓倩</v>
          </cell>
        </row>
        <row r="686">
          <cell r="B686" t="str">
            <v>G513422200503102914</v>
          </cell>
          <cell r="C686" t="str">
            <v>14</v>
          </cell>
          <cell r="D686" t="str">
            <v>马文</v>
          </cell>
          <cell r="E686">
            <v>303.5</v>
          </cell>
          <cell r="F686">
            <v>68</v>
          </cell>
          <cell r="G686" t="str">
            <v>易涛</v>
          </cell>
          <cell r="H686">
            <v>10</v>
          </cell>
          <cell r="I686" t="str">
            <v>邓国华</v>
          </cell>
          <cell r="J686">
            <v>30.5</v>
          </cell>
          <cell r="K686" t="str">
            <v>田维婷</v>
          </cell>
          <cell r="L686">
            <v>15</v>
          </cell>
          <cell r="M686" t="str">
            <v>赵建超</v>
          </cell>
          <cell r="N686">
            <v>19</v>
          </cell>
          <cell r="O686" t="str">
            <v>叶小军</v>
          </cell>
          <cell r="P686">
            <v>18</v>
          </cell>
          <cell r="Q686" t="str">
            <v>彭桦</v>
          </cell>
          <cell r="R686">
            <v>39</v>
          </cell>
          <cell r="S686" t="str">
            <v>马巫各</v>
          </cell>
          <cell r="T686">
            <v>58</v>
          </cell>
          <cell r="U686" t="str">
            <v>降初里</v>
          </cell>
          <cell r="V686">
            <v>46</v>
          </cell>
          <cell r="W686" t="str">
            <v>邓倩</v>
          </cell>
        </row>
        <row r="687">
          <cell r="B687" t="str">
            <v>G513422200702124219</v>
          </cell>
          <cell r="C687" t="str">
            <v>14</v>
          </cell>
          <cell r="D687" t="str">
            <v>哈巴若</v>
          </cell>
          <cell r="E687">
            <v>303.5</v>
          </cell>
          <cell r="F687">
            <v>62</v>
          </cell>
          <cell r="G687" t="str">
            <v>易涛</v>
          </cell>
          <cell r="H687">
            <v>27</v>
          </cell>
          <cell r="I687" t="str">
            <v>邓国华</v>
          </cell>
          <cell r="J687">
            <v>33.5</v>
          </cell>
          <cell r="K687" t="str">
            <v>田维婷</v>
          </cell>
          <cell r="L687">
            <v>19</v>
          </cell>
          <cell r="M687" t="str">
            <v>赵建超</v>
          </cell>
          <cell r="N687">
            <v>16</v>
          </cell>
          <cell r="O687" t="str">
            <v>叶小军</v>
          </cell>
          <cell r="P687">
            <v>22</v>
          </cell>
          <cell r="Q687" t="str">
            <v>彭桦</v>
          </cell>
          <cell r="R687">
            <v>32</v>
          </cell>
          <cell r="S687" t="str">
            <v>马巫各</v>
          </cell>
          <cell r="T687">
            <v>42</v>
          </cell>
          <cell r="U687" t="str">
            <v>降初里</v>
          </cell>
          <cell r="V687">
            <v>50</v>
          </cell>
          <cell r="W687" t="str">
            <v>邓倩</v>
          </cell>
        </row>
        <row r="688">
          <cell r="B688" t="str">
            <v>G513422200503186214</v>
          </cell>
          <cell r="C688" t="str">
            <v>14</v>
          </cell>
          <cell r="D688" t="str">
            <v>鲁小兵</v>
          </cell>
          <cell r="E688">
            <v>295</v>
          </cell>
          <cell r="F688">
            <v>59</v>
          </cell>
          <cell r="G688" t="str">
            <v>易涛</v>
          </cell>
          <cell r="H688">
            <v>26</v>
          </cell>
          <cell r="I688" t="str">
            <v>邓国华</v>
          </cell>
          <cell r="J688">
            <v>15</v>
          </cell>
          <cell r="K688" t="str">
            <v>田维婷</v>
          </cell>
          <cell r="L688">
            <v>23</v>
          </cell>
          <cell r="M688" t="str">
            <v>赵建超</v>
          </cell>
          <cell r="N688">
            <v>9</v>
          </cell>
          <cell r="O688" t="str">
            <v>叶小军</v>
          </cell>
          <cell r="P688">
            <v>27</v>
          </cell>
          <cell r="Q688" t="str">
            <v>彭桦</v>
          </cell>
          <cell r="R688">
            <v>29</v>
          </cell>
          <cell r="S688" t="str">
            <v>马巫各</v>
          </cell>
          <cell r="T688">
            <v>59</v>
          </cell>
          <cell r="U688" t="str">
            <v>降初里</v>
          </cell>
          <cell r="V688">
            <v>48</v>
          </cell>
          <cell r="W688" t="str">
            <v>邓倩</v>
          </cell>
        </row>
        <row r="689">
          <cell r="B689" t="str">
            <v>G513422200512220314</v>
          </cell>
          <cell r="C689" t="str">
            <v>14</v>
          </cell>
          <cell r="D689" t="str">
            <v>仁青次尔</v>
          </cell>
          <cell r="E689">
            <v>290</v>
          </cell>
          <cell r="F689">
            <v>73</v>
          </cell>
          <cell r="G689" t="str">
            <v>易涛</v>
          </cell>
          <cell r="H689">
            <v>13</v>
          </cell>
          <cell r="I689" t="str">
            <v>邓国华</v>
          </cell>
          <cell r="J689">
            <v>31</v>
          </cell>
          <cell r="K689" t="str">
            <v>田维婷</v>
          </cell>
          <cell r="L689">
            <v>16</v>
          </cell>
          <cell r="M689" t="str">
            <v>赵建超</v>
          </cell>
          <cell r="N689">
            <v>17</v>
          </cell>
          <cell r="O689" t="str">
            <v>叶小军</v>
          </cell>
          <cell r="P689">
            <v>18</v>
          </cell>
          <cell r="Q689" t="str">
            <v>彭桦</v>
          </cell>
          <cell r="R689">
            <v>27</v>
          </cell>
          <cell r="S689" t="str">
            <v>马巫各</v>
          </cell>
          <cell r="T689">
            <v>51</v>
          </cell>
          <cell r="U689" t="str">
            <v>降初里</v>
          </cell>
          <cell r="V689">
            <v>44</v>
          </cell>
          <cell r="W689" t="str">
            <v>邓倩</v>
          </cell>
        </row>
      </sheetData>
      <sheetData sheetId="2">
        <row r="1">
          <cell r="B1"/>
          <cell r="C1" t="str">
            <v>班级</v>
          </cell>
          <cell r="D1" t="str">
            <v>科类</v>
          </cell>
          <cell r="E1" t="str">
            <v>姓名</v>
          </cell>
          <cell r="F1" t="str">
            <v>总分</v>
          </cell>
          <cell r="G1" t="str">
            <v>语文</v>
          </cell>
          <cell r="H1"/>
          <cell r="I1" t="str">
            <v>数学</v>
          </cell>
          <cell r="J1"/>
          <cell r="K1" t="str">
            <v>英语</v>
          </cell>
          <cell r="L1"/>
          <cell r="M1" t="str">
            <v>物理</v>
          </cell>
          <cell r="N1"/>
          <cell r="O1" t="str">
            <v>化学</v>
          </cell>
          <cell r="P1"/>
          <cell r="Q1" t="str">
            <v>生物</v>
          </cell>
          <cell r="R1"/>
          <cell r="S1" t="str">
            <v>政治</v>
          </cell>
          <cell r="T1"/>
          <cell r="U1" t="str">
            <v>历史</v>
          </cell>
          <cell r="V1"/>
          <cell r="W1" t="str">
            <v>地理</v>
          </cell>
          <cell r="X1"/>
        </row>
        <row r="2">
          <cell r="B2"/>
          <cell r="C2"/>
          <cell r="D2"/>
          <cell r="E2"/>
          <cell r="F2"/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  <cell r="Q2" t="str">
            <v>成绩</v>
          </cell>
          <cell r="R2" t="str">
            <v>教师</v>
          </cell>
          <cell r="S2" t="str">
            <v>成绩</v>
          </cell>
          <cell r="T2" t="str">
            <v>教师</v>
          </cell>
          <cell r="U2" t="str">
            <v>成绩</v>
          </cell>
          <cell r="V2" t="str">
            <v>教师</v>
          </cell>
          <cell r="W2" t="str">
            <v>成绩</v>
          </cell>
          <cell r="X2" t="str">
            <v>教师</v>
          </cell>
        </row>
        <row r="3">
          <cell r="B3" t="str">
            <v>G513422200609206017</v>
          </cell>
          <cell r="C3">
            <v>1</v>
          </cell>
          <cell r="D3" t="str">
            <v>物化生</v>
          </cell>
          <cell r="E3" t="str">
            <v>仁青杜基</v>
          </cell>
          <cell r="F3">
            <v>602</v>
          </cell>
          <cell r="G3">
            <v>101</v>
          </cell>
          <cell r="H3" t="str">
            <v>周菊明</v>
          </cell>
          <cell r="I3">
            <v>132</v>
          </cell>
          <cell r="J3" t="str">
            <v>赵云川</v>
          </cell>
          <cell r="K3">
            <v>108</v>
          </cell>
          <cell r="L3" t="str">
            <v>拉初</v>
          </cell>
          <cell r="M3">
            <v>75</v>
          </cell>
          <cell r="N3" t="str">
            <v>赵建超</v>
          </cell>
          <cell r="O3">
            <v>98</v>
          </cell>
          <cell r="P3" t="str">
            <v>叶小军</v>
          </cell>
          <cell r="Q3">
            <v>88</v>
          </cell>
          <cell r="R3" t="str">
            <v>彭桦</v>
          </cell>
          <cell r="S3">
            <v>58</v>
          </cell>
          <cell r="T3" t="str">
            <v>胡东缘</v>
          </cell>
          <cell r="U3">
            <v>84</v>
          </cell>
          <cell r="V3" t="str">
            <v>降初里</v>
          </cell>
          <cell r="W3">
            <v>49</v>
          </cell>
          <cell r="X3" t="str">
            <v>邓倩</v>
          </cell>
        </row>
        <row r="4">
          <cell r="B4" t="str">
            <v>G51342220070812341X</v>
          </cell>
          <cell r="C4">
            <v>1</v>
          </cell>
          <cell r="D4" t="str">
            <v>物化生</v>
          </cell>
          <cell r="E4" t="str">
            <v>潘路阳</v>
          </cell>
          <cell r="F4">
            <v>547.5</v>
          </cell>
          <cell r="G4">
            <v>93</v>
          </cell>
          <cell r="H4" t="str">
            <v>周菊明</v>
          </cell>
          <cell r="I4">
            <v>114</v>
          </cell>
          <cell r="J4" t="str">
            <v>赵云川</v>
          </cell>
          <cell r="K4">
            <v>96.5</v>
          </cell>
          <cell r="L4" t="str">
            <v>拉初</v>
          </cell>
          <cell r="M4">
            <v>69</v>
          </cell>
          <cell r="N4" t="str">
            <v>赵建超</v>
          </cell>
          <cell r="O4">
            <v>87</v>
          </cell>
          <cell r="P4" t="str">
            <v>叶小军</v>
          </cell>
          <cell r="Q4">
            <v>88</v>
          </cell>
          <cell r="R4" t="str">
            <v>彭桦</v>
          </cell>
          <cell r="S4">
            <v>52</v>
          </cell>
          <cell r="T4" t="str">
            <v>胡东缘</v>
          </cell>
          <cell r="U4">
            <v>69</v>
          </cell>
          <cell r="V4" t="str">
            <v>降初里</v>
          </cell>
          <cell r="W4">
            <v>78</v>
          </cell>
          <cell r="X4" t="str">
            <v>邓倩</v>
          </cell>
        </row>
        <row r="5">
          <cell r="B5" t="str">
            <v>G513422200701205025</v>
          </cell>
          <cell r="C5">
            <v>1</v>
          </cell>
          <cell r="D5" t="str">
            <v>物化生</v>
          </cell>
          <cell r="E5" t="str">
            <v>次里拉姆</v>
          </cell>
          <cell r="F5">
            <v>536.5</v>
          </cell>
          <cell r="G5">
            <v>87</v>
          </cell>
          <cell r="H5" t="str">
            <v>周菊明</v>
          </cell>
          <cell r="I5">
            <v>119</v>
          </cell>
          <cell r="J5" t="str">
            <v>赵云川</v>
          </cell>
          <cell r="K5">
            <v>131.5</v>
          </cell>
          <cell r="L5" t="str">
            <v>拉初</v>
          </cell>
          <cell r="M5">
            <v>65</v>
          </cell>
          <cell r="N5" t="str">
            <v>赵建超</v>
          </cell>
          <cell r="O5">
            <v>73</v>
          </cell>
          <cell r="P5" t="str">
            <v>叶小军</v>
          </cell>
          <cell r="Q5">
            <v>61</v>
          </cell>
          <cell r="R5" t="str">
            <v>彭桦</v>
          </cell>
          <cell r="S5">
            <v>50</v>
          </cell>
          <cell r="T5" t="str">
            <v>胡东缘</v>
          </cell>
          <cell r="U5">
            <v>53</v>
          </cell>
          <cell r="V5" t="str">
            <v>降初里</v>
          </cell>
          <cell r="W5">
            <v>66</v>
          </cell>
          <cell r="X5" t="str">
            <v>邓倩</v>
          </cell>
        </row>
        <row r="6">
          <cell r="B6" t="str">
            <v>G513422200405285016</v>
          </cell>
          <cell r="C6">
            <v>1</v>
          </cell>
          <cell r="D6" t="str">
            <v>物化生</v>
          </cell>
          <cell r="E6" t="str">
            <v>英扎次里</v>
          </cell>
          <cell r="F6">
            <v>515.5</v>
          </cell>
          <cell r="G6">
            <v>104</v>
          </cell>
          <cell r="H6" t="str">
            <v>周菊明</v>
          </cell>
          <cell r="I6">
            <v>100</v>
          </cell>
          <cell r="J6" t="str">
            <v>赵云川</v>
          </cell>
          <cell r="K6">
            <v>105.5</v>
          </cell>
          <cell r="L6" t="str">
            <v>拉初</v>
          </cell>
          <cell r="M6">
            <v>53</v>
          </cell>
          <cell r="N6" t="str">
            <v>赵建超</v>
          </cell>
          <cell r="O6">
            <v>71</v>
          </cell>
          <cell r="P6" t="str">
            <v>叶小军</v>
          </cell>
          <cell r="Q6">
            <v>82</v>
          </cell>
          <cell r="R6" t="str">
            <v>彭桦</v>
          </cell>
          <cell r="S6">
            <v>46</v>
          </cell>
          <cell r="T6" t="str">
            <v>胡东缘</v>
          </cell>
          <cell r="U6">
            <v>69</v>
          </cell>
          <cell r="V6" t="str">
            <v>降初里</v>
          </cell>
          <cell r="W6">
            <v>65</v>
          </cell>
          <cell r="X6" t="str">
            <v>邓倩</v>
          </cell>
        </row>
        <row r="7">
          <cell r="B7" t="str">
            <v>G51342220070426002X</v>
          </cell>
          <cell r="C7">
            <v>1</v>
          </cell>
          <cell r="D7" t="str">
            <v>物化生</v>
          </cell>
          <cell r="E7" t="str">
            <v>杨语曦</v>
          </cell>
          <cell r="F7">
            <v>538.5</v>
          </cell>
          <cell r="G7">
            <v>104</v>
          </cell>
          <cell r="H7" t="str">
            <v>周菊明</v>
          </cell>
          <cell r="I7">
            <v>88</v>
          </cell>
          <cell r="J7" t="str">
            <v>赵云川</v>
          </cell>
          <cell r="K7">
            <v>123.5</v>
          </cell>
          <cell r="L7" t="str">
            <v>拉初</v>
          </cell>
          <cell r="M7">
            <v>60</v>
          </cell>
          <cell r="N7" t="str">
            <v>赵建超</v>
          </cell>
          <cell r="O7">
            <v>84</v>
          </cell>
          <cell r="P7" t="str">
            <v>叶小军</v>
          </cell>
          <cell r="Q7">
            <v>79</v>
          </cell>
          <cell r="R7" t="str">
            <v>彭桦</v>
          </cell>
          <cell r="S7">
            <v>47</v>
          </cell>
          <cell r="T7" t="str">
            <v>胡东缘</v>
          </cell>
          <cell r="U7">
            <v>52</v>
          </cell>
          <cell r="V7" t="str">
            <v>降初里</v>
          </cell>
          <cell r="W7">
            <v>58</v>
          </cell>
          <cell r="X7" t="str">
            <v>邓倩</v>
          </cell>
        </row>
        <row r="8">
          <cell r="B8" t="str">
            <v>G513422200707132525</v>
          </cell>
          <cell r="C8">
            <v>1</v>
          </cell>
          <cell r="D8" t="str">
            <v>物化生</v>
          </cell>
          <cell r="E8" t="str">
            <v>杨利君</v>
          </cell>
          <cell r="F8">
            <v>526</v>
          </cell>
          <cell r="G8">
            <v>101</v>
          </cell>
          <cell r="H8" t="str">
            <v>周菊明</v>
          </cell>
          <cell r="I8">
            <v>107</v>
          </cell>
          <cell r="J8" t="str">
            <v>赵云川</v>
          </cell>
          <cell r="K8">
            <v>124</v>
          </cell>
          <cell r="L8" t="str">
            <v>拉初</v>
          </cell>
          <cell r="M8">
            <v>45</v>
          </cell>
          <cell r="N8" t="str">
            <v>赵建超</v>
          </cell>
          <cell r="O8">
            <v>74</v>
          </cell>
          <cell r="P8" t="str">
            <v>叶小军</v>
          </cell>
          <cell r="Q8">
            <v>75</v>
          </cell>
          <cell r="R8" t="str">
            <v>彭桦</v>
          </cell>
          <cell r="S8">
            <v>42</v>
          </cell>
          <cell r="T8" t="str">
            <v>胡东缘</v>
          </cell>
          <cell r="U8">
            <v>48</v>
          </cell>
          <cell r="V8" t="str">
            <v>降初里</v>
          </cell>
          <cell r="W8">
            <v>62</v>
          </cell>
          <cell r="X8" t="str">
            <v>邓倩</v>
          </cell>
        </row>
        <row r="9">
          <cell r="B9" t="str">
            <v>G51342220050317191X</v>
          </cell>
          <cell r="C9">
            <v>1</v>
          </cell>
          <cell r="D9" t="str">
            <v>物化生</v>
          </cell>
          <cell r="E9" t="str">
            <v>马小龙</v>
          </cell>
          <cell r="F9">
            <v>480.5</v>
          </cell>
          <cell r="G9">
            <v>104</v>
          </cell>
          <cell r="H9" t="str">
            <v>周菊明</v>
          </cell>
          <cell r="I9">
            <v>76</v>
          </cell>
          <cell r="J9" t="str">
            <v>赵云川</v>
          </cell>
          <cell r="K9">
            <v>101.5</v>
          </cell>
          <cell r="L9" t="str">
            <v>拉初</v>
          </cell>
          <cell r="M9">
            <v>56</v>
          </cell>
          <cell r="N9" t="str">
            <v>赵建超</v>
          </cell>
          <cell r="O9">
            <v>88</v>
          </cell>
          <cell r="P9" t="str">
            <v>叶小军</v>
          </cell>
          <cell r="Q9">
            <v>55</v>
          </cell>
          <cell r="R9" t="str">
            <v>彭桦</v>
          </cell>
          <cell r="S9">
            <v>51</v>
          </cell>
          <cell r="T9" t="str">
            <v>胡东缘</v>
          </cell>
          <cell r="U9">
            <v>78</v>
          </cell>
          <cell r="V9" t="str">
            <v>降初里</v>
          </cell>
          <cell r="W9">
            <v>65</v>
          </cell>
          <cell r="X9" t="str">
            <v>邓倩</v>
          </cell>
        </row>
        <row r="10">
          <cell r="B10" t="str">
            <v>G513422200708114417</v>
          </cell>
          <cell r="C10">
            <v>1</v>
          </cell>
          <cell r="D10" t="str">
            <v>物化生</v>
          </cell>
          <cell r="E10" t="str">
            <v>杨东生</v>
          </cell>
          <cell r="F10">
            <v>525.5</v>
          </cell>
          <cell r="G10">
            <v>86</v>
          </cell>
          <cell r="H10" t="str">
            <v>周菊明</v>
          </cell>
          <cell r="I10">
            <v>118</v>
          </cell>
          <cell r="J10" t="str">
            <v>赵云川</v>
          </cell>
          <cell r="K10">
            <v>120.5</v>
          </cell>
          <cell r="L10" t="str">
            <v>拉初</v>
          </cell>
          <cell r="M10">
            <v>66</v>
          </cell>
          <cell r="N10" t="str">
            <v>赵建超</v>
          </cell>
          <cell r="O10">
            <v>65</v>
          </cell>
          <cell r="P10" t="str">
            <v>叶小军</v>
          </cell>
          <cell r="Q10">
            <v>70</v>
          </cell>
          <cell r="R10" t="str">
            <v>彭桦</v>
          </cell>
          <cell r="S10">
            <v>26</v>
          </cell>
          <cell r="T10" t="str">
            <v>胡东缘</v>
          </cell>
          <cell r="U10">
            <v>51</v>
          </cell>
          <cell r="V10" t="str">
            <v>降初里</v>
          </cell>
          <cell r="W10">
            <v>61</v>
          </cell>
          <cell r="X10" t="str">
            <v>邓倩</v>
          </cell>
        </row>
        <row r="11">
          <cell r="B11" t="str">
            <v>G513422200705272727</v>
          </cell>
          <cell r="C11">
            <v>1</v>
          </cell>
          <cell r="D11" t="str">
            <v>物化生</v>
          </cell>
          <cell r="E11" t="str">
            <v>周静</v>
          </cell>
          <cell r="F11">
            <v>500.5</v>
          </cell>
          <cell r="G11">
            <v>99</v>
          </cell>
          <cell r="H11" t="str">
            <v>周菊明</v>
          </cell>
          <cell r="I11">
            <v>98</v>
          </cell>
          <cell r="J11" t="str">
            <v>赵云川</v>
          </cell>
          <cell r="K11">
            <v>110.5</v>
          </cell>
          <cell r="L11" t="str">
            <v>拉初</v>
          </cell>
          <cell r="M11">
            <v>47</v>
          </cell>
          <cell r="N11" t="str">
            <v>赵建超</v>
          </cell>
          <cell r="O11">
            <v>69</v>
          </cell>
          <cell r="P11" t="str">
            <v>叶小军</v>
          </cell>
          <cell r="Q11">
            <v>77</v>
          </cell>
          <cell r="R11" t="str">
            <v>彭桦</v>
          </cell>
          <cell r="S11">
            <v>47</v>
          </cell>
          <cell r="T11" t="str">
            <v>胡东缘</v>
          </cell>
          <cell r="U11">
            <v>51</v>
          </cell>
          <cell r="V11" t="str">
            <v>降初里</v>
          </cell>
          <cell r="W11">
            <v>59</v>
          </cell>
          <cell r="X11" t="str">
            <v>邓倩</v>
          </cell>
        </row>
        <row r="12">
          <cell r="B12" t="str">
            <v>G513422200611156821</v>
          </cell>
          <cell r="C12">
            <v>1</v>
          </cell>
          <cell r="D12" t="str">
            <v>物化生</v>
          </cell>
          <cell r="E12" t="str">
            <v>棒丑</v>
          </cell>
          <cell r="F12">
            <v>509</v>
          </cell>
          <cell r="G12">
            <v>106</v>
          </cell>
          <cell r="H12" t="str">
            <v>周菊明</v>
          </cell>
          <cell r="I12">
            <v>103</v>
          </cell>
          <cell r="J12" t="str">
            <v>赵云川</v>
          </cell>
          <cell r="K12">
            <v>123</v>
          </cell>
          <cell r="L12" t="str">
            <v>拉初</v>
          </cell>
          <cell r="M12">
            <v>42</v>
          </cell>
          <cell r="N12" t="str">
            <v>赵建超</v>
          </cell>
          <cell r="O12">
            <v>68</v>
          </cell>
          <cell r="P12" t="str">
            <v>叶小军</v>
          </cell>
          <cell r="Q12">
            <v>67</v>
          </cell>
          <cell r="R12" t="str">
            <v>彭桦</v>
          </cell>
          <cell r="S12">
            <v>50</v>
          </cell>
          <cell r="T12" t="str">
            <v>胡东缘</v>
          </cell>
          <cell r="U12">
            <v>33</v>
          </cell>
          <cell r="V12" t="str">
            <v>降初里</v>
          </cell>
          <cell r="W12">
            <v>55</v>
          </cell>
          <cell r="X12" t="str">
            <v>邓倩</v>
          </cell>
        </row>
        <row r="13">
          <cell r="B13" t="str">
            <v>G513422200304071342</v>
          </cell>
          <cell r="C13">
            <v>1</v>
          </cell>
          <cell r="D13" t="str">
            <v>物化生</v>
          </cell>
          <cell r="E13" t="str">
            <v>毛国美</v>
          </cell>
          <cell r="F13">
            <v>461.5</v>
          </cell>
          <cell r="G13">
            <v>104</v>
          </cell>
          <cell r="H13" t="str">
            <v>周菊明</v>
          </cell>
          <cell r="I13">
            <v>92</v>
          </cell>
          <cell r="J13" t="str">
            <v>赵云川</v>
          </cell>
          <cell r="K13">
            <v>96.5</v>
          </cell>
          <cell r="L13" t="str">
            <v>拉初</v>
          </cell>
          <cell r="M13">
            <v>39</v>
          </cell>
          <cell r="N13" t="str">
            <v>赵建超</v>
          </cell>
          <cell r="O13">
            <v>61</v>
          </cell>
          <cell r="P13" t="str">
            <v>叶小军</v>
          </cell>
          <cell r="Q13">
            <v>69</v>
          </cell>
          <cell r="R13" t="str">
            <v>彭桦</v>
          </cell>
          <cell r="S13">
            <v>51</v>
          </cell>
          <cell r="T13" t="str">
            <v>胡东缘</v>
          </cell>
          <cell r="U13">
            <v>54</v>
          </cell>
          <cell r="V13" t="str">
            <v>降初里</v>
          </cell>
          <cell r="W13">
            <v>78</v>
          </cell>
          <cell r="X13" t="str">
            <v>邓倩</v>
          </cell>
        </row>
        <row r="14">
          <cell r="B14" t="str">
            <v>G513422200804185020</v>
          </cell>
          <cell r="C14">
            <v>1</v>
          </cell>
          <cell r="D14" t="str">
            <v>物化生</v>
          </cell>
          <cell r="E14" t="str">
            <v>降初布尺</v>
          </cell>
          <cell r="F14">
            <v>481</v>
          </cell>
          <cell r="G14">
            <v>81</v>
          </cell>
          <cell r="H14" t="str">
            <v>周菊明</v>
          </cell>
          <cell r="I14">
            <v>118</v>
          </cell>
          <cell r="J14" t="str">
            <v>赵云川</v>
          </cell>
          <cell r="K14">
            <v>117</v>
          </cell>
          <cell r="L14" t="str">
            <v>拉初</v>
          </cell>
          <cell r="M14">
            <v>40</v>
          </cell>
          <cell r="N14" t="str">
            <v>赵建超</v>
          </cell>
          <cell r="O14">
            <v>66</v>
          </cell>
          <cell r="P14" t="str">
            <v>叶小军</v>
          </cell>
          <cell r="Q14">
            <v>59</v>
          </cell>
          <cell r="R14" t="str">
            <v>彭桦</v>
          </cell>
          <cell r="S14">
            <v>55</v>
          </cell>
          <cell r="T14" t="str">
            <v>胡东缘</v>
          </cell>
          <cell r="U14">
            <v>49</v>
          </cell>
          <cell r="V14" t="str">
            <v>降初里</v>
          </cell>
          <cell r="W14">
            <v>58</v>
          </cell>
          <cell r="X14" t="str">
            <v>邓倩</v>
          </cell>
        </row>
        <row r="15">
          <cell r="B15" t="str">
            <v>G513422200506044430</v>
          </cell>
          <cell r="C15">
            <v>1</v>
          </cell>
          <cell r="D15" t="str">
            <v>物化生</v>
          </cell>
          <cell r="E15" t="str">
            <v>邱波</v>
          </cell>
          <cell r="F15">
            <v>494.5</v>
          </cell>
          <cell r="G15">
            <v>96</v>
          </cell>
          <cell r="H15" t="str">
            <v>周菊明</v>
          </cell>
          <cell r="I15">
            <v>119</v>
          </cell>
          <cell r="J15" t="str">
            <v>赵云川</v>
          </cell>
          <cell r="K15">
            <v>59.5</v>
          </cell>
          <cell r="L15" t="str">
            <v>拉初</v>
          </cell>
          <cell r="M15">
            <v>65</v>
          </cell>
          <cell r="N15" t="str">
            <v>赵建超</v>
          </cell>
          <cell r="O15">
            <v>83</v>
          </cell>
          <cell r="P15" t="str">
            <v>叶小军</v>
          </cell>
          <cell r="Q15">
            <v>72</v>
          </cell>
          <cell r="R15" t="str">
            <v>彭桦</v>
          </cell>
          <cell r="S15">
            <v>36</v>
          </cell>
          <cell r="T15" t="str">
            <v>胡东缘</v>
          </cell>
          <cell r="U15">
            <v>53</v>
          </cell>
          <cell r="V15" t="str">
            <v>降初里</v>
          </cell>
          <cell r="W15">
            <v>56</v>
          </cell>
          <cell r="X15" t="str">
            <v>邓倩</v>
          </cell>
        </row>
        <row r="16">
          <cell r="B16" t="str">
            <v>G513422200610153610</v>
          </cell>
          <cell r="C16">
            <v>1</v>
          </cell>
          <cell r="D16" t="str">
            <v>物化生</v>
          </cell>
          <cell r="E16" t="str">
            <v>仁青扎西</v>
          </cell>
          <cell r="F16">
            <v>483</v>
          </cell>
          <cell r="G16">
            <v>95</v>
          </cell>
          <cell r="H16" t="str">
            <v>周菊明</v>
          </cell>
          <cell r="I16">
            <v>103</v>
          </cell>
          <cell r="J16" t="str">
            <v>赵云川</v>
          </cell>
          <cell r="K16">
            <v>100</v>
          </cell>
          <cell r="L16" t="str">
            <v>拉初</v>
          </cell>
          <cell r="M16">
            <v>48</v>
          </cell>
          <cell r="N16" t="str">
            <v>赵建超</v>
          </cell>
          <cell r="O16">
            <v>72</v>
          </cell>
          <cell r="P16" t="str">
            <v>叶小军</v>
          </cell>
          <cell r="Q16">
            <v>65</v>
          </cell>
          <cell r="R16" t="str">
            <v>彭桦</v>
          </cell>
          <cell r="S16">
            <v>51</v>
          </cell>
          <cell r="T16" t="str">
            <v>胡东缘</v>
          </cell>
          <cell r="U16">
            <v>46</v>
          </cell>
          <cell r="V16" t="str">
            <v>降初里</v>
          </cell>
          <cell r="W16">
            <v>53</v>
          </cell>
          <cell r="X16" t="str">
            <v>邓倩</v>
          </cell>
        </row>
        <row r="17">
          <cell r="B17" t="str">
            <v>G513422200610086219</v>
          </cell>
          <cell r="C17">
            <v>1</v>
          </cell>
          <cell r="D17" t="str">
            <v>物化生</v>
          </cell>
          <cell r="E17" t="str">
            <v>侯逸龙</v>
          </cell>
          <cell r="F17">
            <v>457</v>
          </cell>
          <cell r="G17">
            <v>92</v>
          </cell>
          <cell r="H17" t="str">
            <v>周菊明</v>
          </cell>
          <cell r="I17">
            <v>91</v>
          </cell>
          <cell r="J17" t="str">
            <v>赵云川</v>
          </cell>
          <cell r="K17">
            <v>96</v>
          </cell>
          <cell r="L17" t="str">
            <v>拉初</v>
          </cell>
          <cell r="M17">
            <v>48</v>
          </cell>
          <cell r="N17" t="str">
            <v>赵建超</v>
          </cell>
          <cell r="O17">
            <v>73</v>
          </cell>
          <cell r="P17" t="str">
            <v>叶小军</v>
          </cell>
          <cell r="Q17">
            <v>57</v>
          </cell>
          <cell r="R17" t="str">
            <v>彭桦</v>
          </cell>
          <cell r="S17">
            <v>38</v>
          </cell>
          <cell r="T17" t="str">
            <v>胡东缘</v>
          </cell>
          <cell r="U17">
            <v>72</v>
          </cell>
          <cell r="V17" t="str">
            <v>降初里</v>
          </cell>
          <cell r="W17">
            <v>64</v>
          </cell>
          <cell r="X17" t="str">
            <v>邓倩</v>
          </cell>
        </row>
        <row r="18">
          <cell r="B18" t="str">
            <v>G513422200704150023</v>
          </cell>
          <cell r="C18">
            <v>1</v>
          </cell>
          <cell r="D18" t="str">
            <v>物化生</v>
          </cell>
          <cell r="E18" t="str">
            <v>赵宗勤</v>
          </cell>
          <cell r="F18">
            <v>510.5</v>
          </cell>
          <cell r="G18">
            <v>95</v>
          </cell>
          <cell r="H18" t="str">
            <v>周菊明</v>
          </cell>
          <cell r="I18">
            <v>121</v>
          </cell>
          <cell r="J18" t="str">
            <v>赵云川</v>
          </cell>
          <cell r="K18">
            <v>98.5</v>
          </cell>
          <cell r="L18" t="str">
            <v>拉初</v>
          </cell>
          <cell r="M18">
            <v>51</v>
          </cell>
          <cell r="N18" t="str">
            <v>赵建超</v>
          </cell>
          <cell r="O18">
            <v>73</v>
          </cell>
          <cell r="P18" t="str">
            <v>叶小军</v>
          </cell>
          <cell r="Q18">
            <v>72</v>
          </cell>
          <cell r="R18" t="str">
            <v>彭桦</v>
          </cell>
          <cell r="S18">
            <v>20</v>
          </cell>
          <cell r="T18" t="str">
            <v>胡东缘</v>
          </cell>
          <cell r="U18">
            <v>46</v>
          </cell>
          <cell r="V18" t="str">
            <v>降初里</v>
          </cell>
          <cell r="W18">
            <v>46</v>
          </cell>
          <cell r="X18" t="str">
            <v>邓倩</v>
          </cell>
        </row>
        <row r="19">
          <cell r="B19" t="str">
            <v>G513422200708291317</v>
          </cell>
          <cell r="C19">
            <v>1</v>
          </cell>
          <cell r="D19" t="str">
            <v>物化生</v>
          </cell>
          <cell r="E19" t="str">
            <v>毛缘福</v>
          </cell>
          <cell r="F19">
            <v>444.5</v>
          </cell>
          <cell r="G19">
            <v>84</v>
          </cell>
          <cell r="H19" t="str">
            <v>周菊明</v>
          </cell>
          <cell r="I19">
            <v>91</v>
          </cell>
          <cell r="J19" t="str">
            <v>赵云川</v>
          </cell>
          <cell r="K19">
            <v>50.5</v>
          </cell>
          <cell r="L19" t="str">
            <v>拉初</v>
          </cell>
          <cell r="M19">
            <v>61</v>
          </cell>
          <cell r="N19" t="str">
            <v>赵建超</v>
          </cell>
          <cell r="O19">
            <v>86</v>
          </cell>
          <cell r="P19" t="str">
            <v>叶小军</v>
          </cell>
          <cell r="Q19">
            <v>72</v>
          </cell>
          <cell r="R19" t="str">
            <v>彭桦</v>
          </cell>
          <cell r="S19">
            <v>48</v>
          </cell>
          <cell r="T19" t="str">
            <v>胡东缘</v>
          </cell>
          <cell r="U19">
            <v>67</v>
          </cell>
          <cell r="V19" t="str">
            <v>降初里</v>
          </cell>
          <cell r="W19">
            <v>61</v>
          </cell>
          <cell r="X19" t="str">
            <v>邓倩</v>
          </cell>
        </row>
        <row r="20">
          <cell r="B20" t="str">
            <v>G513422200506017010</v>
          </cell>
          <cell r="C20">
            <v>1</v>
          </cell>
          <cell r="D20" t="str">
            <v>物化生</v>
          </cell>
          <cell r="E20" t="str">
            <v>鲁绒卓西</v>
          </cell>
          <cell r="F20">
            <v>462.5</v>
          </cell>
          <cell r="G20">
            <v>94</v>
          </cell>
          <cell r="H20" t="str">
            <v>周菊明</v>
          </cell>
          <cell r="I20">
            <v>92</v>
          </cell>
          <cell r="J20" t="str">
            <v>赵云川</v>
          </cell>
          <cell r="K20">
            <v>98.5</v>
          </cell>
          <cell r="L20" t="str">
            <v>拉初</v>
          </cell>
          <cell r="M20">
            <v>58</v>
          </cell>
          <cell r="N20" t="str">
            <v>赵建超</v>
          </cell>
          <cell r="O20">
            <v>60</v>
          </cell>
          <cell r="P20" t="str">
            <v>叶小军</v>
          </cell>
          <cell r="Q20">
            <v>60</v>
          </cell>
          <cell r="R20" t="str">
            <v>彭桦</v>
          </cell>
          <cell r="S20">
            <v>35</v>
          </cell>
          <cell r="T20" t="str">
            <v>胡东缘</v>
          </cell>
          <cell r="U20">
            <v>65</v>
          </cell>
          <cell r="V20" t="str">
            <v>降初里</v>
          </cell>
          <cell r="W20">
            <v>57</v>
          </cell>
          <cell r="X20" t="str">
            <v>邓倩</v>
          </cell>
        </row>
        <row r="21">
          <cell r="B21" t="str">
            <v>G513422200412104826</v>
          </cell>
          <cell r="C21">
            <v>1</v>
          </cell>
          <cell r="D21" t="str">
            <v>物化生</v>
          </cell>
          <cell r="E21" t="str">
            <v>呷绒拉姆</v>
          </cell>
          <cell r="F21">
            <v>461</v>
          </cell>
          <cell r="G21">
            <v>103</v>
          </cell>
          <cell r="H21" t="str">
            <v>周菊明</v>
          </cell>
          <cell r="I21">
            <v>96</v>
          </cell>
          <cell r="J21" t="str">
            <v>赵云川</v>
          </cell>
          <cell r="K21">
            <v>105</v>
          </cell>
          <cell r="L21" t="str">
            <v>拉初</v>
          </cell>
          <cell r="M21">
            <v>31</v>
          </cell>
          <cell r="N21" t="str">
            <v>赵建超</v>
          </cell>
          <cell r="O21">
            <v>61</v>
          </cell>
          <cell r="P21" t="str">
            <v>叶小军</v>
          </cell>
          <cell r="Q21">
            <v>65</v>
          </cell>
          <cell r="R21" t="str">
            <v>彭桦</v>
          </cell>
          <cell r="S21">
            <v>34</v>
          </cell>
          <cell r="T21" t="str">
            <v>胡东缘</v>
          </cell>
          <cell r="U21">
            <v>54</v>
          </cell>
          <cell r="V21" t="str">
            <v>降初里</v>
          </cell>
          <cell r="W21">
            <v>64</v>
          </cell>
          <cell r="X21" t="str">
            <v>邓倩</v>
          </cell>
        </row>
        <row r="22">
          <cell r="B22" t="str">
            <v>G513422200506077021</v>
          </cell>
          <cell r="C22">
            <v>1</v>
          </cell>
          <cell r="D22" t="str">
            <v>物化生</v>
          </cell>
          <cell r="E22" t="str">
            <v>苏朗折木</v>
          </cell>
          <cell r="F22">
            <v>473.5</v>
          </cell>
          <cell r="G22">
            <v>95</v>
          </cell>
          <cell r="H22" t="str">
            <v>周菊明</v>
          </cell>
          <cell r="I22">
            <v>102</v>
          </cell>
          <cell r="J22" t="str">
            <v>赵云川</v>
          </cell>
          <cell r="K22">
            <v>101.5</v>
          </cell>
          <cell r="L22" t="str">
            <v>拉初</v>
          </cell>
          <cell r="M22">
            <v>48</v>
          </cell>
          <cell r="N22" t="str">
            <v>赵建超</v>
          </cell>
          <cell r="O22">
            <v>72</v>
          </cell>
          <cell r="P22" t="str">
            <v>叶小军</v>
          </cell>
          <cell r="Q22">
            <v>55</v>
          </cell>
          <cell r="R22" t="str">
            <v>彭桦</v>
          </cell>
          <cell r="S22">
            <v>24</v>
          </cell>
          <cell r="T22" t="str">
            <v>胡东缘</v>
          </cell>
          <cell r="U22">
            <v>46</v>
          </cell>
          <cell r="V22" t="str">
            <v>降初里</v>
          </cell>
          <cell r="W22">
            <v>69</v>
          </cell>
          <cell r="X22" t="str">
            <v>邓倩</v>
          </cell>
        </row>
        <row r="23">
          <cell r="B23" t="str">
            <v>G513422200803145027</v>
          </cell>
          <cell r="C23">
            <v>1</v>
          </cell>
          <cell r="D23" t="str">
            <v>物化生</v>
          </cell>
          <cell r="E23" t="str">
            <v>李孟仙</v>
          </cell>
          <cell r="F23">
            <v>485</v>
          </cell>
          <cell r="G23">
            <v>103</v>
          </cell>
          <cell r="H23" t="str">
            <v>周菊明</v>
          </cell>
          <cell r="I23">
            <v>96</v>
          </cell>
          <cell r="J23" t="str">
            <v>赵云川</v>
          </cell>
          <cell r="K23">
            <v>125</v>
          </cell>
          <cell r="L23" t="str">
            <v>拉初</v>
          </cell>
          <cell r="M23">
            <v>33</v>
          </cell>
          <cell r="N23" t="str">
            <v>赵建超</v>
          </cell>
          <cell r="O23">
            <v>68</v>
          </cell>
          <cell r="P23" t="str">
            <v>叶小军</v>
          </cell>
          <cell r="Q23">
            <v>60</v>
          </cell>
          <cell r="R23" t="str">
            <v>彭桦</v>
          </cell>
          <cell r="S23">
            <v>34</v>
          </cell>
          <cell r="T23" t="str">
            <v>胡东缘</v>
          </cell>
          <cell r="U23">
            <v>32</v>
          </cell>
          <cell r="V23" t="str">
            <v>降初里</v>
          </cell>
          <cell r="W23">
            <v>59</v>
          </cell>
          <cell r="X23" t="str">
            <v>邓倩</v>
          </cell>
        </row>
        <row r="24">
          <cell r="B24" t="str">
            <v>G513422200605053818</v>
          </cell>
          <cell r="C24">
            <v>1</v>
          </cell>
          <cell r="D24" t="str">
            <v>物化生</v>
          </cell>
          <cell r="E24" t="str">
            <v>马文海</v>
          </cell>
          <cell r="F24">
            <v>519</v>
          </cell>
          <cell r="G24">
            <v>93</v>
          </cell>
          <cell r="H24" t="str">
            <v>周菊明</v>
          </cell>
          <cell r="I24">
            <v>98</v>
          </cell>
          <cell r="J24" t="str">
            <v>赵云川</v>
          </cell>
          <cell r="K24">
            <v>96</v>
          </cell>
          <cell r="L24" t="str">
            <v>拉初</v>
          </cell>
          <cell r="M24">
            <v>64</v>
          </cell>
          <cell r="N24" t="str">
            <v>赵建超</v>
          </cell>
          <cell r="O24">
            <v>88</v>
          </cell>
          <cell r="P24" t="str">
            <v>叶小军</v>
          </cell>
          <cell r="Q24">
            <v>80</v>
          </cell>
          <cell r="R24" t="str">
            <v>彭桦</v>
          </cell>
          <cell r="S24">
            <v>21</v>
          </cell>
          <cell r="T24" t="str">
            <v>胡东缘</v>
          </cell>
          <cell r="U24">
            <v>38</v>
          </cell>
          <cell r="V24" t="str">
            <v>降初里</v>
          </cell>
          <cell r="W24">
            <v>29</v>
          </cell>
          <cell r="X24" t="str">
            <v>邓倩</v>
          </cell>
        </row>
        <row r="25">
          <cell r="B25" t="str">
            <v>G513422200607081521</v>
          </cell>
          <cell r="C25">
            <v>1</v>
          </cell>
          <cell r="D25" t="str">
            <v>物化生</v>
          </cell>
          <cell r="E25" t="str">
            <v>马金秀</v>
          </cell>
          <cell r="F25">
            <v>486.5</v>
          </cell>
          <cell r="G25">
            <v>103</v>
          </cell>
          <cell r="H25" t="str">
            <v>周菊明</v>
          </cell>
          <cell r="I25">
            <v>108</v>
          </cell>
          <cell r="J25" t="str">
            <v>赵云川</v>
          </cell>
          <cell r="K25">
            <v>105.5</v>
          </cell>
          <cell r="L25" t="str">
            <v>拉初</v>
          </cell>
          <cell r="M25">
            <v>39</v>
          </cell>
          <cell r="N25" t="str">
            <v>赵建超</v>
          </cell>
          <cell r="O25">
            <v>76</v>
          </cell>
          <cell r="P25" t="str">
            <v>叶小军</v>
          </cell>
          <cell r="Q25">
            <v>55</v>
          </cell>
          <cell r="R25" t="str">
            <v>彭桦</v>
          </cell>
          <cell r="S25">
            <v>37</v>
          </cell>
          <cell r="T25" t="str">
            <v>胡东缘</v>
          </cell>
          <cell r="U25">
            <v>35</v>
          </cell>
          <cell r="V25" t="str">
            <v>降初里</v>
          </cell>
          <cell r="W25">
            <v>46</v>
          </cell>
          <cell r="X25" t="str">
            <v>邓倩</v>
          </cell>
        </row>
        <row r="26">
          <cell r="B26" t="str">
            <v>G51342220080501272X</v>
          </cell>
          <cell r="C26">
            <v>1</v>
          </cell>
          <cell r="D26" t="str">
            <v>物化生</v>
          </cell>
          <cell r="E26" t="str">
            <v>朱梦香</v>
          </cell>
          <cell r="F26">
            <v>471.5</v>
          </cell>
          <cell r="G26">
            <v>98</v>
          </cell>
          <cell r="H26" t="str">
            <v>周菊明</v>
          </cell>
          <cell r="I26">
            <v>102</v>
          </cell>
          <cell r="J26" t="str">
            <v>赵云川</v>
          </cell>
          <cell r="K26">
            <v>105.5</v>
          </cell>
          <cell r="L26" t="str">
            <v>拉初</v>
          </cell>
          <cell r="M26">
            <v>31</v>
          </cell>
          <cell r="N26" t="str">
            <v>赵建超</v>
          </cell>
          <cell r="O26">
            <v>69</v>
          </cell>
          <cell r="P26" t="str">
            <v>叶小军</v>
          </cell>
          <cell r="Q26">
            <v>66</v>
          </cell>
          <cell r="R26" t="str">
            <v>彭桦</v>
          </cell>
          <cell r="S26">
            <v>32</v>
          </cell>
          <cell r="T26" t="str">
            <v>胡东缘</v>
          </cell>
          <cell r="U26">
            <v>38</v>
          </cell>
          <cell r="V26" t="str">
            <v>降初里</v>
          </cell>
          <cell r="W26">
            <v>62</v>
          </cell>
          <cell r="X26" t="str">
            <v>邓倩</v>
          </cell>
        </row>
        <row r="27">
          <cell r="B27" t="str">
            <v>G513422200603184427</v>
          </cell>
          <cell r="C27">
            <v>1</v>
          </cell>
          <cell r="D27" t="str">
            <v>物化生</v>
          </cell>
          <cell r="E27" t="str">
            <v>杨贵英</v>
          </cell>
          <cell r="F27">
            <v>442</v>
          </cell>
          <cell r="G27">
            <v>96</v>
          </cell>
          <cell r="H27" t="str">
            <v>周菊明</v>
          </cell>
          <cell r="I27">
            <v>95</v>
          </cell>
          <cell r="J27" t="str">
            <v>赵云川</v>
          </cell>
          <cell r="K27">
            <v>119</v>
          </cell>
          <cell r="L27" t="str">
            <v>拉初</v>
          </cell>
          <cell r="M27">
            <v>23</v>
          </cell>
          <cell r="N27" t="str">
            <v>赵建超</v>
          </cell>
          <cell r="O27">
            <v>56</v>
          </cell>
          <cell r="P27" t="str">
            <v>叶小军</v>
          </cell>
          <cell r="Q27">
            <v>53</v>
          </cell>
          <cell r="R27" t="str">
            <v>彭桦</v>
          </cell>
          <cell r="S27">
            <v>49</v>
          </cell>
          <cell r="T27" t="str">
            <v>胡东缘</v>
          </cell>
          <cell r="U27">
            <v>64</v>
          </cell>
          <cell r="V27" t="str">
            <v>降初里</v>
          </cell>
          <cell r="W27">
            <v>42</v>
          </cell>
          <cell r="X27" t="str">
            <v>邓倩</v>
          </cell>
        </row>
        <row r="28">
          <cell r="B28" t="str">
            <v>G513422200601030344</v>
          </cell>
          <cell r="C28">
            <v>1</v>
          </cell>
          <cell r="D28" t="str">
            <v>物化生</v>
          </cell>
          <cell r="E28" t="str">
            <v>扎西布池</v>
          </cell>
          <cell r="F28">
            <v>440</v>
          </cell>
          <cell r="G28">
            <v>95</v>
          </cell>
          <cell r="H28" t="str">
            <v>周菊明</v>
          </cell>
          <cell r="I28">
            <v>95</v>
          </cell>
          <cell r="J28" t="str">
            <v>赵云川</v>
          </cell>
          <cell r="K28">
            <v>124</v>
          </cell>
          <cell r="L28" t="str">
            <v>拉初</v>
          </cell>
          <cell r="M28">
            <v>26</v>
          </cell>
          <cell r="N28" t="str">
            <v>赵建超</v>
          </cell>
          <cell r="O28">
            <v>52</v>
          </cell>
          <cell r="P28" t="str">
            <v>叶小军</v>
          </cell>
          <cell r="Q28">
            <v>48</v>
          </cell>
          <cell r="R28" t="str">
            <v>彭桦</v>
          </cell>
          <cell r="S28">
            <v>41</v>
          </cell>
          <cell r="T28" t="str">
            <v>胡东缘</v>
          </cell>
          <cell r="U28">
            <v>61</v>
          </cell>
          <cell r="V28" t="str">
            <v>降初里</v>
          </cell>
          <cell r="W28">
            <v>54</v>
          </cell>
          <cell r="X28" t="str">
            <v>邓倩</v>
          </cell>
        </row>
        <row r="29">
          <cell r="B29" t="str">
            <v>G513422200406012124</v>
          </cell>
          <cell r="C29">
            <v>1</v>
          </cell>
          <cell r="D29" t="str">
            <v>物化生</v>
          </cell>
          <cell r="E29" t="str">
            <v>朱健云</v>
          </cell>
          <cell r="F29">
            <v>444.5</v>
          </cell>
          <cell r="G29">
            <v>98</v>
          </cell>
          <cell r="H29" t="str">
            <v>周菊明</v>
          </cell>
          <cell r="I29">
            <v>88</v>
          </cell>
          <cell r="J29" t="str">
            <v>赵云川</v>
          </cell>
          <cell r="K29">
            <v>113.5</v>
          </cell>
          <cell r="L29" t="str">
            <v>拉初</v>
          </cell>
          <cell r="M29">
            <v>23</v>
          </cell>
          <cell r="N29" t="str">
            <v>赵建超</v>
          </cell>
          <cell r="O29">
            <v>61</v>
          </cell>
          <cell r="P29" t="str">
            <v>叶小军</v>
          </cell>
          <cell r="Q29">
            <v>61</v>
          </cell>
          <cell r="R29" t="str">
            <v>彭桦</v>
          </cell>
          <cell r="S29">
            <v>48</v>
          </cell>
          <cell r="T29" t="str">
            <v>胡东缘</v>
          </cell>
          <cell r="U29">
            <v>47</v>
          </cell>
          <cell r="V29" t="str">
            <v>降初里</v>
          </cell>
          <cell r="W29">
            <v>54</v>
          </cell>
          <cell r="X29" t="str">
            <v>邓倩</v>
          </cell>
        </row>
        <row r="30">
          <cell r="B30" t="str">
            <v>G513422200605306619</v>
          </cell>
          <cell r="C30">
            <v>1</v>
          </cell>
          <cell r="D30" t="str">
            <v>物化生</v>
          </cell>
          <cell r="E30" t="str">
            <v>赵虎兵</v>
          </cell>
          <cell r="F30">
            <v>426.5</v>
          </cell>
          <cell r="G30">
            <v>86</v>
          </cell>
          <cell r="H30" t="str">
            <v>周菊明</v>
          </cell>
          <cell r="I30">
            <v>91</v>
          </cell>
          <cell r="J30" t="str">
            <v>赵云川</v>
          </cell>
          <cell r="K30">
            <v>85.5</v>
          </cell>
          <cell r="L30" t="str">
            <v>拉初</v>
          </cell>
          <cell r="M30">
            <v>37</v>
          </cell>
          <cell r="N30" t="str">
            <v>赵建超</v>
          </cell>
          <cell r="O30">
            <v>60</v>
          </cell>
          <cell r="P30" t="str">
            <v>叶小军</v>
          </cell>
          <cell r="Q30">
            <v>67</v>
          </cell>
          <cell r="R30" t="str">
            <v>彭桦</v>
          </cell>
          <cell r="S30">
            <v>41</v>
          </cell>
          <cell r="T30" t="str">
            <v>胡东缘</v>
          </cell>
          <cell r="U30">
            <v>64</v>
          </cell>
          <cell r="V30" t="str">
            <v>降初里</v>
          </cell>
          <cell r="W30">
            <v>62</v>
          </cell>
          <cell r="X30" t="str">
            <v>邓倩</v>
          </cell>
        </row>
        <row r="31">
          <cell r="B31" t="str">
            <v>G513422200710154610</v>
          </cell>
          <cell r="C31">
            <v>1</v>
          </cell>
          <cell r="D31" t="str">
            <v>物化生</v>
          </cell>
          <cell r="E31" t="str">
            <v>扎西杜基</v>
          </cell>
          <cell r="F31">
            <v>459.5</v>
          </cell>
          <cell r="G31">
            <v>84</v>
          </cell>
          <cell r="H31" t="str">
            <v>周菊明</v>
          </cell>
          <cell r="I31">
            <v>101</v>
          </cell>
          <cell r="J31" t="str">
            <v>赵云川</v>
          </cell>
          <cell r="K31">
            <v>84.5</v>
          </cell>
          <cell r="L31" t="str">
            <v>拉初</v>
          </cell>
          <cell r="M31">
            <v>48</v>
          </cell>
          <cell r="N31" t="str">
            <v>赵建超</v>
          </cell>
          <cell r="O31">
            <v>74</v>
          </cell>
          <cell r="P31" t="str">
            <v>叶小军</v>
          </cell>
          <cell r="Q31">
            <v>68</v>
          </cell>
          <cell r="R31" t="str">
            <v>彭桦</v>
          </cell>
          <cell r="S31">
            <v>39</v>
          </cell>
          <cell r="T31" t="str">
            <v>胡东缘</v>
          </cell>
          <cell r="U31">
            <v>43</v>
          </cell>
          <cell r="V31" t="str">
            <v>降初里</v>
          </cell>
          <cell r="W31">
            <v>47</v>
          </cell>
          <cell r="X31" t="str">
            <v>邓倩</v>
          </cell>
        </row>
        <row r="32">
          <cell r="B32" t="str">
            <v>G513422200603262528</v>
          </cell>
          <cell r="C32">
            <v>1</v>
          </cell>
          <cell r="D32" t="str">
            <v>物化生</v>
          </cell>
          <cell r="E32" t="str">
            <v>范勇沙</v>
          </cell>
          <cell r="F32">
            <v>428.5</v>
          </cell>
          <cell r="G32">
            <v>99</v>
          </cell>
          <cell r="H32" t="str">
            <v>周菊明</v>
          </cell>
          <cell r="I32">
            <v>75</v>
          </cell>
          <cell r="J32" t="str">
            <v>赵云川</v>
          </cell>
          <cell r="K32">
            <v>119.5</v>
          </cell>
          <cell r="L32" t="str">
            <v>拉初</v>
          </cell>
          <cell r="M32">
            <v>17</v>
          </cell>
          <cell r="N32" t="str">
            <v>赵建超</v>
          </cell>
          <cell r="O32">
            <v>67</v>
          </cell>
          <cell r="P32" t="str">
            <v>叶小军</v>
          </cell>
          <cell r="Q32">
            <v>51</v>
          </cell>
          <cell r="R32" t="str">
            <v>彭桦</v>
          </cell>
          <cell r="S32">
            <v>53</v>
          </cell>
          <cell r="T32" t="str">
            <v>胡东缘</v>
          </cell>
          <cell r="U32">
            <v>47</v>
          </cell>
          <cell r="V32" t="str">
            <v>降初里</v>
          </cell>
          <cell r="W32">
            <v>53</v>
          </cell>
          <cell r="X32" t="str">
            <v>邓倩</v>
          </cell>
        </row>
        <row r="33">
          <cell r="B33" t="str">
            <v>G513422200607131525</v>
          </cell>
          <cell r="C33">
            <v>1</v>
          </cell>
          <cell r="D33" t="str">
            <v>物化生</v>
          </cell>
          <cell r="E33" t="str">
            <v>向志美</v>
          </cell>
          <cell r="F33">
            <v>452.5</v>
          </cell>
          <cell r="G33">
            <v>91</v>
          </cell>
          <cell r="H33" t="str">
            <v>周菊明</v>
          </cell>
          <cell r="I33">
            <v>91</v>
          </cell>
          <cell r="J33" t="str">
            <v>赵云川</v>
          </cell>
          <cell r="K33">
            <v>105.5</v>
          </cell>
          <cell r="L33" t="str">
            <v>拉初</v>
          </cell>
          <cell r="M33">
            <v>26</v>
          </cell>
          <cell r="N33" t="str">
            <v>赵建超</v>
          </cell>
          <cell r="O33">
            <v>70</v>
          </cell>
          <cell r="P33" t="str">
            <v>叶小军</v>
          </cell>
          <cell r="Q33">
            <v>69</v>
          </cell>
          <cell r="R33" t="str">
            <v>彭桦</v>
          </cell>
          <cell r="S33">
            <v>38</v>
          </cell>
          <cell r="T33" t="str">
            <v>胡东缘</v>
          </cell>
          <cell r="U33">
            <v>41</v>
          </cell>
          <cell r="V33" t="str">
            <v>降初里</v>
          </cell>
          <cell r="W33">
            <v>49</v>
          </cell>
          <cell r="X33" t="str">
            <v>邓倩</v>
          </cell>
        </row>
        <row r="34">
          <cell r="B34" t="str">
            <v>G513422200612070317</v>
          </cell>
          <cell r="C34">
            <v>1</v>
          </cell>
          <cell r="D34" t="str">
            <v>物化生</v>
          </cell>
          <cell r="E34" t="str">
            <v>王赢川</v>
          </cell>
          <cell r="F34">
            <v>439.5</v>
          </cell>
          <cell r="G34">
            <v>87</v>
          </cell>
          <cell r="H34" t="str">
            <v>周菊明</v>
          </cell>
          <cell r="I34">
            <v>94</v>
          </cell>
          <cell r="J34" t="str">
            <v>赵云川</v>
          </cell>
          <cell r="K34">
            <v>98.5</v>
          </cell>
          <cell r="L34" t="str">
            <v>拉初</v>
          </cell>
          <cell r="M34">
            <v>45</v>
          </cell>
          <cell r="N34" t="str">
            <v>赵建超</v>
          </cell>
          <cell r="O34">
            <v>57</v>
          </cell>
          <cell r="P34" t="str">
            <v>叶小军</v>
          </cell>
          <cell r="Q34">
            <v>58</v>
          </cell>
          <cell r="R34" t="str">
            <v>彭桦</v>
          </cell>
          <cell r="S34">
            <v>29</v>
          </cell>
          <cell r="T34" t="str">
            <v>胡东缘</v>
          </cell>
          <cell r="U34">
            <v>47</v>
          </cell>
          <cell r="V34" t="str">
            <v>降初里</v>
          </cell>
          <cell r="W34">
            <v>64</v>
          </cell>
          <cell r="X34" t="str">
            <v>邓倩</v>
          </cell>
        </row>
        <row r="35">
          <cell r="B35" t="str">
            <v>G513422200501285032</v>
          </cell>
          <cell r="C35">
            <v>1</v>
          </cell>
          <cell r="D35" t="str">
            <v>物化生</v>
          </cell>
          <cell r="E35" t="str">
            <v>阿根</v>
          </cell>
          <cell r="F35">
            <v>453.5</v>
          </cell>
          <cell r="G35">
            <v>92</v>
          </cell>
          <cell r="H35" t="str">
            <v>周菊明</v>
          </cell>
          <cell r="I35">
            <v>93</v>
          </cell>
          <cell r="J35" t="str">
            <v>赵云川</v>
          </cell>
          <cell r="K35">
            <v>114.5</v>
          </cell>
          <cell r="L35" t="str">
            <v>拉初</v>
          </cell>
          <cell r="M35">
            <v>38</v>
          </cell>
          <cell r="N35" t="str">
            <v>赵建超</v>
          </cell>
          <cell r="O35">
            <v>67</v>
          </cell>
          <cell r="P35" t="str">
            <v>叶小军</v>
          </cell>
          <cell r="Q35">
            <v>49</v>
          </cell>
          <cell r="R35" t="str">
            <v>彭桦</v>
          </cell>
          <cell r="S35">
            <v>27</v>
          </cell>
          <cell r="T35" t="str">
            <v>胡东缘</v>
          </cell>
          <cell r="U35">
            <v>29</v>
          </cell>
          <cell r="V35" t="str">
            <v>降初里</v>
          </cell>
          <cell r="W35">
            <v>66</v>
          </cell>
          <cell r="X35" t="str">
            <v>邓倩</v>
          </cell>
        </row>
        <row r="36">
          <cell r="B36" t="str">
            <v>G513422200609114227</v>
          </cell>
          <cell r="C36">
            <v>1</v>
          </cell>
          <cell r="D36" t="str">
            <v>物化生</v>
          </cell>
          <cell r="E36" t="str">
            <v>边玛拉姆</v>
          </cell>
          <cell r="F36">
            <v>449.5</v>
          </cell>
          <cell r="G36">
            <v>93</v>
          </cell>
          <cell r="H36" t="str">
            <v>周菊明</v>
          </cell>
          <cell r="I36">
            <v>91</v>
          </cell>
          <cell r="J36" t="str">
            <v>赵云川</v>
          </cell>
          <cell r="K36">
            <v>114.5</v>
          </cell>
          <cell r="L36" t="str">
            <v>拉初</v>
          </cell>
          <cell r="M36">
            <v>36</v>
          </cell>
          <cell r="N36" t="str">
            <v>赵建超</v>
          </cell>
          <cell r="O36">
            <v>63</v>
          </cell>
          <cell r="P36" t="str">
            <v>叶小军</v>
          </cell>
          <cell r="Q36">
            <v>52</v>
          </cell>
          <cell r="R36" t="str">
            <v>彭桦</v>
          </cell>
          <cell r="S36">
            <v>28</v>
          </cell>
          <cell r="T36" t="str">
            <v>胡东缘</v>
          </cell>
          <cell r="U36">
            <v>46</v>
          </cell>
          <cell r="V36" t="str">
            <v>降初里</v>
          </cell>
          <cell r="W36">
            <v>51</v>
          </cell>
          <cell r="X36" t="str">
            <v>邓倩</v>
          </cell>
        </row>
        <row r="37">
          <cell r="B37" t="str">
            <v>G513422200510032926</v>
          </cell>
          <cell r="C37">
            <v>1</v>
          </cell>
          <cell r="D37" t="str">
            <v>物化生</v>
          </cell>
          <cell r="E37" t="str">
            <v>苟阿芬</v>
          </cell>
          <cell r="F37">
            <v>445</v>
          </cell>
          <cell r="G37">
            <v>99</v>
          </cell>
          <cell r="H37" t="str">
            <v>周菊明</v>
          </cell>
          <cell r="I37">
            <v>79</v>
          </cell>
          <cell r="J37" t="str">
            <v>赵云川</v>
          </cell>
          <cell r="K37">
            <v>114</v>
          </cell>
          <cell r="L37" t="str">
            <v>拉初</v>
          </cell>
          <cell r="M37">
            <v>33</v>
          </cell>
          <cell r="N37" t="str">
            <v>赵建超</v>
          </cell>
          <cell r="O37">
            <v>65</v>
          </cell>
          <cell r="P37" t="str">
            <v>叶小军</v>
          </cell>
          <cell r="Q37">
            <v>55</v>
          </cell>
          <cell r="R37" t="str">
            <v>彭桦</v>
          </cell>
          <cell r="S37">
            <v>29</v>
          </cell>
          <cell r="T37" t="str">
            <v>胡东缘</v>
          </cell>
          <cell r="U37">
            <v>55</v>
          </cell>
          <cell r="V37" t="str">
            <v>降初里</v>
          </cell>
          <cell r="W37">
            <v>38</v>
          </cell>
          <cell r="X37" t="str">
            <v>邓倩</v>
          </cell>
        </row>
        <row r="38">
          <cell r="B38" t="str">
            <v>G513422200704136627</v>
          </cell>
          <cell r="C38">
            <v>1</v>
          </cell>
          <cell r="D38" t="str">
            <v>物化生</v>
          </cell>
          <cell r="E38" t="str">
            <v>王阿芝</v>
          </cell>
          <cell r="F38">
            <v>404</v>
          </cell>
          <cell r="G38">
            <v>80</v>
          </cell>
          <cell r="H38" t="str">
            <v>周菊明</v>
          </cell>
          <cell r="I38">
            <v>92</v>
          </cell>
          <cell r="J38" t="str">
            <v>赵云川</v>
          </cell>
          <cell r="K38">
            <v>102</v>
          </cell>
          <cell r="L38" t="str">
            <v>拉初</v>
          </cell>
          <cell r="M38">
            <v>22</v>
          </cell>
          <cell r="N38" t="str">
            <v>赵建超</v>
          </cell>
          <cell r="O38">
            <v>54</v>
          </cell>
          <cell r="P38" t="str">
            <v>叶小军</v>
          </cell>
          <cell r="Q38">
            <v>54</v>
          </cell>
          <cell r="R38" t="str">
            <v>彭桦</v>
          </cell>
          <cell r="S38">
            <v>41</v>
          </cell>
          <cell r="T38" t="str">
            <v>胡东缘</v>
          </cell>
          <cell r="U38">
            <v>58</v>
          </cell>
          <cell r="V38" t="str">
            <v>降初里</v>
          </cell>
          <cell r="W38">
            <v>64</v>
          </cell>
          <cell r="X38" t="str">
            <v>邓倩</v>
          </cell>
        </row>
        <row r="39">
          <cell r="B39" t="str">
            <v>G513422200705081322</v>
          </cell>
          <cell r="C39">
            <v>1</v>
          </cell>
          <cell r="D39" t="str">
            <v>物化生</v>
          </cell>
          <cell r="E39" t="str">
            <v>央宗</v>
          </cell>
          <cell r="F39">
            <v>434</v>
          </cell>
          <cell r="G39">
            <v>107</v>
          </cell>
          <cell r="H39" t="str">
            <v>周菊明</v>
          </cell>
          <cell r="I39">
            <v>83</v>
          </cell>
          <cell r="J39" t="str">
            <v>赵云川</v>
          </cell>
          <cell r="K39">
            <v>102</v>
          </cell>
          <cell r="L39" t="str">
            <v>拉初</v>
          </cell>
          <cell r="M39">
            <v>30</v>
          </cell>
          <cell r="N39" t="str">
            <v>赵建超</v>
          </cell>
          <cell r="O39">
            <v>52</v>
          </cell>
          <cell r="P39" t="str">
            <v>叶小军</v>
          </cell>
          <cell r="Q39">
            <v>60</v>
          </cell>
          <cell r="R39" t="str">
            <v>彭桦</v>
          </cell>
          <cell r="S39">
            <v>39</v>
          </cell>
          <cell r="T39" t="str">
            <v>胡东缘</v>
          </cell>
          <cell r="U39">
            <v>41</v>
          </cell>
          <cell r="V39" t="str">
            <v>降初里</v>
          </cell>
          <cell r="W39">
            <v>52</v>
          </cell>
          <cell r="X39" t="str">
            <v>邓倩</v>
          </cell>
        </row>
        <row r="40">
          <cell r="B40" t="str">
            <v>G513422200701180921</v>
          </cell>
          <cell r="C40">
            <v>1</v>
          </cell>
          <cell r="D40" t="str">
            <v>物化生</v>
          </cell>
          <cell r="E40" t="str">
            <v>杨欣茹</v>
          </cell>
          <cell r="F40">
            <v>436</v>
          </cell>
          <cell r="G40">
            <v>98</v>
          </cell>
          <cell r="H40" t="str">
            <v>周菊明</v>
          </cell>
          <cell r="I40">
            <v>94</v>
          </cell>
          <cell r="J40" t="str">
            <v>赵云川</v>
          </cell>
          <cell r="K40">
            <v>119</v>
          </cell>
          <cell r="L40" t="str">
            <v>拉初</v>
          </cell>
          <cell r="M40">
            <v>34</v>
          </cell>
          <cell r="N40" t="str">
            <v>赵建超</v>
          </cell>
          <cell r="O40">
            <v>45</v>
          </cell>
          <cell r="P40" t="str">
            <v>叶小军</v>
          </cell>
          <cell r="Q40">
            <v>46</v>
          </cell>
          <cell r="R40" t="str">
            <v>彭桦</v>
          </cell>
          <cell r="S40">
            <v>38</v>
          </cell>
          <cell r="T40" t="str">
            <v>胡东缘</v>
          </cell>
          <cell r="U40">
            <v>38</v>
          </cell>
          <cell r="V40" t="str">
            <v>降初里</v>
          </cell>
          <cell r="W40">
            <v>46</v>
          </cell>
          <cell r="X40" t="str">
            <v>邓倩</v>
          </cell>
        </row>
        <row r="41">
          <cell r="B41" t="str">
            <v>G513422200609163627</v>
          </cell>
          <cell r="C41">
            <v>1</v>
          </cell>
          <cell r="D41" t="str">
            <v>物化生</v>
          </cell>
          <cell r="E41" t="str">
            <v>许存雨</v>
          </cell>
          <cell r="F41">
            <v>432</v>
          </cell>
          <cell r="G41">
            <v>108</v>
          </cell>
          <cell r="H41" t="str">
            <v>周菊明</v>
          </cell>
          <cell r="I41">
            <v>78</v>
          </cell>
          <cell r="J41" t="str">
            <v>赵云川</v>
          </cell>
          <cell r="K41">
            <v>110</v>
          </cell>
          <cell r="L41" t="str">
            <v>拉初</v>
          </cell>
          <cell r="M41">
            <v>28</v>
          </cell>
          <cell r="N41" t="str">
            <v>赵建超</v>
          </cell>
          <cell r="O41">
            <v>54</v>
          </cell>
          <cell r="P41" t="str">
            <v>叶小军</v>
          </cell>
          <cell r="Q41">
            <v>54</v>
          </cell>
          <cell r="R41" t="str">
            <v>彭桦</v>
          </cell>
          <cell r="S41">
            <v>33</v>
          </cell>
          <cell r="T41" t="str">
            <v>胡东缘</v>
          </cell>
          <cell r="U41">
            <v>37</v>
          </cell>
          <cell r="V41" t="str">
            <v>降初里</v>
          </cell>
          <cell r="W41">
            <v>49</v>
          </cell>
          <cell r="X41" t="str">
            <v>邓倩</v>
          </cell>
        </row>
        <row r="42">
          <cell r="B42" t="str">
            <v>G513422200509071514</v>
          </cell>
          <cell r="C42">
            <v>1</v>
          </cell>
          <cell r="D42" t="str">
            <v>物化生</v>
          </cell>
          <cell r="E42" t="str">
            <v>向小平</v>
          </cell>
          <cell r="F42">
            <v>407</v>
          </cell>
          <cell r="G42">
            <v>97</v>
          </cell>
          <cell r="H42" t="str">
            <v>周菊明</v>
          </cell>
          <cell r="I42">
            <v>93</v>
          </cell>
          <cell r="J42" t="str">
            <v>赵云川</v>
          </cell>
          <cell r="K42">
            <v>82</v>
          </cell>
          <cell r="L42" t="str">
            <v>拉初</v>
          </cell>
          <cell r="M42">
            <v>31</v>
          </cell>
          <cell r="N42" t="str">
            <v>赵建超</v>
          </cell>
          <cell r="O42">
            <v>59</v>
          </cell>
          <cell r="P42" t="str">
            <v>叶小军</v>
          </cell>
          <cell r="Q42">
            <v>45</v>
          </cell>
          <cell r="R42" t="str">
            <v>彭桦</v>
          </cell>
          <cell r="S42">
            <v>38</v>
          </cell>
          <cell r="T42" t="str">
            <v>胡东缘</v>
          </cell>
          <cell r="U42">
            <v>44</v>
          </cell>
          <cell r="V42" t="str">
            <v>降初里</v>
          </cell>
          <cell r="W42">
            <v>60</v>
          </cell>
          <cell r="X42" t="str">
            <v>邓倩</v>
          </cell>
        </row>
        <row r="43">
          <cell r="B43" t="str">
            <v>G513422200608124837</v>
          </cell>
          <cell r="C43">
            <v>1</v>
          </cell>
          <cell r="D43" t="str">
            <v>物化生</v>
          </cell>
          <cell r="E43" t="str">
            <v>边玛次丁</v>
          </cell>
          <cell r="F43">
            <v>441.5</v>
          </cell>
          <cell r="G43">
            <v>107</v>
          </cell>
          <cell r="H43" t="str">
            <v>周菊明</v>
          </cell>
          <cell r="I43">
            <v>87</v>
          </cell>
          <cell r="J43" t="str">
            <v>赵云川</v>
          </cell>
          <cell r="K43">
            <v>114.5</v>
          </cell>
          <cell r="L43" t="str">
            <v>拉初</v>
          </cell>
          <cell r="M43">
            <v>21</v>
          </cell>
          <cell r="N43" t="str">
            <v>赵建超</v>
          </cell>
          <cell r="O43">
            <v>61</v>
          </cell>
          <cell r="P43" t="str">
            <v>叶小军</v>
          </cell>
          <cell r="Q43">
            <v>51</v>
          </cell>
          <cell r="R43" t="str">
            <v>彭桦</v>
          </cell>
          <cell r="S43">
            <v>16</v>
          </cell>
          <cell r="T43" t="str">
            <v>胡东缘</v>
          </cell>
          <cell r="U43">
            <v>51</v>
          </cell>
          <cell r="V43" t="str">
            <v>降初里</v>
          </cell>
          <cell r="W43">
            <v>28</v>
          </cell>
          <cell r="X43" t="str">
            <v>邓倩</v>
          </cell>
        </row>
        <row r="44">
          <cell r="B44" t="str">
            <v>G513422200703152721</v>
          </cell>
          <cell r="C44">
            <v>1</v>
          </cell>
          <cell r="D44" t="str">
            <v>物化生</v>
          </cell>
          <cell r="E44" t="str">
            <v>张先慧</v>
          </cell>
          <cell r="F44">
            <v>386</v>
          </cell>
          <cell r="G44">
            <v>88</v>
          </cell>
          <cell r="H44" t="str">
            <v>周菊明</v>
          </cell>
          <cell r="I44">
            <v>77</v>
          </cell>
          <cell r="J44" t="str">
            <v>赵云川</v>
          </cell>
          <cell r="K44">
            <v>97</v>
          </cell>
          <cell r="L44" t="str">
            <v>拉初</v>
          </cell>
          <cell r="M44">
            <v>31</v>
          </cell>
          <cell r="N44" t="str">
            <v>赵建超</v>
          </cell>
          <cell r="O44">
            <v>53</v>
          </cell>
          <cell r="P44" t="str">
            <v>叶小军</v>
          </cell>
          <cell r="Q44">
            <v>40</v>
          </cell>
          <cell r="R44" t="str">
            <v>彭桦</v>
          </cell>
          <cell r="S44">
            <v>29</v>
          </cell>
          <cell r="T44" t="str">
            <v>胡东缘</v>
          </cell>
          <cell r="U44">
            <v>47</v>
          </cell>
          <cell r="V44" t="str">
            <v>降初里</v>
          </cell>
          <cell r="W44">
            <v>49</v>
          </cell>
          <cell r="X44" t="str">
            <v>邓倩</v>
          </cell>
        </row>
        <row r="45">
          <cell r="B45" t="str">
            <v>G513422200509252729</v>
          </cell>
          <cell r="C45">
            <v>1</v>
          </cell>
          <cell r="D45" t="str">
            <v>物化生</v>
          </cell>
          <cell r="E45" t="str">
            <v>张春梅</v>
          </cell>
          <cell r="F45">
            <v>383.5</v>
          </cell>
          <cell r="G45">
            <v>93</v>
          </cell>
          <cell r="H45" t="str">
            <v>周菊明</v>
          </cell>
          <cell r="I45">
            <v>73</v>
          </cell>
          <cell r="J45" t="str">
            <v>赵云川</v>
          </cell>
          <cell r="K45">
            <v>94.5</v>
          </cell>
          <cell r="L45" t="str">
            <v>拉初</v>
          </cell>
          <cell r="M45">
            <v>26</v>
          </cell>
          <cell r="N45" t="str">
            <v>赵建超</v>
          </cell>
          <cell r="O45">
            <v>53</v>
          </cell>
          <cell r="P45" t="str">
            <v>叶小军</v>
          </cell>
          <cell r="Q45">
            <v>44</v>
          </cell>
          <cell r="R45" t="str">
            <v>彭桦</v>
          </cell>
          <cell r="S45">
            <v>26</v>
          </cell>
          <cell r="T45" t="str">
            <v>胡东缘</v>
          </cell>
          <cell r="U45">
            <v>48</v>
          </cell>
          <cell r="V45" t="str">
            <v>降初里</v>
          </cell>
          <cell r="W45">
            <v>35</v>
          </cell>
          <cell r="X45" t="str">
            <v>邓倩</v>
          </cell>
        </row>
        <row r="46">
          <cell r="B46" t="str">
            <v>G513422200401074828</v>
          </cell>
          <cell r="C46">
            <v>2</v>
          </cell>
          <cell r="D46" t="str">
            <v>物化生</v>
          </cell>
          <cell r="E46" t="str">
            <v>杜基拉姆</v>
          </cell>
          <cell r="F46">
            <v>456.5</v>
          </cell>
          <cell r="G46">
            <v>95</v>
          </cell>
          <cell r="H46" t="str">
            <v>刘云菊</v>
          </cell>
          <cell r="I46">
            <v>71</v>
          </cell>
          <cell r="J46" t="str">
            <v>邓国华</v>
          </cell>
          <cell r="K46">
            <v>116.5</v>
          </cell>
          <cell r="L46" t="str">
            <v>彭丹</v>
          </cell>
          <cell r="M46">
            <v>48</v>
          </cell>
          <cell r="N46" t="str">
            <v>康小平</v>
          </cell>
          <cell r="O46">
            <v>66</v>
          </cell>
          <cell r="P46" t="str">
            <v>李荣鑫</v>
          </cell>
          <cell r="Q46">
            <v>60</v>
          </cell>
          <cell r="R46" t="str">
            <v>喇菊</v>
          </cell>
          <cell r="S46">
            <v>39</v>
          </cell>
          <cell r="T46" t="str">
            <v>纪春权</v>
          </cell>
          <cell r="U46">
            <v>50</v>
          </cell>
          <cell r="V46" t="str">
            <v>杨国芬</v>
          </cell>
          <cell r="W46">
            <v>58</v>
          </cell>
          <cell r="X46" t="str">
            <v>李汉林</v>
          </cell>
        </row>
        <row r="47">
          <cell r="B47" t="str">
            <v>G513422200503087048</v>
          </cell>
          <cell r="C47">
            <v>2</v>
          </cell>
          <cell r="D47" t="str">
            <v>物化生</v>
          </cell>
          <cell r="E47" t="str">
            <v>苏朗央青</v>
          </cell>
          <cell r="F47">
            <v>440.5</v>
          </cell>
          <cell r="G47">
            <v>91</v>
          </cell>
          <cell r="H47" t="str">
            <v>刘云菊</v>
          </cell>
          <cell r="I47">
            <v>88</v>
          </cell>
          <cell r="J47" t="str">
            <v>邓国华</v>
          </cell>
          <cell r="K47">
            <v>98.5</v>
          </cell>
          <cell r="L47" t="str">
            <v>彭丹</v>
          </cell>
          <cell r="M47">
            <v>39</v>
          </cell>
          <cell r="N47" t="str">
            <v>康小平</v>
          </cell>
          <cell r="O47">
            <v>71</v>
          </cell>
          <cell r="P47" t="str">
            <v>李荣鑫</v>
          </cell>
          <cell r="Q47">
            <v>53</v>
          </cell>
          <cell r="R47" t="str">
            <v>喇菊</v>
          </cell>
          <cell r="S47">
            <v>42</v>
          </cell>
          <cell r="T47" t="str">
            <v>纪春权</v>
          </cell>
          <cell r="U47">
            <v>53</v>
          </cell>
          <cell r="V47" t="str">
            <v>杨国芬</v>
          </cell>
          <cell r="W47">
            <v>56</v>
          </cell>
          <cell r="X47" t="str">
            <v>李汉林</v>
          </cell>
        </row>
        <row r="48">
          <cell r="B48" t="str">
            <v>G51342220060401661X</v>
          </cell>
          <cell r="C48">
            <v>2</v>
          </cell>
          <cell r="D48" t="str">
            <v>物化生</v>
          </cell>
          <cell r="E48" t="str">
            <v>贾华富</v>
          </cell>
          <cell r="F48">
            <v>427.5</v>
          </cell>
          <cell r="G48">
            <v>85</v>
          </cell>
          <cell r="H48" t="str">
            <v>刘云菊</v>
          </cell>
          <cell r="I48">
            <v>79</v>
          </cell>
          <cell r="J48" t="str">
            <v>邓国华</v>
          </cell>
          <cell r="K48">
            <v>86.5</v>
          </cell>
          <cell r="L48" t="str">
            <v>彭丹</v>
          </cell>
          <cell r="M48">
            <v>53</v>
          </cell>
          <cell r="N48" t="str">
            <v>康小平</v>
          </cell>
          <cell r="O48">
            <v>65</v>
          </cell>
          <cell r="P48" t="str">
            <v>李荣鑫</v>
          </cell>
          <cell r="Q48">
            <v>59</v>
          </cell>
          <cell r="R48" t="str">
            <v>喇菊</v>
          </cell>
          <cell r="S48">
            <v>37</v>
          </cell>
          <cell r="T48" t="str">
            <v>纪春权</v>
          </cell>
          <cell r="U48">
            <v>60</v>
          </cell>
          <cell r="V48" t="str">
            <v>杨国芬</v>
          </cell>
          <cell r="W48">
            <v>65</v>
          </cell>
          <cell r="X48" t="str">
            <v>李汉林</v>
          </cell>
        </row>
        <row r="49">
          <cell r="B49" t="str">
            <v>G513422200702072914</v>
          </cell>
          <cell r="C49">
            <v>2</v>
          </cell>
          <cell r="D49" t="str">
            <v>物化生</v>
          </cell>
          <cell r="E49" t="str">
            <v>王小康</v>
          </cell>
          <cell r="F49">
            <v>454</v>
          </cell>
          <cell r="G49">
            <v>96</v>
          </cell>
          <cell r="H49" t="str">
            <v>刘云菊</v>
          </cell>
          <cell r="I49">
            <v>94</v>
          </cell>
          <cell r="J49" t="str">
            <v>邓国华</v>
          </cell>
          <cell r="K49">
            <v>91</v>
          </cell>
          <cell r="L49" t="str">
            <v>彭丹</v>
          </cell>
          <cell r="M49">
            <v>46</v>
          </cell>
          <cell r="N49" t="str">
            <v>康小平</v>
          </cell>
          <cell r="O49">
            <v>62</v>
          </cell>
          <cell r="P49" t="str">
            <v>李荣鑫</v>
          </cell>
          <cell r="Q49">
            <v>65</v>
          </cell>
          <cell r="R49" t="str">
            <v>喇菊</v>
          </cell>
          <cell r="S49">
            <v>29</v>
          </cell>
          <cell r="T49" t="str">
            <v>纪春权</v>
          </cell>
          <cell r="U49">
            <v>46</v>
          </cell>
          <cell r="V49" t="str">
            <v>杨国芬</v>
          </cell>
          <cell r="W49">
            <v>50</v>
          </cell>
          <cell r="X49" t="str">
            <v>李汉林</v>
          </cell>
        </row>
        <row r="50">
          <cell r="B50" t="str">
            <v>G513422200501034428</v>
          </cell>
          <cell r="C50">
            <v>2</v>
          </cell>
          <cell r="D50" t="str">
            <v>物化生</v>
          </cell>
          <cell r="E50" t="str">
            <v>孙花花</v>
          </cell>
          <cell r="F50">
            <v>411.5</v>
          </cell>
          <cell r="G50">
            <v>86</v>
          </cell>
          <cell r="H50" t="str">
            <v>刘云菊</v>
          </cell>
          <cell r="I50">
            <v>84</v>
          </cell>
          <cell r="J50" t="str">
            <v>邓国华</v>
          </cell>
          <cell r="K50">
            <v>88.5</v>
          </cell>
          <cell r="L50" t="str">
            <v>彭丹</v>
          </cell>
          <cell r="M50">
            <v>41</v>
          </cell>
          <cell r="N50" t="str">
            <v>康小平</v>
          </cell>
          <cell r="O50">
            <v>65</v>
          </cell>
          <cell r="P50" t="str">
            <v>李荣鑫</v>
          </cell>
          <cell r="Q50">
            <v>47</v>
          </cell>
          <cell r="R50" t="str">
            <v>喇菊</v>
          </cell>
          <cell r="S50">
            <v>43</v>
          </cell>
          <cell r="T50" t="str">
            <v>纪春权</v>
          </cell>
          <cell r="U50">
            <v>57</v>
          </cell>
          <cell r="V50" t="str">
            <v>杨国芬</v>
          </cell>
          <cell r="W50">
            <v>66</v>
          </cell>
          <cell r="X50" t="str">
            <v>李汉林</v>
          </cell>
        </row>
        <row r="51">
          <cell r="B51" t="str">
            <v>G513422200602087019</v>
          </cell>
          <cell r="C51">
            <v>2</v>
          </cell>
          <cell r="D51" t="str">
            <v>物化生</v>
          </cell>
          <cell r="E51" t="str">
            <v>鲁绒偏初</v>
          </cell>
          <cell r="F51">
            <v>417.5</v>
          </cell>
          <cell r="G51">
            <v>82</v>
          </cell>
          <cell r="H51" t="str">
            <v>刘云菊</v>
          </cell>
          <cell r="I51">
            <v>98</v>
          </cell>
          <cell r="J51" t="str">
            <v>邓国华</v>
          </cell>
          <cell r="K51">
            <v>92.5</v>
          </cell>
          <cell r="L51" t="str">
            <v>彭丹</v>
          </cell>
          <cell r="M51">
            <v>27</v>
          </cell>
          <cell r="N51" t="str">
            <v>康小平</v>
          </cell>
          <cell r="O51">
            <v>70</v>
          </cell>
          <cell r="P51" t="str">
            <v>李荣鑫</v>
          </cell>
          <cell r="Q51">
            <v>48</v>
          </cell>
          <cell r="R51" t="str">
            <v>喇菊</v>
          </cell>
          <cell r="S51">
            <v>46</v>
          </cell>
          <cell r="T51" t="str">
            <v>纪春权</v>
          </cell>
          <cell r="U51">
            <v>62</v>
          </cell>
          <cell r="V51" t="str">
            <v>杨国芬</v>
          </cell>
          <cell r="W51">
            <v>52</v>
          </cell>
          <cell r="X51" t="str">
            <v>李汉林</v>
          </cell>
        </row>
        <row r="52">
          <cell r="B52" t="str">
            <v>G51342220060814271X</v>
          </cell>
          <cell r="C52">
            <v>2</v>
          </cell>
          <cell r="D52" t="str">
            <v>物化生</v>
          </cell>
          <cell r="E52" t="str">
            <v>陈翔</v>
          </cell>
          <cell r="F52">
            <v>447.5</v>
          </cell>
          <cell r="G52">
            <v>87</v>
          </cell>
          <cell r="H52" t="str">
            <v>刘云菊</v>
          </cell>
          <cell r="I52">
            <v>107</v>
          </cell>
          <cell r="J52" t="str">
            <v>邓国华</v>
          </cell>
          <cell r="K52">
            <v>72.5</v>
          </cell>
          <cell r="L52" t="str">
            <v>彭丹</v>
          </cell>
          <cell r="M52">
            <v>50</v>
          </cell>
          <cell r="N52" t="str">
            <v>康小平</v>
          </cell>
          <cell r="O52">
            <v>80</v>
          </cell>
          <cell r="P52" t="str">
            <v>李荣鑫</v>
          </cell>
          <cell r="Q52">
            <v>51</v>
          </cell>
          <cell r="R52" t="str">
            <v>喇菊</v>
          </cell>
          <cell r="S52">
            <v>33</v>
          </cell>
          <cell r="T52" t="str">
            <v>纪春权</v>
          </cell>
          <cell r="U52">
            <v>54</v>
          </cell>
          <cell r="V52" t="str">
            <v>杨国芬</v>
          </cell>
          <cell r="W52">
            <v>38</v>
          </cell>
          <cell r="X52" t="str">
            <v>李汉林</v>
          </cell>
        </row>
        <row r="53">
          <cell r="B53" t="str">
            <v>G51342220070620382X</v>
          </cell>
          <cell r="C53">
            <v>2</v>
          </cell>
          <cell r="D53" t="str">
            <v>物化生</v>
          </cell>
          <cell r="E53" t="str">
            <v>李拉初</v>
          </cell>
          <cell r="F53">
            <v>442.5</v>
          </cell>
          <cell r="G53">
            <v>84</v>
          </cell>
          <cell r="H53" t="str">
            <v>刘云菊</v>
          </cell>
          <cell r="I53">
            <v>70</v>
          </cell>
          <cell r="J53" t="str">
            <v>邓国华</v>
          </cell>
          <cell r="K53">
            <v>114.5</v>
          </cell>
          <cell r="L53" t="str">
            <v>彭丹</v>
          </cell>
          <cell r="M53">
            <v>44</v>
          </cell>
          <cell r="N53" t="str">
            <v>康小平</v>
          </cell>
          <cell r="O53">
            <v>71</v>
          </cell>
          <cell r="P53" t="str">
            <v>李荣鑫</v>
          </cell>
          <cell r="Q53">
            <v>59</v>
          </cell>
          <cell r="R53" t="str">
            <v>喇菊</v>
          </cell>
          <cell r="S53">
            <v>42</v>
          </cell>
          <cell r="T53" t="str">
            <v>纪春权</v>
          </cell>
          <cell r="U53">
            <v>44</v>
          </cell>
          <cell r="V53" t="str">
            <v>杨国芬</v>
          </cell>
          <cell r="W53">
            <v>43</v>
          </cell>
          <cell r="X53" t="str">
            <v>李汉林</v>
          </cell>
        </row>
        <row r="54">
          <cell r="B54" t="str">
            <v>G513422200603221910</v>
          </cell>
          <cell r="C54">
            <v>2</v>
          </cell>
          <cell r="D54" t="str">
            <v>物化生</v>
          </cell>
          <cell r="E54" t="str">
            <v>胡友丹</v>
          </cell>
          <cell r="F54">
            <v>407</v>
          </cell>
          <cell r="G54">
            <v>94</v>
          </cell>
          <cell r="H54" t="str">
            <v>刘云菊</v>
          </cell>
          <cell r="I54">
            <v>74</v>
          </cell>
          <cell r="J54" t="str">
            <v>邓国华</v>
          </cell>
          <cell r="K54">
            <v>98</v>
          </cell>
          <cell r="L54" t="str">
            <v>彭丹</v>
          </cell>
          <cell r="M54">
            <v>40</v>
          </cell>
          <cell r="N54" t="str">
            <v>康小平</v>
          </cell>
          <cell r="O54">
            <v>44</v>
          </cell>
          <cell r="P54" t="str">
            <v>李荣鑫</v>
          </cell>
          <cell r="Q54">
            <v>57</v>
          </cell>
          <cell r="R54" t="str">
            <v>喇菊</v>
          </cell>
          <cell r="S54">
            <v>39</v>
          </cell>
          <cell r="T54" t="str">
            <v>纪春权</v>
          </cell>
          <cell r="U54">
            <v>58</v>
          </cell>
          <cell r="V54" t="str">
            <v>杨国芬</v>
          </cell>
          <cell r="W54">
            <v>63</v>
          </cell>
          <cell r="X54" t="str">
            <v>李汉林</v>
          </cell>
        </row>
        <row r="55">
          <cell r="B55" t="str">
            <v>G513422200603133814</v>
          </cell>
          <cell r="C55">
            <v>2</v>
          </cell>
          <cell r="D55" t="str">
            <v>物化生</v>
          </cell>
          <cell r="E55" t="str">
            <v>海春明</v>
          </cell>
          <cell r="F55">
            <v>418.5</v>
          </cell>
          <cell r="G55">
            <v>90</v>
          </cell>
          <cell r="H55" t="str">
            <v>刘云菊</v>
          </cell>
          <cell r="I55">
            <v>84</v>
          </cell>
          <cell r="J55" t="str">
            <v>邓国华</v>
          </cell>
          <cell r="K55">
            <v>72.5</v>
          </cell>
          <cell r="L55" t="str">
            <v>彭丹</v>
          </cell>
          <cell r="M55">
            <v>45</v>
          </cell>
          <cell r="N55" t="str">
            <v>康小平</v>
          </cell>
          <cell r="O55">
            <v>80</v>
          </cell>
          <cell r="P55" t="str">
            <v>李荣鑫</v>
          </cell>
          <cell r="Q55">
            <v>47</v>
          </cell>
          <cell r="R55" t="str">
            <v>喇菊</v>
          </cell>
          <cell r="S55">
            <v>42</v>
          </cell>
          <cell r="T55" t="str">
            <v>纪春权</v>
          </cell>
          <cell r="U55">
            <v>47</v>
          </cell>
          <cell r="V55" t="str">
            <v>杨国芬</v>
          </cell>
          <cell r="W55">
            <v>59</v>
          </cell>
          <cell r="X55" t="str">
            <v>李汉林</v>
          </cell>
        </row>
        <row r="56">
          <cell r="B56" t="str">
            <v>G513422200603043827</v>
          </cell>
          <cell r="C56">
            <v>2</v>
          </cell>
          <cell r="D56" t="str">
            <v>物化生</v>
          </cell>
          <cell r="E56" t="str">
            <v>黄金兰</v>
          </cell>
          <cell r="F56">
            <v>404</v>
          </cell>
          <cell r="G56">
            <v>101</v>
          </cell>
          <cell r="H56" t="str">
            <v>刘云菊</v>
          </cell>
          <cell r="I56">
            <v>80</v>
          </cell>
          <cell r="J56" t="str">
            <v>邓国华</v>
          </cell>
          <cell r="K56">
            <v>59</v>
          </cell>
          <cell r="L56" t="str">
            <v>彭丹</v>
          </cell>
          <cell r="M56">
            <v>27</v>
          </cell>
          <cell r="N56" t="str">
            <v>康小平</v>
          </cell>
          <cell r="O56">
            <v>73</v>
          </cell>
          <cell r="P56" t="str">
            <v>李荣鑫</v>
          </cell>
          <cell r="Q56">
            <v>64</v>
          </cell>
          <cell r="R56" t="str">
            <v>喇菊</v>
          </cell>
          <cell r="S56">
            <v>46</v>
          </cell>
          <cell r="T56" t="str">
            <v>纪春权</v>
          </cell>
          <cell r="U56">
            <v>49</v>
          </cell>
          <cell r="V56" t="str">
            <v>杨国芬</v>
          </cell>
          <cell r="W56">
            <v>59</v>
          </cell>
          <cell r="X56" t="str">
            <v>李汉林</v>
          </cell>
        </row>
        <row r="57">
          <cell r="B57" t="str">
            <v>G513423200807103111</v>
          </cell>
          <cell r="C57">
            <v>2</v>
          </cell>
          <cell r="D57" t="str">
            <v>物化生</v>
          </cell>
          <cell r="E57" t="str">
            <v>杨天宇</v>
          </cell>
          <cell r="F57">
            <v>399</v>
          </cell>
          <cell r="G57">
            <v>94</v>
          </cell>
          <cell r="H57" t="str">
            <v>刘云菊</v>
          </cell>
          <cell r="I57">
            <v>74</v>
          </cell>
          <cell r="J57" t="str">
            <v>邓国华</v>
          </cell>
          <cell r="K57">
            <v>70</v>
          </cell>
          <cell r="L57" t="str">
            <v>彭丹</v>
          </cell>
          <cell r="M57">
            <v>34</v>
          </cell>
          <cell r="N57" t="str">
            <v>康小平</v>
          </cell>
          <cell r="O57">
            <v>68</v>
          </cell>
          <cell r="P57" t="str">
            <v>李荣鑫</v>
          </cell>
          <cell r="Q57">
            <v>59</v>
          </cell>
          <cell r="R57" t="str">
            <v>喇菊</v>
          </cell>
          <cell r="S57">
            <v>51</v>
          </cell>
          <cell r="T57" t="str">
            <v>纪春权</v>
          </cell>
          <cell r="U57">
            <v>45</v>
          </cell>
          <cell r="V57" t="str">
            <v>杨国芬</v>
          </cell>
          <cell r="W57">
            <v>60</v>
          </cell>
          <cell r="X57" t="str">
            <v>李汉林</v>
          </cell>
        </row>
        <row r="58">
          <cell r="B58" t="str">
            <v>G513422200505163817</v>
          </cell>
          <cell r="C58">
            <v>2</v>
          </cell>
          <cell r="D58" t="str">
            <v>物化生</v>
          </cell>
          <cell r="E58" t="str">
            <v>王小刚</v>
          </cell>
          <cell r="F58">
            <v>406.5</v>
          </cell>
          <cell r="G58">
            <v>97</v>
          </cell>
          <cell r="H58" t="str">
            <v>刘云菊</v>
          </cell>
          <cell r="I58">
            <v>68</v>
          </cell>
          <cell r="J58" t="str">
            <v>邓国华</v>
          </cell>
          <cell r="K58">
            <v>64.5</v>
          </cell>
          <cell r="L58" t="str">
            <v>彭丹</v>
          </cell>
          <cell r="M58">
            <v>43</v>
          </cell>
          <cell r="N58" t="str">
            <v>康小平</v>
          </cell>
          <cell r="O58">
            <v>76</v>
          </cell>
          <cell r="P58" t="str">
            <v>李荣鑫</v>
          </cell>
          <cell r="Q58">
            <v>58</v>
          </cell>
          <cell r="R58" t="str">
            <v>喇菊</v>
          </cell>
          <cell r="S58">
            <v>31</v>
          </cell>
          <cell r="T58" t="str">
            <v>纪春权</v>
          </cell>
          <cell r="U58">
            <v>54</v>
          </cell>
          <cell r="V58" t="str">
            <v>杨国芬</v>
          </cell>
          <cell r="W58">
            <v>60</v>
          </cell>
          <cell r="X58" t="str">
            <v>李汉林</v>
          </cell>
        </row>
        <row r="59">
          <cell r="B59" t="str">
            <v>G513422200606190013</v>
          </cell>
          <cell r="C59">
            <v>2</v>
          </cell>
          <cell r="D59" t="str">
            <v>物化生</v>
          </cell>
          <cell r="E59" t="str">
            <v>杨小强</v>
          </cell>
          <cell r="F59">
            <v>400.5</v>
          </cell>
          <cell r="G59">
            <v>80</v>
          </cell>
          <cell r="H59" t="str">
            <v>刘云菊</v>
          </cell>
          <cell r="I59">
            <v>72</v>
          </cell>
          <cell r="J59" t="str">
            <v>邓国华</v>
          </cell>
          <cell r="K59">
            <v>95.5</v>
          </cell>
          <cell r="L59" t="str">
            <v>彭丹</v>
          </cell>
          <cell r="M59">
            <v>33</v>
          </cell>
          <cell r="N59" t="str">
            <v>康小平</v>
          </cell>
          <cell r="O59">
            <v>70</v>
          </cell>
          <cell r="P59" t="str">
            <v>李荣鑫</v>
          </cell>
          <cell r="Q59">
            <v>50</v>
          </cell>
          <cell r="R59" t="str">
            <v>喇菊</v>
          </cell>
          <cell r="S59">
            <v>36</v>
          </cell>
          <cell r="T59" t="str">
            <v>纪春权</v>
          </cell>
          <cell r="U59">
            <v>46</v>
          </cell>
          <cell r="V59" t="str">
            <v>杨国芬</v>
          </cell>
          <cell r="W59">
            <v>60</v>
          </cell>
          <cell r="X59" t="str">
            <v>李汉林</v>
          </cell>
        </row>
        <row r="60">
          <cell r="B60" t="str">
            <v>G513422200509082512</v>
          </cell>
          <cell r="C60">
            <v>2</v>
          </cell>
          <cell r="D60" t="str">
            <v>物化生</v>
          </cell>
          <cell r="E60" t="str">
            <v>游世杰</v>
          </cell>
          <cell r="F60">
            <v>426.5</v>
          </cell>
          <cell r="G60">
            <v>87</v>
          </cell>
          <cell r="H60" t="str">
            <v>刘云菊</v>
          </cell>
          <cell r="I60">
            <v>115</v>
          </cell>
          <cell r="J60" t="str">
            <v>邓国华</v>
          </cell>
          <cell r="K60">
            <v>44.5</v>
          </cell>
          <cell r="L60" t="str">
            <v>彭丹</v>
          </cell>
          <cell r="M60">
            <v>46</v>
          </cell>
          <cell r="N60" t="str">
            <v>康小平</v>
          </cell>
          <cell r="O60">
            <v>73</v>
          </cell>
          <cell r="P60" t="str">
            <v>李荣鑫</v>
          </cell>
          <cell r="Q60">
            <v>61</v>
          </cell>
          <cell r="R60" t="str">
            <v>喇菊</v>
          </cell>
          <cell r="S60">
            <v>19</v>
          </cell>
          <cell r="T60" t="str">
            <v>纪春权</v>
          </cell>
          <cell r="U60">
            <v>46</v>
          </cell>
          <cell r="V60" t="str">
            <v>杨国芬</v>
          </cell>
          <cell r="W60">
            <v>49</v>
          </cell>
          <cell r="X60" t="str">
            <v>李汉林</v>
          </cell>
        </row>
        <row r="61">
          <cell r="B61" t="str">
            <v>G513422200607165012</v>
          </cell>
          <cell r="C61">
            <v>2</v>
          </cell>
          <cell r="D61" t="str">
            <v>物化生</v>
          </cell>
          <cell r="E61" t="str">
            <v>次仁降初</v>
          </cell>
          <cell r="F61">
            <v>392</v>
          </cell>
          <cell r="G61">
            <v>80</v>
          </cell>
          <cell r="H61" t="str">
            <v>刘云菊</v>
          </cell>
          <cell r="I61">
            <v>82</v>
          </cell>
          <cell r="J61" t="str">
            <v>邓国华</v>
          </cell>
          <cell r="K61">
            <v>41</v>
          </cell>
          <cell r="L61" t="str">
            <v>彭丹</v>
          </cell>
          <cell r="M61">
            <v>45</v>
          </cell>
          <cell r="N61" t="str">
            <v>康小平</v>
          </cell>
          <cell r="O61">
            <v>79</v>
          </cell>
          <cell r="P61" t="str">
            <v>李荣鑫</v>
          </cell>
          <cell r="Q61">
            <v>65</v>
          </cell>
          <cell r="R61" t="str">
            <v>喇菊</v>
          </cell>
          <cell r="S61">
            <v>50</v>
          </cell>
          <cell r="T61" t="str">
            <v>纪春权</v>
          </cell>
          <cell r="U61">
            <v>49</v>
          </cell>
          <cell r="V61" t="str">
            <v>杨国芬</v>
          </cell>
          <cell r="W61">
            <v>48</v>
          </cell>
          <cell r="X61" t="str">
            <v>李汉林</v>
          </cell>
        </row>
        <row r="62">
          <cell r="B62" t="str">
            <v>G513422200704100923</v>
          </cell>
          <cell r="C62">
            <v>2</v>
          </cell>
          <cell r="D62" t="str">
            <v>物化生</v>
          </cell>
          <cell r="E62" t="str">
            <v>杨国英</v>
          </cell>
          <cell r="F62">
            <v>417.5</v>
          </cell>
          <cell r="G62">
            <v>99</v>
          </cell>
          <cell r="H62" t="str">
            <v>刘云菊</v>
          </cell>
          <cell r="I62">
            <v>95</v>
          </cell>
          <cell r="J62" t="str">
            <v>邓国华</v>
          </cell>
          <cell r="K62">
            <v>82.5</v>
          </cell>
          <cell r="L62" t="str">
            <v>彭丹</v>
          </cell>
          <cell r="M62">
            <v>17</v>
          </cell>
          <cell r="N62" t="str">
            <v>康小平</v>
          </cell>
          <cell r="O62">
            <v>71</v>
          </cell>
          <cell r="P62" t="str">
            <v>李荣鑫</v>
          </cell>
          <cell r="Q62">
            <v>53</v>
          </cell>
          <cell r="R62" t="str">
            <v>喇菊</v>
          </cell>
          <cell r="S62">
            <v>39</v>
          </cell>
          <cell r="T62" t="str">
            <v>纪春权</v>
          </cell>
          <cell r="U62">
            <v>38</v>
          </cell>
          <cell r="V62" t="str">
            <v>杨国芬</v>
          </cell>
          <cell r="W62">
            <v>44</v>
          </cell>
          <cell r="X62" t="str">
            <v>李汉林</v>
          </cell>
        </row>
        <row r="63">
          <cell r="B63" t="str">
            <v>G51342220060807231X</v>
          </cell>
          <cell r="C63">
            <v>2</v>
          </cell>
          <cell r="D63" t="str">
            <v>物化生</v>
          </cell>
          <cell r="E63" t="str">
            <v>陈国兴</v>
          </cell>
          <cell r="F63">
            <v>378</v>
          </cell>
          <cell r="G63">
            <v>84</v>
          </cell>
          <cell r="H63" t="str">
            <v>刘云菊</v>
          </cell>
          <cell r="I63">
            <v>66</v>
          </cell>
          <cell r="J63" t="str">
            <v>邓国华</v>
          </cell>
          <cell r="K63">
            <v>54</v>
          </cell>
          <cell r="L63" t="str">
            <v>彭丹</v>
          </cell>
          <cell r="M63">
            <v>39</v>
          </cell>
          <cell r="N63" t="str">
            <v>康小平</v>
          </cell>
          <cell r="O63">
            <v>78</v>
          </cell>
          <cell r="P63" t="str">
            <v>李荣鑫</v>
          </cell>
          <cell r="Q63">
            <v>57</v>
          </cell>
          <cell r="R63" t="str">
            <v>喇菊</v>
          </cell>
          <cell r="S63">
            <v>33</v>
          </cell>
          <cell r="T63" t="str">
            <v>纪春权</v>
          </cell>
          <cell r="U63">
            <v>65</v>
          </cell>
          <cell r="V63" t="str">
            <v>杨国芬</v>
          </cell>
          <cell r="W63">
            <v>59</v>
          </cell>
          <cell r="X63" t="str">
            <v>李汉林</v>
          </cell>
        </row>
        <row r="64">
          <cell r="B64" t="str">
            <v>G513422200511114624</v>
          </cell>
          <cell r="C64">
            <v>2</v>
          </cell>
          <cell r="D64" t="str">
            <v>物化生</v>
          </cell>
          <cell r="E64" t="str">
            <v>祝玛央初</v>
          </cell>
          <cell r="F64">
            <v>394.5</v>
          </cell>
          <cell r="G64">
            <v>89</v>
          </cell>
          <cell r="H64" t="str">
            <v>刘云菊</v>
          </cell>
          <cell r="I64">
            <v>65</v>
          </cell>
          <cell r="J64" t="str">
            <v>邓国华</v>
          </cell>
          <cell r="K64">
            <v>102.5</v>
          </cell>
          <cell r="L64" t="str">
            <v>彭丹</v>
          </cell>
          <cell r="M64">
            <v>16</v>
          </cell>
          <cell r="N64" t="str">
            <v>康小平</v>
          </cell>
          <cell r="O64">
            <v>58</v>
          </cell>
          <cell r="P64" t="str">
            <v>李荣鑫</v>
          </cell>
          <cell r="Q64">
            <v>64</v>
          </cell>
          <cell r="R64" t="str">
            <v>喇菊</v>
          </cell>
          <cell r="S64">
            <v>34</v>
          </cell>
          <cell r="T64" t="str">
            <v>纪春权</v>
          </cell>
          <cell r="U64">
            <v>57</v>
          </cell>
          <cell r="V64" t="str">
            <v>杨国芬</v>
          </cell>
          <cell r="W64">
            <v>47</v>
          </cell>
          <cell r="X64" t="str">
            <v>李汉林</v>
          </cell>
        </row>
        <row r="65">
          <cell r="B65" t="str">
            <v>G513422200605104224</v>
          </cell>
          <cell r="C65">
            <v>2</v>
          </cell>
          <cell r="D65" t="str">
            <v>物化生</v>
          </cell>
          <cell r="E65" t="str">
            <v>杨基玛</v>
          </cell>
          <cell r="F65">
            <v>380.5</v>
          </cell>
          <cell r="G65">
            <v>90</v>
          </cell>
          <cell r="H65" t="str">
            <v>刘云菊</v>
          </cell>
          <cell r="I65">
            <v>85</v>
          </cell>
          <cell r="J65" t="str">
            <v>邓国华</v>
          </cell>
          <cell r="K65">
            <v>52.5</v>
          </cell>
          <cell r="L65" t="str">
            <v>彭丹</v>
          </cell>
          <cell r="M65">
            <v>22</v>
          </cell>
          <cell r="N65" t="str">
            <v>康小平</v>
          </cell>
          <cell r="O65">
            <v>70</v>
          </cell>
          <cell r="P65" t="str">
            <v>李荣鑫</v>
          </cell>
          <cell r="Q65">
            <v>61</v>
          </cell>
          <cell r="R65" t="str">
            <v>喇菊</v>
          </cell>
          <cell r="S65">
            <v>35</v>
          </cell>
          <cell r="T65" t="str">
            <v>纪春权</v>
          </cell>
          <cell r="U65">
            <v>52</v>
          </cell>
          <cell r="V65" t="str">
            <v>杨国芬</v>
          </cell>
          <cell r="W65">
            <v>63</v>
          </cell>
          <cell r="X65" t="str">
            <v>李汉林</v>
          </cell>
        </row>
        <row r="66">
          <cell r="B66" t="str">
            <v>G513422200705012722</v>
          </cell>
          <cell r="C66">
            <v>2</v>
          </cell>
          <cell r="D66" t="str">
            <v>物化生</v>
          </cell>
          <cell r="E66" t="str">
            <v>周强雨</v>
          </cell>
          <cell r="F66">
            <v>407</v>
          </cell>
          <cell r="G66">
            <v>86</v>
          </cell>
          <cell r="H66" t="str">
            <v>刘云菊</v>
          </cell>
          <cell r="I66">
            <v>84</v>
          </cell>
          <cell r="J66" t="str">
            <v>邓国华</v>
          </cell>
          <cell r="K66">
            <v>88</v>
          </cell>
          <cell r="L66" t="str">
            <v>彭丹</v>
          </cell>
          <cell r="M66">
            <v>40</v>
          </cell>
          <cell r="N66" t="str">
            <v>康小平</v>
          </cell>
          <cell r="O66">
            <v>61</v>
          </cell>
          <cell r="P66" t="str">
            <v>李荣鑫</v>
          </cell>
          <cell r="Q66">
            <v>48</v>
          </cell>
          <cell r="R66" t="str">
            <v>喇菊</v>
          </cell>
          <cell r="S66">
            <v>30</v>
          </cell>
          <cell r="T66" t="str">
            <v>纪春权</v>
          </cell>
          <cell r="U66">
            <v>52</v>
          </cell>
          <cell r="V66" t="str">
            <v>杨国芬</v>
          </cell>
          <cell r="W66">
            <v>41</v>
          </cell>
          <cell r="X66" t="str">
            <v>李汉林</v>
          </cell>
        </row>
        <row r="67">
          <cell r="B67" t="str">
            <v>G513422200711121116</v>
          </cell>
          <cell r="C67">
            <v>2</v>
          </cell>
          <cell r="D67" t="str">
            <v>物化生</v>
          </cell>
          <cell r="E67" t="str">
            <v>吕兴龙</v>
          </cell>
          <cell r="F67">
            <v>407</v>
          </cell>
          <cell r="G67">
            <v>95</v>
          </cell>
          <cell r="H67" t="str">
            <v>刘云菊</v>
          </cell>
          <cell r="I67">
            <v>67</v>
          </cell>
          <cell r="J67" t="str">
            <v>邓国华</v>
          </cell>
          <cell r="K67">
            <v>73</v>
          </cell>
          <cell r="L67" t="str">
            <v>彭丹</v>
          </cell>
          <cell r="M67">
            <v>50</v>
          </cell>
          <cell r="N67" t="str">
            <v>康小平</v>
          </cell>
          <cell r="O67">
            <v>63</v>
          </cell>
          <cell r="P67" t="str">
            <v>李荣鑫</v>
          </cell>
          <cell r="Q67">
            <v>59</v>
          </cell>
          <cell r="R67" t="str">
            <v>喇菊</v>
          </cell>
          <cell r="S67">
            <v>19</v>
          </cell>
          <cell r="T67" t="str">
            <v>纪春权</v>
          </cell>
          <cell r="U67">
            <v>49</v>
          </cell>
          <cell r="V67" t="str">
            <v>杨国芬</v>
          </cell>
          <cell r="W67">
            <v>54</v>
          </cell>
          <cell r="X67" t="str">
            <v>李汉林</v>
          </cell>
        </row>
        <row r="68">
          <cell r="B68" t="str">
            <v>G513422200602266017</v>
          </cell>
          <cell r="C68">
            <v>2</v>
          </cell>
          <cell r="D68" t="str">
            <v>物化生</v>
          </cell>
          <cell r="E68" t="str">
            <v>鲁绒次仁</v>
          </cell>
          <cell r="F68">
            <v>361.5</v>
          </cell>
          <cell r="G68">
            <v>84</v>
          </cell>
          <cell r="H68" t="str">
            <v>刘云菊</v>
          </cell>
          <cell r="I68">
            <v>64</v>
          </cell>
          <cell r="J68" t="str">
            <v>邓国华</v>
          </cell>
          <cell r="K68">
            <v>41.5</v>
          </cell>
          <cell r="L68" t="str">
            <v>彭丹</v>
          </cell>
          <cell r="M68">
            <v>45</v>
          </cell>
          <cell r="N68" t="str">
            <v>康小平</v>
          </cell>
          <cell r="O68">
            <v>61</v>
          </cell>
          <cell r="P68" t="str">
            <v>李荣鑫</v>
          </cell>
          <cell r="Q68">
            <v>66</v>
          </cell>
          <cell r="R68" t="str">
            <v>喇菊</v>
          </cell>
          <cell r="S68">
            <v>49</v>
          </cell>
          <cell r="T68" t="str">
            <v>纪春权</v>
          </cell>
          <cell r="U68">
            <v>67</v>
          </cell>
          <cell r="V68" t="str">
            <v>杨国芬</v>
          </cell>
          <cell r="W68">
            <v>48</v>
          </cell>
          <cell r="X68" t="str">
            <v>李汉林</v>
          </cell>
        </row>
        <row r="69">
          <cell r="B69" t="str">
            <v>G513422200603150921</v>
          </cell>
          <cell r="C69">
            <v>2</v>
          </cell>
          <cell r="D69" t="str">
            <v>物化生</v>
          </cell>
          <cell r="E69" t="str">
            <v>陈贵英</v>
          </cell>
          <cell r="F69">
            <v>384.5</v>
          </cell>
          <cell r="G69">
            <v>91</v>
          </cell>
          <cell r="H69" t="str">
            <v>刘云菊</v>
          </cell>
          <cell r="I69">
            <v>71</v>
          </cell>
          <cell r="J69" t="str">
            <v>邓国华</v>
          </cell>
          <cell r="K69">
            <v>97.5</v>
          </cell>
          <cell r="L69" t="str">
            <v>彭丹</v>
          </cell>
          <cell r="M69">
            <v>22</v>
          </cell>
          <cell r="N69" t="str">
            <v>康小平</v>
          </cell>
          <cell r="O69">
            <v>49</v>
          </cell>
          <cell r="P69" t="str">
            <v>李荣鑫</v>
          </cell>
          <cell r="Q69">
            <v>54</v>
          </cell>
          <cell r="R69" t="str">
            <v>喇菊</v>
          </cell>
          <cell r="S69">
            <v>31</v>
          </cell>
          <cell r="T69" t="str">
            <v>纪春权</v>
          </cell>
          <cell r="U69">
            <v>50</v>
          </cell>
          <cell r="V69" t="str">
            <v>杨国芬</v>
          </cell>
          <cell r="W69">
            <v>58</v>
          </cell>
          <cell r="X69" t="str">
            <v>李汉林</v>
          </cell>
        </row>
        <row r="70">
          <cell r="B70" t="str">
            <v>G513422200609082122</v>
          </cell>
          <cell r="C70">
            <v>2</v>
          </cell>
          <cell r="D70" t="str">
            <v>物化生</v>
          </cell>
          <cell r="E70" t="str">
            <v>王伍力</v>
          </cell>
          <cell r="F70">
            <v>411</v>
          </cell>
          <cell r="G70">
            <v>81</v>
          </cell>
          <cell r="H70" t="str">
            <v>刘云菊</v>
          </cell>
          <cell r="I70">
            <v>72</v>
          </cell>
          <cell r="J70" t="str">
            <v>邓国华</v>
          </cell>
          <cell r="K70">
            <v>96</v>
          </cell>
          <cell r="L70" t="str">
            <v>彭丹</v>
          </cell>
          <cell r="M70">
            <v>41</v>
          </cell>
          <cell r="N70" t="str">
            <v>康小平</v>
          </cell>
          <cell r="O70">
            <v>68</v>
          </cell>
          <cell r="P70" t="str">
            <v>李荣鑫</v>
          </cell>
          <cell r="Q70">
            <v>53</v>
          </cell>
          <cell r="R70" t="str">
            <v>喇菊</v>
          </cell>
          <cell r="S70">
            <v>25</v>
          </cell>
          <cell r="T70" t="str">
            <v>纪春权</v>
          </cell>
          <cell r="U70">
            <v>46</v>
          </cell>
          <cell r="V70" t="str">
            <v>杨国芬</v>
          </cell>
          <cell r="W70">
            <v>39</v>
          </cell>
          <cell r="X70" t="str">
            <v>李汉林</v>
          </cell>
        </row>
        <row r="71">
          <cell r="B71" t="str">
            <v>G51342220051020111X</v>
          </cell>
          <cell r="C71">
            <v>2</v>
          </cell>
          <cell r="D71" t="str">
            <v>物化生</v>
          </cell>
          <cell r="E71" t="str">
            <v>沈云东</v>
          </cell>
          <cell r="F71">
            <v>378.5</v>
          </cell>
          <cell r="G71">
            <v>93</v>
          </cell>
          <cell r="H71" t="str">
            <v>刘云菊</v>
          </cell>
          <cell r="I71">
            <v>61</v>
          </cell>
          <cell r="J71" t="str">
            <v>邓国华</v>
          </cell>
          <cell r="K71">
            <v>60.5</v>
          </cell>
          <cell r="L71" t="str">
            <v>彭丹</v>
          </cell>
          <cell r="M71">
            <v>42</v>
          </cell>
          <cell r="N71" t="str">
            <v>康小平</v>
          </cell>
          <cell r="O71">
            <v>67</v>
          </cell>
          <cell r="P71" t="str">
            <v>李荣鑫</v>
          </cell>
          <cell r="Q71">
            <v>55</v>
          </cell>
          <cell r="R71" t="str">
            <v>喇菊</v>
          </cell>
          <cell r="S71">
            <v>44</v>
          </cell>
          <cell r="T71" t="str">
            <v>纪春权</v>
          </cell>
          <cell r="U71">
            <v>40</v>
          </cell>
          <cell r="V71" t="str">
            <v>杨国芬</v>
          </cell>
          <cell r="W71">
            <v>57</v>
          </cell>
          <cell r="X71" t="str">
            <v>李汉林</v>
          </cell>
        </row>
        <row r="72">
          <cell r="B72" t="str">
            <v>G513422200511054828</v>
          </cell>
          <cell r="C72">
            <v>2</v>
          </cell>
          <cell r="D72" t="str">
            <v>物化生</v>
          </cell>
          <cell r="E72" t="str">
            <v>次仁祝玛</v>
          </cell>
          <cell r="F72">
            <v>354</v>
          </cell>
          <cell r="G72">
            <v>80</v>
          </cell>
          <cell r="H72" t="str">
            <v>刘云菊</v>
          </cell>
          <cell r="I72">
            <v>67</v>
          </cell>
          <cell r="J72" t="str">
            <v>邓国华</v>
          </cell>
          <cell r="K72">
            <v>85</v>
          </cell>
          <cell r="L72" t="str">
            <v>彭丹</v>
          </cell>
          <cell r="M72">
            <v>20</v>
          </cell>
          <cell r="N72" t="str">
            <v>康小平</v>
          </cell>
          <cell r="O72">
            <v>50</v>
          </cell>
          <cell r="P72" t="str">
            <v>李荣鑫</v>
          </cell>
          <cell r="Q72">
            <v>52</v>
          </cell>
          <cell r="R72" t="str">
            <v>喇菊</v>
          </cell>
          <cell r="S72">
            <v>46</v>
          </cell>
          <cell r="T72" t="str">
            <v>纪春权</v>
          </cell>
          <cell r="U72">
            <v>54</v>
          </cell>
          <cell r="V72" t="str">
            <v>杨国芬</v>
          </cell>
          <cell r="W72">
            <v>60</v>
          </cell>
          <cell r="X72" t="str">
            <v>李汉林</v>
          </cell>
        </row>
        <row r="73">
          <cell r="B73" t="str">
            <v>G513422200605016822</v>
          </cell>
          <cell r="C73">
            <v>2</v>
          </cell>
          <cell r="D73" t="str">
            <v>物化生</v>
          </cell>
          <cell r="E73" t="str">
            <v>邱贵秀</v>
          </cell>
          <cell r="F73">
            <v>391</v>
          </cell>
          <cell r="G73">
            <v>88</v>
          </cell>
          <cell r="H73" t="str">
            <v>刘云菊</v>
          </cell>
          <cell r="I73">
            <v>88</v>
          </cell>
          <cell r="J73" t="str">
            <v>邓国华</v>
          </cell>
          <cell r="K73">
            <v>67</v>
          </cell>
          <cell r="L73" t="str">
            <v>彭丹</v>
          </cell>
          <cell r="M73">
            <v>31</v>
          </cell>
          <cell r="N73" t="str">
            <v>康小平</v>
          </cell>
          <cell r="O73">
            <v>64</v>
          </cell>
          <cell r="P73" t="str">
            <v>李荣鑫</v>
          </cell>
          <cell r="Q73">
            <v>53</v>
          </cell>
          <cell r="R73" t="str">
            <v>喇菊</v>
          </cell>
          <cell r="S73">
            <v>35</v>
          </cell>
          <cell r="T73" t="str">
            <v>纪春权</v>
          </cell>
          <cell r="U73">
            <v>39</v>
          </cell>
          <cell r="V73" t="str">
            <v>杨国芬</v>
          </cell>
          <cell r="W73">
            <v>48</v>
          </cell>
          <cell r="X73" t="str">
            <v>李汉林</v>
          </cell>
        </row>
        <row r="74">
          <cell r="B74" t="str">
            <v>G513422200708204623</v>
          </cell>
          <cell r="C74">
            <v>2</v>
          </cell>
          <cell r="D74" t="str">
            <v>物化生</v>
          </cell>
          <cell r="E74" t="str">
            <v>罗英</v>
          </cell>
          <cell r="F74">
            <v>396</v>
          </cell>
          <cell r="G74">
            <v>83</v>
          </cell>
          <cell r="H74" t="str">
            <v>刘云菊</v>
          </cell>
          <cell r="I74">
            <v>66</v>
          </cell>
          <cell r="J74" t="str">
            <v>邓国华</v>
          </cell>
          <cell r="K74">
            <v>96</v>
          </cell>
          <cell r="L74" t="str">
            <v>彭丹</v>
          </cell>
          <cell r="M74">
            <v>33</v>
          </cell>
          <cell r="N74" t="str">
            <v>康小平</v>
          </cell>
          <cell r="O74">
            <v>61</v>
          </cell>
          <cell r="P74" t="str">
            <v>李荣鑫</v>
          </cell>
          <cell r="Q74">
            <v>57</v>
          </cell>
          <cell r="R74" t="str">
            <v>喇菊</v>
          </cell>
          <cell r="S74">
            <v>39</v>
          </cell>
          <cell r="T74" t="str">
            <v>纪春权</v>
          </cell>
          <cell r="U74">
            <v>43</v>
          </cell>
          <cell r="V74" t="str">
            <v>杨国芬</v>
          </cell>
          <cell r="W74">
            <v>35</v>
          </cell>
          <cell r="X74" t="str">
            <v>李汉林</v>
          </cell>
        </row>
        <row r="75">
          <cell r="B75" t="str">
            <v>G513422200705064012</v>
          </cell>
          <cell r="C75">
            <v>2</v>
          </cell>
          <cell r="D75" t="str">
            <v>物化生</v>
          </cell>
          <cell r="E75" t="str">
            <v>杜基偏初</v>
          </cell>
          <cell r="F75">
            <v>365.5</v>
          </cell>
          <cell r="G75">
            <v>91</v>
          </cell>
          <cell r="H75" t="str">
            <v>刘云菊</v>
          </cell>
          <cell r="I75">
            <v>42</v>
          </cell>
          <cell r="J75" t="str">
            <v>邓国华</v>
          </cell>
          <cell r="K75">
            <v>81.5</v>
          </cell>
          <cell r="L75" t="str">
            <v>彭丹</v>
          </cell>
          <cell r="M75">
            <v>36</v>
          </cell>
          <cell r="N75" t="str">
            <v>康小平</v>
          </cell>
          <cell r="O75">
            <v>70</v>
          </cell>
          <cell r="P75" t="str">
            <v>李荣鑫</v>
          </cell>
          <cell r="Q75">
            <v>45</v>
          </cell>
          <cell r="R75" t="str">
            <v>喇菊</v>
          </cell>
          <cell r="S75">
            <v>33</v>
          </cell>
          <cell r="T75" t="str">
            <v>纪春权</v>
          </cell>
          <cell r="U75">
            <v>51</v>
          </cell>
          <cell r="V75" t="str">
            <v>杨国芬</v>
          </cell>
          <cell r="W75">
            <v>61</v>
          </cell>
          <cell r="X75" t="str">
            <v>李汉林</v>
          </cell>
        </row>
        <row r="76">
          <cell r="B76" t="str">
            <v>G513422200609110023</v>
          </cell>
          <cell r="C76">
            <v>2</v>
          </cell>
          <cell r="D76" t="str">
            <v>物化生</v>
          </cell>
          <cell r="E76" t="str">
            <v>刘俊兰</v>
          </cell>
          <cell r="F76">
            <v>404.5</v>
          </cell>
          <cell r="G76">
            <v>95</v>
          </cell>
          <cell r="H76" t="str">
            <v>刘云菊</v>
          </cell>
          <cell r="I76">
            <v>64</v>
          </cell>
          <cell r="J76" t="str">
            <v>邓国华</v>
          </cell>
          <cell r="K76">
            <v>107.5</v>
          </cell>
          <cell r="L76" t="str">
            <v>彭丹</v>
          </cell>
          <cell r="M76">
            <v>21</v>
          </cell>
          <cell r="N76" t="str">
            <v>康小平</v>
          </cell>
          <cell r="O76">
            <v>66</v>
          </cell>
          <cell r="P76" t="str">
            <v>李荣鑫</v>
          </cell>
          <cell r="Q76">
            <v>51</v>
          </cell>
          <cell r="R76" t="str">
            <v>喇菊</v>
          </cell>
          <cell r="S76">
            <v>29</v>
          </cell>
          <cell r="T76" t="str">
            <v>纪春权</v>
          </cell>
          <cell r="U76">
            <v>29</v>
          </cell>
          <cell r="V76" t="str">
            <v>杨国芬</v>
          </cell>
          <cell r="W76">
            <v>46</v>
          </cell>
          <cell r="X76" t="str">
            <v>李汉林</v>
          </cell>
        </row>
        <row r="77">
          <cell r="B77" t="str">
            <v>G513422200703073820</v>
          </cell>
          <cell r="C77">
            <v>2</v>
          </cell>
          <cell r="D77" t="str">
            <v>物化生</v>
          </cell>
          <cell r="E77" t="str">
            <v>姚德珍</v>
          </cell>
          <cell r="F77">
            <v>388.5</v>
          </cell>
          <cell r="G77">
            <v>91</v>
          </cell>
          <cell r="H77" t="str">
            <v>刘云菊</v>
          </cell>
          <cell r="I77">
            <v>80</v>
          </cell>
          <cell r="J77" t="str">
            <v>邓国华</v>
          </cell>
          <cell r="K77">
            <v>69.5</v>
          </cell>
          <cell r="L77" t="str">
            <v>彭丹</v>
          </cell>
          <cell r="M77">
            <v>16</v>
          </cell>
          <cell r="N77" t="str">
            <v>康小平</v>
          </cell>
          <cell r="O77">
            <v>67</v>
          </cell>
          <cell r="P77" t="str">
            <v>李荣鑫</v>
          </cell>
          <cell r="Q77">
            <v>65</v>
          </cell>
          <cell r="R77" t="str">
            <v>喇菊</v>
          </cell>
          <cell r="S77">
            <v>30</v>
          </cell>
          <cell r="T77" t="str">
            <v>纪春权</v>
          </cell>
          <cell r="U77">
            <v>42</v>
          </cell>
          <cell r="V77" t="str">
            <v>杨国芬</v>
          </cell>
          <cell r="W77">
            <v>44</v>
          </cell>
          <cell r="X77" t="str">
            <v>李汉林</v>
          </cell>
        </row>
        <row r="78">
          <cell r="B78" t="str">
            <v>G513422200701156219</v>
          </cell>
          <cell r="C78">
            <v>2</v>
          </cell>
          <cell r="D78" t="str">
            <v>物化生</v>
          </cell>
          <cell r="E78" t="str">
            <v>扎西仁青</v>
          </cell>
          <cell r="F78">
            <v>384.5</v>
          </cell>
          <cell r="G78">
            <v>84</v>
          </cell>
          <cell r="H78" t="str">
            <v>刘云菊</v>
          </cell>
          <cell r="I78">
            <v>69</v>
          </cell>
          <cell r="J78" t="str">
            <v>邓国华</v>
          </cell>
          <cell r="K78">
            <v>96.5</v>
          </cell>
          <cell r="L78" t="str">
            <v>彭丹</v>
          </cell>
          <cell r="M78">
            <v>40</v>
          </cell>
          <cell r="N78" t="str">
            <v>康小平</v>
          </cell>
          <cell r="O78">
            <v>48</v>
          </cell>
          <cell r="P78" t="str">
            <v>李荣鑫</v>
          </cell>
          <cell r="Q78">
            <v>47</v>
          </cell>
          <cell r="R78" t="str">
            <v>喇菊</v>
          </cell>
          <cell r="S78">
            <v>19</v>
          </cell>
          <cell r="T78" t="str">
            <v>纪春权</v>
          </cell>
          <cell r="U78">
            <v>44</v>
          </cell>
          <cell r="V78" t="str">
            <v>杨国芬</v>
          </cell>
          <cell r="W78">
            <v>54</v>
          </cell>
          <cell r="X78" t="str">
            <v>李汉林</v>
          </cell>
        </row>
        <row r="79">
          <cell r="B79" t="str">
            <v>G51342220070618071X</v>
          </cell>
          <cell r="C79">
            <v>2</v>
          </cell>
          <cell r="D79" t="str">
            <v>物化生</v>
          </cell>
          <cell r="E79" t="str">
            <v>伍呷呷</v>
          </cell>
          <cell r="F79">
            <v>345.5</v>
          </cell>
          <cell r="G79">
            <v>89</v>
          </cell>
          <cell r="H79" t="str">
            <v>刘云菊</v>
          </cell>
          <cell r="I79">
            <v>53</v>
          </cell>
          <cell r="J79" t="str">
            <v>邓国华</v>
          </cell>
          <cell r="K79">
            <v>71.5</v>
          </cell>
          <cell r="L79" t="str">
            <v>彭丹</v>
          </cell>
          <cell r="M79">
            <v>23</v>
          </cell>
          <cell r="N79" t="str">
            <v>康小平</v>
          </cell>
          <cell r="O79">
            <v>61</v>
          </cell>
          <cell r="P79" t="str">
            <v>李荣鑫</v>
          </cell>
          <cell r="Q79">
            <v>48</v>
          </cell>
          <cell r="R79" t="str">
            <v>喇菊</v>
          </cell>
          <cell r="S79">
            <v>40</v>
          </cell>
          <cell r="T79" t="str">
            <v>纪春权</v>
          </cell>
          <cell r="U79">
            <v>63</v>
          </cell>
          <cell r="V79" t="str">
            <v>杨国芬</v>
          </cell>
          <cell r="W79">
            <v>52</v>
          </cell>
          <cell r="X79" t="str">
            <v>李汉林</v>
          </cell>
        </row>
        <row r="80">
          <cell r="B80" t="str">
            <v>G513422200501026428</v>
          </cell>
          <cell r="C80">
            <v>2</v>
          </cell>
          <cell r="D80" t="str">
            <v>物化生</v>
          </cell>
          <cell r="E80" t="str">
            <v>边玛拉姆</v>
          </cell>
          <cell r="F80">
            <v>356</v>
          </cell>
          <cell r="G80">
            <v>97</v>
          </cell>
          <cell r="H80" t="str">
            <v>刘云菊</v>
          </cell>
          <cell r="I80">
            <v>53</v>
          </cell>
          <cell r="J80" t="str">
            <v>邓国华</v>
          </cell>
          <cell r="K80">
            <v>70</v>
          </cell>
          <cell r="L80" t="str">
            <v>彭丹</v>
          </cell>
          <cell r="M80">
            <v>19</v>
          </cell>
          <cell r="N80" t="str">
            <v>康小平</v>
          </cell>
          <cell r="O80">
            <v>57</v>
          </cell>
          <cell r="P80" t="str">
            <v>李荣鑫</v>
          </cell>
          <cell r="Q80">
            <v>60</v>
          </cell>
          <cell r="R80" t="str">
            <v>喇菊</v>
          </cell>
          <cell r="S80">
            <v>43</v>
          </cell>
          <cell r="T80" t="str">
            <v>纪春权</v>
          </cell>
          <cell r="U80">
            <v>46</v>
          </cell>
          <cell r="V80" t="str">
            <v>杨国芬</v>
          </cell>
          <cell r="W80">
            <v>53</v>
          </cell>
          <cell r="X80" t="str">
            <v>李汉林</v>
          </cell>
        </row>
        <row r="81">
          <cell r="B81" t="str">
            <v>G513422200605304218</v>
          </cell>
          <cell r="C81">
            <v>2</v>
          </cell>
          <cell r="D81" t="str">
            <v>物化生</v>
          </cell>
          <cell r="E81" t="str">
            <v>呷土次尔</v>
          </cell>
          <cell r="F81">
            <v>364.5</v>
          </cell>
          <cell r="G81">
            <v>84</v>
          </cell>
          <cell r="H81" t="str">
            <v>刘云菊</v>
          </cell>
          <cell r="I81">
            <v>60</v>
          </cell>
          <cell r="J81" t="str">
            <v>邓国华</v>
          </cell>
          <cell r="K81">
            <v>73.5</v>
          </cell>
          <cell r="L81" t="str">
            <v>彭丹</v>
          </cell>
          <cell r="M81">
            <v>23</v>
          </cell>
          <cell r="N81" t="str">
            <v>康小平</v>
          </cell>
          <cell r="O81">
            <v>71</v>
          </cell>
          <cell r="P81" t="str">
            <v>李荣鑫</v>
          </cell>
          <cell r="Q81">
            <v>53</v>
          </cell>
          <cell r="R81" t="str">
            <v>喇菊</v>
          </cell>
          <cell r="S81">
            <v>28</v>
          </cell>
          <cell r="T81" t="str">
            <v>纪春权</v>
          </cell>
          <cell r="U81">
            <v>52</v>
          </cell>
          <cell r="V81" t="str">
            <v>杨国芬</v>
          </cell>
          <cell r="W81">
            <v>51</v>
          </cell>
          <cell r="X81" t="str">
            <v>李汉林</v>
          </cell>
        </row>
        <row r="82">
          <cell r="B82" t="str">
            <v>G513423200405253950</v>
          </cell>
          <cell r="C82">
            <v>2</v>
          </cell>
          <cell r="D82" t="str">
            <v>物化生</v>
          </cell>
          <cell r="E82" t="str">
            <v>毛清华</v>
          </cell>
          <cell r="F82">
            <v>362</v>
          </cell>
          <cell r="G82">
            <v>95</v>
          </cell>
          <cell r="H82" t="str">
            <v>刘云菊</v>
          </cell>
          <cell r="I82">
            <v>60</v>
          </cell>
          <cell r="J82" t="str">
            <v>邓国华</v>
          </cell>
          <cell r="K82">
            <v>68</v>
          </cell>
          <cell r="L82" t="str">
            <v>彭丹</v>
          </cell>
          <cell r="M82">
            <v>28</v>
          </cell>
          <cell r="N82" t="str">
            <v>康小平</v>
          </cell>
          <cell r="O82">
            <v>67</v>
          </cell>
          <cell r="P82" t="str">
            <v>李荣鑫</v>
          </cell>
          <cell r="Q82">
            <v>44</v>
          </cell>
          <cell r="R82" t="str">
            <v>喇菊</v>
          </cell>
          <cell r="S82">
            <v>34</v>
          </cell>
          <cell r="T82" t="str">
            <v>纪春权</v>
          </cell>
          <cell r="U82">
            <v>45</v>
          </cell>
          <cell r="V82" t="str">
            <v>杨国芬</v>
          </cell>
          <cell r="W82">
            <v>52</v>
          </cell>
          <cell r="X82" t="str">
            <v>李汉林</v>
          </cell>
        </row>
        <row r="83">
          <cell r="B83" t="str">
            <v>G513422200712254818</v>
          </cell>
          <cell r="C83">
            <v>2</v>
          </cell>
          <cell r="D83" t="str">
            <v>物化生</v>
          </cell>
          <cell r="E83" t="str">
            <v>益西</v>
          </cell>
          <cell r="F83">
            <v>356</v>
          </cell>
          <cell r="G83">
            <v>87</v>
          </cell>
          <cell r="H83" t="str">
            <v>刘云菊</v>
          </cell>
          <cell r="I83">
            <v>56</v>
          </cell>
          <cell r="J83" t="str">
            <v>邓国华</v>
          </cell>
          <cell r="K83">
            <v>51</v>
          </cell>
          <cell r="L83" t="str">
            <v>彭丹</v>
          </cell>
          <cell r="M83">
            <v>31</v>
          </cell>
          <cell r="N83" t="str">
            <v>康小平</v>
          </cell>
          <cell r="O83">
            <v>63</v>
          </cell>
          <cell r="P83" t="str">
            <v>李荣鑫</v>
          </cell>
          <cell r="Q83">
            <v>68</v>
          </cell>
          <cell r="R83" t="str">
            <v>喇菊</v>
          </cell>
          <cell r="S83">
            <v>34</v>
          </cell>
          <cell r="T83" t="str">
            <v>纪春权</v>
          </cell>
          <cell r="U83">
            <v>53</v>
          </cell>
          <cell r="V83" t="str">
            <v>杨国芬</v>
          </cell>
          <cell r="W83">
            <v>44</v>
          </cell>
          <cell r="X83" t="str">
            <v>李汉林</v>
          </cell>
        </row>
        <row r="84">
          <cell r="B84" t="str">
            <v>G513422200503087021</v>
          </cell>
          <cell r="C84">
            <v>2</v>
          </cell>
          <cell r="D84" t="str">
            <v>物化生</v>
          </cell>
          <cell r="E84" t="str">
            <v>苏朗拥宗</v>
          </cell>
          <cell r="F84">
            <v>348.5</v>
          </cell>
          <cell r="G84">
            <v>80</v>
          </cell>
          <cell r="H84" t="str">
            <v>刘云菊</v>
          </cell>
          <cell r="I84">
            <v>48</v>
          </cell>
          <cell r="J84" t="str">
            <v>邓国华</v>
          </cell>
          <cell r="K84">
            <v>89.5</v>
          </cell>
          <cell r="L84" t="str">
            <v>彭丹</v>
          </cell>
          <cell r="M84">
            <v>29</v>
          </cell>
          <cell r="N84" t="str">
            <v>康小平</v>
          </cell>
          <cell r="O84">
            <v>56</v>
          </cell>
          <cell r="P84" t="str">
            <v>李荣鑫</v>
          </cell>
          <cell r="Q84">
            <v>46</v>
          </cell>
          <cell r="R84" t="str">
            <v>喇菊</v>
          </cell>
          <cell r="S84">
            <v>45</v>
          </cell>
          <cell r="T84" t="str">
            <v>纪春权</v>
          </cell>
          <cell r="U84">
            <v>42</v>
          </cell>
          <cell r="V84" t="str">
            <v>杨国芬</v>
          </cell>
          <cell r="W84">
            <v>47</v>
          </cell>
          <cell r="X84" t="str">
            <v>李汉林</v>
          </cell>
        </row>
        <row r="85">
          <cell r="B85" t="str">
            <v>G513422200512062723</v>
          </cell>
          <cell r="C85">
            <v>2</v>
          </cell>
          <cell r="D85" t="str">
            <v>物化生</v>
          </cell>
          <cell r="E85" t="str">
            <v>陈小红</v>
          </cell>
          <cell r="F85">
            <v>340.5</v>
          </cell>
          <cell r="G85">
            <v>91</v>
          </cell>
          <cell r="H85" t="str">
            <v>刘云菊</v>
          </cell>
          <cell r="I85">
            <v>43</v>
          </cell>
          <cell r="J85" t="str">
            <v>邓国华</v>
          </cell>
          <cell r="K85">
            <v>65.5</v>
          </cell>
          <cell r="L85" t="str">
            <v>彭丹</v>
          </cell>
          <cell r="M85">
            <v>18</v>
          </cell>
          <cell r="N85" t="str">
            <v>康小平</v>
          </cell>
          <cell r="O85">
            <v>72</v>
          </cell>
          <cell r="P85" t="str">
            <v>李荣鑫</v>
          </cell>
          <cell r="Q85">
            <v>51</v>
          </cell>
          <cell r="R85" t="str">
            <v>喇菊</v>
          </cell>
          <cell r="S85">
            <v>52</v>
          </cell>
          <cell r="T85" t="str">
            <v>纪春权</v>
          </cell>
          <cell r="U85">
            <v>52</v>
          </cell>
          <cell r="V85" t="str">
            <v>杨国芬</v>
          </cell>
          <cell r="W85">
            <v>36</v>
          </cell>
          <cell r="X85" t="str">
            <v>李汉林</v>
          </cell>
        </row>
        <row r="86">
          <cell r="B86" t="str">
            <v>G513422200605140313</v>
          </cell>
          <cell r="C86">
            <v>2</v>
          </cell>
          <cell r="D86" t="str">
            <v>物化生</v>
          </cell>
          <cell r="E86" t="str">
            <v>何世先</v>
          </cell>
          <cell r="F86">
            <v>377</v>
          </cell>
          <cell r="G86">
            <v>79</v>
          </cell>
          <cell r="H86" t="str">
            <v>刘云菊</v>
          </cell>
          <cell r="I86">
            <v>61</v>
          </cell>
          <cell r="J86" t="str">
            <v>邓国华</v>
          </cell>
          <cell r="K86">
            <v>82</v>
          </cell>
          <cell r="L86" t="str">
            <v>彭丹</v>
          </cell>
          <cell r="M86">
            <v>27</v>
          </cell>
          <cell r="N86" t="str">
            <v>康小平</v>
          </cell>
          <cell r="O86">
            <v>73</v>
          </cell>
          <cell r="P86" t="str">
            <v>李荣鑫</v>
          </cell>
          <cell r="Q86">
            <v>55</v>
          </cell>
          <cell r="R86" t="str">
            <v>喇菊</v>
          </cell>
          <cell r="S86">
            <v>19</v>
          </cell>
          <cell r="T86" t="str">
            <v>纪春权</v>
          </cell>
          <cell r="U86">
            <v>42</v>
          </cell>
          <cell r="V86" t="str">
            <v>杨国芬</v>
          </cell>
          <cell r="W86">
            <v>41</v>
          </cell>
          <cell r="X86" t="str">
            <v>李汉林</v>
          </cell>
        </row>
        <row r="87">
          <cell r="B87" t="str">
            <v>G513422200701095612</v>
          </cell>
          <cell r="C87">
            <v>2</v>
          </cell>
          <cell r="D87" t="str">
            <v>物化生</v>
          </cell>
          <cell r="E87" t="str">
            <v>刘鑫</v>
          </cell>
          <cell r="F87">
            <v>347</v>
          </cell>
          <cell r="G87">
            <v>94</v>
          </cell>
          <cell r="H87" t="str">
            <v>刘云菊</v>
          </cell>
          <cell r="I87">
            <v>71</v>
          </cell>
          <cell r="J87" t="str">
            <v>邓国华</v>
          </cell>
          <cell r="K87">
            <v>61</v>
          </cell>
          <cell r="L87" t="str">
            <v>彭丹</v>
          </cell>
          <cell r="M87">
            <v>17</v>
          </cell>
          <cell r="N87" t="str">
            <v>康小平</v>
          </cell>
          <cell r="O87">
            <v>58</v>
          </cell>
          <cell r="P87" t="str">
            <v>李荣鑫</v>
          </cell>
          <cell r="Q87">
            <v>46</v>
          </cell>
          <cell r="R87" t="str">
            <v>喇菊</v>
          </cell>
          <cell r="S87">
            <v>32</v>
          </cell>
          <cell r="T87" t="str">
            <v>纪春权</v>
          </cell>
          <cell r="U87">
            <v>67</v>
          </cell>
          <cell r="V87" t="str">
            <v>杨国芬</v>
          </cell>
          <cell r="W87">
            <v>32</v>
          </cell>
          <cell r="X87" t="str">
            <v>李汉林</v>
          </cell>
        </row>
        <row r="88">
          <cell r="B88" t="str">
            <v>G513422200703280723</v>
          </cell>
          <cell r="C88">
            <v>2</v>
          </cell>
          <cell r="D88" t="str">
            <v>物化生</v>
          </cell>
          <cell r="E88" t="str">
            <v>严文英</v>
          </cell>
          <cell r="F88">
            <v>363</v>
          </cell>
          <cell r="G88">
            <v>90</v>
          </cell>
          <cell r="H88" t="str">
            <v>刘云菊</v>
          </cell>
          <cell r="I88">
            <v>63</v>
          </cell>
          <cell r="J88" t="str">
            <v>邓国华</v>
          </cell>
          <cell r="K88">
            <v>93</v>
          </cell>
          <cell r="L88" t="str">
            <v>彭丹</v>
          </cell>
          <cell r="M88">
            <v>14</v>
          </cell>
          <cell r="N88" t="str">
            <v>康小平</v>
          </cell>
          <cell r="O88">
            <v>55</v>
          </cell>
          <cell r="P88" t="str">
            <v>李荣鑫</v>
          </cell>
          <cell r="Q88">
            <v>48</v>
          </cell>
          <cell r="R88" t="str">
            <v>喇菊</v>
          </cell>
          <cell r="S88">
            <v>29</v>
          </cell>
          <cell r="T88" t="str">
            <v>纪春权</v>
          </cell>
          <cell r="U88">
            <v>23</v>
          </cell>
          <cell r="V88" t="str">
            <v>杨国芬</v>
          </cell>
          <cell r="W88">
            <v>56</v>
          </cell>
          <cell r="X88" t="str">
            <v>李汉林</v>
          </cell>
        </row>
        <row r="89">
          <cell r="B89" t="str">
            <v>G513422200708024219</v>
          </cell>
          <cell r="C89">
            <v>2</v>
          </cell>
          <cell r="D89" t="str">
            <v>物化生</v>
          </cell>
          <cell r="E89" t="str">
            <v>仁青杜基</v>
          </cell>
          <cell r="F89">
            <v>322.5</v>
          </cell>
          <cell r="G89">
            <v>63</v>
          </cell>
          <cell r="H89" t="str">
            <v>刘云菊</v>
          </cell>
          <cell r="I89">
            <v>75</v>
          </cell>
          <cell r="J89" t="str">
            <v>邓国华</v>
          </cell>
          <cell r="K89">
            <v>17.5</v>
          </cell>
          <cell r="L89" t="str">
            <v>彭丹</v>
          </cell>
          <cell r="M89">
            <v>24</v>
          </cell>
          <cell r="N89" t="str">
            <v>康小平</v>
          </cell>
          <cell r="O89">
            <v>72</v>
          </cell>
          <cell r="P89" t="str">
            <v>李荣鑫</v>
          </cell>
          <cell r="Q89">
            <v>71</v>
          </cell>
          <cell r="R89" t="str">
            <v>喇菊</v>
          </cell>
          <cell r="S89">
            <v>29</v>
          </cell>
          <cell r="T89" t="str">
            <v>纪春权</v>
          </cell>
          <cell r="U89">
            <v>59</v>
          </cell>
          <cell r="V89" t="str">
            <v>杨国芬</v>
          </cell>
          <cell r="W89">
            <v>45</v>
          </cell>
          <cell r="X89" t="str">
            <v>李汉林</v>
          </cell>
        </row>
        <row r="90">
          <cell r="B90" t="str">
            <v>G513422200409151912</v>
          </cell>
          <cell r="C90">
            <v>2</v>
          </cell>
          <cell r="D90" t="str">
            <v>物化生</v>
          </cell>
          <cell r="E90" t="str">
            <v>马小华</v>
          </cell>
          <cell r="F90">
            <v>338.5</v>
          </cell>
          <cell r="G90">
            <v>82</v>
          </cell>
          <cell r="H90" t="str">
            <v>刘云菊</v>
          </cell>
          <cell r="I90">
            <v>69</v>
          </cell>
          <cell r="J90" t="str">
            <v>邓国华</v>
          </cell>
          <cell r="K90">
            <v>64.5</v>
          </cell>
          <cell r="L90" t="str">
            <v>彭丹</v>
          </cell>
          <cell r="M90">
            <v>39</v>
          </cell>
          <cell r="N90" t="str">
            <v>康小平</v>
          </cell>
          <cell r="O90">
            <v>50</v>
          </cell>
          <cell r="P90" t="str">
            <v>李荣鑫</v>
          </cell>
          <cell r="Q90">
            <v>34</v>
          </cell>
          <cell r="R90" t="str">
            <v>喇菊</v>
          </cell>
          <cell r="S90">
            <v>16</v>
          </cell>
          <cell r="T90" t="str">
            <v>纪春权</v>
          </cell>
          <cell r="U90">
            <v>43</v>
          </cell>
          <cell r="V90" t="str">
            <v>杨国芬</v>
          </cell>
          <cell r="W90">
            <v>52</v>
          </cell>
          <cell r="X90" t="str">
            <v>李汉林</v>
          </cell>
        </row>
        <row r="91">
          <cell r="B91" t="str">
            <v>G51142120060228580X</v>
          </cell>
          <cell r="C91">
            <v>2</v>
          </cell>
          <cell r="D91" t="str">
            <v>物化生</v>
          </cell>
          <cell r="E91" t="str">
            <v>黄佳燕</v>
          </cell>
          <cell r="F91">
            <v>317</v>
          </cell>
          <cell r="G91">
            <v>85</v>
          </cell>
          <cell r="H91" t="str">
            <v>刘云菊</v>
          </cell>
          <cell r="I91">
            <v>51</v>
          </cell>
          <cell r="J91" t="str">
            <v>邓国华</v>
          </cell>
          <cell r="K91">
            <v>69</v>
          </cell>
          <cell r="L91" t="str">
            <v>彭丹</v>
          </cell>
          <cell r="M91">
            <v>13</v>
          </cell>
          <cell r="N91" t="str">
            <v>康小平</v>
          </cell>
          <cell r="O91">
            <v>48</v>
          </cell>
          <cell r="P91" t="str">
            <v>李荣鑫</v>
          </cell>
          <cell r="Q91">
            <v>51</v>
          </cell>
          <cell r="R91" t="str">
            <v>喇菊</v>
          </cell>
          <cell r="S91">
            <v>33</v>
          </cell>
          <cell r="T91" t="str">
            <v>纪春权</v>
          </cell>
          <cell r="U91">
            <v>35</v>
          </cell>
          <cell r="V91" t="str">
            <v>杨国芬</v>
          </cell>
          <cell r="W91">
            <v>59</v>
          </cell>
          <cell r="X91" t="str">
            <v>李汉林</v>
          </cell>
        </row>
        <row r="92">
          <cell r="B92" t="str">
            <v>G513422200607202928</v>
          </cell>
          <cell r="C92">
            <v>2</v>
          </cell>
          <cell r="D92" t="str">
            <v>物化生</v>
          </cell>
          <cell r="E92" t="str">
            <v>邱丽</v>
          </cell>
          <cell r="F92">
            <v>324</v>
          </cell>
          <cell r="G92">
            <v>83</v>
          </cell>
          <cell r="H92" t="str">
            <v>刘云菊</v>
          </cell>
          <cell r="I92">
            <v>64</v>
          </cell>
          <cell r="J92" t="str">
            <v>邓国华</v>
          </cell>
          <cell r="K92">
            <v>69</v>
          </cell>
          <cell r="L92" t="str">
            <v>彭丹</v>
          </cell>
          <cell r="M92">
            <v>10</v>
          </cell>
          <cell r="N92" t="str">
            <v>康小平</v>
          </cell>
          <cell r="O92">
            <v>55</v>
          </cell>
          <cell r="P92" t="str">
            <v>李荣鑫</v>
          </cell>
          <cell r="Q92">
            <v>43</v>
          </cell>
          <cell r="R92" t="str">
            <v>喇菊</v>
          </cell>
          <cell r="S92">
            <v>21</v>
          </cell>
          <cell r="T92" t="str">
            <v>纪春权</v>
          </cell>
          <cell r="U92">
            <v>51</v>
          </cell>
          <cell r="V92" t="str">
            <v>杨国芬</v>
          </cell>
          <cell r="W92">
            <v>42</v>
          </cell>
          <cell r="X92" t="str">
            <v>李汉林</v>
          </cell>
        </row>
        <row r="93">
          <cell r="B93" t="str">
            <v>G513422200803182522</v>
          </cell>
          <cell r="C93">
            <v>2</v>
          </cell>
          <cell r="D93" t="str">
            <v>物化生</v>
          </cell>
          <cell r="E93" t="str">
            <v>祝玛央宗</v>
          </cell>
          <cell r="F93">
            <v>317</v>
          </cell>
          <cell r="G93">
            <v>90</v>
          </cell>
          <cell r="H93" t="str">
            <v>刘云菊</v>
          </cell>
          <cell r="I93">
            <v>44</v>
          </cell>
          <cell r="J93" t="str">
            <v>邓国华</v>
          </cell>
          <cell r="K93">
            <v>77</v>
          </cell>
          <cell r="L93" t="str">
            <v>彭丹</v>
          </cell>
          <cell r="M93">
            <v>16</v>
          </cell>
          <cell r="N93" t="str">
            <v>康小平</v>
          </cell>
          <cell r="O93">
            <v>50</v>
          </cell>
          <cell r="P93" t="str">
            <v>李荣鑫</v>
          </cell>
          <cell r="Q93">
            <v>40</v>
          </cell>
          <cell r="R93" t="str">
            <v>喇菊</v>
          </cell>
          <cell r="S93">
            <v>23</v>
          </cell>
          <cell r="T93" t="str">
            <v>纪春权</v>
          </cell>
          <cell r="U93">
            <v>39</v>
          </cell>
          <cell r="V93" t="str">
            <v>杨国芬</v>
          </cell>
          <cell r="W93">
            <v>38</v>
          </cell>
          <cell r="X93" t="str">
            <v>李汉林</v>
          </cell>
        </row>
        <row r="94">
          <cell r="B94" t="str">
            <v>G511602200612093491</v>
          </cell>
          <cell r="C94">
            <v>3</v>
          </cell>
          <cell r="D94" t="str">
            <v>物化生</v>
          </cell>
          <cell r="E94" t="str">
            <v>田松胜</v>
          </cell>
          <cell r="F94">
            <v>479.5</v>
          </cell>
          <cell r="G94">
            <v>93</v>
          </cell>
          <cell r="H94" t="str">
            <v>易涛</v>
          </cell>
          <cell r="I94">
            <v>93</v>
          </cell>
          <cell r="J94" t="str">
            <v>央宗娜姆</v>
          </cell>
          <cell r="K94">
            <v>92.5</v>
          </cell>
          <cell r="L94" t="str">
            <v>李永会</v>
          </cell>
          <cell r="M94">
            <v>53</v>
          </cell>
          <cell r="N94" t="str">
            <v>周峰</v>
          </cell>
          <cell r="O94">
            <v>77</v>
          </cell>
          <cell r="P94" t="str">
            <v>黄萍</v>
          </cell>
          <cell r="Q94">
            <v>71</v>
          </cell>
          <cell r="R94" t="str">
            <v>尼玛布池</v>
          </cell>
          <cell r="S94">
            <v>38</v>
          </cell>
          <cell r="T94" t="str">
            <v>马巫各</v>
          </cell>
          <cell r="U94">
            <v>52</v>
          </cell>
          <cell r="V94" t="str">
            <v>卢逸</v>
          </cell>
          <cell r="W94">
            <v>55</v>
          </cell>
          <cell r="X94" t="str">
            <v>李汉林</v>
          </cell>
        </row>
        <row r="95">
          <cell r="B95" t="str">
            <v>G513422200702182937</v>
          </cell>
          <cell r="C95">
            <v>3</v>
          </cell>
          <cell r="D95" t="str">
            <v>物化生</v>
          </cell>
          <cell r="E95" t="str">
            <v>张爱军</v>
          </cell>
          <cell r="F95">
            <v>443.5</v>
          </cell>
          <cell r="G95">
            <v>93</v>
          </cell>
          <cell r="H95" t="str">
            <v>易涛</v>
          </cell>
          <cell r="I95">
            <v>102</v>
          </cell>
          <cell r="J95" t="str">
            <v>央宗娜姆</v>
          </cell>
          <cell r="K95">
            <v>35.5</v>
          </cell>
          <cell r="L95" t="str">
            <v>李永会</v>
          </cell>
          <cell r="M95">
            <v>55</v>
          </cell>
          <cell r="N95" t="str">
            <v>周峰</v>
          </cell>
          <cell r="O95">
            <v>78</v>
          </cell>
          <cell r="P95" t="str">
            <v>黄萍</v>
          </cell>
          <cell r="Q95">
            <v>80</v>
          </cell>
          <cell r="R95" t="str">
            <v>尼玛布池</v>
          </cell>
          <cell r="S95">
            <v>29</v>
          </cell>
          <cell r="T95" t="str">
            <v>马巫各</v>
          </cell>
          <cell r="U95">
            <v>82</v>
          </cell>
          <cell r="V95" t="str">
            <v>卢逸</v>
          </cell>
          <cell r="W95">
            <v>60</v>
          </cell>
          <cell r="X95" t="str">
            <v>李汉林</v>
          </cell>
        </row>
        <row r="96">
          <cell r="B96" t="str">
            <v>G513422200607281910</v>
          </cell>
          <cell r="C96">
            <v>3</v>
          </cell>
          <cell r="D96" t="str">
            <v>物化生</v>
          </cell>
          <cell r="E96" t="str">
            <v>鲁小林</v>
          </cell>
          <cell r="F96">
            <v>445.5</v>
          </cell>
          <cell r="G96">
            <v>80</v>
          </cell>
          <cell r="H96" t="str">
            <v>易涛</v>
          </cell>
          <cell r="I96">
            <v>95</v>
          </cell>
          <cell r="J96" t="str">
            <v>央宗娜姆</v>
          </cell>
          <cell r="K96">
            <v>79.5</v>
          </cell>
          <cell r="L96" t="str">
            <v>李永会</v>
          </cell>
          <cell r="M96">
            <v>45</v>
          </cell>
          <cell r="N96" t="str">
            <v>周峰</v>
          </cell>
          <cell r="O96">
            <v>71</v>
          </cell>
          <cell r="P96" t="str">
            <v>黄萍</v>
          </cell>
          <cell r="Q96">
            <v>75</v>
          </cell>
          <cell r="R96" t="str">
            <v>尼玛布池</v>
          </cell>
          <cell r="S96">
            <v>36</v>
          </cell>
          <cell r="T96" t="str">
            <v>马巫各</v>
          </cell>
          <cell r="U96">
            <v>65</v>
          </cell>
          <cell r="V96" t="str">
            <v>卢逸</v>
          </cell>
          <cell r="W96">
            <v>51</v>
          </cell>
          <cell r="X96" t="str">
            <v>李汉林</v>
          </cell>
        </row>
        <row r="97">
          <cell r="B97" t="str">
            <v>G513422200509012127</v>
          </cell>
          <cell r="C97">
            <v>3</v>
          </cell>
          <cell r="D97" t="str">
            <v>物化生</v>
          </cell>
          <cell r="E97" t="str">
            <v>马伍甲</v>
          </cell>
          <cell r="F97">
            <v>451</v>
          </cell>
          <cell r="G97">
            <v>93</v>
          </cell>
          <cell r="H97" t="str">
            <v>易涛</v>
          </cell>
          <cell r="I97">
            <v>105</v>
          </cell>
          <cell r="J97" t="str">
            <v>央宗娜姆</v>
          </cell>
          <cell r="K97">
            <v>84</v>
          </cell>
          <cell r="L97" t="str">
            <v>李永会</v>
          </cell>
          <cell r="M97">
            <v>32</v>
          </cell>
          <cell r="N97" t="str">
            <v>周峰</v>
          </cell>
          <cell r="O97">
            <v>61</v>
          </cell>
          <cell r="P97" t="str">
            <v>黄萍</v>
          </cell>
          <cell r="Q97">
            <v>76</v>
          </cell>
          <cell r="R97" t="str">
            <v>尼玛布池</v>
          </cell>
          <cell r="S97">
            <v>49</v>
          </cell>
          <cell r="T97" t="str">
            <v>马巫各</v>
          </cell>
          <cell r="U97">
            <v>48</v>
          </cell>
          <cell r="V97" t="str">
            <v>卢逸</v>
          </cell>
          <cell r="W97">
            <v>47</v>
          </cell>
          <cell r="X97" t="str">
            <v>李汉林</v>
          </cell>
        </row>
        <row r="98">
          <cell r="B98" t="str">
            <v>G513422200611051528</v>
          </cell>
          <cell r="C98">
            <v>3</v>
          </cell>
          <cell r="D98" t="str">
            <v>物化生</v>
          </cell>
          <cell r="E98" t="str">
            <v>李荣玉</v>
          </cell>
          <cell r="F98">
            <v>447</v>
          </cell>
          <cell r="G98">
            <v>94</v>
          </cell>
          <cell r="H98" t="str">
            <v>易涛</v>
          </cell>
          <cell r="I98">
            <v>97</v>
          </cell>
          <cell r="J98" t="str">
            <v>央宗娜姆</v>
          </cell>
          <cell r="K98">
            <v>66</v>
          </cell>
          <cell r="L98" t="str">
            <v>李永会</v>
          </cell>
          <cell r="M98">
            <v>26</v>
          </cell>
          <cell r="N98" t="str">
            <v>周峰</v>
          </cell>
          <cell r="O98">
            <v>80</v>
          </cell>
          <cell r="P98" t="str">
            <v>黄萍</v>
          </cell>
          <cell r="Q98">
            <v>84</v>
          </cell>
          <cell r="R98" t="str">
            <v>尼玛布池</v>
          </cell>
          <cell r="S98">
            <v>35</v>
          </cell>
          <cell r="T98" t="str">
            <v>马巫各</v>
          </cell>
          <cell r="U98">
            <v>59</v>
          </cell>
          <cell r="V98" t="str">
            <v>卢逸</v>
          </cell>
          <cell r="W98">
            <v>54</v>
          </cell>
          <cell r="X98" t="str">
            <v>李汉林</v>
          </cell>
        </row>
        <row r="99">
          <cell r="B99" t="str">
            <v>G513422200610202929</v>
          </cell>
          <cell r="C99">
            <v>3</v>
          </cell>
          <cell r="D99" t="str">
            <v>物化生</v>
          </cell>
          <cell r="E99" t="str">
            <v>苟阿比莫</v>
          </cell>
          <cell r="F99">
            <v>480.5</v>
          </cell>
          <cell r="G99">
            <v>93</v>
          </cell>
          <cell r="H99" t="str">
            <v>易涛</v>
          </cell>
          <cell r="I99">
            <v>101</v>
          </cell>
          <cell r="J99" t="str">
            <v>央宗娜姆</v>
          </cell>
          <cell r="K99">
            <v>99.5</v>
          </cell>
          <cell r="L99" t="str">
            <v>李永会</v>
          </cell>
          <cell r="M99">
            <v>36</v>
          </cell>
          <cell r="N99" t="str">
            <v>周峰</v>
          </cell>
          <cell r="O99">
            <v>76</v>
          </cell>
          <cell r="P99" t="str">
            <v>黄萍</v>
          </cell>
          <cell r="Q99">
            <v>75</v>
          </cell>
          <cell r="R99" t="str">
            <v>尼玛布池</v>
          </cell>
          <cell r="S99">
            <v>29</v>
          </cell>
          <cell r="T99" t="str">
            <v>马巫各</v>
          </cell>
          <cell r="U99">
            <v>39</v>
          </cell>
          <cell r="V99" t="str">
            <v>卢逸</v>
          </cell>
          <cell r="W99">
            <v>45</v>
          </cell>
          <cell r="X99" t="str">
            <v>李汉林</v>
          </cell>
        </row>
        <row r="100">
          <cell r="B100" t="str">
            <v>G513422200711056027</v>
          </cell>
          <cell r="C100">
            <v>3</v>
          </cell>
          <cell r="D100" t="str">
            <v>物化生</v>
          </cell>
          <cell r="E100" t="str">
            <v>央青娜姆</v>
          </cell>
          <cell r="F100">
            <v>439</v>
          </cell>
          <cell r="G100">
            <v>101</v>
          </cell>
          <cell r="H100" t="str">
            <v>易涛</v>
          </cell>
          <cell r="I100">
            <v>91</v>
          </cell>
          <cell r="J100" t="str">
            <v>央宗娜姆</v>
          </cell>
          <cell r="K100">
            <v>96</v>
          </cell>
          <cell r="L100" t="str">
            <v>李永会</v>
          </cell>
          <cell r="M100">
            <v>25</v>
          </cell>
          <cell r="N100" t="str">
            <v>周峰</v>
          </cell>
          <cell r="O100">
            <v>57</v>
          </cell>
          <cell r="P100" t="str">
            <v>黄萍</v>
          </cell>
          <cell r="Q100">
            <v>69</v>
          </cell>
          <cell r="R100" t="str">
            <v>尼玛布池</v>
          </cell>
          <cell r="S100">
            <v>34</v>
          </cell>
          <cell r="T100" t="str">
            <v>马巫各</v>
          </cell>
          <cell r="U100">
            <v>57</v>
          </cell>
          <cell r="V100" t="str">
            <v>卢逸</v>
          </cell>
          <cell r="W100">
            <v>62</v>
          </cell>
          <cell r="X100" t="str">
            <v>李汉林</v>
          </cell>
        </row>
        <row r="101">
          <cell r="B101" t="str">
            <v>G513422200802034616</v>
          </cell>
          <cell r="C101">
            <v>3</v>
          </cell>
          <cell r="D101" t="str">
            <v>物化生</v>
          </cell>
          <cell r="E101" t="str">
            <v>古玛扎什</v>
          </cell>
          <cell r="F101">
            <v>449.5</v>
          </cell>
          <cell r="G101">
            <v>86</v>
          </cell>
          <cell r="H101" t="str">
            <v>易涛</v>
          </cell>
          <cell r="I101">
            <v>105</v>
          </cell>
          <cell r="J101" t="str">
            <v>央宗娜姆</v>
          </cell>
          <cell r="K101">
            <v>67.5</v>
          </cell>
          <cell r="L101" t="str">
            <v>李永会</v>
          </cell>
          <cell r="M101">
            <v>61</v>
          </cell>
          <cell r="N101" t="str">
            <v>周峰</v>
          </cell>
          <cell r="O101">
            <v>61</v>
          </cell>
          <cell r="P101" t="str">
            <v>黄萍</v>
          </cell>
          <cell r="Q101">
            <v>69</v>
          </cell>
          <cell r="R101" t="str">
            <v>尼玛布池</v>
          </cell>
          <cell r="S101">
            <v>18</v>
          </cell>
          <cell r="T101" t="str">
            <v>马巫各</v>
          </cell>
          <cell r="U101">
            <v>64</v>
          </cell>
          <cell r="V101" t="str">
            <v>卢逸</v>
          </cell>
          <cell r="W101">
            <v>58</v>
          </cell>
          <cell r="X101" t="str">
            <v>李汉林</v>
          </cell>
        </row>
        <row r="102">
          <cell r="B102" t="str">
            <v>G51342220060726482X</v>
          </cell>
          <cell r="C102">
            <v>3</v>
          </cell>
          <cell r="D102" t="str">
            <v>物化生</v>
          </cell>
          <cell r="E102" t="str">
            <v>次伦央青</v>
          </cell>
          <cell r="F102">
            <v>448.5</v>
          </cell>
          <cell r="G102">
            <v>85</v>
          </cell>
          <cell r="H102" t="str">
            <v>易涛</v>
          </cell>
          <cell r="I102">
            <v>101</v>
          </cell>
          <cell r="J102" t="str">
            <v>央宗娜姆</v>
          </cell>
          <cell r="K102">
            <v>99.5</v>
          </cell>
          <cell r="L102" t="str">
            <v>李永会</v>
          </cell>
          <cell r="M102">
            <v>31</v>
          </cell>
          <cell r="N102" t="str">
            <v>周峰</v>
          </cell>
          <cell r="O102">
            <v>67</v>
          </cell>
          <cell r="P102" t="str">
            <v>黄萍</v>
          </cell>
          <cell r="Q102">
            <v>65</v>
          </cell>
          <cell r="R102" t="str">
            <v>尼玛布池</v>
          </cell>
          <cell r="S102">
            <v>33</v>
          </cell>
          <cell r="T102" t="str">
            <v>马巫各</v>
          </cell>
          <cell r="U102">
            <v>52</v>
          </cell>
          <cell r="V102" t="str">
            <v>卢逸</v>
          </cell>
          <cell r="W102">
            <v>45</v>
          </cell>
          <cell r="X102" t="str">
            <v>李汉林</v>
          </cell>
        </row>
        <row r="103">
          <cell r="B103" t="str">
            <v>G513422200410126423</v>
          </cell>
          <cell r="C103">
            <v>3</v>
          </cell>
          <cell r="D103" t="str">
            <v>物化生</v>
          </cell>
          <cell r="E103" t="str">
            <v>崩秋</v>
          </cell>
          <cell r="F103">
            <v>457</v>
          </cell>
          <cell r="G103">
            <v>94</v>
          </cell>
          <cell r="H103" t="str">
            <v>易涛</v>
          </cell>
          <cell r="I103">
            <v>96</v>
          </cell>
          <cell r="J103" t="str">
            <v>央宗娜姆</v>
          </cell>
          <cell r="K103">
            <v>84</v>
          </cell>
          <cell r="L103" t="str">
            <v>李永会</v>
          </cell>
          <cell r="M103">
            <v>60</v>
          </cell>
          <cell r="N103" t="str">
            <v>周峰</v>
          </cell>
          <cell r="O103">
            <v>61</v>
          </cell>
          <cell r="P103" t="str">
            <v>黄萍</v>
          </cell>
          <cell r="Q103">
            <v>62</v>
          </cell>
          <cell r="R103" t="str">
            <v>尼玛布池</v>
          </cell>
          <cell r="S103">
            <v>33</v>
          </cell>
          <cell r="T103" t="str">
            <v>马巫各</v>
          </cell>
          <cell r="U103">
            <v>42</v>
          </cell>
          <cell r="V103" t="str">
            <v>卢逸</v>
          </cell>
          <cell r="W103">
            <v>44</v>
          </cell>
          <cell r="X103" t="str">
            <v>李汉林</v>
          </cell>
        </row>
        <row r="104">
          <cell r="B104" t="str">
            <v>G513422200605072111</v>
          </cell>
          <cell r="C104">
            <v>3</v>
          </cell>
          <cell r="D104" t="str">
            <v>物化生</v>
          </cell>
          <cell r="E104" t="str">
            <v>杜基扎西</v>
          </cell>
          <cell r="F104">
            <v>406.5</v>
          </cell>
          <cell r="G104">
            <v>93</v>
          </cell>
          <cell r="H104" t="str">
            <v>易涛</v>
          </cell>
          <cell r="I104">
            <v>81</v>
          </cell>
          <cell r="J104" t="str">
            <v>央宗娜姆</v>
          </cell>
          <cell r="K104">
            <v>85.5</v>
          </cell>
          <cell r="L104" t="str">
            <v>李永会</v>
          </cell>
          <cell r="M104">
            <v>32</v>
          </cell>
          <cell r="N104" t="str">
            <v>周峰</v>
          </cell>
          <cell r="O104">
            <v>57</v>
          </cell>
          <cell r="P104" t="str">
            <v>黄萍</v>
          </cell>
          <cell r="Q104">
            <v>58</v>
          </cell>
          <cell r="R104" t="str">
            <v>尼玛布池</v>
          </cell>
          <cell r="S104">
            <v>41</v>
          </cell>
          <cell r="T104" t="str">
            <v>马巫各</v>
          </cell>
          <cell r="U104">
            <v>70</v>
          </cell>
          <cell r="V104" t="str">
            <v>卢逸</v>
          </cell>
          <cell r="W104">
            <v>56</v>
          </cell>
          <cell r="X104" t="str">
            <v>李汉林</v>
          </cell>
        </row>
        <row r="105">
          <cell r="B105" t="str">
            <v>G51342220070125154X</v>
          </cell>
          <cell r="C105">
            <v>3</v>
          </cell>
          <cell r="D105" t="str">
            <v>物化生</v>
          </cell>
          <cell r="E105" t="str">
            <v>乔建英</v>
          </cell>
          <cell r="F105">
            <v>438</v>
          </cell>
          <cell r="G105">
            <v>95</v>
          </cell>
          <cell r="H105" t="str">
            <v>易涛</v>
          </cell>
          <cell r="I105">
            <v>89</v>
          </cell>
          <cell r="J105" t="str">
            <v>央宗娜姆</v>
          </cell>
          <cell r="K105">
            <v>87</v>
          </cell>
          <cell r="L105" t="str">
            <v>李永会</v>
          </cell>
          <cell r="M105">
            <v>32</v>
          </cell>
          <cell r="N105" t="str">
            <v>周峰</v>
          </cell>
          <cell r="O105">
            <v>78</v>
          </cell>
          <cell r="P105" t="str">
            <v>黄萍</v>
          </cell>
          <cell r="Q105">
            <v>57</v>
          </cell>
          <cell r="R105" t="str">
            <v>尼玛布池</v>
          </cell>
          <cell r="S105">
            <v>46</v>
          </cell>
          <cell r="T105" t="str">
            <v>马巫各</v>
          </cell>
          <cell r="U105">
            <v>35</v>
          </cell>
          <cell r="V105" t="str">
            <v>卢逸</v>
          </cell>
          <cell r="W105">
            <v>54</v>
          </cell>
          <cell r="X105" t="str">
            <v>李汉林</v>
          </cell>
        </row>
        <row r="106">
          <cell r="B106" t="str">
            <v>G513422200606211929</v>
          </cell>
          <cell r="C106">
            <v>3</v>
          </cell>
          <cell r="D106" t="str">
            <v>物化生</v>
          </cell>
          <cell r="E106" t="str">
            <v>何作英</v>
          </cell>
          <cell r="F106">
            <v>422.5</v>
          </cell>
          <cell r="G106">
            <v>93</v>
          </cell>
          <cell r="H106" t="str">
            <v>易涛</v>
          </cell>
          <cell r="I106">
            <v>81</v>
          </cell>
          <cell r="J106" t="str">
            <v>央宗娜姆</v>
          </cell>
          <cell r="K106">
            <v>83.5</v>
          </cell>
          <cell r="L106" t="str">
            <v>李永会</v>
          </cell>
          <cell r="M106">
            <v>36</v>
          </cell>
          <cell r="N106" t="str">
            <v>周峰</v>
          </cell>
          <cell r="O106">
            <v>68</v>
          </cell>
          <cell r="P106" t="str">
            <v>黄萍</v>
          </cell>
          <cell r="Q106">
            <v>61</v>
          </cell>
          <cell r="R106" t="str">
            <v>尼玛布池</v>
          </cell>
          <cell r="S106">
            <v>44</v>
          </cell>
          <cell r="T106" t="str">
            <v>马巫各</v>
          </cell>
          <cell r="U106">
            <v>59</v>
          </cell>
          <cell r="V106" t="str">
            <v>卢逸</v>
          </cell>
          <cell r="W106">
            <v>45</v>
          </cell>
          <cell r="X106" t="str">
            <v>李汉林</v>
          </cell>
        </row>
        <row r="107">
          <cell r="B107" t="str">
            <v>G513422200606223823</v>
          </cell>
          <cell r="C107">
            <v>3</v>
          </cell>
          <cell r="D107" t="str">
            <v>物化生</v>
          </cell>
          <cell r="E107" t="str">
            <v>沈阿呷</v>
          </cell>
          <cell r="F107">
            <v>430</v>
          </cell>
          <cell r="G107">
            <v>101</v>
          </cell>
          <cell r="H107" t="str">
            <v>易涛</v>
          </cell>
          <cell r="I107">
            <v>81</v>
          </cell>
          <cell r="J107" t="str">
            <v>央宗娜姆</v>
          </cell>
          <cell r="K107">
            <v>85</v>
          </cell>
          <cell r="L107" t="str">
            <v>李永会</v>
          </cell>
          <cell r="M107">
            <v>47</v>
          </cell>
          <cell r="N107" t="str">
            <v>周峰</v>
          </cell>
          <cell r="O107">
            <v>59</v>
          </cell>
          <cell r="P107" t="str">
            <v>黄萍</v>
          </cell>
          <cell r="Q107">
            <v>57</v>
          </cell>
          <cell r="R107" t="str">
            <v>尼玛布池</v>
          </cell>
          <cell r="S107">
            <v>33</v>
          </cell>
          <cell r="T107" t="str">
            <v>马巫各</v>
          </cell>
          <cell r="U107">
            <v>56</v>
          </cell>
          <cell r="V107" t="str">
            <v>卢逸</v>
          </cell>
          <cell r="W107">
            <v>49</v>
          </cell>
          <cell r="X107" t="str">
            <v>李汉林</v>
          </cell>
        </row>
        <row r="108">
          <cell r="B108" t="str">
            <v>G513422200612303811</v>
          </cell>
          <cell r="C108">
            <v>3</v>
          </cell>
          <cell r="D108" t="str">
            <v>物化生</v>
          </cell>
          <cell r="E108" t="str">
            <v>毛小华</v>
          </cell>
          <cell r="F108">
            <v>430.5</v>
          </cell>
          <cell r="G108">
            <v>94</v>
          </cell>
          <cell r="H108" t="str">
            <v>易涛</v>
          </cell>
          <cell r="I108">
            <v>95</v>
          </cell>
          <cell r="J108" t="str">
            <v>央宗娜姆</v>
          </cell>
          <cell r="K108">
            <v>74.5</v>
          </cell>
          <cell r="L108" t="str">
            <v>李永会</v>
          </cell>
          <cell r="M108">
            <v>31</v>
          </cell>
          <cell r="N108" t="str">
            <v>周峰</v>
          </cell>
          <cell r="O108">
            <v>73</v>
          </cell>
          <cell r="P108" t="str">
            <v>黄萍</v>
          </cell>
          <cell r="Q108">
            <v>63</v>
          </cell>
          <cell r="R108" t="str">
            <v>尼玛布池</v>
          </cell>
          <cell r="S108">
            <v>32</v>
          </cell>
          <cell r="T108" t="str">
            <v>马巫各</v>
          </cell>
          <cell r="U108">
            <v>50</v>
          </cell>
          <cell r="V108" t="str">
            <v>卢逸</v>
          </cell>
          <cell r="W108">
            <v>48</v>
          </cell>
          <cell r="X108" t="str">
            <v>李汉林</v>
          </cell>
        </row>
        <row r="109">
          <cell r="B109" t="str">
            <v>G513422200712152512</v>
          </cell>
          <cell r="C109">
            <v>3</v>
          </cell>
          <cell r="D109" t="str">
            <v>物化生</v>
          </cell>
          <cell r="E109" t="str">
            <v>吴学康</v>
          </cell>
          <cell r="F109">
            <v>439.5</v>
          </cell>
          <cell r="G109">
            <v>81</v>
          </cell>
          <cell r="H109" t="str">
            <v>易涛</v>
          </cell>
          <cell r="I109">
            <v>109</v>
          </cell>
          <cell r="J109" t="str">
            <v>央宗娜姆</v>
          </cell>
          <cell r="K109">
            <v>62.5</v>
          </cell>
          <cell r="L109" t="str">
            <v>李永会</v>
          </cell>
          <cell r="M109">
            <v>41</v>
          </cell>
          <cell r="N109" t="str">
            <v>周峰</v>
          </cell>
          <cell r="O109">
            <v>75</v>
          </cell>
          <cell r="P109" t="str">
            <v>黄萍</v>
          </cell>
          <cell r="Q109">
            <v>71</v>
          </cell>
          <cell r="R109" t="str">
            <v>尼玛布池</v>
          </cell>
          <cell r="S109">
            <v>25</v>
          </cell>
          <cell r="T109" t="str">
            <v>马巫各</v>
          </cell>
          <cell r="U109">
            <v>45</v>
          </cell>
          <cell r="V109" t="str">
            <v>卢逸</v>
          </cell>
          <cell r="W109">
            <v>50</v>
          </cell>
          <cell r="X109" t="str">
            <v>李汉林</v>
          </cell>
        </row>
        <row r="110">
          <cell r="B110" t="str">
            <v>G513422200511080911</v>
          </cell>
          <cell r="C110">
            <v>3</v>
          </cell>
          <cell r="D110" t="str">
            <v>物化生</v>
          </cell>
          <cell r="E110" t="str">
            <v>尼玛扎西</v>
          </cell>
          <cell r="F110">
            <v>398</v>
          </cell>
          <cell r="G110">
            <v>83</v>
          </cell>
          <cell r="H110" t="str">
            <v>易涛</v>
          </cell>
          <cell r="I110">
            <v>76</v>
          </cell>
          <cell r="J110" t="str">
            <v>央宗娜姆</v>
          </cell>
          <cell r="K110">
            <v>68</v>
          </cell>
          <cell r="L110" t="str">
            <v>李永会</v>
          </cell>
          <cell r="M110">
            <v>50</v>
          </cell>
          <cell r="N110" t="str">
            <v>周峰</v>
          </cell>
          <cell r="O110">
            <v>60</v>
          </cell>
          <cell r="P110" t="str">
            <v>黄萍</v>
          </cell>
          <cell r="Q110">
            <v>61</v>
          </cell>
          <cell r="R110" t="str">
            <v>尼玛布池</v>
          </cell>
          <cell r="S110">
            <v>51</v>
          </cell>
          <cell r="T110" t="str">
            <v>马巫各</v>
          </cell>
          <cell r="U110">
            <v>51</v>
          </cell>
          <cell r="V110" t="str">
            <v>卢逸</v>
          </cell>
          <cell r="W110">
            <v>58</v>
          </cell>
          <cell r="X110" t="str">
            <v>李汉林</v>
          </cell>
        </row>
        <row r="111">
          <cell r="B111" t="str">
            <v>G513422200502102111</v>
          </cell>
          <cell r="C111">
            <v>3</v>
          </cell>
          <cell r="D111" t="str">
            <v>物化生</v>
          </cell>
          <cell r="E111" t="str">
            <v>吕神发</v>
          </cell>
          <cell r="F111">
            <v>425</v>
          </cell>
          <cell r="G111">
            <v>82</v>
          </cell>
          <cell r="H111" t="str">
            <v>易涛</v>
          </cell>
          <cell r="I111">
            <v>103</v>
          </cell>
          <cell r="J111" t="str">
            <v>央宗娜姆</v>
          </cell>
          <cell r="K111">
            <v>95</v>
          </cell>
          <cell r="L111" t="str">
            <v>李永会</v>
          </cell>
          <cell r="M111">
            <v>39</v>
          </cell>
          <cell r="N111" t="str">
            <v>周峰</v>
          </cell>
          <cell r="O111">
            <v>51</v>
          </cell>
          <cell r="P111" t="str">
            <v>黄萍</v>
          </cell>
          <cell r="Q111">
            <v>55</v>
          </cell>
          <cell r="R111" t="str">
            <v>尼玛布池</v>
          </cell>
          <cell r="S111">
            <v>35</v>
          </cell>
          <cell r="T111" t="str">
            <v>马巫各</v>
          </cell>
          <cell r="U111">
            <v>45</v>
          </cell>
          <cell r="V111" t="str">
            <v>卢逸</v>
          </cell>
          <cell r="W111">
            <v>50</v>
          </cell>
          <cell r="X111" t="str">
            <v>李汉林</v>
          </cell>
        </row>
        <row r="112">
          <cell r="B112" t="str">
            <v>G513422200602130320</v>
          </cell>
          <cell r="C112">
            <v>3</v>
          </cell>
          <cell r="D112" t="str">
            <v>物化生</v>
          </cell>
          <cell r="E112" t="str">
            <v>沈梅</v>
          </cell>
          <cell r="F112">
            <v>427.5</v>
          </cell>
          <cell r="G112">
            <v>102</v>
          </cell>
          <cell r="H112" t="str">
            <v>易涛</v>
          </cell>
          <cell r="I112">
            <v>87</v>
          </cell>
          <cell r="J112" t="str">
            <v>央宗娜姆</v>
          </cell>
          <cell r="K112">
            <v>96.5</v>
          </cell>
          <cell r="L112" t="str">
            <v>李永会</v>
          </cell>
          <cell r="M112">
            <v>24</v>
          </cell>
          <cell r="N112" t="str">
            <v>周峰</v>
          </cell>
          <cell r="O112">
            <v>51</v>
          </cell>
          <cell r="P112" t="str">
            <v>黄萍</v>
          </cell>
          <cell r="Q112">
            <v>67</v>
          </cell>
          <cell r="R112" t="str">
            <v>尼玛布池</v>
          </cell>
          <cell r="S112">
            <v>26</v>
          </cell>
          <cell r="T112" t="str">
            <v>马巫各</v>
          </cell>
          <cell r="U112">
            <v>49</v>
          </cell>
          <cell r="V112" t="str">
            <v>卢逸</v>
          </cell>
          <cell r="W112">
            <v>50</v>
          </cell>
          <cell r="X112" t="str">
            <v>李汉林</v>
          </cell>
        </row>
        <row r="113">
          <cell r="B113" t="str">
            <v>G513422200706181528</v>
          </cell>
          <cell r="C113">
            <v>3</v>
          </cell>
          <cell r="D113" t="str">
            <v>物化生</v>
          </cell>
          <cell r="E113" t="str">
            <v>杨巫支</v>
          </cell>
          <cell r="F113">
            <v>395.5</v>
          </cell>
          <cell r="G113">
            <v>97</v>
          </cell>
          <cell r="H113" t="str">
            <v>易涛</v>
          </cell>
          <cell r="I113">
            <v>70</v>
          </cell>
          <cell r="J113" t="str">
            <v>央宗娜姆</v>
          </cell>
          <cell r="K113">
            <v>82.5</v>
          </cell>
          <cell r="L113" t="str">
            <v>李永会</v>
          </cell>
          <cell r="M113">
            <v>34</v>
          </cell>
          <cell r="N113" t="str">
            <v>周峰</v>
          </cell>
          <cell r="O113">
            <v>53</v>
          </cell>
          <cell r="P113" t="str">
            <v>黄萍</v>
          </cell>
          <cell r="Q113">
            <v>59</v>
          </cell>
          <cell r="R113" t="str">
            <v>尼玛布池</v>
          </cell>
          <cell r="S113">
            <v>45</v>
          </cell>
          <cell r="T113" t="str">
            <v>马巫各</v>
          </cell>
          <cell r="U113">
            <v>55</v>
          </cell>
          <cell r="V113" t="str">
            <v>卢逸</v>
          </cell>
          <cell r="W113">
            <v>54</v>
          </cell>
          <cell r="X113" t="str">
            <v>李汉林</v>
          </cell>
        </row>
        <row r="114">
          <cell r="B114" t="str">
            <v>G513422200510260910</v>
          </cell>
          <cell r="C114">
            <v>3</v>
          </cell>
          <cell r="D114" t="str">
            <v>物化生</v>
          </cell>
          <cell r="E114" t="str">
            <v>陈小龙</v>
          </cell>
          <cell r="F114">
            <v>423.5</v>
          </cell>
          <cell r="G114">
            <v>84</v>
          </cell>
          <cell r="H114" t="str">
            <v>易涛</v>
          </cell>
          <cell r="I114">
            <v>115</v>
          </cell>
          <cell r="J114" t="str">
            <v>央宗娜姆</v>
          </cell>
          <cell r="K114">
            <v>35.5</v>
          </cell>
          <cell r="L114" t="str">
            <v>李永会</v>
          </cell>
          <cell r="M114">
            <v>54</v>
          </cell>
          <cell r="N114" t="str">
            <v>周峰</v>
          </cell>
          <cell r="O114">
            <v>80</v>
          </cell>
          <cell r="P114" t="str">
            <v>黄萍</v>
          </cell>
          <cell r="Q114">
            <v>55</v>
          </cell>
          <cell r="R114" t="str">
            <v>尼玛布池</v>
          </cell>
          <cell r="S114">
            <v>28</v>
          </cell>
          <cell r="T114" t="str">
            <v>马巫各</v>
          </cell>
          <cell r="U114">
            <v>45</v>
          </cell>
          <cell r="V114" t="str">
            <v>卢逸</v>
          </cell>
          <cell r="W114">
            <v>49</v>
          </cell>
          <cell r="X114" t="str">
            <v>李汉林</v>
          </cell>
        </row>
        <row r="115">
          <cell r="B115" t="str">
            <v>G513422200605047012</v>
          </cell>
          <cell r="C115">
            <v>3</v>
          </cell>
          <cell r="D115" t="str">
            <v>物化生</v>
          </cell>
          <cell r="E115" t="str">
            <v>次尔品初</v>
          </cell>
          <cell r="F115">
            <v>393</v>
          </cell>
          <cell r="G115">
            <v>71</v>
          </cell>
          <cell r="H115" t="str">
            <v>易涛</v>
          </cell>
          <cell r="I115">
            <v>108</v>
          </cell>
          <cell r="J115" t="str">
            <v>央宗娜姆</v>
          </cell>
          <cell r="K115">
            <v>33</v>
          </cell>
          <cell r="L115" t="str">
            <v>李永会</v>
          </cell>
          <cell r="M115">
            <v>46</v>
          </cell>
          <cell r="N115" t="str">
            <v>周峰</v>
          </cell>
          <cell r="O115">
            <v>64</v>
          </cell>
          <cell r="P115" t="str">
            <v>黄萍</v>
          </cell>
          <cell r="Q115">
            <v>71</v>
          </cell>
          <cell r="R115" t="str">
            <v>尼玛布池</v>
          </cell>
          <cell r="S115">
            <v>42</v>
          </cell>
          <cell r="T115" t="str">
            <v>马巫各</v>
          </cell>
          <cell r="U115">
            <v>47</v>
          </cell>
          <cell r="V115" t="str">
            <v>卢逸</v>
          </cell>
          <cell r="W115">
            <v>57</v>
          </cell>
          <cell r="X115" t="str">
            <v>李汉林</v>
          </cell>
        </row>
        <row r="116">
          <cell r="B116" t="str">
            <v>G513422200606123814</v>
          </cell>
          <cell r="C116">
            <v>3</v>
          </cell>
          <cell r="D116" t="str">
            <v>物化生</v>
          </cell>
          <cell r="E116" t="str">
            <v>马军</v>
          </cell>
          <cell r="F116">
            <v>389.5</v>
          </cell>
          <cell r="G116">
            <v>88</v>
          </cell>
          <cell r="H116" t="str">
            <v>易涛</v>
          </cell>
          <cell r="I116">
            <v>103</v>
          </cell>
          <cell r="J116" t="str">
            <v>央宗娜姆</v>
          </cell>
          <cell r="K116">
            <v>46.5</v>
          </cell>
          <cell r="L116" t="str">
            <v>李永会</v>
          </cell>
          <cell r="M116">
            <v>31</v>
          </cell>
          <cell r="N116" t="str">
            <v>周峰</v>
          </cell>
          <cell r="O116">
            <v>58</v>
          </cell>
          <cell r="P116" t="str">
            <v>黄萍</v>
          </cell>
          <cell r="Q116">
            <v>63</v>
          </cell>
          <cell r="R116" t="str">
            <v>尼玛布池</v>
          </cell>
          <cell r="S116">
            <v>38</v>
          </cell>
          <cell r="T116" t="str">
            <v>马巫各</v>
          </cell>
          <cell r="U116">
            <v>50</v>
          </cell>
          <cell r="V116" t="str">
            <v>卢逸</v>
          </cell>
          <cell r="W116">
            <v>59</v>
          </cell>
          <cell r="X116" t="str">
            <v>李汉林</v>
          </cell>
        </row>
        <row r="117">
          <cell r="B117" t="str">
            <v>G513422200609066413</v>
          </cell>
          <cell r="C117">
            <v>3</v>
          </cell>
          <cell r="D117" t="str">
            <v>物化生</v>
          </cell>
          <cell r="E117" t="str">
            <v>偏初次仁</v>
          </cell>
          <cell r="F117">
            <v>393.5</v>
          </cell>
          <cell r="G117">
            <v>94</v>
          </cell>
          <cell r="H117" t="str">
            <v>易涛</v>
          </cell>
          <cell r="I117">
            <v>75</v>
          </cell>
          <cell r="J117" t="str">
            <v>央宗娜姆</v>
          </cell>
          <cell r="K117">
            <v>64.5</v>
          </cell>
          <cell r="L117" t="str">
            <v>李永会</v>
          </cell>
          <cell r="M117">
            <v>44</v>
          </cell>
          <cell r="N117" t="str">
            <v>周峰</v>
          </cell>
          <cell r="O117">
            <v>53</v>
          </cell>
          <cell r="P117" t="str">
            <v>黄萍</v>
          </cell>
          <cell r="Q117">
            <v>63</v>
          </cell>
          <cell r="R117" t="str">
            <v>尼玛布池</v>
          </cell>
          <cell r="S117">
            <v>35</v>
          </cell>
          <cell r="T117" t="str">
            <v>马巫各</v>
          </cell>
          <cell r="U117">
            <v>49</v>
          </cell>
          <cell r="V117" t="str">
            <v>卢逸</v>
          </cell>
          <cell r="W117">
            <v>59</v>
          </cell>
          <cell r="X117" t="str">
            <v>李汉林</v>
          </cell>
        </row>
        <row r="118">
          <cell r="B118" t="str">
            <v>G513422200710035419</v>
          </cell>
          <cell r="C118">
            <v>3</v>
          </cell>
          <cell r="D118" t="str">
            <v>物化生</v>
          </cell>
          <cell r="E118" t="str">
            <v>鲁绒尼玛</v>
          </cell>
          <cell r="F118">
            <v>379</v>
          </cell>
          <cell r="G118">
            <v>90</v>
          </cell>
          <cell r="H118" t="str">
            <v>易涛</v>
          </cell>
          <cell r="I118">
            <v>91</v>
          </cell>
          <cell r="J118" t="str">
            <v>央宗娜姆</v>
          </cell>
          <cell r="K118">
            <v>62</v>
          </cell>
          <cell r="L118" t="str">
            <v>李永会</v>
          </cell>
          <cell r="M118">
            <v>29</v>
          </cell>
          <cell r="N118" t="str">
            <v>周峰</v>
          </cell>
          <cell r="O118">
            <v>53</v>
          </cell>
          <cell r="P118" t="str">
            <v>黄萍</v>
          </cell>
          <cell r="Q118">
            <v>54</v>
          </cell>
          <cell r="R118" t="str">
            <v>尼玛布池</v>
          </cell>
          <cell r="S118">
            <v>42</v>
          </cell>
          <cell r="T118" t="str">
            <v>马巫各</v>
          </cell>
          <cell r="U118">
            <v>58</v>
          </cell>
          <cell r="V118" t="str">
            <v>卢逸</v>
          </cell>
          <cell r="W118">
            <v>57</v>
          </cell>
          <cell r="X118" t="str">
            <v>李汉林</v>
          </cell>
        </row>
        <row r="119">
          <cell r="B119" t="str">
            <v>G513422200607240318</v>
          </cell>
          <cell r="C119">
            <v>3</v>
          </cell>
          <cell r="D119" t="str">
            <v>物化生</v>
          </cell>
          <cell r="E119" t="str">
            <v>项依波</v>
          </cell>
          <cell r="F119">
            <v>435.5</v>
          </cell>
          <cell r="G119">
            <v>88</v>
          </cell>
          <cell r="H119" t="str">
            <v>易涛</v>
          </cell>
          <cell r="I119">
            <v>84</v>
          </cell>
          <cell r="J119" t="str">
            <v>央宗娜姆</v>
          </cell>
          <cell r="K119">
            <v>86.5</v>
          </cell>
          <cell r="L119" t="str">
            <v>李永会</v>
          </cell>
          <cell r="M119">
            <v>46</v>
          </cell>
          <cell r="N119" t="str">
            <v>周峰</v>
          </cell>
          <cell r="O119">
            <v>74</v>
          </cell>
          <cell r="P119" t="str">
            <v>黄萍</v>
          </cell>
          <cell r="Q119">
            <v>57</v>
          </cell>
          <cell r="R119" t="str">
            <v>尼玛布池</v>
          </cell>
          <cell r="S119">
            <v>30</v>
          </cell>
          <cell r="T119" t="str">
            <v>马巫各</v>
          </cell>
          <cell r="U119">
            <v>35</v>
          </cell>
          <cell r="V119" t="str">
            <v>卢逸</v>
          </cell>
          <cell r="W119">
            <v>35</v>
          </cell>
          <cell r="X119" t="str">
            <v>李汉林</v>
          </cell>
        </row>
        <row r="120">
          <cell r="B120" t="str">
            <v>G513422200301156818</v>
          </cell>
          <cell r="C120">
            <v>3</v>
          </cell>
          <cell r="D120" t="str">
            <v>物化生</v>
          </cell>
          <cell r="E120" t="str">
            <v>马志雄</v>
          </cell>
          <cell r="F120">
            <v>393</v>
          </cell>
          <cell r="G120">
            <v>96</v>
          </cell>
          <cell r="H120" t="str">
            <v>易涛</v>
          </cell>
          <cell r="I120">
            <v>82</v>
          </cell>
          <cell r="J120" t="str">
            <v>央宗娜姆</v>
          </cell>
          <cell r="K120">
            <v>54</v>
          </cell>
          <cell r="L120" t="str">
            <v>李永会</v>
          </cell>
          <cell r="M120">
            <v>41</v>
          </cell>
          <cell r="N120" t="str">
            <v>周峰</v>
          </cell>
          <cell r="O120">
            <v>60</v>
          </cell>
          <cell r="P120" t="str">
            <v>黄萍</v>
          </cell>
          <cell r="Q120">
            <v>60</v>
          </cell>
          <cell r="R120" t="str">
            <v>尼玛布池</v>
          </cell>
          <cell r="S120">
            <v>35</v>
          </cell>
          <cell r="T120" t="str">
            <v>马巫各</v>
          </cell>
          <cell r="U120">
            <v>44</v>
          </cell>
          <cell r="V120" t="str">
            <v>卢逸</v>
          </cell>
          <cell r="W120">
            <v>59</v>
          </cell>
          <cell r="X120" t="str">
            <v>李汉林</v>
          </cell>
        </row>
        <row r="121">
          <cell r="B121" t="str">
            <v>G513422200704242323</v>
          </cell>
          <cell r="C121">
            <v>3</v>
          </cell>
          <cell r="D121" t="str">
            <v>物化生</v>
          </cell>
          <cell r="E121" t="str">
            <v>熊芹芹</v>
          </cell>
          <cell r="F121">
            <v>413</v>
          </cell>
          <cell r="G121">
            <v>84</v>
          </cell>
          <cell r="H121" t="str">
            <v>易涛</v>
          </cell>
          <cell r="I121">
            <v>104</v>
          </cell>
          <cell r="J121" t="str">
            <v>央宗娜姆</v>
          </cell>
          <cell r="K121">
            <v>78</v>
          </cell>
          <cell r="L121" t="str">
            <v>李永会</v>
          </cell>
          <cell r="M121">
            <v>17</v>
          </cell>
          <cell r="N121" t="str">
            <v>周峰</v>
          </cell>
          <cell r="O121">
            <v>63</v>
          </cell>
          <cell r="P121" t="str">
            <v>黄萍</v>
          </cell>
          <cell r="Q121">
            <v>67</v>
          </cell>
          <cell r="R121" t="str">
            <v>尼玛布池</v>
          </cell>
          <cell r="S121">
            <v>34</v>
          </cell>
          <cell r="T121" t="str">
            <v>马巫各</v>
          </cell>
          <cell r="U121">
            <v>35</v>
          </cell>
          <cell r="V121" t="str">
            <v>卢逸</v>
          </cell>
          <cell r="W121">
            <v>49</v>
          </cell>
          <cell r="X121" t="str">
            <v>李汉林</v>
          </cell>
        </row>
        <row r="122">
          <cell r="B122" t="str">
            <v>G513422200703201327</v>
          </cell>
          <cell r="C122">
            <v>3</v>
          </cell>
          <cell r="D122" t="str">
            <v>物化生</v>
          </cell>
          <cell r="E122" t="str">
            <v>李小美</v>
          </cell>
          <cell r="F122">
            <v>389.5</v>
          </cell>
          <cell r="G122">
            <v>83</v>
          </cell>
          <cell r="H122" t="str">
            <v>易涛</v>
          </cell>
          <cell r="I122">
            <v>95</v>
          </cell>
          <cell r="J122" t="str">
            <v>央宗娜姆</v>
          </cell>
          <cell r="K122">
            <v>75.5</v>
          </cell>
          <cell r="L122" t="str">
            <v>李永会</v>
          </cell>
          <cell r="M122">
            <v>16</v>
          </cell>
          <cell r="N122" t="str">
            <v>周峰</v>
          </cell>
          <cell r="O122">
            <v>65</v>
          </cell>
          <cell r="P122" t="str">
            <v>黄萍</v>
          </cell>
          <cell r="Q122">
            <v>55</v>
          </cell>
          <cell r="R122" t="str">
            <v>尼玛布池</v>
          </cell>
          <cell r="S122">
            <v>41</v>
          </cell>
          <cell r="T122" t="str">
            <v>马巫各</v>
          </cell>
          <cell r="U122">
            <v>52</v>
          </cell>
          <cell r="V122" t="str">
            <v>卢逸</v>
          </cell>
          <cell r="W122">
            <v>46</v>
          </cell>
          <cell r="X122" t="str">
            <v>李汉林</v>
          </cell>
        </row>
        <row r="123">
          <cell r="B123" t="str">
            <v>G51342220060816031X</v>
          </cell>
          <cell r="C123">
            <v>3</v>
          </cell>
          <cell r="D123" t="str">
            <v>物化生</v>
          </cell>
          <cell r="E123" t="str">
            <v>杨涵</v>
          </cell>
          <cell r="F123">
            <v>385.5</v>
          </cell>
          <cell r="G123">
            <v>96</v>
          </cell>
          <cell r="H123" t="str">
            <v>易涛</v>
          </cell>
          <cell r="I123">
            <v>96</v>
          </cell>
          <cell r="J123" t="str">
            <v>央宗娜姆</v>
          </cell>
          <cell r="K123">
            <v>45.5</v>
          </cell>
          <cell r="L123" t="str">
            <v>李永会</v>
          </cell>
          <cell r="M123">
            <v>30</v>
          </cell>
          <cell r="N123" t="str">
            <v>周峰</v>
          </cell>
          <cell r="O123">
            <v>47</v>
          </cell>
          <cell r="P123" t="str">
            <v>黄萍</v>
          </cell>
          <cell r="Q123">
            <v>71</v>
          </cell>
          <cell r="R123" t="str">
            <v>尼玛布池</v>
          </cell>
          <cell r="S123">
            <v>38</v>
          </cell>
          <cell r="T123" t="str">
            <v>马巫各</v>
          </cell>
          <cell r="U123">
            <v>50</v>
          </cell>
          <cell r="V123" t="str">
            <v>卢逸</v>
          </cell>
          <cell r="W123">
            <v>55</v>
          </cell>
          <cell r="X123" t="str">
            <v>李汉林</v>
          </cell>
        </row>
        <row r="124">
          <cell r="B124" t="str">
            <v>G513422200604176218</v>
          </cell>
          <cell r="C124">
            <v>3</v>
          </cell>
          <cell r="D124" t="str">
            <v>物化生</v>
          </cell>
          <cell r="E124" t="str">
            <v>杨开文</v>
          </cell>
          <cell r="F124">
            <v>368.5</v>
          </cell>
          <cell r="G124">
            <v>88</v>
          </cell>
          <cell r="H124" t="str">
            <v>易涛</v>
          </cell>
          <cell r="I124">
            <v>79</v>
          </cell>
          <cell r="J124" t="str">
            <v>央宗娜姆</v>
          </cell>
          <cell r="K124">
            <v>76.5</v>
          </cell>
          <cell r="L124" t="str">
            <v>李永会</v>
          </cell>
          <cell r="M124">
            <v>26</v>
          </cell>
          <cell r="N124" t="str">
            <v>周峰</v>
          </cell>
          <cell r="O124">
            <v>50</v>
          </cell>
          <cell r="P124" t="str">
            <v>黄萍</v>
          </cell>
          <cell r="Q124">
            <v>49</v>
          </cell>
          <cell r="R124" t="str">
            <v>尼玛布池</v>
          </cell>
          <cell r="S124">
            <v>34</v>
          </cell>
          <cell r="T124" t="str">
            <v>马巫各</v>
          </cell>
          <cell r="U124">
            <v>68</v>
          </cell>
          <cell r="V124" t="str">
            <v>卢逸</v>
          </cell>
          <cell r="W124">
            <v>53</v>
          </cell>
          <cell r="X124" t="str">
            <v>李汉林</v>
          </cell>
        </row>
        <row r="125">
          <cell r="B125" t="str">
            <v>G51342220060621031X</v>
          </cell>
          <cell r="C125">
            <v>3</v>
          </cell>
          <cell r="D125" t="str">
            <v>物化生</v>
          </cell>
          <cell r="E125" t="str">
            <v>仁争龙布</v>
          </cell>
          <cell r="F125">
            <v>408</v>
          </cell>
          <cell r="G125">
            <v>87</v>
          </cell>
          <cell r="H125" t="str">
            <v>易涛</v>
          </cell>
          <cell r="I125">
            <v>76</v>
          </cell>
          <cell r="J125" t="str">
            <v>央宗娜姆</v>
          </cell>
          <cell r="K125">
            <v>88</v>
          </cell>
          <cell r="L125" t="str">
            <v>李永会</v>
          </cell>
          <cell r="M125">
            <v>51</v>
          </cell>
          <cell r="N125" t="str">
            <v>周峰</v>
          </cell>
          <cell r="O125">
            <v>49</v>
          </cell>
          <cell r="P125" t="str">
            <v>黄萍</v>
          </cell>
          <cell r="Q125">
            <v>57</v>
          </cell>
          <cell r="R125" t="str">
            <v>尼玛布池</v>
          </cell>
          <cell r="S125">
            <v>26</v>
          </cell>
          <cell r="T125" t="str">
            <v>马巫各</v>
          </cell>
          <cell r="U125">
            <v>41</v>
          </cell>
          <cell r="V125" t="str">
            <v>卢逸</v>
          </cell>
          <cell r="W125">
            <v>47</v>
          </cell>
          <cell r="X125" t="str">
            <v>李汉林</v>
          </cell>
        </row>
        <row r="126">
          <cell r="B126" t="str">
            <v>G513422200601123620</v>
          </cell>
          <cell r="C126">
            <v>3</v>
          </cell>
          <cell r="D126" t="str">
            <v>物化生</v>
          </cell>
          <cell r="E126" t="str">
            <v>陈桂菲</v>
          </cell>
          <cell r="F126">
            <v>363</v>
          </cell>
          <cell r="G126">
            <v>91</v>
          </cell>
          <cell r="H126" t="str">
            <v>易涛</v>
          </cell>
          <cell r="I126">
            <v>78</v>
          </cell>
          <cell r="J126" t="str">
            <v>央宗娜姆</v>
          </cell>
          <cell r="K126">
            <v>53</v>
          </cell>
          <cell r="L126" t="str">
            <v>李永会</v>
          </cell>
          <cell r="M126">
            <v>18</v>
          </cell>
          <cell r="N126" t="str">
            <v>周峰</v>
          </cell>
          <cell r="O126">
            <v>64</v>
          </cell>
          <cell r="P126" t="str">
            <v>黄萍</v>
          </cell>
          <cell r="Q126">
            <v>59</v>
          </cell>
          <cell r="R126" t="str">
            <v>尼玛布池</v>
          </cell>
          <cell r="S126">
            <v>36</v>
          </cell>
          <cell r="T126" t="str">
            <v>马巫各</v>
          </cell>
          <cell r="U126">
            <v>66</v>
          </cell>
          <cell r="V126" t="str">
            <v>卢逸</v>
          </cell>
          <cell r="W126">
            <v>53</v>
          </cell>
          <cell r="X126" t="str">
            <v>李汉林</v>
          </cell>
        </row>
        <row r="127">
          <cell r="B127" t="str">
            <v>G513422200903176621</v>
          </cell>
          <cell r="C127">
            <v>3</v>
          </cell>
          <cell r="D127" t="str">
            <v>物化生</v>
          </cell>
          <cell r="E127" t="str">
            <v>杜吉萍</v>
          </cell>
          <cell r="F127">
            <v>377</v>
          </cell>
          <cell r="G127">
            <v>95</v>
          </cell>
          <cell r="H127" t="str">
            <v>易涛</v>
          </cell>
          <cell r="I127">
            <v>68</v>
          </cell>
          <cell r="J127" t="str">
            <v>央宗娜姆</v>
          </cell>
          <cell r="K127">
            <v>87</v>
          </cell>
          <cell r="L127" t="str">
            <v>李永会</v>
          </cell>
          <cell r="M127">
            <v>23</v>
          </cell>
          <cell r="N127" t="str">
            <v>周峰</v>
          </cell>
          <cell r="O127">
            <v>50</v>
          </cell>
          <cell r="P127" t="str">
            <v>黄萍</v>
          </cell>
          <cell r="Q127">
            <v>54</v>
          </cell>
          <cell r="R127" t="str">
            <v>尼玛布池</v>
          </cell>
          <cell r="S127">
            <v>34</v>
          </cell>
          <cell r="T127" t="str">
            <v>马巫各</v>
          </cell>
          <cell r="U127">
            <v>59</v>
          </cell>
          <cell r="V127" t="str">
            <v>卢逸</v>
          </cell>
          <cell r="W127">
            <v>47</v>
          </cell>
          <cell r="X127" t="str">
            <v>李汉林</v>
          </cell>
        </row>
        <row r="128">
          <cell r="B128" t="str">
            <v>G51342220040922152X</v>
          </cell>
          <cell r="C128">
            <v>3</v>
          </cell>
          <cell r="D128" t="str">
            <v>物化生</v>
          </cell>
          <cell r="E128" t="str">
            <v>向陆金</v>
          </cell>
          <cell r="F128">
            <v>375</v>
          </cell>
          <cell r="G128">
            <v>90</v>
          </cell>
          <cell r="H128" t="str">
            <v>易涛</v>
          </cell>
          <cell r="I128">
            <v>84</v>
          </cell>
          <cell r="J128" t="str">
            <v>央宗娜姆</v>
          </cell>
          <cell r="K128">
            <v>74</v>
          </cell>
          <cell r="L128" t="str">
            <v>李永会</v>
          </cell>
          <cell r="M128">
            <v>27</v>
          </cell>
          <cell r="N128" t="str">
            <v>周峰</v>
          </cell>
          <cell r="O128">
            <v>39</v>
          </cell>
          <cell r="P128" t="str">
            <v>黄萍</v>
          </cell>
          <cell r="Q128">
            <v>61</v>
          </cell>
          <cell r="R128" t="str">
            <v>尼玛布池</v>
          </cell>
          <cell r="S128">
            <v>35</v>
          </cell>
          <cell r="T128" t="str">
            <v>马巫各</v>
          </cell>
          <cell r="U128">
            <v>54</v>
          </cell>
          <cell r="V128" t="str">
            <v>卢逸</v>
          </cell>
          <cell r="W128">
            <v>50</v>
          </cell>
          <cell r="X128" t="str">
            <v>李汉林</v>
          </cell>
        </row>
        <row r="129">
          <cell r="B129" t="str">
            <v>G513422200610101546</v>
          </cell>
          <cell r="C129">
            <v>3</v>
          </cell>
          <cell r="D129" t="str">
            <v>物化生</v>
          </cell>
          <cell r="E129" t="str">
            <v>杨几几</v>
          </cell>
          <cell r="F129">
            <v>389</v>
          </cell>
          <cell r="G129">
            <v>81</v>
          </cell>
          <cell r="H129" t="str">
            <v>易涛</v>
          </cell>
          <cell r="I129">
            <v>85</v>
          </cell>
          <cell r="J129" t="str">
            <v>央宗娜姆</v>
          </cell>
          <cell r="K129">
            <v>71</v>
          </cell>
          <cell r="L129" t="str">
            <v>李永会</v>
          </cell>
          <cell r="M129">
            <v>34</v>
          </cell>
          <cell r="N129" t="str">
            <v>周峰</v>
          </cell>
          <cell r="O129">
            <v>58</v>
          </cell>
          <cell r="P129" t="str">
            <v>黄萍</v>
          </cell>
          <cell r="Q129">
            <v>60</v>
          </cell>
          <cell r="R129" t="str">
            <v>尼玛布池</v>
          </cell>
          <cell r="S129">
            <v>30</v>
          </cell>
          <cell r="T129" t="str">
            <v>马巫各</v>
          </cell>
          <cell r="U129">
            <v>42</v>
          </cell>
          <cell r="V129" t="str">
            <v>卢逸</v>
          </cell>
          <cell r="W129">
            <v>43</v>
          </cell>
          <cell r="X129" t="str">
            <v>李汉林</v>
          </cell>
        </row>
        <row r="130">
          <cell r="B130" t="str">
            <v>G511602200707173507</v>
          </cell>
          <cell r="C130">
            <v>3</v>
          </cell>
          <cell r="D130" t="str">
            <v>物化生</v>
          </cell>
          <cell r="E130" t="str">
            <v>黄诗韵</v>
          </cell>
          <cell r="F130">
            <v>422</v>
          </cell>
          <cell r="G130">
            <v>94</v>
          </cell>
          <cell r="H130" t="str">
            <v>易涛</v>
          </cell>
          <cell r="I130">
            <v>74</v>
          </cell>
          <cell r="J130" t="str">
            <v>央宗娜姆</v>
          </cell>
          <cell r="K130">
            <v>96</v>
          </cell>
          <cell r="L130" t="str">
            <v>李永会</v>
          </cell>
          <cell r="M130">
            <v>34</v>
          </cell>
          <cell r="N130" t="str">
            <v>周峰</v>
          </cell>
          <cell r="O130">
            <v>62</v>
          </cell>
          <cell r="P130" t="str">
            <v>黄萍</v>
          </cell>
          <cell r="Q130">
            <v>62</v>
          </cell>
          <cell r="R130" t="str">
            <v>尼玛布池</v>
          </cell>
          <cell r="S130">
            <v>18</v>
          </cell>
          <cell r="T130" t="str">
            <v>马巫各</v>
          </cell>
          <cell r="U130">
            <v>44</v>
          </cell>
          <cell r="V130" t="str">
            <v>卢逸</v>
          </cell>
          <cell r="W130">
            <v>15</v>
          </cell>
          <cell r="X130" t="str">
            <v>李汉林</v>
          </cell>
        </row>
        <row r="131">
          <cell r="B131" t="str">
            <v>G513422200610231316</v>
          </cell>
          <cell r="C131">
            <v>3</v>
          </cell>
          <cell r="D131" t="str">
            <v>物化生</v>
          </cell>
          <cell r="E131" t="str">
            <v>邓勇</v>
          </cell>
          <cell r="F131">
            <v>360.5</v>
          </cell>
          <cell r="G131">
            <v>80</v>
          </cell>
          <cell r="H131" t="str">
            <v>易涛</v>
          </cell>
          <cell r="I131">
            <v>83</v>
          </cell>
          <cell r="J131" t="str">
            <v>央宗娜姆</v>
          </cell>
          <cell r="K131">
            <v>60.5</v>
          </cell>
          <cell r="L131" t="str">
            <v>李永会</v>
          </cell>
          <cell r="M131">
            <v>31</v>
          </cell>
          <cell r="N131" t="str">
            <v>周峰</v>
          </cell>
          <cell r="O131">
            <v>62</v>
          </cell>
          <cell r="P131" t="str">
            <v>黄萍</v>
          </cell>
          <cell r="Q131">
            <v>44</v>
          </cell>
          <cell r="R131" t="str">
            <v>尼玛布池</v>
          </cell>
          <cell r="S131">
            <v>21</v>
          </cell>
          <cell r="T131" t="str">
            <v>马巫各</v>
          </cell>
          <cell r="U131">
            <v>57</v>
          </cell>
          <cell r="V131" t="str">
            <v>卢逸</v>
          </cell>
          <cell r="W131">
            <v>48</v>
          </cell>
          <cell r="X131" t="str">
            <v>李汉林</v>
          </cell>
        </row>
        <row r="132">
          <cell r="B132" t="str">
            <v>G51342220070205381X</v>
          </cell>
          <cell r="C132">
            <v>3</v>
          </cell>
          <cell r="D132" t="str">
            <v>物化生</v>
          </cell>
          <cell r="E132" t="str">
            <v>苏朗杜基</v>
          </cell>
          <cell r="F132">
            <v>373</v>
          </cell>
          <cell r="G132">
            <v>74</v>
          </cell>
          <cell r="H132" t="str">
            <v>易涛</v>
          </cell>
          <cell r="I132">
            <v>94</v>
          </cell>
          <cell r="J132" t="str">
            <v>央宗娜姆</v>
          </cell>
          <cell r="K132">
            <v>46</v>
          </cell>
          <cell r="L132" t="str">
            <v>李永会</v>
          </cell>
          <cell r="M132">
            <v>32</v>
          </cell>
          <cell r="N132" t="str">
            <v>周峰</v>
          </cell>
          <cell r="O132">
            <v>57</v>
          </cell>
          <cell r="P132" t="str">
            <v>黄萍</v>
          </cell>
          <cell r="Q132">
            <v>70</v>
          </cell>
          <cell r="R132" t="str">
            <v>尼玛布池</v>
          </cell>
          <cell r="S132">
            <v>25</v>
          </cell>
          <cell r="T132" t="str">
            <v>马巫各</v>
          </cell>
          <cell r="U132">
            <v>35</v>
          </cell>
          <cell r="V132" t="str">
            <v>卢逸</v>
          </cell>
          <cell r="W132">
            <v>45</v>
          </cell>
          <cell r="X132" t="str">
            <v>李汉林</v>
          </cell>
        </row>
        <row r="133">
          <cell r="B133" t="str">
            <v>G513422200710285629</v>
          </cell>
          <cell r="C133">
            <v>3</v>
          </cell>
          <cell r="D133" t="str">
            <v>物化生</v>
          </cell>
          <cell r="E133" t="str">
            <v>伍金祝玛</v>
          </cell>
          <cell r="F133">
            <v>359.5</v>
          </cell>
          <cell r="G133">
            <v>87</v>
          </cell>
          <cell r="H133" t="str">
            <v>易涛</v>
          </cell>
          <cell r="I133">
            <v>74</v>
          </cell>
          <cell r="J133" t="str">
            <v>央宗娜姆</v>
          </cell>
          <cell r="K133">
            <v>64.5</v>
          </cell>
          <cell r="L133" t="str">
            <v>李永会</v>
          </cell>
          <cell r="M133">
            <v>38</v>
          </cell>
          <cell r="N133" t="str">
            <v>周峰</v>
          </cell>
          <cell r="O133">
            <v>48</v>
          </cell>
          <cell r="P133" t="str">
            <v>黄萍</v>
          </cell>
          <cell r="Q133">
            <v>48</v>
          </cell>
          <cell r="R133" t="str">
            <v>尼玛布池</v>
          </cell>
          <cell r="S133">
            <v>26</v>
          </cell>
          <cell r="T133" t="str">
            <v>马巫各</v>
          </cell>
          <cell r="U133">
            <v>39</v>
          </cell>
          <cell r="V133" t="str">
            <v>卢逸</v>
          </cell>
          <cell r="W133">
            <v>53</v>
          </cell>
          <cell r="X133" t="str">
            <v>李汉林</v>
          </cell>
        </row>
        <row r="134">
          <cell r="B134" t="str">
            <v>G513422200801254211</v>
          </cell>
          <cell r="C134">
            <v>3</v>
          </cell>
          <cell r="D134" t="str">
            <v>物化生</v>
          </cell>
          <cell r="E134" t="str">
            <v>扎拉</v>
          </cell>
          <cell r="F134">
            <v>386.5</v>
          </cell>
          <cell r="G134">
            <v>81</v>
          </cell>
          <cell r="H134" t="str">
            <v>易涛</v>
          </cell>
          <cell r="I134">
            <v>68</v>
          </cell>
          <cell r="J134" t="str">
            <v>央宗娜姆</v>
          </cell>
          <cell r="K134">
            <v>94.5</v>
          </cell>
          <cell r="L134" t="str">
            <v>李永会</v>
          </cell>
          <cell r="M134">
            <v>24</v>
          </cell>
          <cell r="N134" t="str">
            <v>周峰</v>
          </cell>
          <cell r="O134">
            <v>67</v>
          </cell>
          <cell r="P134" t="str">
            <v>黄萍</v>
          </cell>
          <cell r="Q134">
            <v>52</v>
          </cell>
          <cell r="R134" t="str">
            <v>尼玛布池</v>
          </cell>
          <cell r="S134">
            <v>18</v>
          </cell>
          <cell r="T134" t="str">
            <v>马巫各</v>
          </cell>
          <cell r="U134">
            <v>38</v>
          </cell>
          <cell r="V134" t="str">
            <v>卢逸</v>
          </cell>
          <cell r="W134">
            <v>27</v>
          </cell>
          <cell r="X134" t="str">
            <v>李汉林</v>
          </cell>
        </row>
        <row r="135">
          <cell r="B135" t="str">
            <v>G513422200701271727</v>
          </cell>
          <cell r="C135">
            <v>3</v>
          </cell>
          <cell r="D135" t="str">
            <v>物化生</v>
          </cell>
          <cell r="E135" t="str">
            <v>格桑拉姆</v>
          </cell>
          <cell r="F135">
            <v>368</v>
          </cell>
          <cell r="G135">
            <v>97</v>
          </cell>
          <cell r="H135" t="str">
            <v>易涛</v>
          </cell>
          <cell r="I135">
            <v>105</v>
          </cell>
          <cell r="J135" t="str">
            <v>央宗娜姆</v>
          </cell>
          <cell r="K135">
            <v>42</v>
          </cell>
          <cell r="L135" t="str">
            <v>李永会</v>
          </cell>
          <cell r="M135">
            <v>31</v>
          </cell>
          <cell r="N135" t="str">
            <v>周峰</v>
          </cell>
          <cell r="O135">
            <v>45</v>
          </cell>
          <cell r="P135" t="str">
            <v>黄萍</v>
          </cell>
          <cell r="Q135">
            <v>48</v>
          </cell>
          <cell r="R135" t="str">
            <v>尼玛布池</v>
          </cell>
          <cell r="S135">
            <v>27</v>
          </cell>
          <cell r="T135" t="str">
            <v>马巫各</v>
          </cell>
          <cell r="U135">
            <v>44</v>
          </cell>
          <cell r="V135" t="str">
            <v>卢逸</v>
          </cell>
          <cell r="W135">
            <v>30</v>
          </cell>
          <cell r="X135" t="str">
            <v>李汉林</v>
          </cell>
        </row>
        <row r="136">
          <cell r="B136" t="str">
            <v>G51343020050812061X</v>
          </cell>
          <cell r="C136">
            <v>3</v>
          </cell>
          <cell r="D136" t="str">
            <v>物化生</v>
          </cell>
          <cell r="E136" t="str">
            <v>花只发</v>
          </cell>
          <cell r="F136">
            <v>367</v>
          </cell>
          <cell r="G136">
            <v>80</v>
          </cell>
          <cell r="H136" t="str">
            <v>易涛</v>
          </cell>
          <cell r="I136">
            <v>81</v>
          </cell>
          <cell r="J136" t="str">
            <v>央宗娜姆</v>
          </cell>
          <cell r="K136">
            <v>87</v>
          </cell>
          <cell r="L136" t="str">
            <v>李永会</v>
          </cell>
          <cell r="M136">
            <v>27</v>
          </cell>
          <cell r="N136" t="str">
            <v>周峰</v>
          </cell>
          <cell r="O136">
            <v>49</v>
          </cell>
          <cell r="P136" t="str">
            <v>黄萍</v>
          </cell>
          <cell r="Q136">
            <v>43</v>
          </cell>
          <cell r="R136" t="str">
            <v>尼玛布池</v>
          </cell>
          <cell r="S136">
            <v>17</v>
          </cell>
          <cell r="T136" t="str">
            <v>马巫各</v>
          </cell>
          <cell r="U136">
            <v>45</v>
          </cell>
          <cell r="V136" t="str">
            <v>卢逸</v>
          </cell>
          <cell r="W136">
            <v>32</v>
          </cell>
          <cell r="X136" t="str">
            <v>李汉林</v>
          </cell>
        </row>
        <row r="137">
          <cell r="B137" t="str">
            <v>G513422200602232124</v>
          </cell>
          <cell r="C137">
            <v>3</v>
          </cell>
          <cell r="D137" t="str">
            <v>物化生</v>
          </cell>
          <cell r="E137" t="str">
            <v>叶才美</v>
          </cell>
          <cell r="F137">
            <v>314</v>
          </cell>
          <cell r="G137">
            <v>93</v>
          </cell>
          <cell r="H137" t="str">
            <v>易涛</v>
          </cell>
          <cell r="I137">
            <v>62</v>
          </cell>
          <cell r="J137" t="str">
            <v>央宗娜姆</v>
          </cell>
          <cell r="K137">
            <v>79</v>
          </cell>
          <cell r="L137" t="str">
            <v>李永会</v>
          </cell>
          <cell r="M137">
            <v>12</v>
          </cell>
          <cell r="N137" t="str">
            <v>周峰</v>
          </cell>
          <cell r="O137">
            <v>31</v>
          </cell>
          <cell r="P137" t="str">
            <v>黄萍</v>
          </cell>
          <cell r="Q137">
            <v>37</v>
          </cell>
          <cell r="R137" t="str">
            <v>尼玛布池</v>
          </cell>
          <cell r="S137">
            <v>32</v>
          </cell>
          <cell r="T137" t="str">
            <v>马巫各</v>
          </cell>
          <cell r="U137">
            <v>50</v>
          </cell>
          <cell r="V137" t="str">
            <v>卢逸</v>
          </cell>
          <cell r="W137">
            <v>60</v>
          </cell>
          <cell r="X137" t="str">
            <v>李汉林</v>
          </cell>
        </row>
        <row r="138">
          <cell r="B138" t="str">
            <v>G513422200809063815</v>
          </cell>
          <cell r="C138">
            <v>3</v>
          </cell>
          <cell r="D138" t="str">
            <v>物化生</v>
          </cell>
          <cell r="E138" t="str">
            <v>尼玛扎西</v>
          </cell>
          <cell r="F138">
            <v>355.5</v>
          </cell>
          <cell r="G138">
            <v>89</v>
          </cell>
          <cell r="H138" t="str">
            <v>易涛</v>
          </cell>
          <cell r="I138">
            <v>62</v>
          </cell>
          <cell r="J138" t="str">
            <v>央宗娜姆</v>
          </cell>
          <cell r="K138">
            <v>78.5</v>
          </cell>
          <cell r="L138" t="str">
            <v>李永会</v>
          </cell>
          <cell r="M138">
            <v>22</v>
          </cell>
          <cell r="N138" t="str">
            <v>周峰</v>
          </cell>
          <cell r="O138">
            <v>54</v>
          </cell>
          <cell r="P138" t="str">
            <v>黄萍</v>
          </cell>
          <cell r="Q138">
            <v>50</v>
          </cell>
          <cell r="R138" t="str">
            <v>尼玛布池</v>
          </cell>
          <cell r="S138">
            <v>28</v>
          </cell>
          <cell r="T138" t="str">
            <v>马巫各</v>
          </cell>
          <cell r="U138">
            <v>29</v>
          </cell>
          <cell r="V138" t="str">
            <v>卢逸</v>
          </cell>
          <cell r="W138">
            <v>42</v>
          </cell>
          <cell r="X138" t="str">
            <v>李汉林</v>
          </cell>
        </row>
        <row r="139">
          <cell r="B139" t="str">
            <v>G513422200510017021</v>
          </cell>
          <cell r="C139">
            <v>3</v>
          </cell>
          <cell r="D139" t="str">
            <v>物化生</v>
          </cell>
          <cell r="E139" t="str">
            <v>仁青拉初</v>
          </cell>
          <cell r="F139">
            <v>350</v>
          </cell>
          <cell r="G139">
            <v>79</v>
          </cell>
          <cell r="H139" t="str">
            <v>易涛</v>
          </cell>
          <cell r="I139">
            <v>79</v>
          </cell>
          <cell r="J139" t="str">
            <v>央宗娜姆</v>
          </cell>
          <cell r="K139">
            <v>56</v>
          </cell>
          <cell r="L139" t="str">
            <v>李永会</v>
          </cell>
          <cell r="M139">
            <v>32</v>
          </cell>
          <cell r="N139" t="str">
            <v>周峰</v>
          </cell>
          <cell r="O139">
            <v>53</v>
          </cell>
          <cell r="P139" t="str">
            <v>黄萍</v>
          </cell>
          <cell r="Q139">
            <v>51</v>
          </cell>
          <cell r="R139" t="str">
            <v>尼玛布池</v>
          </cell>
          <cell r="S139">
            <v>28</v>
          </cell>
          <cell r="T139" t="str">
            <v>马巫各</v>
          </cell>
          <cell r="U139">
            <v>27</v>
          </cell>
          <cell r="V139" t="str">
            <v>卢逸</v>
          </cell>
          <cell r="W139">
            <v>38</v>
          </cell>
          <cell r="X139" t="str">
            <v>李汉林</v>
          </cell>
        </row>
        <row r="140">
          <cell r="B140" t="str">
            <v>G513422200301111310</v>
          </cell>
          <cell r="C140">
            <v>3</v>
          </cell>
          <cell r="D140" t="str">
            <v>物化生</v>
          </cell>
          <cell r="E140" t="str">
            <v>王伍斤</v>
          </cell>
          <cell r="F140">
            <v>330.5</v>
          </cell>
          <cell r="G140">
            <v>85</v>
          </cell>
          <cell r="H140" t="str">
            <v>易涛</v>
          </cell>
          <cell r="I140">
            <v>63</v>
          </cell>
          <cell r="J140" t="str">
            <v>央宗娜姆</v>
          </cell>
          <cell r="K140">
            <v>50.5</v>
          </cell>
          <cell r="L140" t="str">
            <v>李永会</v>
          </cell>
          <cell r="M140">
            <v>26</v>
          </cell>
          <cell r="N140" t="str">
            <v>周峰</v>
          </cell>
          <cell r="O140">
            <v>53</v>
          </cell>
          <cell r="P140" t="str">
            <v>黄萍</v>
          </cell>
          <cell r="Q140">
            <v>53</v>
          </cell>
          <cell r="R140" t="str">
            <v>尼玛布池</v>
          </cell>
          <cell r="S140">
            <v>17</v>
          </cell>
          <cell r="T140" t="str">
            <v>马巫各</v>
          </cell>
          <cell r="U140">
            <v>33</v>
          </cell>
          <cell r="V140" t="str">
            <v>卢逸</v>
          </cell>
          <cell r="W140">
            <v>55</v>
          </cell>
          <cell r="X140" t="str">
            <v>李汉林</v>
          </cell>
        </row>
        <row r="141">
          <cell r="B141" t="str">
            <v>G513422200708185418</v>
          </cell>
          <cell r="C141">
            <v>4</v>
          </cell>
          <cell r="D141" t="str">
            <v>物化政</v>
          </cell>
          <cell r="E141" t="str">
            <v>杜基扎西</v>
          </cell>
          <cell r="F141">
            <v>447</v>
          </cell>
          <cell r="G141">
            <v>92</v>
          </cell>
          <cell r="H141" t="str">
            <v>肖锐</v>
          </cell>
          <cell r="I141">
            <v>100</v>
          </cell>
          <cell r="J141" t="str">
            <v>喇燕</v>
          </cell>
          <cell r="K141">
            <v>92</v>
          </cell>
          <cell r="L141" t="str">
            <v>浦恩玲</v>
          </cell>
          <cell r="M141">
            <v>37</v>
          </cell>
          <cell r="N141" t="str">
            <v>解超燕</v>
          </cell>
          <cell r="O141">
            <v>60</v>
          </cell>
          <cell r="P141" t="str">
            <v>马红琦</v>
          </cell>
          <cell r="Q141">
            <v>26</v>
          </cell>
          <cell r="R141" t="str">
            <v>张弘</v>
          </cell>
          <cell r="S141">
            <v>66</v>
          </cell>
          <cell r="T141" t="str">
            <v>纪春权</v>
          </cell>
          <cell r="U141">
            <v>51</v>
          </cell>
          <cell r="V141" t="str">
            <v>徐志兵</v>
          </cell>
          <cell r="W141">
            <v>66</v>
          </cell>
          <cell r="X141" t="str">
            <v>李汉林</v>
          </cell>
        </row>
        <row r="142">
          <cell r="B142" t="str">
            <v>G513422200612162924</v>
          </cell>
          <cell r="C142">
            <v>4</v>
          </cell>
          <cell r="D142" t="str">
            <v>物化政</v>
          </cell>
          <cell r="E142" t="str">
            <v>苏燕</v>
          </cell>
          <cell r="F142">
            <v>464</v>
          </cell>
          <cell r="G142">
            <v>87</v>
          </cell>
          <cell r="H142" t="str">
            <v>肖锐</v>
          </cell>
          <cell r="I142">
            <v>91</v>
          </cell>
          <cell r="J142" t="str">
            <v>喇燕</v>
          </cell>
          <cell r="K142">
            <v>115</v>
          </cell>
          <cell r="L142" t="str">
            <v>浦恩玲</v>
          </cell>
          <cell r="M142">
            <v>39</v>
          </cell>
          <cell r="N142" t="str">
            <v>解超燕</v>
          </cell>
          <cell r="O142">
            <v>69</v>
          </cell>
          <cell r="P142" t="str">
            <v>马红琦</v>
          </cell>
          <cell r="Q142">
            <v>26</v>
          </cell>
          <cell r="R142" t="str">
            <v>张弘</v>
          </cell>
          <cell r="S142">
            <v>63</v>
          </cell>
          <cell r="T142" t="str">
            <v>纪春权</v>
          </cell>
          <cell r="U142">
            <v>46</v>
          </cell>
          <cell r="V142" t="str">
            <v>徐志兵</v>
          </cell>
          <cell r="W142">
            <v>48</v>
          </cell>
          <cell r="X142" t="str">
            <v>李汉林</v>
          </cell>
        </row>
        <row r="143">
          <cell r="B143" t="str">
            <v>G513422200504062125</v>
          </cell>
          <cell r="C143">
            <v>4</v>
          </cell>
          <cell r="D143" t="str">
            <v>物化政</v>
          </cell>
          <cell r="E143" t="str">
            <v>马各各</v>
          </cell>
          <cell r="F143">
            <v>410.5</v>
          </cell>
          <cell r="G143">
            <v>83</v>
          </cell>
          <cell r="H143" t="str">
            <v>肖锐</v>
          </cell>
          <cell r="I143">
            <v>75</v>
          </cell>
          <cell r="J143" t="str">
            <v>喇燕</v>
          </cell>
          <cell r="K143">
            <v>105.5</v>
          </cell>
          <cell r="L143" t="str">
            <v>浦恩玲</v>
          </cell>
          <cell r="M143">
            <v>37</v>
          </cell>
          <cell r="N143" t="str">
            <v>解超燕</v>
          </cell>
          <cell r="O143">
            <v>60</v>
          </cell>
          <cell r="P143" t="str">
            <v>马红琦</v>
          </cell>
          <cell r="Q143">
            <v>35</v>
          </cell>
          <cell r="R143" t="str">
            <v>张弘</v>
          </cell>
          <cell r="S143">
            <v>50</v>
          </cell>
          <cell r="T143" t="str">
            <v>纪春权</v>
          </cell>
          <cell r="U143">
            <v>63</v>
          </cell>
          <cell r="V143" t="str">
            <v>徐志兵</v>
          </cell>
          <cell r="W143">
            <v>74</v>
          </cell>
          <cell r="X143" t="str">
            <v>李汉林</v>
          </cell>
        </row>
        <row r="144">
          <cell r="B144" t="str">
            <v>G513422200701184025</v>
          </cell>
          <cell r="C144">
            <v>4</v>
          </cell>
          <cell r="D144" t="str">
            <v>物化政</v>
          </cell>
          <cell r="E144" t="str">
            <v>宋加祝玛</v>
          </cell>
          <cell r="F144">
            <v>410.5</v>
          </cell>
          <cell r="G144">
            <v>85</v>
          </cell>
          <cell r="H144" t="str">
            <v>肖锐</v>
          </cell>
          <cell r="I144">
            <v>84</v>
          </cell>
          <cell r="J144" t="str">
            <v>喇燕</v>
          </cell>
          <cell r="K144">
            <v>75.5</v>
          </cell>
          <cell r="L144" t="str">
            <v>浦恩玲</v>
          </cell>
          <cell r="M144">
            <v>47</v>
          </cell>
          <cell r="N144" t="str">
            <v>解超燕</v>
          </cell>
          <cell r="O144">
            <v>67</v>
          </cell>
          <cell r="P144" t="str">
            <v>马红琦</v>
          </cell>
          <cell r="Q144">
            <v>35</v>
          </cell>
          <cell r="R144" t="str">
            <v>张弘</v>
          </cell>
          <cell r="S144">
            <v>52</v>
          </cell>
          <cell r="T144" t="str">
            <v>纪春权</v>
          </cell>
          <cell r="U144">
            <v>66</v>
          </cell>
          <cell r="V144" t="str">
            <v>徐志兵</v>
          </cell>
          <cell r="W144">
            <v>61</v>
          </cell>
          <cell r="X144" t="str">
            <v>李汉林</v>
          </cell>
        </row>
        <row r="145">
          <cell r="B145" t="str">
            <v>G513422200609216223</v>
          </cell>
          <cell r="C145">
            <v>4</v>
          </cell>
          <cell r="D145" t="str">
            <v>物化政</v>
          </cell>
          <cell r="E145" t="str">
            <v>王燕飞</v>
          </cell>
          <cell r="F145">
            <v>443</v>
          </cell>
          <cell r="G145">
            <v>96</v>
          </cell>
          <cell r="H145" t="str">
            <v>肖锐</v>
          </cell>
          <cell r="I145">
            <v>89</v>
          </cell>
          <cell r="J145" t="str">
            <v>喇燕</v>
          </cell>
          <cell r="K145">
            <v>110</v>
          </cell>
          <cell r="L145" t="str">
            <v>浦恩玲</v>
          </cell>
          <cell r="M145">
            <v>37</v>
          </cell>
          <cell r="N145" t="str">
            <v>解超燕</v>
          </cell>
          <cell r="O145">
            <v>55</v>
          </cell>
          <cell r="P145" t="str">
            <v>马红琦</v>
          </cell>
          <cell r="Q145">
            <v>24</v>
          </cell>
          <cell r="R145" t="str">
            <v>张弘</v>
          </cell>
          <cell r="S145">
            <v>56</v>
          </cell>
          <cell r="T145" t="str">
            <v>纪春权</v>
          </cell>
          <cell r="U145">
            <v>45</v>
          </cell>
          <cell r="V145" t="str">
            <v>徐志兵</v>
          </cell>
          <cell r="W145">
            <v>47</v>
          </cell>
          <cell r="X145" t="str">
            <v>李汉林</v>
          </cell>
        </row>
        <row r="146">
          <cell r="B146" t="str">
            <v>G513422200611251124</v>
          </cell>
          <cell r="C146">
            <v>4</v>
          </cell>
          <cell r="D146" t="str">
            <v>物化政</v>
          </cell>
          <cell r="E146" t="str">
            <v>马雪芳</v>
          </cell>
          <cell r="F146">
            <v>423</v>
          </cell>
          <cell r="G146">
            <v>81</v>
          </cell>
          <cell r="H146" t="str">
            <v>肖锐</v>
          </cell>
          <cell r="I146">
            <v>91</v>
          </cell>
          <cell r="J146" t="str">
            <v>喇燕</v>
          </cell>
          <cell r="K146">
            <v>103</v>
          </cell>
          <cell r="L146" t="str">
            <v>浦恩玲</v>
          </cell>
          <cell r="M146">
            <v>40</v>
          </cell>
          <cell r="N146" t="str">
            <v>解超燕</v>
          </cell>
          <cell r="O146">
            <v>62</v>
          </cell>
          <cell r="P146" t="str">
            <v>马红琦</v>
          </cell>
          <cell r="Q146">
            <v>34</v>
          </cell>
          <cell r="R146" t="str">
            <v>张弘</v>
          </cell>
          <cell r="S146">
            <v>46</v>
          </cell>
          <cell r="T146" t="str">
            <v>纪春权</v>
          </cell>
          <cell r="U146">
            <v>46</v>
          </cell>
          <cell r="V146" t="str">
            <v>徐志兵</v>
          </cell>
          <cell r="W146">
            <v>50</v>
          </cell>
          <cell r="X146" t="str">
            <v>李汉林</v>
          </cell>
        </row>
        <row r="147">
          <cell r="B147" t="str">
            <v>G513422200608242112</v>
          </cell>
          <cell r="C147">
            <v>4</v>
          </cell>
          <cell r="D147" t="str">
            <v>物化政</v>
          </cell>
          <cell r="E147" t="str">
            <v>马健军</v>
          </cell>
          <cell r="F147">
            <v>379.5</v>
          </cell>
          <cell r="G147">
            <v>90</v>
          </cell>
          <cell r="H147" t="str">
            <v>肖锐</v>
          </cell>
          <cell r="I147">
            <v>64</v>
          </cell>
          <cell r="J147" t="str">
            <v>喇燕</v>
          </cell>
          <cell r="K147">
            <v>91.5</v>
          </cell>
          <cell r="L147" t="str">
            <v>浦恩玲</v>
          </cell>
          <cell r="M147">
            <v>27</v>
          </cell>
          <cell r="N147" t="str">
            <v>解超燕</v>
          </cell>
          <cell r="O147">
            <v>57</v>
          </cell>
          <cell r="P147" t="str">
            <v>马红琦</v>
          </cell>
          <cell r="Q147">
            <v>31</v>
          </cell>
          <cell r="R147" t="str">
            <v>张弘</v>
          </cell>
          <cell r="S147">
            <v>50</v>
          </cell>
          <cell r="T147" t="str">
            <v>纪春权</v>
          </cell>
          <cell r="U147">
            <v>70</v>
          </cell>
          <cell r="V147" t="str">
            <v>徐志兵</v>
          </cell>
          <cell r="W147">
            <v>69</v>
          </cell>
          <cell r="X147" t="str">
            <v>李汉林</v>
          </cell>
        </row>
        <row r="148">
          <cell r="B148" t="str">
            <v>G513422200312053822</v>
          </cell>
          <cell r="C148">
            <v>4</v>
          </cell>
          <cell r="D148" t="str">
            <v>物化政</v>
          </cell>
          <cell r="E148" t="str">
            <v>次尔祝玛</v>
          </cell>
          <cell r="F148">
            <v>407</v>
          </cell>
          <cell r="G148">
            <v>92</v>
          </cell>
          <cell r="H148" t="str">
            <v>肖锐</v>
          </cell>
          <cell r="I148">
            <v>82</v>
          </cell>
          <cell r="J148" t="str">
            <v>喇燕</v>
          </cell>
          <cell r="K148">
            <v>98</v>
          </cell>
          <cell r="L148" t="str">
            <v>浦恩玲</v>
          </cell>
          <cell r="M148">
            <v>26</v>
          </cell>
          <cell r="N148" t="str">
            <v>解超燕</v>
          </cell>
          <cell r="O148">
            <v>58</v>
          </cell>
          <cell r="P148" t="str">
            <v>马红琦</v>
          </cell>
          <cell r="Q148">
            <v>33</v>
          </cell>
          <cell r="R148" t="str">
            <v>张弘</v>
          </cell>
          <cell r="S148">
            <v>51</v>
          </cell>
          <cell r="T148" t="str">
            <v>纪春权</v>
          </cell>
          <cell r="U148">
            <v>51</v>
          </cell>
          <cell r="V148" t="str">
            <v>徐志兵</v>
          </cell>
          <cell r="W148">
            <v>56</v>
          </cell>
          <cell r="X148" t="str">
            <v>李汉林</v>
          </cell>
        </row>
        <row r="149">
          <cell r="B149" t="str">
            <v>G513422200603032714</v>
          </cell>
          <cell r="C149">
            <v>4</v>
          </cell>
          <cell r="D149" t="str">
            <v>物化政</v>
          </cell>
          <cell r="E149" t="str">
            <v>张安平</v>
          </cell>
          <cell r="F149">
            <v>380</v>
          </cell>
          <cell r="G149">
            <v>88</v>
          </cell>
          <cell r="H149" t="str">
            <v>肖锐</v>
          </cell>
          <cell r="I149">
            <v>100</v>
          </cell>
          <cell r="J149" t="str">
            <v>喇燕</v>
          </cell>
          <cell r="K149">
            <v>36</v>
          </cell>
          <cell r="L149" t="str">
            <v>浦恩玲</v>
          </cell>
          <cell r="M149">
            <v>24</v>
          </cell>
          <cell r="N149" t="str">
            <v>解超燕</v>
          </cell>
          <cell r="O149">
            <v>71</v>
          </cell>
          <cell r="P149" t="str">
            <v>马红琦</v>
          </cell>
          <cell r="Q149">
            <v>27</v>
          </cell>
          <cell r="R149" t="str">
            <v>张弘</v>
          </cell>
          <cell r="S149">
            <v>61</v>
          </cell>
          <cell r="T149" t="str">
            <v>纪春权</v>
          </cell>
          <cell r="U149">
            <v>62</v>
          </cell>
          <cell r="V149" t="str">
            <v>徐志兵</v>
          </cell>
          <cell r="W149">
            <v>68</v>
          </cell>
          <cell r="X149" t="str">
            <v>李汉林</v>
          </cell>
        </row>
        <row r="150">
          <cell r="B150" t="str">
            <v>G513422200401027036</v>
          </cell>
          <cell r="C150">
            <v>4</v>
          </cell>
          <cell r="D150" t="str">
            <v>物化政</v>
          </cell>
          <cell r="E150" t="str">
            <v>鲁绒根戈</v>
          </cell>
          <cell r="F150">
            <v>401.5</v>
          </cell>
          <cell r="G150">
            <v>85</v>
          </cell>
          <cell r="H150" t="str">
            <v>肖锐</v>
          </cell>
          <cell r="I150">
            <v>71</v>
          </cell>
          <cell r="J150" t="str">
            <v>喇燕</v>
          </cell>
          <cell r="K150">
            <v>100.5</v>
          </cell>
          <cell r="L150" t="str">
            <v>浦恩玲</v>
          </cell>
          <cell r="M150">
            <v>41</v>
          </cell>
          <cell r="N150" t="str">
            <v>解超燕</v>
          </cell>
          <cell r="O150">
            <v>65</v>
          </cell>
          <cell r="P150" t="str">
            <v>马红琦</v>
          </cell>
          <cell r="Q150">
            <v>26</v>
          </cell>
          <cell r="R150" t="str">
            <v>张弘</v>
          </cell>
          <cell r="S150">
            <v>39</v>
          </cell>
          <cell r="T150" t="str">
            <v>纪春权</v>
          </cell>
          <cell r="U150">
            <v>48</v>
          </cell>
          <cell r="V150" t="str">
            <v>徐志兵</v>
          </cell>
          <cell r="W150">
            <v>60</v>
          </cell>
          <cell r="X150" t="str">
            <v>李汉林</v>
          </cell>
        </row>
        <row r="151">
          <cell r="B151" t="str">
            <v>G513422200711202928</v>
          </cell>
          <cell r="C151">
            <v>4</v>
          </cell>
          <cell r="D151" t="str">
            <v>物化政</v>
          </cell>
          <cell r="E151" t="str">
            <v>苟英</v>
          </cell>
          <cell r="F151">
            <v>425.5</v>
          </cell>
          <cell r="G151">
            <v>85</v>
          </cell>
          <cell r="H151" t="str">
            <v>肖锐</v>
          </cell>
          <cell r="I151">
            <v>94</v>
          </cell>
          <cell r="J151" t="str">
            <v>喇燕</v>
          </cell>
          <cell r="K151">
            <v>97.5</v>
          </cell>
          <cell r="L151" t="str">
            <v>浦恩玲</v>
          </cell>
          <cell r="M151">
            <v>41</v>
          </cell>
          <cell r="N151" t="str">
            <v>解超燕</v>
          </cell>
          <cell r="O151">
            <v>53</v>
          </cell>
          <cell r="P151" t="str">
            <v>马红琦</v>
          </cell>
          <cell r="Q151">
            <v>26</v>
          </cell>
          <cell r="R151" t="str">
            <v>张弘</v>
          </cell>
          <cell r="S151">
            <v>55</v>
          </cell>
          <cell r="T151" t="str">
            <v>纪春权</v>
          </cell>
          <cell r="U151">
            <v>35</v>
          </cell>
          <cell r="V151" t="str">
            <v>徐志兵</v>
          </cell>
          <cell r="W151">
            <v>39</v>
          </cell>
          <cell r="X151" t="str">
            <v>李汉林</v>
          </cell>
        </row>
        <row r="152">
          <cell r="B152" t="str">
            <v>G513422200610150911</v>
          </cell>
          <cell r="C152">
            <v>4</v>
          </cell>
          <cell r="D152" t="str">
            <v>物化政</v>
          </cell>
          <cell r="E152" t="str">
            <v>罗顺青</v>
          </cell>
          <cell r="F152">
            <v>386.5</v>
          </cell>
          <cell r="G152">
            <v>90</v>
          </cell>
          <cell r="H152" t="str">
            <v>肖锐</v>
          </cell>
          <cell r="I152">
            <v>81</v>
          </cell>
          <cell r="J152" t="str">
            <v>喇燕</v>
          </cell>
          <cell r="K152">
            <v>95.5</v>
          </cell>
          <cell r="L152" t="str">
            <v>浦恩玲</v>
          </cell>
          <cell r="M152">
            <v>31</v>
          </cell>
          <cell r="N152" t="str">
            <v>解超燕</v>
          </cell>
          <cell r="O152">
            <v>47</v>
          </cell>
          <cell r="P152" t="str">
            <v>马红琦</v>
          </cell>
          <cell r="Q152">
            <v>35</v>
          </cell>
          <cell r="R152" t="str">
            <v>张弘</v>
          </cell>
          <cell r="S152">
            <v>42</v>
          </cell>
          <cell r="T152" t="str">
            <v>纪春权</v>
          </cell>
          <cell r="U152">
            <v>53</v>
          </cell>
          <cell r="V152" t="str">
            <v>徐志兵</v>
          </cell>
          <cell r="W152">
            <v>51</v>
          </cell>
          <cell r="X152" t="str">
            <v>李汉林</v>
          </cell>
        </row>
        <row r="153">
          <cell r="B153" t="str">
            <v>G513422200702090020</v>
          </cell>
          <cell r="C153">
            <v>4</v>
          </cell>
          <cell r="D153" t="str">
            <v>物化政</v>
          </cell>
          <cell r="E153" t="str">
            <v>杨淑芸</v>
          </cell>
          <cell r="F153">
            <v>395</v>
          </cell>
          <cell r="G153">
            <v>84</v>
          </cell>
          <cell r="H153" t="str">
            <v>肖锐</v>
          </cell>
          <cell r="I153">
            <v>87</v>
          </cell>
          <cell r="J153" t="str">
            <v>喇燕</v>
          </cell>
          <cell r="K153">
            <v>83</v>
          </cell>
          <cell r="L153" t="str">
            <v>浦恩玲</v>
          </cell>
          <cell r="M153">
            <v>39</v>
          </cell>
          <cell r="N153" t="str">
            <v>解超燕</v>
          </cell>
          <cell r="O153">
            <v>58</v>
          </cell>
          <cell r="P153" t="str">
            <v>马红琦</v>
          </cell>
          <cell r="Q153">
            <v>36</v>
          </cell>
          <cell r="R153" t="str">
            <v>张弘</v>
          </cell>
          <cell r="S153">
            <v>44</v>
          </cell>
          <cell r="T153" t="str">
            <v>纪春权</v>
          </cell>
          <cell r="U153">
            <v>40</v>
          </cell>
          <cell r="V153" t="str">
            <v>徐志兵</v>
          </cell>
          <cell r="W153">
            <v>52</v>
          </cell>
          <cell r="X153" t="str">
            <v>李汉林</v>
          </cell>
        </row>
        <row r="154">
          <cell r="B154" t="str">
            <v>G513422200706042528</v>
          </cell>
          <cell r="C154">
            <v>4</v>
          </cell>
          <cell r="D154" t="str">
            <v>物化政</v>
          </cell>
          <cell r="E154" t="str">
            <v>陶梦花</v>
          </cell>
          <cell r="F154">
            <v>399</v>
          </cell>
          <cell r="G154">
            <v>85</v>
          </cell>
          <cell r="H154" t="str">
            <v>肖锐</v>
          </cell>
          <cell r="I154">
            <v>94</v>
          </cell>
          <cell r="J154" t="str">
            <v>喇燕</v>
          </cell>
          <cell r="K154">
            <v>81</v>
          </cell>
          <cell r="L154" t="str">
            <v>浦恩玲</v>
          </cell>
          <cell r="M154">
            <v>33</v>
          </cell>
          <cell r="N154" t="str">
            <v>解超燕</v>
          </cell>
          <cell r="O154">
            <v>61</v>
          </cell>
          <cell r="P154" t="str">
            <v>马红琦</v>
          </cell>
          <cell r="Q154">
            <v>26</v>
          </cell>
          <cell r="R154" t="str">
            <v>张弘</v>
          </cell>
          <cell r="S154">
            <v>45</v>
          </cell>
          <cell r="T154" t="str">
            <v>纪春权</v>
          </cell>
          <cell r="U154">
            <v>36</v>
          </cell>
          <cell r="V154" t="str">
            <v>徐志兵</v>
          </cell>
          <cell r="W154">
            <v>57</v>
          </cell>
          <cell r="X154" t="str">
            <v>李汉林</v>
          </cell>
        </row>
        <row r="155">
          <cell r="B155" t="str">
            <v>G51343020070810004X</v>
          </cell>
          <cell r="C155">
            <v>4</v>
          </cell>
          <cell r="D155" t="str">
            <v>物化政</v>
          </cell>
          <cell r="E155" t="str">
            <v>张尔作</v>
          </cell>
          <cell r="F155">
            <v>406</v>
          </cell>
          <cell r="G155">
            <v>97</v>
          </cell>
          <cell r="H155" t="str">
            <v>肖锐</v>
          </cell>
          <cell r="I155">
            <v>87</v>
          </cell>
          <cell r="J155" t="str">
            <v>喇燕</v>
          </cell>
          <cell r="K155">
            <v>115</v>
          </cell>
          <cell r="L155" t="str">
            <v>浦恩玲</v>
          </cell>
          <cell r="M155">
            <v>26</v>
          </cell>
          <cell r="N155" t="str">
            <v>解超燕</v>
          </cell>
          <cell r="O155">
            <v>39</v>
          </cell>
          <cell r="P155" t="str">
            <v>马红琦</v>
          </cell>
          <cell r="Q155">
            <v>22</v>
          </cell>
          <cell r="R155" t="str">
            <v>张弘</v>
          </cell>
          <cell r="S155">
            <v>42</v>
          </cell>
          <cell r="T155" t="str">
            <v>纪春权</v>
          </cell>
          <cell r="U155">
            <v>38</v>
          </cell>
          <cell r="V155" t="str">
            <v>徐志兵</v>
          </cell>
          <cell r="W155">
            <v>50</v>
          </cell>
          <cell r="X155" t="str">
            <v>李汉林</v>
          </cell>
        </row>
        <row r="156">
          <cell r="B156" t="str">
            <v>G513422200607031727</v>
          </cell>
          <cell r="C156">
            <v>4</v>
          </cell>
          <cell r="D156" t="str">
            <v>物化政</v>
          </cell>
          <cell r="E156" t="str">
            <v>兰小群</v>
          </cell>
          <cell r="F156">
            <v>395</v>
          </cell>
          <cell r="G156">
            <v>88</v>
          </cell>
          <cell r="H156" t="str">
            <v>肖锐</v>
          </cell>
          <cell r="I156">
            <v>74</v>
          </cell>
          <cell r="J156" t="str">
            <v>喇燕</v>
          </cell>
          <cell r="K156">
            <v>112</v>
          </cell>
          <cell r="L156" t="str">
            <v>浦恩玲</v>
          </cell>
          <cell r="M156">
            <v>20</v>
          </cell>
          <cell r="N156" t="str">
            <v>解超燕</v>
          </cell>
          <cell r="O156">
            <v>48</v>
          </cell>
          <cell r="P156" t="str">
            <v>马红琦</v>
          </cell>
          <cell r="Q156">
            <v>32</v>
          </cell>
          <cell r="R156" t="str">
            <v>张弘</v>
          </cell>
          <cell r="S156">
            <v>53</v>
          </cell>
          <cell r="T156" t="str">
            <v>纪春权</v>
          </cell>
          <cell r="U156">
            <v>40</v>
          </cell>
          <cell r="V156" t="str">
            <v>徐志兵</v>
          </cell>
          <cell r="W156">
            <v>47</v>
          </cell>
          <cell r="X156" t="str">
            <v>李汉林</v>
          </cell>
        </row>
        <row r="157">
          <cell r="B157" t="str">
            <v>G513422200801284023</v>
          </cell>
          <cell r="C157">
            <v>4</v>
          </cell>
          <cell r="D157" t="str">
            <v>物化政</v>
          </cell>
          <cell r="E157" t="str">
            <v>呷玛祝玛</v>
          </cell>
          <cell r="F157">
            <v>388</v>
          </cell>
          <cell r="G157">
            <v>91</v>
          </cell>
          <cell r="H157" t="str">
            <v>肖锐</v>
          </cell>
          <cell r="I157">
            <v>77</v>
          </cell>
          <cell r="J157" t="str">
            <v>喇燕</v>
          </cell>
          <cell r="K157">
            <v>99</v>
          </cell>
          <cell r="L157" t="str">
            <v>浦恩玲</v>
          </cell>
          <cell r="M157">
            <v>25</v>
          </cell>
          <cell r="N157" t="str">
            <v>解超燕</v>
          </cell>
          <cell r="O157">
            <v>51</v>
          </cell>
          <cell r="P157" t="str">
            <v>马红琦</v>
          </cell>
          <cell r="Q157">
            <v>34</v>
          </cell>
          <cell r="R157" t="str">
            <v>张弘</v>
          </cell>
          <cell r="S157">
            <v>45</v>
          </cell>
          <cell r="T157" t="str">
            <v>纪春权</v>
          </cell>
          <cell r="U157">
            <v>42</v>
          </cell>
          <cell r="V157" t="str">
            <v>徐志兵</v>
          </cell>
          <cell r="W157">
            <v>46</v>
          </cell>
          <cell r="X157" t="str">
            <v>李汉林</v>
          </cell>
        </row>
        <row r="158">
          <cell r="B158" t="str">
            <v>G513422200708111128</v>
          </cell>
          <cell r="C158">
            <v>4</v>
          </cell>
          <cell r="D158" t="str">
            <v>物化政</v>
          </cell>
          <cell r="E158" t="str">
            <v>沙秀婷</v>
          </cell>
          <cell r="F158">
            <v>379</v>
          </cell>
          <cell r="G158">
            <v>89</v>
          </cell>
          <cell r="H158" t="str">
            <v>肖锐</v>
          </cell>
          <cell r="I158">
            <v>70</v>
          </cell>
          <cell r="J158" t="str">
            <v>喇燕</v>
          </cell>
          <cell r="K158">
            <v>110</v>
          </cell>
          <cell r="L158" t="str">
            <v>浦恩玲</v>
          </cell>
          <cell r="M158">
            <v>14</v>
          </cell>
          <cell r="N158" t="str">
            <v>解超燕</v>
          </cell>
          <cell r="O158">
            <v>42</v>
          </cell>
          <cell r="P158" t="str">
            <v>马红琦</v>
          </cell>
          <cell r="Q158">
            <v>26</v>
          </cell>
          <cell r="R158" t="str">
            <v>张弘</v>
          </cell>
          <cell r="S158">
            <v>54</v>
          </cell>
          <cell r="T158" t="str">
            <v>纪春权</v>
          </cell>
          <cell r="U158">
            <v>46</v>
          </cell>
          <cell r="V158" t="str">
            <v>徐志兵</v>
          </cell>
          <cell r="W158">
            <v>58</v>
          </cell>
          <cell r="X158" t="str">
            <v>李汉林</v>
          </cell>
        </row>
        <row r="159">
          <cell r="B159" t="str">
            <v>G513422200404261725</v>
          </cell>
          <cell r="C159">
            <v>4</v>
          </cell>
          <cell r="D159" t="str">
            <v>物化政</v>
          </cell>
          <cell r="E159" t="str">
            <v>米小春</v>
          </cell>
          <cell r="F159">
            <v>393.5</v>
          </cell>
          <cell r="G159">
            <v>91</v>
          </cell>
          <cell r="H159" t="str">
            <v>肖锐</v>
          </cell>
          <cell r="I159">
            <v>80</v>
          </cell>
          <cell r="J159" t="str">
            <v>喇燕</v>
          </cell>
          <cell r="K159">
            <v>89.5</v>
          </cell>
          <cell r="L159" t="str">
            <v>浦恩玲</v>
          </cell>
          <cell r="M159">
            <v>29</v>
          </cell>
          <cell r="N159" t="str">
            <v>解超燕</v>
          </cell>
          <cell r="O159">
            <v>46</v>
          </cell>
          <cell r="P159" t="str">
            <v>马红琦</v>
          </cell>
          <cell r="Q159">
            <v>27</v>
          </cell>
          <cell r="R159" t="str">
            <v>张弘</v>
          </cell>
          <cell r="S159">
            <v>58</v>
          </cell>
          <cell r="T159" t="str">
            <v>纪春权</v>
          </cell>
          <cell r="U159">
            <v>44</v>
          </cell>
          <cell r="V159" t="str">
            <v>徐志兵</v>
          </cell>
          <cell r="W159">
            <v>44</v>
          </cell>
          <cell r="X159" t="str">
            <v>李汉林</v>
          </cell>
        </row>
        <row r="160">
          <cell r="B160" t="str">
            <v>G513422200608232918</v>
          </cell>
          <cell r="C160">
            <v>4</v>
          </cell>
          <cell r="D160" t="str">
            <v>物化政</v>
          </cell>
          <cell r="E160" t="str">
            <v>韩小芳</v>
          </cell>
          <cell r="F160">
            <v>368.5</v>
          </cell>
          <cell r="G160">
            <v>87</v>
          </cell>
          <cell r="H160" t="str">
            <v>肖锐</v>
          </cell>
          <cell r="I160">
            <v>90</v>
          </cell>
          <cell r="J160" t="str">
            <v>喇燕</v>
          </cell>
          <cell r="K160">
            <v>63.5</v>
          </cell>
          <cell r="L160" t="str">
            <v>浦恩玲</v>
          </cell>
          <cell r="M160">
            <v>38</v>
          </cell>
          <cell r="N160" t="str">
            <v>解超燕</v>
          </cell>
          <cell r="O160">
            <v>44</v>
          </cell>
          <cell r="P160" t="str">
            <v>马红琦</v>
          </cell>
          <cell r="Q160">
            <v>31</v>
          </cell>
          <cell r="R160" t="str">
            <v>张弘</v>
          </cell>
          <cell r="S160">
            <v>46</v>
          </cell>
          <cell r="T160" t="str">
            <v>纪春权</v>
          </cell>
          <cell r="U160">
            <v>46</v>
          </cell>
          <cell r="V160" t="str">
            <v>徐志兵</v>
          </cell>
          <cell r="W160">
            <v>58</v>
          </cell>
          <cell r="X160" t="str">
            <v>李汉林</v>
          </cell>
        </row>
        <row r="161">
          <cell r="B161" t="str">
            <v>G513422200402182927</v>
          </cell>
          <cell r="C161">
            <v>4</v>
          </cell>
          <cell r="D161" t="str">
            <v>物化政</v>
          </cell>
          <cell r="E161" t="str">
            <v>扎史祝玛</v>
          </cell>
          <cell r="F161">
            <v>393.5</v>
          </cell>
          <cell r="G161">
            <v>85</v>
          </cell>
          <cell r="H161" t="str">
            <v>肖锐</v>
          </cell>
          <cell r="I161">
            <v>91</v>
          </cell>
          <cell r="J161" t="str">
            <v>喇燕</v>
          </cell>
          <cell r="K161">
            <v>66.5</v>
          </cell>
          <cell r="L161" t="str">
            <v>浦恩玲</v>
          </cell>
          <cell r="M161">
            <v>40</v>
          </cell>
          <cell r="N161" t="str">
            <v>解超燕</v>
          </cell>
          <cell r="O161">
            <v>64</v>
          </cell>
          <cell r="P161" t="str">
            <v>马红琦</v>
          </cell>
          <cell r="Q161">
            <v>29</v>
          </cell>
          <cell r="R161" t="str">
            <v>张弘</v>
          </cell>
          <cell r="S161">
            <v>47</v>
          </cell>
          <cell r="T161" t="str">
            <v>纪春权</v>
          </cell>
          <cell r="U161">
            <v>40</v>
          </cell>
          <cell r="V161" t="str">
            <v>徐志兵</v>
          </cell>
          <cell r="W161">
            <v>39</v>
          </cell>
          <cell r="X161" t="str">
            <v>李汉林</v>
          </cell>
        </row>
        <row r="162">
          <cell r="B162" t="str">
            <v>G513422200609121128</v>
          </cell>
          <cell r="C162">
            <v>4</v>
          </cell>
          <cell r="D162" t="str">
            <v>物化政</v>
          </cell>
          <cell r="E162" t="str">
            <v>吕琼</v>
          </cell>
          <cell r="F162">
            <v>388</v>
          </cell>
          <cell r="G162">
            <v>93</v>
          </cell>
          <cell r="H162" t="str">
            <v>肖锐</v>
          </cell>
          <cell r="I162">
            <v>66</v>
          </cell>
          <cell r="J162" t="str">
            <v>喇燕</v>
          </cell>
          <cell r="K162">
            <v>93</v>
          </cell>
          <cell r="L162" t="str">
            <v>浦恩玲</v>
          </cell>
          <cell r="M162">
            <v>25</v>
          </cell>
          <cell r="N162" t="str">
            <v>解超燕</v>
          </cell>
          <cell r="O162">
            <v>58</v>
          </cell>
          <cell r="P162" t="str">
            <v>马红琦</v>
          </cell>
          <cell r="Q162">
            <v>25</v>
          </cell>
          <cell r="R162" t="str">
            <v>张弘</v>
          </cell>
          <cell r="S162">
            <v>53</v>
          </cell>
          <cell r="T162" t="str">
            <v>纪春权</v>
          </cell>
          <cell r="U162">
            <v>41</v>
          </cell>
          <cell r="V162" t="str">
            <v>徐志兵</v>
          </cell>
          <cell r="W162">
            <v>46</v>
          </cell>
          <cell r="X162" t="str">
            <v>李汉林</v>
          </cell>
        </row>
        <row r="163">
          <cell r="B163" t="str">
            <v>G513422200611102911</v>
          </cell>
          <cell r="C163">
            <v>4</v>
          </cell>
          <cell r="D163" t="str">
            <v>物化政</v>
          </cell>
          <cell r="E163" t="str">
            <v>苟里达</v>
          </cell>
          <cell r="F163">
            <v>364</v>
          </cell>
          <cell r="G163">
            <v>86</v>
          </cell>
          <cell r="H163" t="str">
            <v>肖锐</v>
          </cell>
          <cell r="I163">
            <v>92</v>
          </cell>
          <cell r="J163" t="str">
            <v>喇燕</v>
          </cell>
          <cell r="K163">
            <v>80</v>
          </cell>
          <cell r="L163" t="str">
            <v>浦恩玲</v>
          </cell>
          <cell r="M163">
            <v>6</v>
          </cell>
          <cell r="N163" t="str">
            <v>解超燕</v>
          </cell>
          <cell r="O163">
            <v>61</v>
          </cell>
          <cell r="P163" t="str">
            <v>马红琦</v>
          </cell>
          <cell r="Q163">
            <v>31</v>
          </cell>
          <cell r="R163" t="str">
            <v>张弘</v>
          </cell>
          <cell r="S163">
            <v>39</v>
          </cell>
          <cell r="T163" t="str">
            <v>纪春权</v>
          </cell>
          <cell r="U163">
            <v>45</v>
          </cell>
          <cell r="V163" t="str">
            <v>徐志兵</v>
          </cell>
          <cell r="W163">
            <v>58</v>
          </cell>
          <cell r="X163" t="str">
            <v>李汉林</v>
          </cell>
        </row>
        <row r="164">
          <cell r="B164" t="str">
            <v>G513422200805121926</v>
          </cell>
          <cell r="C164">
            <v>4</v>
          </cell>
          <cell r="D164" t="str">
            <v>物化政</v>
          </cell>
          <cell r="E164" t="str">
            <v>李心兰</v>
          </cell>
          <cell r="F164">
            <v>370</v>
          </cell>
          <cell r="G164">
            <v>85</v>
          </cell>
          <cell r="H164" t="str">
            <v>肖锐</v>
          </cell>
          <cell r="I164">
            <v>70</v>
          </cell>
          <cell r="J164" t="str">
            <v>喇燕</v>
          </cell>
          <cell r="K164">
            <v>109</v>
          </cell>
          <cell r="L164" t="str">
            <v>浦恩玲</v>
          </cell>
          <cell r="M164">
            <v>25</v>
          </cell>
          <cell r="N164" t="str">
            <v>解超燕</v>
          </cell>
          <cell r="O164">
            <v>39</v>
          </cell>
          <cell r="P164" t="str">
            <v>马红琦</v>
          </cell>
          <cell r="Q164">
            <v>27</v>
          </cell>
          <cell r="R164" t="str">
            <v>张弘</v>
          </cell>
          <cell r="S164">
            <v>42</v>
          </cell>
          <cell r="T164" t="str">
            <v>纪春权</v>
          </cell>
          <cell r="U164">
            <v>42</v>
          </cell>
          <cell r="V164" t="str">
            <v>徐志兵</v>
          </cell>
          <cell r="W164">
            <v>59</v>
          </cell>
          <cell r="X164" t="str">
            <v>李汉林</v>
          </cell>
        </row>
        <row r="165">
          <cell r="B165" t="str">
            <v>G513422200607182728</v>
          </cell>
          <cell r="C165">
            <v>4</v>
          </cell>
          <cell r="D165" t="str">
            <v>物化政</v>
          </cell>
          <cell r="E165" t="str">
            <v>韩顺珍</v>
          </cell>
          <cell r="F165">
            <v>376</v>
          </cell>
          <cell r="G165">
            <v>89</v>
          </cell>
          <cell r="H165" t="str">
            <v>肖锐</v>
          </cell>
          <cell r="I165">
            <v>85</v>
          </cell>
          <cell r="J165" t="str">
            <v>喇燕</v>
          </cell>
          <cell r="K165">
            <v>76</v>
          </cell>
          <cell r="L165" t="str">
            <v>浦恩玲</v>
          </cell>
          <cell r="M165">
            <v>18</v>
          </cell>
          <cell r="N165" t="str">
            <v>解超燕</v>
          </cell>
          <cell r="O165">
            <v>57</v>
          </cell>
          <cell r="P165" t="str">
            <v>马红琦</v>
          </cell>
          <cell r="Q165">
            <v>22</v>
          </cell>
          <cell r="R165" t="str">
            <v>张弘</v>
          </cell>
          <cell r="S165">
            <v>51</v>
          </cell>
          <cell r="T165" t="str">
            <v>纪春权</v>
          </cell>
          <cell r="U165">
            <v>45</v>
          </cell>
          <cell r="V165" t="str">
            <v>徐志兵</v>
          </cell>
          <cell r="W165">
            <v>53</v>
          </cell>
          <cell r="X165" t="str">
            <v>李汉林</v>
          </cell>
        </row>
        <row r="166">
          <cell r="B166" t="str">
            <v>G513422200801016846</v>
          </cell>
          <cell r="C166">
            <v>4</v>
          </cell>
          <cell r="D166" t="str">
            <v>物化政</v>
          </cell>
          <cell r="E166" t="str">
            <v>邱晓英</v>
          </cell>
          <cell r="F166">
            <v>376.5</v>
          </cell>
          <cell r="G166">
            <v>93</v>
          </cell>
          <cell r="H166" t="str">
            <v>肖锐</v>
          </cell>
          <cell r="I166">
            <v>74</v>
          </cell>
          <cell r="J166" t="str">
            <v>喇燕</v>
          </cell>
          <cell r="K166">
            <v>81.5</v>
          </cell>
          <cell r="L166" t="str">
            <v>浦恩玲</v>
          </cell>
          <cell r="M166">
            <v>25</v>
          </cell>
          <cell r="N166" t="str">
            <v>解超燕</v>
          </cell>
          <cell r="O166">
            <v>50</v>
          </cell>
          <cell r="P166" t="str">
            <v>马红琦</v>
          </cell>
          <cell r="Q166">
            <v>23</v>
          </cell>
          <cell r="R166" t="str">
            <v>张弘</v>
          </cell>
          <cell r="S166">
            <v>53</v>
          </cell>
          <cell r="T166" t="str">
            <v>纪春权</v>
          </cell>
          <cell r="U166">
            <v>44</v>
          </cell>
          <cell r="V166" t="str">
            <v>徐志兵</v>
          </cell>
          <cell r="W166">
            <v>52</v>
          </cell>
          <cell r="X166" t="str">
            <v>李汉林</v>
          </cell>
        </row>
        <row r="167">
          <cell r="B167" t="str">
            <v>G513422200703262322</v>
          </cell>
          <cell r="C167">
            <v>4</v>
          </cell>
          <cell r="D167" t="str">
            <v>物化政</v>
          </cell>
          <cell r="E167" t="str">
            <v>张春霞</v>
          </cell>
          <cell r="F167">
            <v>372</v>
          </cell>
          <cell r="G167">
            <v>96</v>
          </cell>
          <cell r="H167" t="str">
            <v>肖锐</v>
          </cell>
          <cell r="I167">
            <v>72</v>
          </cell>
          <cell r="J167" t="str">
            <v>喇燕</v>
          </cell>
          <cell r="K167">
            <v>76</v>
          </cell>
          <cell r="L167" t="str">
            <v>浦恩玲</v>
          </cell>
          <cell r="M167">
            <v>18</v>
          </cell>
          <cell r="N167" t="str">
            <v>解超燕</v>
          </cell>
          <cell r="O167">
            <v>63</v>
          </cell>
          <cell r="P167" t="str">
            <v>马红琦</v>
          </cell>
          <cell r="Q167">
            <v>33</v>
          </cell>
          <cell r="R167" t="str">
            <v>张弘</v>
          </cell>
          <cell r="S167">
            <v>47</v>
          </cell>
          <cell r="T167" t="str">
            <v>纪春权</v>
          </cell>
          <cell r="U167">
            <v>48</v>
          </cell>
          <cell r="V167" t="str">
            <v>徐志兵</v>
          </cell>
          <cell r="W167">
            <v>42</v>
          </cell>
          <cell r="X167" t="str">
            <v>李汉林</v>
          </cell>
        </row>
        <row r="168">
          <cell r="B168" t="str">
            <v>G513422200702085424</v>
          </cell>
          <cell r="C168">
            <v>4</v>
          </cell>
          <cell r="D168" t="str">
            <v>物化政</v>
          </cell>
          <cell r="E168" t="str">
            <v>次尔央宗</v>
          </cell>
          <cell r="F168">
            <v>369.5</v>
          </cell>
          <cell r="G168">
            <v>87</v>
          </cell>
          <cell r="H168" t="str">
            <v>肖锐</v>
          </cell>
          <cell r="I168">
            <v>70</v>
          </cell>
          <cell r="J168" t="str">
            <v>喇燕</v>
          </cell>
          <cell r="K168">
            <v>89.5</v>
          </cell>
          <cell r="L168" t="str">
            <v>浦恩玲</v>
          </cell>
          <cell r="M168">
            <v>30</v>
          </cell>
          <cell r="N168" t="str">
            <v>解超燕</v>
          </cell>
          <cell r="O168">
            <v>44</v>
          </cell>
          <cell r="P168" t="str">
            <v>马红琦</v>
          </cell>
          <cell r="Q168">
            <v>37</v>
          </cell>
          <cell r="R168" t="str">
            <v>张弘</v>
          </cell>
          <cell r="S168">
            <v>49</v>
          </cell>
          <cell r="T168" t="str">
            <v>纪春权</v>
          </cell>
          <cell r="U168">
            <v>41</v>
          </cell>
          <cell r="V168" t="str">
            <v>徐志兵</v>
          </cell>
          <cell r="W168">
            <v>47</v>
          </cell>
          <cell r="X168" t="str">
            <v>李汉林</v>
          </cell>
        </row>
        <row r="169">
          <cell r="B169" t="str">
            <v>G51342220070611291X</v>
          </cell>
          <cell r="C169">
            <v>4</v>
          </cell>
          <cell r="D169" t="str">
            <v>物化政</v>
          </cell>
          <cell r="E169" t="str">
            <v>李达瓦</v>
          </cell>
          <cell r="F169">
            <v>391.5</v>
          </cell>
          <cell r="G169">
            <v>90</v>
          </cell>
          <cell r="H169" t="str">
            <v>肖锐</v>
          </cell>
          <cell r="I169">
            <v>82</v>
          </cell>
          <cell r="J169" t="str">
            <v>喇燕</v>
          </cell>
          <cell r="K169">
            <v>75.5</v>
          </cell>
          <cell r="L169" t="str">
            <v>浦恩玲</v>
          </cell>
          <cell r="M169">
            <v>32</v>
          </cell>
          <cell r="N169" t="str">
            <v>解超燕</v>
          </cell>
          <cell r="O169">
            <v>60</v>
          </cell>
          <cell r="P169" t="str">
            <v>马红琦</v>
          </cell>
          <cell r="Q169">
            <v>20</v>
          </cell>
          <cell r="R169" t="str">
            <v>张弘</v>
          </cell>
          <cell r="S169">
            <v>52</v>
          </cell>
          <cell r="T169" t="str">
            <v>纪春权</v>
          </cell>
          <cell r="U169">
            <v>36</v>
          </cell>
          <cell r="V169" t="str">
            <v>徐志兵</v>
          </cell>
          <cell r="W169">
            <v>44</v>
          </cell>
          <cell r="X169" t="str">
            <v>李汉林</v>
          </cell>
        </row>
        <row r="170">
          <cell r="B170" t="str">
            <v>G513422200712086818</v>
          </cell>
          <cell r="C170">
            <v>4</v>
          </cell>
          <cell r="D170" t="str">
            <v>物化政</v>
          </cell>
          <cell r="E170" t="str">
            <v>沈克古</v>
          </cell>
          <cell r="F170">
            <v>380.5</v>
          </cell>
          <cell r="G170">
            <v>88</v>
          </cell>
          <cell r="H170" t="str">
            <v>肖锐</v>
          </cell>
          <cell r="I170">
            <v>77</v>
          </cell>
          <cell r="J170" t="str">
            <v>喇燕</v>
          </cell>
          <cell r="K170">
            <v>111.5</v>
          </cell>
          <cell r="L170" t="str">
            <v>浦恩玲</v>
          </cell>
          <cell r="M170">
            <v>27</v>
          </cell>
          <cell r="N170" t="str">
            <v>解超燕</v>
          </cell>
          <cell r="O170">
            <v>38</v>
          </cell>
          <cell r="P170" t="str">
            <v>马红琦</v>
          </cell>
          <cell r="Q170">
            <v>25</v>
          </cell>
          <cell r="R170" t="str">
            <v>张弘</v>
          </cell>
          <cell r="S170">
            <v>39</v>
          </cell>
          <cell r="T170" t="str">
            <v>纪春权</v>
          </cell>
          <cell r="U170">
            <v>44</v>
          </cell>
          <cell r="V170" t="str">
            <v>徐志兵</v>
          </cell>
          <cell r="W170">
            <v>41</v>
          </cell>
          <cell r="X170" t="str">
            <v>李汉林</v>
          </cell>
        </row>
        <row r="171">
          <cell r="B171" t="str">
            <v>G513422200601064616</v>
          </cell>
          <cell r="C171">
            <v>4</v>
          </cell>
          <cell r="D171" t="str">
            <v>物化政</v>
          </cell>
          <cell r="E171" t="str">
            <v>罗京</v>
          </cell>
          <cell r="F171">
            <v>378</v>
          </cell>
          <cell r="G171">
            <v>79</v>
          </cell>
          <cell r="H171" t="str">
            <v>肖锐</v>
          </cell>
          <cell r="I171">
            <v>89</v>
          </cell>
          <cell r="J171" t="str">
            <v>喇燕</v>
          </cell>
          <cell r="K171">
            <v>84</v>
          </cell>
          <cell r="L171" t="str">
            <v>浦恩玲</v>
          </cell>
          <cell r="M171">
            <v>36</v>
          </cell>
          <cell r="N171" t="str">
            <v>解超燕</v>
          </cell>
          <cell r="O171">
            <v>41</v>
          </cell>
          <cell r="P171" t="str">
            <v>马红琦</v>
          </cell>
          <cell r="Q171">
            <v>21</v>
          </cell>
          <cell r="R171" t="str">
            <v>张弘</v>
          </cell>
          <cell r="S171">
            <v>49</v>
          </cell>
          <cell r="T171" t="str">
            <v>纪春权</v>
          </cell>
          <cell r="U171">
            <v>50</v>
          </cell>
          <cell r="V171" t="str">
            <v>徐志兵</v>
          </cell>
          <cell r="W171">
            <v>41</v>
          </cell>
          <cell r="X171" t="str">
            <v>李汉林</v>
          </cell>
        </row>
        <row r="172">
          <cell r="B172" t="str">
            <v>G513422200611302518</v>
          </cell>
          <cell r="C172">
            <v>4</v>
          </cell>
          <cell r="D172" t="str">
            <v>物化政</v>
          </cell>
          <cell r="E172" t="str">
            <v>扎西旦珠</v>
          </cell>
          <cell r="F172">
            <v>369.5</v>
          </cell>
          <cell r="G172">
            <v>87</v>
          </cell>
          <cell r="H172" t="str">
            <v>肖锐</v>
          </cell>
          <cell r="I172">
            <v>57</v>
          </cell>
          <cell r="J172" t="str">
            <v>喇燕</v>
          </cell>
          <cell r="K172">
            <v>72.5</v>
          </cell>
          <cell r="L172" t="str">
            <v>浦恩玲</v>
          </cell>
          <cell r="M172">
            <v>35</v>
          </cell>
          <cell r="N172" t="str">
            <v>解超燕</v>
          </cell>
          <cell r="O172">
            <v>62</v>
          </cell>
          <cell r="P172" t="str">
            <v>马红琦</v>
          </cell>
          <cell r="Q172">
            <v>31</v>
          </cell>
          <cell r="R172" t="str">
            <v>张弘</v>
          </cell>
          <cell r="S172">
            <v>56</v>
          </cell>
          <cell r="T172" t="str">
            <v>纪春权</v>
          </cell>
          <cell r="U172">
            <v>46</v>
          </cell>
          <cell r="V172" t="str">
            <v>徐志兵</v>
          </cell>
          <cell r="W172">
            <v>40</v>
          </cell>
          <cell r="X172" t="str">
            <v>李汉林</v>
          </cell>
        </row>
        <row r="173">
          <cell r="B173" t="str">
            <v>G513422200608185015</v>
          </cell>
          <cell r="C173">
            <v>4</v>
          </cell>
          <cell r="D173" t="str">
            <v>物化政</v>
          </cell>
          <cell r="E173" t="str">
            <v>姜才建</v>
          </cell>
          <cell r="F173">
            <v>359.5</v>
          </cell>
          <cell r="G173">
            <v>97</v>
          </cell>
          <cell r="H173" t="str">
            <v>肖锐</v>
          </cell>
          <cell r="I173">
            <v>77</v>
          </cell>
          <cell r="J173" t="str">
            <v>喇燕</v>
          </cell>
          <cell r="K173">
            <v>48.5</v>
          </cell>
          <cell r="L173" t="str">
            <v>浦恩玲</v>
          </cell>
          <cell r="M173">
            <v>37</v>
          </cell>
          <cell r="N173" t="str">
            <v>解超燕</v>
          </cell>
          <cell r="O173">
            <v>52</v>
          </cell>
          <cell r="P173" t="str">
            <v>马红琦</v>
          </cell>
          <cell r="Q173">
            <v>26</v>
          </cell>
          <cell r="R173" t="str">
            <v>张弘</v>
          </cell>
          <cell r="S173">
            <v>48</v>
          </cell>
          <cell r="T173" t="str">
            <v>纪春权</v>
          </cell>
          <cell r="U173">
            <v>46</v>
          </cell>
          <cell r="V173" t="str">
            <v>徐志兵</v>
          </cell>
          <cell r="W173">
            <v>54</v>
          </cell>
          <cell r="X173" t="str">
            <v>李汉林</v>
          </cell>
        </row>
        <row r="174">
          <cell r="B174" t="str">
            <v>G513422200510222113</v>
          </cell>
          <cell r="C174">
            <v>4</v>
          </cell>
          <cell r="D174" t="str">
            <v>物化政</v>
          </cell>
          <cell r="E174" t="str">
            <v>邓顺杰</v>
          </cell>
          <cell r="F174">
            <v>354.5</v>
          </cell>
          <cell r="G174">
            <v>95</v>
          </cell>
          <cell r="H174" t="str">
            <v>肖锐</v>
          </cell>
          <cell r="I174">
            <v>80</v>
          </cell>
          <cell r="J174" t="str">
            <v>喇燕</v>
          </cell>
          <cell r="K174">
            <v>63.5</v>
          </cell>
          <cell r="L174" t="str">
            <v>浦恩玲</v>
          </cell>
          <cell r="M174">
            <v>35</v>
          </cell>
          <cell r="N174" t="str">
            <v>解超燕</v>
          </cell>
          <cell r="O174">
            <v>44</v>
          </cell>
          <cell r="P174" t="str">
            <v>马红琦</v>
          </cell>
          <cell r="Q174">
            <v>22</v>
          </cell>
          <cell r="R174" t="str">
            <v>张弘</v>
          </cell>
          <cell r="S174">
            <v>37</v>
          </cell>
          <cell r="T174" t="str">
            <v>纪春权</v>
          </cell>
          <cell r="U174">
            <v>50</v>
          </cell>
          <cell r="V174" t="str">
            <v>徐志兵</v>
          </cell>
          <cell r="W174">
            <v>59</v>
          </cell>
          <cell r="X174" t="str">
            <v>李汉林</v>
          </cell>
        </row>
        <row r="175">
          <cell r="B175" t="str">
            <v>G513422200703064422</v>
          </cell>
          <cell r="C175">
            <v>4</v>
          </cell>
          <cell r="D175" t="str">
            <v>物化政</v>
          </cell>
          <cell r="E175" t="str">
            <v>贾比且</v>
          </cell>
          <cell r="F175">
            <v>371</v>
          </cell>
          <cell r="G175">
            <v>85</v>
          </cell>
          <cell r="H175" t="str">
            <v>肖锐</v>
          </cell>
          <cell r="I175">
            <v>71</v>
          </cell>
          <cell r="J175" t="str">
            <v>喇燕</v>
          </cell>
          <cell r="K175">
            <v>91</v>
          </cell>
          <cell r="L175" t="str">
            <v>浦恩玲</v>
          </cell>
          <cell r="M175">
            <v>27</v>
          </cell>
          <cell r="N175" t="str">
            <v>解超燕</v>
          </cell>
          <cell r="O175">
            <v>52</v>
          </cell>
          <cell r="P175" t="str">
            <v>马红琦</v>
          </cell>
          <cell r="Q175">
            <v>18</v>
          </cell>
          <cell r="R175" t="str">
            <v>张弘</v>
          </cell>
          <cell r="S175">
            <v>45</v>
          </cell>
          <cell r="T175" t="str">
            <v>纪春权</v>
          </cell>
          <cell r="U175">
            <v>39</v>
          </cell>
          <cell r="V175" t="str">
            <v>徐志兵</v>
          </cell>
          <cell r="W175">
            <v>54</v>
          </cell>
          <cell r="X175" t="str">
            <v>李汉林</v>
          </cell>
        </row>
        <row r="176">
          <cell r="B176" t="str">
            <v>G513422200406102525</v>
          </cell>
          <cell r="C176">
            <v>4</v>
          </cell>
          <cell r="D176" t="str">
            <v>物化政</v>
          </cell>
          <cell r="E176" t="str">
            <v>苏维英</v>
          </cell>
          <cell r="F176">
            <v>377.5</v>
          </cell>
          <cell r="G176">
            <v>86</v>
          </cell>
          <cell r="H176" t="str">
            <v>肖锐</v>
          </cell>
          <cell r="I176">
            <v>76</v>
          </cell>
          <cell r="J176" t="str">
            <v>喇燕</v>
          </cell>
          <cell r="K176">
            <v>74.5</v>
          </cell>
          <cell r="L176" t="str">
            <v>浦恩玲</v>
          </cell>
          <cell r="M176">
            <v>29</v>
          </cell>
          <cell r="N176" t="str">
            <v>解超燕</v>
          </cell>
          <cell r="O176">
            <v>56</v>
          </cell>
          <cell r="P176" t="str">
            <v>马红琦</v>
          </cell>
          <cell r="Q176">
            <v>14</v>
          </cell>
          <cell r="R176" t="str">
            <v>张弘</v>
          </cell>
          <cell r="S176">
            <v>56</v>
          </cell>
          <cell r="T176" t="str">
            <v>纪春权</v>
          </cell>
          <cell r="U176">
            <v>51</v>
          </cell>
          <cell r="V176" t="str">
            <v>徐志兵</v>
          </cell>
          <cell r="W176">
            <v>34</v>
          </cell>
          <cell r="X176" t="str">
            <v>李汉林</v>
          </cell>
        </row>
        <row r="177">
          <cell r="B177" t="str">
            <v>G513422200610080028</v>
          </cell>
          <cell r="C177">
            <v>4</v>
          </cell>
          <cell r="D177" t="str">
            <v>物化政</v>
          </cell>
          <cell r="E177" t="str">
            <v>卓雅</v>
          </cell>
          <cell r="F177">
            <v>349.5</v>
          </cell>
          <cell r="G177">
            <v>91</v>
          </cell>
          <cell r="H177" t="str">
            <v>肖锐</v>
          </cell>
          <cell r="I177">
            <v>67</v>
          </cell>
          <cell r="J177" t="str">
            <v>喇燕</v>
          </cell>
          <cell r="K177">
            <v>83.5</v>
          </cell>
          <cell r="L177" t="str">
            <v>浦恩玲</v>
          </cell>
          <cell r="M177">
            <v>21</v>
          </cell>
          <cell r="N177" t="str">
            <v>解超燕</v>
          </cell>
          <cell r="O177">
            <v>40</v>
          </cell>
          <cell r="P177" t="str">
            <v>马红琦</v>
          </cell>
          <cell r="Q177">
            <v>30</v>
          </cell>
          <cell r="R177" t="str">
            <v>张弘</v>
          </cell>
          <cell r="S177">
            <v>47</v>
          </cell>
          <cell r="T177" t="str">
            <v>纪春权</v>
          </cell>
          <cell r="U177">
            <v>46</v>
          </cell>
          <cell r="V177" t="str">
            <v>徐志兵</v>
          </cell>
          <cell r="W177">
            <v>48</v>
          </cell>
          <cell r="X177" t="str">
            <v>李汉林</v>
          </cell>
        </row>
        <row r="178">
          <cell r="B178" t="str">
            <v>G51342220070301701X</v>
          </cell>
          <cell r="C178">
            <v>4</v>
          </cell>
          <cell r="D178" t="str">
            <v>物化政</v>
          </cell>
          <cell r="E178" t="str">
            <v>仲央次尔</v>
          </cell>
          <cell r="F178">
            <v>347.5</v>
          </cell>
          <cell r="G178">
            <v>87</v>
          </cell>
          <cell r="H178" t="str">
            <v>肖锐</v>
          </cell>
          <cell r="I178">
            <v>80</v>
          </cell>
          <cell r="J178" t="str">
            <v>喇燕</v>
          </cell>
          <cell r="K178">
            <v>49.5</v>
          </cell>
          <cell r="L178" t="str">
            <v>浦恩玲</v>
          </cell>
          <cell r="M178">
            <v>36</v>
          </cell>
          <cell r="N178" t="str">
            <v>解超燕</v>
          </cell>
          <cell r="O178">
            <v>49</v>
          </cell>
          <cell r="P178" t="str">
            <v>马红琦</v>
          </cell>
          <cell r="Q178">
            <v>22</v>
          </cell>
          <cell r="R178" t="str">
            <v>张弘</v>
          </cell>
          <cell r="S178">
            <v>46</v>
          </cell>
          <cell r="T178" t="str">
            <v>纪春权</v>
          </cell>
          <cell r="U178">
            <v>44</v>
          </cell>
          <cell r="V178" t="str">
            <v>徐志兵</v>
          </cell>
          <cell r="W178">
            <v>55</v>
          </cell>
          <cell r="X178" t="str">
            <v>李汉林</v>
          </cell>
        </row>
        <row r="179">
          <cell r="B179" t="str">
            <v>G513422200410014413</v>
          </cell>
          <cell r="C179">
            <v>4</v>
          </cell>
          <cell r="D179" t="str">
            <v>物化政</v>
          </cell>
          <cell r="E179" t="str">
            <v>李启贵</v>
          </cell>
          <cell r="F179">
            <v>353.5</v>
          </cell>
          <cell r="G179">
            <v>94</v>
          </cell>
          <cell r="H179" t="str">
            <v>肖锐</v>
          </cell>
          <cell r="I179">
            <v>78</v>
          </cell>
          <cell r="J179" t="str">
            <v>喇燕</v>
          </cell>
          <cell r="K179">
            <v>63.5</v>
          </cell>
          <cell r="L179" t="str">
            <v>浦恩玲</v>
          </cell>
          <cell r="M179">
            <v>22</v>
          </cell>
          <cell r="N179" t="str">
            <v>解超燕</v>
          </cell>
          <cell r="O179">
            <v>50</v>
          </cell>
          <cell r="P179" t="str">
            <v>马红琦</v>
          </cell>
          <cell r="Q179">
            <v>22</v>
          </cell>
          <cell r="R179" t="str">
            <v>张弘</v>
          </cell>
          <cell r="S179">
            <v>46</v>
          </cell>
          <cell r="T179" t="str">
            <v>纪春权</v>
          </cell>
          <cell r="U179">
            <v>34</v>
          </cell>
          <cell r="V179" t="str">
            <v>徐志兵</v>
          </cell>
          <cell r="W179">
            <v>57</v>
          </cell>
          <cell r="X179" t="str">
            <v>李汉林</v>
          </cell>
        </row>
        <row r="180">
          <cell r="B180" t="str">
            <v>G513422200704230920</v>
          </cell>
          <cell r="C180">
            <v>4</v>
          </cell>
          <cell r="D180" t="str">
            <v>物化政</v>
          </cell>
          <cell r="E180" t="str">
            <v>王龙芳</v>
          </cell>
          <cell r="F180">
            <v>320.5</v>
          </cell>
          <cell r="G180">
            <v>87</v>
          </cell>
          <cell r="H180" t="str">
            <v>肖锐</v>
          </cell>
          <cell r="I180">
            <v>51</v>
          </cell>
          <cell r="J180" t="str">
            <v>喇燕</v>
          </cell>
          <cell r="K180">
            <v>84.5</v>
          </cell>
          <cell r="L180" t="str">
            <v>浦恩玲</v>
          </cell>
          <cell r="M180">
            <v>8</v>
          </cell>
          <cell r="N180" t="str">
            <v>解超燕</v>
          </cell>
          <cell r="O180">
            <v>32</v>
          </cell>
          <cell r="P180" t="str">
            <v>马红琦</v>
          </cell>
          <cell r="Q180">
            <v>29</v>
          </cell>
          <cell r="R180" t="str">
            <v>张弘</v>
          </cell>
          <cell r="S180">
            <v>58</v>
          </cell>
          <cell r="T180" t="str">
            <v>纪春权</v>
          </cell>
          <cell r="U180">
            <v>55</v>
          </cell>
          <cell r="V180" t="str">
            <v>徐志兵</v>
          </cell>
          <cell r="W180">
            <v>58</v>
          </cell>
          <cell r="X180" t="str">
            <v>李汉林</v>
          </cell>
        </row>
        <row r="181">
          <cell r="B181" t="str">
            <v>G513422200607233628</v>
          </cell>
          <cell r="C181">
            <v>4</v>
          </cell>
          <cell r="D181" t="str">
            <v>物化政</v>
          </cell>
          <cell r="E181" t="str">
            <v>代朝英</v>
          </cell>
          <cell r="F181">
            <v>367.5</v>
          </cell>
          <cell r="G181">
            <v>90</v>
          </cell>
          <cell r="H181" t="str">
            <v>肖锐</v>
          </cell>
          <cell r="I181">
            <v>86</v>
          </cell>
          <cell r="J181" t="str">
            <v>喇燕</v>
          </cell>
          <cell r="K181">
            <v>67.5</v>
          </cell>
          <cell r="L181" t="str">
            <v>浦恩玲</v>
          </cell>
          <cell r="M181">
            <v>29</v>
          </cell>
          <cell r="N181" t="str">
            <v>解超燕</v>
          </cell>
          <cell r="O181">
            <v>57</v>
          </cell>
          <cell r="P181" t="str">
            <v>马红琦</v>
          </cell>
          <cell r="Q181">
            <v>28</v>
          </cell>
          <cell r="R181" t="str">
            <v>张弘</v>
          </cell>
          <cell r="S181">
            <v>38</v>
          </cell>
          <cell r="T181" t="str">
            <v>纪春权</v>
          </cell>
          <cell r="U181">
            <v>25</v>
          </cell>
          <cell r="V181" t="str">
            <v>徐志兵</v>
          </cell>
          <cell r="W181">
            <v>37</v>
          </cell>
          <cell r="X181" t="str">
            <v>李汉林</v>
          </cell>
        </row>
        <row r="182">
          <cell r="B182" t="str">
            <v>G513422200604114228</v>
          </cell>
          <cell r="C182">
            <v>4</v>
          </cell>
          <cell r="D182" t="str">
            <v>物化政</v>
          </cell>
          <cell r="E182" t="str">
            <v>帮志美</v>
          </cell>
          <cell r="F182">
            <v>344.5</v>
          </cell>
          <cell r="G182">
            <v>84</v>
          </cell>
          <cell r="H182" t="str">
            <v>肖锐</v>
          </cell>
          <cell r="I182">
            <v>54</v>
          </cell>
          <cell r="J182" t="str">
            <v>喇燕</v>
          </cell>
          <cell r="K182">
            <v>89.5</v>
          </cell>
          <cell r="L182" t="str">
            <v>浦恩玲</v>
          </cell>
          <cell r="M182">
            <v>20</v>
          </cell>
          <cell r="N182" t="str">
            <v>解超燕</v>
          </cell>
          <cell r="O182">
            <v>43</v>
          </cell>
          <cell r="P182" t="str">
            <v>马红琦</v>
          </cell>
          <cell r="Q182">
            <v>26</v>
          </cell>
          <cell r="R182" t="str">
            <v>张弘</v>
          </cell>
          <cell r="S182">
            <v>54</v>
          </cell>
          <cell r="T182" t="str">
            <v>纪春权</v>
          </cell>
          <cell r="U182">
            <v>38</v>
          </cell>
          <cell r="V182" t="str">
            <v>徐志兵</v>
          </cell>
          <cell r="W182">
            <v>47</v>
          </cell>
          <cell r="X182" t="str">
            <v>李汉林</v>
          </cell>
        </row>
        <row r="183">
          <cell r="B183" t="str">
            <v>G513422200605015627</v>
          </cell>
          <cell r="C183">
            <v>4</v>
          </cell>
          <cell r="D183" t="str">
            <v>物化政</v>
          </cell>
          <cell r="E183" t="str">
            <v>格绒拉姆</v>
          </cell>
          <cell r="F183">
            <v>318.5</v>
          </cell>
          <cell r="G183">
            <v>94</v>
          </cell>
          <cell r="H183" t="str">
            <v>肖锐</v>
          </cell>
          <cell r="I183">
            <v>41</v>
          </cell>
          <cell r="J183" t="str">
            <v>喇燕</v>
          </cell>
          <cell r="K183">
            <v>87.5</v>
          </cell>
          <cell r="L183" t="str">
            <v>浦恩玲</v>
          </cell>
          <cell r="M183">
            <v>11</v>
          </cell>
          <cell r="N183" t="str">
            <v>解超燕</v>
          </cell>
          <cell r="O183">
            <v>37</v>
          </cell>
          <cell r="P183" t="str">
            <v>马红琦</v>
          </cell>
          <cell r="Q183">
            <v>23</v>
          </cell>
          <cell r="R183" t="str">
            <v>张弘</v>
          </cell>
          <cell r="S183">
            <v>48</v>
          </cell>
          <cell r="T183" t="str">
            <v>纪春权</v>
          </cell>
          <cell r="U183">
            <v>53</v>
          </cell>
          <cell r="V183" t="str">
            <v>徐志兵</v>
          </cell>
          <cell r="W183">
            <v>52</v>
          </cell>
          <cell r="X183" t="str">
            <v>李汉林</v>
          </cell>
        </row>
        <row r="184">
          <cell r="B184" t="str">
            <v>G513422200611177016</v>
          </cell>
          <cell r="C184">
            <v>4</v>
          </cell>
          <cell r="D184" t="str">
            <v>物化政</v>
          </cell>
          <cell r="E184" t="str">
            <v>鲁绒次真</v>
          </cell>
          <cell r="F184">
            <v>313</v>
          </cell>
          <cell r="G184">
            <v>74</v>
          </cell>
          <cell r="H184" t="str">
            <v>肖锐</v>
          </cell>
          <cell r="I184">
            <v>78</v>
          </cell>
          <cell r="J184" t="str">
            <v>喇燕</v>
          </cell>
          <cell r="K184">
            <v>27</v>
          </cell>
          <cell r="L184" t="str">
            <v>浦恩玲</v>
          </cell>
          <cell r="M184">
            <v>29</v>
          </cell>
          <cell r="N184" t="str">
            <v>解超燕</v>
          </cell>
          <cell r="O184">
            <v>61</v>
          </cell>
          <cell r="P184" t="str">
            <v>马红琦</v>
          </cell>
          <cell r="Q184">
            <v>18</v>
          </cell>
          <cell r="R184" t="str">
            <v>张弘</v>
          </cell>
          <cell r="S184">
            <v>44</v>
          </cell>
          <cell r="T184" t="str">
            <v>纪春权</v>
          </cell>
          <cell r="U184">
            <v>60</v>
          </cell>
          <cell r="V184" t="str">
            <v>徐志兵</v>
          </cell>
          <cell r="W184">
            <v>54</v>
          </cell>
          <cell r="X184" t="str">
            <v>李汉林</v>
          </cell>
        </row>
        <row r="185">
          <cell r="B185" t="str">
            <v>G513422200703106215</v>
          </cell>
          <cell r="C185">
            <v>4</v>
          </cell>
          <cell r="D185" t="str">
            <v>物化政</v>
          </cell>
          <cell r="E185" t="str">
            <v>马富发</v>
          </cell>
          <cell r="F185">
            <v>338.5</v>
          </cell>
          <cell r="G185">
            <v>84</v>
          </cell>
          <cell r="H185" t="str">
            <v>肖锐</v>
          </cell>
          <cell r="I185">
            <v>82</v>
          </cell>
          <cell r="J185" t="str">
            <v>喇燕</v>
          </cell>
          <cell r="K185">
            <v>86.5</v>
          </cell>
          <cell r="L185" t="str">
            <v>浦恩玲</v>
          </cell>
          <cell r="M185">
            <v>13</v>
          </cell>
          <cell r="N185" t="str">
            <v>解超燕</v>
          </cell>
          <cell r="O185">
            <v>44</v>
          </cell>
          <cell r="P185" t="str">
            <v>马红琦</v>
          </cell>
          <cell r="Q185">
            <v>24</v>
          </cell>
          <cell r="R185" t="str">
            <v>张弘</v>
          </cell>
          <cell r="S185">
            <v>29</v>
          </cell>
          <cell r="T185" t="str">
            <v>纪春权</v>
          </cell>
          <cell r="U185">
            <v>32</v>
          </cell>
          <cell r="V185" t="str">
            <v>徐志兵</v>
          </cell>
          <cell r="W185">
            <v>47</v>
          </cell>
          <cell r="X185" t="str">
            <v>李汉林</v>
          </cell>
        </row>
        <row r="186">
          <cell r="B186" t="str">
            <v>G513422200604074414</v>
          </cell>
          <cell r="C186">
            <v>4</v>
          </cell>
          <cell r="D186" t="str">
            <v>物化政</v>
          </cell>
          <cell r="E186" t="str">
            <v>李海龙</v>
          </cell>
          <cell r="F186">
            <v>326.5</v>
          </cell>
          <cell r="G186">
            <v>88</v>
          </cell>
          <cell r="H186" t="str">
            <v>肖锐</v>
          </cell>
          <cell r="I186">
            <v>59</v>
          </cell>
          <cell r="J186" t="str">
            <v>喇燕</v>
          </cell>
          <cell r="K186">
            <v>41.5</v>
          </cell>
          <cell r="L186" t="str">
            <v>浦恩玲</v>
          </cell>
          <cell r="M186">
            <v>43</v>
          </cell>
          <cell r="N186" t="str">
            <v>解超燕</v>
          </cell>
          <cell r="O186">
            <v>53</v>
          </cell>
          <cell r="P186" t="str">
            <v>马红琦</v>
          </cell>
          <cell r="Q186">
            <v>31</v>
          </cell>
          <cell r="R186" t="str">
            <v>张弘</v>
          </cell>
          <cell r="S186">
            <v>42</v>
          </cell>
          <cell r="T186" t="str">
            <v>纪春权</v>
          </cell>
          <cell r="U186">
            <v>41</v>
          </cell>
          <cell r="V186" t="str">
            <v>徐志兵</v>
          </cell>
          <cell r="W186">
            <v>43</v>
          </cell>
          <cell r="X186" t="str">
            <v>李汉林</v>
          </cell>
        </row>
        <row r="187">
          <cell r="B187" t="str">
            <v>G513430200602086227</v>
          </cell>
          <cell r="C187">
            <v>4</v>
          </cell>
          <cell r="D187" t="str">
            <v>物化政</v>
          </cell>
          <cell r="E187" t="str">
            <v>乃来鲁尾</v>
          </cell>
          <cell r="F187">
            <v>329.5</v>
          </cell>
          <cell r="G187">
            <v>67</v>
          </cell>
          <cell r="H187" t="str">
            <v>肖锐</v>
          </cell>
          <cell r="I187">
            <v>61</v>
          </cell>
          <cell r="J187" t="str">
            <v>喇燕</v>
          </cell>
          <cell r="K187">
            <v>87.5</v>
          </cell>
          <cell r="L187" t="str">
            <v>浦恩玲</v>
          </cell>
          <cell r="M187">
            <v>27</v>
          </cell>
          <cell r="N187" t="str">
            <v>解超燕</v>
          </cell>
          <cell r="O187">
            <v>48</v>
          </cell>
          <cell r="P187" t="str">
            <v>马红琦</v>
          </cell>
          <cell r="Q187">
            <v>21</v>
          </cell>
          <cell r="R187" t="str">
            <v>张弘</v>
          </cell>
          <cell r="S187">
            <v>39</v>
          </cell>
          <cell r="T187" t="str">
            <v>纪春权</v>
          </cell>
          <cell r="U187">
            <v>36</v>
          </cell>
          <cell r="V187" t="str">
            <v>徐志兵</v>
          </cell>
          <cell r="W187">
            <v>51</v>
          </cell>
          <cell r="X187" t="str">
            <v>李汉林</v>
          </cell>
        </row>
        <row r="188">
          <cell r="B188" t="str">
            <v>G513422200305216013</v>
          </cell>
          <cell r="C188">
            <v>4</v>
          </cell>
          <cell r="D188" t="str">
            <v>物化政</v>
          </cell>
          <cell r="E188" t="str">
            <v>扎西巴丁</v>
          </cell>
          <cell r="F188">
            <v>305</v>
          </cell>
          <cell r="G188">
            <v>101</v>
          </cell>
          <cell r="H188" t="str">
            <v>肖锐</v>
          </cell>
          <cell r="I188">
            <v>77</v>
          </cell>
          <cell r="J188" t="str">
            <v>喇燕</v>
          </cell>
          <cell r="K188">
            <v>40</v>
          </cell>
          <cell r="L188" t="str">
            <v>浦恩玲</v>
          </cell>
          <cell r="M188">
            <v>10</v>
          </cell>
          <cell r="N188" t="str">
            <v>解超燕</v>
          </cell>
          <cell r="O188">
            <v>38</v>
          </cell>
          <cell r="P188" t="str">
            <v>马红琦</v>
          </cell>
          <cell r="Q188">
            <v>19</v>
          </cell>
          <cell r="R188" t="str">
            <v>张弘</v>
          </cell>
          <cell r="S188">
            <v>39</v>
          </cell>
          <cell r="T188" t="str">
            <v>纪春权</v>
          </cell>
          <cell r="U188">
            <v>65</v>
          </cell>
          <cell r="V188" t="str">
            <v>徐志兵</v>
          </cell>
          <cell r="W188">
            <v>44</v>
          </cell>
          <cell r="X188" t="str">
            <v>李汉林</v>
          </cell>
        </row>
        <row r="189">
          <cell r="B189" t="str">
            <v>G513422200705063626</v>
          </cell>
          <cell r="C189">
            <v>4</v>
          </cell>
          <cell r="D189" t="str">
            <v>物化政</v>
          </cell>
          <cell r="E189" t="str">
            <v>杜基祝玛</v>
          </cell>
          <cell r="F189">
            <v>317.5</v>
          </cell>
          <cell r="G189">
            <v>90</v>
          </cell>
          <cell r="H189" t="str">
            <v>肖锐</v>
          </cell>
          <cell r="I189">
            <v>53</v>
          </cell>
          <cell r="J189" t="str">
            <v>喇燕</v>
          </cell>
          <cell r="K189">
            <v>60.5</v>
          </cell>
          <cell r="L189" t="str">
            <v>浦恩玲</v>
          </cell>
          <cell r="M189">
            <v>20</v>
          </cell>
          <cell r="N189" t="str">
            <v>解超燕</v>
          </cell>
          <cell r="O189">
            <v>49</v>
          </cell>
          <cell r="P189" t="str">
            <v>马红琦</v>
          </cell>
          <cell r="Q189">
            <v>21</v>
          </cell>
          <cell r="R189" t="str">
            <v>张弘</v>
          </cell>
          <cell r="S189">
            <v>45</v>
          </cell>
          <cell r="T189" t="str">
            <v>纪春权</v>
          </cell>
          <cell r="U189">
            <v>32</v>
          </cell>
          <cell r="V189" t="str">
            <v>徐志兵</v>
          </cell>
          <cell r="W189">
            <v>60</v>
          </cell>
          <cell r="X189" t="str">
            <v>李汉林</v>
          </cell>
        </row>
        <row r="190">
          <cell r="B190" t="str">
            <v>G513422200402052524</v>
          </cell>
          <cell r="C190">
            <v>4</v>
          </cell>
          <cell r="D190" t="str">
            <v>物化政</v>
          </cell>
          <cell r="E190" t="str">
            <v>伍金梅</v>
          </cell>
          <cell r="F190">
            <v>305</v>
          </cell>
          <cell r="G190">
            <v>87</v>
          </cell>
          <cell r="H190" t="str">
            <v>肖锐</v>
          </cell>
          <cell r="I190">
            <v>63</v>
          </cell>
          <cell r="J190" t="str">
            <v>喇燕</v>
          </cell>
          <cell r="K190">
            <v>60</v>
          </cell>
          <cell r="L190" t="str">
            <v>浦恩玲</v>
          </cell>
          <cell r="M190">
            <v>10</v>
          </cell>
          <cell r="N190" t="str">
            <v>解超燕</v>
          </cell>
          <cell r="O190">
            <v>43</v>
          </cell>
          <cell r="P190" t="str">
            <v>马红琦</v>
          </cell>
          <cell r="Q190">
            <v>18</v>
          </cell>
          <cell r="R190" t="str">
            <v>张弘</v>
          </cell>
          <cell r="S190">
            <v>42</v>
          </cell>
          <cell r="T190" t="str">
            <v>纪春权</v>
          </cell>
          <cell r="U190">
            <v>45</v>
          </cell>
          <cell r="V190" t="str">
            <v>徐志兵</v>
          </cell>
          <cell r="W190">
            <v>39</v>
          </cell>
          <cell r="X190" t="str">
            <v>李汉林</v>
          </cell>
        </row>
        <row r="191">
          <cell r="B191" t="str">
            <v>G513422200610023613</v>
          </cell>
          <cell r="C191">
            <v>5</v>
          </cell>
          <cell r="D191" t="str">
            <v>物生地</v>
          </cell>
          <cell r="E191" t="str">
            <v>易争扎西</v>
          </cell>
          <cell r="F191">
            <v>346</v>
          </cell>
          <cell r="G191">
            <v>81</v>
          </cell>
          <cell r="H191" t="str">
            <v>格绒燚西</v>
          </cell>
          <cell r="I191">
            <v>99</v>
          </cell>
          <cell r="J191" t="str">
            <v>赵云川</v>
          </cell>
          <cell r="K191">
            <v>59</v>
          </cell>
          <cell r="L191" t="str">
            <v>拉初</v>
          </cell>
          <cell r="M191">
            <v>38</v>
          </cell>
          <cell r="N191" t="str">
            <v>解超燕</v>
          </cell>
          <cell r="O191">
            <v>27</v>
          </cell>
          <cell r="P191" t="str">
            <v>马红琦</v>
          </cell>
          <cell r="Q191">
            <v>50</v>
          </cell>
          <cell r="R191" t="str">
            <v>张弘</v>
          </cell>
          <cell r="S191">
            <v>42</v>
          </cell>
          <cell r="T191" t="str">
            <v>胡东缘</v>
          </cell>
          <cell r="U191">
            <v>71</v>
          </cell>
          <cell r="V191" t="str">
            <v>杨琴</v>
          </cell>
          <cell r="W191">
            <v>74</v>
          </cell>
          <cell r="X191" t="str">
            <v>米晓妹</v>
          </cell>
        </row>
        <row r="192">
          <cell r="B192" t="str">
            <v>G513422200601051161</v>
          </cell>
          <cell r="C192">
            <v>5</v>
          </cell>
          <cell r="D192" t="str">
            <v>物生地</v>
          </cell>
          <cell r="E192" t="str">
            <v>毛国发</v>
          </cell>
          <cell r="F192">
            <v>373</v>
          </cell>
          <cell r="G192">
            <v>87</v>
          </cell>
          <cell r="H192" t="str">
            <v>格绒燚西</v>
          </cell>
          <cell r="I192">
            <v>86</v>
          </cell>
          <cell r="J192" t="str">
            <v>赵云川</v>
          </cell>
          <cell r="K192">
            <v>105</v>
          </cell>
          <cell r="L192" t="str">
            <v>拉初</v>
          </cell>
          <cell r="M192">
            <v>30</v>
          </cell>
          <cell r="N192" t="str">
            <v>解超燕</v>
          </cell>
          <cell r="O192">
            <v>39</v>
          </cell>
          <cell r="P192" t="str">
            <v>马红琦</v>
          </cell>
          <cell r="Q192">
            <v>45</v>
          </cell>
          <cell r="R192" t="str">
            <v>张弘</v>
          </cell>
          <cell r="S192">
            <v>26</v>
          </cell>
          <cell r="T192" t="str">
            <v>胡东缘</v>
          </cell>
          <cell r="U192">
            <v>44</v>
          </cell>
          <cell r="V192" t="str">
            <v>杨琴</v>
          </cell>
          <cell r="W192">
            <v>69</v>
          </cell>
          <cell r="X192" t="str">
            <v>米晓妹</v>
          </cell>
        </row>
        <row r="193">
          <cell r="B193" t="str">
            <v>G513422200609091918</v>
          </cell>
          <cell r="C193">
            <v>5</v>
          </cell>
          <cell r="D193" t="str">
            <v>物生地</v>
          </cell>
          <cell r="E193" t="str">
            <v>何洋兵</v>
          </cell>
          <cell r="F193">
            <v>365.5</v>
          </cell>
          <cell r="G193">
            <v>108</v>
          </cell>
          <cell r="H193" t="str">
            <v>格绒燚西</v>
          </cell>
          <cell r="I193">
            <v>84</v>
          </cell>
          <cell r="J193" t="str">
            <v>赵云川</v>
          </cell>
          <cell r="K193">
            <v>104.5</v>
          </cell>
          <cell r="L193" t="str">
            <v>拉初</v>
          </cell>
          <cell r="M193">
            <v>26</v>
          </cell>
          <cell r="N193" t="str">
            <v>解超燕</v>
          </cell>
          <cell r="O193">
            <v>21</v>
          </cell>
          <cell r="P193" t="str">
            <v>马红琦</v>
          </cell>
          <cell r="Q193">
            <v>38</v>
          </cell>
          <cell r="R193" t="str">
            <v>张弘</v>
          </cell>
          <cell r="S193">
            <v>22</v>
          </cell>
          <cell r="T193" t="str">
            <v>胡东缘</v>
          </cell>
          <cell r="U193">
            <v>60</v>
          </cell>
          <cell r="V193" t="str">
            <v>杨琴</v>
          </cell>
          <cell r="W193">
            <v>66</v>
          </cell>
          <cell r="X193" t="str">
            <v>米晓妹</v>
          </cell>
        </row>
        <row r="194">
          <cell r="B194" t="str">
            <v>G513422200610080722</v>
          </cell>
          <cell r="C194">
            <v>5</v>
          </cell>
          <cell r="D194" t="str">
            <v>物生地</v>
          </cell>
          <cell r="E194" t="str">
            <v>沈云珊</v>
          </cell>
          <cell r="F194">
            <v>355.5</v>
          </cell>
          <cell r="G194">
            <v>98</v>
          </cell>
          <cell r="H194" t="str">
            <v>格绒燚西</v>
          </cell>
          <cell r="I194">
            <v>95</v>
          </cell>
          <cell r="J194" t="str">
            <v>赵云川</v>
          </cell>
          <cell r="K194">
            <v>60.5</v>
          </cell>
          <cell r="L194" t="str">
            <v>拉初</v>
          </cell>
          <cell r="M194">
            <v>36</v>
          </cell>
          <cell r="N194" t="str">
            <v>解超燕</v>
          </cell>
          <cell r="O194">
            <v>35</v>
          </cell>
          <cell r="P194" t="str">
            <v>马红琦</v>
          </cell>
          <cell r="Q194">
            <v>51</v>
          </cell>
          <cell r="R194" t="str">
            <v>张弘</v>
          </cell>
          <cell r="S194">
            <v>31</v>
          </cell>
          <cell r="T194" t="str">
            <v>胡东缘</v>
          </cell>
          <cell r="U194">
            <v>42</v>
          </cell>
          <cell r="V194" t="str">
            <v>杨琴</v>
          </cell>
          <cell r="W194">
            <v>73</v>
          </cell>
          <cell r="X194" t="str">
            <v>米晓妹</v>
          </cell>
        </row>
        <row r="195">
          <cell r="B195" t="str">
            <v>G513422200705190027</v>
          </cell>
          <cell r="C195">
            <v>5</v>
          </cell>
          <cell r="D195" t="str">
            <v>物生地</v>
          </cell>
          <cell r="E195" t="str">
            <v>马丽</v>
          </cell>
          <cell r="F195">
            <v>346</v>
          </cell>
          <cell r="G195">
            <v>105</v>
          </cell>
          <cell r="H195" t="str">
            <v>格绒燚西</v>
          </cell>
          <cell r="I195">
            <v>63</v>
          </cell>
          <cell r="J195" t="str">
            <v>赵云川</v>
          </cell>
          <cell r="K195">
            <v>83</v>
          </cell>
          <cell r="L195" t="str">
            <v>拉初</v>
          </cell>
          <cell r="M195">
            <v>21</v>
          </cell>
          <cell r="N195" t="str">
            <v>解超燕</v>
          </cell>
          <cell r="O195">
            <v>25</v>
          </cell>
          <cell r="P195" t="str">
            <v>马红琦</v>
          </cell>
          <cell r="Q195">
            <v>57</v>
          </cell>
          <cell r="R195" t="str">
            <v>张弘</v>
          </cell>
          <cell r="S195">
            <v>49</v>
          </cell>
          <cell r="T195" t="str">
            <v>胡东缘</v>
          </cell>
          <cell r="U195">
            <v>46</v>
          </cell>
          <cell r="V195" t="str">
            <v>杨琴</v>
          </cell>
          <cell r="W195">
            <v>68</v>
          </cell>
          <cell r="X195" t="str">
            <v>米晓妹</v>
          </cell>
        </row>
        <row r="196">
          <cell r="B196" t="str">
            <v>G513422200701100012</v>
          </cell>
          <cell r="C196">
            <v>5</v>
          </cell>
          <cell r="D196" t="str">
            <v>物生地</v>
          </cell>
          <cell r="E196" t="str">
            <v>王鑫</v>
          </cell>
          <cell r="F196">
            <v>323.5</v>
          </cell>
          <cell r="G196">
            <v>84</v>
          </cell>
          <cell r="H196" t="str">
            <v>格绒燚西</v>
          </cell>
          <cell r="I196">
            <v>71</v>
          </cell>
          <cell r="J196" t="str">
            <v>赵云川</v>
          </cell>
          <cell r="K196">
            <v>99.5</v>
          </cell>
          <cell r="L196" t="str">
            <v>拉初</v>
          </cell>
          <cell r="M196">
            <v>14</v>
          </cell>
          <cell r="N196" t="str">
            <v>解超燕</v>
          </cell>
          <cell r="O196">
            <v>21</v>
          </cell>
          <cell r="P196" t="str">
            <v>马红琦</v>
          </cell>
          <cell r="Q196">
            <v>49</v>
          </cell>
          <cell r="R196" t="str">
            <v>张弘</v>
          </cell>
          <cell r="S196">
            <v>34</v>
          </cell>
          <cell r="T196" t="str">
            <v>胡东缘</v>
          </cell>
          <cell r="U196">
            <v>53</v>
          </cell>
          <cell r="V196" t="str">
            <v>杨琴</v>
          </cell>
          <cell r="W196">
            <v>64</v>
          </cell>
          <cell r="X196" t="str">
            <v>米晓妹</v>
          </cell>
        </row>
        <row r="197">
          <cell r="B197" t="str">
            <v>G513422200606074629</v>
          </cell>
          <cell r="C197">
            <v>5</v>
          </cell>
          <cell r="D197" t="str">
            <v>物生地</v>
          </cell>
          <cell r="E197" t="str">
            <v>毛晓珍</v>
          </cell>
          <cell r="F197">
            <v>336.5</v>
          </cell>
          <cell r="G197">
            <v>86</v>
          </cell>
          <cell r="H197" t="str">
            <v>格绒燚西</v>
          </cell>
          <cell r="I197">
            <v>74</v>
          </cell>
          <cell r="J197" t="str">
            <v>赵云川</v>
          </cell>
          <cell r="K197">
            <v>98.5</v>
          </cell>
          <cell r="L197" t="str">
            <v>拉初</v>
          </cell>
          <cell r="M197">
            <v>22</v>
          </cell>
          <cell r="N197" t="str">
            <v>解超燕</v>
          </cell>
          <cell r="O197">
            <v>25</v>
          </cell>
          <cell r="P197" t="str">
            <v>马红琦</v>
          </cell>
          <cell r="Q197">
            <v>43</v>
          </cell>
          <cell r="R197" t="str">
            <v>张弘</v>
          </cell>
          <cell r="S197">
            <v>31</v>
          </cell>
          <cell r="T197" t="str">
            <v>胡东缘</v>
          </cell>
          <cell r="U197">
            <v>55</v>
          </cell>
          <cell r="V197" t="str">
            <v>杨琴</v>
          </cell>
          <cell r="W197">
            <v>54</v>
          </cell>
          <cell r="X197" t="str">
            <v>米晓妹</v>
          </cell>
        </row>
        <row r="198">
          <cell r="B198" t="str">
            <v>G513422200707075022</v>
          </cell>
          <cell r="C198">
            <v>5</v>
          </cell>
          <cell r="D198" t="str">
            <v>物生地</v>
          </cell>
          <cell r="E198" t="str">
            <v>夏拉</v>
          </cell>
          <cell r="F198">
            <v>328.5</v>
          </cell>
          <cell r="G198">
            <v>77</v>
          </cell>
          <cell r="H198" t="str">
            <v>格绒燚西</v>
          </cell>
          <cell r="I198">
            <v>77</v>
          </cell>
          <cell r="J198" t="str">
            <v>赵云川</v>
          </cell>
          <cell r="K198">
            <v>66.5</v>
          </cell>
          <cell r="L198" t="str">
            <v>拉初</v>
          </cell>
          <cell r="M198">
            <v>42</v>
          </cell>
          <cell r="N198" t="str">
            <v>解超燕</v>
          </cell>
          <cell r="O198">
            <v>24</v>
          </cell>
          <cell r="P198" t="str">
            <v>马红琦</v>
          </cell>
          <cell r="Q198">
            <v>43</v>
          </cell>
          <cell r="R198" t="str">
            <v>张弘</v>
          </cell>
          <cell r="S198">
            <v>42</v>
          </cell>
          <cell r="T198" t="str">
            <v>胡东缘</v>
          </cell>
          <cell r="U198">
            <v>44</v>
          </cell>
          <cell r="V198" t="str">
            <v>杨琴</v>
          </cell>
          <cell r="W198">
            <v>72</v>
          </cell>
          <cell r="X198" t="str">
            <v>米晓妹</v>
          </cell>
        </row>
        <row r="199">
          <cell r="B199" t="str">
            <v>G513422200609036812</v>
          </cell>
          <cell r="C199">
            <v>5</v>
          </cell>
          <cell r="D199" t="str">
            <v>物生地</v>
          </cell>
          <cell r="E199" t="str">
            <v>马小辉</v>
          </cell>
          <cell r="F199">
            <v>311.5</v>
          </cell>
          <cell r="G199">
            <v>93</v>
          </cell>
          <cell r="H199" t="str">
            <v>格绒燚西</v>
          </cell>
          <cell r="I199">
            <v>86</v>
          </cell>
          <cell r="J199" t="str">
            <v>赵云川</v>
          </cell>
          <cell r="K199">
            <v>50.5</v>
          </cell>
          <cell r="L199" t="str">
            <v>拉初</v>
          </cell>
          <cell r="M199">
            <v>38</v>
          </cell>
          <cell r="N199" t="str">
            <v>解超燕</v>
          </cell>
          <cell r="O199">
            <v>21</v>
          </cell>
          <cell r="P199" t="str">
            <v>马红琦</v>
          </cell>
          <cell r="Q199">
            <v>53</v>
          </cell>
          <cell r="R199" t="str">
            <v>张弘</v>
          </cell>
          <cell r="S199">
            <v>23</v>
          </cell>
          <cell r="T199" t="str">
            <v>胡东缘</v>
          </cell>
          <cell r="U199">
            <v>56</v>
          </cell>
          <cell r="V199" t="str">
            <v>杨琴</v>
          </cell>
          <cell r="W199">
            <v>67</v>
          </cell>
          <cell r="X199" t="str">
            <v>米晓妹</v>
          </cell>
        </row>
        <row r="200">
          <cell r="B200" t="str">
            <v>G513422200510094430</v>
          </cell>
          <cell r="C200">
            <v>5</v>
          </cell>
          <cell r="D200" t="str">
            <v>物生地</v>
          </cell>
          <cell r="E200" t="str">
            <v>尔地子</v>
          </cell>
          <cell r="F200">
            <v>332</v>
          </cell>
          <cell r="G200">
            <v>83</v>
          </cell>
          <cell r="H200" t="str">
            <v>格绒燚西</v>
          </cell>
          <cell r="I200">
            <v>78</v>
          </cell>
          <cell r="J200" t="str">
            <v>赵云川</v>
          </cell>
          <cell r="K200">
            <v>119</v>
          </cell>
          <cell r="L200" t="str">
            <v>拉初</v>
          </cell>
          <cell r="M200">
            <v>28</v>
          </cell>
          <cell r="N200" t="str">
            <v>解超燕</v>
          </cell>
          <cell r="O200">
            <v>11</v>
          </cell>
          <cell r="P200" t="str">
            <v>马红琦</v>
          </cell>
          <cell r="Q200">
            <v>41</v>
          </cell>
          <cell r="R200" t="str">
            <v>张弘</v>
          </cell>
          <cell r="S200">
            <v>13</v>
          </cell>
          <cell r="T200" t="str">
            <v>胡东缘</v>
          </cell>
          <cell r="U200">
            <v>54</v>
          </cell>
          <cell r="V200" t="str">
            <v>杨琴</v>
          </cell>
          <cell r="W200">
            <v>59</v>
          </cell>
          <cell r="X200" t="str">
            <v>米晓妹</v>
          </cell>
        </row>
        <row r="201">
          <cell r="B201" t="str">
            <v>G513422200712020026</v>
          </cell>
          <cell r="C201">
            <v>5</v>
          </cell>
          <cell r="D201" t="str">
            <v>物生地</v>
          </cell>
          <cell r="E201" t="str">
            <v>仁青布池</v>
          </cell>
          <cell r="F201">
            <v>337.5</v>
          </cell>
          <cell r="G201">
            <v>89</v>
          </cell>
          <cell r="H201" t="str">
            <v>格绒燚西</v>
          </cell>
          <cell r="I201">
            <v>85</v>
          </cell>
          <cell r="J201" t="str">
            <v>赵云川</v>
          </cell>
          <cell r="K201">
            <v>91.5</v>
          </cell>
          <cell r="L201" t="str">
            <v>拉初</v>
          </cell>
          <cell r="M201">
            <v>14</v>
          </cell>
          <cell r="N201" t="str">
            <v>解超燕</v>
          </cell>
          <cell r="O201">
            <v>21</v>
          </cell>
          <cell r="P201" t="str">
            <v>马红琦</v>
          </cell>
          <cell r="Q201">
            <v>52</v>
          </cell>
          <cell r="R201" t="str">
            <v>张弘</v>
          </cell>
          <cell r="S201">
            <v>37</v>
          </cell>
          <cell r="T201" t="str">
            <v>胡东缘</v>
          </cell>
          <cell r="U201">
            <v>34</v>
          </cell>
          <cell r="V201" t="str">
            <v>杨琴</v>
          </cell>
          <cell r="W201">
            <v>59</v>
          </cell>
          <cell r="X201" t="str">
            <v>米晓妹</v>
          </cell>
        </row>
        <row r="202">
          <cell r="B202" t="str">
            <v>G513422200404045029</v>
          </cell>
          <cell r="C202">
            <v>5</v>
          </cell>
          <cell r="D202" t="str">
            <v>物生地</v>
          </cell>
          <cell r="E202" t="str">
            <v>次尔竹玛</v>
          </cell>
          <cell r="F202">
            <v>324.5</v>
          </cell>
          <cell r="G202">
            <v>80</v>
          </cell>
          <cell r="H202" t="str">
            <v>格绒燚西</v>
          </cell>
          <cell r="I202">
            <v>91</v>
          </cell>
          <cell r="J202" t="str">
            <v>赵云川</v>
          </cell>
          <cell r="K202">
            <v>92.5</v>
          </cell>
          <cell r="L202" t="str">
            <v>拉初</v>
          </cell>
          <cell r="M202">
            <v>15</v>
          </cell>
          <cell r="N202" t="str">
            <v>解超燕</v>
          </cell>
          <cell r="O202">
            <v>20</v>
          </cell>
          <cell r="P202" t="str">
            <v>马红琦</v>
          </cell>
          <cell r="Q202">
            <v>54</v>
          </cell>
          <cell r="R202" t="str">
            <v>张弘</v>
          </cell>
          <cell r="S202">
            <v>26</v>
          </cell>
          <cell r="T202" t="str">
            <v>胡东缘</v>
          </cell>
          <cell r="U202">
            <v>42</v>
          </cell>
          <cell r="V202" t="str">
            <v>杨琴</v>
          </cell>
          <cell r="W202">
            <v>60</v>
          </cell>
          <cell r="X202" t="str">
            <v>米晓妹</v>
          </cell>
        </row>
        <row r="203">
          <cell r="B203" t="str">
            <v>G513422200706130915</v>
          </cell>
          <cell r="C203">
            <v>5</v>
          </cell>
          <cell r="D203" t="str">
            <v>物生地</v>
          </cell>
          <cell r="E203" t="str">
            <v>马宁康</v>
          </cell>
          <cell r="F203">
            <v>325</v>
          </cell>
          <cell r="G203">
            <v>96</v>
          </cell>
          <cell r="H203" t="str">
            <v>格绒燚西</v>
          </cell>
          <cell r="I203">
            <v>94</v>
          </cell>
          <cell r="J203" t="str">
            <v>赵云川</v>
          </cell>
          <cell r="K203">
            <v>46</v>
          </cell>
          <cell r="L203" t="str">
            <v>拉初</v>
          </cell>
          <cell r="M203">
            <v>36</v>
          </cell>
          <cell r="N203" t="str">
            <v>解超燕</v>
          </cell>
          <cell r="O203">
            <v>25</v>
          </cell>
          <cell r="P203" t="str">
            <v>马红琦</v>
          </cell>
          <cell r="Q203">
            <v>49</v>
          </cell>
          <cell r="R203" t="str">
            <v>张弘</v>
          </cell>
          <cell r="S203">
            <v>28</v>
          </cell>
          <cell r="T203" t="str">
            <v>胡东缘</v>
          </cell>
          <cell r="U203">
            <v>44</v>
          </cell>
          <cell r="V203" t="str">
            <v>杨琴</v>
          </cell>
          <cell r="W203">
            <v>56</v>
          </cell>
          <cell r="X203" t="str">
            <v>米晓妹</v>
          </cell>
        </row>
        <row r="204">
          <cell r="B204" t="str">
            <v>G513422200509104419</v>
          </cell>
          <cell r="C204">
            <v>5</v>
          </cell>
          <cell r="D204" t="str">
            <v>物生地</v>
          </cell>
          <cell r="E204" t="str">
            <v>杨青海</v>
          </cell>
          <cell r="F204">
            <v>321</v>
          </cell>
          <cell r="G204">
            <v>69</v>
          </cell>
          <cell r="H204" t="str">
            <v>格绒燚西</v>
          </cell>
          <cell r="I204">
            <v>86</v>
          </cell>
          <cell r="J204" t="str">
            <v>赵云川</v>
          </cell>
          <cell r="K204">
            <v>87</v>
          </cell>
          <cell r="L204" t="str">
            <v>拉初</v>
          </cell>
          <cell r="M204">
            <v>31</v>
          </cell>
          <cell r="N204" t="str">
            <v>解超燕</v>
          </cell>
          <cell r="O204">
            <v>26</v>
          </cell>
          <cell r="P204" t="str">
            <v>马红琦</v>
          </cell>
          <cell r="Q204">
            <v>53</v>
          </cell>
          <cell r="R204" t="str">
            <v>张弘</v>
          </cell>
          <cell r="S204">
            <v>22</v>
          </cell>
          <cell r="T204" t="str">
            <v>胡东缘</v>
          </cell>
          <cell r="U204">
            <v>37</v>
          </cell>
          <cell r="V204" t="str">
            <v>杨琴</v>
          </cell>
          <cell r="W204">
            <v>59</v>
          </cell>
          <cell r="X204" t="str">
            <v>米晓妹</v>
          </cell>
        </row>
        <row r="205">
          <cell r="B205" t="str">
            <v>G513422200702151911</v>
          </cell>
          <cell r="C205">
            <v>5</v>
          </cell>
          <cell r="D205" t="str">
            <v>物生地</v>
          </cell>
          <cell r="E205" t="str">
            <v>马霆锋</v>
          </cell>
          <cell r="F205">
            <v>300.5</v>
          </cell>
          <cell r="G205">
            <v>90</v>
          </cell>
          <cell r="H205" t="str">
            <v>格绒燚西</v>
          </cell>
          <cell r="I205">
            <v>61</v>
          </cell>
          <cell r="J205" t="str">
            <v>赵云川</v>
          </cell>
          <cell r="K205">
            <v>96.5</v>
          </cell>
          <cell r="L205" t="str">
            <v>拉初</v>
          </cell>
          <cell r="M205">
            <v>6</v>
          </cell>
          <cell r="N205" t="str">
            <v>解超燕</v>
          </cell>
          <cell r="O205">
            <v>18</v>
          </cell>
          <cell r="P205" t="str">
            <v>马红琦</v>
          </cell>
          <cell r="Q205">
            <v>44</v>
          </cell>
          <cell r="R205" t="str">
            <v>张弘</v>
          </cell>
          <cell r="S205">
            <v>29</v>
          </cell>
          <cell r="T205" t="str">
            <v>胡东缘</v>
          </cell>
          <cell r="U205">
            <v>60</v>
          </cell>
          <cell r="V205" t="str">
            <v>杨琴</v>
          </cell>
          <cell r="W205">
            <v>58</v>
          </cell>
          <cell r="X205" t="str">
            <v>米晓妹</v>
          </cell>
        </row>
        <row r="206">
          <cell r="B206" t="str">
            <v>G513422200704161523</v>
          </cell>
          <cell r="C206">
            <v>5</v>
          </cell>
          <cell r="D206" t="str">
            <v>物生地</v>
          </cell>
          <cell r="E206" t="str">
            <v>陈泰红</v>
          </cell>
          <cell r="F206">
            <v>307</v>
          </cell>
          <cell r="G206">
            <v>86</v>
          </cell>
          <cell r="H206" t="str">
            <v>格绒燚西</v>
          </cell>
          <cell r="I206">
            <v>48</v>
          </cell>
          <cell r="J206" t="str">
            <v>赵云川</v>
          </cell>
          <cell r="K206">
            <v>84</v>
          </cell>
          <cell r="L206" t="str">
            <v>拉初</v>
          </cell>
          <cell r="M206">
            <v>16</v>
          </cell>
          <cell r="N206" t="str">
            <v>解超燕</v>
          </cell>
          <cell r="O206">
            <v>29</v>
          </cell>
          <cell r="P206" t="str">
            <v>马红琦</v>
          </cell>
          <cell r="Q206">
            <v>45</v>
          </cell>
          <cell r="R206" t="str">
            <v>张弘</v>
          </cell>
          <cell r="S206">
            <v>44</v>
          </cell>
          <cell r="T206" t="str">
            <v>胡东缘</v>
          </cell>
          <cell r="U206">
            <v>48</v>
          </cell>
          <cell r="V206" t="str">
            <v>杨琴</v>
          </cell>
          <cell r="W206">
            <v>60</v>
          </cell>
          <cell r="X206" t="str">
            <v>米晓妹</v>
          </cell>
        </row>
        <row r="207">
          <cell r="B207" t="str">
            <v>G513422200506024018</v>
          </cell>
          <cell r="C207">
            <v>5</v>
          </cell>
          <cell r="D207" t="str">
            <v>物生地</v>
          </cell>
          <cell r="E207" t="str">
            <v>龙布次尔</v>
          </cell>
          <cell r="F207">
            <v>305</v>
          </cell>
          <cell r="G207">
            <v>88</v>
          </cell>
          <cell r="H207" t="str">
            <v>格绒燚西</v>
          </cell>
          <cell r="I207">
            <v>78</v>
          </cell>
          <cell r="J207" t="str">
            <v>赵云川</v>
          </cell>
          <cell r="K207">
            <v>55</v>
          </cell>
          <cell r="L207" t="str">
            <v>拉初</v>
          </cell>
          <cell r="M207">
            <v>31</v>
          </cell>
          <cell r="N207" t="str">
            <v>解超燕</v>
          </cell>
          <cell r="O207">
            <v>35</v>
          </cell>
          <cell r="P207" t="str">
            <v>马红琦</v>
          </cell>
          <cell r="Q207">
            <v>55</v>
          </cell>
          <cell r="R207" t="str">
            <v>张弘</v>
          </cell>
          <cell r="S207">
            <v>18</v>
          </cell>
          <cell r="T207" t="str">
            <v>胡东缘</v>
          </cell>
          <cell r="U207">
            <v>45</v>
          </cell>
          <cell r="V207" t="str">
            <v>杨琴</v>
          </cell>
          <cell r="W207">
            <v>50</v>
          </cell>
          <cell r="X207" t="str">
            <v>米晓妹</v>
          </cell>
        </row>
        <row r="208">
          <cell r="B208" t="str">
            <v>G513422200607090022</v>
          </cell>
          <cell r="C208">
            <v>5</v>
          </cell>
          <cell r="D208" t="str">
            <v>物生地</v>
          </cell>
          <cell r="E208" t="str">
            <v>黄潇</v>
          </cell>
          <cell r="F208">
            <v>317</v>
          </cell>
          <cell r="G208">
            <v>88</v>
          </cell>
          <cell r="H208" t="str">
            <v>格绒燚西</v>
          </cell>
          <cell r="I208">
            <v>75</v>
          </cell>
          <cell r="J208" t="str">
            <v>赵云川</v>
          </cell>
          <cell r="K208">
            <v>86</v>
          </cell>
          <cell r="L208" t="str">
            <v>拉初</v>
          </cell>
          <cell r="M208">
            <v>21</v>
          </cell>
          <cell r="N208" t="str">
            <v>解超燕</v>
          </cell>
          <cell r="O208">
            <v>15</v>
          </cell>
          <cell r="P208" t="str">
            <v>马红琦</v>
          </cell>
          <cell r="Q208">
            <v>41</v>
          </cell>
          <cell r="R208" t="str">
            <v>张弘</v>
          </cell>
          <cell r="S208">
            <v>32</v>
          </cell>
          <cell r="T208" t="str">
            <v>胡东缘</v>
          </cell>
          <cell r="U208">
            <v>37</v>
          </cell>
          <cell r="V208" t="str">
            <v>杨琴</v>
          </cell>
          <cell r="W208">
            <v>58</v>
          </cell>
          <cell r="X208" t="str">
            <v>米晓妹</v>
          </cell>
        </row>
        <row r="209">
          <cell r="B209" t="str">
            <v>G513422200609240020</v>
          </cell>
          <cell r="C209">
            <v>5</v>
          </cell>
          <cell r="D209" t="str">
            <v>物生地</v>
          </cell>
          <cell r="E209" t="str">
            <v>方超怡</v>
          </cell>
          <cell r="F209">
            <v>315</v>
          </cell>
          <cell r="G209">
            <v>96</v>
          </cell>
          <cell r="H209" t="str">
            <v>格绒燚西</v>
          </cell>
          <cell r="I209">
            <v>63</v>
          </cell>
          <cell r="J209" t="str">
            <v>赵云川</v>
          </cell>
          <cell r="K209">
            <v>68</v>
          </cell>
          <cell r="L209" t="str">
            <v>拉初</v>
          </cell>
          <cell r="M209">
            <v>19</v>
          </cell>
          <cell r="N209" t="str">
            <v>解超燕</v>
          </cell>
          <cell r="O209">
            <v>27</v>
          </cell>
          <cell r="P209" t="str">
            <v>马红琦</v>
          </cell>
          <cell r="Q209">
            <v>41</v>
          </cell>
          <cell r="R209" t="str">
            <v>张弘</v>
          </cell>
          <cell r="S209">
            <v>42</v>
          </cell>
          <cell r="T209" t="str">
            <v>胡东缘</v>
          </cell>
          <cell r="U209">
            <v>44</v>
          </cell>
          <cell r="V209" t="str">
            <v>杨琴</v>
          </cell>
          <cell r="W209">
            <v>53</v>
          </cell>
          <cell r="X209" t="str">
            <v>米晓妹</v>
          </cell>
        </row>
        <row r="210">
          <cell r="B210" t="str">
            <v>G513422200606063815</v>
          </cell>
          <cell r="C210">
            <v>5</v>
          </cell>
          <cell r="D210" t="str">
            <v>物生地</v>
          </cell>
          <cell r="E210" t="str">
            <v>吴尔瓦</v>
          </cell>
          <cell r="F210">
            <v>297.5</v>
          </cell>
          <cell r="G210">
            <v>82</v>
          </cell>
          <cell r="H210" t="str">
            <v>格绒燚西</v>
          </cell>
          <cell r="I210">
            <v>78</v>
          </cell>
          <cell r="J210" t="str">
            <v>赵云川</v>
          </cell>
          <cell r="K210">
            <v>55.5</v>
          </cell>
          <cell r="L210" t="str">
            <v>拉初</v>
          </cell>
          <cell r="M210">
            <v>28</v>
          </cell>
          <cell r="N210" t="str">
            <v>解超燕</v>
          </cell>
          <cell r="O210">
            <v>26</v>
          </cell>
          <cell r="P210" t="str">
            <v>马红琦</v>
          </cell>
          <cell r="Q210">
            <v>37</v>
          </cell>
          <cell r="R210" t="str">
            <v>张弘</v>
          </cell>
          <cell r="S210">
            <v>28</v>
          </cell>
          <cell r="T210" t="str">
            <v>胡东缘</v>
          </cell>
          <cell r="U210">
            <v>53</v>
          </cell>
          <cell r="V210" t="str">
            <v>杨琴</v>
          </cell>
          <cell r="W210">
            <v>61</v>
          </cell>
          <cell r="X210" t="str">
            <v>米晓妹</v>
          </cell>
        </row>
        <row r="211">
          <cell r="B211" t="str">
            <v>G513422200212084226</v>
          </cell>
          <cell r="C211">
            <v>5</v>
          </cell>
          <cell r="D211" t="str">
            <v>物生地</v>
          </cell>
          <cell r="E211" t="str">
            <v>杜基娜姆</v>
          </cell>
          <cell r="F211">
            <v>314.5</v>
          </cell>
          <cell r="G211">
            <v>82</v>
          </cell>
          <cell r="H211" t="str">
            <v>格绒燚西</v>
          </cell>
          <cell r="I211">
            <v>76</v>
          </cell>
          <cell r="J211" t="str">
            <v>赵云川</v>
          </cell>
          <cell r="K211">
            <v>68.5</v>
          </cell>
          <cell r="L211" t="str">
            <v>拉初</v>
          </cell>
          <cell r="M211">
            <v>19</v>
          </cell>
          <cell r="N211" t="str">
            <v>解超燕</v>
          </cell>
          <cell r="O211">
            <v>23</v>
          </cell>
          <cell r="P211" t="str">
            <v>马红琦</v>
          </cell>
          <cell r="Q211">
            <v>45</v>
          </cell>
          <cell r="R211" t="str">
            <v>张弘</v>
          </cell>
          <cell r="S211">
            <v>46</v>
          </cell>
          <cell r="T211" t="str">
            <v>胡东缘</v>
          </cell>
          <cell r="U211">
            <v>44</v>
          </cell>
          <cell r="V211" t="str">
            <v>杨琴</v>
          </cell>
          <cell r="W211">
            <v>43</v>
          </cell>
          <cell r="X211" t="str">
            <v>米晓妹</v>
          </cell>
        </row>
        <row r="212">
          <cell r="B212" t="str">
            <v>G513422200711283828</v>
          </cell>
          <cell r="C212">
            <v>5</v>
          </cell>
          <cell r="D212" t="str">
            <v>物生地</v>
          </cell>
          <cell r="E212" t="str">
            <v>鲁绒祝玛</v>
          </cell>
          <cell r="F212">
            <v>320</v>
          </cell>
          <cell r="G212">
            <v>88</v>
          </cell>
          <cell r="H212" t="str">
            <v>格绒燚西</v>
          </cell>
          <cell r="I212">
            <v>45</v>
          </cell>
          <cell r="J212" t="str">
            <v>赵云川</v>
          </cell>
          <cell r="K212">
            <v>110</v>
          </cell>
          <cell r="L212" t="str">
            <v>拉初</v>
          </cell>
          <cell r="M212">
            <v>14</v>
          </cell>
          <cell r="N212" t="str">
            <v>解超燕</v>
          </cell>
          <cell r="O212">
            <v>29</v>
          </cell>
          <cell r="P212" t="str">
            <v>马红琦</v>
          </cell>
          <cell r="Q212">
            <v>36</v>
          </cell>
          <cell r="R212" t="str">
            <v>张弘</v>
          </cell>
          <cell r="S212">
            <v>34</v>
          </cell>
          <cell r="T212" t="str">
            <v>胡东缘</v>
          </cell>
          <cell r="U212">
            <v>35</v>
          </cell>
          <cell r="V212" t="str">
            <v>杨琴</v>
          </cell>
          <cell r="W212">
            <v>52</v>
          </cell>
          <cell r="X212" t="str">
            <v>米晓妹</v>
          </cell>
        </row>
        <row r="213">
          <cell r="B213" t="str">
            <v>G51342220070920561X</v>
          </cell>
          <cell r="C213">
            <v>5</v>
          </cell>
          <cell r="D213" t="str">
            <v>物生地</v>
          </cell>
          <cell r="E213" t="str">
            <v>胡军</v>
          </cell>
          <cell r="F213">
            <v>297</v>
          </cell>
          <cell r="G213">
            <v>81</v>
          </cell>
          <cell r="H213" t="str">
            <v>格绒燚西</v>
          </cell>
          <cell r="I213">
            <v>74</v>
          </cell>
          <cell r="J213" t="str">
            <v>赵云川</v>
          </cell>
          <cell r="K213">
            <v>61</v>
          </cell>
          <cell r="L213" t="str">
            <v>拉初</v>
          </cell>
          <cell r="M213">
            <v>20</v>
          </cell>
          <cell r="N213" t="str">
            <v>解超燕</v>
          </cell>
          <cell r="O213">
            <v>22</v>
          </cell>
          <cell r="P213" t="str">
            <v>马红琦</v>
          </cell>
          <cell r="Q213">
            <v>37</v>
          </cell>
          <cell r="R213" t="str">
            <v>张弘</v>
          </cell>
          <cell r="S213">
            <v>39</v>
          </cell>
          <cell r="T213" t="str">
            <v>胡东缘</v>
          </cell>
          <cell r="U213">
            <v>40</v>
          </cell>
          <cell r="V213" t="str">
            <v>杨琴</v>
          </cell>
          <cell r="W213">
            <v>67</v>
          </cell>
          <cell r="X213" t="str">
            <v>米晓妹</v>
          </cell>
        </row>
        <row r="214">
          <cell r="B214" t="str">
            <v>G51342220060608646X</v>
          </cell>
          <cell r="C214">
            <v>5</v>
          </cell>
          <cell r="D214" t="str">
            <v>物生地</v>
          </cell>
          <cell r="E214" t="str">
            <v>仁青折姆</v>
          </cell>
          <cell r="F214">
            <v>287.5</v>
          </cell>
          <cell r="G214">
            <v>80</v>
          </cell>
          <cell r="H214" t="str">
            <v>格绒燚西</v>
          </cell>
          <cell r="I214">
            <v>83</v>
          </cell>
          <cell r="J214" t="str">
            <v>赵云川</v>
          </cell>
          <cell r="K214">
            <v>53.5</v>
          </cell>
          <cell r="L214" t="str">
            <v>拉初</v>
          </cell>
          <cell r="M214">
            <v>20</v>
          </cell>
          <cell r="N214" t="str">
            <v>解超燕</v>
          </cell>
          <cell r="O214">
            <v>19</v>
          </cell>
          <cell r="P214" t="str">
            <v>马红琦</v>
          </cell>
          <cell r="Q214">
            <v>50</v>
          </cell>
          <cell r="R214" t="str">
            <v>张弘</v>
          </cell>
          <cell r="S214">
            <v>32</v>
          </cell>
          <cell r="T214" t="str">
            <v>胡东缘</v>
          </cell>
          <cell r="U214">
            <v>34</v>
          </cell>
          <cell r="V214" t="str">
            <v>杨琴</v>
          </cell>
          <cell r="W214">
            <v>62</v>
          </cell>
          <cell r="X214" t="str">
            <v>米晓妹</v>
          </cell>
        </row>
        <row r="215">
          <cell r="B215" t="str">
            <v>G513422200608192514</v>
          </cell>
          <cell r="C215">
            <v>5</v>
          </cell>
          <cell r="D215" t="str">
            <v>物生地</v>
          </cell>
          <cell r="E215" t="str">
            <v>杨小明</v>
          </cell>
          <cell r="F215">
            <v>259</v>
          </cell>
          <cell r="G215">
            <v>89</v>
          </cell>
          <cell r="H215" t="str">
            <v>格绒燚西</v>
          </cell>
          <cell r="I215">
            <v>54</v>
          </cell>
          <cell r="J215" t="str">
            <v>赵云川</v>
          </cell>
          <cell r="K215">
            <v>32</v>
          </cell>
          <cell r="L215" t="str">
            <v>拉初</v>
          </cell>
          <cell r="M215">
            <v>47</v>
          </cell>
          <cell r="N215" t="str">
            <v>解超燕</v>
          </cell>
          <cell r="O215">
            <v>17</v>
          </cell>
          <cell r="P215" t="str">
            <v>马红琦</v>
          </cell>
          <cell r="Q215">
            <v>48</v>
          </cell>
          <cell r="R215" t="str">
            <v>张弘</v>
          </cell>
          <cell r="S215">
            <v>20</v>
          </cell>
          <cell r="T215" t="str">
            <v>胡东缘</v>
          </cell>
          <cell r="U215">
            <v>49</v>
          </cell>
          <cell r="V215" t="str">
            <v>杨琴</v>
          </cell>
          <cell r="W215">
            <v>77</v>
          </cell>
          <cell r="X215" t="str">
            <v>米晓妹</v>
          </cell>
        </row>
        <row r="216">
          <cell r="B216" t="str">
            <v>G51342220050704212X</v>
          </cell>
          <cell r="C216">
            <v>5</v>
          </cell>
          <cell r="D216" t="str">
            <v>物生地</v>
          </cell>
          <cell r="E216" t="str">
            <v>马牛牛</v>
          </cell>
          <cell r="F216">
            <v>279</v>
          </cell>
          <cell r="G216">
            <v>89</v>
          </cell>
          <cell r="H216" t="str">
            <v>格绒燚西</v>
          </cell>
          <cell r="I216">
            <v>61</v>
          </cell>
          <cell r="J216" t="str">
            <v>赵云川</v>
          </cell>
          <cell r="K216">
            <v>79</v>
          </cell>
          <cell r="L216" t="str">
            <v>拉初</v>
          </cell>
          <cell r="M216">
            <v>15</v>
          </cell>
          <cell r="N216" t="str">
            <v>解超燕</v>
          </cell>
          <cell r="O216">
            <v>22</v>
          </cell>
          <cell r="P216" t="str">
            <v>马红琦</v>
          </cell>
          <cell r="Q216">
            <v>54</v>
          </cell>
          <cell r="R216" t="str">
            <v>张弘</v>
          </cell>
          <cell r="S216">
            <v>13</v>
          </cell>
          <cell r="T216" t="str">
            <v>胡东缘</v>
          </cell>
          <cell r="U216">
            <v>32</v>
          </cell>
          <cell r="V216" t="str">
            <v>杨琴</v>
          </cell>
          <cell r="W216">
            <v>64</v>
          </cell>
          <cell r="X216" t="str">
            <v>米晓妹</v>
          </cell>
        </row>
        <row r="217">
          <cell r="B217" t="str">
            <v>G513422200612271311</v>
          </cell>
          <cell r="C217">
            <v>5</v>
          </cell>
          <cell r="D217" t="str">
            <v>物生地</v>
          </cell>
          <cell r="E217" t="str">
            <v>沈小军</v>
          </cell>
          <cell r="F217">
            <v>271</v>
          </cell>
          <cell r="G217">
            <v>77</v>
          </cell>
          <cell r="H217" t="str">
            <v>格绒燚西</v>
          </cell>
          <cell r="I217">
            <v>72</v>
          </cell>
          <cell r="J217" t="str">
            <v>赵云川</v>
          </cell>
          <cell r="K217">
            <v>35</v>
          </cell>
          <cell r="L217" t="str">
            <v>拉初</v>
          </cell>
          <cell r="M217">
            <v>42</v>
          </cell>
          <cell r="N217" t="str">
            <v>解超燕</v>
          </cell>
          <cell r="O217">
            <v>28</v>
          </cell>
          <cell r="P217" t="str">
            <v>马红琦</v>
          </cell>
          <cell r="Q217">
            <v>46</v>
          </cell>
          <cell r="R217" t="str">
            <v>张弘</v>
          </cell>
          <cell r="S217">
            <v>17</v>
          </cell>
          <cell r="T217" t="str">
            <v>胡东缘</v>
          </cell>
          <cell r="U217">
            <v>49</v>
          </cell>
          <cell r="V217" t="str">
            <v>杨琴</v>
          </cell>
          <cell r="W217">
            <v>61</v>
          </cell>
          <cell r="X217" t="str">
            <v>米晓妹</v>
          </cell>
        </row>
        <row r="218">
          <cell r="B218" t="str">
            <v>G513422200601204826</v>
          </cell>
          <cell r="C218">
            <v>5</v>
          </cell>
          <cell r="D218" t="str">
            <v>物生地</v>
          </cell>
          <cell r="E218" t="str">
            <v>白玛拉姆</v>
          </cell>
          <cell r="F218">
            <v>281.5</v>
          </cell>
          <cell r="G218">
            <v>89</v>
          </cell>
          <cell r="H218" t="str">
            <v>格绒燚西</v>
          </cell>
          <cell r="I218">
            <v>69</v>
          </cell>
          <cell r="J218" t="str">
            <v>赵云川</v>
          </cell>
          <cell r="K218">
            <v>50.5</v>
          </cell>
          <cell r="L218" t="str">
            <v>拉初</v>
          </cell>
          <cell r="M218">
            <v>18</v>
          </cell>
          <cell r="N218" t="str">
            <v>解超燕</v>
          </cell>
          <cell r="O218">
            <v>25</v>
          </cell>
          <cell r="P218" t="str">
            <v>马红琦</v>
          </cell>
          <cell r="Q218">
            <v>34</v>
          </cell>
          <cell r="R218" t="str">
            <v>张弘</v>
          </cell>
          <cell r="S218">
            <v>30</v>
          </cell>
          <cell r="T218" t="str">
            <v>胡东缘</v>
          </cell>
          <cell r="U218">
            <v>38</v>
          </cell>
          <cell r="V218" t="str">
            <v>杨琴</v>
          </cell>
          <cell r="W218">
            <v>72</v>
          </cell>
          <cell r="X218" t="str">
            <v>米晓妹</v>
          </cell>
        </row>
        <row r="219">
          <cell r="B219" t="str">
            <v>G513422200712275029</v>
          </cell>
          <cell r="C219">
            <v>5</v>
          </cell>
          <cell r="D219" t="str">
            <v>物生地</v>
          </cell>
          <cell r="E219" t="str">
            <v>甲米</v>
          </cell>
          <cell r="F219">
            <v>295.5</v>
          </cell>
          <cell r="G219">
            <v>92</v>
          </cell>
          <cell r="H219" t="str">
            <v>格绒燚西</v>
          </cell>
          <cell r="I219">
            <v>67</v>
          </cell>
          <cell r="J219" t="str">
            <v>赵云川</v>
          </cell>
          <cell r="K219">
            <v>70.5</v>
          </cell>
          <cell r="L219" t="str">
            <v>拉初</v>
          </cell>
          <cell r="M219">
            <v>25</v>
          </cell>
          <cell r="N219" t="str">
            <v>解超燕</v>
          </cell>
          <cell r="O219">
            <v>13</v>
          </cell>
          <cell r="P219" t="str">
            <v>马红琦</v>
          </cell>
          <cell r="Q219">
            <v>42</v>
          </cell>
          <cell r="R219" t="str">
            <v>张弘</v>
          </cell>
          <cell r="S219">
            <v>28</v>
          </cell>
          <cell r="T219" t="str">
            <v>胡东缘</v>
          </cell>
          <cell r="U219">
            <v>36</v>
          </cell>
          <cell r="V219" t="str">
            <v>杨琴</v>
          </cell>
          <cell r="W219">
            <v>52</v>
          </cell>
          <cell r="X219" t="str">
            <v>米晓妹</v>
          </cell>
        </row>
        <row r="220">
          <cell r="B220" t="str">
            <v>G513422200703102329</v>
          </cell>
          <cell r="C220">
            <v>5</v>
          </cell>
          <cell r="D220" t="str">
            <v>物生地</v>
          </cell>
          <cell r="E220" t="str">
            <v>包中燕</v>
          </cell>
          <cell r="F220">
            <v>260.5</v>
          </cell>
          <cell r="G220">
            <v>81</v>
          </cell>
          <cell r="H220" t="str">
            <v>格绒燚西</v>
          </cell>
          <cell r="I220">
            <v>59</v>
          </cell>
          <cell r="J220" t="str">
            <v>赵云川</v>
          </cell>
          <cell r="K220">
            <v>41.5</v>
          </cell>
          <cell r="L220" t="str">
            <v>拉初</v>
          </cell>
          <cell r="M220">
            <v>25</v>
          </cell>
          <cell r="N220" t="str">
            <v>解超燕</v>
          </cell>
          <cell r="O220">
            <v>29</v>
          </cell>
          <cell r="P220" t="str">
            <v>马红琦</v>
          </cell>
          <cell r="Q220">
            <v>43</v>
          </cell>
          <cell r="R220" t="str">
            <v>张弘</v>
          </cell>
          <cell r="S220">
            <v>25</v>
          </cell>
          <cell r="T220" t="str">
            <v>胡东缘</v>
          </cell>
          <cell r="U220">
            <v>48</v>
          </cell>
          <cell r="V220" t="str">
            <v>杨琴</v>
          </cell>
          <cell r="W220">
            <v>70</v>
          </cell>
          <cell r="X220" t="str">
            <v>米晓妹</v>
          </cell>
        </row>
        <row r="221">
          <cell r="B221" t="str">
            <v>G513422200608056221</v>
          </cell>
          <cell r="C221">
            <v>5</v>
          </cell>
          <cell r="D221" t="str">
            <v>物生地</v>
          </cell>
          <cell r="E221" t="str">
            <v>马小兰</v>
          </cell>
          <cell r="F221">
            <v>278</v>
          </cell>
          <cell r="G221">
            <v>81</v>
          </cell>
          <cell r="H221" t="str">
            <v>格绒燚西</v>
          </cell>
          <cell r="I221">
            <v>54</v>
          </cell>
          <cell r="J221" t="str">
            <v>赵云川</v>
          </cell>
          <cell r="K221">
            <v>82</v>
          </cell>
          <cell r="L221" t="str">
            <v>拉初</v>
          </cell>
          <cell r="M221">
            <v>17</v>
          </cell>
          <cell r="N221" t="str">
            <v>解超燕</v>
          </cell>
          <cell r="O221">
            <v>17</v>
          </cell>
          <cell r="P221" t="str">
            <v>马红琦</v>
          </cell>
          <cell r="Q221">
            <v>31</v>
          </cell>
          <cell r="R221" t="str">
            <v>张弘</v>
          </cell>
          <cell r="S221">
            <v>27</v>
          </cell>
          <cell r="T221" t="str">
            <v>胡东缘</v>
          </cell>
          <cell r="U221">
            <v>55</v>
          </cell>
          <cell r="V221" t="str">
            <v>杨琴</v>
          </cell>
          <cell r="W221">
            <v>45</v>
          </cell>
          <cell r="X221" t="str">
            <v>米晓妹</v>
          </cell>
        </row>
        <row r="222">
          <cell r="B222" t="str">
            <v>G513422200701012346</v>
          </cell>
          <cell r="C222">
            <v>5</v>
          </cell>
          <cell r="D222" t="str">
            <v>物生地</v>
          </cell>
          <cell r="E222" t="str">
            <v>邓金花</v>
          </cell>
          <cell r="F222">
            <v>268</v>
          </cell>
          <cell r="G222">
            <v>88</v>
          </cell>
          <cell r="H222" t="str">
            <v>格绒燚西</v>
          </cell>
          <cell r="I222">
            <v>52</v>
          </cell>
          <cell r="J222" t="str">
            <v>赵云川</v>
          </cell>
          <cell r="K222">
            <v>66</v>
          </cell>
          <cell r="L222" t="str">
            <v>拉初</v>
          </cell>
          <cell r="M222">
            <v>17</v>
          </cell>
          <cell r="N222" t="str">
            <v>解超燕</v>
          </cell>
          <cell r="O222">
            <v>21</v>
          </cell>
          <cell r="P222" t="str">
            <v>马红琦</v>
          </cell>
          <cell r="Q222">
            <v>41</v>
          </cell>
          <cell r="R222" t="str">
            <v>张弘</v>
          </cell>
          <cell r="S222">
            <v>24</v>
          </cell>
          <cell r="T222" t="str">
            <v>胡东缘</v>
          </cell>
          <cell r="U222">
            <v>50</v>
          </cell>
          <cell r="V222" t="str">
            <v>杨琴</v>
          </cell>
          <cell r="W222">
            <v>50</v>
          </cell>
          <cell r="X222" t="str">
            <v>米晓妹</v>
          </cell>
        </row>
        <row r="223">
          <cell r="B223" t="str">
            <v>G513422200401151125</v>
          </cell>
          <cell r="C223">
            <v>5</v>
          </cell>
          <cell r="D223" t="str">
            <v>物生地</v>
          </cell>
          <cell r="E223" t="str">
            <v>熊秀英</v>
          </cell>
          <cell r="F223">
            <v>267</v>
          </cell>
          <cell r="G223">
            <v>89</v>
          </cell>
          <cell r="H223" t="str">
            <v>格绒燚西</v>
          </cell>
          <cell r="I223">
            <v>78</v>
          </cell>
          <cell r="J223" t="str">
            <v>赵云川</v>
          </cell>
          <cell r="K223">
            <v>34</v>
          </cell>
          <cell r="L223" t="str">
            <v>拉初</v>
          </cell>
          <cell r="M223">
            <v>27</v>
          </cell>
          <cell r="N223" t="str">
            <v>解超燕</v>
          </cell>
          <cell r="O223">
            <v>18</v>
          </cell>
          <cell r="P223" t="str">
            <v>马红琦</v>
          </cell>
          <cell r="Q223">
            <v>47</v>
          </cell>
          <cell r="R223" t="str">
            <v>张弘</v>
          </cell>
          <cell r="S223">
            <v>21</v>
          </cell>
          <cell r="T223" t="str">
            <v>胡东缘</v>
          </cell>
          <cell r="U223">
            <v>39</v>
          </cell>
          <cell r="V223" t="str">
            <v>杨琴</v>
          </cell>
          <cell r="W223">
            <v>54</v>
          </cell>
          <cell r="X223" t="str">
            <v>米晓妹</v>
          </cell>
        </row>
        <row r="224">
          <cell r="B224" t="str">
            <v>G513422200202154825</v>
          </cell>
          <cell r="C224">
            <v>5</v>
          </cell>
          <cell r="D224" t="str">
            <v>物生地</v>
          </cell>
          <cell r="E224" t="str">
            <v>次仁央宗</v>
          </cell>
          <cell r="F224">
            <v>289</v>
          </cell>
          <cell r="G224">
            <v>86</v>
          </cell>
          <cell r="H224" t="str">
            <v>格绒燚西</v>
          </cell>
          <cell r="I224">
            <v>67</v>
          </cell>
          <cell r="J224" t="str">
            <v>赵云川</v>
          </cell>
          <cell r="K224">
            <v>65</v>
          </cell>
          <cell r="L224" t="str">
            <v>拉初</v>
          </cell>
          <cell r="M224">
            <v>27</v>
          </cell>
          <cell r="N224" t="str">
            <v>解超燕</v>
          </cell>
          <cell r="O224">
            <v>18</v>
          </cell>
          <cell r="P224" t="str">
            <v>马红琦</v>
          </cell>
          <cell r="Q224">
            <v>34</v>
          </cell>
          <cell r="R224" t="str">
            <v>张弘</v>
          </cell>
          <cell r="S224">
            <v>26</v>
          </cell>
          <cell r="T224" t="str">
            <v>胡东缘</v>
          </cell>
          <cell r="U224">
            <v>32</v>
          </cell>
          <cell r="V224" t="str">
            <v>杨琴</v>
          </cell>
          <cell r="W224">
            <v>50</v>
          </cell>
          <cell r="X224" t="str">
            <v>米晓妹</v>
          </cell>
        </row>
        <row r="225">
          <cell r="B225" t="str">
            <v>G513422200411073810</v>
          </cell>
          <cell r="C225">
            <v>5</v>
          </cell>
          <cell r="D225" t="str">
            <v>物生地</v>
          </cell>
          <cell r="E225" t="str">
            <v>王打珍</v>
          </cell>
          <cell r="F225">
            <v>252.5</v>
          </cell>
          <cell r="G225">
            <v>83</v>
          </cell>
          <cell r="H225" t="str">
            <v>格绒燚西</v>
          </cell>
          <cell r="I225">
            <v>43</v>
          </cell>
          <cell r="J225" t="str">
            <v>赵云川</v>
          </cell>
          <cell r="K225">
            <v>45.5</v>
          </cell>
          <cell r="L225" t="str">
            <v>拉初</v>
          </cell>
          <cell r="M225">
            <v>13</v>
          </cell>
          <cell r="N225" t="str">
            <v>解超燕</v>
          </cell>
          <cell r="O225">
            <v>30</v>
          </cell>
          <cell r="P225" t="str">
            <v>马红琦</v>
          </cell>
          <cell r="Q225">
            <v>35</v>
          </cell>
          <cell r="R225" t="str">
            <v>张弘</v>
          </cell>
          <cell r="S225">
            <v>38</v>
          </cell>
          <cell r="T225" t="str">
            <v>胡东缘</v>
          </cell>
          <cell r="U225">
            <v>58</v>
          </cell>
          <cell r="V225" t="str">
            <v>杨琴</v>
          </cell>
          <cell r="W225">
            <v>54</v>
          </cell>
          <cell r="X225" t="str">
            <v>米晓妹</v>
          </cell>
        </row>
        <row r="226">
          <cell r="B226" t="str">
            <v>G513422200508294812</v>
          </cell>
          <cell r="C226">
            <v>5</v>
          </cell>
          <cell r="D226" t="str">
            <v>物生地</v>
          </cell>
          <cell r="E226" t="str">
            <v>撒朗达杰</v>
          </cell>
          <cell r="F226">
            <v>258.5</v>
          </cell>
          <cell r="G226">
            <v>90</v>
          </cell>
          <cell r="H226" t="str">
            <v>格绒燚西</v>
          </cell>
          <cell r="I226">
            <v>65</v>
          </cell>
          <cell r="J226" t="str">
            <v>赵云川</v>
          </cell>
          <cell r="K226">
            <v>37.5</v>
          </cell>
          <cell r="L226" t="str">
            <v>拉初</v>
          </cell>
          <cell r="M226">
            <v>8</v>
          </cell>
          <cell r="N226" t="str">
            <v>解超燕</v>
          </cell>
          <cell r="O226">
            <v>21</v>
          </cell>
          <cell r="P226" t="str">
            <v>马红琦</v>
          </cell>
          <cell r="Q226">
            <v>33</v>
          </cell>
          <cell r="R226" t="str">
            <v>张弘</v>
          </cell>
          <cell r="S226">
            <v>37</v>
          </cell>
          <cell r="T226" t="str">
            <v>胡东缘</v>
          </cell>
          <cell r="U226">
            <v>45</v>
          </cell>
          <cell r="V226" t="str">
            <v>杨琴</v>
          </cell>
          <cell r="W226">
            <v>63</v>
          </cell>
          <cell r="X226" t="str">
            <v>米晓妹</v>
          </cell>
        </row>
        <row r="227">
          <cell r="B227" t="str">
            <v>G513422200701025024</v>
          </cell>
          <cell r="C227">
            <v>5</v>
          </cell>
          <cell r="D227" t="str">
            <v>物生地</v>
          </cell>
          <cell r="E227" t="str">
            <v>扎塔</v>
          </cell>
          <cell r="F227">
            <v>249.5</v>
          </cell>
          <cell r="G227">
            <v>82</v>
          </cell>
          <cell r="H227" t="str">
            <v>格绒燚西</v>
          </cell>
          <cell r="I227">
            <v>63</v>
          </cell>
          <cell r="J227" t="str">
            <v>赵云川</v>
          </cell>
          <cell r="K227">
            <v>32.5</v>
          </cell>
          <cell r="L227" t="str">
            <v>拉初</v>
          </cell>
          <cell r="M227">
            <v>18</v>
          </cell>
          <cell r="N227" t="str">
            <v>解超燕</v>
          </cell>
          <cell r="O227">
            <v>30</v>
          </cell>
          <cell r="P227" t="str">
            <v>马红琦</v>
          </cell>
          <cell r="Q227">
            <v>46</v>
          </cell>
          <cell r="R227" t="str">
            <v>张弘</v>
          </cell>
          <cell r="S227">
            <v>24</v>
          </cell>
          <cell r="T227" t="str">
            <v>胡东缘</v>
          </cell>
          <cell r="U227">
            <v>44</v>
          </cell>
          <cell r="V227" t="str">
            <v>杨琴</v>
          </cell>
          <cell r="W227">
            <v>59</v>
          </cell>
          <cell r="X227" t="str">
            <v>米晓妹</v>
          </cell>
        </row>
        <row r="228">
          <cell r="B228" t="str">
            <v>G513422200604185827</v>
          </cell>
          <cell r="C228">
            <v>5</v>
          </cell>
          <cell r="D228" t="str">
            <v>物生地</v>
          </cell>
          <cell r="E228" t="str">
            <v>次尔央宗</v>
          </cell>
          <cell r="F228">
            <v>251</v>
          </cell>
          <cell r="G228">
            <v>99</v>
          </cell>
          <cell r="H228" t="str">
            <v>格绒燚西</v>
          </cell>
          <cell r="I228">
            <v>57</v>
          </cell>
          <cell r="J228" t="str">
            <v>赵云川</v>
          </cell>
          <cell r="K228">
            <v>35</v>
          </cell>
          <cell r="L228" t="str">
            <v>拉初</v>
          </cell>
          <cell r="M228">
            <v>18</v>
          </cell>
          <cell r="N228" t="str">
            <v>解超燕</v>
          </cell>
          <cell r="O228">
            <v>17</v>
          </cell>
          <cell r="P228" t="str">
            <v>马红琦</v>
          </cell>
          <cell r="Q228">
            <v>35</v>
          </cell>
          <cell r="R228" t="str">
            <v>张弘</v>
          </cell>
          <cell r="S228">
            <v>25</v>
          </cell>
          <cell r="T228" t="str">
            <v>胡东缘</v>
          </cell>
          <cell r="U228">
            <v>56</v>
          </cell>
          <cell r="V228" t="str">
            <v>杨琴</v>
          </cell>
          <cell r="W228">
            <v>54</v>
          </cell>
          <cell r="X228" t="str">
            <v>米晓妹</v>
          </cell>
        </row>
        <row r="229">
          <cell r="B229" t="str">
            <v>G513422200705092515</v>
          </cell>
          <cell r="C229">
            <v>5</v>
          </cell>
          <cell r="D229" t="str">
            <v>物生地</v>
          </cell>
          <cell r="E229" t="str">
            <v>杨梦飞</v>
          </cell>
          <cell r="F229">
            <v>245</v>
          </cell>
          <cell r="G229">
            <v>79</v>
          </cell>
          <cell r="H229" t="str">
            <v>格绒燚西</v>
          </cell>
          <cell r="I229">
            <v>66</v>
          </cell>
          <cell r="J229" t="str">
            <v>赵云川</v>
          </cell>
          <cell r="K229">
            <v>11</v>
          </cell>
          <cell r="L229" t="str">
            <v>拉初</v>
          </cell>
          <cell r="M229">
            <v>41</v>
          </cell>
          <cell r="N229" t="str">
            <v>解超燕</v>
          </cell>
          <cell r="O229">
            <v>30</v>
          </cell>
          <cell r="P229" t="str">
            <v>马红琦</v>
          </cell>
          <cell r="Q229">
            <v>32</v>
          </cell>
          <cell r="R229" t="str">
            <v>张弘</v>
          </cell>
          <cell r="S229">
            <v>18</v>
          </cell>
          <cell r="T229" t="str">
            <v>胡东缘</v>
          </cell>
          <cell r="U229">
            <v>45</v>
          </cell>
          <cell r="V229" t="str">
            <v>杨琴</v>
          </cell>
          <cell r="W229">
            <v>70</v>
          </cell>
          <cell r="X229" t="str">
            <v>米晓妹</v>
          </cell>
        </row>
        <row r="230">
          <cell r="B230" t="str">
            <v>G513422200005011323</v>
          </cell>
          <cell r="C230">
            <v>5</v>
          </cell>
          <cell r="D230" t="str">
            <v>物生地</v>
          </cell>
          <cell r="E230" t="str">
            <v>苏兰</v>
          </cell>
          <cell r="F230">
            <v>247</v>
          </cell>
          <cell r="G230">
            <v>93</v>
          </cell>
          <cell r="H230" t="str">
            <v>格绒燚西</v>
          </cell>
          <cell r="I230">
            <v>47</v>
          </cell>
          <cell r="J230" t="str">
            <v>赵云川</v>
          </cell>
          <cell r="K230">
            <v>25</v>
          </cell>
          <cell r="L230" t="str">
            <v>拉初</v>
          </cell>
          <cell r="M230">
            <v>14</v>
          </cell>
          <cell r="N230" t="str">
            <v>解超燕</v>
          </cell>
          <cell r="O230">
            <v>33</v>
          </cell>
          <cell r="P230" t="str">
            <v>马红琦</v>
          </cell>
          <cell r="Q230">
            <v>51</v>
          </cell>
          <cell r="R230" t="str">
            <v>张弘</v>
          </cell>
          <cell r="S230">
            <v>35</v>
          </cell>
          <cell r="T230" t="str">
            <v>胡东缘</v>
          </cell>
          <cell r="U230">
            <v>34</v>
          </cell>
          <cell r="V230" t="str">
            <v>杨琴</v>
          </cell>
          <cell r="W230">
            <v>58</v>
          </cell>
          <cell r="X230" t="str">
            <v>米晓妹</v>
          </cell>
        </row>
        <row r="231">
          <cell r="B231" t="str">
            <v>G513422200704242112</v>
          </cell>
          <cell r="C231">
            <v>5</v>
          </cell>
          <cell r="D231" t="str">
            <v>物生地</v>
          </cell>
          <cell r="E231" t="str">
            <v>陈勇华</v>
          </cell>
          <cell r="F231">
            <v>250.5</v>
          </cell>
          <cell r="G231">
            <v>77</v>
          </cell>
          <cell r="H231" t="str">
            <v>格绒燚西</v>
          </cell>
          <cell r="I231">
            <v>53</v>
          </cell>
          <cell r="J231" t="str">
            <v>赵云川</v>
          </cell>
          <cell r="K231">
            <v>52.5</v>
          </cell>
          <cell r="L231" t="str">
            <v>拉初</v>
          </cell>
          <cell r="M231">
            <v>11</v>
          </cell>
          <cell r="N231" t="str">
            <v>解超燕</v>
          </cell>
          <cell r="O231">
            <v>30</v>
          </cell>
          <cell r="P231" t="str">
            <v>马红琦</v>
          </cell>
          <cell r="Q231">
            <v>40</v>
          </cell>
          <cell r="R231" t="str">
            <v>张弘</v>
          </cell>
          <cell r="S231">
            <v>27</v>
          </cell>
          <cell r="T231" t="str">
            <v>胡东缘</v>
          </cell>
          <cell r="U231">
            <v>38</v>
          </cell>
          <cell r="V231" t="str">
            <v>杨琴</v>
          </cell>
          <cell r="W231">
            <v>61</v>
          </cell>
          <cell r="X231" t="str">
            <v>米晓妹</v>
          </cell>
        </row>
        <row r="232">
          <cell r="B232" t="str">
            <v>G513422200506192126</v>
          </cell>
          <cell r="C232">
            <v>5</v>
          </cell>
          <cell r="D232" t="str">
            <v>物生地</v>
          </cell>
          <cell r="E232" t="str">
            <v>央青娜姆</v>
          </cell>
          <cell r="F232">
            <v>253.5</v>
          </cell>
          <cell r="G232">
            <v>86</v>
          </cell>
          <cell r="H232" t="str">
            <v>格绒燚西</v>
          </cell>
          <cell r="I232">
            <v>50</v>
          </cell>
          <cell r="J232" t="str">
            <v>赵云川</v>
          </cell>
          <cell r="K232">
            <v>38.5</v>
          </cell>
          <cell r="L232" t="str">
            <v>拉初</v>
          </cell>
          <cell r="M232">
            <v>16</v>
          </cell>
          <cell r="N232" t="str">
            <v>解超燕</v>
          </cell>
          <cell r="O232">
            <v>22</v>
          </cell>
          <cell r="P232" t="str">
            <v>马红琦</v>
          </cell>
          <cell r="Q232">
            <v>30</v>
          </cell>
          <cell r="R232" t="str">
            <v>张弘</v>
          </cell>
          <cell r="S232">
            <v>41</v>
          </cell>
          <cell r="T232" t="str">
            <v>胡东缘</v>
          </cell>
          <cell r="U232">
            <v>52</v>
          </cell>
          <cell r="V232" t="str">
            <v>杨琴</v>
          </cell>
          <cell r="W232">
            <v>51</v>
          </cell>
          <cell r="X232" t="str">
            <v>米晓妹</v>
          </cell>
        </row>
        <row r="233">
          <cell r="B233" t="str">
            <v>G513422200610125425</v>
          </cell>
          <cell r="C233">
            <v>5</v>
          </cell>
          <cell r="D233" t="str">
            <v>物生地</v>
          </cell>
          <cell r="E233" t="str">
            <v>呷茸祝玛</v>
          </cell>
          <cell r="F233">
            <v>264</v>
          </cell>
          <cell r="G233">
            <v>94</v>
          </cell>
          <cell r="H233" t="str">
            <v>格绒燚西</v>
          </cell>
          <cell r="I233">
            <v>53</v>
          </cell>
          <cell r="J233" t="str">
            <v>赵云川</v>
          </cell>
          <cell r="K233">
            <v>63</v>
          </cell>
          <cell r="L233" t="str">
            <v>拉初</v>
          </cell>
          <cell r="M233">
            <v>4</v>
          </cell>
          <cell r="N233" t="str">
            <v>解超燕</v>
          </cell>
          <cell r="O233">
            <v>17</v>
          </cell>
          <cell r="P233" t="str">
            <v>马红琦</v>
          </cell>
          <cell r="Q233">
            <v>36</v>
          </cell>
          <cell r="R233" t="str">
            <v>张弘</v>
          </cell>
          <cell r="S233">
            <v>33</v>
          </cell>
          <cell r="T233" t="str">
            <v>胡东缘</v>
          </cell>
          <cell r="U233">
            <v>33</v>
          </cell>
          <cell r="V233" t="str">
            <v>杨琴</v>
          </cell>
          <cell r="W233">
            <v>53</v>
          </cell>
          <cell r="X233" t="str">
            <v>米晓妹</v>
          </cell>
        </row>
        <row r="234">
          <cell r="B234" t="str">
            <v>G513422200410061914</v>
          </cell>
          <cell r="C234">
            <v>5</v>
          </cell>
          <cell r="D234" t="str">
            <v>物生地</v>
          </cell>
          <cell r="E234" t="str">
            <v>王云飞</v>
          </cell>
          <cell r="F234">
            <v>236</v>
          </cell>
          <cell r="G234">
            <v>69</v>
          </cell>
          <cell r="H234" t="str">
            <v>格绒燚西</v>
          </cell>
          <cell r="I234">
            <v>45</v>
          </cell>
          <cell r="J234" t="str">
            <v>赵云川</v>
          </cell>
          <cell r="K234">
            <v>41</v>
          </cell>
          <cell r="L234" t="str">
            <v>拉初</v>
          </cell>
          <cell r="M234">
            <v>27</v>
          </cell>
          <cell r="N234" t="str">
            <v>解超燕</v>
          </cell>
          <cell r="O234">
            <v>23</v>
          </cell>
          <cell r="P234" t="str">
            <v>马红琦</v>
          </cell>
          <cell r="Q234">
            <v>42</v>
          </cell>
          <cell r="R234" t="str">
            <v>张弘</v>
          </cell>
          <cell r="S234">
            <v>31</v>
          </cell>
          <cell r="T234" t="str">
            <v>胡东缘</v>
          </cell>
          <cell r="U234">
            <v>41</v>
          </cell>
          <cell r="V234" t="str">
            <v>杨琴</v>
          </cell>
          <cell r="W234">
            <v>61</v>
          </cell>
          <cell r="X234" t="str">
            <v>米晓妹</v>
          </cell>
        </row>
        <row r="235">
          <cell r="B235" t="str">
            <v>G513422200605071311</v>
          </cell>
          <cell r="C235">
            <v>5</v>
          </cell>
          <cell r="D235" t="str">
            <v>物生地</v>
          </cell>
          <cell r="E235" t="str">
            <v>沈志军</v>
          </cell>
          <cell r="F235">
            <v>274.5</v>
          </cell>
          <cell r="G235">
            <v>84</v>
          </cell>
          <cell r="H235" t="str">
            <v>格绒燚西</v>
          </cell>
          <cell r="I235">
            <v>59</v>
          </cell>
          <cell r="J235" t="str">
            <v>赵云川</v>
          </cell>
          <cell r="K235">
            <v>46.5</v>
          </cell>
          <cell r="L235" t="str">
            <v>拉初</v>
          </cell>
          <cell r="M235">
            <v>25</v>
          </cell>
          <cell r="N235" t="str">
            <v>解超燕</v>
          </cell>
          <cell r="O235">
            <v>20</v>
          </cell>
          <cell r="P235" t="str">
            <v>马红琦</v>
          </cell>
          <cell r="Q235">
            <v>22</v>
          </cell>
          <cell r="R235" t="str">
            <v>张弘</v>
          </cell>
          <cell r="S235">
            <v>40</v>
          </cell>
          <cell r="T235" t="str">
            <v>胡东缘</v>
          </cell>
          <cell r="U235">
            <v>25</v>
          </cell>
          <cell r="V235" t="str">
            <v>杨琴</v>
          </cell>
          <cell r="W235">
            <v>56</v>
          </cell>
          <cell r="X235" t="str">
            <v>米晓妹</v>
          </cell>
        </row>
        <row r="236">
          <cell r="B236" t="str">
            <v>G513422200405160029</v>
          </cell>
          <cell r="C236">
            <v>5</v>
          </cell>
          <cell r="D236" t="str">
            <v>物生地</v>
          </cell>
          <cell r="E236" t="str">
            <v>马海英</v>
          </cell>
          <cell r="F236">
            <v>229.5</v>
          </cell>
          <cell r="G236">
            <v>85</v>
          </cell>
          <cell r="H236" t="str">
            <v>格绒燚西</v>
          </cell>
          <cell r="I236">
            <v>32</v>
          </cell>
          <cell r="J236" t="str">
            <v>赵云川</v>
          </cell>
          <cell r="K236">
            <v>48.5</v>
          </cell>
          <cell r="L236" t="str">
            <v>拉初</v>
          </cell>
          <cell r="M236">
            <v>13</v>
          </cell>
          <cell r="N236" t="str">
            <v>解超燕</v>
          </cell>
          <cell r="O236">
            <v>26</v>
          </cell>
          <cell r="P236" t="str">
            <v>马红琦</v>
          </cell>
          <cell r="Q236">
            <v>43</v>
          </cell>
          <cell r="R236" t="str">
            <v>张弘</v>
          </cell>
          <cell r="S236">
            <v>25</v>
          </cell>
          <cell r="T236" t="str">
            <v>胡东缘</v>
          </cell>
          <cell r="U236">
            <v>40</v>
          </cell>
          <cell r="V236" t="str">
            <v>杨琴</v>
          </cell>
          <cell r="W236">
            <v>62</v>
          </cell>
          <cell r="X236" t="str">
            <v>米晓妹</v>
          </cell>
        </row>
        <row r="237">
          <cell r="B237" t="str">
            <v>G513422200601016227</v>
          </cell>
          <cell r="C237">
            <v>5</v>
          </cell>
          <cell r="D237" t="str">
            <v>物生地</v>
          </cell>
          <cell r="E237" t="str">
            <v>沈月月</v>
          </cell>
          <cell r="F237">
            <v>246</v>
          </cell>
          <cell r="G237">
            <v>73</v>
          </cell>
          <cell r="H237" t="str">
            <v>格绒燚西</v>
          </cell>
          <cell r="I237">
            <v>37</v>
          </cell>
          <cell r="J237" t="str">
            <v>赵云川</v>
          </cell>
          <cell r="K237">
            <v>63</v>
          </cell>
          <cell r="L237" t="str">
            <v>拉初</v>
          </cell>
          <cell r="M237">
            <v>16</v>
          </cell>
          <cell r="N237" t="str">
            <v>解超燕</v>
          </cell>
          <cell r="O237">
            <v>22</v>
          </cell>
          <cell r="P237" t="str">
            <v>马红琦</v>
          </cell>
          <cell r="Q237">
            <v>20</v>
          </cell>
          <cell r="R237" t="str">
            <v>张弘</v>
          </cell>
          <cell r="S237">
            <v>35</v>
          </cell>
          <cell r="T237" t="str">
            <v>胡东缘</v>
          </cell>
          <cell r="U237">
            <v>49</v>
          </cell>
          <cell r="V237" t="str">
            <v>杨琴</v>
          </cell>
          <cell r="W237">
            <v>54</v>
          </cell>
          <cell r="X237" t="str">
            <v>米晓妹</v>
          </cell>
        </row>
        <row r="238">
          <cell r="B238" t="str">
            <v>G513422200411242514</v>
          </cell>
          <cell r="C238">
            <v>5</v>
          </cell>
          <cell r="D238" t="str">
            <v>物生地</v>
          </cell>
          <cell r="E238" t="str">
            <v>李超</v>
          </cell>
          <cell r="F238">
            <v>253.5</v>
          </cell>
          <cell r="G238">
            <v>77</v>
          </cell>
          <cell r="H238" t="str">
            <v>格绒燚西</v>
          </cell>
          <cell r="I238">
            <v>50</v>
          </cell>
          <cell r="J238" t="str">
            <v>赵云川</v>
          </cell>
          <cell r="K238">
            <v>62.5</v>
          </cell>
          <cell r="L238" t="str">
            <v>拉初</v>
          </cell>
          <cell r="M238">
            <v>17</v>
          </cell>
          <cell r="N238" t="str">
            <v>解超燕</v>
          </cell>
          <cell r="O238">
            <v>27</v>
          </cell>
          <cell r="P238" t="str">
            <v>马红琦</v>
          </cell>
          <cell r="Q238">
            <v>28</v>
          </cell>
          <cell r="R238" t="str">
            <v>张弘</v>
          </cell>
          <cell r="S238">
            <v>20</v>
          </cell>
          <cell r="T238" t="str">
            <v>胡东缘</v>
          </cell>
          <cell r="U238">
            <v>31</v>
          </cell>
          <cell r="V238" t="str">
            <v>杨琴</v>
          </cell>
          <cell r="W238">
            <v>45</v>
          </cell>
          <cell r="X238" t="str">
            <v>米晓妹</v>
          </cell>
        </row>
        <row r="239">
          <cell r="B239" t="str">
            <v>G513422200405100018</v>
          </cell>
          <cell r="C239">
            <v>5</v>
          </cell>
          <cell r="D239" t="str">
            <v>物生地</v>
          </cell>
          <cell r="E239" t="str">
            <v>毛尔朗</v>
          </cell>
          <cell r="F239">
            <v>245.5</v>
          </cell>
          <cell r="G239">
            <v>83</v>
          </cell>
          <cell r="H239" t="str">
            <v>格绒燚西</v>
          </cell>
          <cell r="I239">
            <v>47</v>
          </cell>
          <cell r="J239" t="str">
            <v>赵云川</v>
          </cell>
          <cell r="K239">
            <v>53.5</v>
          </cell>
          <cell r="L239" t="str">
            <v>拉初</v>
          </cell>
          <cell r="M239">
            <v>15</v>
          </cell>
          <cell r="N239" t="str">
            <v>解超燕</v>
          </cell>
          <cell r="O239">
            <v>19</v>
          </cell>
          <cell r="P239" t="str">
            <v>马红琦</v>
          </cell>
          <cell r="Q239">
            <v>16</v>
          </cell>
          <cell r="R239" t="str">
            <v>张弘</v>
          </cell>
          <cell r="S239">
            <v>28</v>
          </cell>
          <cell r="T239" t="str">
            <v>胡东缘</v>
          </cell>
          <cell r="U239">
            <v>27</v>
          </cell>
          <cell r="V239" t="str">
            <v>杨琴</v>
          </cell>
          <cell r="W239">
            <v>52</v>
          </cell>
          <cell r="X239" t="str">
            <v>米晓妹</v>
          </cell>
        </row>
        <row r="240">
          <cell r="B240" t="str">
            <v>G51342220070328111X</v>
          </cell>
          <cell r="C240">
            <v>6</v>
          </cell>
          <cell r="D240" t="str">
            <v>物化地</v>
          </cell>
          <cell r="E240" t="str">
            <v>安国锋</v>
          </cell>
          <cell r="F240">
            <v>543.5</v>
          </cell>
          <cell r="G240">
            <v>99</v>
          </cell>
          <cell r="H240" t="str">
            <v>刘权芳</v>
          </cell>
          <cell r="I240">
            <v>110</v>
          </cell>
          <cell r="J240" t="str">
            <v>央宗娜姆</v>
          </cell>
          <cell r="K240">
            <v>124.5</v>
          </cell>
          <cell r="L240" t="str">
            <v>张福琴</v>
          </cell>
          <cell r="M240">
            <v>50</v>
          </cell>
          <cell r="N240" t="str">
            <v>周峰</v>
          </cell>
          <cell r="O240">
            <v>92</v>
          </cell>
          <cell r="P240" t="str">
            <v>李荣鑫</v>
          </cell>
          <cell r="Q240">
            <v>43</v>
          </cell>
          <cell r="R240" t="str">
            <v>张弘</v>
          </cell>
          <cell r="S240">
            <v>46</v>
          </cell>
          <cell r="T240" t="str">
            <v>胡东缘</v>
          </cell>
          <cell r="U240">
            <v>53</v>
          </cell>
          <cell r="V240" t="str">
            <v>邱君益</v>
          </cell>
          <cell r="W240">
            <v>68</v>
          </cell>
          <cell r="X240" t="str">
            <v>邓倩</v>
          </cell>
        </row>
        <row r="241">
          <cell r="B241" t="str">
            <v>G51342220061230091X</v>
          </cell>
          <cell r="C241">
            <v>6</v>
          </cell>
          <cell r="D241" t="str">
            <v>物化地</v>
          </cell>
          <cell r="E241" t="str">
            <v>罗云兵</v>
          </cell>
          <cell r="F241">
            <v>478</v>
          </cell>
          <cell r="G241">
            <v>95</v>
          </cell>
          <cell r="H241" t="str">
            <v>刘权芳</v>
          </cell>
          <cell r="I241">
            <v>115</v>
          </cell>
          <cell r="J241" t="str">
            <v>央宗娜姆</v>
          </cell>
          <cell r="K241">
            <v>82</v>
          </cell>
          <cell r="L241" t="str">
            <v>张福琴</v>
          </cell>
          <cell r="M241">
            <v>56</v>
          </cell>
          <cell r="N241" t="str">
            <v>周峰</v>
          </cell>
          <cell r="O241">
            <v>65</v>
          </cell>
          <cell r="P241" t="str">
            <v>李荣鑫</v>
          </cell>
          <cell r="Q241">
            <v>25</v>
          </cell>
          <cell r="R241" t="str">
            <v>张弘</v>
          </cell>
          <cell r="S241">
            <v>39</v>
          </cell>
          <cell r="T241" t="str">
            <v>胡东缘</v>
          </cell>
          <cell r="U241">
            <v>56</v>
          </cell>
          <cell r="V241" t="str">
            <v>邱君益</v>
          </cell>
          <cell r="W241">
            <v>65</v>
          </cell>
          <cell r="X241" t="str">
            <v>邓倩</v>
          </cell>
        </row>
        <row r="242">
          <cell r="B242" t="str">
            <v>G513422200611021724</v>
          </cell>
          <cell r="C242">
            <v>6</v>
          </cell>
          <cell r="D242" t="str">
            <v>物化地</v>
          </cell>
          <cell r="E242" t="str">
            <v>赵雯婷</v>
          </cell>
          <cell r="F242">
            <v>464.5</v>
          </cell>
          <cell r="G242">
            <v>101</v>
          </cell>
          <cell r="H242" t="str">
            <v>刘权芳</v>
          </cell>
          <cell r="I242">
            <v>95</v>
          </cell>
          <cell r="J242" t="str">
            <v>央宗娜姆</v>
          </cell>
          <cell r="K242">
            <v>98.5</v>
          </cell>
          <cell r="L242" t="str">
            <v>张福琴</v>
          </cell>
          <cell r="M242">
            <v>31</v>
          </cell>
          <cell r="N242" t="str">
            <v>周峰</v>
          </cell>
          <cell r="O242">
            <v>73</v>
          </cell>
          <cell r="P242" t="str">
            <v>李荣鑫</v>
          </cell>
          <cell r="Q242">
            <v>25</v>
          </cell>
          <cell r="R242" t="str">
            <v>张弘</v>
          </cell>
          <cell r="S242">
            <v>50</v>
          </cell>
          <cell r="T242" t="str">
            <v>胡东缘</v>
          </cell>
          <cell r="U242">
            <v>46</v>
          </cell>
          <cell r="V242" t="str">
            <v>邱君益</v>
          </cell>
          <cell r="W242">
            <v>66</v>
          </cell>
          <cell r="X242" t="str">
            <v>邓倩</v>
          </cell>
        </row>
        <row r="243">
          <cell r="B243" t="str">
            <v>G513422200601011944</v>
          </cell>
          <cell r="C243">
            <v>6</v>
          </cell>
          <cell r="D243" t="str">
            <v>物化地</v>
          </cell>
          <cell r="E243" t="str">
            <v>马贵英</v>
          </cell>
          <cell r="F243">
            <v>438</v>
          </cell>
          <cell r="G243">
            <v>88</v>
          </cell>
          <cell r="H243" t="str">
            <v>刘权芳</v>
          </cell>
          <cell r="I243">
            <v>92</v>
          </cell>
          <cell r="J243" t="str">
            <v>央宗娜姆</v>
          </cell>
          <cell r="K243">
            <v>90</v>
          </cell>
          <cell r="L243" t="str">
            <v>张福琴</v>
          </cell>
          <cell r="M243">
            <v>25</v>
          </cell>
          <cell r="N243" t="str">
            <v>周峰</v>
          </cell>
          <cell r="O243">
            <v>72</v>
          </cell>
          <cell r="P243" t="str">
            <v>李荣鑫</v>
          </cell>
          <cell r="Q243">
            <v>41</v>
          </cell>
          <cell r="R243" t="str">
            <v>张弘</v>
          </cell>
          <cell r="S243">
            <v>41</v>
          </cell>
          <cell r="T243" t="str">
            <v>胡东缘</v>
          </cell>
          <cell r="U243">
            <v>52</v>
          </cell>
          <cell r="V243" t="str">
            <v>邱君益</v>
          </cell>
          <cell r="W243">
            <v>71</v>
          </cell>
          <cell r="X243" t="str">
            <v>邓倩</v>
          </cell>
        </row>
        <row r="244">
          <cell r="B244" t="str">
            <v>G513422200601150047</v>
          </cell>
          <cell r="C244">
            <v>6</v>
          </cell>
          <cell r="D244" t="str">
            <v>物化地</v>
          </cell>
          <cell r="E244" t="str">
            <v>任登秀</v>
          </cell>
          <cell r="F244">
            <v>456</v>
          </cell>
          <cell r="G244">
            <v>93</v>
          </cell>
          <cell r="H244" t="str">
            <v>刘权芳</v>
          </cell>
          <cell r="I244">
            <v>108</v>
          </cell>
          <cell r="J244" t="str">
            <v>央宗娜姆</v>
          </cell>
          <cell r="K244">
            <v>97</v>
          </cell>
          <cell r="L244" t="str">
            <v>张福琴</v>
          </cell>
          <cell r="M244">
            <v>19</v>
          </cell>
          <cell r="N244" t="str">
            <v>周峰</v>
          </cell>
          <cell r="O244">
            <v>68</v>
          </cell>
          <cell r="P244" t="str">
            <v>李荣鑫</v>
          </cell>
          <cell r="Q244">
            <v>36</v>
          </cell>
          <cell r="R244" t="str">
            <v>张弘</v>
          </cell>
          <cell r="S244">
            <v>29</v>
          </cell>
          <cell r="T244" t="str">
            <v>胡东缘</v>
          </cell>
          <cell r="U244">
            <v>47</v>
          </cell>
          <cell r="V244" t="str">
            <v>邱君益</v>
          </cell>
          <cell r="W244">
            <v>71</v>
          </cell>
          <cell r="X244" t="str">
            <v>邓倩</v>
          </cell>
        </row>
        <row r="245">
          <cell r="B245" t="str">
            <v>G513422200611072126</v>
          </cell>
          <cell r="C245">
            <v>6</v>
          </cell>
          <cell r="D245" t="str">
            <v>物化地</v>
          </cell>
          <cell r="E245" t="str">
            <v>古小珍</v>
          </cell>
          <cell r="F245">
            <v>439</v>
          </cell>
          <cell r="G245">
            <v>92</v>
          </cell>
          <cell r="H245" t="str">
            <v>刘权芳</v>
          </cell>
          <cell r="I245">
            <v>94</v>
          </cell>
          <cell r="J245" t="str">
            <v>央宗娜姆</v>
          </cell>
          <cell r="K245">
            <v>99</v>
          </cell>
          <cell r="L245" t="str">
            <v>张福琴</v>
          </cell>
          <cell r="M245">
            <v>38</v>
          </cell>
          <cell r="N245" t="str">
            <v>周峰</v>
          </cell>
          <cell r="O245">
            <v>52</v>
          </cell>
          <cell r="P245" t="str">
            <v>李荣鑫</v>
          </cell>
          <cell r="Q245">
            <v>33</v>
          </cell>
          <cell r="R245" t="str">
            <v>张弘</v>
          </cell>
          <cell r="S245">
            <v>32</v>
          </cell>
          <cell r="T245" t="str">
            <v>胡东缘</v>
          </cell>
          <cell r="U245">
            <v>55</v>
          </cell>
          <cell r="V245" t="str">
            <v>邱君益</v>
          </cell>
          <cell r="W245">
            <v>64</v>
          </cell>
          <cell r="X245" t="str">
            <v>邓倩</v>
          </cell>
        </row>
        <row r="246">
          <cell r="B246" t="str">
            <v>G513422200703060712</v>
          </cell>
          <cell r="C246">
            <v>6</v>
          </cell>
          <cell r="D246" t="str">
            <v>物化地</v>
          </cell>
          <cell r="E246" t="str">
            <v>郭允云</v>
          </cell>
          <cell r="F246">
            <v>443</v>
          </cell>
          <cell r="G246">
            <v>82</v>
          </cell>
          <cell r="H246" t="str">
            <v>刘权芳</v>
          </cell>
          <cell r="I246">
            <v>104</v>
          </cell>
          <cell r="J246" t="str">
            <v>央宗娜姆</v>
          </cell>
          <cell r="K246">
            <v>92</v>
          </cell>
          <cell r="L246" t="str">
            <v>张福琴</v>
          </cell>
          <cell r="M246">
            <v>39</v>
          </cell>
          <cell r="N246" t="str">
            <v>周峰</v>
          </cell>
          <cell r="O246">
            <v>66</v>
          </cell>
          <cell r="P246" t="str">
            <v>李荣鑫</v>
          </cell>
          <cell r="Q246">
            <v>31</v>
          </cell>
          <cell r="R246" t="str">
            <v>张弘</v>
          </cell>
          <cell r="S246">
            <v>32</v>
          </cell>
          <cell r="T246" t="str">
            <v>胡东缘</v>
          </cell>
          <cell r="U246">
            <v>48</v>
          </cell>
          <cell r="V246" t="str">
            <v>邱君益</v>
          </cell>
          <cell r="W246">
            <v>60</v>
          </cell>
          <cell r="X246" t="str">
            <v>邓倩</v>
          </cell>
        </row>
        <row r="247">
          <cell r="B247" t="str">
            <v>G513422200608263415</v>
          </cell>
          <cell r="C247">
            <v>6</v>
          </cell>
          <cell r="D247" t="str">
            <v>物化地</v>
          </cell>
          <cell r="E247" t="str">
            <v>杜基次尔</v>
          </cell>
          <cell r="F247">
            <v>426.5</v>
          </cell>
          <cell r="G247">
            <v>92</v>
          </cell>
          <cell r="H247" t="str">
            <v>刘权芳</v>
          </cell>
          <cell r="I247">
            <v>103</v>
          </cell>
          <cell r="J247" t="str">
            <v>央宗娜姆</v>
          </cell>
          <cell r="K247">
            <v>40.5</v>
          </cell>
          <cell r="L247" t="str">
            <v>张福琴</v>
          </cell>
          <cell r="M247">
            <v>47</v>
          </cell>
          <cell r="N247" t="str">
            <v>周峰</v>
          </cell>
          <cell r="O247">
            <v>65</v>
          </cell>
          <cell r="P247" t="str">
            <v>李荣鑫</v>
          </cell>
          <cell r="Q247">
            <v>33</v>
          </cell>
          <cell r="R247" t="str">
            <v>张弘</v>
          </cell>
          <cell r="S247">
            <v>33</v>
          </cell>
          <cell r="T247" t="str">
            <v>胡东缘</v>
          </cell>
          <cell r="U247">
            <v>57</v>
          </cell>
          <cell r="V247" t="str">
            <v>邱君益</v>
          </cell>
          <cell r="W247">
            <v>79</v>
          </cell>
          <cell r="X247" t="str">
            <v>邓倩</v>
          </cell>
        </row>
        <row r="248">
          <cell r="B248" t="str">
            <v>G513422200601131110</v>
          </cell>
          <cell r="C248">
            <v>6</v>
          </cell>
          <cell r="D248" t="str">
            <v>物化地</v>
          </cell>
          <cell r="E248" t="str">
            <v>吕志强</v>
          </cell>
          <cell r="F248">
            <v>390</v>
          </cell>
          <cell r="G248">
            <v>84</v>
          </cell>
          <cell r="H248" t="str">
            <v>刘权芳</v>
          </cell>
          <cell r="I248">
            <v>94</v>
          </cell>
          <cell r="J248" t="str">
            <v>央宗娜姆</v>
          </cell>
          <cell r="K248">
            <v>33</v>
          </cell>
          <cell r="L248" t="str">
            <v>张福琴</v>
          </cell>
          <cell r="M248">
            <v>47</v>
          </cell>
          <cell r="N248" t="str">
            <v>周峰</v>
          </cell>
          <cell r="O248">
            <v>61</v>
          </cell>
          <cell r="P248" t="str">
            <v>李荣鑫</v>
          </cell>
          <cell r="Q248">
            <v>35</v>
          </cell>
          <cell r="R248" t="str">
            <v>张弘</v>
          </cell>
          <cell r="S248">
            <v>52</v>
          </cell>
          <cell r="T248" t="str">
            <v>胡东缘</v>
          </cell>
          <cell r="U248">
            <v>61</v>
          </cell>
          <cell r="V248" t="str">
            <v>邱君益</v>
          </cell>
          <cell r="W248">
            <v>71</v>
          </cell>
          <cell r="X248" t="str">
            <v>邓倩</v>
          </cell>
        </row>
        <row r="249">
          <cell r="B249" t="str">
            <v>G513422200405107017</v>
          </cell>
          <cell r="C249">
            <v>6</v>
          </cell>
          <cell r="D249" t="str">
            <v>物化地</v>
          </cell>
          <cell r="E249" t="str">
            <v>鲁绒翁丁</v>
          </cell>
          <cell r="F249">
            <v>418.5</v>
          </cell>
          <cell r="G249">
            <v>80</v>
          </cell>
          <cell r="H249" t="str">
            <v>刘权芳</v>
          </cell>
          <cell r="I249">
            <v>95</v>
          </cell>
          <cell r="J249" t="str">
            <v>央宗娜姆</v>
          </cell>
          <cell r="K249">
            <v>55.5</v>
          </cell>
          <cell r="L249" t="str">
            <v>张福琴</v>
          </cell>
          <cell r="M249">
            <v>53</v>
          </cell>
          <cell r="N249" t="str">
            <v>周峰</v>
          </cell>
          <cell r="O249">
            <v>73</v>
          </cell>
          <cell r="P249" t="str">
            <v>李荣鑫</v>
          </cell>
          <cell r="Q249">
            <v>32</v>
          </cell>
          <cell r="R249" t="str">
            <v>张弘</v>
          </cell>
          <cell r="S249">
            <v>25</v>
          </cell>
          <cell r="T249" t="str">
            <v>胡东缘</v>
          </cell>
          <cell r="U249">
            <v>59</v>
          </cell>
          <cell r="V249" t="str">
            <v>邱君益</v>
          </cell>
          <cell r="W249">
            <v>62</v>
          </cell>
          <cell r="X249" t="str">
            <v>邓倩</v>
          </cell>
        </row>
        <row r="250">
          <cell r="B250" t="str">
            <v>G513422200608204028</v>
          </cell>
          <cell r="C250">
            <v>6</v>
          </cell>
          <cell r="D250" t="str">
            <v>物化地</v>
          </cell>
          <cell r="E250" t="str">
            <v>刘洛青</v>
          </cell>
          <cell r="F250">
            <v>423.5</v>
          </cell>
          <cell r="G250">
            <v>100</v>
          </cell>
          <cell r="H250" t="str">
            <v>刘权芳</v>
          </cell>
          <cell r="I250">
            <v>85</v>
          </cell>
          <cell r="J250" t="str">
            <v>央宗娜姆</v>
          </cell>
          <cell r="K250">
            <v>75.5</v>
          </cell>
          <cell r="L250" t="str">
            <v>张福琴</v>
          </cell>
          <cell r="M250">
            <v>35</v>
          </cell>
          <cell r="N250" t="str">
            <v>周峰</v>
          </cell>
          <cell r="O250">
            <v>62</v>
          </cell>
          <cell r="P250" t="str">
            <v>李荣鑫</v>
          </cell>
          <cell r="Q250">
            <v>21</v>
          </cell>
          <cell r="R250" t="str">
            <v>张弘</v>
          </cell>
          <cell r="S250">
            <v>41</v>
          </cell>
          <cell r="T250" t="str">
            <v>胡东缘</v>
          </cell>
          <cell r="U250">
            <v>43</v>
          </cell>
          <cell r="V250" t="str">
            <v>邱君益</v>
          </cell>
          <cell r="W250">
            <v>66</v>
          </cell>
          <cell r="X250" t="str">
            <v>邓倩</v>
          </cell>
        </row>
        <row r="251">
          <cell r="B251" t="str">
            <v>G513422200510016424</v>
          </cell>
          <cell r="C251">
            <v>6</v>
          </cell>
          <cell r="D251" t="str">
            <v>物化地</v>
          </cell>
          <cell r="E251" t="str">
            <v>格绒群宗</v>
          </cell>
          <cell r="F251">
            <v>402.5</v>
          </cell>
          <cell r="G251">
            <v>86</v>
          </cell>
          <cell r="H251" t="str">
            <v>刘权芳</v>
          </cell>
          <cell r="I251">
            <v>91</v>
          </cell>
          <cell r="J251" t="str">
            <v>央宗娜姆</v>
          </cell>
          <cell r="K251">
            <v>65.5</v>
          </cell>
          <cell r="L251" t="str">
            <v>张福琴</v>
          </cell>
          <cell r="M251">
            <v>27</v>
          </cell>
          <cell r="N251" t="str">
            <v>周峰</v>
          </cell>
          <cell r="O251">
            <v>66</v>
          </cell>
          <cell r="P251" t="str">
            <v>李荣鑫</v>
          </cell>
          <cell r="Q251">
            <v>41</v>
          </cell>
          <cell r="R251" t="str">
            <v>张弘</v>
          </cell>
          <cell r="S251">
            <v>36</v>
          </cell>
          <cell r="T251" t="str">
            <v>胡东缘</v>
          </cell>
          <cell r="U251">
            <v>40</v>
          </cell>
          <cell r="V251" t="str">
            <v>邱君益</v>
          </cell>
          <cell r="W251">
            <v>67</v>
          </cell>
          <cell r="X251" t="str">
            <v>邓倩</v>
          </cell>
        </row>
        <row r="252">
          <cell r="B252" t="str">
            <v>G51342220081215681X</v>
          </cell>
          <cell r="C252">
            <v>6</v>
          </cell>
          <cell r="D252" t="str">
            <v>物化地</v>
          </cell>
          <cell r="E252" t="str">
            <v>扎西尼玛</v>
          </cell>
          <cell r="F252">
            <v>395.5</v>
          </cell>
          <cell r="G252">
            <v>93</v>
          </cell>
          <cell r="H252" t="str">
            <v>刘权芳</v>
          </cell>
          <cell r="I252">
            <v>93</v>
          </cell>
          <cell r="J252" t="str">
            <v>央宗娜姆</v>
          </cell>
          <cell r="K252">
            <v>61.5</v>
          </cell>
          <cell r="L252" t="str">
            <v>张福琴</v>
          </cell>
          <cell r="M252">
            <v>24</v>
          </cell>
          <cell r="N252" t="str">
            <v>周峰</v>
          </cell>
          <cell r="O252">
            <v>59</v>
          </cell>
          <cell r="P252" t="str">
            <v>李荣鑫</v>
          </cell>
          <cell r="Q252">
            <v>32</v>
          </cell>
          <cell r="R252" t="str">
            <v>张弘</v>
          </cell>
          <cell r="S252">
            <v>42</v>
          </cell>
          <cell r="T252" t="str">
            <v>胡东缘</v>
          </cell>
          <cell r="U252">
            <v>47</v>
          </cell>
          <cell r="V252" t="str">
            <v>邱君益</v>
          </cell>
          <cell r="W252">
            <v>65</v>
          </cell>
          <cell r="X252" t="str">
            <v>邓倩</v>
          </cell>
        </row>
        <row r="253">
          <cell r="B253" t="str">
            <v>G513422200708152720</v>
          </cell>
          <cell r="C253">
            <v>6</v>
          </cell>
          <cell r="D253" t="str">
            <v>物化地</v>
          </cell>
          <cell r="E253" t="str">
            <v>王大英</v>
          </cell>
          <cell r="F253">
            <v>388.5</v>
          </cell>
          <cell r="G253">
            <v>83</v>
          </cell>
          <cell r="H253" t="str">
            <v>刘权芳</v>
          </cell>
          <cell r="I253">
            <v>93</v>
          </cell>
          <cell r="J253" t="str">
            <v>央宗娜姆</v>
          </cell>
          <cell r="K253">
            <v>61.5</v>
          </cell>
          <cell r="L253" t="str">
            <v>张福琴</v>
          </cell>
          <cell r="M253">
            <v>27</v>
          </cell>
          <cell r="N253" t="str">
            <v>周峰</v>
          </cell>
          <cell r="O253">
            <v>63</v>
          </cell>
          <cell r="P253" t="str">
            <v>李荣鑫</v>
          </cell>
          <cell r="Q253">
            <v>36</v>
          </cell>
          <cell r="R253" t="str">
            <v>张弘</v>
          </cell>
          <cell r="S253">
            <v>32</v>
          </cell>
          <cell r="T253" t="str">
            <v>胡东缘</v>
          </cell>
          <cell r="U253">
            <v>57</v>
          </cell>
          <cell r="V253" t="str">
            <v>邱君益</v>
          </cell>
          <cell r="W253">
            <v>61</v>
          </cell>
          <cell r="X253" t="str">
            <v>邓倩</v>
          </cell>
        </row>
        <row r="254">
          <cell r="B254" t="str">
            <v>G513422200609151714</v>
          </cell>
          <cell r="C254">
            <v>6</v>
          </cell>
          <cell r="D254" t="str">
            <v>物化地</v>
          </cell>
          <cell r="E254" t="str">
            <v>刘欢</v>
          </cell>
          <cell r="F254">
            <v>433</v>
          </cell>
          <cell r="G254">
            <v>84</v>
          </cell>
          <cell r="H254" t="str">
            <v>刘权芳</v>
          </cell>
          <cell r="I254">
            <v>87</v>
          </cell>
          <cell r="J254" t="str">
            <v>央宗娜姆</v>
          </cell>
          <cell r="K254">
            <v>79</v>
          </cell>
          <cell r="L254" t="str">
            <v>张福琴</v>
          </cell>
          <cell r="M254">
            <v>43</v>
          </cell>
          <cell r="N254" t="str">
            <v>周峰</v>
          </cell>
          <cell r="O254">
            <v>80</v>
          </cell>
          <cell r="P254" t="str">
            <v>李荣鑫</v>
          </cell>
          <cell r="Q254">
            <v>24</v>
          </cell>
          <cell r="R254" t="str">
            <v>张弘</v>
          </cell>
          <cell r="S254">
            <v>22</v>
          </cell>
          <cell r="T254" t="str">
            <v>胡东缘</v>
          </cell>
          <cell r="U254">
            <v>33</v>
          </cell>
          <cell r="V254" t="str">
            <v>邱君益</v>
          </cell>
          <cell r="W254">
            <v>60</v>
          </cell>
          <cell r="X254" t="str">
            <v>邓倩</v>
          </cell>
        </row>
        <row r="255">
          <cell r="B255" t="str">
            <v>G513422200607061328</v>
          </cell>
          <cell r="C255">
            <v>6</v>
          </cell>
          <cell r="D255" t="str">
            <v>物化地</v>
          </cell>
          <cell r="E255" t="str">
            <v>杨英</v>
          </cell>
          <cell r="F255">
            <v>383.5</v>
          </cell>
          <cell r="G255">
            <v>90</v>
          </cell>
          <cell r="H255" t="str">
            <v>刘权芳</v>
          </cell>
          <cell r="I255">
            <v>67</v>
          </cell>
          <cell r="J255" t="str">
            <v>央宗娜姆</v>
          </cell>
          <cell r="K255">
            <v>79.5</v>
          </cell>
          <cell r="L255" t="str">
            <v>张福琴</v>
          </cell>
          <cell r="M255">
            <v>26</v>
          </cell>
          <cell r="N255" t="str">
            <v>周峰</v>
          </cell>
          <cell r="O255">
            <v>56</v>
          </cell>
          <cell r="P255" t="str">
            <v>李荣鑫</v>
          </cell>
          <cell r="Q255">
            <v>33</v>
          </cell>
          <cell r="R255" t="str">
            <v>张弘</v>
          </cell>
          <cell r="S255">
            <v>37</v>
          </cell>
          <cell r="T255" t="str">
            <v>胡东缘</v>
          </cell>
          <cell r="U255">
            <v>57</v>
          </cell>
          <cell r="V255" t="str">
            <v>邱君益</v>
          </cell>
          <cell r="W255">
            <v>65</v>
          </cell>
          <cell r="X255" t="str">
            <v>邓倩</v>
          </cell>
        </row>
        <row r="256">
          <cell r="B256" t="str">
            <v>G513422200404243818</v>
          </cell>
          <cell r="C256">
            <v>6</v>
          </cell>
          <cell r="D256" t="str">
            <v>物化地</v>
          </cell>
          <cell r="E256" t="str">
            <v>次里扎西</v>
          </cell>
          <cell r="F256">
            <v>374</v>
          </cell>
          <cell r="G256">
            <v>82</v>
          </cell>
          <cell r="H256" t="str">
            <v>刘权芳</v>
          </cell>
          <cell r="I256">
            <v>89</v>
          </cell>
          <cell r="J256" t="str">
            <v>央宗娜姆</v>
          </cell>
          <cell r="K256">
            <v>36</v>
          </cell>
          <cell r="L256" t="str">
            <v>张福琴</v>
          </cell>
          <cell r="M256">
            <v>30</v>
          </cell>
          <cell r="N256" t="str">
            <v>周峰</v>
          </cell>
          <cell r="O256">
            <v>58</v>
          </cell>
          <cell r="P256" t="str">
            <v>李荣鑫</v>
          </cell>
          <cell r="Q256">
            <v>29</v>
          </cell>
          <cell r="R256" t="str">
            <v>张弘</v>
          </cell>
          <cell r="S256">
            <v>46</v>
          </cell>
          <cell r="T256" t="str">
            <v>胡东缘</v>
          </cell>
          <cell r="U256">
            <v>59</v>
          </cell>
          <cell r="V256" t="str">
            <v>邱君益</v>
          </cell>
          <cell r="W256">
            <v>79</v>
          </cell>
          <cell r="X256" t="str">
            <v>邓倩</v>
          </cell>
        </row>
        <row r="257">
          <cell r="B257" t="str">
            <v>G513422200504024217</v>
          </cell>
          <cell r="C257">
            <v>6</v>
          </cell>
          <cell r="D257" t="str">
            <v>物化地</v>
          </cell>
          <cell r="E257" t="str">
            <v>甲阿</v>
          </cell>
          <cell r="F257">
            <v>383</v>
          </cell>
          <cell r="G257">
            <v>80</v>
          </cell>
          <cell r="H257" t="str">
            <v>刘权芳</v>
          </cell>
          <cell r="I257">
            <v>75</v>
          </cell>
          <cell r="J257" t="str">
            <v>央宗娜姆</v>
          </cell>
          <cell r="K257">
            <v>104</v>
          </cell>
          <cell r="L257" t="str">
            <v>张福琴</v>
          </cell>
          <cell r="M257">
            <v>27</v>
          </cell>
          <cell r="N257" t="str">
            <v>周峰</v>
          </cell>
          <cell r="O257">
            <v>40</v>
          </cell>
          <cell r="P257" t="str">
            <v>李荣鑫</v>
          </cell>
          <cell r="Q257">
            <v>23</v>
          </cell>
          <cell r="R257" t="str">
            <v>张弘</v>
          </cell>
          <cell r="S257">
            <v>37</v>
          </cell>
          <cell r="T257" t="str">
            <v>胡东缘</v>
          </cell>
          <cell r="U257">
            <v>57</v>
          </cell>
          <cell r="V257" t="str">
            <v>邱君益</v>
          </cell>
          <cell r="W257">
            <v>57</v>
          </cell>
          <cell r="X257" t="str">
            <v>邓倩</v>
          </cell>
        </row>
        <row r="258">
          <cell r="B258" t="str">
            <v>G513422200612245615</v>
          </cell>
          <cell r="C258">
            <v>6</v>
          </cell>
          <cell r="D258" t="str">
            <v>物化地</v>
          </cell>
          <cell r="E258" t="str">
            <v>伍金旦珠</v>
          </cell>
          <cell r="F258">
            <v>389.5</v>
          </cell>
          <cell r="G258">
            <v>94</v>
          </cell>
          <cell r="H258" t="str">
            <v>刘权芳</v>
          </cell>
          <cell r="I258">
            <v>91</v>
          </cell>
          <cell r="J258" t="str">
            <v>央宗娜姆</v>
          </cell>
          <cell r="K258">
            <v>58.5</v>
          </cell>
          <cell r="L258" t="str">
            <v>张福琴</v>
          </cell>
          <cell r="M258">
            <v>14</v>
          </cell>
          <cell r="N258" t="str">
            <v>周峰</v>
          </cell>
          <cell r="O258">
            <v>53</v>
          </cell>
          <cell r="P258" t="str">
            <v>李荣鑫</v>
          </cell>
          <cell r="Q258">
            <v>23</v>
          </cell>
          <cell r="R258" t="str">
            <v>张弘</v>
          </cell>
          <cell r="S258">
            <v>35</v>
          </cell>
          <cell r="T258" t="str">
            <v>胡东缘</v>
          </cell>
          <cell r="U258">
            <v>46</v>
          </cell>
          <cell r="V258" t="str">
            <v>邱君益</v>
          </cell>
          <cell r="W258">
            <v>79</v>
          </cell>
          <cell r="X258" t="str">
            <v>邓倩</v>
          </cell>
        </row>
        <row r="259">
          <cell r="B259" t="str">
            <v>G513423200709210044</v>
          </cell>
          <cell r="C259">
            <v>6</v>
          </cell>
          <cell r="D259" t="str">
            <v>物化地</v>
          </cell>
          <cell r="E259" t="str">
            <v>陈赟</v>
          </cell>
          <cell r="F259">
            <v>368.5</v>
          </cell>
          <cell r="G259">
            <v>82</v>
          </cell>
          <cell r="H259" t="str">
            <v>刘权芳</v>
          </cell>
          <cell r="I259">
            <v>70</v>
          </cell>
          <cell r="J259" t="str">
            <v>央宗娜姆</v>
          </cell>
          <cell r="K259">
            <v>53.5</v>
          </cell>
          <cell r="L259" t="str">
            <v>张福琴</v>
          </cell>
          <cell r="M259">
            <v>31</v>
          </cell>
          <cell r="N259" t="str">
            <v>周峰</v>
          </cell>
          <cell r="O259">
            <v>55</v>
          </cell>
          <cell r="P259" t="str">
            <v>李荣鑫</v>
          </cell>
          <cell r="Q259">
            <v>42</v>
          </cell>
          <cell r="R259" t="str">
            <v>张弘</v>
          </cell>
          <cell r="S259">
            <v>36</v>
          </cell>
          <cell r="T259" t="str">
            <v>胡东缘</v>
          </cell>
          <cell r="U259">
            <v>44</v>
          </cell>
          <cell r="V259" t="str">
            <v>邱君益</v>
          </cell>
          <cell r="W259">
            <v>77</v>
          </cell>
          <cell r="X259" t="str">
            <v>邓倩</v>
          </cell>
        </row>
        <row r="260">
          <cell r="B260" t="str">
            <v>G513422200604121524</v>
          </cell>
          <cell r="C260">
            <v>6</v>
          </cell>
          <cell r="D260" t="str">
            <v>物化地</v>
          </cell>
          <cell r="E260" t="str">
            <v>降初娜姆</v>
          </cell>
          <cell r="F260">
            <v>357.5</v>
          </cell>
          <cell r="G260">
            <v>79</v>
          </cell>
          <cell r="H260" t="str">
            <v>刘权芳</v>
          </cell>
          <cell r="I260">
            <v>70</v>
          </cell>
          <cell r="J260" t="str">
            <v>央宗娜姆</v>
          </cell>
          <cell r="K260">
            <v>87.5</v>
          </cell>
          <cell r="L260" t="str">
            <v>张福琴</v>
          </cell>
          <cell r="M260">
            <v>11</v>
          </cell>
          <cell r="N260" t="str">
            <v>周峰</v>
          </cell>
          <cell r="O260">
            <v>49</v>
          </cell>
          <cell r="P260" t="str">
            <v>李荣鑫</v>
          </cell>
          <cell r="Q260">
            <v>36</v>
          </cell>
          <cell r="R260" t="str">
            <v>张弘</v>
          </cell>
          <cell r="S260">
            <v>51</v>
          </cell>
          <cell r="T260" t="str">
            <v>胡东缘</v>
          </cell>
          <cell r="U260">
            <v>43</v>
          </cell>
          <cell r="V260" t="str">
            <v>邱君益</v>
          </cell>
          <cell r="W260">
            <v>61</v>
          </cell>
          <cell r="X260" t="str">
            <v>邓倩</v>
          </cell>
        </row>
        <row r="261">
          <cell r="B261" t="str">
            <v>G513422200407202923</v>
          </cell>
          <cell r="C261">
            <v>6</v>
          </cell>
          <cell r="D261" t="str">
            <v>物化地</v>
          </cell>
          <cell r="E261" t="str">
            <v>苏龙英</v>
          </cell>
          <cell r="F261">
            <v>376.5</v>
          </cell>
          <cell r="G261">
            <v>94</v>
          </cell>
          <cell r="H261" t="str">
            <v>刘权芳</v>
          </cell>
          <cell r="I261">
            <v>64</v>
          </cell>
          <cell r="J261" t="str">
            <v>央宗娜姆</v>
          </cell>
          <cell r="K261">
            <v>78.5</v>
          </cell>
          <cell r="L261" t="str">
            <v>张福琴</v>
          </cell>
          <cell r="M261">
            <v>20</v>
          </cell>
          <cell r="N261" t="str">
            <v>周峰</v>
          </cell>
          <cell r="O261">
            <v>58</v>
          </cell>
          <cell r="P261" t="str">
            <v>李荣鑫</v>
          </cell>
          <cell r="Q261">
            <v>39</v>
          </cell>
          <cell r="R261" t="str">
            <v>张弘</v>
          </cell>
          <cell r="S261">
            <v>28</v>
          </cell>
          <cell r="T261" t="str">
            <v>胡东缘</v>
          </cell>
          <cell r="U261">
            <v>44</v>
          </cell>
          <cell r="V261" t="str">
            <v>邱君益</v>
          </cell>
          <cell r="W261">
            <v>62</v>
          </cell>
          <cell r="X261" t="str">
            <v>邓倩</v>
          </cell>
        </row>
        <row r="262">
          <cell r="B262" t="str">
            <v>G513422200501032713</v>
          </cell>
          <cell r="C262">
            <v>6</v>
          </cell>
          <cell r="D262" t="str">
            <v>物化地</v>
          </cell>
          <cell r="E262" t="str">
            <v>杨顺杰</v>
          </cell>
          <cell r="F262">
            <v>385.5</v>
          </cell>
          <cell r="G262">
            <v>77</v>
          </cell>
          <cell r="H262" t="str">
            <v>刘权芳</v>
          </cell>
          <cell r="I262">
            <v>60</v>
          </cell>
          <cell r="J262" t="str">
            <v>央宗娜姆</v>
          </cell>
          <cell r="K262">
            <v>81.5</v>
          </cell>
          <cell r="L262" t="str">
            <v>张福琴</v>
          </cell>
          <cell r="M262">
            <v>36</v>
          </cell>
          <cell r="N262" t="str">
            <v>周峰</v>
          </cell>
          <cell r="O262">
            <v>65</v>
          </cell>
          <cell r="P262" t="str">
            <v>李荣鑫</v>
          </cell>
          <cell r="Q262">
            <v>22</v>
          </cell>
          <cell r="R262" t="str">
            <v>张弘</v>
          </cell>
          <cell r="S262">
            <v>23</v>
          </cell>
          <cell r="T262" t="str">
            <v>胡东缘</v>
          </cell>
          <cell r="U262">
            <v>55</v>
          </cell>
          <cell r="V262" t="str">
            <v>邱君益</v>
          </cell>
          <cell r="W262">
            <v>66</v>
          </cell>
          <cell r="X262" t="str">
            <v>邓倩</v>
          </cell>
        </row>
        <row r="263">
          <cell r="B263" t="str">
            <v>G51342220070108071X</v>
          </cell>
          <cell r="C263">
            <v>6</v>
          </cell>
          <cell r="D263" t="str">
            <v>物化地</v>
          </cell>
          <cell r="E263" t="str">
            <v>马旦珠</v>
          </cell>
          <cell r="F263">
            <v>401</v>
          </cell>
          <cell r="G263">
            <v>82</v>
          </cell>
          <cell r="H263" t="str">
            <v>刘权芳</v>
          </cell>
          <cell r="I263">
            <v>78</v>
          </cell>
          <cell r="J263" t="str">
            <v>央宗娜姆</v>
          </cell>
          <cell r="K263">
            <v>83</v>
          </cell>
          <cell r="L263" t="str">
            <v>张福琴</v>
          </cell>
          <cell r="M263">
            <v>26</v>
          </cell>
          <cell r="N263" t="str">
            <v>周峰</v>
          </cell>
          <cell r="O263">
            <v>62</v>
          </cell>
          <cell r="P263" t="str">
            <v>李荣鑫</v>
          </cell>
          <cell r="Q263">
            <v>24</v>
          </cell>
          <cell r="R263" t="str">
            <v>张弘</v>
          </cell>
          <cell r="S263">
            <v>18</v>
          </cell>
          <cell r="T263" t="str">
            <v>胡东缘</v>
          </cell>
          <cell r="U263">
            <v>41</v>
          </cell>
          <cell r="V263" t="str">
            <v>邱君益</v>
          </cell>
          <cell r="W263">
            <v>70</v>
          </cell>
          <cell r="X263" t="str">
            <v>邓倩</v>
          </cell>
        </row>
        <row r="264">
          <cell r="B264" t="str">
            <v>G513422200710166224</v>
          </cell>
          <cell r="C264">
            <v>6</v>
          </cell>
          <cell r="D264" t="str">
            <v>物化地</v>
          </cell>
          <cell r="E264" t="str">
            <v>蔡明莉</v>
          </cell>
          <cell r="F264">
            <v>388.5</v>
          </cell>
          <cell r="G264">
            <v>95</v>
          </cell>
          <cell r="H264" t="str">
            <v>刘权芳</v>
          </cell>
          <cell r="I264">
            <v>77</v>
          </cell>
          <cell r="J264" t="str">
            <v>央宗娜姆</v>
          </cell>
          <cell r="K264">
            <v>61.5</v>
          </cell>
          <cell r="L264" t="str">
            <v>张福琴</v>
          </cell>
          <cell r="M264">
            <v>31</v>
          </cell>
          <cell r="N264" t="str">
            <v>周峰</v>
          </cell>
          <cell r="O264">
            <v>62</v>
          </cell>
          <cell r="P264" t="str">
            <v>李荣鑫</v>
          </cell>
          <cell r="Q264">
            <v>23</v>
          </cell>
          <cell r="R264" t="str">
            <v>张弘</v>
          </cell>
          <cell r="S264">
            <v>34</v>
          </cell>
          <cell r="T264" t="str">
            <v>胡东缘</v>
          </cell>
          <cell r="U264">
            <v>38</v>
          </cell>
          <cell r="V264" t="str">
            <v>邱君益</v>
          </cell>
          <cell r="W264">
            <v>62</v>
          </cell>
          <cell r="X264" t="str">
            <v>邓倩</v>
          </cell>
        </row>
        <row r="265">
          <cell r="B265" t="str">
            <v>G513427200607084222</v>
          </cell>
          <cell r="C265">
            <v>6</v>
          </cell>
          <cell r="D265" t="str">
            <v>物化地</v>
          </cell>
          <cell r="E265" t="str">
            <v>杨永春</v>
          </cell>
          <cell r="F265">
            <v>371</v>
          </cell>
          <cell r="G265">
            <v>69</v>
          </cell>
          <cell r="H265" t="str">
            <v>刘权芳</v>
          </cell>
          <cell r="I265">
            <v>98</v>
          </cell>
          <cell r="J265" t="str">
            <v>央宗娜姆</v>
          </cell>
          <cell r="K265">
            <v>65</v>
          </cell>
          <cell r="L265" t="str">
            <v>张福琴</v>
          </cell>
          <cell r="M265">
            <v>10</v>
          </cell>
          <cell r="N265" t="str">
            <v>周峰</v>
          </cell>
          <cell r="O265">
            <v>65</v>
          </cell>
          <cell r="P265" t="str">
            <v>李荣鑫</v>
          </cell>
          <cell r="Q265">
            <v>27</v>
          </cell>
          <cell r="R265" t="str">
            <v>张弘</v>
          </cell>
          <cell r="S265">
            <v>42</v>
          </cell>
          <cell r="T265" t="str">
            <v>胡东缘</v>
          </cell>
          <cell r="U265">
            <v>43</v>
          </cell>
          <cell r="V265" t="str">
            <v>邱君益</v>
          </cell>
          <cell r="W265">
            <v>64</v>
          </cell>
          <cell r="X265" t="str">
            <v>邓倩</v>
          </cell>
        </row>
        <row r="266">
          <cell r="B266" t="str">
            <v>G513422200412053424</v>
          </cell>
          <cell r="C266">
            <v>6</v>
          </cell>
          <cell r="D266" t="str">
            <v>物化地</v>
          </cell>
          <cell r="E266" t="str">
            <v>姜玲</v>
          </cell>
          <cell r="F266">
            <v>375.5</v>
          </cell>
          <cell r="G266">
            <v>77</v>
          </cell>
          <cell r="H266" t="str">
            <v>刘权芳</v>
          </cell>
          <cell r="I266">
            <v>85</v>
          </cell>
          <cell r="J266" t="str">
            <v>央宗娜姆</v>
          </cell>
          <cell r="K266">
            <v>87.5</v>
          </cell>
          <cell r="L266" t="str">
            <v>张福琴</v>
          </cell>
          <cell r="M266">
            <v>17</v>
          </cell>
          <cell r="N266" t="str">
            <v>周峰</v>
          </cell>
          <cell r="O266">
            <v>49</v>
          </cell>
          <cell r="P266" t="str">
            <v>李荣鑫</v>
          </cell>
          <cell r="Q266">
            <v>29</v>
          </cell>
          <cell r="R266" t="str">
            <v>张弘</v>
          </cell>
          <cell r="S266">
            <v>23</v>
          </cell>
          <cell r="T266" t="str">
            <v>胡东缘</v>
          </cell>
          <cell r="U266">
            <v>54</v>
          </cell>
          <cell r="V266" t="str">
            <v>邱君益</v>
          </cell>
          <cell r="W266">
            <v>60</v>
          </cell>
          <cell r="X266" t="str">
            <v>邓倩</v>
          </cell>
        </row>
        <row r="267">
          <cell r="B267" t="str">
            <v>G513422200402024814</v>
          </cell>
          <cell r="C267">
            <v>6</v>
          </cell>
          <cell r="D267" t="str">
            <v>物化地</v>
          </cell>
          <cell r="E267" t="str">
            <v>次伦苏朗</v>
          </cell>
          <cell r="F267">
            <v>372.5</v>
          </cell>
          <cell r="G267">
            <v>74</v>
          </cell>
          <cell r="H267" t="str">
            <v>刘权芳</v>
          </cell>
          <cell r="I267">
            <v>83</v>
          </cell>
          <cell r="J267" t="str">
            <v>央宗娜姆</v>
          </cell>
          <cell r="K267">
            <v>57.5</v>
          </cell>
          <cell r="L267" t="str">
            <v>张福琴</v>
          </cell>
          <cell r="M267">
            <v>37</v>
          </cell>
          <cell r="N267" t="str">
            <v>周峰</v>
          </cell>
          <cell r="O267">
            <v>57</v>
          </cell>
          <cell r="P267" t="str">
            <v>李荣鑫</v>
          </cell>
          <cell r="Q267">
            <v>31</v>
          </cell>
          <cell r="R267" t="str">
            <v>张弘</v>
          </cell>
          <cell r="S267">
            <v>23</v>
          </cell>
          <cell r="T267" t="str">
            <v>胡东缘</v>
          </cell>
          <cell r="U267">
            <v>47</v>
          </cell>
          <cell r="V267" t="str">
            <v>邱君益</v>
          </cell>
          <cell r="W267">
            <v>64</v>
          </cell>
          <cell r="X267" t="str">
            <v>邓倩</v>
          </cell>
        </row>
        <row r="268">
          <cell r="B268" t="str">
            <v>G513422200202281525</v>
          </cell>
          <cell r="C268">
            <v>6</v>
          </cell>
          <cell r="D268" t="str">
            <v>物化地</v>
          </cell>
          <cell r="E268" t="str">
            <v>马使且</v>
          </cell>
          <cell r="F268">
            <v>363</v>
          </cell>
          <cell r="G268">
            <v>85</v>
          </cell>
          <cell r="H268" t="str">
            <v>刘权芳</v>
          </cell>
          <cell r="I268">
            <v>73</v>
          </cell>
          <cell r="J268" t="str">
            <v>央宗娜姆</v>
          </cell>
          <cell r="K268">
            <v>67</v>
          </cell>
          <cell r="L268" t="str">
            <v>张福琴</v>
          </cell>
          <cell r="M268">
            <v>34</v>
          </cell>
          <cell r="N268" t="str">
            <v>周峰</v>
          </cell>
          <cell r="O268">
            <v>40</v>
          </cell>
          <cell r="P268" t="str">
            <v>李荣鑫</v>
          </cell>
          <cell r="Q268">
            <v>30</v>
          </cell>
          <cell r="R268" t="str">
            <v>张弘</v>
          </cell>
          <cell r="S268">
            <v>31</v>
          </cell>
          <cell r="T268" t="str">
            <v>胡东缘</v>
          </cell>
          <cell r="U268">
            <v>47</v>
          </cell>
          <cell r="V268" t="str">
            <v>邱君益</v>
          </cell>
          <cell r="W268">
            <v>64</v>
          </cell>
          <cell r="X268" t="str">
            <v>邓倩</v>
          </cell>
        </row>
        <row r="269">
          <cell r="B269" t="str">
            <v>G513422200407107010</v>
          </cell>
          <cell r="C269">
            <v>6</v>
          </cell>
          <cell r="D269" t="str">
            <v>物化地</v>
          </cell>
          <cell r="E269" t="str">
            <v>丁争杜基</v>
          </cell>
          <cell r="F269">
            <v>368.5</v>
          </cell>
          <cell r="G269">
            <v>77</v>
          </cell>
          <cell r="H269" t="str">
            <v>刘权芳</v>
          </cell>
          <cell r="I269">
            <v>79</v>
          </cell>
          <cell r="J269" t="str">
            <v>央宗娜姆</v>
          </cell>
          <cell r="K269">
            <v>35.5</v>
          </cell>
          <cell r="L269" t="str">
            <v>张福琴</v>
          </cell>
          <cell r="M269">
            <v>40</v>
          </cell>
          <cell r="N269" t="str">
            <v>周峰</v>
          </cell>
          <cell r="O269">
            <v>80</v>
          </cell>
          <cell r="P269" t="str">
            <v>李荣鑫</v>
          </cell>
          <cell r="Q269">
            <v>32</v>
          </cell>
          <cell r="R269" t="str">
            <v>张弘</v>
          </cell>
          <cell r="S269">
            <v>26</v>
          </cell>
          <cell r="T269" t="str">
            <v>胡东缘</v>
          </cell>
          <cell r="U269">
            <v>44</v>
          </cell>
          <cell r="V269" t="str">
            <v>邱君益</v>
          </cell>
          <cell r="W269">
            <v>57</v>
          </cell>
          <cell r="X269" t="str">
            <v>邓倩</v>
          </cell>
        </row>
        <row r="270">
          <cell r="B270" t="str">
            <v>G513422200509212321</v>
          </cell>
          <cell r="C270">
            <v>6</v>
          </cell>
          <cell r="D270" t="str">
            <v>物化地</v>
          </cell>
          <cell r="E270" t="str">
            <v>罗国建</v>
          </cell>
          <cell r="F270">
            <v>354.5</v>
          </cell>
          <cell r="G270">
            <v>79</v>
          </cell>
          <cell r="H270" t="str">
            <v>刘权芳</v>
          </cell>
          <cell r="I270">
            <v>56</v>
          </cell>
          <cell r="J270" t="str">
            <v>央宗娜姆</v>
          </cell>
          <cell r="K270">
            <v>66.5</v>
          </cell>
          <cell r="L270" t="str">
            <v>张福琴</v>
          </cell>
          <cell r="M270">
            <v>29</v>
          </cell>
          <cell r="N270" t="str">
            <v>周峰</v>
          </cell>
          <cell r="O270">
            <v>58</v>
          </cell>
          <cell r="P270" t="str">
            <v>李荣鑫</v>
          </cell>
          <cell r="Q270">
            <v>32</v>
          </cell>
          <cell r="R270" t="str">
            <v>张弘</v>
          </cell>
          <cell r="S270">
            <v>41</v>
          </cell>
          <cell r="T270" t="str">
            <v>胡东缘</v>
          </cell>
          <cell r="U270">
            <v>38</v>
          </cell>
          <cell r="V270" t="str">
            <v>邱君益</v>
          </cell>
          <cell r="W270">
            <v>66</v>
          </cell>
          <cell r="X270" t="str">
            <v>邓倩</v>
          </cell>
        </row>
        <row r="271">
          <cell r="B271" t="str">
            <v>G513422200703204229</v>
          </cell>
          <cell r="C271">
            <v>6</v>
          </cell>
          <cell r="D271" t="str">
            <v>物化地</v>
          </cell>
          <cell r="E271" t="str">
            <v>扎拉布尺</v>
          </cell>
          <cell r="F271">
            <v>344.5</v>
          </cell>
          <cell r="G271">
            <v>88</v>
          </cell>
          <cell r="H271" t="str">
            <v>刘权芳</v>
          </cell>
          <cell r="I271">
            <v>83</v>
          </cell>
          <cell r="J271" t="str">
            <v>央宗娜姆</v>
          </cell>
          <cell r="K271">
            <v>49.5</v>
          </cell>
          <cell r="L271" t="str">
            <v>张福琴</v>
          </cell>
          <cell r="M271">
            <v>11</v>
          </cell>
          <cell r="N271" t="str">
            <v>周峰</v>
          </cell>
          <cell r="O271">
            <v>62</v>
          </cell>
          <cell r="P271" t="str">
            <v>李荣鑫</v>
          </cell>
          <cell r="Q271">
            <v>31</v>
          </cell>
          <cell r="R271" t="str">
            <v>张弘</v>
          </cell>
          <cell r="S271">
            <v>34</v>
          </cell>
          <cell r="T271" t="str">
            <v>胡东缘</v>
          </cell>
          <cell r="U271">
            <v>54</v>
          </cell>
          <cell r="V271" t="str">
            <v>邱君益</v>
          </cell>
          <cell r="W271">
            <v>51</v>
          </cell>
          <cell r="X271" t="str">
            <v>邓倩</v>
          </cell>
        </row>
        <row r="272">
          <cell r="B272" t="str">
            <v>G510322200505243499</v>
          </cell>
          <cell r="C272">
            <v>6</v>
          </cell>
          <cell r="D272" t="str">
            <v>物化地</v>
          </cell>
          <cell r="E272" t="str">
            <v>刘钧</v>
          </cell>
          <cell r="F272">
            <v>366</v>
          </cell>
          <cell r="G272">
            <v>79</v>
          </cell>
          <cell r="H272" t="str">
            <v>刘权芳</v>
          </cell>
          <cell r="I272">
            <v>73</v>
          </cell>
          <cell r="J272" t="str">
            <v>央宗娜姆</v>
          </cell>
          <cell r="K272">
            <v>73</v>
          </cell>
          <cell r="L272" t="str">
            <v>张福琴</v>
          </cell>
          <cell r="M272">
            <v>36</v>
          </cell>
          <cell r="N272" t="str">
            <v>周峰</v>
          </cell>
          <cell r="O272">
            <v>44</v>
          </cell>
          <cell r="P272" t="str">
            <v>李荣鑫</v>
          </cell>
          <cell r="Q272">
            <v>21</v>
          </cell>
          <cell r="R272" t="str">
            <v>张弘</v>
          </cell>
          <cell r="S272">
            <v>29</v>
          </cell>
          <cell r="T272" t="str">
            <v>胡东缘</v>
          </cell>
          <cell r="U272">
            <v>46</v>
          </cell>
          <cell r="V272" t="str">
            <v>邱君益</v>
          </cell>
          <cell r="W272">
            <v>61</v>
          </cell>
          <cell r="X272" t="str">
            <v>邓倩</v>
          </cell>
        </row>
        <row r="273">
          <cell r="B273" t="str">
            <v>G513422200406040926</v>
          </cell>
          <cell r="C273">
            <v>6</v>
          </cell>
          <cell r="D273" t="str">
            <v>物化地</v>
          </cell>
          <cell r="E273" t="str">
            <v>项依萍</v>
          </cell>
          <cell r="F273">
            <v>350</v>
          </cell>
          <cell r="G273">
            <v>91</v>
          </cell>
          <cell r="H273" t="str">
            <v>刘权芳</v>
          </cell>
          <cell r="I273">
            <v>61</v>
          </cell>
          <cell r="J273" t="str">
            <v>央宗娜姆</v>
          </cell>
          <cell r="K273">
            <v>60</v>
          </cell>
          <cell r="L273" t="str">
            <v>张福琴</v>
          </cell>
          <cell r="M273">
            <v>24</v>
          </cell>
          <cell r="N273" t="str">
            <v>周峰</v>
          </cell>
          <cell r="O273">
            <v>50</v>
          </cell>
          <cell r="P273" t="str">
            <v>李荣鑫</v>
          </cell>
          <cell r="Q273">
            <v>27</v>
          </cell>
          <cell r="R273" t="str">
            <v>张弘</v>
          </cell>
          <cell r="S273">
            <v>40</v>
          </cell>
          <cell r="T273" t="str">
            <v>胡东缘</v>
          </cell>
          <cell r="U273">
            <v>43</v>
          </cell>
          <cell r="V273" t="str">
            <v>邱君益</v>
          </cell>
          <cell r="W273">
            <v>64</v>
          </cell>
          <cell r="X273" t="str">
            <v>邓倩</v>
          </cell>
        </row>
        <row r="274">
          <cell r="B274" t="str">
            <v>G513422200609044425</v>
          </cell>
          <cell r="C274">
            <v>6</v>
          </cell>
          <cell r="D274" t="str">
            <v>物化地</v>
          </cell>
          <cell r="E274" t="str">
            <v>何建英</v>
          </cell>
          <cell r="F274">
            <v>364</v>
          </cell>
          <cell r="G274">
            <v>84</v>
          </cell>
          <cell r="H274" t="str">
            <v>刘权芳</v>
          </cell>
          <cell r="I274">
            <v>60</v>
          </cell>
          <cell r="J274" t="str">
            <v>央宗娜姆</v>
          </cell>
          <cell r="K274">
            <v>74</v>
          </cell>
          <cell r="L274" t="str">
            <v>张福琴</v>
          </cell>
          <cell r="M274">
            <v>28</v>
          </cell>
          <cell r="N274" t="str">
            <v>周峰</v>
          </cell>
          <cell r="O274">
            <v>62</v>
          </cell>
          <cell r="P274" t="str">
            <v>李荣鑫</v>
          </cell>
          <cell r="Q274">
            <v>22</v>
          </cell>
          <cell r="R274" t="str">
            <v>张弘</v>
          </cell>
          <cell r="S274">
            <v>31</v>
          </cell>
          <cell r="T274" t="str">
            <v>胡东缘</v>
          </cell>
          <cell r="U274">
            <v>36</v>
          </cell>
          <cell r="V274" t="str">
            <v>邱君益</v>
          </cell>
          <cell r="W274">
            <v>56</v>
          </cell>
          <cell r="X274" t="str">
            <v>邓倩</v>
          </cell>
        </row>
        <row r="275">
          <cell r="B275" t="str">
            <v>G513422200609271118</v>
          </cell>
          <cell r="C275">
            <v>6</v>
          </cell>
          <cell r="D275" t="str">
            <v>物化地</v>
          </cell>
          <cell r="E275" t="str">
            <v>毛靖伟</v>
          </cell>
          <cell r="F275">
            <v>329.5</v>
          </cell>
          <cell r="G275">
            <v>90</v>
          </cell>
          <cell r="H275" t="str">
            <v>刘权芳</v>
          </cell>
          <cell r="I275">
            <v>70</v>
          </cell>
          <cell r="J275" t="str">
            <v>央宗娜姆</v>
          </cell>
          <cell r="K275">
            <v>34.5</v>
          </cell>
          <cell r="L275" t="str">
            <v>张福琴</v>
          </cell>
          <cell r="M275">
            <v>22</v>
          </cell>
          <cell r="N275" t="str">
            <v>周峰</v>
          </cell>
          <cell r="O275">
            <v>47</v>
          </cell>
          <cell r="P275" t="str">
            <v>李荣鑫</v>
          </cell>
          <cell r="Q275">
            <v>30</v>
          </cell>
          <cell r="R275" t="str">
            <v>张弘</v>
          </cell>
          <cell r="S275">
            <v>39</v>
          </cell>
          <cell r="T275" t="str">
            <v>胡东缘</v>
          </cell>
          <cell r="U275">
            <v>53</v>
          </cell>
          <cell r="V275" t="str">
            <v>邱君益</v>
          </cell>
          <cell r="W275">
            <v>66</v>
          </cell>
          <cell r="X275" t="str">
            <v>邓倩</v>
          </cell>
        </row>
        <row r="276">
          <cell r="B276" t="str">
            <v>G513422200410087014</v>
          </cell>
          <cell r="C276">
            <v>6</v>
          </cell>
          <cell r="D276" t="str">
            <v>物化地</v>
          </cell>
          <cell r="E276" t="str">
            <v>偏初然吉</v>
          </cell>
          <cell r="F276">
            <v>350.5</v>
          </cell>
          <cell r="G276">
            <v>76</v>
          </cell>
          <cell r="H276" t="str">
            <v>刘权芳</v>
          </cell>
          <cell r="I276">
            <v>68</v>
          </cell>
          <cell r="J276" t="str">
            <v>央宗娜姆</v>
          </cell>
          <cell r="K276">
            <v>53.5</v>
          </cell>
          <cell r="L276" t="str">
            <v>张福琴</v>
          </cell>
          <cell r="M276">
            <v>31</v>
          </cell>
          <cell r="N276" t="str">
            <v>周峰</v>
          </cell>
          <cell r="O276">
            <v>60</v>
          </cell>
          <cell r="P276" t="str">
            <v>李荣鑫</v>
          </cell>
          <cell r="Q276">
            <v>24</v>
          </cell>
          <cell r="R276" t="str">
            <v>张弘</v>
          </cell>
          <cell r="S276">
            <v>28</v>
          </cell>
          <cell r="T276" t="str">
            <v>胡东缘</v>
          </cell>
          <cell r="U276">
            <v>46</v>
          </cell>
          <cell r="V276" t="str">
            <v>邱君益</v>
          </cell>
          <cell r="W276">
            <v>62</v>
          </cell>
          <cell r="X276" t="str">
            <v>邓倩</v>
          </cell>
        </row>
        <row r="277">
          <cell r="B277" t="str">
            <v>G513422200611082957</v>
          </cell>
          <cell r="C277">
            <v>6</v>
          </cell>
          <cell r="D277" t="str">
            <v>物化地</v>
          </cell>
          <cell r="E277" t="str">
            <v>严勇康</v>
          </cell>
          <cell r="F277">
            <v>341</v>
          </cell>
          <cell r="G277">
            <v>87</v>
          </cell>
          <cell r="H277" t="str">
            <v>刘权芳</v>
          </cell>
          <cell r="I277">
            <v>78</v>
          </cell>
          <cell r="J277" t="str">
            <v>央宗娜姆</v>
          </cell>
          <cell r="K277">
            <v>58</v>
          </cell>
          <cell r="L277" t="str">
            <v>张福琴</v>
          </cell>
          <cell r="M277">
            <v>19</v>
          </cell>
          <cell r="N277" t="str">
            <v>周峰</v>
          </cell>
          <cell r="O277">
            <v>44</v>
          </cell>
          <cell r="P277" t="str">
            <v>李荣鑫</v>
          </cell>
          <cell r="Q277">
            <v>21</v>
          </cell>
          <cell r="R277" t="str">
            <v>张弘</v>
          </cell>
          <cell r="S277">
            <v>33</v>
          </cell>
          <cell r="T277" t="str">
            <v>胡东缘</v>
          </cell>
          <cell r="U277">
            <v>48</v>
          </cell>
          <cell r="V277" t="str">
            <v>邱君益</v>
          </cell>
          <cell r="W277">
            <v>55</v>
          </cell>
          <cell r="X277" t="str">
            <v>邓倩</v>
          </cell>
        </row>
        <row r="278">
          <cell r="B278" t="str">
            <v>G513422200605045412</v>
          </cell>
          <cell r="C278">
            <v>6</v>
          </cell>
          <cell r="D278" t="str">
            <v>物化地</v>
          </cell>
          <cell r="E278" t="str">
            <v>呷茸旦珠</v>
          </cell>
          <cell r="F278">
            <v>326</v>
          </cell>
          <cell r="G278">
            <v>83</v>
          </cell>
          <cell r="H278" t="str">
            <v>刘权芳</v>
          </cell>
          <cell r="I278">
            <v>70</v>
          </cell>
          <cell r="J278" t="str">
            <v>央宗娜姆</v>
          </cell>
          <cell r="K278">
            <v>27</v>
          </cell>
          <cell r="L278" t="str">
            <v>张福琴</v>
          </cell>
          <cell r="M278">
            <v>30</v>
          </cell>
          <cell r="N278" t="str">
            <v>周峰</v>
          </cell>
          <cell r="O278">
            <v>49</v>
          </cell>
          <cell r="P278" t="str">
            <v>李荣鑫</v>
          </cell>
          <cell r="Q278">
            <v>18</v>
          </cell>
          <cell r="R278" t="str">
            <v>张弘</v>
          </cell>
          <cell r="S278">
            <v>38</v>
          </cell>
          <cell r="T278" t="str">
            <v>胡东缘</v>
          </cell>
          <cell r="U278">
            <v>56</v>
          </cell>
          <cell r="V278" t="str">
            <v>邱君益</v>
          </cell>
          <cell r="W278">
            <v>67</v>
          </cell>
          <cell r="X278" t="str">
            <v>邓倩</v>
          </cell>
        </row>
        <row r="279">
          <cell r="B279" t="str">
            <v>G51342220061012481X</v>
          </cell>
          <cell r="C279">
            <v>6</v>
          </cell>
          <cell r="D279" t="str">
            <v>物化地</v>
          </cell>
          <cell r="E279" t="str">
            <v>杜基偏初</v>
          </cell>
          <cell r="F279">
            <v>341.5</v>
          </cell>
          <cell r="G279">
            <v>80</v>
          </cell>
          <cell r="H279" t="str">
            <v>刘权芳</v>
          </cell>
          <cell r="I279">
            <v>69</v>
          </cell>
          <cell r="J279" t="str">
            <v>央宗娜姆</v>
          </cell>
          <cell r="K279">
            <v>71.5</v>
          </cell>
          <cell r="L279" t="str">
            <v>张福琴</v>
          </cell>
          <cell r="M279">
            <v>15</v>
          </cell>
          <cell r="N279" t="str">
            <v>周峰</v>
          </cell>
          <cell r="O279">
            <v>50</v>
          </cell>
          <cell r="P279" t="str">
            <v>李荣鑫</v>
          </cell>
          <cell r="Q279">
            <v>23</v>
          </cell>
          <cell r="R279" t="str">
            <v>张弘</v>
          </cell>
          <cell r="S279">
            <v>25</v>
          </cell>
          <cell r="T279" t="str">
            <v>胡东缘</v>
          </cell>
          <cell r="U279">
            <v>46</v>
          </cell>
          <cell r="V279" t="str">
            <v>邱君益</v>
          </cell>
          <cell r="W279">
            <v>56</v>
          </cell>
          <cell r="X279" t="str">
            <v>邓倩</v>
          </cell>
        </row>
        <row r="280">
          <cell r="B280" t="str">
            <v>G513422200505200729</v>
          </cell>
          <cell r="C280">
            <v>6</v>
          </cell>
          <cell r="D280" t="str">
            <v>物化地</v>
          </cell>
          <cell r="E280" t="str">
            <v>王村里</v>
          </cell>
          <cell r="F280">
            <v>326.5</v>
          </cell>
          <cell r="G280">
            <v>80</v>
          </cell>
          <cell r="H280" t="str">
            <v>刘权芳</v>
          </cell>
          <cell r="I280">
            <v>74</v>
          </cell>
          <cell r="J280" t="str">
            <v>央宗娜姆</v>
          </cell>
          <cell r="K280">
            <v>32.5</v>
          </cell>
          <cell r="L280" t="str">
            <v>张福琴</v>
          </cell>
          <cell r="M280">
            <v>16</v>
          </cell>
          <cell r="N280" t="str">
            <v>周峰</v>
          </cell>
          <cell r="O280">
            <v>54</v>
          </cell>
          <cell r="P280" t="str">
            <v>李荣鑫</v>
          </cell>
          <cell r="Q280">
            <v>21</v>
          </cell>
          <cell r="R280" t="str">
            <v>张弘</v>
          </cell>
          <cell r="S280">
            <v>33</v>
          </cell>
          <cell r="T280" t="str">
            <v>胡东缘</v>
          </cell>
          <cell r="U280">
            <v>45</v>
          </cell>
          <cell r="V280" t="str">
            <v>邱君益</v>
          </cell>
          <cell r="W280">
            <v>70</v>
          </cell>
          <cell r="X280" t="str">
            <v>邓倩</v>
          </cell>
        </row>
        <row r="281">
          <cell r="B281" t="str">
            <v>G513422200706130034</v>
          </cell>
          <cell r="C281">
            <v>6</v>
          </cell>
          <cell r="D281" t="str">
            <v>物化地</v>
          </cell>
          <cell r="E281" t="str">
            <v>陈佳文</v>
          </cell>
          <cell r="F281">
            <v>298.5</v>
          </cell>
          <cell r="G281">
            <v>81</v>
          </cell>
          <cell r="H281" t="str">
            <v>刘权芳</v>
          </cell>
          <cell r="I281">
            <v>49</v>
          </cell>
          <cell r="J281" t="str">
            <v>央宗娜姆</v>
          </cell>
          <cell r="K281">
            <v>59.5</v>
          </cell>
          <cell r="L281" t="str">
            <v>张福琴</v>
          </cell>
          <cell r="M281">
            <v>15</v>
          </cell>
          <cell r="N281" t="str">
            <v>周峰</v>
          </cell>
          <cell r="O281">
            <v>33</v>
          </cell>
          <cell r="P281" t="str">
            <v>李荣鑫</v>
          </cell>
          <cell r="Q281">
            <v>28</v>
          </cell>
          <cell r="R281" t="str">
            <v>张弘</v>
          </cell>
          <cell r="S281">
            <v>42</v>
          </cell>
          <cell r="T281" t="str">
            <v>胡东缘</v>
          </cell>
          <cell r="U281">
            <v>56</v>
          </cell>
          <cell r="V281" t="str">
            <v>邱君益</v>
          </cell>
          <cell r="W281">
            <v>61</v>
          </cell>
          <cell r="X281" t="str">
            <v>邓倩</v>
          </cell>
        </row>
        <row r="282">
          <cell r="B282" t="str">
            <v>G513422200809104437</v>
          </cell>
          <cell r="C282">
            <v>6</v>
          </cell>
          <cell r="D282" t="str">
            <v>物化地</v>
          </cell>
          <cell r="E282" t="str">
            <v>马友华</v>
          </cell>
          <cell r="F282">
            <v>311.5</v>
          </cell>
          <cell r="G282">
            <v>75</v>
          </cell>
          <cell r="H282" t="str">
            <v>刘权芳</v>
          </cell>
          <cell r="I282">
            <v>57</v>
          </cell>
          <cell r="J282" t="str">
            <v>央宗娜姆</v>
          </cell>
          <cell r="K282">
            <v>38.5</v>
          </cell>
          <cell r="L282" t="str">
            <v>张福琴</v>
          </cell>
          <cell r="M282">
            <v>19</v>
          </cell>
          <cell r="N282" t="str">
            <v>周峰</v>
          </cell>
          <cell r="O282">
            <v>64</v>
          </cell>
          <cell r="P282" t="str">
            <v>李荣鑫</v>
          </cell>
          <cell r="Q282">
            <v>33</v>
          </cell>
          <cell r="R282" t="str">
            <v>张弘</v>
          </cell>
          <cell r="S282">
            <v>32</v>
          </cell>
          <cell r="T282" t="str">
            <v>胡东缘</v>
          </cell>
          <cell r="U282">
            <v>43</v>
          </cell>
          <cell r="V282" t="str">
            <v>邱君益</v>
          </cell>
          <cell r="W282">
            <v>58</v>
          </cell>
          <cell r="X282" t="str">
            <v>邓倩</v>
          </cell>
        </row>
        <row r="283">
          <cell r="B283" t="str">
            <v>G513422200307204817</v>
          </cell>
          <cell r="C283">
            <v>6</v>
          </cell>
          <cell r="D283" t="str">
            <v>物化地</v>
          </cell>
          <cell r="E283" t="str">
            <v>苏朗翁丁</v>
          </cell>
          <cell r="F283">
            <v>309.5</v>
          </cell>
          <cell r="G283">
            <v>73</v>
          </cell>
          <cell r="H283" t="str">
            <v>刘权芳</v>
          </cell>
          <cell r="I283">
            <v>85</v>
          </cell>
          <cell r="J283" t="str">
            <v>央宗娜姆</v>
          </cell>
          <cell r="K283">
            <v>52.5</v>
          </cell>
          <cell r="L283" t="str">
            <v>张福琴</v>
          </cell>
          <cell r="M283">
            <v>11</v>
          </cell>
          <cell r="N283" t="str">
            <v>周峰</v>
          </cell>
          <cell r="O283">
            <v>37</v>
          </cell>
          <cell r="P283" t="str">
            <v>李荣鑫</v>
          </cell>
          <cell r="Q283">
            <v>19</v>
          </cell>
          <cell r="R283" t="str">
            <v>张弘</v>
          </cell>
          <cell r="S283">
            <v>40</v>
          </cell>
          <cell r="T283" t="str">
            <v>胡东缘</v>
          </cell>
          <cell r="U283">
            <v>40</v>
          </cell>
          <cell r="V283" t="str">
            <v>邱君益</v>
          </cell>
          <cell r="W283">
            <v>51</v>
          </cell>
          <cell r="X283" t="str">
            <v>邓倩</v>
          </cell>
        </row>
        <row r="284">
          <cell r="B284" t="str">
            <v>G513422200605012119</v>
          </cell>
          <cell r="C284">
            <v>6</v>
          </cell>
          <cell r="D284" t="str">
            <v>物化地</v>
          </cell>
          <cell r="E284" t="str">
            <v>马健昆</v>
          </cell>
          <cell r="F284">
            <v>313</v>
          </cell>
          <cell r="G284">
            <v>82</v>
          </cell>
          <cell r="H284" t="str">
            <v>刘权芳</v>
          </cell>
          <cell r="I284">
            <v>77</v>
          </cell>
          <cell r="J284" t="str">
            <v>央宗娜姆</v>
          </cell>
          <cell r="K284">
            <v>29</v>
          </cell>
          <cell r="L284" t="str">
            <v>张福琴</v>
          </cell>
          <cell r="M284">
            <v>17</v>
          </cell>
          <cell r="N284" t="str">
            <v>周峰</v>
          </cell>
          <cell r="O284">
            <v>45</v>
          </cell>
          <cell r="P284" t="str">
            <v>李荣鑫</v>
          </cell>
          <cell r="Q284">
            <v>17</v>
          </cell>
          <cell r="R284" t="str">
            <v>张弘</v>
          </cell>
          <cell r="S284">
            <v>33</v>
          </cell>
          <cell r="T284" t="str">
            <v>胡东缘</v>
          </cell>
          <cell r="U284">
            <v>40</v>
          </cell>
          <cell r="V284" t="str">
            <v>邱君益</v>
          </cell>
          <cell r="W284">
            <v>63</v>
          </cell>
          <cell r="X284" t="str">
            <v>邓倩</v>
          </cell>
        </row>
        <row r="285">
          <cell r="B285" t="str">
            <v>G513422200312010910</v>
          </cell>
          <cell r="C285">
            <v>6</v>
          </cell>
          <cell r="D285" t="str">
            <v>物化地</v>
          </cell>
          <cell r="E285" t="str">
            <v>李小龙</v>
          </cell>
          <cell r="F285">
            <v>321</v>
          </cell>
          <cell r="G285">
            <v>86</v>
          </cell>
          <cell r="H285" t="str">
            <v>刘权芳</v>
          </cell>
          <cell r="I285">
            <v>90</v>
          </cell>
          <cell r="J285" t="str">
            <v>央宗娜姆</v>
          </cell>
          <cell r="K285">
            <v>27</v>
          </cell>
          <cell r="L285" t="str">
            <v>张福琴</v>
          </cell>
          <cell r="M285">
            <v>22</v>
          </cell>
          <cell r="N285" t="str">
            <v>周峰</v>
          </cell>
          <cell r="O285">
            <v>27</v>
          </cell>
          <cell r="P285" t="str">
            <v>李荣鑫</v>
          </cell>
          <cell r="Q285">
            <v>24</v>
          </cell>
          <cell r="R285" t="str">
            <v>张弘</v>
          </cell>
          <cell r="S285">
            <v>18</v>
          </cell>
          <cell r="T285" t="str">
            <v>胡东缘</v>
          </cell>
          <cell r="U285">
            <v>36</v>
          </cell>
          <cell r="V285" t="str">
            <v>邱君益</v>
          </cell>
          <cell r="W285">
            <v>69</v>
          </cell>
          <cell r="X285" t="str">
            <v>邓倩</v>
          </cell>
        </row>
        <row r="286">
          <cell r="B286" t="str">
            <v>G51342220061213072X</v>
          </cell>
          <cell r="C286">
            <v>6</v>
          </cell>
          <cell r="D286" t="str">
            <v>物化地</v>
          </cell>
          <cell r="E286" t="str">
            <v>马文珍</v>
          </cell>
          <cell r="F286">
            <v>317</v>
          </cell>
          <cell r="G286">
            <v>80</v>
          </cell>
          <cell r="H286" t="str">
            <v>刘权芳</v>
          </cell>
          <cell r="I286">
            <v>37</v>
          </cell>
          <cell r="J286" t="str">
            <v>央宗娜姆</v>
          </cell>
          <cell r="K286">
            <v>55</v>
          </cell>
          <cell r="L286" t="str">
            <v>张福琴</v>
          </cell>
          <cell r="M286">
            <v>28</v>
          </cell>
          <cell r="N286" t="str">
            <v>周峰</v>
          </cell>
          <cell r="O286">
            <v>64</v>
          </cell>
          <cell r="P286" t="str">
            <v>李荣鑫</v>
          </cell>
          <cell r="Q286">
            <v>17</v>
          </cell>
          <cell r="R286" t="str">
            <v>张弘</v>
          </cell>
          <cell r="S286">
            <v>26</v>
          </cell>
          <cell r="T286" t="str">
            <v>胡东缘</v>
          </cell>
          <cell r="U286">
            <v>38</v>
          </cell>
          <cell r="V286" t="str">
            <v>邱君益</v>
          </cell>
          <cell r="W286">
            <v>53</v>
          </cell>
          <cell r="X286" t="str">
            <v>邓倩</v>
          </cell>
        </row>
        <row r="287">
          <cell r="B287" t="str">
            <v>G513422200605300911</v>
          </cell>
          <cell r="C287">
            <v>6</v>
          </cell>
          <cell r="D287" t="str">
            <v>物化地</v>
          </cell>
          <cell r="E287" t="str">
            <v>钟宣海</v>
          </cell>
          <cell r="F287">
            <v>286</v>
          </cell>
          <cell r="G287">
            <v>71</v>
          </cell>
          <cell r="H287" t="str">
            <v>刘权芳</v>
          </cell>
          <cell r="I287">
            <v>72</v>
          </cell>
          <cell r="J287" t="str">
            <v>央宗娜姆</v>
          </cell>
          <cell r="K287">
            <v>23</v>
          </cell>
          <cell r="L287" t="str">
            <v>张福琴</v>
          </cell>
          <cell r="M287">
            <v>22</v>
          </cell>
          <cell r="N287" t="str">
            <v>周峰</v>
          </cell>
          <cell r="O287">
            <v>56</v>
          </cell>
          <cell r="P287" t="str">
            <v>李荣鑫</v>
          </cell>
          <cell r="Q287">
            <v>20</v>
          </cell>
          <cell r="R287" t="str">
            <v>张弘</v>
          </cell>
          <cell r="S287">
            <v>6</v>
          </cell>
          <cell r="T287" t="str">
            <v>胡东缘</v>
          </cell>
          <cell r="U287">
            <v>33</v>
          </cell>
          <cell r="V287" t="str">
            <v>邱君益</v>
          </cell>
          <cell r="W287">
            <v>42</v>
          </cell>
          <cell r="X287" t="str">
            <v>邓倩</v>
          </cell>
        </row>
        <row r="288">
          <cell r="B288" t="str">
            <v>G513422200611030030</v>
          </cell>
          <cell r="C288">
            <v>6</v>
          </cell>
          <cell r="D288" t="str">
            <v>物化地</v>
          </cell>
          <cell r="E288" t="str">
            <v>巴松多杰</v>
          </cell>
          <cell r="F288">
            <v>255</v>
          </cell>
          <cell r="G288">
            <v>62</v>
          </cell>
          <cell r="H288" t="str">
            <v>刘权芳</v>
          </cell>
          <cell r="I288">
            <v>53</v>
          </cell>
          <cell r="J288" t="str">
            <v>央宗娜姆</v>
          </cell>
          <cell r="K288">
            <v>44</v>
          </cell>
          <cell r="L288" t="str">
            <v>张福琴</v>
          </cell>
          <cell r="M288">
            <v>23</v>
          </cell>
          <cell r="N288" t="str">
            <v>周峰</v>
          </cell>
          <cell r="O288">
            <v>26</v>
          </cell>
          <cell r="P288" t="str">
            <v>李荣鑫</v>
          </cell>
          <cell r="Q288">
            <v>19</v>
          </cell>
          <cell r="R288" t="str">
            <v>张弘</v>
          </cell>
          <cell r="S288">
            <v>15</v>
          </cell>
          <cell r="T288" t="str">
            <v>胡东缘</v>
          </cell>
          <cell r="U288">
            <v>19</v>
          </cell>
          <cell r="V288" t="str">
            <v>邱君益</v>
          </cell>
          <cell r="W288">
            <v>47</v>
          </cell>
          <cell r="X288" t="str">
            <v>邓倩</v>
          </cell>
        </row>
        <row r="289">
          <cell r="B289" t="str">
            <v>G513422200506126225</v>
          </cell>
          <cell r="C289">
            <v>6</v>
          </cell>
          <cell r="D289" t="str">
            <v>物生地</v>
          </cell>
          <cell r="E289" t="str">
            <v>杨友英</v>
          </cell>
          <cell r="F289">
            <v>123</v>
          </cell>
          <cell r="G289">
            <v>93</v>
          </cell>
          <cell r="H289" t="str">
            <v>刘权芳</v>
          </cell>
          <cell r="I289" t="str">
            <v/>
          </cell>
          <cell r="J289" t="str">
            <v>央宗娜姆</v>
          </cell>
          <cell r="K289" t="str">
            <v/>
          </cell>
          <cell r="L289" t="str">
            <v>张福琴</v>
          </cell>
          <cell r="M289">
            <v>30</v>
          </cell>
          <cell r="N289" t="str">
            <v>周峰</v>
          </cell>
          <cell r="O289" t="str">
            <v/>
          </cell>
          <cell r="P289" t="str">
            <v>李荣鑫</v>
          </cell>
          <cell r="Q289">
            <v>36</v>
          </cell>
          <cell r="R289" t="str">
            <v>张弘</v>
          </cell>
          <cell r="S289" t="str">
            <v/>
          </cell>
          <cell r="T289" t="str">
            <v>胡东缘</v>
          </cell>
          <cell r="U289">
            <v>61</v>
          </cell>
          <cell r="V289" t="str">
            <v>邱君益</v>
          </cell>
          <cell r="W289" t="str">
            <v/>
          </cell>
          <cell r="X289" t="str">
            <v>邓倩</v>
          </cell>
        </row>
        <row r="290">
          <cell r="B290" t="str">
            <v>G513422200601310012</v>
          </cell>
          <cell r="C290">
            <v>7</v>
          </cell>
          <cell r="D290" t="str">
            <v>物化生</v>
          </cell>
          <cell r="E290" t="str">
            <v>赵星俊</v>
          </cell>
          <cell r="F290">
            <v>310</v>
          </cell>
          <cell r="G290">
            <v>90</v>
          </cell>
          <cell r="H290" t="str">
            <v>李正琪</v>
          </cell>
          <cell r="I290">
            <v>55</v>
          </cell>
          <cell r="J290" t="str">
            <v>曹云萍</v>
          </cell>
          <cell r="K290">
            <v>30</v>
          </cell>
          <cell r="L290" t="str">
            <v>陈国萍</v>
          </cell>
          <cell r="M290">
            <v>21</v>
          </cell>
          <cell r="N290" t="str">
            <v>康小平</v>
          </cell>
          <cell r="O290">
            <v>59</v>
          </cell>
          <cell r="P290" t="str">
            <v>叶小军</v>
          </cell>
          <cell r="Q290">
            <v>55</v>
          </cell>
          <cell r="R290" t="str">
            <v>尤顺芝</v>
          </cell>
          <cell r="S290">
            <v>24</v>
          </cell>
          <cell r="T290" t="str">
            <v>马巫各</v>
          </cell>
          <cell r="U290">
            <v>47</v>
          </cell>
          <cell r="V290" t="str">
            <v>杨国芬</v>
          </cell>
          <cell r="W290">
            <v>75</v>
          </cell>
          <cell r="X290" t="str">
            <v>胡柔殳</v>
          </cell>
        </row>
        <row r="291">
          <cell r="B291" t="str">
            <v>G513422200711125029</v>
          </cell>
          <cell r="C291">
            <v>7</v>
          </cell>
          <cell r="D291" t="str">
            <v>物化生</v>
          </cell>
          <cell r="E291" t="str">
            <v>扎西祝玛</v>
          </cell>
          <cell r="F291">
            <v>264.5</v>
          </cell>
          <cell r="G291">
            <v>65</v>
          </cell>
          <cell r="H291" t="str">
            <v>李正琪</v>
          </cell>
          <cell r="I291">
            <v>56</v>
          </cell>
          <cell r="J291" t="str">
            <v>曹云萍</v>
          </cell>
          <cell r="K291">
            <v>35.5</v>
          </cell>
          <cell r="L291" t="str">
            <v>陈国萍</v>
          </cell>
          <cell r="M291">
            <v>16</v>
          </cell>
          <cell r="N291" t="str">
            <v>康小平</v>
          </cell>
          <cell r="O291">
            <v>46</v>
          </cell>
          <cell r="P291" t="str">
            <v>叶小军</v>
          </cell>
          <cell r="Q291">
            <v>46</v>
          </cell>
          <cell r="R291" t="str">
            <v>尤顺芝</v>
          </cell>
          <cell r="S291">
            <v>33</v>
          </cell>
          <cell r="T291" t="str">
            <v>马巫各</v>
          </cell>
          <cell r="U291">
            <v>50</v>
          </cell>
          <cell r="V291" t="str">
            <v>杨国芬</v>
          </cell>
          <cell r="W291">
            <v>32</v>
          </cell>
          <cell r="X291" t="str">
            <v>胡柔殳</v>
          </cell>
        </row>
        <row r="292">
          <cell r="B292" t="str">
            <v>G513422200509152533</v>
          </cell>
          <cell r="C292">
            <v>7</v>
          </cell>
          <cell r="D292" t="str">
            <v>物化生</v>
          </cell>
          <cell r="E292" t="str">
            <v>叶新</v>
          </cell>
          <cell r="F292">
            <v>297</v>
          </cell>
          <cell r="G292">
            <v>85</v>
          </cell>
          <cell r="H292" t="str">
            <v>李正琪</v>
          </cell>
          <cell r="I292">
            <v>61</v>
          </cell>
          <cell r="J292" t="str">
            <v>曹云萍</v>
          </cell>
          <cell r="K292">
            <v>14</v>
          </cell>
          <cell r="L292" t="str">
            <v>陈国萍</v>
          </cell>
          <cell r="M292">
            <v>45</v>
          </cell>
          <cell r="N292" t="str">
            <v>康小平</v>
          </cell>
          <cell r="O292">
            <v>30</v>
          </cell>
          <cell r="P292" t="str">
            <v>叶小军</v>
          </cell>
          <cell r="Q292">
            <v>62</v>
          </cell>
          <cell r="R292" t="str">
            <v>尤顺芝</v>
          </cell>
          <cell r="S292">
            <v>31</v>
          </cell>
          <cell r="T292" t="str">
            <v>马巫各</v>
          </cell>
          <cell r="U292">
            <v>36</v>
          </cell>
          <cell r="V292" t="str">
            <v>杨国芬</v>
          </cell>
          <cell r="W292">
            <v>41</v>
          </cell>
          <cell r="X292" t="str">
            <v>胡柔殳</v>
          </cell>
        </row>
        <row r="293">
          <cell r="B293" t="str">
            <v>G513422200702026635</v>
          </cell>
          <cell r="C293">
            <v>7</v>
          </cell>
          <cell r="D293" t="str">
            <v>物化生</v>
          </cell>
          <cell r="E293" t="str">
            <v>杨文龙</v>
          </cell>
          <cell r="F293">
            <v>314.5</v>
          </cell>
          <cell r="G293">
            <v>74</v>
          </cell>
          <cell r="H293" t="str">
            <v>李正琪</v>
          </cell>
          <cell r="I293">
            <v>66</v>
          </cell>
          <cell r="J293" t="str">
            <v>曹云萍</v>
          </cell>
          <cell r="K293">
            <v>48.5</v>
          </cell>
          <cell r="L293" t="str">
            <v>陈国萍</v>
          </cell>
          <cell r="M293">
            <v>32</v>
          </cell>
          <cell r="N293" t="str">
            <v>康小平</v>
          </cell>
          <cell r="O293">
            <v>48</v>
          </cell>
          <cell r="P293" t="str">
            <v>叶小军</v>
          </cell>
          <cell r="Q293">
            <v>46</v>
          </cell>
          <cell r="R293" t="str">
            <v>尤顺芝</v>
          </cell>
          <cell r="S293">
            <v>35</v>
          </cell>
          <cell r="T293" t="str">
            <v>马巫各</v>
          </cell>
          <cell r="U293">
            <v>33</v>
          </cell>
          <cell r="V293" t="str">
            <v>杨国芬</v>
          </cell>
          <cell r="W293">
            <v>42</v>
          </cell>
          <cell r="X293" t="str">
            <v>胡柔殳</v>
          </cell>
        </row>
        <row r="294">
          <cell r="B294" t="str">
            <v>G513422200701122318</v>
          </cell>
          <cell r="C294">
            <v>7</v>
          </cell>
          <cell r="D294" t="str">
            <v>物化生</v>
          </cell>
          <cell r="E294" t="str">
            <v>杨关保</v>
          </cell>
          <cell r="F294">
            <v>293</v>
          </cell>
          <cell r="G294">
            <v>77</v>
          </cell>
          <cell r="H294" t="str">
            <v>李正琪</v>
          </cell>
          <cell r="I294">
            <v>62</v>
          </cell>
          <cell r="J294" t="str">
            <v>曹云萍</v>
          </cell>
          <cell r="K294">
            <v>35</v>
          </cell>
          <cell r="L294" t="str">
            <v>陈国萍</v>
          </cell>
          <cell r="M294">
            <v>23</v>
          </cell>
          <cell r="N294" t="str">
            <v>康小平</v>
          </cell>
          <cell r="O294">
            <v>51</v>
          </cell>
          <cell r="P294" t="str">
            <v>叶小军</v>
          </cell>
          <cell r="Q294">
            <v>45</v>
          </cell>
          <cell r="R294" t="str">
            <v>尤顺芝</v>
          </cell>
          <cell r="S294">
            <v>39</v>
          </cell>
          <cell r="T294" t="str">
            <v>马巫各</v>
          </cell>
          <cell r="U294">
            <v>34</v>
          </cell>
          <cell r="V294" t="str">
            <v>杨国芬</v>
          </cell>
          <cell r="W294">
            <v>57</v>
          </cell>
          <cell r="X294" t="str">
            <v>胡柔殳</v>
          </cell>
        </row>
        <row r="295">
          <cell r="B295" t="str">
            <v>G513422200511142115</v>
          </cell>
          <cell r="C295">
            <v>7</v>
          </cell>
          <cell r="D295" t="str">
            <v>物化生</v>
          </cell>
          <cell r="E295" t="str">
            <v>杨尔康</v>
          </cell>
          <cell r="F295">
            <v>274.5</v>
          </cell>
          <cell r="G295">
            <v>70</v>
          </cell>
          <cell r="H295" t="str">
            <v>李正琪</v>
          </cell>
          <cell r="I295">
            <v>63</v>
          </cell>
          <cell r="J295" t="str">
            <v>曹云萍</v>
          </cell>
          <cell r="K295">
            <v>44.5</v>
          </cell>
          <cell r="L295" t="str">
            <v>陈国萍</v>
          </cell>
          <cell r="M295">
            <v>18</v>
          </cell>
          <cell r="N295" t="str">
            <v>康小平</v>
          </cell>
          <cell r="O295">
            <v>47</v>
          </cell>
          <cell r="P295" t="str">
            <v>叶小军</v>
          </cell>
          <cell r="Q295">
            <v>32</v>
          </cell>
          <cell r="R295" t="str">
            <v>尤顺芝</v>
          </cell>
          <cell r="S295">
            <v>44</v>
          </cell>
          <cell r="T295" t="str">
            <v>马巫各</v>
          </cell>
          <cell r="U295">
            <v>44</v>
          </cell>
          <cell r="V295" t="str">
            <v>杨国芬</v>
          </cell>
          <cell r="W295">
            <v>60</v>
          </cell>
          <cell r="X295" t="str">
            <v>胡柔殳</v>
          </cell>
        </row>
        <row r="296">
          <cell r="B296" t="str">
            <v>G513422200603132512</v>
          </cell>
          <cell r="C296">
            <v>7</v>
          </cell>
          <cell r="D296" t="str">
            <v>物化生</v>
          </cell>
          <cell r="E296" t="str">
            <v>严正华</v>
          </cell>
          <cell r="F296">
            <v>341</v>
          </cell>
          <cell r="G296">
            <v>69</v>
          </cell>
          <cell r="H296" t="str">
            <v>李正琪</v>
          </cell>
          <cell r="I296">
            <v>85</v>
          </cell>
          <cell r="J296" t="str">
            <v>曹云萍</v>
          </cell>
          <cell r="K296">
            <v>24</v>
          </cell>
          <cell r="L296" t="str">
            <v>陈国萍</v>
          </cell>
          <cell r="M296">
            <v>50</v>
          </cell>
          <cell r="N296" t="str">
            <v>康小平</v>
          </cell>
          <cell r="O296">
            <v>67</v>
          </cell>
          <cell r="P296" t="str">
            <v>叶小军</v>
          </cell>
          <cell r="Q296">
            <v>46</v>
          </cell>
          <cell r="R296" t="str">
            <v>尤顺芝</v>
          </cell>
          <cell r="S296">
            <v>20</v>
          </cell>
          <cell r="T296" t="str">
            <v>马巫各</v>
          </cell>
          <cell r="U296">
            <v>27</v>
          </cell>
          <cell r="V296" t="str">
            <v>杨国芬</v>
          </cell>
          <cell r="W296">
            <v>48</v>
          </cell>
          <cell r="X296" t="str">
            <v>胡柔殳</v>
          </cell>
        </row>
        <row r="297">
          <cell r="B297" t="str">
            <v>G513422200704012528</v>
          </cell>
          <cell r="C297">
            <v>7</v>
          </cell>
          <cell r="D297" t="str">
            <v>物化生</v>
          </cell>
          <cell r="E297" t="str">
            <v>徐如梅</v>
          </cell>
          <cell r="F297">
            <v>309</v>
          </cell>
          <cell r="G297">
            <v>81</v>
          </cell>
          <cell r="H297" t="str">
            <v>李正琪</v>
          </cell>
          <cell r="I297">
            <v>70</v>
          </cell>
          <cell r="J297" t="str">
            <v>曹云萍</v>
          </cell>
          <cell r="K297">
            <v>67</v>
          </cell>
          <cell r="L297" t="str">
            <v>陈国萍</v>
          </cell>
          <cell r="M297">
            <v>22</v>
          </cell>
          <cell r="N297" t="str">
            <v>康小平</v>
          </cell>
          <cell r="O297">
            <v>34</v>
          </cell>
          <cell r="P297" t="str">
            <v>叶小军</v>
          </cell>
          <cell r="Q297">
            <v>35</v>
          </cell>
          <cell r="R297" t="str">
            <v>尤顺芝</v>
          </cell>
          <cell r="S297">
            <v>27</v>
          </cell>
          <cell r="T297" t="str">
            <v>马巫各</v>
          </cell>
          <cell r="U297">
            <v>32</v>
          </cell>
          <cell r="V297" t="str">
            <v>杨国芬</v>
          </cell>
          <cell r="W297">
            <v>48</v>
          </cell>
          <cell r="X297" t="str">
            <v>胡柔殳</v>
          </cell>
        </row>
        <row r="298">
          <cell r="B298" t="str">
            <v>G513422200505151728</v>
          </cell>
          <cell r="C298">
            <v>7</v>
          </cell>
          <cell r="D298" t="str">
            <v>物生地</v>
          </cell>
          <cell r="E298" t="str">
            <v>项秋琳</v>
          </cell>
          <cell r="F298">
            <v>221</v>
          </cell>
          <cell r="G298">
            <v>55</v>
          </cell>
          <cell r="H298" t="str">
            <v>李正琪</v>
          </cell>
          <cell r="I298">
            <v>50</v>
          </cell>
          <cell r="J298" t="str">
            <v>曹云萍</v>
          </cell>
          <cell r="K298">
            <v>25</v>
          </cell>
          <cell r="L298" t="str">
            <v>陈国萍</v>
          </cell>
          <cell r="M298">
            <v>11</v>
          </cell>
          <cell r="N298" t="str">
            <v>康小平</v>
          </cell>
          <cell r="O298">
            <v>25</v>
          </cell>
          <cell r="P298" t="str">
            <v>贾学英</v>
          </cell>
          <cell r="Q298">
            <v>32</v>
          </cell>
          <cell r="R298" t="str">
            <v>尤顺芝</v>
          </cell>
          <cell r="S298">
            <v>29</v>
          </cell>
          <cell r="T298" t="str">
            <v>马巫各</v>
          </cell>
          <cell r="U298">
            <v>21</v>
          </cell>
          <cell r="V298" t="str">
            <v>杨国芬</v>
          </cell>
          <cell r="W298">
            <v>48</v>
          </cell>
          <cell r="X298" t="str">
            <v>米晓妹</v>
          </cell>
        </row>
        <row r="299">
          <cell r="B299" t="str">
            <v>G513422200509140014</v>
          </cell>
          <cell r="C299">
            <v>7</v>
          </cell>
          <cell r="D299" t="str">
            <v>物化生</v>
          </cell>
          <cell r="E299" t="str">
            <v>伍希</v>
          </cell>
          <cell r="F299">
            <v>286</v>
          </cell>
          <cell r="G299">
            <v>80</v>
          </cell>
          <cell r="H299" t="str">
            <v>李正琪</v>
          </cell>
          <cell r="I299">
            <v>77</v>
          </cell>
          <cell r="J299" t="str">
            <v>曹云萍</v>
          </cell>
          <cell r="K299">
            <v>30</v>
          </cell>
          <cell r="L299" t="str">
            <v>陈国萍</v>
          </cell>
          <cell r="M299">
            <v>18</v>
          </cell>
          <cell r="N299" t="str">
            <v>康小平</v>
          </cell>
          <cell r="O299">
            <v>41</v>
          </cell>
          <cell r="P299" t="str">
            <v>叶小军</v>
          </cell>
          <cell r="Q299">
            <v>40</v>
          </cell>
          <cell r="R299" t="str">
            <v>尤顺芝</v>
          </cell>
          <cell r="S299">
            <v>17</v>
          </cell>
          <cell r="T299" t="str">
            <v>马巫各</v>
          </cell>
          <cell r="U299">
            <v>37</v>
          </cell>
          <cell r="V299" t="str">
            <v>杨国芬</v>
          </cell>
          <cell r="W299">
            <v>53</v>
          </cell>
          <cell r="X299" t="str">
            <v>胡柔殳</v>
          </cell>
        </row>
        <row r="300">
          <cell r="B300" t="str">
            <v>G513422200802080719</v>
          </cell>
          <cell r="C300">
            <v>7</v>
          </cell>
          <cell r="D300" t="str">
            <v>物化生</v>
          </cell>
          <cell r="E300" t="str">
            <v>王金兵</v>
          </cell>
          <cell r="F300">
            <v>302</v>
          </cell>
          <cell r="G300">
            <v>81</v>
          </cell>
          <cell r="H300" t="str">
            <v>李正琪</v>
          </cell>
          <cell r="I300">
            <v>69</v>
          </cell>
          <cell r="J300" t="str">
            <v>曹云萍</v>
          </cell>
          <cell r="K300">
            <v>20</v>
          </cell>
          <cell r="L300" t="str">
            <v>陈国萍</v>
          </cell>
          <cell r="M300">
            <v>24</v>
          </cell>
          <cell r="N300" t="str">
            <v>康小平</v>
          </cell>
          <cell r="O300">
            <v>59</v>
          </cell>
          <cell r="P300" t="str">
            <v>叶小军</v>
          </cell>
          <cell r="Q300">
            <v>49</v>
          </cell>
          <cell r="R300" t="str">
            <v>尤顺芝</v>
          </cell>
          <cell r="S300">
            <v>27</v>
          </cell>
          <cell r="T300" t="str">
            <v>马巫各</v>
          </cell>
          <cell r="U300">
            <v>33</v>
          </cell>
          <cell r="V300" t="str">
            <v>杨国芬</v>
          </cell>
          <cell r="W300">
            <v>43</v>
          </cell>
          <cell r="X300" t="str">
            <v>胡柔殳</v>
          </cell>
        </row>
        <row r="301">
          <cell r="B301" t="str">
            <v>G513422200611082914</v>
          </cell>
          <cell r="C301">
            <v>7</v>
          </cell>
          <cell r="D301" t="str">
            <v>物化生</v>
          </cell>
          <cell r="E301" t="str">
            <v>王昊</v>
          </cell>
          <cell r="F301">
            <v>271</v>
          </cell>
          <cell r="G301">
            <v>70</v>
          </cell>
          <cell r="H301" t="str">
            <v>李正琪</v>
          </cell>
          <cell r="I301">
            <v>76</v>
          </cell>
          <cell r="J301" t="str">
            <v>曹云萍</v>
          </cell>
          <cell r="K301">
            <v>30</v>
          </cell>
          <cell r="L301" t="str">
            <v>陈国萍</v>
          </cell>
          <cell r="M301">
            <v>11</v>
          </cell>
          <cell r="N301" t="str">
            <v>康小平</v>
          </cell>
          <cell r="O301">
            <v>40</v>
          </cell>
          <cell r="P301" t="str">
            <v>叶小军</v>
          </cell>
          <cell r="Q301">
            <v>44</v>
          </cell>
          <cell r="R301" t="str">
            <v>尤顺芝</v>
          </cell>
          <cell r="S301">
            <v>35</v>
          </cell>
          <cell r="T301" t="str">
            <v>马巫各</v>
          </cell>
          <cell r="U301">
            <v>25</v>
          </cell>
          <cell r="V301" t="str">
            <v>杨国芬</v>
          </cell>
          <cell r="W301">
            <v>41</v>
          </cell>
          <cell r="X301" t="str">
            <v>胡柔殳</v>
          </cell>
        </row>
        <row r="302">
          <cell r="B302" t="str">
            <v>G513422200611181314</v>
          </cell>
          <cell r="C302">
            <v>7</v>
          </cell>
          <cell r="D302" t="str">
            <v>物生地</v>
          </cell>
          <cell r="E302" t="str">
            <v>王海龙</v>
          </cell>
          <cell r="F302">
            <v>301</v>
          </cell>
          <cell r="G302">
            <v>70</v>
          </cell>
          <cell r="H302" t="str">
            <v>李正琪</v>
          </cell>
          <cell r="I302">
            <v>78</v>
          </cell>
          <cell r="J302" t="str">
            <v>曹云萍</v>
          </cell>
          <cell r="K302">
            <v>46</v>
          </cell>
          <cell r="L302" t="str">
            <v>陈国萍</v>
          </cell>
          <cell r="M302">
            <v>9</v>
          </cell>
          <cell r="N302" t="str">
            <v>康小平</v>
          </cell>
          <cell r="O302">
            <v>24</v>
          </cell>
          <cell r="P302" t="str">
            <v>贾学英</v>
          </cell>
          <cell r="Q302">
            <v>43</v>
          </cell>
          <cell r="R302" t="str">
            <v>尤顺芝</v>
          </cell>
          <cell r="S302">
            <v>20</v>
          </cell>
          <cell r="T302" t="str">
            <v>马巫各</v>
          </cell>
          <cell r="U302">
            <v>44</v>
          </cell>
          <cell r="V302" t="str">
            <v>杨国芬</v>
          </cell>
          <cell r="W302">
            <v>55</v>
          </cell>
          <cell r="X302" t="str">
            <v>米晓妹</v>
          </cell>
        </row>
        <row r="303">
          <cell r="B303" t="str">
            <v>G513422200810153826</v>
          </cell>
          <cell r="C303">
            <v>7</v>
          </cell>
          <cell r="D303" t="str">
            <v>物化生</v>
          </cell>
          <cell r="E303" t="str">
            <v>王芳</v>
          </cell>
          <cell r="F303">
            <v>263</v>
          </cell>
          <cell r="G303">
            <v>74</v>
          </cell>
          <cell r="H303" t="str">
            <v>李正琪</v>
          </cell>
          <cell r="I303">
            <v>46</v>
          </cell>
          <cell r="J303" t="str">
            <v>曹云萍</v>
          </cell>
          <cell r="K303">
            <v>40</v>
          </cell>
          <cell r="L303" t="str">
            <v>陈国萍</v>
          </cell>
          <cell r="M303">
            <v>11</v>
          </cell>
          <cell r="N303" t="str">
            <v>康小平</v>
          </cell>
          <cell r="O303">
            <v>58</v>
          </cell>
          <cell r="P303" t="str">
            <v>叶小军</v>
          </cell>
          <cell r="Q303">
            <v>34</v>
          </cell>
          <cell r="R303" t="str">
            <v>尤顺芝</v>
          </cell>
          <cell r="S303">
            <v>42</v>
          </cell>
          <cell r="T303" t="str">
            <v>马巫各</v>
          </cell>
          <cell r="U303">
            <v>44</v>
          </cell>
          <cell r="V303" t="str">
            <v>杨国芬</v>
          </cell>
          <cell r="W303">
            <v>48</v>
          </cell>
          <cell r="X303" t="str">
            <v>胡柔殳</v>
          </cell>
        </row>
        <row r="304">
          <cell r="B304" t="str">
            <v>G513422200310061925</v>
          </cell>
          <cell r="C304">
            <v>7</v>
          </cell>
          <cell r="D304" t="str">
            <v>物化生</v>
          </cell>
          <cell r="E304" t="str">
            <v>苏小花</v>
          </cell>
          <cell r="F304">
            <v>302</v>
          </cell>
          <cell r="G304">
            <v>84</v>
          </cell>
          <cell r="H304" t="str">
            <v>李正琪</v>
          </cell>
          <cell r="I304">
            <v>80</v>
          </cell>
          <cell r="J304" t="str">
            <v>曹云萍</v>
          </cell>
          <cell r="K304">
            <v>36</v>
          </cell>
          <cell r="L304" t="str">
            <v>陈国萍</v>
          </cell>
          <cell r="M304">
            <v>14</v>
          </cell>
          <cell r="N304" t="str">
            <v>康小平</v>
          </cell>
          <cell r="O304">
            <v>44</v>
          </cell>
          <cell r="P304" t="str">
            <v>叶小军</v>
          </cell>
          <cell r="Q304">
            <v>44</v>
          </cell>
          <cell r="R304" t="str">
            <v>尤顺芝</v>
          </cell>
          <cell r="S304">
            <v>23</v>
          </cell>
          <cell r="T304" t="str">
            <v>马巫各</v>
          </cell>
          <cell r="U304">
            <v>26</v>
          </cell>
          <cell r="V304" t="str">
            <v>杨国芬</v>
          </cell>
          <cell r="W304">
            <v>31</v>
          </cell>
          <cell r="X304" t="str">
            <v>胡柔殳</v>
          </cell>
        </row>
        <row r="305">
          <cell r="B305" t="str">
            <v>G513422200601104227</v>
          </cell>
          <cell r="C305">
            <v>7</v>
          </cell>
          <cell r="D305" t="str">
            <v>物化生</v>
          </cell>
          <cell r="E305" t="str">
            <v>苏朗祝玛</v>
          </cell>
          <cell r="F305">
            <v>254</v>
          </cell>
          <cell r="G305">
            <v>74</v>
          </cell>
          <cell r="H305" t="str">
            <v>李正琪</v>
          </cell>
          <cell r="I305">
            <v>61</v>
          </cell>
          <cell r="J305" t="str">
            <v>曹云萍</v>
          </cell>
          <cell r="K305">
            <v>69</v>
          </cell>
          <cell r="L305" t="str">
            <v>陈国萍</v>
          </cell>
          <cell r="M305">
            <v>14</v>
          </cell>
          <cell r="N305" t="str">
            <v>康小平</v>
          </cell>
          <cell r="O305">
            <v>27</v>
          </cell>
          <cell r="P305" t="str">
            <v>叶小军</v>
          </cell>
          <cell r="Q305">
            <v>46</v>
          </cell>
          <cell r="R305" t="str">
            <v>尤顺芝</v>
          </cell>
          <cell r="S305">
            <v>9</v>
          </cell>
          <cell r="T305" t="str">
            <v>马巫各</v>
          </cell>
          <cell r="U305">
            <v>45</v>
          </cell>
          <cell r="V305" t="str">
            <v>杨国芬</v>
          </cell>
          <cell r="W305">
            <v>28</v>
          </cell>
          <cell r="X305" t="str">
            <v>胡柔殳</v>
          </cell>
        </row>
        <row r="306">
          <cell r="B306" t="str">
            <v>G513422200706231724</v>
          </cell>
          <cell r="C306">
            <v>7</v>
          </cell>
          <cell r="D306" t="str">
            <v>物化生</v>
          </cell>
          <cell r="E306" t="str">
            <v>沈燕</v>
          </cell>
          <cell r="F306">
            <v>349.5</v>
          </cell>
          <cell r="G306">
            <v>81</v>
          </cell>
          <cell r="H306" t="str">
            <v>李正琪</v>
          </cell>
          <cell r="I306">
            <v>65</v>
          </cell>
          <cell r="J306" t="str">
            <v>曹云萍</v>
          </cell>
          <cell r="K306">
            <v>84.5</v>
          </cell>
          <cell r="L306" t="str">
            <v>陈国萍</v>
          </cell>
          <cell r="M306">
            <v>16</v>
          </cell>
          <cell r="N306" t="str">
            <v>康小平</v>
          </cell>
          <cell r="O306">
            <v>49</v>
          </cell>
          <cell r="P306" t="str">
            <v>叶小军</v>
          </cell>
          <cell r="Q306">
            <v>54</v>
          </cell>
          <cell r="R306" t="str">
            <v>尤顺芝</v>
          </cell>
          <cell r="S306">
            <v>28</v>
          </cell>
          <cell r="T306" t="str">
            <v>马巫各</v>
          </cell>
          <cell r="U306">
            <v>39</v>
          </cell>
          <cell r="V306" t="str">
            <v>杨国芬</v>
          </cell>
          <cell r="W306">
            <v>47</v>
          </cell>
          <cell r="X306" t="str">
            <v>胡柔殳</v>
          </cell>
        </row>
        <row r="307">
          <cell r="B307" t="str">
            <v>G513422200512051522</v>
          </cell>
          <cell r="C307">
            <v>7</v>
          </cell>
          <cell r="D307" t="str">
            <v>物生地</v>
          </cell>
          <cell r="E307" t="str">
            <v>沈梦英</v>
          </cell>
          <cell r="F307">
            <v>348</v>
          </cell>
          <cell r="G307">
            <v>69</v>
          </cell>
          <cell r="H307" t="str">
            <v>李正琪</v>
          </cell>
          <cell r="I307">
            <v>90</v>
          </cell>
          <cell r="J307" t="str">
            <v>曹云萍</v>
          </cell>
          <cell r="K307">
            <v>37</v>
          </cell>
          <cell r="L307" t="str">
            <v>陈国萍</v>
          </cell>
          <cell r="M307">
            <v>31</v>
          </cell>
          <cell r="N307" t="str">
            <v>康小平</v>
          </cell>
          <cell r="O307">
            <v>31</v>
          </cell>
          <cell r="P307" t="str">
            <v>贾学英</v>
          </cell>
          <cell r="Q307">
            <v>55</v>
          </cell>
          <cell r="R307" t="str">
            <v>尤顺芝</v>
          </cell>
          <cell r="S307">
            <v>46</v>
          </cell>
          <cell r="T307" t="str">
            <v>马巫各</v>
          </cell>
          <cell r="U307">
            <v>46</v>
          </cell>
          <cell r="V307" t="str">
            <v>杨国芬</v>
          </cell>
          <cell r="W307">
            <v>66</v>
          </cell>
          <cell r="X307" t="str">
            <v>米晓妹</v>
          </cell>
        </row>
        <row r="308">
          <cell r="B308" t="str">
            <v>G513422200512096616</v>
          </cell>
          <cell r="C308">
            <v>7</v>
          </cell>
          <cell r="D308" t="str">
            <v>物生地</v>
          </cell>
          <cell r="E308" t="str">
            <v>沈海政</v>
          </cell>
          <cell r="F308">
            <v>253</v>
          </cell>
          <cell r="G308">
            <v>68</v>
          </cell>
          <cell r="H308" t="str">
            <v>李正琪</v>
          </cell>
          <cell r="I308">
            <v>60</v>
          </cell>
          <cell r="J308" t="str">
            <v>曹云萍</v>
          </cell>
          <cell r="K308">
            <v>27</v>
          </cell>
          <cell r="L308" t="str">
            <v>陈国萍</v>
          </cell>
          <cell r="M308">
            <v>17</v>
          </cell>
          <cell r="N308" t="str">
            <v>康小平</v>
          </cell>
          <cell r="O308">
            <v>27</v>
          </cell>
          <cell r="P308" t="str">
            <v>贾学英</v>
          </cell>
          <cell r="Q308">
            <v>36</v>
          </cell>
          <cell r="R308" t="str">
            <v>尤顺芝</v>
          </cell>
          <cell r="S308">
            <v>22</v>
          </cell>
          <cell r="T308" t="str">
            <v>马巫各</v>
          </cell>
          <cell r="U308">
            <v>40</v>
          </cell>
          <cell r="V308" t="str">
            <v>杨国芬</v>
          </cell>
          <cell r="W308">
            <v>45</v>
          </cell>
          <cell r="X308" t="str">
            <v>米晓妹</v>
          </cell>
        </row>
        <row r="309">
          <cell r="B309" t="str">
            <v>G513422200609066827</v>
          </cell>
          <cell r="C309">
            <v>7</v>
          </cell>
          <cell r="D309" t="str">
            <v>物化生</v>
          </cell>
          <cell r="E309" t="str">
            <v>仁争拉姆</v>
          </cell>
          <cell r="F309">
            <v>289.5</v>
          </cell>
          <cell r="G309">
            <v>83</v>
          </cell>
          <cell r="H309" t="str">
            <v>李正琪</v>
          </cell>
          <cell r="I309">
            <v>47</v>
          </cell>
          <cell r="J309" t="str">
            <v>曹云萍</v>
          </cell>
          <cell r="K309">
            <v>78.5</v>
          </cell>
          <cell r="L309" t="str">
            <v>陈国萍</v>
          </cell>
          <cell r="M309">
            <v>18</v>
          </cell>
          <cell r="N309" t="str">
            <v>康小平</v>
          </cell>
          <cell r="O309">
            <v>21</v>
          </cell>
          <cell r="P309" t="str">
            <v>叶小军</v>
          </cell>
          <cell r="Q309">
            <v>42</v>
          </cell>
          <cell r="R309" t="str">
            <v>尤顺芝</v>
          </cell>
          <cell r="S309">
            <v>37</v>
          </cell>
          <cell r="T309" t="str">
            <v>马巫各</v>
          </cell>
          <cell r="U309">
            <v>34</v>
          </cell>
          <cell r="V309" t="str">
            <v>杨国芬</v>
          </cell>
          <cell r="W309">
            <v>51</v>
          </cell>
          <cell r="X309" t="str">
            <v>胡柔殳</v>
          </cell>
        </row>
        <row r="310">
          <cell r="B310" t="str">
            <v>G513422200612282723</v>
          </cell>
          <cell r="C310">
            <v>7</v>
          </cell>
          <cell r="D310" t="str">
            <v>物化生</v>
          </cell>
          <cell r="E310" t="str">
            <v>蒲小雪</v>
          </cell>
          <cell r="F310">
            <v>330.5</v>
          </cell>
          <cell r="G310">
            <v>91</v>
          </cell>
          <cell r="H310" t="str">
            <v>李正琪</v>
          </cell>
          <cell r="I310">
            <v>53</v>
          </cell>
          <cell r="J310" t="str">
            <v>曹云萍</v>
          </cell>
          <cell r="K310">
            <v>62.5</v>
          </cell>
          <cell r="L310" t="str">
            <v>陈国萍</v>
          </cell>
          <cell r="M310">
            <v>26</v>
          </cell>
          <cell r="N310" t="str">
            <v>康小平</v>
          </cell>
          <cell r="O310">
            <v>41</v>
          </cell>
          <cell r="P310" t="str">
            <v>叶小军</v>
          </cell>
          <cell r="Q310">
            <v>57</v>
          </cell>
          <cell r="R310" t="str">
            <v>尤顺芝</v>
          </cell>
          <cell r="S310">
            <v>33</v>
          </cell>
          <cell r="T310" t="str">
            <v>马巫各</v>
          </cell>
          <cell r="U310">
            <v>34</v>
          </cell>
          <cell r="V310" t="str">
            <v>杨国芬</v>
          </cell>
          <cell r="W310">
            <v>47</v>
          </cell>
          <cell r="X310" t="str">
            <v>胡柔殳</v>
          </cell>
        </row>
        <row r="311">
          <cell r="B311" t="str">
            <v>G513422200609280321</v>
          </cell>
          <cell r="C311">
            <v>7</v>
          </cell>
          <cell r="D311" t="str">
            <v>物化生</v>
          </cell>
          <cell r="E311" t="str">
            <v>毛晓荣</v>
          </cell>
          <cell r="F311">
            <v>283.5</v>
          </cell>
          <cell r="G311">
            <v>71</v>
          </cell>
          <cell r="H311" t="str">
            <v>李正琪</v>
          </cell>
          <cell r="I311">
            <v>66</v>
          </cell>
          <cell r="J311" t="str">
            <v>曹云萍</v>
          </cell>
          <cell r="K311">
            <v>65.5</v>
          </cell>
          <cell r="L311" t="str">
            <v>陈国萍</v>
          </cell>
          <cell r="M311">
            <v>12</v>
          </cell>
          <cell r="N311" t="str">
            <v>康小平</v>
          </cell>
          <cell r="O311">
            <v>35</v>
          </cell>
          <cell r="P311" t="str">
            <v>叶小军</v>
          </cell>
          <cell r="Q311">
            <v>34</v>
          </cell>
          <cell r="R311" t="str">
            <v>尤顺芝</v>
          </cell>
          <cell r="S311">
            <v>43</v>
          </cell>
          <cell r="T311" t="str">
            <v>马巫各</v>
          </cell>
          <cell r="U311">
            <v>43</v>
          </cell>
          <cell r="V311" t="str">
            <v>杨国芬</v>
          </cell>
          <cell r="W311">
            <v>38</v>
          </cell>
          <cell r="X311" t="str">
            <v>胡柔殳</v>
          </cell>
        </row>
        <row r="312">
          <cell r="B312" t="str">
            <v>G513422200610084627</v>
          </cell>
          <cell r="C312">
            <v>7</v>
          </cell>
          <cell r="D312" t="str">
            <v>物化生</v>
          </cell>
          <cell r="E312" t="str">
            <v>毛小英</v>
          </cell>
          <cell r="F312">
            <v>311</v>
          </cell>
          <cell r="G312">
            <v>91</v>
          </cell>
          <cell r="H312" t="str">
            <v>李正琪</v>
          </cell>
          <cell r="I312">
            <v>63</v>
          </cell>
          <cell r="J312" t="str">
            <v>曹云萍</v>
          </cell>
          <cell r="K312">
            <v>63</v>
          </cell>
          <cell r="L312" t="str">
            <v>陈国萍</v>
          </cell>
          <cell r="M312">
            <v>9</v>
          </cell>
          <cell r="N312" t="str">
            <v>康小平</v>
          </cell>
          <cell r="O312">
            <v>37</v>
          </cell>
          <cell r="P312" t="str">
            <v>叶小军</v>
          </cell>
          <cell r="Q312">
            <v>48</v>
          </cell>
          <cell r="R312" t="str">
            <v>尤顺芝</v>
          </cell>
          <cell r="S312">
            <v>31</v>
          </cell>
          <cell r="T312" t="str">
            <v>马巫各</v>
          </cell>
          <cell r="U312">
            <v>36</v>
          </cell>
          <cell r="V312" t="str">
            <v>杨国芬</v>
          </cell>
          <cell r="W312">
            <v>41</v>
          </cell>
          <cell r="X312" t="str">
            <v>胡柔殳</v>
          </cell>
        </row>
        <row r="313">
          <cell r="B313" t="str">
            <v>G513422200703290016</v>
          </cell>
          <cell r="C313">
            <v>7</v>
          </cell>
          <cell r="D313" t="str">
            <v>物生地</v>
          </cell>
          <cell r="E313" t="str">
            <v>马永康</v>
          </cell>
          <cell r="F313">
            <v>267.5</v>
          </cell>
          <cell r="G313">
            <v>78</v>
          </cell>
          <cell r="H313" t="str">
            <v>李正琪</v>
          </cell>
          <cell r="I313">
            <v>37</v>
          </cell>
          <cell r="J313" t="str">
            <v>曹云萍</v>
          </cell>
          <cell r="K313">
            <v>66.5</v>
          </cell>
          <cell r="L313" t="str">
            <v>陈国萍</v>
          </cell>
          <cell r="M313">
            <v>17</v>
          </cell>
          <cell r="N313" t="str">
            <v>康小平</v>
          </cell>
          <cell r="O313">
            <v>17</v>
          </cell>
          <cell r="P313" t="str">
            <v>贾学英</v>
          </cell>
          <cell r="Q313">
            <v>26</v>
          </cell>
          <cell r="R313" t="str">
            <v>尤顺芝</v>
          </cell>
          <cell r="S313">
            <v>35</v>
          </cell>
          <cell r="T313" t="str">
            <v>马巫各</v>
          </cell>
          <cell r="U313">
            <v>46</v>
          </cell>
          <cell r="V313" t="str">
            <v>杨国芬</v>
          </cell>
          <cell r="W313">
            <v>43</v>
          </cell>
          <cell r="X313" t="str">
            <v>米晓妹</v>
          </cell>
        </row>
        <row r="314">
          <cell r="B314" t="str">
            <v>G513422200603181525</v>
          </cell>
          <cell r="C314">
            <v>7</v>
          </cell>
          <cell r="D314" t="str">
            <v>物化地</v>
          </cell>
          <cell r="E314" t="str">
            <v>马晓月</v>
          </cell>
          <cell r="F314">
            <v>335.5</v>
          </cell>
          <cell r="G314">
            <v>72</v>
          </cell>
          <cell r="H314" t="str">
            <v>李正琪</v>
          </cell>
          <cell r="I314">
            <v>102</v>
          </cell>
          <cell r="J314" t="str">
            <v>曹云萍</v>
          </cell>
          <cell r="K314">
            <v>35.5</v>
          </cell>
          <cell r="L314" t="str">
            <v>陈国萍</v>
          </cell>
          <cell r="M314">
            <v>33</v>
          </cell>
          <cell r="N314" t="str">
            <v>康小平</v>
          </cell>
          <cell r="O314">
            <v>29</v>
          </cell>
          <cell r="P314" t="str">
            <v>叶小军</v>
          </cell>
          <cell r="Q314">
            <v>53</v>
          </cell>
          <cell r="R314" t="str">
            <v>尤顺芝</v>
          </cell>
          <cell r="S314">
            <v>42</v>
          </cell>
          <cell r="T314" t="str">
            <v>马巫各</v>
          </cell>
          <cell r="U314">
            <v>27</v>
          </cell>
          <cell r="V314" t="str">
            <v>杨国芬</v>
          </cell>
          <cell r="W314">
            <v>64</v>
          </cell>
          <cell r="X314" t="str">
            <v>米晓妹</v>
          </cell>
        </row>
        <row r="315">
          <cell r="B315" t="str">
            <v>G513422200604060012</v>
          </cell>
          <cell r="C315">
            <v>7</v>
          </cell>
          <cell r="D315" t="str">
            <v>物化生</v>
          </cell>
          <cell r="E315" t="str">
            <v>马晓勤</v>
          </cell>
          <cell r="F315">
            <v>353.5</v>
          </cell>
          <cell r="G315">
            <v>83</v>
          </cell>
          <cell r="H315" t="str">
            <v>李正琪</v>
          </cell>
          <cell r="I315">
            <v>79</v>
          </cell>
          <cell r="J315" t="str">
            <v>曹云萍</v>
          </cell>
          <cell r="K315">
            <v>59.5</v>
          </cell>
          <cell r="L315" t="str">
            <v>陈国萍</v>
          </cell>
          <cell r="M315">
            <v>30</v>
          </cell>
          <cell r="N315" t="str">
            <v>康小平</v>
          </cell>
          <cell r="O315">
            <v>47</v>
          </cell>
          <cell r="P315" t="str">
            <v>叶小军</v>
          </cell>
          <cell r="Q315">
            <v>55</v>
          </cell>
          <cell r="R315" t="str">
            <v>尤顺芝</v>
          </cell>
          <cell r="S315">
            <v>27</v>
          </cell>
          <cell r="T315" t="str">
            <v>马巫各</v>
          </cell>
          <cell r="U315">
            <v>39</v>
          </cell>
          <cell r="V315" t="str">
            <v>杨国芬</v>
          </cell>
          <cell r="W315">
            <v>38</v>
          </cell>
          <cell r="X315" t="str">
            <v>胡柔殳</v>
          </cell>
        </row>
        <row r="316">
          <cell r="B316" t="str">
            <v>G513422200603062921</v>
          </cell>
          <cell r="C316">
            <v>7</v>
          </cell>
          <cell r="D316" t="str">
            <v>物生地</v>
          </cell>
          <cell r="E316" t="str">
            <v>马凯英</v>
          </cell>
          <cell r="F316">
            <v>350.5</v>
          </cell>
          <cell r="G316">
            <v>77</v>
          </cell>
          <cell r="H316" t="str">
            <v>李正琪</v>
          </cell>
          <cell r="I316">
            <v>64</v>
          </cell>
          <cell r="J316" t="str">
            <v>曹云萍</v>
          </cell>
          <cell r="K316">
            <v>85.5</v>
          </cell>
          <cell r="L316" t="str">
            <v>陈国萍</v>
          </cell>
          <cell r="M316">
            <v>11</v>
          </cell>
          <cell r="N316" t="str">
            <v>康小平</v>
          </cell>
          <cell r="O316">
            <v>20</v>
          </cell>
          <cell r="P316" t="str">
            <v>贾学英</v>
          </cell>
          <cell r="Q316">
            <v>57</v>
          </cell>
          <cell r="R316" t="str">
            <v>尤顺芝</v>
          </cell>
          <cell r="S316">
            <v>41</v>
          </cell>
          <cell r="T316" t="str">
            <v>马巫各</v>
          </cell>
          <cell r="U316">
            <v>45</v>
          </cell>
          <cell r="V316" t="str">
            <v>杨国芬</v>
          </cell>
          <cell r="W316">
            <v>56</v>
          </cell>
          <cell r="X316" t="str">
            <v>米晓妹</v>
          </cell>
        </row>
        <row r="317">
          <cell r="B317" t="str">
            <v>G513422200403020911</v>
          </cell>
          <cell r="C317">
            <v>7</v>
          </cell>
          <cell r="D317" t="str">
            <v>物生地</v>
          </cell>
          <cell r="E317" t="str">
            <v>马军</v>
          </cell>
          <cell r="F317">
            <v>287</v>
          </cell>
          <cell r="G317">
            <v>77</v>
          </cell>
          <cell r="H317" t="str">
            <v>李正琪</v>
          </cell>
          <cell r="I317">
            <v>64</v>
          </cell>
          <cell r="J317" t="str">
            <v>曹云萍</v>
          </cell>
          <cell r="K317">
            <v>42</v>
          </cell>
          <cell r="L317" t="str">
            <v>陈国萍</v>
          </cell>
          <cell r="M317">
            <v>12</v>
          </cell>
          <cell r="N317" t="str">
            <v>康小平</v>
          </cell>
          <cell r="O317">
            <v>25</v>
          </cell>
          <cell r="P317" t="str">
            <v>贾学英</v>
          </cell>
          <cell r="Q317">
            <v>34</v>
          </cell>
          <cell r="R317" t="str">
            <v>尤顺芝</v>
          </cell>
          <cell r="S317">
            <v>20</v>
          </cell>
          <cell r="T317" t="str">
            <v>马巫各</v>
          </cell>
          <cell r="U317">
            <v>43</v>
          </cell>
          <cell r="V317" t="str">
            <v>杨国芬</v>
          </cell>
          <cell r="W317">
            <v>58</v>
          </cell>
          <cell r="X317" t="str">
            <v>米晓妹</v>
          </cell>
        </row>
        <row r="318">
          <cell r="B318" t="str">
            <v>G513422200702086814</v>
          </cell>
          <cell r="C318">
            <v>7</v>
          </cell>
          <cell r="D318" t="str">
            <v>物化生</v>
          </cell>
          <cell r="E318" t="str">
            <v>马金华</v>
          </cell>
          <cell r="F318">
            <v>254</v>
          </cell>
          <cell r="G318">
            <v>77</v>
          </cell>
          <cell r="H318" t="str">
            <v>李正琪</v>
          </cell>
          <cell r="I318">
            <v>54</v>
          </cell>
          <cell r="J318" t="str">
            <v>曹云萍</v>
          </cell>
          <cell r="K318">
            <v>38</v>
          </cell>
          <cell r="L318" t="str">
            <v>陈国萍</v>
          </cell>
          <cell r="M318">
            <v>21</v>
          </cell>
          <cell r="N318" t="str">
            <v>康小平</v>
          </cell>
          <cell r="O318">
            <v>25</v>
          </cell>
          <cell r="P318" t="str">
            <v>叶小军</v>
          </cell>
          <cell r="Q318">
            <v>39</v>
          </cell>
          <cell r="R318" t="str">
            <v>尤顺芝</v>
          </cell>
          <cell r="S318">
            <v>53</v>
          </cell>
          <cell r="T318" t="str">
            <v>马巫各</v>
          </cell>
          <cell r="U318">
            <v>53</v>
          </cell>
          <cell r="V318" t="str">
            <v>杨国芬</v>
          </cell>
          <cell r="W318">
            <v>53</v>
          </cell>
          <cell r="X318" t="str">
            <v>胡柔殳</v>
          </cell>
        </row>
        <row r="319">
          <cell r="B319" t="str">
            <v>G513422200703041917</v>
          </cell>
          <cell r="C319">
            <v>7</v>
          </cell>
          <cell r="D319" t="str">
            <v>物化生</v>
          </cell>
          <cell r="E319" t="str">
            <v>马甲哈</v>
          </cell>
          <cell r="F319">
            <v>353.5</v>
          </cell>
          <cell r="G319">
            <v>79</v>
          </cell>
          <cell r="H319" t="str">
            <v>李正琪</v>
          </cell>
          <cell r="I319">
            <v>67</v>
          </cell>
          <cell r="J319" t="str">
            <v>曹云萍</v>
          </cell>
          <cell r="K319">
            <v>64.5</v>
          </cell>
          <cell r="L319" t="str">
            <v>陈国萍</v>
          </cell>
          <cell r="M319">
            <v>33</v>
          </cell>
          <cell r="N319" t="str">
            <v>康小平</v>
          </cell>
          <cell r="O319">
            <v>53</v>
          </cell>
          <cell r="P319" t="str">
            <v>叶小军</v>
          </cell>
          <cell r="Q319">
            <v>57</v>
          </cell>
          <cell r="R319" t="str">
            <v>尤顺芝</v>
          </cell>
          <cell r="S319">
            <v>41</v>
          </cell>
          <cell r="T319" t="str">
            <v>马巫各</v>
          </cell>
          <cell r="U319">
            <v>45</v>
          </cell>
          <cell r="V319" t="str">
            <v>杨国芬</v>
          </cell>
          <cell r="W319">
            <v>55</v>
          </cell>
          <cell r="X319" t="str">
            <v>胡柔殳</v>
          </cell>
        </row>
        <row r="320">
          <cell r="B320" t="str">
            <v>G513422200603041522</v>
          </cell>
          <cell r="C320">
            <v>7</v>
          </cell>
          <cell r="D320" t="str">
            <v>物化生</v>
          </cell>
          <cell r="E320" t="str">
            <v>马阿歪</v>
          </cell>
          <cell r="F320">
            <v>323.5</v>
          </cell>
          <cell r="G320">
            <v>74</v>
          </cell>
          <cell r="H320" t="str">
            <v>李正琪</v>
          </cell>
          <cell r="I320">
            <v>61</v>
          </cell>
          <cell r="J320" t="str">
            <v>曹云萍</v>
          </cell>
          <cell r="K320">
            <v>72.5</v>
          </cell>
          <cell r="L320" t="str">
            <v>陈国萍</v>
          </cell>
          <cell r="M320">
            <v>21</v>
          </cell>
          <cell r="N320" t="str">
            <v>康小平</v>
          </cell>
          <cell r="O320">
            <v>49</v>
          </cell>
          <cell r="P320" t="str">
            <v>叶小军</v>
          </cell>
          <cell r="Q320">
            <v>46</v>
          </cell>
          <cell r="R320" t="str">
            <v>尤顺芝</v>
          </cell>
          <cell r="S320">
            <v>21</v>
          </cell>
          <cell r="T320" t="str">
            <v>马巫各</v>
          </cell>
          <cell r="U320">
            <v>35</v>
          </cell>
          <cell r="V320" t="str">
            <v>杨国芬</v>
          </cell>
          <cell r="W320">
            <v>27</v>
          </cell>
          <cell r="X320" t="str">
            <v>胡柔殳</v>
          </cell>
        </row>
        <row r="321">
          <cell r="B321" t="str">
            <v>G513422200604235820</v>
          </cell>
          <cell r="C321">
            <v>7</v>
          </cell>
          <cell r="D321" t="str">
            <v>物化生</v>
          </cell>
          <cell r="E321" t="str">
            <v>骆鑫</v>
          </cell>
          <cell r="F321">
            <v>291</v>
          </cell>
          <cell r="G321">
            <v>67</v>
          </cell>
          <cell r="H321" t="str">
            <v>李正琪</v>
          </cell>
          <cell r="I321">
            <v>66</v>
          </cell>
          <cell r="J321" t="str">
            <v>曹云萍</v>
          </cell>
          <cell r="K321">
            <v>25</v>
          </cell>
          <cell r="L321" t="str">
            <v>陈国萍</v>
          </cell>
          <cell r="M321">
            <v>36</v>
          </cell>
          <cell r="N321" t="str">
            <v>康小平</v>
          </cell>
          <cell r="O321">
            <v>50</v>
          </cell>
          <cell r="P321" t="str">
            <v>叶小军</v>
          </cell>
          <cell r="Q321">
            <v>47</v>
          </cell>
          <cell r="R321" t="str">
            <v>尤顺芝</v>
          </cell>
          <cell r="S321">
            <v>21</v>
          </cell>
          <cell r="T321" t="str">
            <v>马巫各</v>
          </cell>
          <cell r="U321">
            <v>33</v>
          </cell>
          <cell r="V321" t="str">
            <v>杨国芬</v>
          </cell>
          <cell r="W321">
            <v>28</v>
          </cell>
          <cell r="X321" t="str">
            <v>胡柔殳</v>
          </cell>
        </row>
        <row r="322">
          <cell r="B322" t="str">
            <v>G513422200610263617</v>
          </cell>
          <cell r="C322">
            <v>7</v>
          </cell>
          <cell r="D322" t="str">
            <v>物化生</v>
          </cell>
          <cell r="E322" t="str">
            <v>罗晓飞</v>
          </cell>
          <cell r="F322">
            <v>331.5</v>
          </cell>
          <cell r="G322">
            <v>84</v>
          </cell>
          <cell r="H322" t="str">
            <v>李正琪</v>
          </cell>
          <cell r="I322">
            <v>79</v>
          </cell>
          <cell r="J322" t="str">
            <v>曹云萍</v>
          </cell>
          <cell r="K322">
            <v>35.5</v>
          </cell>
          <cell r="L322" t="str">
            <v>陈国萍</v>
          </cell>
          <cell r="M322">
            <v>29</v>
          </cell>
          <cell r="N322" t="str">
            <v>康小平</v>
          </cell>
          <cell r="O322">
            <v>49</v>
          </cell>
          <cell r="P322" t="str">
            <v>叶小军</v>
          </cell>
          <cell r="Q322">
            <v>55</v>
          </cell>
          <cell r="R322" t="str">
            <v>尤顺芝</v>
          </cell>
          <cell r="S322">
            <v>45</v>
          </cell>
          <cell r="T322" t="str">
            <v>马巫各</v>
          </cell>
          <cell r="U322">
            <v>46</v>
          </cell>
          <cell r="V322" t="str">
            <v>杨国芬</v>
          </cell>
          <cell r="W322">
            <v>55</v>
          </cell>
          <cell r="X322" t="str">
            <v>胡柔殳</v>
          </cell>
        </row>
        <row r="323">
          <cell r="B323" t="str">
            <v>G513422200602032114</v>
          </cell>
          <cell r="C323">
            <v>7</v>
          </cell>
          <cell r="D323" t="str">
            <v>物化生</v>
          </cell>
          <cell r="E323" t="str">
            <v>罗小顺</v>
          </cell>
          <cell r="F323">
            <v>295.5</v>
          </cell>
          <cell r="G323">
            <v>75</v>
          </cell>
          <cell r="H323" t="str">
            <v>李正琪</v>
          </cell>
          <cell r="I323">
            <v>79</v>
          </cell>
          <cell r="J323" t="str">
            <v>曹云萍</v>
          </cell>
          <cell r="K323">
            <v>31.5</v>
          </cell>
          <cell r="L323" t="str">
            <v>陈国萍</v>
          </cell>
          <cell r="M323">
            <v>34</v>
          </cell>
          <cell r="N323" t="str">
            <v>康小平</v>
          </cell>
          <cell r="O323">
            <v>44</v>
          </cell>
          <cell r="P323" t="str">
            <v>叶小军</v>
          </cell>
          <cell r="Q323">
            <v>32</v>
          </cell>
          <cell r="R323" t="str">
            <v>尤顺芝</v>
          </cell>
          <cell r="S323">
            <v>30</v>
          </cell>
          <cell r="T323" t="str">
            <v>马巫各</v>
          </cell>
          <cell r="U323">
            <v>45</v>
          </cell>
          <cell r="V323" t="str">
            <v>杨国芬</v>
          </cell>
          <cell r="W323">
            <v>50</v>
          </cell>
          <cell r="X323" t="str">
            <v>胡柔殳</v>
          </cell>
        </row>
        <row r="324">
          <cell r="B324" t="str">
            <v>G513422200512062512</v>
          </cell>
          <cell r="C324">
            <v>7</v>
          </cell>
          <cell r="D324" t="str">
            <v>物化生</v>
          </cell>
          <cell r="E324" t="str">
            <v>鲁绒偏初</v>
          </cell>
          <cell r="F324">
            <v>247.5</v>
          </cell>
          <cell r="G324">
            <v>75</v>
          </cell>
          <cell r="H324" t="str">
            <v>李正琪</v>
          </cell>
          <cell r="I324">
            <v>55</v>
          </cell>
          <cell r="J324" t="str">
            <v>曹云萍</v>
          </cell>
          <cell r="K324">
            <v>34.5</v>
          </cell>
          <cell r="L324" t="str">
            <v>陈国萍</v>
          </cell>
          <cell r="M324">
            <v>10</v>
          </cell>
          <cell r="N324" t="str">
            <v>康小平</v>
          </cell>
          <cell r="O324">
            <v>35</v>
          </cell>
          <cell r="P324" t="str">
            <v>叶小军</v>
          </cell>
          <cell r="Q324">
            <v>38</v>
          </cell>
          <cell r="R324" t="str">
            <v>尤顺芝</v>
          </cell>
          <cell r="S324">
            <v>48</v>
          </cell>
          <cell r="T324" t="str">
            <v>马巫各</v>
          </cell>
          <cell r="U324">
            <v>41</v>
          </cell>
          <cell r="V324" t="str">
            <v>杨国芬</v>
          </cell>
          <cell r="W324">
            <v>49</v>
          </cell>
          <cell r="X324" t="str">
            <v>胡柔殳</v>
          </cell>
        </row>
        <row r="325">
          <cell r="B325" t="str">
            <v>G513422200506251915</v>
          </cell>
          <cell r="C325">
            <v>7</v>
          </cell>
          <cell r="D325" t="str">
            <v>物生地</v>
          </cell>
          <cell r="E325" t="str">
            <v>李月光</v>
          </cell>
          <cell r="F325">
            <v>331</v>
          </cell>
          <cell r="G325">
            <v>89</v>
          </cell>
          <cell r="H325" t="str">
            <v>李正琪</v>
          </cell>
          <cell r="I325">
            <v>76</v>
          </cell>
          <cell r="J325" t="str">
            <v>曹云萍</v>
          </cell>
          <cell r="K325">
            <v>35</v>
          </cell>
          <cell r="L325" t="str">
            <v>陈国萍</v>
          </cell>
          <cell r="M325">
            <v>29</v>
          </cell>
          <cell r="N325" t="str">
            <v>康小平</v>
          </cell>
          <cell r="O325">
            <v>31</v>
          </cell>
          <cell r="P325" t="str">
            <v>贾学英</v>
          </cell>
          <cell r="Q325">
            <v>50</v>
          </cell>
          <cell r="R325" t="str">
            <v>尤顺芝</v>
          </cell>
          <cell r="S325">
            <v>21</v>
          </cell>
          <cell r="T325" t="str">
            <v>马巫各</v>
          </cell>
          <cell r="U325">
            <v>36</v>
          </cell>
          <cell r="V325" t="str">
            <v>杨国芬</v>
          </cell>
          <cell r="W325">
            <v>52</v>
          </cell>
          <cell r="X325" t="str">
            <v>米晓妹</v>
          </cell>
        </row>
        <row r="326">
          <cell r="B326" t="str">
            <v>G513422200411152121</v>
          </cell>
          <cell r="C326">
            <v>7</v>
          </cell>
          <cell r="D326" t="str">
            <v>物生地</v>
          </cell>
          <cell r="E326" t="str">
            <v>李冬英</v>
          </cell>
          <cell r="F326">
            <v>294.5</v>
          </cell>
          <cell r="G326">
            <v>93</v>
          </cell>
          <cell r="H326" t="str">
            <v>李正琪</v>
          </cell>
          <cell r="I326">
            <v>61</v>
          </cell>
          <cell r="J326" t="str">
            <v>曹云萍</v>
          </cell>
          <cell r="K326">
            <v>52.5</v>
          </cell>
          <cell r="L326" t="str">
            <v>陈国萍</v>
          </cell>
          <cell r="M326">
            <v>12</v>
          </cell>
          <cell r="N326" t="str">
            <v>康小平</v>
          </cell>
          <cell r="O326">
            <v>16</v>
          </cell>
          <cell r="P326" t="str">
            <v>贾学英</v>
          </cell>
          <cell r="Q326">
            <v>33</v>
          </cell>
          <cell r="R326" t="str">
            <v>尤顺芝</v>
          </cell>
          <cell r="S326">
            <v>23</v>
          </cell>
          <cell r="T326" t="str">
            <v>马巫各</v>
          </cell>
          <cell r="U326">
            <v>38</v>
          </cell>
          <cell r="V326" t="str">
            <v>杨国芬</v>
          </cell>
          <cell r="W326">
            <v>43</v>
          </cell>
          <cell r="X326" t="str">
            <v>米晓妹</v>
          </cell>
        </row>
        <row r="327">
          <cell r="B327" t="str">
            <v>G513422200803112524</v>
          </cell>
          <cell r="C327">
            <v>7</v>
          </cell>
          <cell r="D327" t="str">
            <v>物生地</v>
          </cell>
          <cell r="E327" t="str">
            <v>赖兴莲</v>
          </cell>
          <cell r="F327">
            <v>294.5</v>
          </cell>
          <cell r="G327">
            <v>66</v>
          </cell>
          <cell r="H327" t="str">
            <v>李正琪</v>
          </cell>
          <cell r="I327">
            <v>73</v>
          </cell>
          <cell r="J327" t="str">
            <v>曹云萍</v>
          </cell>
          <cell r="K327">
            <v>34.5</v>
          </cell>
          <cell r="L327" t="str">
            <v>陈国萍</v>
          </cell>
          <cell r="M327">
            <v>9</v>
          </cell>
          <cell r="N327" t="str">
            <v>康小平</v>
          </cell>
          <cell r="O327">
            <v>27</v>
          </cell>
          <cell r="P327" t="str">
            <v>贾学英</v>
          </cell>
          <cell r="Q327">
            <v>46</v>
          </cell>
          <cell r="R327" t="str">
            <v>尤顺芝</v>
          </cell>
          <cell r="S327">
            <v>37</v>
          </cell>
          <cell r="T327" t="str">
            <v>马巫各</v>
          </cell>
          <cell r="U327">
            <v>33</v>
          </cell>
          <cell r="V327" t="str">
            <v>杨国芬</v>
          </cell>
          <cell r="W327">
            <v>66</v>
          </cell>
          <cell r="X327" t="str">
            <v>米晓妹</v>
          </cell>
        </row>
        <row r="328">
          <cell r="B328" t="str">
            <v>G513422200702186014</v>
          </cell>
          <cell r="C328">
            <v>7</v>
          </cell>
          <cell r="D328" t="str">
            <v>物化生</v>
          </cell>
          <cell r="E328" t="str">
            <v>黄晓明</v>
          </cell>
          <cell r="F328">
            <v>284.5</v>
          </cell>
          <cell r="G328">
            <v>85</v>
          </cell>
          <cell r="H328" t="str">
            <v>李正琪</v>
          </cell>
          <cell r="I328">
            <v>44</v>
          </cell>
          <cell r="J328" t="str">
            <v>曹云萍</v>
          </cell>
          <cell r="K328">
            <v>26.5</v>
          </cell>
          <cell r="L328" t="str">
            <v>陈国萍</v>
          </cell>
          <cell r="M328">
            <v>26</v>
          </cell>
          <cell r="N328" t="str">
            <v>康小平</v>
          </cell>
          <cell r="O328">
            <v>48</v>
          </cell>
          <cell r="P328" t="str">
            <v>叶小军</v>
          </cell>
          <cell r="Q328">
            <v>55</v>
          </cell>
          <cell r="R328" t="str">
            <v>尤顺芝</v>
          </cell>
          <cell r="S328">
            <v>24</v>
          </cell>
          <cell r="T328" t="str">
            <v>马巫各</v>
          </cell>
          <cell r="U328">
            <v>41</v>
          </cell>
          <cell r="V328" t="str">
            <v>杨国芬</v>
          </cell>
          <cell r="W328">
            <v>47</v>
          </cell>
          <cell r="X328" t="str">
            <v>胡柔殳</v>
          </cell>
        </row>
        <row r="329">
          <cell r="B329" t="str">
            <v>GG513422200612271522</v>
          </cell>
          <cell r="C329">
            <v>7</v>
          </cell>
          <cell r="D329" t="str">
            <v>物化生</v>
          </cell>
          <cell r="E329" t="str">
            <v>胡林美</v>
          </cell>
          <cell r="F329">
            <v>382.5</v>
          </cell>
          <cell r="G329">
            <v>89</v>
          </cell>
          <cell r="H329" t="str">
            <v>李正琪</v>
          </cell>
          <cell r="I329">
            <v>118</v>
          </cell>
          <cell r="J329" t="str">
            <v>曹云萍</v>
          </cell>
          <cell r="K329">
            <v>54.5</v>
          </cell>
          <cell r="L329" t="str">
            <v>陈国萍</v>
          </cell>
          <cell r="M329">
            <v>45</v>
          </cell>
          <cell r="N329" t="str">
            <v>康小平</v>
          </cell>
          <cell r="O329">
            <v>45</v>
          </cell>
          <cell r="P329" t="str">
            <v>叶小军</v>
          </cell>
          <cell r="Q329">
            <v>31</v>
          </cell>
          <cell r="R329" t="str">
            <v>尤顺芝</v>
          </cell>
          <cell r="S329">
            <v>27</v>
          </cell>
          <cell r="T329" t="str">
            <v>马巫各</v>
          </cell>
          <cell r="U329">
            <v>34</v>
          </cell>
          <cell r="V329" t="str">
            <v>杨国芬</v>
          </cell>
          <cell r="W329">
            <v>55</v>
          </cell>
          <cell r="X329" t="str">
            <v>胡柔殳</v>
          </cell>
        </row>
        <row r="330">
          <cell r="B330" t="str">
            <v>G513422200705206615</v>
          </cell>
          <cell r="C330">
            <v>7</v>
          </cell>
          <cell r="D330" t="str">
            <v>物生地</v>
          </cell>
          <cell r="E330" t="str">
            <v>胡杜基</v>
          </cell>
          <cell r="F330">
            <v>308.5</v>
          </cell>
          <cell r="G330">
            <v>75</v>
          </cell>
          <cell r="H330" t="str">
            <v>李正琪</v>
          </cell>
          <cell r="I330">
            <v>59</v>
          </cell>
          <cell r="J330" t="str">
            <v>曹云萍</v>
          </cell>
          <cell r="K330">
            <v>57.5</v>
          </cell>
          <cell r="L330" t="str">
            <v>陈国萍</v>
          </cell>
          <cell r="M330">
            <v>25</v>
          </cell>
          <cell r="N330" t="str">
            <v>康小平</v>
          </cell>
          <cell r="O330">
            <v>28</v>
          </cell>
          <cell r="P330" t="str">
            <v>贾学英</v>
          </cell>
          <cell r="Q330">
            <v>46</v>
          </cell>
          <cell r="R330" t="str">
            <v>尤顺芝</v>
          </cell>
          <cell r="S330">
            <v>29</v>
          </cell>
          <cell r="T330" t="str">
            <v>马巫各</v>
          </cell>
          <cell r="U330">
            <v>47</v>
          </cell>
          <cell r="V330" t="str">
            <v>杨国芬</v>
          </cell>
          <cell r="W330">
            <v>46</v>
          </cell>
          <cell r="X330" t="str">
            <v>米晓妹</v>
          </cell>
        </row>
        <row r="331">
          <cell r="B331" t="str">
            <v>G513422200402141519</v>
          </cell>
          <cell r="C331">
            <v>7</v>
          </cell>
          <cell r="D331" t="str">
            <v>物化生</v>
          </cell>
          <cell r="E331" t="str">
            <v>何苏朗降初</v>
          </cell>
          <cell r="F331">
            <v>255</v>
          </cell>
          <cell r="G331">
            <v>81</v>
          </cell>
          <cell r="H331" t="str">
            <v>李正琪</v>
          </cell>
          <cell r="I331">
            <v>53</v>
          </cell>
          <cell r="J331" t="str">
            <v>曹云萍</v>
          </cell>
          <cell r="K331">
            <v>38</v>
          </cell>
          <cell r="L331" t="str">
            <v>陈国萍</v>
          </cell>
          <cell r="M331">
            <v>19</v>
          </cell>
          <cell r="N331" t="str">
            <v>康小平</v>
          </cell>
          <cell r="O331">
            <v>29</v>
          </cell>
          <cell r="P331" t="str">
            <v>叶小军</v>
          </cell>
          <cell r="Q331">
            <v>35</v>
          </cell>
          <cell r="R331" t="str">
            <v>尤顺芝</v>
          </cell>
          <cell r="S331">
            <v>32</v>
          </cell>
          <cell r="T331" t="str">
            <v>马巫各</v>
          </cell>
          <cell r="U331">
            <v>42</v>
          </cell>
          <cell r="V331" t="str">
            <v>杨国芬</v>
          </cell>
          <cell r="W331">
            <v>56</v>
          </cell>
          <cell r="X331" t="str">
            <v>胡柔殳</v>
          </cell>
        </row>
        <row r="332">
          <cell r="B332" t="str">
            <v>G513422200611011913</v>
          </cell>
          <cell r="C332">
            <v>7</v>
          </cell>
          <cell r="D332" t="str">
            <v>物化生</v>
          </cell>
          <cell r="E332" t="str">
            <v>何超吉</v>
          </cell>
          <cell r="F332">
            <v>330</v>
          </cell>
          <cell r="G332">
            <v>72</v>
          </cell>
          <cell r="H332" t="str">
            <v>李正琪</v>
          </cell>
          <cell r="I332">
            <v>77</v>
          </cell>
          <cell r="J332" t="str">
            <v>曹云萍</v>
          </cell>
          <cell r="K332">
            <v>55</v>
          </cell>
          <cell r="L332" t="str">
            <v>陈国萍</v>
          </cell>
          <cell r="M332">
            <v>30</v>
          </cell>
          <cell r="N332" t="str">
            <v>康小平</v>
          </cell>
          <cell r="O332">
            <v>53</v>
          </cell>
          <cell r="P332" t="str">
            <v>叶小军</v>
          </cell>
          <cell r="Q332">
            <v>43</v>
          </cell>
          <cell r="R332" t="str">
            <v>尤顺芝</v>
          </cell>
          <cell r="S332">
            <v>21</v>
          </cell>
          <cell r="T332" t="str">
            <v>马巫各</v>
          </cell>
          <cell r="U332">
            <v>44</v>
          </cell>
          <cell r="V332" t="str">
            <v>杨国芬</v>
          </cell>
          <cell r="W332">
            <v>42</v>
          </cell>
          <cell r="X332" t="str">
            <v>胡柔殳</v>
          </cell>
        </row>
        <row r="333">
          <cell r="B333" t="str">
            <v>G513422200403107013</v>
          </cell>
          <cell r="C333">
            <v>7</v>
          </cell>
          <cell r="D333" t="str">
            <v>物化生</v>
          </cell>
          <cell r="E333" t="str">
            <v>打珍次尔</v>
          </cell>
          <cell r="F333">
            <v>320.5</v>
          </cell>
          <cell r="G333">
            <v>71</v>
          </cell>
          <cell r="H333" t="str">
            <v>李正琪</v>
          </cell>
          <cell r="I333">
            <v>68</v>
          </cell>
          <cell r="J333" t="str">
            <v>曹云萍</v>
          </cell>
          <cell r="K333">
            <v>39.5</v>
          </cell>
          <cell r="L333" t="str">
            <v>陈国萍</v>
          </cell>
          <cell r="M333">
            <v>34</v>
          </cell>
          <cell r="N333" t="str">
            <v>康小平</v>
          </cell>
          <cell r="O333">
            <v>45</v>
          </cell>
          <cell r="P333" t="str">
            <v>叶小军</v>
          </cell>
          <cell r="Q333">
            <v>63</v>
          </cell>
          <cell r="R333" t="str">
            <v>尤顺芝</v>
          </cell>
          <cell r="S333">
            <v>29</v>
          </cell>
          <cell r="T333" t="str">
            <v>马巫各</v>
          </cell>
          <cell r="U333">
            <v>44</v>
          </cell>
          <cell r="V333" t="str">
            <v>杨国芬</v>
          </cell>
          <cell r="W333">
            <v>63</v>
          </cell>
          <cell r="X333" t="str">
            <v>胡柔殳</v>
          </cell>
        </row>
        <row r="334">
          <cell r="B334" t="str">
            <v>G513422200509250029</v>
          </cell>
          <cell r="C334">
            <v>7</v>
          </cell>
          <cell r="D334" t="str">
            <v>物化生</v>
          </cell>
          <cell r="E334" t="str">
            <v>达珍卓玛</v>
          </cell>
          <cell r="F334">
            <v>237.5</v>
          </cell>
          <cell r="G334">
            <v>80</v>
          </cell>
          <cell r="H334" t="str">
            <v>李正琪</v>
          </cell>
          <cell r="I334">
            <v>47</v>
          </cell>
          <cell r="J334" t="str">
            <v>曹云萍</v>
          </cell>
          <cell r="K334">
            <v>39.5</v>
          </cell>
          <cell r="L334" t="str">
            <v>陈国萍</v>
          </cell>
          <cell r="M334">
            <v>20</v>
          </cell>
          <cell r="N334" t="str">
            <v>康小平</v>
          </cell>
          <cell r="O334">
            <v>19</v>
          </cell>
          <cell r="P334" t="str">
            <v>叶小军</v>
          </cell>
          <cell r="Q334">
            <v>32</v>
          </cell>
          <cell r="R334" t="str">
            <v>尤顺芝</v>
          </cell>
          <cell r="S334">
            <v>38</v>
          </cell>
          <cell r="T334" t="str">
            <v>马巫各</v>
          </cell>
          <cell r="U334">
            <v>41</v>
          </cell>
          <cell r="V334" t="str">
            <v>杨国芬</v>
          </cell>
          <cell r="W334">
            <v>51</v>
          </cell>
          <cell r="X334" t="str">
            <v>胡柔殳</v>
          </cell>
        </row>
        <row r="335">
          <cell r="B335" t="str">
            <v>G51342220051008702X</v>
          </cell>
          <cell r="C335">
            <v>7</v>
          </cell>
          <cell r="D335" t="str">
            <v>物化生</v>
          </cell>
          <cell r="E335" t="str">
            <v>次尔拉初</v>
          </cell>
          <cell r="F335">
            <v>322.5</v>
          </cell>
          <cell r="G335">
            <v>70</v>
          </cell>
          <cell r="H335" t="str">
            <v>李正琪</v>
          </cell>
          <cell r="I335">
            <v>60</v>
          </cell>
          <cell r="J335" t="str">
            <v>曹云萍</v>
          </cell>
          <cell r="K335">
            <v>66.5</v>
          </cell>
          <cell r="L335" t="str">
            <v>陈国萍</v>
          </cell>
          <cell r="M335">
            <v>30</v>
          </cell>
          <cell r="N335" t="str">
            <v>康小平</v>
          </cell>
          <cell r="O335">
            <v>49</v>
          </cell>
          <cell r="P335" t="str">
            <v>叶小军</v>
          </cell>
          <cell r="Q335">
            <v>47</v>
          </cell>
          <cell r="R335" t="str">
            <v>尤顺芝</v>
          </cell>
          <cell r="S335">
            <v>26</v>
          </cell>
          <cell r="T335" t="str">
            <v>马巫各</v>
          </cell>
          <cell r="U335">
            <v>34</v>
          </cell>
          <cell r="V335" t="str">
            <v>杨国芬</v>
          </cell>
          <cell r="W335">
            <v>32</v>
          </cell>
          <cell r="X335" t="str">
            <v>胡柔殳</v>
          </cell>
        </row>
        <row r="336">
          <cell r="B336" t="str">
            <v>G513422200701162723</v>
          </cell>
          <cell r="C336">
            <v>7</v>
          </cell>
          <cell r="D336" t="str">
            <v>物化生</v>
          </cell>
          <cell r="E336" t="str">
            <v>陈莉</v>
          </cell>
          <cell r="F336">
            <v>318</v>
          </cell>
          <cell r="G336">
            <v>86</v>
          </cell>
          <cell r="H336" t="str">
            <v>李正琪</v>
          </cell>
          <cell r="I336">
            <v>73</v>
          </cell>
          <cell r="J336" t="str">
            <v>曹云萍</v>
          </cell>
          <cell r="K336">
            <v>59</v>
          </cell>
          <cell r="L336" t="str">
            <v>陈国萍</v>
          </cell>
          <cell r="M336">
            <v>22</v>
          </cell>
          <cell r="N336" t="str">
            <v>康小平</v>
          </cell>
          <cell r="O336">
            <v>35</v>
          </cell>
          <cell r="P336" t="str">
            <v>叶小军</v>
          </cell>
          <cell r="Q336">
            <v>43</v>
          </cell>
          <cell r="R336" t="str">
            <v>尤顺芝</v>
          </cell>
          <cell r="S336">
            <v>28</v>
          </cell>
          <cell r="T336" t="str">
            <v>马巫各</v>
          </cell>
          <cell r="U336">
            <v>31</v>
          </cell>
          <cell r="V336" t="str">
            <v>杨国芬</v>
          </cell>
          <cell r="W336">
            <v>36</v>
          </cell>
          <cell r="X336" t="str">
            <v>胡柔殳</v>
          </cell>
        </row>
        <row r="337">
          <cell r="B337" t="str">
            <v>G513422200705016619</v>
          </cell>
          <cell r="C337">
            <v>7</v>
          </cell>
          <cell r="D337" t="str">
            <v>物化生</v>
          </cell>
          <cell r="E337" t="str">
            <v>陈华健</v>
          </cell>
          <cell r="F337">
            <v>290.5</v>
          </cell>
          <cell r="G337">
            <v>70</v>
          </cell>
          <cell r="H337" t="str">
            <v>李正琪</v>
          </cell>
          <cell r="I337">
            <v>69</v>
          </cell>
          <cell r="J337" t="str">
            <v>曹云萍</v>
          </cell>
          <cell r="K337">
            <v>40.5</v>
          </cell>
          <cell r="L337" t="str">
            <v>陈国萍</v>
          </cell>
          <cell r="M337">
            <v>22</v>
          </cell>
          <cell r="N337" t="str">
            <v>康小平</v>
          </cell>
          <cell r="O337">
            <v>45</v>
          </cell>
          <cell r="P337" t="str">
            <v>叶小军</v>
          </cell>
          <cell r="Q337">
            <v>44</v>
          </cell>
          <cell r="R337" t="str">
            <v>尤顺芝</v>
          </cell>
          <cell r="S337">
            <v>33</v>
          </cell>
          <cell r="T337" t="str">
            <v>马巫各</v>
          </cell>
          <cell r="U337">
            <v>41</v>
          </cell>
          <cell r="V337" t="str">
            <v>杨国芬</v>
          </cell>
          <cell r="W337">
            <v>47</v>
          </cell>
          <cell r="X337" t="str">
            <v>胡柔殳</v>
          </cell>
        </row>
        <row r="338">
          <cell r="B338" t="str">
            <v>G51342220060318382X</v>
          </cell>
          <cell r="C338">
            <v>7</v>
          </cell>
          <cell r="D338" t="str">
            <v>物生地</v>
          </cell>
          <cell r="E338" t="str">
            <v>边玛楚姆</v>
          </cell>
          <cell r="F338">
            <v>285</v>
          </cell>
          <cell r="G338">
            <v>82</v>
          </cell>
          <cell r="H338" t="str">
            <v>李正琪</v>
          </cell>
          <cell r="I338">
            <v>27</v>
          </cell>
          <cell r="J338" t="str">
            <v>曹云萍</v>
          </cell>
          <cell r="K338">
            <v>71</v>
          </cell>
          <cell r="L338" t="str">
            <v>陈国萍</v>
          </cell>
          <cell r="M338">
            <v>10</v>
          </cell>
          <cell r="N338" t="str">
            <v>康小平</v>
          </cell>
          <cell r="O338">
            <v>14</v>
          </cell>
          <cell r="P338" t="str">
            <v>贾学英</v>
          </cell>
          <cell r="Q338">
            <v>39</v>
          </cell>
          <cell r="R338" t="str">
            <v>尤顺芝</v>
          </cell>
          <cell r="S338">
            <v>23</v>
          </cell>
          <cell r="T338" t="str">
            <v>马巫各</v>
          </cell>
          <cell r="U338">
            <v>23</v>
          </cell>
          <cell r="V338" t="str">
            <v>杨国芬</v>
          </cell>
          <cell r="W338">
            <v>56</v>
          </cell>
          <cell r="X338" t="str">
            <v>米晓妹</v>
          </cell>
        </row>
        <row r="339">
          <cell r="B339" t="str">
            <v>G513422200609114219</v>
          </cell>
          <cell r="C339">
            <v>7</v>
          </cell>
          <cell r="D339" t="str">
            <v>物化生</v>
          </cell>
          <cell r="E339" t="str">
            <v>棒布</v>
          </cell>
          <cell r="F339">
            <v>303.5</v>
          </cell>
          <cell r="G339">
            <v>80</v>
          </cell>
          <cell r="H339" t="str">
            <v>李正琪</v>
          </cell>
          <cell r="I339">
            <v>57</v>
          </cell>
          <cell r="J339" t="str">
            <v>曹云萍</v>
          </cell>
          <cell r="K339">
            <v>45.5</v>
          </cell>
          <cell r="L339" t="str">
            <v>陈国萍</v>
          </cell>
          <cell r="M339">
            <v>32</v>
          </cell>
          <cell r="N339" t="str">
            <v>康小平</v>
          </cell>
          <cell r="O339">
            <v>45</v>
          </cell>
          <cell r="P339" t="str">
            <v>叶小军</v>
          </cell>
          <cell r="Q339">
            <v>44</v>
          </cell>
          <cell r="R339" t="str">
            <v>尤顺芝</v>
          </cell>
          <cell r="S339">
            <v>26</v>
          </cell>
          <cell r="T339" t="str">
            <v>马巫各</v>
          </cell>
          <cell r="U339">
            <v>38</v>
          </cell>
          <cell r="V339" t="str">
            <v>杨国芬</v>
          </cell>
          <cell r="W339">
            <v>44</v>
          </cell>
          <cell r="X339" t="str">
            <v>胡柔殳</v>
          </cell>
        </row>
        <row r="340">
          <cell r="B340" t="str">
            <v>G513422200803011512</v>
          </cell>
          <cell r="C340">
            <v>7</v>
          </cell>
          <cell r="D340" t="str">
            <v>物化生</v>
          </cell>
          <cell r="E340" t="str">
            <v>安左所</v>
          </cell>
          <cell r="F340">
            <v>328.5</v>
          </cell>
          <cell r="G340">
            <v>74</v>
          </cell>
          <cell r="H340" t="str">
            <v>李正琪</v>
          </cell>
          <cell r="I340">
            <v>55</v>
          </cell>
          <cell r="J340" t="str">
            <v>曹云萍</v>
          </cell>
          <cell r="K340">
            <v>51.5</v>
          </cell>
          <cell r="L340" t="str">
            <v>陈国萍</v>
          </cell>
          <cell r="M340">
            <v>45</v>
          </cell>
          <cell r="N340" t="str">
            <v>康小平</v>
          </cell>
          <cell r="O340">
            <v>62</v>
          </cell>
          <cell r="P340" t="str">
            <v>黄萍</v>
          </cell>
          <cell r="Q340">
            <v>41</v>
          </cell>
          <cell r="R340" t="str">
            <v>张弘</v>
          </cell>
          <cell r="S340">
            <v>30</v>
          </cell>
          <cell r="T340" t="str">
            <v>马巫各</v>
          </cell>
          <cell r="U340">
            <v>41</v>
          </cell>
          <cell r="V340" t="str">
            <v>杨国芬</v>
          </cell>
          <cell r="W340">
            <v>44</v>
          </cell>
          <cell r="X340" t="str">
            <v>胡柔殳</v>
          </cell>
        </row>
        <row r="341">
          <cell r="B341" t="str">
            <v>G513422200603162121</v>
          </cell>
          <cell r="C341">
            <v>8</v>
          </cell>
          <cell r="D341" t="str">
            <v>物化政</v>
          </cell>
          <cell r="E341" t="str">
            <v>扎西布尺</v>
          </cell>
          <cell r="F341">
            <v>343.5</v>
          </cell>
          <cell r="G341">
            <v>96</v>
          </cell>
          <cell r="H341" t="str">
            <v>岳子琦</v>
          </cell>
          <cell r="I341">
            <v>53</v>
          </cell>
          <cell r="J341" t="str">
            <v>吕开绒</v>
          </cell>
          <cell r="K341">
            <v>81.5</v>
          </cell>
          <cell r="L341" t="str">
            <v>熊湾</v>
          </cell>
          <cell r="M341">
            <v>29</v>
          </cell>
          <cell r="N341" t="str">
            <v>康小平</v>
          </cell>
          <cell r="O341">
            <v>45</v>
          </cell>
          <cell r="P341" t="str">
            <v>黄萍</v>
          </cell>
          <cell r="Q341">
            <v>30</v>
          </cell>
          <cell r="R341" t="str">
            <v>张弘</v>
          </cell>
          <cell r="S341">
            <v>39</v>
          </cell>
          <cell r="T341" t="str">
            <v>马巫各</v>
          </cell>
          <cell r="U341">
            <v>37</v>
          </cell>
          <cell r="V341" t="str">
            <v>徐志兵</v>
          </cell>
          <cell r="W341">
            <v>40</v>
          </cell>
          <cell r="X341" t="str">
            <v>胡柔殳</v>
          </cell>
        </row>
        <row r="342">
          <cell r="B342" t="str">
            <v>G513422200612061728</v>
          </cell>
          <cell r="C342">
            <v>8</v>
          </cell>
          <cell r="D342" t="str">
            <v>物化地</v>
          </cell>
          <cell r="E342" t="str">
            <v>杨永虹</v>
          </cell>
          <cell r="F342">
            <v>347.5</v>
          </cell>
          <cell r="G342">
            <v>77</v>
          </cell>
          <cell r="H342" t="str">
            <v>岳子琦</v>
          </cell>
          <cell r="I342">
            <v>72</v>
          </cell>
          <cell r="J342" t="str">
            <v>吕开绒</v>
          </cell>
          <cell r="K342">
            <v>66.5</v>
          </cell>
          <cell r="L342" t="str">
            <v>熊湾</v>
          </cell>
          <cell r="M342">
            <v>32</v>
          </cell>
          <cell r="N342" t="str">
            <v>康小平</v>
          </cell>
          <cell r="O342">
            <v>42</v>
          </cell>
          <cell r="P342" t="str">
            <v>黄萍</v>
          </cell>
          <cell r="Q342">
            <v>15</v>
          </cell>
          <cell r="R342" t="str">
            <v>张弘</v>
          </cell>
          <cell r="S342">
            <v>26</v>
          </cell>
          <cell r="T342" t="str">
            <v>马巫各</v>
          </cell>
          <cell r="U342">
            <v>30</v>
          </cell>
          <cell r="V342" t="str">
            <v>徐志兵</v>
          </cell>
          <cell r="W342">
            <v>58</v>
          </cell>
          <cell r="X342" t="str">
            <v>米晓妹</v>
          </cell>
        </row>
        <row r="343">
          <cell r="B343" t="str">
            <v>G513422200604183821</v>
          </cell>
          <cell r="C343">
            <v>8</v>
          </cell>
          <cell r="D343" t="str">
            <v>物化地</v>
          </cell>
          <cell r="E343" t="str">
            <v>杨美丽</v>
          </cell>
          <cell r="F343">
            <v>290</v>
          </cell>
          <cell r="G343">
            <v>74</v>
          </cell>
          <cell r="H343" t="str">
            <v>岳子琦</v>
          </cell>
          <cell r="I343">
            <v>57</v>
          </cell>
          <cell r="J343" t="str">
            <v>吕开绒</v>
          </cell>
          <cell r="K343">
            <v>43</v>
          </cell>
          <cell r="L343" t="str">
            <v>熊湾</v>
          </cell>
          <cell r="M343">
            <v>13</v>
          </cell>
          <cell r="N343" t="str">
            <v>康小平</v>
          </cell>
          <cell r="O343">
            <v>51</v>
          </cell>
          <cell r="P343" t="str">
            <v>黄萍</v>
          </cell>
          <cell r="Q343">
            <v>22</v>
          </cell>
          <cell r="R343" t="str">
            <v>张弘</v>
          </cell>
          <cell r="S343">
            <v>26</v>
          </cell>
          <cell r="T343" t="str">
            <v>马巫各</v>
          </cell>
          <cell r="U343">
            <v>39</v>
          </cell>
          <cell r="V343" t="str">
            <v>徐志兵</v>
          </cell>
          <cell r="W343">
            <v>52</v>
          </cell>
          <cell r="X343" t="str">
            <v>米晓妹</v>
          </cell>
        </row>
        <row r="344">
          <cell r="B344" t="str">
            <v>G513422200410020020</v>
          </cell>
          <cell r="C344">
            <v>8</v>
          </cell>
          <cell r="D344" t="str">
            <v>物化政</v>
          </cell>
          <cell r="E344" t="str">
            <v>央青</v>
          </cell>
          <cell r="F344">
            <v>241</v>
          </cell>
          <cell r="G344">
            <v>83</v>
          </cell>
          <cell r="H344" t="str">
            <v>岳子琦</v>
          </cell>
          <cell r="I344">
            <v>35</v>
          </cell>
          <cell r="J344" t="str">
            <v>吕开绒</v>
          </cell>
          <cell r="K344">
            <v>58</v>
          </cell>
          <cell r="L344" t="str">
            <v>熊湾</v>
          </cell>
          <cell r="M344">
            <v>4</v>
          </cell>
          <cell r="N344" t="str">
            <v>康小平</v>
          </cell>
          <cell r="O344">
            <v>38</v>
          </cell>
          <cell r="P344" t="str">
            <v>黄萍</v>
          </cell>
          <cell r="Q344">
            <v>18</v>
          </cell>
          <cell r="R344" t="str">
            <v>张弘</v>
          </cell>
          <cell r="S344">
            <v>23</v>
          </cell>
          <cell r="T344" t="str">
            <v>马巫各</v>
          </cell>
          <cell r="U344">
            <v>10</v>
          </cell>
          <cell r="V344" t="str">
            <v>徐志兵</v>
          </cell>
          <cell r="W344">
            <v>12</v>
          </cell>
          <cell r="X344" t="str">
            <v>胡柔殳</v>
          </cell>
        </row>
        <row r="345">
          <cell r="B345" t="str">
            <v>G513422200703206822</v>
          </cell>
          <cell r="C345">
            <v>8</v>
          </cell>
          <cell r="D345" t="str">
            <v>物化政</v>
          </cell>
          <cell r="E345" t="str">
            <v>小祝莫</v>
          </cell>
          <cell r="F345">
            <v>301.5</v>
          </cell>
          <cell r="G345">
            <v>87</v>
          </cell>
          <cell r="H345" t="str">
            <v>岳子琦</v>
          </cell>
          <cell r="I345">
            <v>64</v>
          </cell>
          <cell r="J345" t="str">
            <v>吕开绒</v>
          </cell>
          <cell r="K345">
            <v>52.5</v>
          </cell>
          <cell r="L345" t="str">
            <v>熊湾</v>
          </cell>
          <cell r="M345">
            <v>17</v>
          </cell>
          <cell r="N345" t="str">
            <v>康小平</v>
          </cell>
          <cell r="O345">
            <v>40</v>
          </cell>
          <cell r="P345" t="str">
            <v>黄萍</v>
          </cell>
          <cell r="Q345">
            <v>28</v>
          </cell>
          <cell r="R345" t="str">
            <v>张弘</v>
          </cell>
          <cell r="S345">
            <v>41</v>
          </cell>
          <cell r="T345" t="str">
            <v>马巫各</v>
          </cell>
          <cell r="U345">
            <v>38</v>
          </cell>
          <cell r="V345" t="str">
            <v>徐志兵</v>
          </cell>
          <cell r="W345">
            <v>55</v>
          </cell>
          <cell r="X345" t="str">
            <v>胡柔殳</v>
          </cell>
        </row>
        <row r="346">
          <cell r="B346" t="str">
            <v>G510923200706292317</v>
          </cell>
          <cell r="C346">
            <v>8</v>
          </cell>
          <cell r="D346" t="str">
            <v>物化地</v>
          </cell>
          <cell r="E346" t="str">
            <v>王泽金</v>
          </cell>
          <cell r="F346">
            <v>357.5</v>
          </cell>
          <cell r="G346">
            <v>83</v>
          </cell>
          <cell r="H346" t="str">
            <v>岳子琦</v>
          </cell>
          <cell r="I346">
            <v>68</v>
          </cell>
          <cell r="J346" t="str">
            <v>吕开绒</v>
          </cell>
          <cell r="K346">
            <v>39.5</v>
          </cell>
          <cell r="L346" t="str">
            <v>熊湾</v>
          </cell>
          <cell r="M346">
            <v>51</v>
          </cell>
          <cell r="N346" t="str">
            <v>康小平</v>
          </cell>
          <cell r="O346">
            <v>64</v>
          </cell>
          <cell r="P346" t="str">
            <v>黄萍</v>
          </cell>
          <cell r="Q346">
            <v>10</v>
          </cell>
          <cell r="R346" t="str">
            <v>张弘</v>
          </cell>
          <cell r="S346">
            <v>26</v>
          </cell>
          <cell r="T346" t="str">
            <v>马巫各</v>
          </cell>
          <cell r="U346">
            <v>35</v>
          </cell>
          <cell r="V346" t="str">
            <v>徐志兵</v>
          </cell>
          <cell r="W346">
            <v>52</v>
          </cell>
          <cell r="X346" t="str">
            <v>米晓妹</v>
          </cell>
        </row>
        <row r="347">
          <cell r="B347" t="str">
            <v>G513422200610190024</v>
          </cell>
          <cell r="C347">
            <v>8</v>
          </cell>
          <cell r="D347" t="str">
            <v>物化地</v>
          </cell>
          <cell r="E347" t="str">
            <v>王云美</v>
          </cell>
          <cell r="F347">
            <v>311</v>
          </cell>
          <cell r="G347">
            <v>86</v>
          </cell>
          <cell r="H347" t="str">
            <v>岳子琦</v>
          </cell>
          <cell r="I347">
            <v>48</v>
          </cell>
          <cell r="J347" t="str">
            <v>吕开绒</v>
          </cell>
          <cell r="K347">
            <v>28</v>
          </cell>
          <cell r="L347" t="str">
            <v>熊湾</v>
          </cell>
          <cell r="M347">
            <v>30</v>
          </cell>
          <cell r="N347" t="str">
            <v>康小平</v>
          </cell>
          <cell r="O347">
            <v>51</v>
          </cell>
          <cell r="P347" t="str">
            <v>黄萍</v>
          </cell>
          <cell r="Q347">
            <v>23</v>
          </cell>
          <cell r="R347" t="str">
            <v>张弘</v>
          </cell>
          <cell r="S347">
            <v>41</v>
          </cell>
          <cell r="T347" t="str">
            <v>马巫各</v>
          </cell>
          <cell r="U347">
            <v>39</v>
          </cell>
          <cell r="V347" t="str">
            <v>徐志兵</v>
          </cell>
          <cell r="W347">
            <v>68</v>
          </cell>
          <cell r="X347" t="str">
            <v>米晓妹</v>
          </cell>
        </row>
        <row r="348">
          <cell r="B348" t="str">
            <v>G513422200612160929</v>
          </cell>
          <cell r="C348">
            <v>8</v>
          </cell>
          <cell r="D348" t="str">
            <v>物化政</v>
          </cell>
          <cell r="E348" t="str">
            <v>王龙英</v>
          </cell>
          <cell r="F348">
            <v>352</v>
          </cell>
          <cell r="G348">
            <v>88</v>
          </cell>
          <cell r="H348" t="str">
            <v>岳子琦</v>
          </cell>
          <cell r="I348">
            <v>67</v>
          </cell>
          <cell r="J348" t="str">
            <v>吕开绒</v>
          </cell>
          <cell r="K348">
            <v>88</v>
          </cell>
          <cell r="L348" t="str">
            <v>熊湾</v>
          </cell>
          <cell r="M348">
            <v>12</v>
          </cell>
          <cell r="N348" t="str">
            <v>康小平</v>
          </cell>
          <cell r="O348">
            <v>46</v>
          </cell>
          <cell r="P348" t="str">
            <v>黄萍</v>
          </cell>
          <cell r="Q348">
            <v>37</v>
          </cell>
          <cell r="R348" t="str">
            <v>张弘</v>
          </cell>
          <cell r="S348">
            <v>51</v>
          </cell>
          <cell r="T348" t="str">
            <v>马巫各</v>
          </cell>
          <cell r="U348">
            <v>41</v>
          </cell>
          <cell r="V348" t="str">
            <v>徐志兵</v>
          </cell>
          <cell r="W348">
            <v>40</v>
          </cell>
          <cell r="X348" t="str">
            <v>胡柔殳</v>
          </cell>
        </row>
        <row r="349">
          <cell r="B349" t="str">
            <v>G513422200602094024</v>
          </cell>
          <cell r="C349">
            <v>8</v>
          </cell>
          <cell r="D349" t="str">
            <v>物化政</v>
          </cell>
          <cell r="E349" t="str">
            <v>苏朗祝玛</v>
          </cell>
          <cell r="F349">
            <v>367.5</v>
          </cell>
          <cell r="G349">
            <v>93</v>
          </cell>
          <cell r="H349" t="str">
            <v>岳子琦</v>
          </cell>
          <cell r="I349">
            <v>66</v>
          </cell>
          <cell r="J349" t="str">
            <v>吕开绒</v>
          </cell>
          <cell r="K349">
            <v>86.5</v>
          </cell>
          <cell r="L349" t="str">
            <v>熊湾</v>
          </cell>
          <cell r="M349">
            <v>22</v>
          </cell>
          <cell r="N349" t="str">
            <v>康小平</v>
          </cell>
          <cell r="O349">
            <v>48</v>
          </cell>
          <cell r="P349" t="str">
            <v>黄萍</v>
          </cell>
          <cell r="Q349">
            <v>23</v>
          </cell>
          <cell r="R349" t="str">
            <v>张弘</v>
          </cell>
          <cell r="S349">
            <v>52</v>
          </cell>
          <cell r="T349" t="str">
            <v>马巫各</v>
          </cell>
          <cell r="U349">
            <v>53</v>
          </cell>
          <cell r="V349" t="str">
            <v>徐志兵</v>
          </cell>
          <cell r="W349">
            <v>46</v>
          </cell>
          <cell r="X349" t="str">
            <v>胡柔殳</v>
          </cell>
        </row>
        <row r="350">
          <cell r="B350" t="str">
            <v>G513422200702205828</v>
          </cell>
          <cell r="C350">
            <v>8</v>
          </cell>
          <cell r="D350" t="str">
            <v>物化政</v>
          </cell>
          <cell r="E350" t="str">
            <v>苏朗拉珍</v>
          </cell>
          <cell r="F350">
            <v>334.5</v>
          </cell>
          <cell r="G350">
            <v>92</v>
          </cell>
          <cell r="H350" t="str">
            <v>岳子琦</v>
          </cell>
          <cell r="I350">
            <v>48</v>
          </cell>
          <cell r="J350" t="str">
            <v>吕开绒</v>
          </cell>
          <cell r="K350">
            <v>70.5</v>
          </cell>
          <cell r="L350" t="str">
            <v>熊湾</v>
          </cell>
          <cell r="M350">
            <v>16</v>
          </cell>
          <cell r="N350" t="str">
            <v>康小平</v>
          </cell>
          <cell r="O350">
            <v>55</v>
          </cell>
          <cell r="P350" t="str">
            <v>黄萍</v>
          </cell>
          <cell r="Q350">
            <v>16</v>
          </cell>
          <cell r="R350" t="str">
            <v>张弘</v>
          </cell>
          <cell r="S350">
            <v>53</v>
          </cell>
          <cell r="T350" t="str">
            <v>马巫各</v>
          </cell>
          <cell r="U350">
            <v>31</v>
          </cell>
          <cell r="V350" t="str">
            <v>徐志兵</v>
          </cell>
          <cell r="W350">
            <v>42</v>
          </cell>
          <cell r="X350" t="str">
            <v>胡柔殳</v>
          </cell>
        </row>
        <row r="351">
          <cell r="B351" t="str">
            <v>G513422200606060059</v>
          </cell>
          <cell r="C351">
            <v>8</v>
          </cell>
          <cell r="D351" t="str">
            <v>物化地</v>
          </cell>
          <cell r="E351" t="str">
            <v>苏朗降措</v>
          </cell>
          <cell r="F351">
            <v>332</v>
          </cell>
          <cell r="G351">
            <v>90</v>
          </cell>
          <cell r="H351" t="str">
            <v>岳子琦</v>
          </cell>
          <cell r="I351">
            <v>50</v>
          </cell>
          <cell r="J351" t="str">
            <v>吕开绒</v>
          </cell>
          <cell r="K351">
            <v>48</v>
          </cell>
          <cell r="L351" t="str">
            <v>熊湾</v>
          </cell>
          <cell r="M351">
            <v>26</v>
          </cell>
          <cell r="N351" t="str">
            <v>康小平</v>
          </cell>
          <cell r="O351">
            <v>50</v>
          </cell>
          <cell r="P351" t="str">
            <v>黄萍</v>
          </cell>
          <cell r="Q351">
            <v>24</v>
          </cell>
          <cell r="R351" t="str">
            <v>张弘</v>
          </cell>
          <cell r="S351">
            <v>34</v>
          </cell>
          <cell r="T351" t="str">
            <v>马巫各</v>
          </cell>
          <cell r="U351">
            <v>37</v>
          </cell>
          <cell r="V351" t="str">
            <v>徐志兵</v>
          </cell>
          <cell r="W351">
            <v>68</v>
          </cell>
          <cell r="X351" t="str">
            <v>米晓妹</v>
          </cell>
        </row>
        <row r="352">
          <cell r="B352" t="str">
            <v>G513422200605074635</v>
          </cell>
          <cell r="C352">
            <v>8</v>
          </cell>
          <cell r="D352" t="str">
            <v>物化地</v>
          </cell>
          <cell r="E352" t="str">
            <v>苏嘉成</v>
          </cell>
          <cell r="F352">
            <v>196.5</v>
          </cell>
          <cell r="G352">
            <v>62</v>
          </cell>
          <cell r="H352" t="str">
            <v>岳子琦</v>
          </cell>
          <cell r="I352">
            <v>29</v>
          </cell>
          <cell r="J352" t="str">
            <v>吕开绒</v>
          </cell>
          <cell r="K352">
            <v>22.5</v>
          </cell>
          <cell r="L352" t="str">
            <v>熊湾</v>
          </cell>
          <cell r="M352">
            <v>21</v>
          </cell>
          <cell r="N352" t="str">
            <v>康小平</v>
          </cell>
          <cell r="O352">
            <v>29</v>
          </cell>
          <cell r="P352" t="str">
            <v>黄萍</v>
          </cell>
          <cell r="Q352">
            <v>24</v>
          </cell>
          <cell r="R352" t="str">
            <v>张弘</v>
          </cell>
          <cell r="S352">
            <v>19</v>
          </cell>
          <cell r="T352" t="str">
            <v>马巫各</v>
          </cell>
          <cell r="U352">
            <v>47</v>
          </cell>
          <cell r="V352" t="str">
            <v>徐志兵</v>
          </cell>
          <cell r="W352">
            <v>33</v>
          </cell>
          <cell r="X352" t="str">
            <v>米晓妹</v>
          </cell>
        </row>
        <row r="353">
          <cell r="B353" t="str">
            <v>G513422200701010041</v>
          </cell>
          <cell r="C353">
            <v>8</v>
          </cell>
          <cell r="D353" t="str">
            <v>物化政</v>
          </cell>
          <cell r="E353" t="str">
            <v>石叶友珍</v>
          </cell>
          <cell r="F353">
            <v>294.5</v>
          </cell>
          <cell r="G353">
            <v>85</v>
          </cell>
          <cell r="H353" t="str">
            <v>岳子琦</v>
          </cell>
          <cell r="I353">
            <v>49</v>
          </cell>
          <cell r="J353" t="str">
            <v>吕开绒</v>
          </cell>
          <cell r="K353">
            <v>47.5</v>
          </cell>
          <cell r="L353" t="str">
            <v>熊湾</v>
          </cell>
          <cell r="M353">
            <v>17</v>
          </cell>
          <cell r="N353" t="str">
            <v>康小平</v>
          </cell>
          <cell r="O353">
            <v>51</v>
          </cell>
          <cell r="P353" t="str">
            <v>黄萍</v>
          </cell>
          <cell r="Q353">
            <v>19</v>
          </cell>
          <cell r="R353" t="str">
            <v>张弘</v>
          </cell>
          <cell r="S353">
            <v>45</v>
          </cell>
          <cell r="T353" t="str">
            <v>马巫各</v>
          </cell>
          <cell r="U353">
            <v>42</v>
          </cell>
          <cell r="V353" t="str">
            <v>徐志兵</v>
          </cell>
          <cell r="W353">
            <v>56</v>
          </cell>
          <cell r="X353" t="str">
            <v>胡柔殳</v>
          </cell>
        </row>
        <row r="354">
          <cell r="B354" t="str">
            <v>G513422200505011514</v>
          </cell>
          <cell r="C354">
            <v>8</v>
          </cell>
          <cell r="D354" t="str">
            <v>物化地</v>
          </cell>
          <cell r="E354" t="str">
            <v>沈作所</v>
          </cell>
          <cell r="F354">
            <v>363.5</v>
          </cell>
          <cell r="G354">
            <v>99</v>
          </cell>
          <cell r="H354" t="str">
            <v>岳子琦</v>
          </cell>
          <cell r="I354">
            <v>55</v>
          </cell>
          <cell r="J354" t="str">
            <v>吕开绒</v>
          </cell>
          <cell r="K354">
            <v>47.5</v>
          </cell>
          <cell r="L354" t="str">
            <v>熊湾</v>
          </cell>
          <cell r="M354">
            <v>46</v>
          </cell>
          <cell r="N354" t="str">
            <v>康小平</v>
          </cell>
          <cell r="O354">
            <v>52</v>
          </cell>
          <cell r="P354" t="str">
            <v>黄萍</v>
          </cell>
          <cell r="Q354">
            <v>30</v>
          </cell>
          <cell r="R354" t="str">
            <v>张弘</v>
          </cell>
          <cell r="S354">
            <v>18</v>
          </cell>
          <cell r="T354" t="str">
            <v>马巫各</v>
          </cell>
          <cell r="U354">
            <v>46</v>
          </cell>
          <cell r="V354" t="str">
            <v>徐志兵</v>
          </cell>
          <cell r="W354">
            <v>64</v>
          </cell>
          <cell r="X354" t="str">
            <v>米晓妹</v>
          </cell>
        </row>
        <row r="355">
          <cell r="B355" t="str">
            <v>G513422201003012722</v>
          </cell>
          <cell r="C355">
            <v>8</v>
          </cell>
          <cell r="D355" t="str">
            <v>物化政</v>
          </cell>
          <cell r="E355" t="str">
            <v>沈润兰</v>
          </cell>
          <cell r="F355">
            <v>238</v>
          </cell>
          <cell r="G355">
            <v>81</v>
          </cell>
          <cell r="H355" t="str">
            <v>岳子琦</v>
          </cell>
          <cell r="I355">
            <v>35</v>
          </cell>
          <cell r="J355" t="str">
            <v>吕开绒</v>
          </cell>
          <cell r="K355">
            <v>45</v>
          </cell>
          <cell r="L355" t="str">
            <v>熊湾</v>
          </cell>
          <cell r="M355">
            <v>15</v>
          </cell>
          <cell r="N355" t="str">
            <v>康小平</v>
          </cell>
          <cell r="O355">
            <v>30</v>
          </cell>
          <cell r="P355" t="str">
            <v>黄萍</v>
          </cell>
          <cell r="Q355">
            <v>27</v>
          </cell>
          <cell r="R355" t="str">
            <v>张弘</v>
          </cell>
          <cell r="S355">
            <v>32</v>
          </cell>
          <cell r="T355" t="str">
            <v>马巫各</v>
          </cell>
          <cell r="U355">
            <v>40</v>
          </cell>
          <cell r="V355" t="str">
            <v>徐志兵</v>
          </cell>
          <cell r="W355">
            <v>27</v>
          </cell>
          <cell r="X355" t="str">
            <v>胡柔殳</v>
          </cell>
        </row>
        <row r="356">
          <cell r="B356" t="str">
            <v>G513422200908182713</v>
          </cell>
          <cell r="C356">
            <v>8</v>
          </cell>
          <cell r="D356" t="str">
            <v>物化地</v>
          </cell>
          <cell r="E356" t="str">
            <v>沈权</v>
          </cell>
          <cell r="F356">
            <v>312.5</v>
          </cell>
          <cell r="G356">
            <v>72</v>
          </cell>
          <cell r="H356" t="str">
            <v>岳子琦</v>
          </cell>
          <cell r="I356">
            <v>49</v>
          </cell>
          <cell r="J356" t="str">
            <v>吕开绒</v>
          </cell>
          <cell r="K356">
            <v>31.5</v>
          </cell>
          <cell r="L356" t="str">
            <v>熊湾</v>
          </cell>
          <cell r="M356">
            <v>33</v>
          </cell>
          <cell r="N356" t="str">
            <v>康小平</v>
          </cell>
          <cell r="O356">
            <v>65</v>
          </cell>
          <cell r="P356" t="str">
            <v>黄萍</v>
          </cell>
          <cell r="Q356">
            <v>24</v>
          </cell>
          <cell r="R356" t="str">
            <v>张弘</v>
          </cell>
          <cell r="S356">
            <v>24</v>
          </cell>
          <cell r="T356" t="str">
            <v>马巫各</v>
          </cell>
          <cell r="U356">
            <v>58</v>
          </cell>
          <cell r="V356" t="str">
            <v>徐志兵</v>
          </cell>
          <cell r="W356">
            <v>62</v>
          </cell>
          <cell r="X356" t="str">
            <v>米晓妹</v>
          </cell>
        </row>
        <row r="357">
          <cell r="B357" t="str">
            <v>G513422200603250711</v>
          </cell>
          <cell r="C357">
            <v>8</v>
          </cell>
          <cell r="D357" t="str">
            <v>物化政</v>
          </cell>
          <cell r="E357" t="str">
            <v>沈建川</v>
          </cell>
          <cell r="F357">
            <v>274</v>
          </cell>
          <cell r="G357">
            <v>70</v>
          </cell>
          <cell r="H357" t="str">
            <v>岳子琦</v>
          </cell>
          <cell r="I357">
            <v>52</v>
          </cell>
          <cell r="J357" t="str">
            <v>吕开绒</v>
          </cell>
          <cell r="K357">
            <v>16</v>
          </cell>
          <cell r="L357" t="str">
            <v>熊湾</v>
          </cell>
          <cell r="M357">
            <v>30</v>
          </cell>
          <cell r="N357" t="str">
            <v>康小平</v>
          </cell>
          <cell r="O357">
            <v>60</v>
          </cell>
          <cell r="P357" t="str">
            <v>黄萍</v>
          </cell>
          <cell r="Q357">
            <v>28</v>
          </cell>
          <cell r="R357" t="str">
            <v>张弘</v>
          </cell>
          <cell r="S357">
            <v>46</v>
          </cell>
          <cell r="T357" t="str">
            <v>马巫各</v>
          </cell>
          <cell r="U357">
            <v>52</v>
          </cell>
          <cell r="V357" t="str">
            <v>徐志兵</v>
          </cell>
          <cell r="W357">
            <v>44</v>
          </cell>
          <cell r="X357" t="str">
            <v>胡柔殳</v>
          </cell>
        </row>
        <row r="358">
          <cell r="B358" t="str">
            <v>G513422200701101517</v>
          </cell>
          <cell r="C358">
            <v>8</v>
          </cell>
          <cell r="D358" t="str">
            <v>物化地</v>
          </cell>
          <cell r="E358" t="str">
            <v>邱长青</v>
          </cell>
          <cell r="F358">
            <v>283</v>
          </cell>
          <cell r="G358">
            <v>66</v>
          </cell>
          <cell r="H358" t="str">
            <v>岳子琦</v>
          </cell>
          <cell r="I358">
            <v>56</v>
          </cell>
          <cell r="J358" t="str">
            <v>吕开绒</v>
          </cell>
          <cell r="K358">
            <v>41</v>
          </cell>
          <cell r="L358" t="str">
            <v>熊湾</v>
          </cell>
          <cell r="M358">
            <v>19</v>
          </cell>
          <cell r="N358" t="str">
            <v>康小平</v>
          </cell>
          <cell r="O358">
            <v>46</v>
          </cell>
          <cell r="P358" t="str">
            <v>黄萍</v>
          </cell>
          <cell r="Q358">
            <v>36</v>
          </cell>
          <cell r="R358" t="str">
            <v>张弘</v>
          </cell>
          <cell r="S358">
            <v>21</v>
          </cell>
          <cell r="T358" t="str">
            <v>马巫各</v>
          </cell>
          <cell r="U358">
            <v>39</v>
          </cell>
          <cell r="V358" t="str">
            <v>徐志兵</v>
          </cell>
          <cell r="W358">
            <v>55</v>
          </cell>
          <cell r="X358" t="str">
            <v>米晓妹</v>
          </cell>
        </row>
        <row r="359">
          <cell r="B359" t="str">
            <v>G513422200505155016</v>
          </cell>
          <cell r="C359">
            <v>8</v>
          </cell>
          <cell r="D359" t="str">
            <v>物化政</v>
          </cell>
          <cell r="E359" t="str">
            <v>彭友权</v>
          </cell>
          <cell r="F359">
            <v>266</v>
          </cell>
          <cell r="G359">
            <v>78</v>
          </cell>
          <cell r="H359" t="str">
            <v>岳子琦</v>
          </cell>
          <cell r="I359">
            <v>36</v>
          </cell>
          <cell r="J359" t="str">
            <v>吕开绒</v>
          </cell>
          <cell r="K359">
            <v>37</v>
          </cell>
          <cell r="L359" t="str">
            <v>熊湾</v>
          </cell>
          <cell r="M359">
            <v>32</v>
          </cell>
          <cell r="N359" t="str">
            <v>康小平</v>
          </cell>
          <cell r="O359">
            <v>35</v>
          </cell>
          <cell r="P359" t="str">
            <v>黄萍</v>
          </cell>
          <cell r="Q359">
            <v>30</v>
          </cell>
          <cell r="R359" t="str">
            <v>张弘</v>
          </cell>
          <cell r="S359">
            <v>48</v>
          </cell>
          <cell r="T359" t="str">
            <v>马巫各</v>
          </cell>
          <cell r="U359">
            <v>63</v>
          </cell>
          <cell r="V359" t="str">
            <v>徐志兵</v>
          </cell>
          <cell r="W359">
            <v>61</v>
          </cell>
          <cell r="X359" t="str">
            <v>胡柔殳</v>
          </cell>
        </row>
        <row r="360">
          <cell r="B360" t="str">
            <v>G513422200508081323</v>
          </cell>
          <cell r="C360">
            <v>8</v>
          </cell>
          <cell r="D360" t="str">
            <v>物化地</v>
          </cell>
          <cell r="E360" t="str">
            <v>彭燕春</v>
          </cell>
          <cell r="F360">
            <v>302.5</v>
          </cell>
          <cell r="G360">
            <v>80</v>
          </cell>
          <cell r="H360" t="str">
            <v>岳子琦</v>
          </cell>
          <cell r="I360">
            <v>53</v>
          </cell>
          <cell r="J360" t="str">
            <v>吕开绒</v>
          </cell>
          <cell r="K360">
            <v>58.5</v>
          </cell>
          <cell r="L360" t="str">
            <v>熊湾</v>
          </cell>
          <cell r="M360">
            <v>15</v>
          </cell>
          <cell r="N360" t="str">
            <v>康小平</v>
          </cell>
          <cell r="O360">
            <v>49</v>
          </cell>
          <cell r="P360" t="str">
            <v>黄萍</v>
          </cell>
          <cell r="Q360">
            <v>17</v>
          </cell>
          <cell r="R360" t="str">
            <v>张弘</v>
          </cell>
          <cell r="S360">
            <v>35</v>
          </cell>
          <cell r="T360" t="str">
            <v>马巫各</v>
          </cell>
          <cell r="U360">
            <v>48</v>
          </cell>
          <cell r="V360" t="str">
            <v>徐志兵</v>
          </cell>
          <cell r="W360">
            <v>47</v>
          </cell>
          <cell r="X360" t="str">
            <v>米晓妹</v>
          </cell>
        </row>
        <row r="361">
          <cell r="B361" t="str">
            <v>G513422200405011525</v>
          </cell>
          <cell r="C361">
            <v>8</v>
          </cell>
          <cell r="D361" t="str">
            <v>物化政</v>
          </cell>
          <cell r="E361" t="str">
            <v>毛健慧</v>
          </cell>
          <cell r="F361">
            <v>213.5</v>
          </cell>
          <cell r="G361">
            <v>71</v>
          </cell>
          <cell r="H361" t="str">
            <v>岳子琦</v>
          </cell>
          <cell r="I361">
            <v>34</v>
          </cell>
          <cell r="J361" t="str">
            <v>吕开绒</v>
          </cell>
          <cell r="K361">
            <v>21.5</v>
          </cell>
          <cell r="L361" t="str">
            <v>熊湾</v>
          </cell>
          <cell r="M361">
            <v>16</v>
          </cell>
          <cell r="N361" t="str">
            <v>康小平</v>
          </cell>
          <cell r="O361">
            <v>36</v>
          </cell>
          <cell r="P361" t="str">
            <v>黄萍</v>
          </cell>
          <cell r="Q361">
            <v>14</v>
          </cell>
          <cell r="R361" t="str">
            <v>张弘</v>
          </cell>
          <cell r="S361">
            <v>35</v>
          </cell>
          <cell r="T361" t="str">
            <v>马巫各</v>
          </cell>
          <cell r="U361">
            <v>31</v>
          </cell>
          <cell r="V361" t="str">
            <v>徐志兵</v>
          </cell>
          <cell r="W361">
            <v>51</v>
          </cell>
          <cell r="X361" t="str">
            <v>胡柔殳</v>
          </cell>
        </row>
        <row r="362">
          <cell r="B362" t="str">
            <v>G513422200501143827</v>
          </cell>
          <cell r="C362">
            <v>8</v>
          </cell>
          <cell r="D362" t="str">
            <v>物化地</v>
          </cell>
          <cell r="E362" t="str">
            <v>马金花</v>
          </cell>
          <cell r="F362">
            <v>248</v>
          </cell>
          <cell r="G362">
            <v>72</v>
          </cell>
          <cell r="H362" t="str">
            <v>岳子琦</v>
          </cell>
          <cell r="I362">
            <v>51</v>
          </cell>
          <cell r="J362" t="str">
            <v>吕开绒</v>
          </cell>
          <cell r="K362">
            <v>34</v>
          </cell>
          <cell r="L362" t="str">
            <v>熊湾</v>
          </cell>
          <cell r="M362">
            <v>19</v>
          </cell>
          <cell r="N362" t="str">
            <v>康小平</v>
          </cell>
          <cell r="O362">
            <v>32</v>
          </cell>
          <cell r="P362" t="str">
            <v>黄萍</v>
          </cell>
          <cell r="Q362">
            <v>23</v>
          </cell>
          <cell r="R362" t="str">
            <v>张弘</v>
          </cell>
          <cell r="S362">
            <v>13</v>
          </cell>
          <cell r="T362" t="str">
            <v>马巫各</v>
          </cell>
          <cell r="U362">
            <v>40</v>
          </cell>
          <cell r="V362" t="str">
            <v>徐志兵</v>
          </cell>
          <cell r="W362">
            <v>40</v>
          </cell>
          <cell r="X362" t="str">
            <v>米晓妹</v>
          </cell>
        </row>
        <row r="363">
          <cell r="B363" t="str">
            <v>G513422200704052925</v>
          </cell>
          <cell r="C363">
            <v>8</v>
          </cell>
          <cell r="D363" t="str">
            <v>物化政</v>
          </cell>
          <cell r="E363" t="str">
            <v>马芳</v>
          </cell>
          <cell r="F363">
            <v>333.5</v>
          </cell>
          <cell r="G363">
            <v>85</v>
          </cell>
          <cell r="H363" t="str">
            <v>岳子琦</v>
          </cell>
          <cell r="I363">
            <v>63</v>
          </cell>
          <cell r="J363" t="str">
            <v>吕开绒</v>
          </cell>
          <cell r="K363">
            <v>79.5</v>
          </cell>
          <cell r="L363" t="str">
            <v>熊湾</v>
          </cell>
          <cell r="M363">
            <v>27</v>
          </cell>
          <cell r="N363" t="str">
            <v>康小平</v>
          </cell>
          <cell r="O363">
            <v>49</v>
          </cell>
          <cell r="P363" t="str">
            <v>黄萍</v>
          </cell>
          <cell r="Q363">
            <v>22</v>
          </cell>
          <cell r="R363" t="str">
            <v>张弘</v>
          </cell>
          <cell r="S363">
            <v>30</v>
          </cell>
          <cell r="T363" t="str">
            <v>马巫各</v>
          </cell>
          <cell r="U363">
            <v>49</v>
          </cell>
          <cell r="V363" t="str">
            <v>徐志兵</v>
          </cell>
          <cell r="W363">
            <v>45</v>
          </cell>
          <cell r="X363" t="str">
            <v>胡柔殳</v>
          </cell>
        </row>
        <row r="364">
          <cell r="B364" t="str">
            <v>G513422200505303816</v>
          </cell>
          <cell r="C364">
            <v>8</v>
          </cell>
          <cell r="D364" t="str">
            <v>物化地</v>
          </cell>
          <cell r="E364" t="str">
            <v>马尔甲</v>
          </cell>
          <cell r="F364">
            <v>287.5</v>
          </cell>
          <cell r="G364">
            <v>84</v>
          </cell>
          <cell r="H364" t="str">
            <v>岳子琦</v>
          </cell>
          <cell r="I364">
            <v>52</v>
          </cell>
          <cell r="J364" t="str">
            <v>吕开绒</v>
          </cell>
          <cell r="K364">
            <v>25.5</v>
          </cell>
          <cell r="L364" t="str">
            <v>熊湾</v>
          </cell>
          <cell r="M364">
            <v>23</v>
          </cell>
          <cell r="N364" t="str">
            <v>康小平</v>
          </cell>
          <cell r="O364">
            <v>49</v>
          </cell>
          <cell r="P364" t="str">
            <v>黄萍</v>
          </cell>
          <cell r="Q364">
            <v>28</v>
          </cell>
          <cell r="R364" t="str">
            <v>张弘</v>
          </cell>
          <cell r="S364">
            <v>22</v>
          </cell>
          <cell r="T364" t="str">
            <v>马巫各</v>
          </cell>
          <cell r="U364">
            <v>51</v>
          </cell>
          <cell r="V364" t="str">
            <v>徐志兵</v>
          </cell>
          <cell r="W364">
            <v>54</v>
          </cell>
          <cell r="X364" t="str">
            <v>米晓妹</v>
          </cell>
        </row>
        <row r="365">
          <cell r="B365" t="str">
            <v>G513422200407292519</v>
          </cell>
          <cell r="C365">
            <v>8</v>
          </cell>
          <cell r="D365" t="str">
            <v>物化地</v>
          </cell>
          <cell r="E365" t="str">
            <v>罗照云</v>
          </cell>
          <cell r="F365">
            <v>231.5</v>
          </cell>
          <cell r="G365">
            <v>77</v>
          </cell>
          <cell r="H365" t="str">
            <v>岳子琦</v>
          </cell>
          <cell r="I365">
            <v>46</v>
          </cell>
          <cell r="J365" t="str">
            <v>吕开绒</v>
          </cell>
          <cell r="K365">
            <v>23.5</v>
          </cell>
          <cell r="L365" t="str">
            <v>熊湾</v>
          </cell>
          <cell r="M365">
            <v>8</v>
          </cell>
          <cell r="N365" t="str">
            <v>康小平</v>
          </cell>
          <cell r="O365">
            <v>26</v>
          </cell>
          <cell r="P365" t="str">
            <v>黄萍</v>
          </cell>
          <cell r="Q365">
            <v>28</v>
          </cell>
          <cell r="R365" t="str">
            <v>张弘</v>
          </cell>
          <cell r="S365">
            <v>29</v>
          </cell>
          <cell r="T365" t="str">
            <v>马巫各</v>
          </cell>
          <cell r="U365">
            <v>29</v>
          </cell>
          <cell r="V365" t="str">
            <v>徐志兵</v>
          </cell>
          <cell r="W365">
            <v>51</v>
          </cell>
          <cell r="X365" t="str">
            <v>米晓妹</v>
          </cell>
        </row>
        <row r="366">
          <cell r="B366" t="str">
            <v>G513422200310094428</v>
          </cell>
          <cell r="C366">
            <v>8</v>
          </cell>
          <cell r="D366" t="str">
            <v>物化政</v>
          </cell>
          <cell r="E366" t="str">
            <v>罗洪天燕</v>
          </cell>
          <cell r="F366">
            <v>286.5</v>
          </cell>
          <cell r="G366">
            <v>76</v>
          </cell>
          <cell r="H366" t="str">
            <v>岳子琦</v>
          </cell>
          <cell r="I366">
            <v>67</v>
          </cell>
          <cell r="J366" t="str">
            <v>吕开绒</v>
          </cell>
          <cell r="K366">
            <v>53.5</v>
          </cell>
          <cell r="L366" t="str">
            <v>熊湾</v>
          </cell>
          <cell r="M366">
            <v>14</v>
          </cell>
          <cell r="N366" t="str">
            <v>康小平</v>
          </cell>
          <cell r="O366">
            <v>44</v>
          </cell>
          <cell r="P366" t="str">
            <v>黄萍</v>
          </cell>
          <cell r="Q366">
            <v>25</v>
          </cell>
          <cell r="R366" t="str">
            <v>张弘</v>
          </cell>
          <cell r="S366">
            <v>32</v>
          </cell>
          <cell r="T366" t="str">
            <v>马巫各</v>
          </cell>
          <cell r="U366">
            <v>27</v>
          </cell>
          <cell r="V366" t="str">
            <v>徐志兵</v>
          </cell>
          <cell r="W366">
            <v>55</v>
          </cell>
          <cell r="X366" t="str">
            <v>胡柔殳</v>
          </cell>
        </row>
        <row r="367">
          <cell r="B367" t="str">
            <v>G513422200503241527</v>
          </cell>
          <cell r="C367">
            <v>8</v>
          </cell>
          <cell r="D367" t="str">
            <v>物化地</v>
          </cell>
          <cell r="E367" t="str">
            <v>鲁志英</v>
          </cell>
          <cell r="F367">
            <v>286.5</v>
          </cell>
          <cell r="G367">
            <v>69</v>
          </cell>
          <cell r="H367" t="str">
            <v>岳子琦</v>
          </cell>
          <cell r="I367">
            <v>43</v>
          </cell>
          <cell r="J367" t="str">
            <v>吕开绒</v>
          </cell>
          <cell r="K367">
            <v>56.5</v>
          </cell>
          <cell r="L367" t="str">
            <v>熊湾</v>
          </cell>
          <cell r="M367">
            <v>14</v>
          </cell>
          <cell r="N367" t="str">
            <v>康小平</v>
          </cell>
          <cell r="O367">
            <v>38</v>
          </cell>
          <cell r="P367" t="str">
            <v>黄萍</v>
          </cell>
          <cell r="Q367">
            <v>21</v>
          </cell>
          <cell r="R367" t="str">
            <v>张弘</v>
          </cell>
          <cell r="S367">
            <v>23</v>
          </cell>
          <cell r="T367" t="str">
            <v>马巫各</v>
          </cell>
          <cell r="U367">
            <v>43</v>
          </cell>
          <cell r="V367" t="str">
            <v>徐志兵</v>
          </cell>
          <cell r="W367">
            <v>66</v>
          </cell>
          <cell r="X367" t="str">
            <v>米晓妹</v>
          </cell>
        </row>
        <row r="368">
          <cell r="B368" t="str">
            <v>G513422200609102912</v>
          </cell>
          <cell r="C368">
            <v>8</v>
          </cell>
          <cell r="D368" t="str">
            <v>物化地</v>
          </cell>
          <cell r="E368" t="str">
            <v>刘益林</v>
          </cell>
          <cell r="F368">
            <v>352</v>
          </cell>
          <cell r="G368">
            <v>85</v>
          </cell>
          <cell r="H368" t="str">
            <v>岳子琦</v>
          </cell>
          <cell r="I368">
            <v>96</v>
          </cell>
          <cell r="J368" t="str">
            <v>吕开绒</v>
          </cell>
          <cell r="K368">
            <v>36</v>
          </cell>
          <cell r="L368" t="str">
            <v>熊湾</v>
          </cell>
          <cell r="M368">
            <v>18</v>
          </cell>
          <cell r="N368" t="str">
            <v>康小平</v>
          </cell>
          <cell r="O368">
            <v>55</v>
          </cell>
          <cell r="P368" t="str">
            <v>黄萍</v>
          </cell>
          <cell r="Q368">
            <v>15</v>
          </cell>
          <cell r="R368" t="str">
            <v>张弘</v>
          </cell>
          <cell r="S368">
            <v>24</v>
          </cell>
          <cell r="T368" t="str">
            <v>马巫各</v>
          </cell>
          <cell r="U368">
            <v>41</v>
          </cell>
          <cell r="V368" t="str">
            <v>徐志兵</v>
          </cell>
          <cell r="W368">
            <v>62</v>
          </cell>
          <cell r="X368" t="str">
            <v>米晓妹</v>
          </cell>
        </row>
        <row r="369">
          <cell r="B369" t="str">
            <v>G513422200705100722</v>
          </cell>
          <cell r="C369">
            <v>8</v>
          </cell>
          <cell r="D369" t="str">
            <v>物化政</v>
          </cell>
          <cell r="E369" t="str">
            <v>胡海美</v>
          </cell>
          <cell r="F369">
            <v>332</v>
          </cell>
          <cell r="G369">
            <v>92</v>
          </cell>
          <cell r="H369" t="str">
            <v>岳子琦</v>
          </cell>
          <cell r="I369">
            <v>60</v>
          </cell>
          <cell r="J369" t="str">
            <v>吕开绒</v>
          </cell>
          <cell r="K369">
            <v>55</v>
          </cell>
          <cell r="L369" t="str">
            <v>熊湾</v>
          </cell>
          <cell r="M369">
            <v>23</v>
          </cell>
          <cell r="N369" t="str">
            <v>康小平</v>
          </cell>
          <cell r="O369">
            <v>55</v>
          </cell>
          <cell r="P369" t="str">
            <v>黄萍</v>
          </cell>
          <cell r="Q369">
            <v>24</v>
          </cell>
          <cell r="R369" t="str">
            <v>张弘</v>
          </cell>
          <cell r="S369">
            <v>47</v>
          </cell>
          <cell r="T369" t="str">
            <v>马巫各</v>
          </cell>
          <cell r="U369">
            <v>29</v>
          </cell>
          <cell r="V369" t="str">
            <v>徐志兵</v>
          </cell>
          <cell r="W369">
            <v>53</v>
          </cell>
          <cell r="X369" t="str">
            <v>胡柔殳</v>
          </cell>
        </row>
        <row r="370">
          <cell r="B370" t="str">
            <v>G513422200303286229</v>
          </cell>
          <cell r="C370">
            <v>8</v>
          </cell>
          <cell r="D370" t="str">
            <v>物化政</v>
          </cell>
          <cell r="E370" t="str">
            <v>韩永萍</v>
          </cell>
          <cell r="F370">
            <v>234.5</v>
          </cell>
          <cell r="G370">
            <v>78</v>
          </cell>
          <cell r="H370" t="str">
            <v>岳子琦</v>
          </cell>
          <cell r="I370">
            <v>25</v>
          </cell>
          <cell r="J370" t="str">
            <v>吕开绒</v>
          </cell>
          <cell r="K370">
            <v>47.5</v>
          </cell>
          <cell r="L370" t="str">
            <v>熊湾</v>
          </cell>
          <cell r="M370">
            <v>15</v>
          </cell>
          <cell r="N370" t="str">
            <v>康小平</v>
          </cell>
          <cell r="O370">
            <v>26</v>
          </cell>
          <cell r="P370" t="str">
            <v>黄萍</v>
          </cell>
          <cell r="Q370">
            <v>23</v>
          </cell>
          <cell r="R370" t="str">
            <v>张弘</v>
          </cell>
          <cell r="S370">
            <v>43</v>
          </cell>
          <cell r="T370" t="str">
            <v>马巫各</v>
          </cell>
          <cell r="U370">
            <v>48</v>
          </cell>
          <cell r="V370" t="str">
            <v>徐志兵</v>
          </cell>
          <cell r="W370">
            <v>41</v>
          </cell>
          <cell r="X370" t="str">
            <v>胡柔殳</v>
          </cell>
        </row>
        <row r="371">
          <cell r="B371" t="str">
            <v>G513422200707082521</v>
          </cell>
          <cell r="C371">
            <v>8</v>
          </cell>
          <cell r="D371" t="str">
            <v>物化政</v>
          </cell>
          <cell r="E371" t="str">
            <v>韩香</v>
          </cell>
          <cell r="F371">
            <v>336.5</v>
          </cell>
          <cell r="G371">
            <v>81</v>
          </cell>
          <cell r="H371" t="str">
            <v>岳子琦</v>
          </cell>
          <cell r="I371">
            <v>69</v>
          </cell>
          <cell r="J371" t="str">
            <v>吕开绒</v>
          </cell>
          <cell r="K371">
            <v>63.5</v>
          </cell>
          <cell r="L371" t="str">
            <v>熊湾</v>
          </cell>
          <cell r="M371">
            <v>24</v>
          </cell>
          <cell r="N371" t="str">
            <v>康小平</v>
          </cell>
          <cell r="O371">
            <v>43</v>
          </cell>
          <cell r="P371" t="str">
            <v>黄萍</v>
          </cell>
          <cell r="Q371">
            <v>25</v>
          </cell>
          <cell r="R371" t="str">
            <v>张弘</v>
          </cell>
          <cell r="S371">
            <v>56</v>
          </cell>
          <cell r="T371" t="str">
            <v>马巫各</v>
          </cell>
          <cell r="U371">
            <v>45</v>
          </cell>
          <cell r="V371" t="str">
            <v>徐志兵</v>
          </cell>
          <cell r="W371">
            <v>57</v>
          </cell>
          <cell r="X371" t="str">
            <v>胡柔殳</v>
          </cell>
        </row>
        <row r="372">
          <cell r="B372" t="str">
            <v>G51342220050321641X</v>
          </cell>
          <cell r="C372">
            <v>8</v>
          </cell>
          <cell r="D372" t="str">
            <v>物化地</v>
          </cell>
          <cell r="E372" t="str">
            <v>格绒觉初</v>
          </cell>
          <cell r="F372">
            <v>268.5</v>
          </cell>
          <cell r="G372">
            <v>64</v>
          </cell>
          <cell r="H372" t="str">
            <v>岳子琦</v>
          </cell>
          <cell r="I372">
            <v>55</v>
          </cell>
          <cell r="J372" t="str">
            <v>吕开绒</v>
          </cell>
          <cell r="K372">
            <v>34.5</v>
          </cell>
          <cell r="L372" t="str">
            <v>熊湾</v>
          </cell>
          <cell r="M372">
            <v>27</v>
          </cell>
          <cell r="N372" t="str">
            <v>康小平</v>
          </cell>
          <cell r="O372">
            <v>36</v>
          </cell>
          <cell r="P372" t="str">
            <v>黄萍</v>
          </cell>
          <cell r="Q372">
            <v>17</v>
          </cell>
          <cell r="R372" t="str">
            <v>张弘</v>
          </cell>
          <cell r="S372">
            <v>20</v>
          </cell>
          <cell r="T372" t="str">
            <v>马巫各</v>
          </cell>
          <cell r="U372">
            <v>40</v>
          </cell>
          <cell r="V372" t="str">
            <v>徐志兵</v>
          </cell>
          <cell r="W372">
            <v>52</v>
          </cell>
          <cell r="X372" t="str">
            <v>米晓妹</v>
          </cell>
        </row>
        <row r="373">
          <cell r="B373" t="str">
            <v>G513422200508044610</v>
          </cell>
          <cell r="C373">
            <v>8</v>
          </cell>
          <cell r="D373" t="str">
            <v>物化政</v>
          </cell>
          <cell r="E373" t="str">
            <v>二车偏初</v>
          </cell>
          <cell r="F373">
            <v>301</v>
          </cell>
          <cell r="G373">
            <v>76</v>
          </cell>
          <cell r="H373" t="str">
            <v>岳子琦</v>
          </cell>
          <cell r="I373">
            <v>44</v>
          </cell>
          <cell r="J373" t="str">
            <v>吕开绒</v>
          </cell>
          <cell r="K373">
            <v>56</v>
          </cell>
          <cell r="L373" t="str">
            <v>熊湾</v>
          </cell>
          <cell r="M373">
            <v>30</v>
          </cell>
          <cell r="N373" t="str">
            <v>康小平</v>
          </cell>
          <cell r="O373">
            <v>52</v>
          </cell>
          <cell r="P373" t="str">
            <v>黄萍</v>
          </cell>
          <cell r="Q373">
            <v>20</v>
          </cell>
          <cell r="R373" t="str">
            <v>张弘</v>
          </cell>
          <cell r="S373">
            <v>43</v>
          </cell>
          <cell r="T373" t="str">
            <v>马巫各</v>
          </cell>
          <cell r="U373">
            <v>44</v>
          </cell>
          <cell r="V373" t="str">
            <v>徐志兵</v>
          </cell>
          <cell r="W373">
            <v>23</v>
          </cell>
          <cell r="X373" t="str">
            <v>胡柔殳</v>
          </cell>
        </row>
        <row r="374">
          <cell r="B374" t="str">
            <v>G513422200508110315</v>
          </cell>
          <cell r="C374">
            <v>8</v>
          </cell>
          <cell r="D374" t="str">
            <v>物化政</v>
          </cell>
          <cell r="E374" t="str">
            <v>杜基金泽</v>
          </cell>
          <cell r="F374">
            <v>261</v>
          </cell>
          <cell r="G374">
            <v>85</v>
          </cell>
          <cell r="H374" t="str">
            <v>岳子琦</v>
          </cell>
          <cell r="I374">
            <v>45</v>
          </cell>
          <cell r="J374" t="str">
            <v>吕开绒</v>
          </cell>
          <cell r="K374">
            <v>43</v>
          </cell>
          <cell r="L374" t="str">
            <v>熊湾</v>
          </cell>
          <cell r="M374">
            <v>13</v>
          </cell>
          <cell r="N374" t="str">
            <v>康小平</v>
          </cell>
          <cell r="O374">
            <v>37</v>
          </cell>
          <cell r="P374" t="str">
            <v>黄萍</v>
          </cell>
          <cell r="Q374">
            <v>17</v>
          </cell>
          <cell r="R374" t="str">
            <v>张弘</v>
          </cell>
          <cell r="S374">
            <v>38</v>
          </cell>
          <cell r="T374" t="str">
            <v>马巫各</v>
          </cell>
          <cell r="U374">
            <v>49</v>
          </cell>
          <cell r="V374" t="str">
            <v>徐志兵</v>
          </cell>
          <cell r="W374">
            <v>40</v>
          </cell>
          <cell r="X374" t="str">
            <v>胡柔殳</v>
          </cell>
        </row>
        <row r="375">
          <cell r="B375" t="str">
            <v>G513422200105014812</v>
          </cell>
          <cell r="C375">
            <v>8</v>
          </cell>
          <cell r="D375" t="str">
            <v>物化政</v>
          </cell>
          <cell r="E375" t="str">
            <v>杜基次尔</v>
          </cell>
          <cell r="F375">
            <v>234.5</v>
          </cell>
          <cell r="G375">
            <v>67</v>
          </cell>
          <cell r="H375" t="str">
            <v>岳子琦</v>
          </cell>
          <cell r="I375">
            <v>40</v>
          </cell>
          <cell r="J375" t="str">
            <v>吕开绒</v>
          </cell>
          <cell r="K375">
            <v>23.5</v>
          </cell>
          <cell r="L375" t="str">
            <v>熊湾</v>
          </cell>
          <cell r="M375">
            <v>30</v>
          </cell>
          <cell r="N375" t="str">
            <v>康小平</v>
          </cell>
          <cell r="O375">
            <v>33</v>
          </cell>
          <cell r="P375" t="str">
            <v>黄萍</v>
          </cell>
          <cell r="Q375">
            <v>24</v>
          </cell>
          <cell r="R375" t="str">
            <v>张弘</v>
          </cell>
          <cell r="S375">
            <v>41</v>
          </cell>
          <cell r="T375" t="str">
            <v>马巫各</v>
          </cell>
          <cell r="U375">
            <v>30</v>
          </cell>
          <cell r="V375" t="str">
            <v>徐志兵</v>
          </cell>
          <cell r="W375">
            <v>49</v>
          </cell>
          <cell r="X375" t="str">
            <v>胡柔殳</v>
          </cell>
        </row>
        <row r="376">
          <cell r="B376" t="str">
            <v>G513422200510184815</v>
          </cell>
          <cell r="C376">
            <v>8</v>
          </cell>
          <cell r="D376" t="str">
            <v>物化政</v>
          </cell>
          <cell r="E376" t="str">
            <v>旦珠扎西</v>
          </cell>
          <cell r="F376">
            <v>305.5</v>
          </cell>
          <cell r="G376">
            <v>97</v>
          </cell>
          <cell r="H376" t="str">
            <v>岳子琦</v>
          </cell>
          <cell r="I376">
            <v>33</v>
          </cell>
          <cell r="J376" t="str">
            <v>吕开绒</v>
          </cell>
          <cell r="K376">
            <v>58.5</v>
          </cell>
          <cell r="L376" t="str">
            <v>熊湾</v>
          </cell>
          <cell r="M376">
            <v>27</v>
          </cell>
          <cell r="N376" t="str">
            <v>康小平</v>
          </cell>
          <cell r="O376">
            <v>44</v>
          </cell>
          <cell r="P376" t="str">
            <v>黄萍</v>
          </cell>
          <cell r="Q376">
            <v>19</v>
          </cell>
          <cell r="R376" t="str">
            <v>张弘</v>
          </cell>
          <cell r="S376">
            <v>46</v>
          </cell>
          <cell r="T376" t="str">
            <v>马巫各</v>
          </cell>
          <cell r="U376">
            <v>47</v>
          </cell>
          <cell r="V376" t="str">
            <v>徐志兵</v>
          </cell>
          <cell r="W376">
            <v>47</v>
          </cell>
          <cell r="X376" t="str">
            <v>胡柔殳</v>
          </cell>
        </row>
        <row r="377">
          <cell r="B377" t="str">
            <v>G51342220060818002X</v>
          </cell>
          <cell r="C377">
            <v>8</v>
          </cell>
          <cell r="D377" t="str">
            <v>物化政</v>
          </cell>
          <cell r="E377" t="str">
            <v>陈泰萍</v>
          </cell>
          <cell r="F377">
            <v>290.5</v>
          </cell>
          <cell r="G377">
            <v>82</v>
          </cell>
          <cell r="H377" t="str">
            <v>岳子琦</v>
          </cell>
          <cell r="I377">
            <v>32</v>
          </cell>
          <cell r="J377" t="str">
            <v>吕开绒</v>
          </cell>
          <cell r="K377">
            <v>60.5</v>
          </cell>
          <cell r="L377" t="str">
            <v>熊湾</v>
          </cell>
          <cell r="M377">
            <v>17</v>
          </cell>
          <cell r="N377" t="str">
            <v>康小平</v>
          </cell>
          <cell r="O377">
            <v>50</v>
          </cell>
          <cell r="P377" t="str">
            <v>黄萍</v>
          </cell>
          <cell r="Q377">
            <v>26</v>
          </cell>
          <cell r="R377" t="str">
            <v>张弘</v>
          </cell>
          <cell r="S377">
            <v>49</v>
          </cell>
          <cell r="T377" t="str">
            <v>马巫各</v>
          </cell>
          <cell r="U377">
            <v>37</v>
          </cell>
          <cell r="V377" t="str">
            <v>徐志兵</v>
          </cell>
          <cell r="W377">
            <v>30</v>
          </cell>
          <cell r="X377" t="str">
            <v>胡柔殳</v>
          </cell>
        </row>
        <row r="378">
          <cell r="B378" t="str">
            <v>G513422200212302721</v>
          </cell>
          <cell r="C378">
            <v>8</v>
          </cell>
          <cell r="D378" t="str">
            <v>物化政</v>
          </cell>
          <cell r="E378" t="str">
            <v>陈付美</v>
          </cell>
          <cell r="F378">
            <v>270.5</v>
          </cell>
          <cell r="G378">
            <v>72</v>
          </cell>
          <cell r="H378" t="str">
            <v>岳子琦</v>
          </cell>
          <cell r="I378">
            <v>41</v>
          </cell>
          <cell r="J378" t="str">
            <v>吕开绒</v>
          </cell>
          <cell r="K378">
            <v>76.5</v>
          </cell>
          <cell r="L378" t="str">
            <v>熊湾</v>
          </cell>
          <cell r="M378">
            <v>5</v>
          </cell>
          <cell r="N378" t="str">
            <v>康小平</v>
          </cell>
          <cell r="O378">
            <v>35</v>
          </cell>
          <cell r="P378" t="str">
            <v>黄萍</v>
          </cell>
          <cell r="Q378">
            <v>23</v>
          </cell>
          <cell r="R378" t="str">
            <v>张弘</v>
          </cell>
          <cell r="S378">
            <v>41</v>
          </cell>
          <cell r="T378" t="str">
            <v>马巫各</v>
          </cell>
          <cell r="U378">
            <v>42</v>
          </cell>
          <cell r="V378" t="str">
            <v>徐志兵</v>
          </cell>
          <cell r="W378">
            <v>51</v>
          </cell>
          <cell r="X378" t="str">
            <v>胡柔殳</v>
          </cell>
        </row>
        <row r="379">
          <cell r="B379" t="str">
            <v>G513422200706102324</v>
          </cell>
          <cell r="C379">
            <v>8</v>
          </cell>
          <cell r="D379" t="str">
            <v>物化地</v>
          </cell>
          <cell r="E379" t="str">
            <v>蔡琴香</v>
          </cell>
          <cell r="F379">
            <v>269</v>
          </cell>
          <cell r="G379">
            <v>86</v>
          </cell>
          <cell r="H379" t="str">
            <v>岳子琦</v>
          </cell>
          <cell r="I379">
            <v>57</v>
          </cell>
          <cell r="J379" t="str">
            <v>吕开绒</v>
          </cell>
          <cell r="K379">
            <v>40</v>
          </cell>
          <cell r="L379" t="str">
            <v>熊湾</v>
          </cell>
          <cell r="M379">
            <v>15</v>
          </cell>
          <cell r="N379" t="str">
            <v>康小平</v>
          </cell>
          <cell r="O379">
            <v>29</v>
          </cell>
          <cell r="P379" t="str">
            <v>黄萍</v>
          </cell>
          <cell r="Q379">
            <v>16</v>
          </cell>
          <cell r="R379" t="str">
            <v>张弘</v>
          </cell>
          <cell r="S379">
            <v>30</v>
          </cell>
          <cell r="T379" t="str">
            <v>马巫各</v>
          </cell>
          <cell r="U379">
            <v>36</v>
          </cell>
          <cell r="V379" t="str">
            <v>徐志兵</v>
          </cell>
          <cell r="W379">
            <v>42</v>
          </cell>
          <cell r="X379" t="str">
            <v>米晓妹</v>
          </cell>
        </row>
        <row r="380">
          <cell r="B380" t="str">
            <v>G513422200803282726</v>
          </cell>
          <cell r="C380">
            <v>8</v>
          </cell>
          <cell r="D380" t="str">
            <v>物化政</v>
          </cell>
          <cell r="E380" t="str">
            <v>蔡春慧</v>
          </cell>
          <cell r="F380">
            <v>270.5</v>
          </cell>
          <cell r="G380">
            <v>85</v>
          </cell>
          <cell r="H380" t="str">
            <v>岳子琦</v>
          </cell>
          <cell r="I380">
            <v>59</v>
          </cell>
          <cell r="J380" t="str">
            <v>吕开绒</v>
          </cell>
          <cell r="K380">
            <v>33.5</v>
          </cell>
          <cell r="L380" t="str">
            <v>熊湾</v>
          </cell>
          <cell r="M380">
            <v>19</v>
          </cell>
          <cell r="N380" t="str">
            <v>康小平</v>
          </cell>
          <cell r="O380">
            <v>41</v>
          </cell>
          <cell r="P380" t="str">
            <v>黄萍</v>
          </cell>
          <cell r="Q380">
            <v>34</v>
          </cell>
          <cell r="R380" t="str">
            <v>张弘</v>
          </cell>
          <cell r="S380">
            <v>33</v>
          </cell>
          <cell r="T380" t="str">
            <v>马巫各</v>
          </cell>
          <cell r="U380">
            <v>42</v>
          </cell>
          <cell r="V380" t="str">
            <v>徐志兵</v>
          </cell>
          <cell r="W380">
            <v>41</v>
          </cell>
          <cell r="X380" t="str">
            <v>胡柔殳</v>
          </cell>
        </row>
        <row r="381">
          <cell r="B381" t="str">
            <v>G513422200703103620</v>
          </cell>
          <cell r="C381">
            <v>9</v>
          </cell>
          <cell r="D381" t="str">
            <v>政史地</v>
          </cell>
          <cell r="E381" t="str">
            <v>祝玛次尔</v>
          </cell>
          <cell r="F381">
            <v>567.5</v>
          </cell>
          <cell r="G381">
            <v>113</v>
          </cell>
          <cell r="H381" t="str">
            <v>岳子琦</v>
          </cell>
          <cell r="I381">
            <v>114</v>
          </cell>
          <cell r="J381" t="str">
            <v>马俊</v>
          </cell>
          <cell r="K381">
            <v>117.5</v>
          </cell>
          <cell r="L381" t="str">
            <v>朱恩凡</v>
          </cell>
          <cell r="M381">
            <v>19</v>
          </cell>
          <cell r="N381" t="str">
            <v>宁建康</v>
          </cell>
          <cell r="O381">
            <v>36</v>
          </cell>
          <cell r="P381" t="str">
            <v>万饶</v>
          </cell>
          <cell r="Q381">
            <v>45</v>
          </cell>
          <cell r="R381" t="str">
            <v>喇菊</v>
          </cell>
          <cell r="S381">
            <v>73</v>
          </cell>
          <cell r="T381" t="str">
            <v>马巫各</v>
          </cell>
          <cell r="U381">
            <v>82</v>
          </cell>
          <cell r="V381" t="str">
            <v>杨琴</v>
          </cell>
          <cell r="W381">
            <v>68</v>
          </cell>
          <cell r="X381" t="str">
            <v>邓倩</v>
          </cell>
        </row>
        <row r="382">
          <cell r="B382" t="str">
            <v>G513422200601106441</v>
          </cell>
          <cell r="C382">
            <v>9</v>
          </cell>
          <cell r="D382" t="str">
            <v>政史地</v>
          </cell>
          <cell r="E382" t="str">
            <v>丁争启初</v>
          </cell>
          <cell r="F382">
            <v>501.5</v>
          </cell>
          <cell r="G382">
            <v>106</v>
          </cell>
          <cell r="H382" t="str">
            <v>岳子琦</v>
          </cell>
          <cell r="I382">
            <v>90</v>
          </cell>
          <cell r="J382" t="str">
            <v>马俊</v>
          </cell>
          <cell r="K382">
            <v>109.5</v>
          </cell>
          <cell r="L382" t="str">
            <v>朱恩凡</v>
          </cell>
          <cell r="M382">
            <v>23</v>
          </cell>
          <cell r="N382" t="str">
            <v>宁建康</v>
          </cell>
          <cell r="O382">
            <v>43</v>
          </cell>
          <cell r="P382" t="str">
            <v>万饶</v>
          </cell>
          <cell r="Q382">
            <v>33</v>
          </cell>
          <cell r="R382" t="str">
            <v>喇菊</v>
          </cell>
          <cell r="S382">
            <v>64</v>
          </cell>
          <cell r="T382" t="str">
            <v>马巫各</v>
          </cell>
          <cell r="U382">
            <v>64</v>
          </cell>
          <cell r="V382" t="str">
            <v>杨琴</v>
          </cell>
          <cell r="W382">
            <v>68</v>
          </cell>
          <cell r="X382" t="str">
            <v>邓倩</v>
          </cell>
        </row>
        <row r="383">
          <cell r="B383" t="str">
            <v>G51342220070429342X</v>
          </cell>
          <cell r="C383">
            <v>9</v>
          </cell>
          <cell r="D383" t="str">
            <v>政史地</v>
          </cell>
          <cell r="E383" t="str">
            <v>达珍卓玛</v>
          </cell>
          <cell r="F383">
            <v>505.5</v>
          </cell>
          <cell r="G383">
            <v>103</v>
          </cell>
          <cell r="H383" t="str">
            <v>岳子琦</v>
          </cell>
          <cell r="I383">
            <v>97</v>
          </cell>
          <cell r="J383" t="str">
            <v>马俊</v>
          </cell>
          <cell r="K383">
            <v>111.5</v>
          </cell>
          <cell r="L383" t="str">
            <v>朱恩凡</v>
          </cell>
          <cell r="M383">
            <v>19</v>
          </cell>
          <cell r="N383" t="str">
            <v>宁建康</v>
          </cell>
          <cell r="O383">
            <v>31</v>
          </cell>
          <cell r="P383" t="str">
            <v>万饶</v>
          </cell>
          <cell r="Q383">
            <v>43</v>
          </cell>
          <cell r="R383" t="str">
            <v>喇菊</v>
          </cell>
          <cell r="S383">
            <v>55</v>
          </cell>
          <cell r="T383" t="str">
            <v>马巫各</v>
          </cell>
          <cell r="U383">
            <v>68</v>
          </cell>
          <cell r="V383" t="str">
            <v>杨琴</v>
          </cell>
          <cell r="W383">
            <v>71</v>
          </cell>
          <cell r="X383" t="str">
            <v>邓倩</v>
          </cell>
        </row>
        <row r="384">
          <cell r="B384" t="str">
            <v>G513422200707280317</v>
          </cell>
          <cell r="C384">
            <v>9</v>
          </cell>
          <cell r="D384" t="str">
            <v>政史地</v>
          </cell>
          <cell r="E384" t="str">
            <v>陈南</v>
          </cell>
          <cell r="F384">
            <v>478.5</v>
          </cell>
          <cell r="G384">
            <v>92</v>
          </cell>
          <cell r="H384" t="str">
            <v>岳子琦</v>
          </cell>
          <cell r="I384">
            <v>100</v>
          </cell>
          <cell r="J384" t="str">
            <v>马俊</v>
          </cell>
          <cell r="K384">
            <v>94.5</v>
          </cell>
          <cell r="L384" t="str">
            <v>朱恩凡</v>
          </cell>
          <cell r="M384">
            <v>31</v>
          </cell>
          <cell r="N384" t="str">
            <v>宁建康</v>
          </cell>
          <cell r="O384">
            <v>28</v>
          </cell>
          <cell r="P384" t="str">
            <v>万饶</v>
          </cell>
          <cell r="Q384">
            <v>21</v>
          </cell>
          <cell r="R384" t="str">
            <v>喇菊</v>
          </cell>
          <cell r="S384">
            <v>65</v>
          </cell>
          <cell r="T384" t="str">
            <v>马巫各</v>
          </cell>
          <cell r="U384">
            <v>68</v>
          </cell>
          <cell r="V384" t="str">
            <v>杨琴</v>
          </cell>
          <cell r="W384">
            <v>59</v>
          </cell>
          <cell r="X384" t="str">
            <v>邓倩</v>
          </cell>
        </row>
        <row r="385">
          <cell r="B385" t="str">
            <v>G513422200609152944</v>
          </cell>
          <cell r="C385">
            <v>9</v>
          </cell>
          <cell r="D385" t="str">
            <v>政史地</v>
          </cell>
          <cell r="E385" t="str">
            <v>马艳春</v>
          </cell>
          <cell r="F385">
            <v>459.5</v>
          </cell>
          <cell r="G385">
            <v>89</v>
          </cell>
          <cell r="H385" t="str">
            <v>岳子琦</v>
          </cell>
          <cell r="I385">
            <v>90</v>
          </cell>
          <cell r="J385" t="str">
            <v>马俊</v>
          </cell>
          <cell r="K385">
            <v>95.5</v>
          </cell>
          <cell r="L385" t="str">
            <v>朱恩凡</v>
          </cell>
          <cell r="M385">
            <v>9</v>
          </cell>
          <cell r="N385" t="str">
            <v>宁建康</v>
          </cell>
          <cell r="O385">
            <v>38</v>
          </cell>
          <cell r="P385" t="str">
            <v>万饶</v>
          </cell>
          <cell r="Q385">
            <v>28</v>
          </cell>
          <cell r="R385" t="str">
            <v>喇菊</v>
          </cell>
          <cell r="S385">
            <v>45</v>
          </cell>
          <cell r="T385" t="str">
            <v>马巫各</v>
          </cell>
          <cell r="U385">
            <v>65</v>
          </cell>
          <cell r="V385" t="str">
            <v>杨琴</v>
          </cell>
          <cell r="W385">
            <v>75</v>
          </cell>
          <cell r="X385" t="str">
            <v>邓倩</v>
          </cell>
        </row>
        <row r="386">
          <cell r="B386" t="str">
            <v>G513422200607311526</v>
          </cell>
          <cell r="C386">
            <v>9</v>
          </cell>
          <cell r="D386" t="str">
            <v>政史地</v>
          </cell>
          <cell r="E386" t="str">
            <v>马悦</v>
          </cell>
          <cell r="F386">
            <v>453.5</v>
          </cell>
          <cell r="G386">
            <v>100</v>
          </cell>
          <cell r="H386" t="str">
            <v>岳子琦</v>
          </cell>
          <cell r="I386">
            <v>76</v>
          </cell>
          <cell r="J386" t="str">
            <v>马俊</v>
          </cell>
          <cell r="K386">
            <v>95.5</v>
          </cell>
          <cell r="L386" t="str">
            <v>朱恩凡</v>
          </cell>
          <cell r="M386">
            <v>24</v>
          </cell>
          <cell r="N386" t="str">
            <v>宁建康</v>
          </cell>
          <cell r="O386">
            <v>23</v>
          </cell>
          <cell r="P386" t="str">
            <v>万饶</v>
          </cell>
          <cell r="Q386">
            <v>32</v>
          </cell>
          <cell r="R386" t="str">
            <v>喇菊</v>
          </cell>
          <cell r="S386">
            <v>59</v>
          </cell>
          <cell r="T386" t="str">
            <v>马巫各</v>
          </cell>
          <cell r="U386">
            <v>62</v>
          </cell>
          <cell r="V386" t="str">
            <v>杨琴</v>
          </cell>
          <cell r="W386">
            <v>61</v>
          </cell>
          <cell r="X386" t="str">
            <v>邓倩</v>
          </cell>
        </row>
        <row r="387">
          <cell r="B387" t="str">
            <v>G513422200702102722</v>
          </cell>
          <cell r="C387">
            <v>9</v>
          </cell>
          <cell r="D387" t="str">
            <v>政史地</v>
          </cell>
          <cell r="E387" t="str">
            <v>朱小翠</v>
          </cell>
          <cell r="F387">
            <v>448</v>
          </cell>
          <cell r="G387">
            <v>95</v>
          </cell>
          <cell r="H387" t="str">
            <v>岳子琦</v>
          </cell>
          <cell r="I387">
            <v>82</v>
          </cell>
          <cell r="J387" t="str">
            <v>马俊</v>
          </cell>
          <cell r="K387">
            <v>88</v>
          </cell>
          <cell r="L387" t="str">
            <v>朱恩凡</v>
          </cell>
          <cell r="M387">
            <v>23</v>
          </cell>
          <cell r="N387" t="str">
            <v>宁建康</v>
          </cell>
          <cell r="O387">
            <v>27</v>
          </cell>
          <cell r="P387" t="str">
            <v>万饶</v>
          </cell>
          <cell r="Q387">
            <v>32</v>
          </cell>
          <cell r="R387" t="str">
            <v>喇菊</v>
          </cell>
          <cell r="S387">
            <v>59</v>
          </cell>
          <cell r="T387" t="str">
            <v>马巫各</v>
          </cell>
          <cell r="U387">
            <v>65</v>
          </cell>
          <cell r="V387" t="str">
            <v>杨琴</v>
          </cell>
          <cell r="W387">
            <v>59</v>
          </cell>
          <cell r="X387" t="str">
            <v>邓倩</v>
          </cell>
        </row>
        <row r="388">
          <cell r="B388" t="str">
            <v>G513422200505130345</v>
          </cell>
          <cell r="C388">
            <v>9</v>
          </cell>
          <cell r="D388" t="str">
            <v>政史地</v>
          </cell>
          <cell r="E388" t="str">
            <v>呷茸祝玛</v>
          </cell>
          <cell r="F388">
            <v>455</v>
          </cell>
          <cell r="G388">
            <v>101</v>
          </cell>
          <cell r="H388" t="str">
            <v>岳子琦</v>
          </cell>
          <cell r="I388">
            <v>83</v>
          </cell>
          <cell r="J388" t="str">
            <v>马俊</v>
          </cell>
          <cell r="K388">
            <v>93</v>
          </cell>
          <cell r="L388" t="str">
            <v>朱恩凡</v>
          </cell>
          <cell r="M388">
            <v>18</v>
          </cell>
          <cell r="N388" t="str">
            <v>宁建康</v>
          </cell>
          <cell r="O388">
            <v>25</v>
          </cell>
          <cell r="P388" t="str">
            <v>万饶</v>
          </cell>
          <cell r="Q388">
            <v>31</v>
          </cell>
          <cell r="R388" t="str">
            <v>喇菊</v>
          </cell>
          <cell r="S388">
            <v>60</v>
          </cell>
          <cell r="T388" t="str">
            <v>马巫各</v>
          </cell>
          <cell r="U388">
            <v>52</v>
          </cell>
          <cell r="V388" t="str">
            <v>杨琴</v>
          </cell>
          <cell r="W388">
            <v>66</v>
          </cell>
          <cell r="X388" t="str">
            <v>邓倩</v>
          </cell>
        </row>
        <row r="389">
          <cell r="B389" t="str">
            <v>G513422200605113825</v>
          </cell>
          <cell r="C389">
            <v>9</v>
          </cell>
          <cell r="D389" t="str">
            <v>政史地</v>
          </cell>
          <cell r="E389" t="str">
            <v>杨长英</v>
          </cell>
          <cell r="F389">
            <v>477.5</v>
          </cell>
          <cell r="G389">
            <v>95</v>
          </cell>
          <cell r="H389" t="str">
            <v>岳子琦</v>
          </cell>
          <cell r="I389">
            <v>69</v>
          </cell>
          <cell r="J389" t="str">
            <v>马俊</v>
          </cell>
          <cell r="K389">
            <v>110.5</v>
          </cell>
          <cell r="L389" t="str">
            <v>朱恩凡</v>
          </cell>
          <cell r="M389">
            <v>2</v>
          </cell>
          <cell r="N389" t="str">
            <v>宁建康</v>
          </cell>
          <cell r="O389">
            <v>17</v>
          </cell>
          <cell r="P389" t="str">
            <v>万饶</v>
          </cell>
          <cell r="Q389">
            <v>22</v>
          </cell>
          <cell r="R389" t="str">
            <v>喇菊</v>
          </cell>
          <cell r="S389">
            <v>60</v>
          </cell>
          <cell r="T389" t="str">
            <v>马巫各</v>
          </cell>
          <cell r="U389">
            <v>76</v>
          </cell>
          <cell r="V389" t="str">
            <v>杨琴</v>
          </cell>
          <cell r="W389">
            <v>67</v>
          </cell>
          <cell r="X389" t="str">
            <v>邓倩</v>
          </cell>
        </row>
        <row r="390">
          <cell r="B390" t="str">
            <v>G513422200704082526</v>
          </cell>
          <cell r="C390">
            <v>9</v>
          </cell>
          <cell r="D390" t="str">
            <v>政史地</v>
          </cell>
          <cell r="E390" t="str">
            <v>杨灵美</v>
          </cell>
          <cell r="F390">
            <v>434.5</v>
          </cell>
          <cell r="G390">
            <v>104</v>
          </cell>
          <cell r="H390" t="str">
            <v>岳子琦</v>
          </cell>
          <cell r="I390">
            <v>62</v>
          </cell>
          <cell r="J390" t="str">
            <v>马俊</v>
          </cell>
          <cell r="K390">
            <v>62.5</v>
          </cell>
          <cell r="L390" t="str">
            <v>朱恩凡</v>
          </cell>
          <cell r="M390">
            <v>28</v>
          </cell>
          <cell r="N390" t="str">
            <v>宁建康</v>
          </cell>
          <cell r="O390">
            <v>21</v>
          </cell>
          <cell r="P390" t="str">
            <v>万饶</v>
          </cell>
          <cell r="Q390">
            <v>30</v>
          </cell>
          <cell r="R390" t="str">
            <v>喇菊</v>
          </cell>
          <cell r="S390">
            <v>60</v>
          </cell>
          <cell r="T390" t="str">
            <v>马巫各</v>
          </cell>
          <cell r="U390">
            <v>79</v>
          </cell>
          <cell r="V390" t="str">
            <v>杨琴</v>
          </cell>
          <cell r="W390">
            <v>67</v>
          </cell>
          <cell r="X390" t="str">
            <v>邓倩</v>
          </cell>
        </row>
        <row r="391">
          <cell r="B391" t="str">
            <v>G513422200602070022</v>
          </cell>
          <cell r="C391">
            <v>9</v>
          </cell>
          <cell r="D391" t="str">
            <v>政史地</v>
          </cell>
          <cell r="E391" t="str">
            <v>旺姆卓娜</v>
          </cell>
          <cell r="F391">
            <v>472.5</v>
          </cell>
          <cell r="G391">
            <v>94</v>
          </cell>
          <cell r="H391" t="str">
            <v>岳子琦</v>
          </cell>
          <cell r="I391">
            <v>70</v>
          </cell>
          <cell r="J391" t="str">
            <v>马俊</v>
          </cell>
          <cell r="K391">
            <v>99.5</v>
          </cell>
          <cell r="L391" t="str">
            <v>朱恩凡</v>
          </cell>
          <cell r="M391">
            <v>12</v>
          </cell>
          <cell r="N391" t="str">
            <v>宁建康</v>
          </cell>
          <cell r="O391">
            <v>12</v>
          </cell>
          <cell r="P391" t="str">
            <v>万饶</v>
          </cell>
          <cell r="Q391">
            <v>14</v>
          </cell>
          <cell r="R391" t="str">
            <v>喇菊</v>
          </cell>
          <cell r="S391">
            <v>73</v>
          </cell>
          <cell r="T391" t="str">
            <v>马巫各</v>
          </cell>
          <cell r="U391">
            <v>62</v>
          </cell>
          <cell r="V391" t="str">
            <v>杨琴</v>
          </cell>
          <cell r="W391">
            <v>74</v>
          </cell>
          <cell r="X391" t="str">
            <v>邓倩</v>
          </cell>
        </row>
        <row r="392">
          <cell r="B392" t="str">
            <v>G513422200508301920</v>
          </cell>
          <cell r="C392">
            <v>9</v>
          </cell>
          <cell r="D392" t="str">
            <v>政史地</v>
          </cell>
          <cell r="E392" t="str">
            <v>沈青艳</v>
          </cell>
          <cell r="F392">
            <v>449</v>
          </cell>
          <cell r="G392">
            <v>95</v>
          </cell>
          <cell r="H392" t="str">
            <v>岳子琦</v>
          </cell>
          <cell r="I392">
            <v>76</v>
          </cell>
          <cell r="J392" t="str">
            <v>马俊</v>
          </cell>
          <cell r="K392">
            <v>93</v>
          </cell>
          <cell r="L392" t="str">
            <v>朱恩凡</v>
          </cell>
          <cell r="M392">
            <v>19</v>
          </cell>
          <cell r="N392" t="str">
            <v>宁建康</v>
          </cell>
          <cell r="O392">
            <v>18</v>
          </cell>
          <cell r="P392" t="str">
            <v>万饶</v>
          </cell>
          <cell r="Q392">
            <v>23</v>
          </cell>
          <cell r="R392" t="str">
            <v>喇菊</v>
          </cell>
          <cell r="S392">
            <v>64</v>
          </cell>
          <cell r="T392" t="str">
            <v>马巫各</v>
          </cell>
          <cell r="U392">
            <v>64</v>
          </cell>
          <cell r="V392" t="str">
            <v>杨琴</v>
          </cell>
          <cell r="W392">
            <v>57</v>
          </cell>
          <cell r="X392" t="str">
            <v>邓倩</v>
          </cell>
        </row>
        <row r="393">
          <cell r="B393" t="str">
            <v>G513422200612190036</v>
          </cell>
          <cell r="C393">
            <v>9</v>
          </cell>
          <cell r="D393" t="str">
            <v>政史地</v>
          </cell>
          <cell r="E393" t="str">
            <v>吉克豪杰</v>
          </cell>
          <cell r="F393">
            <v>467</v>
          </cell>
          <cell r="G393">
            <v>95</v>
          </cell>
          <cell r="H393" t="str">
            <v>岳子琦</v>
          </cell>
          <cell r="I393">
            <v>71</v>
          </cell>
          <cell r="J393" t="str">
            <v>马俊</v>
          </cell>
          <cell r="K393">
            <v>94</v>
          </cell>
          <cell r="L393" t="str">
            <v>朱恩凡</v>
          </cell>
          <cell r="M393">
            <v>14</v>
          </cell>
          <cell r="N393" t="str">
            <v>宁建康</v>
          </cell>
          <cell r="O393">
            <v>4</v>
          </cell>
          <cell r="P393" t="str">
            <v>万饶</v>
          </cell>
          <cell r="Q393">
            <v>23</v>
          </cell>
          <cell r="R393" t="str">
            <v>喇菊</v>
          </cell>
          <cell r="S393">
            <v>60</v>
          </cell>
          <cell r="T393" t="str">
            <v>马巫各</v>
          </cell>
          <cell r="U393">
            <v>82</v>
          </cell>
          <cell r="V393" t="str">
            <v>杨琴</v>
          </cell>
          <cell r="W393">
            <v>65</v>
          </cell>
          <cell r="X393" t="str">
            <v>邓倩</v>
          </cell>
        </row>
        <row r="394">
          <cell r="B394" t="str">
            <v>G513422200708142143</v>
          </cell>
          <cell r="C394">
            <v>9</v>
          </cell>
          <cell r="D394" t="str">
            <v>政史地</v>
          </cell>
          <cell r="E394" t="str">
            <v>朱健美</v>
          </cell>
          <cell r="F394">
            <v>450</v>
          </cell>
          <cell r="G394">
            <v>77</v>
          </cell>
          <cell r="H394" t="str">
            <v>岳子琦</v>
          </cell>
          <cell r="I394">
            <v>93</v>
          </cell>
          <cell r="J394" t="str">
            <v>马俊</v>
          </cell>
          <cell r="K394">
            <v>105</v>
          </cell>
          <cell r="L394" t="str">
            <v>朱恩凡</v>
          </cell>
          <cell r="M394">
            <v>10</v>
          </cell>
          <cell r="N394" t="str">
            <v>宁建康</v>
          </cell>
          <cell r="O394">
            <v>17</v>
          </cell>
          <cell r="P394" t="str">
            <v>万饶</v>
          </cell>
          <cell r="Q394">
            <v>18</v>
          </cell>
          <cell r="R394" t="str">
            <v>喇菊</v>
          </cell>
          <cell r="S394">
            <v>47</v>
          </cell>
          <cell r="T394" t="str">
            <v>马巫各</v>
          </cell>
          <cell r="U394">
            <v>59</v>
          </cell>
          <cell r="V394" t="str">
            <v>杨琴</v>
          </cell>
          <cell r="W394">
            <v>69</v>
          </cell>
          <cell r="X394" t="str">
            <v>邓倩</v>
          </cell>
        </row>
        <row r="395">
          <cell r="B395" t="str">
            <v>G513422200601011725</v>
          </cell>
          <cell r="C395">
            <v>9</v>
          </cell>
          <cell r="D395" t="str">
            <v>政史地</v>
          </cell>
          <cell r="E395" t="str">
            <v>兰依依</v>
          </cell>
          <cell r="F395">
            <v>435</v>
          </cell>
          <cell r="G395">
            <v>94</v>
          </cell>
          <cell r="H395" t="str">
            <v>岳子琦</v>
          </cell>
          <cell r="I395">
            <v>69</v>
          </cell>
          <cell r="J395" t="str">
            <v>马俊</v>
          </cell>
          <cell r="K395">
            <v>78</v>
          </cell>
          <cell r="L395" t="str">
            <v>朱恩凡</v>
          </cell>
          <cell r="M395">
            <v>3</v>
          </cell>
          <cell r="N395" t="str">
            <v>宁建康</v>
          </cell>
          <cell r="O395">
            <v>15</v>
          </cell>
          <cell r="P395" t="str">
            <v>万饶</v>
          </cell>
          <cell r="Q395">
            <v>40</v>
          </cell>
          <cell r="R395" t="str">
            <v>喇菊</v>
          </cell>
          <cell r="S395">
            <v>60</v>
          </cell>
          <cell r="T395" t="str">
            <v>马巫各</v>
          </cell>
          <cell r="U395">
            <v>71</v>
          </cell>
          <cell r="V395" t="str">
            <v>杨琴</v>
          </cell>
          <cell r="W395">
            <v>63</v>
          </cell>
          <cell r="X395" t="str">
            <v>邓倩</v>
          </cell>
        </row>
        <row r="396">
          <cell r="B396" t="str">
            <v>G513422200512020048</v>
          </cell>
          <cell r="C396">
            <v>9</v>
          </cell>
          <cell r="D396" t="str">
            <v>政史地</v>
          </cell>
          <cell r="E396" t="str">
            <v>杨健芳</v>
          </cell>
          <cell r="F396">
            <v>444</v>
          </cell>
          <cell r="G396">
            <v>87</v>
          </cell>
          <cell r="H396" t="str">
            <v>岳子琦</v>
          </cell>
          <cell r="I396">
            <v>68</v>
          </cell>
          <cell r="J396" t="str">
            <v>马俊</v>
          </cell>
          <cell r="K396">
            <v>98</v>
          </cell>
          <cell r="L396" t="str">
            <v>朱恩凡</v>
          </cell>
          <cell r="M396">
            <v>17</v>
          </cell>
          <cell r="N396" t="str">
            <v>宁建康</v>
          </cell>
          <cell r="O396">
            <v>16</v>
          </cell>
          <cell r="P396" t="str">
            <v>万饶</v>
          </cell>
          <cell r="Q396">
            <v>16</v>
          </cell>
          <cell r="R396" t="str">
            <v>喇菊</v>
          </cell>
          <cell r="S396">
            <v>59</v>
          </cell>
          <cell r="T396" t="str">
            <v>马巫各</v>
          </cell>
          <cell r="U396">
            <v>56</v>
          </cell>
          <cell r="V396" t="str">
            <v>杨琴</v>
          </cell>
          <cell r="W396">
            <v>76</v>
          </cell>
          <cell r="X396" t="str">
            <v>邓倩</v>
          </cell>
        </row>
        <row r="397">
          <cell r="B397" t="str">
            <v>G513422200708154814</v>
          </cell>
          <cell r="C397">
            <v>9</v>
          </cell>
          <cell r="D397" t="str">
            <v>政史地</v>
          </cell>
          <cell r="E397" t="str">
            <v>降初次尔</v>
          </cell>
          <cell r="F397">
            <v>407</v>
          </cell>
          <cell r="G397">
            <v>94</v>
          </cell>
          <cell r="H397" t="str">
            <v>岳子琦</v>
          </cell>
          <cell r="I397">
            <v>51</v>
          </cell>
          <cell r="J397" t="str">
            <v>马俊</v>
          </cell>
          <cell r="K397">
            <v>59</v>
          </cell>
          <cell r="L397" t="str">
            <v>朱恩凡</v>
          </cell>
          <cell r="M397">
            <v>15</v>
          </cell>
          <cell r="N397" t="str">
            <v>宁建康</v>
          </cell>
          <cell r="O397">
            <v>25</v>
          </cell>
          <cell r="P397" t="str">
            <v>万饶</v>
          </cell>
          <cell r="Q397">
            <v>45</v>
          </cell>
          <cell r="R397" t="str">
            <v>喇菊</v>
          </cell>
          <cell r="S397">
            <v>61</v>
          </cell>
          <cell r="T397" t="str">
            <v>马巫各</v>
          </cell>
          <cell r="U397">
            <v>75</v>
          </cell>
          <cell r="V397" t="str">
            <v>杨琴</v>
          </cell>
          <cell r="W397">
            <v>67</v>
          </cell>
          <cell r="X397" t="str">
            <v>邓倩</v>
          </cell>
        </row>
        <row r="398">
          <cell r="B398" t="str">
            <v>G513422200602133820</v>
          </cell>
          <cell r="C398">
            <v>9</v>
          </cell>
          <cell r="D398" t="str">
            <v>政史地</v>
          </cell>
          <cell r="E398" t="str">
            <v>唐忠顺</v>
          </cell>
          <cell r="F398">
            <v>418</v>
          </cell>
          <cell r="G398">
            <v>96</v>
          </cell>
          <cell r="H398" t="str">
            <v>岳子琦</v>
          </cell>
          <cell r="I398">
            <v>75</v>
          </cell>
          <cell r="J398" t="str">
            <v>马俊</v>
          </cell>
          <cell r="K398">
            <v>55</v>
          </cell>
          <cell r="L398" t="str">
            <v>朱恩凡</v>
          </cell>
          <cell r="M398">
            <v>18</v>
          </cell>
          <cell r="N398" t="str">
            <v>宁建康</v>
          </cell>
          <cell r="O398">
            <v>14</v>
          </cell>
          <cell r="P398" t="str">
            <v>万饶</v>
          </cell>
          <cell r="Q398">
            <v>38</v>
          </cell>
          <cell r="R398" t="str">
            <v>喇菊</v>
          </cell>
          <cell r="S398">
            <v>66</v>
          </cell>
          <cell r="T398" t="str">
            <v>马巫各</v>
          </cell>
          <cell r="U398">
            <v>65</v>
          </cell>
          <cell r="V398" t="str">
            <v>杨琴</v>
          </cell>
          <cell r="W398">
            <v>61</v>
          </cell>
          <cell r="X398" t="str">
            <v>邓倩</v>
          </cell>
        </row>
        <row r="399">
          <cell r="B399" t="str">
            <v>G513422200412146620</v>
          </cell>
          <cell r="C399">
            <v>9</v>
          </cell>
          <cell r="D399" t="str">
            <v>政史地</v>
          </cell>
          <cell r="E399" t="str">
            <v>次尔央青</v>
          </cell>
          <cell r="F399">
            <v>410</v>
          </cell>
          <cell r="G399">
            <v>96</v>
          </cell>
          <cell r="H399" t="str">
            <v>岳子琦</v>
          </cell>
          <cell r="I399">
            <v>62</v>
          </cell>
          <cell r="J399" t="str">
            <v>马俊</v>
          </cell>
          <cell r="K399">
            <v>66</v>
          </cell>
          <cell r="L399" t="str">
            <v>朱恩凡</v>
          </cell>
          <cell r="M399">
            <v>13</v>
          </cell>
          <cell r="N399" t="str">
            <v>宁建康</v>
          </cell>
          <cell r="O399">
            <v>29</v>
          </cell>
          <cell r="P399" t="str">
            <v>万饶</v>
          </cell>
          <cell r="Q399">
            <v>36</v>
          </cell>
          <cell r="R399" t="str">
            <v>喇菊</v>
          </cell>
          <cell r="S399">
            <v>53</v>
          </cell>
          <cell r="T399" t="str">
            <v>马巫各</v>
          </cell>
          <cell r="U399">
            <v>69</v>
          </cell>
          <cell r="V399" t="str">
            <v>杨琴</v>
          </cell>
          <cell r="W399">
            <v>64</v>
          </cell>
          <cell r="X399" t="str">
            <v>邓倩</v>
          </cell>
        </row>
        <row r="400">
          <cell r="B400" t="str">
            <v>G513422200704200027</v>
          </cell>
          <cell r="C400">
            <v>9</v>
          </cell>
          <cell r="D400" t="str">
            <v>政史地</v>
          </cell>
          <cell r="E400" t="str">
            <v>吴诗梅</v>
          </cell>
          <cell r="F400">
            <v>415.5</v>
          </cell>
          <cell r="G400">
            <v>90</v>
          </cell>
          <cell r="H400" t="str">
            <v>岳子琦</v>
          </cell>
          <cell r="I400">
            <v>44</v>
          </cell>
          <cell r="J400" t="str">
            <v>马俊</v>
          </cell>
          <cell r="K400">
            <v>89.5</v>
          </cell>
          <cell r="L400" t="str">
            <v>朱恩凡</v>
          </cell>
          <cell r="M400">
            <v>7</v>
          </cell>
          <cell r="N400" t="str">
            <v>宁建康</v>
          </cell>
          <cell r="O400">
            <v>30</v>
          </cell>
          <cell r="P400" t="str">
            <v>万饶</v>
          </cell>
          <cell r="Q400">
            <v>30</v>
          </cell>
          <cell r="R400" t="str">
            <v>喇菊</v>
          </cell>
          <cell r="S400">
            <v>60</v>
          </cell>
          <cell r="T400" t="str">
            <v>马巫各</v>
          </cell>
          <cell r="U400">
            <v>57</v>
          </cell>
          <cell r="V400" t="str">
            <v>杨琴</v>
          </cell>
          <cell r="W400">
            <v>75</v>
          </cell>
          <cell r="X400" t="str">
            <v>邓倩</v>
          </cell>
        </row>
        <row r="401">
          <cell r="B401" t="str">
            <v>G513422200710153829</v>
          </cell>
          <cell r="C401">
            <v>9</v>
          </cell>
          <cell r="D401" t="str">
            <v>政史地</v>
          </cell>
          <cell r="E401" t="str">
            <v>陈冬美</v>
          </cell>
          <cell r="F401">
            <v>418.5</v>
          </cell>
          <cell r="G401">
            <v>95</v>
          </cell>
          <cell r="H401" t="str">
            <v>岳子琦</v>
          </cell>
          <cell r="I401">
            <v>59</v>
          </cell>
          <cell r="J401" t="str">
            <v>马俊</v>
          </cell>
          <cell r="K401">
            <v>76.5</v>
          </cell>
          <cell r="L401" t="str">
            <v>朱恩凡</v>
          </cell>
          <cell r="M401">
            <v>7</v>
          </cell>
          <cell r="N401" t="str">
            <v>宁建康</v>
          </cell>
          <cell r="O401">
            <v>29</v>
          </cell>
          <cell r="P401" t="str">
            <v>万饶</v>
          </cell>
          <cell r="Q401">
            <v>23</v>
          </cell>
          <cell r="R401" t="str">
            <v>喇菊</v>
          </cell>
          <cell r="S401">
            <v>56</v>
          </cell>
          <cell r="T401" t="str">
            <v>马巫各</v>
          </cell>
          <cell r="U401">
            <v>65</v>
          </cell>
          <cell r="V401" t="str">
            <v>杨琴</v>
          </cell>
          <cell r="W401">
            <v>67</v>
          </cell>
          <cell r="X401" t="str">
            <v>邓倩</v>
          </cell>
        </row>
        <row r="402">
          <cell r="B402" t="str">
            <v>G513422200604212725</v>
          </cell>
          <cell r="C402">
            <v>9</v>
          </cell>
          <cell r="D402" t="str">
            <v>政史地</v>
          </cell>
          <cell r="E402" t="str">
            <v>杨萍艳</v>
          </cell>
          <cell r="F402">
            <v>412.5</v>
          </cell>
          <cell r="G402">
            <v>89</v>
          </cell>
          <cell r="H402" t="str">
            <v>岳子琦</v>
          </cell>
          <cell r="I402">
            <v>63</v>
          </cell>
          <cell r="J402" t="str">
            <v>马俊</v>
          </cell>
          <cell r="K402">
            <v>62.5</v>
          </cell>
          <cell r="L402" t="str">
            <v>朱恩凡</v>
          </cell>
          <cell r="M402">
            <v>13</v>
          </cell>
          <cell r="N402" t="str">
            <v>宁建康</v>
          </cell>
          <cell r="O402">
            <v>18</v>
          </cell>
          <cell r="P402" t="str">
            <v>万饶</v>
          </cell>
          <cell r="Q402">
            <v>29</v>
          </cell>
          <cell r="R402" t="str">
            <v>喇菊</v>
          </cell>
          <cell r="S402">
            <v>66</v>
          </cell>
          <cell r="T402" t="str">
            <v>马巫各</v>
          </cell>
          <cell r="U402">
            <v>68</v>
          </cell>
          <cell r="V402" t="str">
            <v>杨琴</v>
          </cell>
          <cell r="W402">
            <v>64</v>
          </cell>
          <cell r="X402" t="str">
            <v>邓倩</v>
          </cell>
        </row>
        <row r="403">
          <cell r="B403" t="str">
            <v>G513422200509101541</v>
          </cell>
          <cell r="C403">
            <v>9</v>
          </cell>
          <cell r="D403" t="str">
            <v>政史地</v>
          </cell>
          <cell r="E403" t="str">
            <v>杨昆梦</v>
          </cell>
          <cell r="F403">
            <v>421.5</v>
          </cell>
          <cell r="G403">
            <v>86</v>
          </cell>
          <cell r="H403" t="str">
            <v>岳子琦</v>
          </cell>
          <cell r="I403">
            <v>64</v>
          </cell>
          <cell r="J403" t="str">
            <v>马俊</v>
          </cell>
          <cell r="K403">
            <v>89.5</v>
          </cell>
          <cell r="L403" t="str">
            <v>朱恩凡</v>
          </cell>
          <cell r="M403">
            <v>16</v>
          </cell>
          <cell r="N403" t="str">
            <v>宁建康</v>
          </cell>
          <cell r="O403">
            <v>17</v>
          </cell>
          <cell r="P403" t="str">
            <v>万饶</v>
          </cell>
          <cell r="Q403">
            <v>15</v>
          </cell>
          <cell r="R403" t="str">
            <v>喇菊</v>
          </cell>
          <cell r="S403">
            <v>56</v>
          </cell>
          <cell r="T403" t="str">
            <v>马巫各</v>
          </cell>
          <cell r="U403">
            <v>59</v>
          </cell>
          <cell r="V403" t="str">
            <v>杨琴</v>
          </cell>
          <cell r="W403">
            <v>67</v>
          </cell>
          <cell r="X403" t="str">
            <v>邓倩</v>
          </cell>
        </row>
        <row r="404">
          <cell r="B404" t="str">
            <v>G513422200704175028</v>
          </cell>
          <cell r="C404">
            <v>9</v>
          </cell>
          <cell r="D404" t="str">
            <v>政史地</v>
          </cell>
          <cell r="E404" t="str">
            <v>央章米</v>
          </cell>
          <cell r="F404">
            <v>403</v>
          </cell>
          <cell r="G404">
            <v>91</v>
          </cell>
          <cell r="H404" t="str">
            <v>岳子琦</v>
          </cell>
          <cell r="I404">
            <v>79</v>
          </cell>
          <cell r="J404" t="str">
            <v>马俊</v>
          </cell>
          <cell r="K404">
            <v>46</v>
          </cell>
          <cell r="L404" t="str">
            <v>朱恩凡</v>
          </cell>
          <cell r="M404">
            <v>20</v>
          </cell>
          <cell r="N404" t="str">
            <v>宁建康</v>
          </cell>
          <cell r="O404">
            <v>25</v>
          </cell>
          <cell r="P404" t="str">
            <v>万饶</v>
          </cell>
          <cell r="Q404">
            <v>21</v>
          </cell>
          <cell r="R404" t="str">
            <v>喇菊</v>
          </cell>
          <cell r="S404">
            <v>46</v>
          </cell>
          <cell r="T404" t="str">
            <v>马巫各</v>
          </cell>
          <cell r="U404">
            <v>73</v>
          </cell>
          <cell r="V404" t="str">
            <v>杨琴</v>
          </cell>
          <cell r="W404">
            <v>68</v>
          </cell>
          <cell r="X404" t="str">
            <v>邓倩</v>
          </cell>
        </row>
        <row r="405">
          <cell r="B405" t="str">
            <v>G513422200807031115</v>
          </cell>
          <cell r="C405">
            <v>9</v>
          </cell>
          <cell r="D405" t="str">
            <v>政史地</v>
          </cell>
          <cell r="E405" t="str">
            <v>沈旭东</v>
          </cell>
          <cell r="F405">
            <v>399.5</v>
          </cell>
          <cell r="G405">
            <v>88</v>
          </cell>
          <cell r="H405" t="str">
            <v>岳子琦</v>
          </cell>
          <cell r="I405">
            <v>43</v>
          </cell>
          <cell r="J405" t="str">
            <v>马俊</v>
          </cell>
          <cell r="K405">
            <v>86.5</v>
          </cell>
          <cell r="L405" t="str">
            <v>朱恩凡</v>
          </cell>
          <cell r="M405">
            <v>5</v>
          </cell>
          <cell r="N405" t="str">
            <v>宁建康</v>
          </cell>
          <cell r="O405">
            <v>23</v>
          </cell>
          <cell r="P405" t="str">
            <v>万饶</v>
          </cell>
          <cell r="Q405">
            <v>25</v>
          </cell>
          <cell r="R405" t="str">
            <v>喇菊</v>
          </cell>
          <cell r="S405">
            <v>52</v>
          </cell>
          <cell r="T405" t="str">
            <v>马巫各</v>
          </cell>
          <cell r="U405">
            <v>67</v>
          </cell>
          <cell r="V405" t="str">
            <v>杨琴</v>
          </cell>
          <cell r="W405">
            <v>63</v>
          </cell>
          <cell r="X405" t="str">
            <v>邓倩</v>
          </cell>
        </row>
        <row r="406">
          <cell r="B406" t="str">
            <v>G513422200803050028</v>
          </cell>
          <cell r="C406">
            <v>9</v>
          </cell>
          <cell r="D406" t="str">
            <v>政史地</v>
          </cell>
          <cell r="E406" t="str">
            <v>邓丽君</v>
          </cell>
          <cell r="F406">
            <v>390.5</v>
          </cell>
          <cell r="G406">
            <v>97</v>
          </cell>
          <cell r="H406" t="str">
            <v>岳子琦</v>
          </cell>
          <cell r="I406">
            <v>65</v>
          </cell>
          <cell r="J406" t="str">
            <v>马俊</v>
          </cell>
          <cell r="K406">
            <v>73.5</v>
          </cell>
          <cell r="L406" t="str">
            <v>朱恩凡</v>
          </cell>
          <cell r="M406">
            <v>7</v>
          </cell>
          <cell r="N406" t="str">
            <v>宁建康</v>
          </cell>
          <cell r="O406">
            <v>25</v>
          </cell>
          <cell r="P406" t="str">
            <v>万饶</v>
          </cell>
          <cell r="Q406">
            <v>29</v>
          </cell>
          <cell r="R406" t="str">
            <v>喇菊</v>
          </cell>
          <cell r="S406">
            <v>48</v>
          </cell>
          <cell r="T406" t="str">
            <v>马巫各</v>
          </cell>
          <cell r="U406">
            <v>59</v>
          </cell>
          <cell r="V406" t="str">
            <v>杨琴</v>
          </cell>
          <cell r="W406">
            <v>48</v>
          </cell>
          <cell r="X406" t="str">
            <v>邓倩</v>
          </cell>
        </row>
        <row r="407">
          <cell r="B407" t="str">
            <v>G513422200403084421</v>
          </cell>
          <cell r="C407">
            <v>9</v>
          </cell>
          <cell r="D407" t="str">
            <v>政史地</v>
          </cell>
          <cell r="E407" t="str">
            <v>鲁东雪</v>
          </cell>
          <cell r="F407">
            <v>379</v>
          </cell>
          <cell r="G407">
            <v>97</v>
          </cell>
          <cell r="H407" t="str">
            <v>岳子琦</v>
          </cell>
          <cell r="I407">
            <v>54</v>
          </cell>
          <cell r="J407" t="str">
            <v>马俊</v>
          </cell>
          <cell r="K407">
            <v>60</v>
          </cell>
          <cell r="L407" t="str">
            <v>朱恩凡</v>
          </cell>
          <cell r="M407">
            <v>18</v>
          </cell>
          <cell r="N407" t="str">
            <v>宁建康</v>
          </cell>
          <cell r="O407">
            <v>24</v>
          </cell>
          <cell r="P407" t="str">
            <v>万饶</v>
          </cell>
          <cell r="Q407">
            <v>29</v>
          </cell>
          <cell r="R407" t="str">
            <v>喇菊</v>
          </cell>
          <cell r="S407">
            <v>56</v>
          </cell>
          <cell r="T407" t="str">
            <v>马巫各</v>
          </cell>
          <cell r="U407">
            <v>59</v>
          </cell>
          <cell r="V407" t="str">
            <v>杨琴</v>
          </cell>
          <cell r="W407">
            <v>53</v>
          </cell>
          <cell r="X407" t="str">
            <v>邓倩</v>
          </cell>
        </row>
        <row r="408">
          <cell r="B408" t="str">
            <v>G513422200701142925</v>
          </cell>
          <cell r="C408">
            <v>9</v>
          </cell>
          <cell r="D408" t="str">
            <v>政史地</v>
          </cell>
          <cell r="E408" t="str">
            <v>伍建群</v>
          </cell>
          <cell r="F408">
            <v>391.5</v>
          </cell>
          <cell r="G408">
            <v>88</v>
          </cell>
          <cell r="H408" t="str">
            <v>岳子琦</v>
          </cell>
          <cell r="I408">
            <v>58</v>
          </cell>
          <cell r="J408" t="str">
            <v>马俊</v>
          </cell>
          <cell r="K408">
            <v>85.5</v>
          </cell>
          <cell r="L408" t="str">
            <v>朱恩凡</v>
          </cell>
          <cell r="M408">
            <v>19</v>
          </cell>
          <cell r="N408" t="str">
            <v>宁建康</v>
          </cell>
          <cell r="O408">
            <v>13</v>
          </cell>
          <cell r="P408" t="str">
            <v>万饶</v>
          </cell>
          <cell r="Q408">
            <v>25</v>
          </cell>
          <cell r="R408" t="str">
            <v>喇菊</v>
          </cell>
          <cell r="S408">
            <v>54</v>
          </cell>
          <cell r="T408" t="str">
            <v>马巫各</v>
          </cell>
          <cell r="U408">
            <v>42</v>
          </cell>
          <cell r="V408" t="str">
            <v>杨琴</v>
          </cell>
          <cell r="W408">
            <v>64</v>
          </cell>
          <cell r="X408" t="str">
            <v>邓倩</v>
          </cell>
        </row>
        <row r="409">
          <cell r="B409" t="str">
            <v>G513422200807012520</v>
          </cell>
          <cell r="C409">
            <v>9</v>
          </cell>
          <cell r="D409" t="str">
            <v>政史地</v>
          </cell>
          <cell r="E409" t="str">
            <v>胡若依</v>
          </cell>
          <cell r="F409">
            <v>396.5</v>
          </cell>
          <cell r="G409">
            <v>110</v>
          </cell>
          <cell r="H409" t="str">
            <v>岳子琦</v>
          </cell>
          <cell r="I409">
            <v>38</v>
          </cell>
          <cell r="J409" t="str">
            <v>马俊</v>
          </cell>
          <cell r="K409">
            <v>65.5</v>
          </cell>
          <cell r="L409" t="str">
            <v>朱恩凡</v>
          </cell>
          <cell r="M409">
            <v>5</v>
          </cell>
          <cell r="N409" t="str">
            <v>宁建康</v>
          </cell>
          <cell r="O409">
            <v>23</v>
          </cell>
          <cell r="P409" t="str">
            <v>万饶</v>
          </cell>
          <cell r="Q409">
            <v>21</v>
          </cell>
          <cell r="R409" t="str">
            <v>喇菊</v>
          </cell>
          <cell r="S409">
            <v>48</v>
          </cell>
          <cell r="T409" t="str">
            <v>马巫各</v>
          </cell>
          <cell r="U409">
            <v>63</v>
          </cell>
          <cell r="V409" t="str">
            <v>杨琴</v>
          </cell>
          <cell r="W409">
            <v>72</v>
          </cell>
          <cell r="X409" t="str">
            <v>邓倩</v>
          </cell>
        </row>
        <row r="410">
          <cell r="B410" t="str">
            <v>G51342220060310401X</v>
          </cell>
          <cell r="C410">
            <v>9</v>
          </cell>
          <cell r="D410" t="str">
            <v>政史地</v>
          </cell>
          <cell r="E410" t="str">
            <v>仁青扎西</v>
          </cell>
          <cell r="F410">
            <v>402</v>
          </cell>
          <cell r="G410">
            <v>86</v>
          </cell>
          <cell r="H410" t="str">
            <v>岳子琦</v>
          </cell>
          <cell r="I410">
            <v>77</v>
          </cell>
          <cell r="J410" t="str">
            <v>马俊</v>
          </cell>
          <cell r="K410">
            <v>79</v>
          </cell>
          <cell r="L410" t="str">
            <v>朱恩凡</v>
          </cell>
          <cell r="M410">
            <v>13</v>
          </cell>
          <cell r="N410" t="str">
            <v>宁建康</v>
          </cell>
          <cell r="O410">
            <v>13</v>
          </cell>
          <cell r="P410" t="str">
            <v>万饶</v>
          </cell>
          <cell r="Q410">
            <v>16</v>
          </cell>
          <cell r="R410" t="str">
            <v>喇菊</v>
          </cell>
          <cell r="S410">
            <v>51</v>
          </cell>
          <cell r="T410" t="str">
            <v>马巫各</v>
          </cell>
          <cell r="U410">
            <v>66</v>
          </cell>
          <cell r="V410" t="str">
            <v>杨琴</v>
          </cell>
          <cell r="W410">
            <v>43</v>
          </cell>
          <cell r="X410" t="str">
            <v>邓倩</v>
          </cell>
        </row>
        <row r="411">
          <cell r="B411" t="str">
            <v>G513422200708014424</v>
          </cell>
          <cell r="C411">
            <v>9</v>
          </cell>
          <cell r="D411" t="str">
            <v>政史地</v>
          </cell>
          <cell r="E411" t="str">
            <v>杨拉初</v>
          </cell>
          <cell r="F411">
            <v>389.5</v>
          </cell>
          <cell r="G411">
            <v>85</v>
          </cell>
          <cell r="H411" t="str">
            <v>岳子琦</v>
          </cell>
          <cell r="I411">
            <v>63</v>
          </cell>
          <cell r="J411" t="str">
            <v>马俊</v>
          </cell>
          <cell r="K411">
            <v>68.5</v>
          </cell>
          <cell r="L411" t="str">
            <v>朱恩凡</v>
          </cell>
          <cell r="M411">
            <v>7</v>
          </cell>
          <cell r="N411" t="str">
            <v>宁建康</v>
          </cell>
          <cell r="O411">
            <v>9</v>
          </cell>
          <cell r="P411" t="str">
            <v>万饶</v>
          </cell>
          <cell r="Q411">
            <v>32</v>
          </cell>
          <cell r="R411" t="str">
            <v>喇菊</v>
          </cell>
          <cell r="S411">
            <v>51</v>
          </cell>
          <cell r="T411" t="str">
            <v>马巫各</v>
          </cell>
          <cell r="U411">
            <v>50</v>
          </cell>
          <cell r="V411" t="str">
            <v>杨琴</v>
          </cell>
          <cell r="W411">
            <v>72</v>
          </cell>
          <cell r="X411" t="str">
            <v>邓倩</v>
          </cell>
        </row>
        <row r="412">
          <cell r="B412" t="str">
            <v>G513422200601161926</v>
          </cell>
          <cell r="C412">
            <v>9</v>
          </cell>
          <cell r="D412" t="str">
            <v>政史地</v>
          </cell>
          <cell r="E412" t="str">
            <v>王建美</v>
          </cell>
          <cell r="F412">
            <v>379</v>
          </cell>
          <cell r="G412">
            <v>85</v>
          </cell>
          <cell r="H412" t="str">
            <v>岳子琦</v>
          </cell>
          <cell r="I412">
            <v>60</v>
          </cell>
          <cell r="J412" t="str">
            <v>马俊</v>
          </cell>
          <cell r="K412">
            <v>67</v>
          </cell>
          <cell r="L412" t="str">
            <v>朱恩凡</v>
          </cell>
          <cell r="M412">
            <v>11</v>
          </cell>
          <cell r="N412" t="str">
            <v>宁建康</v>
          </cell>
          <cell r="O412">
            <v>18</v>
          </cell>
          <cell r="P412" t="str">
            <v>万饶</v>
          </cell>
          <cell r="Q412">
            <v>26</v>
          </cell>
          <cell r="R412" t="str">
            <v>喇菊</v>
          </cell>
          <cell r="S412">
            <v>56</v>
          </cell>
          <cell r="T412" t="str">
            <v>马巫各</v>
          </cell>
          <cell r="U412">
            <v>49</v>
          </cell>
          <cell r="V412" t="str">
            <v>杨琴</v>
          </cell>
          <cell r="W412">
            <v>62</v>
          </cell>
          <cell r="X412" t="str">
            <v>邓倩</v>
          </cell>
        </row>
        <row r="413">
          <cell r="B413" t="str">
            <v>G513422200505053618</v>
          </cell>
          <cell r="C413">
            <v>9</v>
          </cell>
          <cell r="D413" t="str">
            <v>政史地</v>
          </cell>
          <cell r="E413" t="str">
            <v>扎西朗布</v>
          </cell>
          <cell r="F413">
            <v>372</v>
          </cell>
          <cell r="G413">
            <v>94</v>
          </cell>
          <cell r="H413" t="str">
            <v>岳子琦</v>
          </cell>
          <cell r="I413">
            <v>45</v>
          </cell>
          <cell r="J413" t="str">
            <v>马俊</v>
          </cell>
          <cell r="K413">
            <v>48</v>
          </cell>
          <cell r="L413" t="str">
            <v>朱恩凡</v>
          </cell>
          <cell r="M413">
            <v>14</v>
          </cell>
          <cell r="N413" t="str">
            <v>宁建康</v>
          </cell>
          <cell r="O413">
            <v>28</v>
          </cell>
          <cell r="P413" t="str">
            <v>万饶</v>
          </cell>
          <cell r="Q413">
            <v>19</v>
          </cell>
          <cell r="R413" t="str">
            <v>喇菊</v>
          </cell>
          <cell r="S413">
            <v>55</v>
          </cell>
          <cell r="T413" t="str">
            <v>马巫各</v>
          </cell>
          <cell r="U413">
            <v>63</v>
          </cell>
          <cell r="V413" t="str">
            <v>杨琴</v>
          </cell>
          <cell r="W413">
            <v>67</v>
          </cell>
          <cell r="X413" t="str">
            <v>邓倩</v>
          </cell>
        </row>
        <row r="414">
          <cell r="B414" t="str">
            <v>G513422200511173616</v>
          </cell>
          <cell r="C414">
            <v>9</v>
          </cell>
          <cell r="D414" t="str">
            <v>政史地</v>
          </cell>
          <cell r="E414" t="str">
            <v>苏朗多吉</v>
          </cell>
          <cell r="F414">
            <v>366</v>
          </cell>
          <cell r="G414">
            <v>86</v>
          </cell>
          <cell r="H414" t="str">
            <v>岳子琦</v>
          </cell>
          <cell r="I414">
            <v>63</v>
          </cell>
          <cell r="J414" t="str">
            <v>马俊</v>
          </cell>
          <cell r="K414">
            <v>39</v>
          </cell>
          <cell r="L414" t="str">
            <v>朱恩凡</v>
          </cell>
          <cell r="M414">
            <v>21</v>
          </cell>
          <cell r="N414" t="str">
            <v>宁建康</v>
          </cell>
          <cell r="O414">
            <v>26</v>
          </cell>
          <cell r="P414" t="str">
            <v>万饶</v>
          </cell>
          <cell r="Q414">
            <v>19</v>
          </cell>
          <cell r="R414" t="str">
            <v>喇菊</v>
          </cell>
          <cell r="S414">
            <v>56</v>
          </cell>
          <cell r="T414" t="str">
            <v>马巫各</v>
          </cell>
          <cell r="U414">
            <v>70</v>
          </cell>
          <cell r="V414" t="str">
            <v>杨琴</v>
          </cell>
          <cell r="W414">
            <v>52</v>
          </cell>
          <cell r="X414" t="str">
            <v>邓倩</v>
          </cell>
        </row>
        <row r="415">
          <cell r="B415" t="str">
            <v>G513422200608250323</v>
          </cell>
          <cell r="C415">
            <v>9</v>
          </cell>
          <cell r="D415" t="str">
            <v>政史地</v>
          </cell>
          <cell r="E415" t="str">
            <v>陈小英</v>
          </cell>
          <cell r="F415">
            <v>372</v>
          </cell>
          <cell r="G415">
            <v>84</v>
          </cell>
          <cell r="H415" t="str">
            <v>岳子琦</v>
          </cell>
          <cell r="I415">
            <v>77</v>
          </cell>
          <cell r="J415" t="str">
            <v>马俊</v>
          </cell>
          <cell r="K415">
            <v>51</v>
          </cell>
          <cell r="L415" t="str">
            <v>朱恩凡</v>
          </cell>
          <cell r="M415" t="str">
            <v/>
          </cell>
          <cell r="N415" t="str">
            <v>宁建康</v>
          </cell>
          <cell r="O415">
            <v>22</v>
          </cell>
          <cell r="P415" t="str">
            <v>万饶</v>
          </cell>
          <cell r="Q415">
            <v>36</v>
          </cell>
          <cell r="R415" t="str">
            <v>喇菊</v>
          </cell>
          <cell r="S415">
            <v>50</v>
          </cell>
          <cell r="T415" t="str">
            <v>马巫各</v>
          </cell>
          <cell r="U415">
            <v>58</v>
          </cell>
          <cell r="V415" t="str">
            <v>杨琴</v>
          </cell>
          <cell r="W415">
            <v>52</v>
          </cell>
          <cell r="X415" t="str">
            <v>邓倩</v>
          </cell>
        </row>
        <row r="416">
          <cell r="B416" t="str">
            <v>G513422200512014422</v>
          </cell>
          <cell r="C416">
            <v>9</v>
          </cell>
          <cell r="D416" t="str">
            <v>政史地</v>
          </cell>
          <cell r="E416" t="str">
            <v>杨伍支</v>
          </cell>
          <cell r="F416">
            <v>371</v>
          </cell>
          <cell r="G416">
            <v>78</v>
          </cell>
          <cell r="H416" t="str">
            <v>岳子琦</v>
          </cell>
          <cell r="I416">
            <v>54</v>
          </cell>
          <cell r="J416" t="str">
            <v>马俊</v>
          </cell>
          <cell r="K416">
            <v>71</v>
          </cell>
          <cell r="L416" t="str">
            <v>朱恩凡</v>
          </cell>
          <cell r="M416">
            <v>7</v>
          </cell>
          <cell r="N416" t="str">
            <v>宁建康</v>
          </cell>
          <cell r="O416">
            <v>18</v>
          </cell>
          <cell r="P416" t="str">
            <v>万饶</v>
          </cell>
          <cell r="Q416">
            <v>33</v>
          </cell>
          <cell r="R416" t="str">
            <v>喇菊</v>
          </cell>
          <cell r="S416">
            <v>51</v>
          </cell>
          <cell r="T416" t="str">
            <v>马巫各</v>
          </cell>
          <cell r="U416">
            <v>62</v>
          </cell>
          <cell r="V416" t="str">
            <v>杨琴</v>
          </cell>
          <cell r="W416">
            <v>55</v>
          </cell>
          <cell r="X416" t="str">
            <v>邓倩</v>
          </cell>
        </row>
        <row r="417">
          <cell r="B417" t="str">
            <v>G513422200506183828</v>
          </cell>
          <cell r="C417">
            <v>9</v>
          </cell>
          <cell r="D417" t="str">
            <v>政史地</v>
          </cell>
          <cell r="E417" t="str">
            <v>打珍拉姆</v>
          </cell>
          <cell r="F417">
            <v>364</v>
          </cell>
          <cell r="G417">
            <v>91</v>
          </cell>
          <cell r="H417" t="str">
            <v>岳子琦</v>
          </cell>
          <cell r="I417">
            <v>42</v>
          </cell>
          <cell r="J417" t="str">
            <v>马俊</v>
          </cell>
          <cell r="K417">
            <v>59</v>
          </cell>
          <cell r="L417" t="str">
            <v>朱恩凡</v>
          </cell>
          <cell r="M417">
            <v>7</v>
          </cell>
          <cell r="N417" t="str">
            <v>宁建康</v>
          </cell>
          <cell r="O417">
            <v>31</v>
          </cell>
          <cell r="P417" t="str">
            <v>万饶</v>
          </cell>
          <cell r="Q417">
            <v>22</v>
          </cell>
          <cell r="R417" t="str">
            <v>喇菊</v>
          </cell>
          <cell r="S417">
            <v>61</v>
          </cell>
          <cell r="T417" t="str">
            <v>马巫各</v>
          </cell>
          <cell r="U417">
            <v>53</v>
          </cell>
          <cell r="V417" t="str">
            <v>杨琴</v>
          </cell>
          <cell r="W417">
            <v>58</v>
          </cell>
          <cell r="X417" t="str">
            <v>邓倩</v>
          </cell>
        </row>
        <row r="418">
          <cell r="B418" t="str">
            <v>G513422200608311333</v>
          </cell>
          <cell r="C418">
            <v>9</v>
          </cell>
          <cell r="D418" t="str">
            <v>政史地</v>
          </cell>
          <cell r="E418" t="str">
            <v>马江涛</v>
          </cell>
          <cell r="F418">
            <v>367.5</v>
          </cell>
          <cell r="G418">
            <v>79</v>
          </cell>
          <cell r="H418" t="str">
            <v>岳子琦</v>
          </cell>
          <cell r="I418">
            <v>68</v>
          </cell>
          <cell r="J418" t="str">
            <v>马俊</v>
          </cell>
          <cell r="K418">
            <v>41.5</v>
          </cell>
          <cell r="L418" t="str">
            <v>朱恩凡</v>
          </cell>
          <cell r="M418">
            <v>18</v>
          </cell>
          <cell r="N418" t="str">
            <v>宁建康</v>
          </cell>
          <cell r="O418">
            <v>10</v>
          </cell>
          <cell r="P418" t="str">
            <v>万饶</v>
          </cell>
          <cell r="Q418">
            <v>23</v>
          </cell>
          <cell r="R418" t="str">
            <v>喇菊</v>
          </cell>
          <cell r="S418">
            <v>45</v>
          </cell>
          <cell r="T418" t="str">
            <v>马巫各</v>
          </cell>
          <cell r="U418">
            <v>75</v>
          </cell>
          <cell r="V418" t="str">
            <v>杨琴</v>
          </cell>
          <cell r="W418">
            <v>59</v>
          </cell>
          <cell r="X418" t="str">
            <v>邓倩</v>
          </cell>
        </row>
        <row r="419">
          <cell r="B419" t="str">
            <v>G513422200701251718</v>
          </cell>
          <cell r="C419">
            <v>9</v>
          </cell>
          <cell r="D419" t="str">
            <v>政史地</v>
          </cell>
          <cell r="E419" t="str">
            <v>罗洪宏达</v>
          </cell>
          <cell r="F419">
            <v>331.5</v>
          </cell>
          <cell r="G419">
            <v>84</v>
          </cell>
          <cell r="H419" t="str">
            <v>岳子琦</v>
          </cell>
          <cell r="I419">
            <v>44</v>
          </cell>
          <cell r="J419" t="str">
            <v>马俊</v>
          </cell>
          <cell r="K419">
            <v>32.5</v>
          </cell>
          <cell r="L419" t="str">
            <v>朱恩凡</v>
          </cell>
          <cell r="M419">
            <v>14</v>
          </cell>
          <cell r="N419" t="str">
            <v>宁建康</v>
          </cell>
          <cell r="O419">
            <v>34</v>
          </cell>
          <cell r="P419" t="str">
            <v>万饶</v>
          </cell>
          <cell r="Q419">
            <v>30</v>
          </cell>
          <cell r="R419" t="str">
            <v>喇菊</v>
          </cell>
          <cell r="S419">
            <v>52</v>
          </cell>
          <cell r="T419" t="str">
            <v>马巫各</v>
          </cell>
          <cell r="U419">
            <v>56</v>
          </cell>
          <cell r="V419" t="str">
            <v>杨琴</v>
          </cell>
          <cell r="W419">
            <v>63</v>
          </cell>
          <cell r="X419" t="str">
            <v>邓倩</v>
          </cell>
        </row>
        <row r="420">
          <cell r="B420" t="str">
            <v>G513422200505285013</v>
          </cell>
          <cell r="C420">
            <v>9</v>
          </cell>
          <cell r="D420" t="str">
            <v>政史地</v>
          </cell>
          <cell r="E420" t="str">
            <v>英扎若</v>
          </cell>
          <cell r="F420">
            <v>354.5</v>
          </cell>
          <cell r="G420">
            <v>78</v>
          </cell>
          <cell r="H420" t="str">
            <v>岳子琦</v>
          </cell>
          <cell r="I420">
            <v>62</v>
          </cell>
          <cell r="J420" t="str">
            <v>马俊</v>
          </cell>
          <cell r="K420">
            <v>49.5</v>
          </cell>
          <cell r="L420" t="str">
            <v>朱恩凡</v>
          </cell>
          <cell r="M420">
            <v>7</v>
          </cell>
          <cell r="N420" t="str">
            <v>宁建康</v>
          </cell>
          <cell r="O420">
            <v>15</v>
          </cell>
          <cell r="P420" t="str">
            <v>万饶</v>
          </cell>
          <cell r="Q420">
            <v>26</v>
          </cell>
          <cell r="R420" t="str">
            <v>喇菊</v>
          </cell>
          <cell r="S420">
            <v>49</v>
          </cell>
          <cell r="T420" t="str">
            <v>马巫各</v>
          </cell>
          <cell r="U420">
            <v>64</v>
          </cell>
          <cell r="V420" t="str">
            <v>杨琴</v>
          </cell>
          <cell r="W420">
            <v>52</v>
          </cell>
          <cell r="X420" t="str">
            <v>邓倩</v>
          </cell>
        </row>
        <row r="421">
          <cell r="B421" t="str">
            <v>G513422200303042523</v>
          </cell>
          <cell r="C421">
            <v>9</v>
          </cell>
          <cell r="D421" t="str">
            <v>政史地</v>
          </cell>
          <cell r="E421" t="str">
            <v>杨顺莲</v>
          </cell>
          <cell r="F421">
            <v>357.5</v>
          </cell>
          <cell r="G421">
            <v>96</v>
          </cell>
          <cell r="H421" t="str">
            <v>岳子琦</v>
          </cell>
          <cell r="I421">
            <v>41</v>
          </cell>
          <cell r="J421" t="str">
            <v>马俊</v>
          </cell>
          <cell r="K421">
            <v>59.5</v>
          </cell>
          <cell r="L421" t="str">
            <v>朱恩凡</v>
          </cell>
          <cell r="M421">
            <v>9</v>
          </cell>
          <cell r="N421" t="str">
            <v>宁建康</v>
          </cell>
          <cell r="O421">
            <v>13</v>
          </cell>
          <cell r="P421" t="str">
            <v>万饶</v>
          </cell>
          <cell r="Q421">
            <v>20</v>
          </cell>
          <cell r="R421" t="str">
            <v>喇菊</v>
          </cell>
          <cell r="S421">
            <v>44</v>
          </cell>
          <cell r="T421" t="str">
            <v>马巫各</v>
          </cell>
          <cell r="U421">
            <v>62</v>
          </cell>
          <cell r="V421" t="str">
            <v>杨琴</v>
          </cell>
          <cell r="W421">
            <v>55</v>
          </cell>
          <cell r="X421" t="str">
            <v>邓倩</v>
          </cell>
        </row>
        <row r="422">
          <cell r="B422" t="str">
            <v>G513422200609152928</v>
          </cell>
          <cell r="C422">
            <v>9</v>
          </cell>
          <cell r="D422" t="str">
            <v>政史地</v>
          </cell>
          <cell r="E422" t="str">
            <v>甘丽</v>
          </cell>
          <cell r="F422">
            <v>332</v>
          </cell>
          <cell r="G422">
            <v>79</v>
          </cell>
          <cell r="H422" t="str">
            <v>岳子琦</v>
          </cell>
          <cell r="I422">
            <v>45</v>
          </cell>
          <cell r="J422" t="str">
            <v>马俊</v>
          </cell>
          <cell r="K422">
            <v>33</v>
          </cell>
          <cell r="L422" t="str">
            <v>朱恩凡</v>
          </cell>
          <cell r="M422">
            <v>7</v>
          </cell>
          <cell r="N422" t="str">
            <v>宁建康</v>
          </cell>
          <cell r="O422">
            <v>23</v>
          </cell>
          <cell r="P422" t="str">
            <v>万饶</v>
          </cell>
          <cell r="Q422">
            <v>16</v>
          </cell>
          <cell r="R422" t="str">
            <v>喇菊</v>
          </cell>
          <cell r="S422">
            <v>68</v>
          </cell>
          <cell r="T422" t="str">
            <v>马巫各</v>
          </cell>
          <cell r="U422">
            <v>56</v>
          </cell>
          <cell r="V422" t="str">
            <v>杨琴</v>
          </cell>
          <cell r="W422">
            <v>51</v>
          </cell>
          <cell r="X422" t="str">
            <v>邓倩</v>
          </cell>
        </row>
        <row r="423">
          <cell r="B423" t="str">
            <v>G513422200801125620</v>
          </cell>
          <cell r="C423">
            <v>9</v>
          </cell>
          <cell r="D423" t="str">
            <v>政史地</v>
          </cell>
          <cell r="E423" t="str">
            <v>格拉梅朵</v>
          </cell>
          <cell r="F423">
            <v>327.5</v>
          </cell>
          <cell r="G423">
            <v>82</v>
          </cell>
          <cell r="H423" t="str">
            <v>岳子琦</v>
          </cell>
          <cell r="I423">
            <v>28</v>
          </cell>
          <cell r="J423" t="str">
            <v>马俊</v>
          </cell>
          <cell r="K423">
            <v>62.5</v>
          </cell>
          <cell r="L423" t="str">
            <v>朱恩凡</v>
          </cell>
          <cell r="M423">
            <v>7</v>
          </cell>
          <cell r="N423" t="str">
            <v>宁建康</v>
          </cell>
          <cell r="O423">
            <v>18</v>
          </cell>
          <cell r="P423" t="str">
            <v>万饶</v>
          </cell>
          <cell r="Q423">
            <v>16</v>
          </cell>
          <cell r="R423" t="str">
            <v>喇菊</v>
          </cell>
          <cell r="S423">
            <v>52</v>
          </cell>
          <cell r="T423" t="str">
            <v>马巫各</v>
          </cell>
          <cell r="U423">
            <v>51</v>
          </cell>
          <cell r="V423" t="str">
            <v>杨琴</v>
          </cell>
          <cell r="W423">
            <v>52</v>
          </cell>
          <cell r="X423" t="str">
            <v>邓倩</v>
          </cell>
        </row>
        <row r="424">
          <cell r="B424" t="str">
            <v>G513422200705284015</v>
          </cell>
          <cell r="C424">
            <v>10</v>
          </cell>
          <cell r="D424" t="str">
            <v>政史地</v>
          </cell>
          <cell r="E424" t="str">
            <v>东珠昂伽</v>
          </cell>
          <cell r="F424">
            <v>432.5</v>
          </cell>
          <cell r="G424">
            <v>94</v>
          </cell>
          <cell r="H424" t="str">
            <v>杨翁基之玛</v>
          </cell>
          <cell r="I424">
            <v>61</v>
          </cell>
          <cell r="J424" t="str">
            <v>喇燕</v>
          </cell>
          <cell r="K424">
            <v>116.5</v>
          </cell>
          <cell r="L424" t="str">
            <v>陈国萍</v>
          </cell>
          <cell r="M424">
            <v>16</v>
          </cell>
          <cell r="N424" t="str">
            <v>解超燕</v>
          </cell>
          <cell r="O424">
            <v>20</v>
          </cell>
          <cell r="P424" t="str">
            <v>万饶</v>
          </cell>
          <cell r="Q424">
            <v>36</v>
          </cell>
          <cell r="R424" t="str">
            <v>喇菊</v>
          </cell>
          <cell r="S424">
            <v>49</v>
          </cell>
          <cell r="T424" t="str">
            <v>纪春权</v>
          </cell>
          <cell r="U424">
            <v>60</v>
          </cell>
          <cell r="V424" t="str">
            <v>邱君益</v>
          </cell>
          <cell r="W424">
            <v>52</v>
          </cell>
          <cell r="X424" t="str">
            <v>石敏</v>
          </cell>
        </row>
        <row r="425">
          <cell r="B425" t="str">
            <v>G513422200504215013</v>
          </cell>
          <cell r="C425">
            <v>10</v>
          </cell>
          <cell r="D425" t="str">
            <v>政史地</v>
          </cell>
          <cell r="E425" t="str">
            <v>梁师黄</v>
          </cell>
          <cell r="F425">
            <v>421</v>
          </cell>
          <cell r="G425">
            <v>92</v>
          </cell>
          <cell r="H425" t="str">
            <v>杨翁基之玛</v>
          </cell>
          <cell r="I425">
            <v>77</v>
          </cell>
          <cell r="J425" t="str">
            <v>喇燕</v>
          </cell>
          <cell r="K425">
            <v>77</v>
          </cell>
          <cell r="L425" t="str">
            <v>陈国萍</v>
          </cell>
          <cell r="M425">
            <v>14</v>
          </cell>
          <cell r="N425" t="str">
            <v>解超燕</v>
          </cell>
          <cell r="O425">
            <v>26</v>
          </cell>
          <cell r="P425" t="str">
            <v>万饶</v>
          </cell>
          <cell r="Q425">
            <v>27</v>
          </cell>
          <cell r="R425" t="str">
            <v>喇菊</v>
          </cell>
          <cell r="S425">
            <v>53</v>
          </cell>
          <cell r="T425" t="str">
            <v>纪春权</v>
          </cell>
          <cell r="U425">
            <v>47</v>
          </cell>
          <cell r="V425" t="str">
            <v>邱君益</v>
          </cell>
          <cell r="W425">
            <v>75</v>
          </cell>
          <cell r="X425" t="str">
            <v>石敏</v>
          </cell>
        </row>
        <row r="426">
          <cell r="B426" t="str">
            <v>G513422200611291927</v>
          </cell>
          <cell r="C426">
            <v>10</v>
          </cell>
          <cell r="D426" t="str">
            <v>政史地</v>
          </cell>
          <cell r="E426" t="str">
            <v>王小梅</v>
          </cell>
          <cell r="F426">
            <v>413.5</v>
          </cell>
          <cell r="G426">
            <v>84</v>
          </cell>
          <cell r="H426" t="str">
            <v>杨翁基之玛</v>
          </cell>
          <cell r="I426">
            <v>71</v>
          </cell>
          <cell r="J426" t="str">
            <v>喇燕</v>
          </cell>
          <cell r="K426">
            <v>108.5</v>
          </cell>
          <cell r="L426" t="str">
            <v>陈国萍</v>
          </cell>
          <cell r="M426">
            <v>12</v>
          </cell>
          <cell r="N426" t="str">
            <v>解超燕</v>
          </cell>
          <cell r="O426">
            <v>23</v>
          </cell>
          <cell r="P426" t="str">
            <v>万饶</v>
          </cell>
          <cell r="Q426">
            <v>39</v>
          </cell>
          <cell r="R426" t="str">
            <v>喇菊</v>
          </cell>
          <cell r="S426">
            <v>44</v>
          </cell>
          <cell r="T426" t="str">
            <v>纪春权</v>
          </cell>
          <cell r="U426">
            <v>46</v>
          </cell>
          <cell r="V426" t="str">
            <v>邱君益</v>
          </cell>
          <cell r="W426">
            <v>60</v>
          </cell>
          <cell r="X426" t="str">
            <v>石敏</v>
          </cell>
        </row>
        <row r="427">
          <cell r="B427" t="str">
            <v>G513422200803036824</v>
          </cell>
          <cell r="C427">
            <v>10</v>
          </cell>
          <cell r="D427" t="str">
            <v>政史地</v>
          </cell>
          <cell r="E427" t="str">
            <v>格绒曲珍</v>
          </cell>
          <cell r="F427">
            <v>418</v>
          </cell>
          <cell r="G427">
            <v>90</v>
          </cell>
          <cell r="H427" t="str">
            <v>杨翁基之玛</v>
          </cell>
          <cell r="I427">
            <v>80</v>
          </cell>
          <cell r="J427" t="str">
            <v>喇燕</v>
          </cell>
          <cell r="K427">
            <v>92</v>
          </cell>
          <cell r="L427" t="str">
            <v>陈国萍</v>
          </cell>
          <cell r="M427">
            <v>7</v>
          </cell>
          <cell r="N427" t="str">
            <v>解超燕</v>
          </cell>
          <cell r="O427">
            <v>29</v>
          </cell>
          <cell r="P427" t="str">
            <v>万饶</v>
          </cell>
          <cell r="Q427">
            <v>24</v>
          </cell>
          <cell r="R427" t="str">
            <v>喇菊</v>
          </cell>
          <cell r="S427">
            <v>47</v>
          </cell>
          <cell r="T427" t="str">
            <v>纪春权</v>
          </cell>
          <cell r="U427">
            <v>56</v>
          </cell>
          <cell r="V427" t="str">
            <v>邱君益</v>
          </cell>
          <cell r="W427">
            <v>53</v>
          </cell>
          <cell r="X427" t="str">
            <v>石敏</v>
          </cell>
        </row>
        <row r="428">
          <cell r="B428" t="str">
            <v>G51342220060415211X</v>
          </cell>
          <cell r="C428">
            <v>10</v>
          </cell>
          <cell r="D428" t="str">
            <v>政史地</v>
          </cell>
          <cell r="E428" t="str">
            <v>马海</v>
          </cell>
          <cell r="F428">
            <v>401.5</v>
          </cell>
          <cell r="G428">
            <v>93</v>
          </cell>
          <cell r="H428" t="str">
            <v>杨翁基之玛</v>
          </cell>
          <cell r="I428">
            <v>91</v>
          </cell>
          <cell r="J428" t="str">
            <v>喇燕</v>
          </cell>
          <cell r="K428">
            <v>49.5</v>
          </cell>
          <cell r="L428" t="str">
            <v>陈国萍</v>
          </cell>
          <cell r="M428">
            <v>16</v>
          </cell>
          <cell r="N428" t="str">
            <v>解超燕</v>
          </cell>
          <cell r="O428">
            <v>23</v>
          </cell>
          <cell r="P428" t="str">
            <v>万饶</v>
          </cell>
          <cell r="Q428">
            <v>28</v>
          </cell>
          <cell r="R428" t="str">
            <v>喇菊</v>
          </cell>
          <cell r="S428">
            <v>47</v>
          </cell>
          <cell r="T428" t="str">
            <v>纪春权</v>
          </cell>
          <cell r="U428">
            <v>54</v>
          </cell>
          <cell r="V428" t="str">
            <v>邱君益</v>
          </cell>
          <cell r="W428">
            <v>67</v>
          </cell>
          <cell r="X428" t="str">
            <v>石敏</v>
          </cell>
        </row>
        <row r="429">
          <cell r="B429" t="str">
            <v>G513422200702062126</v>
          </cell>
          <cell r="C429">
            <v>10</v>
          </cell>
          <cell r="D429" t="str">
            <v>政史地</v>
          </cell>
          <cell r="E429" t="str">
            <v>魏雅倩</v>
          </cell>
          <cell r="F429">
            <v>397</v>
          </cell>
          <cell r="G429">
            <v>93</v>
          </cell>
          <cell r="H429" t="str">
            <v>杨翁基之玛</v>
          </cell>
          <cell r="I429">
            <v>53</v>
          </cell>
          <cell r="J429" t="str">
            <v>喇燕</v>
          </cell>
          <cell r="K429">
            <v>76</v>
          </cell>
          <cell r="L429" t="str">
            <v>陈国萍</v>
          </cell>
          <cell r="M429">
            <v>20</v>
          </cell>
          <cell r="N429" t="str">
            <v>解超燕</v>
          </cell>
          <cell r="O429">
            <v>21</v>
          </cell>
          <cell r="P429" t="str">
            <v>万饶</v>
          </cell>
          <cell r="Q429">
            <v>24</v>
          </cell>
          <cell r="R429" t="str">
            <v>喇菊</v>
          </cell>
          <cell r="S429">
            <v>58</v>
          </cell>
          <cell r="T429" t="str">
            <v>纪春权</v>
          </cell>
          <cell r="U429">
            <v>52</v>
          </cell>
          <cell r="V429" t="str">
            <v>邱君益</v>
          </cell>
          <cell r="W429">
            <v>65</v>
          </cell>
          <cell r="X429" t="str">
            <v>石敏</v>
          </cell>
        </row>
        <row r="430">
          <cell r="B430" t="str">
            <v>G513422200609102744</v>
          </cell>
          <cell r="C430">
            <v>10</v>
          </cell>
          <cell r="D430" t="str">
            <v>政史地</v>
          </cell>
          <cell r="E430" t="str">
            <v>黄小英</v>
          </cell>
          <cell r="F430">
            <v>402.5</v>
          </cell>
          <cell r="G430">
            <v>81</v>
          </cell>
          <cell r="H430" t="str">
            <v>杨翁基之玛</v>
          </cell>
          <cell r="I430">
            <v>89</v>
          </cell>
          <cell r="J430" t="str">
            <v>喇燕</v>
          </cell>
          <cell r="K430">
            <v>63.5</v>
          </cell>
          <cell r="L430" t="str">
            <v>陈国萍</v>
          </cell>
          <cell r="M430">
            <v>4</v>
          </cell>
          <cell r="N430" t="str">
            <v>解超燕</v>
          </cell>
          <cell r="O430">
            <v>17</v>
          </cell>
          <cell r="P430" t="str">
            <v>万饶</v>
          </cell>
          <cell r="Q430">
            <v>23</v>
          </cell>
          <cell r="R430" t="str">
            <v>喇菊</v>
          </cell>
          <cell r="S430">
            <v>50</v>
          </cell>
          <cell r="T430" t="str">
            <v>纪春权</v>
          </cell>
          <cell r="U430">
            <v>59</v>
          </cell>
          <cell r="V430" t="str">
            <v>邱君益</v>
          </cell>
          <cell r="W430">
            <v>60</v>
          </cell>
          <cell r="X430" t="str">
            <v>石敏</v>
          </cell>
        </row>
        <row r="431">
          <cell r="B431" t="str">
            <v>G513422200612130017</v>
          </cell>
          <cell r="C431">
            <v>10</v>
          </cell>
          <cell r="D431" t="str">
            <v>政史地</v>
          </cell>
          <cell r="E431" t="str">
            <v>张健红</v>
          </cell>
          <cell r="F431">
            <v>369.5</v>
          </cell>
          <cell r="G431">
            <v>84</v>
          </cell>
          <cell r="H431" t="str">
            <v>杨翁基之玛</v>
          </cell>
          <cell r="I431">
            <v>94</v>
          </cell>
          <cell r="J431" t="str">
            <v>喇燕</v>
          </cell>
          <cell r="K431">
            <v>42.5</v>
          </cell>
          <cell r="L431" t="str">
            <v>陈国萍</v>
          </cell>
          <cell r="M431">
            <v>20</v>
          </cell>
          <cell r="N431" t="str">
            <v>解超燕</v>
          </cell>
          <cell r="O431">
            <v>30</v>
          </cell>
          <cell r="P431" t="str">
            <v>万饶</v>
          </cell>
          <cell r="Q431">
            <v>19</v>
          </cell>
          <cell r="R431" t="str">
            <v>喇菊</v>
          </cell>
          <cell r="S431">
            <v>38</v>
          </cell>
          <cell r="T431" t="str">
            <v>纪春权</v>
          </cell>
          <cell r="U431">
            <v>50</v>
          </cell>
          <cell r="V431" t="str">
            <v>邱君益</v>
          </cell>
          <cell r="W431">
            <v>61</v>
          </cell>
          <cell r="X431" t="str">
            <v>石敏</v>
          </cell>
        </row>
        <row r="432">
          <cell r="B432" t="str">
            <v>G513422200212232727</v>
          </cell>
          <cell r="C432">
            <v>10</v>
          </cell>
          <cell r="D432" t="str">
            <v>政史地</v>
          </cell>
          <cell r="E432" t="str">
            <v>杨双秀</v>
          </cell>
          <cell r="F432">
            <v>367.5</v>
          </cell>
          <cell r="G432">
            <v>75</v>
          </cell>
          <cell r="H432" t="str">
            <v>杨翁基之玛</v>
          </cell>
          <cell r="I432">
            <v>48</v>
          </cell>
          <cell r="J432" t="str">
            <v>喇燕</v>
          </cell>
          <cell r="K432">
            <v>68.5</v>
          </cell>
          <cell r="L432" t="str">
            <v>陈国萍</v>
          </cell>
          <cell r="M432">
            <v>11</v>
          </cell>
          <cell r="N432" t="str">
            <v>解超燕</v>
          </cell>
          <cell r="O432">
            <v>35</v>
          </cell>
          <cell r="P432" t="str">
            <v>万饶</v>
          </cell>
          <cell r="Q432">
            <v>21</v>
          </cell>
          <cell r="R432" t="str">
            <v>喇菊</v>
          </cell>
          <cell r="S432">
            <v>43</v>
          </cell>
          <cell r="T432" t="str">
            <v>纪春权</v>
          </cell>
          <cell r="U432">
            <v>62</v>
          </cell>
          <cell r="V432" t="str">
            <v>邱君益</v>
          </cell>
          <cell r="W432">
            <v>71</v>
          </cell>
          <cell r="X432" t="str">
            <v>石敏</v>
          </cell>
        </row>
        <row r="433">
          <cell r="B433" t="str">
            <v>G513422200904065026</v>
          </cell>
          <cell r="C433">
            <v>10</v>
          </cell>
          <cell r="D433" t="str">
            <v>政史地</v>
          </cell>
          <cell r="E433" t="str">
            <v>杨友芬</v>
          </cell>
          <cell r="F433">
            <v>356</v>
          </cell>
          <cell r="G433">
            <v>93</v>
          </cell>
          <cell r="H433" t="str">
            <v>杨翁基之玛</v>
          </cell>
          <cell r="I433">
            <v>52</v>
          </cell>
          <cell r="J433" t="str">
            <v>喇燕</v>
          </cell>
          <cell r="K433">
            <v>53</v>
          </cell>
          <cell r="L433" t="str">
            <v>陈国萍</v>
          </cell>
          <cell r="M433">
            <v>10</v>
          </cell>
          <cell r="N433" t="str">
            <v>解超燕</v>
          </cell>
          <cell r="O433">
            <v>35</v>
          </cell>
          <cell r="P433" t="str">
            <v>万饶</v>
          </cell>
          <cell r="Q433">
            <v>33</v>
          </cell>
          <cell r="R433" t="str">
            <v>喇菊</v>
          </cell>
          <cell r="S433">
            <v>45</v>
          </cell>
          <cell r="T433" t="str">
            <v>纪春权</v>
          </cell>
          <cell r="U433">
            <v>55</v>
          </cell>
          <cell r="V433" t="str">
            <v>邱君益</v>
          </cell>
          <cell r="W433">
            <v>58</v>
          </cell>
          <cell r="X433" t="str">
            <v>石敏</v>
          </cell>
        </row>
        <row r="434">
          <cell r="B434" t="str">
            <v>G513422200607084618</v>
          </cell>
          <cell r="C434">
            <v>10</v>
          </cell>
          <cell r="D434" t="str">
            <v>政史地</v>
          </cell>
          <cell r="E434" t="str">
            <v>毛力全</v>
          </cell>
          <cell r="F434">
            <v>358.5</v>
          </cell>
          <cell r="G434">
            <v>76</v>
          </cell>
          <cell r="H434" t="str">
            <v>杨翁基之玛</v>
          </cell>
          <cell r="I434">
            <v>81</v>
          </cell>
          <cell r="J434" t="str">
            <v>喇燕</v>
          </cell>
          <cell r="K434">
            <v>32.5</v>
          </cell>
          <cell r="L434" t="str">
            <v>陈国萍</v>
          </cell>
          <cell r="M434">
            <v>17</v>
          </cell>
          <cell r="N434" t="str">
            <v>解超燕</v>
          </cell>
          <cell r="O434">
            <v>16</v>
          </cell>
          <cell r="P434" t="str">
            <v>万饶</v>
          </cell>
          <cell r="Q434">
            <v>39</v>
          </cell>
          <cell r="R434" t="str">
            <v>喇菊</v>
          </cell>
          <cell r="S434">
            <v>48</v>
          </cell>
          <cell r="T434" t="str">
            <v>纪春权</v>
          </cell>
          <cell r="U434">
            <v>56</v>
          </cell>
          <cell r="V434" t="str">
            <v>邱君益</v>
          </cell>
          <cell r="W434">
            <v>65</v>
          </cell>
          <cell r="X434" t="str">
            <v>石敏</v>
          </cell>
        </row>
        <row r="435">
          <cell r="B435" t="str">
            <v>G513422200611184419</v>
          </cell>
          <cell r="C435">
            <v>10</v>
          </cell>
          <cell r="D435" t="str">
            <v>政史地</v>
          </cell>
          <cell r="E435" t="str">
            <v>毛小强</v>
          </cell>
          <cell r="F435">
            <v>386</v>
          </cell>
          <cell r="G435">
            <v>86</v>
          </cell>
          <cell r="H435" t="str">
            <v>杨翁基之玛</v>
          </cell>
          <cell r="I435">
            <v>62</v>
          </cell>
          <cell r="J435" t="str">
            <v>喇燕</v>
          </cell>
          <cell r="K435">
            <v>50</v>
          </cell>
          <cell r="L435" t="str">
            <v>陈国萍</v>
          </cell>
          <cell r="M435">
            <v>10</v>
          </cell>
          <cell r="N435" t="str">
            <v>解超燕</v>
          </cell>
          <cell r="O435">
            <v>11</v>
          </cell>
          <cell r="P435" t="str">
            <v>万饶</v>
          </cell>
          <cell r="Q435">
            <v>20</v>
          </cell>
          <cell r="R435" t="str">
            <v>喇菊</v>
          </cell>
          <cell r="S435">
            <v>54</v>
          </cell>
          <cell r="T435" t="str">
            <v>纪春权</v>
          </cell>
          <cell r="U435">
            <v>68</v>
          </cell>
          <cell r="V435" t="str">
            <v>邱君益</v>
          </cell>
          <cell r="W435">
            <v>66</v>
          </cell>
          <cell r="X435" t="str">
            <v>石敏</v>
          </cell>
        </row>
        <row r="436">
          <cell r="B436" t="str">
            <v>G513422200405202110</v>
          </cell>
          <cell r="C436">
            <v>10</v>
          </cell>
          <cell r="D436" t="str">
            <v>政史地</v>
          </cell>
          <cell r="E436" t="str">
            <v>各强</v>
          </cell>
          <cell r="F436">
            <v>376.5</v>
          </cell>
          <cell r="G436">
            <v>88</v>
          </cell>
          <cell r="H436" t="str">
            <v>杨翁基之玛</v>
          </cell>
          <cell r="I436">
            <v>54</v>
          </cell>
          <cell r="J436" t="str">
            <v>喇燕</v>
          </cell>
          <cell r="K436">
            <v>45.5</v>
          </cell>
          <cell r="L436" t="str">
            <v>陈国萍</v>
          </cell>
          <cell r="M436">
            <v>10</v>
          </cell>
          <cell r="N436" t="str">
            <v>解超燕</v>
          </cell>
          <cell r="O436">
            <v>21</v>
          </cell>
          <cell r="P436" t="str">
            <v>万饶</v>
          </cell>
          <cell r="Q436">
            <v>18</v>
          </cell>
          <cell r="R436" t="str">
            <v>喇菊</v>
          </cell>
          <cell r="S436">
            <v>57</v>
          </cell>
          <cell r="T436" t="str">
            <v>纪春权</v>
          </cell>
          <cell r="U436">
            <v>68</v>
          </cell>
          <cell r="V436" t="str">
            <v>邱君益</v>
          </cell>
          <cell r="W436">
            <v>64</v>
          </cell>
          <cell r="X436" t="str">
            <v>石敏</v>
          </cell>
        </row>
        <row r="437">
          <cell r="B437" t="str">
            <v>G513422200503083629</v>
          </cell>
          <cell r="C437">
            <v>10</v>
          </cell>
          <cell r="D437" t="str">
            <v>政史地</v>
          </cell>
          <cell r="E437" t="str">
            <v>旦珠祝玛</v>
          </cell>
          <cell r="F437">
            <v>361.5</v>
          </cell>
          <cell r="G437">
            <v>87</v>
          </cell>
          <cell r="H437" t="str">
            <v>杨翁基之玛</v>
          </cell>
          <cell r="I437">
            <v>58</v>
          </cell>
          <cell r="J437" t="str">
            <v>喇燕</v>
          </cell>
          <cell r="K437">
            <v>43.5</v>
          </cell>
          <cell r="L437" t="str">
            <v>陈国萍</v>
          </cell>
          <cell r="M437">
            <v>15</v>
          </cell>
          <cell r="N437" t="str">
            <v>解超燕</v>
          </cell>
          <cell r="O437">
            <v>27</v>
          </cell>
          <cell r="P437" t="str">
            <v>万饶</v>
          </cell>
          <cell r="Q437">
            <v>21</v>
          </cell>
          <cell r="R437" t="str">
            <v>喇菊</v>
          </cell>
          <cell r="S437">
            <v>40</v>
          </cell>
          <cell r="T437" t="str">
            <v>纪春权</v>
          </cell>
          <cell r="U437">
            <v>68</v>
          </cell>
          <cell r="V437" t="str">
            <v>邱君益</v>
          </cell>
          <cell r="W437">
            <v>65</v>
          </cell>
          <cell r="X437" t="str">
            <v>石敏</v>
          </cell>
        </row>
        <row r="438">
          <cell r="B438" t="str">
            <v>G513422200604055029</v>
          </cell>
          <cell r="C438">
            <v>10</v>
          </cell>
          <cell r="D438" t="str">
            <v>政史地</v>
          </cell>
          <cell r="E438" t="str">
            <v>央青拉姆</v>
          </cell>
          <cell r="F438">
            <v>366</v>
          </cell>
          <cell r="G438">
            <v>86</v>
          </cell>
          <cell r="H438" t="str">
            <v>杨翁基之玛</v>
          </cell>
          <cell r="I438">
            <v>67</v>
          </cell>
          <cell r="J438" t="str">
            <v>喇燕</v>
          </cell>
          <cell r="K438">
            <v>52</v>
          </cell>
          <cell r="L438" t="str">
            <v>陈国萍</v>
          </cell>
          <cell r="M438">
            <v>14</v>
          </cell>
          <cell r="N438" t="str">
            <v>解超燕</v>
          </cell>
          <cell r="O438">
            <v>22</v>
          </cell>
          <cell r="P438" t="str">
            <v>万饶</v>
          </cell>
          <cell r="Q438">
            <v>22</v>
          </cell>
          <cell r="R438" t="str">
            <v>喇菊</v>
          </cell>
          <cell r="S438">
            <v>46</v>
          </cell>
          <cell r="T438" t="str">
            <v>纪春权</v>
          </cell>
          <cell r="U438">
            <v>55</v>
          </cell>
          <cell r="V438" t="str">
            <v>邱君益</v>
          </cell>
          <cell r="W438">
            <v>60</v>
          </cell>
          <cell r="X438" t="str">
            <v>石敏</v>
          </cell>
        </row>
        <row r="439">
          <cell r="B439" t="str">
            <v>G51342220060708292X</v>
          </cell>
          <cell r="C439">
            <v>10</v>
          </cell>
          <cell r="D439" t="str">
            <v>政史地</v>
          </cell>
          <cell r="E439" t="str">
            <v>朱万美</v>
          </cell>
          <cell r="F439">
            <v>372</v>
          </cell>
          <cell r="G439">
            <v>100</v>
          </cell>
          <cell r="H439" t="str">
            <v>杨翁基之玛</v>
          </cell>
          <cell r="I439">
            <v>53</v>
          </cell>
          <cell r="J439" t="str">
            <v>喇燕</v>
          </cell>
          <cell r="K439">
            <v>61</v>
          </cell>
          <cell r="L439" t="str">
            <v>陈国萍</v>
          </cell>
          <cell r="M439">
            <v>6</v>
          </cell>
          <cell r="N439" t="str">
            <v>解超燕</v>
          </cell>
          <cell r="O439">
            <v>22</v>
          </cell>
          <cell r="P439" t="str">
            <v>万饶</v>
          </cell>
          <cell r="Q439">
            <v>23</v>
          </cell>
          <cell r="R439" t="str">
            <v>喇菊</v>
          </cell>
          <cell r="S439">
            <v>47</v>
          </cell>
          <cell r="T439" t="str">
            <v>纪春权</v>
          </cell>
          <cell r="U439">
            <v>50</v>
          </cell>
          <cell r="V439" t="str">
            <v>邱君益</v>
          </cell>
          <cell r="W439">
            <v>61</v>
          </cell>
          <cell r="X439" t="str">
            <v>石敏</v>
          </cell>
        </row>
        <row r="440">
          <cell r="B440" t="str">
            <v>G513422200612190028</v>
          </cell>
          <cell r="C440">
            <v>10</v>
          </cell>
          <cell r="D440" t="str">
            <v>政史地</v>
          </cell>
          <cell r="E440" t="str">
            <v>杨伊妹</v>
          </cell>
          <cell r="F440">
            <v>372.5</v>
          </cell>
          <cell r="G440">
            <v>87</v>
          </cell>
          <cell r="H440" t="str">
            <v>杨翁基之玛</v>
          </cell>
          <cell r="I440">
            <v>64</v>
          </cell>
          <cell r="J440" t="str">
            <v>喇燕</v>
          </cell>
          <cell r="K440">
            <v>48.5</v>
          </cell>
          <cell r="L440" t="str">
            <v>陈国萍</v>
          </cell>
          <cell r="M440">
            <v>10</v>
          </cell>
          <cell r="N440" t="str">
            <v>解超燕</v>
          </cell>
          <cell r="O440">
            <v>12</v>
          </cell>
          <cell r="P440" t="str">
            <v>万饶</v>
          </cell>
          <cell r="Q440">
            <v>15</v>
          </cell>
          <cell r="R440" t="str">
            <v>喇菊</v>
          </cell>
          <cell r="S440">
            <v>49</v>
          </cell>
          <cell r="T440" t="str">
            <v>纪春权</v>
          </cell>
          <cell r="U440">
            <v>55</v>
          </cell>
          <cell r="V440" t="str">
            <v>邱君益</v>
          </cell>
          <cell r="W440">
            <v>69</v>
          </cell>
          <cell r="X440" t="str">
            <v>石敏</v>
          </cell>
        </row>
        <row r="441">
          <cell r="B441" t="str">
            <v>G513422200603272929</v>
          </cell>
          <cell r="C441">
            <v>10</v>
          </cell>
          <cell r="D441" t="str">
            <v>政史地</v>
          </cell>
          <cell r="E441" t="str">
            <v>黄健英</v>
          </cell>
          <cell r="F441">
            <v>358</v>
          </cell>
          <cell r="G441">
            <v>96</v>
          </cell>
          <cell r="H441" t="str">
            <v>杨翁基之玛</v>
          </cell>
          <cell r="I441">
            <v>45</v>
          </cell>
          <cell r="J441" t="str">
            <v>喇燕</v>
          </cell>
          <cell r="K441">
            <v>71</v>
          </cell>
          <cell r="L441" t="str">
            <v>陈国萍</v>
          </cell>
          <cell r="M441">
            <v>3</v>
          </cell>
          <cell r="N441" t="str">
            <v>解超燕</v>
          </cell>
          <cell r="O441">
            <v>20</v>
          </cell>
          <cell r="P441" t="str">
            <v>万饶</v>
          </cell>
          <cell r="Q441">
            <v>27</v>
          </cell>
          <cell r="R441" t="str">
            <v>喇菊</v>
          </cell>
          <cell r="S441">
            <v>35</v>
          </cell>
          <cell r="T441" t="str">
            <v>纪春权</v>
          </cell>
          <cell r="U441">
            <v>49</v>
          </cell>
          <cell r="V441" t="str">
            <v>邱君益</v>
          </cell>
          <cell r="W441">
            <v>62</v>
          </cell>
          <cell r="X441" t="str">
            <v>石敏</v>
          </cell>
        </row>
        <row r="442">
          <cell r="B442" t="str">
            <v>G51342220050511031X</v>
          </cell>
          <cell r="C442">
            <v>10</v>
          </cell>
          <cell r="D442" t="str">
            <v>政史地</v>
          </cell>
          <cell r="E442" t="str">
            <v>蔡长明</v>
          </cell>
          <cell r="F442">
            <v>340</v>
          </cell>
          <cell r="G442">
            <v>72</v>
          </cell>
          <cell r="H442" t="str">
            <v>杨翁基之玛</v>
          </cell>
          <cell r="I442">
            <v>68</v>
          </cell>
          <cell r="J442" t="str">
            <v>喇燕</v>
          </cell>
          <cell r="K442">
            <v>45</v>
          </cell>
          <cell r="L442" t="str">
            <v>陈国萍</v>
          </cell>
          <cell r="M442">
            <v>15</v>
          </cell>
          <cell r="N442" t="str">
            <v>解超燕</v>
          </cell>
          <cell r="O442">
            <v>31</v>
          </cell>
          <cell r="P442" t="str">
            <v>万饶</v>
          </cell>
          <cell r="Q442">
            <v>19</v>
          </cell>
          <cell r="R442" t="str">
            <v>喇菊</v>
          </cell>
          <cell r="S442">
            <v>40</v>
          </cell>
          <cell r="T442" t="str">
            <v>纪春权</v>
          </cell>
          <cell r="U442">
            <v>56</v>
          </cell>
          <cell r="V442" t="str">
            <v>邱君益</v>
          </cell>
          <cell r="W442">
            <v>59</v>
          </cell>
          <cell r="X442" t="str">
            <v>石敏</v>
          </cell>
        </row>
        <row r="443">
          <cell r="B443" t="str">
            <v>G513422200408010720</v>
          </cell>
          <cell r="C443">
            <v>10</v>
          </cell>
          <cell r="D443" t="str">
            <v>政史地</v>
          </cell>
          <cell r="E443" t="str">
            <v>彭阿甲</v>
          </cell>
          <cell r="F443">
            <v>342</v>
          </cell>
          <cell r="G443">
            <v>82</v>
          </cell>
          <cell r="H443" t="str">
            <v>杨翁基之玛</v>
          </cell>
          <cell r="I443">
            <v>44</v>
          </cell>
          <cell r="J443" t="str">
            <v>喇燕</v>
          </cell>
          <cell r="K443">
            <v>61</v>
          </cell>
          <cell r="L443" t="str">
            <v>陈国萍</v>
          </cell>
          <cell r="M443">
            <v>7</v>
          </cell>
          <cell r="N443" t="str">
            <v>解超燕</v>
          </cell>
          <cell r="O443">
            <v>22</v>
          </cell>
          <cell r="P443" t="str">
            <v>万饶</v>
          </cell>
          <cell r="Q443">
            <v>34</v>
          </cell>
          <cell r="R443" t="str">
            <v>喇菊</v>
          </cell>
          <cell r="S443">
            <v>45</v>
          </cell>
          <cell r="T443" t="str">
            <v>纪春权</v>
          </cell>
          <cell r="U443">
            <v>59</v>
          </cell>
          <cell r="V443" t="str">
            <v>邱君益</v>
          </cell>
          <cell r="W443">
            <v>51</v>
          </cell>
          <cell r="X443" t="str">
            <v>石敏</v>
          </cell>
        </row>
        <row r="444">
          <cell r="B444" t="str">
            <v>G513422200511156429</v>
          </cell>
          <cell r="C444">
            <v>10</v>
          </cell>
          <cell r="D444" t="str">
            <v>政史地</v>
          </cell>
          <cell r="E444" t="str">
            <v>撒得次姆</v>
          </cell>
          <cell r="F444">
            <v>349</v>
          </cell>
          <cell r="G444">
            <v>84</v>
          </cell>
          <cell r="H444" t="str">
            <v>杨翁基之玛</v>
          </cell>
          <cell r="I444">
            <v>45</v>
          </cell>
          <cell r="J444" t="str">
            <v>喇燕</v>
          </cell>
          <cell r="K444">
            <v>73</v>
          </cell>
          <cell r="L444" t="str">
            <v>陈国萍</v>
          </cell>
          <cell r="M444">
            <v>12</v>
          </cell>
          <cell r="N444" t="str">
            <v>解超燕</v>
          </cell>
          <cell r="O444">
            <v>12</v>
          </cell>
          <cell r="P444" t="str">
            <v>万饶</v>
          </cell>
          <cell r="Q444">
            <v>26</v>
          </cell>
          <cell r="R444" t="str">
            <v>喇菊</v>
          </cell>
          <cell r="S444">
            <v>42</v>
          </cell>
          <cell r="T444" t="str">
            <v>纪春权</v>
          </cell>
          <cell r="U444">
            <v>49</v>
          </cell>
          <cell r="V444" t="str">
            <v>邱君益</v>
          </cell>
          <cell r="W444">
            <v>56</v>
          </cell>
          <cell r="X444" t="str">
            <v>石敏</v>
          </cell>
        </row>
        <row r="445">
          <cell r="B445" t="str">
            <v>G51342220050401211X</v>
          </cell>
          <cell r="C445">
            <v>10</v>
          </cell>
          <cell r="D445" t="str">
            <v>政史地</v>
          </cell>
          <cell r="E445" t="str">
            <v>马伍力</v>
          </cell>
          <cell r="F445">
            <v>351</v>
          </cell>
          <cell r="G445">
            <v>91</v>
          </cell>
          <cell r="H445" t="str">
            <v>杨翁基之玛</v>
          </cell>
          <cell r="I445">
            <v>46</v>
          </cell>
          <cell r="J445" t="str">
            <v>喇燕</v>
          </cell>
          <cell r="K445">
            <v>59</v>
          </cell>
          <cell r="L445" t="str">
            <v>陈国萍</v>
          </cell>
          <cell r="M445">
            <v>15</v>
          </cell>
          <cell r="N445" t="str">
            <v>解超燕</v>
          </cell>
          <cell r="O445">
            <v>19</v>
          </cell>
          <cell r="P445" t="str">
            <v>万饶</v>
          </cell>
          <cell r="Q445">
            <v>14</v>
          </cell>
          <cell r="R445" t="str">
            <v>喇菊</v>
          </cell>
          <cell r="S445">
            <v>34</v>
          </cell>
          <cell r="T445" t="str">
            <v>纪春权</v>
          </cell>
          <cell r="U445">
            <v>65</v>
          </cell>
          <cell r="V445" t="str">
            <v>邱君益</v>
          </cell>
          <cell r="W445">
            <v>56</v>
          </cell>
          <cell r="X445" t="str">
            <v>石敏</v>
          </cell>
        </row>
        <row r="446">
          <cell r="B446" t="str">
            <v>G513422200409124818</v>
          </cell>
          <cell r="C446">
            <v>10</v>
          </cell>
          <cell r="D446" t="str">
            <v>政史地</v>
          </cell>
          <cell r="E446" t="str">
            <v>苏朗次伦</v>
          </cell>
          <cell r="F446">
            <v>359.5</v>
          </cell>
          <cell r="G446">
            <v>85</v>
          </cell>
          <cell r="H446" t="str">
            <v>杨翁基之玛</v>
          </cell>
          <cell r="I446">
            <v>76</v>
          </cell>
          <cell r="J446" t="str">
            <v>喇燕</v>
          </cell>
          <cell r="K446">
            <v>26.5</v>
          </cell>
          <cell r="L446" t="str">
            <v>陈国萍</v>
          </cell>
          <cell r="M446">
            <v>3</v>
          </cell>
          <cell r="N446" t="str">
            <v>解超燕</v>
          </cell>
          <cell r="O446">
            <v>13</v>
          </cell>
          <cell r="P446" t="str">
            <v>万饶</v>
          </cell>
          <cell r="Q446">
            <v>22</v>
          </cell>
          <cell r="R446" t="str">
            <v>喇菊</v>
          </cell>
          <cell r="S446">
            <v>44</v>
          </cell>
          <cell r="T446" t="str">
            <v>纪春权</v>
          </cell>
          <cell r="U446">
            <v>65</v>
          </cell>
          <cell r="V446" t="str">
            <v>邱君益</v>
          </cell>
          <cell r="W446">
            <v>63</v>
          </cell>
          <cell r="X446" t="str">
            <v>石敏</v>
          </cell>
        </row>
        <row r="447">
          <cell r="B447" t="str">
            <v>G513422200401156014</v>
          </cell>
          <cell r="C447">
            <v>10</v>
          </cell>
          <cell r="D447" t="str">
            <v>政史地</v>
          </cell>
          <cell r="E447" t="str">
            <v>杨顺林</v>
          </cell>
          <cell r="F447">
            <v>359.5</v>
          </cell>
          <cell r="G447">
            <v>90</v>
          </cell>
          <cell r="H447" t="str">
            <v>杨翁基之玛</v>
          </cell>
          <cell r="I447">
            <v>47</v>
          </cell>
          <cell r="J447" t="str">
            <v>喇燕</v>
          </cell>
          <cell r="K447">
            <v>42.5</v>
          </cell>
          <cell r="L447" t="str">
            <v>陈国萍</v>
          </cell>
          <cell r="M447">
            <v>9</v>
          </cell>
          <cell r="N447" t="str">
            <v>解超燕</v>
          </cell>
          <cell r="O447">
            <v>12</v>
          </cell>
          <cell r="P447" t="str">
            <v>万饶</v>
          </cell>
          <cell r="Q447">
            <v>17</v>
          </cell>
          <cell r="R447" t="str">
            <v>喇菊</v>
          </cell>
          <cell r="S447">
            <v>57</v>
          </cell>
          <cell r="T447" t="str">
            <v>纪春权</v>
          </cell>
          <cell r="U447">
            <v>66</v>
          </cell>
          <cell r="V447" t="str">
            <v>邱君益</v>
          </cell>
          <cell r="W447">
            <v>57</v>
          </cell>
          <cell r="X447" t="str">
            <v>石敏</v>
          </cell>
        </row>
        <row r="448">
          <cell r="B448" t="str">
            <v>G513422200506244029</v>
          </cell>
          <cell r="C448">
            <v>10</v>
          </cell>
          <cell r="D448" t="str">
            <v>政史地</v>
          </cell>
          <cell r="E448" t="str">
            <v>央章拉姆</v>
          </cell>
          <cell r="F448">
            <v>333</v>
          </cell>
          <cell r="G448">
            <v>85</v>
          </cell>
          <cell r="H448" t="str">
            <v>杨翁基之玛</v>
          </cell>
          <cell r="I448">
            <v>50</v>
          </cell>
          <cell r="J448" t="str">
            <v>喇燕</v>
          </cell>
          <cell r="K448">
            <v>47</v>
          </cell>
          <cell r="L448" t="str">
            <v>陈国萍</v>
          </cell>
          <cell r="M448">
            <v>14</v>
          </cell>
          <cell r="N448" t="str">
            <v>解超燕</v>
          </cell>
          <cell r="O448">
            <v>26</v>
          </cell>
          <cell r="P448" t="str">
            <v>万饶</v>
          </cell>
          <cell r="Q448">
            <v>23</v>
          </cell>
          <cell r="R448" t="str">
            <v>喇菊</v>
          </cell>
          <cell r="S448">
            <v>41</v>
          </cell>
          <cell r="T448" t="str">
            <v>纪春权</v>
          </cell>
          <cell r="U448">
            <v>48</v>
          </cell>
          <cell r="V448" t="str">
            <v>邱君益</v>
          </cell>
          <cell r="W448">
            <v>62</v>
          </cell>
          <cell r="X448" t="str">
            <v>石敏</v>
          </cell>
        </row>
        <row r="449">
          <cell r="B449" t="str">
            <v>G513422200605101322</v>
          </cell>
          <cell r="C449">
            <v>10</v>
          </cell>
          <cell r="D449" t="str">
            <v>政史地</v>
          </cell>
          <cell r="E449" t="str">
            <v>苏博芸</v>
          </cell>
          <cell r="F449">
            <v>341</v>
          </cell>
          <cell r="G449">
            <v>85</v>
          </cell>
          <cell r="H449" t="str">
            <v>杨翁基之玛</v>
          </cell>
          <cell r="I449">
            <v>60</v>
          </cell>
          <cell r="J449" t="str">
            <v>喇燕</v>
          </cell>
          <cell r="K449">
            <v>45</v>
          </cell>
          <cell r="L449" t="str">
            <v>陈国萍</v>
          </cell>
          <cell r="M449">
            <v>7</v>
          </cell>
          <cell r="N449" t="str">
            <v>解超燕</v>
          </cell>
          <cell r="O449">
            <v>16</v>
          </cell>
          <cell r="P449" t="str">
            <v>万饶</v>
          </cell>
          <cell r="Q449">
            <v>26</v>
          </cell>
          <cell r="R449" t="str">
            <v>喇菊</v>
          </cell>
          <cell r="S449">
            <v>54</v>
          </cell>
          <cell r="T449" t="str">
            <v>纪春权</v>
          </cell>
          <cell r="U449">
            <v>54</v>
          </cell>
          <cell r="V449" t="str">
            <v>邱君益</v>
          </cell>
          <cell r="W449">
            <v>43</v>
          </cell>
          <cell r="X449" t="str">
            <v>石敏</v>
          </cell>
        </row>
        <row r="450">
          <cell r="B450" t="str">
            <v>G513422200703192328</v>
          </cell>
          <cell r="C450">
            <v>10</v>
          </cell>
          <cell r="D450" t="str">
            <v>政史地</v>
          </cell>
          <cell r="E450" t="str">
            <v>罗国美</v>
          </cell>
          <cell r="F450">
            <v>339</v>
          </cell>
          <cell r="G450">
            <v>86</v>
          </cell>
          <cell r="H450" t="str">
            <v>杨翁基之玛</v>
          </cell>
          <cell r="I450">
            <v>62</v>
          </cell>
          <cell r="J450" t="str">
            <v>喇燕</v>
          </cell>
          <cell r="K450">
            <v>49</v>
          </cell>
          <cell r="L450" t="str">
            <v>陈国萍</v>
          </cell>
          <cell r="M450">
            <v>16</v>
          </cell>
          <cell r="N450" t="str">
            <v>解超燕</v>
          </cell>
          <cell r="O450">
            <v>12</v>
          </cell>
          <cell r="P450" t="str">
            <v>万饶</v>
          </cell>
          <cell r="Q450">
            <v>23</v>
          </cell>
          <cell r="R450" t="str">
            <v>喇菊</v>
          </cell>
          <cell r="S450">
            <v>39</v>
          </cell>
          <cell r="T450" t="str">
            <v>纪春权</v>
          </cell>
          <cell r="U450">
            <v>58</v>
          </cell>
          <cell r="V450" t="str">
            <v>邱君益</v>
          </cell>
          <cell r="W450">
            <v>45</v>
          </cell>
          <cell r="X450" t="str">
            <v>石敏</v>
          </cell>
        </row>
        <row r="451">
          <cell r="B451" t="str">
            <v>G513422200606172923</v>
          </cell>
          <cell r="C451">
            <v>10</v>
          </cell>
          <cell r="D451" t="str">
            <v>政史地</v>
          </cell>
          <cell r="E451" t="str">
            <v>何克哈莫</v>
          </cell>
          <cell r="F451">
            <v>357.5</v>
          </cell>
          <cell r="G451">
            <v>74</v>
          </cell>
          <cell r="H451" t="str">
            <v>杨翁基之玛</v>
          </cell>
          <cell r="I451">
            <v>63</v>
          </cell>
          <cell r="J451" t="str">
            <v>喇燕</v>
          </cell>
          <cell r="K451">
            <v>68.5</v>
          </cell>
          <cell r="L451" t="str">
            <v>陈国萍</v>
          </cell>
          <cell r="M451" t="str">
            <v/>
          </cell>
          <cell r="N451" t="str">
            <v>解超燕</v>
          </cell>
          <cell r="O451">
            <v>16</v>
          </cell>
          <cell r="P451" t="str">
            <v>万饶</v>
          </cell>
          <cell r="Q451">
            <v>13</v>
          </cell>
          <cell r="R451" t="str">
            <v>喇菊</v>
          </cell>
          <cell r="S451">
            <v>41</v>
          </cell>
          <cell r="T451" t="str">
            <v>纪春权</v>
          </cell>
          <cell r="U451">
            <v>50</v>
          </cell>
          <cell r="V451" t="str">
            <v>邱君益</v>
          </cell>
          <cell r="W451">
            <v>61</v>
          </cell>
          <cell r="X451" t="str">
            <v>石敏</v>
          </cell>
        </row>
        <row r="452">
          <cell r="B452" t="str">
            <v>G513422200708120323</v>
          </cell>
          <cell r="C452">
            <v>10</v>
          </cell>
          <cell r="D452" t="str">
            <v>政史地</v>
          </cell>
          <cell r="E452" t="str">
            <v>陈志秀</v>
          </cell>
          <cell r="F452">
            <v>349.5</v>
          </cell>
          <cell r="G452">
            <v>91</v>
          </cell>
          <cell r="H452" t="str">
            <v>杨翁基之玛</v>
          </cell>
          <cell r="I452">
            <v>74</v>
          </cell>
          <cell r="J452" t="str">
            <v>喇燕</v>
          </cell>
          <cell r="K452">
            <v>38.5</v>
          </cell>
          <cell r="L452" t="str">
            <v>陈国萍</v>
          </cell>
          <cell r="M452">
            <v>4</v>
          </cell>
          <cell r="N452" t="str">
            <v>解超燕</v>
          </cell>
          <cell r="O452">
            <v>12</v>
          </cell>
          <cell r="P452" t="str">
            <v>万饶</v>
          </cell>
          <cell r="Q452">
            <v>21</v>
          </cell>
          <cell r="R452" t="str">
            <v>喇菊</v>
          </cell>
          <cell r="S452">
            <v>46</v>
          </cell>
          <cell r="T452" t="str">
            <v>纪春权</v>
          </cell>
          <cell r="U452">
            <v>45</v>
          </cell>
          <cell r="V452" t="str">
            <v>邱君益</v>
          </cell>
          <cell r="W452">
            <v>55</v>
          </cell>
          <cell r="X452" t="str">
            <v>石敏</v>
          </cell>
        </row>
        <row r="453">
          <cell r="B453" t="str">
            <v>G513422200602280919</v>
          </cell>
          <cell r="C453">
            <v>10</v>
          </cell>
          <cell r="D453" t="str">
            <v>政史地</v>
          </cell>
          <cell r="E453" t="str">
            <v>陈强</v>
          </cell>
          <cell r="F453">
            <v>339</v>
          </cell>
          <cell r="G453">
            <v>87</v>
          </cell>
          <cell r="H453" t="str">
            <v>杨翁基之玛</v>
          </cell>
          <cell r="I453">
            <v>61</v>
          </cell>
          <cell r="J453" t="str">
            <v>喇燕</v>
          </cell>
          <cell r="K453">
            <v>31</v>
          </cell>
          <cell r="L453" t="str">
            <v>陈国萍</v>
          </cell>
          <cell r="M453">
            <v>6</v>
          </cell>
          <cell r="N453" t="str">
            <v>解超燕</v>
          </cell>
          <cell r="O453">
            <v>14</v>
          </cell>
          <cell r="P453" t="str">
            <v>万饶</v>
          </cell>
          <cell r="Q453">
            <v>22</v>
          </cell>
          <cell r="R453" t="str">
            <v>喇菊</v>
          </cell>
          <cell r="S453">
            <v>54</v>
          </cell>
          <cell r="T453" t="str">
            <v>纪春权</v>
          </cell>
          <cell r="U453">
            <v>60</v>
          </cell>
          <cell r="V453" t="str">
            <v>邱君益</v>
          </cell>
          <cell r="W453">
            <v>46</v>
          </cell>
          <cell r="X453" t="str">
            <v>石敏</v>
          </cell>
        </row>
        <row r="454">
          <cell r="B454" t="str">
            <v>G513422200412286017</v>
          </cell>
          <cell r="C454">
            <v>10</v>
          </cell>
          <cell r="D454" t="str">
            <v>政史地</v>
          </cell>
          <cell r="E454" t="str">
            <v>扎西旦珠</v>
          </cell>
          <cell r="F454">
            <v>341</v>
          </cell>
          <cell r="G454">
            <v>93</v>
          </cell>
          <cell r="H454" t="str">
            <v>杨翁基之玛</v>
          </cell>
          <cell r="I454">
            <v>59</v>
          </cell>
          <cell r="J454" t="str">
            <v>喇燕</v>
          </cell>
          <cell r="K454">
            <v>21</v>
          </cell>
          <cell r="L454" t="str">
            <v>陈国萍</v>
          </cell>
          <cell r="M454">
            <v>14</v>
          </cell>
          <cell r="N454" t="str">
            <v>解超燕</v>
          </cell>
          <cell r="O454">
            <v>7</v>
          </cell>
          <cell r="P454" t="str">
            <v>万饶</v>
          </cell>
          <cell r="Q454">
            <v>16</v>
          </cell>
          <cell r="R454" t="str">
            <v>喇菊</v>
          </cell>
          <cell r="S454">
            <v>51</v>
          </cell>
          <cell r="T454" t="str">
            <v>纪春权</v>
          </cell>
          <cell r="U454">
            <v>68</v>
          </cell>
          <cell r="V454" t="str">
            <v>邱君益</v>
          </cell>
          <cell r="W454">
            <v>49</v>
          </cell>
          <cell r="X454" t="str">
            <v>石敏</v>
          </cell>
        </row>
        <row r="455">
          <cell r="B455" t="str">
            <v>G51342220070718232X</v>
          </cell>
          <cell r="C455">
            <v>10</v>
          </cell>
          <cell r="D455" t="str">
            <v>政史地</v>
          </cell>
          <cell r="E455" t="str">
            <v>黄央青</v>
          </cell>
          <cell r="F455">
            <v>338.5</v>
          </cell>
          <cell r="G455">
            <v>82</v>
          </cell>
          <cell r="H455" t="str">
            <v>杨翁基之玛</v>
          </cell>
          <cell r="I455">
            <v>48</v>
          </cell>
          <cell r="J455" t="str">
            <v>喇燕</v>
          </cell>
          <cell r="K455">
            <v>82.5</v>
          </cell>
          <cell r="L455" t="str">
            <v>陈国萍</v>
          </cell>
          <cell r="M455">
            <v>11</v>
          </cell>
          <cell r="N455" t="str">
            <v>解超燕</v>
          </cell>
          <cell r="O455">
            <v>10</v>
          </cell>
          <cell r="P455" t="str">
            <v>万饶</v>
          </cell>
          <cell r="Q455">
            <v>17</v>
          </cell>
          <cell r="R455" t="str">
            <v>喇菊</v>
          </cell>
          <cell r="S455">
            <v>42</v>
          </cell>
          <cell r="T455" t="str">
            <v>纪春权</v>
          </cell>
          <cell r="U455">
            <v>40</v>
          </cell>
          <cell r="V455" t="str">
            <v>邱君益</v>
          </cell>
          <cell r="W455">
            <v>44</v>
          </cell>
          <cell r="X455" t="str">
            <v>石敏</v>
          </cell>
        </row>
        <row r="456">
          <cell r="B456" t="str">
            <v>G513422200804154224</v>
          </cell>
          <cell r="C456">
            <v>10</v>
          </cell>
          <cell r="D456" t="str">
            <v>政史地</v>
          </cell>
          <cell r="E456" t="str">
            <v>祝玛</v>
          </cell>
          <cell r="F456">
            <v>320</v>
          </cell>
          <cell r="G456">
            <v>89</v>
          </cell>
          <cell r="H456" t="str">
            <v>杨翁基之玛</v>
          </cell>
          <cell r="I456">
            <v>33</v>
          </cell>
          <cell r="J456" t="str">
            <v>喇燕</v>
          </cell>
          <cell r="K456">
            <v>56</v>
          </cell>
          <cell r="L456" t="str">
            <v>陈国萍</v>
          </cell>
          <cell r="M456">
            <v>6</v>
          </cell>
          <cell r="N456" t="str">
            <v>解超燕</v>
          </cell>
          <cell r="O456">
            <v>24</v>
          </cell>
          <cell r="P456" t="str">
            <v>万饶</v>
          </cell>
          <cell r="Q456">
            <v>20</v>
          </cell>
          <cell r="R456" t="str">
            <v>喇菊</v>
          </cell>
          <cell r="S456">
            <v>53</v>
          </cell>
          <cell r="T456" t="str">
            <v>纪春权</v>
          </cell>
          <cell r="U456">
            <v>32</v>
          </cell>
          <cell r="V456" t="str">
            <v>邱君益</v>
          </cell>
          <cell r="W456">
            <v>57</v>
          </cell>
          <cell r="X456" t="str">
            <v>石敏</v>
          </cell>
        </row>
        <row r="457">
          <cell r="B457" t="str">
            <v>G513422200610024026</v>
          </cell>
          <cell r="C457">
            <v>10</v>
          </cell>
          <cell r="D457" t="str">
            <v>政史地</v>
          </cell>
          <cell r="E457" t="str">
            <v>次尔玛</v>
          </cell>
          <cell r="F457">
            <v>304.5</v>
          </cell>
          <cell r="G457">
            <v>83</v>
          </cell>
          <cell r="H457" t="str">
            <v>杨翁基之玛</v>
          </cell>
          <cell r="I457">
            <v>27</v>
          </cell>
          <cell r="J457" t="str">
            <v>喇燕</v>
          </cell>
          <cell r="K457">
            <v>56.5</v>
          </cell>
          <cell r="L457" t="str">
            <v>陈国萍</v>
          </cell>
          <cell r="M457">
            <v>10</v>
          </cell>
          <cell r="N457" t="str">
            <v>解超燕</v>
          </cell>
          <cell r="O457">
            <v>30</v>
          </cell>
          <cell r="P457" t="str">
            <v>万饶</v>
          </cell>
          <cell r="Q457">
            <v>25</v>
          </cell>
          <cell r="R457" t="str">
            <v>喇菊</v>
          </cell>
          <cell r="S457">
            <v>43</v>
          </cell>
          <cell r="T457" t="str">
            <v>纪春权</v>
          </cell>
          <cell r="U457">
            <v>52</v>
          </cell>
          <cell r="V457" t="str">
            <v>邱君益</v>
          </cell>
          <cell r="W457">
            <v>43</v>
          </cell>
          <cell r="X457" t="str">
            <v>石敏</v>
          </cell>
        </row>
        <row r="458">
          <cell r="B458" t="str">
            <v>G513422200602076811</v>
          </cell>
          <cell r="C458">
            <v>10</v>
          </cell>
          <cell r="D458" t="str">
            <v>政史地</v>
          </cell>
          <cell r="E458" t="str">
            <v>公布扎什</v>
          </cell>
          <cell r="F458">
            <v>320.5</v>
          </cell>
          <cell r="G458">
            <v>99</v>
          </cell>
          <cell r="H458" t="str">
            <v>杨翁基之玛</v>
          </cell>
          <cell r="I458">
            <v>55</v>
          </cell>
          <cell r="J458" t="str">
            <v>喇燕</v>
          </cell>
          <cell r="K458">
            <v>29.5</v>
          </cell>
          <cell r="L458" t="str">
            <v>陈国萍</v>
          </cell>
          <cell r="M458">
            <v>12</v>
          </cell>
          <cell r="N458" t="str">
            <v>解超燕</v>
          </cell>
          <cell r="O458">
            <v>12</v>
          </cell>
          <cell r="P458" t="str">
            <v>万饶</v>
          </cell>
          <cell r="Q458">
            <v>25</v>
          </cell>
          <cell r="R458" t="str">
            <v>喇菊</v>
          </cell>
          <cell r="S458">
            <v>40</v>
          </cell>
          <cell r="T458" t="str">
            <v>纪春权</v>
          </cell>
          <cell r="U458">
            <v>46</v>
          </cell>
          <cell r="V458" t="str">
            <v>邱君益</v>
          </cell>
          <cell r="W458">
            <v>51</v>
          </cell>
          <cell r="X458" t="str">
            <v>石敏</v>
          </cell>
        </row>
        <row r="459">
          <cell r="B459" t="str">
            <v>G513422200607074620</v>
          </cell>
          <cell r="C459">
            <v>10</v>
          </cell>
          <cell r="D459" t="str">
            <v>政史地</v>
          </cell>
          <cell r="E459" t="str">
            <v>孙霞</v>
          </cell>
          <cell r="F459">
            <v>300.5</v>
          </cell>
          <cell r="G459">
            <v>74</v>
          </cell>
          <cell r="H459" t="str">
            <v>杨翁基之玛</v>
          </cell>
          <cell r="I459">
            <v>36</v>
          </cell>
          <cell r="J459" t="str">
            <v>喇燕</v>
          </cell>
          <cell r="K459">
            <v>65.5</v>
          </cell>
          <cell r="L459" t="str">
            <v>陈国萍</v>
          </cell>
          <cell r="M459">
            <v>16</v>
          </cell>
          <cell r="N459" t="str">
            <v>解超燕</v>
          </cell>
          <cell r="O459">
            <v>17</v>
          </cell>
          <cell r="P459" t="str">
            <v>万饶</v>
          </cell>
          <cell r="Q459">
            <v>35</v>
          </cell>
          <cell r="R459" t="str">
            <v>喇菊</v>
          </cell>
          <cell r="S459">
            <v>39</v>
          </cell>
          <cell r="T459" t="str">
            <v>纪春权</v>
          </cell>
          <cell r="U459">
            <v>38</v>
          </cell>
          <cell r="V459" t="str">
            <v>邱君益</v>
          </cell>
          <cell r="W459">
            <v>48</v>
          </cell>
          <cell r="X459" t="str">
            <v>石敏</v>
          </cell>
        </row>
        <row r="460">
          <cell r="B460" t="str">
            <v>G51342220030505582X</v>
          </cell>
          <cell r="C460">
            <v>10</v>
          </cell>
          <cell r="D460" t="str">
            <v>政史地</v>
          </cell>
          <cell r="E460" t="str">
            <v>拉珍次姆</v>
          </cell>
          <cell r="F460">
            <v>323</v>
          </cell>
          <cell r="G460">
            <v>95</v>
          </cell>
          <cell r="H460" t="str">
            <v>杨翁基之玛</v>
          </cell>
          <cell r="I460">
            <v>48</v>
          </cell>
          <cell r="J460" t="str">
            <v>喇燕</v>
          </cell>
          <cell r="K460">
            <v>35</v>
          </cell>
          <cell r="L460" t="str">
            <v>陈国萍</v>
          </cell>
          <cell r="M460">
            <v>3</v>
          </cell>
          <cell r="N460" t="str">
            <v>解超燕</v>
          </cell>
          <cell r="O460">
            <v>25</v>
          </cell>
          <cell r="P460" t="str">
            <v>万饶</v>
          </cell>
          <cell r="Q460">
            <v>16</v>
          </cell>
          <cell r="R460" t="str">
            <v>喇菊</v>
          </cell>
          <cell r="S460">
            <v>41</v>
          </cell>
          <cell r="T460" t="str">
            <v>纪春权</v>
          </cell>
          <cell r="U460">
            <v>55</v>
          </cell>
          <cell r="V460" t="str">
            <v>邱君益</v>
          </cell>
          <cell r="W460">
            <v>49</v>
          </cell>
          <cell r="X460" t="str">
            <v>石敏</v>
          </cell>
        </row>
        <row r="461">
          <cell r="B461" t="str">
            <v>G51342220070415602X</v>
          </cell>
          <cell r="C461">
            <v>10</v>
          </cell>
          <cell r="D461" t="str">
            <v>政史地</v>
          </cell>
          <cell r="E461" t="str">
            <v>王秀英</v>
          </cell>
          <cell r="F461">
            <v>311</v>
          </cell>
          <cell r="G461">
            <v>78</v>
          </cell>
          <cell r="H461" t="str">
            <v>杨翁基之玛</v>
          </cell>
          <cell r="I461">
            <v>41</v>
          </cell>
          <cell r="J461" t="str">
            <v>喇燕</v>
          </cell>
          <cell r="K461">
            <v>53</v>
          </cell>
          <cell r="L461" t="str">
            <v>陈国萍</v>
          </cell>
          <cell r="M461">
            <v>19</v>
          </cell>
          <cell r="N461" t="str">
            <v>解超燕</v>
          </cell>
          <cell r="O461">
            <v>23</v>
          </cell>
          <cell r="P461" t="str">
            <v>万饶</v>
          </cell>
          <cell r="Q461">
            <v>13</v>
          </cell>
          <cell r="R461" t="str">
            <v>喇菊</v>
          </cell>
          <cell r="S461">
            <v>52</v>
          </cell>
          <cell r="T461" t="str">
            <v>纪春权</v>
          </cell>
          <cell r="U461">
            <v>43</v>
          </cell>
          <cell r="V461" t="str">
            <v>邱君益</v>
          </cell>
          <cell r="W461">
            <v>44</v>
          </cell>
          <cell r="X461" t="str">
            <v>石敏</v>
          </cell>
        </row>
        <row r="462">
          <cell r="B462" t="str">
            <v>G513422200701161122</v>
          </cell>
          <cell r="C462">
            <v>10</v>
          </cell>
          <cell r="D462" t="str">
            <v>政史地</v>
          </cell>
          <cell r="E462" t="str">
            <v>马林英</v>
          </cell>
          <cell r="F462">
            <v>306.5</v>
          </cell>
          <cell r="G462">
            <v>90</v>
          </cell>
          <cell r="H462" t="str">
            <v>杨翁基之玛</v>
          </cell>
          <cell r="I462">
            <v>60</v>
          </cell>
          <cell r="J462" t="str">
            <v>喇燕</v>
          </cell>
          <cell r="K462">
            <v>25.5</v>
          </cell>
          <cell r="L462" t="str">
            <v>陈国萍</v>
          </cell>
          <cell r="M462">
            <v>8</v>
          </cell>
          <cell r="N462" t="str">
            <v>解超燕</v>
          </cell>
          <cell r="O462">
            <v>11</v>
          </cell>
          <cell r="P462" t="str">
            <v>万饶</v>
          </cell>
          <cell r="Q462">
            <v>27</v>
          </cell>
          <cell r="R462" t="str">
            <v>喇菊</v>
          </cell>
          <cell r="S462">
            <v>31</v>
          </cell>
          <cell r="T462" t="str">
            <v>纪春权</v>
          </cell>
          <cell r="U462">
            <v>54</v>
          </cell>
          <cell r="V462" t="str">
            <v>邱君益</v>
          </cell>
          <cell r="W462">
            <v>46</v>
          </cell>
          <cell r="X462" t="str">
            <v>石敏</v>
          </cell>
        </row>
        <row r="463">
          <cell r="B463" t="str">
            <v>G513422200412205029</v>
          </cell>
          <cell r="C463">
            <v>10</v>
          </cell>
          <cell r="D463" t="str">
            <v>政史地</v>
          </cell>
          <cell r="E463" t="str">
            <v>次尔拉初</v>
          </cell>
          <cell r="F463">
            <v>299</v>
          </cell>
          <cell r="G463">
            <v>77</v>
          </cell>
          <cell r="H463" t="str">
            <v>杨翁基之玛</v>
          </cell>
          <cell r="I463">
            <v>46</v>
          </cell>
          <cell r="J463" t="str">
            <v>喇燕</v>
          </cell>
          <cell r="K463">
            <v>33</v>
          </cell>
          <cell r="L463" t="str">
            <v>陈国萍</v>
          </cell>
          <cell r="M463">
            <v>9</v>
          </cell>
          <cell r="N463" t="str">
            <v>解超燕</v>
          </cell>
          <cell r="O463">
            <v>18</v>
          </cell>
          <cell r="P463" t="str">
            <v>万饶</v>
          </cell>
          <cell r="Q463">
            <v>26</v>
          </cell>
          <cell r="R463" t="str">
            <v>喇菊</v>
          </cell>
          <cell r="S463">
            <v>42</v>
          </cell>
          <cell r="T463" t="str">
            <v>纪春权</v>
          </cell>
          <cell r="U463">
            <v>47</v>
          </cell>
          <cell r="V463" t="str">
            <v>邱君益</v>
          </cell>
          <cell r="W463">
            <v>54</v>
          </cell>
          <cell r="X463" t="str">
            <v>石敏</v>
          </cell>
        </row>
        <row r="464">
          <cell r="B464" t="str">
            <v>G513422200606182339</v>
          </cell>
          <cell r="C464">
            <v>10</v>
          </cell>
          <cell r="D464" t="str">
            <v>政史地</v>
          </cell>
          <cell r="E464" t="str">
            <v>扎西尼玛</v>
          </cell>
          <cell r="F464">
            <v>292.5</v>
          </cell>
          <cell r="G464">
            <v>75</v>
          </cell>
          <cell r="H464" t="str">
            <v>杨翁基之玛</v>
          </cell>
          <cell r="I464">
            <v>35</v>
          </cell>
          <cell r="J464" t="str">
            <v>喇燕</v>
          </cell>
          <cell r="K464">
            <v>40.5</v>
          </cell>
          <cell r="L464" t="str">
            <v>陈国萍</v>
          </cell>
          <cell r="M464">
            <v>15</v>
          </cell>
          <cell r="N464" t="str">
            <v>解超燕</v>
          </cell>
          <cell r="O464">
            <v>12</v>
          </cell>
          <cell r="P464" t="str">
            <v>万饶</v>
          </cell>
          <cell r="Q464">
            <v>22</v>
          </cell>
          <cell r="R464" t="str">
            <v>喇菊</v>
          </cell>
          <cell r="S464">
            <v>46</v>
          </cell>
          <cell r="T464" t="str">
            <v>纪春权</v>
          </cell>
          <cell r="U464">
            <v>49</v>
          </cell>
          <cell r="V464" t="str">
            <v>邱君益</v>
          </cell>
          <cell r="W464">
            <v>47</v>
          </cell>
          <cell r="X464" t="str">
            <v>石敏</v>
          </cell>
        </row>
        <row r="465">
          <cell r="B465" t="str">
            <v>G513422200606156624</v>
          </cell>
          <cell r="C465">
            <v>10</v>
          </cell>
          <cell r="D465" t="str">
            <v>政史地</v>
          </cell>
          <cell r="E465" t="str">
            <v>马金琳</v>
          </cell>
          <cell r="F465">
            <v>289.5</v>
          </cell>
          <cell r="G465">
            <v>90</v>
          </cell>
          <cell r="H465" t="str">
            <v>杨翁基之玛</v>
          </cell>
          <cell r="I465">
            <v>29</v>
          </cell>
          <cell r="J465" t="str">
            <v>喇燕</v>
          </cell>
          <cell r="K465">
            <v>41.5</v>
          </cell>
          <cell r="L465" t="str">
            <v>陈国萍</v>
          </cell>
          <cell r="M465">
            <v>8</v>
          </cell>
          <cell r="N465" t="str">
            <v>解超燕</v>
          </cell>
          <cell r="O465">
            <v>18</v>
          </cell>
          <cell r="P465" t="str">
            <v>万饶</v>
          </cell>
          <cell r="Q465">
            <v>25</v>
          </cell>
          <cell r="R465" t="str">
            <v>喇菊</v>
          </cell>
          <cell r="S465">
            <v>41</v>
          </cell>
          <cell r="T465" t="str">
            <v>纪春权</v>
          </cell>
          <cell r="U465">
            <v>44</v>
          </cell>
          <cell r="V465" t="str">
            <v>邱君益</v>
          </cell>
          <cell r="W465">
            <v>44</v>
          </cell>
          <cell r="X465" t="str">
            <v>石敏</v>
          </cell>
        </row>
        <row r="466">
          <cell r="B466" t="str">
            <v>G513422200402054423</v>
          </cell>
          <cell r="C466">
            <v>10</v>
          </cell>
          <cell r="D466" t="str">
            <v>政史地</v>
          </cell>
          <cell r="E466" t="str">
            <v>尔青祝玛</v>
          </cell>
          <cell r="F466">
            <v>294.5</v>
          </cell>
          <cell r="G466">
            <v>75</v>
          </cell>
          <cell r="H466" t="str">
            <v>杨翁基之玛</v>
          </cell>
          <cell r="I466">
            <v>45</v>
          </cell>
          <cell r="J466" t="str">
            <v>喇燕</v>
          </cell>
          <cell r="K466">
            <v>42.5</v>
          </cell>
          <cell r="L466" t="str">
            <v>陈国萍</v>
          </cell>
          <cell r="M466">
            <v>7</v>
          </cell>
          <cell r="N466" t="str">
            <v>解超燕</v>
          </cell>
          <cell r="O466">
            <v>10</v>
          </cell>
          <cell r="P466" t="str">
            <v>万饶</v>
          </cell>
          <cell r="Q466">
            <v>27</v>
          </cell>
          <cell r="R466" t="str">
            <v>喇菊</v>
          </cell>
          <cell r="S466">
            <v>30</v>
          </cell>
          <cell r="T466" t="str">
            <v>纪春权</v>
          </cell>
          <cell r="U466">
            <v>51</v>
          </cell>
          <cell r="V466" t="str">
            <v>邱君益</v>
          </cell>
          <cell r="W466">
            <v>51</v>
          </cell>
          <cell r="X466" t="str">
            <v>石敏</v>
          </cell>
        </row>
        <row r="467">
          <cell r="B467" t="str">
            <v>G513422200611181728</v>
          </cell>
          <cell r="C467">
            <v>10</v>
          </cell>
          <cell r="D467" t="str">
            <v>政史地</v>
          </cell>
          <cell r="E467" t="str">
            <v>杨娜姆</v>
          </cell>
          <cell r="F467">
            <v>286.5</v>
          </cell>
          <cell r="G467">
            <v>73</v>
          </cell>
          <cell r="H467" t="str">
            <v>杨翁基之玛</v>
          </cell>
          <cell r="I467">
            <v>50</v>
          </cell>
          <cell r="J467" t="str">
            <v>喇燕</v>
          </cell>
          <cell r="K467">
            <v>31.5</v>
          </cell>
          <cell r="L467" t="str">
            <v>陈国萍</v>
          </cell>
          <cell r="M467">
            <v>14</v>
          </cell>
          <cell r="N467" t="str">
            <v>解超燕</v>
          </cell>
          <cell r="O467">
            <v>14</v>
          </cell>
          <cell r="P467" t="str">
            <v>万饶</v>
          </cell>
          <cell r="Q467">
            <v>23</v>
          </cell>
          <cell r="R467" t="str">
            <v>喇菊</v>
          </cell>
          <cell r="S467">
            <v>38</v>
          </cell>
          <cell r="T467" t="str">
            <v>纪春权</v>
          </cell>
          <cell r="U467">
            <v>40</v>
          </cell>
          <cell r="V467" t="str">
            <v>邱君益</v>
          </cell>
          <cell r="W467">
            <v>54</v>
          </cell>
          <cell r="X467" t="str">
            <v>石敏</v>
          </cell>
        </row>
        <row r="468">
          <cell r="B468" t="str">
            <v>G513422200601172510</v>
          </cell>
          <cell r="C468">
            <v>10</v>
          </cell>
          <cell r="D468" t="str">
            <v>政史地</v>
          </cell>
          <cell r="E468" t="str">
            <v>李建华</v>
          </cell>
          <cell r="F468">
            <v>283</v>
          </cell>
          <cell r="G468">
            <v>85</v>
          </cell>
          <cell r="H468" t="str">
            <v>杨翁基之玛</v>
          </cell>
          <cell r="I468">
            <v>34</v>
          </cell>
          <cell r="J468" t="str">
            <v>喇燕</v>
          </cell>
          <cell r="K468">
            <v>18</v>
          </cell>
          <cell r="L468" t="str">
            <v>陈国萍</v>
          </cell>
          <cell r="M468">
            <v>16</v>
          </cell>
          <cell r="N468" t="str">
            <v>解超燕</v>
          </cell>
          <cell r="O468">
            <v>18</v>
          </cell>
          <cell r="P468" t="str">
            <v>万饶</v>
          </cell>
          <cell r="Q468">
            <v>19</v>
          </cell>
          <cell r="R468" t="str">
            <v>喇菊</v>
          </cell>
          <cell r="S468">
            <v>41</v>
          </cell>
          <cell r="T468" t="str">
            <v>纪春权</v>
          </cell>
          <cell r="U468">
            <v>50</v>
          </cell>
          <cell r="V468" t="str">
            <v>邱君益</v>
          </cell>
          <cell r="W468">
            <v>55</v>
          </cell>
          <cell r="X468" t="str">
            <v>石敏</v>
          </cell>
        </row>
        <row r="469">
          <cell r="B469" t="str">
            <v>G513422200610152116</v>
          </cell>
          <cell r="C469">
            <v>10</v>
          </cell>
          <cell r="D469" t="str">
            <v>政史地</v>
          </cell>
          <cell r="E469" t="str">
            <v>王祖杰</v>
          </cell>
          <cell r="F469">
            <v>286</v>
          </cell>
          <cell r="G469">
            <v>75</v>
          </cell>
          <cell r="H469" t="str">
            <v>杨翁基之玛</v>
          </cell>
          <cell r="I469">
            <v>53</v>
          </cell>
          <cell r="J469" t="str">
            <v>喇燕</v>
          </cell>
          <cell r="K469">
            <v>25</v>
          </cell>
          <cell r="L469" t="str">
            <v>陈国萍</v>
          </cell>
          <cell r="M469">
            <v>4</v>
          </cell>
          <cell r="N469" t="str">
            <v>解超燕</v>
          </cell>
          <cell r="O469">
            <v>25</v>
          </cell>
          <cell r="P469" t="str">
            <v>万饶</v>
          </cell>
          <cell r="Q469">
            <v>11</v>
          </cell>
          <cell r="R469" t="str">
            <v>喇菊</v>
          </cell>
          <cell r="S469">
            <v>42</v>
          </cell>
          <cell r="T469" t="str">
            <v>纪春权</v>
          </cell>
          <cell r="U469">
            <v>36</v>
          </cell>
          <cell r="V469" t="str">
            <v>邱君益</v>
          </cell>
          <cell r="W469">
            <v>55</v>
          </cell>
          <cell r="X469" t="str">
            <v>石敏</v>
          </cell>
        </row>
        <row r="470">
          <cell r="B470" t="str">
            <v>G513430200507164565</v>
          </cell>
          <cell r="C470">
            <v>11</v>
          </cell>
          <cell r="D470" t="str">
            <v>政史地</v>
          </cell>
          <cell r="E470" t="str">
            <v>阿苦木尔着</v>
          </cell>
          <cell r="F470">
            <v>451.5</v>
          </cell>
          <cell r="G470">
            <v>92</v>
          </cell>
          <cell r="H470" t="str">
            <v>张镇棚</v>
          </cell>
          <cell r="I470">
            <v>79</v>
          </cell>
          <cell r="J470" t="str">
            <v>曹云萍</v>
          </cell>
          <cell r="K470">
            <v>97.5</v>
          </cell>
          <cell r="L470" t="str">
            <v>彭丹</v>
          </cell>
          <cell r="M470">
            <v>8</v>
          </cell>
          <cell r="N470" t="str">
            <v>解超燕</v>
          </cell>
          <cell r="O470">
            <v>23</v>
          </cell>
          <cell r="P470" t="str">
            <v>崔萌</v>
          </cell>
          <cell r="Q470">
            <v>13</v>
          </cell>
          <cell r="R470" t="str">
            <v>喇菊</v>
          </cell>
          <cell r="S470">
            <v>55</v>
          </cell>
          <cell r="T470" t="str">
            <v>胡东缘</v>
          </cell>
          <cell r="U470">
            <v>59</v>
          </cell>
          <cell r="V470" t="str">
            <v>降初里</v>
          </cell>
          <cell r="W470">
            <v>69</v>
          </cell>
          <cell r="X470" t="str">
            <v>米晓妹</v>
          </cell>
        </row>
        <row r="471">
          <cell r="B471" t="str">
            <v>G513422200201031313</v>
          </cell>
          <cell r="C471">
            <v>11</v>
          </cell>
          <cell r="D471" t="str">
            <v>政史地</v>
          </cell>
          <cell r="E471" t="str">
            <v>张志军</v>
          </cell>
          <cell r="F471">
            <v>425</v>
          </cell>
          <cell r="G471">
            <v>86</v>
          </cell>
          <cell r="H471" t="str">
            <v>张镇棚</v>
          </cell>
          <cell r="I471">
            <v>52</v>
          </cell>
          <cell r="J471" t="str">
            <v>曹云萍</v>
          </cell>
          <cell r="K471">
            <v>106</v>
          </cell>
          <cell r="L471" t="str">
            <v>彭丹</v>
          </cell>
          <cell r="M471">
            <v>11</v>
          </cell>
          <cell r="N471" t="str">
            <v>解超燕</v>
          </cell>
          <cell r="O471">
            <v>37</v>
          </cell>
          <cell r="P471" t="str">
            <v>崔萌</v>
          </cell>
          <cell r="Q471">
            <v>19</v>
          </cell>
          <cell r="R471" t="str">
            <v>喇菊</v>
          </cell>
          <cell r="S471">
            <v>52</v>
          </cell>
          <cell r="T471" t="str">
            <v>胡东缘</v>
          </cell>
          <cell r="U471">
            <v>59</v>
          </cell>
          <cell r="V471" t="str">
            <v>降初里</v>
          </cell>
          <cell r="W471">
            <v>70</v>
          </cell>
          <cell r="X471" t="str">
            <v>米晓妹</v>
          </cell>
        </row>
        <row r="472">
          <cell r="B472" t="str">
            <v>G513422200610083827</v>
          </cell>
          <cell r="C472">
            <v>11</v>
          </cell>
          <cell r="D472" t="str">
            <v>政史地</v>
          </cell>
          <cell r="E472" t="str">
            <v>龙润秀</v>
          </cell>
          <cell r="F472">
            <v>414.5</v>
          </cell>
          <cell r="G472">
            <v>96</v>
          </cell>
          <cell r="H472" t="str">
            <v>张镇棚</v>
          </cell>
          <cell r="I472">
            <v>67</v>
          </cell>
          <cell r="J472" t="str">
            <v>曹云萍</v>
          </cell>
          <cell r="K472">
            <v>78.5</v>
          </cell>
          <cell r="L472" t="str">
            <v>彭丹</v>
          </cell>
          <cell r="M472">
            <v>13</v>
          </cell>
          <cell r="N472" t="str">
            <v>解超燕</v>
          </cell>
          <cell r="O472">
            <v>28</v>
          </cell>
          <cell r="P472" t="str">
            <v>崔萌</v>
          </cell>
          <cell r="Q472">
            <v>29</v>
          </cell>
          <cell r="R472" t="str">
            <v>喇菊</v>
          </cell>
          <cell r="S472">
            <v>49</v>
          </cell>
          <cell r="T472" t="str">
            <v>胡东缘</v>
          </cell>
          <cell r="U472">
            <v>58</v>
          </cell>
          <cell r="V472" t="str">
            <v>降初里</v>
          </cell>
          <cell r="W472">
            <v>66</v>
          </cell>
          <cell r="X472" t="str">
            <v>米晓妹</v>
          </cell>
        </row>
        <row r="473">
          <cell r="B473" t="str">
            <v>G513422200606156827</v>
          </cell>
          <cell r="C473">
            <v>11</v>
          </cell>
          <cell r="D473" t="str">
            <v>政史地</v>
          </cell>
          <cell r="E473" t="str">
            <v>棒池</v>
          </cell>
          <cell r="F473">
            <v>396</v>
          </cell>
          <cell r="G473">
            <v>82</v>
          </cell>
          <cell r="H473" t="str">
            <v>张镇棚</v>
          </cell>
          <cell r="I473">
            <v>59</v>
          </cell>
          <cell r="J473" t="str">
            <v>曹云萍</v>
          </cell>
          <cell r="K473">
            <v>74</v>
          </cell>
          <cell r="L473" t="str">
            <v>彭丹</v>
          </cell>
          <cell r="M473">
            <v>14</v>
          </cell>
          <cell r="N473" t="str">
            <v>解超燕</v>
          </cell>
          <cell r="O473">
            <v>21</v>
          </cell>
          <cell r="P473" t="str">
            <v>崔萌</v>
          </cell>
          <cell r="Q473">
            <v>30</v>
          </cell>
          <cell r="R473" t="str">
            <v>喇菊</v>
          </cell>
          <cell r="S473">
            <v>52</v>
          </cell>
          <cell r="T473" t="str">
            <v>胡东缘</v>
          </cell>
          <cell r="U473">
            <v>73</v>
          </cell>
          <cell r="V473" t="str">
            <v>降初里</v>
          </cell>
          <cell r="W473">
            <v>56</v>
          </cell>
          <cell r="X473" t="str">
            <v>米晓妹</v>
          </cell>
        </row>
        <row r="474">
          <cell r="B474" t="str">
            <v>G513422200412132114</v>
          </cell>
          <cell r="C474">
            <v>11</v>
          </cell>
          <cell r="D474" t="str">
            <v>政史地</v>
          </cell>
          <cell r="E474" t="str">
            <v>罗连慧</v>
          </cell>
          <cell r="F474">
            <v>395</v>
          </cell>
          <cell r="G474">
            <v>83</v>
          </cell>
          <cell r="H474" t="str">
            <v>张镇棚</v>
          </cell>
          <cell r="I474">
            <v>75</v>
          </cell>
          <cell r="J474" t="str">
            <v>曹云萍</v>
          </cell>
          <cell r="K474">
            <v>67</v>
          </cell>
          <cell r="L474" t="str">
            <v>彭丹</v>
          </cell>
          <cell r="M474">
            <v>22</v>
          </cell>
          <cell r="N474" t="str">
            <v>解超燕</v>
          </cell>
          <cell r="O474">
            <v>17</v>
          </cell>
          <cell r="P474" t="str">
            <v>崔萌</v>
          </cell>
          <cell r="Q474">
            <v>20</v>
          </cell>
          <cell r="R474" t="str">
            <v>喇菊</v>
          </cell>
          <cell r="S474">
            <v>57</v>
          </cell>
          <cell r="T474" t="str">
            <v>胡东缘</v>
          </cell>
          <cell r="U474">
            <v>49</v>
          </cell>
          <cell r="V474" t="str">
            <v>降初里</v>
          </cell>
          <cell r="W474">
            <v>64</v>
          </cell>
          <cell r="X474" t="str">
            <v>米晓妹</v>
          </cell>
        </row>
        <row r="475">
          <cell r="B475" t="str">
            <v>G513422200601102520</v>
          </cell>
          <cell r="C475">
            <v>11</v>
          </cell>
          <cell r="D475" t="str">
            <v>政史地</v>
          </cell>
          <cell r="E475" t="str">
            <v>邱日落</v>
          </cell>
          <cell r="F475">
            <v>372</v>
          </cell>
          <cell r="G475">
            <v>107</v>
          </cell>
          <cell r="H475" t="str">
            <v>张镇棚</v>
          </cell>
          <cell r="I475">
            <v>50</v>
          </cell>
          <cell r="J475" t="str">
            <v>曹云萍</v>
          </cell>
          <cell r="K475">
            <v>45</v>
          </cell>
          <cell r="L475" t="str">
            <v>彭丹</v>
          </cell>
          <cell r="M475">
            <v>22</v>
          </cell>
          <cell r="N475" t="str">
            <v>解超燕</v>
          </cell>
          <cell r="O475">
            <v>26</v>
          </cell>
          <cell r="P475" t="str">
            <v>崔萌</v>
          </cell>
          <cell r="Q475">
            <v>29</v>
          </cell>
          <cell r="R475" t="str">
            <v>喇菊</v>
          </cell>
          <cell r="S475">
            <v>55</v>
          </cell>
          <cell r="T475" t="str">
            <v>胡东缘</v>
          </cell>
          <cell r="U475">
            <v>60</v>
          </cell>
          <cell r="V475" t="str">
            <v>降初里</v>
          </cell>
          <cell r="W475">
            <v>55</v>
          </cell>
          <cell r="X475" t="str">
            <v>米晓妹</v>
          </cell>
        </row>
        <row r="476">
          <cell r="B476" t="str">
            <v>G513422200610082920</v>
          </cell>
          <cell r="C476">
            <v>11</v>
          </cell>
          <cell r="D476" t="str">
            <v>政史地</v>
          </cell>
          <cell r="E476" t="str">
            <v>马燕</v>
          </cell>
          <cell r="F476">
            <v>399.5</v>
          </cell>
          <cell r="G476">
            <v>90</v>
          </cell>
          <cell r="H476" t="str">
            <v>张镇棚</v>
          </cell>
          <cell r="I476">
            <v>70</v>
          </cell>
          <cell r="J476" t="str">
            <v>曹云萍</v>
          </cell>
          <cell r="K476">
            <v>62.5</v>
          </cell>
          <cell r="L476" t="str">
            <v>彭丹</v>
          </cell>
          <cell r="M476">
            <v>3</v>
          </cell>
          <cell r="N476" t="str">
            <v>解超燕</v>
          </cell>
          <cell r="O476">
            <v>24</v>
          </cell>
          <cell r="P476" t="str">
            <v>崔萌</v>
          </cell>
          <cell r="Q476">
            <v>19</v>
          </cell>
          <cell r="R476" t="str">
            <v>喇菊</v>
          </cell>
          <cell r="S476">
            <v>53</v>
          </cell>
          <cell r="T476" t="str">
            <v>胡东缘</v>
          </cell>
          <cell r="U476">
            <v>56</v>
          </cell>
          <cell r="V476" t="str">
            <v>降初里</v>
          </cell>
          <cell r="W476">
            <v>68</v>
          </cell>
          <cell r="X476" t="str">
            <v>米晓妹</v>
          </cell>
        </row>
        <row r="477">
          <cell r="B477" t="str">
            <v>G513422200403161116</v>
          </cell>
          <cell r="C477">
            <v>11</v>
          </cell>
          <cell r="D477" t="str">
            <v>政史地</v>
          </cell>
          <cell r="E477" t="str">
            <v>沈天云</v>
          </cell>
          <cell r="F477">
            <v>385.5</v>
          </cell>
          <cell r="G477">
            <v>95</v>
          </cell>
          <cell r="H477" t="str">
            <v>张镇棚</v>
          </cell>
          <cell r="I477">
            <v>66</v>
          </cell>
          <cell r="J477" t="str">
            <v>曹云萍</v>
          </cell>
          <cell r="K477">
            <v>26.5</v>
          </cell>
          <cell r="L477" t="str">
            <v>彭丹</v>
          </cell>
          <cell r="M477">
            <v>10</v>
          </cell>
          <cell r="N477" t="str">
            <v>解超燕</v>
          </cell>
          <cell r="O477">
            <v>16</v>
          </cell>
          <cell r="P477" t="str">
            <v>崔萌</v>
          </cell>
          <cell r="Q477">
            <v>32</v>
          </cell>
          <cell r="R477" t="str">
            <v>喇菊</v>
          </cell>
          <cell r="S477">
            <v>67</v>
          </cell>
          <cell r="T477" t="str">
            <v>胡东缘</v>
          </cell>
          <cell r="U477">
            <v>58</v>
          </cell>
          <cell r="V477" t="str">
            <v>降初里</v>
          </cell>
          <cell r="W477">
            <v>73</v>
          </cell>
          <cell r="X477" t="str">
            <v>米晓妹</v>
          </cell>
        </row>
        <row r="478">
          <cell r="B478" t="str">
            <v>G513422200608086818</v>
          </cell>
          <cell r="C478">
            <v>11</v>
          </cell>
          <cell r="D478" t="str">
            <v>政史地</v>
          </cell>
          <cell r="E478" t="str">
            <v>根戈吉村</v>
          </cell>
          <cell r="F478">
            <v>382.5</v>
          </cell>
          <cell r="G478">
            <v>90</v>
          </cell>
          <cell r="H478" t="str">
            <v>张镇棚</v>
          </cell>
          <cell r="I478">
            <v>63</v>
          </cell>
          <cell r="J478" t="str">
            <v>曹云萍</v>
          </cell>
          <cell r="K478">
            <v>25.5</v>
          </cell>
          <cell r="L478" t="str">
            <v>彭丹</v>
          </cell>
          <cell r="M478">
            <v>13</v>
          </cell>
          <cell r="N478" t="str">
            <v>解超燕</v>
          </cell>
          <cell r="O478">
            <v>33</v>
          </cell>
          <cell r="P478" t="str">
            <v>崔萌</v>
          </cell>
          <cell r="Q478">
            <v>14</v>
          </cell>
          <cell r="R478" t="str">
            <v>喇菊</v>
          </cell>
          <cell r="S478">
            <v>62</v>
          </cell>
          <cell r="T478" t="str">
            <v>胡东缘</v>
          </cell>
          <cell r="U478">
            <v>77</v>
          </cell>
          <cell r="V478" t="str">
            <v>降初里</v>
          </cell>
          <cell r="W478">
            <v>65</v>
          </cell>
          <cell r="X478" t="str">
            <v>米晓妹</v>
          </cell>
        </row>
        <row r="479">
          <cell r="B479" t="str">
            <v>G513422200602052924</v>
          </cell>
          <cell r="C479">
            <v>11</v>
          </cell>
          <cell r="D479" t="str">
            <v>政史地</v>
          </cell>
          <cell r="E479" t="str">
            <v>严小英</v>
          </cell>
          <cell r="F479">
            <v>369.5</v>
          </cell>
          <cell r="G479">
            <v>94</v>
          </cell>
          <cell r="H479" t="str">
            <v>张镇棚</v>
          </cell>
          <cell r="I479">
            <v>70</v>
          </cell>
          <cell r="J479" t="str">
            <v>曹云萍</v>
          </cell>
          <cell r="K479">
            <v>52.5</v>
          </cell>
          <cell r="L479" t="str">
            <v>彭丹</v>
          </cell>
          <cell r="M479">
            <v>3</v>
          </cell>
          <cell r="N479" t="str">
            <v>解超燕</v>
          </cell>
          <cell r="O479">
            <v>37</v>
          </cell>
          <cell r="P479" t="str">
            <v>崔萌</v>
          </cell>
          <cell r="Q479">
            <v>26</v>
          </cell>
          <cell r="R479" t="str">
            <v>喇菊</v>
          </cell>
          <cell r="S479">
            <v>36</v>
          </cell>
          <cell r="T479" t="str">
            <v>胡东缘</v>
          </cell>
          <cell r="U479">
            <v>57</v>
          </cell>
          <cell r="V479" t="str">
            <v>降初里</v>
          </cell>
          <cell r="W479">
            <v>60</v>
          </cell>
          <cell r="X479" t="str">
            <v>米晓妹</v>
          </cell>
        </row>
        <row r="480">
          <cell r="B480" t="str">
            <v>G513422200701181924</v>
          </cell>
          <cell r="C480">
            <v>11</v>
          </cell>
          <cell r="D480" t="str">
            <v>政史地</v>
          </cell>
          <cell r="E480" t="str">
            <v>马小群</v>
          </cell>
          <cell r="F480">
            <v>377</v>
          </cell>
          <cell r="G480">
            <v>81</v>
          </cell>
          <cell r="H480" t="str">
            <v>张镇棚</v>
          </cell>
          <cell r="I480">
            <v>65</v>
          </cell>
          <cell r="J480" t="str">
            <v>曹云萍</v>
          </cell>
          <cell r="K480">
            <v>82</v>
          </cell>
          <cell r="L480" t="str">
            <v>彭丹</v>
          </cell>
          <cell r="M480">
            <v>11</v>
          </cell>
          <cell r="N480" t="str">
            <v>解超燕</v>
          </cell>
          <cell r="O480">
            <v>22</v>
          </cell>
          <cell r="P480" t="str">
            <v>崔萌</v>
          </cell>
          <cell r="Q480">
            <v>24</v>
          </cell>
          <cell r="R480" t="str">
            <v>喇菊</v>
          </cell>
          <cell r="S480">
            <v>47</v>
          </cell>
          <cell r="T480" t="str">
            <v>胡东缘</v>
          </cell>
          <cell r="U480">
            <v>53</v>
          </cell>
          <cell r="V480" t="str">
            <v>降初里</v>
          </cell>
          <cell r="W480">
            <v>49</v>
          </cell>
          <cell r="X480" t="str">
            <v>米晓妹</v>
          </cell>
        </row>
        <row r="481">
          <cell r="B481" t="str">
            <v>G513422200612072523</v>
          </cell>
          <cell r="C481">
            <v>11</v>
          </cell>
          <cell r="D481" t="str">
            <v>政史地</v>
          </cell>
          <cell r="E481" t="str">
            <v>李文金</v>
          </cell>
          <cell r="F481">
            <v>379.5</v>
          </cell>
          <cell r="G481">
            <v>82</v>
          </cell>
          <cell r="H481" t="str">
            <v>张镇棚</v>
          </cell>
          <cell r="I481">
            <v>48</v>
          </cell>
          <cell r="J481" t="str">
            <v>曹云萍</v>
          </cell>
          <cell r="K481">
            <v>66.5</v>
          </cell>
          <cell r="L481" t="str">
            <v>彭丹</v>
          </cell>
          <cell r="M481">
            <v>10</v>
          </cell>
          <cell r="N481" t="str">
            <v>解超燕</v>
          </cell>
          <cell r="O481">
            <v>12</v>
          </cell>
          <cell r="P481" t="str">
            <v>崔萌</v>
          </cell>
          <cell r="Q481">
            <v>23</v>
          </cell>
          <cell r="R481" t="str">
            <v>喇菊</v>
          </cell>
          <cell r="S481">
            <v>58</v>
          </cell>
          <cell r="T481" t="str">
            <v>胡东缘</v>
          </cell>
          <cell r="U481">
            <v>64</v>
          </cell>
          <cell r="V481" t="str">
            <v>降初里</v>
          </cell>
          <cell r="W481">
            <v>61</v>
          </cell>
          <cell r="X481" t="str">
            <v>米晓妹</v>
          </cell>
        </row>
        <row r="482">
          <cell r="B482" t="str">
            <v>G513422200702235621</v>
          </cell>
          <cell r="C482">
            <v>11</v>
          </cell>
          <cell r="D482" t="str">
            <v>政史地</v>
          </cell>
          <cell r="E482" t="str">
            <v>次仁拉初</v>
          </cell>
          <cell r="F482">
            <v>361.5</v>
          </cell>
          <cell r="G482">
            <v>75</v>
          </cell>
          <cell r="H482" t="str">
            <v>张镇棚</v>
          </cell>
          <cell r="I482">
            <v>45</v>
          </cell>
          <cell r="J482" t="str">
            <v>曹云萍</v>
          </cell>
          <cell r="K482">
            <v>71.5</v>
          </cell>
          <cell r="L482" t="str">
            <v>彭丹</v>
          </cell>
          <cell r="M482">
            <v>18</v>
          </cell>
          <cell r="N482" t="str">
            <v>解超燕</v>
          </cell>
          <cell r="O482">
            <v>12</v>
          </cell>
          <cell r="P482" t="str">
            <v>崔萌</v>
          </cell>
          <cell r="Q482">
            <v>30</v>
          </cell>
          <cell r="R482" t="str">
            <v>喇菊</v>
          </cell>
          <cell r="S482">
            <v>53</v>
          </cell>
          <cell r="T482" t="str">
            <v>胡东缘</v>
          </cell>
          <cell r="U482">
            <v>68</v>
          </cell>
          <cell r="V482" t="str">
            <v>降初里</v>
          </cell>
          <cell r="W482">
            <v>49</v>
          </cell>
          <cell r="X482" t="str">
            <v>米晓妹</v>
          </cell>
        </row>
        <row r="483">
          <cell r="B483" t="str">
            <v>G513422200410105016</v>
          </cell>
          <cell r="C483">
            <v>11</v>
          </cell>
          <cell r="D483" t="str">
            <v>政史地</v>
          </cell>
          <cell r="E483" t="str">
            <v>吴建兵</v>
          </cell>
          <cell r="F483">
            <v>368.5</v>
          </cell>
          <cell r="G483">
            <v>93</v>
          </cell>
          <cell r="H483" t="str">
            <v>张镇棚</v>
          </cell>
          <cell r="I483">
            <v>63</v>
          </cell>
          <cell r="J483" t="str">
            <v>曹云萍</v>
          </cell>
          <cell r="K483">
            <v>48.5</v>
          </cell>
          <cell r="L483" t="str">
            <v>彭丹</v>
          </cell>
          <cell r="M483">
            <v>10</v>
          </cell>
          <cell r="N483" t="str">
            <v>解超燕</v>
          </cell>
          <cell r="O483">
            <v>17</v>
          </cell>
          <cell r="P483" t="str">
            <v>崔萌</v>
          </cell>
          <cell r="Q483">
            <v>18</v>
          </cell>
          <cell r="R483" t="str">
            <v>喇菊</v>
          </cell>
          <cell r="S483">
            <v>37</v>
          </cell>
          <cell r="T483" t="str">
            <v>胡东缘</v>
          </cell>
          <cell r="U483">
            <v>56</v>
          </cell>
          <cell r="V483" t="str">
            <v>降初里</v>
          </cell>
          <cell r="W483">
            <v>71</v>
          </cell>
          <cell r="X483" t="str">
            <v>米晓妹</v>
          </cell>
        </row>
        <row r="484">
          <cell r="B484" t="str">
            <v>G513422200707132912</v>
          </cell>
          <cell r="C484">
            <v>11</v>
          </cell>
          <cell r="D484" t="str">
            <v>政史地</v>
          </cell>
          <cell r="E484" t="str">
            <v>熊成香</v>
          </cell>
          <cell r="F484">
            <v>360.5</v>
          </cell>
          <cell r="G484">
            <v>75</v>
          </cell>
          <cell r="H484" t="str">
            <v>张镇棚</v>
          </cell>
          <cell r="I484">
            <v>51</v>
          </cell>
          <cell r="J484" t="str">
            <v>曹云萍</v>
          </cell>
          <cell r="K484">
            <v>81.5</v>
          </cell>
          <cell r="L484" t="str">
            <v>彭丹</v>
          </cell>
          <cell r="M484">
            <v>15</v>
          </cell>
          <cell r="N484" t="str">
            <v>解超燕</v>
          </cell>
          <cell r="O484">
            <v>16</v>
          </cell>
          <cell r="P484" t="str">
            <v>崔萌</v>
          </cell>
          <cell r="Q484">
            <v>21</v>
          </cell>
          <cell r="R484" t="str">
            <v>喇菊</v>
          </cell>
          <cell r="S484">
            <v>41</v>
          </cell>
          <cell r="T484" t="str">
            <v>胡东缘</v>
          </cell>
          <cell r="U484">
            <v>55</v>
          </cell>
          <cell r="V484" t="str">
            <v>降初里</v>
          </cell>
          <cell r="W484">
            <v>57</v>
          </cell>
          <cell r="X484" t="str">
            <v>米晓妹</v>
          </cell>
        </row>
        <row r="485">
          <cell r="B485" t="str">
            <v>G51342220060714502X</v>
          </cell>
          <cell r="C485">
            <v>11</v>
          </cell>
          <cell r="D485" t="str">
            <v>政史地</v>
          </cell>
          <cell r="E485" t="str">
            <v>欧麻</v>
          </cell>
          <cell r="F485">
            <v>346</v>
          </cell>
          <cell r="G485">
            <v>76</v>
          </cell>
          <cell r="H485" t="str">
            <v>张镇棚</v>
          </cell>
          <cell r="I485">
            <v>48</v>
          </cell>
          <cell r="J485" t="str">
            <v>曹云萍</v>
          </cell>
          <cell r="K485">
            <v>67</v>
          </cell>
          <cell r="L485" t="str">
            <v>彭丹</v>
          </cell>
          <cell r="M485">
            <v>14</v>
          </cell>
          <cell r="N485" t="str">
            <v>解超燕</v>
          </cell>
          <cell r="O485">
            <v>22</v>
          </cell>
          <cell r="P485" t="str">
            <v>崔萌</v>
          </cell>
          <cell r="Q485">
            <v>28</v>
          </cell>
          <cell r="R485" t="str">
            <v>喇菊</v>
          </cell>
          <cell r="S485">
            <v>43</v>
          </cell>
          <cell r="T485" t="str">
            <v>胡东缘</v>
          </cell>
          <cell r="U485">
            <v>53</v>
          </cell>
          <cell r="V485" t="str">
            <v>降初里</v>
          </cell>
          <cell r="W485">
            <v>59</v>
          </cell>
          <cell r="X485" t="str">
            <v>米晓妹</v>
          </cell>
        </row>
        <row r="486">
          <cell r="B486" t="str">
            <v>G513422200508151563</v>
          </cell>
          <cell r="C486">
            <v>11</v>
          </cell>
          <cell r="D486" t="str">
            <v>政史地</v>
          </cell>
          <cell r="E486" t="str">
            <v>李文</v>
          </cell>
          <cell r="F486">
            <v>345</v>
          </cell>
          <cell r="G486">
            <v>90</v>
          </cell>
          <cell r="H486" t="str">
            <v>张镇棚</v>
          </cell>
          <cell r="I486">
            <v>48</v>
          </cell>
          <cell r="J486" t="str">
            <v>曹云萍</v>
          </cell>
          <cell r="K486">
            <v>32</v>
          </cell>
          <cell r="L486" t="str">
            <v>彭丹</v>
          </cell>
          <cell r="M486">
            <v>8</v>
          </cell>
          <cell r="N486" t="str">
            <v>解超燕</v>
          </cell>
          <cell r="O486">
            <v>28</v>
          </cell>
          <cell r="P486" t="str">
            <v>崔萌</v>
          </cell>
          <cell r="Q486">
            <v>26</v>
          </cell>
          <cell r="R486" t="str">
            <v>喇菊</v>
          </cell>
          <cell r="S486">
            <v>53</v>
          </cell>
          <cell r="T486" t="str">
            <v>胡东缘</v>
          </cell>
          <cell r="U486">
            <v>58</v>
          </cell>
          <cell r="V486" t="str">
            <v>降初里</v>
          </cell>
          <cell r="W486">
            <v>64</v>
          </cell>
          <cell r="X486" t="str">
            <v>米晓妹</v>
          </cell>
        </row>
        <row r="487">
          <cell r="B487" t="str">
            <v>G513422200709304212</v>
          </cell>
          <cell r="C487">
            <v>11</v>
          </cell>
          <cell r="D487" t="str">
            <v>政史地</v>
          </cell>
          <cell r="E487" t="str">
            <v>扎西次尔</v>
          </cell>
          <cell r="F487">
            <v>349.5</v>
          </cell>
          <cell r="G487">
            <v>96</v>
          </cell>
          <cell r="H487" t="str">
            <v>张镇棚</v>
          </cell>
          <cell r="I487">
            <v>32</v>
          </cell>
          <cell r="J487" t="str">
            <v>曹云萍</v>
          </cell>
          <cell r="K487">
            <v>26.5</v>
          </cell>
          <cell r="L487" t="str">
            <v>彭丹</v>
          </cell>
          <cell r="M487">
            <v>13</v>
          </cell>
          <cell r="N487" t="str">
            <v>解超燕</v>
          </cell>
          <cell r="O487">
            <v>10</v>
          </cell>
          <cell r="P487" t="str">
            <v>崔萌</v>
          </cell>
          <cell r="Q487">
            <v>31</v>
          </cell>
          <cell r="R487" t="str">
            <v>喇菊</v>
          </cell>
          <cell r="S487">
            <v>47</v>
          </cell>
          <cell r="T487" t="str">
            <v>胡东缘</v>
          </cell>
          <cell r="U487">
            <v>76</v>
          </cell>
          <cell r="V487" t="str">
            <v>降初里</v>
          </cell>
          <cell r="W487">
            <v>72</v>
          </cell>
          <cell r="X487" t="str">
            <v>米晓妹</v>
          </cell>
        </row>
        <row r="488">
          <cell r="B488" t="str">
            <v>G513422200611202322</v>
          </cell>
          <cell r="C488">
            <v>11</v>
          </cell>
          <cell r="D488" t="str">
            <v>政史地</v>
          </cell>
          <cell r="E488" t="str">
            <v>次仁拉初</v>
          </cell>
          <cell r="F488">
            <v>344</v>
          </cell>
          <cell r="G488">
            <v>90</v>
          </cell>
          <cell r="H488" t="str">
            <v>张镇棚</v>
          </cell>
          <cell r="I488">
            <v>52</v>
          </cell>
          <cell r="J488" t="str">
            <v>曹云萍</v>
          </cell>
          <cell r="K488">
            <v>65</v>
          </cell>
          <cell r="L488" t="str">
            <v>彭丹</v>
          </cell>
          <cell r="M488">
            <v>13</v>
          </cell>
          <cell r="N488" t="str">
            <v>解超燕</v>
          </cell>
          <cell r="O488">
            <v>22</v>
          </cell>
          <cell r="P488" t="str">
            <v>崔萌</v>
          </cell>
          <cell r="Q488">
            <v>24</v>
          </cell>
          <cell r="R488" t="str">
            <v>喇菊</v>
          </cell>
          <cell r="S488">
            <v>43</v>
          </cell>
          <cell r="T488" t="str">
            <v>胡东缘</v>
          </cell>
          <cell r="U488">
            <v>45</v>
          </cell>
          <cell r="V488" t="str">
            <v>降初里</v>
          </cell>
          <cell r="W488">
            <v>49</v>
          </cell>
          <cell r="X488" t="str">
            <v>米晓妹</v>
          </cell>
        </row>
        <row r="489">
          <cell r="B489" t="str">
            <v>G513422200706154415</v>
          </cell>
          <cell r="C489">
            <v>11</v>
          </cell>
          <cell r="D489" t="str">
            <v>政史地</v>
          </cell>
          <cell r="E489" t="str">
            <v>金达瓦</v>
          </cell>
          <cell r="F489">
            <v>345</v>
          </cell>
          <cell r="G489">
            <v>83</v>
          </cell>
          <cell r="H489" t="str">
            <v>张镇棚</v>
          </cell>
          <cell r="I489">
            <v>60</v>
          </cell>
          <cell r="J489" t="str">
            <v>曹云萍</v>
          </cell>
          <cell r="K489">
            <v>37</v>
          </cell>
          <cell r="L489" t="str">
            <v>彭丹</v>
          </cell>
          <cell r="M489">
            <v>7</v>
          </cell>
          <cell r="N489" t="str">
            <v>解超燕</v>
          </cell>
          <cell r="O489">
            <v>26</v>
          </cell>
          <cell r="P489" t="str">
            <v>崔萌</v>
          </cell>
          <cell r="Q489">
            <v>25</v>
          </cell>
          <cell r="R489" t="str">
            <v>喇菊</v>
          </cell>
          <cell r="S489">
            <v>42</v>
          </cell>
          <cell r="T489" t="str">
            <v>胡东缘</v>
          </cell>
          <cell r="U489">
            <v>65</v>
          </cell>
          <cell r="V489" t="str">
            <v>降初里</v>
          </cell>
          <cell r="W489">
            <v>58</v>
          </cell>
          <cell r="X489" t="str">
            <v>米晓妹</v>
          </cell>
        </row>
        <row r="490">
          <cell r="B490" t="str">
            <v>G513422200508074625</v>
          </cell>
          <cell r="C490">
            <v>11</v>
          </cell>
          <cell r="D490" t="str">
            <v>政史地</v>
          </cell>
          <cell r="E490" t="str">
            <v>马佳雪</v>
          </cell>
          <cell r="F490">
            <v>340.5</v>
          </cell>
          <cell r="G490">
            <v>90</v>
          </cell>
          <cell r="H490" t="str">
            <v>张镇棚</v>
          </cell>
          <cell r="I490">
            <v>46</v>
          </cell>
          <cell r="J490" t="str">
            <v>曹云萍</v>
          </cell>
          <cell r="K490">
            <v>74.5</v>
          </cell>
          <cell r="L490" t="str">
            <v>彭丹</v>
          </cell>
          <cell r="M490">
            <v>15</v>
          </cell>
          <cell r="N490" t="str">
            <v>解超燕</v>
          </cell>
          <cell r="O490">
            <v>16</v>
          </cell>
          <cell r="P490" t="str">
            <v>崔萌</v>
          </cell>
          <cell r="Q490">
            <v>31</v>
          </cell>
          <cell r="R490" t="str">
            <v>喇菊</v>
          </cell>
          <cell r="S490">
            <v>48</v>
          </cell>
          <cell r="T490" t="str">
            <v>胡东缘</v>
          </cell>
          <cell r="U490">
            <v>30</v>
          </cell>
          <cell r="V490" t="str">
            <v>降初里</v>
          </cell>
          <cell r="W490">
            <v>52</v>
          </cell>
          <cell r="X490" t="str">
            <v>米晓妹</v>
          </cell>
        </row>
        <row r="491">
          <cell r="B491" t="str">
            <v>G513422200303165021</v>
          </cell>
          <cell r="C491">
            <v>11</v>
          </cell>
          <cell r="D491" t="str">
            <v>政史地</v>
          </cell>
          <cell r="E491" t="str">
            <v>央青</v>
          </cell>
          <cell r="F491">
            <v>328</v>
          </cell>
          <cell r="G491">
            <v>78</v>
          </cell>
          <cell r="H491" t="str">
            <v>张镇棚</v>
          </cell>
          <cell r="I491">
            <v>62</v>
          </cell>
          <cell r="J491" t="str">
            <v>曹云萍</v>
          </cell>
          <cell r="K491">
            <v>42</v>
          </cell>
          <cell r="L491" t="str">
            <v>彭丹</v>
          </cell>
          <cell r="M491">
            <v>14</v>
          </cell>
          <cell r="N491" t="str">
            <v>解超燕</v>
          </cell>
          <cell r="O491">
            <v>33</v>
          </cell>
          <cell r="P491" t="str">
            <v>崔萌</v>
          </cell>
          <cell r="Q491">
            <v>26</v>
          </cell>
          <cell r="R491" t="str">
            <v>喇菊</v>
          </cell>
          <cell r="S491">
            <v>44</v>
          </cell>
          <cell r="T491" t="str">
            <v>胡东缘</v>
          </cell>
          <cell r="U491">
            <v>50</v>
          </cell>
          <cell r="V491" t="str">
            <v>降初里</v>
          </cell>
          <cell r="W491">
            <v>52</v>
          </cell>
          <cell r="X491" t="str">
            <v>米晓妹</v>
          </cell>
        </row>
        <row r="492">
          <cell r="B492" t="str">
            <v>G513422200308042741</v>
          </cell>
          <cell r="C492">
            <v>11</v>
          </cell>
          <cell r="D492" t="str">
            <v>政史地</v>
          </cell>
          <cell r="E492" t="str">
            <v>叶小荣</v>
          </cell>
          <cell r="F492">
            <v>334.5</v>
          </cell>
          <cell r="G492">
            <v>75</v>
          </cell>
          <cell r="H492" t="str">
            <v>张镇棚</v>
          </cell>
          <cell r="I492">
            <v>44</v>
          </cell>
          <cell r="J492" t="str">
            <v>曹云萍</v>
          </cell>
          <cell r="K492">
            <v>71.5</v>
          </cell>
          <cell r="L492" t="str">
            <v>彭丹</v>
          </cell>
          <cell r="M492">
            <v>7</v>
          </cell>
          <cell r="N492" t="str">
            <v>解超燕</v>
          </cell>
          <cell r="O492">
            <v>24</v>
          </cell>
          <cell r="P492" t="str">
            <v>崔萌</v>
          </cell>
          <cell r="Q492">
            <v>29</v>
          </cell>
          <cell r="R492" t="str">
            <v>喇菊</v>
          </cell>
          <cell r="S492">
            <v>50</v>
          </cell>
          <cell r="T492" t="str">
            <v>胡东缘</v>
          </cell>
          <cell r="U492">
            <v>39</v>
          </cell>
          <cell r="V492" t="str">
            <v>降初里</v>
          </cell>
          <cell r="W492">
            <v>55</v>
          </cell>
          <cell r="X492" t="str">
            <v>米晓妹</v>
          </cell>
        </row>
        <row r="493">
          <cell r="B493" t="str">
            <v>G513422200609104846</v>
          </cell>
          <cell r="C493">
            <v>11</v>
          </cell>
          <cell r="D493" t="str">
            <v>政史地</v>
          </cell>
          <cell r="E493" t="str">
            <v>曲珍</v>
          </cell>
          <cell r="F493">
            <v>330</v>
          </cell>
          <cell r="G493">
            <v>86</v>
          </cell>
          <cell r="H493" t="str">
            <v>张镇棚</v>
          </cell>
          <cell r="I493">
            <v>52</v>
          </cell>
          <cell r="J493" t="str">
            <v>曹云萍</v>
          </cell>
          <cell r="K493">
            <v>36</v>
          </cell>
          <cell r="L493" t="str">
            <v>彭丹</v>
          </cell>
          <cell r="M493">
            <v>10</v>
          </cell>
          <cell r="N493" t="str">
            <v>解超燕</v>
          </cell>
          <cell r="O493">
            <v>27</v>
          </cell>
          <cell r="P493" t="str">
            <v>崔萌</v>
          </cell>
          <cell r="Q493">
            <v>23</v>
          </cell>
          <cell r="R493" t="str">
            <v>喇菊</v>
          </cell>
          <cell r="S493">
            <v>48</v>
          </cell>
          <cell r="T493" t="str">
            <v>胡东缘</v>
          </cell>
          <cell r="U493">
            <v>58</v>
          </cell>
          <cell r="V493" t="str">
            <v>降初里</v>
          </cell>
          <cell r="W493">
            <v>50</v>
          </cell>
          <cell r="X493" t="str">
            <v>米晓妹</v>
          </cell>
        </row>
        <row r="494">
          <cell r="B494" t="str">
            <v>G513422200702062521</v>
          </cell>
          <cell r="C494">
            <v>11</v>
          </cell>
          <cell r="D494" t="str">
            <v>政史地</v>
          </cell>
          <cell r="E494" t="str">
            <v>唐瑞</v>
          </cell>
          <cell r="F494">
            <v>332.5</v>
          </cell>
          <cell r="G494">
            <v>82</v>
          </cell>
          <cell r="H494" t="str">
            <v>张镇棚</v>
          </cell>
          <cell r="I494">
            <v>49</v>
          </cell>
          <cell r="J494" t="str">
            <v>曹云萍</v>
          </cell>
          <cell r="K494">
            <v>58.5</v>
          </cell>
          <cell r="L494" t="str">
            <v>彭丹</v>
          </cell>
          <cell r="M494">
            <v>11</v>
          </cell>
          <cell r="N494" t="str">
            <v>解超燕</v>
          </cell>
          <cell r="O494">
            <v>15</v>
          </cell>
          <cell r="P494" t="str">
            <v>崔萌</v>
          </cell>
          <cell r="Q494">
            <v>31</v>
          </cell>
          <cell r="R494" t="str">
            <v>喇菊</v>
          </cell>
          <cell r="S494">
            <v>52</v>
          </cell>
          <cell r="T494" t="str">
            <v>胡东缘</v>
          </cell>
          <cell r="U494">
            <v>31</v>
          </cell>
          <cell r="V494" t="str">
            <v>降初里</v>
          </cell>
          <cell r="W494">
            <v>60</v>
          </cell>
          <cell r="X494" t="str">
            <v>米晓妹</v>
          </cell>
        </row>
        <row r="495">
          <cell r="B495" t="str">
            <v>G513422200606193847</v>
          </cell>
          <cell r="C495">
            <v>11</v>
          </cell>
          <cell r="D495" t="str">
            <v>政史地</v>
          </cell>
          <cell r="E495" t="str">
            <v>吴伍甲</v>
          </cell>
          <cell r="F495">
            <v>333.5</v>
          </cell>
          <cell r="G495">
            <v>95</v>
          </cell>
          <cell r="H495" t="str">
            <v>张镇棚</v>
          </cell>
          <cell r="I495">
            <v>36</v>
          </cell>
          <cell r="J495" t="str">
            <v>曹云萍</v>
          </cell>
          <cell r="K495">
            <v>63.5</v>
          </cell>
          <cell r="L495" t="str">
            <v>彭丹</v>
          </cell>
          <cell r="M495">
            <v>8</v>
          </cell>
          <cell r="N495" t="str">
            <v>解超燕</v>
          </cell>
          <cell r="O495">
            <v>16</v>
          </cell>
          <cell r="P495" t="str">
            <v>崔萌</v>
          </cell>
          <cell r="Q495">
            <v>31</v>
          </cell>
          <cell r="R495" t="str">
            <v>喇菊</v>
          </cell>
          <cell r="S495">
            <v>35</v>
          </cell>
          <cell r="T495" t="str">
            <v>胡东缘</v>
          </cell>
          <cell r="U495">
            <v>46</v>
          </cell>
          <cell r="V495" t="str">
            <v>降初里</v>
          </cell>
          <cell r="W495">
            <v>58</v>
          </cell>
          <cell r="X495" t="str">
            <v>米晓妹</v>
          </cell>
        </row>
        <row r="496">
          <cell r="B496" t="str">
            <v>G513422200509094222</v>
          </cell>
          <cell r="C496">
            <v>11</v>
          </cell>
          <cell r="D496" t="str">
            <v>政史地</v>
          </cell>
          <cell r="E496" t="str">
            <v>次尔祝玛</v>
          </cell>
          <cell r="F496">
            <v>348.5</v>
          </cell>
          <cell r="G496">
            <v>81</v>
          </cell>
          <cell r="H496" t="str">
            <v>张镇棚</v>
          </cell>
          <cell r="I496">
            <v>67</v>
          </cell>
          <cell r="J496" t="str">
            <v>曹云萍</v>
          </cell>
          <cell r="K496">
            <v>34.5</v>
          </cell>
          <cell r="L496" t="str">
            <v>彭丹</v>
          </cell>
          <cell r="M496">
            <v>12</v>
          </cell>
          <cell r="N496" t="str">
            <v>解超燕</v>
          </cell>
          <cell r="O496">
            <v>14</v>
          </cell>
          <cell r="P496" t="str">
            <v>崔萌</v>
          </cell>
          <cell r="Q496">
            <v>13</v>
          </cell>
          <cell r="R496" t="str">
            <v>喇菊</v>
          </cell>
          <cell r="S496">
            <v>41</v>
          </cell>
          <cell r="T496" t="str">
            <v>胡东缘</v>
          </cell>
          <cell r="U496">
            <v>66</v>
          </cell>
          <cell r="V496" t="str">
            <v>降初里</v>
          </cell>
          <cell r="W496">
            <v>59</v>
          </cell>
          <cell r="X496" t="str">
            <v>米晓妹</v>
          </cell>
        </row>
        <row r="497">
          <cell r="B497" t="str">
            <v>G513422200712251123</v>
          </cell>
          <cell r="C497">
            <v>11</v>
          </cell>
          <cell r="D497" t="str">
            <v>政史地</v>
          </cell>
          <cell r="E497" t="str">
            <v>吕娜</v>
          </cell>
          <cell r="F497">
            <v>331.5</v>
          </cell>
          <cell r="G497">
            <v>82</v>
          </cell>
          <cell r="H497" t="str">
            <v>张镇棚</v>
          </cell>
          <cell r="I497">
            <v>35</v>
          </cell>
          <cell r="J497" t="str">
            <v>曹云萍</v>
          </cell>
          <cell r="K497">
            <v>50.5</v>
          </cell>
          <cell r="L497" t="str">
            <v>彭丹</v>
          </cell>
          <cell r="M497">
            <v>7</v>
          </cell>
          <cell r="N497" t="str">
            <v>解超燕</v>
          </cell>
          <cell r="O497">
            <v>28</v>
          </cell>
          <cell r="P497" t="str">
            <v>崔萌</v>
          </cell>
          <cell r="Q497">
            <v>20</v>
          </cell>
          <cell r="R497" t="str">
            <v>喇菊</v>
          </cell>
          <cell r="S497">
            <v>47</v>
          </cell>
          <cell r="T497" t="str">
            <v>胡东缘</v>
          </cell>
          <cell r="U497">
            <v>57</v>
          </cell>
          <cell r="V497" t="str">
            <v>降初里</v>
          </cell>
          <cell r="W497">
            <v>60</v>
          </cell>
          <cell r="X497" t="str">
            <v>米晓妹</v>
          </cell>
        </row>
        <row r="498">
          <cell r="B498" t="str">
            <v>G513422200601062143</v>
          </cell>
          <cell r="C498">
            <v>11</v>
          </cell>
          <cell r="D498" t="str">
            <v>政史地</v>
          </cell>
          <cell r="E498" t="str">
            <v>吕健英</v>
          </cell>
          <cell r="F498">
            <v>330.5</v>
          </cell>
          <cell r="G498">
            <v>82</v>
          </cell>
          <cell r="H498" t="str">
            <v>张镇棚</v>
          </cell>
          <cell r="I498">
            <v>60</v>
          </cell>
          <cell r="J498" t="str">
            <v>曹云萍</v>
          </cell>
          <cell r="K498">
            <v>64.5</v>
          </cell>
          <cell r="L498" t="str">
            <v>彭丹</v>
          </cell>
          <cell r="M498">
            <v>12</v>
          </cell>
          <cell r="N498" t="str">
            <v>解超燕</v>
          </cell>
          <cell r="O498">
            <v>19</v>
          </cell>
          <cell r="P498" t="str">
            <v>崔萌</v>
          </cell>
          <cell r="Q498">
            <v>24</v>
          </cell>
          <cell r="R498" t="str">
            <v>喇菊</v>
          </cell>
          <cell r="S498">
            <v>41</v>
          </cell>
          <cell r="T498" t="str">
            <v>胡东缘</v>
          </cell>
          <cell r="U498">
            <v>31</v>
          </cell>
          <cell r="V498" t="str">
            <v>降初里</v>
          </cell>
          <cell r="W498">
            <v>52</v>
          </cell>
          <cell r="X498" t="str">
            <v>米晓妹</v>
          </cell>
        </row>
        <row r="499">
          <cell r="B499" t="str">
            <v>G513422200508026818</v>
          </cell>
          <cell r="C499">
            <v>11</v>
          </cell>
          <cell r="D499" t="str">
            <v>政史地</v>
          </cell>
          <cell r="E499" t="str">
            <v>马俊辉</v>
          </cell>
          <cell r="F499">
            <v>336.5</v>
          </cell>
          <cell r="G499">
            <v>78</v>
          </cell>
          <cell r="H499" t="str">
            <v>张镇棚</v>
          </cell>
          <cell r="I499">
            <v>68</v>
          </cell>
          <cell r="J499" t="str">
            <v>曹云萍</v>
          </cell>
          <cell r="K499">
            <v>39.5</v>
          </cell>
          <cell r="L499" t="str">
            <v>彭丹</v>
          </cell>
          <cell r="M499">
            <v>8</v>
          </cell>
          <cell r="N499" t="str">
            <v>解超燕</v>
          </cell>
          <cell r="O499">
            <v>16</v>
          </cell>
          <cell r="P499" t="str">
            <v>崔萌</v>
          </cell>
          <cell r="Q499">
            <v>25</v>
          </cell>
          <cell r="R499" t="str">
            <v>喇菊</v>
          </cell>
          <cell r="S499">
            <v>47</v>
          </cell>
          <cell r="T499" t="str">
            <v>胡东缘</v>
          </cell>
          <cell r="U499">
            <v>39</v>
          </cell>
          <cell r="V499" t="str">
            <v>降初里</v>
          </cell>
          <cell r="W499">
            <v>65</v>
          </cell>
          <cell r="X499" t="str">
            <v>米晓妹</v>
          </cell>
        </row>
        <row r="500">
          <cell r="B500" t="str">
            <v>G513422200407202528</v>
          </cell>
          <cell r="C500">
            <v>11</v>
          </cell>
          <cell r="D500" t="str">
            <v>政史地</v>
          </cell>
          <cell r="E500" t="str">
            <v>陶关英</v>
          </cell>
          <cell r="F500">
            <v>331</v>
          </cell>
          <cell r="G500">
            <v>84</v>
          </cell>
          <cell r="H500" t="str">
            <v>张镇棚</v>
          </cell>
          <cell r="I500">
            <v>60</v>
          </cell>
          <cell r="J500" t="str">
            <v>曹云萍</v>
          </cell>
          <cell r="K500">
            <v>50</v>
          </cell>
          <cell r="L500" t="str">
            <v>彭丹</v>
          </cell>
          <cell r="M500">
            <v>4</v>
          </cell>
          <cell r="N500" t="str">
            <v>解超燕</v>
          </cell>
          <cell r="O500">
            <v>21</v>
          </cell>
          <cell r="P500" t="str">
            <v>崔萌</v>
          </cell>
          <cell r="Q500">
            <v>28</v>
          </cell>
          <cell r="R500" t="str">
            <v>喇菊</v>
          </cell>
          <cell r="S500">
            <v>38</v>
          </cell>
          <cell r="T500" t="str">
            <v>胡东缘</v>
          </cell>
          <cell r="U500">
            <v>57</v>
          </cell>
          <cell r="V500" t="str">
            <v>降初里</v>
          </cell>
          <cell r="W500">
            <v>42</v>
          </cell>
          <cell r="X500" t="str">
            <v>米晓妹</v>
          </cell>
        </row>
        <row r="501">
          <cell r="B501" t="str">
            <v>G513422200609041128</v>
          </cell>
          <cell r="C501">
            <v>11</v>
          </cell>
          <cell r="D501" t="str">
            <v>政史地</v>
          </cell>
          <cell r="E501" t="str">
            <v>王秀珍</v>
          </cell>
          <cell r="F501">
            <v>322</v>
          </cell>
          <cell r="G501">
            <v>88</v>
          </cell>
          <cell r="H501" t="str">
            <v>张镇棚</v>
          </cell>
          <cell r="I501">
            <v>47</v>
          </cell>
          <cell r="J501" t="str">
            <v>曹云萍</v>
          </cell>
          <cell r="K501">
            <v>33</v>
          </cell>
          <cell r="L501" t="str">
            <v>彭丹</v>
          </cell>
          <cell r="M501">
            <v>18</v>
          </cell>
          <cell r="N501" t="str">
            <v>解超燕</v>
          </cell>
          <cell r="O501">
            <v>26</v>
          </cell>
          <cell r="P501" t="str">
            <v>崔萌</v>
          </cell>
          <cell r="Q501">
            <v>17</v>
          </cell>
          <cell r="R501" t="str">
            <v>喇菊</v>
          </cell>
          <cell r="S501">
            <v>35</v>
          </cell>
          <cell r="T501" t="str">
            <v>胡东缘</v>
          </cell>
          <cell r="U501">
            <v>55</v>
          </cell>
          <cell r="V501" t="str">
            <v>降初里</v>
          </cell>
          <cell r="W501">
            <v>64</v>
          </cell>
          <cell r="X501" t="str">
            <v>米晓妹</v>
          </cell>
        </row>
        <row r="502">
          <cell r="B502" t="str">
            <v>G513422200611201514</v>
          </cell>
          <cell r="C502">
            <v>11</v>
          </cell>
          <cell r="D502" t="str">
            <v>政史地</v>
          </cell>
          <cell r="E502" t="str">
            <v>马逸华</v>
          </cell>
          <cell r="F502">
            <v>332.5</v>
          </cell>
          <cell r="G502">
            <v>80</v>
          </cell>
          <cell r="H502" t="str">
            <v>张镇棚</v>
          </cell>
          <cell r="I502">
            <v>48</v>
          </cell>
          <cell r="J502" t="str">
            <v>曹云萍</v>
          </cell>
          <cell r="K502">
            <v>40.5</v>
          </cell>
          <cell r="L502" t="str">
            <v>彭丹</v>
          </cell>
          <cell r="M502">
            <v>17</v>
          </cell>
          <cell r="N502" t="str">
            <v>解超燕</v>
          </cell>
          <cell r="O502">
            <v>19</v>
          </cell>
          <cell r="P502" t="str">
            <v>崔萌</v>
          </cell>
          <cell r="Q502">
            <v>14</v>
          </cell>
          <cell r="R502" t="str">
            <v>喇菊</v>
          </cell>
          <cell r="S502">
            <v>51</v>
          </cell>
          <cell r="T502" t="str">
            <v>胡东缘</v>
          </cell>
          <cell r="U502">
            <v>58</v>
          </cell>
          <cell r="V502" t="str">
            <v>降初里</v>
          </cell>
          <cell r="W502">
            <v>55</v>
          </cell>
          <cell r="X502" t="str">
            <v>米晓妹</v>
          </cell>
        </row>
        <row r="503">
          <cell r="B503" t="str">
            <v>G513422200511256024</v>
          </cell>
          <cell r="C503">
            <v>11</v>
          </cell>
          <cell r="D503" t="str">
            <v>政史地</v>
          </cell>
          <cell r="E503" t="str">
            <v>次仁布池</v>
          </cell>
          <cell r="F503">
            <v>327.5</v>
          </cell>
          <cell r="G503">
            <v>88</v>
          </cell>
          <cell r="H503" t="str">
            <v>张镇棚</v>
          </cell>
          <cell r="I503">
            <v>40</v>
          </cell>
          <cell r="J503" t="str">
            <v>曹云萍</v>
          </cell>
          <cell r="K503">
            <v>49.5</v>
          </cell>
          <cell r="L503" t="str">
            <v>彭丹</v>
          </cell>
          <cell r="M503">
            <v>3</v>
          </cell>
          <cell r="N503" t="str">
            <v>解超燕</v>
          </cell>
          <cell r="O503">
            <v>23</v>
          </cell>
          <cell r="P503" t="str">
            <v>崔萌</v>
          </cell>
          <cell r="Q503">
            <v>27</v>
          </cell>
          <cell r="R503" t="str">
            <v>喇菊</v>
          </cell>
          <cell r="S503">
            <v>46</v>
          </cell>
          <cell r="T503" t="str">
            <v>胡东缘</v>
          </cell>
          <cell r="U503">
            <v>62</v>
          </cell>
          <cell r="V503" t="str">
            <v>降初里</v>
          </cell>
          <cell r="W503">
            <v>42</v>
          </cell>
          <cell r="X503" t="str">
            <v>米晓妹</v>
          </cell>
        </row>
        <row r="504">
          <cell r="B504" t="str">
            <v>G513422200610180926</v>
          </cell>
          <cell r="C504">
            <v>11</v>
          </cell>
          <cell r="D504" t="str">
            <v>政史地</v>
          </cell>
          <cell r="E504" t="str">
            <v>侯自英</v>
          </cell>
          <cell r="F504">
            <v>310</v>
          </cell>
          <cell r="G504">
            <v>84</v>
          </cell>
          <cell r="H504" t="str">
            <v>张镇棚</v>
          </cell>
          <cell r="I504">
            <v>38</v>
          </cell>
          <cell r="J504" t="str">
            <v>曹云萍</v>
          </cell>
          <cell r="K504">
            <v>54</v>
          </cell>
          <cell r="L504" t="str">
            <v>彭丹</v>
          </cell>
          <cell r="M504">
            <v>14</v>
          </cell>
          <cell r="N504" t="str">
            <v>解超燕</v>
          </cell>
          <cell r="O504">
            <v>35</v>
          </cell>
          <cell r="P504" t="str">
            <v>崔萌</v>
          </cell>
          <cell r="Q504">
            <v>19</v>
          </cell>
          <cell r="R504" t="str">
            <v>喇菊</v>
          </cell>
          <cell r="S504">
            <v>42</v>
          </cell>
          <cell r="T504" t="str">
            <v>胡东缘</v>
          </cell>
          <cell r="U504">
            <v>46</v>
          </cell>
          <cell r="V504" t="str">
            <v>降初里</v>
          </cell>
          <cell r="W504">
            <v>46</v>
          </cell>
          <cell r="X504" t="str">
            <v>米晓妹</v>
          </cell>
        </row>
        <row r="505">
          <cell r="B505" t="str">
            <v>G513422200607204413</v>
          </cell>
          <cell r="C505">
            <v>11</v>
          </cell>
          <cell r="D505" t="str">
            <v>政史地</v>
          </cell>
          <cell r="E505" t="str">
            <v>乔日伙</v>
          </cell>
          <cell r="F505">
            <v>324</v>
          </cell>
          <cell r="G505">
            <v>87</v>
          </cell>
          <cell r="H505" t="str">
            <v>张镇棚</v>
          </cell>
          <cell r="I505">
            <v>52</v>
          </cell>
          <cell r="J505" t="str">
            <v>曹云萍</v>
          </cell>
          <cell r="K505">
            <v>25</v>
          </cell>
          <cell r="L505" t="str">
            <v>彭丹</v>
          </cell>
          <cell r="M505">
            <v>6</v>
          </cell>
          <cell r="N505" t="str">
            <v>解超燕</v>
          </cell>
          <cell r="O505">
            <v>25</v>
          </cell>
          <cell r="P505" t="str">
            <v>崔萌</v>
          </cell>
          <cell r="Q505">
            <v>23</v>
          </cell>
          <cell r="R505" t="str">
            <v>喇菊</v>
          </cell>
          <cell r="S505">
            <v>49</v>
          </cell>
          <cell r="T505" t="str">
            <v>胡东缘</v>
          </cell>
          <cell r="U505">
            <v>56</v>
          </cell>
          <cell r="V505" t="str">
            <v>降初里</v>
          </cell>
          <cell r="W505">
            <v>55</v>
          </cell>
          <cell r="X505" t="str">
            <v>米晓妹</v>
          </cell>
        </row>
        <row r="506">
          <cell r="B506" t="str">
            <v>G513422200609011914</v>
          </cell>
          <cell r="C506">
            <v>11</v>
          </cell>
          <cell r="D506" t="str">
            <v>政史地</v>
          </cell>
          <cell r="E506" t="str">
            <v>马国友</v>
          </cell>
          <cell r="F506">
            <v>309.5</v>
          </cell>
          <cell r="G506">
            <v>87</v>
          </cell>
          <cell r="H506" t="str">
            <v>张镇棚</v>
          </cell>
          <cell r="I506">
            <v>53</v>
          </cell>
          <cell r="J506" t="str">
            <v>曹云萍</v>
          </cell>
          <cell r="K506">
            <v>18.5</v>
          </cell>
          <cell r="L506" t="str">
            <v>彭丹</v>
          </cell>
          <cell r="M506">
            <v>21</v>
          </cell>
          <cell r="N506" t="str">
            <v>解超燕</v>
          </cell>
          <cell r="O506">
            <v>22</v>
          </cell>
          <cell r="P506" t="str">
            <v>崔萌</v>
          </cell>
          <cell r="Q506">
            <v>23</v>
          </cell>
          <cell r="R506" t="str">
            <v>喇菊</v>
          </cell>
          <cell r="S506">
            <v>42</v>
          </cell>
          <cell r="T506" t="str">
            <v>胡东缘</v>
          </cell>
          <cell r="U506">
            <v>57</v>
          </cell>
          <cell r="V506" t="str">
            <v>降初里</v>
          </cell>
          <cell r="W506">
            <v>52</v>
          </cell>
          <cell r="X506" t="str">
            <v>米晓妹</v>
          </cell>
        </row>
        <row r="507">
          <cell r="B507" t="str">
            <v>G513422200609216012</v>
          </cell>
          <cell r="C507">
            <v>11</v>
          </cell>
          <cell r="D507" t="str">
            <v>政史地</v>
          </cell>
          <cell r="E507" t="str">
            <v>王成</v>
          </cell>
          <cell r="F507">
            <v>328.5</v>
          </cell>
          <cell r="G507">
            <v>80</v>
          </cell>
          <cell r="H507" t="str">
            <v>张镇棚</v>
          </cell>
          <cell r="I507">
            <v>58</v>
          </cell>
          <cell r="J507" t="str">
            <v>曹云萍</v>
          </cell>
          <cell r="K507">
            <v>36.5</v>
          </cell>
          <cell r="L507" t="str">
            <v>彭丹</v>
          </cell>
          <cell r="M507">
            <v>11</v>
          </cell>
          <cell r="N507" t="str">
            <v>解超燕</v>
          </cell>
          <cell r="O507">
            <v>10</v>
          </cell>
          <cell r="P507" t="str">
            <v>崔萌</v>
          </cell>
          <cell r="Q507">
            <v>15</v>
          </cell>
          <cell r="R507" t="str">
            <v>喇菊</v>
          </cell>
          <cell r="S507">
            <v>38</v>
          </cell>
          <cell r="T507" t="str">
            <v>胡东缘</v>
          </cell>
          <cell r="U507">
            <v>62</v>
          </cell>
          <cell r="V507" t="str">
            <v>降初里</v>
          </cell>
          <cell r="W507">
            <v>54</v>
          </cell>
          <cell r="X507" t="str">
            <v>米晓妹</v>
          </cell>
        </row>
        <row r="508">
          <cell r="B508" t="str">
            <v>G513422200703084220</v>
          </cell>
          <cell r="C508">
            <v>11</v>
          </cell>
          <cell r="D508" t="str">
            <v>政史地</v>
          </cell>
          <cell r="E508" t="str">
            <v>扎西祝玛</v>
          </cell>
          <cell r="F508">
            <v>289.5</v>
          </cell>
          <cell r="G508">
            <v>76</v>
          </cell>
          <cell r="H508" t="str">
            <v>张镇棚</v>
          </cell>
          <cell r="I508">
            <v>36</v>
          </cell>
          <cell r="J508" t="str">
            <v>曹云萍</v>
          </cell>
          <cell r="K508">
            <v>42.5</v>
          </cell>
          <cell r="L508" t="str">
            <v>彭丹</v>
          </cell>
          <cell r="M508">
            <v>12</v>
          </cell>
          <cell r="N508" t="str">
            <v>解超燕</v>
          </cell>
          <cell r="O508">
            <v>24</v>
          </cell>
          <cell r="P508" t="str">
            <v>崔萌</v>
          </cell>
          <cell r="Q508">
            <v>31</v>
          </cell>
          <cell r="R508" t="str">
            <v>喇菊</v>
          </cell>
          <cell r="S508">
            <v>33</v>
          </cell>
          <cell r="T508" t="str">
            <v>胡东缘</v>
          </cell>
          <cell r="U508">
            <v>48</v>
          </cell>
          <cell r="V508" t="str">
            <v>降初里</v>
          </cell>
          <cell r="W508">
            <v>54</v>
          </cell>
          <cell r="X508" t="str">
            <v>米晓妹</v>
          </cell>
        </row>
        <row r="509">
          <cell r="B509" t="str">
            <v>G51342220041006092X</v>
          </cell>
          <cell r="C509">
            <v>11</v>
          </cell>
          <cell r="D509" t="str">
            <v>政史地</v>
          </cell>
          <cell r="E509" t="str">
            <v>陈花花</v>
          </cell>
          <cell r="F509">
            <v>322.5</v>
          </cell>
          <cell r="G509">
            <v>83</v>
          </cell>
          <cell r="H509" t="str">
            <v>张镇棚</v>
          </cell>
          <cell r="I509">
            <v>45</v>
          </cell>
          <cell r="J509" t="str">
            <v>曹云萍</v>
          </cell>
          <cell r="K509">
            <v>51.5</v>
          </cell>
          <cell r="L509" t="str">
            <v>彭丹</v>
          </cell>
          <cell r="M509">
            <v>3</v>
          </cell>
          <cell r="N509" t="str">
            <v>解超燕</v>
          </cell>
          <cell r="O509">
            <v>11</v>
          </cell>
          <cell r="P509" t="str">
            <v>崔萌</v>
          </cell>
          <cell r="Q509">
            <v>15</v>
          </cell>
          <cell r="R509" t="str">
            <v>喇菊</v>
          </cell>
          <cell r="S509">
            <v>33</v>
          </cell>
          <cell r="T509" t="str">
            <v>胡东缘</v>
          </cell>
          <cell r="U509">
            <v>39</v>
          </cell>
          <cell r="V509" t="str">
            <v>降初里</v>
          </cell>
          <cell r="W509">
            <v>71</v>
          </cell>
          <cell r="X509" t="str">
            <v>米晓妹</v>
          </cell>
        </row>
        <row r="510">
          <cell r="B510" t="str">
            <v>G513422200606122512</v>
          </cell>
          <cell r="C510">
            <v>11</v>
          </cell>
          <cell r="D510" t="str">
            <v>政史地</v>
          </cell>
          <cell r="E510" t="str">
            <v>苏建华</v>
          </cell>
          <cell r="F510">
            <v>283</v>
          </cell>
          <cell r="G510">
            <v>66</v>
          </cell>
          <cell r="H510" t="str">
            <v>张镇棚</v>
          </cell>
          <cell r="I510">
            <v>29</v>
          </cell>
          <cell r="J510" t="str">
            <v>曹云萍</v>
          </cell>
          <cell r="K510">
            <v>31</v>
          </cell>
          <cell r="L510" t="str">
            <v>彭丹</v>
          </cell>
          <cell r="M510">
            <v>20</v>
          </cell>
          <cell r="N510" t="str">
            <v>解超燕</v>
          </cell>
          <cell r="O510">
            <v>18</v>
          </cell>
          <cell r="P510" t="str">
            <v>崔萌</v>
          </cell>
          <cell r="Q510">
            <v>26</v>
          </cell>
          <cell r="R510" t="str">
            <v>喇菊</v>
          </cell>
          <cell r="S510">
            <v>51</v>
          </cell>
          <cell r="T510" t="str">
            <v>胡东缘</v>
          </cell>
          <cell r="U510">
            <v>46</v>
          </cell>
          <cell r="V510" t="str">
            <v>降初里</v>
          </cell>
          <cell r="W510">
            <v>60</v>
          </cell>
          <cell r="X510" t="str">
            <v>米晓妹</v>
          </cell>
        </row>
        <row r="511">
          <cell r="B511" t="str">
            <v>G513422200408161123</v>
          </cell>
          <cell r="C511">
            <v>11</v>
          </cell>
          <cell r="D511" t="str">
            <v>政史地</v>
          </cell>
          <cell r="E511" t="str">
            <v>毛小珍</v>
          </cell>
          <cell r="F511">
            <v>295</v>
          </cell>
          <cell r="G511">
            <v>79</v>
          </cell>
          <cell r="H511" t="str">
            <v>张镇棚</v>
          </cell>
          <cell r="I511">
            <v>19</v>
          </cell>
          <cell r="J511" t="str">
            <v>曹云萍</v>
          </cell>
          <cell r="K511">
            <v>46</v>
          </cell>
          <cell r="L511" t="str">
            <v>彭丹</v>
          </cell>
          <cell r="M511">
            <v>11</v>
          </cell>
          <cell r="N511" t="str">
            <v>解超燕</v>
          </cell>
          <cell r="O511">
            <v>11</v>
          </cell>
          <cell r="P511" t="str">
            <v>崔萌</v>
          </cell>
          <cell r="Q511">
            <v>12</v>
          </cell>
          <cell r="R511" t="str">
            <v>喇菊</v>
          </cell>
          <cell r="S511">
            <v>43</v>
          </cell>
          <cell r="T511" t="str">
            <v>胡东缘</v>
          </cell>
          <cell r="U511">
            <v>50</v>
          </cell>
          <cell r="V511" t="str">
            <v>降初里</v>
          </cell>
          <cell r="W511">
            <v>58</v>
          </cell>
          <cell r="X511" t="str">
            <v>米晓妹</v>
          </cell>
        </row>
        <row r="512">
          <cell r="B512" t="str">
            <v>G51342220060115112X</v>
          </cell>
          <cell r="C512">
            <v>12</v>
          </cell>
          <cell r="D512" t="str">
            <v>史政生</v>
          </cell>
          <cell r="E512" t="str">
            <v>罗光英</v>
          </cell>
          <cell r="F512">
            <v>447.5</v>
          </cell>
          <cell r="G512">
            <v>98</v>
          </cell>
          <cell r="H512" t="str">
            <v>陈光汇</v>
          </cell>
          <cell r="I512">
            <v>72</v>
          </cell>
          <cell r="J512" t="str">
            <v>陈虎林</v>
          </cell>
          <cell r="K512">
            <v>88.5</v>
          </cell>
          <cell r="L512" t="str">
            <v>张福琴</v>
          </cell>
          <cell r="M512">
            <v>8</v>
          </cell>
          <cell r="N512" t="str">
            <v>解超燕</v>
          </cell>
          <cell r="O512">
            <v>31</v>
          </cell>
          <cell r="P512" t="str">
            <v>崔萌</v>
          </cell>
          <cell r="Q512">
            <v>59</v>
          </cell>
          <cell r="R512" t="str">
            <v>尤顺芝</v>
          </cell>
          <cell r="S512">
            <v>53</v>
          </cell>
          <cell r="T512" t="str">
            <v>胡东缘</v>
          </cell>
          <cell r="U512">
            <v>82</v>
          </cell>
          <cell r="V512" t="str">
            <v>卢逸</v>
          </cell>
          <cell r="W512">
            <v>54</v>
          </cell>
          <cell r="X512" t="str">
            <v>胡柔殳</v>
          </cell>
        </row>
        <row r="513">
          <cell r="B513" t="str">
            <v>G513422200611145022</v>
          </cell>
          <cell r="C513">
            <v>12</v>
          </cell>
          <cell r="D513" t="str">
            <v>史政生</v>
          </cell>
          <cell r="E513" t="str">
            <v>研米</v>
          </cell>
          <cell r="F513">
            <v>440.5</v>
          </cell>
          <cell r="G513">
            <v>88</v>
          </cell>
          <cell r="H513" t="str">
            <v>陈光汇</v>
          </cell>
          <cell r="I513">
            <v>86</v>
          </cell>
          <cell r="J513" t="str">
            <v>陈虎林</v>
          </cell>
          <cell r="K513">
            <v>95.5</v>
          </cell>
          <cell r="L513" t="str">
            <v>张福琴</v>
          </cell>
          <cell r="M513">
            <v>10</v>
          </cell>
          <cell r="N513" t="str">
            <v>解超燕</v>
          </cell>
          <cell r="O513">
            <v>32</v>
          </cell>
          <cell r="P513" t="str">
            <v>崔萌</v>
          </cell>
          <cell r="Q513">
            <v>58</v>
          </cell>
          <cell r="R513" t="str">
            <v>尤顺芝</v>
          </cell>
          <cell r="S513">
            <v>64</v>
          </cell>
          <cell r="T513" t="str">
            <v>胡东缘</v>
          </cell>
          <cell r="U513">
            <v>59</v>
          </cell>
          <cell r="V513" t="str">
            <v>卢逸</v>
          </cell>
          <cell r="W513">
            <v>48</v>
          </cell>
          <cell r="X513" t="str">
            <v>胡柔殳</v>
          </cell>
        </row>
        <row r="514">
          <cell r="B514" t="str">
            <v>G513422200706280024</v>
          </cell>
          <cell r="C514">
            <v>12</v>
          </cell>
          <cell r="D514" t="str">
            <v>史政生</v>
          </cell>
          <cell r="E514" t="str">
            <v>王臻珏</v>
          </cell>
          <cell r="F514">
            <v>429</v>
          </cell>
          <cell r="G514">
            <v>93</v>
          </cell>
          <cell r="H514" t="str">
            <v>陈光汇</v>
          </cell>
          <cell r="I514">
            <v>90</v>
          </cell>
          <cell r="J514" t="str">
            <v>陈虎林</v>
          </cell>
          <cell r="K514">
            <v>72</v>
          </cell>
          <cell r="L514" t="str">
            <v>张福琴</v>
          </cell>
          <cell r="M514">
            <v>12</v>
          </cell>
          <cell r="N514" t="str">
            <v>解超燕</v>
          </cell>
          <cell r="O514">
            <v>22</v>
          </cell>
          <cell r="P514" t="str">
            <v>崔萌</v>
          </cell>
          <cell r="Q514">
            <v>55</v>
          </cell>
          <cell r="R514" t="str">
            <v>尤顺芝</v>
          </cell>
          <cell r="S514">
            <v>59</v>
          </cell>
          <cell r="T514" t="str">
            <v>胡东缘</v>
          </cell>
          <cell r="U514">
            <v>67</v>
          </cell>
          <cell r="V514" t="str">
            <v>卢逸</v>
          </cell>
          <cell r="W514">
            <v>48</v>
          </cell>
          <cell r="X514" t="str">
            <v>胡柔殳</v>
          </cell>
        </row>
        <row r="515">
          <cell r="B515" t="str">
            <v>G513422200603054622</v>
          </cell>
          <cell r="C515">
            <v>12</v>
          </cell>
          <cell r="D515" t="str">
            <v>史政生</v>
          </cell>
          <cell r="E515" t="str">
            <v>孙学兰</v>
          </cell>
          <cell r="F515">
            <v>433</v>
          </cell>
          <cell r="G515">
            <v>101</v>
          </cell>
          <cell r="H515" t="str">
            <v>陈光汇</v>
          </cell>
          <cell r="I515">
            <v>73</v>
          </cell>
          <cell r="J515" t="str">
            <v>陈虎林</v>
          </cell>
          <cell r="K515">
            <v>88</v>
          </cell>
          <cell r="L515" t="str">
            <v>张福琴</v>
          </cell>
          <cell r="M515">
            <v>10</v>
          </cell>
          <cell r="N515" t="str">
            <v>解超燕</v>
          </cell>
          <cell r="O515">
            <v>31</v>
          </cell>
          <cell r="P515" t="str">
            <v>崔萌</v>
          </cell>
          <cell r="Q515">
            <v>41</v>
          </cell>
          <cell r="R515" t="str">
            <v>尤顺芝</v>
          </cell>
          <cell r="S515">
            <v>54</v>
          </cell>
          <cell r="T515" t="str">
            <v>胡东缘</v>
          </cell>
          <cell r="U515">
            <v>61</v>
          </cell>
          <cell r="V515" t="str">
            <v>卢逸</v>
          </cell>
          <cell r="W515">
            <v>56</v>
          </cell>
          <cell r="X515" t="str">
            <v>胡柔殳</v>
          </cell>
        </row>
        <row r="516">
          <cell r="B516" t="str">
            <v>G513422200509141519</v>
          </cell>
          <cell r="C516">
            <v>12</v>
          </cell>
          <cell r="D516" t="str">
            <v>史政生</v>
          </cell>
          <cell r="E516" t="str">
            <v>马顺康</v>
          </cell>
          <cell r="F516">
            <v>418.5</v>
          </cell>
          <cell r="G516">
            <v>86</v>
          </cell>
          <cell r="H516" t="str">
            <v>陈光汇</v>
          </cell>
          <cell r="I516">
            <v>79</v>
          </cell>
          <cell r="J516" t="str">
            <v>陈虎林</v>
          </cell>
          <cell r="K516">
            <v>77.5</v>
          </cell>
          <cell r="L516" t="str">
            <v>张福琴</v>
          </cell>
          <cell r="M516">
            <v>10</v>
          </cell>
          <cell r="N516" t="str">
            <v>解超燕</v>
          </cell>
          <cell r="O516">
            <v>23</v>
          </cell>
          <cell r="P516" t="str">
            <v>崔萌</v>
          </cell>
          <cell r="Q516">
            <v>58</v>
          </cell>
          <cell r="R516" t="str">
            <v>尤顺芝</v>
          </cell>
          <cell r="S516">
            <v>58</v>
          </cell>
          <cell r="T516" t="str">
            <v>胡东缘</v>
          </cell>
          <cell r="U516">
            <v>67</v>
          </cell>
          <cell r="V516" t="str">
            <v>卢逸</v>
          </cell>
          <cell r="W516">
            <v>51</v>
          </cell>
          <cell r="X516" t="str">
            <v>胡柔殳</v>
          </cell>
        </row>
        <row r="517">
          <cell r="B517" t="str">
            <v>G513422200502154229</v>
          </cell>
          <cell r="C517">
            <v>12</v>
          </cell>
          <cell r="D517" t="str">
            <v>史政生</v>
          </cell>
          <cell r="E517" t="str">
            <v>央章玛</v>
          </cell>
          <cell r="F517">
            <v>410</v>
          </cell>
          <cell r="G517">
            <v>88</v>
          </cell>
          <cell r="H517" t="str">
            <v>陈光汇</v>
          </cell>
          <cell r="I517">
            <v>53</v>
          </cell>
          <cell r="J517" t="str">
            <v>陈虎林</v>
          </cell>
          <cell r="K517">
            <v>111</v>
          </cell>
          <cell r="L517" t="str">
            <v>张福琴</v>
          </cell>
          <cell r="M517">
            <v>21</v>
          </cell>
          <cell r="N517" t="str">
            <v>解超燕</v>
          </cell>
          <cell r="O517">
            <v>26</v>
          </cell>
          <cell r="P517" t="str">
            <v>崔萌</v>
          </cell>
          <cell r="Q517">
            <v>47</v>
          </cell>
          <cell r="R517" t="str">
            <v>尤顺芝</v>
          </cell>
          <cell r="S517">
            <v>47</v>
          </cell>
          <cell r="T517" t="str">
            <v>胡东缘</v>
          </cell>
          <cell r="U517">
            <v>61</v>
          </cell>
          <cell r="V517" t="str">
            <v>卢逸</v>
          </cell>
          <cell r="W517">
            <v>50</v>
          </cell>
          <cell r="X517" t="str">
            <v>胡柔殳</v>
          </cell>
        </row>
        <row r="518">
          <cell r="B518" t="str">
            <v>G513422200608242315</v>
          </cell>
          <cell r="C518">
            <v>12</v>
          </cell>
          <cell r="D518" t="str">
            <v>史政生</v>
          </cell>
          <cell r="E518" t="str">
            <v>益西丹争</v>
          </cell>
          <cell r="F518">
            <v>425.5</v>
          </cell>
          <cell r="G518">
            <v>94</v>
          </cell>
          <cell r="H518" t="str">
            <v>陈光汇</v>
          </cell>
          <cell r="I518">
            <v>73</v>
          </cell>
          <cell r="J518" t="str">
            <v>陈虎林</v>
          </cell>
          <cell r="K518">
            <v>79.5</v>
          </cell>
          <cell r="L518" t="str">
            <v>张福琴</v>
          </cell>
          <cell r="M518">
            <v>8</v>
          </cell>
          <cell r="N518" t="str">
            <v>解超燕</v>
          </cell>
          <cell r="O518">
            <v>13</v>
          </cell>
          <cell r="P518" t="str">
            <v>崔萌</v>
          </cell>
          <cell r="Q518">
            <v>56</v>
          </cell>
          <cell r="R518" t="str">
            <v>尤顺芝</v>
          </cell>
          <cell r="S518">
            <v>69</v>
          </cell>
          <cell r="T518" t="str">
            <v>胡东缘</v>
          </cell>
          <cell r="U518">
            <v>57</v>
          </cell>
          <cell r="V518" t="str">
            <v>卢逸</v>
          </cell>
          <cell r="W518">
            <v>53</v>
          </cell>
          <cell r="X518" t="str">
            <v>胡柔殳</v>
          </cell>
        </row>
        <row r="519">
          <cell r="B519" t="str">
            <v>G513422200609306229</v>
          </cell>
          <cell r="C519">
            <v>12</v>
          </cell>
          <cell r="D519" t="str">
            <v>史政生</v>
          </cell>
          <cell r="E519" t="str">
            <v>兰凤娇</v>
          </cell>
          <cell r="F519">
            <v>389</v>
          </cell>
          <cell r="G519">
            <v>95</v>
          </cell>
          <cell r="H519" t="str">
            <v>陈光汇</v>
          </cell>
          <cell r="I519">
            <v>60</v>
          </cell>
          <cell r="J519" t="str">
            <v>陈虎林</v>
          </cell>
          <cell r="K519">
            <v>95</v>
          </cell>
          <cell r="L519" t="str">
            <v>张福琴</v>
          </cell>
          <cell r="M519">
            <v>9</v>
          </cell>
          <cell r="N519" t="str">
            <v>解超燕</v>
          </cell>
          <cell r="O519">
            <v>22</v>
          </cell>
          <cell r="P519" t="str">
            <v>崔萌</v>
          </cell>
          <cell r="Q519">
            <v>58</v>
          </cell>
          <cell r="R519" t="str">
            <v>尤顺芝</v>
          </cell>
          <cell r="S519">
            <v>46</v>
          </cell>
          <cell r="T519" t="str">
            <v>胡东缘</v>
          </cell>
          <cell r="U519">
            <v>44</v>
          </cell>
          <cell r="V519" t="str">
            <v>卢逸</v>
          </cell>
          <cell r="W519">
            <v>49</v>
          </cell>
          <cell r="X519" t="str">
            <v>胡柔殳</v>
          </cell>
        </row>
        <row r="520">
          <cell r="B520" t="str">
            <v>G513422200501084222</v>
          </cell>
          <cell r="C520">
            <v>12</v>
          </cell>
          <cell r="D520" t="str">
            <v>史政生</v>
          </cell>
          <cell r="E520" t="str">
            <v>仁青玛</v>
          </cell>
          <cell r="F520">
            <v>388.5</v>
          </cell>
          <cell r="G520">
            <v>104</v>
          </cell>
          <cell r="H520" t="str">
            <v>陈光汇</v>
          </cell>
          <cell r="I520">
            <v>62</v>
          </cell>
          <cell r="J520" t="str">
            <v>陈虎林</v>
          </cell>
          <cell r="K520">
            <v>78.5</v>
          </cell>
          <cell r="L520" t="str">
            <v>张福琴</v>
          </cell>
          <cell r="M520">
            <v>6</v>
          </cell>
          <cell r="N520" t="str">
            <v>解超燕</v>
          </cell>
          <cell r="O520">
            <v>25</v>
          </cell>
          <cell r="P520" t="str">
            <v>崔萌</v>
          </cell>
          <cell r="Q520">
            <v>56</v>
          </cell>
          <cell r="R520" t="str">
            <v>尤顺芝</v>
          </cell>
          <cell r="S520">
            <v>44</v>
          </cell>
          <cell r="T520" t="str">
            <v>胡东缘</v>
          </cell>
          <cell r="U520">
            <v>54</v>
          </cell>
          <cell r="V520" t="str">
            <v>卢逸</v>
          </cell>
          <cell r="W520">
            <v>46</v>
          </cell>
          <cell r="X520" t="str">
            <v>胡柔殳</v>
          </cell>
        </row>
        <row r="521">
          <cell r="B521" t="str">
            <v>G513422200508031529</v>
          </cell>
          <cell r="C521">
            <v>12</v>
          </cell>
          <cell r="D521" t="str">
            <v>史政生</v>
          </cell>
          <cell r="E521" t="str">
            <v>童拉初</v>
          </cell>
          <cell r="F521">
            <v>386</v>
          </cell>
          <cell r="G521">
            <v>78</v>
          </cell>
          <cell r="H521" t="str">
            <v>陈光汇</v>
          </cell>
          <cell r="I521">
            <v>58</v>
          </cell>
          <cell r="J521" t="str">
            <v>陈虎林</v>
          </cell>
          <cell r="K521">
            <v>89</v>
          </cell>
          <cell r="L521" t="str">
            <v>张福琴</v>
          </cell>
          <cell r="M521">
            <v>14</v>
          </cell>
          <cell r="N521" t="str">
            <v>解超燕</v>
          </cell>
          <cell r="O521">
            <v>20</v>
          </cell>
          <cell r="P521" t="str">
            <v>崔萌</v>
          </cell>
          <cell r="Q521">
            <v>46</v>
          </cell>
          <cell r="R521" t="str">
            <v>尤顺芝</v>
          </cell>
          <cell r="S521">
            <v>51</v>
          </cell>
          <cell r="T521" t="str">
            <v>胡东缘</v>
          </cell>
          <cell r="U521">
            <v>57</v>
          </cell>
          <cell r="V521" t="str">
            <v>卢逸</v>
          </cell>
          <cell r="W521">
            <v>53</v>
          </cell>
          <cell r="X521" t="str">
            <v>胡柔殳</v>
          </cell>
        </row>
        <row r="522">
          <cell r="B522" t="str">
            <v>G513422200707084623</v>
          </cell>
          <cell r="C522">
            <v>12</v>
          </cell>
          <cell r="D522" t="str">
            <v>史政生</v>
          </cell>
          <cell r="E522" t="str">
            <v>马兰</v>
          </cell>
          <cell r="F522">
            <v>395</v>
          </cell>
          <cell r="G522">
            <v>102</v>
          </cell>
          <cell r="H522" t="str">
            <v>陈光汇</v>
          </cell>
          <cell r="I522">
            <v>63</v>
          </cell>
          <cell r="J522" t="str">
            <v>陈虎林</v>
          </cell>
          <cell r="K522">
            <v>72</v>
          </cell>
          <cell r="L522" t="str">
            <v>张福琴</v>
          </cell>
          <cell r="M522">
            <v>10</v>
          </cell>
          <cell r="N522" t="str">
            <v>解超燕</v>
          </cell>
          <cell r="O522">
            <v>23</v>
          </cell>
          <cell r="P522" t="str">
            <v>崔萌</v>
          </cell>
          <cell r="Q522">
            <v>38</v>
          </cell>
          <cell r="R522" t="str">
            <v>尤顺芝</v>
          </cell>
          <cell r="S522">
            <v>58</v>
          </cell>
          <cell r="T522" t="str">
            <v>胡东缘</v>
          </cell>
          <cell r="U522">
            <v>59</v>
          </cell>
          <cell r="V522" t="str">
            <v>卢逸</v>
          </cell>
          <cell r="W522">
            <v>41</v>
          </cell>
          <cell r="X522" t="str">
            <v>胡柔殳</v>
          </cell>
        </row>
        <row r="523">
          <cell r="B523" t="str">
            <v>G513422200610017029</v>
          </cell>
          <cell r="C523">
            <v>12</v>
          </cell>
          <cell r="D523" t="str">
            <v>史政生</v>
          </cell>
          <cell r="E523" t="str">
            <v>苏朗青宗</v>
          </cell>
          <cell r="F523">
            <v>372</v>
          </cell>
          <cell r="G523">
            <v>94</v>
          </cell>
          <cell r="H523" t="str">
            <v>陈光汇</v>
          </cell>
          <cell r="I523">
            <v>64</v>
          </cell>
          <cell r="J523" t="str">
            <v>陈虎林</v>
          </cell>
          <cell r="K523">
            <v>58</v>
          </cell>
          <cell r="L523" t="str">
            <v>张福琴</v>
          </cell>
          <cell r="M523">
            <v>20</v>
          </cell>
          <cell r="N523" t="str">
            <v>解超燕</v>
          </cell>
          <cell r="O523">
            <v>17</v>
          </cell>
          <cell r="P523" t="str">
            <v>崔萌</v>
          </cell>
          <cell r="Q523">
            <v>53</v>
          </cell>
          <cell r="R523" t="str">
            <v>尤顺芝</v>
          </cell>
          <cell r="S523">
            <v>57</v>
          </cell>
          <cell r="T523" t="str">
            <v>胡东缘</v>
          </cell>
          <cell r="U523">
            <v>57</v>
          </cell>
          <cell r="V523" t="str">
            <v>卢逸</v>
          </cell>
          <cell r="W523">
            <v>42</v>
          </cell>
          <cell r="X523" t="str">
            <v>胡柔殳</v>
          </cell>
        </row>
        <row r="524">
          <cell r="B524" t="str">
            <v>G513422200506062321</v>
          </cell>
          <cell r="C524">
            <v>12</v>
          </cell>
          <cell r="D524" t="str">
            <v>史政生</v>
          </cell>
          <cell r="E524" t="str">
            <v>徐安芬</v>
          </cell>
          <cell r="F524">
            <v>372</v>
          </cell>
          <cell r="G524">
            <v>98</v>
          </cell>
          <cell r="H524" t="str">
            <v>陈光汇</v>
          </cell>
          <cell r="I524">
            <v>65</v>
          </cell>
          <cell r="J524" t="str">
            <v>陈虎林</v>
          </cell>
          <cell r="K524">
            <v>63</v>
          </cell>
          <cell r="L524" t="str">
            <v>张福琴</v>
          </cell>
          <cell r="M524">
            <v>11</v>
          </cell>
          <cell r="N524" t="str">
            <v>解超燕</v>
          </cell>
          <cell r="O524">
            <v>25</v>
          </cell>
          <cell r="P524" t="str">
            <v>崔萌</v>
          </cell>
          <cell r="Q524">
            <v>48</v>
          </cell>
          <cell r="R524" t="str">
            <v>尤顺芝</v>
          </cell>
          <cell r="S524">
            <v>49</v>
          </cell>
          <cell r="T524" t="str">
            <v>胡东缘</v>
          </cell>
          <cell r="U524">
            <v>45</v>
          </cell>
          <cell r="V524" t="str">
            <v>卢逸</v>
          </cell>
          <cell r="W524">
            <v>52</v>
          </cell>
          <cell r="X524" t="str">
            <v>胡柔殳</v>
          </cell>
        </row>
        <row r="525">
          <cell r="B525" t="str">
            <v>G513422200302264626</v>
          </cell>
          <cell r="C525">
            <v>12</v>
          </cell>
          <cell r="D525" t="str">
            <v>史政生</v>
          </cell>
          <cell r="E525" t="str">
            <v>旦拉拉姆</v>
          </cell>
          <cell r="F525">
            <v>379</v>
          </cell>
          <cell r="G525">
            <v>97</v>
          </cell>
          <cell r="H525" t="str">
            <v>陈光汇</v>
          </cell>
          <cell r="I525">
            <v>40</v>
          </cell>
          <cell r="J525" t="str">
            <v>陈虎林</v>
          </cell>
          <cell r="K525">
            <v>96</v>
          </cell>
          <cell r="L525" t="str">
            <v>张福琴</v>
          </cell>
          <cell r="M525">
            <v>14</v>
          </cell>
          <cell r="N525" t="str">
            <v>解超燕</v>
          </cell>
          <cell r="O525">
            <v>20</v>
          </cell>
          <cell r="P525" t="str">
            <v>崔萌</v>
          </cell>
          <cell r="Q525">
            <v>38</v>
          </cell>
          <cell r="R525" t="str">
            <v>尤顺芝</v>
          </cell>
          <cell r="S525">
            <v>52</v>
          </cell>
          <cell r="T525" t="str">
            <v>胡东缘</v>
          </cell>
          <cell r="U525">
            <v>48</v>
          </cell>
          <cell r="V525" t="str">
            <v>卢逸</v>
          </cell>
          <cell r="W525">
            <v>46</v>
          </cell>
          <cell r="X525" t="str">
            <v>胡柔殳</v>
          </cell>
        </row>
        <row r="526">
          <cell r="B526" t="str">
            <v>G513422200512251321</v>
          </cell>
          <cell r="C526">
            <v>12</v>
          </cell>
          <cell r="D526" t="str">
            <v>史政生</v>
          </cell>
          <cell r="E526" t="str">
            <v>沈建美</v>
          </cell>
          <cell r="F526">
            <v>372</v>
          </cell>
          <cell r="G526">
            <v>95</v>
          </cell>
          <cell r="H526" t="str">
            <v>陈光汇</v>
          </cell>
          <cell r="I526">
            <v>56</v>
          </cell>
          <cell r="J526" t="str">
            <v>陈虎林</v>
          </cell>
          <cell r="K526">
            <v>75</v>
          </cell>
          <cell r="L526" t="str">
            <v>张福琴</v>
          </cell>
          <cell r="M526">
            <v>7</v>
          </cell>
          <cell r="N526" t="str">
            <v>解超燕</v>
          </cell>
          <cell r="O526">
            <v>28</v>
          </cell>
          <cell r="P526" t="str">
            <v>崔萌</v>
          </cell>
          <cell r="Q526">
            <v>40</v>
          </cell>
          <cell r="R526" t="str">
            <v>尤顺芝</v>
          </cell>
          <cell r="S526">
            <v>49</v>
          </cell>
          <cell r="T526" t="str">
            <v>胡东缘</v>
          </cell>
          <cell r="U526">
            <v>45</v>
          </cell>
          <cell r="V526" t="str">
            <v>卢逸</v>
          </cell>
          <cell r="W526">
            <v>52</v>
          </cell>
          <cell r="X526" t="str">
            <v>胡柔殳</v>
          </cell>
        </row>
        <row r="527">
          <cell r="B527" t="str">
            <v>G513422200509156622</v>
          </cell>
          <cell r="C527">
            <v>12</v>
          </cell>
          <cell r="D527" t="str">
            <v>史政生</v>
          </cell>
          <cell r="E527" t="str">
            <v>廖小芳</v>
          </cell>
          <cell r="F527">
            <v>356</v>
          </cell>
          <cell r="G527">
            <v>89</v>
          </cell>
          <cell r="H527" t="str">
            <v>陈光汇</v>
          </cell>
          <cell r="I527">
            <v>70</v>
          </cell>
          <cell r="J527" t="str">
            <v>陈虎林</v>
          </cell>
          <cell r="K527">
            <v>62</v>
          </cell>
          <cell r="L527" t="str">
            <v>张福琴</v>
          </cell>
          <cell r="M527">
            <v>19</v>
          </cell>
          <cell r="N527" t="str">
            <v>解超燕</v>
          </cell>
          <cell r="O527">
            <v>20</v>
          </cell>
          <cell r="P527" t="str">
            <v>崔萌</v>
          </cell>
          <cell r="Q527">
            <v>45</v>
          </cell>
          <cell r="R527" t="str">
            <v>尤顺芝</v>
          </cell>
          <cell r="S527">
            <v>42</v>
          </cell>
          <cell r="T527" t="str">
            <v>胡东缘</v>
          </cell>
          <cell r="U527">
            <v>51</v>
          </cell>
          <cell r="V527" t="str">
            <v>卢逸</v>
          </cell>
          <cell r="W527">
            <v>42</v>
          </cell>
          <cell r="X527" t="str">
            <v>胡柔殳</v>
          </cell>
        </row>
        <row r="528">
          <cell r="B528" t="str">
            <v>G513422200711020729</v>
          </cell>
          <cell r="C528">
            <v>12</v>
          </cell>
          <cell r="D528" t="str">
            <v>史政生</v>
          </cell>
          <cell r="E528" t="str">
            <v>田健美</v>
          </cell>
          <cell r="F528">
            <v>358.5</v>
          </cell>
          <cell r="G528">
            <v>98</v>
          </cell>
          <cell r="H528" t="str">
            <v>陈光汇</v>
          </cell>
          <cell r="I528">
            <v>35</v>
          </cell>
          <cell r="J528" t="str">
            <v>陈虎林</v>
          </cell>
          <cell r="K528">
            <v>83.5</v>
          </cell>
          <cell r="L528" t="str">
            <v>张福琴</v>
          </cell>
          <cell r="M528">
            <v>7</v>
          </cell>
          <cell r="N528" t="str">
            <v>解超燕</v>
          </cell>
          <cell r="O528">
            <v>20</v>
          </cell>
          <cell r="P528" t="str">
            <v>崔萌</v>
          </cell>
          <cell r="Q528">
            <v>53</v>
          </cell>
          <cell r="R528" t="str">
            <v>尤顺芝</v>
          </cell>
          <cell r="S528">
            <v>61</v>
          </cell>
          <cell r="T528" t="str">
            <v>胡东缘</v>
          </cell>
          <cell r="U528">
            <v>41</v>
          </cell>
          <cell r="V528" t="str">
            <v>卢逸</v>
          </cell>
          <cell r="W528">
            <v>40</v>
          </cell>
          <cell r="X528" t="str">
            <v>胡柔殳</v>
          </cell>
        </row>
        <row r="529">
          <cell r="B529" t="str">
            <v>G513422200805204246</v>
          </cell>
          <cell r="C529">
            <v>12</v>
          </cell>
          <cell r="D529" t="str">
            <v>史政生</v>
          </cell>
          <cell r="E529" t="str">
            <v>次仁拉初</v>
          </cell>
          <cell r="F529">
            <v>360</v>
          </cell>
          <cell r="G529">
            <v>83</v>
          </cell>
          <cell r="H529" t="str">
            <v>陈光汇</v>
          </cell>
          <cell r="I529">
            <v>44</v>
          </cell>
          <cell r="J529" t="str">
            <v>陈虎林</v>
          </cell>
          <cell r="K529">
            <v>87</v>
          </cell>
          <cell r="L529" t="str">
            <v>张福琴</v>
          </cell>
          <cell r="M529">
            <v>2</v>
          </cell>
          <cell r="N529" t="str">
            <v>解超燕</v>
          </cell>
          <cell r="O529">
            <v>19</v>
          </cell>
          <cell r="P529" t="str">
            <v>崔萌</v>
          </cell>
          <cell r="Q529">
            <v>51</v>
          </cell>
          <cell r="R529" t="str">
            <v>尤顺芝</v>
          </cell>
          <cell r="S529">
            <v>47</v>
          </cell>
          <cell r="T529" t="str">
            <v>胡东缘</v>
          </cell>
          <cell r="U529">
            <v>54</v>
          </cell>
          <cell r="V529" t="str">
            <v>卢逸</v>
          </cell>
          <cell r="W529">
            <v>45</v>
          </cell>
          <cell r="X529" t="str">
            <v>胡柔殳</v>
          </cell>
        </row>
        <row r="530">
          <cell r="B530" t="str">
            <v>G513422200410092120</v>
          </cell>
          <cell r="C530">
            <v>12</v>
          </cell>
          <cell r="D530" t="str">
            <v>史政生</v>
          </cell>
          <cell r="E530" t="str">
            <v>吕世英</v>
          </cell>
          <cell r="F530">
            <v>370</v>
          </cell>
          <cell r="G530">
            <v>72</v>
          </cell>
          <cell r="H530" t="str">
            <v>陈光汇</v>
          </cell>
          <cell r="I530">
            <v>48</v>
          </cell>
          <cell r="J530" t="str">
            <v>陈虎林</v>
          </cell>
          <cell r="K530">
            <v>105</v>
          </cell>
          <cell r="L530" t="str">
            <v>张福琴</v>
          </cell>
          <cell r="M530">
            <v>20</v>
          </cell>
          <cell r="N530" t="str">
            <v>解超燕</v>
          </cell>
          <cell r="O530">
            <v>13</v>
          </cell>
          <cell r="P530" t="str">
            <v>崔萌</v>
          </cell>
          <cell r="Q530">
            <v>28</v>
          </cell>
          <cell r="R530" t="str">
            <v>尤顺芝</v>
          </cell>
          <cell r="S530">
            <v>47</v>
          </cell>
          <cell r="T530" t="str">
            <v>胡东缘</v>
          </cell>
          <cell r="U530">
            <v>55</v>
          </cell>
          <cell r="V530" t="str">
            <v>卢逸</v>
          </cell>
          <cell r="W530">
            <v>43</v>
          </cell>
          <cell r="X530" t="str">
            <v>胡柔殳</v>
          </cell>
        </row>
        <row r="531">
          <cell r="B531" t="str">
            <v>G513422200306087022</v>
          </cell>
          <cell r="C531">
            <v>12</v>
          </cell>
          <cell r="D531" t="str">
            <v>史政生</v>
          </cell>
          <cell r="E531" t="str">
            <v>扎西拥宗</v>
          </cell>
          <cell r="F531">
            <v>354.5</v>
          </cell>
          <cell r="G531">
            <v>85</v>
          </cell>
          <cell r="H531" t="str">
            <v>陈光汇</v>
          </cell>
          <cell r="I531">
            <v>53</v>
          </cell>
          <cell r="J531" t="str">
            <v>陈虎林</v>
          </cell>
          <cell r="K531">
            <v>80.5</v>
          </cell>
          <cell r="L531" t="str">
            <v>张福琴</v>
          </cell>
          <cell r="M531">
            <v>7</v>
          </cell>
          <cell r="N531" t="str">
            <v>解超燕</v>
          </cell>
          <cell r="O531">
            <v>15</v>
          </cell>
          <cell r="P531" t="str">
            <v>崔萌</v>
          </cell>
          <cell r="Q531">
            <v>50</v>
          </cell>
          <cell r="R531" t="str">
            <v>尤顺芝</v>
          </cell>
          <cell r="S531">
            <v>51</v>
          </cell>
          <cell r="T531" t="str">
            <v>胡东缘</v>
          </cell>
          <cell r="U531">
            <v>44</v>
          </cell>
          <cell r="V531" t="str">
            <v>卢逸</v>
          </cell>
          <cell r="W531">
            <v>41</v>
          </cell>
          <cell r="X531" t="str">
            <v>胡柔殳</v>
          </cell>
        </row>
        <row r="532">
          <cell r="B532" t="str">
            <v>G513422200507050920</v>
          </cell>
          <cell r="C532">
            <v>12</v>
          </cell>
          <cell r="D532" t="str">
            <v>史政生</v>
          </cell>
          <cell r="E532" t="str">
            <v>罗月花</v>
          </cell>
          <cell r="F532">
            <v>352</v>
          </cell>
          <cell r="G532">
            <v>71</v>
          </cell>
          <cell r="H532" t="str">
            <v>陈光汇</v>
          </cell>
          <cell r="I532">
            <v>79</v>
          </cell>
          <cell r="J532" t="str">
            <v>陈虎林</v>
          </cell>
          <cell r="K532">
            <v>75</v>
          </cell>
          <cell r="L532" t="str">
            <v>张福琴</v>
          </cell>
          <cell r="M532">
            <v>15</v>
          </cell>
          <cell r="N532" t="str">
            <v>解超燕</v>
          </cell>
          <cell r="O532">
            <v>18</v>
          </cell>
          <cell r="P532" t="str">
            <v>崔萌</v>
          </cell>
          <cell r="Q532">
            <v>41</v>
          </cell>
          <cell r="R532" t="str">
            <v>尤顺芝</v>
          </cell>
          <cell r="S532">
            <v>44</v>
          </cell>
          <cell r="T532" t="str">
            <v>胡东缘</v>
          </cell>
          <cell r="U532">
            <v>39</v>
          </cell>
          <cell r="V532" t="str">
            <v>卢逸</v>
          </cell>
          <cell r="W532">
            <v>44</v>
          </cell>
          <cell r="X532" t="str">
            <v>胡柔殳</v>
          </cell>
        </row>
        <row r="533">
          <cell r="B533" t="str">
            <v>G513422200703043816</v>
          </cell>
          <cell r="C533">
            <v>12</v>
          </cell>
          <cell r="D533" t="str">
            <v>史政生</v>
          </cell>
          <cell r="E533" t="str">
            <v>杨扎西</v>
          </cell>
          <cell r="F533">
            <v>342</v>
          </cell>
          <cell r="G533">
            <v>94</v>
          </cell>
          <cell r="H533" t="str">
            <v>陈光汇</v>
          </cell>
          <cell r="I533">
            <v>59</v>
          </cell>
          <cell r="J533" t="str">
            <v>陈虎林</v>
          </cell>
          <cell r="K533">
            <v>34</v>
          </cell>
          <cell r="L533" t="str">
            <v>张福琴</v>
          </cell>
          <cell r="M533">
            <v>13</v>
          </cell>
          <cell r="N533" t="str">
            <v>解超燕</v>
          </cell>
          <cell r="O533">
            <v>31</v>
          </cell>
          <cell r="P533" t="str">
            <v>崔萌</v>
          </cell>
          <cell r="Q533">
            <v>28</v>
          </cell>
          <cell r="R533" t="str">
            <v>尤顺芝</v>
          </cell>
          <cell r="S533">
            <v>45</v>
          </cell>
          <cell r="T533" t="str">
            <v>胡东缘</v>
          </cell>
          <cell r="U533">
            <v>47</v>
          </cell>
          <cell r="V533" t="str">
            <v>卢逸</v>
          </cell>
          <cell r="W533">
            <v>63</v>
          </cell>
          <cell r="X533" t="str">
            <v>胡柔殳</v>
          </cell>
        </row>
        <row r="534">
          <cell r="B534" t="str">
            <v>G513422200701201729</v>
          </cell>
          <cell r="C534">
            <v>12</v>
          </cell>
          <cell r="D534" t="str">
            <v>史政生</v>
          </cell>
          <cell r="E534" t="str">
            <v>杨群</v>
          </cell>
          <cell r="F534">
            <v>344</v>
          </cell>
          <cell r="G534">
            <v>86</v>
          </cell>
          <cell r="H534" t="str">
            <v>陈光汇</v>
          </cell>
          <cell r="I534">
            <v>37</v>
          </cell>
          <cell r="J534" t="str">
            <v>陈虎林</v>
          </cell>
          <cell r="K534">
            <v>75</v>
          </cell>
          <cell r="L534" t="str">
            <v>张福琴</v>
          </cell>
          <cell r="M534">
            <v>7</v>
          </cell>
          <cell r="N534" t="str">
            <v>解超燕</v>
          </cell>
          <cell r="O534">
            <v>23</v>
          </cell>
          <cell r="P534" t="str">
            <v>崔萌</v>
          </cell>
          <cell r="Q534">
            <v>38</v>
          </cell>
          <cell r="R534" t="str">
            <v>尤顺芝</v>
          </cell>
          <cell r="S534">
            <v>54</v>
          </cell>
          <cell r="T534" t="str">
            <v>胡东缘</v>
          </cell>
          <cell r="U534">
            <v>58</v>
          </cell>
          <cell r="V534" t="str">
            <v>卢逸</v>
          </cell>
          <cell r="W534">
            <v>34</v>
          </cell>
          <cell r="X534" t="str">
            <v>胡柔殳</v>
          </cell>
        </row>
        <row r="535">
          <cell r="B535" t="str">
            <v>G513422200604056849</v>
          </cell>
          <cell r="C535">
            <v>12</v>
          </cell>
          <cell r="D535" t="str">
            <v>史政生</v>
          </cell>
          <cell r="E535" t="str">
            <v>格绒曲色</v>
          </cell>
          <cell r="F535">
            <v>327.5</v>
          </cell>
          <cell r="G535">
            <v>71</v>
          </cell>
          <cell r="H535" t="str">
            <v>陈光汇</v>
          </cell>
          <cell r="I535">
            <v>37</v>
          </cell>
          <cell r="J535" t="str">
            <v>陈虎林</v>
          </cell>
          <cell r="K535">
            <v>41.5</v>
          </cell>
          <cell r="L535" t="str">
            <v>张福琴</v>
          </cell>
          <cell r="M535">
            <v>13</v>
          </cell>
          <cell r="N535" t="str">
            <v>解超燕</v>
          </cell>
          <cell r="O535">
            <v>26</v>
          </cell>
          <cell r="P535" t="str">
            <v>崔萌</v>
          </cell>
          <cell r="Q535">
            <v>44</v>
          </cell>
          <cell r="R535" t="str">
            <v>尤顺芝</v>
          </cell>
          <cell r="S535">
            <v>56</v>
          </cell>
          <cell r="T535" t="str">
            <v>胡东缘</v>
          </cell>
          <cell r="U535">
            <v>69</v>
          </cell>
          <cell r="V535" t="str">
            <v>卢逸</v>
          </cell>
          <cell r="W535">
            <v>53</v>
          </cell>
          <cell r="X535" t="str">
            <v>胡柔殳</v>
          </cell>
        </row>
        <row r="536">
          <cell r="B536" t="str">
            <v>G513422200311124625</v>
          </cell>
          <cell r="C536">
            <v>12</v>
          </cell>
          <cell r="D536" t="str">
            <v>史政生</v>
          </cell>
          <cell r="E536" t="str">
            <v>马文佳</v>
          </cell>
          <cell r="F536">
            <v>333</v>
          </cell>
          <cell r="G536">
            <v>84</v>
          </cell>
          <cell r="H536" t="str">
            <v>陈光汇</v>
          </cell>
          <cell r="I536">
            <v>51</v>
          </cell>
          <cell r="J536" t="str">
            <v>陈虎林</v>
          </cell>
          <cell r="K536">
            <v>71</v>
          </cell>
          <cell r="L536" t="str">
            <v>张福琴</v>
          </cell>
          <cell r="M536">
            <v>6</v>
          </cell>
          <cell r="N536" t="str">
            <v>解超燕</v>
          </cell>
          <cell r="O536">
            <v>12</v>
          </cell>
          <cell r="P536" t="str">
            <v>崔萌</v>
          </cell>
          <cell r="Q536">
            <v>42</v>
          </cell>
          <cell r="R536" t="str">
            <v>尤顺芝</v>
          </cell>
          <cell r="S536">
            <v>35</v>
          </cell>
          <cell r="T536" t="str">
            <v>胡东缘</v>
          </cell>
          <cell r="U536">
            <v>45</v>
          </cell>
          <cell r="V536" t="str">
            <v>卢逸</v>
          </cell>
          <cell r="W536">
            <v>47</v>
          </cell>
          <cell r="X536" t="str">
            <v>胡柔殳</v>
          </cell>
        </row>
        <row r="537">
          <cell r="B537" t="str">
            <v>G513422200710102327</v>
          </cell>
          <cell r="C537">
            <v>12</v>
          </cell>
          <cell r="D537" t="str">
            <v>史政生</v>
          </cell>
          <cell r="E537" t="str">
            <v>扎西拉初</v>
          </cell>
          <cell r="F537">
            <v>314</v>
          </cell>
          <cell r="G537">
            <v>71</v>
          </cell>
          <cell r="H537" t="str">
            <v>陈光汇</v>
          </cell>
          <cell r="I537">
            <v>80</v>
          </cell>
          <cell r="J537" t="str">
            <v>陈虎林</v>
          </cell>
          <cell r="K537">
            <v>52</v>
          </cell>
          <cell r="L537" t="str">
            <v>张福琴</v>
          </cell>
          <cell r="M537">
            <v>5</v>
          </cell>
          <cell r="N537" t="str">
            <v>解超燕</v>
          </cell>
          <cell r="O537">
            <v>28</v>
          </cell>
          <cell r="P537" t="str">
            <v>崔萌</v>
          </cell>
          <cell r="Q537">
            <v>45</v>
          </cell>
          <cell r="R537" t="str">
            <v>尤顺芝</v>
          </cell>
          <cell r="S537">
            <v>32</v>
          </cell>
          <cell r="T537" t="str">
            <v>胡东缘</v>
          </cell>
          <cell r="U537">
            <v>46</v>
          </cell>
          <cell r="V537" t="str">
            <v>卢逸</v>
          </cell>
          <cell r="W537">
            <v>33</v>
          </cell>
          <cell r="X537" t="str">
            <v>胡柔殳</v>
          </cell>
        </row>
        <row r="538">
          <cell r="B538" t="str">
            <v>G513422200502101928</v>
          </cell>
          <cell r="C538">
            <v>12</v>
          </cell>
          <cell r="D538" t="str">
            <v>史政生</v>
          </cell>
          <cell r="E538" t="str">
            <v>伍玉牛</v>
          </cell>
          <cell r="F538">
            <v>316</v>
          </cell>
          <cell r="G538">
            <v>76</v>
          </cell>
          <cell r="H538" t="str">
            <v>陈光汇</v>
          </cell>
          <cell r="I538">
            <v>69</v>
          </cell>
          <cell r="J538" t="str">
            <v>陈虎林</v>
          </cell>
          <cell r="K538">
            <v>35</v>
          </cell>
          <cell r="L538" t="str">
            <v>张福琴</v>
          </cell>
          <cell r="M538">
            <v>7</v>
          </cell>
          <cell r="N538" t="str">
            <v>解超燕</v>
          </cell>
          <cell r="O538">
            <v>29</v>
          </cell>
          <cell r="P538" t="str">
            <v>崔萌</v>
          </cell>
          <cell r="Q538">
            <v>39</v>
          </cell>
          <cell r="R538" t="str">
            <v>尤顺芝</v>
          </cell>
          <cell r="S538">
            <v>49</v>
          </cell>
          <cell r="T538" t="str">
            <v>胡东缘</v>
          </cell>
          <cell r="U538">
            <v>38</v>
          </cell>
          <cell r="V538" t="str">
            <v>卢逸</v>
          </cell>
          <cell r="W538">
            <v>49</v>
          </cell>
          <cell r="X538" t="str">
            <v>胡柔殳</v>
          </cell>
        </row>
        <row r="539">
          <cell r="B539" t="str">
            <v>G513422200701200021</v>
          </cell>
          <cell r="C539">
            <v>12</v>
          </cell>
          <cell r="D539" t="str">
            <v>史政生</v>
          </cell>
          <cell r="E539" t="str">
            <v>赵虎群</v>
          </cell>
          <cell r="F539">
            <v>330.5</v>
          </cell>
          <cell r="G539">
            <v>82</v>
          </cell>
          <cell r="H539" t="str">
            <v>陈光汇</v>
          </cell>
          <cell r="I539">
            <v>34</v>
          </cell>
          <cell r="J539" t="str">
            <v>陈虎林</v>
          </cell>
          <cell r="K539">
            <v>84.5</v>
          </cell>
          <cell r="L539" t="str">
            <v>张福琴</v>
          </cell>
          <cell r="M539">
            <v>13</v>
          </cell>
          <cell r="N539" t="str">
            <v>解超燕</v>
          </cell>
          <cell r="O539">
            <v>13</v>
          </cell>
          <cell r="P539" t="str">
            <v>崔萌</v>
          </cell>
          <cell r="Q539">
            <v>33</v>
          </cell>
          <cell r="R539" t="str">
            <v>尤顺芝</v>
          </cell>
          <cell r="S539">
            <v>39</v>
          </cell>
          <cell r="T539" t="str">
            <v>胡东缘</v>
          </cell>
          <cell r="U539">
            <v>44</v>
          </cell>
          <cell r="V539" t="str">
            <v>卢逸</v>
          </cell>
          <cell r="W539">
            <v>47</v>
          </cell>
          <cell r="X539" t="str">
            <v>胡柔殳</v>
          </cell>
        </row>
        <row r="540">
          <cell r="B540" t="str">
            <v>G513422200708134821</v>
          </cell>
          <cell r="C540">
            <v>12</v>
          </cell>
          <cell r="D540" t="str">
            <v>史政生</v>
          </cell>
          <cell r="E540" t="str">
            <v>撒朗央青</v>
          </cell>
          <cell r="F540">
            <v>324</v>
          </cell>
          <cell r="G540">
            <v>91</v>
          </cell>
          <cell r="H540" t="str">
            <v>陈光汇</v>
          </cell>
          <cell r="I540">
            <v>54</v>
          </cell>
          <cell r="J540" t="str">
            <v>陈虎林</v>
          </cell>
          <cell r="K540">
            <v>61</v>
          </cell>
          <cell r="L540" t="str">
            <v>张福琴</v>
          </cell>
          <cell r="M540">
            <v>14</v>
          </cell>
          <cell r="N540" t="str">
            <v>解超燕</v>
          </cell>
          <cell r="O540">
            <v>17</v>
          </cell>
          <cell r="P540" t="str">
            <v>崔萌</v>
          </cell>
          <cell r="Q540">
            <v>33</v>
          </cell>
          <cell r="R540" t="str">
            <v>尤顺芝</v>
          </cell>
          <cell r="S540">
            <v>40</v>
          </cell>
          <cell r="T540" t="str">
            <v>胡东缘</v>
          </cell>
          <cell r="U540">
            <v>47</v>
          </cell>
          <cell r="V540" t="str">
            <v>卢逸</v>
          </cell>
          <cell r="W540">
            <v>31</v>
          </cell>
          <cell r="X540" t="str">
            <v>胡柔殳</v>
          </cell>
        </row>
        <row r="541">
          <cell r="B541" t="str">
            <v>G513422200706165026</v>
          </cell>
          <cell r="C541">
            <v>12</v>
          </cell>
          <cell r="D541" t="str">
            <v>史政生</v>
          </cell>
          <cell r="E541" t="str">
            <v>扎西祝玛</v>
          </cell>
          <cell r="F541">
            <v>317.5</v>
          </cell>
          <cell r="G541">
            <v>88</v>
          </cell>
          <cell r="H541" t="str">
            <v>陈光汇</v>
          </cell>
          <cell r="I541">
            <v>59</v>
          </cell>
          <cell r="J541" t="str">
            <v>陈虎林</v>
          </cell>
          <cell r="K541">
            <v>59.5</v>
          </cell>
          <cell r="L541" t="str">
            <v>张福琴</v>
          </cell>
          <cell r="M541">
            <v>17</v>
          </cell>
          <cell r="N541" t="str">
            <v>解超燕</v>
          </cell>
          <cell r="O541">
            <v>20</v>
          </cell>
          <cell r="P541" t="str">
            <v>崔萌</v>
          </cell>
          <cell r="Q541">
            <v>30</v>
          </cell>
          <cell r="R541" t="str">
            <v>尤顺芝</v>
          </cell>
          <cell r="S541">
            <v>31</v>
          </cell>
          <cell r="T541" t="str">
            <v>胡东缘</v>
          </cell>
          <cell r="U541">
            <v>37</v>
          </cell>
          <cell r="V541" t="str">
            <v>卢逸</v>
          </cell>
          <cell r="W541">
            <v>43</v>
          </cell>
          <cell r="X541" t="str">
            <v>胡柔殳</v>
          </cell>
        </row>
        <row r="542">
          <cell r="B542" t="str">
            <v>G513422200608074622</v>
          </cell>
          <cell r="C542">
            <v>12</v>
          </cell>
          <cell r="D542" t="str">
            <v>史政生</v>
          </cell>
          <cell r="E542" t="str">
            <v>苏朗央青</v>
          </cell>
          <cell r="F542">
            <v>288.5</v>
          </cell>
          <cell r="G542">
            <v>78</v>
          </cell>
          <cell r="H542" t="str">
            <v>陈光汇</v>
          </cell>
          <cell r="I542">
            <v>41</v>
          </cell>
          <cell r="J542" t="str">
            <v>陈虎林</v>
          </cell>
          <cell r="K542">
            <v>45.5</v>
          </cell>
          <cell r="L542" t="str">
            <v>张福琴</v>
          </cell>
          <cell r="M542">
            <v>12</v>
          </cell>
          <cell r="N542" t="str">
            <v>解超燕</v>
          </cell>
          <cell r="O542">
            <v>20</v>
          </cell>
          <cell r="P542" t="str">
            <v>崔萌</v>
          </cell>
          <cell r="Q542">
            <v>51</v>
          </cell>
          <cell r="R542" t="str">
            <v>尤顺芝</v>
          </cell>
          <cell r="S542">
            <v>38</v>
          </cell>
          <cell r="T542" t="str">
            <v>胡东缘</v>
          </cell>
          <cell r="U542">
            <v>52</v>
          </cell>
          <cell r="V542" t="str">
            <v>卢逸</v>
          </cell>
          <cell r="W542">
            <v>34</v>
          </cell>
          <cell r="X542" t="str">
            <v>胡柔殳</v>
          </cell>
        </row>
        <row r="543">
          <cell r="B543" t="str">
            <v>G513422200512091524</v>
          </cell>
          <cell r="C543">
            <v>12</v>
          </cell>
          <cell r="D543" t="str">
            <v>史政生</v>
          </cell>
          <cell r="E543" t="str">
            <v>马日启</v>
          </cell>
          <cell r="F543">
            <v>309</v>
          </cell>
          <cell r="G543">
            <v>71</v>
          </cell>
          <cell r="H543" t="str">
            <v>陈光汇</v>
          </cell>
          <cell r="I543">
            <v>70</v>
          </cell>
          <cell r="J543" t="str">
            <v>陈虎林</v>
          </cell>
          <cell r="K543">
            <v>48</v>
          </cell>
          <cell r="L543" t="str">
            <v>张福琴</v>
          </cell>
          <cell r="M543">
            <v>10</v>
          </cell>
          <cell r="N543" t="str">
            <v>解超燕</v>
          </cell>
          <cell r="O543">
            <v>16</v>
          </cell>
          <cell r="P543" t="str">
            <v>崔萌</v>
          </cell>
          <cell r="Q543">
            <v>36</v>
          </cell>
          <cell r="R543" t="str">
            <v>尤顺芝</v>
          </cell>
          <cell r="S543">
            <v>36</v>
          </cell>
          <cell r="T543" t="str">
            <v>胡东缘</v>
          </cell>
          <cell r="U543">
            <v>57</v>
          </cell>
          <cell r="V543" t="str">
            <v>卢逸</v>
          </cell>
          <cell r="W543">
            <v>27</v>
          </cell>
          <cell r="X543" t="str">
            <v>胡柔殳</v>
          </cell>
        </row>
        <row r="544">
          <cell r="B544" t="str">
            <v>G51342220040820682X</v>
          </cell>
          <cell r="C544">
            <v>12</v>
          </cell>
          <cell r="D544" t="str">
            <v>史政生</v>
          </cell>
          <cell r="E544" t="str">
            <v>格绒其初</v>
          </cell>
          <cell r="F544">
            <v>306.5</v>
          </cell>
          <cell r="G544">
            <v>103</v>
          </cell>
          <cell r="H544" t="str">
            <v>陈光汇</v>
          </cell>
          <cell r="I544">
            <v>58</v>
          </cell>
          <cell r="J544" t="str">
            <v>陈虎林</v>
          </cell>
          <cell r="K544">
            <v>24.5</v>
          </cell>
          <cell r="L544" t="str">
            <v>张福琴</v>
          </cell>
          <cell r="M544">
            <v>9</v>
          </cell>
          <cell r="N544" t="str">
            <v>解超燕</v>
          </cell>
          <cell r="O544">
            <v>13</v>
          </cell>
          <cell r="P544" t="str">
            <v>崔萌</v>
          </cell>
          <cell r="Q544">
            <v>41</v>
          </cell>
          <cell r="R544" t="str">
            <v>尤顺芝</v>
          </cell>
          <cell r="S544">
            <v>40</v>
          </cell>
          <cell r="T544" t="str">
            <v>胡东缘</v>
          </cell>
          <cell r="U544">
            <v>50</v>
          </cell>
          <cell r="V544" t="str">
            <v>卢逸</v>
          </cell>
          <cell r="W544">
            <v>31</v>
          </cell>
          <cell r="X544" t="str">
            <v>胡柔殳</v>
          </cell>
        </row>
        <row r="545">
          <cell r="B545" t="str">
            <v>G51342220030508708X</v>
          </cell>
          <cell r="C545">
            <v>12</v>
          </cell>
          <cell r="D545" t="str">
            <v>史政生</v>
          </cell>
          <cell r="E545" t="str">
            <v>祝姆央宗</v>
          </cell>
          <cell r="F545">
            <v>301</v>
          </cell>
          <cell r="G545">
            <v>79</v>
          </cell>
          <cell r="H545" t="str">
            <v>陈光汇</v>
          </cell>
          <cell r="I545">
            <v>56</v>
          </cell>
          <cell r="J545" t="str">
            <v>陈虎林</v>
          </cell>
          <cell r="K545">
            <v>49</v>
          </cell>
          <cell r="L545" t="str">
            <v>张福琴</v>
          </cell>
          <cell r="M545">
            <v>17</v>
          </cell>
          <cell r="N545" t="str">
            <v>解超燕</v>
          </cell>
          <cell r="O545">
            <v>15</v>
          </cell>
          <cell r="P545" t="str">
            <v>崔萌</v>
          </cell>
          <cell r="Q545">
            <v>34</v>
          </cell>
          <cell r="R545" t="str">
            <v>尤顺芝</v>
          </cell>
          <cell r="S545">
            <v>40</v>
          </cell>
          <cell r="T545" t="str">
            <v>胡东缘</v>
          </cell>
          <cell r="U545">
            <v>47</v>
          </cell>
          <cell r="V545" t="str">
            <v>卢逸</v>
          </cell>
          <cell r="W545">
            <v>30</v>
          </cell>
          <cell r="X545" t="str">
            <v>胡柔殳</v>
          </cell>
        </row>
        <row r="546">
          <cell r="B546" t="str">
            <v>G51342220060224212X</v>
          </cell>
          <cell r="C546">
            <v>12</v>
          </cell>
          <cell r="D546" t="str">
            <v>史政生</v>
          </cell>
          <cell r="E546" t="str">
            <v>鲁长秀</v>
          </cell>
          <cell r="F546">
            <v>298.5</v>
          </cell>
          <cell r="G546">
            <v>74</v>
          </cell>
          <cell r="H546" t="str">
            <v>陈光汇</v>
          </cell>
          <cell r="I546">
            <v>49</v>
          </cell>
          <cell r="J546" t="str">
            <v>陈虎林</v>
          </cell>
          <cell r="K546">
            <v>48.5</v>
          </cell>
          <cell r="L546" t="str">
            <v>张福琴</v>
          </cell>
          <cell r="M546">
            <v>4</v>
          </cell>
          <cell r="N546" t="str">
            <v>解超燕</v>
          </cell>
          <cell r="O546">
            <v>20</v>
          </cell>
          <cell r="P546" t="str">
            <v>崔萌</v>
          </cell>
          <cell r="Q546">
            <v>44</v>
          </cell>
          <cell r="R546" t="str">
            <v>尤顺芝</v>
          </cell>
          <cell r="S546">
            <v>41</v>
          </cell>
          <cell r="T546" t="str">
            <v>胡东缘</v>
          </cell>
          <cell r="U546">
            <v>45</v>
          </cell>
          <cell r="V546" t="str">
            <v>卢逸</v>
          </cell>
          <cell r="W546">
            <v>41</v>
          </cell>
          <cell r="X546" t="str">
            <v>胡柔殳</v>
          </cell>
        </row>
        <row r="547">
          <cell r="B547" t="str">
            <v>G513422200607222929</v>
          </cell>
          <cell r="C547">
            <v>12</v>
          </cell>
          <cell r="D547" t="str">
            <v>史政生</v>
          </cell>
          <cell r="E547" t="str">
            <v>苟六斤</v>
          </cell>
          <cell r="F547">
            <v>286</v>
          </cell>
          <cell r="G547">
            <v>81</v>
          </cell>
          <cell r="H547" t="str">
            <v>陈光汇</v>
          </cell>
          <cell r="I547">
            <v>34</v>
          </cell>
          <cell r="J547" t="str">
            <v>陈虎林</v>
          </cell>
          <cell r="K547">
            <v>58</v>
          </cell>
          <cell r="L547" t="str">
            <v>张福琴</v>
          </cell>
          <cell r="M547">
            <v>14</v>
          </cell>
          <cell r="N547" t="str">
            <v>解超燕</v>
          </cell>
          <cell r="O547">
            <v>32</v>
          </cell>
          <cell r="P547" t="str">
            <v>崔萌</v>
          </cell>
          <cell r="Q547">
            <v>23</v>
          </cell>
          <cell r="R547" t="str">
            <v>尤顺芝</v>
          </cell>
          <cell r="S547">
            <v>42</v>
          </cell>
          <cell r="T547" t="str">
            <v>胡东缘</v>
          </cell>
          <cell r="U547">
            <v>30</v>
          </cell>
          <cell r="V547" t="str">
            <v>卢逸</v>
          </cell>
          <cell r="W547">
            <v>41</v>
          </cell>
          <cell r="X547" t="str">
            <v>胡柔殳</v>
          </cell>
        </row>
        <row r="548">
          <cell r="B548" t="str">
            <v>G513422200708076828</v>
          </cell>
          <cell r="C548">
            <v>12</v>
          </cell>
          <cell r="D548" t="str">
            <v>史政生</v>
          </cell>
          <cell r="E548" t="str">
            <v>沈海英</v>
          </cell>
          <cell r="F548">
            <v>291</v>
          </cell>
          <cell r="G548">
            <v>80</v>
          </cell>
          <cell r="H548" t="str">
            <v>陈光汇</v>
          </cell>
          <cell r="I548">
            <v>44</v>
          </cell>
          <cell r="J548" t="str">
            <v>陈虎林</v>
          </cell>
          <cell r="K548">
            <v>49</v>
          </cell>
          <cell r="L548" t="str">
            <v>张福琴</v>
          </cell>
          <cell r="M548">
            <v>3</v>
          </cell>
          <cell r="N548" t="str">
            <v>解超燕</v>
          </cell>
          <cell r="O548">
            <v>20</v>
          </cell>
          <cell r="P548" t="str">
            <v>崔萌</v>
          </cell>
          <cell r="Q548">
            <v>40</v>
          </cell>
          <cell r="R548" t="str">
            <v>尤顺芝</v>
          </cell>
          <cell r="S548">
            <v>40</v>
          </cell>
          <cell r="T548" t="str">
            <v>胡东缘</v>
          </cell>
          <cell r="U548">
            <v>51</v>
          </cell>
          <cell r="V548" t="str">
            <v>卢逸</v>
          </cell>
          <cell r="W548">
            <v>27</v>
          </cell>
          <cell r="X548" t="str">
            <v>胡柔殳</v>
          </cell>
        </row>
        <row r="549">
          <cell r="B549" t="str">
            <v>G513422200607052923</v>
          </cell>
          <cell r="C549">
            <v>12</v>
          </cell>
          <cell r="D549" t="str">
            <v>史政生</v>
          </cell>
          <cell r="E549" t="str">
            <v>王琼</v>
          </cell>
          <cell r="F549">
            <v>302.5</v>
          </cell>
          <cell r="G549">
            <v>83</v>
          </cell>
          <cell r="H549" t="str">
            <v>陈光汇</v>
          </cell>
          <cell r="I549">
            <v>45</v>
          </cell>
          <cell r="J549" t="str">
            <v>陈虎林</v>
          </cell>
          <cell r="K549">
            <v>40.5</v>
          </cell>
          <cell r="L549" t="str">
            <v>张福琴</v>
          </cell>
          <cell r="M549">
            <v>7</v>
          </cell>
          <cell r="N549" t="str">
            <v>解超燕</v>
          </cell>
          <cell r="O549">
            <v>12</v>
          </cell>
          <cell r="P549" t="str">
            <v>崔萌</v>
          </cell>
          <cell r="Q549">
            <v>26</v>
          </cell>
          <cell r="R549" t="str">
            <v>尤顺芝</v>
          </cell>
          <cell r="S549">
            <v>44</v>
          </cell>
          <cell r="T549" t="str">
            <v>胡东缘</v>
          </cell>
          <cell r="U549">
            <v>44</v>
          </cell>
          <cell r="V549" t="str">
            <v>卢逸</v>
          </cell>
          <cell r="W549">
            <v>46</v>
          </cell>
          <cell r="X549" t="str">
            <v>胡柔殳</v>
          </cell>
        </row>
        <row r="550">
          <cell r="B550" t="str">
            <v>G513422200506042128</v>
          </cell>
          <cell r="C550">
            <v>12</v>
          </cell>
          <cell r="D550" t="str">
            <v>史政生</v>
          </cell>
          <cell r="E550" t="str">
            <v>马兰</v>
          </cell>
          <cell r="F550">
            <v>296.5</v>
          </cell>
          <cell r="G550">
            <v>74</v>
          </cell>
          <cell r="H550" t="str">
            <v>陈光汇</v>
          </cell>
          <cell r="I550">
            <v>41</v>
          </cell>
          <cell r="J550" t="str">
            <v>陈虎林</v>
          </cell>
          <cell r="K550">
            <v>46.5</v>
          </cell>
          <cell r="L550" t="str">
            <v>张福琴</v>
          </cell>
          <cell r="M550">
            <v>6</v>
          </cell>
          <cell r="N550" t="str">
            <v>解超燕</v>
          </cell>
          <cell r="O550">
            <v>13</v>
          </cell>
          <cell r="P550" t="str">
            <v>崔萌</v>
          </cell>
          <cell r="Q550">
            <v>27</v>
          </cell>
          <cell r="R550" t="str">
            <v>尤顺芝</v>
          </cell>
          <cell r="S550">
            <v>45</v>
          </cell>
          <cell r="T550" t="str">
            <v>胡东缘</v>
          </cell>
          <cell r="U550">
            <v>55</v>
          </cell>
          <cell r="V550" t="str">
            <v>卢逸</v>
          </cell>
          <cell r="W550">
            <v>35</v>
          </cell>
          <cell r="X550" t="str">
            <v>胡柔殳</v>
          </cell>
        </row>
        <row r="551">
          <cell r="B551" t="str">
            <v>G513422200609176428</v>
          </cell>
          <cell r="C551">
            <v>12</v>
          </cell>
          <cell r="D551" t="str">
            <v>史政生</v>
          </cell>
          <cell r="E551" t="str">
            <v>呷绒其珍</v>
          </cell>
          <cell r="F551">
            <v>275.5</v>
          </cell>
          <cell r="G551">
            <v>84</v>
          </cell>
          <cell r="H551" t="str">
            <v>陈光汇</v>
          </cell>
          <cell r="I551">
            <v>38</v>
          </cell>
          <cell r="J551" t="str">
            <v>陈虎林</v>
          </cell>
          <cell r="K551">
            <v>60.5</v>
          </cell>
          <cell r="L551" t="str">
            <v>张福琴</v>
          </cell>
          <cell r="M551">
            <v>8</v>
          </cell>
          <cell r="N551" t="str">
            <v>解超燕</v>
          </cell>
          <cell r="O551">
            <v>30</v>
          </cell>
          <cell r="P551" t="str">
            <v>崔萌</v>
          </cell>
          <cell r="Q551">
            <v>27</v>
          </cell>
          <cell r="R551" t="str">
            <v>尤顺芝</v>
          </cell>
          <cell r="S551">
            <v>36</v>
          </cell>
          <cell r="T551" t="str">
            <v>胡东缘</v>
          </cell>
          <cell r="U551">
            <v>41</v>
          </cell>
          <cell r="V551" t="str">
            <v>卢逸</v>
          </cell>
          <cell r="W551">
            <v>16</v>
          </cell>
          <cell r="X551" t="str">
            <v>胡柔殳</v>
          </cell>
        </row>
        <row r="552">
          <cell r="B552" t="str">
            <v>G513422200204142123</v>
          </cell>
          <cell r="C552">
            <v>12</v>
          </cell>
          <cell r="D552" t="str">
            <v>史政生</v>
          </cell>
          <cell r="E552" t="str">
            <v>吕巫志</v>
          </cell>
          <cell r="F552">
            <v>263.5</v>
          </cell>
          <cell r="G552">
            <v>67</v>
          </cell>
          <cell r="H552" t="str">
            <v>陈光汇</v>
          </cell>
          <cell r="I552">
            <v>57</v>
          </cell>
          <cell r="J552" t="str">
            <v>陈虎林</v>
          </cell>
          <cell r="K552">
            <v>48.5</v>
          </cell>
          <cell r="L552" t="str">
            <v>张福琴</v>
          </cell>
          <cell r="M552">
            <v>17</v>
          </cell>
          <cell r="N552" t="str">
            <v>解超燕</v>
          </cell>
          <cell r="O552">
            <v>22</v>
          </cell>
          <cell r="P552" t="str">
            <v>崔萌</v>
          </cell>
          <cell r="Q552">
            <v>32</v>
          </cell>
          <cell r="R552" t="str">
            <v>尤顺芝</v>
          </cell>
          <cell r="S552">
            <v>21</v>
          </cell>
          <cell r="T552" t="str">
            <v>胡东缘</v>
          </cell>
          <cell r="U552">
            <v>41</v>
          </cell>
          <cell r="V552" t="str">
            <v>卢逸</v>
          </cell>
          <cell r="W552">
            <v>29</v>
          </cell>
          <cell r="X552" t="str">
            <v>胡柔殳</v>
          </cell>
        </row>
        <row r="553">
          <cell r="B553" t="str">
            <v>G513422200401062923</v>
          </cell>
          <cell r="C553">
            <v>12</v>
          </cell>
          <cell r="D553" t="str">
            <v>史政生</v>
          </cell>
          <cell r="E553" t="str">
            <v>小三咪</v>
          </cell>
          <cell r="F553">
            <v>255.5</v>
          </cell>
          <cell r="G553">
            <v>72</v>
          </cell>
          <cell r="H553" t="str">
            <v>陈光汇</v>
          </cell>
          <cell r="I553">
            <v>36</v>
          </cell>
          <cell r="J553" t="str">
            <v>陈虎林</v>
          </cell>
          <cell r="K553">
            <v>41.5</v>
          </cell>
          <cell r="L553" t="str">
            <v>张福琴</v>
          </cell>
          <cell r="M553">
            <v>3</v>
          </cell>
          <cell r="N553" t="str">
            <v>解超燕</v>
          </cell>
          <cell r="O553">
            <v>14</v>
          </cell>
          <cell r="P553" t="str">
            <v>崔萌</v>
          </cell>
          <cell r="Q553">
            <v>49</v>
          </cell>
          <cell r="R553" t="str">
            <v>尤顺芝</v>
          </cell>
          <cell r="S553">
            <v>35</v>
          </cell>
          <cell r="T553" t="str">
            <v>胡东缘</v>
          </cell>
          <cell r="U553">
            <v>37</v>
          </cell>
          <cell r="V553" t="str">
            <v>卢逸</v>
          </cell>
          <cell r="W553">
            <v>34</v>
          </cell>
          <cell r="X553" t="str">
            <v>胡柔殳</v>
          </cell>
        </row>
        <row r="554">
          <cell r="B554" t="str">
            <v>G513422200609164427</v>
          </cell>
          <cell r="C554">
            <v>12</v>
          </cell>
          <cell r="D554" t="str">
            <v>史政生</v>
          </cell>
          <cell r="E554" t="str">
            <v>次尔启初</v>
          </cell>
          <cell r="F554">
            <v>282.5</v>
          </cell>
          <cell r="G554">
            <v>69</v>
          </cell>
          <cell r="H554" t="str">
            <v>陈光汇</v>
          </cell>
          <cell r="I554">
            <v>42</v>
          </cell>
          <cell r="J554" t="str">
            <v>陈虎林</v>
          </cell>
          <cell r="K554">
            <v>58.5</v>
          </cell>
          <cell r="L554" t="str">
            <v>张福琴</v>
          </cell>
          <cell r="M554">
            <v>11</v>
          </cell>
          <cell r="N554" t="str">
            <v>解超燕</v>
          </cell>
          <cell r="O554">
            <v>13</v>
          </cell>
          <cell r="P554" t="str">
            <v>崔萌</v>
          </cell>
          <cell r="Q554">
            <v>14</v>
          </cell>
          <cell r="R554" t="str">
            <v>尤顺芝</v>
          </cell>
          <cell r="S554">
            <v>28</v>
          </cell>
          <cell r="T554" t="str">
            <v>胡东缘</v>
          </cell>
          <cell r="U554">
            <v>41</v>
          </cell>
          <cell r="V554" t="str">
            <v>卢逸</v>
          </cell>
          <cell r="W554">
            <v>44</v>
          </cell>
          <cell r="X554" t="str">
            <v>胡柔殳</v>
          </cell>
        </row>
        <row r="555">
          <cell r="B555" t="str">
            <v>G513422200603084223</v>
          </cell>
          <cell r="C555">
            <v>12</v>
          </cell>
          <cell r="D555" t="str">
            <v>史政生</v>
          </cell>
          <cell r="E555" t="str">
            <v>次仁拉姆</v>
          </cell>
          <cell r="F555">
            <v>247.5</v>
          </cell>
          <cell r="G555">
            <v>61</v>
          </cell>
          <cell r="H555" t="str">
            <v>陈光汇</v>
          </cell>
          <cell r="I555">
            <v>43</v>
          </cell>
          <cell r="J555" t="str">
            <v>陈虎林</v>
          </cell>
          <cell r="K555">
            <v>62.5</v>
          </cell>
          <cell r="L555" t="str">
            <v>张福琴</v>
          </cell>
          <cell r="M555">
            <v>11</v>
          </cell>
          <cell r="N555" t="str">
            <v>解超燕</v>
          </cell>
          <cell r="O555">
            <v>24</v>
          </cell>
          <cell r="P555" t="str">
            <v>崔萌</v>
          </cell>
          <cell r="Q555">
            <v>29</v>
          </cell>
          <cell r="R555" t="str">
            <v>尤顺芝</v>
          </cell>
          <cell r="S555">
            <v>35</v>
          </cell>
          <cell r="T555" t="str">
            <v>胡东缘</v>
          </cell>
          <cell r="U555">
            <v>22</v>
          </cell>
          <cell r="V555" t="str">
            <v>卢逸</v>
          </cell>
          <cell r="W555">
            <v>24</v>
          </cell>
          <cell r="X555" t="str">
            <v>胡柔殳</v>
          </cell>
        </row>
        <row r="556">
          <cell r="B556" t="str">
            <v>G513422200402016427</v>
          </cell>
          <cell r="C556">
            <v>13</v>
          </cell>
          <cell r="D556" t="str">
            <v>史政生</v>
          </cell>
          <cell r="E556" t="str">
            <v>次仁拥珍</v>
          </cell>
          <cell r="F556">
            <v>455</v>
          </cell>
          <cell r="G556">
            <v>104</v>
          </cell>
          <cell r="H556" t="str">
            <v>周菊明</v>
          </cell>
          <cell r="I556">
            <v>79</v>
          </cell>
          <cell r="J556" t="str">
            <v>吕开绒</v>
          </cell>
          <cell r="K556">
            <v>72</v>
          </cell>
          <cell r="L556" t="str">
            <v>张翠莲</v>
          </cell>
          <cell r="M556">
            <v>13</v>
          </cell>
          <cell r="N556" t="str">
            <v>周峰</v>
          </cell>
          <cell r="O556">
            <v>29</v>
          </cell>
          <cell r="P556" t="str">
            <v>贾学英</v>
          </cell>
          <cell r="Q556">
            <v>70</v>
          </cell>
          <cell r="R556" t="str">
            <v>尼玛布池</v>
          </cell>
          <cell r="S556">
            <v>65</v>
          </cell>
          <cell r="T556" t="str">
            <v>胡东缘</v>
          </cell>
          <cell r="U556">
            <v>80</v>
          </cell>
          <cell r="V556" t="str">
            <v>杨国芬</v>
          </cell>
          <cell r="W556">
            <v>55</v>
          </cell>
          <cell r="X556" t="str">
            <v>胡柔殳</v>
          </cell>
        </row>
        <row r="557">
          <cell r="B557" t="str">
            <v>G513422200602146824</v>
          </cell>
          <cell r="C557">
            <v>13</v>
          </cell>
          <cell r="D557" t="str">
            <v>史政生</v>
          </cell>
          <cell r="E557" t="str">
            <v>韩克底莫</v>
          </cell>
          <cell r="F557">
            <v>438.5</v>
          </cell>
          <cell r="G557">
            <v>100</v>
          </cell>
          <cell r="H557" t="str">
            <v>周菊明</v>
          </cell>
          <cell r="I557">
            <v>77</v>
          </cell>
          <cell r="J557" t="str">
            <v>吕开绒</v>
          </cell>
          <cell r="K557">
            <v>97.5</v>
          </cell>
          <cell r="L557" t="str">
            <v>张翠莲</v>
          </cell>
          <cell r="M557">
            <v>24</v>
          </cell>
          <cell r="N557" t="str">
            <v>周峰</v>
          </cell>
          <cell r="O557">
            <v>17</v>
          </cell>
          <cell r="P557" t="str">
            <v>贾学英</v>
          </cell>
          <cell r="Q557">
            <v>66</v>
          </cell>
          <cell r="R557" t="str">
            <v>尼玛布池</v>
          </cell>
          <cell r="S557">
            <v>56</v>
          </cell>
          <cell r="T557" t="str">
            <v>胡东缘</v>
          </cell>
          <cell r="U557">
            <v>61</v>
          </cell>
          <cell r="V557" t="str">
            <v>杨国芬</v>
          </cell>
          <cell r="W557">
            <v>47</v>
          </cell>
          <cell r="X557" t="str">
            <v>胡柔殳</v>
          </cell>
        </row>
        <row r="558">
          <cell r="B558" t="str">
            <v>G51342220090313662X</v>
          </cell>
          <cell r="C558">
            <v>13</v>
          </cell>
          <cell r="D558" t="str">
            <v>史政生</v>
          </cell>
          <cell r="E558" t="str">
            <v>李文华</v>
          </cell>
          <cell r="F558">
            <v>404.5</v>
          </cell>
          <cell r="G558">
            <v>87</v>
          </cell>
          <cell r="H558" t="str">
            <v>周菊明</v>
          </cell>
          <cell r="I558">
            <v>73</v>
          </cell>
          <cell r="J558" t="str">
            <v>吕开绒</v>
          </cell>
          <cell r="K558">
            <v>98.5</v>
          </cell>
          <cell r="L558" t="str">
            <v>张翠莲</v>
          </cell>
          <cell r="M558">
            <v>17</v>
          </cell>
          <cell r="N558" t="str">
            <v>周峰</v>
          </cell>
          <cell r="O558">
            <v>27</v>
          </cell>
          <cell r="P558" t="str">
            <v>贾学英</v>
          </cell>
          <cell r="Q558">
            <v>63</v>
          </cell>
          <cell r="R558" t="str">
            <v>尼玛布池</v>
          </cell>
          <cell r="S558">
            <v>50</v>
          </cell>
          <cell r="T558" t="str">
            <v>胡东缘</v>
          </cell>
          <cell r="U558">
            <v>49</v>
          </cell>
          <cell r="V558" t="str">
            <v>杨国芬</v>
          </cell>
          <cell r="W558">
            <v>47</v>
          </cell>
          <cell r="X558" t="str">
            <v>胡柔殳</v>
          </cell>
        </row>
        <row r="559">
          <cell r="B559" t="str">
            <v>G513422200611055422</v>
          </cell>
          <cell r="C559">
            <v>13</v>
          </cell>
          <cell r="D559" t="str">
            <v>史政生</v>
          </cell>
          <cell r="E559" t="str">
            <v>向世蓉</v>
          </cell>
          <cell r="F559">
            <v>408.5</v>
          </cell>
          <cell r="G559">
            <v>98</v>
          </cell>
          <cell r="H559" t="str">
            <v>周菊明</v>
          </cell>
          <cell r="I559">
            <v>71</v>
          </cell>
          <cell r="J559" t="str">
            <v>吕开绒</v>
          </cell>
          <cell r="K559">
            <v>72.5</v>
          </cell>
          <cell r="L559" t="str">
            <v>张翠莲</v>
          </cell>
          <cell r="M559">
            <v>14</v>
          </cell>
          <cell r="N559" t="str">
            <v>周峰</v>
          </cell>
          <cell r="O559">
            <v>25</v>
          </cell>
          <cell r="P559" t="str">
            <v>贾学英</v>
          </cell>
          <cell r="Q559">
            <v>63</v>
          </cell>
          <cell r="R559" t="str">
            <v>尼玛布池</v>
          </cell>
          <cell r="S559">
            <v>59</v>
          </cell>
          <cell r="T559" t="str">
            <v>胡东缘</v>
          </cell>
          <cell r="U559">
            <v>59</v>
          </cell>
          <cell r="V559" t="str">
            <v>杨国芬</v>
          </cell>
          <cell r="W559">
            <v>49</v>
          </cell>
          <cell r="X559" t="str">
            <v>胡柔殳</v>
          </cell>
        </row>
        <row r="560">
          <cell r="B560" t="str">
            <v>G51342220021002422X</v>
          </cell>
          <cell r="C560">
            <v>13</v>
          </cell>
          <cell r="D560" t="str">
            <v>史政生</v>
          </cell>
          <cell r="E560" t="str">
            <v>祝玛央宗</v>
          </cell>
          <cell r="F560">
            <v>401</v>
          </cell>
          <cell r="G560">
            <v>92</v>
          </cell>
          <cell r="H560" t="str">
            <v>周菊明</v>
          </cell>
          <cell r="I560">
            <v>69</v>
          </cell>
          <cell r="J560" t="str">
            <v>吕开绒</v>
          </cell>
          <cell r="K560">
            <v>82</v>
          </cell>
          <cell r="L560" t="str">
            <v>张翠莲</v>
          </cell>
          <cell r="M560">
            <v>21</v>
          </cell>
          <cell r="N560" t="str">
            <v>周峰</v>
          </cell>
          <cell r="O560">
            <v>27</v>
          </cell>
          <cell r="P560" t="str">
            <v>贾学英</v>
          </cell>
          <cell r="Q560">
            <v>60</v>
          </cell>
          <cell r="R560" t="str">
            <v>尼玛布池</v>
          </cell>
          <cell r="S560">
            <v>51</v>
          </cell>
          <cell r="T560" t="str">
            <v>胡东缘</v>
          </cell>
          <cell r="U560">
            <v>43</v>
          </cell>
          <cell r="V560" t="str">
            <v>杨国芬</v>
          </cell>
          <cell r="W560">
            <v>64</v>
          </cell>
          <cell r="X560" t="str">
            <v>胡柔殳</v>
          </cell>
        </row>
        <row r="561">
          <cell r="B561" t="str">
            <v>G513422200607151323</v>
          </cell>
          <cell r="C561">
            <v>13</v>
          </cell>
          <cell r="D561" t="str">
            <v>史政生</v>
          </cell>
          <cell r="E561" t="str">
            <v>杨陈</v>
          </cell>
          <cell r="F561">
            <v>395.5</v>
          </cell>
          <cell r="G561">
            <v>90</v>
          </cell>
          <cell r="H561" t="str">
            <v>周菊明</v>
          </cell>
          <cell r="I561">
            <v>70</v>
          </cell>
          <cell r="J561" t="str">
            <v>吕开绒</v>
          </cell>
          <cell r="K561">
            <v>75.5</v>
          </cell>
          <cell r="L561" t="str">
            <v>张翠莲</v>
          </cell>
          <cell r="M561">
            <v>21</v>
          </cell>
          <cell r="N561" t="str">
            <v>周峰</v>
          </cell>
          <cell r="O561">
            <v>27</v>
          </cell>
          <cell r="P561" t="str">
            <v>贾学英</v>
          </cell>
          <cell r="Q561">
            <v>64</v>
          </cell>
          <cell r="R561" t="str">
            <v>尼玛布池</v>
          </cell>
          <cell r="S561">
            <v>46</v>
          </cell>
          <cell r="T561" t="str">
            <v>胡东缘</v>
          </cell>
          <cell r="U561">
            <v>66</v>
          </cell>
          <cell r="V561" t="str">
            <v>杨国芬</v>
          </cell>
          <cell r="W561">
            <v>48</v>
          </cell>
          <cell r="X561" t="str">
            <v>胡柔殳</v>
          </cell>
        </row>
        <row r="562">
          <cell r="B562" t="str">
            <v>G513422200708286622</v>
          </cell>
          <cell r="C562">
            <v>13</v>
          </cell>
          <cell r="D562" t="str">
            <v>史政生</v>
          </cell>
          <cell r="E562" t="str">
            <v>央青祝玛</v>
          </cell>
          <cell r="F562">
            <v>376</v>
          </cell>
          <cell r="G562">
            <v>94</v>
          </cell>
          <cell r="H562" t="str">
            <v>周菊明</v>
          </cell>
          <cell r="I562">
            <v>42</v>
          </cell>
          <cell r="J562" t="str">
            <v>吕开绒</v>
          </cell>
          <cell r="K562">
            <v>62</v>
          </cell>
          <cell r="L562" t="str">
            <v>张翠莲</v>
          </cell>
          <cell r="M562">
            <v>10</v>
          </cell>
          <cell r="N562" t="str">
            <v>周峰</v>
          </cell>
          <cell r="O562">
            <v>40</v>
          </cell>
          <cell r="P562" t="str">
            <v>贾学英</v>
          </cell>
          <cell r="Q562">
            <v>67</v>
          </cell>
          <cell r="R562" t="str">
            <v>尼玛布池</v>
          </cell>
          <cell r="S562">
            <v>58</v>
          </cell>
          <cell r="T562" t="str">
            <v>胡东缘</v>
          </cell>
          <cell r="U562">
            <v>57</v>
          </cell>
          <cell r="V562" t="str">
            <v>杨国芬</v>
          </cell>
          <cell r="W562">
            <v>63</v>
          </cell>
          <cell r="X562" t="str">
            <v>胡柔殳</v>
          </cell>
        </row>
        <row r="563">
          <cell r="B563" t="str">
            <v>G513422200608054621</v>
          </cell>
          <cell r="C563">
            <v>13</v>
          </cell>
          <cell r="D563" t="str">
            <v>史政生</v>
          </cell>
          <cell r="E563" t="str">
            <v>伍甲</v>
          </cell>
          <cell r="F563">
            <v>414</v>
          </cell>
          <cell r="G563">
            <v>102</v>
          </cell>
          <cell r="H563" t="str">
            <v>周菊明</v>
          </cell>
          <cell r="I563">
            <v>59</v>
          </cell>
          <cell r="J563" t="str">
            <v>吕开绒</v>
          </cell>
          <cell r="K563">
            <v>79</v>
          </cell>
          <cell r="L563" t="str">
            <v>张翠莲</v>
          </cell>
          <cell r="M563">
            <v>10</v>
          </cell>
          <cell r="N563" t="str">
            <v>周峰</v>
          </cell>
          <cell r="O563">
            <v>17</v>
          </cell>
          <cell r="P563" t="str">
            <v>贾学英</v>
          </cell>
          <cell r="Q563">
            <v>36</v>
          </cell>
          <cell r="R563" t="str">
            <v>尼玛布池</v>
          </cell>
          <cell r="S563">
            <v>59</v>
          </cell>
          <cell r="T563" t="str">
            <v>胡东缘</v>
          </cell>
          <cell r="U563">
            <v>72</v>
          </cell>
          <cell r="V563" t="str">
            <v>杨国芬</v>
          </cell>
          <cell r="W563">
            <v>43</v>
          </cell>
          <cell r="X563" t="str">
            <v>胡柔殳</v>
          </cell>
        </row>
        <row r="564">
          <cell r="B564" t="str">
            <v>G51342220070919501X</v>
          </cell>
          <cell r="C564">
            <v>13</v>
          </cell>
          <cell r="D564" t="str">
            <v>史政生</v>
          </cell>
          <cell r="E564" t="str">
            <v>英支若</v>
          </cell>
          <cell r="F564">
            <v>359.5</v>
          </cell>
          <cell r="G564">
            <v>81</v>
          </cell>
          <cell r="H564" t="str">
            <v>周菊明</v>
          </cell>
          <cell r="I564">
            <v>64</v>
          </cell>
          <cell r="J564" t="str">
            <v>吕开绒</v>
          </cell>
          <cell r="K564">
            <v>57.5</v>
          </cell>
          <cell r="L564" t="str">
            <v>张翠莲</v>
          </cell>
          <cell r="M564">
            <v>14</v>
          </cell>
          <cell r="N564" t="str">
            <v>周峰</v>
          </cell>
          <cell r="O564">
            <v>40</v>
          </cell>
          <cell r="P564" t="str">
            <v>贾学英</v>
          </cell>
          <cell r="Q564">
            <v>59</v>
          </cell>
          <cell r="R564" t="str">
            <v>尼玛布池</v>
          </cell>
          <cell r="S564">
            <v>41</v>
          </cell>
          <cell r="T564" t="str">
            <v>胡东缘</v>
          </cell>
          <cell r="U564">
            <v>65</v>
          </cell>
          <cell r="V564" t="str">
            <v>杨国芬</v>
          </cell>
          <cell r="W564">
            <v>51</v>
          </cell>
          <cell r="X564" t="str">
            <v>胡柔殳</v>
          </cell>
        </row>
        <row r="565">
          <cell r="B565" t="str">
            <v>G513422200710184625</v>
          </cell>
          <cell r="C565">
            <v>13</v>
          </cell>
          <cell r="D565" t="str">
            <v>史政生</v>
          </cell>
          <cell r="E565" t="str">
            <v>罗钢</v>
          </cell>
          <cell r="F565">
            <v>382</v>
          </cell>
          <cell r="G565">
            <v>89</v>
          </cell>
          <cell r="H565" t="str">
            <v>周菊明</v>
          </cell>
          <cell r="I565">
            <v>38</v>
          </cell>
          <cell r="J565" t="str">
            <v>吕开绒</v>
          </cell>
          <cell r="K565">
            <v>88</v>
          </cell>
          <cell r="L565" t="str">
            <v>张翠莲</v>
          </cell>
          <cell r="M565">
            <v>14</v>
          </cell>
          <cell r="N565" t="str">
            <v>周峰</v>
          </cell>
          <cell r="O565">
            <v>20</v>
          </cell>
          <cell r="P565" t="str">
            <v>贾学英</v>
          </cell>
          <cell r="Q565">
            <v>54</v>
          </cell>
          <cell r="R565" t="str">
            <v>尼玛布池</v>
          </cell>
          <cell r="S565">
            <v>68</v>
          </cell>
          <cell r="T565" t="str">
            <v>胡东缘</v>
          </cell>
          <cell r="U565">
            <v>51</v>
          </cell>
          <cell r="V565" t="str">
            <v>杨国芬</v>
          </cell>
          <cell r="W565">
            <v>48</v>
          </cell>
          <cell r="X565" t="str">
            <v>胡柔殳</v>
          </cell>
        </row>
        <row r="566">
          <cell r="B566" t="str">
            <v>G513422200410014229</v>
          </cell>
          <cell r="C566">
            <v>13</v>
          </cell>
          <cell r="D566" t="str">
            <v>史政生</v>
          </cell>
          <cell r="E566" t="str">
            <v>边玛拉初</v>
          </cell>
          <cell r="F566">
            <v>392.5</v>
          </cell>
          <cell r="G566">
            <v>100</v>
          </cell>
          <cell r="H566" t="str">
            <v>周菊明</v>
          </cell>
          <cell r="I566">
            <v>59</v>
          </cell>
          <cell r="J566" t="str">
            <v>吕开绒</v>
          </cell>
          <cell r="K566">
            <v>74.5</v>
          </cell>
          <cell r="L566" t="str">
            <v>张翠莲</v>
          </cell>
          <cell r="M566">
            <v>6</v>
          </cell>
          <cell r="N566" t="str">
            <v>周峰</v>
          </cell>
          <cell r="O566">
            <v>22</v>
          </cell>
          <cell r="P566" t="str">
            <v>贾学英</v>
          </cell>
          <cell r="Q566">
            <v>49</v>
          </cell>
          <cell r="R566" t="str">
            <v>尼玛布池</v>
          </cell>
          <cell r="S566">
            <v>47</v>
          </cell>
          <cell r="T566" t="str">
            <v>胡东缘</v>
          </cell>
          <cell r="U566">
            <v>70</v>
          </cell>
          <cell r="V566" t="str">
            <v>杨国芬</v>
          </cell>
          <cell r="W566">
            <v>42</v>
          </cell>
          <cell r="X566" t="str">
            <v>胡柔殳</v>
          </cell>
        </row>
        <row r="567">
          <cell r="B567" t="str">
            <v>G51342220051125212X</v>
          </cell>
          <cell r="C567">
            <v>13</v>
          </cell>
          <cell r="D567" t="str">
            <v>史政生</v>
          </cell>
          <cell r="E567" t="str">
            <v>伍圆慧</v>
          </cell>
          <cell r="F567">
            <v>382</v>
          </cell>
          <cell r="G567">
            <v>81</v>
          </cell>
          <cell r="H567" t="str">
            <v>周菊明</v>
          </cell>
          <cell r="I567">
            <v>73</v>
          </cell>
          <cell r="J567" t="str">
            <v>吕开绒</v>
          </cell>
          <cell r="K567">
            <v>75</v>
          </cell>
          <cell r="L567" t="str">
            <v>张翠莲</v>
          </cell>
          <cell r="M567">
            <v>13</v>
          </cell>
          <cell r="N567" t="str">
            <v>周峰</v>
          </cell>
          <cell r="O567">
            <v>20</v>
          </cell>
          <cell r="P567" t="str">
            <v>贾学英</v>
          </cell>
          <cell r="Q567">
            <v>51</v>
          </cell>
          <cell r="R567" t="str">
            <v>尼玛布池</v>
          </cell>
          <cell r="S567">
            <v>43</v>
          </cell>
          <cell r="T567" t="str">
            <v>胡东缘</v>
          </cell>
          <cell r="U567">
            <v>64</v>
          </cell>
          <cell r="V567" t="str">
            <v>杨国芬</v>
          </cell>
          <cell r="W567">
            <v>46</v>
          </cell>
          <cell r="X567" t="str">
            <v>胡柔殳</v>
          </cell>
        </row>
        <row r="568">
          <cell r="B568" t="str">
            <v>G51342220070718072X</v>
          </cell>
          <cell r="C568">
            <v>13</v>
          </cell>
          <cell r="D568" t="str">
            <v>史政生</v>
          </cell>
          <cell r="E568" t="str">
            <v>杨小琼</v>
          </cell>
          <cell r="F568">
            <v>386.5</v>
          </cell>
          <cell r="G568">
            <v>90</v>
          </cell>
          <cell r="H568" t="str">
            <v>周菊明</v>
          </cell>
          <cell r="I568">
            <v>53</v>
          </cell>
          <cell r="J568" t="str">
            <v>吕开绒</v>
          </cell>
          <cell r="K568">
            <v>66.5</v>
          </cell>
          <cell r="L568" t="str">
            <v>张翠莲</v>
          </cell>
          <cell r="M568">
            <v>10</v>
          </cell>
          <cell r="N568" t="str">
            <v>周峰</v>
          </cell>
          <cell r="O568">
            <v>25</v>
          </cell>
          <cell r="P568" t="str">
            <v>贾学英</v>
          </cell>
          <cell r="Q568">
            <v>41</v>
          </cell>
          <cell r="R568" t="str">
            <v>尼玛布池</v>
          </cell>
          <cell r="S568">
            <v>61</v>
          </cell>
          <cell r="T568" t="str">
            <v>胡东缘</v>
          </cell>
          <cell r="U568">
            <v>65</v>
          </cell>
          <cell r="V568" t="str">
            <v>杨国芬</v>
          </cell>
          <cell r="W568">
            <v>51</v>
          </cell>
          <cell r="X568" t="str">
            <v>胡柔殳</v>
          </cell>
        </row>
        <row r="569">
          <cell r="B569" t="str">
            <v>G513422200707206029</v>
          </cell>
          <cell r="C569">
            <v>13</v>
          </cell>
          <cell r="D569" t="str">
            <v>史政生</v>
          </cell>
          <cell r="E569" t="str">
            <v>鲁让曲珍</v>
          </cell>
          <cell r="F569">
            <v>376.5</v>
          </cell>
          <cell r="G569">
            <v>95</v>
          </cell>
          <cell r="H569" t="str">
            <v>周菊明</v>
          </cell>
          <cell r="I569">
            <v>56</v>
          </cell>
          <cell r="J569" t="str">
            <v>吕开绒</v>
          </cell>
          <cell r="K569">
            <v>60.5</v>
          </cell>
          <cell r="L569" t="str">
            <v>张翠莲</v>
          </cell>
          <cell r="M569">
            <v>27</v>
          </cell>
          <cell r="N569" t="str">
            <v>周峰</v>
          </cell>
          <cell r="O569">
            <v>13</v>
          </cell>
          <cell r="P569" t="str">
            <v>贾学英</v>
          </cell>
          <cell r="Q569">
            <v>42</v>
          </cell>
          <cell r="R569" t="str">
            <v>尼玛布池</v>
          </cell>
          <cell r="S569">
            <v>49</v>
          </cell>
          <cell r="T569" t="str">
            <v>胡东缘</v>
          </cell>
          <cell r="U569">
            <v>64</v>
          </cell>
          <cell r="V569" t="str">
            <v>杨国芬</v>
          </cell>
          <cell r="W569">
            <v>52</v>
          </cell>
          <cell r="X569" t="str">
            <v>胡柔殳</v>
          </cell>
        </row>
        <row r="570">
          <cell r="B570" t="str">
            <v>G513422200608076222</v>
          </cell>
          <cell r="C570">
            <v>13</v>
          </cell>
          <cell r="D570" t="str">
            <v>史政生</v>
          </cell>
          <cell r="E570" t="str">
            <v>马小月</v>
          </cell>
          <cell r="F570">
            <v>354</v>
          </cell>
          <cell r="G570">
            <v>90</v>
          </cell>
          <cell r="H570" t="str">
            <v>周菊明</v>
          </cell>
          <cell r="I570">
            <v>56</v>
          </cell>
          <cell r="J570" t="str">
            <v>吕开绒</v>
          </cell>
          <cell r="K570">
            <v>69</v>
          </cell>
          <cell r="L570" t="str">
            <v>张翠莲</v>
          </cell>
          <cell r="M570">
            <v>14</v>
          </cell>
          <cell r="N570" t="str">
            <v>周峰</v>
          </cell>
          <cell r="O570">
            <v>24</v>
          </cell>
          <cell r="P570" t="str">
            <v>贾学英</v>
          </cell>
          <cell r="Q570">
            <v>49</v>
          </cell>
          <cell r="R570" t="str">
            <v>尼玛布池</v>
          </cell>
          <cell r="S570">
            <v>47</v>
          </cell>
          <cell r="T570" t="str">
            <v>胡东缘</v>
          </cell>
          <cell r="U570">
            <v>41</v>
          </cell>
          <cell r="V570" t="str">
            <v>杨国芬</v>
          </cell>
          <cell r="W570">
            <v>51</v>
          </cell>
          <cell r="X570" t="str">
            <v>胡柔殳</v>
          </cell>
        </row>
        <row r="571">
          <cell r="B571" t="str">
            <v>G513422200503092525</v>
          </cell>
          <cell r="C571">
            <v>13</v>
          </cell>
          <cell r="D571" t="str">
            <v>史政生</v>
          </cell>
          <cell r="E571" t="str">
            <v>苏小霞</v>
          </cell>
          <cell r="F571">
            <v>367</v>
          </cell>
          <cell r="G571">
            <v>90</v>
          </cell>
          <cell r="H571" t="str">
            <v>周菊明</v>
          </cell>
          <cell r="I571">
            <v>69</v>
          </cell>
          <cell r="J571" t="str">
            <v>吕开绒</v>
          </cell>
          <cell r="K571">
            <v>69</v>
          </cell>
          <cell r="L571" t="str">
            <v>张翠莲</v>
          </cell>
          <cell r="M571">
            <v>12</v>
          </cell>
          <cell r="N571" t="str">
            <v>周峰</v>
          </cell>
          <cell r="O571">
            <v>20</v>
          </cell>
          <cell r="P571" t="str">
            <v>贾学英</v>
          </cell>
          <cell r="Q571">
            <v>42</v>
          </cell>
          <cell r="R571" t="str">
            <v>尼玛布池</v>
          </cell>
          <cell r="S571">
            <v>45</v>
          </cell>
          <cell r="T571" t="str">
            <v>胡东缘</v>
          </cell>
          <cell r="U571">
            <v>52</v>
          </cell>
          <cell r="V571" t="str">
            <v>杨国芬</v>
          </cell>
          <cell r="W571">
            <v>42</v>
          </cell>
          <cell r="X571" t="str">
            <v>胡柔殳</v>
          </cell>
        </row>
        <row r="572">
          <cell r="B572" t="str">
            <v>G513422200402042529</v>
          </cell>
          <cell r="C572">
            <v>13</v>
          </cell>
          <cell r="D572" t="str">
            <v>史政生</v>
          </cell>
          <cell r="E572" t="str">
            <v>罗京</v>
          </cell>
          <cell r="F572">
            <v>366.5</v>
          </cell>
          <cell r="G572">
            <v>89</v>
          </cell>
          <cell r="H572" t="str">
            <v>周菊明</v>
          </cell>
          <cell r="I572">
            <v>62</v>
          </cell>
          <cell r="J572" t="str">
            <v>吕开绒</v>
          </cell>
          <cell r="K572">
            <v>51.5</v>
          </cell>
          <cell r="L572" t="str">
            <v>张翠莲</v>
          </cell>
          <cell r="M572">
            <v>8</v>
          </cell>
          <cell r="N572" t="str">
            <v>周峰</v>
          </cell>
          <cell r="O572">
            <v>19</v>
          </cell>
          <cell r="P572" t="str">
            <v>贾学英</v>
          </cell>
          <cell r="Q572">
            <v>44</v>
          </cell>
          <cell r="R572" t="str">
            <v>尼玛布池</v>
          </cell>
          <cell r="S572">
            <v>44</v>
          </cell>
          <cell r="T572" t="str">
            <v>胡东缘</v>
          </cell>
          <cell r="U572">
            <v>60</v>
          </cell>
          <cell r="V572" t="str">
            <v>杨国芬</v>
          </cell>
          <cell r="W572">
            <v>60</v>
          </cell>
          <cell r="X572" t="str">
            <v>胡柔殳</v>
          </cell>
        </row>
        <row r="573">
          <cell r="B573" t="str">
            <v>G513422200507284823</v>
          </cell>
          <cell r="C573">
            <v>13</v>
          </cell>
          <cell r="D573" t="str">
            <v>史政生</v>
          </cell>
          <cell r="E573" t="str">
            <v>夸娜</v>
          </cell>
          <cell r="F573">
            <v>354.5</v>
          </cell>
          <cell r="G573">
            <v>88</v>
          </cell>
          <cell r="H573" t="str">
            <v>周菊明</v>
          </cell>
          <cell r="I573">
            <v>69</v>
          </cell>
          <cell r="J573" t="str">
            <v>吕开绒</v>
          </cell>
          <cell r="K573">
            <v>46.5</v>
          </cell>
          <cell r="L573" t="str">
            <v>张翠莲</v>
          </cell>
          <cell r="M573">
            <v>7</v>
          </cell>
          <cell r="N573" t="str">
            <v>周峰</v>
          </cell>
          <cell r="O573">
            <v>21</v>
          </cell>
          <cell r="P573" t="str">
            <v>贾学英</v>
          </cell>
          <cell r="Q573">
            <v>54</v>
          </cell>
          <cell r="R573" t="str">
            <v>尼玛布池</v>
          </cell>
          <cell r="S573">
            <v>43</v>
          </cell>
          <cell r="T573" t="str">
            <v>胡东缘</v>
          </cell>
          <cell r="U573">
            <v>54</v>
          </cell>
          <cell r="V573" t="str">
            <v>杨国芬</v>
          </cell>
          <cell r="W573">
            <v>54</v>
          </cell>
          <cell r="X573" t="str">
            <v>胡柔殳</v>
          </cell>
        </row>
        <row r="574">
          <cell r="B574" t="str">
            <v>G513422200810181720</v>
          </cell>
          <cell r="C574">
            <v>13</v>
          </cell>
          <cell r="D574" t="str">
            <v>史政生</v>
          </cell>
          <cell r="E574" t="str">
            <v>何俊</v>
          </cell>
          <cell r="F574">
            <v>358.5</v>
          </cell>
          <cell r="G574">
            <v>86</v>
          </cell>
          <cell r="H574" t="str">
            <v>周菊明</v>
          </cell>
          <cell r="I574">
            <v>69</v>
          </cell>
          <cell r="J574" t="str">
            <v>吕开绒</v>
          </cell>
          <cell r="K574">
            <v>64.5</v>
          </cell>
          <cell r="L574" t="str">
            <v>张翠莲</v>
          </cell>
          <cell r="M574">
            <v>15</v>
          </cell>
          <cell r="N574" t="str">
            <v>周峰</v>
          </cell>
          <cell r="O574">
            <v>14</v>
          </cell>
          <cell r="P574" t="str">
            <v>贾学英</v>
          </cell>
          <cell r="Q574">
            <v>46</v>
          </cell>
          <cell r="R574" t="str">
            <v>尼玛布池</v>
          </cell>
          <cell r="S574">
            <v>45</v>
          </cell>
          <cell r="T574" t="str">
            <v>胡东缘</v>
          </cell>
          <cell r="U574">
            <v>55</v>
          </cell>
          <cell r="V574" t="str">
            <v>杨国芬</v>
          </cell>
          <cell r="W574">
            <v>39</v>
          </cell>
          <cell r="X574" t="str">
            <v>胡柔殳</v>
          </cell>
        </row>
        <row r="575">
          <cell r="B575" t="str">
            <v>G513422200705092523</v>
          </cell>
          <cell r="C575">
            <v>13</v>
          </cell>
          <cell r="D575" t="str">
            <v>史政生</v>
          </cell>
          <cell r="E575" t="str">
            <v>杨同英</v>
          </cell>
          <cell r="F575">
            <v>349.5</v>
          </cell>
          <cell r="G575">
            <v>85</v>
          </cell>
          <cell r="H575" t="str">
            <v>周菊明</v>
          </cell>
          <cell r="I575">
            <v>57</v>
          </cell>
          <cell r="J575" t="str">
            <v>吕开绒</v>
          </cell>
          <cell r="K575">
            <v>70.5</v>
          </cell>
          <cell r="L575" t="str">
            <v>张翠莲</v>
          </cell>
          <cell r="M575">
            <v>18</v>
          </cell>
          <cell r="N575" t="str">
            <v>周峰</v>
          </cell>
          <cell r="O575">
            <v>20</v>
          </cell>
          <cell r="P575" t="str">
            <v>贾学英</v>
          </cell>
          <cell r="Q575">
            <v>43</v>
          </cell>
          <cell r="R575" t="str">
            <v>尼玛布池</v>
          </cell>
          <cell r="S575">
            <v>49</v>
          </cell>
          <cell r="T575" t="str">
            <v>胡东缘</v>
          </cell>
          <cell r="U575">
            <v>45</v>
          </cell>
          <cell r="V575" t="str">
            <v>杨国芬</v>
          </cell>
          <cell r="W575">
            <v>43</v>
          </cell>
          <cell r="X575" t="str">
            <v>胡柔殳</v>
          </cell>
        </row>
        <row r="576">
          <cell r="B576" t="str">
            <v>G513422200601152325</v>
          </cell>
          <cell r="C576">
            <v>13</v>
          </cell>
          <cell r="D576" t="str">
            <v>史政生</v>
          </cell>
          <cell r="E576" t="str">
            <v>罗建英</v>
          </cell>
          <cell r="F576">
            <v>366</v>
          </cell>
          <cell r="G576">
            <v>93</v>
          </cell>
          <cell r="H576" t="str">
            <v>周菊明</v>
          </cell>
          <cell r="I576">
            <v>43</v>
          </cell>
          <cell r="J576" t="str">
            <v>吕开绒</v>
          </cell>
          <cell r="K576">
            <v>91</v>
          </cell>
          <cell r="L576" t="str">
            <v>张翠莲</v>
          </cell>
          <cell r="M576">
            <v>11</v>
          </cell>
          <cell r="N576" t="str">
            <v>周峰</v>
          </cell>
          <cell r="O576">
            <v>19</v>
          </cell>
          <cell r="P576" t="str">
            <v>贾学英</v>
          </cell>
          <cell r="Q576">
            <v>33</v>
          </cell>
          <cell r="R576" t="str">
            <v>尼玛布池</v>
          </cell>
          <cell r="S576">
            <v>45</v>
          </cell>
          <cell r="T576" t="str">
            <v>胡东缘</v>
          </cell>
          <cell r="U576">
            <v>50</v>
          </cell>
          <cell r="V576" t="str">
            <v>杨国芬</v>
          </cell>
          <cell r="W576">
            <v>44</v>
          </cell>
          <cell r="X576" t="str">
            <v>胡柔殳</v>
          </cell>
        </row>
        <row r="577">
          <cell r="B577" t="str">
            <v>G513422200809172317</v>
          </cell>
          <cell r="C577">
            <v>13</v>
          </cell>
          <cell r="D577" t="str">
            <v>史政生</v>
          </cell>
          <cell r="E577" t="str">
            <v>宋灵</v>
          </cell>
          <cell r="F577">
            <v>355</v>
          </cell>
          <cell r="G577">
            <v>102</v>
          </cell>
          <cell r="H577" t="str">
            <v>周菊明</v>
          </cell>
          <cell r="I577">
            <v>81</v>
          </cell>
          <cell r="J577" t="str">
            <v>吕开绒</v>
          </cell>
          <cell r="K577">
            <v>43</v>
          </cell>
          <cell r="L577" t="str">
            <v>张翠莲</v>
          </cell>
          <cell r="M577">
            <v>10</v>
          </cell>
          <cell r="N577" t="str">
            <v>周峰</v>
          </cell>
          <cell r="O577">
            <v>13</v>
          </cell>
          <cell r="P577" t="str">
            <v>贾学英</v>
          </cell>
          <cell r="Q577">
            <v>50</v>
          </cell>
          <cell r="R577" t="str">
            <v>尼玛布池</v>
          </cell>
          <cell r="S577">
            <v>43</v>
          </cell>
          <cell r="T577" t="str">
            <v>胡东缘</v>
          </cell>
          <cell r="U577">
            <v>39</v>
          </cell>
          <cell r="V577" t="str">
            <v>杨国芬</v>
          </cell>
          <cell r="W577">
            <v>47</v>
          </cell>
          <cell r="X577" t="str">
            <v>胡柔殳</v>
          </cell>
        </row>
        <row r="578">
          <cell r="B578" t="str">
            <v>G513422200710166021</v>
          </cell>
          <cell r="C578">
            <v>13</v>
          </cell>
          <cell r="D578" t="str">
            <v>史政生</v>
          </cell>
          <cell r="E578" t="str">
            <v>撒达拉初</v>
          </cell>
          <cell r="F578">
            <v>352</v>
          </cell>
          <cell r="G578">
            <v>86</v>
          </cell>
          <cell r="H578" t="str">
            <v>周菊明</v>
          </cell>
          <cell r="I578">
            <v>50</v>
          </cell>
          <cell r="J578" t="str">
            <v>吕开绒</v>
          </cell>
          <cell r="K578">
            <v>83</v>
          </cell>
          <cell r="L578" t="str">
            <v>张翠莲</v>
          </cell>
          <cell r="M578">
            <v>19</v>
          </cell>
          <cell r="N578" t="str">
            <v>周峰</v>
          </cell>
          <cell r="O578">
            <v>13</v>
          </cell>
          <cell r="P578" t="str">
            <v>贾学英</v>
          </cell>
          <cell r="Q578">
            <v>43</v>
          </cell>
          <cell r="R578" t="str">
            <v>尼玛布池</v>
          </cell>
          <cell r="S578">
            <v>40</v>
          </cell>
          <cell r="T578" t="str">
            <v>胡东缘</v>
          </cell>
          <cell r="U578">
            <v>41</v>
          </cell>
          <cell r="V578" t="str">
            <v>杨国芬</v>
          </cell>
          <cell r="W578">
            <v>52</v>
          </cell>
          <cell r="X578" t="str">
            <v>胡柔殳</v>
          </cell>
        </row>
        <row r="579">
          <cell r="B579" t="str">
            <v>G513422200506151527</v>
          </cell>
          <cell r="C579">
            <v>13</v>
          </cell>
          <cell r="D579" t="str">
            <v>史政生</v>
          </cell>
          <cell r="E579" t="str">
            <v>刘小英</v>
          </cell>
          <cell r="F579">
            <v>342.5</v>
          </cell>
          <cell r="G579">
            <v>91</v>
          </cell>
          <cell r="H579" t="str">
            <v>周菊明</v>
          </cell>
          <cell r="I579">
            <v>57</v>
          </cell>
          <cell r="J579" t="str">
            <v>吕开绒</v>
          </cell>
          <cell r="K579">
            <v>62.5</v>
          </cell>
          <cell r="L579" t="str">
            <v>张翠莲</v>
          </cell>
          <cell r="M579">
            <v>20</v>
          </cell>
          <cell r="N579" t="str">
            <v>周峰</v>
          </cell>
          <cell r="O579">
            <v>21</v>
          </cell>
          <cell r="P579" t="str">
            <v>贾学英</v>
          </cell>
          <cell r="Q579">
            <v>42</v>
          </cell>
          <cell r="R579" t="str">
            <v>尼玛布池</v>
          </cell>
          <cell r="S579">
            <v>39</v>
          </cell>
          <cell r="T579" t="str">
            <v>胡东缘</v>
          </cell>
          <cell r="U579">
            <v>50</v>
          </cell>
          <cell r="V579" t="str">
            <v>杨国芬</v>
          </cell>
          <cell r="W579">
            <v>43</v>
          </cell>
          <cell r="X579" t="str">
            <v>胡柔殳</v>
          </cell>
        </row>
        <row r="580">
          <cell r="B580" t="str">
            <v>G513422200607212720</v>
          </cell>
          <cell r="C580">
            <v>13</v>
          </cell>
          <cell r="D580" t="str">
            <v>史政生</v>
          </cell>
          <cell r="E580" t="str">
            <v>杨海芬</v>
          </cell>
          <cell r="F580">
            <v>362.5</v>
          </cell>
          <cell r="G580">
            <v>92</v>
          </cell>
          <cell r="H580" t="str">
            <v>周菊明</v>
          </cell>
          <cell r="I580">
            <v>48</v>
          </cell>
          <cell r="J580" t="str">
            <v>吕开绒</v>
          </cell>
          <cell r="K580">
            <v>72.5</v>
          </cell>
          <cell r="L580" t="str">
            <v>张翠莲</v>
          </cell>
          <cell r="M580">
            <v>6</v>
          </cell>
          <cell r="N580" t="str">
            <v>周峰</v>
          </cell>
          <cell r="O580">
            <v>18</v>
          </cell>
          <cell r="P580" t="str">
            <v>贾学英</v>
          </cell>
          <cell r="Q580">
            <v>37</v>
          </cell>
          <cell r="R580" t="str">
            <v>尼玛布池</v>
          </cell>
          <cell r="S580">
            <v>45</v>
          </cell>
          <cell r="T580" t="str">
            <v>胡东缘</v>
          </cell>
          <cell r="U580">
            <v>60</v>
          </cell>
          <cell r="V580" t="str">
            <v>杨国芬</v>
          </cell>
          <cell r="W580">
            <v>45</v>
          </cell>
          <cell r="X580" t="str">
            <v>胡柔殳</v>
          </cell>
        </row>
        <row r="581">
          <cell r="B581" t="str">
            <v>G513422200512154222</v>
          </cell>
          <cell r="C581">
            <v>13</v>
          </cell>
          <cell r="D581" t="str">
            <v>史政生</v>
          </cell>
          <cell r="E581" t="str">
            <v>让姆里</v>
          </cell>
          <cell r="F581">
            <v>340.5</v>
          </cell>
          <cell r="G581">
            <v>93</v>
          </cell>
          <cell r="H581" t="str">
            <v>周菊明</v>
          </cell>
          <cell r="I581">
            <v>38</v>
          </cell>
          <cell r="J581" t="str">
            <v>吕开绒</v>
          </cell>
          <cell r="K581">
            <v>72.5</v>
          </cell>
          <cell r="L581" t="str">
            <v>张翠莲</v>
          </cell>
          <cell r="M581">
            <v>14</v>
          </cell>
          <cell r="N581" t="str">
            <v>周峰</v>
          </cell>
          <cell r="O581">
            <v>20</v>
          </cell>
          <cell r="P581" t="str">
            <v>贾学英</v>
          </cell>
          <cell r="Q581">
            <v>45</v>
          </cell>
          <cell r="R581" t="str">
            <v>尼玛布池</v>
          </cell>
          <cell r="S581">
            <v>51</v>
          </cell>
          <cell r="T581" t="str">
            <v>胡东缘</v>
          </cell>
          <cell r="U581">
            <v>52</v>
          </cell>
          <cell r="V581" t="str">
            <v>杨国芬</v>
          </cell>
          <cell r="W581">
            <v>34</v>
          </cell>
          <cell r="X581" t="str">
            <v>胡柔殳</v>
          </cell>
        </row>
        <row r="582">
          <cell r="B582" t="str">
            <v>G513422200508087020</v>
          </cell>
          <cell r="C582">
            <v>13</v>
          </cell>
          <cell r="D582" t="str">
            <v>史政生</v>
          </cell>
          <cell r="E582" t="str">
            <v>炯秋祝木</v>
          </cell>
          <cell r="F582">
            <v>335</v>
          </cell>
          <cell r="G582">
            <v>102</v>
          </cell>
          <cell r="H582" t="str">
            <v>周菊明</v>
          </cell>
          <cell r="I582">
            <v>41</v>
          </cell>
          <cell r="J582" t="str">
            <v>吕开绒</v>
          </cell>
          <cell r="K582">
            <v>46</v>
          </cell>
          <cell r="L582" t="str">
            <v>张翠莲</v>
          </cell>
          <cell r="M582">
            <v>7</v>
          </cell>
          <cell r="N582" t="str">
            <v>周峰</v>
          </cell>
          <cell r="O582">
            <v>24</v>
          </cell>
          <cell r="P582" t="str">
            <v>贾学英</v>
          </cell>
          <cell r="Q582">
            <v>52</v>
          </cell>
          <cell r="R582" t="str">
            <v>尼玛布池</v>
          </cell>
          <cell r="S582">
            <v>59</v>
          </cell>
          <cell r="T582" t="str">
            <v>胡东缘</v>
          </cell>
          <cell r="U582">
            <v>45</v>
          </cell>
          <cell r="V582" t="str">
            <v>杨国芬</v>
          </cell>
          <cell r="W582">
            <v>42</v>
          </cell>
          <cell r="X582" t="str">
            <v>胡柔殳</v>
          </cell>
        </row>
        <row r="583">
          <cell r="B583" t="str">
            <v>G513422200601031523</v>
          </cell>
          <cell r="C583">
            <v>13</v>
          </cell>
          <cell r="D583" t="str">
            <v>史政生</v>
          </cell>
          <cell r="E583" t="str">
            <v>王雪梅</v>
          </cell>
          <cell r="F583">
            <v>361</v>
          </cell>
          <cell r="G583">
            <v>101</v>
          </cell>
          <cell r="H583" t="str">
            <v>周菊明</v>
          </cell>
          <cell r="I583">
            <v>42</v>
          </cell>
          <cell r="J583" t="str">
            <v>吕开绒</v>
          </cell>
          <cell r="K583">
            <v>68</v>
          </cell>
          <cell r="L583" t="str">
            <v>张翠莲</v>
          </cell>
          <cell r="M583">
            <v>4</v>
          </cell>
          <cell r="N583" t="str">
            <v>周峰</v>
          </cell>
          <cell r="O583">
            <v>17</v>
          </cell>
          <cell r="P583" t="str">
            <v>贾学英</v>
          </cell>
          <cell r="Q583">
            <v>28</v>
          </cell>
          <cell r="R583" t="str">
            <v>尼玛布池</v>
          </cell>
          <cell r="S583">
            <v>44</v>
          </cell>
          <cell r="T583" t="str">
            <v>胡东缘</v>
          </cell>
          <cell r="U583">
            <v>57</v>
          </cell>
          <cell r="V583" t="str">
            <v>杨国芬</v>
          </cell>
          <cell r="W583">
            <v>49</v>
          </cell>
          <cell r="X583" t="str">
            <v>胡柔殳</v>
          </cell>
        </row>
        <row r="584">
          <cell r="B584" t="str">
            <v>G513422200705212329</v>
          </cell>
          <cell r="C584">
            <v>13</v>
          </cell>
          <cell r="D584" t="str">
            <v>史政生</v>
          </cell>
          <cell r="E584" t="str">
            <v>祝玛拉姆</v>
          </cell>
          <cell r="F584">
            <v>335.5</v>
          </cell>
          <cell r="G584">
            <v>88</v>
          </cell>
          <cell r="H584" t="str">
            <v>周菊明</v>
          </cell>
          <cell r="I584">
            <v>37</v>
          </cell>
          <cell r="J584" t="str">
            <v>吕开绒</v>
          </cell>
          <cell r="K584">
            <v>76.5</v>
          </cell>
          <cell r="L584" t="str">
            <v>张翠莲</v>
          </cell>
          <cell r="M584">
            <v>20</v>
          </cell>
          <cell r="N584" t="str">
            <v>周峰</v>
          </cell>
          <cell r="O584">
            <v>18</v>
          </cell>
          <cell r="P584" t="str">
            <v>贾学英</v>
          </cell>
          <cell r="Q584">
            <v>35</v>
          </cell>
          <cell r="R584" t="str">
            <v>尼玛布池</v>
          </cell>
          <cell r="S584">
            <v>44</v>
          </cell>
          <cell r="T584" t="str">
            <v>胡东缘</v>
          </cell>
          <cell r="U584">
            <v>48</v>
          </cell>
          <cell r="V584" t="str">
            <v>杨国芬</v>
          </cell>
          <cell r="W584">
            <v>42</v>
          </cell>
          <cell r="X584" t="str">
            <v>胡柔殳</v>
          </cell>
        </row>
        <row r="585">
          <cell r="B585" t="str">
            <v>G513422200705044628</v>
          </cell>
          <cell r="C585">
            <v>13</v>
          </cell>
          <cell r="D585" t="str">
            <v>史政生</v>
          </cell>
          <cell r="E585" t="str">
            <v>邱长依莫</v>
          </cell>
          <cell r="F585">
            <v>329.5</v>
          </cell>
          <cell r="G585">
            <v>88</v>
          </cell>
          <cell r="H585" t="str">
            <v>周菊明</v>
          </cell>
          <cell r="I585">
            <v>32</v>
          </cell>
          <cell r="J585" t="str">
            <v>吕开绒</v>
          </cell>
          <cell r="K585">
            <v>55.5</v>
          </cell>
          <cell r="L585" t="str">
            <v>张翠莲</v>
          </cell>
          <cell r="M585">
            <v>10</v>
          </cell>
          <cell r="N585" t="str">
            <v>周峰</v>
          </cell>
          <cell r="O585">
            <v>24</v>
          </cell>
          <cell r="P585" t="str">
            <v>贾学英</v>
          </cell>
          <cell r="Q585">
            <v>44</v>
          </cell>
          <cell r="R585" t="str">
            <v>尼玛布池</v>
          </cell>
          <cell r="S585">
            <v>44</v>
          </cell>
          <cell r="T585" t="str">
            <v>胡东缘</v>
          </cell>
          <cell r="U585">
            <v>52</v>
          </cell>
          <cell r="V585" t="str">
            <v>杨国芬</v>
          </cell>
          <cell r="W585">
            <v>58</v>
          </cell>
          <cell r="X585" t="str">
            <v>胡柔殳</v>
          </cell>
        </row>
        <row r="586">
          <cell r="B586" t="str">
            <v>G513422200209085041</v>
          </cell>
          <cell r="C586">
            <v>13</v>
          </cell>
          <cell r="D586" t="str">
            <v>史政生</v>
          </cell>
          <cell r="E586" t="str">
            <v>祝玛拉姆</v>
          </cell>
          <cell r="F586">
            <v>351.5</v>
          </cell>
          <cell r="G586">
            <v>98</v>
          </cell>
          <cell r="H586" t="str">
            <v>周菊明</v>
          </cell>
          <cell r="I586">
            <v>58</v>
          </cell>
          <cell r="J586" t="str">
            <v>吕开绒</v>
          </cell>
          <cell r="K586">
            <v>59.5</v>
          </cell>
          <cell r="L586" t="str">
            <v>张翠莲</v>
          </cell>
          <cell r="M586">
            <v>8</v>
          </cell>
          <cell r="N586" t="str">
            <v>周峰</v>
          </cell>
          <cell r="O586">
            <v>8</v>
          </cell>
          <cell r="P586" t="str">
            <v>贾学英</v>
          </cell>
          <cell r="Q586">
            <v>39</v>
          </cell>
          <cell r="R586" t="str">
            <v>尼玛布池</v>
          </cell>
          <cell r="S586">
            <v>40</v>
          </cell>
          <cell r="T586" t="str">
            <v>胡东缘</v>
          </cell>
          <cell r="U586">
            <v>58</v>
          </cell>
          <cell r="V586" t="str">
            <v>杨国芬</v>
          </cell>
          <cell r="W586">
            <v>38</v>
          </cell>
          <cell r="X586" t="str">
            <v>胡柔殳</v>
          </cell>
        </row>
        <row r="587">
          <cell r="B587" t="str">
            <v>G513422200602061927</v>
          </cell>
          <cell r="C587">
            <v>13</v>
          </cell>
          <cell r="D587" t="str">
            <v>史政生</v>
          </cell>
          <cell r="E587" t="str">
            <v>沈阿珍</v>
          </cell>
          <cell r="F587">
            <v>334</v>
          </cell>
          <cell r="G587">
            <v>74</v>
          </cell>
          <cell r="H587" t="str">
            <v>周菊明</v>
          </cell>
          <cell r="I587">
            <v>57</v>
          </cell>
          <cell r="J587" t="str">
            <v>吕开绒</v>
          </cell>
          <cell r="K587">
            <v>86</v>
          </cell>
          <cell r="L587" t="str">
            <v>张翠莲</v>
          </cell>
          <cell r="M587">
            <v>14</v>
          </cell>
          <cell r="N587" t="str">
            <v>周峰</v>
          </cell>
          <cell r="O587">
            <v>27</v>
          </cell>
          <cell r="P587" t="str">
            <v>贾学英</v>
          </cell>
          <cell r="Q587">
            <v>28</v>
          </cell>
          <cell r="R587" t="str">
            <v>尼玛布池</v>
          </cell>
          <cell r="S587">
            <v>37</v>
          </cell>
          <cell r="T587" t="str">
            <v>胡东缘</v>
          </cell>
          <cell r="U587">
            <v>51</v>
          </cell>
          <cell r="V587" t="str">
            <v>杨国芬</v>
          </cell>
          <cell r="W587">
            <v>29</v>
          </cell>
          <cell r="X587" t="str">
            <v>胡柔殳</v>
          </cell>
        </row>
        <row r="588">
          <cell r="B588" t="str">
            <v>G513422200512122925</v>
          </cell>
          <cell r="C588">
            <v>13</v>
          </cell>
          <cell r="D588" t="str">
            <v>史政生</v>
          </cell>
          <cell r="E588" t="str">
            <v>沈顺美</v>
          </cell>
          <cell r="F588">
            <v>339</v>
          </cell>
          <cell r="G588">
            <v>86</v>
          </cell>
          <cell r="H588" t="str">
            <v>周菊明</v>
          </cell>
          <cell r="I588">
            <v>48</v>
          </cell>
          <cell r="J588" t="str">
            <v>吕开绒</v>
          </cell>
          <cell r="K588">
            <v>67</v>
          </cell>
          <cell r="L588" t="str">
            <v>张翠莲</v>
          </cell>
          <cell r="M588">
            <v>12</v>
          </cell>
          <cell r="N588" t="str">
            <v>周峰</v>
          </cell>
          <cell r="O588">
            <v>16</v>
          </cell>
          <cell r="P588" t="str">
            <v>贾学英</v>
          </cell>
          <cell r="Q588">
            <v>34</v>
          </cell>
          <cell r="R588" t="str">
            <v>尼玛布池</v>
          </cell>
          <cell r="S588">
            <v>48</v>
          </cell>
          <cell r="T588" t="str">
            <v>胡东缘</v>
          </cell>
          <cell r="U588">
            <v>43</v>
          </cell>
          <cell r="V588" t="str">
            <v>杨国芬</v>
          </cell>
          <cell r="W588">
            <v>47</v>
          </cell>
          <cell r="X588" t="str">
            <v>胡柔殳</v>
          </cell>
        </row>
        <row r="589">
          <cell r="B589" t="str">
            <v>G513422200604052717</v>
          </cell>
          <cell r="C589">
            <v>13</v>
          </cell>
          <cell r="D589" t="str">
            <v>史政生</v>
          </cell>
          <cell r="E589" t="str">
            <v>杨双桥</v>
          </cell>
          <cell r="F589">
            <v>338</v>
          </cell>
          <cell r="G589">
            <v>85</v>
          </cell>
          <cell r="H589" t="str">
            <v>周菊明</v>
          </cell>
          <cell r="I589">
            <v>60</v>
          </cell>
          <cell r="J589" t="str">
            <v>吕开绒</v>
          </cell>
          <cell r="K589">
            <v>52</v>
          </cell>
          <cell r="L589" t="str">
            <v>张翠莲</v>
          </cell>
          <cell r="M589">
            <v>13</v>
          </cell>
          <cell r="N589" t="str">
            <v>周峰</v>
          </cell>
          <cell r="O589">
            <v>19</v>
          </cell>
          <cell r="P589" t="str">
            <v>贾学英</v>
          </cell>
          <cell r="Q589">
            <v>23</v>
          </cell>
          <cell r="R589" t="str">
            <v>尼玛布池</v>
          </cell>
          <cell r="S589">
            <v>52</v>
          </cell>
          <cell r="T589" t="str">
            <v>胡东缘</v>
          </cell>
          <cell r="U589">
            <v>43</v>
          </cell>
          <cell r="V589" t="str">
            <v>杨国芬</v>
          </cell>
          <cell r="W589">
            <v>46</v>
          </cell>
          <cell r="X589" t="str">
            <v>胡柔殳</v>
          </cell>
        </row>
        <row r="590">
          <cell r="B590" t="str">
            <v>G513422200707135013</v>
          </cell>
          <cell r="C590">
            <v>13</v>
          </cell>
          <cell r="D590" t="str">
            <v>史政生</v>
          </cell>
          <cell r="E590" t="str">
            <v>甲波甲阿基</v>
          </cell>
          <cell r="F590">
            <v>313</v>
          </cell>
          <cell r="G590">
            <v>91</v>
          </cell>
          <cell r="H590" t="str">
            <v>周菊明</v>
          </cell>
          <cell r="I590">
            <v>40</v>
          </cell>
          <cell r="J590" t="str">
            <v>吕开绒</v>
          </cell>
          <cell r="K590">
            <v>35</v>
          </cell>
          <cell r="L590" t="str">
            <v>张翠莲</v>
          </cell>
          <cell r="M590">
            <v>9</v>
          </cell>
          <cell r="N590" t="str">
            <v>周峰</v>
          </cell>
          <cell r="O590">
            <v>15</v>
          </cell>
          <cell r="P590" t="str">
            <v>贾学英</v>
          </cell>
          <cell r="Q590">
            <v>50</v>
          </cell>
          <cell r="R590" t="str">
            <v>尼玛布池</v>
          </cell>
          <cell r="S590">
            <v>44</v>
          </cell>
          <cell r="T590" t="str">
            <v>胡东缘</v>
          </cell>
          <cell r="U590">
            <v>56</v>
          </cell>
          <cell r="V590" t="str">
            <v>杨国芬</v>
          </cell>
          <cell r="W590">
            <v>47</v>
          </cell>
          <cell r="X590" t="str">
            <v>胡柔殳</v>
          </cell>
        </row>
        <row r="591">
          <cell r="B591" t="str">
            <v>G513422200608044626</v>
          </cell>
          <cell r="C591">
            <v>13</v>
          </cell>
          <cell r="D591" t="str">
            <v>史政生</v>
          </cell>
          <cell r="E591" t="str">
            <v>朗基拉初</v>
          </cell>
          <cell r="F591">
            <v>311.5</v>
          </cell>
          <cell r="G591">
            <v>92</v>
          </cell>
          <cell r="H591" t="str">
            <v>周菊明</v>
          </cell>
          <cell r="I591">
            <v>41</v>
          </cell>
          <cell r="J591" t="str">
            <v>吕开绒</v>
          </cell>
          <cell r="K591">
            <v>73.5</v>
          </cell>
          <cell r="L591" t="str">
            <v>张翠莲</v>
          </cell>
          <cell r="M591">
            <v>12</v>
          </cell>
          <cell r="N591" t="str">
            <v>周峰</v>
          </cell>
          <cell r="O591">
            <v>20</v>
          </cell>
          <cell r="P591" t="str">
            <v>贾学英</v>
          </cell>
          <cell r="Q591">
            <v>39</v>
          </cell>
          <cell r="R591" t="str">
            <v>尼玛布池</v>
          </cell>
          <cell r="S591">
            <v>38</v>
          </cell>
          <cell r="T591" t="str">
            <v>胡东缘</v>
          </cell>
          <cell r="U591">
            <v>35</v>
          </cell>
          <cell r="V591" t="str">
            <v>杨国芬</v>
          </cell>
          <cell r="W591">
            <v>32</v>
          </cell>
          <cell r="X591" t="str">
            <v>胡柔殳</v>
          </cell>
        </row>
        <row r="592">
          <cell r="B592" t="str">
            <v>G513422200706025824</v>
          </cell>
          <cell r="C592">
            <v>13</v>
          </cell>
          <cell r="D592" t="str">
            <v>史政生</v>
          </cell>
          <cell r="E592" t="str">
            <v>央青拉姆</v>
          </cell>
          <cell r="F592">
            <v>293</v>
          </cell>
          <cell r="G592">
            <v>83</v>
          </cell>
          <cell r="H592" t="str">
            <v>周菊明</v>
          </cell>
          <cell r="I592">
            <v>53</v>
          </cell>
          <cell r="J592" t="str">
            <v>吕开绒</v>
          </cell>
          <cell r="K592">
            <v>41</v>
          </cell>
          <cell r="L592" t="str">
            <v>张翠莲</v>
          </cell>
          <cell r="M592">
            <v>15</v>
          </cell>
          <cell r="N592" t="str">
            <v>周峰</v>
          </cell>
          <cell r="O592">
            <v>31</v>
          </cell>
          <cell r="P592" t="str">
            <v>贾学英</v>
          </cell>
          <cell r="Q592">
            <v>42</v>
          </cell>
          <cell r="R592" t="str">
            <v>尼玛布池</v>
          </cell>
          <cell r="S592">
            <v>36</v>
          </cell>
          <cell r="T592" t="str">
            <v>胡东缘</v>
          </cell>
          <cell r="U592">
            <v>47</v>
          </cell>
          <cell r="V592" t="str">
            <v>杨国芬</v>
          </cell>
          <cell r="W592">
            <v>33</v>
          </cell>
          <cell r="X592" t="str">
            <v>胡柔殳</v>
          </cell>
        </row>
        <row r="593">
          <cell r="B593" t="str">
            <v>G513422200506051323</v>
          </cell>
          <cell r="C593">
            <v>13</v>
          </cell>
          <cell r="D593" t="str">
            <v>史政生</v>
          </cell>
          <cell r="E593" t="str">
            <v>王阿呷</v>
          </cell>
          <cell r="F593">
            <v>309</v>
          </cell>
          <cell r="G593">
            <v>80</v>
          </cell>
          <cell r="H593" t="str">
            <v>周菊明</v>
          </cell>
          <cell r="I593">
            <v>47</v>
          </cell>
          <cell r="J593" t="str">
            <v>吕开绒</v>
          </cell>
          <cell r="K593">
            <v>42</v>
          </cell>
          <cell r="L593" t="str">
            <v>张翠莲</v>
          </cell>
          <cell r="M593">
            <v>14</v>
          </cell>
          <cell r="N593" t="str">
            <v>周峰</v>
          </cell>
          <cell r="O593">
            <v>21</v>
          </cell>
          <cell r="P593" t="str">
            <v>贾学英</v>
          </cell>
          <cell r="Q593">
            <v>33</v>
          </cell>
          <cell r="R593" t="str">
            <v>尼玛布池</v>
          </cell>
          <cell r="S593">
            <v>54</v>
          </cell>
          <cell r="T593" t="str">
            <v>胡东缘</v>
          </cell>
          <cell r="U593">
            <v>49</v>
          </cell>
          <cell r="V593" t="str">
            <v>杨国芬</v>
          </cell>
          <cell r="W593">
            <v>37</v>
          </cell>
          <cell r="X593" t="str">
            <v>胡柔殳</v>
          </cell>
        </row>
        <row r="594">
          <cell r="B594" t="str">
            <v>G513422200511116021</v>
          </cell>
          <cell r="C594">
            <v>13</v>
          </cell>
          <cell r="D594" t="str">
            <v>史政生</v>
          </cell>
          <cell r="E594" t="str">
            <v>格让祝玛</v>
          </cell>
          <cell r="F594">
            <v>302.5</v>
          </cell>
          <cell r="G594">
            <v>93</v>
          </cell>
          <cell r="H594" t="str">
            <v>周菊明</v>
          </cell>
          <cell r="I594">
            <v>47</v>
          </cell>
          <cell r="J594" t="str">
            <v>吕开绒</v>
          </cell>
          <cell r="K594">
            <v>37.5</v>
          </cell>
          <cell r="L594" t="str">
            <v>张翠莲</v>
          </cell>
          <cell r="M594">
            <v>15</v>
          </cell>
          <cell r="N594" t="str">
            <v>周峰</v>
          </cell>
          <cell r="O594">
            <v>25</v>
          </cell>
          <cell r="P594" t="str">
            <v>贾学英</v>
          </cell>
          <cell r="Q594">
            <v>31</v>
          </cell>
          <cell r="R594" t="str">
            <v>尼玛布池</v>
          </cell>
          <cell r="S594">
            <v>39</v>
          </cell>
          <cell r="T594" t="str">
            <v>胡东缘</v>
          </cell>
          <cell r="U594">
            <v>51</v>
          </cell>
          <cell r="V594" t="str">
            <v>杨国芬</v>
          </cell>
          <cell r="W594">
            <v>35</v>
          </cell>
          <cell r="X594" t="str">
            <v>胡柔殳</v>
          </cell>
        </row>
        <row r="595">
          <cell r="B595" t="str">
            <v>G513422200103082766</v>
          </cell>
          <cell r="C595">
            <v>13</v>
          </cell>
          <cell r="D595" t="str">
            <v>史政生</v>
          </cell>
          <cell r="E595" t="str">
            <v>马阿明</v>
          </cell>
          <cell r="F595">
            <v>320</v>
          </cell>
          <cell r="G595">
            <v>87</v>
          </cell>
          <cell r="H595" t="str">
            <v>周菊明</v>
          </cell>
          <cell r="I595">
            <v>37</v>
          </cell>
          <cell r="J595" t="str">
            <v>吕开绒</v>
          </cell>
          <cell r="K595">
            <v>53</v>
          </cell>
          <cell r="L595" t="str">
            <v>张翠莲</v>
          </cell>
          <cell r="M595">
            <v>10</v>
          </cell>
          <cell r="N595" t="str">
            <v>周峰</v>
          </cell>
          <cell r="O595">
            <v>15</v>
          </cell>
          <cell r="P595" t="str">
            <v>贾学英</v>
          </cell>
          <cell r="Q595">
            <v>24</v>
          </cell>
          <cell r="R595" t="str">
            <v>尼玛布池</v>
          </cell>
          <cell r="S595">
            <v>47</v>
          </cell>
          <cell r="T595" t="str">
            <v>胡东缘</v>
          </cell>
          <cell r="U595">
            <v>45</v>
          </cell>
          <cell r="V595" t="str">
            <v>杨国芬</v>
          </cell>
          <cell r="W595">
            <v>51</v>
          </cell>
          <cell r="X595" t="str">
            <v>胡柔殳</v>
          </cell>
        </row>
        <row r="596">
          <cell r="B596" t="str">
            <v>G513422200003134426</v>
          </cell>
          <cell r="C596">
            <v>13</v>
          </cell>
          <cell r="D596" t="str">
            <v>史政生</v>
          </cell>
          <cell r="E596" t="str">
            <v>刘志英</v>
          </cell>
          <cell r="F596">
            <v>295</v>
          </cell>
          <cell r="G596">
            <v>72</v>
          </cell>
          <cell r="H596" t="str">
            <v>周菊明</v>
          </cell>
          <cell r="I596">
            <v>51</v>
          </cell>
          <cell r="J596" t="str">
            <v>吕开绒</v>
          </cell>
          <cell r="K596">
            <v>36</v>
          </cell>
          <cell r="L596" t="str">
            <v>张翠莲</v>
          </cell>
          <cell r="M596">
            <v>7</v>
          </cell>
          <cell r="N596" t="str">
            <v>周峰</v>
          </cell>
          <cell r="O596">
            <v>22</v>
          </cell>
          <cell r="P596" t="str">
            <v>贾学英</v>
          </cell>
          <cell r="Q596">
            <v>34</v>
          </cell>
          <cell r="R596" t="str">
            <v>尼玛布池</v>
          </cell>
          <cell r="S596">
            <v>29</v>
          </cell>
          <cell r="T596" t="str">
            <v>胡东缘</v>
          </cell>
          <cell r="U596">
            <v>53</v>
          </cell>
          <cell r="V596" t="str">
            <v>杨国芬</v>
          </cell>
          <cell r="W596">
            <v>54</v>
          </cell>
          <cell r="X596" t="str">
            <v>胡柔殳</v>
          </cell>
        </row>
        <row r="597">
          <cell r="B597" t="str">
            <v>G513422200606204817</v>
          </cell>
          <cell r="C597">
            <v>14</v>
          </cell>
          <cell r="D597" t="str">
            <v>政史地</v>
          </cell>
          <cell r="E597" t="str">
            <v>撒朗偏初</v>
          </cell>
          <cell r="F597">
            <v>387.5</v>
          </cell>
          <cell r="G597">
            <v>68</v>
          </cell>
          <cell r="H597" t="str">
            <v>格绒燚西</v>
          </cell>
          <cell r="I597">
            <v>94</v>
          </cell>
          <cell r="J597" t="str">
            <v>马俊</v>
          </cell>
          <cell r="K597">
            <v>61.5</v>
          </cell>
          <cell r="L597" t="str">
            <v>李永会</v>
          </cell>
          <cell r="M597">
            <v>15</v>
          </cell>
          <cell r="N597" t="str">
            <v>康小平</v>
          </cell>
          <cell r="O597">
            <v>18</v>
          </cell>
          <cell r="P597" t="str">
            <v>宁建康</v>
          </cell>
          <cell r="Q597">
            <v>34</v>
          </cell>
          <cell r="R597" t="str">
            <v>彭桦</v>
          </cell>
          <cell r="S597">
            <v>41</v>
          </cell>
          <cell r="T597" t="str">
            <v>纪春权</v>
          </cell>
          <cell r="U597">
            <v>57</v>
          </cell>
          <cell r="V597" t="str">
            <v>徐志兵</v>
          </cell>
          <cell r="W597">
            <v>66</v>
          </cell>
          <cell r="X597" t="str">
            <v>胡柔殳</v>
          </cell>
        </row>
        <row r="598">
          <cell r="B598" t="str">
            <v>G513422200609111114</v>
          </cell>
          <cell r="C598">
            <v>14</v>
          </cell>
          <cell r="D598" t="str">
            <v>政史地</v>
          </cell>
          <cell r="E598" t="str">
            <v>金东阳</v>
          </cell>
          <cell r="F598">
            <v>396.5</v>
          </cell>
          <cell r="G598">
            <v>89</v>
          </cell>
          <cell r="H598" t="str">
            <v>格绒燚西</v>
          </cell>
          <cell r="I598">
            <v>69</v>
          </cell>
          <cell r="J598" t="str">
            <v>马俊</v>
          </cell>
          <cell r="K598">
            <v>65.5</v>
          </cell>
          <cell r="L598" t="str">
            <v>李永会</v>
          </cell>
          <cell r="M598">
            <v>11</v>
          </cell>
          <cell r="N598" t="str">
            <v>康小平</v>
          </cell>
          <cell r="O598">
            <v>12</v>
          </cell>
          <cell r="P598" t="str">
            <v>宁建康</v>
          </cell>
          <cell r="Q598">
            <v>26</v>
          </cell>
          <cell r="R598" t="str">
            <v>彭桦</v>
          </cell>
          <cell r="S598">
            <v>39</v>
          </cell>
          <cell r="T598" t="str">
            <v>纪春权</v>
          </cell>
          <cell r="U598">
            <v>76</v>
          </cell>
          <cell r="V598" t="str">
            <v>徐志兵</v>
          </cell>
          <cell r="W598">
            <v>58</v>
          </cell>
          <cell r="X598" t="str">
            <v>胡柔殳</v>
          </cell>
        </row>
        <row r="599">
          <cell r="B599" t="str">
            <v>G513422200609100319</v>
          </cell>
          <cell r="C599">
            <v>14</v>
          </cell>
          <cell r="D599" t="str">
            <v>政史地</v>
          </cell>
          <cell r="E599" t="str">
            <v>毛小平</v>
          </cell>
          <cell r="F599">
            <v>389.5</v>
          </cell>
          <cell r="G599">
            <v>93</v>
          </cell>
          <cell r="H599" t="str">
            <v>格绒燚西</v>
          </cell>
          <cell r="I599">
            <v>81</v>
          </cell>
          <cell r="J599" t="str">
            <v>马俊</v>
          </cell>
          <cell r="K599">
            <v>38.5</v>
          </cell>
          <cell r="L599" t="str">
            <v>李永会</v>
          </cell>
          <cell r="M599">
            <v>11</v>
          </cell>
          <cell r="N599" t="str">
            <v>康小平</v>
          </cell>
          <cell r="O599">
            <v>24</v>
          </cell>
          <cell r="P599" t="str">
            <v>宁建康</v>
          </cell>
          <cell r="Q599">
            <v>15</v>
          </cell>
          <cell r="R599" t="str">
            <v>彭桦</v>
          </cell>
          <cell r="S599">
            <v>48</v>
          </cell>
          <cell r="T599" t="str">
            <v>纪春权</v>
          </cell>
          <cell r="U599">
            <v>50</v>
          </cell>
          <cell r="V599" t="str">
            <v>徐志兵</v>
          </cell>
          <cell r="W599">
            <v>79</v>
          </cell>
          <cell r="X599" t="str">
            <v>胡柔殳</v>
          </cell>
        </row>
        <row r="600">
          <cell r="B600" t="str">
            <v>G513422200610017010</v>
          </cell>
          <cell r="C600">
            <v>14</v>
          </cell>
          <cell r="D600" t="str">
            <v>政史地</v>
          </cell>
          <cell r="E600" t="str">
            <v>苏朗龙布</v>
          </cell>
          <cell r="F600">
            <v>374</v>
          </cell>
          <cell r="G600">
            <v>77</v>
          </cell>
          <cell r="H600" t="str">
            <v>格绒燚西</v>
          </cell>
          <cell r="I600">
            <v>68</v>
          </cell>
          <cell r="J600" t="str">
            <v>马俊</v>
          </cell>
          <cell r="K600">
            <v>83</v>
          </cell>
          <cell r="L600" t="str">
            <v>李永会</v>
          </cell>
          <cell r="M600">
            <v>15</v>
          </cell>
          <cell r="N600" t="str">
            <v>康小平</v>
          </cell>
          <cell r="O600">
            <v>22</v>
          </cell>
          <cell r="P600" t="str">
            <v>宁建康</v>
          </cell>
          <cell r="Q600">
            <v>22</v>
          </cell>
          <cell r="R600" t="str">
            <v>彭桦</v>
          </cell>
          <cell r="S600">
            <v>45</v>
          </cell>
          <cell r="T600" t="str">
            <v>纪春权</v>
          </cell>
          <cell r="U600">
            <v>47</v>
          </cell>
          <cell r="V600" t="str">
            <v>徐志兵</v>
          </cell>
          <cell r="W600">
            <v>54</v>
          </cell>
          <cell r="X600" t="str">
            <v>胡柔殳</v>
          </cell>
        </row>
        <row r="601">
          <cell r="B601" t="str">
            <v>G513422200504012128</v>
          </cell>
          <cell r="C601">
            <v>14</v>
          </cell>
          <cell r="D601" t="str">
            <v>政史地</v>
          </cell>
          <cell r="E601" t="str">
            <v>次里央宗</v>
          </cell>
          <cell r="F601">
            <v>380</v>
          </cell>
          <cell r="G601">
            <v>93</v>
          </cell>
          <cell r="H601" t="str">
            <v>格绒燚西</v>
          </cell>
          <cell r="I601">
            <v>50</v>
          </cell>
          <cell r="J601" t="str">
            <v>马俊</v>
          </cell>
          <cell r="K601">
            <v>65</v>
          </cell>
          <cell r="L601" t="str">
            <v>李永会</v>
          </cell>
          <cell r="M601">
            <v>12</v>
          </cell>
          <cell r="N601" t="str">
            <v>康小平</v>
          </cell>
          <cell r="O601">
            <v>16</v>
          </cell>
          <cell r="P601" t="str">
            <v>宁建康</v>
          </cell>
          <cell r="Q601">
            <v>24</v>
          </cell>
          <cell r="R601" t="str">
            <v>彭桦</v>
          </cell>
          <cell r="S601">
            <v>51</v>
          </cell>
          <cell r="T601" t="str">
            <v>纪春权</v>
          </cell>
          <cell r="U601">
            <v>64</v>
          </cell>
          <cell r="V601" t="str">
            <v>徐志兵</v>
          </cell>
          <cell r="W601">
            <v>57</v>
          </cell>
          <cell r="X601" t="str">
            <v>胡柔殳</v>
          </cell>
        </row>
        <row r="602">
          <cell r="B602" t="str">
            <v>G513422200601042716</v>
          </cell>
          <cell r="C602">
            <v>14</v>
          </cell>
          <cell r="D602" t="str">
            <v>政史地</v>
          </cell>
          <cell r="E602" t="str">
            <v>马小松</v>
          </cell>
          <cell r="F602">
            <v>364</v>
          </cell>
          <cell r="G602">
            <v>95</v>
          </cell>
          <cell r="H602" t="str">
            <v>格绒燚西</v>
          </cell>
          <cell r="I602">
            <v>55</v>
          </cell>
          <cell r="J602" t="str">
            <v>马俊</v>
          </cell>
          <cell r="K602">
            <v>78</v>
          </cell>
          <cell r="L602" t="str">
            <v>李永会</v>
          </cell>
          <cell r="M602">
            <v>16</v>
          </cell>
          <cell r="N602" t="str">
            <v>康小平</v>
          </cell>
          <cell r="O602">
            <v>21</v>
          </cell>
          <cell r="P602" t="str">
            <v>宁建康</v>
          </cell>
          <cell r="Q602">
            <v>21</v>
          </cell>
          <cell r="R602" t="str">
            <v>彭桦</v>
          </cell>
          <cell r="S602">
            <v>32</v>
          </cell>
          <cell r="T602" t="str">
            <v>纪春权</v>
          </cell>
          <cell r="U602">
            <v>57</v>
          </cell>
          <cell r="V602" t="str">
            <v>徐志兵</v>
          </cell>
          <cell r="W602">
            <v>47</v>
          </cell>
          <cell r="X602" t="str">
            <v>胡柔殳</v>
          </cell>
        </row>
        <row r="603">
          <cell r="B603" t="str">
            <v>G51342220060312132X</v>
          </cell>
          <cell r="C603">
            <v>14</v>
          </cell>
          <cell r="D603" t="str">
            <v>政史地</v>
          </cell>
          <cell r="E603" t="str">
            <v>杨尼洛</v>
          </cell>
          <cell r="F603">
            <v>369</v>
          </cell>
          <cell r="G603">
            <v>90</v>
          </cell>
          <cell r="H603" t="str">
            <v>格绒燚西</v>
          </cell>
          <cell r="I603">
            <v>63</v>
          </cell>
          <cell r="J603" t="str">
            <v>马俊</v>
          </cell>
          <cell r="K603">
            <v>71</v>
          </cell>
          <cell r="L603" t="str">
            <v>李永会</v>
          </cell>
          <cell r="M603">
            <v>3</v>
          </cell>
          <cell r="N603" t="str">
            <v>康小平</v>
          </cell>
          <cell r="O603">
            <v>25</v>
          </cell>
          <cell r="P603" t="str">
            <v>宁建康</v>
          </cell>
          <cell r="Q603">
            <v>19</v>
          </cell>
          <cell r="R603" t="str">
            <v>彭桦</v>
          </cell>
          <cell r="S603">
            <v>42</v>
          </cell>
          <cell r="T603" t="str">
            <v>纪春权</v>
          </cell>
          <cell r="U603">
            <v>43</v>
          </cell>
          <cell r="V603" t="str">
            <v>徐志兵</v>
          </cell>
          <cell r="W603">
            <v>60</v>
          </cell>
          <cell r="X603" t="str">
            <v>胡柔殳</v>
          </cell>
        </row>
        <row r="604">
          <cell r="B604" t="str">
            <v>G513422200705052919</v>
          </cell>
          <cell r="C604">
            <v>14</v>
          </cell>
          <cell r="D604" t="str">
            <v>政史地</v>
          </cell>
          <cell r="E604" t="str">
            <v>马福康</v>
          </cell>
          <cell r="F604">
            <v>357</v>
          </cell>
          <cell r="G604">
            <v>93</v>
          </cell>
          <cell r="H604" t="str">
            <v>格绒燚西</v>
          </cell>
          <cell r="I604">
            <v>44</v>
          </cell>
          <cell r="J604" t="str">
            <v>马俊</v>
          </cell>
          <cell r="K604">
            <v>76</v>
          </cell>
          <cell r="L604" t="str">
            <v>李永会</v>
          </cell>
          <cell r="M604">
            <v>13</v>
          </cell>
          <cell r="N604" t="str">
            <v>康小平</v>
          </cell>
          <cell r="O604">
            <v>18</v>
          </cell>
          <cell r="P604" t="str">
            <v>宁建康</v>
          </cell>
          <cell r="Q604">
            <v>27</v>
          </cell>
          <cell r="R604" t="str">
            <v>彭桦</v>
          </cell>
          <cell r="S604">
            <v>35</v>
          </cell>
          <cell r="T604" t="str">
            <v>纪春权</v>
          </cell>
          <cell r="U604">
            <v>48</v>
          </cell>
          <cell r="V604" t="str">
            <v>徐志兵</v>
          </cell>
          <cell r="W604">
            <v>61</v>
          </cell>
          <cell r="X604" t="str">
            <v>胡柔殳</v>
          </cell>
        </row>
        <row r="605">
          <cell r="B605" t="str">
            <v>G513422200706153615</v>
          </cell>
          <cell r="C605">
            <v>14</v>
          </cell>
          <cell r="D605" t="str">
            <v>政史地</v>
          </cell>
          <cell r="E605" t="str">
            <v>田万龙</v>
          </cell>
          <cell r="F605">
            <v>364</v>
          </cell>
          <cell r="G605">
            <v>84</v>
          </cell>
          <cell r="H605" t="str">
            <v>格绒燚西</v>
          </cell>
          <cell r="I605">
            <v>77</v>
          </cell>
          <cell r="J605" t="str">
            <v>马俊</v>
          </cell>
          <cell r="K605">
            <v>31</v>
          </cell>
          <cell r="L605" t="str">
            <v>李永会</v>
          </cell>
          <cell r="M605">
            <v>13</v>
          </cell>
          <cell r="N605" t="str">
            <v>康小平</v>
          </cell>
          <cell r="O605">
            <v>23</v>
          </cell>
          <cell r="P605" t="str">
            <v>宁建康</v>
          </cell>
          <cell r="Q605">
            <v>14</v>
          </cell>
          <cell r="R605" t="str">
            <v>彭桦</v>
          </cell>
          <cell r="S605">
            <v>60</v>
          </cell>
          <cell r="T605" t="str">
            <v>纪春权</v>
          </cell>
          <cell r="U605">
            <v>45</v>
          </cell>
          <cell r="V605" t="str">
            <v>徐志兵</v>
          </cell>
          <cell r="W605">
            <v>67</v>
          </cell>
          <cell r="X605" t="str">
            <v>胡柔殳</v>
          </cell>
        </row>
        <row r="606">
          <cell r="B606" t="str">
            <v>G51342220061001002X</v>
          </cell>
          <cell r="C606">
            <v>14</v>
          </cell>
          <cell r="D606" t="str">
            <v>政史地</v>
          </cell>
          <cell r="E606" t="str">
            <v>祝玛拉姆</v>
          </cell>
          <cell r="F606">
            <v>369</v>
          </cell>
          <cell r="G606">
            <v>80</v>
          </cell>
          <cell r="H606" t="str">
            <v>格绒燚西</v>
          </cell>
          <cell r="I606">
            <v>50</v>
          </cell>
          <cell r="J606" t="str">
            <v>马俊</v>
          </cell>
          <cell r="K606">
            <v>74</v>
          </cell>
          <cell r="L606" t="str">
            <v>李永会</v>
          </cell>
          <cell r="M606">
            <v>9</v>
          </cell>
          <cell r="N606" t="str">
            <v>康小平</v>
          </cell>
          <cell r="O606">
            <v>7</v>
          </cell>
          <cell r="P606" t="str">
            <v>宁建康</v>
          </cell>
          <cell r="Q606">
            <v>28</v>
          </cell>
          <cell r="R606" t="str">
            <v>彭桦</v>
          </cell>
          <cell r="S606">
            <v>49</v>
          </cell>
          <cell r="T606" t="str">
            <v>纪春权</v>
          </cell>
          <cell r="U606">
            <v>58</v>
          </cell>
          <cell r="V606" t="str">
            <v>徐志兵</v>
          </cell>
          <cell r="W606">
            <v>58</v>
          </cell>
          <cell r="X606" t="str">
            <v>胡柔殳</v>
          </cell>
        </row>
        <row r="607">
          <cell r="B607" t="str">
            <v>G513422200609290327</v>
          </cell>
          <cell r="C607">
            <v>14</v>
          </cell>
          <cell r="D607" t="str">
            <v>政史地</v>
          </cell>
          <cell r="E607" t="str">
            <v>翁金祝玛</v>
          </cell>
          <cell r="F607">
            <v>339</v>
          </cell>
          <cell r="G607">
            <v>81</v>
          </cell>
          <cell r="H607" t="str">
            <v>格绒燚西</v>
          </cell>
          <cell r="I607">
            <v>43</v>
          </cell>
          <cell r="J607" t="str">
            <v>马俊</v>
          </cell>
          <cell r="K607">
            <v>72</v>
          </cell>
          <cell r="L607" t="str">
            <v>李永会</v>
          </cell>
          <cell r="M607">
            <v>14</v>
          </cell>
          <cell r="N607" t="str">
            <v>康小平</v>
          </cell>
          <cell r="O607">
            <v>27</v>
          </cell>
          <cell r="P607" t="str">
            <v>宁建康</v>
          </cell>
          <cell r="Q607">
            <v>28</v>
          </cell>
          <cell r="R607" t="str">
            <v>彭桦</v>
          </cell>
          <cell r="S607">
            <v>37</v>
          </cell>
          <cell r="T607" t="str">
            <v>纪春权</v>
          </cell>
          <cell r="U607">
            <v>56</v>
          </cell>
          <cell r="V607" t="str">
            <v>徐志兵</v>
          </cell>
          <cell r="W607">
            <v>50</v>
          </cell>
          <cell r="X607" t="str">
            <v>胡柔殳</v>
          </cell>
        </row>
        <row r="608">
          <cell r="B608" t="str">
            <v>G513422200703082911</v>
          </cell>
          <cell r="C608">
            <v>14</v>
          </cell>
          <cell r="D608" t="str">
            <v>政史地</v>
          </cell>
          <cell r="E608" t="str">
            <v>严东华</v>
          </cell>
          <cell r="F608">
            <v>345.5</v>
          </cell>
          <cell r="G608">
            <v>97</v>
          </cell>
          <cell r="H608" t="str">
            <v>格绒燚西</v>
          </cell>
          <cell r="I608">
            <v>64</v>
          </cell>
          <cell r="J608" t="str">
            <v>马俊</v>
          </cell>
          <cell r="K608">
            <v>35.5</v>
          </cell>
          <cell r="L608" t="str">
            <v>李永会</v>
          </cell>
          <cell r="M608">
            <v>10</v>
          </cell>
          <cell r="N608" t="str">
            <v>康小平</v>
          </cell>
          <cell r="O608">
            <v>32</v>
          </cell>
          <cell r="P608" t="str">
            <v>宁建康</v>
          </cell>
          <cell r="Q608">
            <v>17</v>
          </cell>
          <cell r="R608" t="str">
            <v>彭桦</v>
          </cell>
          <cell r="S608">
            <v>37</v>
          </cell>
          <cell r="T608" t="str">
            <v>纪春权</v>
          </cell>
          <cell r="U608">
            <v>41</v>
          </cell>
          <cell r="V608" t="str">
            <v>徐志兵</v>
          </cell>
          <cell r="W608">
            <v>71</v>
          </cell>
          <cell r="X608" t="str">
            <v>胡柔殳</v>
          </cell>
        </row>
        <row r="609">
          <cell r="B609" t="str">
            <v>G513422200803124816</v>
          </cell>
          <cell r="C609">
            <v>14</v>
          </cell>
          <cell r="D609" t="str">
            <v>政史地</v>
          </cell>
          <cell r="E609" t="str">
            <v>鲁茸次尔</v>
          </cell>
          <cell r="F609">
            <v>355</v>
          </cell>
          <cell r="G609">
            <v>93</v>
          </cell>
          <cell r="H609" t="str">
            <v>格绒燚西</v>
          </cell>
          <cell r="I609">
            <v>67</v>
          </cell>
          <cell r="J609" t="str">
            <v>马俊</v>
          </cell>
          <cell r="K609">
            <v>23</v>
          </cell>
          <cell r="L609" t="str">
            <v>李永会</v>
          </cell>
          <cell r="M609">
            <v>13</v>
          </cell>
          <cell r="N609" t="str">
            <v>康小平</v>
          </cell>
          <cell r="O609">
            <v>19</v>
          </cell>
          <cell r="P609" t="str">
            <v>宁建康</v>
          </cell>
          <cell r="Q609">
            <v>16</v>
          </cell>
          <cell r="R609" t="str">
            <v>彭桦</v>
          </cell>
          <cell r="S609">
            <v>49</v>
          </cell>
          <cell r="T609" t="str">
            <v>纪春权</v>
          </cell>
          <cell r="U609">
            <v>60</v>
          </cell>
          <cell r="V609" t="str">
            <v>徐志兵</v>
          </cell>
          <cell r="W609">
            <v>63</v>
          </cell>
          <cell r="X609" t="str">
            <v>胡柔殳</v>
          </cell>
        </row>
        <row r="610">
          <cell r="B610" t="str">
            <v>G512002200606206128</v>
          </cell>
          <cell r="C610">
            <v>14</v>
          </cell>
          <cell r="D610" t="str">
            <v>政史地</v>
          </cell>
          <cell r="E610" t="str">
            <v>宋雨阳</v>
          </cell>
          <cell r="F610">
            <v>355</v>
          </cell>
          <cell r="G610">
            <v>93</v>
          </cell>
          <cell r="H610" t="str">
            <v>格绒燚西</v>
          </cell>
          <cell r="I610">
            <v>65</v>
          </cell>
          <cell r="J610" t="str">
            <v>马俊</v>
          </cell>
          <cell r="K610">
            <v>45</v>
          </cell>
          <cell r="L610" t="str">
            <v>李永会</v>
          </cell>
          <cell r="M610">
            <v>3</v>
          </cell>
          <cell r="N610" t="str">
            <v>康小平</v>
          </cell>
          <cell r="O610">
            <v>21</v>
          </cell>
          <cell r="P610" t="str">
            <v>宁建康</v>
          </cell>
          <cell r="Q610">
            <v>24</v>
          </cell>
          <cell r="R610" t="str">
            <v>彭桦</v>
          </cell>
          <cell r="S610">
            <v>32</v>
          </cell>
          <cell r="T610" t="str">
            <v>纪春权</v>
          </cell>
          <cell r="U610">
            <v>60</v>
          </cell>
          <cell r="V610" t="str">
            <v>徐志兵</v>
          </cell>
          <cell r="W610">
            <v>60</v>
          </cell>
          <cell r="X610" t="str">
            <v>胡柔殳</v>
          </cell>
        </row>
        <row r="611">
          <cell r="B611" t="str">
            <v>G51342220061125152X</v>
          </cell>
          <cell r="C611">
            <v>14</v>
          </cell>
          <cell r="D611" t="str">
            <v>政史地</v>
          </cell>
          <cell r="E611" t="str">
            <v>李梦玉</v>
          </cell>
          <cell r="F611">
            <v>349</v>
          </cell>
          <cell r="G611">
            <v>81</v>
          </cell>
          <cell r="H611" t="str">
            <v>格绒燚西</v>
          </cell>
          <cell r="I611">
            <v>41</v>
          </cell>
          <cell r="J611" t="str">
            <v>马俊</v>
          </cell>
          <cell r="K611">
            <v>62</v>
          </cell>
          <cell r="L611" t="str">
            <v>李永会</v>
          </cell>
          <cell r="M611">
            <v>17</v>
          </cell>
          <cell r="N611" t="str">
            <v>康小平</v>
          </cell>
          <cell r="O611">
            <v>11</v>
          </cell>
          <cell r="P611" t="str">
            <v>宁建康</v>
          </cell>
          <cell r="Q611">
            <v>23</v>
          </cell>
          <cell r="R611" t="str">
            <v>彭桦</v>
          </cell>
          <cell r="S611">
            <v>41</v>
          </cell>
          <cell r="T611" t="str">
            <v>纪春权</v>
          </cell>
          <cell r="U611">
            <v>58</v>
          </cell>
          <cell r="V611" t="str">
            <v>徐志兵</v>
          </cell>
          <cell r="W611">
            <v>66</v>
          </cell>
          <cell r="X611" t="str">
            <v>胡柔殳</v>
          </cell>
        </row>
        <row r="612">
          <cell r="B612" t="str">
            <v>G513422200609092320</v>
          </cell>
          <cell r="C612">
            <v>14</v>
          </cell>
          <cell r="D612" t="str">
            <v>政史地</v>
          </cell>
          <cell r="E612" t="str">
            <v>杨央千</v>
          </cell>
          <cell r="F612">
            <v>353</v>
          </cell>
          <cell r="G612">
            <v>95</v>
          </cell>
          <cell r="H612" t="str">
            <v>格绒燚西</v>
          </cell>
          <cell r="I612">
            <v>38</v>
          </cell>
          <cell r="J612" t="str">
            <v>马俊</v>
          </cell>
          <cell r="K612">
            <v>61</v>
          </cell>
          <cell r="L612" t="str">
            <v>李永会</v>
          </cell>
          <cell r="M612">
            <v>14</v>
          </cell>
          <cell r="N612" t="str">
            <v>康小平</v>
          </cell>
          <cell r="O612">
            <v>19</v>
          </cell>
          <cell r="P612" t="str">
            <v>宁建康</v>
          </cell>
          <cell r="Q612">
            <v>13</v>
          </cell>
          <cell r="R612" t="str">
            <v>彭桦</v>
          </cell>
          <cell r="S612">
            <v>44</v>
          </cell>
          <cell r="T612" t="str">
            <v>纪春权</v>
          </cell>
          <cell r="U612">
            <v>58</v>
          </cell>
          <cell r="V612" t="str">
            <v>徐志兵</v>
          </cell>
          <cell r="W612">
            <v>57</v>
          </cell>
          <cell r="X612" t="str">
            <v>胡柔殳</v>
          </cell>
        </row>
        <row r="613">
          <cell r="B613" t="str">
            <v>G51342220070318212X</v>
          </cell>
          <cell r="C613">
            <v>14</v>
          </cell>
          <cell r="D613" t="str">
            <v>政史地</v>
          </cell>
          <cell r="E613" t="str">
            <v>吕杰英</v>
          </cell>
          <cell r="F613">
            <v>353</v>
          </cell>
          <cell r="G613">
            <v>83</v>
          </cell>
          <cell r="H613" t="str">
            <v>格绒燚西</v>
          </cell>
          <cell r="I613">
            <v>65</v>
          </cell>
          <cell r="J613" t="str">
            <v>马俊</v>
          </cell>
          <cell r="K613">
            <v>40</v>
          </cell>
          <cell r="L613" t="str">
            <v>李永会</v>
          </cell>
          <cell r="M613">
            <v>6</v>
          </cell>
          <cell r="N613" t="str">
            <v>康小平</v>
          </cell>
          <cell r="O613">
            <v>12</v>
          </cell>
          <cell r="P613" t="str">
            <v>宁建康</v>
          </cell>
          <cell r="Q613">
            <v>27</v>
          </cell>
          <cell r="R613" t="str">
            <v>彭桦</v>
          </cell>
          <cell r="S613">
            <v>51</v>
          </cell>
          <cell r="T613" t="str">
            <v>纪春权</v>
          </cell>
          <cell r="U613">
            <v>55</v>
          </cell>
          <cell r="V613" t="str">
            <v>徐志兵</v>
          </cell>
          <cell r="W613">
            <v>59</v>
          </cell>
          <cell r="X613" t="str">
            <v>胡柔殳</v>
          </cell>
        </row>
        <row r="614">
          <cell r="B614" t="str">
            <v>G51342220061012254X</v>
          </cell>
          <cell r="C614">
            <v>14</v>
          </cell>
          <cell r="D614" t="str">
            <v>政史地</v>
          </cell>
          <cell r="E614" t="str">
            <v>马小阳</v>
          </cell>
          <cell r="F614">
            <v>353.5</v>
          </cell>
          <cell r="G614">
            <v>71</v>
          </cell>
          <cell r="H614" t="str">
            <v>格绒燚西</v>
          </cell>
          <cell r="I614">
            <v>62</v>
          </cell>
          <cell r="J614" t="str">
            <v>马俊</v>
          </cell>
          <cell r="K614">
            <v>84.5</v>
          </cell>
          <cell r="L614" t="str">
            <v>李永会</v>
          </cell>
          <cell r="M614">
            <v>7</v>
          </cell>
          <cell r="N614" t="str">
            <v>康小平</v>
          </cell>
          <cell r="O614">
            <v>11</v>
          </cell>
          <cell r="P614" t="str">
            <v>宁建康</v>
          </cell>
          <cell r="Q614">
            <v>23</v>
          </cell>
          <cell r="R614" t="str">
            <v>彭桦</v>
          </cell>
          <cell r="S614">
            <v>37</v>
          </cell>
          <cell r="T614" t="str">
            <v>纪春权</v>
          </cell>
          <cell r="U614">
            <v>49</v>
          </cell>
          <cell r="V614" t="str">
            <v>徐志兵</v>
          </cell>
          <cell r="W614">
            <v>50</v>
          </cell>
          <cell r="X614" t="str">
            <v>胡柔殳</v>
          </cell>
        </row>
        <row r="615">
          <cell r="B615" t="str">
            <v>G513422200608104019</v>
          </cell>
          <cell r="C615">
            <v>14</v>
          </cell>
          <cell r="D615" t="str">
            <v>政史地</v>
          </cell>
          <cell r="E615" t="str">
            <v>格让次尔</v>
          </cell>
          <cell r="F615">
            <v>330.5</v>
          </cell>
          <cell r="G615">
            <v>89</v>
          </cell>
          <cell r="H615" t="str">
            <v>格绒燚西</v>
          </cell>
          <cell r="I615">
            <v>45</v>
          </cell>
          <cell r="J615" t="str">
            <v>马俊</v>
          </cell>
          <cell r="K615">
            <v>26.5</v>
          </cell>
          <cell r="L615" t="str">
            <v>李永会</v>
          </cell>
          <cell r="M615">
            <v>8</v>
          </cell>
          <cell r="N615" t="str">
            <v>康小平</v>
          </cell>
          <cell r="O615">
            <v>26</v>
          </cell>
          <cell r="P615" t="str">
            <v>宁建康</v>
          </cell>
          <cell r="Q615">
            <v>20</v>
          </cell>
          <cell r="R615" t="str">
            <v>彭桦</v>
          </cell>
          <cell r="S615">
            <v>49</v>
          </cell>
          <cell r="T615" t="str">
            <v>纪春权</v>
          </cell>
          <cell r="U615">
            <v>52</v>
          </cell>
          <cell r="V615" t="str">
            <v>徐志兵</v>
          </cell>
          <cell r="W615">
            <v>69</v>
          </cell>
          <cell r="X615" t="str">
            <v>胡柔殳</v>
          </cell>
        </row>
        <row r="616">
          <cell r="B616" t="str">
            <v>G513422200309101328</v>
          </cell>
          <cell r="C616">
            <v>14</v>
          </cell>
          <cell r="D616" t="str">
            <v>政史地</v>
          </cell>
          <cell r="E616" t="str">
            <v>李友哈莫</v>
          </cell>
          <cell r="F616">
            <v>338.5</v>
          </cell>
          <cell r="G616">
            <v>80</v>
          </cell>
          <cell r="H616" t="str">
            <v>格绒燚西</v>
          </cell>
          <cell r="I616">
            <v>62</v>
          </cell>
          <cell r="J616" t="str">
            <v>马俊</v>
          </cell>
          <cell r="K616">
            <v>31.5</v>
          </cell>
          <cell r="L616" t="str">
            <v>李永会</v>
          </cell>
          <cell r="M616">
            <v>13</v>
          </cell>
          <cell r="N616" t="str">
            <v>康小平</v>
          </cell>
          <cell r="O616">
            <v>16</v>
          </cell>
          <cell r="P616" t="str">
            <v>宁建康</v>
          </cell>
          <cell r="Q616">
            <v>15</v>
          </cell>
          <cell r="R616" t="str">
            <v>彭桦</v>
          </cell>
          <cell r="S616">
            <v>56</v>
          </cell>
          <cell r="T616" t="str">
            <v>纪春权</v>
          </cell>
          <cell r="U616">
            <v>50</v>
          </cell>
          <cell r="V616" t="str">
            <v>徐志兵</v>
          </cell>
          <cell r="W616">
            <v>59</v>
          </cell>
          <cell r="X616" t="str">
            <v>胡柔殳</v>
          </cell>
        </row>
        <row r="617">
          <cell r="B617" t="str">
            <v>G51342220051012461X</v>
          </cell>
          <cell r="C617">
            <v>14</v>
          </cell>
          <cell r="D617" t="str">
            <v>政史地</v>
          </cell>
          <cell r="E617" t="str">
            <v>扎西次尔</v>
          </cell>
          <cell r="F617">
            <v>347.5</v>
          </cell>
          <cell r="G617">
            <v>76</v>
          </cell>
          <cell r="H617" t="str">
            <v>格绒燚西</v>
          </cell>
          <cell r="I617">
            <v>34</v>
          </cell>
          <cell r="J617" t="str">
            <v>马俊</v>
          </cell>
          <cell r="K617">
            <v>59.5</v>
          </cell>
          <cell r="L617" t="str">
            <v>李永会</v>
          </cell>
          <cell r="M617">
            <v>13</v>
          </cell>
          <cell r="N617" t="str">
            <v>康小平</v>
          </cell>
          <cell r="O617">
            <v>9</v>
          </cell>
          <cell r="P617" t="str">
            <v>宁建康</v>
          </cell>
          <cell r="Q617">
            <v>12</v>
          </cell>
          <cell r="R617" t="str">
            <v>彭桦</v>
          </cell>
          <cell r="S617">
            <v>53</v>
          </cell>
          <cell r="T617" t="str">
            <v>纪春权</v>
          </cell>
          <cell r="U617">
            <v>51</v>
          </cell>
          <cell r="V617" t="str">
            <v>徐志兵</v>
          </cell>
          <cell r="W617">
            <v>74</v>
          </cell>
          <cell r="X617" t="str">
            <v>胡柔殳</v>
          </cell>
        </row>
        <row r="618">
          <cell r="B618" t="str">
            <v>G513422200608210727</v>
          </cell>
          <cell r="C618">
            <v>14</v>
          </cell>
          <cell r="D618" t="str">
            <v>政史地</v>
          </cell>
          <cell r="E618" t="str">
            <v>唐安琪</v>
          </cell>
          <cell r="F618">
            <v>323.5</v>
          </cell>
          <cell r="G618">
            <v>91</v>
          </cell>
          <cell r="H618" t="str">
            <v>格绒燚西</v>
          </cell>
          <cell r="I618">
            <v>33</v>
          </cell>
          <cell r="J618" t="str">
            <v>马俊</v>
          </cell>
          <cell r="K618">
            <v>41.5</v>
          </cell>
          <cell r="L618" t="str">
            <v>李永会</v>
          </cell>
          <cell r="M618">
            <v>11</v>
          </cell>
          <cell r="N618" t="str">
            <v>康小平</v>
          </cell>
          <cell r="O618">
            <v>26</v>
          </cell>
          <cell r="P618" t="str">
            <v>宁建康</v>
          </cell>
          <cell r="Q618">
            <v>19</v>
          </cell>
          <cell r="R618" t="str">
            <v>彭桦</v>
          </cell>
          <cell r="S618">
            <v>42</v>
          </cell>
          <cell r="T618" t="str">
            <v>纪春权</v>
          </cell>
          <cell r="U618">
            <v>56</v>
          </cell>
          <cell r="V618" t="str">
            <v>徐志兵</v>
          </cell>
          <cell r="W618">
            <v>60</v>
          </cell>
          <cell r="X618" t="str">
            <v>胡柔殳</v>
          </cell>
        </row>
        <row r="619">
          <cell r="B619" t="str">
            <v>G513422200711032316</v>
          </cell>
          <cell r="C619">
            <v>14</v>
          </cell>
          <cell r="D619" t="str">
            <v>政史地</v>
          </cell>
          <cell r="E619" t="str">
            <v>杨陆斤</v>
          </cell>
          <cell r="F619">
            <v>339.5</v>
          </cell>
          <cell r="G619">
            <v>72</v>
          </cell>
          <cell r="H619" t="str">
            <v>格绒燚西</v>
          </cell>
          <cell r="I619">
            <v>77</v>
          </cell>
          <cell r="J619" t="str">
            <v>马俊</v>
          </cell>
          <cell r="K619">
            <v>35.5</v>
          </cell>
          <cell r="L619" t="str">
            <v>李永会</v>
          </cell>
          <cell r="M619">
            <v>3</v>
          </cell>
          <cell r="N619" t="str">
            <v>康小平</v>
          </cell>
          <cell r="O619">
            <v>11</v>
          </cell>
          <cell r="P619" t="str">
            <v>宁建康</v>
          </cell>
          <cell r="Q619">
            <v>25</v>
          </cell>
          <cell r="R619" t="str">
            <v>彭桦</v>
          </cell>
          <cell r="S619">
            <v>44</v>
          </cell>
          <cell r="T619" t="str">
            <v>纪春权</v>
          </cell>
          <cell r="U619">
            <v>52</v>
          </cell>
          <cell r="V619" t="str">
            <v>徐志兵</v>
          </cell>
          <cell r="W619">
            <v>59</v>
          </cell>
          <cell r="X619" t="str">
            <v>胡柔殳</v>
          </cell>
        </row>
        <row r="620">
          <cell r="B620" t="str">
            <v>G51342220060210072X</v>
          </cell>
          <cell r="C620">
            <v>14</v>
          </cell>
          <cell r="D620" t="str">
            <v>政史地</v>
          </cell>
          <cell r="E620" t="str">
            <v>陈小芳</v>
          </cell>
          <cell r="F620">
            <v>316.5</v>
          </cell>
          <cell r="G620">
            <v>86</v>
          </cell>
          <cell r="H620" t="str">
            <v>格绒燚西</v>
          </cell>
          <cell r="I620">
            <v>41</v>
          </cell>
          <cell r="J620" t="str">
            <v>马俊</v>
          </cell>
          <cell r="K620">
            <v>41.5</v>
          </cell>
          <cell r="L620" t="str">
            <v>李永会</v>
          </cell>
          <cell r="M620">
            <v>14</v>
          </cell>
          <cell r="N620" t="str">
            <v>康小平</v>
          </cell>
          <cell r="O620">
            <v>23</v>
          </cell>
          <cell r="P620" t="str">
            <v>宁建康</v>
          </cell>
          <cell r="Q620">
            <v>21</v>
          </cell>
          <cell r="R620" t="str">
            <v>彭桦</v>
          </cell>
          <cell r="S620">
            <v>45</v>
          </cell>
          <cell r="T620" t="str">
            <v>纪春权</v>
          </cell>
          <cell r="U620">
            <v>46</v>
          </cell>
          <cell r="V620" t="str">
            <v>徐志兵</v>
          </cell>
          <cell r="W620">
            <v>57</v>
          </cell>
          <cell r="X620" t="str">
            <v>胡柔殳</v>
          </cell>
        </row>
        <row r="621">
          <cell r="B621" t="str">
            <v>G513422200510190019</v>
          </cell>
          <cell r="C621">
            <v>14</v>
          </cell>
          <cell r="D621" t="str">
            <v>政史地</v>
          </cell>
          <cell r="E621" t="str">
            <v>马兵</v>
          </cell>
          <cell r="F621">
            <v>322.5</v>
          </cell>
          <cell r="G621">
            <v>70</v>
          </cell>
          <cell r="H621" t="str">
            <v>格绒燚西</v>
          </cell>
          <cell r="I621">
            <v>67</v>
          </cell>
          <cell r="J621" t="str">
            <v>马俊</v>
          </cell>
          <cell r="K621">
            <v>52.5</v>
          </cell>
          <cell r="L621" t="str">
            <v>李永会</v>
          </cell>
          <cell r="M621">
            <v>8</v>
          </cell>
          <cell r="N621" t="str">
            <v>康小平</v>
          </cell>
          <cell r="O621">
            <v>28</v>
          </cell>
          <cell r="P621" t="str">
            <v>宁建康</v>
          </cell>
          <cell r="Q621">
            <v>15</v>
          </cell>
          <cell r="R621" t="str">
            <v>彭桦</v>
          </cell>
          <cell r="S621">
            <v>40</v>
          </cell>
          <cell r="T621" t="str">
            <v>纪春权</v>
          </cell>
          <cell r="U621">
            <v>42</v>
          </cell>
          <cell r="V621" t="str">
            <v>徐志兵</v>
          </cell>
          <cell r="W621">
            <v>51</v>
          </cell>
          <cell r="X621" t="str">
            <v>胡柔殳</v>
          </cell>
        </row>
        <row r="622">
          <cell r="B622" t="str">
            <v>G513422200401135029</v>
          </cell>
          <cell r="C622">
            <v>14</v>
          </cell>
          <cell r="D622" t="str">
            <v>政史地</v>
          </cell>
          <cell r="E622" t="str">
            <v>木年措</v>
          </cell>
          <cell r="F622">
            <v>314.5</v>
          </cell>
          <cell r="G622">
            <v>74</v>
          </cell>
          <cell r="H622" t="str">
            <v>格绒燚西</v>
          </cell>
          <cell r="I622">
            <v>44</v>
          </cell>
          <cell r="J622" t="str">
            <v>马俊</v>
          </cell>
          <cell r="K622">
            <v>54.5</v>
          </cell>
          <cell r="L622" t="str">
            <v>李永会</v>
          </cell>
          <cell r="M622">
            <v>13</v>
          </cell>
          <cell r="N622" t="str">
            <v>康小平</v>
          </cell>
          <cell r="O622">
            <v>16</v>
          </cell>
          <cell r="P622" t="str">
            <v>宁建康</v>
          </cell>
          <cell r="Q622">
            <v>30</v>
          </cell>
          <cell r="R622" t="str">
            <v>彭桦</v>
          </cell>
          <cell r="S622">
            <v>31</v>
          </cell>
          <cell r="T622" t="str">
            <v>纪春权</v>
          </cell>
          <cell r="U622">
            <v>48</v>
          </cell>
          <cell r="V622" t="str">
            <v>徐志兵</v>
          </cell>
          <cell r="W622">
            <v>63</v>
          </cell>
          <cell r="X622" t="str">
            <v>胡柔殳</v>
          </cell>
        </row>
        <row r="623">
          <cell r="B623" t="str">
            <v>G513422200412070021</v>
          </cell>
          <cell r="C623">
            <v>14</v>
          </cell>
          <cell r="D623" t="str">
            <v>政史地</v>
          </cell>
          <cell r="E623" t="str">
            <v>伍秀英</v>
          </cell>
          <cell r="F623">
            <v>327</v>
          </cell>
          <cell r="G623">
            <v>90</v>
          </cell>
          <cell r="H623" t="str">
            <v>格绒燚西</v>
          </cell>
          <cell r="I623">
            <v>53</v>
          </cell>
          <cell r="J623" t="str">
            <v>马俊</v>
          </cell>
          <cell r="K623">
            <v>44</v>
          </cell>
          <cell r="L623" t="str">
            <v>李永会</v>
          </cell>
          <cell r="M623">
            <v>10</v>
          </cell>
          <cell r="N623" t="str">
            <v>康小平</v>
          </cell>
          <cell r="O623">
            <v>18</v>
          </cell>
          <cell r="P623" t="str">
            <v>宁建康</v>
          </cell>
          <cell r="Q623">
            <v>18</v>
          </cell>
          <cell r="R623" t="str">
            <v>彭桦</v>
          </cell>
          <cell r="S623">
            <v>47</v>
          </cell>
          <cell r="T623" t="str">
            <v>纪春权</v>
          </cell>
          <cell r="U623">
            <v>43</v>
          </cell>
          <cell r="V623" t="str">
            <v>徐志兵</v>
          </cell>
          <cell r="W623">
            <v>50</v>
          </cell>
          <cell r="X623" t="str">
            <v>胡柔殳</v>
          </cell>
        </row>
        <row r="624">
          <cell r="B624" t="str">
            <v>G513422200603273614</v>
          </cell>
          <cell r="C624">
            <v>14</v>
          </cell>
          <cell r="D624" t="str">
            <v>政史地</v>
          </cell>
          <cell r="E624" t="str">
            <v>朗杰偏初</v>
          </cell>
          <cell r="F624">
            <v>336</v>
          </cell>
          <cell r="G624">
            <v>77</v>
          </cell>
          <cell r="H624" t="str">
            <v>格绒燚西</v>
          </cell>
          <cell r="I624">
            <v>72</v>
          </cell>
          <cell r="J624" t="str">
            <v>马俊</v>
          </cell>
          <cell r="K624">
            <v>38</v>
          </cell>
          <cell r="L624" t="str">
            <v>李永会</v>
          </cell>
          <cell r="M624">
            <v>21</v>
          </cell>
          <cell r="N624" t="str">
            <v>康小平</v>
          </cell>
          <cell r="O624">
            <v>4</v>
          </cell>
          <cell r="P624" t="str">
            <v>宁建康</v>
          </cell>
          <cell r="Q624">
            <v>11</v>
          </cell>
          <cell r="R624" t="str">
            <v>彭桦</v>
          </cell>
          <cell r="S624">
            <v>50</v>
          </cell>
          <cell r="T624" t="str">
            <v>纪春权</v>
          </cell>
          <cell r="U624">
            <v>43</v>
          </cell>
          <cell r="V624" t="str">
            <v>徐志兵</v>
          </cell>
          <cell r="W624">
            <v>56</v>
          </cell>
          <cell r="X624" t="str">
            <v>胡柔殳</v>
          </cell>
        </row>
        <row r="625">
          <cell r="B625" t="str">
            <v>G513422200609186212</v>
          </cell>
          <cell r="C625">
            <v>14</v>
          </cell>
          <cell r="D625" t="str">
            <v>政史地</v>
          </cell>
          <cell r="E625" t="str">
            <v>王文祥</v>
          </cell>
          <cell r="F625">
            <v>313</v>
          </cell>
          <cell r="G625">
            <v>73</v>
          </cell>
          <cell r="H625" t="str">
            <v>格绒燚西</v>
          </cell>
          <cell r="I625">
            <v>64</v>
          </cell>
          <cell r="J625" t="str">
            <v>马俊</v>
          </cell>
          <cell r="K625">
            <v>44</v>
          </cell>
          <cell r="L625" t="str">
            <v>李永会</v>
          </cell>
          <cell r="M625">
            <v>10</v>
          </cell>
          <cell r="N625" t="str">
            <v>康小平</v>
          </cell>
          <cell r="O625">
            <v>24</v>
          </cell>
          <cell r="P625" t="str">
            <v>宁建康</v>
          </cell>
          <cell r="Q625">
            <v>24</v>
          </cell>
          <cell r="R625" t="str">
            <v>彭桦</v>
          </cell>
          <cell r="S625">
            <v>31</v>
          </cell>
          <cell r="T625" t="str">
            <v>纪春权</v>
          </cell>
          <cell r="U625">
            <v>40</v>
          </cell>
          <cell r="V625" t="str">
            <v>徐志兵</v>
          </cell>
          <cell r="W625">
            <v>61</v>
          </cell>
          <cell r="X625" t="str">
            <v>胡柔殳</v>
          </cell>
        </row>
        <row r="626">
          <cell r="B626" t="str">
            <v>G513422200709146218</v>
          </cell>
          <cell r="C626">
            <v>14</v>
          </cell>
          <cell r="D626" t="str">
            <v>政史地</v>
          </cell>
          <cell r="E626" t="str">
            <v>王小兵</v>
          </cell>
          <cell r="F626">
            <v>334</v>
          </cell>
          <cell r="G626">
            <v>82</v>
          </cell>
          <cell r="H626" t="str">
            <v>格绒燚西</v>
          </cell>
          <cell r="I626">
            <v>77</v>
          </cell>
          <cell r="J626" t="str">
            <v>马俊</v>
          </cell>
          <cell r="K626">
            <v>20</v>
          </cell>
          <cell r="L626" t="str">
            <v>李永会</v>
          </cell>
          <cell r="M626" t="str">
            <v/>
          </cell>
          <cell r="N626" t="str">
            <v>康小平</v>
          </cell>
          <cell r="O626">
            <v>16</v>
          </cell>
          <cell r="P626" t="str">
            <v>宁建康</v>
          </cell>
          <cell r="Q626">
            <v>21</v>
          </cell>
          <cell r="R626" t="str">
            <v>彭桦</v>
          </cell>
          <cell r="S626">
            <v>36</v>
          </cell>
          <cell r="T626" t="str">
            <v>纪春权</v>
          </cell>
          <cell r="U626">
            <v>65</v>
          </cell>
          <cell r="V626" t="str">
            <v>徐志兵</v>
          </cell>
          <cell r="W626">
            <v>54</v>
          </cell>
          <cell r="X626" t="str">
            <v>胡柔殳</v>
          </cell>
        </row>
        <row r="627">
          <cell r="B627" t="str">
            <v>G513422200607040025</v>
          </cell>
          <cell r="C627">
            <v>14</v>
          </cell>
          <cell r="D627" t="str">
            <v>政史地</v>
          </cell>
          <cell r="E627" t="str">
            <v>勒尔菁菁</v>
          </cell>
          <cell r="F627">
            <v>316</v>
          </cell>
          <cell r="G627">
            <v>92</v>
          </cell>
          <cell r="H627" t="str">
            <v>格绒燚西</v>
          </cell>
          <cell r="I627">
            <v>43</v>
          </cell>
          <cell r="J627" t="str">
            <v>马俊</v>
          </cell>
          <cell r="K627">
            <v>45</v>
          </cell>
          <cell r="L627" t="str">
            <v>李永会</v>
          </cell>
          <cell r="M627">
            <v>12</v>
          </cell>
          <cell r="N627" t="str">
            <v>康小平</v>
          </cell>
          <cell r="O627">
            <v>20</v>
          </cell>
          <cell r="P627" t="str">
            <v>宁建康</v>
          </cell>
          <cell r="Q627">
            <v>22</v>
          </cell>
          <cell r="R627" t="str">
            <v>彭桦</v>
          </cell>
          <cell r="S627">
            <v>42</v>
          </cell>
          <cell r="T627" t="str">
            <v>纪春权</v>
          </cell>
          <cell r="U627">
            <v>47</v>
          </cell>
          <cell r="V627" t="str">
            <v>徐志兵</v>
          </cell>
          <cell r="W627">
            <v>47</v>
          </cell>
          <cell r="X627" t="str">
            <v>胡柔殳</v>
          </cell>
        </row>
        <row r="628">
          <cell r="B628" t="str">
            <v>G513422200503026210</v>
          </cell>
          <cell r="C628">
            <v>14</v>
          </cell>
          <cell r="D628" t="str">
            <v>政史地</v>
          </cell>
          <cell r="E628" t="str">
            <v>杨扎西</v>
          </cell>
          <cell r="F628">
            <v>315.5</v>
          </cell>
          <cell r="G628">
            <v>79</v>
          </cell>
          <cell r="H628" t="str">
            <v>格绒燚西</v>
          </cell>
          <cell r="I628">
            <v>65</v>
          </cell>
          <cell r="J628" t="str">
            <v>马俊</v>
          </cell>
          <cell r="K628">
            <v>42.5</v>
          </cell>
          <cell r="L628" t="str">
            <v>李永会</v>
          </cell>
          <cell r="M628">
            <v>10</v>
          </cell>
          <cell r="N628" t="str">
            <v>康小平</v>
          </cell>
          <cell r="O628">
            <v>23</v>
          </cell>
          <cell r="P628" t="str">
            <v>宁建康</v>
          </cell>
          <cell r="Q628">
            <v>19</v>
          </cell>
          <cell r="R628" t="str">
            <v>彭桦</v>
          </cell>
          <cell r="S628">
            <v>25</v>
          </cell>
          <cell r="T628" t="str">
            <v>纪春权</v>
          </cell>
          <cell r="U628">
            <v>44</v>
          </cell>
          <cell r="V628" t="str">
            <v>徐志兵</v>
          </cell>
          <cell r="W628">
            <v>60</v>
          </cell>
          <cell r="X628" t="str">
            <v>胡柔殳</v>
          </cell>
        </row>
        <row r="629">
          <cell r="B629" t="str">
            <v>G513422200608052714</v>
          </cell>
          <cell r="C629">
            <v>14</v>
          </cell>
          <cell r="D629" t="str">
            <v>政史地</v>
          </cell>
          <cell r="E629" t="str">
            <v>王兵</v>
          </cell>
          <cell r="F629">
            <v>333</v>
          </cell>
          <cell r="G629">
            <v>84</v>
          </cell>
          <cell r="H629" t="str">
            <v>格绒燚西</v>
          </cell>
          <cell r="I629">
            <v>53</v>
          </cell>
          <cell r="J629" t="str">
            <v>马俊</v>
          </cell>
          <cell r="K629">
            <v>68</v>
          </cell>
          <cell r="L629" t="str">
            <v>李永会</v>
          </cell>
          <cell r="M629">
            <v>18</v>
          </cell>
          <cell r="N629" t="str">
            <v>康小平</v>
          </cell>
          <cell r="O629">
            <v>8</v>
          </cell>
          <cell r="P629" t="str">
            <v>宁建康</v>
          </cell>
          <cell r="Q629">
            <v>6</v>
          </cell>
          <cell r="R629" t="str">
            <v>彭桦</v>
          </cell>
          <cell r="S629">
            <v>35</v>
          </cell>
          <cell r="T629" t="str">
            <v>纪春权</v>
          </cell>
          <cell r="U629">
            <v>43</v>
          </cell>
          <cell r="V629" t="str">
            <v>徐志兵</v>
          </cell>
          <cell r="W629">
            <v>50</v>
          </cell>
          <cell r="X629" t="str">
            <v>胡柔殳</v>
          </cell>
        </row>
        <row r="630">
          <cell r="B630" t="str">
            <v>G513422200701100717</v>
          </cell>
          <cell r="C630">
            <v>14</v>
          </cell>
          <cell r="D630" t="str">
            <v>政史地</v>
          </cell>
          <cell r="E630" t="str">
            <v>马天云</v>
          </cell>
          <cell r="F630">
            <v>312</v>
          </cell>
          <cell r="G630">
            <v>75</v>
          </cell>
          <cell r="H630" t="str">
            <v>格绒燚西</v>
          </cell>
          <cell r="I630">
            <v>67</v>
          </cell>
          <cell r="J630" t="str">
            <v>马俊</v>
          </cell>
          <cell r="K630">
            <v>30</v>
          </cell>
          <cell r="L630" t="str">
            <v>李永会</v>
          </cell>
          <cell r="M630">
            <v>18</v>
          </cell>
          <cell r="N630" t="str">
            <v>康小平</v>
          </cell>
          <cell r="O630">
            <v>17</v>
          </cell>
          <cell r="P630" t="str">
            <v>宁建康</v>
          </cell>
          <cell r="Q630">
            <v>16</v>
          </cell>
          <cell r="R630" t="str">
            <v>彭桦</v>
          </cell>
          <cell r="S630">
            <v>46</v>
          </cell>
          <cell r="T630" t="str">
            <v>纪春权</v>
          </cell>
          <cell r="U630">
            <v>48</v>
          </cell>
          <cell r="V630" t="str">
            <v>徐志兵</v>
          </cell>
          <cell r="W630">
            <v>46</v>
          </cell>
          <cell r="X630" t="str">
            <v>胡柔殳</v>
          </cell>
        </row>
        <row r="631">
          <cell r="B631" t="str">
            <v>G513422200409132519</v>
          </cell>
          <cell r="C631">
            <v>14</v>
          </cell>
          <cell r="D631" t="str">
            <v>政史地</v>
          </cell>
          <cell r="E631" t="str">
            <v>李友清</v>
          </cell>
          <cell r="F631">
            <v>313</v>
          </cell>
          <cell r="G631">
            <v>82</v>
          </cell>
          <cell r="H631" t="str">
            <v>格绒燚西</v>
          </cell>
          <cell r="I631">
            <v>56</v>
          </cell>
          <cell r="J631" t="str">
            <v>马俊</v>
          </cell>
          <cell r="K631">
            <v>30</v>
          </cell>
          <cell r="L631" t="str">
            <v>李永会</v>
          </cell>
          <cell r="M631">
            <v>7</v>
          </cell>
          <cell r="N631" t="str">
            <v>康小平</v>
          </cell>
          <cell r="O631">
            <v>16</v>
          </cell>
          <cell r="P631" t="str">
            <v>宁建康</v>
          </cell>
          <cell r="Q631">
            <v>19</v>
          </cell>
          <cell r="R631" t="str">
            <v>彭桦</v>
          </cell>
          <cell r="S631">
            <v>34</v>
          </cell>
          <cell r="T631" t="str">
            <v>纪春权</v>
          </cell>
          <cell r="U631">
            <v>50</v>
          </cell>
          <cell r="V631" t="str">
            <v>徐志兵</v>
          </cell>
          <cell r="W631">
            <v>61</v>
          </cell>
          <cell r="X631" t="str">
            <v>胡柔殳</v>
          </cell>
        </row>
        <row r="632">
          <cell r="B632" t="str">
            <v>G513422200701202529</v>
          </cell>
          <cell r="C632">
            <v>14</v>
          </cell>
          <cell r="D632" t="str">
            <v>政史地</v>
          </cell>
          <cell r="E632" t="str">
            <v>陶顺英</v>
          </cell>
          <cell r="F632">
            <v>316</v>
          </cell>
          <cell r="G632">
            <v>78</v>
          </cell>
          <cell r="H632" t="str">
            <v>格绒燚西</v>
          </cell>
          <cell r="I632">
            <v>63</v>
          </cell>
          <cell r="J632" t="str">
            <v>马俊</v>
          </cell>
          <cell r="K632">
            <v>30</v>
          </cell>
          <cell r="L632" t="str">
            <v>李永会</v>
          </cell>
          <cell r="M632">
            <v>7</v>
          </cell>
          <cell r="N632" t="str">
            <v>康小平</v>
          </cell>
          <cell r="O632">
            <v>11</v>
          </cell>
          <cell r="P632" t="str">
            <v>宁建康</v>
          </cell>
          <cell r="Q632">
            <v>16</v>
          </cell>
          <cell r="R632" t="str">
            <v>彭桦</v>
          </cell>
          <cell r="S632">
            <v>49</v>
          </cell>
          <cell r="T632" t="str">
            <v>纪春权</v>
          </cell>
          <cell r="U632">
            <v>42</v>
          </cell>
          <cell r="V632" t="str">
            <v>徐志兵</v>
          </cell>
          <cell r="W632">
            <v>54</v>
          </cell>
          <cell r="X632" t="str">
            <v>胡柔殳</v>
          </cell>
        </row>
        <row r="633">
          <cell r="B633" t="str">
            <v>G513422200706110025</v>
          </cell>
          <cell r="C633">
            <v>14</v>
          </cell>
          <cell r="D633" t="str">
            <v>政史地</v>
          </cell>
          <cell r="E633" t="str">
            <v>兰菊</v>
          </cell>
          <cell r="F633">
            <v>303</v>
          </cell>
          <cell r="G633">
            <v>89</v>
          </cell>
          <cell r="H633" t="str">
            <v>格绒燚西</v>
          </cell>
          <cell r="I633">
            <v>31</v>
          </cell>
          <cell r="J633" t="str">
            <v>马俊</v>
          </cell>
          <cell r="K633">
            <v>32</v>
          </cell>
          <cell r="L633" t="str">
            <v>李永会</v>
          </cell>
          <cell r="M633">
            <v>14</v>
          </cell>
          <cell r="N633" t="str">
            <v>康小平</v>
          </cell>
          <cell r="O633">
            <v>19</v>
          </cell>
          <cell r="P633" t="str">
            <v>宁建康</v>
          </cell>
          <cell r="Q633">
            <v>13</v>
          </cell>
          <cell r="R633" t="str">
            <v>彭桦</v>
          </cell>
          <cell r="S633">
            <v>41</v>
          </cell>
          <cell r="T633" t="str">
            <v>纪春权</v>
          </cell>
          <cell r="U633">
            <v>46</v>
          </cell>
          <cell r="V633" t="str">
            <v>徐志兵</v>
          </cell>
          <cell r="W633">
            <v>64</v>
          </cell>
          <cell r="X633" t="str">
            <v>胡柔殳</v>
          </cell>
        </row>
        <row r="634">
          <cell r="B634" t="str">
            <v>G513422200305026420</v>
          </cell>
          <cell r="C634">
            <v>14</v>
          </cell>
          <cell r="D634" t="str">
            <v>政史地</v>
          </cell>
          <cell r="E634" t="str">
            <v>次仁拥珍</v>
          </cell>
          <cell r="F634">
            <v>315.5</v>
          </cell>
          <cell r="G634">
            <v>75</v>
          </cell>
          <cell r="H634" t="str">
            <v>格绒燚西</v>
          </cell>
          <cell r="I634">
            <v>75</v>
          </cell>
          <cell r="J634" t="str">
            <v>马俊</v>
          </cell>
          <cell r="K634">
            <v>29.5</v>
          </cell>
          <cell r="L634" t="str">
            <v>李永会</v>
          </cell>
          <cell r="M634">
            <v>4</v>
          </cell>
          <cell r="N634" t="str">
            <v>康小平</v>
          </cell>
          <cell r="O634">
            <v>15</v>
          </cell>
          <cell r="P634" t="str">
            <v>宁建康</v>
          </cell>
          <cell r="Q634">
            <v>9</v>
          </cell>
          <cell r="R634" t="str">
            <v>彭桦</v>
          </cell>
          <cell r="S634">
            <v>38</v>
          </cell>
          <cell r="T634" t="str">
            <v>纪春权</v>
          </cell>
          <cell r="U634">
            <v>40</v>
          </cell>
          <cell r="V634" t="str">
            <v>徐志兵</v>
          </cell>
          <cell r="W634">
            <v>58</v>
          </cell>
          <cell r="X634" t="str">
            <v>胡柔殳</v>
          </cell>
        </row>
        <row r="635">
          <cell r="B635" t="str">
            <v>G513422200302066814</v>
          </cell>
          <cell r="C635">
            <v>14</v>
          </cell>
          <cell r="D635" t="str">
            <v>政史地</v>
          </cell>
          <cell r="E635" t="str">
            <v>王建军</v>
          </cell>
          <cell r="F635">
            <v>309</v>
          </cell>
          <cell r="G635">
            <v>86</v>
          </cell>
          <cell r="H635" t="str">
            <v>格绒燚西</v>
          </cell>
          <cell r="I635">
            <v>56</v>
          </cell>
          <cell r="J635" t="str">
            <v>马俊</v>
          </cell>
          <cell r="K635">
            <v>21</v>
          </cell>
          <cell r="L635" t="str">
            <v>李永会</v>
          </cell>
          <cell r="M635">
            <v>2</v>
          </cell>
          <cell r="N635" t="str">
            <v>康小平</v>
          </cell>
          <cell r="O635">
            <v>20</v>
          </cell>
          <cell r="P635" t="str">
            <v>宁建康</v>
          </cell>
          <cell r="Q635">
            <v>12</v>
          </cell>
          <cell r="R635" t="str">
            <v>彭桦</v>
          </cell>
          <cell r="S635">
            <v>46</v>
          </cell>
          <cell r="T635" t="str">
            <v>纪春权</v>
          </cell>
          <cell r="U635">
            <v>44</v>
          </cell>
          <cell r="V635" t="str">
            <v>徐志兵</v>
          </cell>
          <cell r="W635">
            <v>56</v>
          </cell>
          <cell r="X635" t="str">
            <v>胡柔殳</v>
          </cell>
        </row>
        <row r="636">
          <cell r="B636" t="str">
            <v>G513422200606044817</v>
          </cell>
          <cell r="C636">
            <v>14</v>
          </cell>
          <cell r="D636" t="str">
            <v>政史地</v>
          </cell>
          <cell r="E636" t="str">
            <v>次伦龙布</v>
          </cell>
          <cell r="F636">
            <v>288.5</v>
          </cell>
          <cell r="G636">
            <v>75</v>
          </cell>
          <cell r="H636" t="str">
            <v>格绒燚西</v>
          </cell>
          <cell r="I636">
            <v>70</v>
          </cell>
          <cell r="J636" t="str">
            <v>马俊</v>
          </cell>
          <cell r="K636">
            <v>22.5</v>
          </cell>
          <cell r="L636" t="str">
            <v>李永会</v>
          </cell>
          <cell r="M636">
            <v>14</v>
          </cell>
          <cell r="N636" t="str">
            <v>康小平</v>
          </cell>
          <cell r="O636">
            <v>15</v>
          </cell>
          <cell r="P636" t="str">
            <v>宁建康</v>
          </cell>
          <cell r="Q636">
            <v>19</v>
          </cell>
          <cell r="R636" t="str">
            <v>彭桦</v>
          </cell>
          <cell r="S636">
            <v>33</v>
          </cell>
          <cell r="T636" t="str">
            <v>纪春权</v>
          </cell>
          <cell r="U636">
            <v>33</v>
          </cell>
          <cell r="V636" t="str">
            <v>徐志兵</v>
          </cell>
          <cell r="W636">
            <v>55</v>
          </cell>
          <cell r="X636" t="str">
            <v>胡柔殳</v>
          </cell>
        </row>
        <row r="637">
          <cell r="B637" t="str">
            <v>G513422200406104010</v>
          </cell>
          <cell r="C637">
            <v>14</v>
          </cell>
          <cell r="D637" t="str">
            <v>政史地</v>
          </cell>
          <cell r="E637" t="str">
            <v>补都</v>
          </cell>
          <cell r="F637">
            <v>275</v>
          </cell>
          <cell r="G637">
            <v>62</v>
          </cell>
          <cell r="H637" t="str">
            <v>格绒燚西</v>
          </cell>
          <cell r="I637">
            <v>63</v>
          </cell>
          <cell r="J637" t="str">
            <v>马俊</v>
          </cell>
          <cell r="K637">
            <v>41</v>
          </cell>
          <cell r="L637" t="str">
            <v>李永会</v>
          </cell>
          <cell r="M637">
            <v>13</v>
          </cell>
          <cell r="N637" t="str">
            <v>康小平</v>
          </cell>
          <cell r="O637">
            <v>26</v>
          </cell>
          <cell r="P637" t="str">
            <v>宁建康</v>
          </cell>
          <cell r="Q637">
            <v>17</v>
          </cell>
          <cell r="R637" t="str">
            <v>彭桦</v>
          </cell>
          <cell r="S637">
            <v>39</v>
          </cell>
          <cell r="T637" t="str">
            <v>纪春权</v>
          </cell>
          <cell r="U637">
            <v>25</v>
          </cell>
          <cell r="V637" t="str">
            <v>徐志兵</v>
          </cell>
          <cell r="W637">
            <v>45</v>
          </cell>
          <cell r="X637" t="str">
            <v>胡柔殳</v>
          </cell>
        </row>
        <row r="638">
          <cell r="B638" t="str">
            <v>G513422200703140018</v>
          </cell>
          <cell r="C638">
            <v>14</v>
          </cell>
          <cell r="D638" t="str">
            <v>政史地</v>
          </cell>
          <cell r="E638" t="str">
            <v>兰超</v>
          </cell>
          <cell r="F638">
            <v>289.5</v>
          </cell>
          <cell r="G638">
            <v>70</v>
          </cell>
          <cell r="H638" t="str">
            <v>格绒燚西</v>
          </cell>
          <cell r="I638">
            <v>51</v>
          </cell>
          <cell r="J638" t="str">
            <v>马俊</v>
          </cell>
          <cell r="K638">
            <v>29.5</v>
          </cell>
          <cell r="L638" t="str">
            <v>李永会</v>
          </cell>
          <cell r="M638">
            <v>12</v>
          </cell>
          <cell r="N638" t="str">
            <v>康小平</v>
          </cell>
          <cell r="O638">
            <v>7</v>
          </cell>
          <cell r="P638" t="str">
            <v>宁建康</v>
          </cell>
          <cell r="Q638">
            <v>19</v>
          </cell>
          <cell r="R638" t="str">
            <v>彭桦</v>
          </cell>
          <cell r="S638">
            <v>37</v>
          </cell>
          <cell r="T638" t="str">
            <v>纪春权</v>
          </cell>
          <cell r="U638">
            <v>37</v>
          </cell>
          <cell r="V638" t="str">
            <v>徐志兵</v>
          </cell>
          <cell r="W638">
            <v>65</v>
          </cell>
          <cell r="X638" t="str">
            <v>胡柔殳</v>
          </cell>
        </row>
        <row r="639">
          <cell r="B639" t="str">
            <v>G513422200206151525</v>
          </cell>
          <cell r="C639">
            <v>14</v>
          </cell>
          <cell r="D639" t="str">
            <v>政史地</v>
          </cell>
          <cell r="E639" t="str">
            <v>吕阿呷</v>
          </cell>
          <cell r="F639">
            <v>278</v>
          </cell>
          <cell r="G639">
            <v>79</v>
          </cell>
          <cell r="H639" t="str">
            <v>格绒燚西</v>
          </cell>
          <cell r="I639">
            <v>32</v>
          </cell>
          <cell r="J639" t="str">
            <v>马俊</v>
          </cell>
          <cell r="K639">
            <v>26</v>
          </cell>
          <cell r="L639" t="str">
            <v>李永会</v>
          </cell>
          <cell r="M639">
            <v>6</v>
          </cell>
          <cell r="N639" t="str">
            <v>康小平</v>
          </cell>
          <cell r="O639">
            <v>12</v>
          </cell>
          <cell r="P639" t="str">
            <v>宁建康</v>
          </cell>
          <cell r="Q639">
            <v>28</v>
          </cell>
          <cell r="R639" t="str">
            <v>彭桦</v>
          </cell>
          <cell r="S639">
            <v>41</v>
          </cell>
          <cell r="T639" t="str">
            <v>纪春权</v>
          </cell>
          <cell r="U639">
            <v>44</v>
          </cell>
          <cell r="V639" t="str">
            <v>徐志兵</v>
          </cell>
          <cell r="W639">
            <v>56</v>
          </cell>
          <cell r="X639" t="str">
            <v>胡柔殳</v>
          </cell>
        </row>
        <row r="640">
          <cell r="B640" t="str">
            <v>G51342220040915382X</v>
          </cell>
          <cell r="C640">
            <v>15</v>
          </cell>
          <cell r="D640" t="str">
            <v>政史地</v>
          </cell>
          <cell r="E640" t="str">
            <v>沈秀珍</v>
          </cell>
          <cell r="F640">
            <v>399</v>
          </cell>
          <cell r="G640">
            <v>90</v>
          </cell>
          <cell r="H640" t="str">
            <v>易涛</v>
          </cell>
          <cell r="I640">
            <v>42</v>
          </cell>
          <cell r="J640" t="str">
            <v>邓国华</v>
          </cell>
          <cell r="K640">
            <v>75</v>
          </cell>
          <cell r="L640" t="str">
            <v>田维婷</v>
          </cell>
          <cell r="M640">
            <v>4</v>
          </cell>
          <cell r="N640" t="str">
            <v>赵建超</v>
          </cell>
          <cell r="O640">
            <v>30</v>
          </cell>
          <cell r="P640" t="str">
            <v>宁建康</v>
          </cell>
          <cell r="Q640">
            <v>28</v>
          </cell>
          <cell r="R640" t="str">
            <v>彭桦</v>
          </cell>
          <cell r="S640">
            <v>62</v>
          </cell>
          <cell r="T640" t="str">
            <v>马巫各</v>
          </cell>
          <cell r="U640">
            <v>63</v>
          </cell>
          <cell r="V640" t="str">
            <v>降初里</v>
          </cell>
          <cell r="W640">
            <v>67</v>
          </cell>
          <cell r="X640" t="str">
            <v>石敏</v>
          </cell>
        </row>
        <row r="641">
          <cell r="B641" t="str">
            <v>G513422200509263815</v>
          </cell>
          <cell r="C641">
            <v>15</v>
          </cell>
          <cell r="D641" t="str">
            <v>政史地</v>
          </cell>
          <cell r="E641" t="str">
            <v>吴金兵</v>
          </cell>
          <cell r="F641">
            <v>387.5</v>
          </cell>
          <cell r="G641">
            <v>87</v>
          </cell>
          <cell r="H641" t="str">
            <v>易涛</v>
          </cell>
          <cell r="I641">
            <v>70</v>
          </cell>
          <cell r="J641" t="str">
            <v>邓国华</v>
          </cell>
          <cell r="K641">
            <v>48.5</v>
          </cell>
          <cell r="L641" t="str">
            <v>田维婷</v>
          </cell>
          <cell r="M641">
            <v>22</v>
          </cell>
          <cell r="N641" t="str">
            <v>赵建超</v>
          </cell>
          <cell r="O641">
            <v>15</v>
          </cell>
          <cell r="P641" t="str">
            <v>宁建康</v>
          </cell>
          <cell r="Q641">
            <v>29</v>
          </cell>
          <cell r="R641" t="str">
            <v>彭桦</v>
          </cell>
          <cell r="S641">
            <v>54</v>
          </cell>
          <cell r="T641" t="str">
            <v>马巫各</v>
          </cell>
          <cell r="U641">
            <v>55</v>
          </cell>
          <cell r="V641" t="str">
            <v>降初里</v>
          </cell>
          <cell r="W641">
            <v>73</v>
          </cell>
          <cell r="X641" t="str">
            <v>石敏</v>
          </cell>
        </row>
        <row r="642">
          <cell r="B642" t="str">
            <v>G513422200410132110</v>
          </cell>
          <cell r="C642">
            <v>15</v>
          </cell>
          <cell r="D642" t="str">
            <v>政史地</v>
          </cell>
          <cell r="E642" t="str">
            <v>吕绍冬</v>
          </cell>
          <cell r="F642">
            <v>381</v>
          </cell>
          <cell r="G642">
            <v>88</v>
          </cell>
          <cell r="H642" t="str">
            <v>易涛</v>
          </cell>
          <cell r="I642">
            <v>73</v>
          </cell>
          <cell r="J642" t="str">
            <v>邓国华</v>
          </cell>
          <cell r="K642">
            <v>34</v>
          </cell>
          <cell r="L642" t="str">
            <v>田维婷</v>
          </cell>
          <cell r="M642">
            <v>25</v>
          </cell>
          <cell r="N642" t="str">
            <v>赵建超</v>
          </cell>
          <cell r="O642">
            <v>21</v>
          </cell>
          <cell r="P642" t="str">
            <v>宁建康</v>
          </cell>
          <cell r="Q642">
            <v>19</v>
          </cell>
          <cell r="R642" t="str">
            <v>彭桦</v>
          </cell>
          <cell r="S642">
            <v>55</v>
          </cell>
          <cell r="T642" t="str">
            <v>马巫各</v>
          </cell>
          <cell r="U642">
            <v>66</v>
          </cell>
          <cell r="V642" t="str">
            <v>降初里</v>
          </cell>
          <cell r="W642">
            <v>65</v>
          </cell>
          <cell r="X642" t="str">
            <v>石敏</v>
          </cell>
        </row>
        <row r="643">
          <cell r="B643" t="str">
            <v>G513422200504141317</v>
          </cell>
          <cell r="C643">
            <v>15</v>
          </cell>
          <cell r="D643" t="str">
            <v>政史地</v>
          </cell>
          <cell r="E643" t="str">
            <v>沈小平</v>
          </cell>
          <cell r="F643">
            <v>383.5</v>
          </cell>
          <cell r="G643">
            <v>89</v>
          </cell>
          <cell r="H643" t="str">
            <v>易涛</v>
          </cell>
          <cell r="I643">
            <v>63</v>
          </cell>
          <cell r="J643" t="str">
            <v>邓国华</v>
          </cell>
          <cell r="K643">
            <v>74.5</v>
          </cell>
          <cell r="L643" t="str">
            <v>田维婷</v>
          </cell>
          <cell r="M643">
            <v>13</v>
          </cell>
          <cell r="N643" t="str">
            <v>赵建超</v>
          </cell>
          <cell r="O643">
            <v>15</v>
          </cell>
          <cell r="P643" t="str">
            <v>宁建康</v>
          </cell>
          <cell r="Q643">
            <v>25</v>
          </cell>
          <cell r="R643" t="str">
            <v>彭桦</v>
          </cell>
          <cell r="S643">
            <v>41</v>
          </cell>
          <cell r="T643" t="str">
            <v>马巫各</v>
          </cell>
          <cell r="U643">
            <v>58</v>
          </cell>
          <cell r="V643" t="str">
            <v>降初里</v>
          </cell>
          <cell r="W643">
            <v>58</v>
          </cell>
          <cell r="X643" t="str">
            <v>石敏</v>
          </cell>
        </row>
        <row r="644">
          <cell r="B644" t="str">
            <v>G513422200611301320</v>
          </cell>
          <cell r="C644">
            <v>15</v>
          </cell>
          <cell r="D644" t="str">
            <v>政史地</v>
          </cell>
          <cell r="E644" t="str">
            <v>王芳</v>
          </cell>
          <cell r="F644">
            <v>372</v>
          </cell>
          <cell r="G644">
            <v>80</v>
          </cell>
          <cell r="H644" t="str">
            <v>易涛</v>
          </cell>
          <cell r="I644">
            <v>41</v>
          </cell>
          <cell r="J644" t="str">
            <v>邓国华</v>
          </cell>
          <cell r="K644">
            <v>97</v>
          </cell>
          <cell r="L644" t="str">
            <v>田维婷</v>
          </cell>
          <cell r="M644">
            <v>11</v>
          </cell>
          <cell r="N644" t="str">
            <v>赵建超</v>
          </cell>
          <cell r="O644">
            <v>30</v>
          </cell>
          <cell r="P644" t="str">
            <v>宁建康</v>
          </cell>
          <cell r="Q644">
            <v>19</v>
          </cell>
          <cell r="R644" t="str">
            <v>彭桦</v>
          </cell>
          <cell r="S644">
            <v>49</v>
          </cell>
          <cell r="T644" t="str">
            <v>马巫各</v>
          </cell>
          <cell r="U644">
            <v>48</v>
          </cell>
          <cell r="V644" t="str">
            <v>降初里</v>
          </cell>
          <cell r="W644">
            <v>57</v>
          </cell>
          <cell r="X644" t="str">
            <v>石敏</v>
          </cell>
        </row>
        <row r="645">
          <cell r="B645" t="str">
            <v>G513422200601016219</v>
          </cell>
          <cell r="C645">
            <v>15</v>
          </cell>
          <cell r="D645" t="str">
            <v>政史地</v>
          </cell>
          <cell r="E645" t="str">
            <v>苏朗旦珠</v>
          </cell>
          <cell r="F645">
            <v>366</v>
          </cell>
          <cell r="G645">
            <v>83</v>
          </cell>
          <cell r="H645" t="str">
            <v>易涛</v>
          </cell>
          <cell r="I645">
            <v>68</v>
          </cell>
          <cell r="J645" t="str">
            <v>邓国华</v>
          </cell>
          <cell r="K645">
            <v>32</v>
          </cell>
          <cell r="L645" t="str">
            <v>田维婷</v>
          </cell>
          <cell r="M645">
            <v>16</v>
          </cell>
          <cell r="N645" t="str">
            <v>赵建超</v>
          </cell>
          <cell r="O645">
            <v>29</v>
          </cell>
          <cell r="P645" t="str">
            <v>宁建康</v>
          </cell>
          <cell r="Q645">
            <v>19</v>
          </cell>
          <cell r="R645" t="str">
            <v>彭桦</v>
          </cell>
          <cell r="S645">
            <v>56</v>
          </cell>
          <cell r="T645" t="str">
            <v>马巫各</v>
          </cell>
          <cell r="U645">
            <v>51</v>
          </cell>
          <cell r="V645" t="str">
            <v>降初里</v>
          </cell>
          <cell r="W645">
            <v>76</v>
          </cell>
          <cell r="X645" t="str">
            <v>石敏</v>
          </cell>
        </row>
        <row r="646">
          <cell r="B646" t="str">
            <v>G513422200704256215</v>
          </cell>
          <cell r="C646">
            <v>15</v>
          </cell>
          <cell r="D646" t="str">
            <v>政史地</v>
          </cell>
          <cell r="E646" t="str">
            <v>陶树青</v>
          </cell>
          <cell r="F646">
            <v>362</v>
          </cell>
          <cell r="G646">
            <v>76</v>
          </cell>
          <cell r="H646" t="str">
            <v>易涛</v>
          </cell>
          <cell r="I646">
            <v>74</v>
          </cell>
          <cell r="J646" t="str">
            <v>邓国华</v>
          </cell>
          <cell r="K646">
            <v>41</v>
          </cell>
          <cell r="L646" t="str">
            <v>田维婷</v>
          </cell>
          <cell r="M646">
            <v>13</v>
          </cell>
          <cell r="N646" t="str">
            <v>赵建超</v>
          </cell>
          <cell r="O646">
            <v>25</v>
          </cell>
          <cell r="P646" t="str">
            <v>宁建康</v>
          </cell>
          <cell r="Q646">
            <v>28</v>
          </cell>
          <cell r="R646" t="str">
            <v>彭桦</v>
          </cell>
          <cell r="S646">
            <v>48</v>
          </cell>
          <cell r="T646" t="str">
            <v>马巫各</v>
          </cell>
          <cell r="U646">
            <v>62</v>
          </cell>
          <cell r="V646" t="str">
            <v>降初里</v>
          </cell>
          <cell r="W646">
            <v>61</v>
          </cell>
          <cell r="X646" t="str">
            <v>石敏</v>
          </cell>
        </row>
        <row r="647">
          <cell r="B647" t="str">
            <v>G513422200401146019</v>
          </cell>
          <cell r="C647">
            <v>15</v>
          </cell>
          <cell r="D647" t="str">
            <v>政史地</v>
          </cell>
          <cell r="E647" t="str">
            <v>固祖</v>
          </cell>
          <cell r="F647">
            <v>357</v>
          </cell>
          <cell r="G647">
            <v>108</v>
          </cell>
          <cell r="H647" t="str">
            <v>易涛</v>
          </cell>
          <cell r="I647">
            <v>44</v>
          </cell>
          <cell r="J647" t="str">
            <v>邓国华</v>
          </cell>
          <cell r="K647">
            <v>35</v>
          </cell>
          <cell r="L647" t="str">
            <v>田维婷</v>
          </cell>
          <cell r="M647">
            <v>12</v>
          </cell>
          <cell r="N647" t="str">
            <v>赵建超</v>
          </cell>
          <cell r="O647">
            <v>29</v>
          </cell>
          <cell r="P647" t="str">
            <v>宁建康</v>
          </cell>
          <cell r="Q647">
            <v>27</v>
          </cell>
          <cell r="R647" t="str">
            <v>彭桦</v>
          </cell>
          <cell r="S647">
            <v>55</v>
          </cell>
          <cell r="T647" t="str">
            <v>马巫各</v>
          </cell>
          <cell r="U647">
            <v>43</v>
          </cell>
          <cell r="V647" t="str">
            <v>降初里</v>
          </cell>
          <cell r="W647">
            <v>72</v>
          </cell>
          <cell r="X647" t="str">
            <v>石敏</v>
          </cell>
        </row>
        <row r="648">
          <cell r="B648" t="str">
            <v>G513422200701082926</v>
          </cell>
          <cell r="C648">
            <v>15</v>
          </cell>
          <cell r="D648" t="str">
            <v>政史地</v>
          </cell>
          <cell r="E648" t="str">
            <v>肖云慧</v>
          </cell>
          <cell r="F648">
            <v>375.5</v>
          </cell>
          <cell r="G648">
            <v>78</v>
          </cell>
          <cell r="H648" t="str">
            <v>易涛</v>
          </cell>
          <cell r="I648">
            <v>51</v>
          </cell>
          <cell r="J648" t="str">
            <v>邓国华</v>
          </cell>
          <cell r="K648">
            <v>77.5</v>
          </cell>
          <cell r="L648" t="str">
            <v>田维婷</v>
          </cell>
          <cell r="M648">
            <v>10</v>
          </cell>
          <cell r="N648" t="str">
            <v>赵建超</v>
          </cell>
          <cell r="O648">
            <v>15</v>
          </cell>
          <cell r="P648" t="str">
            <v>宁建康</v>
          </cell>
          <cell r="Q648">
            <v>24</v>
          </cell>
          <cell r="R648" t="str">
            <v>彭桦</v>
          </cell>
          <cell r="S648">
            <v>40</v>
          </cell>
          <cell r="T648" t="str">
            <v>马巫各</v>
          </cell>
          <cell r="U648">
            <v>60</v>
          </cell>
          <cell r="V648" t="str">
            <v>降初里</v>
          </cell>
          <cell r="W648">
            <v>69</v>
          </cell>
          <cell r="X648" t="str">
            <v>石敏</v>
          </cell>
        </row>
        <row r="649">
          <cell r="B649" t="str">
            <v>G513422200301050319</v>
          </cell>
          <cell r="C649">
            <v>15</v>
          </cell>
          <cell r="D649" t="str">
            <v>政史地</v>
          </cell>
          <cell r="E649" t="str">
            <v>扎西龙布</v>
          </cell>
          <cell r="F649">
            <v>385.5</v>
          </cell>
          <cell r="G649">
            <v>96</v>
          </cell>
          <cell r="H649" t="str">
            <v>易涛</v>
          </cell>
          <cell r="I649">
            <v>67</v>
          </cell>
          <cell r="J649" t="str">
            <v>邓国华</v>
          </cell>
          <cell r="K649">
            <v>53.5</v>
          </cell>
          <cell r="L649" t="str">
            <v>田维婷</v>
          </cell>
          <cell r="M649">
            <v>9</v>
          </cell>
          <cell r="N649" t="str">
            <v>赵建超</v>
          </cell>
          <cell r="O649">
            <v>16</v>
          </cell>
          <cell r="P649" t="str">
            <v>宁建康</v>
          </cell>
          <cell r="Q649">
            <v>13</v>
          </cell>
          <cell r="R649" t="str">
            <v>彭桦</v>
          </cell>
          <cell r="S649">
            <v>54</v>
          </cell>
          <cell r="T649" t="str">
            <v>马巫各</v>
          </cell>
          <cell r="U649">
            <v>54</v>
          </cell>
          <cell r="V649" t="str">
            <v>降初里</v>
          </cell>
          <cell r="W649">
            <v>61</v>
          </cell>
          <cell r="X649" t="str">
            <v>石敏</v>
          </cell>
        </row>
        <row r="650">
          <cell r="B650" t="str">
            <v>G513422200706060718</v>
          </cell>
          <cell r="C650">
            <v>15</v>
          </cell>
          <cell r="D650" t="str">
            <v>政史地</v>
          </cell>
          <cell r="E650" t="str">
            <v>兰灵杰</v>
          </cell>
          <cell r="F650">
            <v>375.5</v>
          </cell>
          <cell r="G650">
            <v>79</v>
          </cell>
          <cell r="H650" t="str">
            <v>易涛</v>
          </cell>
          <cell r="I650">
            <v>84</v>
          </cell>
          <cell r="J650" t="str">
            <v>邓国华</v>
          </cell>
          <cell r="K650">
            <v>58.5</v>
          </cell>
          <cell r="L650" t="str">
            <v>田维婷</v>
          </cell>
          <cell r="M650">
            <v>7</v>
          </cell>
          <cell r="N650" t="str">
            <v>赵建超</v>
          </cell>
          <cell r="O650">
            <v>24</v>
          </cell>
          <cell r="P650" t="str">
            <v>宁建康</v>
          </cell>
          <cell r="Q650">
            <v>13</v>
          </cell>
          <cell r="R650" t="str">
            <v>彭桦</v>
          </cell>
          <cell r="S650">
            <v>41</v>
          </cell>
          <cell r="T650" t="str">
            <v>马巫各</v>
          </cell>
          <cell r="U650">
            <v>62</v>
          </cell>
          <cell r="V650" t="str">
            <v>降初里</v>
          </cell>
          <cell r="W650">
            <v>51</v>
          </cell>
          <cell r="X650" t="str">
            <v>石敏</v>
          </cell>
        </row>
        <row r="651">
          <cell r="B651" t="str">
            <v>G513422200602071324</v>
          </cell>
          <cell r="C651">
            <v>15</v>
          </cell>
          <cell r="D651" t="str">
            <v>政史地</v>
          </cell>
          <cell r="E651" t="str">
            <v>杨伍几</v>
          </cell>
          <cell r="F651">
            <v>370</v>
          </cell>
          <cell r="G651">
            <v>84</v>
          </cell>
          <cell r="H651" t="str">
            <v>易涛</v>
          </cell>
          <cell r="I651">
            <v>73</v>
          </cell>
          <cell r="J651" t="str">
            <v>邓国华</v>
          </cell>
          <cell r="K651">
            <v>61</v>
          </cell>
          <cell r="L651" t="str">
            <v>田维婷</v>
          </cell>
          <cell r="M651">
            <v>10</v>
          </cell>
          <cell r="N651" t="str">
            <v>赵建超</v>
          </cell>
          <cell r="O651">
            <v>14</v>
          </cell>
          <cell r="P651" t="str">
            <v>宁建康</v>
          </cell>
          <cell r="Q651">
            <v>24</v>
          </cell>
          <cell r="R651" t="str">
            <v>彭桦</v>
          </cell>
          <cell r="S651">
            <v>58</v>
          </cell>
          <cell r="T651" t="str">
            <v>马巫各</v>
          </cell>
          <cell r="U651">
            <v>42</v>
          </cell>
          <cell r="V651" t="str">
            <v>降初里</v>
          </cell>
          <cell r="W651">
            <v>52</v>
          </cell>
          <cell r="X651" t="str">
            <v>石敏</v>
          </cell>
        </row>
        <row r="652">
          <cell r="B652" t="str">
            <v>G513422200607051322</v>
          </cell>
          <cell r="C652">
            <v>15</v>
          </cell>
          <cell r="D652" t="str">
            <v>政史地</v>
          </cell>
          <cell r="E652" t="str">
            <v>杨秀珍</v>
          </cell>
          <cell r="F652">
            <v>343</v>
          </cell>
          <cell r="G652">
            <v>95</v>
          </cell>
          <cell r="H652" t="str">
            <v>易涛</v>
          </cell>
          <cell r="I652">
            <v>41</v>
          </cell>
          <cell r="J652" t="str">
            <v>邓国华</v>
          </cell>
          <cell r="K652">
            <v>54</v>
          </cell>
          <cell r="L652" t="str">
            <v>田维婷</v>
          </cell>
          <cell r="M652">
            <v>6</v>
          </cell>
          <cell r="N652" t="str">
            <v>赵建超</v>
          </cell>
          <cell r="O652">
            <v>40</v>
          </cell>
          <cell r="P652" t="str">
            <v>宁建康</v>
          </cell>
          <cell r="Q652">
            <v>24</v>
          </cell>
          <cell r="R652" t="str">
            <v>彭桦</v>
          </cell>
          <cell r="S652">
            <v>51</v>
          </cell>
          <cell r="T652" t="str">
            <v>马巫各</v>
          </cell>
          <cell r="U652">
            <v>49</v>
          </cell>
          <cell r="V652" t="str">
            <v>降初里</v>
          </cell>
          <cell r="W652">
            <v>53</v>
          </cell>
          <cell r="X652" t="str">
            <v>石敏</v>
          </cell>
        </row>
        <row r="653">
          <cell r="B653" t="str">
            <v>G513422200610156221</v>
          </cell>
          <cell r="C653">
            <v>15</v>
          </cell>
          <cell r="D653" t="str">
            <v>政史地</v>
          </cell>
          <cell r="E653" t="str">
            <v>次尔央青</v>
          </cell>
          <cell r="F653">
            <v>345.5</v>
          </cell>
          <cell r="G653">
            <v>85</v>
          </cell>
          <cell r="H653" t="str">
            <v>易涛</v>
          </cell>
          <cell r="I653">
            <v>56</v>
          </cell>
          <cell r="J653" t="str">
            <v>邓国华</v>
          </cell>
          <cell r="K653">
            <v>61.5</v>
          </cell>
          <cell r="L653" t="str">
            <v>田维婷</v>
          </cell>
          <cell r="M653">
            <v>18</v>
          </cell>
          <cell r="N653" t="str">
            <v>赵建超</v>
          </cell>
          <cell r="O653">
            <v>23</v>
          </cell>
          <cell r="P653" t="str">
            <v>宁建康</v>
          </cell>
          <cell r="Q653">
            <v>22</v>
          </cell>
          <cell r="R653" t="str">
            <v>彭桦</v>
          </cell>
          <cell r="S653">
            <v>42</v>
          </cell>
          <cell r="T653" t="str">
            <v>马巫各</v>
          </cell>
          <cell r="U653">
            <v>41</v>
          </cell>
          <cell r="V653" t="str">
            <v>降初里</v>
          </cell>
          <cell r="W653">
            <v>60</v>
          </cell>
          <cell r="X653" t="str">
            <v>石敏</v>
          </cell>
        </row>
        <row r="654">
          <cell r="B654" t="str">
            <v>G513422200611090711</v>
          </cell>
          <cell r="C654">
            <v>15</v>
          </cell>
          <cell r="D654" t="str">
            <v>政史地</v>
          </cell>
          <cell r="E654" t="str">
            <v>伍海龙</v>
          </cell>
          <cell r="F654">
            <v>362.5</v>
          </cell>
          <cell r="G654">
            <v>82</v>
          </cell>
          <cell r="H654" t="str">
            <v>易涛</v>
          </cell>
          <cell r="I654">
            <v>59</v>
          </cell>
          <cell r="J654" t="str">
            <v>邓国华</v>
          </cell>
          <cell r="K654">
            <v>50.5</v>
          </cell>
          <cell r="L654" t="str">
            <v>田维婷</v>
          </cell>
          <cell r="M654">
            <v>10</v>
          </cell>
          <cell r="N654" t="str">
            <v>赵建超</v>
          </cell>
          <cell r="O654">
            <v>17</v>
          </cell>
          <cell r="P654" t="str">
            <v>宁建康</v>
          </cell>
          <cell r="Q654">
            <v>11</v>
          </cell>
          <cell r="R654" t="str">
            <v>彭桦</v>
          </cell>
          <cell r="S654">
            <v>53</v>
          </cell>
          <cell r="T654" t="str">
            <v>马巫各</v>
          </cell>
          <cell r="U654">
            <v>55</v>
          </cell>
          <cell r="V654" t="str">
            <v>降初里</v>
          </cell>
          <cell r="W654">
            <v>63</v>
          </cell>
          <cell r="X654" t="str">
            <v>石敏</v>
          </cell>
        </row>
        <row r="655">
          <cell r="B655" t="str">
            <v>G513422200704062111</v>
          </cell>
          <cell r="C655">
            <v>15</v>
          </cell>
          <cell r="D655" t="str">
            <v>政史地</v>
          </cell>
          <cell r="E655" t="str">
            <v>吕杰</v>
          </cell>
          <cell r="F655">
            <v>347</v>
          </cell>
          <cell r="G655">
            <v>91</v>
          </cell>
          <cell r="H655" t="str">
            <v>易涛</v>
          </cell>
          <cell r="I655">
            <v>60</v>
          </cell>
          <cell r="J655" t="str">
            <v>邓国华</v>
          </cell>
          <cell r="K655">
            <v>42</v>
          </cell>
          <cell r="L655" t="str">
            <v>田维婷</v>
          </cell>
          <cell r="M655">
            <v>8</v>
          </cell>
          <cell r="N655" t="str">
            <v>赵建超</v>
          </cell>
          <cell r="O655">
            <v>17</v>
          </cell>
          <cell r="P655" t="str">
            <v>宁建康</v>
          </cell>
          <cell r="Q655">
            <v>21</v>
          </cell>
          <cell r="R655" t="str">
            <v>彭桦</v>
          </cell>
          <cell r="S655">
            <v>53</v>
          </cell>
          <cell r="T655" t="str">
            <v>马巫各</v>
          </cell>
          <cell r="U655">
            <v>39</v>
          </cell>
          <cell r="V655" t="str">
            <v>降初里</v>
          </cell>
          <cell r="W655">
            <v>62</v>
          </cell>
          <cell r="X655" t="str">
            <v>石敏</v>
          </cell>
        </row>
        <row r="656">
          <cell r="B656" t="str">
            <v>G51342220080111602X</v>
          </cell>
          <cell r="C656">
            <v>15</v>
          </cell>
          <cell r="D656" t="str">
            <v>政史地</v>
          </cell>
          <cell r="E656" t="str">
            <v>姜雪梅</v>
          </cell>
          <cell r="F656">
            <v>336.5</v>
          </cell>
          <cell r="G656">
            <v>91</v>
          </cell>
          <cell r="H656" t="str">
            <v>易涛</v>
          </cell>
          <cell r="I656">
            <v>35</v>
          </cell>
          <cell r="J656" t="str">
            <v>邓国华</v>
          </cell>
          <cell r="K656">
            <v>68.5</v>
          </cell>
          <cell r="L656" t="str">
            <v>田维婷</v>
          </cell>
          <cell r="M656">
            <v>14</v>
          </cell>
          <cell r="N656" t="str">
            <v>赵建超</v>
          </cell>
          <cell r="O656">
            <v>19</v>
          </cell>
          <cell r="P656" t="str">
            <v>宁建康</v>
          </cell>
          <cell r="Q656">
            <v>17</v>
          </cell>
          <cell r="R656" t="str">
            <v>彭桦</v>
          </cell>
          <cell r="S656">
            <v>40</v>
          </cell>
          <cell r="T656" t="str">
            <v>马巫各</v>
          </cell>
          <cell r="U656">
            <v>54</v>
          </cell>
          <cell r="V656" t="str">
            <v>降初里</v>
          </cell>
          <cell r="W656">
            <v>48</v>
          </cell>
          <cell r="X656" t="str">
            <v>石敏</v>
          </cell>
        </row>
        <row r="657">
          <cell r="B657" t="str">
            <v>G513422200606244026</v>
          </cell>
          <cell r="C657">
            <v>15</v>
          </cell>
          <cell r="D657" t="str">
            <v>政史地</v>
          </cell>
          <cell r="E657" t="str">
            <v>扎西祝玛</v>
          </cell>
          <cell r="F657">
            <v>338.5</v>
          </cell>
          <cell r="G657">
            <v>83</v>
          </cell>
          <cell r="H657" t="str">
            <v>易涛</v>
          </cell>
          <cell r="I657">
            <v>36</v>
          </cell>
          <cell r="J657" t="str">
            <v>邓国华</v>
          </cell>
          <cell r="K657">
            <v>76.5</v>
          </cell>
          <cell r="L657" t="str">
            <v>田维婷</v>
          </cell>
          <cell r="M657">
            <v>11</v>
          </cell>
          <cell r="N657" t="str">
            <v>赵建超</v>
          </cell>
          <cell r="O657">
            <v>20</v>
          </cell>
          <cell r="P657" t="str">
            <v>宁建康</v>
          </cell>
          <cell r="Q657">
            <v>16</v>
          </cell>
          <cell r="R657" t="str">
            <v>彭桦</v>
          </cell>
          <cell r="S657">
            <v>41</v>
          </cell>
          <cell r="T657" t="str">
            <v>马巫各</v>
          </cell>
          <cell r="U657">
            <v>49</v>
          </cell>
          <cell r="V657" t="str">
            <v>降初里</v>
          </cell>
          <cell r="W657">
            <v>53</v>
          </cell>
          <cell r="X657" t="str">
            <v>石敏</v>
          </cell>
        </row>
        <row r="658">
          <cell r="B658" t="str">
            <v>G513422200710204227</v>
          </cell>
          <cell r="C658">
            <v>15</v>
          </cell>
          <cell r="D658" t="str">
            <v>政史地</v>
          </cell>
          <cell r="E658" t="str">
            <v>金珠卓玛</v>
          </cell>
          <cell r="F658">
            <v>344.5</v>
          </cell>
          <cell r="G658">
            <v>83</v>
          </cell>
          <cell r="H658" t="str">
            <v>易涛</v>
          </cell>
          <cell r="I658">
            <v>46</v>
          </cell>
          <cell r="J658" t="str">
            <v>邓国华</v>
          </cell>
          <cell r="K658">
            <v>68.5</v>
          </cell>
          <cell r="L658" t="str">
            <v>田维婷</v>
          </cell>
          <cell r="M658">
            <v>7</v>
          </cell>
          <cell r="N658" t="str">
            <v>赵建超</v>
          </cell>
          <cell r="O658">
            <v>19</v>
          </cell>
          <cell r="P658" t="str">
            <v>宁建康</v>
          </cell>
          <cell r="Q658">
            <v>13</v>
          </cell>
          <cell r="R658" t="str">
            <v>彭桦</v>
          </cell>
          <cell r="S658">
            <v>42</v>
          </cell>
          <cell r="T658" t="str">
            <v>马巫各</v>
          </cell>
          <cell r="U658">
            <v>52</v>
          </cell>
          <cell r="V658" t="str">
            <v>降初里</v>
          </cell>
          <cell r="W658">
            <v>53</v>
          </cell>
          <cell r="X658" t="str">
            <v>石敏</v>
          </cell>
        </row>
        <row r="659">
          <cell r="B659" t="str">
            <v>G513422200610033811</v>
          </cell>
          <cell r="C659">
            <v>15</v>
          </cell>
          <cell r="D659" t="str">
            <v>政史地</v>
          </cell>
          <cell r="E659" t="str">
            <v>马尔低</v>
          </cell>
          <cell r="F659">
            <v>325</v>
          </cell>
          <cell r="G659">
            <v>75</v>
          </cell>
          <cell r="H659" t="str">
            <v>易涛</v>
          </cell>
          <cell r="I659">
            <v>68</v>
          </cell>
          <cell r="J659" t="str">
            <v>邓国华</v>
          </cell>
          <cell r="K659">
            <v>61</v>
          </cell>
          <cell r="L659" t="str">
            <v>田维婷</v>
          </cell>
          <cell r="M659">
            <v>21</v>
          </cell>
          <cell r="N659" t="str">
            <v>赵建超</v>
          </cell>
          <cell r="O659">
            <v>21</v>
          </cell>
          <cell r="P659" t="str">
            <v>宁建康</v>
          </cell>
          <cell r="Q659">
            <v>12</v>
          </cell>
          <cell r="R659" t="str">
            <v>彭桦</v>
          </cell>
          <cell r="S659">
            <v>42</v>
          </cell>
          <cell r="T659" t="str">
            <v>马巫各</v>
          </cell>
          <cell r="U659">
            <v>26</v>
          </cell>
          <cell r="V659" t="str">
            <v>降初里</v>
          </cell>
          <cell r="W659">
            <v>53</v>
          </cell>
          <cell r="X659" t="str">
            <v>石敏</v>
          </cell>
        </row>
        <row r="660">
          <cell r="B660" t="str">
            <v>G513422200610123817</v>
          </cell>
          <cell r="C660">
            <v>15</v>
          </cell>
          <cell r="D660" t="str">
            <v>政史地</v>
          </cell>
          <cell r="E660" t="str">
            <v>沈建史</v>
          </cell>
          <cell r="F660">
            <v>342.5</v>
          </cell>
          <cell r="G660">
            <v>67</v>
          </cell>
          <cell r="H660" t="str">
            <v>易涛</v>
          </cell>
          <cell r="I660">
            <v>73</v>
          </cell>
          <cell r="J660" t="str">
            <v>邓国华</v>
          </cell>
          <cell r="K660">
            <v>44.5</v>
          </cell>
          <cell r="L660" t="str">
            <v>田维婷</v>
          </cell>
          <cell r="M660">
            <v>6</v>
          </cell>
          <cell r="N660" t="str">
            <v>赵建超</v>
          </cell>
          <cell r="O660">
            <v>19</v>
          </cell>
          <cell r="P660" t="str">
            <v>宁建康</v>
          </cell>
          <cell r="Q660">
            <v>11</v>
          </cell>
          <cell r="R660" t="str">
            <v>彭桦</v>
          </cell>
          <cell r="S660">
            <v>50</v>
          </cell>
          <cell r="T660" t="str">
            <v>马巫各</v>
          </cell>
          <cell r="U660">
            <v>53</v>
          </cell>
          <cell r="V660" t="str">
            <v>降初里</v>
          </cell>
          <cell r="W660">
            <v>55</v>
          </cell>
          <cell r="X660" t="str">
            <v>石敏</v>
          </cell>
        </row>
        <row r="661">
          <cell r="B661" t="str">
            <v>G513422200509014229</v>
          </cell>
          <cell r="C661">
            <v>15</v>
          </cell>
          <cell r="D661" t="str">
            <v>政史地</v>
          </cell>
          <cell r="E661" t="str">
            <v>斯达祝玛</v>
          </cell>
          <cell r="F661">
            <v>310.5</v>
          </cell>
          <cell r="G661">
            <v>86</v>
          </cell>
          <cell r="H661" t="str">
            <v>易涛</v>
          </cell>
          <cell r="I661">
            <v>30</v>
          </cell>
          <cell r="J661" t="str">
            <v>邓国华</v>
          </cell>
          <cell r="K661">
            <v>51.5</v>
          </cell>
          <cell r="L661" t="str">
            <v>田维婷</v>
          </cell>
          <cell r="M661">
            <v>20</v>
          </cell>
          <cell r="N661" t="str">
            <v>赵建超</v>
          </cell>
          <cell r="O661">
            <v>24</v>
          </cell>
          <cell r="P661" t="str">
            <v>宁建康</v>
          </cell>
          <cell r="Q661">
            <v>21</v>
          </cell>
          <cell r="R661" t="str">
            <v>彭桦</v>
          </cell>
          <cell r="S661">
            <v>44</v>
          </cell>
          <cell r="T661" t="str">
            <v>马巫各</v>
          </cell>
          <cell r="U661">
            <v>48</v>
          </cell>
          <cell r="V661" t="str">
            <v>降初里</v>
          </cell>
          <cell r="W661">
            <v>51</v>
          </cell>
          <cell r="X661" t="str">
            <v>石敏</v>
          </cell>
        </row>
        <row r="662">
          <cell r="B662" t="str">
            <v>G513422200603070315</v>
          </cell>
          <cell r="C662">
            <v>15</v>
          </cell>
          <cell r="D662" t="str">
            <v>政史地</v>
          </cell>
          <cell r="E662" t="str">
            <v>杨卓鑫</v>
          </cell>
          <cell r="F662">
            <v>323</v>
          </cell>
          <cell r="G662">
            <v>75</v>
          </cell>
          <cell r="H662" t="str">
            <v>易涛</v>
          </cell>
          <cell r="I662">
            <v>41</v>
          </cell>
          <cell r="J662" t="str">
            <v>邓国华</v>
          </cell>
          <cell r="K662">
            <v>51</v>
          </cell>
          <cell r="L662" t="str">
            <v>田维婷</v>
          </cell>
          <cell r="M662">
            <v>13</v>
          </cell>
          <cell r="N662" t="str">
            <v>赵建超</v>
          </cell>
          <cell r="O662">
            <v>20</v>
          </cell>
          <cell r="P662" t="str">
            <v>宁建康</v>
          </cell>
          <cell r="Q662">
            <v>16</v>
          </cell>
          <cell r="R662" t="str">
            <v>彭桦</v>
          </cell>
          <cell r="S662">
            <v>51</v>
          </cell>
          <cell r="T662" t="str">
            <v>马巫各</v>
          </cell>
          <cell r="U662">
            <v>54</v>
          </cell>
          <cell r="V662" t="str">
            <v>降初里</v>
          </cell>
          <cell r="W662">
            <v>51</v>
          </cell>
          <cell r="X662" t="str">
            <v>石敏</v>
          </cell>
        </row>
        <row r="663">
          <cell r="B663" t="str">
            <v>G51342220070318132X</v>
          </cell>
          <cell r="C663">
            <v>15</v>
          </cell>
          <cell r="D663" t="str">
            <v>政史地</v>
          </cell>
          <cell r="E663" t="str">
            <v>次尔央初</v>
          </cell>
          <cell r="F663">
            <v>329.5</v>
          </cell>
          <cell r="G663">
            <v>88</v>
          </cell>
          <cell r="H663" t="str">
            <v>易涛</v>
          </cell>
          <cell r="I663">
            <v>51</v>
          </cell>
          <cell r="J663" t="str">
            <v>邓国华</v>
          </cell>
          <cell r="K663">
            <v>32.5</v>
          </cell>
          <cell r="L663" t="str">
            <v>田维婷</v>
          </cell>
          <cell r="M663">
            <v>9</v>
          </cell>
          <cell r="N663" t="str">
            <v>赵建超</v>
          </cell>
          <cell r="O663">
            <v>15</v>
          </cell>
          <cell r="P663" t="str">
            <v>宁建康</v>
          </cell>
          <cell r="Q663">
            <v>18</v>
          </cell>
          <cell r="R663" t="str">
            <v>彭桦</v>
          </cell>
          <cell r="S663">
            <v>48</v>
          </cell>
          <cell r="T663" t="str">
            <v>马巫各</v>
          </cell>
          <cell r="U663">
            <v>54</v>
          </cell>
          <cell r="V663" t="str">
            <v>降初里</v>
          </cell>
          <cell r="W663">
            <v>56</v>
          </cell>
          <cell r="X663" t="str">
            <v>石敏</v>
          </cell>
        </row>
        <row r="664">
          <cell r="B664" t="str">
            <v>G513422200606102327</v>
          </cell>
          <cell r="C664">
            <v>15</v>
          </cell>
          <cell r="D664" t="str">
            <v>政史地</v>
          </cell>
          <cell r="E664" t="str">
            <v>兰卡布池</v>
          </cell>
          <cell r="F664">
            <v>320</v>
          </cell>
          <cell r="G664">
            <v>87</v>
          </cell>
          <cell r="H664" t="str">
            <v>易涛</v>
          </cell>
          <cell r="I664">
            <v>38</v>
          </cell>
          <cell r="J664" t="str">
            <v>邓国华</v>
          </cell>
          <cell r="K664">
            <v>53</v>
          </cell>
          <cell r="L664" t="str">
            <v>田维婷</v>
          </cell>
          <cell r="M664">
            <v>13</v>
          </cell>
          <cell r="N664" t="str">
            <v>赵建超</v>
          </cell>
          <cell r="O664">
            <v>26</v>
          </cell>
          <cell r="P664" t="str">
            <v>宁建康</v>
          </cell>
          <cell r="Q664">
            <v>12</v>
          </cell>
          <cell r="R664" t="str">
            <v>彭桦</v>
          </cell>
          <cell r="S664">
            <v>37</v>
          </cell>
          <cell r="T664" t="str">
            <v>马巫各</v>
          </cell>
          <cell r="U664">
            <v>43</v>
          </cell>
          <cell r="V664" t="str">
            <v>降初里</v>
          </cell>
          <cell r="W664">
            <v>62</v>
          </cell>
          <cell r="X664" t="str">
            <v>石敏</v>
          </cell>
        </row>
        <row r="665">
          <cell r="B665" t="str">
            <v>G513422200403062118</v>
          </cell>
          <cell r="C665">
            <v>15</v>
          </cell>
          <cell r="D665" t="str">
            <v>政史地</v>
          </cell>
          <cell r="E665" t="str">
            <v>马孙健</v>
          </cell>
          <cell r="F665">
            <v>313</v>
          </cell>
          <cell r="G665">
            <v>70</v>
          </cell>
          <cell r="H665" t="str">
            <v>易涛</v>
          </cell>
          <cell r="I665">
            <v>48</v>
          </cell>
          <cell r="J665" t="str">
            <v>邓国华</v>
          </cell>
          <cell r="K665">
            <v>37</v>
          </cell>
          <cell r="L665" t="str">
            <v>田维婷</v>
          </cell>
          <cell r="M665">
            <v>18</v>
          </cell>
          <cell r="N665" t="str">
            <v>赵建超</v>
          </cell>
          <cell r="O665">
            <v>14</v>
          </cell>
          <cell r="P665" t="str">
            <v>宁建康</v>
          </cell>
          <cell r="Q665">
            <v>26</v>
          </cell>
          <cell r="R665" t="str">
            <v>彭桦</v>
          </cell>
          <cell r="S665">
            <v>49</v>
          </cell>
          <cell r="T665" t="str">
            <v>马巫各</v>
          </cell>
          <cell r="U665">
            <v>55</v>
          </cell>
          <cell r="V665" t="str">
            <v>降初里</v>
          </cell>
          <cell r="W665">
            <v>54</v>
          </cell>
          <cell r="X665" t="str">
            <v>石敏</v>
          </cell>
        </row>
        <row r="666">
          <cell r="B666" t="str">
            <v>G513422200609064215</v>
          </cell>
          <cell r="C666">
            <v>15</v>
          </cell>
          <cell r="D666" t="str">
            <v>政史地</v>
          </cell>
          <cell r="E666" t="str">
            <v>偏初里</v>
          </cell>
          <cell r="F666">
            <v>318.5</v>
          </cell>
          <cell r="G666">
            <v>84</v>
          </cell>
          <cell r="H666" t="str">
            <v>易涛</v>
          </cell>
          <cell r="I666">
            <v>52</v>
          </cell>
          <cell r="J666" t="str">
            <v>邓国华</v>
          </cell>
          <cell r="K666">
            <v>59.5</v>
          </cell>
          <cell r="L666" t="str">
            <v>田维婷</v>
          </cell>
          <cell r="M666">
            <v>8</v>
          </cell>
          <cell r="N666" t="str">
            <v>赵建超</v>
          </cell>
          <cell r="O666">
            <v>24</v>
          </cell>
          <cell r="P666" t="str">
            <v>宁建康</v>
          </cell>
          <cell r="Q666">
            <v>18</v>
          </cell>
          <cell r="R666" t="str">
            <v>彭桦</v>
          </cell>
          <cell r="S666">
            <v>38</v>
          </cell>
          <cell r="T666" t="str">
            <v>马巫各</v>
          </cell>
          <cell r="U666">
            <v>47</v>
          </cell>
          <cell r="V666" t="str">
            <v>降初里</v>
          </cell>
          <cell r="W666">
            <v>38</v>
          </cell>
          <cell r="X666" t="str">
            <v>石敏</v>
          </cell>
        </row>
        <row r="667">
          <cell r="B667" t="str">
            <v>G513422200510084611</v>
          </cell>
          <cell r="C667">
            <v>15</v>
          </cell>
          <cell r="D667" t="str">
            <v>政史地</v>
          </cell>
          <cell r="E667" t="str">
            <v>红桥子</v>
          </cell>
          <cell r="F667">
            <v>315.5</v>
          </cell>
          <cell r="G667">
            <v>78</v>
          </cell>
          <cell r="H667" t="str">
            <v>易涛</v>
          </cell>
          <cell r="I667">
            <v>36</v>
          </cell>
          <cell r="J667" t="str">
            <v>邓国华</v>
          </cell>
          <cell r="K667">
            <v>40.5</v>
          </cell>
          <cell r="L667" t="str">
            <v>田维婷</v>
          </cell>
          <cell r="M667">
            <v>11</v>
          </cell>
          <cell r="N667" t="str">
            <v>赵建超</v>
          </cell>
          <cell r="O667">
            <v>19</v>
          </cell>
          <cell r="P667" t="str">
            <v>宁建康</v>
          </cell>
          <cell r="Q667">
            <v>23</v>
          </cell>
          <cell r="R667" t="str">
            <v>彭桦</v>
          </cell>
          <cell r="S667">
            <v>40</v>
          </cell>
          <cell r="T667" t="str">
            <v>马巫各</v>
          </cell>
          <cell r="U667">
            <v>62</v>
          </cell>
          <cell r="V667" t="str">
            <v>降初里</v>
          </cell>
          <cell r="W667">
            <v>59</v>
          </cell>
          <cell r="X667" t="str">
            <v>石敏</v>
          </cell>
        </row>
        <row r="668">
          <cell r="B668" t="str">
            <v>G513422200506131112</v>
          </cell>
          <cell r="C668">
            <v>15</v>
          </cell>
          <cell r="D668" t="str">
            <v>政史地</v>
          </cell>
          <cell r="E668" t="str">
            <v>马古都</v>
          </cell>
          <cell r="F668">
            <v>320.5</v>
          </cell>
          <cell r="G668">
            <v>84</v>
          </cell>
          <cell r="H668" t="str">
            <v>易涛</v>
          </cell>
          <cell r="I668">
            <v>52</v>
          </cell>
          <cell r="J668" t="str">
            <v>邓国华</v>
          </cell>
          <cell r="K668">
            <v>27.5</v>
          </cell>
          <cell r="L668" t="str">
            <v>田维婷</v>
          </cell>
          <cell r="M668">
            <v>4</v>
          </cell>
          <cell r="N668" t="str">
            <v>赵建超</v>
          </cell>
          <cell r="O668">
            <v>22</v>
          </cell>
          <cell r="P668" t="str">
            <v>宁建康</v>
          </cell>
          <cell r="Q668">
            <v>20</v>
          </cell>
          <cell r="R668" t="str">
            <v>彭桦</v>
          </cell>
          <cell r="S668">
            <v>43</v>
          </cell>
          <cell r="T668" t="str">
            <v>马巫各</v>
          </cell>
          <cell r="U668">
            <v>61</v>
          </cell>
          <cell r="V668" t="str">
            <v>降初里</v>
          </cell>
          <cell r="W668">
            <v>53</v>
          </cell>
          <cell r="X668" t="str">
            <v>石敏</v>
          </cell>
        </row>
        <row r="669">
          <cell r="B669" t="str">
            <v>G513422200712016844</v>
          </cell>
          <cell r="C669">
            <v>15</v>
          </cell>
          <cell r="D669" t="str">
            <v>政史地</v>
          </cell>
          <cell r="E669" t="str">
            <v>朗杰次莫</v>
          </cell>
          <cell r="F669">
            <v>298.5</v>
          </cell>
          <cell r="G669">
            <v>74</v>
          </cell>
          <cell r="H669" t="str">
            <v>易涛</v>
          </cell>
          <cell r="I669">
            <v>43</v>
          </cell>
          <cell r="J669" t="str">
            <v>邓国华</v>
          </cell>
          <cell r="K669">
            <v>43.5</v>
          </cell>
          <cell r="L669" t="str">
            <v>田维婷</v>
          </cell>
          <cell r="M669">
            <v>15</v>
          </cell>
          <cell r="N669" t="str">
            <v>赵建超</v>
          </cell>
          <cell r="O669">
            <v>19</v>
          </cell>
          <cell r="P669" t="str">
            <v>宁建康</v>
          </cell>
          <cell r="Q669">
            <v>30</v>
          </cell>
          <cell r="R669" t="str">
            <v>彭桦</v>
          </cell>
          <cell r="S669">
            <v>37</v>
          </cell>
          <cell r="T669" t="str">
            <v>马巫各</v>
          </cell>
          <cell r="U669">
            <v>48</v>
          </cell>
          <cell r="V669" t="str">
            <v>降初里</v>
          </cell>
          <cell r="W669">
            <v>53</v>
          </cell>
          <cell r="X669" t="str">
            <v>石敏</v>
          </cell>
        </row>
        <row r="670">
          <cell r="B670" t="str">
            <v>G513422200709201520</v>
          </cell>
          <cell r="C670">
            <v>15</v>
          </cell>
          <cell r="D670" t="str">
            <v>政史地</v>
          </cell>
          <cell r="E670" t="str">
            <v>李安玲</v>
          </cell>
          <cell r="F670">
            <v>319.5</v>
          </cell>
          <cell r="G670">
            <v>85</v>
          </cell>
          <cell r="H670" t="str">
            <v>易涛</v>
          </cell>
          <cell r="I670">
            <v>54</v>
          </cell>
          <cell r="J670" t="str">
            <v>邓国华</v>
          </cell>
          <cell r="K670">
            <v>37.5</v>
          </cell>
          <cell r="L670" t="str">
            <v>田维婷</v>
          </cell>
          <cell r="M670">
            <v>4</v>
          </cell>
          <cell r="N670" t="str">
            <v>赵建超</v>
          </cell>
          <cell r="O670">
            <v>21</v>
          </cell>
          <cell r="P670" t="str">
            <v>宁建康</v>
          </cell>
          <cell r="Q670">
            <v>18</v>
          </cell>
          <cell r="R670" t="str">
            <v>彭桦</v>
          </cell>
          <cell r="S670">
            <v>42</v>
          </cell>
          <cell r="T670" t="str">
            <v>马巫各</v>
          </cell>
          <cell r="U670">
            <v>44</v>
          </cell>
          <cell r="V670" t="str">
            <v>降初里</v>
          </cell>
          <cell r="W670">
            <v>57</v>
          </cell>
          <cell r="X670" t="str">
            <v>石敏</v>
          </cell>
        </row>
        <row r="671">
          <cell r="B671" t="str">
            <v>G513422200503102914</v>
          </cell>
          <cell r="C671">
            <v>15</v>
          </cell>
          <cell r="D671" t="str">
            <v>政史地</v>
          </cell>
          <cell r="E671" t="str">
            <v>马文</v>
          </cell>
          <cell r="F671">
            <v>319.5</v>
          </cell>
          <cell r="G671">
            <v>81</v>
          </cell>
          <cell r="H671" t="str">
            <v>易涛</v>
          </cell>
          <cell r="I671">
            <v>43</v>
          </cell>
          <cell r="J671" t="str">
            <v>邓国华</v>
          </cell>
          <cell r="K671">
            <v>27.5</v>
          </cell>
          <cell r="L671" t="str">
            <v>田维婷</v>
          </cell>
          <cell r="M671">
            <v>6</v>
          </cell>
          <cell r="N671" t="str">
            <v>赵建超</v>
          </cell>
          <cell r="O671">
            <v>17</v>
          </cell>
          <cell r="P671" t="str">
            <v>宁建康</v>
          </cell>
          <cell r="Q671">
            <v>20</v>
          </cell>
          <cell r="R671" t="str">
            <v>彭桦</v>
          </cell>
          <cell r="S671">
            <v>47</v>
          </cell>
          <cell r="T671" t="str">
            <v>马巫各</v>
          </cell>
          <cell r="U671">
            <v>60</v>
          </cell>
          <cell r="V671" t="str">
            <v>降初里</v>
          </cell>
          <cell r="W671">
            <v>61</v>
          </cell>
          <cell r="X671" t="str">
            <v>石敏</v>
          </cell>
        </row>
        <row r="672">
          <cell r="B672" t="str">
            <v>G513422200706220021</v>
          </cell>
          <cell r="C672">
            <v>15</v>
          </cell>
          <cell r="D672" t="str">
            <v>政史地</v>
          </cell>
          <cell r="E672" t="str">
            <v>金珠祝玛</v>
          </cell>
          <cell r="F672">
            <v>307</v>
          </cell>
          <cell r="G672">
            <v>88</v>
          </cell>
          <cell r="H672" t="str">
            <v>易涛</v>
          </cell>
          <cell r="I672">
            <v>42</v>
          </cell>
          <cell r="J672" t="str">
            <v>邓国华</v>
          </cell>
          <cell r="K672">
            <v>34</v>
          </cell>
          <cell r="L672" t="str">
            <v>田维婷</v>
          </cell>
          <cell r="M672">
            <v>11</v>
          </cell>
          <cell r="N672" t="str">
            <v>赵建超</v>
          </cell>
          <cell r="O672">
            <v>19</v>
          </cell>
          <cell r="P672" t="str">
            <v>宁建康</v>
          </cell>
          <cell r="Q672">
            <v>23</v>
          </cell>
          <cell r="R672" t="str">
            <v>彭桦</v>
          </cell>
          <cell r="S672">
            <v>46</v>
          </cell>
          <cell r="T672" t="str">
            <v>马巫各</v>
          </cell>
          <cell r="U672">
            <v>39</v>
          </cell>
          <cell r="V672" t="str">
            <v>降初里</v>
          </cell>
          <cell r="W672">
            <v>58</v>
          </cell>
          <cell r="X672" t="str">
            <v>石敏</v>
          </cell>
        </row>
        <row r="673">
          <cell r="B673" t="str">
            <v>G513422200205066011</v>
          </cell>
          <cell r="C673">
            <v>15</v>
          </cell>
          <cell r="D673" t="str">
            <v>政史地</v>
          </cell>
          <cell r="E673" t="str">
            <v>扎西降初</v>
          </cell>
          <cell r="F673">
            <v>309</v>
          </cell>
          <cell r="G673">
            <v>59</v>
          </cell>
          <cell r="H673" t="str">
            <v>易涛</v>
          </cell>
          <cell r="I673">
            <v>47</v>
          </cell>
          <cell r="J673" t="str">
            <v>邓国华</v>
          </cell>
          <cell r="K673">
            <v>49</v>
          </cell>
          <cell r="L673" t="str">
            <v>田维婷</v>
          </cell>
          <cell r="M673">
            <v>10</v>
          </cell>
          <cell r="N673" t="str">
            <v>赵建超</v>
          </cell>
          <cell r="O673">
            <v>17</v>
          </cell>
          <cell r="P673" t="str">
            <v>宁建康</v>
          </cell>
          <cell r="Q673">
            <v>22</v>
          </cell>
          <cell r="R673" t="str">
            <v>彭桦</v>
          </cell>
          <cell r="S673">
            <v>39</v>
          </cell>
          <cell r="T673" t="str">
            <v>马巫各</v>
          </cell>
          <cell r="U673">
            <v>53</v>
          </cell>
          <cell r="V673" t="str">
            <v>降初里</v>
          </cell>
          <cell r="W673">
            <v>62</v>
          </cell>
          <cell r="X673" t="str">
            <v>石敏</v>
          </cell>
        </row>
        <row r="674">
          <cell r="B674" t="str">
            <v>G51342220070221621X</v>
          </cell>
          <cell r="C674">
            <v>15</v>
          </cell>
          <cell r="D674" t="str">
            <v>政史地</v>
          </cell>
          <cell r="E674" t="str">
            <v>益西杜基</v>
          </cell>
          <cell r="F674">
            <v>326.5</v>
          </cell>
          <cell r="G674">
            <v>82</v>
          </cell>
          <cell r="H674" t="str">
            <v>易涛</v>
          </cell>
          <cell r="I674">
            <v>62</v>
          </cell>
          <cell r="J674" t="str">
            <v>邓国华</v>
          </cell>
          <cell r="K674">
            <v>36.5</v>
          </cell>
          <cell r="L674" t="str">
            <v>田维婷</v>
          </cell>
          <cell r="M674">
            <v>11</v>
          </cell>
          <cell r="N674" t="str">
            <v>赵建超</v>
          </cell>
          <cell r="O674">
            <v>3</v>
          </cell>
          <cell r="P674" t="str">
            <v>宁建康</v>
          </cell>
          <cell r="Q674">
            <v>17</v>
          </cell>
          <cell r="R674" t="str">
            <v>彭桦</v>
          </cell>
          <cell r="S674">
            <v>42</v>
          </cell>
          <cell r="T674" t="str">
            <v>马巫各</v>
          </cell>
          <cell r="U674">
            <v>50</v>
          </cell>
          <cell r="V674" t="str">
            <v>降初里</v>
          </cell>
          <cell r="W674">
            <v>54</v>
          </cell>
          <cell r="X674" t="str">
            <v>石敏</v>
          </cell>
        </row>
        <row r="675">
          <cell r="B675" t="str">
            <v>G51342220070510482X</v>
          </cell>
          <cell r="C675">
            <v>15</v>
          </cell>
          <cell r="D675" t="str">
            <v>政史地</v>
          </cell>
          <cell r="E675" t="str">
            <v>呷绒央青</v>
          </cell>
          <cell r="F675">
            <v>283.5</v>
          </cell>
          <cell r="G675">
            <v>72</v>
          </cell>
          <cell r="H675" t="str">
            <v>易涛</v>
          </cell>
          <cell r="I675">
            <v>43</v>
          </cell>
          <cell r="J675" t="str">
            <v>邓国华</v>
          </cell>
          <cell r="K675">
            <v>65.5</v>
          </cell>
          <cell r="L675" t="str">
            <v>田维婷</v>
          </cell>
          <cell r="M675">
            <v>11</v>
          </cell>
          <cell r="N675" t="str">
            <v>赵建超</v>
          </cell>
          <cell r="O675">
            <v>26</v>
          </cell>
          <cell r="P675" t="str">
            <v>宁建康</v>
          </cell>
          <cell r="Q675">
            <v>34</v>
          </cell>
          <cell r="R675" t="str">
            <v>彭桦</v>
          </cell>
          <cell r="S675">
            <v>34</v>
          </cell>
          <cell r="T675" t="str">
            <v>马巫各</v>
          </cell>
          <cell r="U675">
            <v>33</v>
          </cell>
          <cell r="V675" t="str">
            <v>降初里</v>
          </cell>
          <cell r="W675">
            <v>36</v>
          </cell>
          <cell r="X675" t="str">
            <v>石敏</v>
          </cell>
        </row>
        <row r="676">
          <cell r="B676" t="str">
            <v>G513422199807082128</v>
          </cell>
          <cell r="C676">
            <v>15</v>
          </cell>
          <cell r="D676" t="str">
            <v>政史地</v>
          </cell>
          <cell r="E676" t="str">
            <v>马珍珍</v>
          </cell>
          <cell r="F676">
            <v>288</v>
          </cell>
          <cell r="G676">
            <v>70</v>
          </cell>
          <cell r="H676" t="str">
            <v>易涛</v>
          </cell>
          <cell r="I676">
            <v>39</v>
          </cell>
          <cell r="J676" t="str">
            <v>邓国华</v>
          </cell>
          <cell r="K676">
            <v>47</v>
          </cell>
          <cell r="L676" t="str">
            <v>田维婷</v>
          </cell>
          <cell r="M676">
            <v>24</v>
          </cell>
          <cell r="N676" t="str">
            <v>赵建超</v>
          </cell>
          <cell r="O676">
            <v>13</v>
          </cell>
          <cell r="P676" t="str">
            <v>宁建康</v>
          </cell>
          <cell r="Q676">
            <v>18</v>
          </cell>
          <cell r="R676" t="str">
            <v>彭桦</v>
          </cell>
          <cell r="S676">
            <v>34</v>
          </cell>
          <cell r="T676" t="str">
            <v>马巫各</v>
          </cell>
          <cell r="U676">
            <v>37</v>
          </cell>
          <cell r="V676" t="str">
            <v>降初里</v>
          </cell>
          <cell r="W676">
            <v>61</v>
          </cell>
          <cell r="X676" t="str">
            <v>石敏</v>
          </cell>
        </row>
        <row r="677">
          <cell r="B677" t="str">
            <v>G513422200703180714</v>
          </cell>
          <cell r="C677">
            <v>15</v>
          </cell>
          <cell r="D677" t="str">
            <v>政史地</v>
          </cell>
          <cell r="E677" t="str">
            <v>兰伍力</v>
          </cell>
          <cell r="F677">
            <v>282</v>
          </cell>
          <cell r="G677">
            <v>74</v>
          </cell>
          <cell r="H677" t="str">
            <v>易涛</v>
          </cell>
          <cell r="I677">
            <v>30</v>
          </cell>
          <cell r="J677" t="str">
            <v>邓国华</v>
          </cell>
          <cell r="K677">
            <v>41</v>
          </cell>
          <cell r="L677" t="str">
            <v>田维婷</v>
          </cell>
          <cell r="M677">
            <v>14</v>
          </cell>
          <cell r="N677" t="str">
            <v>赵建超</v>
          </cell>
          <cell r="O677">
            <v>24</v>
          </cell>
          <cell r="P677" t="str">
            <v>宁建康</v>
          </cell>
          <cell r="Q677">
            <v>20</v>
          </cell>
          <cell r="R677" t="str">
            <v>彭桦</v>
          </cell>
          <cell r="S677">
            <v>43</v>
          </cell>
          <cell r="T677" t="str">
            <v>马巫各</v>
          </cell>
          <cell r="U677">
            <v>38</v>
          </cell>
          <cell r="V677" t="str">
            <v>降初里</v>
          </cell>
          <cell r="W677">
            <v>56</v>
          </cell>
          <cell r="X677" t="str">
            <v>石敏</v>
          </cell>
        </row>
        <row r="678">
          <cell r="B678" t="str">
            <v>G513422200703282112</v>
          </cell>
          <cell r="C678">
            <v>15</v>
          </cell>
          <cell r="D678" t="str">
            <v>政史地</v>
          </cell>
          <cell r="E678" t="str">
            <v>杨晨曦</v>
          </cell>
          <cell r="F678">
            <v>293</v>
          </cell>
          <cell r="G678">
            <v>72</v>
          </cell>
          <cell r="H678" t="str">
            <v>易涛</v>
          </cell>
          <cell r="I678">
            <v>59</v>
          </cell>
          <cell r="J678" t="str">
            <v>邓国华</v>
          </cell>
          <cell r="K678">
            <v>31</v>
          </cell>
          <cell r="L678" t="str">
            <v>田维婷</v>
          </cell>
          <cell r="M678">
            <v>13</v>
          </cell>
          <cell r="N678" t="str">
            <v>赵建超</v>
          </cell>
          <cell r="O678">
            <v>16</v>
          </cell>
          <cell r="P678" t="str">
            <v>宁建康</v>
          </cell>
          <cell r="Q678">
            <v>11</v>
          </cell>
          <cell r="R678" t="str">
            <v>彭桦</v>
          </cell>
          <cell r="S678">
            <v>48</v>
          </cell>
          <cell r="T678" t="str">
            <v>马巫各</v>
          </cell>
          <cell r="U678">
            <v>37</v>
          </cell>
          <cell r="V678" t="str">
            <v>降初里</v>
          </cell>
          <cell r="W678">
            <v>46</v>
          </cell>
          <cell r="X678" t="str">
            <v>石敏</v>
          </cell>
        </row>
        <row r="679">
          <cell r="B679" t="str">
            <v>G513422200702124219</v>
          </cell>
          <cell r="C679">
            <v>15</v>
          </cell>
          <cell r="D679" t="str">
            <v>政史地</v>
          </cell>
          <cell r="E679" t="str">
            <v>哈巴若</v>
          </cell>
          <cell r="F679">
            <v>275.5</v>
          </cell>
          <cell r="G679">
            <v>70</v>
          </cell>
          <cell r="H679" t="str">
            <v>易涛</v>
          </cell>
          <cell r="I679">
            <v>38</v>
          </cell>
          <cell r="J679" t="str">
            <v>邓国华</v>
          </cell>
          <cell r="K679">
            <v>35.5</v>
          </cell>
          <cell r="L679" t="str">
            <v>田维婷</v>
          </cell>
          <cell r="M679">
            <v>21</v>
          </cell>
          <cell r="N679" t="str">
            <v>赵建超</v>
          </cell>
          <cell r="O679">
            <v>13</v>
          </cell>
          <cell r="P679" t="str">
            <v>宁建康</v>
          </cell>
          <cell r="Q679">
            <v>20</v>
          </cell>
          <cell r="R679" t="str">
            <v>彭桦</v>
          </cell>
          <cell r="S679">
            <v>51</v>
          </cell>
          <cell r="T679" t="str">
            <v>马巫各</v>
          </cell>
          <cell r="U679">
            <v>42</v>
          </cell>
          <cell r="V679" t="str">
            <v>降初里</v>
          </cell>
          <cell r="W679">
            <v>39</v>
          </cell>
          <cell r="X679" t="str">
            <v>石敏</v>
          </cell>
        </row>
        <row r="680">
          <cell r="B680" t="str">
            <v>G513422200206126047</v>
          </cell>
          <cell r="C680">
            <v>15</v>
          </cell>
          <cell r="D680" t="str">
            <v>政史地</v>
          </cell>
          <cell r="E680" t="str">
            <v>祝玛央宗</v>
          </cell>
          <cell r="F680">
            <v>277.5</v>
          </cell>
          <cell r="G680">
            <v>68</v>
          </cell>
          <cell r="H680" t="str">
            <v>易涛</v>
          </cell>
          <cell r="I680">
            <v>43</v>
          </cell>
          <cell r="J680" t="str">
            <v>邓国华</v>
          </cell>
          <cell r="K680">
            <v>30.5</v>
          </cell>
          <cell r="L680" t="str">
            <v>田维婷</v>
          </cell>
          <cell r="M680">
            <v>5</v>
          </cell>
          <cell r="N680" t="str">
            <v>赵建超</v>
          </cell>
          <cell r="O680">
            <v>14</v>
          </cell>
          <cell r="P680" t="str">
            <v>宁建康</v>
          </cell>
          <cell r="Q680">
            <v>32</v>
          </cell>
          <cell r="R680" t="str">
            <v>彭桦</v>
          </cell>
          <cell r="S680">
            <v>51</v>
          </cell>
          <cell r="T680" t="str">
            <v>马巫各</v>
          </cell>
          <cell r="U680">
            <v>38</v>
          </cell>
          <cell r="V680" t="str">
            <v>降初里</v>
          </cell>
          <cell r="W680">
            <v>47</v>
          </cell>
          <cell r="X680" t="str">
            <v>石敏</v>
          </cell>
        </row>
        <row r="681">
          <cell r="B681" t="str">
            <v>G513422200702110917</v>
          </cell>
          <cell r="C681">
            <v>15</v>
          </cell>
          <cell r="D681" t="str">
            <v>政史地</v>
          </cell>
          <cell r="E681" t="str">
            <v>杨宇龙</v>
          </cell>
          <cell r="F681">
            <v>284.5</v>
          </cell>
          <cell r="G681">
            <v>87</v>
          </cell>
          <cell r="H681" t="str">
            <v>易涛</v>
          </cell>
          <cell r="I681">
            <v>30</v>
          </cell>
          <cell r="J681" t="str">
            <v>邓国华</v>
          </cell>
          <cell r="K681">
            <v>26.5</v>
          </cell>
          <cell r="L681" t="str">
            <v>田维婷</v>
          </cell>
          <cell r="M681">
            <v>13</v>
          </cell>
          <cell r="N681" t="str">
            <v>赵建超</v>
          </cell>
          <cell r="O681">
            <v>11</v>
          </cell>
          <cell r="P681" t="str">
            <v>宁建康</v>
          </cell>
          <cell r="Q681">
            <v>16</v>
          </cell>
          <cell r="R681" t="str">
            <v>彭桦</v>
          </cell>
          <cell r="S681">
            <v>43</v>
          </cell>
          <cell r="T681" t="str">
            <v>马巫各</v>
          </cell>
          <cell r="U681">
            <v>50</v>
          </cell>
          <cell r="V681" t="str">
            <v>降初里</v>
          </cell>
          <cell r="W681">
            <v>48</v>
          </cell>
          <cell r="X681" t="str">
            <v>石敏</v>
          </cell>
        </row>
        <row r="682">
          <cell r="B682" t="str">
            <v>G513422200512220314</v>
          </cell>
          <cell r="C682">
            <v>15</v>
          </cell>
          <cell r="D682" t="str">
            <v>政史地</v>
          </cell>
          <cell r="E682" t="str">
            <v>仁青次尔</v>
          </cell>
          <cell r="F682">
            <v>269.5</v>
          </cell>
          <cell r="G682">
            <v>73</v>
          </cell>
          <cell r="H682" t="str">
            <v>易涛</v>
          </cell>
          <cell r="I682">
            <v>15</v>
          </cell>
          <cell r="J682" t="str">
            <v>邓国华</v>
          </cell>
          <cell r="K682">
            <v>37.5</v>
          </cell>
          <cell r="L682" t="str">
            <v>田维婷</v>
          </cell>
          <cell r="M682">
            <v>12</v>
          </cell>
          <cell r="N682" t="str">
            <v>赵建超</v>
          </cell>
          <cell r="O682">
            <v>15</v>
          </cell>
          <cell r="P682" t="str">
            <v>宁建康</v>
          </cell>
          <cell r="Q682">
            <v>25</v>
          </cell>
          <cell r="R682" t="str">
            <v>彭桦</v>
          </cell>
          <cell r="S682">
            <v>51</v>
          </cell>
          <cell r="T682" t="str">
            <v>马巫各</v>
          </cell>
          <cell r="U682">
            <v>45</v>
          </cell>
          <cell r="V682" t="str">
            <v>降初里</v>
          </cell>
          <cell r="W682">
            <v>48</v>
          </cell>
          <cell r="X682" t="str">
            <v>石敏</v>
          </cell>
        </row>
        <row r="683">
          <cell r="B683" t="str">
            <v>G513422200503186214</v>
          </cell>
          <cell r="C683">
            <v>15</v>
          </cell>
          <cell r="D683" t="str">
            <v>政史地</v>
          </cell>
          <cell r="E683" t="str">
            <v>鲁小兵</v>
          </cell>
          <cell r="F683">
            <v>272</v>
          </cell>
          <cell r="G683">
            <v>81</v>
          </cell>
          <cell r="H683" t="str">
            <v>易涛</v>
          </cell>
          <cell r="I683">
            <v>32</v>
          </cell>
          <cell r="J683" t="str">
            <v>邓国华</v>
          </cell>
          <cell r="K683">
            <v>32</v>
          </cell>
          <cell r="L683" t="str">
            <v>田维婷</v>
          </cell>
          <cell r="M683">
            <v>11</v>
          </cell>
          <cell r="N683" t="str">
            <v>赵建超</v>
          </cell>
          <cell r="O683">
            <v>13</v>
          </cell>
          <cell r="P683" t="str">
            <v>宁建康</v>
          </cell>
          <cell r="Q683">
            <v>23</v>
          </cell>
          <cell r="R683" t="str">
            <v>彭桦</v>
          </cell>
          <cell r="S683">
            <v>33</v>
          </cell>
          <cell r="T683" t="str">
            <v>马巫各</v>
          </cell>
          <cell r="U683">
            <v>42</v>
          </cell>
          <cell r="V683" t="str">
            <v>降初里</v>
          </cell>
          <cell r="W683">
            <v>52</v>
          </cell>
          <cell r="X683" t="str">
            <v>石敏</v>
          </cell>
        </row>
        <row r="684">
          <cell r="B684" t="str">
            <v>G513422200601186824</v>
          </cell>
          <cell r="C684">
            <v>15</v>
          </cell>
          <cell r="D684" t="str">
            <v>政史地</v>
          </cell>
          <cell r="E684" t="str">
            <v>邱冬秀</v>
          </cell>
          <cell r="F684">
            <v>280.5</v>
          </cell>
          <cell r="G684">
            <v>79</v>
          </cell>
          <cell r="H684" t="str">
            <v>易涛</v>
          </cell>
          <cell r="I684">
            <v>35</v>
          </cell>
          <cell r="J684" t="str">
            <v>邓国华</v>
          </cell>
          <cell r="K684">
            <v>51.5</v>
          </cell>
          <cell r="L684" t="str">
            <v>田维婷</v>
          </cell>
          <cell r="M684">
            <v>4</v>
          </cell>
          <cell r="N684" t="str">
            <v>赵建超</v>
          </cell>
          <cell r="O684">
            <v>22</v>
          </cell>
          <cell r="P684" t="str">
            <v>宁建康</v>
          </cell>
          <cell r="Q684">
            <v>12</v>
          </cell>
          <cell r="R684" t="str">
            <v>彭桦</v>
          </cell>
          <cell r="S684">
            <v>34</v>
          </cell>
          <cell r="T684" t="str">
            <v>马巫各</v>
          </cell>
          <cell r="U684">
            <v>38</v>
          </cell>
          <cell r="V684" t="str">
            <v>降初里</v>
          </cell>
          <cell r="W684">
            <v>43</v>
          </cell>
          <cell r="X684" t="str">
            <v>石敏</v>
          </cell>
        </row>
      </sheetData>
      <sheetData sheetId="3">
        <row r="1">
          <cell r="B1"/>
          <cell r="C1" t="str">
            <v>班级</v>
          </cell>
          <cell r="D1" t="str">
            <v>科类</v>
          </cell>
          <cell r="E1" t="str">
            <v>姓名</v>
          </cell>
          <cell r="F1" t="str">
            <v>总分</v>
          </cell>
          <cell r="G1" t="str">
            <v>语文</v>
          </cell>
          <cell r="H1"/>
          <cell r="I1" t="str">
            <v>数学</v>
          </cell>
          <cell r="J1"/>
          <cell r="K1" t="str">
            <v>英语</v>
          </cell>
          <cell r="L1"/>
          <cell r="M1" t="str">
            <v>物理/历史</v>
          </cell>
          <cell r="N1"/>
          <cell r="O1" t="str">
            <v>化学</v>
          </cell>
          <cell r="P1"/>
          <cell r="Q1" t="str">
            <v>生物</v>
          </cell>
          <cell r="R1"/>
          <cell r="S1" t="str">
            <v>政治</v>
          </cell>
          <cell r="T1"/>
          <cell r="U1" t="str">
            <v>地理</v>
          </cell>
          <cell r="V1"/>
          <cell r="W1" t="str">
            <v>科类</v>
          </cell>
        </row>
        <row r="2">
          <cell r="B2"/>
          <cell r="C2"/>
          <cell r="D2"/>
          <cell r="E2"/>
          <cell r="F2"/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  <cell r="Q2" t="str">
            <v>成绩</v>
          </cell>
          <cell r="R2" t="str">
            <v>教师</v>
          </cell>
          <cell r="S2" t="str">
            <v>成绩</v>
          </cell>
          <cell r="T2" t="str">
            <v>教师</v>
          </cell>
          <cell r="U2" t="str">
            <v>成绩</v>
          </cell>
          <cell r="V2" t="str">
            <v>教师</v>
          </cell>
          <cell r="W2"/>
        </row>
        <row r="3">
          <cell r="B3" t="str">
            <v>G513422200603181525</v>
          </cell>
          <cell r="C3">
            <v>7</v>
          </cell>
          <cell r="D3" t="str">
            <v>物生地</v>
          </cell>
          <cell r="E3" t="str">
            <v>马晓月</v>
          </cell>
          <cell r="F3">
            <v>419</v>
          </cell>
          <cell r="G3">
            <v>77</v>
          </cell>
          <cell r="H3" t="str">
            <v>李正琪</v>
          </cell>
          <cell r="I3">
            <v>95</v>
          </cell>
          <cell r="J3" t="str">
            <v>曹云萍</v>
          </cell>
          <cell r="K3">
            <v>43</v>
          </cell>
          <cell r="L3" t="str">
            <v>陈国萍</v>
          </cell>
          <cell r="M3">
            <v>47</v>
          </cell>
          <cell r="N3" t="str">
            <v>解超燕</v>
          </cell>
          <cell r="O3" t="str">
            <v/>
          </cell>
          <cell r="P3"/>
          <cell r="Q3">
            <v>73</v>
          </cell>
          <cell r="R3" t="str">
            <v>尼玛布池</v>
          </cell>
          <cell r="S3" t="str">
            <v/>
          </cell>
          <cell r="T3"/>
          <cell r="U3">
            <v>84</v>
          </cell>
          <cell r="V3" t="str">
            <v>米晓妹</v>
          </cell>
          <cell r="W3" t="str">
            <v>物理类</v>
          </cell>
        </row>
        <row r="4">
          <cell r="B4" t="str">
            <v>G513422200603062921</v>
          </cell>
          <cell r="C4">
            <v>7</v>
          </cell>
          <cell r="D4" t="str">
            <v>物生地</v>
          </cell>
          <cell r="E4" t="str">
            <v>马凯英</v>
          </cell>
          <cell r="F4">
            <v>393.5</v>
          </cell>
          <cell r="G4">
            <v>92</v>
          </cell>
          <cell r="H4" t="str">
            <v>李正琪</v>
          </cell>
          <cell r="I4">
            <v>51</v>
          </cell>
          <cell r="J4" t="str">
            <v>曹云萍</v>
          </cell>
          <cell r="K4">
            <v>93.5</v>
          </cell>
          <cell r="L4" t="str">
            <v>陈国萍</v>
          </cell>
          <cell r="M4">
            <v>33</v>
          </cell>
          <cell r="N4" t="str">
            <v>解超燕</v>
          </cell>
          <cell r="O4" t="str">
            <v/>
          </cell>
          <cell r="P4"/>
          <cell r="Q4">
            <v>62</v>
          </cell>
          <cell r="R4" t="str">
            <v>尼玛布池</v>
          </cell>
          <cell r="S4" t="str">
            <v/>
          </cell>
          <cell r="T4"/>
          <cell r="U4">
            <v>62</v>
          </cell>
          <cell r="V4" t="str">
            <v>米晓妹</v>
          </cell>
          <cell r="W4" t="str">
            <v>物理类</v>
          </cell>
        </row>
        <row r="5">
          <cell r="B5" t="str">
            <v>G513422200803112524</v>
          </cell>
          <cell r="C5">
            <v>7</v>
          </cell>
          <cell r="D5" t="str">
            <v>物生地</v>
          </cell>
          <cell r="E5" t="str">
            <v>赖兴莲</v>
          </cell>
          <cell r="F5">
            <v>359.5</v>
          </cell>
          <cell r="G5">
            <v>84</v>
          </cell>
          <cell r="H5" t="str">
            <v>李正琪</v>
          </cell>
          <cell r="I5">
            <v>71</v>
          </cell>
          <cell r="J5" t="str">
            <v>曹云萍</v>
          </cell>
          <cell r="K5">
            <v>41.5</v>
          </cell>
          <cell r="L5" t="str">
            <v>陈国萍</v>
          </cell>
          <cell r="M5">
            <v>36</v>
          </cell>
          <cell r="N5" t="str">
            <v>解超燕</v>
          </cell>
          <cell r="O5" t="str">
            <v/>
          </cell>
          <cell r="P5"/>
          <cell r="Q5">
            <v>54</v>
          </cell>
          <cell r="R5" t="str">
            <v>尼玛布池</v>
          </cell>
          <cell r="S5" t="str">
            <v/>
          </cell>
          <cell r="T5"/>
          <cell r="U5">
            <v>73</v>
          </cell>
          <cell r="V5" t="str">
            <v>米晓妹</v>
          </cell>
          <cell r="W5" t="str">
            <v>物理类</v>
          </cell>
        </row>
        <row r="6">
          <cell r="B6" t="str">
            <v>G513422200411152121</v>
          </cell>
          <cell r="C6">
            <v>7</v>
          </cell>
          <cell r="D6" t="str">
            <v>物生地</v>
          </cell>
          <cell r="E6" t="str">
            <v>李冬英</v>
          </cell>
          <cell r="F6">
            <v>354.5</v>
          </cell>
          <cell r="G6">
            <v>74</v>
          </cell>
          <cell r="H6" t="str">
            <v>李正琪</v>
          </cell>
          <cell r="I6">
            <v>61</v>
          </cell>
          <cell r="J6" t="str">
            <v>曹云萍</v>
          </cell>
          <cell r="K6">
            <v>62.5</v>
          </cell>
          <cell r="L6" t="str">
            <v>陈国萍</v>
          </cell>
          <cell r="M6">
            <v>34</v>
          </cell>
          <cell r="N6" t="str">
            <v>解超燕</v>
          </cell>
          <cell r="O6" t="str">
            <v/>
          </cell>
          <cell r="P6"/>
          <cell r="Q6">
            <v>55</v>
          </cell>
          <cell r="R6" t="str">
            <v>尼玛布池</v>
          </cell>
          <cell r="S6" t="str">
            <v/>
          </cell>
          <cell r="T6"/>
          <cell r="U6">
            <v>68</v>
          </cell>
          <cell r="V6" t="str">
            <v>米晓妹</v>
          </cell>
          <cell r="W6" t="str">
            <v>物理类</v>
          </cell>
        </row>
        <row r="7">
          <cell r="B7" t="str">
            <v>G513422200403020911</v>
          </cell>
          <cell r="C7">
            <v>7</v>
          </cell>
          <cell r="D7" t="str">
            <v>物生地</v>
          </cell>
          <cell r="E7" t="str">
            <v>马军</v>
          </cell>
          <cell r="F7">
            <v>350.5</v>
          </cell>
          <cell r="G7">
            <v>85</v>
          </cell>
          <cell r="H7" t="str">
            <v>李正琪</v>
          </cell>
          <cell r="I7">
            <v>50</v>
          </cell>
          <cell r="J7" t="str">
            <v>曹云萍</v>
          </cell>
          <cell r="K7">
            <v>53.5</v>
          </cell>
          <cell r="L7" t="str">
            <v>陈国萍</v>
          </cell>
          <cell r="M7">
            <v>43</v>
          </cell>
          <cell r="N7" t="str">
            <v>解超燕</v>
          </cell>
          <cell r="O7" t="str">
            <v/>
          </cell>
          <cell r="P7"/>
          <cell r="Q7">
            <v>64</v>
          </cell>
          <cell r="R7" t="str">
            <v>尼玛布池</v>
          </cell>
          <cell r="S7" t="str">
            <v/>
          </cell>
          <cell r="T7"/>
          <cell r="U7">
            <v>55</v>
          </cell>
          <cell r="V7" t="str">
            <v>米晓妹</v>
          </cell>
          <cell r="W7" t="str">
            <v>物理类</v>
          </cell>
        </row>
        <row r="8">
          <cell r="B8" t="str">
            <v>G513422200512051522</v>
          </cell>
          <cell r="C8">
            <v>7</v>
          </cell>
          <cell r="D8" t="str">
            <v>物生地</v>
          </cell>
          <cell r="E8" t="str">
            <v>沈梦英</v>
          </cell>
          <cell r="F8">
            <v>346.5</v>
          </cell>
          <cell r="G8">
            <v>77</v>
          </cell>
          <cell r="H8" t="str">
            <v>李正琪</v>
          </cell>
          <cell r="I8">
            <v>34</v>
          </cell>
          <cell r="J8" t="str">
            <v>曹云萍</v>
          </cell>
          <cell r="K8">
            <v>44.5</v>
          </cell>
          <cell r="L8" t="str">
            <v>陈国萍</v>
          </cell>
          <cell r="M8">
            <v>35</v>
          </cell>
          <cell r="N8" t="str">
            <v>解超燕</v>
          </cell>
          <cell r="O8" t="str">
            <v/>
          </cell>
          <cell r="P8"/>
          <cell r="Q8">
            <v>66</v>
          </cell>
          <cell r="R8" t="str">
            <v>尼玛布池</v>
          </cell>
          <cell r="S8" t="str">
            <v/>
          </cell>
          <cell r="T8"/>
          <cell r="U8">
            <v>90</v>
          </cell>
          <cell r="V8" t="str">
            <v>米晓妹</v>
          </cell>
          <cell r="W8" t="str">
            <v>物理类</v>
          </cell>
        </row>
        <row r="9">
          <cell r="B9" t="str">
            <v>G513422200705206615</v>
          </cell>
          <cell r="C9">
            <v>7</v>
          </cell>
          <cell r="D9" t="str">
            <v>物生地</v>
          </cell>
          <cell r="E9" t="str">
            <v>胡杜基</v>
          </cell>
          <cell r="F9">
            <v>345.5</v>
          </cell>
          <cell r="G9">
            <v>85</v>
          </cell>
          <cell r="H9" t="str">
            <v>李正琪</v>
          </cell>
          <cell r="I9">
            <v>47</v>
          </cell>
          <cell r="J9" t="str">
            <v>曹云萍</v>
          </cell>
          <cell r="K9">
            <v>61.5</v>
          </cell>
          <cell r="L9" t="str">
            <v>陈国萍</v>
          </cell>
          <cell r="M9">
            <v>28</v>
          </cell>
          <cell r="N9" t="str">
            <v>解超燕</v>
          </cell>
          <cell r="O9" t="str">
            <v/>
          </cell>
          <cell r="P9"/>
          <cell r="Q9">
            <v>57</v>
          </cell>
          <cell r="R9" t="str">
            <v>尼玛布池</v>
          </cell>
          <cell r="S9" t="str">
            <v/>
          </cell>
          <cell r="T9"/>
          <cell r="U9">
            <v>67</v>
          </cell>
          <cell r="V9" t="str">
            <v>米晓妹</v>
          </cell>
          <cell r="W9" t="str">
            <v>物理类</v>
          </cell>
        </row>
        <row r="10">
          <cell r="B10" t="str">
            <v>G513422200506251915</v>
          </cell>
          <cell r="C10">
            <v>7</v>
          </cell>
          <cell r="D10" t="str">
            <v>物生地</v>
          </cell>
          <cell r="E10" t="str">
            <v>李月光</v>
          </cell>
          <cell r="F10">
            <v>343.5</v>
          </cell>
          <cell r="G10">
            <v>88</v>
          </cell>
          <cell r="H10" t="str">
            <v>李正琪</v>
          </cell>
          <cell r="I10">
            <v>49</v>
          </cell>
          <cell r="J10" t="str">
            <v>曹云萍</v>
          </cell>
          <cell r="K10">
            <v>41.5</v>
          </cell>
          <cell r="L10" t="str">
            <v>陈国萍</v>
          </cell>
          <cell r="M10">
            <v>29</v>
          </cell>
          <cell r="N10" t="str">
            <v>解超燕</v>
          </cell>
          <cell r="O10" t="str">
            <v/>
          </cell>
          <cell r="P10"/>
          <cell r="Q10">
            <v>66</v>
          </cell>
          <cell r="R10" t="str">
            <v>尼玛布池</v>
          </cell>
          <cell r="S10" t="str">
            <v/>
          </cell>
          <cell r="T10"/>
          <cell r="U10">
            <v>70</v>
          </cell>
          <cell r="V10" t="str">
            <v>米晓妹</v>
          </cell>
          <cell r="W10" t="str">
            <v>物理类</v>
          </cell>
        </row>
        <row r="11">
          <cell r="B11" t="str">
            <v>G513422200611181314</v>
          </cell>
          <cell r="C11">
            <v>7</v>
          </cell>
          <cell r="D11" t="str">
            <v>物生地</v>
          </cell>
          <cell r="E11" t="str">
            <v>王海龙</v>
          </cell>
          <cell r="F11">
            <v>319.5</v>
          </cell>
          <cell r="G11">
            <v>89</v>
          </cell>
          <cell r="H11" t="str">
            <v>李正琪</v>
          </cell>
          <cell r="I11">
            <v>39</v>
          </cell>
          <cell r="J11" t="str">
            <v>曹云萍</v>
          </cell>
          <cell r="K11">
            <v>26.5</v>
          </cell>
          <cell r="L11" t="str">
            <v>陈国萍</v>
          </cell>
          <cell r="M11">
            <v>27</v>
          </cell>
          <cell r="N11" t="str">
            <v>解超燕</v>
          </cell>
          <cell r="O11" t="str">
            <v/>
          </cell>
          <cell r="P11"/>
          <cell r="Q11">
            <v>59</v>
          </cell>
          <cell r="R11" t="str">
            <v>尼玛布池</v>
          </cell>
          <cell r="S11" t="str">
            <v/>
          </cell>
          <cell r="T11"/>
          <cell r="U11">
            <v>79</v>
          </cell>
          <cell r="V11" t="str">
            <v>米晓妹</v>
          </cell>
          <cell r="W11" t="str">
            <v>物理类</v>
          </cell>
        </row>
        <row r="12">
          <cell r="B12" t="str">
            <v>G51342220060318382X</v>
          </cell>
          <cell r="C12">
            <v>7</v>
          </cell>
          <cell r="D12" t="str">
            <v>物生地</v>
          </cell>
          <cell r="E12" t="str">
            <v>边玛楚姆</v>
          </cell>
          <cell r="F12">
            <v>303.5</v>
          </cell>
          <cell r="G12">
            <v>75</v>
          </cell>
          <cell r="H12" t="str">
            <v>李正琪</v>
          </cell>
          <cell r="I12">
            <v>31</v>
          </cell>
          <cell r="J12" t="str">
            <v>曹云萍</v>
          </cell>
          <cell r="K12">
            <v>49.5</v>
          </cell>
          <cell r="L12" t="str">
            <v>陈国萍</v>
          </cell>
          <cell r="M12">
            <v>23</v>
          </cell>
          <cell r="N12" t="str">
            <v>解超燕</v>
          </cell>
          <cell r="O12" t="str">
            <v/>
          </cell>
          <cell r="P12"/>
          <cell r="Q12">
            <v>61</v>
          </cell>
          <cell r="R12" t="str">
            <v>尼玛布池</v>
          </cell>
          <cell r="S12" t="str">
            <v/>
          </cell>
          <cell r="T12"/>
          <cell r="U12">
            <v>64</v>
          </cell>
          <cell r="V12" t="str">
            <v>米晓妹</v>
          </cell>
          <cell r="W12" t="str">
            <v>物理类</v>
          </cell>
        </row>
        <row r="13">
          <cell r="B13" t="str">
            <v>G513422200512096616</v>
          </cell>
          <cell r="C13">
            <v>7</v>
          </cell>
          <cell r="D13" t="str">
            <v>物生地</v>
          </cell>
          <cell r="E13" t="str">
            <v>沈海政</v>
          </cell>
          <cell r="F13">
            <v>294.5</v>
          </cell>
          <cell r="G13">
            <v>69</v>
          </cell>
          <cell r="H13" t="str">
            <v>李正琪</v>
          </cell>
          <cell r="I13">
            <v>46</v>
          </cell>
          <cell r="J13" t="str">
            <v>曹云萍</v>
          </cell>
          <cell r="K13">
            <v>23.5</v>
          </cell>
          <cell r="L13" t="str">
            <v>陈国萍</v>
          </cell>
          <cell r="M13">
            <v>29</v>
          </cell>
          <cell r="N13" t="str">
            <v>解超燕</v>
          </cell>
          <cell r="O13" t="str">
            <v/>
          </cell>
          <cell r="P13"/>
          <cell r="Q13">
            <v>56</v>
          </cell>
          <cell r="R13" t="str">
            <v>尼玛布池</v>
          </cell>
          <cell r="S13" t="str">
            <v/>
          </cell>
          <cell r="T13"/>
          <cell r="U13">
            <v>71</v>
          </cell>
          <cell r="V13" t="str">
            <v>米晓妹</v>
          </cell>
          <cell r="W13" t="str">
            <v>物理类</v>
          </cell>
        </row>
        <row r="14">
          <cell r="B14" t="str">
            <v>G513422200703290016</v>
          </cell>
          <cell r="C14">
            <v>7</v>
          </cell>
          <cell r="D14" t="str">
            <v>物生地</v>
          </cell>
          <cell r="E14" t="str">
            <v>马永康</v>
          </cell>
          <cell r="F14">
            <v>249</v>
          </cell>
          <cell r="G14">
            <v>85</v>
          </cell>
          <cell r="H14" t="str">
            <v>李正琪</v>
          </cell>
          <cell r="I14">
            <v>23</v>
          </cell>
          <cell r="J14" t="str">
            <v>曹云萍</v>
          </cell>
          <cell r="K14">
            <v>55</v>
          </cell>
          <cell r="L14" t="str">
            <v>陈国萍</v>
          </cell>
          <cell r="M14">
            <v>18</v>
          </cell>
          <cell r="N14" t="str">
            <v>解超燕</v>
          </cell>
          <cell r="O14" t="str">
            <v/>
          </cell>
          <cell r="P14"/>
          <cell r="Q14">
            <v>30</v>
          </cell>
          <cell r="R14" t="str">
            <v>尼玛布池</v>
          </cell>
          <cell r="S14" t="str">
            <v/>
          </cell>
          <cell r="T14"/>
          <cell r="U14">
            <v>38</v>
          </cell>
          <cell r="V14" t="str">
            <v>米晓妹</v>
          </cell>
          <cell r="W14" t="str">
            <v>物理类</v>
          </cell>
        </row>
        <row r="15">
          <cell r="B15" t="str">
            <v>G513422200609206017</v>
          </cell>
          <cell r="C15">
            <v>1</v>
          </cell>
          <cell r="D15" t="str">
            <v>物化生</v>
          </cell>
          <cell r="E15" t="str">
            <v>仁青杜基</v>
          </cell>
          <cell r="F15">
            <v>651</v>
          </cell>
          <cell r="G15">
            <v>118</v>
          </cell>
          <cell r="H15" t="str">
            <v>周菊明</v>
          </cell>
          <cell r="I15">
            <v>146</v>
          </cell>
          <cell r="J15" t="str">
            <v>赵云川</v>
          </cell>
          <cell r="K15">
            <v>115</v>
          </cell>
          <cell r="L15" t="str">
            <v>拉初</v>
          </cell>
          <cell r="M15">
            <v>74</v>
          </cell>
          <cell r="N15" t="str">
            <v>赵建超</v>
          </cell>
          <cell r="O15">
            <v>100</v>
          </cell>
          <cell r="P15" t="str">
            <v>叶小军</v>
          </cell>
          <cell r="Q15">
            <v>98</v>
          </cell>
          <cell r="R15" t="str">
            <v>彭桦</v>
          </cell>
          <cell r="S15" t="str">
            <v/>
          </cell>
          <cell r="T15"/>
          <cell r="U15" t="str">
            <v/>
          </cell>
          <cell r="V15"/>
          <cell r="W15" t="str">
            <v>物理类</v>
          </cell>
        </row>
        <row r="16">
          <cell r="B16" t="str">
            <v>G513422200708114417</v>
          </cell>
          <cell r="C16">
            <v>1</v>
          </cell>
          <cell r="D16" t="str">
            <v>物化生</v>
          </cell>
          <cell r="E16" t="str">
            <v>杨东生</v>
          </cell>
          <cell r="F16">
            <v>633</v>
          </cell>
          <cell r="G16">
            <v>105</v>
          </cell>
          <cell r="H16" t="str">
            <v>周菊明</v>
          </cell>
          <cell r="I16">
            <v>132</v>
          </cell>
          <cell r="J16" t="str">
            <v>赵云川</v>
          </cell>
          <cell r="K16">
            <v>135</v>
          </cell>
          <cell r="L16" t="str">
            <v>拉初</v>
          </cell>
          <cell r="M16">
            <v>73</v>
          </cell>
          <cell r="N16" t="str">
            <v>赵建超</v>
          </cell>
          <cell r="O16">
            <v>100</v>
          </cell>
          <cell r="P16" t="str">
            <v>叶小军</v>
          </cell>
          <cell r="Q16">
            <v>88</v>
          </cell>
          <cell r="R16" t="str">
            <v>彭桦</v>
          </cell>
          <cell r="S16" t="str">
            <v/>
          </cell>
          <cell r="T16"/>
          <cell r="U16" t="str">
            <v/>
          </cell>
          <cell r="V16"/>
          <cell r="W16" t="str">
            <v>物理类</v>
          </cell>
        </row>
        <row r="17">
          <cell r="B17" t="str">
            <v>G513422200605053818</v>
          </cell>
          <cell r="C17">
            <v>1</v>
          </cell>
          <cell r="D17" t="str">
            <v>物化生</v>
          </cell>
          <cell r="E17" t="str">
            <v>马文海</v>
          </cell>
          <cell r="F17">
            <v>582</v>
          </cell>
          <cell r="G17">
            <v>103</v>
          </cell>
          <cell r="H17" t="str">
            <v>周菊明</v>
          </cell>
          <cell r="I17">
            <v>108</v>
          </cell>
          <cell r="J17" t="str">
            <v>赵云川</v>
          </cell>
          <cell r="K17">
            <v>99</v>
          </cell>
          <cell r="L17" t="str">
            <v>拉初</v>
          </cell>
          <cell r="M17">
            <v>80</v>
          </cell>
          <cell r="N17" t="str">
            <v>赵建超</v>
          </cell>
          <cell r="O17">
            <v>100</v>
          </cell>
          <cell r="P17" t="str">
            <v>叶小军</v>
          </cell>
          <cell r="Q17">
            <v>92</v>
          </cell>
          <cell r="R17" t="str">
            <v>彭桦</v>
          </cell>
          <cell r="S17" t="str">
            <v/>
          </cell>
          <cell r="T17"/>
          <cell r="U17" t="str">
            <v/>
          </cell>
          <cell r="V17"/>
          <cell r="W17" t="str">
            <v>物理类</v>
          </cell>
        </row>
        <row r="18">
          <cell r="B18" t="str">
            <v>G51342220070812341X</v>
          </cell>
          <cell r="C18">
            <v>1</v>
          </cell>
          <cell r="D18" t="str">
            <v>物化生</v>
          </cell>
          <cell r="E18" t="str">
            <v>潘路阳</v>
          </cell>
          <cell r="F18">
            <v>609</v>
          </cell>
          <cell r="G18">
            <v>116</v>
          </cell>
          <cell r="H18" t="str">
            <v>周菊明</v>
          </cell>
          <cell r="I18">
            <v>115</v>
          </cell>
          <cell r="J18" t="str">
            <v>赵云川</v>
          </cell>
          <cell r="K18">
            <v>112</v>
          </cell>
          <cell r="L18" t="str">
            <v>拉初</v>
          </cell>
          <cell r="M18">
            <v>75</v>
          </cell>
          <cell r="N18" t="str">
            <v>赵建超</v>
          </cell>
          <cell r="O18">
            <v>96</v>
          </cell>
          <cell r="P18" t="str">
            <v>叶小军</v>
          </cell>
          <cell r="Q18">
            <v>95</v>
          </cell>
          <cell r="R18" t="str">
            <v>彭桦</v>
          </cell>
          <cell r="S18" t="str">
            <v/>
          </cell>
          <cell r="T18"/>
          <cell r="U18" t="str">
            <v/>
          </cell>
          <cell r="V18"/>
          <cell r="W18" t="str">
            <v>物理类</v>
          </cell>
        </row>
        <row r="19">
          <cell r="B19" t="str">
            <v>G513422200708291317</v>
          </cell>
          <cell r="C19">
            <v>1</v>
          </cell>
          <cell r="D19" t="str">
            <v>物化生</v>
          </cell>
          <cell r="E19" t="str">
            <v>毛缘福</v>
          </cell>
          <cell r="F19">
            <v>537</v>
          </cell>
          <cell r="G19">
            <v>99</v>
          </cell>
          <cell r="H19" t="str">
            <v>周菊明</v>
          </cell>
          <cell r="I19">
            <v>107</v>
          </cell>
          <cell r="J19" t="str">
            <v>赵云川</v>
          </cell>
          <cell r="K19">
            <v>95</v>
          </cell>
          <cell r="L19" t="str">
            <v>拉初</v>
          </cell>
          <cell r="M19">
            <v>66</v>
          </cell>
          <cell r="N19" t="str">
            <v>赵建超</v>
          </cell>
          <cell r="O19">
            <v>93</v>
          </cell>
          <cell r="P19" t="str">
            <v>叶小军</v>
          </cell>
          <cell r="Q19">
            <v>77</v>
          </cell>
          <cell r="R19" t="str">
            <v>彭桦</v>
          </cell>
          <cell r="S19" t="str">
            <v/>
          </cell>
          <cell r="T19"/>
          <cell r="U19" t="str">
            <v/>
          </cell>
          <cell r="V19"/>
          <cell r="W19" t="str">
            <v>物理类</v>
          </cell>
        </row>
        <row r="20">
          <cell r="B20" t="str">
            <v>G513422200701205025</v>
          </cell>
          <cell r="C20">
            <v>1</v>
          </cell>
          <cell r="D20" t="str">
            <v>物化生</v>
          </cell>
          <cell r="E20" t="str">
            <v>次里拉姆</v>
          </cell>
          <cell r="F20">
            <v>600</v>
          </cell>
          <cell r="G20">
            <v>105</v>
          </cell>
          <cell r="H20" t="str">
            <v>周菊明</v>
          </cell>
          <cell r="I20">
            <v>106</v>
          </cell>
          <cell r="J20" t="str">
            <v>赵云川</v>
          </cell>
          <cell r="K20">
            <v>129</v>
          </cell>
          <cell r="L20" t="str">
            <v>拉初</v>
          </cell>
          <cell r="M20">
            <v>75</v>
          </cell>
          <cell r="N20" t="str">
            <v>赵建超</v>
          </cell>
          <cell r="O20">
            <v>92</v>
          </cell>
          <cell r="P20" t="str">
            <v>叶小军</v>
          </cell>
          <cell r="Q20">
            <v>93</v>
          </cell>
          <cell r="R20" t="str">
            <v>彭桦</v>
          </cell>
          <cell r="S20" t="str">
            <v/>
          </cell>
          <cell r="T20"/>
          <cell r="U20" t="str">
            <v/>
          </cell>
          <cell r="V20"/>
          <cell r="W20" t="str">
            <v>物理类</v>
          </cell>
        </row>
        <row r="21">
          <cell r="B21" t="str">
            <v>G51342220070426002X</v>
          </cell>
          <cell r="C21">
            <v>1</v>
          </cell>
          <cell r="D21" t="str">
            <v>物化生</v>
          </cell>
          <cell r="E21" t="str">
            <v>杨语曦</v>
          </cell>
          <cell r="F21">
            <v>576.5</v>
          </cell>
          <cell r="G21">
            <v>118</v>
          </cell>
          <cell r="H21" t="str">
            <v>周菊明</v>
          </cell>
          <cell r="I21">
            <v>106</v>
          </cell>
          <cell r="J21" t="str">
            <v>赵云川</v>
          </cell>
          <cell r="K21">
            <v>125.5</v>
          </cell>
          <cell r="L21" t="str">
            <v>拉初</v>
          </cell>
          <cell r="M21">
            <v>44</v>
          </cell>
          <cell r="N21" t="str">
            <v>赵建超</v>
          </cell>
          <cell r="O21">
            <v>90</v>
          </cell>
          <cell r="P21" t="str">
            <v>叶小军</v>
          </cell>
          <cell r="Q21">
            <v>93</v>
          </cell>
          <cell r="R21" t="str">
            <v>彭桦</v>
          </cell>
          <cell r="S21" t="str">
            <v/>
          </cell>
          <cell r="T21"/>
          <cell r="U21" t="str">
            <v/>
          </cell>
          <cell r="V21"/>
          <cell r="W21" t="str">
            <v>物理类</v>
          </cell>
        </row>
        <row r="22">
          <cell r="B22" t="str">
            <v>G513422200405285016</v>
          </cell>
          <cell r="C22">
            <v>1</v>
          </cell>
          <cell r="D22" t="str">
            <v>物化生</v>
          </cell>
          <cell r="E22" t="str">
            <v>英扎次里</v>
          </cell>
          <cell r="F22">
            <v>562.5</v>
          </cell>
          <cell r="G22">
            <v>114</v>
          </cell>
          <cell r="H22" t="str">
            <v>周菊明</v>
          </cell>
          <cell r="I22">
            <v>108</v>
          </cell>
          <cell r="J22" t="str">
            <v>赵云川</v>
          </cell>
          <cell r="K22">
            <v>107.5</v>
          </cell>
          <cell r="L22" t="str">
            <v>拉初</v>
          </cell>
          <cell r="M22">
            <v>54</v>
          </cell>
          <cell r="N22" t="str">
            <v>赵建超</v>
          </cell>
          <cell r="O22">
            <v>90</v>
          </cell>
          <cell r="P22" t="str">
            <v>叶小军</v>
          </cell>
          <cell r="Q22">
            <v>89</v>
          </cell>
          <cell r="R22" t="str">
            <v>彭桦</v>
          </cell>
          <cell r="S22" t="str">
            <v/>
          </cell>
          <cell r="T22"/>
          <cell r="U22" t="str">
            <v/>
          </cell>
          <cell r="V22"/>
          <cell r="W22" t="str">
            <v>物理类</v>
          </cell>
        </row>
        <row r="23">
          <cell r="B23" t="str">
            <v>G513422200611156821</v>
          </cell>
          <cell r="C23">
            <v>1</v>
          </cell>
          <cell r="D23" t="str">
            <v>物化生</v>
          </cell>
          <cell r="E23" t="str">
            <v>棒丑</v>
          </cell>
          <cell r="F23">
            <v>550.5</v>
          </cell>
          <cell r="G23">
            <v>107</v>
          </cell>
          <cell r="H23" t="str">
            <v>周菊明</v>
          </cell>
          <cell r="I23">
            <v>94</v>
          </cell>
          <cell r="J23" t="str">
            <v>赵云川</v>
          </cell>
          <cell r="K23">
            <v>120.5</v>
          </cell>
          <cell r="L23" t="str">
            <v>拉初</v>
          </cell>
          <cell r="M23">
            <v>55</v>
          </cell>
          <cell r="N23" t="str">
            <v>赵建超</v>
          </cell>
          <cell r="O23">
            <v>90</v>
          </cell>
          <cell r="P23" t="str">
            <v>叶小军</v>
          </cell>
          <cell r="Q23">
            <v>84</v>
          </cell>
          <cell r="R23" t="str">
            <v>彭桦</v>
          </cell>
          <cell r="S23" t="str">
            <v/>
          </cell>
          <cell r="T23"/>
          <cell r="U23" t="str">
            <v/>
          </cell>
          <cell r="V23"/>
          <cell r="W23" t="str">
            <v>物理类</v>
          </cell>
        </row>
        <row r="24">
          <cell r="B24" t="str">
            <v>G513422200707132525</v>
          </cell>
          <cell r="C24">
            <v>1</v>
          </cell>
          <cell r="D24" t="str">
            <v>物化生</v>
          </cell>
          <cell r="E24" t="str">
            <v>杨利君</v>
          </cell>
          <cell r="F24">
            <v>551.5</v>
          </cell>
          <cell r="G24">
            <v>114</v>
          </cell>
          <cell r="H24" t="str">
            <v>周菊明</v>
          </cell>
          <cell r="I24">
            <v>74</v>
          </cell>
          <cell r="J24" t="str">
            <v>赵云川</v>
          </cell>
          <cell r="K24">
            <v>126.5</v>
          </cell>
          <cell r="L24" t="str">
            <v>拉初</v>
          </cell>
          <cell r="M24">
            <v>48</v>
          </cell>
          <cell r="N24" t="str">
            <v>赵建超</v>
          </cell>
          <cell r="O24">
            <v>89</v>
          </cell>
          <cell r="P24" t="str">
            <v>叶小军</v>
          </cell>
          <cell r="Q24">
            <v>100</v>
          </cell>
          <cell r="R24" t="str">
            <v>彭桦</v>
          </cell>
          <cell r="S24" t="str">
            <v/>
          </cell>
          <cell r="T24"/>
          <cell r="U24" t="str">
            <v/>
          </cell>
          <cell r="V24"/>
          <cell r="W24" t="str">
            <v>物理类</v>
          </cell>
        </row>
        <row r="25">
          <cell r="B25" t="str">
            <v>G513422200705272727</v>
          </cell>
          <cell r="C25">
            <v>1</v>
          </cell>
          <cell r="D25" t="str">
            <v>物化生</v>
          </cell>
          <cell r="E25" t="str">
            <v>周静</v>
          </cell>
          <cell r="F25">
            <v>551.5</v>
          </cell>
          <cell r="G25">
            <v>111</v>
          </cell>
          <cell r="H25" t="str">
            <v>周菊明</v>
          </cell>
          <cell r="I25">
            <v>80</v>
          </cell>
          <cell r="J25" t="str">
            <v>赵云川</v>
          </cell>
          <cell r="K25">
            <v>117.5</v>
          </cell>
          <cell r="L25" t="str">
            <v>拉初</v>
          </cell>
          <cell r="M25">
            <v>64</v>
          </cell>
          <cell r="N25" t="str">
            <v>赵建超</v>
          </cell>
          <cell r="O25">
            <v>88</v>
          </cell>
          <cell r="P25" t="str">
            <v>叶小军</v>
          </cell>
          <cell r="Q25">
            <v>91</v>
          </cell>
          <cell r="R25" t="str">
            <v>彭桦</v>
          </cell>
          <cell r="S25" t="str">
            <v/>
          </cell>
          <cell r="T25"/>
          <cell r="U25" t="str">
            <v/>
          </cell>
          <cell r="V25"/>
          <cell r="W25" t="str">
            <v>物理类</v>
          </cell>
        </row>
        <row r="26">
          <cell r="B26" t="str">
            <v>G513422200710154610</v>
          </cell>
          <cell r="C26">
            <v>1</v>
          </cell>
          <cell r="D26" t="str">
            <v>物化生</v>
          </cell>
          <cell r="E26" t="str">
            <v>扎西杜基</v>
          </cell>
          <cell r="F26">
            <v>524</v>
          </cell>
          <cell r="G26">
            <v>108</v>
          </cell>
          <cell r="H26" t="str">
            <v>周菊明</v>
          </cell>
          <cell r="I26">
            <v>96</v>
          </cell>
          <cell r="J26" t="str">
            <v>赵云川</v>
          </cell>
          <cell r="K26">
            <v>95</v>
          </cell>
          <cell r="L26" t="str">
            <v>拉初</v>
          </cell>
          <cell r="M26">
            <v>60</v>
          </cell>
          <cell r="N26" t="str">
            <v>赵建超</v>
          </cell>
          <cell r="O26">
            <v>88</v>
          </cell>
          <cell r="P26" t="str">
            <v>叶小军</v>
          </cell>
          <cell r="Q26">
            <v>77</v>
          </cell>
          <cell r="R26" t="str">
            <v>彭桦</v>
          </cell>
          <cell r="S26" t="str">
            <v/>
          </cell>
          <cell r="T26"/>
          <cell r="U26" t="str">
            <v/>
          </cell>
          <cell r="V26"/>
          <cell r="W26" t="str">
            <v>物理类</v>
          </cell>
        </row>
        <row r="27">
          <cell r="B27" t="str">
            <v>G513422200506044430</v>
          </cell>
          <cell r="C27">
            <v>1</v>
          </cell>
          <cell r="D27" t="str">
            <v>物化生</v>
          </cell>
          <cell r="E27" t="str">
            <v>邱波</v>
          </cell>
          <cell r="F27">
            <v>505.5</v>
          </cell>
          <cell r="G27">
            <v>98</v>
          </cell>
          <cell r="H27" t="str">
            <v>周菊明</v>
          </cell>
          <cell r="I27">
            <v>101</v>
          </cell>
          <cell r="J27" t="str">
            <v>赵云川</v>
          </cell>
          <cell r="K27">
            <v>61.5</v>
          </cell>
          <cell r="L27" t="str">
            <v>拉初</v>
          </cell>
          <cell r="M27">
            <v>64</v>
          </cell>
          <cell r="N27" t="str">
            <v>赵建超</v>
          </cell>
          <cell r="O27">
            <v>88</v>
          </cell>
          <cell r="P27" t="str">
            <v>叶小军</v>
          </cell>
          <cell r="Q27">
            <v>93</v>
          </cell>
          <cell r="R27" t="str">
            <v>彭桦</v>
          </cell>
          <cell r="S27" t="str">
            <v/>
          </cell>
          <cell r="T27"/>
          <cell r="U27" t="str">
            <v/>
          </cell>
          <cell r="V27"/>
          <cell r="W27" t="str">
            <v>物理类</v>
          </cell>
        </row>
        <row r="28">
          <cell r="B28" t="str">
            <v>G513422200804185020</v>
          </cell>
          <cell r="C28">
            <v>1</v>
          </cell>
          <cell r="D28" t="str">
            <v>物化生</v>
          </cell>
          <cell r="E28" t="str">
            <v>降初布尺</v>
          </cell>
          <cell r="F28">
            <v>540</v>
          </cell>
          <cell r="G28">
            <v>110</v>
          </cell>
          <cell r="H28" t="str">
            <v>周菊明</v>
          </cell>
          <cell r="I28">
            <v>101</v>
          </cell>
          <cell r="J28" t="str">
            <v>赵云川</v>
          </cell>
          <cell r="K28">
            <v>111</v>
          </cell>
          <cell r="L28" t="str">
            <v>拉初</v>
          </cell>
          <cell r="M28">
            <v>52</v>
          </cell>
          <cell r="N28" t="str">
            <v>赵建超</v>
          </cell>
          <cell r="O28">
            <v>87</v>
          </cell>
          <cell r="P28" t="str">
            <v>叶小军</v>
          </cell>
          <cell r="Q28">
            <v>79</v>
          </cell>
          <cell r="R28" t="str">
            <v>彭桦</v>
          </cell>
          <cell r="S28" t="str">
            <v/>
          </cell>
          <cell r="T28"/>
          <cell r="U28" t="str">
            <v/>
          </cell>
          <cell r="V28"/>
          <cell r="W28" t="str">
            <v>物理类</v>
          </cell>
        </row>
        <row r="29">
          <cell r="B29" t="str">
            <v>G513422200605306619</v>
          </cell>
          <cell r="C29">
            <v>1</v>
          </cell>
          <cell r="D29" t="str">
            <v>物化生</v>
          </cell>
          <cell r="E29" t="str">
            <v>赵虎兵</v>
          </cell>
          <cell r="F29">
            <v>513</v>
          </cell>
          <cell r="G29">
            <v>100</v>
          </cell>
          <cell r="H29" t="str">
            <v>周菊明</v>
          </cell>
          <cell r="I29">
            <v>108</v>
          </cell>
          <cell r="J29" t="str">
            <v>赵云川</v>
          </cell>
          <cell r="K29">
            <v>80</v>
          </cell>
          <cell r="L29" t="str">
            <v>拉初</v>
          </cell>
          <cell r="M29">
            <v>51</v>
          </cell>
          <cell r="N29" t="str">
            <v>赵建超</v>
          </cell>
          <cell r="O29">
            <v>87</v>
          </cell>
          <cell r="P29" t="str">
            <v>叶小军</v>
          </cell>
          <cell r="Q29">
            <v>87</v>
          </cell>
          <cell r="R29" t="str">
            <v>彭桦</v>
          </cell>
          <cell r="S29" t="str">
            <v/>
          </cell>
          <cell r="T29"/>
          <cell r="U29" t="str">
            <v/>
          </cell>
          <cell r="V29"/>
          <cell r="W29" t="str">
            <v>物理类</v>
          </cell>
        </row>
        <row r="30">
          <cell r="B30" t="str">
            <v>G513422200607081521</v>
          </cell>
          <cell r="C30">
            <v>1</v>
          </cell>
          <cell r="D30" t="str">
            <v>物化生</v>
          </cell>
          <cell r="E30" t="str">
            <v>马金秀</v>
          </cell>
          <cell r="F30">
            <v>560.5</v>
          </cell>
          <cell r="G30">
            <v>99</v>
          </cell>
          <cell r="H30" t="str">
            <v>周菊明</v>
          </cell>
          <cell r="I30">
            <v>112</v>
          </cell>
          <cell r="J30" t="str">
            <v>赵云川</v>
          </cell>
          <cell r="K30">
            <v>114.5</v>
          </cell>
          <cell r="L30" t="str">
            <v>拉初</v>
          </cell>
          <cell r="M30">
            <v>65</v>
          </cell>
          <cell r="N30" t="str">
            <v>赵建超</v>
          </cell>
          <cell r="O30">
            <v>86</v>
          </cell>
          <cell r="P30" t="str">
            <v>叶小军</v>
          </cell>
          <cell r="Q30">
            <v>84</v>
          </cell>
          <cell r="R30" t="str">
            <v>彭桦</v>
          </cell>
          <cell r="S30" t="str">
            <v/>
          </cell>
          <cell r="T30"/>
          <cell r="U30" t="str">
            <v/>
          </cell>
          <cell r="V30"/>
          <cell r="W30" t="str">
            <v>物理类</v>
          </cell>
        </row>
        <row r="31">
          <cell r="B31" t="str">
            <v>G513422200803145027</v>
          </cell>
          <cell r="C31">
            <v>1</v>
          </cell>
          <cell r="D31" t="str">
            <v>物化生</v>
          </cell>
          <cell r="E31" t="str">
            <v>李孟仙</v>
          </cell>
          <cell r="F31">
            <v>536</v>
          </cell>
          <cell r="G31">
            <v>107</v>
          </cell>
          <cell r="H31" t="str">
            <v>周菊明</v>
          </cell>
          <cell r="I31">
            <v>95</v>
          </cell>
          <cell r="J31" t="str">
            <v>赵云川</v>
          </cell>
          <cell r="K31">
            <v>110</v>
          </cell>
          <cell r="L31" t="str">
            <v>拉初</v>
          </cell>
          <cell r="M31">
            <v>46</v>
          </cell>
          <cell r="N31" t="str">
            <v>赵建超</v>
          </cell>
          <cell r="O31">
            <v>86</v>
          </cell>
          <cell r="P31" t="str">
            <v>叶小军</v>
          </cell>
          <cell r="Q31">
            <v>92</v>
          </cell>
          <cell r="R31" t="str">
            <v>彭桦</v>
          </cell>
          <cell r="S31" t="str">
            <v/>
          </cell>
          <cell r="T31"/>
          <cell r="U31" t="str">
            <v/>
          </cell>
          <cell r="V31"/>
          <cell r="W31" t="str">
            <v>物理类</v>
          </cell>
        </row>
        <row r="32">
          <cell r="B32" t="str">
            <v>G513422200506077021</v>
          </cell>
          <cell r="C32">
            <v>1</v>
          </cell>
          <cell r="D32" t="str">
            <v>物化生</v>
          </cell>
          <cell r="E32" t="str">
            <v>苏朗折木</v>
          </cell>
          <cell r="F32">
            <v>526</v>
          </cell>
          <cell r="G32">
            <v>96</v>
          </cell>
          <cell r="H32" t="str">
            <v>周菊明</v>
          </cell>
          <cell r="I32">
            <v>107</v>
          </cell>
          <cell r="J32" t="str">
            <v>赵云川</v>
          </cell>
          <cell r="K32">
            <v>106</v>
          </cell>
          <cell r="L32" t="str">
            <v>拉初</v>
          </cell>
          <cell r="M32">
            <v>39</v>
          </cell>
          <cell r="N32" t="str">
            <v>赵建超</v>
          </cell>
          <cell r="O32">
            <v>86</v>
          </cell>
          <cell r="P32" t="str">
            <v>叶小军</v>
          </cell>
          <cell r="Q32">
            <v>92</v>
          </cell>
          <cell r="R32" t="str">
            <v>彭桦</v>
          </cell>
          <cell r="S32" t="str">
            <v/>
          </cell>
          <cell r="T32"/>
          <cell r="U32" t="str">
            <v/>
          </cell>
          <cell r="V32"/>
          <cell r="W32" t="str">
            <v>物理类</v>
          </cell>
        </row>
        <row r="33">
          <cell r="B33" t="str">
            <v>G513422200304071342</v>
          </cell>
          <cell r="C33">
            <v>1</v>
          </cell>
          <cell r="D33" t="str">
            <v>物化生</v>
          </cell>
          <cell r="E33" t="str">
            <v>毛国美</v>
          </cell>
          <cell r="F33">
            <v>524</v>
          </cell>
          <cell r="G33">
            <v>107</v>
          </cell>
          <cell r="H33" t="str">
            <v>周菊明</v>
          </cell>
          <cell r="I33">
            <v>90</v>
          </cell>
          <cell r="J33" t="str">
            <v>赵云川</v>
          </cell>
          <cell r="K33">
            <v>104</v>
          </cell>
          <cell r="L33" t="str">
            <v>拉初</v>
          </cell>
          <cell r="M33">
            <v>47</v>
          </cell>
          <cell r="N33" t="str">
            <v>赵建超</v>
          </cell>
          <cell r="O33">
            <v>86</v>
          </cell>
          <cell r="P33" t="str">
            <v>叶小军</v>
          </cell>
          <cell r="Q33">
            <v>90</v>
          </cell>
          <cell r="R33" t="str">
            <v>彭桦</v>
          </cell>
          <cell r="S33" t="str">
            <v/>
          </cell>
          <cell r="T33"/>
          <cell r="U33" t="str">
            <v/>
          </cell>
          <cell r="V33"/>
          <cell r="W33" t="str">
            <v>物理类</v>
          </cell>
        </row>
        <row r="34">
          <cell r="B34" t="str">
            <v>G513422200603262528</v>
          </cell>
          <cell r="C34">
            <v>1</v>
          </cell>
          <cell r="D34" t="str">
            <v>物化生</v>
          </cell>
          <cell r="E34" t="str">
            <v>范勇沙</v>
          </cell>
          <cell r="F34">
            <v>515</v>
          </cell>
          <cell r="G34">
            <v>114</v>
          </cell>
          <cell r="H34" t="str">
            <v>周菊明</v>
          </cell>
          <cell r="I34">
            <v>85</v>
          </cell>
          <cell r="J34" t="str">
            <v>赵云川</v>
          </cell>
          <cell r="K34">
            <v>109</v>
          </cell>
          <cell r="L34" t="str">
            <v>拉初</v>
          </cell>
          <cell r="M34">
            <v>38</v>
          </cell>
          <cell r="N34" t="str">
            <v>赵建超</v>
          </cell>
          <cell r="O34">
            <v>85</v>
          </cell>
          <cell r="P34" t="str">
            <v>叶小军</v>
          </cell>
          <cell r="Q34">
            <v>84</v>
          </cell>
          <cell r="R34" t="str">
            <v>彭桦</v>
          </cell>
          <cell r="S34" t="str">
            <v/>
          </cell>
          <cell r="T34"/>
          <cell r="U34" t="str">
            <v/>
          </cell>
          <cell r="V34"/>
          <cell r="W34" t="str">
            <v>物理类</v>
          </cell>
        </row>
        <row r="35">
          <cell r="B35" t="str">
            <v>G51342220050317191X</v>
          </cell>
          <cell r="C35">
            <v>1</v>
          </cell>
          <cell r="D35" t="str">
            <v>物化生</v>
          </cell>
          <cell r="E35" t="str">
            <v>马小龙</v>
          </cell>
          <cell r="F35">
            <v>503</v>
          </cell>
          <cell r="G35">
            <v>111</v>
          </cell>
          <cell r="H35" t="str">
            <v>周菊明</v>
          </cell>
          <cell r="I35">
            <v>68</v>
          </cell>
          <cell r="J35" t="str">
            <v>赵云川</v>
          </cell>
          <cell r="K35">
            <v>99</v>
          </cell>
          <cell r="L35" t="str">
            <v>拉初</v>
          </cell>
          <cell r="M35">
            <v>52</v>
          </cell>
          <cell r="N35" t="str">
            <v>赵建超</v>
          </cell>
          <cell r="O35">
            <v>85</v>
          </cell>
          <cell r="P35" t="str">
            <v>叶小军</v>
          </cell>
          <cell r="Q35">
            <v>88</v>
          </cell>
          <cell r="R35" t="str">
            <v>彭桦</v>
          </cell>
          <cell r="S35" t="str">
            <v/>
          </cell>
          <cell r="T35"/>
          <cell r="U35" t="str">
            <v/>
          </cell>
          <cell r="V35"/>
          <cell r="W35" t="str">
            <v>物理类</v>
          </cell>
        </row>
        <row r="36">
          <cell r="B36" t="str">
            <v>G51342220080501272X</v>
          </cell>
          <cell r="C36">
            <v>1</v>
          </cell>
          <cell r="D36" t="str">
            <v>物化生</v>
          </cell>
          <cell r="E36" t="str">
            <v>朱梦香</v>
          </cell>
          <cell r="F36">
            <v>504</v>
          </cell>
          <cell r="G36">
            <v>110</v>
          </cell>
          <cell r="H36" t="str">
            <v>周菊明</v>
          </cell>
          <cell r="I36">
            <v>86</v>
          </cell>
          <cell r="J36" t="str">
            <v>赵云川</v>
          </cell>
          <cell r="K36">
            <v>96</v>
          </cell>
          <cell r="L36" t="str">
            <v>拉初</v>
          </cell>
          <cell r="M36">
            <v>39</v>
          </cell>
          <cell r="N36" t="str">
            <v>赵建超</v>
          </cell>
          <cell r="O36">
            <v>83</v>
          </cell>
          <cell r="P36" t="str">
            <v>叶小军</v>
          </cell>
          <cell r="Q36">
            <v>90</v>
          </cell>
          <cell r="R36" t="str">
            <v>彭桦</v>
          </cell>
          <cell r="S36" t="str">
            <v/>
          </cell>
          <cell r="T36"/>
          <cell r="U36" t="str">
            <v/>
          </cell>
          <cell r="V36"/>
          <cell r="W36" t="str">
            <v>物理类</v>
          </cell>
        </row>
        <row r="37">
          <cell r="B37" t="str">
            <v>G513422200611011913</v>
          </cell>
          <cell r="C37">
            <v>7</v>
          </cell>
          <cell r="D37" t="str">
            <v>物化生</v>
          </cell>
          <cell r="E37" t="str">
            <v>何超吉</v>
          </cell>
          <cell r="F37">
            <v>454</v>
          </cell>
          <cell r="G37">
            <v>88</v>
          </cell>
          <cell r="H37" t="str">
            <v>李正琪</v>
          </cell>
          <cell r="I37">
            <v>84</v>
          </cell>
          <cell r="J37" t="str">
            <v>曹云萍</v>
          </cell>
          <cell r="K37">
            <v>63</v>
          </cell>
          <cell r="L37" t="str">
            <v>陈国萍</v>
          </cell>
          <cell r="M37">
            <v>52</v>
          </cell>
          <cell r="N37" t="str">
            <v>解超燕</v>
          </cell>
          <cell r="O37">
            <v>83</v>
          </cell>
          <cell r="P37" t="str">
            <v>叶小军</v>
          </cell>
          <cell r="Q37">
            <v>84</v>
          </cell>
          <cell r="R37" t="str">
            <v>尼玛布池</v>
          </cell>
          <cell r="S37" t="str">
            <v/>
          </cell>
          <cell r="T37"/>
          <cell r="U37" t="str">
            <v/>
          </cell>
          <cell r="V37"/>
          <cell r="W37" t="str">
            <v>物理类</v>
          </cell>
        </row>
        <row r="38">
          <cell r="B38" t="str">
            <v>G513422200603132512</v>
          </cell>
          <cell r="C38">
            <v>7</v>
          </cell>
          <cell r="D38" t="str">
            <v>物化生</v>
          </cell>
          <cell r="E38" t="str">
            <v>严正华</v>
          </cell>
          <cell r="F38">
            <v>378</v>
          </cell>
          <cell r="G38">
            <v>74</v>
          </cell>
          <cell r="H38" t="str">
            <v>李正琪</v>
          </cell>
          <cell r="I38">
            <v>68</v>
          </cell>
          <cell r="J38" t="str">
            <v>曹云萍</v>
          </cell>
          <cell r="K38">
            <v>43</v>
          </cell>
          <cell r="L38" t="str">
            <v>陈国萍</v>
          </cell>
          <cell r="M38">
            <v>42</v>
          </cell>
          <cell r="N38" t="str">
            <v>解超燕</v>
          </cell>
          <cell r="O38">
            <v>83</v>
          </cell>
          <cell r="P38" t="str">
            <v>叶小军</v>
          </cell>
          <cell r="Q38">
            <v>68</v>
          </cell>
          <cell r="R38" t="str">
            <v>尼玛布池</v>
          </cell>
          <cell r="S38" t="str">
            <v/>
          </cell>
          <cell r="T38"/>
          <cell r="U38" t="str">
            <v/>
          </cell>
          <cell r="V38"/>
          <cell r="W38" t="str">
            <v>物理类</v>
          </cell>
        </row>
        <row r="39">
          <cell r="B39" t="str">
            <v>G513422200704150023</v>
          </cell>
          <cell r="C39">
            <v>1</v>
          </cell>
          <cell r="D39" t="str">
            <v>物化生</v>
          </cell>
          <cell r="E39" t="str">
            <v>赵宗勤</v>
          </cell>
          <cell r="F39">
            <v>555.5</v>
          </cell>
          <cell r="G39">
            <v>106</v>
          </cell>
          <cell r="H39" t="str">
            <v>周菊明</v>
          </cell>
          <cell r="I39">
            <v>110</v>
          </cell>
          <cell r="J39" t="str">
            <v>赵云川</v>
          </cell>
          <cell r="K39">
            <v>115.5</v>
          </cell>
          <cell r="L39" t="str">
            <v>拉初</v>
          </cell>
          <cell r="M39">
            <v>52</v>
          </cell>
          <cell r="N39" t="str">
            <v>赵建超</v>
          </cell>
          <cell r="O39">
            <v>82</v>
          </cell>
          <cell r="P39" t="str">
            <v>叶小军</v>
          </cell>
          <cell r="Q39">
            <v>90</v>
          </cell>
          <cell r="R39" t="str">
            <v>彭桦</v>
          </cell>
          <cell r="S39" t="str">
            <v/>
          </cell>
          <cell r="T39"/>
          <cell r="U39" t="str">
            <v/>
          </cell>
          <cell r="V39"/>
          <cell r="W39" t="str">
            <v>物理类</v>
          </cell>
        </row>
        <row r="40">
          <cell r="B40" t="str">
            <v>G513422200610086219</v>
          </cell>
          <cell r="C40">
            <v>1</v>
          </cell>
          <cell r="D40" t="str">
            <v>物化生</v>
          </cell>
          <cell r="E40" t="str">
            <v>侯逸龙</v>
          </cell>
          <cell r="F40">
            <v>515.5</v>
          </cell>
          <cell r="G40">
            <v>101</v>
          </cell>
          <cell r="H40" t="str">
            <v>周菊明</v>
          </cell>
          <cell r="I40">
            <v>98</v>
          </cell>
          <cell r="J40" t="str">
            <v>赵云川</v>
          </cell>
          <cell r="K40">
            <v>86.5</v>
          </cell>
          <cell r="L40" t="str">
            <v>拉初</v>
          </cell>
          <cell r="M40">
            <v>58</v>
          </cell>
          <cell r="N40" t="str">
            <v>赵建超</v>
          </cell>
          <cell r="O40">
            <v>82</v>
          </cell>
          <cell r="P40" t="str">
            <v>叶小军</v>
          </cell>
          <cell r="Q40">
            <v>90</v>
          </cell>
          <cell r="R40" t="str">
            <v>彭桦</v>
          </cell>
          <cell r="S40" t="str">
            <v/>
          </cell>
          <cell r="T40"/>
          <cell r="U40" t="str">
            <v/>
          </cell>
          <cell r="V40"/>
          <cell r="W40" t="str">
            <v>物理类</v>
          </cell>
        </row>
        <row r="41">
          <cell r="B41" t="str">
            <v>G513422200510032926</v>
          </cell>
          <cell r="C41">
            <v>1</v>
          </cell>
          <cell r="D41" t="str">
            <v>物化生</v>
          </cell>
          <cell r="E41" t="str">
            <v>苟阿芬</v>
          </cell>
          <cell r="F41">
            <v>506.5</v>
          </cell>
          <cell r="G41">
            <v>97</v>
          </cell>
          <cell r="H41" t="str">
            <v>周菊明</v>
          </cell>
          <cell r="I41">
            <v>80</v>
          </cell>
          <cell r="J41" t="str">
            <v>赵云川</v>
          </cell>
          <cell r="K41">
            <v>112.5</v>
          </cell>
          <cell r="L41" t="str">
            <v>拉初</v>
          </cell>
          <cell r="M41">
            <v>48</v>
          </cell>
          <cell r="N41" t="str">
            <v>赵建超</v>
          </cell>
          <cell r="O41">
            <v>82</v>
          </cell>
          <cell r="P41" t="str">
            <v>叶小军</v>
          </cell>
          <cell r="Q41">
            <v>87</v>
          </cell>
          <cell r="R41" t="str">
            <v>彭桦</v>
          </cell>
          <cell r="S41" t="str">
            <v/>
          </cell>
          <cell r="T41"/>
          <cell r="U41" t="str">
            <v/>
          </cell>
          <cell r="V41"/>
          <cell r="W41" t="str">
            <v>物理类</v>
          </cell>
        </row>
        <row r="42">
          <cell r="B42" t="str">
            <v>G513422200610153610</v>
          </cell>
          <cell r="C42">
            <v>1</v>
          </cell>
          <cell r="D42" t="str">
            <v>物化生</v>
          </cell>
          <cell r="E42" t="str">
            <v>仁青扎西</v>
          </cell>
          <cell r="F42">
            <v>519</v>
          </cell>
          <cell r="G42">
            <v>100</v>
          </cell>
          <cell r="H42" t="str">
            <v>周菊明</v>
          </cell>
          <cell r="I42">
            <v>100</v>
          </cell>
          <cell r="J42" t="str">
            <v>赵云川</v>
          </cell>
          <cell r="K42">
            <v>94</v>
          </cell>
          <cell r="L42" t="str">
            <v>拉初</v>
          </cell>
          <cell r="M42">
            <v>63</v>
          </cell>
          <cell r="N42" t="str">
            <v>赵建超</v>
          </cell>
          <cell r="O42">
            <v>81</v>
          </cell>
          <cell r="P42" t="str">
            <v>叶小军</v>
          </cell>
          <cell r="Q42">
            <v>81</v>
          </cell>
          <cell r="R42" t="str">
            <v>彭桦</v>
          </cell>
          <cell r="S42" t="str">
            <v/>
          </cell>
          <cell r="T42"/>
          <cell r="U42" t="str">
            <v/>
          </cell>
          <cell r="V42"/>
          <cell r="W42" t="str">
            <v>物理类</v>
          </cell>
        </row>
        <row r="43">
          <cell r="B43" t="str">
            <v>G513422200803011512</v>
          </cell>
          <cell r="C43">
            <v>7</v>
          </cell>
          <cell r="D43" t="str">
            <v>物化生</v>
          </cell>
          <cell r="E43" t="str">
            <v>安左所</v>
          </cell>
          <cell r="F43">
            <v>393.5</v>
          </cell>
          <cell r="G43">
            <v>78</v>
          </cell>
          <cell r="H43" t="str">
            <v>李正琪</v>
          </cell>
          <cell r="I43">
            <v>73</v>
          </cell>
          <cell r="J43" t="str">
            <v>曹云萍</v>
          </cell>
          <cell r="K43">
            <v>47.5</v>
          </cell>
          <cell r="L43" t="str">
            <v>陈国萍</v>
          </cell>
          <cell r="M43">
            <v>42</v>
          </cell>
          <cell r="N43" t="str">
            <v>解超燕</v>
          </cell>
          <cell r="O43">
            <v>81</v>
          </cell>
          <cell r="P43" t="str">
            <v>叶小军</v>
          </cell>
          <cell r="Q43">
            <v>72</v>
          </cell>
          <cell r="R43" t="str">
            <v>尼玛布池</v>
          </cell>
          <cell r="S43" t="str">
            <v/>
          </cell>
          <cell r="T43"/>
          <cell r="U43" t="str">
            <v/>
          </cell>
          <cell r="V43"/>
          <cell r="W43" t="str">
            <v>物理类</v>
          </cell>
        </row>
        <row r="44">
          <cell r="B44" t="str">
            <v>G513422200506017010</v>
          </cell>
          <cell r="C44">
            <v>1</v>
          </cell>
          <cell r="D44" t="str">
            <v>物化生</v>
          </cell>
          <cell r="E44" t="str">
            <v>鲁绒卓西</v>
          </cell>
          <cell r="F44">
            <v>508.5</v>
          </cell>
          <cell r="G44">
            <v>107</v>
          </cell>
          <cell r="H44" t="str">
            <v>周菊明</v>
          </cell>
          <cell r="I44">
            <v>85</v>
          </cell>
          <cell r="J44" t="str">
            <v>赵云川</v>
          </cell>
          <cell r="K44">
            <v>112.5</v>
          </cell>
          <cell r="L44" t="str">
            <v>拉初</v>
          </cell>
          <cell r="M44">
            <v>44</v>
          </cell>
          <cell r="N44" t="str">
            <v>赵建超</v>
          </cell>
          <cell r="O44">
            <v>80</v>
          </cell>
          <cell r="P44" t="str">
            <v>叶小军</v>
          </cell>
          <cell r="Q44">
            <v>80</v>
          </cell>
          <cell r="R44" t="str">
            <v>彭桦</v>
          </cell>
          <cell r="S44" t="str">
            <v/>
          </cell>
          <cell r="T44"/>
          <cell r="U44" t="str">
            <v/>
          </cell>
          <cell r="V44"/>
          <cell r="W44" t="str">
            <v>物理类</v>
          </cell>
        </row>
        <row r="45">
          <cell r="B45" t="str">
            <v>G513422200609114227</v>
          </cell>
          <cell r="C45">
            <v>1</v>
          </cell>
          <cell r="D45" t="str">
            <v>物化生</v>
          </cell>
          <cell r="E45" t="str">
            <v>边玛拉姆</v>
          </cell>
          <cell r="F45">
            <v>498</v>
          </cell>
          <cell r="G45">
            <v>107</v>
          </cell>
          <cell r="H45" t="str">
            <v>周菊明</v>
          </cell>
          <cell r="I45">
            <v>78</v>
          </cell>
          <cell r="J45" t="str">
            <v>赵云川</v>
          </cell>
          <cell r="K45">
            <v>112</v>
          </cell>
          <cell r="L45" t="str">
            <v>拉初</v>
          </cell>
          <cell r="M45">
            <v>40</v>
          </cell>
          <cell r="N45" t="str">
            <v>赵建超</v>
          </cell>
          <cell r="O45">
            <v>78</v>
          </cell>
          <cell r="P45" t="str">
            <v>叶小军</v>
          </cell>
          <cell r="Q45">
            <v>83</v>
          </cell>
          <cell r="R45" t="str">
            <v>彭桦</v>
          </cell>
          <cell r="S45" t="str">
            <v/>
          </cell>
          <cell r="T45"/>
          <cell r="U45" t="str">
            <v/>
          </cell>
          <cell r="V45"/>
          <cell r="W45" t="str">
            <v>物理类</v>
          </cell>
        </row>
        <row r="46">
          <cell r="B46" t="str">
            <v>G513422200401074828</v>
          </cell>
          <cell r="C46">
            <v>2</v>
          </cell>
          <cell r="D46" t="str">
            <v>物化生</v>
          </cell>
          <cell r="E46" t="str">
            <v>杜基拉姆</v>
          </cell>
          <cell r="F46">
            <v>528.5</v>
          </cell>
          <cell r="G46">
            <v>110</v>
          </cell>
          <cell r="H46" t="str">
            <v>肖锐</v>
          </cell>
          <cell r="I46">
            <v>94</v>
          </cell>
          <cell r="J46" t="str">
            <v>钟海昌</v>
          </cell>
          <cell r="K46">
            <v>119.5</v>
          </cell>
          <cell r="L46" t="str">
            <v>彭丹</v>
          </cell>
          <cell r="M46">
            <v>44</v>
          </cell>
          <cell r="N46" t="str">
            <v>康小平</v>
          </cell>
          <cell r="O46">
            <v>76</v>
          </cell>
          <cell r="P46" t="str">
            <v>李荣鑫</v>
          </cell>
          <cell r="Q46">
            <v>85</v>
          </cell>
          <cell r="R46" t="str">
            <v>彭桦</v>
          </cell>
          <cell r="S46" t="str">
            <v/>
          </cell>
          <cell r="T46"/>
          <cell r="U46" t="str">
            <v/>
          </cell>
          <cell r="V46"/>
          <cell r="W46" t="str">
            <v>物理类</v>
          </cell>
        </row>
        <row r="47">
          <cell r="B47" t="str">
            <v>G513422200702072914</v>
          </cell>
          <cell r="C47">
            <v>2</v>
          </cell>
          <cell r="D47" t="str">
            <v>物化生</v>
          </cell>
          <cell r="E47" t="str">
            <v>王小康</v>
          </cell>
          <cell r="F47">
            <v>525.5</v>
          </cell>
          <cell r="G47">
            <v>92</v>
          </cell>
          <cell r="H47" t="str">
            <v>肖锐</v>
          </cell>
          <cell r="I47">
            <v>115</v>
          </cell>
          <cell r="J47" t="str">
            <v>钟海昌</v>
          </cell>
          <cell r="K47">
            <v>107.5</v>
          </cell>
          <cell r="L47" t="str">
            <v>彭丹</v>
          </cell>
          <cell r="M47">
            <v>41</v>
          </cell>
          <cell r="N47" t="str">
            <v>康小平</v>
          </cell>
          <cell r="O47">
            <v>85</v>
          </cell>
          <cell r="P47" t="str">
            <v>李荣鑫</v>
          </cell>
          <cell r="Q47">
            <v>85</v>
          </cell>
          <cell r="R47" t="str">
            <v>彭桦</v>
          </cell>
          <cell r="S47" t="str">
            <v/>
          </cell>
          <cell r="T47"/>
          <cell r="U47" t="str">
            <v/>
          </cell>
          <cell r="V47"/>
          <cell r="W47" t="str">
            <v>物理类</v>
          </cell>
        </row>
        <row r="48">
          <cell r="B48" t="str">
            <v>G51342220060401661X</v>
          </cell>
          <cell r="C48">
            <v>2</v>
          </cell>
          <cell r="D48" t="str">
            <v>物化生</v>
          </cell>
          <cell r="E48" t="str">
            <v>贾华富</v>
          </cell>
          <cell r="F48">
            <v>522</v>
          </cell>
          <cell r="G48">
            <v>92</v>
          </cell>
          <cell r="H48" t="str">
            <v>肖锐</v>
          </cell>
          <cell r="I48">
            <v>115</v>
          </cell>
          <cell r="J48" t="str">
            <v>钟海昌</v>
          </cell>
          <cell r="K48">
            <v>81</v>
          </cell>
          <cell r="L48" t="str">
            <v>彭丹</v>
          </cell>
          <cell r="M48">
            <v>57</v>
          </cell>
          <cell r="N48" t="str">
            <v>康小平</v>
          </cell>
          <cell r="O48">
            <v>90</v>
          </cell>
          <cell r="P48" t="str">
            <v>李荣鑫</v>
          </cell>
          <cell r="Q48">
            <v>87</v>
          </cell>
          <cell r="R48" t="str">
            <v>彭桦</v>
          </cell>
          <cell r="S48" t="str">
            <v/>
          </cell>
          <cell r="T48"/>
          <cell r="U48" t="str">
            <v/>
          </cell>
          <cell r="V48"/>
          <cell r="W48" t="str">
            <v>物理类</v>
          </cell>
        </row>
        <row r="49">
          <cell r="B49" t="str">
            <v>G513422200603133814</v>
          </cell>
          <cell r="C49">
            <v>2</v>
          </cell>
          <cell r="D49" t="str">
            <v>物化生</v>
          </cell>
          <cell r="E49" t="str">
            <v>海春明</v>
          </cell>
          <cell r="F49">
            <v>519</v>
          </cell>
          <cell r="G49">
            <v>92</v>
          </cell>
          <cell r="H49" t="str">
            <v>肖锐</v>
          </cell>
          <cell r="I49">
            <v>101</v>
          </cell>
          <cell r="J49" t="str">
            <v>钟海昌</v>
          </cell>
          <cell r="K49">
            <v>100</v>
          </cell>
          <cell r="L49" t="str">
            <v>彭丹</v>
          </cell>
          <cell r="M49">
            <v>53</v>
          </cell>
          <cell r="N49" t="str">
            <v>康小平</v>
          </cell>
          <cell r="O49">
            <v>83</v>
          </cell>
          <cell r="P49" t="str">
            <v>李荣鑫</v>
          </cell>
          <cell r="Q49">
            <v>90</v>
          </cell>
          <cell r="R49" t="str">
            <v>彭桦</v>
          </cell>
          <cell r="S49" t="str">
            <v/>
          </cell>
          <cell r="T49"/>
          <cell r="U49" t="str">
            <v/>
          </cell>
          <cell r="V49"/>
          <cell r="W49" t="str">
            <v>物理类</v>
          </cell>
        </row>
        <row r="50">
          <cell r="B50" t="str">
            <v>G51342220070620382X</v>
          </cell>
          <cell r="C50">
            <v>2</v>
          </cell>
          <cell r="D50" t="str">
            <v>物化生</v>
          </cell>
          <cell r="E50" t="str">
            <v>李拉初</v>
          </cell>
          <cell r="F50">
            <v>516</v>
          </cell>
          <cell r="G50">
            <v>96</v>
          </cell>
          <cell r="H50" t="str">
            <v>肖锐</v>
          </cell>
          <cell r="I50">
            <v>90</v>
          </cell>
          <cell r="J50" t="str">
            <v>钟海昌</v>
          </cell>
          <cell r="K50">
            <v>118</v>
          </cell>
          <cell r="L50" t="str">
            <v>彭丹</v>
          </cell>
          <cell r="M50">
            <v>35</v>
          </cell>
          <cell r="N50" t="str">
            <v>康小平</v>
          </cell>
          <cell r="O50">
            <v>90</v>
          </cell>
          <cell r="P50" t="str">
            <v>李荣鑫</v>
          </cell>
          <cell r="Q50">
            <v>87</v>
          </cell>
          <cell r="R50" t="str">
            <v>彭桦</v>
          </cell>
          <cell r="S50" t="str">
            <v/>
          </cell>
          <cell r="T50"/>
          <cell r="U50" t="str">
            <v/>
          </cell>
          <cell r="V50"/>
          <cell r="W50" t="str">
            <v>物理类</v>
          </cell>
        </row>
        <row r="51">
          <cell r="B51" t="str">
            <v>G513422200505163817</v>
          </cell>
          <cell r="C51">
            <v>2</v>
          </cell>
          <cell r="D51" t="str">
            <v>物化生</v>
          </cell>
          <cell r="E51" t="str">
            <v>王小刚</v>
          </cell>
          <cell r="F51">
            <v>502.5</v>
          </cell>
          <cell r="G51">
            <v>99</v>
          </cell>
          <cell r="H51" t="str">
            <v>肖锐</v>
          </cell>
          <cell r="I51">
            <v>104</v>
          </cell>
          <cell r="J51" t="str">
            <v>钟海昌</v>
          </cell>
          <cell r="K51">
            <v>76.5</v>
          </cell>
          <cell r="L51" t="str">
            <v>彭丹</v>
          </cell>
          <cell r="M51">
            <v>46</v>
          </cell>
          <cell r="N51" t="str">
            <v>康小平</v>
          </cell>
          <cell r="O51">
            <v>88</v>
          </cell>
          <cell r="P51" t="str">
            <v>李荣鑫</v>
          </cell>
          <cell r="Q51">
            <v>89</v>
          </cell>
          <cell r="R51" t="str">
            <v>彭桦</v>
          </cell>
          <cell r="S51" t="str">
            <v/>
          </cell>
          <cell r="T51"/>
          <cell r="U51" t="str">
            <v/>
          </cell>
          <cell r="V51"/>
          <cell r="W51" t="str">
            <v>物理类</v>
          </cell>
        </row>
        <row r="52">
          <cell r="B52" t="str">
            <v>G513422200711121116</v>
          </cell>
          <cell r="C52">
            <v>2</v>
          </cell>
          <cell r="D52" t="str">
            <v>物化生</v>
          </cell>
          <cell r="E52" t="str">
            <v>吕兴龙</v>
          </cell>
          <cell r="F52">
            <v>497</v>
          </cell>
          <cell r="G52">
            <v>99</v>
          </cell>
          <cell r="H52" t="str">
            <v>肖锐</v>
          </cell>
          <cell r="I52">
            <v>92</v>
          </cell>
          <cell r="J52" t="str">
            <v>钟海昌</v>
          </cell>
          <cell r="K52">
            <v>78</v>
          </cell>
          <cell r="L52" t="str">
            <v>彭丹</v>
          </cell>
          <cell r="M52">
            <v>51</v>
          </cell>
          <cell r="N52" t="str">
            <v>康小平</v>
          </cell>
          <cell r="O52">
            <v>85</v>
          </cell>
          <cell r="P52" t="str">
            <v>李荣鑫</v>
          </cell>
          <cell r="Q52">
            <v>92</v>
          </cell>
          <cell r="R52" t="str">
            <v>彭桦</v>
          </cell>
          <cell r="S52" t="str">
            <v/>
          </cell>
          <cell r="T52"/>
          <cell r="U52" t="str">
            <v/>
          </cell>
          <cell r="V52"/>
          <cell r="W52" t="str">
            <v>物理类</v>
          </cell>
        </row>
        <row r="53">
          <cell r="B53" t="str">
            <v>G513422200602087019</v>
          </cell>
          <cell r="C53">
            <v>2</v>
          </cell>
          <cell r="D53" t="str">
            <v>物化生</v>
          </cell>
          <cell r="E53" t="str">
            <v>鲁绒偏初</v>
          </cell>
          <cell r="F53">
            <v>490</v>
          </cell>
          <cell r="G53">
            <v>106</v>
          </cell>
          <cell r="H53" t="str">
            <v>肖锐</v>
          </cell>
          <cell r="I53">
            <v>94</v>
          </cell>
          <cell r="J53" t="str">
            <v>钟海昌</v>
          </cell>
          <cell r="K53">
            <v>105</v>
          </cell>
          <cell r="L53" t="str">
            <v>彭丹</v>
          </cell>
          <cell r="M53">
            <v>32</v>
          </cell>
          <cell r="N53" t="str">
            <v>康小平</v>
          </cell>
          <cell r="O53">
            <v>78</v>
          </cell>
          <cell r="P53" t="str">
            <v>李荣鑫</v>
          </cell>
          <cell r="Q53">
            <v>75</v>
          </cell>
          <cell r="R53" t="str">
            <v>彭桦</v>
          </cell>
          <cell r="S53" t="str">
            <v/>
          </cell>
          <cell r="T53"/>
          <cell r="U53" t="str">
            <v/>
          </cell>
          <cell r="V53"/>
          <cell r="W53" t="str">
            <v>物理类</v>
          </cell>
        </row>
        <row r="54">
          <cell r="B54" t="str">
            <v>G513422200509082512</v>
          </cell>
          <cell r="C54">
            <v>2</v>
          </cell>
          <cell r="D54" t="str">
            <v>物化生</v>
          </cell>
          <cell r="E54" t="str">
            <v>游世杰</v>
          </cell>
          <cell r="F54">
            <v>483</v>
          </cell>
          <cell r="G54">
            <v>89</v>
          </cell>
          <cell r="H54" t="str">
            <v>肖锐</v>
          </cell>
          <cell r="I54">
            <v>102</v>
          </cell>
          <cell r="J54" t="str">
            <v>钟海昌</v>
          </cell>
          <cell r="K54">
            <v>50</v>
          </cell>
          <cell r="L54" t="str">
            <v>彭丹</v>
          </cell>
          <cell r="M54">
            <v>67</v>
          </cell>
          <cell r="N54" t="str">
            <v>康小平</v>
          </cell>
          <cell r="O54">
            <v>90</v>
          </cell>
          <cell r="P54" t="str">
            <v>李荣鑫</v>
          </cell>
          <cell r="Q54">
            <v>85</v>
          </cell>
          <cell r="R54" t="str">
            <v>彭桦</v>
          </cell>
          <cell r="S54" t="str">
            <v/>
          </cell>
          <cell r="T54"/>
          <cell r="U54" t="str">
            <v/>
          </cell>
          <cell r="V54"/>
          <cell r="W54" t="str">
            <v>物理类</v>
          </cell>
        </row>
        <row r="55">
          <cell r="B55" t="str">
            <v>G513422200701095612</v>
          </cell>
          <cell r="C55">
            <v>2</v>
          </cell>
          <cell r="D55" t="str">
            <v>物化生</v>
          </cell>
          <cell r="E55" t="str">
            <v>刘鑫</v>
          </cell>
          <cell r="F55">
            <v>472.5</v>
          </cell>
          <cell r="G55">
            <v>91</v>
          </cell>
          <cell r="H55" t="str">
            <v>肖锐</v>
          </cell>
          <cell r="I55">
            <v>82</v>
          </cell>
          <cell r="J55" t="str">
            <v>钟海昌</v>
          </cell>
          <cell r="K55">
            <v>96.5</v>
          </cell>
          <cell r="L55" t="str">
            <v>彭丹</v>
          </cell>
          <cell r="M55">
            <v>40</v>
          </cell>
          <cell r="N55" t="str">
            <v>康小平</v>
          </cell>
          <cell r="O55">
            <v>84</v>
          </cell>
          <cell r="P55" t="str">
            <v>李荣鑫</v>
          </cell>
          <cell r="Q55">
            <v>79</v>
          </cell>
          <cell r="R55" t="str">
            <v>彭桦</v>
          </cell>
          <cell r="S55" t="str">
            <v/>
          </cell>
          <cell r="T55"/>
          <cell r="U55" t="str">
            <v/>
          </cell>
          <cell r="V55"/>
          <cell r="W55" t="str">
            <v>物理类</v>
          </cell>
        </row>
        <row r="56">
          <cell r="B56" t="str">
            <v>G513422200609110023</v>
          </cell>
          <cell r="C56">
            <v>2</v>
          </cell>
          <cell r="D56" t="str">
            <v>物化生</v>
          </cell>
          <cell r="E56" t="str">
            <v>刘俊兰</v>
          </cell>
          <cell r="F56">
            <v>472</v>
          </cell>
          <cell r="G56">
            <v>95</v>
          </cell>
          <cell r="H56" t="str">
            <v>肖锐</v>
          </cell>
          <cell r="I56">
            <v>88</v>
          </cell>
          <cell r="J56" t="str">
            <v>钟海昌</v>
          </cell>
          <cell r="K56">
            <v>106</v>
          </cell>
          <cell r="L56" t="str">
            <v>彭丹</v>
          </cell>
          <cell r="M56">
            <v>37</v>
          </cell>
          <cell r="N56" t="str">
            <v>康小平</v>
          </cell>
          <cell r="O56">
            <v>78</v>
          </cell>
          <cell r="P56" t="str">
            <v>李荣鑫</v>
          </cell>
          <cell r="Q56">
            <v>68</v>
          </cell>
          <cell r="R56" t="str">
            <v>彭桦</v>
          </cell>
          <cell r="S56" t="str">
            <v/>
          </cell>
          <cell r="T56"/>
          <cell r="U56" t="str">
            <v/>
          </cell>
          <cell r="V56"/>
          <cell r="W56" t="str">
            <v>物理类</v>
          </cell>
        </row>
        <row r="57">
          <cell r="B57" t="str">
            <v>G513422200705012722</v>
          </cell>
          <cell r="C57">
            <v>2</v>
          </cell>
          <cell r="D57" t="str">
            <v>物化生</v>
          </cell>
          <cell r="E57" t="str">
            <v>周强雨</v>
          </cell>
          <cell r="F57">
            <v>471.5</v>
          </cell>
          <cell r="G57">
            <v>98</v>
          </cell>
          <cell r="H57" t="str">
            <v>肖锐</v>
          </cell>
          <cell r="I57">
            <v>77</v>
          </cell>
          <cell r="J57" t="str">
            <v>钟海昌</v>
          </cell>
          <cell r="K57">
            <v>84.5</v>
          </cell>
          <cell r="L57" t="str">
            <v>彭丹</v>
          </cell>
          <cell r="M57">
            <v>51</v>
          </cell>
          <cell r="N57" t="str">
            <v>康小平</v>
          </cell>
          <cell r="O57">
            <v>87</v>
          </cell>
          <cell r="P57" t="str">
            <v>李荣鑫</v>
          </cell>
          <cell r="Q57">
            <v>74</v>
          </cell>
          <cell r="R57" t="str">
            <v>彭桦</v>
          </cell>
          <cell r="S57" t="str">
            <v/>
          </cell>
          <cell r="T57"/>
          <cell r="U57" t="str">
            <v/>
          </cell>
          <cell r="V57"/>
          <cell r="W57" t="str">
            <v>物理类</v>
          </cell>
        </row>
        <row r="58">
          <cell r="B58" t="str">
            <v>G513422200606190013</v>
          </cell>
          <cell r="C58">
            <v>2</v>
          </cell>
          <cell r="D58" t="str">
            <v>物化生</v>
          </cell>
          <cell r="E58" t="str">
            <v>杨小强</v>
          </cell>
          <cell r="F58">
            <v>467.5</v>
          </cell>
          <cell r="G58">
            <v>106</v>
          </cell>
          <cell r="H58" t="str">
            <v>肖锐</v>
          </cell>
          <cell r="I58">
            <v>62</v>
          </cell>
          <cell r="J58" t="str">
            <v>钟海昌</v>
          </cell>
          <cell r="K58">
            <v>98.5</v>
          </cell>
          <cell r="L58" t="str">
            <v>彭丹</v>
          </cell>
          <cell r="M58">
            <v>35</v>
          </cell>
          <cell r="N58" t="str">
            <v>康小平</v>
          </cell>
          <cell r="O58">
            <v>90</v>
          </cell>
          <cell r="P58" t="str">
            <v>李荣鑫</v>
          </cell>
          <cell r="Q58">
            <v>76</v>
          </cell>
          <cell r="R58" t="str">
            <v>彭桦</v>
          </cell>
          <cell r="S58" t="str">
            <v/>
          </cell>
          <cell r="T58"/>
          <cell r="U58" t="str">
            <v/>
          </cell>
          <cell r="V58"/>
          <cell r="W58" t="str">
            <v>物理类</v>
          </cell>
        </row>
        <row r="59">
          <cell r="B59" t="str">
            <v>G51342220060814271X</v>
          </cell>
          <cell r="C59">
            <v>2</v>
          </cell>
          <cell r="D59" t="str">
            <v>物化生</v>
          </cell>
          <cell r="E59" t="str">
            <v>陈翔</v>
          </cell>
          <cell r="F59">
            <v>465</v>
          </cell>
          <cell r="G59">
            <v>95</v>
          </cell>
          <cell r="H59" t="str">
            <v>肖锐</v>
          </cell>
          <cell r="I59">
            <v>103</v>
          </cell>
          <cell r="J59" t="str">
            <v>钟海昌</v>
          </cell>
          <cell r="K59">
            <v>66</v>
          </cell>
          <cell r="L59" t="str">
            <v>彭丹</v>
          </cell>
          <cell r="M59">
            <v>54</v>
          </cell>
          <cell r="N59" t="str">
            <v>康小平</v>
          </cell>
          <cell r="O59">
            <v>76</v>
          </cell>
          <cell r="P59" t="str">
            <v>李荣鑫</v>
          </cell>
          <cell r="Q59">
            <v>71</v>
          </cell>
          <cell r="R59" t="str">
            <v>彭桦</v>
          </cell>
          <cell r="S59" t="str">
            <v/>
          </cell>
          <cell r="T59"/>
          <cell r="U59" t="str">
            <v/>
          </cell>
          <cell r="V59"/>
          <cell r="W59" t="str">
            <v>物理类</v>
          </cell>
        </row>
        <row r="60">
          <cell r="B60" t="str">
            <v>G513422200605304218</v>
          </cell>
          <cell r="C60">
            <v>2</v>
          </cell>
          <cell r="D60" t="str">
            <v>物化生</v>
          </cell>
          <cell r="E60" t="str">
            <v>呷土次尔</v>
          </cell>
          <cell r="F60">
            <v>460.5</v>
          </cell>
          <cell r="G60">
            <v>86</v>
          </cell>
          <cell r="H60" t="str">
            <v>肖锐</v>
          </cell>
          <cell r="I60">
            <v>67</v>
          </cell>
          <cell r="J60" t="str">
            <v>钟海昌</v>
          </cell>
          <cell r="K60">
            <v>88.5</v>
          </cell>
          <cell r="L60" t="str">
            <v>彭丹</v>
          </cell>
          <cell r="M60">
            <v>56</v>
          </cell>
          <cell r="N60" t="str">
            <v>康小平</v>
          </cell>
          <cell r="O60">
            <v>83</v>
          </cell>
          <cell r="P60" t="str">
            <v>李荣鑫</v>
          </cell>
          <cell r="Q60">
            <v>80</v>
          </cell>
          <cell r="R60" t="str">
            <v>彭桦</v>
          </cell>
          <cell r="S60" t="str">
            <v/>
          </cell>
          <cell r="T60"/>
          <cell r="U60" t="str">
            <v/>
          </cell>
          <cell r="V60"/>
          <cell r="W60" t="str">
            <v>物理类</v>
          </cell>
        </row>
        <row r="61">
          <cell r="B61" t="str">
            <v>G513422200603150921</v>
          </cell>
          <cell r="C61">
            <v>2</v>
          </cell>
          <cell r="D61" t="str">
            <v>物化生</v>
          </cell>
          <cell r="E61" t="str">
            <v>陈贵英</v>
          </cell>
          <cell r="F61">
            <v>460.5</v>
          </cell>
          <cell r="G61">
            <v>103</v>
          </cell>
          <cell r="H61" t="str">
            <v>肖锐</v>
          </cell>
          <cell r="I61">
            <v>69</v>
          </cell>
          <cell r="J61" t="str">
            <v>钟海昌</v>
          </cell>
          <cell r="K61">
            <v>94.5</v>
          </cell>
          <cell r="L61" t="str">
            <v>彭丹</v>
          </cell>
          <cell r="M61">
            <v>41</v>
          </cell>
          <cell r="N61" t="str">
            <v>康小平</v>
          </cell>
          <cell r="O61">
            <v>67</v>
          </cell>
          <cell r="P61" t="str">
            <v>李荣鑫</v>
          </cell>
          <cell r="Q61">
            <v>86</v>
          </cell>
          <cell r="R61" t="str">
            <v>彭桦</v>
          </cell>
          <cell r="S61" t="str">
            <v/>
          </cell>
          <cell r="T61"/>
          <cell r="U61" t="str">
            <v/>
          </cell>
          <cell r="V61"/>
          <cell r="W61" t="str">
            <v>物理类</v>
          </cell>
        </row>
        <row r="62">
          <cell r="B62" t="str">
            <v>G513422200708204623</v>
          </cell>
          <cell r="C62">
            <v>2</v>
          </cell>
          <cell r="D62" t="str">
            <v>物化生</v>
          </cell>
          <cell r="E62" t="str">
            <v>罗英</v>
          </cell>
          <cell r="F62">
            <v>446</v>
          </cell>
          <cell r="G62">
            <v>95</v>
          </cell>
          <cell r="H62" t="str">
            <v>肖锐</v>
          </cell>
          <cell r="I62">
            <v>50</v>
          </cell>
          <cell r="J62" t="str">
            <v>钟海昌</v>
          </cell>
          <cell r="K62">
            <v>120</v>
          </cell>
          <cell r="L62" t="str">
            <v>彭丹</v>
          </cell>
          <cell r="M62">
            <v>39</v>
          </cell>
          <cell r="N62" t="str">
            <v>康小平</v>
          </cell>
          <cell r="O62">
            <v>68</v>
          </cell>
          <cell r="P62" t="str">
            <v>李荣鑫</v>
          </cell>
          <cell r="Q62">
            <v>74</v>
          </cell>
          <cell r="R62" t="str">
            <v>彭桦</v>
          </cell>
          <cell r="S62" t="str">
            <v/>
          </cell>
          <cell r="T62"/>
          <cell r="U62" t="str">
            <v/>
          </cell>
          <cell r="V62"/>
          <cell r="W62" t="str">
            <v>物理类</v>
          </cell>
        </row>
        <row r="63">
          <cell r="B63" t="str">
            <v>G513422200501034428</v>
          </cell>
          <cell r="C63">
            <v>2</v>
          </cell>
          <cell r="D63" t="str">
            <v>物化生</v>
          </cell>
          <cell r="E63" t="str">
            <v>孙花花</v>
          </cell>
          <cell r="F63">
            <v>446</v>
          </cell>
          <cell r="G63">
            <v>92</v>
          </cell>
          <cell r="H63" t="str">
            <v>肖锐</v>
          </cell>
          <cell r="I63">
            <v>60</v>
          </cell>
          <cell r="J63" t="str">
            <v>钟海昌</v>
          </cell>
          <cell r="K63">
            <v>94</v>
          </cell>
          <cell r="L63" t="str">
            <v>彭丹</v>
          </cell>
          <cell r="M63">
            <v>45</v>
          </cell>
          <cell r="N63" t="str">
            <v>康小平</v>
          </cell>
          <cell r="O63">
            <v>70</v>
          </cell>
          <cell r="P63" t="str">
            <v>李荣鑫</v>
          </cell>
          <cell r="Q63">
            <v>85</v>
          </cell>
          <cell r="R63" t="str">
            <v>彭桦</v>
          </cell>
          <cell r="S63" t="str">
            <v/>
          </cell>
          <cell r="T63"/>
          <cell r="U63" t="str">
            <v/>
          </cell>
          <cell r="V63"/>
          <cell r="W63" t="str">
            <v>物理类</v>
          </cell>
        </row>
        <row r="64">
          <cell r="B64" t="str">
            <v>G513422200501026428</v>
          </cell>
          <cell r="C64">
            <v>2</v>
          </cell>
          <cell r="D64" t="str">
            <v>物化生</v>
          </cell>
          <cell r="E64" t="str">
            <v>边玛拉姆</v>
          </cell>
          <cell r="F64">
            <v>445</v>
          </cell>
          <cell r="G64">
            <v>101</v>
          </cell>
          <cell r="H64" t="str">
            <v>肖锐</v>
          </cell>
          <cell r="I64">
            <v>75</v>
          </cell>
          <cell r="J64" t="str">
            <v>钟海昌</v>
          </cell>
          <cell r="K64">
            <v>85</v>
          </cell>
          <cell r="L64" t="str">
            <v>彭丹</v>
          </cell>
          <cell r="M64">
            <v>27</v>
          </cell>
          <cell r="N64" t="str">
            <v>康小平</v>
          </cell>
          <cell r="O64">
            <v>69</v>
          </cell>
          <cell r="P64" t="str">
            <v>李荣鑫</v>
          </cell>
          <cell r="Q64">
            <v>88</v>
          </cell>
          <cell r="R64" t="str">
            <v>彭桦</v>
          </cell>
          <cell r="S64" t="str">
            <v/>
          </cell>
          <cell r="T64"/>
          <cell r="U64" t="str">
            <v/>
          </cell>
          <cell r="V64"/>
          <cell r="W64" t="str">
            <v>物理类</v>
          </cell>
        </row>
        <row r="65">
          <cell r="B65" t="str">
            <v>G513422200704100923</v>
          </cell>
          <cell r="C65">
            <v>2</v>
          </cell>
          <cell r="D65" t="str">
            <v>物化生</v>
          </cell>
          <cell r="E65" t="str">
            <v>杨国英</v>
          </cell>
          <cell r="F65">
            <v>442</v>
          </cell>
          <cell r="G65">
            <v>88</v>
          </cell>
          <cell r="H65" t="str">
            <v>肖锐</v>
          </cell>
          <cell r="I65">
            <v>66</v>
          </cell>
          <cell r="J65" t="str">
            <v>钟海昌</v>
          </cell>
          <cell r="K65">
            <v>92</v>
          </cell>
          <cell r="L65" t="str">
            <v>彭丹</v>
          </cell>
          <cell r="M65">
            <v>40</v>
          </cell>
          <cell r="N65" t="str">
            <v>康小平</v>
          </cell>
          <cell r="O65">
            <v>80</v>
          </cell>
          <cell r="P65" t="str">
            <v>李荣鑫</v>
          </cell>
          <cell r="Q65">
            <v>76</v>
          </cell>
          <cell r="R65" t="str">
            <v>彭桦</v>
          </cell>
          <cell r="S65" t="str">
            <v/>
          </cell>
          <cell r="T65"/>
          <cell r="U65" t="str">
            <v/>
          </cell>
          <cell r="V65"/>
          <cell r="W65" t="str">
            <v>物理类</v>
          </cell>
        </row>
        <row r="66">
          <cell r="B66" t="str">
            <v>G51342220060807231X</v>
          </cell>
          <cell r="C66">
            <v>2</v>
          </cell>
          <cell r="D66" t="str">
            <v>物化生</v>
          </cell>
          <cell r="E66" t="str">
            <v>陈国兴</v>
          </cell>
          <cell r="F66">
            <v>441.5</v>
          </cell>
          <cell r="G66">
            <v>94</v>
          </cell>
          <cell r="H66" t="str">
            <v>肖锐</v>
          </cell>
          <cell r="I66">
            <v>69</v>
          </cell>
          <cell r="J66" t="str">
            <v>钟海昌</v>
          </cell>
          <cell r="K66">
            <v>58.5</v>
          </cell>
          <cell r="L66" t="str">
            <v>彭丹</v>
          </cell>
          <cell r="M66">
            <v>42</v>
          </cell>
          <cell r="N66" t="str">
            <v>康小平</v>
          </cell>
          <cell r="O66">
            <v>88</v>
          </cell>
          <cell r="P66" t="str">
            <v>李荣鑫</v>
          </cell>
          <cell r="Q66">
            <v>90</v>
          </cell>
          <cell r="R66" t="str">
            <v>彭桦</v>
          </cell>
          <cell r="S66" t="str">
            <v/>
          </cell>
          <cell r="T66"/>
          <cell r="U66" t="str">
            <v/>
          </cell>
          <cell r="V66"/>
          <cell r="W66" t="str">
            <v>物理类</v>
          </cell>
        </row>
        <row r="67">
          <cell r="B67" t="str">
            <v>G513422200712254818</v>
          </cell>
          <cell r="C67">
            <v>2</v>
          </cell>
          <cell r="D67" t="str">
            <v>物化生</v>
          </cell>
          <cell r="E67" t="str">
            <v>益西</v>
          </cell>
          <cell r="F67">
            <v>437.5</v>
          </cell>
          <cell r="G67">
            <v>95</v>
          </cell>
          <cell r="H67" t="str">
            <v>肖锐</v>
          </cell>
          <cell r="I67">
            <v>63</v>
          </cell>
          <cell r="J67" t="str">
            <v>钟海昌</v>
          </cell>
          <cell r="K67">
            <v>87.5</v>
          </cell>
          <cell r="L67" t="str">
            <v>彭丹</v>
          </cell>
          <cell r="M67">
            <v>50</v>
          </cell>
          <cell r="N67" t="str">
            <v>康小平</v>
          </cell>
          <cell r="O67">
            <v>60</v>
          </cell>
          <cell r="P67" t="str">
            <v>李荣鑫</v>
          </cell>
          <cell r="Q67">
            <v>82</v>
          </cell>
          <cell r="R67" t="str">
            <v>彭桦</v>
          </cell>
          <cell r="S67" t="str">
            <v/>
          </cell>
          <cell r="T67"/>
          <cell r="U67" t="str">
            <v/>
          </cell>
          <cell r="V67"/>
          <cell r="W67" t="str">
            <v>物理类</v>
          </cell>
        </row>
        <row r="68">
          <cell r="B68" t="str">
            <v>G51342220051020111X</v>
          </cell>
          <cell r="C68">
            <v>2</v>
          </cell>
          <cell r="D68" t="str">
            <v>物化生</v>
          </cell>
          <cell r="E68" t="str">
            <v>沈云东</v>
          </cell>
          <cell r="F68">
            <v>433</v>
          </cell>
          <cell r="G68">
            <v>98</v>
          </cell>
          <cell r="H68" t="str">
            <v>肖锐</v>
          </cell>
          <cell r="I68">
            <v>84</v>
          </cell>
          <cell r="J68" t="str">
            <v>钟海昌</v>
          </cell>
          <cell r="K68">
            <v>56</v>
          </cell>
          <cell r="L68" t="str">
            <v>彭丹</v>
          </cell>
          <cell r="M68">
            <v>47</v>
          </cell>
          <cell r="N68" t="str">
            <v>康小平</v>
          </cell>
          <cell r="O68">
            <v>74</v>
          </cell>
          <cell r="P68" t="str">
            <v>李荣鑫</v>
          </cell>
          <cell r="Q68">
            <v>74</v>
          </cell>
          <cell r="R68" t="str">
            <v>彭桦</v>
          </cell>
          <cell r="S68" t="str">
            <v/>
          </cell>
          <cell r="T68"/>
          <cell r="U68" t="str">
            <v/>
          </cell>
          <cell r="V68"/>
          <cell r="W68" t="str">
            <v>物理类</v>
          </cell>
        </row>
        <row r="69">
          <cell r="B69" t="str">
            <v>G513422200511114624</v>
          </cell>
          <cell r="C69">
            <v>2</v>
          </cell>
          <cell r="D69" t="str">
            <v>物化生</v>
          </cell>
          <cell r="E69" t="str">
            <v>祝玛央初</v>
          </cell>
          <cell r="F69">
            <v>431.5</v>
          </cell>
          <cell r="G69">
            <v>96</v>
          </cell>
          <cell r="H69" t="str">
            <v>肖锐</v>
          </cell>
          <cell r="I69">
            <v>69</v>
          </cell>
          <cell r="J69" t="str">
            <v>钟海昌</v>
          </cell>
          <cell r="K69">
            <v>82.5</v>
          </cell>
          <cell r="L69" t="str">
            <v>彭丹</v>
          </cell>
          <cell r="M69">
            <v>28</v>
          </cell>
          <cell r="N69" t="str">
            <v>康小平</v>
          </cell>
          <cell r="O69">
            <v>77</v>
          </cell>
          <cell r="P69" t="str">
            <v>李荣鑫</v>
          </cell>
          <cell r="Q69">
            <v>79</v>
          </cell>
          <cell r="R69" t="str">
            <v>彭桦</v>
          </cell>
          <cell r="S69" t="str">
            <v/>
          </cell>
          <cell r="T69"/>
          <cell r="U69" t="str">
            <v/>
          </cell>
          <cell r="V69"/>
          <cell r="W69" t="str">
            <v>物理类</v>
          </cell>
        </row>
        <row r="70">
          <cell r="B70" t="str">
            <v>G513422200803182522</v>
          </cell>
          <cell r="C70">
            <v>2</v>
          </cell>
          <cell r="D70" t="str">
            <v>物化生</v>
          </cell>
          <cell r="E70" t="str">
            <v>祝玛央宗</v>
          </cell>
          <cell r="F70">
            <v>427</v>
          </cell>
          <cell r="G70">
            <v>101</v>
          </cell>
          <cell r="H70" t="str">
            <v>肖锐</v>
          </cell>
          <cell r="I70">
            <v>57</v>
          </cell>
          <cell r="J70" t="str">
            <v>钟海昌</v>
          </cell>
          <cell r="K70">
            <v>90</v>
          </cell>
          <cell r="L70" t="str">
            <v>彭丹</v>
          </cell>
          <cell r="M70">
            <v>60</v>
          </cell>
          <cell r="N70" t="str">
            <v>康小平</v>
          </cell>
          <cell r="O70">
            <v>60</v>
          </cell>
          <cell r="P70" t="str">
            <v>李荣鑫</v>
          </cell>
          <cell r="Q70">
            <v>59</v>
          </cell>
          <cell r="R70" t="str">
            <v>彭桦</v>
          </cell>
          <cell r="S70" t="str">
            <v/>
          </cell>
          <cell r="T70"/>
          <cell r="U70" t="str">
            <v/>
          </cell>
          <cell r="V70"/>
          <cell r="W70" t="str">
            <v>物理类</v>
          </cell>
        </row>
        <row r="71">
          <cell r="B71" t="str">
            <v>G513422200603043827</v>
          </cell>
          <cell r="C71">
            <v>2</v>
          </cell>
          <cell r="D71" t="str">
            <v>物化生</v>
          </cell>
          <cell r="E71" t="str">
            <v>黄金兰</v>
          </cell>
          <cell r="F71">
            <v>426.5</v>
          </cell>
          <cell r="G71">
            <v>97</v>
          </cell>
          <cell r="H71" t="str">
            <v>肖锐</v>
          </cell>
          <cell r="I71">
            <v>66</v>
          </cell>
          <cell r="J71" t="str">
            <v>钟海昌</v>
          </cell>
          <cell r="K71">
            <v>65.5</v>
          </cell>
          <cell r="L71" t="str">
            <v>彭丹</v>
          </cell>
          <cell r="M71">
            <v>36</v>
          </cell>
          <cell r="N71" t="str">
            <v>康小平</v>
          </cell>
          <cell r="O71">
            <v>72</v>
          </cell>
          <cell r="P71" t="str">
            <v>李荣鑫</v>
          </cell>
          <cell r="Q71">
            <v>90</v>
          </cell>
          <cell r="R71" t="str">
            <v>彭桦</v>
          </cell>
          <cell r="S71" t="str">
            <v/>
          </cell>
          <cell r="T71"/>
          <cell r="U71" t="str">
            <v/>
          </cell>
          <cell r="V71"/>
          <cell r="W71" t="str">
            <v>物理类</v>
          </cell>
        </row>
        <row r="72">
          <cell r="B72" t="str">
            <v>G513422200605016822</v>
          </cell>
          <cell r="C72">
            <v>2</v>
          </cell>
          <cell r="D72" t="str">
            <v>物化生</v>
          </cell>
          <cell r="E72" t="str">
            <v>邱贵秀</v>
          </cell>
          <cell r="F72">
            <v>426.5</v>
          </cell>
          <cell r="G72">
            <v>93</v>
          </cell>
          <cell r="H72" t="str">
            <v>肖锐</v>
          </cell>
          <cell r="I72">
            <v>70</v>
          </cell>
          <cell r="J72" t="str">
            <v>钟海昌</v>
          </cell>
          <cell r="K72">
            <v>77.5</v>
          </cell>
          <cell r="L72" t="str">
            <v>彭丹</v>
          </cell>
          <cell r="M72">
            <v>34</v>
          </cell>
          <cell r="N72" t="str">
            <v>康小平</v>
          </cell>
          <cell r="O72">
            <v>65</v>
          </cell>
          <cell r="P72" t="str">
            <v>李荣鑫</v>
          </cell>
          <cell r="Q72">
            <v>87</v>
          </cell>
          <cell r="R72" t="str">
            <v>彭桦</v>
          </cell>
          <cell r="S72" t="str">
            <v/>
          </cell>
          <cell r="T72"/>
          <cell r="U72" t="str">
            <v/>
          </cell>
          <cell r="V72"/>
          <cell r="W72" t="str">
            <v>物理类</v>
          </cell>
        </row>
        <row r="73">
          <cell r="B73" t="str">
            <v>G513422200605104224</v>
          </cell>
          <cell r="C73">
            <v>2</v>
          </cell>
          <cell r="D73" t="str">
            <v>物化生</v>
          </cell>
          <cell r="E73" t="str">
            <v>杨基玛</v>
          </cell>
          <cell r="F73">
            <v>426</v>
          </cell>
          <cell r="G73">
            <v>91</v>
          </cell>
          <cell r="H73" t="str">
            <v>肖锐</v>
          </cell>
          <cell r="I73">
            <v>86</v>
          </cell>
          <cell r="J73" t="str">
            <v>钟海昌</v>
          </cell>
          <cell r="K73">
            <v>57</v>
          </cell>
          <cell r="L73" t="str">
            <v>彭丹</v>
          </cell>
          <cell r="M73">
            <v>42</v>
          </cell>
          <cell r="N73" t="str">
            <v>康小平</v>
          </cell>
          <cell r="O73">
            <v>71</v>
          </cell>
          <cell r="P73" t="str">
            <v>李荣鑫</v>
          </cell>
          <cell r="Q73">
            <v>79</v>
          </cell>
          <cell r="R73" t="str">
            <v>彭桦</v>
          </cell>
          <cell r="S73" t="str">
            <v/>
          </cell>
          <cell r="T73"/>
          <cell r="U73" t="str">
            <v/>
          </cell>
          <cell r="V73"/>
          <cell r="W73" t="str">
            <v>物理类</v>
          </cell>
        </row>
        <row r="74">
          <cell r="B74" t="str">
            <v>G513422200503087048</v>
          </cell>
          <cell r="C74">
            <v>2</v>
          </cell>
          <cell r="D74" t="str">
            <v>物化生</v>
          </cell>
          <cell r="E74" t="str">
            <v>苏朗央青</v>
          </cell>
          <cell r="F74">
            <v>424.5</v>
          </cell>
          <cell r="G74">
            <v>84</v>
          </cell>
          <cell r="H74" t="str">
            <v>肖锐</v>
          </cell>
          <cell r="I74">
            <v>61</v>
          </cell>
          <cell r="J74" t="str">
            <v>钟海昌</v>
          </cell>
          <cell r="K74">
            <v>96.5</v>
          </cell>
          <cell r="L74" t="str">
            <v>彭丹</v>
          </cell>
          <cell r="M74">
            <v>31</v>
          </cell>
          <cell r="N74" t="str">
            <v>康小平</v>
          </cell>
          <cell r="O74">
            <v>67</v>
          </cell>
          <cell r="P74" t="str">
            <v>李荣鑫</v>
          </cell>
          <cell r="Q74">
            <v>85</v>
          </cell>
          <cell r="R74" t="str">
            <v>彭桦</v>
          </cell>
          <cell r="S74" t="str">
            <v/>
          </cell>
          <cell r="T74"/>
          <cell r="U74" t="str">
            <v/>
          </cell>
          <cell r="V74"/>
          <cell r="W74" t="str">
            <v>物理类</v>
          </cell>
        </row>
        <row r="75">
          <cell r="B75" t="str">
            <v>G513422200609082122</v>
          </cell>
          <cell r="C75">
            <v>2</v>
          </cell>
          <cell r="D75" t="str">
            <v>物化生</v>
          </cell>
          <cell r="E75" t="str">
            <v>王伍力</v>
          </cell>
          <cell r="F75">
            <v>420</v>
          </cell>
          <cell r="G75">
            <v>89</v>
          </cell>
          <cell r="H75" t="str">
            <v>肖锐</v>
          </cell>
          <cell r="I75">
            <v>51</v>
          </cell>
          <cell r="J75" t="str">
            <v>钟海昌</v>
          </cell>
          <cell r="K75">
            <v>94</v>
          </cell>
          <cell r="L75" t="str">
            <v>彭丹</v>
          </cell>
          <cell r="M75">
            <v>39</v>
          </cell>
          <cell r="N75" t="str">
            <v>康小平</v>
          </cell>
          <cell r="O75">
            <v>68</v>
          </cell>
          <cell r="P75" t="str">
            <v>李荣鑫</v>
          </cell>
          <cell r="Q75">
            <v>79</v>
          </cell>
          <cell r="R75" t="str">
            <v>彭桦</v>
          </cell>
          <cell r="S75" t="str">
            <v/>
          </cell>
          <cell r="T75"/>
          <cell r="U75" t="str">
            <v/>
          </cell>
          <cell r="V75"/>
          <cell r="W75" t="str">
            <v>物理类</v>
          </cell>
        </row>
        <row r="76">
          <cell r="B76" t="str">
            <v>G513422200705064012</v>
          </cell>
          <cell r="C76">
            <v>2</v>
          </cell>
          <cell r="D76" t="str">
            <v>物化生</v>
          </cell>
          <cell r="E76" t="str">
            <v>杜基偏初</v>
          </cell>
          <cell r="F76">
            <v>419.5</v>
          </cell>
          <cell r="G76">
            <v>102</v>
          </cell>
          <cell r="H76" t="str">
            <v>肖锐</v>
          </cell>
          <cell r="I76">
            <v>69</v>
          </cell>
          <cell r="J76" t="str">
            <v>钟海昌</v>
          </cell>
          <cell r="K76">
            <v>65.5</v>
          </cell>
          <cell r="L76" t="str">
            <v>彭丹</v>
          </cell>
          <cell r="M76">
            <v>25</v>
          </cell>
          <cell r="N76" t="str">
            <v>康小平</v>
          </cell>
          <cell r="O76">
            <v>75</v>
          </cell>
          <cell r="P76" t="str">
            <v>李荣鑫</v>
          </cell>
          <cell r="Q76">
            <v>83</v>
          </cell>
          <cell r="R76" t="str">
            <v>彭桦</v>
          </cell>
          <cell r="S76" t="str">
            <v/>
          </cell>
          <cell r="T76"/>
          <cell r="U76" t="str">
            <v/>
          </cell>
          <cell r="V76"/>
          <cell r="W76" t="str">
            <v>物理类</v>
          </cell>
        </row>
        <row r="77">
          <cell r="B77" t="str">
            <v>G513422200701156219</v>
          </cell>
          <cell r="C77">
            <v>2</v>
          </cell>
          <cell r="D77" t="str">
            <v>物化生</v>
          </cell>
          <cell r="E77" t="str">
            <v>扎西仁青</v>
          </cell>
          <cell r="F77">
            <v>417</v>
          </cell>
          <cell r="G77">
            <v>82</v>
          </cell>
          <cell r="H77" t="str">
            <v>肖锐</v>
          </cell>
          <cell r="I77">
            <v>56</v>
          </cell>
          <cell r="J77" t="str">
            <v>钟海昌</v>
          </cell>
          <cell r="K77">
            <v>97</v>
          </cell>
          <cell r="L77" t="str">
            <v>彭丹</v>
          </cell>
          <cell r="M77">
            <v>36</v>
          </cell>
          <cell r="N77" t="str">
            <v>康小平</v>
          </cell>
          <cell r="O77">
            <v>69</v>
          </cell>
          <cell r="P77" t="str">
            <v>李荣鑫</v>
          </cell>
          <cell r="Q77">
            <v>77</v>
          </cell>
          <cell r="R77" t="str">
            <v>彭桦</v>
          </cell>
          <cell r="S77" t="str">
            <v/>
          </cell>
          <cell r="T77"/>
          <cell r="U77" t="str">
            <v/>
          </cell>
          <cell r="V77"/>
          <cell r="W77" t="str">
            <v>物理类</v>
          </cell>
        </row>
        <row r="78">
          <cell r="B78" t="str">
            <v>G513422200607165012</v>
          </cell>
          <cell r="C78">
            <v>2</v>
          </cell>
          <cell r="D78" t="str">
            <v>物化生</v>
          </cell>
          <cell r="E78" t="str">
            <v>次仁降初</v>
          </cell>
          <cell r="F78">
            <v>416</v>
          </cell>
          <cell r="G78">
            <v>87</v>
          </cell>
          <cell r="H78" t="str">
            <v>肖锐</v>
          </cell>
          <cell r="I78">
            <v>75</v>
          </cell>
          <cell r="J78" t="str">
            <v>钟海昌</v>
          </cell>
          <cell r="K78">
            <v>24</v>
          </cell>
          <cell r="L78" t="str">
            <v>彭丹</v>
          </cell>
          <cell r="M78">
            <v>49</v>
          </cell>
          <cell r="N78" t="str">
            <v>康小平</v>
          </cell>
          <cell r="O78">
            <v>88</v>
          </cell>
          <cell r="P78" t="str">
            <v>李荣鑫</v>
          </cell>
          <cell r="Q78">
            <v>93</v>
          </cell>
          <cell r="R78" t="str">
            <v>彭桦</v>
          </cell>
          <cell r="S78" t="str">
            <v/>
          </cell>
          <cell r="T78"/>
          <cell r="U78" t="str">
            <v/>
          </cell>
          <cell r="V78"/>
          <cell r="W78" t="str">
            <v>物理类</v>
          </cell>
        </row>
        <row r="79">
          <cell r="B79" t="str">
            <v>G513423200807103111</v>
          </cell>
          <cell r="C79">
            <v>2</v>
          </cell>
          <cell r="D79" t="str">
            <v>物化生</v>
          </cell>
          <cell r="E79" t="str">
            <v>杨天宇</v>
          </cell>
          <cell r="F79">
            <v>415</v>
          </cell>
          <cell r="G79">
            <v>101</v>
          </cell>
          <cell r="H79" t="str">
            <v>肖锐</v>
          </cell>
          <cell r="I79">
            <v>69</v>
          </cell>
          <cell r="J79" t="str">
            <v>钟海昌</v>
          </cell>
          <cell r="K79">
            <v>60</v>
          </cell>
          <cell r="L79" t="str">
            <v>彭丹</v>
          </cell>
          <cell r="M79">
            <v>31</v>
          </cell>
          <cell r="N79" t="str">
            <v>康小平</v>
          </cell>
          <cell r="O79">
            <v>78</v>
          </cell>
          <cell r="P79" t="str">
            <v>李荣鑫</v>
          </cell>
          <cell r="Q79">
            <v>76</v>
          </cell>
          <cell r="R79" t="str">
            <v>彭桦</v>
          </cell>
          <cell r="S79" t="str">
            <v/>
          </cell>
          <cell r="T79"/>
          <cell r="U79" t="str">
            <v/>
          </cell>
          <cell r="V79"/>
          <cell r="W79" t="str">
            <v>物理类</v>
          </cell>
        </row>
        <row r="80">
          <cell r="B80" t="str">
            <v>G513422200603221910</v>
          </cell>
          <cell r="C80">
            <v>2</v>
          </cell>
          <cell r="D80" t="str">
            <v>物化生</v>
          </cell>
          <cell r="E80" t="str">
            <v>胡友丹</v>
          </cell>
          <cell r="F80">
            <v>410.5</v>
          </cell>
          <cell r="G80">
            <v>97</v>
          </cell>
          <cell r="H80" t="str">
            <v>肖锐</v>
          </cell>
          <cell r="I80">
            <v>60</v>
          </cell>
          <cell r="J80" t="str">
            <v>钟海昌</v>
          </cell>
          <cell r="K80">
            <v>95.5</v>
          </cell>
          <cell r="L80" t="str">
            <v>彭丹</v>
          </cell>
          <cell r="M80">
            <v>27</v>
          </cell>
          <cell r="N80" t="str">
            <v>康小平</v>
          </cell>
          <cell r="O80">
            <v>58</v>
          </cell>
          <cell r="P80" t="str">
            <v>李荣鑫</v>
          </cell>
          <cell r="Q80">
            <v>73</v>
          </cell>
          <cell r="R80" t="str">
            <v>彭桦</v>
          </cell>
          <cell r="S80" t="str">
            <v/>
          </cell>
          <cell r="T80"/>
          <cell r="U80" t="str">
            <v/>
          </cell>
          <cell r="V80"/>
          <cell r="W80" t="str">
            <v>物理类</v>
          </cell>
        </row>
        <row r="81">
          <cell r="B81" t="str">
            <v>G51342220070618071X</v>
          </cell>
          <cell r="C81">
            <v>2</v>
          </cell>
          <cell r="D81" t="str">
            <v>物化生</v>
          </cell>
          <cell r="E81" t="str">
            <v>伍呷呷</v>
          </cell>
          <cell r="F81">
            <v>394</v>
          </cell>
          <cell r="G81">
            <v>86</v>
          </cell>
          <cell r="H81" t="str">
            <v>肖锐</v>
          </cell>
          <cell r="I81">
            <v>63</v>
          </cell>
          <cell r="J81" t="str">
            <v>钟海昌</v>
          </cell>
          <cell r="K81">
            <v>62</v>
          </cell>
          <cell r="L81" t="str">
            <v>彭丹</v>
          </cell>
          <cell r="M81">
            <v>34</v>
          </cell>
          <cell r="N81" t="str">
            <v>康小平</v>
          </cell>
          <cell r="O81">
            <v>77</v>
          </cell>
          <cell r="P81" t="str">
            <v>李荣鑫</v>
          </cell>
          <cell r="Q81">
            <v>72</v>
          </cell>
          <cell r="R81" t="str">
            <v>彭桦</v>
          </cell>
          <cell r="S81" t="str">
            <v/>
          </cell>
          <cell r="T81"/>
          <cell r="U81" t="str">
            <v/>
          </cell>
          <cell r="V81"/>
          <cell r="W81" t="str">
            <v>物理类</v>
          </cell>
        </row>
        <row r="82">
          <cell r="B82" t="str">
            <v>G513422200605140313</v>
          </cell>
          <cell r="C82">
            <v>2</v>
          </cell>
          <cell r="D82" t="str">
            <v>物化生</v>
          </cell>
          <cell r="E82" t="str">
            <v>何世先</v>
          </cell>
          <cell r="F82">
            <v>385.5</v>
          </cell>
          <cell r="G82">
            <v>92</v>
          </cell>
          <cell r="H82" t="str">
            <v>肖锐</v>
          </cell>
          <cell r="I82">
            <v>43</v>
          </cell>
          <cell r="J82" t="str">
            <v>钟海昌</v>
          </cell>
          <cell r="K82">
            <v>86.5</v>
          </cell>
          <cell r="L82" t="str">
            <v>彭丹</v>
          </cell>
          <cell r="M82">
            <v>35</v>
          </cell>
          <cell r="N82" t="str">
            <v>康小平</v>
          </cell>
          <cell r="O82">
            <v>66</v>
          </cell>
          <cell r="P82" t="str">
            <v>李荣鑫</v>
          </cell>
          <cell r="Q82">
            <v>63</v>
          </cell>
          <cell r="R82" t="str">
            <v>彭桦</v>
          </cell>
          <cell r="S82" t="str">
            <v/>
          </cell>
          <cell r="T82"/>
          <cell r="U82" t="str">
            <v/>
          </cell>
          <cell r="V82"/>
          <cell r="W82" t="str">
            <v>物理类</v>
          </cell>
        </row>
        <row r="83">
          <cell r="B83" t="str">
            <v>G513422200708024219</v>
          </cell>
          <cell r="C83">
            <v>2</v>
          </cell>
          <cell r="D83" t="str">
            <v>物化生</v>
          </cell>
          <cell r="E83" t="str">
            <v>仁青杜基</v>
          </cell>
          <cell r="F83">
            <v>381.5</v>
          </cell>
          <cell r="G83">
            <v>87</v>
          </cell>
          <cell r="H83" t="str">
            <v>肖锐</v>
          </cell>
          <cell r="I83">
            <v>62</v>
          </cell>
          <cell r="J83" t="str">
            <v>钟海昌</v>
          </cell>
          <cell r="K83">
            <v>40.5</v>
          </cell>
          <cell r="L83" t="str">
            <v>彭丹</v>
          </cell>
          <cell r="M83">
            <v>23</v>
          </cell>
          <cell r="N83" t="str">
            <v>康小平</v>
          </cell>
          <cell r="O83">
            <v>76</v>
          </cell>
          <cell r="P83" t="str">
            <v>李荣鑫</v>
          </cell>
          <cell r="Q83">
            <v>93</v>
          </cell>
          <cell r="R83" t="str">
            <v>彭桦</v>
          </cell>
          <cell r="S83" t="str">
            <v/>
          </cell>
          <cell r="T83"/>
          <cell r="U83" t="str">
            <v/>
          </cell>
          <cell r="V83"/>
          <cell r="W83" t="str">
            <v>物理类</v>
          </cell>
        </row>
        <row r="84">
          <cell r="B84" t="str">
            <v>G513422200607202928</v>
          </cell>
          <cell r="C84">
            <v>2</v>
          </cell>
          <cell r="D84" t="str">
            <v>物化生</v>
          </cell>
          <cell r="E84" t="str">
            <v>邱丽</v>
          </cell>
          <cell r="F84">
            <v>380</v>
          </cell>
          <cell r="G84">
            <v>76</v>
          </cell>
          <cell r="H84" t="str">
            <v>肖锐</v>
          </cell>
          <cell r="I84">
            <v>57</v>
          </cell>
          <cell r="J84" t="str">
            <v>钟海昌</v>
          </cell>
          <cell r="K84">
            <v>86</v>
          </cell>
          <cell r="L84" t="str">
            <v>彭丹</v>
          </cell>
          <cell r="M84">
            <v>27</v>
          </cell>
          <cell r="N84" t="str">
            <v>康小平</v>
          </cell>
          <cell r="O84">
            <v>62</v>
          </cell>
          <cell r="P84" t="str">
            <v>李荣鑫</v>
          </cell>
          <cell r="Q84">
            <v>72</v>
          </cell>
          <cell r="R84" t="str">
            <v>彭桦</v>
          </cell>
          <cell r="S84" t="str">
            <v/>
          </cell>
          <cell r="T84"/>
          <cell r="U84" t="str">
            <v/>
          </cell>
          <cell r="V84"/>
          <cell r="W84" t="str">
            <v>物理类</v>
          </cell>
        </row>
        <row r="85">
          <cell r="B85" t="str">
            <v>G513422200409151912</v>
          </cell>
          <cell r="C85">
            <v>2</v>
          </cell>
          <cell r="D85" t="str">
            <v>物化生</v>
          </cell>
          <cell r="E85" t="str">
            <v>马小华</v>
          </cell>
          <cell r="F85">
            <v>378.5</v>
          </cell>
          <cell r="G85">
            <v>85</v>
          </cell>
          <cell r="H85" t="str">
            <v>肖锐</v>
          </cell>
          <cell r="I85">
            <v>57</v>
          </cell>
          <cell r="J85" t="str">
            <v>钟海昌</v>
          </cell>
          <cell r="K85">
            <v>57.5</v>
          </cell>
          <cell r="L85" t="str">
            <v>彭丹</v>
          </cell>
          <cell r="M85">
            <v>49</v>
          </cell>
          <cell r="N85" t="str">
            <v>康小平</v>
          </cell>
          <cell r="O85">
            <v>72</v>
          </cell>
          <cell r="P85" t="str">
            <v>李荣鑫</v>
          </cell>
          <cell r="Q85">
            <v>58</v>
          </cell>
          <cell r="R85" t="str">
            <v>彭桦</v>
          </cell>
          <cell r="S85" t="str">
            <v/>
          </cell>
          <cell r="T85"/>
          <cell r="U85" t="str">
            <v/>
          </cell>
          <cell r="V85"/>
          <cell r="W85" t="str">
            <v>物理类</v>
          </cell>
        </row>
        <row r="86">
          <cell r="B86" t="str">
            <v>G513422200511054828</v>
          </cell>
          <cell r="C86">
            <v>2</v>
          </cell>
          <cell r="D86" t="str">
            <v>物化生</v>
          </cell>
          <cell r="E86" t="str">
            <v>次仁祝玛</v>
          </cell>
          <cell r="F86">
            <v>376.5</v>
          </cell>
          <cell r="G86">
            <v>79</v>
          </cell>
          <cell r="H86" t="str">
            <v>肖锐</v>
          </cell>
          <cell r="I86">
            <v>42</v>
          </cell>
          <cell r="J86" t="str">
            <v>钟海昌</v>
          </cell>
          <cell r="K86">
            <v>78.5</v>
          </cell>
          <cell r="L86" t="str">
            <v>彭丹</v>
          </cell>
          <cell r="M86">
            <v>30</v>
          </cell>
          <cell r="N86" t="str">
            <v>康小平</v>
          </cell>
          <cell r="O86">
            <v>71</v>
          </cell>
          <cell r="P86" t="str">
            <v>李荣鑫</v>
          </cell>
          <cell r="Q86">
            <v>76</v>
          </cell>
          <cell r="R86" t="str">
            <v>彭桦</v>
          </cell>
          <cell r="S86" t="str">
            <v/>
          </cell>
          <cell r="T86"/>
          <cell r="U86" t="str">
            <v/>
          </cell>
          <cell r="V86"/>
          <cell r="W86" t="str">
            <v>物理类</v>
          </cell>
        </row>
        <row r="87">
          <cell r="B87" t="str">
            <v>G51142120060228580X</v>
          </cell>
          <cell r="C87">
            <v>2</v>
          </cell>
          <cell r="D87" t="str">
            <v>物化生</v>
          </cell>
          <cell r="E87" t="str">
            <v>黄佳燕</v>
          </cell>
          <cell r="F87">
            <v>371.5</v>
          </cell>
          <cell r="G87">
            <v>92</v>
          </cell>
          <cell r="H87" t="str">
            <v>肖锐</v>
          </cell>
          <cell r="I87">
            <v>48</v>
          </cell>
          <cell r="J87" t="str">
            <v>钟海昌</v>
          </cell>
          <cell r="K87">
            <v>59.5</v>
          </cell>
          <cell r="L87" t="str">
            <v>彭丹</v>
          </cell>
          <cell r="M87">
            <v>34</v>
          </cell>
          <cell r="N87" t="str">
            <v>康小平</v>
          </cell>
          <cell r="O87">
            <v>55</v>
          </cell>
          <cell r="P87" t="str">
            <v>李荣鑫</v>
          </cell>
          <cell r="Q87">
            <v>83</v>
          </cell>
          <cell r="R87" t="str">
            <v>彭桦</v>
          </cell>
          <cell r="S87" t="str">
            <v/>
          </cell>
          <cell r="T87"/>
          <cell r="U87" t="str">
            <v/>
          </cell>
          <cell r="V87"/>
          <cell r="W87" t="str">
            <v>物理类</v>
          </cell>
        </row>
        <row r="88">
          <cell r="B88" t="str">
            <v>G513422200602266017</v>
          </cell>
          <cell r="C88">
            <v>2</v>
          </cell>
          <cell r="D88" t="str">
            <v>物化生</v>
          </cell>
          <cell r="E88" t="str">
            <v>鲁绒次仁</v>
          </cell>
          <cell r="F88">
            <v>371</v>
          </cell>
          <cell r="G88">
            <v>89</v>
          </cell>
          <cell r="H88" t="str">
            <v>肖锐</v>
          </cell>
          <cell r="I88">
            <v>40</v>
          </cell>
          <cell r="J88" t="str">
            <v>钟海昌</v>
          </cell>
          <cell r="K88">
            <v>35</v>
          </cell>
          <cell r="L88" t="str">
            <v>彭丹</v>
          </cell>
          <cell r="M88">
            <v>45</v>
          </cell>
          <cell r="N88" t="str">
            <v>康小平</v>
          </cell>
          <cell r="O88">
            <v>77</v>
          </cell>
          <cell r="P88" t="str">
            <v>李荣鑫</v>
          </cell>
          <cell r="Q88">
            <v>85</v>
          </cell>
          <cell r="R88" t="str">
            <v>彭桦</v>
          </cell>
          <cell r="S88" t="str">
            <v/>
          </cell>
          <cell r="T88"/>
          <cell r="U88" t="str">
            <v/>
          </cell>
          <cell r="V88"/>
          <cell r="W88" t="str">
            <v>物理类</v>
          </cell>
        </row>
        <row r="89">
          <cell r="B89" t="str">
            <v>G513422200703073820</v>
          </cell>
          <cell r="C89">
            <v>2</v>
          </cell>
          <cell r="D89" t="str">
            <v>物化生</v>
          </cell>
          <cell r="E89" t="str">
            <v>姚德珍</v>
          </cell>
          <cell r="F89">
            <v>368.5</v>
          </cell>
          <cell r="G89">
            <v>81</v>
          </cell>
          <cell r="H89" t="str">
            <v>肖锐</v>
          </cell>
          <cell r="I89">
            <v>50</v>
          </cell>
          <cell r="J89" t="str">
            <v>钟海昌</v>
          </cell>
          <cell r="K89">
            <v>57.5</v>
          </cell>
          <cell r="L89" t="str">
            <v>彭丹</v>
          </cell>
          <cell r="M89">
            <v>30</v>
          </cell>
          <cell r="N89" t="str">
            <v>康小平</v>
          </cell>
          <cell r="O89">
            <v>71</v>
          </cell>
          <cell r="P89" t="str">
            <v>李荣鑫</v>
          </cell>
          <cell r="Q89">
            <v>79</v>
          </cell>
          <cell r="R89" t="str">
            <v>彭桦</v>
          </cell>
          <cell r="S89" t="str">
            <v/>
          </cell>
          <cell r="T89"/>
          <cell r="U89" t="str">
            <v/>
          </cell>
          <cell r="V89"/>
          <cell r="W89" t="str">
            <v>物理类</v>
          </cell>
        </row>
        <row r="90">
          <cell r="B90" t="str">
            <v>G513422200503087021</v>
          </cell>
          <cell r="C90">
            <v>2</v>
          </cell>
          <cell r="D90" t="str">
            <v>物化生</v>
          </cell>
          <cell r="E90" t="str">
            <v>苏朗拥宗</v>
          </cell>
          <cell r="F90">
            <v>365.5</v>
          </cell>
          <cell r="G90">
            <v>82</v>
          </cell>
          <cell r="H90" t="str">
            <v>肖锐</v>
          </cell>
          <cell r="I90">
            <v>52</v>
          </cell>
          <cell r="J90" t="str">
            <v>钟海昌</v>
          </cell>
          <cell r="K90">
            <v>71.5</v>
          </cell>
          <cell r="L90" t="str">
            <v>彭丹</v>
          </cell>
          <cell r="M90">
            <v>35</v>
          </cell>
          <cell r="N90" t="str">
            <v>康小平</v>
          </cell>
          <cell r="O90">
            <v>55</v>
          </cell>
          <cell r="P90" t="str">
            <v>李荣鑫</v>
          </cell>
          <cell r="Q90">
            <v>70</v>
          </cell>
          <cell r="R90" t="str">
            <v>彭桦</v>
          </cell>
          <cell r="S90" t="str">
            <v/>
          </cell>
          <cell r="T90"/>
          <cell r="U90" t="str">
            <v/>
          </cell>
          <cell r="V90"/>
          <cell r="W90" t="str">
            <v>物理类</v>
          </cell>
        </row>
        <row r="91">
          <cell r="B91" t="str">
            <v>G513422200512062723</v>
          </cell>
          <cell r="C91">
            <v>2</v>
          </cell>
          <cell r="D91" t="str">
            <v>物化生</v>
          </cell>
          <cell r="E91" t="str">
            <v>陈小红</v>
          </cell>
          <cell r="F91">
            <v>364</v>
          </cell>
          <cell r="G91">
            <v>95</v>
          </cell>
          <cell r="H91" t="str">
            <v>肖锐</v>
          </cell>
          <cell r="I91">
            <v>40</v>
          </cell>
          <cell r="J91" t="str">
            <v>钟海昌</v>
          </cell>
          <cell r="K91">
            <v>46</v>
          </cell>
          <cell r="L91" t="str">
            <v>彭丹</v>
          </cell>
          <cell r="M91">
            <v>30</v>
          </cell>
          <cell r="N91" t="str">
            <v>康小平</v>
          </cell>
          <cell r="O91">
            <v>78</v>
          </cell>
          <cell r="P91" t="str">
            <v>李荣鑫</v>
          </cell>
          <cell r="Q91">
            <v>75</v>
          </cell>
          <cell r="R91" t="str">
            <v>彭桦</v>
          </cell>
          <cell r="S91" t="str">
            <v/>
          </cell>
          <cell r="T91"/>
          <cell r="U91" t="str">
            <v/>
          </cell>
          <cell r="V91"/>
          <cell r="W91" t="str">
            <v>物理类</v>
          </cell>
        </row>
        <row r="92">
          <cell r="B92" t="str">
            <v>G513423200405253950</v>
          </cell>
          <cell r="C92">
            <v>2</v>
          </cell>
          <cell r="D92" t="str">
            <v>物化生</v>
          </cell>
          <cell r="E92" t="str">
            <v>毛清华</v>
          </cell>
          <cell r="F92">
            <v>359</v>
          </cell>
          <cell r="G92">
            <v>100</v>
          </cell>
          <cell r="H92" t="str">
            <v>肖锐</v>
          </cell>
          <cell r="I92">
            <v>45</v>
          </cell>
          <cell r="J92" t="str">
            <v>钟海昌</v>
          </cell>
          <cell r="K92">
            <v>67</v>
          </cell>
          <cell r="L92" t="str">
            <v>彭丹</v>
          </cell>
          <cell r="M92">
            <v>25</v>
          </cell>
          <cell r="N92" t="str">
            <v>康小平</v>
          </cell>
          <cell r="O92">
            <v>55</v>
          </cell>
          <cell r="P92" t="str">
            <v>李荣鑫</v>
          </cell>
          <cell r="Q92">
            <v>67</v>
          </cell>
          <cell r="R92" t="str">
            <v>彭桦</v>
          </cell>
          <cell r="S92" t="str">
            <v/>
          </cell>
          <cell r="T92"/>
          <cell r="U92" t="str">
            <v/>
          </cell>
          <cell r="V92"/>
          <cell r="W92" t="str">
            <v>物理类</v>
          </cell>
        </row>
        <row r="93">
          <cell r="B93" t="str">
            <v>G513422200703280723</v>
          </cell>
          <cell r="C93">
            <v>2</v>
          </cell>
          <cell r="D93" t="str">
            <v>物化生</v>
          </cell>
          <cell r="E93" t="str">
            <v>严文英</v>
          </cell>
          <cell r="F93">
            <v>332</v>
          </cell>
          <cell r="G93">
            <v>76</v>
          </cell>
          <cell r="H93" t="str">
            <v>肖锐</v>
          </cell>
          <cell r="I93">
            <v>38</v>
          </cell>
          <cell r="J93" t="str">
            <v>钟海昌</v>
          </cell>
          <cell r="K93">
            <v>71</v>
          </cell>
          <cell r="L93" t="str">
            <v>彭丹</v>
          </cell>
          <cell r="M93">
            <v>21</v>
          </cell>
          <cell r="N93" t="str">
            <v>康小平</v>
          </cell>
          <cell r="O93">
            <v>54</v>
          </cell>
          <cell r="P93" t="str">
            <v>李荣鑫</v>
          </cell>
          <cell r="Q93">
            <v>72</v>
          </cell>
          <cell r="R93" t="str">
            <v>彭桦</v>
          </cell>
          <cell r="S93" t="str">
            <v/>
          </cell>
          <cell r="T93"/>
          <cell r="U93" t="str">
            <v/>
          </cell>
          <cell r="V93"/>
          <cell r="W93" t="str">
            <v>物理类</v>
          </cell>
        </row>
        <row r="94">
          <cell r="B94" t="str">
            <v>G513422200802034616</v>
          </cell>
          <cell r="C94">
            <v>3</v>
          </cell>
          <cell r="D94" t="str">
            <v>物化生</v>
          </cell>
          <cell r="E94" t="str">
            <v>古玛扎什</v>
          </cell>
          <cell r="F94">
            <v>511</v>
          </cell>
          <cell r="G94">
            <v>95</v>
          </cell>
          <cell r="H94" t="str">
            <v>易涛</v>
          </cell>
          <cell r="I94">
            <v>120</v>
          </cell>
          <cell r="J94" t="str">
            <v>央宗娜姆</v>
          </cell>
          <cell r="K94">
            <v>73</v>
          </cell>
          <cell r="L94" t="str">
            <v>李永会</v>
          </cell>
          <cell r="M94">
            <v>51</v>
          </cell>
          <cell r="N94" t="str">
            <v>周峰</v>
          </cell>
          <cell r="O94">
            <v>86</v>
          </cell>
          <cell r="P94" t="str">
            <v>何传英</v>
          </cell>
          <cell r="Q94">
            <v>86</v>
          </cell>
          <cell r="R94" t="str">
            <v>尼玛布池</v>
          </cell>
          <cell r="S94" t="str">
            <v/>
          </cell>
          <cell r="T94"/>
          <cell r="U94" t="str">
            <v/>
          </cell>
          <cell r="V94"/>
          <cell r="W94" t="str">
            <v>物理类</v>
          </cell>
        </row>
        <row r="95">
          <cell r="B95" t="str">
            <v>G513422200610202929</v>
          </cell>
          <cell r="C95">
            <v>3</v>
          </cell>
          <cell r="D95" t="str">
            <v>物化生</v>
          </cell>
          <cell r="E95" t="str">
            <v>苟阿比莫</v>
          </cell>
          <cell r="F95">
            <v>503.5</v>
          </cell>
          <cell r="G95">
            <v>89</v>
          </cell>
          <cell r="H95" t="str">
            <v>易涛</v>
          </cell>
          <cell r="I95">
            <v>101</v>
          </cell>
          <cell r="J95" t="str">
            <v>央宗娜姆</v>
          </cell>
          <cell r="K95">
            <v>100.5</v>
          </cell>
          <cell r="L95" t="str">
            <v>李永会</v>
          </cell>
          <cell r="M95">
            <v>44</v>
          </cell>
          <cell r="N95" t="str">
            <v>周峰</v>
          </cell>
          <cell r="O95">
            <v>86</v>
          </cell>
          <cell r="P95" t="str">
            <v>何传英</v>
          </cell>
          <cell r="Q95">
            <v>83</v>
          </cell>
          <cell r="R95" t="str">
            <v>尼玛布池</v>
          </cell>
          <cell r="S95" t="str">
            <v/>
          </cell>
          <cell r="T95"/>
          <cell r="U95" t="str">
            <v/>
          </cell>
          <cell r="V95"/>
          <cell r="W95" t="str">
            <v>物理类</v>
          </cell>
        </row>
        <row r="96">
          <cell r="B96" t="str">
            <v>G513422200410126423</v>
          </cell>
          <cell r="C96">
            <v>3</v>
          </cell>
          <cell r="D96" t="str">
            <v>物化生</v>
          </cell>
          <cell r="E96" t="str">
            <v>崩秋</v>
          </cell>
          <cell r="F96">
            <v>496</v>
          </cell>
          <cell r="G96">
            <v>107</v>
          </cell>
          <cell r="H96" t="str">
            <v>易涛</v>
          </cell>
          <cell r="I96">
            <v>84</v>
          </cell>
          <cell r="J96" t="str">
            <v>央宗娜姆</v>
          </cell>
          <cell r="K96">
            <v>98</v>
          </cell>
          <cell r="L96" t="str">
            <v>李永会</v>
          </cell>
          <cell r="M96">
            <v>37</v>
          </cell>
          <cell r="N96" t="str">
            <v>周峰</v>
          </cell>
          <cell r="O96">
            <v>87</v>
          </cell>
          <cell r="P96" t="str">
            <v>何传英</v>
          </cell>
          <cell r="Q96">
            <v>83</v>
          </cell>
          <cell r="R96" t="str">
            <v>尼玛布池</v>
          </cell>
          <cell r="S96" t="str">
            <v/>
          </cell>
          <cell r="T96"/>
          <cell r="U96" t="str">
            <v/>
          </cell>
          <cell r="V96"/>
          <cell r="W96" t="str">
            <v>物理类</v>
          </cell>
        </row>
        <row r="97">
          <cell r="B97" t="str">
            <v>G511602200612093491</v>
          </cell>
          <cell r="C97">
            <v>3</v>
          </cell>
          <cell r="D97" t="str">
            <v>物化生</v>
          </cell>
          <cell r="E97" t="str">
            <v>田松胜</v>
          </cell>
          <cell r="F97">
            <v>495</v>
          </cell>
          <cell r="G97">
            <v>92</v>
          </cell>
          <cell r="H97" t="str">
            <v>易涛</v>
          </cell>
          <cell r="I97">
            <v>79</v>
          </cell>
          <cell r="J97" t="str">
            <v>央宗娜姆</v>
          </cell>
          <cell r="K97">
            <v>83</v>
          </cell>
          <cell r="L97" t="str">
            <v>李永会</v>
          </cell>
          <cell r="M97">
            <v>63</v>
          </cell>
          <cell r="N97" t="str">
            <v>周峰</v>
          </cell>
          <cell r="O97">
            <v>93</v>
          </cell>
          <cell r="P97" t="str">
            <v>何传英</v>
          </cell>
          <cell r="Q97">
            <v>85</v>
          </cell>
          <cell r="R97" t="str">
            <v>尼玛布池</v>
          </cell>
          <cell r="S97" t="str">
            <v/>
          </cell>
          <cell r="T97"/>
          <cell r="U97" t="str">
            <v/>
          </cell>
          <cell r="V97"/>
          <cell r="W97" t="str">
            <v>物理类</v>
          </cell>
        </row>
        <row r="98">
          <cell r="B98" t="str">
            <v>G513422200611051528</v>
          </cell>
          <cell r="C98">
            <v>3</v>
          </cell>
          <cell r="D98" t="str">
            <v>物化生</v>
          </cell>
          <cell r="E98" t="str">
            <v>李荣玉</v>
          </cell>
          <cell r="F98">
            <v>476.5</v>
          </cell>
          <cell r="G98">
            <v>102</v>
          </cell>
          <cell r="H98" t="str">
            <v>易涛</v>
          </cell>
          <cell r="I98">
            <v>84</v>
          </cell>
          <cell r="J98" t="str">
            <v>央宗娜姆</v>
          </cell>
          <cell r="K98">
            <v>78.5</v>
          </cell>
          <cell r="L98" t="str">
            <v>李永会</v>
          </cell>
          <cell r="M98">
            <v>37</v>
          </cell>
          <cell r="N98" t="str">
            <v>周峰</v>
          </cell>
          <cell r="O98">
            <v>85</v>
          </cell>
          <cell r="P98" t="str">
            <v>何传英</v>
          </cell>
          <cell r="Q98">
            <v>90</v>
          </cell>
          <cell r="R98" t="str">
            <v>尼玛布池</v>
          </cell>
          <cell r="S98" t="str">
            <v/>
          </cell>
          <cell r="T98"/>
          <cell r="U98" t="str">
            <v/>
          </cell>
          <cell r="V98"/>
          <cell r="W98" t="str">
            <v>物理类</v>
          </cell>
        </row>
        <row r="99">
          <cell r="B99" t="str">
            <v>G513422200607281910</v>
          </cell>
          <cell r="C99">
            <v>3</v>
          </cell>
          <cell r="D99" t="str">
            <v>物化生</v>
          </cell>
          <cell r="E99" t="str">
            <v>鲁小林</v>
          </cell>
          <cell r="F99">
            <v>467</v>
          </cell>
          <cell r="G99">
            <v>91</v>
          </cell>
          <cell r="H99" t="str">
            <v>易涛</v>
          </cell>
          <cell r="I99">
            <v>95</v>
          </cell>
          <cell r="J99" t="str">
            <v>央宗娜姆</v>
          </cell>
          <cell r="K99">
            <v>62</v>
          </cell>
          <cell r="L99" t="str">
            <v>李永会</v>
          </cell>
          <cell r="M99">
            <v>59</v>
          </cell>
          <cell r="N99" t="str">
            <v>周峰</v>
          </cell>
          <cell r="O99">
            <v>78</v>
          </cell>
          <cell r="P99" t="str">
            <v>何传英</v>
          </cell>
          <cell r="Q99">
            <v>82</v>
          </cell>
          <cell r="R99" t="str">
            <v>尼玛布池</v>
          </cell>
          <cell r="S99" t="str">
            <v/>
          </cell>
          <cell r="T99"/>
          <cell r="U99" t="str">
            <v/>
          </cell>
          <cell r="V99"/>
          <cell r="W99" t="str">
            <v>物理类</v>
          </cell>
        </row>
        <row r="100">
          <cell r="B100" t="str">
            <v>G51342220070125154X</v>
          </cell>
          <cell r="C100">
            <v>3</v>
          </cell>
          <cell r="D100" t="str">
            <v>物化生</v>
          </cell>
          <cell r="E100" t="str">
            <v>乔建英</v>
          </cell>
          <cell r="F100">
            <v>466</v>
          </cell>
          <cell r="G100">
            <v>87</v>
          </cell>
          <cell r="H100" t="str">
            <v>易涛</v>
          </cell>
          <cell r="I100">
            <v>89</v>
          </cell>
          <cell r="J100" t="str">
            <v>央宗娜姆</v>
          </cell>
          <cell r="K100">
            <v>93</v>
          </cell>
          <cell r="L100" t="str">
            <v>李永会</v>
          </cell>
          <cell r="M100">
            <v>37</v>
          </cell>
          <cell r="N100" t="str">
            <v>周峰</v>
          </cell>
          <cell r="O100">
            <v>84</v>
          </cell>
          <cell r="P100" t="str">
            <v>何传英</v>
          </cell>
          <cell r="Q100">
            <v>76</v>
          </cell>
          <cell r="R100" t="str">
            <v>尼玛布池</v>
          </cell>
          <cell r="S100" t="str">
            <v/>
          </cell>
          <cell r="T100"/>
          <cell r="U100" t="str">
            <v/>
          </cell>
          <cell r="V100"/>
          <cell r="W100" t="str">
            <v>物理类</v>
          </cell>
        </row>
        <row r="101">
          <cell r="B101" t="str">
            <v>G513422200702182937</v>
          </cell>
          <cell r="C101">
            <v>3</v>
          </cell>
          <cell r="D101" t="str">
            <v>物化生</v>
          </cell>
          <cell r="E101" t="str">
            <v>张爱军</v>
          </cell>
          <cell r="F101">
            <v>465</v>
          </cell>
          <cell r="G101">
            <v>93</v>
          </cell>
          <cell r="H101" t="str">
            <v>易涛</v>
          </cell>
          <cell r="I101">
            <v>102</v>
          </cell>
          <cell r="J101" t="str">
            <v>央宗娜姆</v>
          </cell>
          <cell r="K101">
            <v>26</v>
          </cell>
          <cell r="L101" t="str">
            <v>李永会</v>
          </cell>
          <cell r="M101">
            <v>54</v>
          </cell>
          <cell r="N101" t="str">
            <v>周峰</v>
          </cell>
          <cell r="O101">
            <v>95</v>
          </cell>
          <cell r="P101" t="str">
            <v>何传英</v>
          </cell>
          <cell r="Q101">
            <v>95</v>
          </cell>
          <cell r="R101" t="str">
            <v>尼玛布池</v>
          </cell>
          <cell r="S101" t="str">
            <v/>
          </cell>
          <cell r="T101"/>
          <cell r="U101" t="str">
            <v/>
          </cell>
          <cell r="V101"/>
          <cell r="W101" t="str">
            <v>物理类</v>
          </cell>
        </row>
        <row r="102">
          <cell r="B102" t="str">
            <v>G513422200606211929</v>
          </cell>
          <cell r="C102">
            <v>3</v>
          </cell>
          <cell r="D102" t="str">
            <v>物化生</v>
          </cell>
          <cell r="E102" t="str">
            <v>何作英</v>
          </cell>
          <cell r="F102">
            <v>465</v>
          </cell>
          <cell r="G102">
            <v>98</v>
          </cell>
          <cell r="H102" t="str">
            <v>易涛</v>
          </cell>
          <cell r="I102">
            <v>89</v>
          </cell>
          <cell r="J102" t="str">
            <v>央宗娜姆</v>
          </cell>
          <cell r="K102">
            <v>97</v>
          </cell>
          <cell r="L102" t="str">
            <v>李永会</v>
          </cell>
          <cell r="M102">
            <v>36</v>
          </cell>
          <cell r="N102" t="str">
            <v>周峰</v>
          </cell>
          <cell r="O102">
            <v>65</v>
          </cell>
          <cell r="P102" t="str">
            <v>何传英</v>
          </cell>
          <cell r="Q102">
            <v>80</v>
          </cell>
          <cell r="R102" t="str">
            <v>尼玛布池</v>
          </cell>
          <cell r="S102" t="str">
            <v/>
          </cell>
          <cell r="T102"/>
          <cell r="U102" t="str">
            <v/>
          </cell>
          <cell r="V102"/>
          <cell r="W102" t="str">
            <v>物理类</v>
          </cell>
        </row>
        <row r="103">
          <cell r="B103" t="str">
            <v>G513422200612303811</v>
          </cell>
          <cell r="C103">
            <v>3</v>
          </cell>
          <cell r="D103" t="str">
            <v>物化生</v>
          </cell>
          <cell r="E103" t="str">
            <v>毛小华</v>
          </cell>
          <cell r="F103">
            <v>464.5</v>
          </cell>
          <cell r="G103">
            <v>97</v>
          </cell>
          <cell r="H103" t="str">
            <v>易涛</v>
          </cell>
          <cell r="I103">
            <v>92</v>
          </cell>
          <cell r="J103" t="str">
            <v>央宗娜姆</v>
          </cell>
          <cell r="K103">
            <v>63.5</v>
          </cell>
          <cell r="L103" t="str">
            <v>李永会</v>
          </cell>
          <cell r="M103">
            <v>56</v>
          </cell>
          <cell r="N103" t="str">
            <v>周峰</v>
          </cell>
          <cell r="O103">
            <v>85</v>
          </cell>
          <cell r="P103" t="str">
            <v>何传英</v>
          </cell>
          <cell r="Q103">
            <v>71</v>
          </cell>
          <cell r="R103" t="str">
            <v>尼玛布池</v>
          </cell>
          <cell r="S103" t="str">
            <v/>
          </cell>
          <cell r="T103"/>
          <cell r="U103" t="str">
            <v/>
          </cell>
          <cell r="V103"/>
          <cell r="W103" t="str">
            <v>物理类</v>
          </cell>
        </row>
        <row r="104">
          <cell r="B104" t="str">
            <v>G513422200605047012</v>
          </cell>
          <cell r="C104">
            <v>3</v>
          </cell>
          <cell r="D104" t="str">
            <v>物化生</v>
          </cell>
          <cell r="E104" t="str">
            <v>次尔品初</v>
          </cell>
          <cell r="F104">
            <v>455.5</v>
          </cell>
          <cell r="G104">
            <v>93</v>
          </cell>
          <cell r="H104" t="str">
            <v>易涛</v>
          </cell>
          <cell r="I104">
            <v>106</v>
          </cell>
          <cell r="J104" t="str">
            <v>央宗娜姆</v>
          </cell>
          <cell r="K104">
            <v>35.5</v>
          </cell>
          <cell r="L104" t="str">
            <v>李永会</v>
          </cell>
          <cell r="M104">
            <v>49</v>
          </cell>
          <cell r="N104" t="str">
            <v>周峰</v>
          </cell>
          <cell r="O104">
            <v>95</v>
          </cell>
          <cell r="P104" t="str">
            <v>何传英</v>
          </cell>
          <cell r="Q104">
            <v>77</v>
          </cell>
          <cell r="R104" t="str">
            <v>尼玛布池</v>
          </cell>
          <cell r="S104" t="str">
            <v/>
          </cell>
          <cell r="T104"/>
          <cell r="U104" t="str">
            <v/>
          </cell>
          <cell r="V104"/>
          <cell r="W104" t="str">
            <v>物理类</v>
          </cell>
        </row>
        <row r="105">
          <cell r="B105" t="str">
            <v>G513422200607240318</v>
          </cell>
          <cell r="C105">
            <v>3</v>
          </cell>
          <cell r="D105" t="str">
            <v>物化生</v>
          </cell>
          <cell r="E105" t="str">
            <v>项依波</v>
          </cell>
          <cell r="F105">
            <v>455</v>
          </cell>
          <cell r="G105">
            <v>78</v>
          </cell>
          <cell r="H105" t="str">
            <v>易涛</v>
          </cell>
          <cell r="I105">
            <v>67</v>
          </cell>
          <cell r="J105" t="str">
            <v>央宗娜姆</v>
          </cell>
          <cell r="K105">
            <v>92</v>
          </cell>
          <cell r="L105" t="str">
            <v>李永会</v>
          </cell>
          <cell r="M105">
            <v>54</v>
          </cell>
          <cell r="N105" t="str">
            <v>周峰</v>
          </cell>
          <cell r="O105">
            <v>82</v>
          </cell>
          <cell r="P105" t="str">
            <v>何传英</v>
          </cell>
          <cell r="Q105">
            <v>82</v>
          </cell>
          <cell r="R105" t="str">
            <v>尼玛布池</v>
          </cell>
          <cell r="S105" t="str">
            <v/>
          </cell>
          <cell r="T105"/>
          <cell r="U105" t="str">
            <v/>
          </cell>
          <cell r="V105"/>
          <cell r="W105" t="str">
            <v>物理类</v>
          </cell>
        </row>
        <row r="106">
          <cell r="B106" t="str">
            <v>G513422200602130320</v>
          </cell>
          <cell r="C106">
            <v>3</v>
          </cell>
          <cell r="D106" t="str">
            <v>物化生</v>
          </cell>
          <cell r="E106" t="str">
            <v>沈梅</v>
          </cell>
          <cell r="F106">
            <v>451.5</v>
          </cell>
          <cell r="G106">
            <v>106</v>
          </cell>
          <cell r="H106" t="str">
            <v>易涛</v>
          </cell>
          <cell r="I106">
            <v>73</v>
          </cell>
          <cell r="J106" t="str">
            <v>央宗娜姆</v>
          </cell>
          <cell r="K106">
            <v>100.5</v>
          </cell>
          <cell r="L106" t="str">
            <v>李永会</v>
          </cell>
          <cell r="M106">
            <v>37</v>
          </cell>
          <cell r="N106" t="str">
            <v>周峰</v>
          </cell>
          <cell r="O106">
            <v>74</v>
          </cell>
          <cell r="P106" t="str">
            <v>何传英</v>
          </cell>
          <cell r="Q106">
            <v>61</v>
          </cell>
          <cell r="R106" t="str">
            <v>尼玛布池</v>
          </cell>
          <cell r="S106" t="str">
            <v/>
          </cell>
          <cell r="T106"/>
          <cell r="U106" t="str">
            <v/>
          </cell>
          <cell r="V106"/>
          <cell r="W106" t="str">
            <v>物理类</v>
          </cell>
        </row>
        <row r="107">
          <cell r="B107" t="str">
            <v>G511602200707173507</v>
          </cell>
          <cell r="C107">
            <v>3</v>
          </cell>
          <cell r="D107" t="str">
            <v>物化生</v>
          </cell>
          <cell r="E107" t="str">
            <v>黄诗韵</v>
          </cell>
          <cell r="F107">
            <v>449</v>
          </cell>
          <cell r="G107">
            <v>103</v>
          </cell>
          <cell r="H107" t="str">
            <v>易涛</v>
          </cell>
          <cell r="I107">
            <v>78</v>
          </cell>
          <cell r="J107" t="str">
            <v>央宗娜姆</v>
          </cell>
          <cell r="K107">
            <v>72</v>
          </cell>
          <cell r="L107" t="str">
            <v>李永会</v>
          </cell>
          <cell r="M107">
            <v>50</v>
          </cell>
          <cell r="N107" t="str">
            <v>周峰</v>
          </cell>
          <cell r="O107">
            <v>73</v>
          </cell>
          <cell r="P107" t="str">
            <v>何传英</v>
          </cell>
          <cell r="Q107">
            <v>73</v>
          </cell>
          <cell r="R107" t="str">
            <v>尼玛布池</v>
          </cell>
          <cell r="S107" t="str">
            <v/>
          </cell>
          <cell r="T107"/>
          <cell r="U107" t="str">
            <v/>
          </cell>
          <cell r="V107"/>
          <cell r="W107" t="str">
            <v>物理类</v>
          </cell>
        </row>
        <row r="108">
          <cell r="B108" t="str">
            <v>G513422200704242323</v>
          </cell>
          <cell r="C108">
            <v>3</v>
          </cell>
          <cell r="D108" t="str">
            <v>物化生</v>
          </cell>
          <cell r="E108" t="str">
            <v>熊芹芹</v>
          </cell>
          <cell r="F108">
            <v>447</v>
          </cell>
          <cell r="G108">
            <v>109</v>
          </cell>
          <cell r="H108" t="str">
            <v>易涛</v>
          </cell>
          <cell r="I108">
            <v>68</v>
          </cell>
          <cell r="J108" t="str">
            <v>央宗娜姆</v>
          </cell>
          <cell r="K108">
            <v>77</v>
          </cell>
          <cell r="L108" t="str">
            <v>李永会</v>
          </cell>
          <cell r="M108">
            <v>33</v>
          </cell>
          <cell r="N108" t="str">
            <v>周峰</v>
          </cell>
          <cell r="O108">
            <v>75</v>
          </cell>
          <cell r="P108" t="str">
            <v>何传英</v>
          </cell>
          <cell r="Q108">
            <v>85</v>
          </cell>
          <cell r="R108" t="str">
            <v>尼玛布池</v>
          </cell>
          <cell r="S108" t="str">
            <v/>
          </cell>
          <cell r="T108"/>
          <cell r="U108" t="str">
            <v/>
          </cell>
          <cell r="V108"/>
          <cell r="W108" t="str">
            <v>物理类</v>
          </cell>
        </row>
        <row r="109">
          <cell r="B109" t="str">
            <v>G513422200510260910</v>
          </cell>
          <cell r="C109">
            <v>3</v>
          </cell>
          <cell r="D109" t="str">
            <v>物化生</v>
          </cell>
          <cell r="E109" t="str">
            <v>陈小龙</v>
          </cell>
          <cell r="F109">
            <v>444.5</v>
          </cell>
          <cell r="G109">
            <v>82</v>
          </cell>
          <cell r="H109" t="str">
            <v>易涛</v>
          </cell>
          <cell r="I109">
            <v>79</v>
          </cell>
          <cell r="J109" t="str">
            <v>央宗娜姆</v>
          </cell>
          <cell r="K109">
            <v>65.5</v>
          </cell>
          <cell r="L109" t="str">
            <v>李永会</v>
          </cell>
          <cell r="M109">
            <v>47</v>
          </cell>
          <cell r="N109" t="str">
            <v>周峰</v>
          </cell>
          <cell r="O109">
            <v>90</v>
          </cell>
          <cell r="P109" t="str">
            <v>何传英</v>
          </cell>
          <cell r="Q109">
            <v>81</v>
          </cell>
          <cell r="R109" t="str">
            <v>尼玛布池</v>
          </cell>
          <cell r="S109" t="str">
            <v/>
          </cell>
          <cell r="T109"/>
          <cell r="U109" t="str">
            <v/>
          </cell>
          <cell r="V109"/>
          <cell r="W109" t="str">
            <v>物理类</v>
          </cell>
        </row>
        <row r="110">
          <cell r="B110" t="str">
            <v>G51342220040922152X</v>
          </cell>
          <cell r="C110">
            <v>3</v>
          </cell>
          <cell r="D110" t="str">
            <v>物化生</v>
          </cell>
          <cell r="E110" t="str">
            <v>向陆金</v>
          </cell>
          <cell r="F110">
            <v>443</v>
          </cell>
          <cell r="G110">
            <v>96</v>
          </cell>
          <cell r="H110" t="str">
            <v>易涛</v>
          </cell>
          <cell r="I110">
            <v>88</v>
          </cell>
          <cell r="J110" t="str">
            <v>央宗娜姆</v>
          </cell>
          <cell r="K110">
            <v>60</v>
          </cell>
          <cell r="L110" t="str">
            <v>李永会</v>
          </cell>
          <cell r="M110">
            <v>38</v>
          </cell>
          <cell r="N110" t="str">
            <v>周峰</v>
          </cell>
          <cell r="O110">
            <v>74</v>
          </cell>
          <cell r="P110" t="str">
            <v>何传英</v>
          </cell>
          <cell r="Q110">
            <v>87</v>
          </cell>
          <cell r="R110" t="str">
            <v>尼玛布池</v>
          </cell>
          <cell r="S110" t="str">
            <v/>
          </cell>
          <cell r="T110"/>
          <cell r="U110" t="str">
            <v/>
          </cell>
          <cell r="V110"/>
          <cell r="W110" t="str">
            <v>物理类</v>
          </cell>
        </row>
        <row r="111">
          <cell r="B111" t="str">
            <v>G513422200509012127</v>
          </cell>
          <cell r="C111">
            <v>3</v>
          </cell>
          <cell r="D111" t="str">
            <v>物化生</v>
          </cell>
          <cell r="E111" t="str">
            <v>马伍甲</v>
          </cell>
          <cell r="F111">
            <v>439.5</v>
          </cell>
          <cell r="G111">
            <v>97</v>
          </cell>
          <cell r="H111" t="str">
            <v>易涛</v>
          </cell>
          <cell r="I111">
            <v>98</v>
          </cell>
          <cell r="J111" t="str">
            <v>央宗娜姆</v>
          </cell>
          <cell r="K111">
            <v>60.5</v>
          </cell>
          <cell r="L111" t="str">
            <v>李永会</v>
          </cell>
          <cell r="M111">
            <v>39</v>
          </cell>
          <cell r="N111" t="str">
            <v>周峰</v>
          </cell>
          <cell r="O111">
            <v>74</v>
          </cell>
          <cell r="P111" t="str">
            <v>何传英</v>
          </cell>
          <cell r="Q111">
            <v>71</v>
          </cell>
          <cell r="R111" t="str">
            <v>尼玛布池</v>
          </cell>
          <cell r="S111" t="str">
            <v/>
          </cell>
          <cell r="T111"/>
          <cell r="U111" t="str">
            <v/>
          </cell>
          <cell r="V111"/>
          <cell r="W111" t="str">
            <v>物理类</v>
          </cell>
        </row>
        <row r="112">
          <cell r="B112" t="str">
            <v>G513422200502102111</v>
          </cell>
          <cell r="C112">
            <v>3</v>
          </cell>
          <cell r="D112" t="str">
            <v>物化生</v>
          </cell>
          <cell r="E112" t="str">
            <v>吕神发</v>
          </cell>
          <cell r="F112">
            <v>435.5</v>
          </cell>
          <cell r="G112">
            <v>99</v>
          </cell>
          <cell r="H112" t="str">
            <v>易涛</v>
          </cell>
          <cell r="I112">
            <v>90</v>
          </cell>
          <cell r="J112" t="str">
            <v>央宗娜姆</v>
          </cell>
          <cell r="K112">
            <v>76.5</v>
          </cell>
          <cell r="L112" t="str">
            <v>李永会</v>
          </cell>
          <cell r="M112">
            <v>32</v>
          </cell>
          <cell r="N112" t="str">
            <v>周峰</v>
          </cell>
          <cell r="O112">
            <v>73</v>
          </cell>
          <cell r="P112" t="str">
            <v>何传英</v>
          </cell>
          <cell r="Q112">
            <v>65</v>
          </cell>
          <cell r="R112" t="str">
            <v>尼玛布池</v>
          </cell>
          <cell r="S112" t="str">
            <v/>
          </cell>
          <cell r="T112"/>
          <cell r="U112" t="str">
            <v/>
          </cell>
          <cell r="V112"/>
          <cell r="W112" t="str">
            <v>物理类</v>
          </cell>
        </row>
        <row r="113">
          <cell r="B113" t="str">
            <v>G51342220060621031X</v>
          </cell>
          <cell r="C113">
            <v>3</v>
          </cell>
          <cell r="D113" t="str">
            <v>物化生</v>
          </cell>
          <cell r="E113" t="str">
            <v>仁争龙布</v>
          </cell>
          <cell r="F113">
            <v>433.5</v>
          </cell>
          <cell r="G113">
            <v>108</v>
          </cell>
          <cell r="H113" t="str">
            <v>易涛</v>
          </cell>
          <cell r="I113">
            <v>56</v>
          </cell>
          <cell r="J113" t="str">
            <v>央宗娜姆</v>
          </cell>
          <cell r="K113">
            <v>100.5</v>
          </cell>
          <cell r="L113" t="str">
            <v>李永会</v>
          </cell>
          <cell r="M113">
            <v>29</v>
          </cell>
          <cell r="N113" t="str">
            <v>周峰</v>
          </cell>
          <cell r="O113">
            <v>64</v>
          </cell>
          <cell r="P113" t="str">
            <v>何传英</v>
          </cell>
          <cell r="Q113">
            <v>76</v>
          </cell>
          <cell r="R113" t="str">
            <v>尼玛布池</v>
          </cell>
          <cell r="S113" t="str">
            <v/>
          </cell>
          <cell r="T113"/>
          <cell r="U113" t="str">
            <v/>
          </cell>
          <cell r="V113"/>
          <cell r="W113" t="str">
            <v>物理类</v>
          </cell>
        </row>
        <row r="114">
          <cell r="B114" t="str">
            <v>G51342220060726482X</v>
          </cell>
          <cell r="C114">
            <v>3</v>
          </cell>
          <cell r="D114" t="str">
            <v>物化生</v>
          </cell>
          <cell r="E114" t="str">
            <v>次伦央青</v>
          </cell>
          <cell r="F114">
            <v>432</v>
          </cell>
          <cell r="G114">
            <v>98</v>
          </cell>
          <cell r="H114" t="str">
            <v>易涛</v>
          </cell>
          <cell r="I114">
            <v>59</v>
          </cell>
          <cell r="J114" t="str">
            <v>央宗娜姆</v>
          </cell>
          <cell r="K114">
            <v>102</v>
          </cell>
          <cell r="L114" t="str">
            <v>李永会</v>
          </cell>
          <cell r="M114">
            <v>28</v>
          </cell>
          <cell r="N114" t="str">
            <v>周峰</v>
          </cell>
          <cell r="O114">
            <v>73</v>
          </cell>
          <cell r="P114" t="str">
            <v>何传英</v>
          </cell>
          <cell r="Q114">
            <v>72</v>
          </cell>
          <cell r="R114" t="str">
            <v>尼玛布池</v>
          </cell>
          <cell r="S114" t="str">
            <v/>
          </cell>
          <cell r="T114"/>
          <cell r="U114" t="str">
            <v/>
          </cell>
          <cell r="V114"/>
          <cell r="W114" t="str">
            <v>物理类</v>
          </cell>
        </row>
        <row r="115">
          <cell r="B115" t="str">
            <v>G513422200711056027</v>
          </cell>
          <cell r="C115">
            <v>3</v>
          </cell>
          <cell r="D115" t="str">
            <v>物化生</v>
          </cell>
          <cell r="E115" t="str">
            <v>央青娜姆</v>
          </cell>
          <cell r="F115">
            <v>430.5</v>
          </cell>
          <cell r="G115">
            <v>95</v>
          </cell>
          <cell r="H115" t="str">
            <v>易涛</v>
          </cell>
          <cell r="I115">
            <v>66</v>
          </cell>
          <cell r="J115" t="str">
            <v>央宗娜姆</v>
          </cell>
          <cell r="K115">
            <v>92.5</v>
          </cell>
          <cell r="L115" t="str">
            <v>李永会</v>
          </cell>
          <cell r="M115">
            <v>28</v>
          </cell>
          <cell r="N115" t="str">
            <v>周峰</v>
          </cell>
          <cell r="O115">
            <v>68</v>
          </cell>
          <cell r="P115" t="str">
            <v>何传英</v>
          </cell>
          <cell r="Q115">
            <v>81</v>
          </cell>
          <cell r="R115" t="str">
            <v>尼玛布池</v>
          </cell>
          <cell r="S115" t="str">
            <v/>
          </cell>
          <cell r="T115"/>
          <cell r="U115" t="str">
            <v/>
          </cell>
          <cell r="V115"/>
          <cell r="W115" t="str">
            <v>物理类</v>
          </cell>
        </row>
        <row r="116">
          <cell r="B116" t="str">
            <v>GG513422200511080911</v>
          </cell>
          <cell r="C116">
            <v>3</v>
          </cell>
          <cell r="D116" t="str">
            <v>物化生</v>
          </cell>
          <cell r="E116" t="str">
            <v>尼玛扎西</v>
          </cell>
          <cell r="F116">
            <v>429.5</v>
          </cell>
          <cell r="G116">
            <v>88</v>
          </cell>
          <cell r="H116" t="str">
            <v>易涛</v>
          </cell>
          <cell r="I116">
            <v>65</v>
          </cell>
          <cell r="J116" t="str">
            <v>央宗娜姆</v>
          </cell>
          <cell r="K116">
            <v>74.5</v>
          </cell>
          <cell r="L116" t="str">
            <v>李永会</v>
          </cell>
          <cell r="M116">
            <v>49</v>
          </cell>
          <cell r="N116" t="str">
            <v>周峰</v>
          </cell>
          <cell r="O116">
            <v>82</v>
          </cell>
          <cell r="P116" t="str">
            <v>何传英</v>
          </cell>
          <cell r="Q116">
            <v>71</v>
          </cell>
          <cell r="R116" t="str">
            <v>尼玛布池</v>
          </cell>
          <cell r="S116" t="str">
            <v/>
          </cell>
          <cell r="T116"/>
          <cell r="U116" t="str">
            <v/>
          </cell>
          <cell r="V116"/>
          <cell r="W116" t="str">
            <v>物理类</v>
          </cell>
        </row>
        <row r="117">
          <cell r="B117" t="str">
            <v>G513422200606223823</v>
          </cell>
          <cell r="C117">
            <v>3</v>
          </cell>
          <cell r="D117" t="str">
            <v>物化生</v>
          </cell>
          <cell r="E117" t="str">
            <v>沈阿呷</v>
          </cell>
          <cell r="F117">
            <v>427</v>
          </cell>
          <cell r="G117">
            <v>96</v>
          </cell>
          <cell r="H117" t="str">
            <v>易涛</v>
          </cell>
          <cell r="I117">
            <v>62</v>
          </cell>
          <cell r="J117" t="str">
            <v>央宗娜姆</v>
          </cell>
          <cell r="K117">
            <v>79</v>
          </cell>
          <cell r="L117" t="str">
            <v>李永会</v>
          </cell>
          <cell r="M117">
            <v>48</v>
          </cell>
          <cell r="N117" t="str">
            <v>周峰</v>
          </cell>
          <cell r="O117">
            <v>82</v>
          </cell>
          <cell r="P117" t="str">
            <v>何传英</v>
          </cell>
          <cell r="Q117">
            <v>60</v>
          </cell>
          <cell r="R117" t="str">
            <v>尼玛布池</v>
          </cell>
          <cell r="S117" t="str">
            <v/>
          </cell>
          <cell r="T117"/>
          <cell r="U117" t="str">
            <v/>
          </cell>
          <cell r="V117"/>
          <cell r="W117" t="str">
            <v>物理类</v>
          </cell>
        </row>
        <row r="118">
          <cell r="B118" t="str">
            <v>G513422200301156818</v>
          </cell>
          <cell r="C118">
            <v>3</v>
          </cell>
          <cell r="D118" t="str">
            <v>物化生</v>
          </cell>
          <cell r="E118" t="str">
            <v>马志雄</v>
          </cell>
          <cell r="F118">
            <v>426</v>
          </cell>
          <cell r="G118">
            <v>96</v>
          </cell>
          <cell r="H118" t="str">
            <v>易涛</v>
          </cell>
          <cell r="I118">
            <v>78</v>
          </cell>
          <cell r="J118" t="str">
            <v>央宗娜姆</v>
          </cell>
          <cell r="K118">
            <v>60</v>
          </cell>
          <cell r="L118" t="str">
            <v>李永会</v>
          </cell>
          <cell r="M118">
            <v>42</v>
          </cell>
          <cell r="N118" t="str">
            <v>周峰</v>
          </cell>
          <cell r="O118">
            <v>80</v>
          </cell>
          <cell r="P118" t="str">
            <v>何传英</v>
          </cell>
          <cell r="Q118">
            <v>70</v>
          </cell>
          <cell r="R118" t="str">
            <v>尼玛布池</v>
          </cell>
          <cell r="S118" t="str">
            <v/>
          </cell>
          <cell r="T118"/>
          <cell r="U118" t="str">
            <v/>
          </cell>
          <cell r="V118"/>
          <cell r="W118" t="str">
            <v>物理类</v>
          </cell>
        </row>
        <row r="119">
          <cell r="B119" t="str">
            <v>G513422200710285629</v>
          </cell>
          <cell r="C119">
            <v>3</v>
          </cell>
          <cell r="D119" t="str">
            <v>物化生</v>
          </cell>
          <cell r="E119" t="str">
            <v>伍金祝玛</v>
          </cell>
          <cell r="F119">
            <v>423.5</v>
          </cell>
          <cell r="G119">
            <v>94</v>
          </cell>
          <cell r="H119" t="str">
            <v>易涛</v>
          </cell>
          <cell r="I119">
            <v>73</v>
          </cell>
          <cell r="J119" t="str">
            <v>央宗娜姆</v>
          </cell>
          <cell r="K119">
            <v>65.5</v>
          </cell>
          <cell r="L119" t="str">
            <v>李永会</v>
          </cell>
          <cell r="M119">
            <v>47</v>
          </cell>
          <cell r="N119" t="str">
            <v>周峰</v>
          </cell>
          <cell r="O119">
            <v>73</v>
          </cell>
          <cell r="P119" t="str">
            <v>何传英</v>
          </cell>
          <cell r="Q119">
            <v>71</v>
          </cell>
          <cell r="R119" t="str">
            <v>尼玛布池</v>
          </cell>
          <cell r="S119" t="str">
            <v/>
          </cell>
          <cell r="T119"/>
          <cell r="U119" t="str">
            <v/>
          </cell>
          <cell r="V119"/>
          <cell r="W119" t="str">
            <v>物理类</v>
          </cell>
        </row>
        <row r="120">
          <cell r="B120" t="str">
            <v>G513422200801254211</v>
          </cell>
          <cell r="C120">
            <v>3</v>
          </cell>
          <cell r="D120" t="str">
            <v>物化生</v>
          </cell>
          <cell r="E120" t="str">
            <v>扎拉</v>
          </cell>
          <cell r="F120">
            <v>422.5</v>
          </cell>
          <cell r="G120">
            <v>94</v>
          </cell>
          <cell r="H120" t="str">
            <v>易涛</v>
          </cell>
          <cell r="I120">
            <v>44</v>
          </cell>
          <cell r="J120" t="str">
            <v>央宗娜姆</v>
          </cell>
          <cell r="K120">
            <v>80.5</v>
          </cell>
          <cell r="L120" t="str">
            <v>李永会</v>
          </cell>
          <cell r="M120">
            <v>49</v>
          </cell>
          <cell r="N120" t="str">
            <v>周峰</v>
          </cell>
          <cell r="O120">
            <v>87</v>
          </cell>
          <cell r="P120" t="str">
            <v>何传英</v>
          </cell>
          <cell r="Q120">
            <v>68</v>
          </cell>
          <cell r="R120" t="str">
            <v>尼玛布池</v>
          </cell>
          <cell r="S120" t="str">
            <v/>
          </cell>
          <cell r="T120"/>
          <cell r="U120" t="str">
            <v/>
          </cell>
          <cell r="V120"/>
          <cell r="W120" t="str">
            <v>物理类</v>
          </cell>
        </row>
        <row r="121">
          <cell r="B121" t="str">
            <v>G513422200712152512</v>
          </cell>
          <cell r="C121">
            <v>3</v>
          </cell>
          <cell r="D121" t="str">
            <v>物化生</v>
          </cell>
          <cell r="E121" t="str">
            <v>吴学康</v>
          </cell>
          <cell r="F121">
            <v>420.5</v>
          </cell>
          <cell r="G121">
            <v>91</v>
          </cell>
          <cell r="H121" t="str">
            <v>易涛</v>
          </cell>
          <cell r="I121">
            <v>65</v>
          </cell>
          <cell r="J121" t="str">
            <v>央宗娜姆</v>
          </cell>
          <cell r="K121">
            <v>51.5</v>
          </cell>
          <cell r="L121" t="str">
            <v>李永会</v>
          </cell>
          <cell r="M121">
            <v>57</v>
          </cell>
          <cell r="N121" t="str">
            <v>周峰</v>
          </cell>
          <cell r="O121">
            <v>79</v>
          </cell>
          <cell r="P121" t="str">
            <v>何传英</v>
          </cell>
          <cell r="Q121">
            <v>77</v>
          </cell>
          <cell r="R121" t="str">
            <v>尼玛布池</v>
          </cell>
          <cell r="S121" t="str">
            <v/>
          </cell>
          <cell r="T121"/>
          <cell r="U121" t="str">
            <v/>
          </cell>
          <cell r="V121"/>
          <cell r="W121" t="str">
            <v>物理类</v>
          </cell>
        </row>
        <row r="122">
          <cell r="B122" t="str">
            <v>G513422200703201327</v>
          </cell>
          <cell r="C122">
            <v>3</v>
          </cell>
          <cell r="D122" t="str">
            <v>物化生</v>
          </cell>
          <cell r="E122" t="str">
            <v>李小美</v>
          </cell>
          <cell r="F122">
            <v>418</v>
          </cell>
          <cell r="G122">
            <v>100</v>
          </cell>
          <cell r="H122" t="str">
            <v>易涛</v>
          </cell>
          <cell r="I122">
            <v>65</v>
          </cell>
          <cell r="J122" t="str">
            <v>央宗娜姆</v>
          </cell>
          <cell r="K122">
            <v>76</v>
          </cell>
          <cell r="L122" t="str">
            <v>李永会</v>
          </cell>
          <cell r="M122">
            <v>17</v>
          </cell>
          <cell r="N122" t="str">
            <v>周峰</v>
          </cell>
          <cell r="O122">
            <v>85</v>
          </cell>
          <cell r="P122" t="str">
            <v>何传英</v>
          </cell>
          <cell r="Q122">
            <v>75</v>
          </cell>
          <cell r="R122" t="str">
            <v>尼玛布池</v>
          </cell>
          <cell r="S122" t="str">
            <v/>
          </cell>
          <cell r="T122"/>
          <cell r="U122" t="str">
            <v/>
          </cell>
          <cell r="V122"/>
          <cell r="W122" t="str">
            <v>物理类</v>
          </cell>
        </row>
        <row r="123">
          <cell r="B123" t="str">
            <v>G513422200809063815</v>
          </cell>
          <cell r="C123">
            <v>3</v>
          </cell>
          <cell r="D123" t="str">
            <v>物化生</v>
          </cell>
          <cell r="E123" t="str">
            <v>尼玛扎西</v>
          </cell>
          <cell r="F123">
            <v>413</v>
          </cell>
          <cell r="G123">
            <v>104</v>
          </cell>
          <cell r="H123" t="str">
            <v>易涛</v>
          </cell>
          <cell r="I123">
            <v>70</v>
          </cell>
          <cell r="J123" t="str">
            <v>央宗娜姆</v>
          </cell>
          <cell r="K123">
            <v>59</v>
          </cell>
          <cell r="L123" t="str">
            <v>李永会</v>
          </cell>
          <cell r="M123">
            <v>33</v>
          </cell>
          <cell r="N123" t="str">
            <v>周峰</v>
          </cell>
          <cell r="O123">
            <v>74</v>
          </cell>
          <cell r="P123" t="str">
            <v>何传英</v>
          </cell>
          <cell r="Q123">
            <v>73</v>
          </cell>
          <cell r="R123" t="str">
            <v>尼玛布池</v>
          </cell>
          <cell r="S123" t="str">
            <v/>
          </cell>
          <cell r="T123"/>
          <cell r="U123" t="str">
            <v/>
          </cell>
          <cell r="V123"/>
          <cell r="W123" t="str">
            <v>物理类</v>
          </cell>
        </row>
        <row r="124">
          <cell r="B124" t="str">
            <v>G513422200606123814</v>
          </cell>
          <cell r="C124">
            <v>3</v>
          </cell>
          <cell r="D124" t="str">
            <v>物化生</v>
          </cell>
          <cell r="E124" t="str">
            <v>马军</v>
          </cell>
          <cell r="F124">
            <v>412.5</v>
          </cell>
          <cell r="G124">
            <v>85</v>
          </cell>
          <cell r="H124" t="str">
            <v>易涛</v>
          </cell>
          <cell r="I124">
            <v>88</v>
          </cell>
          <cell r="J124" t="str">
            <v>央宗娜姆</v>
          </cell>
          <cell r="K124">
            <v>51.5</v>
          </cell>
          <cell r="L124" t="str">
            <v>李永会</v>
          </cell>
          <cell r="M124">
            <v>40</v>
          </cell>
          <cell r="N124" t="str">
            <v>周峰</v>
          </cell>
          <cell r="O124">
            <v>73</v>
          </cell>
          <cell r="P124" t="str">
            <v>何传英</v>
          </cell>
          <cell r="Q124">
            <v>75</v>
          </cell>
          <cell r="R124" t="str">
            <v>尼玛布池</v>
          </cell>
          <cell r="S124" t="str">
            <v/>
          </cell>
          <cell r="T124"/>
          <cell r="U124" t="str">
            <v/>
          </cell>
          <cell r="V124"/>
          <cell r="W124" t="str">
            <v>物理类</v>
          </cell>
        </row>
        <row r="125">
          <cell r="B125" t="str">
            <v>G513422200610101546</v>
          </cell>
          <cell r="C125">
            <v>3</v>
          </cell>
          <cell r="D125" t="str">
            <v>物化生</v>
          </cell>
          <cell r="E125" t="str">
            <v>杨几几</v>
          </cell>
          <cell r="F125">
            <v>407</v>
          </cell>
          <cell r="G125">
            <v>93</v>
          </cell>
          <cell r="H125" t="str">
            <v>易涛</v>
          </cell>
          <cell r="I125">
            <v>72</v>
          </cell>
          <cell r="J125" t="str">
            <v>央宗娜姆</v>
          </cell>
          <cell r="K125">
            <v>72</v>
          </cell>
          <cell r="L125" t="str">
            <v>李永会</v>
          </cell>
          <cell r="M125">
            <v>34</v>
          </cell>
          <cell r="N125" t="str">
            <v>周峰</v>
          </cell>
          <cell r="O125">
            <v>69</v>
          </cell>
          <cell r="P125" t="str">
            <v>何传英</v>
          </cell>
          <cell r="Q125">
            <v>67</v>
          </cell>
          <cell r="R125" t="str">
            <v>尼玛布池</v>
          </cell>
          <cell r="S125" t="str">
            <v/>
          </cell>
          <cell r="T125"/>
          <cell r="U125" t="str">
            <v/>
          </cell>
          <cell r="V125"/>
          <cell r="W125" t="str">
            <v>物理类</v>
          </cell>
        </row>
        <row r="126">
          <cell r="B126" t="str">
            <v>G513422200604176218</v>
          </cell>
          <cell r="C126">
            <v>3</v>
          </cell>
          <cell r="D126" t="str">
            <v>物化生</v>
          </cell>
          <cell r="E126" t="str">
            <v>杨开文</v>
          </cell>
          <cell r="F126">
            <v>403.5</v>
          </cell>
          <cell r="G126">
            <v>90</v>
          </cell>
          <cell r="H126" t="str">
            <v>易涛</v>
          </cell>
          <cell r="I126">
            <v>69</v>
          </cell>
          <cell r="J126" t="str">
            <v>央宗娜姆</v>
          </cell>
          <cell r="K126">
            <v>86.5</v>
          </cell>
          <cell r="L126" t="str">
            <v>李永会</v>
          </cell>
          <cell r="M126">
            <v>30</v>
          </cell>
          <cell r="N126" t="str">
            <v>周峰</v>
          </cell>
          <cell r="O126">
            <v>47</v>
          </cell>
          <cell r="P126" t="str">
            <v>何传英</v>
          </cell>
          <cell r="Q126">
            <v>81</v>
          </cell>
          <cell r="R126" t="str">
            <v>尼玛布池</v>
          </cell>
          <cell r="S126" t="str">
            <v/>
          </cell>
          <cell r="T126"/>
          <cell r="U126" t="str">
            <v/>
          </cell>
          <cell r="V126"/>
          <cell r="W126" t="str">
            <v>物理类</v>
          </cell>
        </row>
        <row r="127">
          <cell r="B127" t="str">
            <v>G513422200601123620</v>
          </cell>
          <cell r="C127">
            <v>3</v>
          </cell>
          <cell r="D127" t="str">
            <v>物化生</v>
          </cell>
          <cell r="E127" t="str">
            <v>陈桂菲</v>
          </cell>
          <cell r="F127">
            <v>401</v>
          </cell>
          <cell r="G127">
            <v>89</v>
          </cell>
          <cell r="H127" t="str">
            <v>易涛</v>
          </cell>
          <cell r="I127">
            <v>47</v>
          </cell>
          <cell r="J127" t="str">
            <v>央宗娜姆</v>
          </cell>
          <cell r="K127">
            <v>51</v>
          </cell>
          <cell r="L127" t="str">
            <v>李永会</v>
          </cell>
          <cell r="M127">
            <v>42</v>
          </cell>
          <cell r="N127" t="str">
            <v>周峰</v>
          </cell>
          <cell r="O127">
            <v>90</v>
          </cell>
          <cell r="P127" t="str">
            <v>何传英</v>
          </cell>
          <cell r="Q127">
            <v>82</v>
          </cell>
          <cell r="R127" t="str">
            <v>尼玛布池</v>
          </cell>
          <cell r="S127" t="str">
            <v/>
          </cell>
          <cell r="T127"/>
          <cell r="U127" t="str">
            <v/>
          </cell>
          <cell r="V127"/>
          <cell r="W127" t="str">
            <v>物理类</v>
          </cell>
        </row>
        <row r="128">
          <cell r="B128" t="str">
            <v>G513422200609066413</v>
          </cell>
          <cell r="C128">
            <v>3</v>
          </cell>
          <cell r="D128" t="str">
            <v>物化生</v>
          </cell>
          <cell r="E128" t="str">
            <v>偏初次仁</v>
          </cell>
          <cell r="F128">
            <v>399.5</v>
          </cell>
          <cell r="G128">
            <v>105</v>
          </cell>
          <cell r="H128" t="str">
            <v>易涛</v>
          </cell>
          <cell r="I128">
            <v>71</v>
          </cell>
          <cell r="J128" t="str">
            <v>央宗娜姆</v>
          </cell>
          <cell r="K128">
            <v>28.5</v>
          </cell>
          <cell r="L128" t="str">
            <v>李永会</v>
          </cell>
          <cell r="M128">
            <v>55</v>
          </cell>
          <cell r="N128" t="str">
            <v>周峰</v>
          </cell>
          <cell r="O128">
            <v>69</v>
          </cell>
          <cell r="P128" t="str">
            <v>何传英</v>
          </cell>
          <cell r="Q128">
            <v>71</v>
          </cell>
          <cell r="R128" t="str">
            <v>尼玛布池</v>
          </cell>
          <cell r="S128" t="str">
            <v/>
          </cell>
          <cell r="T128"/>
          <cell r="U128" t="str">
            <v/>
          </cell>
          <cell r="V128"/>
          <cell r="W128" t="str">
            <v>物理类</v>
          </cell>
        </row>
        <row r="129">
          <cell r="B129" t="str">
            <v>G513422200903176621</v>
          </cell>
          <cell r="C129">
            <v>3</v>
          </cell>
          <cell r="D129" t="str">
            <v>物化生</v>
          </cell>
          <cell r="E129" t="str">
            <v>杜吉萍</v>
          </cell>
          <cell r="F129">
            <v>395.5</v>
          </cell>
          <cell r="G129">
            <v>87</v>
          </cell>
          <cell r="H129" t="str">
            <v>易涛</v>
          </cell>
          <cell r="I129">
            <v>48</v>
          </cell>
          <cell r="J129" t="str">
            <v>央宗娜姆</v>
          </cell>
          <cell r="K129">
            <v>83.5</v>
          </cell>
          <cell r="L129" t="str">
            <v>李永会</v>
          </cell>
          <cell r="M129">
            <v>33</v>
          </cell>
          <cell r="N129" t="str">
            <v>周峰</v>
          </cell>
          <cell r="O129">
            <v>63</v>
          </cell>
          <cell r="P129" t="str">
            <v>何传英</v>
          </cell>
          <cell r="Q129">
            <v>81</v>
          </cell>
          <cell r="R129" t="str">
            <v>尼玛布池</v>
          </cell>
          <cell r="S129" t="str">
            <v/>
          </cell>
          <cell r="T129"/>
          <cell r="U129" t="str">
            <v/>
          </cell>
          <cell r="V129"/>
          <cell r="W129" t="str">
            <v>物理类</v>
          </cell>
        </row>
        <row r="130">
          <cell r="B130" t="str">
            <v>G513422200510017021</v>
          </cell>
          <cell r="C130">
            <v>3</v>
          </cell>
          <cell r="D130" t="str">
            <v>物化生</v>
          </cell>
          <cell r="E130" t="str">
            <v>仁青拉初</v>
          </cell>
          <cell r="F130">
            <v>386.5</v>
          </cell>
          <cell r="G130">
            <v>81</v>
          </cell>
          <cell r="H130" t="str">
            <v>易涛</v>
          </cell>
          <cell r="I130">
            <v>80</v>
          </cell>
          <cell r="J130" t="str">
            <v>央宗娜姆</v>
          </cell>
          <cell r="K130">
            <v>53.5</v>
          </cell>
          <cell r="L130" t="str">
            <v>李永会</v>
          </cell>
          <cell r="M130">
            <v>29</v>
          </cell>
          <cell r="N130" t="str">
            <v>周峰</v>
          </cell>
          <cell r="O130">
            <v>70</v>
          </cell>
          <cell r="P130" t="str">
            <v>何传英</v>
          </cell>
          <cell r="Q130">
            <v>73</v>
          </cell>
          <cell r="R130" t="str">
            <v>尼玛布池</v>
          </cell>
          <cell r="S130" t="str">
            <v/>
          </cell>
          <cell r="T130"/>
          <cell r="U130" t="str">
            <v/>
          </cell>
          <cell r="V130"/>
          <cell r="W130" t="str">
            <v>物理类</v>
          </cell>
        </row>
        <row r="131">
          <cell r="B131" t="str">
            <v>G513422200610231316</v>
          </cell>
          <cell r="C131">
            <v>3</v>
          </cell>
          <cell r="D131" t="str">
            <v>物化生</v>
          </cell>
          <cell r="E131" t="str">
            <v>邓勇</v>
          </cell>
          <cell r="F131">
            <v>385</v>
          </cell>
          <cell r="G131">
            <v>87</v>
          </cell>
          <cell r="H131" t="str">
            <v>易涛</v>
          </cell>
          <cell r="I131">
            <v>72</v>
          </cell>
          <cell r="J131" t="str">
            <v>央宗娜姆</v>
          </cell>
          <cell r="K131">
            <v>66</v>
          </cell>
          <cell r="L131" t="str">
            <v>李永会</v>
          </cell>
          <cell r="M131">
            <v>23</v>
          </cell>
          <cell r="N131" t="str">
            <v>周峰</v>
          </cell>
          <cell r="O131">
            <v>74</v>
          </cell>
          <cell r="P131" t="str">
            <v>何传英</v>
          </cell>
          <cell r="Q131">
            <v>63</v>
          </cell>
          <cell r="R131" t="str">
            <v>尼玛布池</v>
          </cell>
          <cell r="S131" t="str">
            <v/>
          </cell>
          <cell r="T131"/>
          <cell r="U131" t="str">
            <v/>
          </cell>
          <cell r="V131"/>
          <cell r="W131" t="str">
            <v>物理类</v>
          </cell>
        </row>
        <row r="132">
          <cell r="B132" t="str">
            <v>G513422200706181528</v>
          </cell>
          <cell r="C132">
            <v>3</v>
          </cell>
          <cell r="D132" t="str">
            <v>物化生</v>
          </cell>
          <cell r="E132" t="str">
            <v>杨巫支</v>
          </cell>
          <cell r="F132">
            <v>380.5</v>
          </cell>
          <cell r="G132">
            <v>87</v>
          </cell>
          <cell r="H132" t="str">
            <v>易涛</v>
          </cell>
          <cell r="I132">
            <v>68</v>
          </cell>
          <cell r="J132" t="str">
            <v>央宗娜姆</v>
          </cell>
          <cell r="K132">
            <v>62.5</v>
          </cell>
          <cell r="L132" t="str">
            <v>李永会</v>
          </cell>
          <cell r="M132">
            <v>38</v>
          </cell>
          <cell r="N132" t="str">
            <v>周峰</v>
          </cell>
          <cell r="O132">
            <v>68</v>
          </cell>
          <cell r="P132" t="str">
            <v>何传英</v>
          </cell>
          <cell r="Q132">
            <v>57</v>
          </cell>
          <cell r="R132" t="str">
            <v>尼玛布池</v>
          </cell>
          <cell r="S132" t="str">
            <v/>
          </cell>
          <cell r="T132"/>
          <cell r="U132" t="str">
            <v/>
          </cell>
          <cell r="V132"/>
          <cell r="W132" t="str">
            <v>物理类</v>
          </cell>
        </row>
        <row r="133">
          <cell r="B133" t="str">
            <v>G513422200605072111</v>
          </cell>
          <cell r="C133">
            <v>3</v>
          </cell>
          <cell r="D133" t="str">
            <v>物化生</v>
          </cell>
          <cell r="E133" t="str">
            <v>杜基扎西</v>
          </cell>
          <cell r="F133">
            <v>373</v>
          </cell>
          <cell r="G133">
            <v>86</v>
          </cell>
          <cell r="H133" t="str">
            <v>易涛</v>
          </cell>
          <cell r="I133">
            <v>46</v>
          </cell>
          <cell r="J133" t="str">
            <v>央宗娜姆</v>
          </cell>
          <cell r="K133">
            <v>66</v>
          </cell>
          <cell r="L133" t="str">
            <v>李永会</v>
          </cell>
          <cell r="M133">
            <v>36</v>
          </cell>
          <cell r="N133" t="str">
            <v>周峰</v>
          </cell>
          <cell r="O133">
            <v>66</v>
          </cell>
          <cell r="P133" t="str">
            <v>何传英</v>
          </cell>
          <cell r="Q133">
            <v>73</v>
          </cell>
          <cell r="R133" t="str">
            <v>尼玛布池</v>
          </cell>
          <cell r="S133" t="str">
            <v/>
          </cell>
          <cell r="T133"/>
          <cell r="U133" t="str">
            <v/>
          </cell>
          <cell r="V133"/>
          <cell r="W133" t="str">
            <v>物理类</v>
          </cell>
        </row>
        <row r="134">
          <cell r="B134" t="str">
            <v>G513422200701271727</v>
          </cell>
          <cell r="C134">
            <v>3</v>
          </cell>
          <cell r="D134" t="str">
            <v>物化生</v>
          </cell>
          <cell r="E134" t="str">
            <v>格桑拉姆</v>
          </cell>
          <cell r="F134">
            <v>373</v>
          </cell>
          <cell r="G134">
            <v>98</v>
          </cell>
          <cell r="H134" t="str">
            <v>易涛</v>
          </cell>
          <cell r="I134">
            <v>48</v>
          </cell>
          <cell r="J134" t="str">
            <v>央宗娜姆</v>
          </cell>
          <cell r="K134">
            <v>55</v>
          </cell>
          <cell r="L134" t="str">
            <v>李永会</v>
          </cell>
          <cell r="M134">
            <v>39</v>
          </cell>
          <cell r="N134" t="str">
            <v>周峰</v>
          </cell>
          <cell r="O134">
            <v>66</v>
          </cell>
          <cell r="P134" t="str">
            <v>何传英</v>
          </cell>
          <cell r="Q134">
            <v>67</v>
          </cell>
          <cell r="R134" t="str">
            <v>尼玛布池</v>
          </cell>
          <cell r="S134" t="str">
            <v/>
          </cell>
          <cell r="T134"/>
          <cell r="U134" t="str">
            <v/>
          </cell>
          <cell r="V134"/>
          <cell r="W134" t="str">
            <v>物理类</v>
          </cell>
        </row>
        <row r="135">
          <cell r="B135" t="str">
            <v>G513422200602232124</v>
          </cell>
          <cell r="C135">
            <v>3</v>
          </cell>
          <cell r="D135" t="str">
            <v>物化生</v>
          </cell>
          <cell r="E135" t="str">
            <v>叶才美</v>
          </cell>
          <cell r="F135">
            <v>369.5</v>
          </cell>
          <cell r="G135">
            <v>91</v>
          </cell>
          <cell r="H135" t="str">
            <v>易涛</v>
          </cell>
          <cell r="I135">
            <v>54</v>
          </cell>
          <cell r="J135" t="str">
            <v>央宗娜姆</v>
          </cell>
          <cell r="K135">
            <v>57.5</v>
          </cell>
          <cell r="L135" t="str">
            <v>李永会</v>
          </cell>
          <cell r="M135">
            <v>23</v>
          </cell>
          <cell r="N135" t="str">
            <v>周峰</v>
          </cell>
          <cell r="O135">
            <v>64</v>
          </cell>
          <cell r="P135" t="str">
            <v>何传英</v>
          </cell>
          <cell r="Q135">
            <v>80</v>
          </cell>
          <cell r="R135" t="str">
            <v>尼玛布池</v>
          </cell>
          <cell r="S135" t="str">
            <v/>
          </cell>
          <cell r="T135"/>
          <cell r="U135" t="str">
            <v/>
          </cell>
          <cell r="V135"/>
          <cell r="W135" t="str">
            <v>物理类</v>
          </cell>
        </row>
        <row r="136">
          <cell r="B136" t="str">
            <v>G513422200710035419</v>
          </cell>
          <cell r="C136">
            <v>3</v>
          </cell>
          <cell r="D136" t="str">
            <v>物化生</v>
          </cell>
          <cell r="E136" t="str">
            <v>鲁绒尼玛</v>
          </cell>
          <cell r="F136">
            <v>368</v>
          </cell>
          <cell r="G136">
            <v>84</v>
          </cell>
          <cell r="H136" t="str">
            <v>易涛</v>
          </cell>
          <cell r="I136">
            <v>66</v>
          </cell>
          <cell r="J136" t="str">
            <v>央宗娜姆</v>
          </cell>
          <cell r="K136">
            <v>47</v>
          </cell>
          <cell r="L136" t="str">
            <v>李永会</v>
          </cell>
          <cell r="M136">
            <v>29</v>
          </cell>
          <cell r="N136" t="str">
            <v>周峰</v>
          </cell>
          <cell r="O136">
            <v>73</v>
          </cell>
          <cell r="P136" t="str">
            <v>何传英</v>
          </cell>
          <cell r="Q136">
            <v>69</v>
          </cell>
          <cell r="R136" t="str">
            <v>尼玛布池</v>
          </cell>
          <cell r="S136" t="str">
            <v/>
          </cell>
          <cell r="T136"/>
          <cell r="U136" t="str">
            <v/>
          </cell>
          <cell r="V136"/>
          <cell r="W136" t="str">
            <v>物理类</v>
          </cell>
        </row>
        <row r="137">
          <cell r="B137" t="str">
            <v>G51343020050812061X</v>
          </cell>
          <cell r="C137">
            <v>3</v>
          </cell>
          <cell r="D137" t="str">
            <v>物化生</v>
          </cell>
          <cell r="E137" t="str">
            <v>花只发</v>
          </cell>
          <cell r="F137">
            <v>366.5</v>
          </cell>
          <cell r="G137">
            <v>84</v>
          </cell>
          <cell r="H137" t="str">
            <v>易涛</v>
          </cell>
          <cell r="I137">
            <v>47</v>
          </cell>
          <cell r="J137" t="str">
            <v>央宗娜姆</v>
          </cell>
          <cell r="K137">
            <v>76.5</v>
          </cell>
          <cell r="L137" t="str">
            <v>李永会</v>
          </cell>
          <cell r="M137">
            <v>41</v>
          </cell>
          <cell r="N137" t="str">
            <v>周峰</v>
          </cell>
          <cell r="O137">
            <v>62</v>
          </cell>
          <cell r="P137" t="str">
            <v>何传英</v>
          </cell>
          <cell r="Q137">
            <v>56</v>
          </cell>
          <cell r="R137" t="str">
            <v>尼玛布池</v>
          </cell>
          <cell r="S137" t="str">
            <v/>
          </cell>
          <cell r="T137"/>
          <cell r="U137" t="str">
            <v/>
          </cell>
          <cell r="V137"/>
          <cell r="W137" t="str">
            <v>物理类</v>
          </cell>
        </row>
        <row r="138">
          <cell r="B138" t="str">
            <v>G513422200301111310</v>
          </cell>
          <cell r="C138">
            <v>3</v>
          </cell>
          <cell r="D138" t="str">
            <v>物化生</v>
          </cell>
          <cell r="E138" t="str">
            <v>王伍斤</v>
          </cell>
          <cell r="F138">
            <v>359</v>
          </cell>
          <cell r="G138">
            <v>92</v>
          </cell>
          <cell r="H138" t="str">
            <v>易涛</v>
          </cell>
          <cell r="I138">
            <v>58</v>
          </cell>
          <cell r="J138" t="str">
            <v>央宗娜姆</v>
          </cell>
          <cell r="K138">
            <v>50</v>
          </cell>
          <cell r="L138" t="str">
            <v>李永会</v>
          </cell>
          <cell r="M138">
            <v>34</v>
          </cell>
          <cell r="N138" t="str">
            <v>周峰</v>
          </cell>
          <cell r="O138">
            <v>58</v>
          </cell>
          <cell r="P138" t="str">
            <v>何传英</v>
          </cell>
          <cell r="Q138">
            <v>67</v>
          </cell>
          <cell r="R138" t="str">
            <v>尼玛布池</v>
          </cell>
          <cell r="S138" t="str">
            <v/>
          </cell>
          <cell r="T138"/>
          <cell r="U138" t="str">
            <v/>
          </cell>
          <cell r="V138"/>
          <cell r="W138" t="str">
            <v>物理类</v>
          </cell>
        </row>
        <row r="139">
          <cell r="B139" t="str">
            <v>G51342220070205381X</v>
          </cell>
          <cell r="C139">
            <v>3</v>
          </cell>
          <cell r="D139" t="str">
            <v>物化生</v>
          </cell>
          <cell r="E139" t="str">
            <v>苏朗杜基</v>
          </cell>
          <cell r="F139">
            <v>358</v>
          </cell>
          <cell r="G139">
            <v>81</v>
          </cell>
          <cell r="H139" t="str">
            <v>易涛</v>
          </cell>
          <cell r="I139">
            <v>61</v>
          </cell>
          <cell r="J139" t="str">
            <v>央宗娜姆</v>
          </cell>
          <cell r="K139">
            <v>28</v>
          </cell>
          <cell r="L139" t="str">
            <v>李永会</v>
          </cell>
          <cell r="M139">
            <v>32</v>
          </cell>
          <cell r="N139" t="str">
            <v>周峰</v>
          </cell>
          <cell r="O139">
            <v>83</v>
          </cell>
          <cell r="P139" t="str">
            <v>何传英</v>
          </cell>
          <cell r="Q139">
            <v>73</v>
          </cell>
          <cell r="R139" t="str">
            <v>尼玛布池</v>
          </cell>
          <cell r="S139" t="str">
            <v/>
          </cell>
          <cell r="T139"/>
          <cell r="U139" t="str">
            <v/>
          </cell>
          <cell r="V139"/>
          <cell r="W139" t="str">
            <v>物理类</v>
          </cell>
        </row>
        <row r="140">
          <cell r="B140" t="str">
            <v>G51342220060816031X</v>
          </cell>
          <cell r="C140">
            <v>3</v>
          </cell>
          <cell r="D140" t="str">
            <v>物化生</v>
          </cell>
          <cell r="E140" t="str">
            <v>杨涵</v>
          </cell>
          <cell r="F140">
            <v>319.5</v>
          </cell>
          <cell r="G140">
            <v>100</v>
          </cell>
          <cell r="H140" t="str">
            <v>易涛</v>
          </cell>
          <cell r="I140">
            <v>48</v>
          </cell>
          <cell r="J140" t="str">
            <v>央宗娜姆</v>
          </cell>
          <cell r="K140">
            <v>34.5</v>
          </cell>
          <cell r="L140" t="str">
            <v>李永会</v>
          </cell>
          <cell r="M140">
            <v>11</v>
          </cell>
          <cell r="N140" t="str">
            <v>周峰</v>
          </cell>
          <cell r="O140">
            <v>69</v>
          </cell>
          <cell r="P140" t="str">
            <v>何传英</v>
          </cell>
          <cell r="Q140">
            <v>57</v>
          </cell>
          <cell r="R140" t="str">
            <v>尼玛布池</v>
          </cell>
          <cell r="S140" t="str">
            <v/>
          </cell>
          <cell r="T140"/>
          <cell r="U140" t="str">
            <v/>
          </cell>
          <cell r="V140"/>
          <cell r="W140" t="str">
            <v>物理类</v>
          </cell>
        </row>
        <row r="141">
          <cell r="B141" t="str">
            <v>G513422200511080022</v>
          </cell>
          <cell r="C141">
            <v>3</v>
          </cell>
          <cell r="D141" t="str">
            <v>物化生</v>
          </cell>
          <cell r="E141" t="str">
            <v>严高倩</v>
          </cell>
          <cell r="F141">
            <v>0</v>
          </cell>
          <cell r="G141">
            <v>0</v>
          </cell>
          <cell r="H141" t="str">
            <v>易涛</v>
          </cell>
          <cell r="I141">
            <v>0</v>
          </cell>
          <cell r="J141" t="str">
            <v>央宗娜姆</v>
          </cell>
          <cell r="K141">
            <v>0</v>
          </cell>
          <cell r="L141" t="str">
            <v>李永会</v>
          </cell>
          <cell r="M141">
            <v>0</v>
          </cell>
          <cell r="N141" t="str">
            <v>周峰</v>
          </cell>
          <cell r="O141">
            <v>0</v>
          </cell>
          <cell r="P141" t="str">
            <v>何传英</v>
          </cell>
          <cell r="Q141">
            <v>0</v>
          </cell>
          <cell r="R141" t="str">
            <v>尼玛布池</v>
          </cell>
          <cell r="S141" t="str">
            <v/>
          </cell>
          <cell r="T141"/>
          <cell r="U141" t="str">
            <v/>
          </cell>
          <cell r="V141"/>
          <cell r="W141" t="str">
            <v>物理类</v>
          </cell>
        </row>
        <row r="142">
          <cell r="B142" t="str">
            <v>G513422200701184025</v>
          </cell>
          <cell r="C142">
            <v>4</v>
          </cell>
          <cell r="D142" t="str">
            <v>物化政</v>
          </cell>
          <cell r="E142" t="str">
            <v>宋加祝玛</v>
          </cell>
          <cell r="F142">
            <v>505</v>
          </cell>
          <cell r="G142">
            <v>102</v>
          </cell>
          <cell r="H142" t="str">
            <v>肖锐</v>
          </cell>
          <cell r="I142">
            <v>88</v>
          </cell>
          <cell r="J142" t="str">
            <v>喇燕</v>
          </cell>
          <cell r="K142">
            <v>78</v>
          </cell>
          <cell r="L142" t="str">
            <v>浦恩玲</v>
          </cell>
          <cell r="M142">
            <v>61</v>
          </cell>
          <cell r="N142" t="str">
            <v>解超燕</v>
          </cell>
          <cell r="O142">
            <v>90</v>
          </cell>
          <cell r="P142" t="str">
            <v>马红琦</v>
          </cell>
          <cell r="Q142" t="str">
            <v/>
          </cell>
          <cell r="R142"/>
          <cell r="S142">
            <v>86</v>
          </cell>
          <cell r="T142"/>
          <cell r="U142" t="str">
            <v/>
          </cell>
          <cell r="V142"/>
          <cell r="W142" t="str">
            <v>物理类</v>
          </cell>
        </row>
        <row r="143">
          <cell r="B143" t="str">
            <v>G513422200401027036</v>
          </cell>
          <cell r="C143">
            <v>4</v>
          </cell>
          <cell r="D143" t="str">
            <v>物化政</v>
          </cell>
          <cell r="E143" t="str">
            <v>鲁绒根戈</v>
          </cell>
          <cell r="F143">
            <v>504</v>
          </cell>
          <cell r="G143">
            <v>102</v>
          </cell>
          <cell r="H143" t="str">
            <v>肖锐</v>
          </cell>
          <cell r="I143">
            <v>76</v>
          </cell>
          <cell r="J143" t="str">
            <v>喇燕</v>
          </cell>
          <cell r="K143">
            <v>94</v>
          </cell>
          <cell r="L143" t="str">
            <v>浦恩玲</v>
          </cell>
          <cell r="M143">
            <v>65</v>
          </cell>
          <cell r="N143" t="str">
            <v>解超燕</v>
          </cell>
          <cell r="O143">
            <v>83</v>
          </cell>
          <cell r="P143" t="str">
            <v>马红琦</v>
          </cell>
          <cell r="Q143" t="str">
            <v/>
          </cell>
          <cell r="R143"/>
          <cell r="S143">
            <v>84</v>
          </cell>
          <cell r="T143"/>
          <cell r="U143" t="str">
            <v/>
          </cell>
          <cell r="V143"/>
          <cell r="W143" t="str">
            <v>物理类</v>
          </cell>
        </row>
        <row r="144">
          <cell r="B144" t="str">
            <v>G513422200612162924</v>
          </cell>
          <cell r="C144">
            <v>4</v>
          </cell>
          <cell r="D144" t="str">
            <v>物化政</v>
          </cell>
          <cell r="E144" t="str">
            <v>苏燕</v>
          </cell>
          <cell r="F144">
            <v>494.5</v>
          </cell>
          <cell r="G144">
            <v>98</v>
          </cell>
          <cell r="H144" t="str">
            <v>肖锐</v>
          </cell>
          <cell r="I144">
            <v>79</v>
          </cell>
          <cell r="J144" t="str">
            <v>喇燕</v>
          </cell>
          <cell r="K144">
            <v>123.5</v>
          </cell>
          <cell r="L144" t="str">
            <v>浦恩玲</v>
          </cell>
          <cell r="M144">
            <v>51</v>
          </cell>
          <cell r="N144" t="str">
            <v>解超燕</v>
          </cell>
          <cell r="O144">
            <v>73</v>
          </cell>
          <cell r="P144" t="str">
            <v>马红琦</v>
          </cell>
          <cell r="Q144" t="str">
            <v/>
          </cell>
          <cell r="R144"/>
          <cell r="S144">
            <v>70</v>
          </cell>
          <cell r="T144"/>
          <cell r="U144" t="str">
            <v/>
          </cell>
          <cell r="V144"/>
          <cell r="W144" t="str">
            <v>物理类</v>
          </cell>
        </row>
        <row r="145">
          <cell r="B145" t="str">
            <v>G513422200708185418</v>
          </cell>
          <cell r="C145">
            <v>4</v>
          </cell>
          <cell r="D145" t="str">
            <v>物化政</v>
          </cell>
          <cell r="E145" t="str">
            <v>杜基扎西</v>
          </cell>
          <cell r="F145">
            <v>482.5</v>
          </cell>
          <cell r="G145">
            <v>104</v>
          </cell>
          <cell r="H145" t="str">
            <v>肖锐</v>
          </cell>
          <cell r="I145">
            <v>68</v>
          </cell>
          <cell r="J145" t="str">
            <v>喇燕</v>
          </cell>
          <cell r="K145">
            <v>102.5</v>
          </cell>
          <cell r="L145" t="str">
            <v>浦恩玲</v>
          </cell>
          <cell r="M145">
            <v>44</v>
          </cell>
          <cell r="N145" t="str">
            <v>解超燕</v>
          </cell>
          <cell r="O145">
            <v>77</v>
          </cell>
          <cell r="P145" t="str">
            <v>马红琦</v>
          </cell>
          <cell r="Q145" t="str">
            <v/>
          </cell>
          <cell r="R145"/>
          <cell r="S145">
            <v>87</v>
          </cell>
          <cell r="T145"/>
          <cell r="U145" t="str">
            <v/>
          </cell>
          <cell r="V145"/>
          <cell r="W145" t="str">
            <v>物理类</v>
          </cell>
        </row>
        <row r="146">
          <cell r="B146" t="str">
            <v>G513422200406102525</v>
          </cell>
          <cell r="C146">
            <v>4</v>
          </cell>
          <cell r="D146" t="str">
            <v>物化政</v>
          </cell>
          <cell r="E146" t="str">
            <v>苏维英</v>
          </cell>
          <cell r="F146">
            <v>470.5</v>
          </cell>
          <cell r="G146">
            <v>104</v>
          </cell>
          <cell r="H146" t="str">
            <v>肖锐</v>
          </cell>
          <cell r="I146">
            <v>95</v>
          </cell>
          <cell r="J146" t="str">
            <v>喇燕</v>
          </cell>
          <cell r="K146">
            <v>84.5</v>
          </cell>
          <cell r="L146" t="str">
            <v>浦恩玲</v>
          </cell>
          <cell r="M146">
            <v>33</v>
          </cell>
          <cell r="N146" t="str">
            <v>解超燕</v>
          </cell>
          <cell r="O146">
            <v>65</v>
          </cell>
          <cell r="P146" t="str">
            <v>马红琦</v>
          </cell>
          <cell r="Q146" t="str">
            <v/>
          </cell>
          <cell r="R146"/>
          <cell r="S146">
            <v>89</v>
          </cell>
          <cell r="T146"/>
          <cell r="U146" t="str">
            <v/>
          </cell>
          <cell r="V146"/>
          <cell r="W146" t="str">
            <v>物理类</v>
          </cell>
        </row>
        <row r="147">
          <cell r="B147" t="str">
            <v>G513422200805121926</v>
          </cell>
          <cell r="C147">
            <v>4</v>
          </cell>
          <cell r="D147" t="str">
            <v>物化政</v>
          </cell>
          <cell r="E147" t="str">
            <v>李心兰</v>
          </cell>
          <cell r="F147">
            <v>460</v>
          </cell>
          <cell r="G147">
            <v>99</v>
          </cell>
          <cell r="H147" t="str">
            <v>肖锐</v>
          </cell>
          <cell r="I147">
            <v>64</v>
          </cell>
          <cell r="J147" t="str">
            <v>喇燕</v>
          </cell>
          <cell r="K147">
            <v>108</v>
          </cell>
          <cell r="L147" t="str">
            <v>浦恩玲</v>
          </cell>
          <cell r="M147">
            <v>34</v>
          </cell>
          <cell r="N147" t="str">
            <v>解超燕</v>
          </cell>
          <cell r="O147">
            <v>68</v>
          </cell>
          <cell r="P147" t="str">
            <v>马红琦</v>
          </cell>
          <cell r="Q147" t="str">
            <v/>
          </cell>
          <cell r="R147"/>
          <cell r="S147">
            <v>87</v>
          </cell>
          <cell r="T147"/>
          <cell r="U147" t="str">
            <v/>
          </cell>
          <cell r="V147"/>
          <cell r="W147" t="str">
            <v>物理类</v>
          </cell>
        </row>
        <row r="148">
          <cell r="B148" t="str">
            <v>G513422200609216223</v>
          </cell>
          <cell r="C148">
            <v>4</v>
          </cell>
          <cell r="D148" t="str">
            <v>物化政</v>
          </cell>
          <cell r="E148" t="str">
            <v>王燕飞</v>
          </cell>
          <cell r="F148">
            <v>450</v>
          </cell>
          <cell r="G148">
            <v>101</v>
          </cell>
          <cell r="H148" t="str">
            <v>肖锐</v>
          </cell>
          <cell r="I148">
            <v>67</v>
          </cell>
          <cell r="J148" t="str">
            <v>喇燕</v>
          </cell>
          <cell r="K148">
            <v>95</v>
          </cell>
          <cell r="L148" t="str">
            <v>浦恩玲</v>
          </cell>
          <cell r="M148">
            <v>42</v>
          </cell>
          <cell r="N148" t="str">
            <v>解超燕</v>
          </cell>
          <cell r="O148">
            <v>74</v>
          </cell>
          <cell r="P148" t="str">
            <v>马红琦</v>
          </cell>
          <cell r="Q148" t="str">
            <v/>
          </cell>
          <cell r="R148"/>
          <cell r="S148">
            <v>71</v>
          </cell>
          <cell r="T148"/>
          <cell r="U148" t="str">
            <v/>
          </cell>
          <cell r="V148"/>
          <cell r="W148" t="str">
            <v>物理类</v>
          </cell>
        </row>
        <row r="149">
          <cell r="B149" t="str">
            <v>G513422200402182927</v>
          </cell>
          <cell r="C149">
            <v>4</v>
          </cell>
          <cell r="D149" t="str">
            <v>物化政</v>
          </cell>
          <cell r="E149" t="str">
            <v>扎史祝玛</v>
          </cell>
          <cell r="F149">
            <v>440.5</v>
          </cell>
          <cell r="G149">
            <v>99</v>
          </cell>
          <cell r="H149" t="str">
            <v>肖锐</v>
          </cell>
          <cell r="I149">
            <v>64</v>
          </cell>
          <cell r="J149" t="str">
            <v>喇燕</v>
          </cell>
          <cell r="K149">
            <v>75.5</v>
          </cell>
          <cell r="L149" t="str">
            <v>浦恩玲</v>
          </cell>
          <cell r="M149">
            <v>49</v>
          </cell>
          <cell r="N149" t="str">
            <v>解超燕</v>
          </cell>
          <cell r="O149">
            <v>69</v>
          </cell>
          <cell r="P149" t="str">
            <v>马红琦</v>
          </cell>
          <cell r="Q149" t="str">
            <v/>
          </cell>
          <cell r="R149"/>
          <cell r="S149">
            <v>84</v>
          </cell>
          <cell r="T149"/>
          <cell r="U149" t="str">
            <v/>
          </cell>
          <cell r="V149"/>
          <cell r="W149" t="str">
            <v>物理类</v>
          </cell>
        </row>
        <row r="150">
          <cell r="B150" t="str">
            <v>G513422200607182728</v>
          </cell>
          <cell r="C150">
            <v>4</v>
          </cell>
          <cell r="D150" t="str">
            <v>物化政</v>
          </cell>
          <cell r="E150" t="str">
            <v>韩顺珍</v>
          </cell>
          <cell r="F150">
            <v>439.5</v>
          </cell>
          <cell r="G150">
            <v>86</v>
          </cell>
          <cell r="H150" t="str">
            <v>肖锐</v>
          </cell>
          <cell r="I150">
            <v>75</v>
          </cell>
          <cell r="J150" t="str">
            <v>喇燕</v>
          </cell>
          <cell r="K150">
            <v>75.5</v>
          </cell>
          <cell r="L150" t="str">
            <v>浦恩玲</v>
          </cell>
          <cell r="M150">
            <v>47</v>
          </cell>
          <cell r="N150" t="str">
            <v>解超燕</v>
          </cell>
          <cell r="O150">
            <v>74</v>
          </cell>
          <cell r="P150" t="str">
            <v>马红琦</v>
          </cell>
          <cell r="Q150" t="str">
            <v/>
          </cell>
          <cell r="R150"/>
          <cell r="S150">
            <v>82</v>
          </cell>
          <cell r="T150"/>
          <cell r="U150" t="str">
            <v/>
          </cell>
          <cell r="V150"/>
          <cell r="W150" t="str">
            <v>物理类</v>
          </cell>
        </row>
        <row r="151">
          <cell r="B151" t="str">
            <v>G513422200611302518</v>
          </cell>
          <cell r="C151">
            <v>4</v>
          </cell>
          <cell r="D151" t="str">
            <v>物化政</v>
          </cell>
          <cell r="E151" t="str">
            <v>扎西旦珠</v>
          </cell>
          <cell r="F151">
            <v>439</v>
          </cell>
          <cell r="G151">
            <v>104</v>
          </cell>
          <cell r="H151" t="str">
            <v>肖锐</v>
          </cell>
          <cell r="I151">
            <v>75</v>
          </cell>
          <cell r="J151" t="str">
            <v>喇燕</v>
          </cell>
          <cell r="K151">
            <v>65</v>
          </cell>
          <cell r="L151" t="str">
            <v>浦恩玲</v>
          </cell>
          <cell r="M151">
            <v>43</v>
          </cell>
          <cell r="N151" t="str">
            <v>解超燕</v>
          </cell>
          <cell r="O151">
            <v>71</v>
          </cell>
          <cell r="P151" t="str">
            <v>马红琦</v>
          </cell>
          <cell r="Q151" t="str">
            <v/>
          </cell>
          <cell r="R151"/>
          <cell r="S151">
            <v>81</v>
          </cell>
          <cell r="T151"/>
          <cell r="U151" t="str">
            <v/>
          </cell>
          <cell r="V151"/>
          <cell r="W151" t="str">
            <v>物理类</v>
          </cell>
        </row>
        <row r="152">
          <cell r="B152" t="str">
            <v>G513422200711202928</v>
          </cell>
          <cell r="C152">
            <v>4</v>
          </cell>
          <cell r="D152" t="str">
            <v>物化政</v>
          </cell>
          <cell r="E152" t="str">
            <v>苟英</v>
          </cell>
          <cell r="F152">
            <v>435.5</v>
          </cell>
          <cell r="G152">
            <v>99</v>
          </cell>
          <cell r="H152" t="str">
            <v>肖锐</v>
          </cell>
          <cell r="I152">
            <v>70</v>
          </cell>
          <cell r="J152" t="str">
            <v>喇燕</v>
          </cell>
          <cell r="K152">
            <v>93.5</v>
          </cell>
          <cell r="L152" t="str">
            <v>浦恩玲</v>
          </cell>
          <cell r="M152">
            <v>51</v>
          </cell>
          <cell r="N152" t="str">
            <v>解超燕</v>
          </cell>
          <cell r="O152">
            <v>62</v>
          </cell>
          <cell r="P152" t="str">
            <v>马红琦</v>
          </cell>
          <cell r="Q152" t="str">
            <v/>
          </cell>
          <cell r="R152"/>
          <cell r="S152">
            <v>60</v>
          </cell>
          <cell r="T152"/>
          <cell r="U152" t="str">
            <v/>
          </cell>
          <cell r="V152"/>
          <cell r="W152" t="str">
            <v>物理类</v>
          </cell>
        </row>
        <row r="153">
          <cell r="B153" t="str">
            <v>G51342220070611291X</v>
          </cell>
          <cell r="C153">
            <v>4</v>
          </cell>
          <cell r="D153" t="str">
            <v>物化政</v>
          </cell>
          <cell r="E153" t="str">
            <v>李达瓦</v>
          </cell>
          <cell r="F153">
            <v>435</v>
          </cell>
          <cell r="G153">
            <v>82</v>
          </cell>
          <cell r="H153" t="str">
            <v>肖锐</v>
          </cell>
          <cell r="I153">
            <v>65</v>
          </cell>
          <cell r="J153" t="str">
            <v>喇燕</v>
          </cell>
          <cell r="K153">
            <v>99</v>
          </cell>
          <cell r="L153" t="str">
            <v>浦恩玲</v>
          </cell>
          <cell r="M153">
            <v>36</v>
          </cell>
          <cell r="N153" t="str">
            <v>解超燕</v>
          </cell>
          <cell r="O153">
            <v>68</v>
          </cell>
          <cell r="P153" t="str">
            <v>马红琦</v>
          </cell>
          <cell r="Q153" t="str">
            <v/>
          </cell>
          <cell r="R153"/>
          <cell r="S153">
            <v>85</v>
          </cell>
          <cell r="T153"/>
          <cell r="U153" t="str">
            <v/>
          </cell>
          <cell r="V153"/>
          <cell r="W153" t="str">
            <v>物理类</v>
          </cell>
        </row>
        <row r="154">
          <cell r="B154" t="str">
            <v>G513422200706042528</v>
          </cell>
          <cell r="C154">
            <v>4</v>
          </cell>
          <cell r="D154" t="str">
            <v>物化政</v>
          </cell>
          <cell r="E154" t="str">
            <v>陶梦花</v>
          </cell>
          <cell r="F154">
            <v>431.5</v>
          </cell>
          <cell r="G154">
            <v>90</v>
          </cell>
          <cell r="H154" t="str">
            <v>肖锐</v>
          </cell>
          <cell r="I154">
            <v>70</v>
          </cell>
          <cell r="J154" t="str">
            <v>喇燕</v>
          </cell>
          <cell r="K154">
            <v>82.5</v>
          </cell>
          <cell r="L154" t="str">
            <v>浦恩玲</v>
          </cell>
          <cell r="M154">
            <v>48</v>
          </cell>
          <cell r="N154" t="str">
            <v>解超燕</v>
          </cell>
          <cell r="O154">
            <v>73</v>
          </cell>
          <cell r="P154" t="str">
            <v>马红琦</v>
          </cell>
          <cell r="Q154" t="str">
            <v/>
          </cell>
          <cell r="R154"/>
          <cell r="S154">
            <v>68</v>
          </cell>
          <cell r="T154"/>
          <cell r="U154" t="str">
            <v/>
          </cell>
          <cell r="V154"/>
          <cell r="W154" t="str">
            <v>物理类</v>
          </cell>
        </row>
        <row r="155">
          <cell r="B155" t="str">
            <v>G513422200608242112</v>
          </cell>
          <cell r="C155">
            <v>4</v>
          </cell>
          <cell r="D155" t="str">
            <v>物化政</v>
          </cell>
          <cell r="E155" t="str">
            <v>马健军</v>
          </cell>
          <cell r="F155">
            <v>430</v>
          </cell>
          <cell r="G155">
            <v>89</v>
          </cell>
          <cell r="H155" t="str">
            <v>肖锐</v>
          </cell>
          <cell r="I155">
            <v>43</v>
          </cell>
          <cell r="J155" t="str">
            <v>喇燕</v>
          </cell>
          <cell r="K155">
            <v>101</v>
          </cell>
          <cell r="L155" t="str">
            <v>浦恩玲</v>
          </cell>
          <cell r="M155">
            <v>41</v>
          </cell>
          <cell r="N155" t="str">
            <v>解超燕</v>
          </cell>
          <cell r="O155">
            <v>75</v>
          </cell>
          <cell r="P155" t="str">
            <v>马红琦</v>
          </cell>
          <cell r="Q155" t="str">
            <v/>
          </cell>
          <cell r="R155"/>
          <cell r="S155">
            <v>81</v>
          </cell>
          <cell r="T155" t="str">
            <v>纪春权</v>
          </cell>
          <cell r="U155" t="str">
            <v/>
          </cell>
          <cell r="V155"/>
          <cell r="W155" t="str">
            <v>物理类</v>
          </cell>
        </row>
        <row r="156">
          <cell r="B156" t="str">
            <v>G513422200703064422</v>
          </cell>
          <cell r="C156">
            <v>4</v>
          </cell>
          <cell r="D156" t="str">
            <v>物化政</v>
          </cell>
          <cell r="E156" t="str">
            <v>贾比且</v>
          </cell>
          <cell r="F156">
            <v>428.5</v>
          </cell>
          <cell r="G156">
            <v>95</v>
          </cell>
          <cell r="H156" t="str">
            <v>肖锐</v>
          </cell>
          <cell r="I156">
            <v>52</v>
          </cell>
          <cell r="J156" t="str">
            <v>喇燕</v>
          </cell>
          <cell r="K156">
            <v>114.5</v>
          </cell>
          <cell r="L156" t="str">
            <v>浦恩玲</v>
          </cell>
          <cell r="M156">
            <v>37</v>
          </cell>
          <cell r="N156" t="str">
            <v>解超燕</v>
          </cell>
          <cell r="O156">
            <v>60</v>
          </cell>
          <cell r="P156" t="str">
            <v>马红琦</v>
          </cell>
          <cell r="Q156" t="str">
            <v/>
          </cell>
          <cell r="R156"/>
          <cell r="S156">
            <v>70</v>
          </cell>
          <cell r="T156" t="str">
            <v>纪春权</v>
          </cell>
          <cell r="U156" t="str">
            <v/>
          </cell>
          <cell r="V156"/>
          <cell r="W156" t="str">
            <v>物理类</v>
          </cell>
        </row>
        <row r="157">
          <cell r="B157" t="str">
            <v>G513422200312053822</v>
          </cell>
          <cell r="C157">
            <v>4</v>
          </cell>
          <cell r="D157" t="str">
            <v>物化政</v>
          </cell>
          <cell r="E157" t="str">
            <v>次尔祝玛</v>
          </cell>
          <cell r="F157">
            <v>425.5</v>
          </cell>
          <cell r="G157">
            <v>101</v>
          </cell>
          <cell r="H157" t="str">
            <v>肖锐</v>
          </cell>
          <cell r="I157">
            <v>64</v>
          </cell>
          <cell r="J157" t="str">
            <v>喇燕</v>
          </cell>
          <cell r="K157">
            <v>92.5</v>
          </cell>
          <cell r="L157" t="str">
            <v>浦恩玲</v>
          </cell>
          <cell r="M157">
            <v>31</v>
          </cell>
          <cell r="N157" t="str">
            <v>解超燕</v>
          </cell>
          <cell r="O157">
            <v>58</v>
          </cell>
          <cell r="P157" t="str">
            <v>马红琦</v>
          </cell>
          <cell r="Q157" t="str">
            <v/>
          </cell>
          <cell r="R157"/>
          <cell r="S157">
            <v>79</v>
          </cell>
          <cell r="T157" t="str">
            <v>纪春权</v>
          </cell>
          <cell r="U157" t="str">
            <v/>
          </cell>
          <cell r="V157"/>
          <cell r="W157" t="str">
            <v>物理类</v>
          </cell>
        </row>
        <row r="158">
          <cell r="B158" t="str">
            <v>G513422200607031727</v>
          </cell>
          <cell r="C158">
            <v>4</v>
          </cell>
          <cell r="D158" t="str">
            <v>物化政</v>
          </cell>
          <cell r="E158" t="str">
            <v>兰小群</v>
          </cell>
          <cell r="F158">
            <v>423.5</v>
          </cell>
          <cell r="G158">
            <v>89</v>
          </cell>
          <cell r="H158" t="str">
            <v>肖锐</v>
          </cell>
          <cell r="I158">
            <v>50</v>
          </cell>
          <cell r="J158" t="str">
            <v>喇燕</v>
          </cell>
          <cell r="K158">
            <v>107.5</v>
          </cell>
          <cell r="L158" t="str">
            <v>浦恩玲</v>
          </cell>
          <cell r="M158">
            <v>28</v>
          </cell>
          <cell r="N158" t="str">
            <v>解超燕</v>
          </cell>
          <cell r="O158">
            <v>72</v>
          </cell>
          <cell r="P158" t="str">
            <v>马红琦</v>
          </cell>
          <cell r="Q158" t="str">
            <v/>
          </cell>
          <cell r="R158"/>
          <cell r="S158">
            <v>77</v>
          </cell>
          <cell r="T158" t="str">
            <v>纪春权</v>
          </cell>
          <cell r="U158" t="str">
            <v/>
          </cell>
          <cell r="V158"/>
          <cell r="W158" t="str">
            <v>物理类</v>
          </cell>
        </row>
        <row r="159">
          <cell r="B159" t="str">
            <v>G513422200801016846</v>
          </cell>
          <cell r="C159">
            <v>4</v>
          </cell>
          <cell r="D159" t="str">
            <v>物化政</v>
          </cell>
          <cell r="E159" t="str">
            <v>邱晓英</v>
          </cell>
          <cell r="F159">
            <v>423</v>
          </cell>
          <cell r="G159">
            <v>97</v>
          </cell>
          <cell r="H159" t="str">
            <v>肖锐</v>
          </cell>
          <cell r="I159">
            <v>74</v>
          </cell>
          <cell r="J159" t="str">
            <v>喇燕</v>
          </cell>
          <cell r="K159">
            <v>102</v>
          </cell>
          <cell r="L159" t="str">
            <v>浦恩玲</v>
          </cell>
          <cell r="M159">
            <v>28</v>
          </cell>
          <cell r="N159" t="str">
            <v>解超燕</v>
          </cell>
          <cell r="O159">
            <v>50</v>
          </cell>
          <cell r="P159" t="str">
            <v>马红琦</v>
          </cell>
          <cell r="Q159" t="str">
            <v/>
          </cell>
          <cell r="R159"/>
          <cell r="S159">
            <v>72</v>
          </cell>
          <cell r="T159" t="str">
            <v>纪春权</v>
          </cell>
          <cell r="U159" t="str">
            <v/>
          </cell>
          <cell r="V159"/>
          <cell r="W159" t="str">
            <v>物理类</v>
          </cell>
        </row>
        <row r="160">
          <cell r="B160" t="str">
            <v>G513422200703106215</v>
          </cell>
          <cell r="C160">
            <v>4</v>
          </cell>
          <cell r="D160" t="str">
            <v>物化政</v>
          </cell>
          <cell r="E160" t="str">
            <v>马富发</v>
          </cell>
          <cell r="F160">
            <v>419.5</v>
          </cell>
          <cell r="G160">
            <v>99</v>
          </cell>
          <cell r="H160" t="str">
            <v>肖锐</v>
          </cell>
          <cell r="I160">
            <v>48</v>
          </cell>
          <cell r="J160" t="str">
            <v>喇燕</v>
          </cell>
          <cell r="K160">
            <v>98.5</v>
          </cell>
          <cell r="L160" t="str">
            <v>浦恩玲</v>
          </cell>
          <cell r="M160">
            <v>36</v>
          </cell>
          <cell r="N160" t="str">
            <v>解超燕</v>
          </cell>
          <cell r="O160">
            <v>70</v>
          </cell>
          <cell r="P160" t="str">
            <v>马红琦</v>
          </cell>
          <cell r="Q160" t="str">
            <v/>
          </cell>
          <cell r="R160"/>
          <cell r="S160">
            <v>68</v>
          </cell>
          <cell r="T160" t="str">
            <v>纪春权</v>
          </cell>
          <cell r="U160" t="str">
            <v/>
          </cell>
          <cell r="V160"/>
          <cell r="W160" t="str">
            <v>物理类</v>
          </cell>
        </row>
        <row r="161">
          <cell r="B161" t="str">
            <v>G513422200801284023</v>
          </cell>
          <cell r="C161">
            <v>4</v>
          </cell>
          <cell r="D161" t="str">
            <v>物化政</v>
          </cell>
          <cell r="E161" t="str">
            <v>呷玛祝玛</v>
          </cell>
          <cell r="F161">
            <v>415.5</v>
          </cell>
          <cell r="G161">
            <v>96</v>
          </cell>
          <cell r="H161" t="str">
            <v>肖锐</v>
          </cell>
          <cell r="I161">
            <v>64</v>
          </cell>
          <cell r="J161" t="str">
            <v>喇燕</v>
          </cell>
          <cell r="K161">
            <v>69.5</v>
          </cell>
          <cell r="L161" t="str">
            <v>浦恩玲</v>
          </cell>
          <cell r="M161">
            <v>39</v>
          </cell>
          <cell r="N161" t="str">
            <v>解超燕</v>
          </cell>
          <cell r="O161">
            <v>63</v>
          </cell>
          <cell r="P161" t="str">
            <v>马红琦</v>
          </cell>
          <cell r="Q161" t="str">
            <v/>
          </cell>
          <cell r="R161"/>
          <cell r="S161">
            <v>84</v>
          </cell>
          <cell r="T161" t="str">
            <v>纪春权</v>
          </cell>
          <cell r="U161" t="str">
            <v/>
          </cell>
          <cell r="V161"/>
          <cell r="W161" t="str">
            <v>物理类</v>
          </cell>
        </row>
        <row r="162">
          <cell r="B162" t="str">
            <v>G513422200712086818</v>
          </cell>
          <cell r="C162">
            <v>4</v>
          </cell>
          <cell r="D162" t="str">
            <v>物化政</v>
          </cell>
          <cell r="E162" t="str">
            <v>沈克古</v>
          </cell>
          <cell r="F162">
            <v>415</v>
          </cell>
          <cell r="G162">
            <v>94</v>
          </cell>
          <cell r="H162" t="str">
            <v>肖锐</v>
          </cell>
          <cell r="I162">
            <v>54</v>
          </cell>
          <cell r="J162" t="str">
            <v>喇燕</v>
          </cell>
          <cell r="K162">
            <v>119</v>
          </cell>
          <cell r="L162" t="str">
            <v>浦恩玲</v>
          </cell>
          <cell r="M162">
            <v>38</v>
          </cell>
          <cell r="N162" t="str">
            <v>解超燕</v>
          </cell>
          <cell r="O162">
            <v>45</v>
          </cell>
          <cell r="P162" t="str">
            <v>马红琦</v>
          </cell>
          <cell r="Q162" t="str">
            <v/>
          </cell>
          <cell r="R162"/>
          <cell r="S162">
            <v>65</v>
          </cell>
          <cell r="T162" t="str">
            <v>纪春权</v>
          </cell>
          <cell r="U162" t="str">
            <v/>
          </cell>
          <cell r="V162"/>
          <cell r="W162" t="str">
            <v>物理类</v>
          </cell>
        </row>
        <row r="163">
          <cell r="B163" t="str">
            <v>G513422200702090020</v>
          </cell>
          <cell r="C163">
            <v>4</v>
          </cell>
          <cell r="D163" t="str">
            <v>物化政</v>
          </cell>
          <cell r="E163" t="str">
            <v>杨淑芸</v>
          </cell>
          <cell r="F163">
            <v>413</v>
          </cell>
          <cell r="G163">
            <v>92</v>
          </cell>
          <cell r="H163" t="str">
            <v>肖锐</v>
          </cell>
          <cell r="I163">
            <v>55</v>
          </cell>
          <cell r="J163" t="str">
            <v>喇燕</v>
          </cell>
          <cell r="K163">
            <v>83</v>
          </cell>
          <cell r="L163" t="str">
            <v>浦恩玲</v>
          </cell>
          <cell r="M163">
            <v>51</v>
          </cell>
          <cell r="N163" t="str">
            <v>解超燕</v>
          </cell>
          <cell r="O163">
            <v>58</v>
          </cell>
          <cell r="P163" t="str">
            <v>马红琦</v>
          </cell>
          <cell r="Q163" t="str">
            <v/>
          </cell>
          <cell r="R163"/>
          <cell r="S163">
            <v>74</v>
          </cell>
          <cell r="T163" t="str">
            <v>纪春权</v>
          </cell>
          <cell r="U163" t="str">
            <v/>
          </cell>
          <cell r="V163"/>
          <cell r="W163" t="str">
            <v>物理类</v>
          </cell>
        </row>
        <row r="164">
          <cell r="B164" t="str">
            <v>G51343020070810004X</v>
          </cell>
          <cell r="C164">
            <v>4</v>
          </cell>
          <cell r="D164" t="str">
            <v>物化政</v>
          </cell>
          <cell r="E164" t="str">
            <v>张尔作</v>
          </cell>
          <cell r="F164">
            <v>412</v>
          </cell>
          <cell r="G164">
            <v>90</v>
          </cell>
          <cell r="H164" t="str">
            <v>肖锐</v>
          </cell>
          <cell r="I164">
            <v>50</v>
          </cell>
          <cell r="J164" t="str">
            <v>喇燕</v>
          </cell>
          <cell r="K164">
            <v>124</v>
          </cell>
          <cell r="L164" t="str">
            <v>浦恩玲</v>
          </cell>
          <cell r="M164">
            <v>30</v>
          </cell>
          <cell r="N164" t="str">
            <v>解超燕</v>
          </cell>
          <cell r="O164">
            <v>63</v>
          </cell>
          <cell r="P164" t="str">
            <v>马红琦</v>
          </cell>
          <cell r="Q164" t="str">
            <v/>
          </cell>
          <cell r="R164"/>
          <cell r="S164">
            <v>55</v>
          </cell>
          <cell r="T164" t="str">
            <v>纪春权</v>
          </cell>
          <cell r="U164" t="str">
            <v/>
          </cell>
          <cell r="V164"/>
          <cell r="W164" t="str">
            <v>物理类</v>
          </cell>
        </row>
        <row r="165">
          <cell r="B165" t="str">
            <v>G513422200607233628</v>
          </cell>
          <cell r="C165">
            <v>4</v>
          </cell>
          <cell r="D165" t="str">
            <v>物化政</v>
          </cell>
          <cell r="E165" t="str">
            <v>代朝英</v>
          </cell>
          <cell r="F165">
            <v>408.5</v>
          </cell>
          <cell r="G165">
            <v>97</v>
          </cell>
          <cell r="H165" t="str">
            <v>肖锐</v>
          </cell>
          <cell r="I165">
            <v>70</v>
          </cell>
          <cell r="J165" t="str">
            <v>喇燕</v>
          </cell>
          <cell r="K165">
            <v>70.5</v>
          </cell>
          <cell r="L165" t="str">
            <v>浦恩玲</v>
          </cell>
          <cell r="M165">
            <v>55</v>
          </cell>
          <cell r="N165" t="str">
            <v>解超燕</v>
          </cell>
          <cell r="O165">
            <v>56</v>
          </cell>
          <cell r="P165" t="str">
            <v>马红琦</v>
          </cell>
          <cell r="Q165" t="str">
            <v/>
          </cell>
          <cell r="R165"/>
          <cell r="S165">
            <v>60</v>
          </cell>
          <cell r="T165" t="str">
            <v>纪春权</v>
          </cell>
          <cell r="U165" t="str">
            <v/>
          </cell>
          <cell r="V165"/>
          <cell r="W165" t="str">
            <v>物理类</v>
          </cell>
        </row>
        <row r="166">
          <cell r="B166" t="str">
            <v>G513422200604114228</v>
          </cell>
          <cell r="C166">
            <v>4</v>
          </cell>
          <cell r="D166" t="str">
            <v>物化政</v>
          </cell>
          <cell r="E166" t="str">
            <v>帮志美</v>
          </cell>
          <cell r="F166">
            <v>404.5</v>
          </cell>
          <cell r="G166">
            <v>93</v>
          </cell>
          <cell r="H166" t="str">
            <v>肖锐</v>
          </cell>
          <cell r="I166">
            <v>52</v>
          </cell>
          <cell r="J166" t="str">
            <v>喇燕</v>
          </cell>
          <cell r="K166">
            <v>103.5</v>
          </cell>
          <cell r="L166" t="str">
            <v>浦恩玲</v>
          </cell>
          <cell r="M166">
            <v>30</v>
          </cell>
          <cell r="N166" t="str">
            <v>解超燕</v>
          </cell>
          <cell r="O166">
            <v>56</v>
          </cell>
          <cell r="P166" t="str">
            <v>马红琦</v>
          </cell>
          <cell r="Q166" t="str">
            <v/>
          </cell>
          <cell r="R166"/>
          <cell r="S166">
            <v>70</v>
          </cell>
          <cell r="T166" t="str">
            <v>纪春权</v>
          </cell>
          <cell r="U166" t="str">
            <v/>
          </cell>
          <cell r="V166"/>
          <cell r="W166" t="str">
            <v>物理类</v>
          </cell>
        </row>
        <row r="167">
          <cell r="B167" t="str">
            <v>G513422200611102911</v>
          </cell>
          <cell r="C167">
            <v>4</v>
          </cell>
          <cell r="D167" t="str">
            <v>物化政</v>
          </cell>
          <cell r="E167" t="str">
            <v>苟里达</v>
          </cell>
          <cell r="F167">
            <v>404.5</v>
          </cell>
          <cell r="G167">
            <v>92</v>
          </cell>
          <cell r="H167" t="str">
            <v>肖锐</v>
          </cell>
          <cell r="I167">
            <v>66</v>
          </cell>
          <cell r="J167" t="str">
            <v>喇燕</v>
          </cell>
          <cell r="K167">
            <v>63.5</v>
          </cell>
          <cell r="L167" t="str">
            <v>浦恩玲</v>
          </cell>
          <cell r="M167">
            <v>54</v>
          </cell>
          <cell r="N167" t="str">
            <v>解超燕</v>
          </cell>
          <cell r="O167">
            <v>57</v>
          </cell>
          <cell r="P167" t="str">
            <v>马红琦</v>
          </cell>
          <cell r="Q167" t="str">
            <v/>
          </cell>
          <cell r="R167"/>
          <cell r="S167">
            <v>72</v>
          </cell>
          <cell r="T167" t="str">
            <v>纪春权</v>
          </cell>
          <cell r="U167" t="str">
            <v/>
          </cell>
          <cell r="V167"/>
          <cell r="W167" t="str">
            <v>物理类</v>
          </cell>
        </row>
        <row r="168">
          <cell r="B168" t="str">
            <v>G513422200402052524</v>
          </cell>
          <cell r="C168">
            <v>4</v>
          </cell>
          <cell r="D168" t="str">
            <v>物化政</v>
          </cell>
          <cell r="E168" t="str">
            <v>伍金梅</v>
          </cell>
          <cell r="F168">
            <v>403</v>
          </cell>
          <cell r="G168">
            <v>88</v>
          </cell>
          <cell r="H168" t="str">
            <v>肖锐</v>
          </cell>
          <cell r="I168">
            <v>68</v>
          </cell>
          <cell r="J168" t="str">
            <v>喇燕</v>
          </cell>
          <cell r="K168">
            <v>69</v>
          </cell>
          <cell r="L168" t="str">
            <v>浦恩玲</v>
          </cell>
          <cell r="M168">
            <v>48</v>
          </cell>
          <cell r="N168" t="str">
            <v>解超燕</v>
          </cell>
          <cell r="O168">
            <v>56</v>
          </cell>
          <cell r="P168" t="str">
            <v>马红琦</v>
          </cell>
          <cell r="Q168" t="str">
            <v/>
          </cell>
          <cell r="R168"/>
          <cell r="S168">
            <v>74</v>
          </cell>
          <cell r="T168" t="str">
            <v>纪春权</v>
          </cell>
          <cell r="U168" t="str">
            <v/>
          </cell>
          <cell r="V168"/>
          <cell r="W168" t="str">
            <v>物理类</v>
          </cell>
        </row>
        <row r="169">
          <cell r="B169" t="str">
            <v>G513422200601064616</v>
          </cell>
          <cell r="C169">
            <v>4</v>
          </cell>
          <cell r="D169" t="str">
            <v>物化政</v>
          </cell>
          <cell r="E169" t="str">
            <v>罗京</v>
          </cell>
          <cell r="F169">
            <v>402</v>
          </cell>
          <cell r="G169">
            <v>105</v>
          </cell>
          <cell r="H169" t="str">
            <v>肖锐</v>
          </cell>
          <cell r="I169">
            <v>33</v>
          </cell>
          <cell r="J169" t="str">
            <v>喇燕</v>
          </cell>
          <cell r="K169">
            <v>91</v>
          </cell>
          <cell r="L169" t="str">
            <v>浦恩玲</v>
          </cell>
          <cell r="M169">
            <v>42</v>
          </cell>
          <cell r="N169" t="str">
            <v>解超燕</v>
          </cell>
          <cell r="O169">
            <v>64</v>
          </cell>
          <cell r="P169" t="str">
            <v>马红琦</v>
          </cell>
          <cell r="Q169" t="str">
            <v/>
          </cell>
          <cell r="R169"/>
          <cell r="S169">
            <v>67</v>
          </cell>
          <cell r="T169" t="str">
            <v>纪春权</v>
          </cell>
          <cell r="U169" t="str">
            <v/>
          </cell>
          <cell r="V169"/>
          <cell r="W169" t="str">
            <v>物理类</v>
          </cell>
        </row>
        <row r="170">
          <cell r="B170" t="str">
            <v>G513422200608185015</v>
          </cell>
          <cell r="C170">
            <v>4</v>
          </cell>
          <cell r="D170" t="str">
            <v>物化政</v>
          </cell>
          <cell r="E170" t="str">
            <v>姜才建</v>
          </cell>
          <cell r="F170">
            <v>402</v>
          </cell>
          <cell r="G170">
            <v>99</v>
          </cell>
          <cell r="H170" t="str">
            <v>肖锐</v>
          </cell>
          <cell r="I170">
            <v>53</v>
          </cell>
          <cell r="J170" t="str">
            <v>喇燕</v>
          </cell>
          <cell r="K170">
            <v>61</v>
          </cell>
          <cell r="L170" t="str">
            <v>浦恩玲</v>
          </cell>
          <cell r="M170">
            <v>54</v>
          </cell>
          <cell r="N170" t="str">
            <v>解超燕</v>
          </cell>
          <cell r="O170">
            <v>64</v>
          </cell>
          <cell r="P170" t="str">
            <v>马红琦</v>
          </cell>
          <cell r="Q170" t="str">
            <v/>
          </cell>
          <cell r="R170"/>
          <cell r="S170">
            <v>71</v>
          </cell>
          <cell r="T170" t="str">
            <v>纪春权</v>
          </cell>
          <cell r="U170" t="str">
            <v/>
          </cell>
          <cell r="V170"/>
          <cell r="W170" t="str">
            <v>物理类</v>
          </cell>
        </row>
        <row r="171">
          <cell r="B171" t="str">
            <v>G513422200305216013</v>
          </cell>
          <cell r="C171">
            <v>4</v>
          </cell>
          <cell r="D171" t="str">
            <v>物化政</v>
          </cell>
          <cell r="E171" t="str">
            <v>扎西巴丁</v>
          </cell>
          <cell r="F171">
            <v>401</v>
          </cell>
          <cell r="G171">
            <v>99</v>
          </cell>
          <cell r="H171" t="str">
            <v>肖锐</v>
          </cell>
          <cell r="I171">
            <v>70</v>
          </cell>
          <cell r="J171" t="str">
            <v>喇燕</v>
          </cell>
          <cell r="K171">
            <v>65</v>
          </cell>
          <cell r="L171" t="str">
            <v>浦恩玲</v>
          </cell>
          <cell r="M171">
            <v>43</v>
          </cell>
          <cell r="N171" t="str">
            <v>解超燕</v>
          </cell>
          <cell r="O171">
            <v>64</v>
          </cell>
          <cell r="P171" t="str">
            <v>马红琦</v>
          </cell>
          <cell r="Q171" t="str">
            <v/>
          </cell>
          <cell r="R171"/>
          <cell r="S171">
            <v>60</v>
          </cell>
          <cell r="T171" t="str">
            <v>纪春权</v>
          </cell>
          <cell r="U171" t="str">
            <v/>
          </cell>
          <cell r="V171"/>
          <cell r="W171" t="str">
            <v>物理类</v>
          </cell>
        </row>
        <row r="172">
          <cell r="B172" t="str">
            <v>G513422200410014413</v>
          </cell>
          <cell r="C172">
            <v>4</v>
          </cell>
          <cell r="D172" t="str">
            <v>物化政</v>
          </cell>
          <cell r="E172" t="str">
            <v>李启贵</v>
          </cell>
          <cell r="F172">
            <v>399.5</v>
          </cell>
          <cell r="G172">
            <v>82</v>
          </cell>
          <cell r="H172" t="str">
            <v>肖锐</v>
          </cell>
          <cell r="I172">
            <v>74</v>
          </cell>
          <cell r="J172" t="str">
            <v>喇燕</v>
          </cell>
          <cell r="K172">
            <v>65.5</v>
          </cell>
          <cell r="L172" t="str">
            <v>浦恩玲</v>
          </cell>
          <cell r="M172">
            <v>29</v>
          </cell>
          <cell r="N172" t="str">
            <v>解超燕</v>
          </cell>
          <cell r="O172">
            <v>62</v>
          </cell>
          <cell r="P172" t="str">
            <v>马红琦</v>
          </cell>
          <cell r="Q172" t="str">
            <v/>
          </cell>
          <cell r="R172"/>
          <cell r="S172">
            <v>87</v>
          </cell>
          <cell r="T172" t="str">
            <v>纪春权</v>
          </cell>
          <cell r="U172" t="str">
            <v/>
          </cell>
          <cell r="V172"/>
          <cell r="W172" t="str">
            <v>物理类</v>
          </cell>
        </row>
        <row r="173">
          <cell r="B173" t="str">
            <v>G513422200404261725</v>
          </cell>
          <cell r="C173">
            <v>4</v>
          </cell>
          <cell r="D173" t="str">
            <v>物化政</v>
          </cell>
          <cell r="E173" t="str">
            <v>米小春</v>
          </cell>
          <cell r="F173">
            <v>398.5</v>
          </cell>
          <cell r="G173">
            <v>96</v>
          </cell>
          <cell r="H173" t="str">
            <v>肖锐</v>
          </cell>
          <cell r="I173">
            <v>50</v>
          </cell>
          <cell r="J173" t="str">
            <v>喇燕</v>
          </cell>
          <cell r="K173">
            <v>72.5</v>
          </cell>
          <cell r="L173" t="str">
            <v>浦恩玲</v>
          </cell>
          <cell r="M173">
            <v>49</v>
          </cell>
          <cell r="N173" t="str">
            <v>解超燕</v>
          </cell>
          <cell r="O173">
            <v>68</v>
          </cell>
          <cell r="P173" t="str">
            <v>马红琦</v>
          </cell>
          <cell r="Q173" t="str">
            <v/>
          </cell>
          <cell r="R173"/>
          <cell r="S173">
            <v>63</v>
          </cell>
          <cell r="T173" t="str">
            <v>纪春权</v>
          </cell>
          <cell r="U173" t="str">
            <v/>
          </cell>
          <cell r="V173"/>
          <cell r="W173" t="str">
            <v>物理类</v>
          </cell>
        </row>
        <row r="174">
          <cell r="B174" t="str">
            <v>G513422200708111128</v>
          </cell>
          <cell r="C174">
            <v>4</v>
          </cell>
          <cell r="D174" t="str">
            <v>物化政</v>
          </cell>
          <cell r="E174" t="str">
            <v>沙秀婷</v>
          </cell>
          <cell r="F174">
            <v>398.5</v>
          </cell>
          <cell r="G174">
            <v>94</v>
          </cell>
          <cell r="H174" t="str">
            <v>肖锐</v>
          </cell>
          <cell r="I174">
            <v>52</v>
          </cell>
          <cell r="J174" t="str">
            <v>喇燕</v>
          </cell>
          <cell r="K174">
            <v>97.5</v>
          </cell>
          <cell r="L174" t="str">
            <v>浦恩玲</v>
          </cell>
          <cell r="M174">
            <v>23</v>
          </cell>
          <cell r="N174" t="str">
            <v>解超燕</v>
          </cell>
          <cell r="O174">
            <v>60</v>
          </cell>
          <cell r="P174" t="str">
            <v>马红琦</v>
          </cell>
          <cell r="Q174" t="str">
            <v/>
          </cell>
          <cell r="R174"/>
          <cell r="S174">
            <v>72</v>
          </cell>
          <cell r="T174" t="str">
            <v>纪春权</v>
          </cell>
          <cell r="U174" t="str">
            <v/>
          </cell>
          <cell r="V174"/>
          <cell r="W174" t="str">
            <v>物理类</v>
          </cell>
        </row>
        <row r="175">
          <cell r="B175" t="str">
            <v>G513422200611177016</v>
          </cell>
          <cell r="C175">
            <v>4</v>
          </cell>
          <cell r="D175" t="str">
            <v>物化政</v>
          </cell>
          <cell r="E175" t="str">
            <v>鲁绒次真</v>
          </cell>
          <cell r="F175">
            <v>398</v>
          </cell>
          <cell r="G175">
            <v>86</v>
          </cell>
          <cell r="H175" t="str">
            <v>肖锐</v>
          </cell>
          <cell r="I175">
            <v>95</v>
          </cell>
          <cell r="J175" t="str">
            <v>喇燕</v>
          </cell>
          <cell r="K175">
            <v>34</v>
          </cell>
          <cell r="L175" t="str">
            <v>浦恩玲</v>
          </cell>
          <cell r="M175">
            <v>45</v>
          </cell>
          <cell r="N175" t="str">
            <v>解超燕</v>
          </cell>
          <cell r="O175">
            <v>82</v>
          </cell>
          <cell r="P175" t="str">
            <v>马红琦</v>
          </cell>
          <cell r="Q175" t="str">
            <v/>
          </cell>
          <cell r="R175"/>
          <cell r="S175">
            <v>56</v>
          </cell>
          <cell r="T175" t="str">
            <v>纪春权</v>
          </cell>
          <cell r="U175" t="str">
            <v/>
          </cell>
          <cell r="V175"/>
          <cell r="W175" t="str">
            <v>物理类</v>
          </cell>
        </row>
        <row r="176">
          <cell r="B176" t="str">
            <v>G513422200610150911</v>
          </cell>
          <cell r="C176">
            <v>4</v>
          </cell>
          <cell r="D176" t="str">
            <v>物化政</v>
          </cell>
          <cell r="E176" t="str">
            <v>罗顺青</v>
          </cell>
          <cell r="F176">
            <v>397.5</v>
          </cell>
          <cell r="G176">
            <v>90</v>
          </cell>
          <cell r="H176" t="str">
            <v>肖锐</v>
          </cell>
          <cell r="I176">
            <v>56</v>
          </cell>
          <cell r="J176" t="str">
            <v>喇燕</v>
          </cell>
          <cell r="K176">
            <v>81.5</v>
          </cell>
          <cell r="L176" t="str">
            <v>浦恩玲</v>
          </cell>
          <cell r="M176">
            <v>41</v>
          </cell>
          <cell r="N176" t="str">
            <v>解超燕</v>
          </cell>
          <cell r="O176">
            <v>61</v>
          </cell>
          <cell r="P176" t="str">
            <v>马红琦</v>
          </cell>
          <cell r="Q176" t="str">
            <v/>
          </cell>
          <cell r="R176"/>
          <cell r="S176">
            <v>68</v>
          </cell>
          <cell r="T176" t="str">
            <v>纪春权</v>
          </cell>
          <cell r="U176" t="str">
            <v/>
          </cell>
          <cell r="V176"/>
          <cell r="W176" t="str">
            <v>物理类</v>
          </cell>
        </row>
        <row r="177">
          <cell r="B177" t="str">
            <v>G513422200609121128</v>
          </cell>
          <cell r="C177">
            <v>4</v>
          </cell>
          <cell r="D177" t="str">
            <v>物化政</v>
          </cell>
          <cell r="E177" t="str">
            <v>吕琼</v>
          </cell>
          <cell r="F177">
            <v>397.5</v>
          </cell>
          <cell r="G177">
            <v>92</v>
          </cell>
          <cell r="H177" t="str">
            <v>肖锐</v>
          </cell>
          <cell r="I177">
            <v>60</v>
          </cell>
          <cell r="J177" t="str">
            <v>喇燕</v>
          </cell>
          <cell r="K177">
            <v>77.5</v>
          </cell>
          <cell r="L177" t="str">
            <v>浦恩玲</v>
          </cell>
          <cell r="M177">
            <v>39</v>
          </cell>
          <cell r="N177" t="str">
            <v>解超燕</v>
          </cell>
          <cell r="O177">
            <v>58</v>
          </cell>
          <cell r="P177" t="str">
            <v>马红琦</v>
          </cell>
          <cell r="Q177" t="str">
            <v/>
          </cell>
          <cell r="R177"/>
          <cell r="S177">
            <v>71</v>
          </cell>
          <cell r="T177" t="str">
            <v>纪春权</v>
          </cell>
          <cell r="U177" t="str">
            <v/>
          </cell>
          <cell r="V177"/>
          <cell r="W177" t="str">
            <v>物理类</v>
          </cell>
        </row>
        <row r="178">
          <cell r="B178" t="str">
            <v>G513422200702085424</v>
          </cell>
          <cell r="C178">
            <v>4</v>
          </cell>
          <cell r="D178" t="str">
            <v>物化政</v>
          </cell>
          <cell r="E178" t="str">
            <v>次尔央宗</v>
          </cell>
          <cell r="F178">
            <v>397</v>
          </cell>
          <cell r="G178">
            <v>95</v>
          </cell>
          <cell r="H178" t="str">
            <v>肖锐</v>
          </cell>
          <cell r="I178">
            <v>54</v>
          </cell>
          <cell r="J178" t="str">
            <v>喇燕</v>
          </cell>
          <cell r="K178">
            <v>73</v>
          </cell>
          <cell r="L178" t="str">
            <v>浦恩玲</v>
          </cell>
          <cell r="M178">
            <v>38</v>
          </cell>
          <cell r="N178" t="str">
            <v>解超燕</v>
          </cell>
          <cell r="O178">
            <v>70</v>
          </cell>
          <cell r="P178" t="str">
            <v>马红琦</v>
          </cell>
          <cell r="Q178" t="str">
            <v/>
          </cell>
          <cell r="R178"/>
          <cell r="S178">
            <v>67</v>
          </cell>
          <cell r="T178" t="str">
            <v>纪春权</v>
          </cell>
          <cell r="U178" t="str">
            <v/>
          </cell>
          <cell r="V178"/>
          <cell r="W178" t="str">
            <v>物理类</v>
          </cell>
        </row>
        <row r="179">
          <cell r="B179" t="str">
            <v>G513422200704230920</v>
          </cell>
          <cell r="C179">
            <v>4</v>
          </cell>
          <cell r="D179" t="str">
            <v>物化政</v>
          </cell>
          <cell r="E179" t="str">
            <v>王龙芳</v>
          </cell>
          <cell r="F179">
            <v>396</v>
          </cell>
          <cell r="G179">
            <v>87</v>
          </cell>
          <cell r="H179" t="str">
            <v>肖锐</v>
          </cell>
          <cell r="I179">
            <v>47</v>
          </cell>
          <cell r="J179" t="str">
            <v>喇燕</v>
          </cell>
          <cell r="K179">
            <v>100</v>
          </cell>
          <cell r="L179" t="str">
            <v>浦恩玲</v>
          </cell>
          <cell r="M179">
            <v>43</v>
          </cell>
          <cell r="N179" t="str">
            <v>解超燕</v>
          </cell>
          <cell r="O179">
            <v>64</v>
          </cell>
          <cell r="P179" t="str">
            <v>马红琦</v>
          </cell>
          <cell r="Q179" t="str">
            <v/>
          </cell>
          <cell r="R179"/>
          <cell r="S179">
            <v>55</v>
          </cell>
          <cell r="T179" t="str">
            <v>纪春权</v>
          </cell>
          <cell r="U179" t="str">
            <v/>
          </cell>
          <cell r="V179"/>
          <cell r="W179" t="str">
            <v>物理类</v>
          </cell>
        </row>
        <row r="180">
          <cell r="B180" t="str">
            <v>G513422200611251124</v>
          </cell>
          <cell r="C180">
            <v>4</v>
          </cell>
          <cell r="D180" t="str">
            <v>物化政</v>
          </cell>
          <cell r="E180" t="str">
            <v>马雪芳</v>
          </cell>
          <cell r="F180">
            <v>390</v>
          </cell>
          <cell r="G180">
            <v>89</v>
          </cell>
          <cell r="H180" t="str">
            <v>肖锐</v>
          </cell>
          <cell r="I180">
            <v>63</v>
          </cell>
          <cell r="J180" t="str">
            <v>喇燕</v>
          </cell>
          <cell r="K180">
            <v>87</v>
          </cell>
          <cell r="L180" t="str">
            <v>浦恩玲</v>
          </cell>
          <cell r="M180">
            <v>35</v>
          </cell>
          <cell r="N180" t="str">
            <v>解超燕</v>
          </cell>
          <cell r="O180">
            <v>68</v>
          </cell>
          <cell r="P180" t="str">
            <v>马红琦</v>
          </cell>
          <cell r="Q180" t="str">
            <v/>
          </cell>
          <cell r="R180"/>
          <cell r="S180">
            <v>48</v>
          </cell>
          <cell r="T180" t="str">
            <v>纪春权</v>
          </cell>
          <cell r="U180" t="str">
            <v/>
          </cell>
          <cell r="V180"/>
          <cell r="W180" t="str">
            <v>物理类</v>
          </cell>
        </row>
        <row r="181">
          <cell r="B181" t="str">
            <v>G513422200504062125</v>
          </cell>
          <cell r="C181">
            <v>4</v>
          </cell>
          <cell r="D181" t="str">
            <v>物化政</v>
          </cell>
          <cell r="E181" t="str">
            <v>马各各</v>
          </cell>
          <cell r="F181">
            <v>390</v>
          </cell>
          <cell r="G181">
            <v>98</v>
          </cell>
          <cell r="H181" t="str">
            <v>肖锐</v>
          </cell>
          <cell r="I181">
            <v>41</v>
          </cell>
          <cell r="J181" t="str">
            <v>喇燕</v>
          </cell>
          <cell r="K181">
            <v>84</v>
          </cell>
          <cell r="L181" t="str">
            <v>浦恩玲</v>
          </cell>
          <cell r="M181">
            <v>30</v>
          </cell>
          <cell r="N181" t="str">
            <v>解超燕</v>
          </cell>
          <cell r="O181">
            <v>60</v>
          </cell>
          <cell r="P181" t="str">
            <v>马红琦</v>
          </cell>
          <cell r="Q181" t="str">
            <v/>
          </cell>
          <cell r="R181"/>
          <cell r="S181">
            <v>77</v>
          </cell>
          <cell r="T181" t="str">
            <v>纪春权</v>
          </cell>
          <cell r="U181" t="str">
            <v/>
          </cell>
          <cell r="V181"/>
          <cell r="W181" t="str">
            <v>物理类</v>
          </cell>
        </row>
        <row r="182">
          <cell r="B182" t="str">
            <v>G51342220070301701X</v>
          </cell>
          <cell r="C182">
            <v>4</v>
          </cell>
          <cell r="D182" t="str">
            <v>物化政</v>
          </cell>
          <cell r="E182" t="str">
            <v>仲央次尔</v>
          </cell>
          <cell r="F182">
            <v>383.5</v>
          </cell>
          <cell r="G182">
            <v>84</v>
          </cell>
          <cell r="H182" t="str">
            <v>肖锐</v>
          </cell>
          <cell r="I182">
            <v>79</v>
          </cell>
          <cell r="J182" t="str">
            <v>喇燕</v>
          </cell>
          <cell r="K182">
            <v>50.5</v>
          </cell>
          <cell r="L182" t="str">
            <v>浦恩玲</v>
          </cell>
          <cell r="M182">
            <v>33</v>
          </cell>
          <cell r="N182" t="str">
            <v>解超燕</v>
          </cell>
          <cell r="O182">
            <v>69</v>
          </cell>
          <cell r="P182" t="str">
            <v>马红琦</v>
          </cell>
          <cell r="Q182" t="str">
            <v/>
          </cell>
          <cell r="R182"/>
          <cell r="S182">
            <v>68</v>
          </cell>
          <cell r="T182" t="str">
            <v>纪春权</v>
          </cell>
          <cell r="U182" t="str">
            <v/>
          </cell>
          <cell r="V182"/>
          <cell r="W182" t="str">
            <v>物理类</v>
          </cell>
        </row>
        <row r="183">
          <cell r="B183" t="str">
            <v>G513422200703262322</v>
          </cell>
          <cell r="C183">
            <v>4</v>
          </cell>
          <cell r="D183" t="str">
            <v>物化政</v>
          </cell>
          <cell r="E183" t="str">
            <v>张春霞</v>
          </cell>
          <cell r="F183">
            <v>381</v>
          </cell>
          <cell r="G183">
            <v>100</v>
          </cell>
          <cell r="H183" t="str">
            <v>肖锐</v>
          </cell>
          <cell r="I183">
            <v>57</v>
          </cell>
          <cell r="J183" t="str">
            <v>喇燕</v>
          </cell>
          <cell r="K183">
            <v>68</v>
          </cell>
          <cell r="L183" t="str">
            <v>浦恩玲</v>
          </cell>
          <cell r="M183">
            <v>29</v>
          </cell>
          <cell r="N183" t="str">
            <v>解超燕</v>
          </cell>
          <cell r="O183">
            <v>57</v>
          </cell>
          <cell r="P183" t="str">
            <v>马红琦</v>
          </cell>
          <cell r="Q183" t="str">
            <v/>
          </cell>
          <cell r="R183"/>
          <cell r="S183">
            <v>70</v>
          </cell>
          <cell r="T183" t="str">
            <v>纪春权</v>
          </cell>
          <cell r="U183" t="str">
            <v/>
          </cell>
          <cell r="V183"/>
          <cell r="W183" t="str">
            <v>物理类</v>
          </cell>
        </row>
        <row r="184">
          <cell r="B184" t="str">
            <v>G513422200705063626</v>
          </cell>
          <cell r="C184">
            <v>4</v>
          </cell>
          <cell r="D184" t="str">
            <v>物化政</v>
          </cell>
          <cell r="E184" t="str">
            <v>杜基祝玛</v>
          </cell>
          <cell r="F184">
            <v>379.5</v>
          </cell>
          <cell r="G184">
            <v>108</v>
          </cell>
          <cell r="H184" t="str">
            <v>肖锐</v>
          </cell>
          <cell r="I184">
            <v>50</v>
          </cell>
          <cell r="J184" t="str">
            <v>喇燕</v>
          </cell>
          <cell r="K184">
            <v>82.5</v>
          </cell>
          <cell r="L184" t="str">
            <v>浦恩玲</v>
          </cell>
          <cell r="M184">
            <v>24</v>
          </cell>
          <cell r="N184" t="str">
            <v>解超燕</v>
          </cell>
          <cell r="O184">
            <v>52</v>
          </cell>
          <cell r="P184" t="str">
            <v>马红琦</v>
          </cell>
          <cell r="Q184" t="str">
            <v/>
          </cell>
          <cell r="R184"/>
          <cell r="S184">
            <v>63</v>
          </cell>
          <cell r="T184" t="str">
            <v>纪春权</v>
          </cell>
          <cell r="U184" t="str">
            <v/>
          </cell>
          <cell r="V184"/>
          <cell r="W184" t="str">
            <v>物理类</v>
          </cell>
        </row>
        <row r="185">
          <cell r="B185" t="str">
            <v>G513422200604074414</v>
          </cell>
          <cell r="C185">
            <v>4</v>
          </cell>
          <cell r="D185" t="str">
            <v>物化政</v>
          </cell>
          <cell r="E185" t="str">
            <v>李海龙</v>
          </cell>
          <cell r="F185">
            <v>377.5</v>
          </cell>
          <cell r="G185">
            <v>92</v>
          </cell>
          <cell r="H185" t="str">
            <v>肖锐</v>
          </cell>
          <cell r="I185">
            <v>65</v>
          </cell>
          <cell r="J185" t="str">
            <v>喇燕</v>
          </cell>
          <cell r="K185">
            <v>63.5</v>
          </cell>
          <cell r="L185" t="str">
            <v>浦恩玲</v>
          </cell>
          <cell r="M185">
            <v>36</v>
          </cell>
          <cell r="N185" t="str">
            <v>解超燕</v>
          </cell>
          <cell r="O185">
            <v>50</v>
          </cell>
          <cell r="P185" t="str">
            <v>马红琦</v>
          </cell>
          <cell r="Q185" t="str">
            <v/>
          </cell>
          <cell r="R185"/>
          <cell r="S185">
            <v>71</v>
          </cell>
          <cell r="T185" t="str">
            <v>纪春权</v>
          </cell>
          <cell r="U185" t="str">
            <v/>
          </cell>
          <cell r="V185"/>
          <cell r="W185" t="str">
            <v>物理类</v>
          </cell>
        </row>
        <row r="186">
          <cell r="B186" t="str">
            <v>G513422200603032714</v>
          </cell>
          <cell r="C186">
            <v>4</v>
          </cell>
          <cell r="D186" t="str">
            <v>物化政</v>
          </cell>
          <cell r="E186" t="str">
            <v>张安平</v>
          </cell>
          <cell r="F186">
            <v>376.5</v>
          </cell>
          <cell r="G186">
            <v>93</v>
          </cell>
          <cell r="H186" t="str">
            <v>肖锐</v>
          </cell>
          <cell r="I186">
            <v>57</v>
          </cell>
          <cell r="J186" t="str">
            <v>喇燕</v>
          </cell>
          <cell r="K186">
            <v>36.5</v>
          </cell>
          <cell r="L186" t="str">
            <v>浦恩玲</v>
          </cell>
          <cell r="M186">
            <v>38</v>
          </cell>
          <cell r="N186" t="str">
            <v>解超燕</v>
          </cell>
          <cell r="O186">
            <v>77</v>
          </cell>
          <cell r="P186" t="str">
            <v>马红琦</v>
          </cell>
          <cell r="Q186" t="str">
            <v/>
          </cell>
          <cell r="R186"/>
          <cell r="S186">
            <v>75</v>
          </cell>
          <cell r="T186" t="str">
            <v>纪春权</v>
          </cell>
          <cell r="U186" t="str">
            <v/>
          </cell>
          <cell r="V186"/>
          <cell r="W186" t="str">
            <v>物理类</v>
          </cell>
        </row>
        <row r="187">
          <cell r="B187" t="str">
            <v>G513422200605015627</v>
          </cell>
          <cell r="C187">
            <v>4</v>
          </cell>
          <cell r="D187" t="str">
            <v>物化政</v>
          </cell>
          <cell r="E187" t="str">
            <v>格绒拉姆</v>
          </cell>
          <cell r="F187">
            <v>373.5</v>
          </cell>
          <cell r="G187">
            <v>91</v>
          </cell>
          <cell r="H187" t="str">
            <v>肖锐</v>
          </cell>
          <cell r="I187">
            <v>32</v>
          </cell>
          <cell r="J187" t="str">
            <v>喇燕</v>
          </cell>
          <cell r="K187">
            <v>81.5</v>
          </cell>
          <cell r="L187" t="str">
            <v>浦恩玲</v>
          </cell>
          <cell r="M187">
            <v>34</v>
          </cell>
          <cell r="N187" t="str">
            <v>解超燕</v>
          </cell>
          <cell r="O187">
            <v>51</v>
          </cell>
          <cell r="P187" t="str">
            <v>马红琦</v>
          </cell>
          <cell r="Q187" t="str">
            <v/>
          </cell>
          <cell r="R187"/>
          <cell r="S187">
            <v>84</v>
          </cell>
          <cell r="T187" t="str">
            <v>纪春权</v>
          </cell>
          <cell r="U187" t="str">
            <v/>
          </cell>
          <cell r="V187"/>
          <cell r="W187" t="str">
            <v>物理类</v>
          </cell>
        </row>
        <row r="188">
          <cell r="B188" t="str">
            <v>G513422200608232918</v>
          </cell>
          <cell r="C188">
            <v>4</v>
          </cell>
          <cell r="D188" t="str">
            <v>物化政</v>
          </cell>
          <cell r="E188" t="str">
            <v>韩小芳</v>
          </cell>
          <cell r="F188">
            <v>373</v>
          </cell>
          <cell r="G188">
            <v>92</v>
          </cell>
          <cell r="H188" t="str">
            <v>肖锐</v>
          </cell>
          <cell r="I188">
            <v>55</v>
          </cell>
          <cell r="J188" t="str">
            <v>喇燕</v>
          </cell>
          <cell r="K188">
            <v>62</v>
          </cell>
          <cell r="L188" t="str">
            <v>浦恩玲</v>
          </cell>
          <cell r="M188">
            <v>43</v>
          </cell>
          <cell r="N188" t="str">
            <v>解超燕</v>
          </cell>
          <cell r="O188">
            <v>56</v>
          </cell>
          <cell r="P188" t="str">
            <v>马红琦</v>
          </cell>
          <cell r="Q188" t="str">
            <v/>
          </cell>
          <cell r="R188"/>
          <cell r="S188">
            <v>65</v>
          </cell>
          <cell r="T188" t="str">
            <v>纪春权</v>
          </cell>
          <cell r="U188" t="str">
            <v/>
          </cell>
          <cell r="V188"/>
          <cell r="W188" t="str">
            <v>物理类</v>
          </cell>
        </row>
        <row r="189">
          <cell r="B189" t="str">
            <v>G513422200610080028</v>
          </cell>
          <cell r="C189">
            <v>4</v>
          </cell>
          <cell r="D189" t="str">
            <v>物化政</v>
          </cell>
          <cell r="E189" t="str">
            <v>卓雅</v>
          </cell>
          <cell r="F189">
            <v>370.5</v>
          </cell>
          <cell r="G189">
            <v>85</v>
          </cell>
          <cell r="H189" t="str">
            <v>肖锐</v>
          </cell>
          <cell r="I189">
            <v>53</v>
          </cell>
          <cell r="J189" t="str">
            <v>喇燕</v>
          </cell>
          <cell r="K189">
            <v>84.5</v>
          </cell>
          <cell r="L189" t="str">
            <v>浦恩玲</v>
          </cell>
          <cell r="M189">
            <v>34</v>
          </cell>
          <cell r="N189" t="str">
            <v>解超燕</v>
          </cell>
          <cell r="O189">
            <v>47</v>
          </cell>
          <cell r="P189" t="str">
            <v>马红琦</v>
          </cell>
          <cell r="Q189" t="str">
            <v/>
          </cell>
          <cell r="R189"/>
          <cell r="S189">
            <v>67</v>
          </cell>
          <cell r="T189" t="str">
            <v>纪春权</v>
          </cell>
          <cell r="U189" t="str">
            <v/>
          </cell>
          <cell r="V189"/>
          <cell r="W189" t="str">
            <v>物理类</v>
          </cell>
        </row>
        <row r="190">
          <cell r="B190" t="str">
            <v>G513422200510222113</v>
          </cell>
          <cell r="C190">
            <v>4</v>
          </cell>
          <cell r="D190" t="str">
            <v>物化政</v>
          </cell>
          <cell r="E190" t="str">
            <v>邓顺杰</v>
          </cell>
          <cell r="F190">
            <v>361.5</v>
          </cell>
          <cell r="G190">
            <v>83</v>
          </cell>
          <cell r="H190" t="str">
            <v>肖锐</v>
          </cell>
          <cell r="I190">
            <v>49</v>
          </cell>
          <cell r="J190" t="str">
            <v>喇燕</v>
          </cell>
          <cell r="K190">
            <v>62.5</v>
          </cell>
          <cell r="L190" t="str">
            <v>浦恩玲</v>
          </cell>
          <cell r="M190">
            <v>44</v>
          </cell>
          <cell r="N190" t="str">
            <v>解超燕</v>
          </cell>
          <cell r="O190">
            <v>58</v>
          </cell>
          <cell r="P190" t="str">
            <v>马红琦</v>
          </cell>
          <cell r="Q190" t="str">
            <v/>
          </cell>
          <cell r="R190"/>
          <cell r="S190">
            <v>65</v>
          </cell>
          <cell r="T190" t="str">
            <v>纪春权</v>
          </cell>
          <cell r="U190" t="str">
            <v/>
          </cell>
          <cell r="V190"/>
          <cell r="W190" t="str">
            <v>物理类</v>
          </cell>
        </row>
        <row r="191">
          <cell r="B191" t="str">
            <v>G513430200602086227</v>
          </cell>
          <cell r="C191">
            <v>4</v>
          </cell>
          <cell r="D191" t="str">
            <v>物化政</v>
          </cell>
          <cell r="E191" t="str">
            <v>乃来鲁尾</v>
          </cell>
          <cell r="F191">
            <v>360</v>
          </cell>
          <cell r="G191">
            <v>96</v>
          </cell>
          <cell r="H191" t="str">
            <v>肖锐</v>
          </cell>
          <cell r="I191">
            <v>33</v>
          </cell>
          <cell r="J191" t="str">
            <v>喇燕</v>
          </cell>
          <cell r="K191">
            <v>91</v>
          </cell>
          <cell r="L191" t="str">
            <v>浦恩玲</v>
          </cell>
          <cell r="M191">
            <v>26</v>
          </cell>
          <cell r="N191" t="str">
            <v>解超燕</v>
          </cell>
          <cell r="O191">
            <v>61</v>
          </cell>
          <cell r="P191" t="str">
            <v>马红琦</v>
          </cell>
          <cell r="Q191" t="str">
            <v/>
          </cell>
          <cell r="R191"/>
          <cell r="S191">
            <v>53</v>
          </cell>
          <cell r="T191" t="str">
            <v>纪春权</v>
          </cell>
          <cell r="U191" t="str">
            <v/>
          </cell>
          <cell r="V191"/>
          <cell r="W191" t="str">
            <v>物理类</v>
          </cell>
        </row>
        <row r="192">
          <cell r="B192" t="str">
            <v>G513422200510094430</v>
          </cell>
          <cell r="C192">
            <v>5</v>
          </cell>
          <cell r="D192" t="str">
            <v>物生地</v>
          </cell>
          <cell r="E192" t="str">
            <v>尔地子</v>
          </cell>
          <cell r="F192">
            <v>450.5</v>
          </cell>
          <cell r="G192">
            <v>89</v>
          </cell>
          <cell r="H192" t="str">
            <v>格绒燚西</v>
          </cell>
          <cell r="I192">
            <v>81</v>
          </cell>
          <cell r="J192" t="str">
            <v>赵云川</v>
          </cell>
          <cell r="K192">
            <v>105.5</v>
          </cell>
          <cell r="L192" t="str">
            <v>拉初</v>
          </cell>
          <cell r="M192">
            <v>37</v>
          </cell>
          <cell r="N192" t="str">
            <v>解超燕</v>
          </cell>
          <cell r="O192" t="str">
            <v/>
          </cell>
          <cell r="P192"/>
          <cell r="Q192">
            <v>68</v>
          </cell>
          <cell r="R192" t="str">
            <v>张弘</v>
          </cell>
          <cell r="S192" t="str">
            <v/>
          </cell>
          <cell r="T192"/>
          <cell r="U192">
            <v>70</v>
          </cell>
          <cell r="V192" t="str">
            <v>金贵</v>
          </cell>
          <cell r="W192" t="str">
            <v>物理类</v>
          </cell>
        </row>
        <row r="193">
          <cell r="B193" t="str">
            <v>G513422200609091918</v>
          </cell>
          <cell r="C193">
            <v>5</v>
          </cell>
          <cell r="D193" t="str">
            <v>物生地</v>
          </cell>
          <cell r="E193" t="str">
            <v>何洋兵</v>
          </cell>
          <cell r="F193">
            <v>450.5</v>
          </cell>
          <cell r="G193">
            <v>100</v>
          </cell>
          <cell r="H193" t="str">
            <v>格绒燚西</v>
          </cell>
          <cell r="I193">
            <v>74</v>
          </cell>
          <cell r="J193" t="str">
            <v>赵云川</v>
          </cell>
          <cell r="K193">
            <v>99.5</v>
          </cell>
          <cell r="L193" t="str">
            <v>拉初</v>
          </cell>
          <cell r="M193">
            <v>30</v>
          </cell>
          <cell r="N193" t="str">
            <v>解超燕</v>
          </cell>
          <cell r="O193" t="str">
            <v/>
          </cell>
          <cell r="P193"/>
          <cell r="Q193">
            <v>68</v>
          </cell>
          <cell r="R193" t="str">
            <v>张弘</v>
          </cell>
          <cell r="S193" t="str">
            <v/>
          </cell>
          <cell r="T193"/>
          <cell r="U193">
            <v>79</v>
          </cell>
          <cell r="V193" t="str">
            <v>金贵</v>
          </cell>
          <cell r="W193" t="str">
            <v>物理类</v>
          </cell>
        </row>
        <row r="194">
          <cell r="B194" t="str">
            <v>G513422200707075022</v>
          </cell>
          <cell r="C194">
            <v>5</v>
          </cell>
          <cell r="D194" t="str">
            <v>物生地</v>
          </cell>
          <cell r="E194" t="str">
            <v>夏拉</v>
          </cell>
          <cell r="F194">
            <v>442.5</v>
          </cell>
          <cell r="G194">
            <v>79</v>
          </cell>
          <cell r="H194" t="str">
            <v>格绒燚西</v>
          </cell>
          <cell r="I194">
            <v>73</v>
          </cell>
          <cell r="J194" t="str">
            <v>赵云川</v>
          </cell>
          <cell r="K194">
            <v>79.5</v>
          </cell>
          <cell r="L194" t="str">
            <v>拉初</v>
          </cell>
          <cell r="M194">
            <v>43</v>
          </cell>
          <cell r="N194" t="str">
            <v>解超燕</v>
          </cell>
          <cell r="O194" t="str">
            <v/>
          </cell>
          <cell r="P194"/>
          <cell r="Q194">
            <v>79</v>
          </cell>
          <cell r="R194" t="str">
            <v>张弘</v>
          </cell>
          <cell r="S194" t="str">
            <v/>
          </cell>
          <cell r="T194"/>
          <cell r="U194">
            <v>89</v>
          </cell>
          <cell r="V194" t="str">
            <v>金贵</v>
          </cell>
          <cell r="W194" t="str">
            <v>物理类</v>
          </cell>
        </row>
        <row r="195">
          <cell r="B195" t="str">
            <v>G513422200701100012</v>
          </cell>
          <cell r="C195">
            <v>5</v>
          </cell>
          <cell r="D195" t="str">
            <v>物生地</v>
          </cell>
          <cell r="E195" t="str">
            <v>王鑫</v>
          </cell>
          <cell r="F195">
            <v>436.5</v>
          </cell>
          <cell r="G195">
            <v>92</v>
          </cell>
          <cell r="H195" t="str">
            <v>格绒燚西</v>
          </cell>
          <cell r="I195">
            <v>52</v>
          </cell>
          <cell r="J195" t="str">
            <v>赵云川</v>
          </cell>
          <cell r="K195">
            <v>106.5</v>
          </cell>
          <cell r="L195" t="str">
            <v>拉初</v>
          </cell>
          <cell r="M195">
            <v>27</v>
          </cell>
          <cell r="N195" t="str">
            <v>解超燕</v>
          </cell>
          <cell r="O195" t="str">
            <v/>
          </cell>
          <cell r="P195"/>
          <cell r="Q195">
            <v>70</v>
          </cell>
          <cell r="R195" t="str">
            <v>张弘</v>
          </cell>
          <cell r="S195" t="str">
            <v/>
          </cell>
          <cell r="T195"/>
          <cell r="U195">
            <v>89</v>
          </cell>
          <cell r="V195" t="str">
            <v>金贵</v>
          </cell>
          <cell r="W195" t="str">
            <v>物理类</v>
          </cell>
        </row>
        <row r="196">
          <cell r="B196" t="str">
            <v>G513422200601051161</v>
          </cell>
          <cell r="C196">
            <v>5</v>
          </cell>
          <cell r="D196" t="str">
            <v>物生地</v>
          </cell>
          <cell r="E196" t="str">
            <v>毛国发</v>
          </cell>
          <cell r="F196">
            <v>435</v>
          </cell>
          <cell r="G196">
            <v>98</v>
          </cell>
          <cell r="H196" t="str">
            <v>格绒燚西</v>
          </cell>
          <cell r="I196">
            <v>61</v>
          </cell>
          <cell r="J196" t="str">
            <v>赵云川</v>
          </cell>
          <cell r="K196">
            <v>102</v>
          </cell>
          <cell r="L196" t="str">
            <v>拉初</v>
          </cell>
          <cell r="M196">
            <v>37</v>
          </cell>
          <cell r="N196" t="str">
            <v>解超燕</v>
          </cell>
          <cell r="O196" t="str">
            <v/>
          </cell>
          <cell r="P196"/>
          <cell r="Q196">
            <v>75</v>
          </cell>
          <cell r="R196" t="str">
            <v>张弘</v>
          </cell>
          <cell r="S196" t="str">
            <v/>
          </cell>
          <cell r="T196"/>
          <cell r="U196">
            <v>62</v>
          </cell>
          <cell r="V196" t="str">
            <v>金贵</v>
          </cell>
          <cell r="W196" t="str">
            <v>物理类</v>
          </cell>
        </row>
        <row r="197">
          <cell r="B197" t="str">
            <v>G513422200610080722</v>
          </cell>
          <cell r="C197">
            <v>5</v>
          </cell>
          <cell r="D197" t="str">
            <v>物生地</v>
          </cell>
          <cell r="E197" t="str">
            <v>沈云珊</v>
          </cell>
          <cell r="F197">
            <v>429.5</v>
          </cell>
          <cell r="G197">
            <v>93</v>
          </cell>
          <cell r="H197" t="str">
            <v>格绒燚西</v>
          </cell>
          <cell r="I197">
            <v>71</v>
          </cell>
          <cell r="J197" t="str">
            <v>赵云川</v>
          </cell>
          <cell r="K197">
            <v>78.5</v>
          </cell>
          <cell r="L197" t="str">
            <v>拉初</v>
          </cell>
          <cell r="M197">
            <v>28</v>
          </cell>
          <cell r="N197" t="str">
            <v>解超燕</v>
          </cell>
          <cell r="O197" t="str">
            <v/>
          </cell>
          <cell r="P197"/>
          <cell r="Q197">
            <v>80</v>
          </cell>
          <cell r="R197" t="str">
            <v>张弘</v>
          </cell>
          <cell r="S197" t="str">
            <v/>
          </cell>
          <cell r="T197"/>
          <cell r="U197">
            <v>79</v>
          </cell>
          <cell r="V197" t="str">
            <v>金贵</v>
          </cell>
          <cell r="W197" t="str">
            <v>物理类</v>
          </cell>
        </row>
        <row r="198">
          <cell r="B198" t="str">
            <v>G513422200712020026</v>
          </cell>
          <cell r="C198">
            <v>5</v>
          </cell>
          <cell r="D198" t="str">
            <v>物生地</v>
          </cell>
          <cell r="E198" t="str">
            <v>仁青布池</v>
          </cell>
          <cell r="F198">
            <v>425</v>
          </cell>
          <cell r="G198">
            <v>91</v>
          </cell>
          <cell r="H198" t="str">
            <v>格绒燚西</v>
          </cell>
          <cell r="I198">
            <v>62</v>
          </cell>
          <cell r="J198" t="str">
            <v>赵云川</v>
          </cell>
          <cell r="K198">
            <v>99</v>
          </cell>
          <cell r="L198" t="str">
            <v>拉初</v>
          </cell>
          <cell r="M198">
            <v>32</v>
          </cell>
          <cell r="N198" t="str">
            <v>解超燕</v>
          </cell>
          <cell r="O198" t="str">
            <v/>
          </cell>
          <cell r="P198"/>
          <cell r="Q198">
            <v>65</v>
          </cell>
          <cell r="R198" t="str">
            <v>张弘</v>
          </cell>
          <cell r="S198" t="str">
            <v/>
          </cell>
          <cell r="T198"/>
          <cell r="U198">
            <v>76</v>
          </cell>
          <cell r="V198" t="str">
            <v>金贵</v>
          </cell>
          <cell r="W198" t="str">
            <v>物理类</v>
          </cell>
        </row>
        <row r="199">
          <cell r="B199" t="str">
            <v>G513422200705092515</v>
          </cell>
          <cell r="C199">
            <v>5</v>
          </cell>
          <cell r="D199" t="str">
            <v>物生地</v>
          </cell>
          <cell r="E199" t="str">
            <v>杨梦飞</v>
          </cell>
          <cell r="F199">
            <v>423</v>
          </cell>
          <cell r="G199">
            <v>89</v>
          </cell>
          <cell r="H199" t="str">
            <v>格绒燚西</v>
          </cell>
          <cell r="I199">
            <v>74</v>
          </cell>
          <cell r="J199" t="str">
            <v>赵云川</v>
          </cell>
          <cell r="K199">
            <v>34</v>
          </cell>
          <cell r="L199" t="str">
            <v>拉初</v>
          </cell>
          <cell r="M199">
            <v>55</v>
          </cell>
          <cell r="N199" t="str">
            <v>解超燕</v>
          </cell>
          <cell r="O199" t="str">
            <v/>
          </cell>
          <cell r="P199"/>
          <cell r="Q199">
            <v>79</v>
          </cell>
          <cell r="R199" t="str">
            <v>张弘</v>
          </cell>
          <cell r="S199" t="str">
            <v/>
          </cell>
          <cell r="T199"/>
          <cell r="U199">
            <v>92</v>
          </cell>
          <cell r="V199" t="str">
            <v>金贵</v>
          </cell>
          <cell r="W199" t="str">
            <v>物理类</v>
          </cell>
        </row>
        <row r="200">
          <cell r="B200" t="str">
            <v>G513422200404045029</v>
          </cell>
          <cell r="C200">
            <v>5</v>
          </cell>
          <cell r="D200" t="str">
            <v>物生地</v>
          </cell>
          <cell r="E200" t="str">
            <v>次尔竹玛</v>
          </cell>
          <cell r="F200">
            <v>421.5</v>
          </cell>
          <cell r="G200">
            <v>84</v>
          </cell>
          <cell r="H200" t="str">
            <v>格绒燚西</v>
          </cell>
          <cell r="I200">
            <v>44</v>
          </cell>
          <cell r="J200" t="str">
            <v>赵云川</v>
          </cell>
          <cell r="K200">
            <v>95.5</v>
          </cell>
          <cell r="L200" t="str">
            <v>拉初</v>
          </cell>
          <cell r="M200">
            <v>35</v>
          </cell>
          <cell r="N200" t="str">
            <v>解超燕</v>
          </cell>
          <cell r="O200" t="str">
            <v/>
          </cell>
          <cell r="P200"/>
          <cell r="Q200">
            <v>71</v>
          </cell>
          <cell r="R200" t="str">
            <v>张弘</v>
          </cell>
          <cell r="S200" t="str">
            <v/>
          </cell>
          <cell r="T200"/>
          <cell r="U200">
            <v>92</v>
          </cell>
          <cell r="V200" t="str">
            <v>金贵</v>
          </cell>
          <cell r="W200" t="str">
            <v>物理类</v>
          </cell>
        </row>
        <row r="201">
          <cell r="B201" t="str">
            <v>G513422200509104419</v>
          </cell>
          <cell r="C201">
            <v>5</v>
          </cell>
          <cell r="D201" t="str">
            <v>物生地</v>
          </cell>
          <cell r="E201" t="str">
            <v>杨青海</v>
          </cell>
          <cell r="F201">
            <v>420.5</v>
          </cell>
          <cell r="G201">
            <v>95</v>
          </cell>
          <cell r="H201" t="str">
            <v>格绒燚西</v>
          </cell>
          <cell r="I201">
            <v>52</v>
          </cell>
          <cell r="J201" t="str">
            <v>赵云川</v>
          </cell>
          <cell r="K201">
            <v>97.5</v>
          </cell>
          <cell r="L201" t="str">
            <v>拉初</v>
          </cell>
          <cell r="M201">
            <v>37</v>
          </cell>
          <cell r="N201" t="str">
            <v>解超燕</v>
          </cell>
          <cell r="O201" t="str">
            <v/>
          </cell>
          <cell r="P201"/>
          <cell r="Q201">
            <v>69</v>
          </cell>
          <cell r="R201" t="str">
            <v>张弘</v>
          </cell>
          <cell r="S201" t="str">
            <v/>
          </cell>
          <cell r="T201"/>
          <cell r="U201">
            <v>70</v>
          </cell>
          <cell r="V201" t="str">
            <v>金贵</v>
          </cell>
          <cell r="W201" t="str">
            <v>物理类</v>
          </cell>
        </row>
        <row r="202">
          <cell r="B202" t="str">
            <v>G513422200607090022</v>
          </cell>
          <cell r="C202">
            <v>5</v>
          </cell>
          <cell r="D202" t="str">
            <v>物生地</v>
          </cell>
          <cell r="E202" t="str">
            <v>黄潇</v>
          </cell>
          <cell r="F202">
            <v>417.5</v>
          </cell>
          <cell r="G202">
            <v>102</v>
          </cell>
          <cell r="H202" t="str">
            <v>格绒燚西</v>
          </cell>
          <cell r="I202">
            <v>28</v>
          </cell>
          <cell r="J202" t="str">
            <v>赵云川</v>
          </cell>
          <cell r="K202">
            <v>93.5</v>
          </cell>
          <cell r="L202" t="str">
            <v>拉初</v>
          </cell>
          <cell r="M202">
            <v>43</v>
          </cell>
          <cell r="N202" t="str">
            <v>解超燕</v>
          </cell>
          <cell r="O202" t="str">
            <v/>
          </cell>
          <cell r="P202"/>
          <cell r="Q202">
            <v>62</v>
          </cell>
          <cell r="R202" t="str">
            <v>张弘</v>
          </cell>
          <cell r="S202" t="str">
            <v/>
          </cell>
          <cell r="T202"/>
          <cell r="U202">
            <v>89</v>
          </cell>
          <cell r="V202" t="str">
            <v>金贵</v>
          </cell>
          <cell r="W202" t="str">
            <v>物理类</v>
          </cell>
        </row>
        <row r="203">
          <cell r="B203" t="str">
            <v>G513422200609036812</v>
          </cell>
          <cell r="C203">
            <v>5</v>
          </cell>
          <cell r="D203" t="str">
            <v>物生地</v>
          </cell>
          <cell r="E203" t="str">
            <v>马小辉</v>
          </cell>
          <cell r="F203">
            <v>412</v>
          </cell>
          <cell r="G203">
            <v>101</v>
          </cell>
          <cell r="H203" t="str">
            <v>格绒燚西</v>
          </cell>
          <cell r="I203">
            <v>58</v>
          </cell>
          <cell r="J203" t="str">
            <v>赵云川</v>
          </cell>
          <cell r="K203">
            <v>55</v>
          </cell>
          <cell r="L203" t="str">
            <v>拉初</v>
          </cell>
          <cell r="M203">
            <v>36</v>
          </cell>
          <cell r="N203" t="str">
            <v>解超燕</v>
          </cell>
          <cell r="O203" t="str">
            <v/>
          </cell>
          <cell r="P203"/>
          <cell r="Q203">
            <v>74</v>
          </cell>
          <cell r="R203" t="str">
            <v>张弘</v>
          </cell>
          <cell r="S203" t="str">
            <v/>
          </cell>
          <cell r="T203"/>
          <cell r="U203">
            <v>88</v>
          </cell>
          <cell r="V203" t="str">
            <v>金贵</v>
          </cell>
          <cell r="W203" t="str">
            <v>物理类</v>
          </cell>
        </row>
        <row r="204">
          <cell r="B204" t="str">
            <v>G513422200610023613</v>
          </cell>
          <cell r="C204">
            <v>5</v>
          </cell>
          <cell r="D204" t="str">
            <v>物生地</v>
          </cell>
          <cell r="E204" t="str">
            <v>易争扎西</v>
          </cell>
          <cell r="F204">
            <v>399</v>
          </cell>
          <cell r="G204">
            <v>95</v>
          </cell>
          <cell r="H204" t="str">
            <v>格绒燚西</v>
          </cell>
          <cell r="I204">
            <v>47</v>
          </cell>
          <cell r="J204" t="str">
            <v>赵云川</v>
          </cell>
          <cell r="K204">
            <v>52</v>
          </cell>
          <cell r="L204" t="str">
            <v>拉初</v>
          </cell>
          <cell r="M204">
            <v>41</v>
          </cell>
          <cell r="N204" t="str">
            <v>解超燕</v>
          </cell>
          <cell r="O204" t="str">
            <v/>
          </cell>
          <cell r="P204"/>
          <cell r="Q204">
            <v>67</v>
          </cell>
          <cell r="R204" t="str">
            <v>张弘</v>
          </cell>
          <cell r="S204" t="str">
            <v/>
          </cell>
          <cell r="T204"/>
          <cell r="U204">
            <v>97</v>
          </cell>
          <cell r="V204" t="str">
            <v>金贵</v>
          </cell>
          <cell r="W204" t="str">
            <v>物理类</v>
          </cell>
        </row>
        <row r="205">
          <cell r="B205" t="str">
            <v>G513422200606074629</v>
          </cell>
          <cell r="C205">
            <v>5</v>
          </cell>
          <cell r="D205" t="str">
            <v>物生地</v>
          </cell>
          <cell r="E205" t="str">
            <v>毛晓珍</v>
          </cell>
          <cell r="F205">
            <v>397.5</v>
          </cell>
          <cell r="G205">
            <v>95</v>
          </cell>
          <cell r="H205" t="str">
            <v>格绒燚西</v>
          </cell>
          <cell r="I205">
            <v>70</v>
          </cell>
          <cell r="J205" t="str">
            <v>赵云川</v>
          </cell>
          <cell r="K205">
            <v>92.5</v>
          </cell>
          <cell r="L205" t="str">
            <v>拉初</v>
          </cell>
          <cell r="M205">
            <v>35</v>
          </cell>
          <cell r="N205" t="str">
            <v>解超燕</v>
          </cell>
          <cell r="O205" t="str">
            <v/>
          </cell>
          <cell r="P205"/>
          <cell r="Q205">
            <v>60</v>
          </cell>
          <cell r="R205" t="str">
            <v>张弘</v>
          </cell>
          <cell r="S205" t="str">
            <v/>
          </cell>
          <cell r="T205"/>
          <cell r="U205">
            <v>45</v>
          </cell>
          <cell r="V205" t="str">
            <v>金贵</v>
          </cell>
          <cell r="W205" t="str">
            <v>物理类</v>
          </cell>
        </row>
        <row r="206">
          <cell r="B206" t="str">
            <v>G51342220050704212X</v>
          </cell>
          <cell r="C206">
            <v>5</v>
          </cell>
          <cell r="D206" t="str">
            <v>物生地</v>
          </cell>
          <cell r="E206" t="str">
            <v>马牛牛</v>
          </cell>
          <cell r="F206">
            <v>396</v>
          </cell>
          <cell r="G206">
            <v>82</v>
          </cell>
          <cell r="H206" t="str">
            <v>格绒燚西</v>
          </cell>
          <cell r="I206">
            <v>38</v>
          </cell>
          <cell r="J206" t="str">
            <v>赵云川</v>
          </cell>
          <cell r="K206">
            <v>73</v>
          </cell>
          <cell r="L206" t="str">
            <v>拉初</v>
          </cell>
          <cell r="M206">
            <v>53</v>
          </cell>
          <cell r="N206" t="str">
            <v>解超燕</v>
          </cell>
          <cell r="O206" t="str">
            <v/>
          </cell>
          <cell r="P206"/>
          <cell r="Q206">
            <v>86</v>
          </cell>
          <cell r="R206" t="str">
            <v>张弘</v>
          </cell>
          <cell r="S206" t="str">
            <v/>
          </cell>
          <cell r="T206"/>
          <cell r="U206">
            <v>64</v>
          </cell>
          <cell r="V206" t="str">
            <v>金贵</v>
          </cell>
          <cell r="W206" t="str">
            <v>物理类</v>
          </cell>
        </row>
        <row r="207">
          <cell r="B207" t="str">
            <v>G513422200712275029</v>
          </cell>
          <cell r="C207">
            <v>5</v>
          </cell>
          <cell r="D207" t="str">
            <v>物生地</v>
          </cell>
          <cell r="E207" t="str">
            <v>甲米</v>
          </cell>
          <cell r="F207">
            <v>393</v>
          </cell>
          <cell r="G207">
            <v>83</v>
          </cell>
          <cell r="H207" t="str">
            <v>格绒燚西</v>
          </cell>
          <cell r="I207">
            <v>58</v>
          </cell>
          <cell r="J207" t="str">
            <v>赵云川</v>
          </cell>
          <cell r="K207">
            <v>83</v>
          </cell>
          <cell r="L207" t="str">
            <v>拉初</v>
          </cell>
          <cell r="M207">
            <v>38</v>
          </cell>
          <cell r="N207" t="str">
            <v>解超燕</v>
          </cell>
          <cell r="O207" t="str">
            <v/>
          </cell>
          <cell r="P207"/>
          <cell r="Q207">
            <v>59</v>
          </cell>
          <cell r="R207" t="str">
            <v>张弘</v>
          </cell>
          <cell r="S207" t="str">
            <v/>
          </cell>
          <cell r="T207"/>
          <cell r="U207">
            <v>72</v>
          </cell>
          <cell r="V207" t="str">
            <v>金贵</v>
          </cell>
          <cell r="W207" t="str">
            <v>物理类</v>
          </cell>
        </row>
        <row r="208">
          <cell r="B208" t="str">
            <v>G513422200702151911</v>
          </cell>
          <cell r="C208">
            <v>5</v>
          </cell>
          <cell r="D208" t="str">
            <v>物生地</v>
          </cell>
          <cell r="E208" t="str">
            <v>马霆锋</v>
          </cell>
          <cell r="F208">
            <v>393</v>
          </cell>
          <cell r="G208">
            <v>95</v>
          </cell>
          <cell r="H208" t="str">
            <v>格绒燚西</v>
          </cell>
          <cell r="I208">
            <v>49</v>
          </cell>
          <cell r="J208" t="str">
            <v>赵云川</v>
          </cell>
          <cell r="K208">
            <v>85</v>
          </cell>
          <cell r="L208" t="str">
            <v>拉初</v>
          </cell>
          <cell r="M208">
            <v>33</v>
          </cell>
          <cell r="N208" t="str">
            <v>解超燕</v>
          </cell>
          <cell r="O208" t="str">
            <v/>
          </cell>
          <cell r="P208"/>
          <cell r="Q208">
            <v>56</v>
          </cell>
          <cell r="R208" t="str">
            <v>张弘</v>
          </cell>
          <cell r="S208" t="str">
            <v/>
          </cell>
          <cell r="T208"/>
          <cell r="U208">
            <v>75</v>
          </cell>
          <cell r="V208" t="str">
            <v>金贵</v>
          </cell>
          <cell r="W208" t="str">
            <v>物理类</v>
          </cell>
        </row>
        <row r="209">
          <cell r="B209" t="str">
            <v>G513422200706130915</v>
          </cell>
          <cell r="C209">
            <v>5</v>
          </cell>
          <cell r="D209" t="str">
            <v>物生地</v>
          </cell>
          <cell r="E209" t="str">
            <v>马宁康</v>
          </cell>
          <cell r="F209">
            <v>392</v>
          </cell>
          <cell r="G209">
            <v>97</v>
          </cell>
          <cell r="H209" t="str">
            <v>格绒燚西</v>
          </cell>
          <cell r="I209">
            <v>70</v>
          </cell>
          <cell r="J209" t="str">
            <v>赵云川</v>
          </cell>
          <cell r="K209">
            <v>63</v>
          </cell>
          <cell r="L209" t="str">
            <v>拉初</v>
          </cell>
          <cell r="M209">
            <v>34</v>
          </cell>
          <cell r="N209" t="str">
            <v>解超燕</v>
          </cell>
          <cell r="O209" t="str">
            <v/>
          </cell>
          <cell r="P209"/>
          <cell r="Q209">
            <v>55</v>
          </cell>
          <cell r="R209" t="str">
            <v>张弘</v>
          </cell>
          <cell r="S209" t="str">
            <v/>
          </cell>
          <cell r="T209"/>
          <cell r="U209">
            <v>73</v>
          </cell>
          <cell r="V209" t="str">
            <v>金贵</v>
          </cell>
          <cell r="W209" t="str">
            <v>物理类</v>
          </cell>
        </row>
        <row r="210">
          <cell r="B210" t="str">
            <v>G51342220070920561X</v>
          </cell>
          <cell r="C210">
            <v>5</v>
          </cell>
          <cell r="D210" t="str">
            <v>物生地</v>
          </cell>
          <cell r="E210" t="str">
            <v>胡军</v>
          </cell>
          <cell r="F210">
            <v>387.5</v>
          </cell>
          <cell r="G210">
            <v>84</v>
          </cell>
          <cell r="H210" t="str">
            <v>格绒燚西</v>
          </cell>
          <cell r="I210">
            <v>54</v>
          </cell>
          <cell r="J210" t="str">
            <v>赵云川</v>
          </cell>
          <cell r="K210">
            <v>70.5</v>
          </cell>
          <cell r="L210" t="str">
            <v>拉初</v>
          </cell>
          <cell r="M210">
            <v>25</v>
          </cell>
          <cell r="N210" t="str">
            <v>解超燕</v>
          </cell>
          <cell r="O210" t="str">
            <v/>
          </cell>
          <cell r="P210"/>
          <cell r="Q210">
            <v>76</v>
          </cell>
          <cell r="R210" t="str">
            <v>张弘</v>
          </cell>
          <cell r="S210" t="str">
            <v/>
          </cell>
          <cell r="T210"/>
          <cell r="U210">
            <v>78</v>
          </cell>
          <cell r="V210" t="str">
            <v>金贵</v>
          </cell>
          <cell r="W210" t="str">
            <v>物理类</v>
          </cell>
        </row>
        <row r="211">
          <cell r="B211" t="str">
            <v>G513422200005011323</v>
          </cell>
          <cell r="C211">
            <v>5</v>
          </cell>
          <cell r="D211" t="str">
            <v>物生地</v>
          </cell>
          <cell r="E211" t="str">
            <v>苏兰</v>
          </cell>
          <cell r="F211">
            <v>382.5</v>
          </cell>
          <cell r="G211">
            <v>103</v>
          </cell>
          <cell r="H211" t="str">
            <v>格绒燚西</v>
          </cell>
          <cell r="I211">
            <v>40</v>
          </cell>
          <cell r="J211" t="str">
            <v>赵云川</v>
          </cell>
          <cell r="K211">
            <v>46.5</v>
          </cell>
          <cell r="L211" t="str">
            <v>拉初</v>
          </cell>
          <cell r="M211">
            <v>27</v>
          </cell>
          <cell r="N211" t="str">
            <v>解超燕</v>
          </cell>
          <cell r="O211" t="str">
            <v/>
          </cell>
          <cell r="P211"/>
          <cell r="Q211">
            <v>79</v>
          </cell>
          <cell r="R211" t="str">
            <v>张弘</v>
          </cell>
          <cell r="S211" t="str">
            <v/>
          </cell>
          <cell r="T211"/>
          <cell r="U211">
            <v>87</v>
          </cell>
          <cell r="V211" t="str">
            <v>金贵</v>
          </cell>
          <cell r="W211" t="str">
            <v>物理类</v>
          </cell>
        </row>
        <row r="212">
          <cell r="B212" t="str">
            <v>G51342220060608646X</v>
          </cell>
          <cell r="C212">
            <v>5</v>
          </cell>
          <cell r="D212" t="str">
            <v>物生地</v>
          </cell>
          <cell r="E212" t="str">
            <v>仁青折姆</v>
          </cell>
          <cell r="F212">
            <v>382</v>
          </cell>
          <cell r="G212">
            <v>88</v>
          </cell>
          <cell r="H212" t="str">
            <v>格绒燚西</v>
          </cell>
          <cell r="I212">
            <v>60</v>
          </cell>
          <cell r="J212" t="str">
            <v>赵云川</v>
          </cell>
          <cell r="K212">
            <v>74</v>
          </cell>
          <cell r="L212" t="str">
            <v>拉初</v>
          </cell>
          <cell r="M212">
            <v>46</v>
          </cell>
          <cell r="N212" t="str">
            <v>解超燕</v>
          </cell>
          <cell r="O212" t="str">
            <v/>
          </cell>
          <cell r="P212"/>
          <cell r="Q212">
            <v>61</v>
          </cell>
          <cell r="R212" t="str">
            <v>张弘</v>
          </cell>
          <cell r="S212" t="str">
            <v/>
          </cell>
          <cell r="T212"/>
          <cell r="U212">
            <v>53</v>
          </cell>
          <cell r="V212" t="str">
            <v>金贵</v>
          </cell>
          <cell r="W212" t="str">
            <v>物理类</v>
          </cell>
        </row>
        <row r="213">
          <cell r="B213" t="str">
            <v>G513422200608192514</v>
          </cell>
          <cell r="C213">
            <v>5</v>
          </cell>
          <cell r="D213" t="str">
            <v>物生地</v>
          </cell>
          <cell r="E213" t="str">
            <v>杨小明</v>
          </cell>
          <cell r="F213">
            <v>382</v>
          </cell>
          <cell r="G213">
            <v>95</v>
          </cell>
          <cell r="H213" t="str">
            <v>格绒燚西</v>
          </cell>
          <cell r="I213">
            <v>44</v>
          </cell>
          <cell r="J213" t="str">
            <v>赵云川</v>
          </cell>
          <cell r="K213">
            <v>47</v>
          </cell>
          <cell r="L213" t="str">
            <v>拉初</v>
          </cell>
          <cell r="M213">
            <v>38</v>
          </cell>
          <cell r="N213" t="str">
            <v>解超燕</v>
          </cell>
          <cell r="O213" t="str">
            <v/>
          </cell>
          <cell r="P213"/>
          <cell r="Q213">
            <v>71</v>
          </cell>
          <cell r="R213" t="str">
            <v>张弘</v>
          </cell>
          <cell r="S213" t="str">
            <v/>
          </cell>
          <cell r="T213"/>
          <cell r="U213">
            <v>87</v>
          </cell>
          <cell r="V213" t="str">
            <v>金贵</v>
          </cell>
          <cell r="W213" t="str">
            <v>物理类</v>
          </cell>
        </row>
        <row r="214">
          <cell r="B214" t="str">
            <v>G513422200612271311</v>
          </cell>
          <cell r="C214">
            <v>5</v>
          </cell>
          <cell r="D214" t="str">
            <v>物生地</v>
          </cell>
          <cell r="E214" t="str">
            <v>沈小军</v>
          </cell>
          <cell r="F214">
            <v>378</v>
          </cell>
          <cell r="G214">
            <v>85</v>
          </cell>
          <cell r="H214" t="str">
            <v>格绒燚西</v>
          </cell>
          <cell r="I214">
            <v>65</v>
          </cell>
          <cell r="J214" t="str">
            <v>赵云川</v>
          </cell>
          <cell r="K214">
            <v>41</v>
          </cell>
          <cell r="L214" t="str">
            <v>拉初</v>
          </cell>
          <cell r="M214">
            <v>38</v>
          </cell>
          <cell r="N214" t="str">
            <v>解超燕</v>
          </cell>
          <cell r="O214" t="str">
            <v/>
          </cell>
          <cell r="P214"/>
          <cell r="Q214">
            <v>71</v>
          </cell>
          <cell r="R214" t="str">
            <v>张弘</v>
          </cell>
          <cell r="S214" t="str">
            <v/>
          </cell>
          <cell r="T214"/>
          <cell r="U214">
            <v>78</v>
          </cell>
          <cell r="V214" t="str">
            <v>金贵</v>
          </cell>
          <cell r="W214" t="str">
            <v>物理类</v>
          </cell>
        </row>
        <row r="215">
          <cell r="B215" t="str">
            <v>G513422200506024018</v>
          </cell>
          <cell r="C215">
            <v>5</v>
          </cell>
          <cell r="D215" t="str">
            <v>物生地</v>
          </cell>
          <cell r="E215" t="str">
            <v>龙布次尔</v>
          </cell>
          <cell r="F215">
            <v>376</v>
          </cell>
          <cell r="G215">
            <v>83</v>
          </cell>
          <cell r="H215" t="str">
            <v>格绒燚西</v>
          </cell>
          <cell r="I215">
            <v>43</v>
          </cell>
          <cell r="J215" t="str">
            <v>赵云川</v>
          </cell>
          <cell r="K215">
            <v>72</v>
          </cell>
          <cell r="L215" t="str">
            <v>拉初</v>
          </cell>
          <cell r="M215">
            <v>44</v>
          </cell>
          <cell r="N215" t="str">
            <v>解超燕</v>
          </cell>
          <cell r="O215" t="str">
            <v/>
          </cell>
          <cell r="P215"/>
          <cell r="Q215">
            <v>63</v>
          </cell>
          <cell r="R215" t="str">
            <v>张弘</v>
          </cell>
          <cell r="S215" t="str">
            <v/>
          </cell>
          <cell r="T215"/>
          <cell r="U215">
            <v>71</v>
          </cell>
          <cell r="V215" t="str">
            <v>金贵</v>
          </cell>
          <cell r="W215" t="str">
            <v>物理类</v>
          </cell>
        </row>
        <row r="216">
          <cell r="B216" t="str">
            <v>G513422200711283828</v>
          </cell>
          <cell r="C216">
            <v>5</v>
          </cell>
          <cell r="D216" t="str">
            <v>物生地</v>
          </cell>
          <cell r="E216" t="str">
            <v>鲁绒祝玛</v>
          </cell>
          <cell r="F216">
            <v>375.5</v>
          </cell>
          <cell r="G216">
            <v>94</v>
          </cell>
          <cell r="H216" t="str">
            <v>格绒燚西</v>
          </cell>
          <cell r="I216">
            <v>28</v>
          </cell>
          <cell r="J216" t="str">
            <v>赵云川</v>
          </cell>
          <cell r="K216">
            <v>114.5</v>
          </cell>
          <cell r="L216" t="str">
            <v>拉初</v>
          </cell>
          <cell r="M216">
            <v>30</v>
          </cell>
          <cell r="N216" t="str">
            <v>解超燕</v>
          </cell>
          <cell r="O216" t="str">
            <v/>
          </cell>
          <cell r="P216"/>
          <cell r="Q216">
            <v>57</v>
          </cell>
          <cell r="R216" t="str">
            <v>张弘</v>
          </cell>
          <cell r="S216" t="str">
            <v/>
          </cell>
          <cell r="T216"/>
          <cell r="U216">
            <v>52</v>
          </cell>
          <cell r="V216" t="str">
            <v>金贵</v>
          </cell>
          <cell r="W216" t="str">
            <v>物理类</v>
          </cell>
        </row>
        <row r="217">
          <cell r="B217" t="str">
            <v>G513422200606063815</v>
          </cell>
          <cell r="C217">
            <v>5</v>
          </cell>
          <cell r="D217" t="str">
            <v>物生地</v>
          </cell>
          <cell r="E217" t="str">
            <v>吴尔瓦</v>
          </cell>
          <cell r="F217">
            <v>375.5</v>
          </cell>
          <cell r="G217">
            <v>90</v>
          </cell>
          <cell r="H217" t="str">
            <v>格绒燚西</v>
          </cell>
          <cell r="I217">
            <v>73</v>
          </cell>
          <cell r="J217" t="str">
            <v>赵云川</v>
          </cell>
          <cell r="K217">
            <v>77.5</v>
          </cell>
          <cell r="L217" t="str">
            <v>拉初</v>
          </cell>
          <cell r="M217">
            <v>21</v>
          </cell>
          <cell r="N217" t="str">
            <v>解超燕</v>
          </cell>
          <cell r="O217" t="str">
            <v/>
          </cell>
          <cell r="P217"/>
          <cell r="Q217">
            <v>44</v>
          </cell>
          <cell r="R217" t="str">
            <v>张弘</v>
          </cell>
          <cell r="S217" t="str">
            <v/>
          </cell>
          <cell r="T217"/>
          <cell r="U217">
            <v>70</v>
          </cell>
          <cell r="V217" t="str">
            <v>金贵</v>
          </cell>
          <cell r="W217" t="str">
            <v>物理类</v>
          </cell>
        </row>
        <row r="218">
          <cell r="B218" t="str">
            <v>G513422200705190027</v>
          </cell>
          <cell r="C218">
            <v>5</v>
          </cell>
          <cell r="D218" t="str">
            <v>物生地</v>
          </cell>
          <cell r="E218" t="str">
            <v>马丽</v>
          </cell>
          <cell r="F218">
            <v>372</v>
          </cell>
          <cell r="G218">
            <v>99</v>
          </cell>
          <cell r="H218" t="str">
            <v>格绒燚西</v>
          </cell>
          <cell r="I218">
            <v>39</v>
          </cell>
          <cell r="J218" t="str">
            <v>赵云川</v>
          </cell>
          <cell r="K218">
            <v>90</v>
          </cell>
          <cell r="L218" t="str">
            <v>拉初</v>
          </cell>
          <cell r="M218">
            <v>31</v>
          </cell>
          <cell r="N218" t="str">
            <v>解超燕</v>
          </cell>
          <cell r="O218" t="str">
            <v/>
          </cell>
          <cell r="P218"/>
          <cell r="Q218">
            <v>51</v>
          </cell>
          <cell r="R218" t="str">
            <v>张弘</v>
          </cell>
          <cell r="S218" t="str">
            <v/>
          </cell>
          <cell r="T218"/>
          <cell r="U218">
            <v>62</v>
          </cell>
          <cell r="V218" t="str">
            <v>金贵</v>
          </cell>
          <cell r="W218" t="str">
            <v>物理类</v>
          </cell>
        </row>
        <row r="219">
          <cell r="B219" t="str">
            <v>G513422200401151125</v>
          </cell>
          <cell r="C219">
            <v>5</v>
          </cell>
          <cell r="D219" t="str">
            <v>物生地</v>
          </cell>
          <cell r="E219" t="str">
            <v>熊秀英</v>
          </cell>
          <cell r="F219">
            <v>372</v>
          </cell>
          <cell r="G219">
            <v>86</v>
          </cell>
          <cell r="H219" t="str">
            <v>格绒燚西</v>
          </cell>
          <cell r="I219">
            <v>54</v>
          </cell>
          <cell r="J219" t="str">
            <v>赵云川</v>
          </cell>
          <cell r="K219">
            <v>50</v>
          </cell>
          <cell r="L219" t="str">
            <v>拉初</v>
          </cell>
          <cell r="M219">
            <v>28</v>
          </cell>
          <cell r="N219" t="str">
            <v>解超燕</v>
          </cell>
          <cell r="O219" t="str">
            <v/>
          </cell>
          <cell r="P219"/>
          <cell r="Q219">
            <v>69</v>
          </cell>
          <cell r="R219" t="str">
            <v>张弘</v>
          </cell>
          <cell r="S219" t="str">
            <v/>
          </cell>
          <cell r="T219"/>
          <cell r="U219">
            <v>85</v>
          </cell>
          <cell r="V219" t="str">
            <v>金贵</v>
          </cell>
          <cell r="W219" t="str">
            <v>物理类</v>
          </cell>
        </row>
        <row r="220">
          <cell r="B220" t="str">
            <v>G513422200704161523</v>
          </cell>
          <cell r="C220">
            <v>5</v>
          </cell>
          <cell r="D220" t="str">
            <v>物生地</v>
          </cell>
          <cell r="E220" t="str">
            <v>陈泰红</v>
          </cell>
          <cell r="F220">
            <v>371.5</v>
          </cell>
          <cell r="G220">
            <v>95</v>
          </cell>
          <cell r="H220" t="str">
            <v>格绒燚西</v>
          </cell>
          <cell r="I220">
            <v>49</v>
          </cell>
          <cell r="J220" t="str">
            <v>赵云川</v>
          </cell>
          <cell r="K220">
            <v>63.5</v>
          </cell>
          <cell r="L220" t="str">
            <v>拉初</v>
          </cell>
          <cell r="M220">
            <v>37</v>
          </cell>
          <cell r="N220" t="str">
            <v>解超燕</v>
          </cell>
          <cell r="O220" t="str">
            <v/>
          </cell>
          <cell r="P220"/>
          <cell r="Q220">
            <v>56</v>
          </cell>
          <cell r="R220" t="str">
            <v>张弘</v>
          </cell>
          <cell r="S220" t="str">
            <v/>
          </cell>
          <cell r="T220"/>
          <cell r="U220">
            <v>71</v>
          </cell>
          <cell r="V220" t="str">
            <v>金贵</v>
          </cell>
          <cell r="W220" t="str">
            <v>物理类</v>
          </cell>
        </row>
        <row r="221">
          <cell r="B221" t="str">
            <v>G513422200703102329</v>
          </cell>
          <cell r="C221">
            <v>5</v>
          </cell>
          <cell r="D221" t="str">
            <v>物生地</v>
          </cell>
          <cell r="E221" t="str">
            <v>包中燕</v>
          </cell>
          <cell r="F221">
            <v>371</v>
          </cell>
          <cell r="G221">
            <v>97</v>
          </cell>
          <cell r="H221" t="str">
            <v>格绒燚西</v>
          </cell>
          <cell r="I221">
            <v>49</v>
          </cell>
          <cell r="J221" t="str">
            <v>赵云川</v>
          </cell>
          <cell r="K221">
            <v>63</v>
          </cell>
          <cell r="L221" t="str">
            <v>拉初</v>
          </cell>
          <cell r="M221">
            <v>37</v>
          </cell>
          <cell r="N221" t="str">
            <v>解超燕</v>
          </cell>
          <cell r="O221" t="str">
            <v/>
          </cell>
          <cell r="P221"/>
          <cell r="Q221">
            <v>58</v>
          </cell>
          <cell r="R221" t="str">
            <v>张弘</v>
          </cell>
          <cell r="S221" t="str">
            <v/>
          </cell>
          <cell r="T221"/>
          <cell r="U221">
            <v>67</v>
          </cell>
          <cell r="V221" t="str">
            <v>金贵</v>
          </cell>
          <cell r="W221" t="str">
            <v>物理类</v>
          </cell>
        </row>
        <row r="222">
          <cell r="B222" t="str">
            <v>G513422200508294812</v>
          </cell>
          <cell r="C222">
            <v>5</v>
          </cell>
          <cell r="D222" t="str">
            <v>物生地</v>
          </cell>
          <cell r="E222" t="str">
            <v>撒朗达杰</v>
          </cell>
          <cell r="F222">
            <v>370</v>
          </cell>
          <cell r="G222">
            <v>95</v>
          </cell>
          <cell r="H222" t="str">
            <v>格绒燚西</v>
          </cell>
          <cell r="I222">
            <v>51</v>
          </cell>
          <cell r="J222" t="str">
            <v>赵云川</v>
          </cell>
          <cell r="K222">
            <v>57</v>
          </cell>
          <cell r="L222" t="str">
            <v>拉初</v>
          </cell>
          <cell r="M222">
            <v>35</v>
          </cell>
          <cell r="N222" t="str">
            <v>解超燕</v>
          </cell>
          <cell r="O222" t="str">
            <v/>
          </cell>
          <cell r="P222"/>
          <cell r="Q222">
            <v>55</v>
          </cell>
          <cell r="R222" t="str">
            <v>张弘</v>
          </cell>
          <cell r="S222" t="str">
            <v/>
          </cell>
          <cell r="T222"/>
          <cell r="U222">
            <v>77</v>
          </cell>
          <cell r="V222" t="str">
            <v>金贵</v>
          </cell>
          <cell r="W222" t="str">
            <v>物理类</v>
          </cell>
        </row>
        <row r="223">
          <cell r="B223" t="str">
            <v>G513422200704242112</v>
          </cell>
          <cell r="C223">
            <v>5</v>
          </cell>
          <cell r="D223" t="str">
            <v>物生地</v>
          </cell>
          <cell r="E223" t="str">
            <v>陈勇华</v>
          </cell>
          <cell r="F223">
            <v>370</v>
          </cell>
          <cell r="G223">
            <v>81</v>
          </cell>
          <cell r="H223" t="str">
            <v>格绒燚西</v>
          </cell>
          <cell r="I223">
            <v>52</v>
          </cell>
          <cell r="J223" t="str">
            <v>赵云川</v>
          </cell>
          <cell r="K223">
            <v>49</v>
          </cell>
          <cell r="L223" t="str">
            <v>拉初</v>
          </cell>
          <cell r="M223">
            <v>36</v>
          </cell>
          <cell r="N223" t="str">
            <v>解超燕</v>
          </cell>
          <cell r="O223" t="str">
            <v/>
          </cell>
          <cell r="P223"/>
          <cell r="Q223">
            <v>67</v>
          </cell>
          <cell r="R223" t="str">
            <v>张弘</v>
          </cell>
          <cell r="S223" t="str">
            <v/>
          </cell>
          <cell r="T223"/>
          <cell r="U223">
            <v>85</v>
          </cell>
          <cell r="V223" t="str">
            <v>金贵</v>
          </cell>
          <cell r="W223" t="str">
            <v>物理类</v>
          </cell>
        </row>
        <row r="224">
          <cell r="B224" t="str">
            <v>G513422200604185827</v>
          </cell>
          <cell r="C224">
            <v>5</v>
          </cell>
          <cell r="D224" t="str">
            <v>物生地</v>
          </cell>
          <cell r="E224" t="str">
            <v>次尔央宗</v>
          </cell>
          <cell r="F224">
            <v>367.5</v>
          </cell>
          <cell r="G224">
            <v>96</v>
          </cell>
          <cell r="H224" t="str">
            <v>格绒燚西</v>
          </cell>
          <cell r="I224">
            <v>35</v>
          </cell>
          <cell r="J224" t="str">
            <v>赵云川</v>
          </cell>
          <cell r="K224">
            <v>59.5</v>
          </cell>
          <cell r="L224" t="str">
            <v>拉初</v>
          </cell>
          <cell r="M224">
            <v>31</v>
          </cell>
          <cell r="N224" t="str">
            <v>解超燕</v>
          </cell>
          <cell r="O224" t="str">
            <v/>
          </cell>
          <cell r="P224"/>
          <cell r="Q224">
            <v>76</v>
          </cell>
          <cell r="R224" t="str">
            <v>张弘</v>
          </cell>
          <cell r="S224" t="str">
            <v/>
          </cell>
          <cell r="T224"/>
          <cell r="U224">
            <v>70</v>
          </cell>
          <cell r="V224" t="str">
            <v>金贵</v>
          </cell>
          <cell r="W224" t="str">
            <v>物理类</v>
          </cell>
        </row>
        <row r="225">
          <cell r="B225" t="str">
            <v>G513422200609240020</v>
          </cell>
          <cell r="C225">
            <v>5</v>
          </cell>
          <cell r="D225" t="str">
            <v>物生地</v>
          </cell>
          <cell r="E225" t="str">
            <v>方超怡</v>
          </cell>
          <cell r="F225">
            <v>365.5</v>
          </cell>
          <cell r="G225">
            <v>92</v>
          </cell>
          <cell r="H225" t="str">
            <v>格绒燚西</v>
          </cell>
          <cell r="I225">
            <v>39</v>
          </cell>
          <cell r="J225" t="str">
            <v>赵云川</v>
          </cell>
          <cell r="K225">
            <v>52.5</v>
          </cell>
          <cell r="L225" t="str">
            <v>拉初</v>
          </cell>
          <cell r="M225">
            <v>33</v>
          </cell>
          <cell r="N225" t="str">
            <v>解超燕</v>
          </cell>
          <cell r="O225" t="str">
            <v/>
          </cell>
          <cell r="P225"/>
          <cell r="Q225">
            <v>61</v>
          </cell>
          <cell r="R225" t="str">
            <v>张弘</v>
          </cell>
          <cell r="S225" t="str">
            <v/>
          </cell>
          <cell r="T225"/>
          <cell r="U225">
            <v>88</v>
          </cell>
          <cell r="V225" t="str">
            <v>金贵</v>
          </cell>
          <cell r="W225" t="str">
            <v>物理类</v>
          </cell>
        </row>
        <row r="226">
          <cell r="B226" t="str">
            <v>G513422200605071311</v>
          </cell>
          <cell r="C226">
            <v>5</v>
          </cell>
          <cell r="D226" t="str">
            <v>物生地</v>
          </cell>
          <cell r="E226" t="str">
            <v>沈志军</v>
          </cell>
          <cell r="F226">
            <v>364</v>
          </cell>
          <cell r="G226">
            <v>86</v>
          </cell>
          <cell r="H226" t="str">
            <v>格绒燚西</v>
          </cell>
          <cell r="I226">
            <v>46</v>
          </cell>
          <cell r="J226" t="str">
            <v>赵云川</v>
          </cell>
          <cell r="K226">
            <v>47</v>
          </cell>
          <cell r="L226" t="str">
            <v>拉初</v>
          </cell>
          <cell r="M226">
            <v>40</v>
          </cell>
          <cell r="N226" t="str">
            <v>解超燕</v>
          </cell>
          <cell r="O226" t="str">
            <v/>
          </cell>
          <cell r="P226"/>
          <cell r="Q226">
            <v>63</v>
          </cell>
          <cell r="R226" t="str">
            <v>张弘</v>
          </cell>
          <cell r="S226" t="str">
            <v/>
          </cell>
          <cell r="T226"/>
          <cell r="U226">
            <v>82</v>
          </cell>
          <cell r="V226" t="str">
            <v>金贵</v>
          </cell>
          <cell r="W226" t="str">
            <v>物理类</v>
          </cell>
        </row>
        <row r="227">
          <cell r="B227" t="str">
            <v>G513422200411242514</v>
          </cell>
          <cell r="C227">
            <v>5</v>
          </cell>
          <cell r="D227" t="str">
            <v>物生地</v>
          </cell>
          <cell r="E227" t="str">
            <v>李超</v>
          </cell>
          <cell r="F227">
            <v>363</v>
          </cell>
          <cell r="G227">
            <v>80</v>
          </cell>
          <cell r="H227" t="str">
            <v>格绒燚西</v>
          </cell>
          <cell r="I227">
            <v>46</v>
          </cell>
          <cell r="J227" t="str">
            <v>赵云川</v>
          </cell>
          <cell r="K227">
            <v>63</v>
          </cell>
          <cell r="L227" t="str">
            <v>拉初</v>
          </cell>
          <cell r="M227">
            <v>40</v>
          </cell>
          <cell r="N227" t="str">
            <v>解超燕</v>
          </cell>
          <cell r="O227" t="str">
            <v/>
          </cell>
          <cell r="P227"/>
          <cell r="Q227">
            <v>56</v>
          </cell>
          <cell r="R227" t="str">
            <v>张弘</v>
          </cell>
          <cell r="S227" t="str">
            <v/>
          </cell>
          <cell r="T227"/>
          <cell r="U227">
            <v>78</v>
          </cell>
          <cell r="V227" t="str">
            <v>金贵</v>
          </cell>
          <cell r="W227" t="str">
            <v>物理类</v>
          </cell>
        </row>
        <row r="228">
          <cell r="B228" t="str">
            <v>G513422200608056221</v>
          </cell>
          <cell r="C228">
            <v>5</v>
          </cell>
          <cell r="D228" t="str">
            <v>物生地</v>
          </cell>
          <cell r="E228" t="str">
            <v>马小兰</v>
          </cell>
          <cell r="F228">
            <v>360</v>
          </cell>
          <cell r="G228">
            <v>90</v>
          </cell>
          <cell r="H228" t="str">
            <v>格绒燚西</v>
          </cell>
          <cell r="I228">
            <v>40</v>
          </cell>
          <cell r="J228" t="str">
            <v>赵云川</v>
          </cell>
          <cell r="K228">
            <v>66</v>
          </cell>
          <cell r="L228" t="str">
            <v>拉初</v>
          </cell>
          <cell r="M228">
            <v>20</v>
          </cell>
          <cell r="N228" t="str">
            <v>解超燕</v>
          </cell>
          <cell r="O228" t="str">
            <v/>
          </cell>
          <cell r="P228"/>
          <cell r="Q228">
            <v>62</v>
          </cell>
          <cell r="R228" t="str">
            <v>张弘</v>
          </cell>
          <cell r="S228" t="str">
            <v/>
          </cell>
          <cell r="T228"/>
          <cell r="U228">
            <v>82</v>
          </cell>
          <cell r="V228" t="str">
            <v>金贵</v>
          </cell>
          <cell r="W228" t="str">
            <v>物理类</v>
          </cell>
        </row>
        <row r="229">
          <cell r="B229" t="str">
            <v>G513422200405100018</v>
          </cell>
          <cell r="C229">
            <v>5</v>
          </cell>
          <cell r="D229" t="str">
            <v>物生地</v>
          </cell>
          <cell r="E229" t="str">
            <v>毛尔朗</v>
          </cell>
          <cell r="F229">
            <v>343</v>
          </cell>
          <cell r="G229">
            <v>86</v>
          </cell>
          <cell r="H229" t="str">
            <v>格绒燚西</v>
          </cell>
          <cell r="I229">
            <v>44</v>
          </cell>
          <cell r="J229" t="str">
            <v>赵云川</v>
          </cell>
          <cell r="K229">
            <v>47</v>
          </cell>
          <cell r="L229" t="str">
            <v>拉初</v>
          </cell>
          <cell r="M229">
            <v>41</v>
          </cell>
          <cell r="N229" t="str">
            <v>解超燕</v>
          </cell>
          <cell r="O229" t="str">
            <v/>
          </cell>
          <cell r="P229"/>
          <cell r="Q229">
            <v>58</v>
          </cell>
          <cell r="R229" t="str">
            <v>张弘</v>
          </cell>
          <cell r="S229" t="str">
            <v/>
          </cell>
          <cell r="T229"/>
          <cell r="U229">
            <v>67</v>
          </cell>
          <cell r="V229" t="str">
            <v>金贵</v>
          </cell>
          <cell r="W229" t="str">
            <v>物理类</v>
          </cell>
        </row>
        <row r="230">
          <cell r="B230" t="str">
            <v>G513422200601204826</v>
          </cell>
          <cell r="C230">
            <v>5</v>
          </cell>
          <cell r="D230" t="str">
            <v>物生地</v>
          </cell>
          <cell r="E230" t="str">
            <v>白玛拉姆</v>
          </cell>
          <cell r="F230">
            <v>339.5</v>
          </cell>
          <cell r="G230">
            <v>99</v>
          </cell>
          <cell r="H230" t="str">
            <v>格绒燚西</v>
          </cell>
          <cell r="I230">
            <v>35</v>
          </cell>
          <cell r="J230" t="str">
            <v>赵云川</v>
          </cell>
          <cell r="K230">
            <v>44.5</v>
          </cell>
          <cell r="L230" t="str">
            <v>拉初</v>
          </cell>
          <cell r="M230">
            <v>23</v>
          </cell>
          <cell r="N230" t="str">
            <v>解超燕</v>
          </cell>
          <cell r="O230" t="str">
            <v/>
          </cell>
          <cell r="P230"/>
          <cell r="Q230">
            <v>48</v>
          </cell>
          <cell r="R230" t="str">
            <v>张弘</v>
          </cell>
          <cell r="S230" t="str">
            <v/>
          </cell>
          <cell r="T230"/>
          <cell r="U230">
            <v>90</v>
          </cell>
          <cell r="V230" t="str">
            <v>金贵</v>
          </cell>
          <cell r="W230" t="str">
            <v>物理类</v>
          </cell>
        </row>
        <row r="231">
          <cell r="B231" t="str">
            <v>G513422200202154825</v>
          </cell>
          <cell r="C231">
            <v>5</v>
          </cell>
          <cell r="D231" t="str">
            <v>物生地</v>
          </cell>
          <cell r="E231" t="str">
            <v>次仁央宗</v>
          </cell>
          <cell r="F231">
            <v>333.5</v>
          </cell>
          <cell r="G231">
            <v>85</v>
          </cell>
          <cell r="H231" t="str">
            <v>格绒燚西</v>
          </cell>
          <cell r="I231">
            <v>31</v>
          </cell>
          <cell r="J231" t="str">
            <v>赵云川</v>
          </cell>
          <cell r="K231">
            <v>69.5</v>
          </cell>
          <cell r="L231" t="str">
            <v>拉初</v>
          </cell>
          <cell r="M231">
            <v>34</v>
          </cell>
          <cell r="N231" t="str">
            <v>解超燕</v>
          </cell>
          <cell r="O231" t="str">
            <v/>
          </cell>
          <cell r="P231"/>
          <cell r="Q231">
            <v>52</v>
          </cell>
          <cell r="R231" t="str">
            <v>张弘</v>
          </cell>
          <cell r="S231" t="str">
            <v/>
          </cell>
          <cell r="T231"/>
          <cell r="U231">
            <v>62</v>
          </cell>
          <cell r="V231" t="str">
            <v>金贵</v>
          </cell>
          <cell r="W231" t="str">
            <v>物理类</v>
          </cell>
        </row>
        <row r="232">
          <cell r="B232" t="str">
            <v>G513422200701012346</v>
          </cell>
          <cell r="C232">
            <v>5</v>
          </cell>
          <cell r="D232" t="str">
            <v>物生地</v>
          </cell>
          <cell r="E232" t="str">
            <v>邓金花</v>
          </cell>
          <cell r="F232">
            <v>331.5</v>
          </cell>
          <cell r="G232">
            <v>89</v>
          </cell>
          <cell r="H232" t="str">
            <v>格绒燚西</v>
          </cell>
          <cell r="I232">
            <v>33</v>
          </cell>
          <cell r="J232" t="str">
            <v>赵云川</v>
          </cell>
          <cell r="K232">
            <v>75.5</v>
          </cell>
          <cell r="L232" t="str">
            <v>拉初</v>
          </cell>
          <cell r="M232">
            <v>25</v>
          </cell>
          <cell r="N232" t="str">
            <v>解超燕</v>
          </cell>
          <cell r="O232" t="str">
            <v/>
          </cell>
          <cell r="P232"/>
          <cell r="Q232">
            <v>45</v>
          </cell>
          <cell r="R232" t="str">
            <v>张弘</v>
          </cell>
          <cell r="S232" t="str">
            <v/>
          </cell>
          <cell r="T232"/>
          <cell r="U232">
            <v>64</v>
          </cell>
          <cell r="V232" t="str">
            <v>金贵</v>
          </cell>
          <cell r="W232" t="str">
            <v>物理类</v>
          </cell>
        </row>
        <row r="233">
          <cell r="B233" t="str">
            <v>G513422200410061914</v>
          </cell>
          <cell r="C233">
            <v>5</v>
          </cell>
          <cell r="D233" t="str">
            <v>物生地</v>
          </cell>
          <cell r="E233" t="str">
            <v>王云飞</v>
          </cell>
          <cell r="F233">
            <v>329</v>
          </cell>
          <cell r="G233">
            <v>84</v>
          </cell>
          <cell r="H233" t="str">
            <v>格绒燚西</v>
          </cell>
          <cell r="I233">
            <v>30</v>
          </cell>
          <cell r="J233" t="str">
            <v>赵云川</v>
          </cell>
          <cell r="K233">
            <v>49</v>
          </cell>
          <cell r="L233" t="str">
            <v>拉初</v>
          </cell>
          <cell r="M233">
            <v>30</v>
          </cell>
          <cell r="N233" t="str">
            <v>解超燕</v>
          </cell>
          <cell r="O233" t="str">
            <v/>
          </cell>
          <cell r="P233"/>
          <cell r="Q233">
            <v>54</v>
          </cell>
          <cell r="R233" t="str">
            <v>张弘</v>
          </cell>
          <cell r="S233" t="str">
            <v/>
          </cell>
          <cell r="T233"/>
          <cell r="U233">
            <v>82</v>
          </cell>
          <cell r="V233" t="str">
            <v>金贵</v>
          </cell>
          <cell r="W233" t="str">
            <v>物理类</v>
          </cell>
        </row>
        <row r="234">
          <cell r="B234" t="str">
            <v>G513422200212084226</v>
          </cell>
          <cell r="C234">
            <v>5</v>
          </cell>
          <cell r="D234" t="str">
            <v>物生地</v>
          </cell>
          <cell r="E234" t="str">
            <v>杜基娜姆</v>
          </cell>
          <cell r="F234">
            <v>326</v>
          </cell>
          <cell r="G234">
            <v>90</v>
          </cell>
          <cell r="H234" t="str">
            <v>格绒燚西</v>
          </cell>
          <cell r="I234">
            <v>43</v>
          </cell>
          <cell r="J234" t="str">
            <v>赵云川</v>
          </cell>
          <cell r="K234">
            <v>67</v>
          </cell>
          <cell r="L234" t="str">
            <v>拉初</v>
          </cell>
          <cell r="M234">
            <v>31</v>
          </cell>
          <cell r="N234" t="str">
            <v>解超燕</v>
          </cell>
          <cell r="O234" t="str">
            <v/>
          </cell>
          <cell r="P234"/>
          <cell r="Q234">
            <v>49</v>
          </cell>
          <cell r="R234" t="str">
            <v>张弘</v>
          </cell>
          <cell r="S234" t="str">
            <v/>
          </cell>
          <cell r="T234"/>
          <cell r="U234">
            <v>46</v>
          </cell>
          <cell r="V234" t="str">
            <v>金贵</v>
          </cell>
          <cell r="W234" t="str">
            <v>物理类</v>
          </cell>
        </row>
        <row r="235">
          <cell r="B235" t="str">
            <v>G513422200411073810</v>
          </cell>
          <cell r="C235">
            <v>5</v>
          </cell>
          <cell r="D235" t="str">
            <v>物生地</v>
          </cell>
          <cell r="E235" t="str">
            <v>王打珍</v>
          </cell>
          <cell r="F235">
            <v>325</v>
          </cell>
          <cell r="G235">
            <v>81</v>
          </cell>
          <cell r="H235" t="str">
            <v>格绒燚西</v>
          </cell>
          <cell r="I235">
            <v>34</v>
          </cell>
          <cell r="J235" t="str">
            <v>赵云川</v>
          </cell>
          <cell r="K235">
            <v>47</v>
          </cell>
          <cell r="L235" t="str">
            <v>拉初</v>
          </cell>
          <cell r="M235">
            <v>33</v>
          </cell>
          <cell r="N235" t="str">
            <v>解超燕</v>
          </cell>
          <cell r="O235" t="str">
            <v/>
          </cell>
          <cell r="P235"/>
          <cell r="Q235">
            <v>62</v>
          </cell>
          <cell r="R235" t="str">
            <v>张弘</v>
          </cell>
          <cell r="S235" t="str">
            <v/>
          </cell>
          <cell r="T235"/>
          <cell r="U235">
            <v>68</v>
          </cell>
          <cell r="V235" t="str">
            <v>金贵</v>
          </cell>
          <cell r="W235" t="str">
            <v>物理类</v>
          </cell>
        </row>
        <row r="236">
          <cell r="B236" t="str">
            <v>G513422200405160029</v>
          </cell>
          <cell r="C236">
            <v>5</v>
          </cell>
          <cell r="D236" t="str">
            <v>物生地</v>
          </cell>
          <cell r="E236" t="str">
            <v>马海英</v>
          </cell>
          <cell r="F236">
            <v>319.5</v>
          </cell>
          <cell r="G236">
            <v>80</v>
          </cell>
          <cell r="H236" t="str">
            <v>格绒燚西</v>
          </cell>
          <cell r="I236">
            <v>41</v>
          </cell>
          <cell r="J236" t="str">
            <v>赵云川</v>
          </cell>
          <cell r="K236">
            <v>68.5</v>
          </cell>
          <cell r="L236" t="str">
            <v>拉初</v>
          </cell>
          <cell r="M236">
            <v>20</v>
          </cell>
          <cell r="N236" t="str">
            <v>解超燕</v>
          </cell>
          <cell r="O236" t="str">
            <v/>
          </cell>
          <cell r="P236"/>
          <cell r="Q236">
            <v>58</v>
          </cell>
          <cell r="R236" t="str">
            <v>张弘</v>
          </cell>
          <cell r="S236" t="str">
            <v/>
          </cell>
          <cell r="T236"/>
          <cell r="U236">
            <v>52</v>
          </cell>
          <cell r="V236" t="str">
            <v>金贵</v>
          </cell>
          <cell r="W236" t="str">
            <v>物理类</v>
          </cell>
        </row>
        <row r="237">
          <cell r="B237" t="str">
            <v>G513422200601016227</v>
          </cell>
          <cell r="C237">
            <v>5</v>
          </cell>
          <cell r="D237" t="str">
            <v>物生地</v>
          </cell>
          <cell r="E237" t="str">
            <v>沈月月</v>
          </cell>
          <cell r="F237">
            <v>311</v>
          </cell>
          <cell r="G237">
            <v>84</v>
          </cell>
          <cell r="H237" t="str">
            <v>格绒燚西</v>
          </cell>
          <cell r="I237">
            <v>28</v>
          </cell>
          <cell r="J237" t="str">
            <v>赵云川</v>
          </cell>
          <cell r="K237">
            <v>62</v>
          </cell>
          <cell r="L237" t="str">
            <v>拉初</v>
          </cell>
          <cell r="M237">
            <v>27</v>
          </cell>
          <cell r="N237" t="str">
            <v>解超燕</v>
          </cell>
          <cell r="O237" t="str">
            <v/>
          </cell>
          <cell r="P237"/>
          <cell r="Q237">
            <v>33</v>
          </cell>
          <cell r="R237" t="str">
            <v>张弘</v>
          </cell>
          <cell r="S237" t="str">
            <v/>
          </cell>
          <cell r="T237"/>
          <cell r="U237">
            <v>77</v>
          </cell>
          <cell r="V237" t="str">
            <v>金贵</v>
          </cell>
          <cell r="W237" t="str">
            <v>物理类</v>
          </cell>
        </row>
        <row r="238">
          <cell r="B238" t="str">
            <v>G513422200610125425</v>
          </cell>
          <cell r="C238">
            <v>5</v>
          </cell>
          <cell r="D238" t="str">
            <v>物生地</v>
          </cell>
          <cell r="E238" t="str">
            <v>呷茸祝玛</v>
          </cell>
          <cell r="F238">
            <v>299.5</v>
          </cell>
          <cell r="G238">
            <v>75</v>
          </cell>
          <cell r="H238" t="str">
            <v>格绒燚西</v>
          </cell>
          <cell r="I238">
            <v>29</v>
          </cell>
          <cell r="J238" t="str">
            <v>赵云川</v>
          </cell>
          <cell r="K238">
            <v>61.5</v>
          </cell>
          <cell r="L238" t="str">
            <v>拉初</v>
          </cell>
          <cell r="M238">
            <v>23</v>
          </cell>
          <cell r="N238" t="str">
            <v>解超燕</v>
          </cell>
          <cell r="O238" t="str">
            <v/>
          </cell>
          <cell r="P238"/>
          <cell r="Q238">
            <v>55</v>
          </cell>
          <cell r="R238" t="str">
            <v>张弘</v>
          </cell>
          <cell r="S238" t="str">
            <v/>
          </cell>
          <cell r="T238"/>
          <cell r="U238">
            <v>56</v>
          </cell>
          <cell r="V238" t="str">
            <v>金贵</v>
          </cell>
          <cell r="W238" t="str">
            <v>物理类</v>
          </cell>
        </row>
        <row r="239">
          <cell r="B239" t="str">
            <v>G513422200506192126</v>
          </cell>
          <cell r="C239">
            <v>5</v>
          </cell>
          <cell r="D239" t="str">
            <v>物生地</v>
          </cell>
          <cell r="E239" t="str">
            <v>央青娜姆</v>
          </cell>
          <cell r="F239">
            <v>284.5</v>
          </cell>
          <cell r="G239">
            <v>89</v>
          </cell>
          <cell r="H239" t="str">
            <v>格绒燚西</v>
          </cell>
          <cell r="I239">
            <v>30</v>
          </cell>
          <cell r="J239" t="str">
            <v>赵云川</v>
          </cell>
          <cell r="K239">
            <v>42.5</v>
          </cell>
          <cell r="L239" t="str">
            <v>拉初</v>
          </cell>
          <cell r="M239">
            <v>21</v>
          </cell>
          <cell r="N239" t="str">
            <v>解超燕</v>
          </cell>
          <cell r="O239" t="str">
            <v/>
          </cell>
          <cell r="P239"/>
          <cell r="Q239">
            <v>44</v>
          </cell>
          <cell r="R239" t="str">
            <v>张弘</v>
          </cell>
          <cell r="S239" t="str">
            <v/>
          </cell>
          <cell r="T239"/>
          <cell r="U239">
            <v>58</v>
          </cell>
          <cell r="V239" t="str">
            <v>金贵</v>
          </cell>
          <cell r="W239" t="str">
            <v>物理类</v>
          </cell>
        </row>
        <row r="240">
          <cell r="B240" t="str">
            <v>G51342220070328111X</v>
          </cell>
          <cell r="C240">
            <v>6</v>
          </cell>
          <cell r="D240" t="str">
            <v>物化地</v>
          </cell>
          <cell r="E240" t="str">
            <v>安国锋</v>
          </cell>
          <cell r="F240">
            <v>575</v>
          </cell>
          <cell r="G240">
            <v>107</v>
          </cell>
          <cell r="H240" t="str">
            <v>陈光汇</v>
          </cell>
          <cell r="I240">
            <v>107</v>
          </cell>
          <cell r="J240" t="str">
            <v>央宗娜姆</v>
          </cell>
          <cell r="K240">
            <v>105</v>
          </cell>
          <cell r="L240" t="str">
            <v>张福琴</v>
          </cell>
          <cell r="M240">
            <v>68</v>
          </cell>
          <cell r="N240" t="str">
            <v>周峰</v>
          </cell>
          <cell r="O240">
            <v>95</v>
          </cell>
          <cell r="P240" t="str">
            <v>李荣鑫</v>
          </cell>
          <cell r="Q240" t="str">
            <v/>
          </cell>
          <cell r="R240"/>
          <cell r="S240" t="str">
            <v/>
          </cell>
          <cell r="T240"/>
          <cell r="U240">
            <v>93</v>
          </cell>
          <cell r="V240" t="str">
            <v>邓倩</v>
          </cell>
          <cell r="W240" t="str">
            <v>物理类</v>
          </cell>
        </row>
        <row r="241">
          <cell r="B241" t="str">
            <v>G513422200611021724</v>
          </cell>
          <cell r="C241">
            <v>6</v>
          </cell>
          <cell r="D241" t="str">
            <v>物化地</v>
          </cell>
          <cell r="E241" t="str">
            <v>赵雯婷</v>
          </cell>
          <cell r="F241">
            <v>520.5</v>
          </cell>
          <cell r="G241">
            <v>112</v>
          </cell>
          <cell r="H241" t="str">
            <v>陈光汇</v>
          </cell>
          <cell r="I241">
            <v>100</v>
          </cell>
          <cell r="J241" t="str">
            <v>央宗娜姆</v>
          </cell>
          <cell r="K241">
            <v>85.5</v>
          </cell>
          <cell r="L241" t="str">
            <v>张福琴</v>
          </cell>
          <cell r="M241">
            <v>41</v>
          </cell>
          <cell r="N241" t="str">
            <v>周峰</v>
          </cell>
          <cell r="O241">
            <v>91</v>
          </cell>
          <cell r="P241" t="str">
            <v>李荣鑫</v>
          </cell>
          <cell r="Q241" t="str">
            <v/>
          </cell>
          <cell r="R241"/>
          <cell r="S241" t="str">
            <v/>
          </cell>
          <cell r="T241"/>
          <cell r="U241">
            <v>91</v>
          </cell>
          <cell r="V241" t="str">
            <v>邓倩</v>
          </cell>
          <cell r="W241" t="str">
            <v>物理类</v>
          </cell>
        </row>
        <row r="242">
          <cell r="B242" t="str">
            <v>G51342220061230091X</v>
          </cell>
          <cell r="C242">
            <v>6</v>
          </cell>
          <cell r="D242" t="str">
            <v>物化地</v>
          </cell>
          <cell r="E242" t="str">
            <v>罗云兵</v>
          </cell>
          <cell r="F242">
            <v>504.5</v>
          </cell>
          <cell r="G242">
            <v>81</v>
          </cell>
          <cell r="H242" t="str">
            <v>陈光汇</v>
          </cell>
          <cell r="I242">
            <v>98</v>
          </cell>
          <cell r="J242" t="str">
            <v>央宗娜姆</v>
          </cell>
          <cell r="K242">
            <v>81.5</v>
          </cell>
          <cell r="L242" t="str">
            <v>张福琴</v>
          </cell>
          <cell r="M242">
            <v>76</v>
          </cell>
          <cell r="N242" t="str">
            <v>周峰</v>
          </cell>
          <cell r="O242">
            <v>83</v>
          </cell>
          <cell r="P242" t="str">
            <v>李荣鑫</v>
          </cell>
          <cell r="Q242" t="str">
            <v/>
          </cell>
          <cell r="R242"/>
          <cell r="S242" t="str">
            <v/>
          </cell>
          <cell r="T242"/>
          <cell r="U242">
            <v>85</v>
          </cell>
          <cell r="V242" t="str">
            <v>邓倩</v>
          </cell>
          <cell r="W242" t="str">
            <v>物理类</v>
          </cell>
        </row>
        <row r="243">
          <cell r="B243" t="str">
            <v>G513422200506126225</v>
          </cell>
          <cell r="C243">
            <v>6</v>
          </cell>
          <cell r="D243" t="str">
            <v>物化地</v>
          </cell>
          <cell r="E243" t="str">
            <v>杨友英</v>
          </cell>
          <cell r="F243">
            <v>490</v>
          </cell>
          <cell r="G243">
            <v>99</v>
          </cell>
          <cell r="H243" t="str">
            <v>陈光汇</v>
          </cell>
          <cell r="I243">
            <v>74</v>
          </cell>
          <cell r="J243" t="str">
            <v>央宗娜姆</v>
          </cell>
          <cell r="K243">
            <v>108</v>
          </cell>
          <cell r="L243" t="str">
            <v>张福琴</v>
          </cell>
          <cell r="M243">
            <v>51</v>
          </cell>
          <cell r="N243" t="str">
            <v>周峰</v>
          </cell>
          <cell r="O243">
            <v>76</v>
          </cell>
          <cell r="P243" t="str">
            <v>李荣鑫</v>
          </cell>
          <cell r="Q243" t="str">
            <v/>
          </cell>
          <cell r="R243"/>
          <cell r="S243" t="str">
            <v/>
          </cell>
          <cell r="T243"/>
          <cell r="U243">
            <v>82</v>
          </cell>
          <cell r="V243" t="str">
            <v>邓倩</v>
          </cell>
          <cell r="W243" t="str">
            <v>物理类</v>
          </cell>
        </row>
        <row r="244">
          <cell r="B244" t="str">
            <v>G513422200609151714</v>
          </cell>
          <cell r="C244">
            <v>6</v>
          </cell>
          <cell r="D244" t="str">
            <v>物化地</v>
          </cell>
          <cell r="E244" t="str">
            <v>刘欢</v>
          </cell>
          <cell r="F244">
            <v>489</v>
          </cell>
          <cell r="G244">
            <v>104</v>
          </cell>
          <cell r="H244" t="str">
            <v>陈光汇</v>
          </cell>
          <cell r="I244">
            <v>66</v>
          </cell>
          <cell r="J244" t="str">
            <v>央宗娜姆</v>
          </cell>
          <cell r="K244">
            <v>93</v>
          </cell>
          <cell r="L244" t="str">
            <v>张福琴</v>
          </cell>
          <cell r="M244">
            <v>54</v>
          </cell>
          <cell r="N244" t="str">
            <v>周峰</v>
          </cell>
          <cell r="O244">
            <v>87</v>
          </cell>
          <cell r="P244" t="str">
            <v>李荣鑫</v>
          </cell>
          <cell r="Q244" t="str">
            <v/>
          </cell>
          <cell r="R244"/>
          <cell r="S244" t="str">
            <v/>
          </cell>
          <cell r="T244"/>
          <cell r="U244">
            <v>85</v>
          </cell>
          <cell r="V244" t="str">
            <v>邓倩</v>
          </cell>
          <cell r="W244" t="str">
            <v>物理类</v>
          </cell>
        </row>
        <row r="245">
          <cell r="B245" t="str">
            <v>G513422200703060712</v>
          </cell>
          <cell r="C245">
            <v>6</v>
          </cell>
          <cell r="D245" t="str">
            <v>物化地</v>
          </cell>
          <cell r="E245" t="str">
            <v>郭允云</v>
          </cell>
          <cell r="F245">
            <v>485.5</v>
          </cell>
          <cell r="G245">
            <v>93</v>
          </cell>
          <cell r="H245" t="str">
            <v>陈光汇</v>
          </cell>
          <cell r="I245">
            <v>85</v>
          </cell>
          <cell r="J245" t="str">
            <v>央宗娜姆</v>
          </cell>
          <cell r="K245">
            <v>92.5</v>
          </cell>
          <cell r="L245" t="str">
            <v>张福琴</v>
          </cell>
          <cell r="M245">
            <v>38</v>
          </cell>
          <cell r="N245" t="str">
            <v>周峰</v>
          </cell>
          <cell r="O245">
            <v>87</v>
          </cell>
          <cell r="P245" t="str">
            <v>李荣鑫</v>
          </cell>
          <cell r="Q245" t="str">
            <v/>
          </cell>
          <cell r="R245"/>
          <cell r="S245" t="str">
            <v/>
          </cell>
          <cell r="T245"/>
          <cell r="U245">
            <v>90</v>
          </cell>
          <cell r="V245" t="str">
            <v>邓倩</v>
          </cell>
          <cell r="W245" t="str">
            <v>物理类</v>
          </cell>
        </row>
        <row r="246">
          <cell r="B246" t="str">
            <v>G513422200708152720</v>
          </cell>
          <cell r="C246">
            <v>6</v>
          </cell>
          <cell r="D246" t="str">
            <v>物化地</v>
          </cell>
          <cell r="E246" t="str">
            <v>王大英</v>
          </cell>
          <cell r="F246">
            <v>484.5</v>
          </cell>
          <cell r="G246">
            <v>109</v>
          </cell>
          <cell r="H246" t="str">
            <v>陈光汇</v>
          </cell>
          <cell r="I246">
            <v>82</v>
          </cell>
          <cell r="J246" t="str">
            <v>央宗娜姆</v>
          </cell>
          <cell r="K246">
            <v>62.5</v>
          </cell>
          <cell r="L246" t="str">
            <v>张福琴</v>
          </cell>
          <cell r="M246">
            <v>59</v>
          </cell>
          <cell r="N246" t="str">
            <v>周峰</v>
          </cell>
          <cell r="O246">
            <v>80</v>
          </cell>
          <cell r="P246" t="str">
            <v>李荣鑫</v>
          </cell>
          <cell r="Q246" t="str">
            <v/>
          </cell>
          <cell r="R246"/>
          <cell r="S246" t="str">
            <v/>
          </cell>
          <cell r="T246"/>
          <cell r="U246">
            <v>92</v>
          </cell>
          <cell r="V246" t="str">
            <v>邓倩</v>
          </cell>
          <cell r="W246" t="str">
            <v>物理类</v>
          </cell>
        </row>
        <row r="247">
          <cell r="B247" t="str">
            <v>G513422200608263415</v>
          </cell>
          <cell r="C247">
            <v>6</v>
          </cell>
          <cell r="D247" t="str">
            <v>物化地</v>
          </cell>
          <cell r="E247" t="str">
            <v>杜基次尔</v>
          </cell>
          <cell r="F247">
            <v>475.5</v>
          </cell>
          <cell r="G247">
            <v>85</v>
          </cell>
          <cell r="H247" t="str">
            <v>陈光汇</v>
          </cell>
          <cell r="I247">
            <v>97</v>
          </cell>
          <cell r="J247" t="str">
            <v>央宗娜姆</v>
          </cell>
          <cell r="K247">
            <v>56.5</v>
          </cell>
          <cell r="L247" t="str">
            <v>张福琴</v>
          </cell>
          <cell r="M247">
            <v>63</v>
          </cell>
          <cell r="N247" t="str">
            <v>周峰</v>
          </cell>
          <cell r="O247">
            <v>88</v>
          </cell>
          <cell r="P247" t="str">
            <v>李荣鑫</v>
          </cell>
          <cell r="Q247" t="str">
            <v/>
          </cell>
          <cell r="R247"/>
          <cell r="S247" t="str">
            <v/>
          </cell>
          <cell r="T247"/>
          <cell r="U247">
            <v>86</v>
          </cell>
          <cell r="V247" t="str">
            <v>邓倩</v>
          </cell>
          <cell r="W247" t="str">
            <v>物理类</v>
          </cell>
        </row>
        <row r="248">
          <cell r="B248" t="str">
            <v>G51342220070108071X</v>
          </cell>
          <cell r="C248">
            <v>6</v>
          </cell>
          <cell r="D248" t="str">
            <v>物化地</v>
          </cell>
          <cell r="E248" t="str">
            <v>马旦珠</v>
          </cell>
          <cell r="F248">
            <v>475</v>
          </cell>
          <cell r="G248">
            <v>96</v>
          </cell>
          <cell r="H248" t="str">
            <v>陈光汇</v>
          </cell>
          <cell r="I248">
            <v>74</v>
          </cell>
          <cell r="J248" t="str">
            <v>央宗娜姆</v>
          </cell>
          <cell r="K248">
            <v>92</v>
          </cell>
          <cell r="L248" t="str">
            <v>张福琴</v>
          </cell>
          <cell r="M248">
            <v>57</v>
          </cell>
          <cell r="N248" t="str">
            <v>周峰</v>
          </cell>
          <cell r="O248">
            <v>78</v>
          </cell>
          <cell r="P248" t="str">
            <v>李荣鑫</v>
          </cell>
          <cell r="Q248" t="str">
            <v/>
          </cell>
          <cell r="R248"/>
          <cell r="S248" t="str">
            <v/>
          </cell>
          <cell r="T248"/>
          <cell r="U248">
            <v>78</v>
          </cell>
          <cell r="V248" t="str">
            <v>邓倩</v>
          </cell>
          <cell r="W248" t="str">
            <v>物理类</v>
          </cell>
        </row>
        <row r="249">
          <cell r="B249" t="str">
            <v>G513422200510016424</v>
          </cell>
          <cell r="C249">
            <v>6</v>
          </cell>
          <cell r="D249" t="str">
            <v>物化地</v>
          </cell>
          <cell r="E249" t="str">
            <v>格绒群宗</v>
          </cell>
          <cell r="F249">
            <v>462.5</v>
          </cell>
          <cell r="G249">
            <v>101</v>
          </cell>
          <cell r="H249" t="str">
            <v>陈光汇</v>
          </cell>
          <cell r="I249">
            <v>86</v>
          </cell>
          <cell r="J249" t="str">
            <v>央宗娜姆</v>
          </cell>
          <cell r="K249">
            <v>82.5</v>
          </cell>
          <cell r="L249" t="str">
            <v>张福琴</v>
          </cell>
          <cell r="M249">
            <v>50</v>
          </cell>
          <cell r="N249" t="str">
            <v>周峰</v>
          </cell>
          <cell r="O249">
            <v>65</v>
          </cell>
          <cell r="P249" t="str">
            <v>李荣鑫</v>
          </cell>
          <cell r="Q249" t="str">
            <v/>
          </cell>
          <cell r="R249"/>
          <cell r="S249" t="str">
            <v/>
          </cell>
          <cell r="T249"/>
          <cell r="U249">
            <v>78</v>
          </cell>
          <cell r="V249" t="str">
            <v>邓倩</v>
          </cell>
          <cell r="W249" t="str">
            <v>物理类</v>
          </cell>
        </row>
        <row r="250">
          <cell r="B250" t="str">
            <v>G513422200601150047</v>
          </cell>
          <cell r="C250">
            <v>6</v>
          </cell>
          <cell r="D250" t="str">
            <v>物化地</v>
          </cell>
          <cell r="E250" t="str">
            <v>任登秀</v>
          </cell>
          <cell r="F250">
            <v>462</v>
          </cell>
          <cell r="G250">
            <v>101</v>
          </cell>
          <cell r="H250" t="str">
            <v>陈光汇</v>
          </cell>
          <cell r="I250">
            <v>74</v>
          </cell>
          <cell r="J250" t="str">
            <v>央宗娜姆</v>
          </cell>
          <cell r="K250">
            <v>87</v>
          </cell>
          <cell r="L250" t="str">
            <v>张福琴</v>
          </cell>
          <cell r="M250">
            <v>45</v>
          </cell>
          <cell r="N250" t="str">
            <v>周峰</v>
          </cell>
          <cell r="O250">
            <v>78</v>
          </cell>
          <cell r="P250" t="str">
            <v>李荣鑫</v>
          </cell>
          <cell r="Q250" t="str">
            <v/>
          </cell>
          <cell r="R250"/>
          <cell r="S250" t="str">
            <v/>
          </cell>
          <cell r="T250"/>
          <cell r="U250">
            <v>77</v>
          </cell>
          <cell r="V250" t="str">
            <v>邓倩</v>
          </cell>
          <cell r="W250" t="str">
            <v>物理类</v>
          </cell>
        </row>
        <row r="251">
          <cell r="B251" t="str">
            <v>G513422200601011944</v>
          </cell>
          <cell r="C251">
            <v>6</v>
          </cell>
          <cell r="D251" t="str">
            <v>物化地</v>
          </cell>
          <cell r="E251" t="str">
            <v>马贵英</v>
          </cell>
          <cell r="F251">
            <v>454.5</v>
          </cell>
          <cell r="G251">
            <v>102</v>
          </cell>
          <cell r="H251" t="str">
            <v>陈光汇</v>
          </cell>
          <cell r="I251">
            <v>83</v>
          </cell>
          <cell r="J251" t="str">
            <v>央宗娜姆</v>
          </cell>
          <cell r="K251">
            <v>90.5</v>
          </cell>
          <cell r="L251" t="str">
            <v>张福琴</v>
          </cell>
          <cell r="M251">
            <v>39</v>
          </cell>
          <cell r="N251" t="str">
            <v>周峰</v>
          </cell>
          <cell r="O251">
            <v>72</v>
          </cell>
          <cell r="P251" t="str">
            <v>李荣鑫</v>
          </cell>
          <cell r="Q251" t="str">
            <v/>
          </cell>
          <cell r="R251"/>
          <cell r="S251" t="str">
            <v/>
          </cell>
          <cell r="T251"/>
          <cell r="U251">
            <v>68</v>
          </cell>
          <cell r="V251" t="str">
            <v>邓倩</v>
          </cell>
          <cell r="W251" t="str">
            <v>物理类</v>
          </cell>
        </row>
        <row r="252">
          <cell r="B252" t="str">
            <v>G513422200405107017</v>
          </cell>
          <cell r="C252">
            <v>6</v>
          </cell>
          <cell r="D252" t="str">
            <v>物化地</v>
          </cell>
          <cell r="E252" t="str">
            <v>鲁绒翁丁</v>
          </cell>
          <cell r="F252">
            <v>450</v>
          </cell>
          <cell r="G252">
            <v>96</v>
          </cell>
          <cell r="H252" t="str">
            <v>陈光汇</v>
          </cell>
          <cell r="I252">
            <v>71</v>
          </cell>
          <cell r="J252" t="str">
            <v>央宗娜姆</v>
          </cell>
          <cell r="K252">
            <v>73</v>
          </cell>
          <cell r="L252" t="str">
            <v>张福琴</v>
          </cell>
          <cell r="M252">
            <v>49</v>
          </cell>
          <cell r="N252" t="str">
            <v>周峰</v>
          </cell>
          <cell r="O252">
            <v>81</v>
          </cell>
          <cell r="P252" t="str">
            <v>李荣鑫</v>
          </cell>
          <cell r="Q252" t="str">
            <v/>
          </cell>
          <cell r="R252"/>
          <cell r="S252" t="str">
            <v/>
          </cell>
          <cell r="T252"/>
          <cell r="U252">
            <v>80</v>
          </cell>
          <cell r="V252" t="str">
            <v>邓倩</v>
          </cell>
          <cell r="W252" t="str">
            <v>物理类</v>
          </cell>
        </row>
        <row r="253">
          <cell r="B253" t="str">
            <v>G513422200612245615</v>
          </cell>
          <cell r="C253">
            <v>6</v>
          </cell>
          <cell r="D253" t="str">
            <v>物化地</v>
          </cell>
          <cell r="E253" t="str">
            <v>伍金旦珠</v>
          </cell>
          <cell r="F253">
            <v>449.5</v>
          </cell>
          <cell r="G253">
            <v>99</v>
          </cell>
          <cell r="H253" t="str">
            <v>陈光汇</v>
          </cell>
          <cell r="I253">
            <v>83</v>
          </cell>
          <cell r="J253" t="str">
            <v>央宗娜姆</v>
          </cell>
          <cell r="K253">
            <v>65.5</v>
          </cell>
          <cell r="L253" t="str">
            <v>张福琴</v>
          </cell>
          <cell r="M253">
            <v>40</v>
          </cell>
          <cell r="N253" t="str">
            <v>周峰</v>
          </cell>
          <cell r="O253">
            <v>70</v>
          </cell>
          <cell r="P253" t="str">
            <v>李荣鑫</v>
          </cell>
          <cell r="Q253" t="str">
            <v/>
          </cell>
          <cell r="R253"/>
          <cell r="S253" t="str">
            <v/>
          </cell>
          <cell r="T253"/>
          <cell r="U253">
            <v>92</v>
          </cell>
          <cell r="V253" t="str">
            <v>邓倩</v>
          </cell>
          <cell r="W253" t="str">
            <v>物理类</v>
          </cell>
        </row>
        <row r="254">
          <cell r="B254" t="str">
            <v>G513422200608204028</v>
          </cell>
          <cell r="C254">
            <v>6</v>
          </cell>
          <cell r="D254" t="str">
            <v>物化地</v>
          </cell>
          <cell r="E254" t="str">
            <v>刘洛青</v>
          </cell>
          <cell r="F254">
            <v>445.5</v>
          </cell>
          <cell r="G254">
            <v>93</v>
          </cell>
          <cell r="H254" t="str">
            <v>陈光汇</v>
          </cell>
          <cell r="I254">
            <v>70</v>
          </cell>
          <cell r="J254" t="str">
            <v>央宗娜姆</v>
          </cell>
          <cell r="K254">
            <v>78.5</v>
          </cell>
          <cell r="L254" t="str">
            <v>张福琴</v>
          </cell>
          <cell r="M254">
            <v>44</v>
          </cell>
          <cell r="N254" t="str">
            <v>周峰</v>
          </cell>
          <cell r="O254">
            <v>71</v>
          </cell>
          <cell r="P254" t="str">
            <v>李荣鑫</v>
          </cell>
          <cell r="Q254" t="str">
            <v/>
          </cell>
          <cell r="R254"/>
          <cell r="S254" t="str">
            <v/>
          </cell>
          <cell r="T254"/>
          <cell r="U254">
            <v>89</v>
          </cell>
          <cell r="V254" t="str">
            <v>邓倩</v>
          </cell>
          <cell r="W254" t="str">
            <v>物理类</v>
          </cell>
        </row>
        <row r="255">
          <cell r="B255" t="str">
            <v>G513422200611072126</v>
          </cell>
          <cell r="C255">
            <v>6</v>
          </cell>
          <cell r="D255" t="str">
            <v>物化地</v>
          </cell>
          <cell r="E255" t="str">
            <v>古小珍</v>
          </cell>
          <cell r="F255">
            <v>444.5</v>
          </cell>
          <cell r="G255">
            <v>91</v>
          </cell>
          <cell r="H255" t="str">
            <v>陈光汇</v>
          </cell>
          <cell r="I255">
            <v>64</v>
          </cell>
          <cell r="J255" t="str">
            <v>央宗娜姆</v>
          </cell>
          <cell r="K255">
            <v>86.5</v>
          </cell>
          <cell r="L255" t="str">
            <v>张福琴</v>
          </cell>
          <cell r="M255">
            <v>49</v>
          </cell>
          <cell r="N255" t="str">
            <v>周峰</v>
          </cell>
          <cell r="O255">
            <v>71</v>
          </cell>
          <cell r="P255" t="str">
            <v>李荣鑫</v>
          </cell>
          <cell r="Q255" t="str">
            <v/>
          </cell>
          <cell r="R255"/>
          <cell r="S255" t="str">
            <v/>
          </cell>
          <cell r="T255"/>
          <cell r="U255">
            <v>83</v>
          </cell>
          <cell r="V255" t="str">
            <v>邓倩</v>
          </cell>
          <cell r="W255" t="str">
            <v>物理类</v>
          </cell>
        </row>
        <row r="256">
          <cell r="B256" t="str">
            <v>G51342220081215681X</v>
          </cell>
          <cell r="C256">
            <v>6</v>
          </cell>
          <cell r="D256" t="str">
            <v>物化地</v>
          </cell>
          <cell r="E256" t="str">
            <v>扎西尼玛</v>
          </cell>
          <cell r="F256">
            <v>432</v>
          </cell>
          <cell r="G256">
            <v>83</v>
          </cell>
          <cell r="H256" t="str">
            <v>陈光汇</v>
          </cell>
          <cell r="I256">
            <v>69</v>
          </cell>
          <cell r="J256" t="str">
            <v>央宗娜姆</v>
          </cell>
          <cell r="K256">
            <v>74</v>
          </cell>
          <cell r="L256" t="str">
            <v>张福琴</v>
          </cell>
          <cell r="M256">
            <v>49</v>
          </cell>
          <cell r="N256" t="str">
            <v>周峰</v>
          </cell>
          <cell r="O256">
            <v>79</v>
          </cell>
          <cell r="P256" t="str">
            <v>李荣鑫</v>
          </cell>
          <cell r="Q256" t="str">
            <v/>
          </cell>
          <cell r="R256"/>
          <cell r="S256" t="str">
            <v/>
          </cell>
          <cell r="T256"/>
          <cell r="U256">
            <v>78</v>
          </cell>
          <cell r="V256" t="str">
            <v>邓倩</v>
          </cell>
          <cell r="W256" t="str">
            <v>物理类</v>
          </cell>
        </row>
        <row r="257">
          <cell r="B257" t="str">
            <v>G513427200607084222</v>
          </cell>
          <cell r="C257">
            <v>6</v>
          </cell>
          <cell r="D257" t="str">
            <v>物化地</v>
          </cell>
          <cell r="E257" t="str">
            <v>杨永春</v>
          </cell>
          <cell r="F257">
            <v>431.5</v>
          </cell>
          <cell r="G257">
            <v>90</v>
          </cell>
          <cell r="H257" t="str">
            <v>陈光汇</v>
          </cell>
          <cell r="I257">
            <v>50</v>
          </cell>
          <cell r="J257" t="str">
            <v>央宗娜姆</v>
          </cell>
          <cell r="K257">
            <v>84.5</v>
          </cell>
          <cell r="L257" t="str">
            <v>张福琴</v>
          </cell>
          <cell r="M257">
            <v>39</v>
          </cell>
          <cell r="N257" t="str">
            <v>周峰</v>
          </cell>
          <cell r="O257">
            <v>80</v>
          </cell>
          <cell r="P257" t="str">
            <v>李荣鑫</v>
          </cell>
          <cell r="Q257" t="str">
            <v/>
          </cell>
          <cell r="R257"/>
          <cell r="S257" t="str">
            <v/>
          </cell>
          <cell r="T257"/>
          <cell r="U257">
            <v>88</v>
          </cell>
          <cell r="V257" t="str">
            <v>邓倩</v>
          </cell>
          <cell r="W257" t="str">
            <v>物理类</v>
          </cell>
        </row>
        <row r="258">
          <cell r="B258" t="str">
            <v>G513422200501032713</v>
          </cell>
          <cell r="C258">
            <v>6</v>
          </cell>
          <cell r="D258" t="str">
            <v>物化地</v>
          </cell>
          <cell r="E258" t="str">
            <v>杨顺杰</v>
          </cell>
          <cell r="F258">
            <v>430.5</v>
          </cell>
          <cell r="G258">
            <v>88</v>
          </cell>
          <cell r="H258" t="str">
            <v>陈光汇</v>
          </cell>
          <cell r="I258">
            <v>58</v>
          </cell>
          <cell r="J258" t="str">
            <v>央宗娜姆</v>
          </cell>
          <cell r="K258">
            <v>87.5</v>
          </cell>
          <cell r="L258" t="str">
            <v>张福琴</v>
          </cell>
          <cell r="M258">
            <v>39</v>
          </cell>
          <cell r="N258" t="str">
            <v>周峰</v>
          </cell>
          <cell r="O258">
            <v>73</v>
          </cell>
          <cell r="P258" t="str">
            <v>李荣鑫</v>
          </cell>
          <cell r="Q258" t="str">
            <v/>
          </cell>
          <cell r="R258"/>
          <cell r="S258" t="str">
            <v/>
          </cell>
          <cell r="T258"/>
          <cell r="U258">
            <v>85</v>
          </cell>
          <cell r="V258" t="str">
            <v>邓倩</v>
          </cell>
          <cell r="W258" t="str">
            <v>物理类</v>
          </cell>
        </row>
        <row r="259">
          <cell r="B259" t="str">
            <v>G513422200407202923</v>
          </cell>
          <cell r="C259">
            <v>6</v>
          </cell>
          <cell r="D259" t="str">
            <v>物化地</v>
          </cell>
          <cell r="E259" t="str">
            <v>苏龙英</v>
          </cell>
          <cell r="F259">
            <v>428</v>
          </cell>
          <cell r="G259">
            <v>97</v>
          </cell>
          <cell r="H259" t="str">
            <v>陈光汇</v>
          </cell>
          <cell r="I259">
            <v>73</v>
          </cell>
          <cell r="J259" t="str">
            <v>央宗娜姆</v>
          </cell>
          <cell r="K259">
            <v>88</v>
          </cell>
          <cell r="L259" t="str">
            <v>张福琴</v>
          </cell>
          <cell r="M259">
            <v>26</v>
          </cell>
          <cell r="N259" t="str">
            <v>周峰</v>
          </cell>
          <cell r="O259">
            <v>80</v>
          </cell>
          <cell r="P259" t="str">
            <v>李荣鑫</v>
          </cell>
          <cell r="Q259" t="str">
            <v/>
          </cell>
          <cell r="R259"/>
          <cell r="S259" t="str">
            <v/>
          </cell>
          <cell r="T259"/>
          <cell r="U259">
            <v>64</v>
          </cell>
          <cell r="V259" t="str">
            <v>邓倩</v>
          </cell>
          <cell r="W259" t="str">
            <v>物理类</v>
          </cell>
        </row>
        <row r="260">
          <cell r="B260" t="str">
            <v>G513422200407107010</v>
          </cell>
          <cell r="C260">
            <v>6</v>
          </cell>
          <cell r="D260" t="str">
            <v>物化地</v>
          </cell>
          <cell r="E260" t="str">
            <v>丁争杜基</v>
          </cell>
          <cell r="F260">
            <v>421.5</v>
          </cell>
          <cell r="G260">
            <v>95</v>
          </cell>
          <cell r="H260" t="str">
            <v>陈光汇</v>
          </cell>
          <cell r="I260">
            <v>50</v>
          </cell>
          <cell r="J260" t="str">
            <v>央宗娜姆</v>
          </cell>
          <cell r="K260">
            <v>52.5</v>
          </cell>
          <cell r="L260" t="str">
            <v>张福琴</v>
          </cell>
          <cell r="M260">
            <v>39</v>
          </cell>
          <cell r="N260" t="str">
            <v>周峰</v>
          </cell>
          <cell r="O260">
            <v>91</v>
          </cell>
          <cell r="P260" t="str">
            <v>李荣鑫</v>
          </cell>
          <cell r="Q260" t="str">
            <v/>
          </cell>
          <cell r="R260"/>
          <cell r="S260" t="str">
            <v/>
          </cell>
          <cell r="T260"/>
          <cell r="U260">
            <v>94</v>
          </cell>
          <cell r="V260" t="str">
            <v>邓倩</v>
          </cell>
          <cell r="W260" t="str">
            <v>物理类</v>
          </cell>
        </row>
        <row r="261">
          <cell r="B261" t="str">
            <v>G513422200412053424</v>
          </cell>
          <cell r="C261">
            <v>6</v>
          </cell>
          <cell r="D261" t="str">
            <v>物化地</v>
          </cell>
          <cell r="E261" t="str">
            <v>姜玲</v>
          </cell>
          <cell r="F261">
            <v>420.5</v>
          </cell>
          <cell r="G261">
            <v>85</v>
          </cell>
          <cell r="H261" t="str">
            <v>陈光汇</v>
          </cell>
          <cell r="I261">
            <v>56</v>
          </cell>
          <cell r="J261" t="str">
            <v>央宗娜姆</v>
          </cell>
          <cell r="K261">
            <v>87.5</v>
          </cell>
          <cell r="L261" t="str">
            <v>张福琴</v>
          </cell>
          <cell r="M261">
            <v>39</v>
          </cell>
          <cell r="N261" t="str">
            <v>周峰</v>
          </cell>
          <cell r="O261">
            <v>70</v>
          </cell>
          <cell r="P261" t="str">
            <v>李荣鑫</v>
          </cell>
          <cell r="Q261" t="str">
            <v/>
          </cell>
          <cell r="R261"/>
          <cell r="S261" t="str">
            <v/>
          </cell>
          <cell r="T261"/>
          <cell r="U261">
            <v>83</v>
          </cell>
          <cell r="V261" t="str">
            <v>邓倩</v>
          </cell>
          <cell r="W261" t="str">
            <v>物理类</v>
          </cell>
        </row>
        <row r="262">
          <cell r="B262" t="str">
            <v>G513422200607061328</v>
          </cell>
          <cell r="C262">
            <v>6</v>
          </cell>
          <cell r="D262" t="str">
            <v>物化地</v>
          </cell>
          <cell r="E262" t="str">
            <v>杨英</v>
          </cell>
          <cell r="F262">
            <v>420</v>
          </cell>
          <cell r="G262">
            <v>101</v>
          </cell>
          <cell r="H262" t="str">
            <v>陈光汇</v>
          </cell>
          <cell r="I262">
            <v>67</v>
          </cell>
          <cell r="J262" t="str">
            <v>央宗娜姆</v>
          </cell>
          <cell r="K262">
            <v>70</v>
          </cell>
          <cell r="L262" t="str">
            <v>张福琴</v>
          </cell>
          <cell r="M262">
            <v>37</v>
          </cell>
          <cell r="N262" t="str">
            <v>周峰</v>
          </cell>
          <cell r="O262">
            <v>65</v>
          </cell>
          <cell r="P262" t="str">
            <v>李荣鑫</v>
          </cell>
          <cell r="Q262" t="str">
            <v/>
          </cell>
          <cell r="R262"/>
          <cell r="S262" t="str">
            <v/>
          </cell>
          <cell r="T262"/>
          <cell r="U262">
            <v>80</v>
          </cell>
          <cell r="V262" t="str">
            <v>邓倩</v>
          </cell>
          <cell r="W262" t="str">
            <v>物理类</v>
          </cell>
        </row>
        <row r="263">
          <cell r="B263" t="str">
            <v>G513422200609044425</v>
          </cell>
          <cell r="C263">
            <v>6</v>
          </cell>
          <cell r="D263" t="str">
            <v>物化地</v>
          </cell>
          <cell r="E263" t="str">
            <v>何建英</v>
          </cell>
          <cell r="F263">
            <v>414</v>
          </cell>
          <cell r="G263">
            <v>87</v>
          </cell>
          <cell r="H263" t="str">
            <v>陈光汇</v>
          </cell>
          <cell r="I263">
            <v>66</v>
          </cell>
          <cell r="J263" t="str">
            <v>央宗娜姆</v>
          </cell>
          <cell r="K263">
            <v>81</v>
          </cell>
          <cell r="L263" t="str">
            <v>张福琴</v>
          </cell>
          <cell r="M263">
            <v>28</v>
          </cell>
          <cell r="N263" t="str">
            <v>周峰</v>
          </cell>
          <cell r="O263">
            <v>79</v>
          </cell>
          <cell r="P263" t="str">
            <v>李荣鑫</v>
          </cell>
          <cell r="Q263" t="str">
            <v/>
          </cell>
          <cell r="R263"/>
          <cell r="S263" t="str">
            <v/>
          </cell>
          <cell r="T263"/>
          <cell r="U263">
            <v>73</v>
          </cell>
          <cell r="V263" t="str">
            <v>邓倩</v>
          </cell>
          <cell r="W263" t="str">
            <v>物理类</v>
          </cell>
        </row>
        <row r="264">
          <cell r="B264" t="str">
            <v>G51342220061213072X</v>
          </cell>
          <cell r="C264">
            <v>6</v>
          </cell>
          <cell r="D264" t="str">
            <v>物化地</v>
          </cell>
          <cell r="E264" t="str">
            <v>马文珍</v>
          </cell>
          <cell r="F264">
            <v>403</v>
          </cell>
          <cell r="G264">
            <v>90</v>
          </cell>
          <cell r="H264" t="str">
            <v>陈光汇</v>
          </cell>
          <cell r="I264">
            <v>60</v>
          </cell>
          <cell r="J264" t="str">
            <v>央宗娜姆</v>
          </cell>
          <cell r="K264">
            <v>64</v>
          </cell>
          <cell r="L264" t="str">
            <v>张福琴</v>
          </cell>
          <cell r="M264">
            <v>36</v>
          </cell>
          <cell r="N264" t="str">
            <v>周峰</v>
          </cell>
          <cell r="O264">
            <v>73</v>
          </cell>
          <cell r="P264" t="str">
            <v>李荣鑫</v>
          </cell>
          <cell r="Q264" t="str">
            <v/>
          </cell>
          <cell r="R264"/>
          <cell r="S264" t="str">
            <v/>
          </cell>
          <cell r="T264"/>
          <cell r="U264">
            <v>80</v>
          </cell>
          <cell r="V264" t="str">
            <v>邓倩</v>
          </cell>
          <cell r="W264" t="str">
            <v>物理类</v>
          </cell>
        </row>
        <row r="265">
          <cell r="B265" t="str">
            <v>G513423200709210044</v>
          </cell>
          <cell r="C265">
            <v>6</v>
          </cell>
          <cell r="D265" t="str">
            <v>物化地</v>
          </cell>
          <cell r="E265" t="str">
            <v>陈赟</v>
          </cell>
          <cell r="F265">
            <v>398.5</v>
          </cell>
          <cell r="G265">
            <v>101</v>
          </cell>
          <cell r="H265" t="str">
            <v>陈光汇</v>
          </cell>
          <cell r="I265">
            <v>50</v>
          </cell>
          <cell r="J265" t="str">
            <v>央宗娜姆</v>
          </cell>
          <cell r="K265">
            <v>72.5</v>
          </cell>
          <cell r="L265" t="str">
            <v>张福琴</v>
          </cell>
          <cell r="M265">
            <v>35</v>
          </cell>
          <cell r="N265" t="str">
            <v>周峰</v>
          </cell>
          <cell r="O265">
            <v>60</v>
          </cell>
          <cell r="P265" t="str">
            <v>李荣鑫</v>
          </cell>
          <cell r="Q265" t="str">
            <v/>
          </cell>
          <cell r="R265"/>
          <cell r="S265" t="str">
            <v/>
          </cell>
          <cell r="T265"/>
          <cell r="U265">
            <v>80</v>
          </cell>
          <cell r="V265" t="str">
            <v>邓倩</v>
          </cell>
          <cell r="W265" t="str">
            <v>物理类</v>
          </cell>
        </row>
        <row r="266">
          <cell r="B266" t="str">
            <v>G510322200505243499</v>
          </cell>
          <cell r="C266">
            <v>6</v>
          </cell>
          <cell r="D266" t="str">
            <v>物化地</v>
          </cell>
          <cell r="E266" t="str">
            <v>刘钧</v>
          </cell>
          <cell r="F266">
            <v>398</v>
          </cell>
          <cell r="G266">
            <v>92</v>
          </cell>
          <cell r="H266" t="str">
            <v>陈光汇</v>
          </cell>
          <cell r="I266">
            <v>37</v>
          </cell>
          <cell r="J266" t="str">
            <v>央宗娜姆</v>
          </cell>
          <cell r="K266">
            <v>95</v>
          </cell>
          <cell r="L266" t="str">
            <v>张福琴</v>
          </cell>
          <cell r="M266">
            <v>37</v>
          </cell>
          <cell r="N266" t="str">
            <v>周峰</v>
          </cell>
          <cell r="O266">
            <v>72</v>
          </cell>
          <cell r="P266" t="str">
            <v>李荣鑫</v>
          </cell>
          <cell r="Q266" t="str">
            <v/>
          </cell>
          <cell r="R266"/>
          <cell r="S266" t="str">
            <v/>
          </cell>
          <cell r="T266"/>
          <cell r="U266">
            <v>65</v>
          </cell>
          <cell r="V266" t="str">
            <v>邓倩</v>
          </cell>
          <cell r="W266" t="str">
            <v>物理类</v>
          </cell>
        </row>
        <row r="267">
          <cell r="B267" t="str">
            <v>G513422200509212321</v>
          </cell>
          <cell r="C267">
            <v>6</v>
          </cell>
          <cell r="D267" t="str">
            <v>物化地</v>
          </cell>
          <cell r="E267" t="str">
            <v>罗国建</v>
          </cell>
          <cell r="F267">
            <v>398</v>
          </cell>
          <cell r="G267">
            <v>94</v>
          </cell>
          <cell r="H267" t="str">
            <v>陈光汇</v>
          </cell>
          <cell r="I267">
            <v>62</v>
          </cell>
          <cell r="J267" t="str">
            <v>央宗娜姆</v>
          </cell>
          <cell r="K267">
            <v>53</v>
          </cell>
          <cell r="L267" t="str">
            <v>张福琴</v>
          </cell>
          <cell r="M267">
            <v>46</v>
          </cell>
          <cell r="N267" t="str">
            <v>周峰</v>
          </cell>
          <cell r="O267">
            <v>70</v>
          </cell>
          <cell r="P267" t="str">
            <v>李荣鑫</v>
          </cell>
          <cell r="Q267" t="str">
            <v/>
          </cell>
          <cell r="R267"/>
          <cell r="S267" t="str">
            <v/>
          </cell>
          <cell r="T267"/>
          <cell r="U267">
            <v>73</v>
          </cell>
          <cell r="V267" t="str">
            <v>邓倩</v>
          </cell>
          <cell r="W267" t="str">
            <v>物理类</v>
          </cell>
        </row>
        <row r="268">
          <cell r="B268" t="str">
            <v>G513422200406040926</v>
          </cell>
          <cell r="C268">
            <v>6</v>
          </cell>
          <cell r="D268" t="str">
            <v>物化地</v>
          </cell>
          <cell r="E268" t="str">
            <v>项依萍</v>
          </cell>
          <cell r="F268">
            <v>397</v>
          </cell>
          <cell r="G268">
            <v>84</v>
          </cell>
          <cell r="H268" t="str">
            <v>陈光汇</v>
          </cell>
          <cell r="I268">
            <v>59</v>
          </cell>
          <cell r="J268" t="str">
            <v>央宗娜姆</v>
          </cell>
          <cell r="K268">
            <v>81</v>
          </cell>
          <cell r="L268" t="str">
            <v>张福琴</v>
          </cell>
          <cell r="M268">
            <v>32</v>
          </cell>
          <cell r="N268" t="str">
            <v>周峰</v>
          </cell>
          <cell r="O268">
            <v>59</v>
          </cell>
          <cell r="P268" t="str">
            <v>李荣鑫</v>
          </cell>
          <cell r="Q268" t="str">
            <v/>
          </cell>
          <cell r="R268"/>
          <cell r="S268" t="str">
            <v/>
          </cell>
          <cell r="T268"/>
          <cell r="U268">
            <v>82</v>
          </cell>
          <cell r="V268" t="str">
            <v>邓倩</v>
          </cell>
          <cell r="W268" t="str">
            <v>物理类</v>
          </cell>
        </row>
        <row r="269">
          <cell r="B269" t="str">
            <v>G513422200601131110</v>
          </cell>
          <cell r="C269">
            <v>6</v>
          </cell>
          <cell r="D269" t="str">
            <v>物化地</v>
          </cell>
          <cell r="E269" t="str">
            <v>吕志强</v>
          </cell>
          <cell r="F269">
            <v>387</v>
          </cell>
          <cell r="G269">
            <v>94</v>
          </cell>
          <cell r="H269" t="str">
            <v>陈光汇</v>
          </cell>
          <cell r="I269">
            <v>52</v>
          </cell>
          <cell r="J269" t="str">
            <v>央宗娜姆</v>
          </cell>
          <cell r="K269">
            <v>36</v>
          </cell>
          <cell r="L269" t="str">
            <v>张福琴</v>
          </cell>
          <cell r="M269">
            <v>33</v>
          </cell>
          <cell r="N269" t="str">
            <v>周峰</v>
          </cell>
          <cell r="O269">
            <v>77</v>
          </cell>
          <cell r="P269" t="str">
            <v>李荣鑫</v>
          </cell>
          <cell r="Q269" t="str">
            <v/>
          </cell>
          <cell r="R269"/>
          <cell r="S269" t="str">
            <v/>
          </cell>
          <cell r="T269"/>
          <cell r="U269">
            <v>95</v>
          </cell>
          <cell r="V269" t="str">
            <v>邓倩</v>
          </cell>
          <cell r="W269" t="str">
            <v>物理类</v>
          </cell>
        </row>
        <row r="270">
          <cell r="B270" t="str">
            <v>G51342220061012481X</v>
          </cell>
          <cell r="C270">
            <v>6</v>
          </cell>
          <cell r="D270" t="str">
            <v>物化地</v>
          </cell>
          <cell r="E270" t="str">
            <v>杜基偏初</v>
          </cell>
          <cell r="F270">
            <v>387</v>
          </cell>
          <cell r="G270">
            <v>87</v>
          </cell>
          <cell r="H270" t="str">
            <v>陈光汇</v>
          </cell>
          <cell r="I270">
            <v>57</v>
          </cell>
          <cell r="J270" t="str">
            <v>央宗娜姆</v>
          </cell>
          <cell r="K270">
            <v>68</v>
          </cell>
          <cell r="L270" t="str">
            <v>张福琴</v>
          </cell>
          <cell r="M270">
            <v>37</v>
          </cell>
          <cell r="N270" t="str">
            <v>周峰</v>
          </cell>
          <cell r="O270">
            <v>65</v>
          </cell>
          <cell r="P270" t="str">
            <v>李荣鑫</v>
          </cell>
          <cell r="Q270" t="str">
            <v/>
          </cell>
          <cell r="R270"/>
          <cell r="S270" t="str">
            <v/>
          </cell>
          <cell r="T270"/>
          <cell r="U270">
            <v>73</v>
          </cell>
          <cell r="V270" t="str">
            <v>邓倩</v>
          </cell>
          <cell r="W270" t="str">
            <v>物理类</v>
          </cell>
        </row>
        <row r="271">
          <cell r="B271" t="str">
            <v>G513422200710166224</v>
          </cell>
          <cell r="C271">
            <v>6</v>
          </cell>
          <cell r="D271" t="str">
            <v>物化地</v>
          </cell>
          <cell r="E271" t="str">
            <v>蔡明莉</v>
          </cell>
          <cell r="F271">
            <v>385.5</v>
          </cell>
          <cell r="G271">
            <v>99</v>
          </cell>
          <cell r="H271" t="str">
            <v>陈光汇</v>
          </cell>
          <cell r="I271">
            <v>69</v>
          </cell>
          <cell r="J271" t="str">
            <v>央宗娜姆</v>
          </cell>
          <cell r="K271">
            <v>49.5</v>
          </cell>
          <cell r="L271" t="str">
            <v>张福琴</v>
          </cell>
          <cell r="M271">
            <v>29</v>
          </cell>
          <cell r="N271" t="str">
            <v>周峰</v>
          </cell>
          <cell r="O271">
            <v>66</v>
          </cell>
          <cell r="P271" t="str">
            <v>李荣鑫</v>
          </cell>
          <cell r="Q271" t="str">
            <v/>
          </cell>
          <cell r="R271"/>
          <cell r="S271" t="str">
            <v/>
          </cell>
          <cell r="T271"/>
          <cell r="U271">
            <v>73</v>
          </cell>
          <cell r="V271" t="str">
            <v>邓倩</v>
          </cell>
          <cell r="W271" t="str">
            <v>物理类</v>
          </cell>
        </row>
        <row r="272">
          <cell r="B272" t="str">
            <v>G513422200504024217</v>
          </cell>
          <cell r="C272">
            <v>6</v>
          </cell>
          <cell r="D272" t="str">
            <v>物化地</v>
          </cell>
          <cell r="E272" t="str">
            <v>甲阿</v>
          </cell>
          <cell r="F272">
            <v>385</v>
          </cell>
          <cell r="G272">
            <v>95</v>
          </cell>
          <cell r="H272" t="str">
            <v>陈光汇</v>
          </cell>
          <cell r="I272">
            <v>44</v>
          </cell>
          <cell r="J272" t="str">
            <v>央宗娜姆</v>
          </cell>
          <cell r="K272">
            <v>90</v>
          </cell>
          <cell r="L272" t="str">
            <v>张福琴</v>
          </cell>
          <cell r="M272">
            <v>26</v>
          </cell>
          <cell r="N272" t="str">
            <v>周峰</v>
          </cell>
          <cell r="O272">
            <v>54</v>
          </cell>
          <cell r="P272" t="str">
            <v>李荣鑫</v>
          </cell>
          <cell r="Q272" t="str">
            <v/>
          </cell>
          <cell r="R272"/>
          <cell r="S272" t="str">
            <v/>
          </cell>
          <cell r="T272"/>
          <cell r="U272">
            <v>76</v>
          </cell>
          <cell r="V272" t="str">
            <v>邓倩</v>
          </cell>
          <cell r="W272" t="str">
            <v>物理类</v>
          </cell>
        </row>
        <row r="273">
          <cell r="B273" t="str">
            <v>G513422200505200729</v>
          </cell>
          <cell r="C273">
            <v>6</v>
          </cell>
          <cell r="D273" t="str">
            <v>物化地</v>
          </cell>
          <cell r="E273" t="str">
            <v>王村里</v>
          </cell>
          <cell r="F273">
            <v>383</v>
          </cell>
          <cell r="G273">
            <v>87</v>
          </cell>
          <cell r="H273" t="str">
            <v>陈光汇</v>
          </cell>
          <cell r="I273">
            <v>61</v>
          </cell>
          <cell r="J273" t="str">
            <v>央宗娜姆</v>
          </cell>
          <cell r="K273">
            <v>50</v>
          </cell>
          <cell r="L273" t="str">
            <v>张福琴</v>
          </cell>
          <cell r="M273">
            <v>31</v>
          </cell>
          <cell r="N273" t="str">
            <v>周峰</v>
          </cell>
          <cell r="O273">
            <v>65</v>
          </cell>
          <cell r="P273" t="str">
            <v>李荣鑫</v>
          </cell>
          <cell r="Q273" t="str">
            <v/>
          </cell>
          <cell r="R273"/>
          <cell r="S273" t="str">
            <v/>
          </cell>
          <cell r="T273"/>
          <cell r="U273">
            <v>89</v>
          </cell>
          <cell r="V273" t="str">
            <v>邓倩</v>
          </cell>
          <cell r="W273" t="str">
            <v>物理类</v>
          </cell>
        </row>
        <row r="274">
          <cell r="B274" t="str">
            <v>G513422200312010910</v>
          </cell>
          <cell r="C274">
            <v>6</v>
          </cell>
          <cell r="D274" t="str">
            <v>物化地</v>
          </cell>
          <cell r="E274" t="str">
            <v>李小龙</v>
          </cell>
          <cell r="F274">
            <v>376</v>
          </cell>
          <cell r="G274">
            <v>84</v>
          </cell>
          <cell r="H274" t="str">
            <v>陈光汇</v>
          </cell>
          <cell r="I274">
            <v>49</v>
          </cell>
          <cell r="J274" t="str">
            <v>央宗娜姆</v>
          </cell>
          <cell r="K274">
            <v>45</v>
          </cell>
          <cell r="L274" t="str">
            <v>张福琴</v>
          </cell>
          <cell r="M274">
            <v>42</v>
          </cell>
          <cell r="N274" t="str">
            <v>周峰</v>
          </cell>
          <cell r="O274">
            <v>79</v>
          </cell>
          <cell r="P274" t="str">
            <v>李荣鑫</v>
          </cell>
          <cell r="Q274" t="str">
            <v/>
          </cell>
          <cell r="R274"/>
          <cell r="S274" t="str">
            <v/>
          </cell>
          <cell r="T274"/>
          <cell r="U274">
            <v>77</v>
          </cell>
          <cell r="V274" t="str">
            <v>邓倩</v>
          </cell>
          <cell r="W274" t="str">
            <v>物理类</v>
          </cell>
        </row>
        <row r="275">
          <cell r="B275" t="str">
            <v>G513422200604121524</v>
          </cell>
          <cell r="C275">
            <v>6</v>
          </cell>
          <cell r="D275" t="str">
            <v>物化地</v>
          </cell>
          <cell r="E275" t="str">
            <v>降初娜姆</v>
          </cell>
          <cell r="F275">
            <v>375</v>
          </cell>
          <cell r="G275">
            <v>99</v>
          </cell>
          <cell r="H275" t="str">
            <v>陈光汇</v>
          </cell>
          <cell r="I275">
            <v>46</v>
          </cell>
          <cell r="J275" t="str">
            <v>央宗娜姆</v>
          </cell>
          <cell r="K275">
            <v>77</v>
          </cell>
          <cell r="L275" t="str">
            <v>张福琴</v>
          </cell>
          <cell r="M275">
            <v>33</v>
          </cell>
          <cell r="N275" t="str">
            <v>周峰</v>
          </cell>
          <cell r="O275">
            <v>62</v>
          </cell>
          <cell r="P275" t="str">
            <v>李荣鑫</v>
          </cell>
          <cell r="Q275" t="str">
            <v/>
          </cell>
          <cell r="R275"/>
          <cell r="S275" t="str">
            <v/>
          </cell>
          <cell r="T275"/>
          <cell r="U275">
            <v>58</v>
          </cell>
          <cell r="V275" t="str">
            <v>邓倩</v>
          </cell>
          <cell r="W275" t="str">
            <v>物理类</v>
          </cell>
        </row>
        <row r="276">
          <cell r="B276" t="str">
            <v>G513422200703204229</v>
          </cell>
          <cell r="C276">
            <v>6</v>
          </cell>
          <cell r="D276" t="str">
            <v>物化地</v>
          </cell>
          <cell r="E276" t="str">
            <v>扎拉布尺</v>
          </cell>
          <cell r="F276">
            <v>374.5</v>
          </cell>
          <cell r="G276">
            <v>95</v>
          </cell>
          <cell r="H276" t="str">
            <v>陈光汇</v>
          </cell>
          <cell r="I276">
            <v>49</v>
          </cell>
          <cell r="J276" t="str">
            <v>央宗娜姆</v>
          </cell>
          <cell r="K276">
            <v>51.5</v>
          </cell>
          <cell r="L276" t="str">
            <v>张福琴</v>
          </cell>
          <cell r="M276">
            <v>33</v>
          </cell>
          <cell r="N276" t="str">
            <v>周峰</v>
          </cell>
          <cell r="O276">
            <v>64</v>
          </cell>
          <cell r="P276" t="str">
            <v>李荣鑫</v>
          </cell>
          <cell r="Q276" t="str">
            <v/>
          </cell>
          <cell r="R276"/>
          <cell r="S276" t="str">
            <v/>
          </cell>
          <cell r="T276"/>
          <cell r="U276">
            <v>82</v>
          </cell>
          <cell r="V276" t="str">
            <v>邓倩</v>
          </cell>
          <cell r="W276" t="str">
            <v>物理类</v>
          </cell>
        </row>
        <row r="277">
          <cell r="B277" t="str">
            <v>G513422200404243818</v>
          </cell>
          <cell r="C277">
            <v>6</v>
          </cell>
          <cell r="D277" t="str">
            <v>物化地</v>
          </cell>
          <cell r="E277" t="str">
            <v>次里扎西</v>
          </cell>
          <cell r="F277">
            <v>372</v>
          </cell>
          <cell r="G277">
            <v>96</v>
          </cell>
          <cell r="H277" t="str">
            <v>陈光汇</v>
          </cell>
          <cell r="I277">
            <v>62</v>
          </cell>
          <cell r="J277" t="str">
            <v>央宗娜姆</v>
          </cell>
          <cell r="K277">
            <v>42</v>
          </cell>
          <cell r="L277" t="str">
            <v>张福琴</v>
          </cell>
          <cell r="M277">
            <v>22</v>
          </cell>
          <cell r="N277" t="str">
            <v>周峰</v>
          </cell>
          <cell r="O277">
            <v>63</v>
          </cell>
          <cell r="P277" t="str">
            <v>李荣鑫</v>
          </cell>
          <cell r="Q277" t="str">
            <v/>
          </cell>
          <cell r="R277"/>
          <cell r="S277" t="str">
            <v/>
          </cell>
          <cell r="T277"/>
          <cell r="U277">
            <v>87</v>
          </cell>
          <cell r="V277" t="str">
            <v>邓倩</v>
          </cell>
          <cell r="W277" t="str">
            <v>物理类</v>
          </cell>
        </row>
        <row r="278">
          <cell r="B278" t="str">
            <v>G513422200402024814</v>
          </cell>
          <cell r="C278">
            <v>6</v>
          </cell>
          <cell r="D278" t="str">
            <v>物化地</v>
          </cell>
          <cell r="E278" t="str">
            <v>次伦苏朗</v>
          </cell>
          <cell r="F278">
            <v>369.5</v>
          </cell>
          <cell r="G278">
            <v>84</v>
          </cell>
          <cell r="H278" t="str">
            <v>陈光汇</v>
          </cell>
          <cell r="I278">
            <v>51</v>
          </cell>
          <cell r="J278" t="str">
            <v>央宗娜姆</v>
          </cell>
          <cell r="K278">
            <v>56.5</v>
          </cell>
          <cell r="L278" t="str">
            <v>张福琴</v>
          </cell>
          <cell r="M278">
            <v>36</v>
          </cell>
          <cell r="N278" t="str">
            <v>周峰</v>
          </cell>
          <cell r="O278">
            <v>69</v>
          </cell>
          <cell r="P278" t="str">
            <v>李荣鑫</v>
          </cell>
          <cell r="Q278" t="str">
            <v/>
          </cell>
          <cell r="R278"/>
          <cell r="S278" t="str">
            <v/>
          </cell>
          <cell r="T278"/>
          <cell r="U278">
            <v>73</v>
          </cell>
          <cell r="V278" t="str">
            <v>邓倩</v>
          </cell>
          <cell r="W278" t="str">
            <v>物理类</v>
          </cell>
        </row>
        <row r="279">
          <cell r="B279" t="str">
            <v>G513422200307204817</v>
          </cell>
          <cell r="C279">
            <v>6</v>
          </cell>
          <cell r="D279" t="str">
            <v>物化地</v>
          </cell>
          <cell r="E279" t="str">
            <v>苏朗翁丁</v>
          </cell>
          <cell r="F279">
            <v>366</v>
          </cell>
          <cell r="G279">
            <v>91</v>
          </cell>
          <cell r="H279" t="str">
            <v>陈光汇</v>
          </cell>
          <cell r="I279">
            <v>65</v>
          </cell>
          <cell r="J279" t="str">
            <v>央宗娜姆</v>
          </cell>
          <cell r="K279">
            <v>37</v>
          </cell>
          <cell r="L279" t="str">
            <v>张福琴</v>
          </cell>
          <cell r="M279">
            <v>35</v>
          </cell>
          <cell r="N279" t="str">
            <v>周峰</v>
          </cell>
          <cell r="O279">
            <v>60</v>
          </cell>
          <cell r="P279" t="str">
            <v>李荣鑫</v>
          </cell>
          <cell r="Q279" t="str">
            <v/>
          </cell>
          <cell r="R279"/>
          <cell r="S279" t="str">
            <v/>
          </cell>
          <cell r="T279"/>
          <cell r="U279">
            <v>78</v>
          </cell>
          <cell r="V279" t="str">
            <v>邓倩</v>
          </cell>
          <cell r="W279" t="str">
            <v>物理类</v>
          </cell>
        </row>
        <row r="280">
          <cell r="B280" t="str">
            <v>G513422200609271118</v>
          </cell>
          <cell r="C280">
            <v>6</v>
          </cell>
          <cell r="D280" t="str">
            <v>物化地</v>
          </cell>
          <cell r="E280" t="str">
            <v>毛靖伟</v>
          </cell>
          <cell r="F280">
            <v>364.5</v>
          </cell>
          <cell r="G280">
            <v>90</v>
          </cell>
          <cell r="H280" t="str">
            <v>陈光汇</v>
          </cell>
          <cell r="I280">
            <v>50</v>
          </cell>
          <cell r="J280" t="str">
            <v>央宗娜姆</v>
          </cell>
          <cell r="K280">
            <v>42.5</v>
          </cell>
          <cell r="L280" t="str">
            <v>张福琴</v>
          </cell>
          <cell r="M280">
            <v>26</v>
          </cell>
          <cell r="N280" t="str">
            <v>周峰</v>
          </cell>
          <cell r="O280">
            <v>66</v>
          </cell>
          <cell r="P280" t="str">
            <v>李荣鑫</v>
          </cell>
          <cell r="Q280" t="str">
            <v/>
          </cell>
          <cell r="R280"/>
          <cell r="S280" t="str">
            <v/>
          </cell>
          <cell r="T280"/>
          <cell r="U280">
            <v>90</v>
          </cell>
          <cell r="V280" t="str">
            <v>邓倩</v>
          </cell>
          <cell r="W280" t="str">
            <v>物理类</v>
          </cell>
        </row>
        <row r="281">
          <cell r="B281" t="str">
            <v>G513422200809104437</v>
          </cell>
          <cell r="C281">
            <v>6</v>
          </cell>
          <cell r="D281" t="str">
            <v>物化地</v>
          </cell>
          <cell r="E281" t="str">
            <v>马友华</v>
          </cell>
          <cell r="F281">
            <v>361.5</v>
          </cell>
          <cell r="G281">
            <v>93</v>
          </cell>
          <cell r="H281" t="str">
            <v>陈光汇</v>
          </cell>
          <cell r="I281">
            <v>49</v>
          </cell>
          <cell r="J281" t="str">
            <v>央宗娜姆</v>
          </cell>
          <cell r="K281">
            <v>48.5</v>
          </cell>
          <cell r="L281" t="str">
            <v>张福琴</v>
          </cell>
          <cell r="M281">
            <v>20</v>
          </cell>
          <cell r="N281" t="str">
            <v>周峰</v>
          </cell>
          <cell r="O281">
            <v>64</v>
          </cell>
          <cell r="P281" t="str">
            <v>李荣鑫</v>
          </cell>
          <cell r="Q281" t="str">
            <v/>
          </cell>
          <cell r="R281"/>
          <cell r="S281" t="str">
            <v/>
          </cell>
          <cell r="T281"/>
          <cell r="U281">
            <v>87</v>
          </cell>
          <cell r="V281" t="str">
            <v>邓倩</v>
          </cell>
          <cell r="W281" t="str">
            <v>物理类</v>
          </cell>
        </row>
        <row r="282">
          <cell r="B282" t="str">
            <v>G513422200611082957</v>
          </cell>
          <cell r="C282">
            <v>6</v>
          </cell>
          <cell r="D282" t="str">
            <v>物化地</v>
          </cell>
          <cell r="E282" t="str">
            <v>严勇康</v>
          </cell>
          <cell r="F282">
            <v>355</v>
          </cell>
          <cell r="G282">
            <v>102</v>
          </cell>
          <cell r="H282" t="str">
            <v>陈光汇</v>
          </cell>
          <cell r="I282">
            <v>54</v>
          </cell>
          <cell r="J282" t="str">
            <v>央宗娜姆</v>
          </cell>
          <cell r="K282">
            <v>44</v>
          </cell>
          <cell r="L282" t="str">
            <v>张福琴</v>
          </cell>
          <cell r="M282">
            <v>31</v>
          </cell>
          <cell r="N282" t="str">
            <v>周峰</v>
          </cell>
          <cell r="O282">
            <v>60</v>
          </cell>
          <cell r="P282" t="str">
            <v>李荣鑫</v>
          </cell>
          <cell r="Q282" t="str">
            <v/>
          </cell>
          <cell r="R282"/>
          <cell r="S282" t="str">
            <v/>
          </cell>
          <cell r="T282"/>
          <cell r="U282">
            <v>64</v>
          </cell>
          <cell r="V282" t="str">
            <v>邓倩</v>
          </cell>
          <cell r="W282" t="str">
            <v>物理类</v>
          </cell>
        </row>
        <row r="283">
          <cell r="B283" t="str">
            <v>G513422200202281525</v>
          </cell>
          <cell r="C283">
            <v>6</v>
          </cell>
          <cell r="D283" t="str">
            <v>物化地</v>
          </cell>
          <cell r="E283" t="str">
            <v>马使且</v>
          </cell>
          <cell r="F283">
            <v>354.5</v>
          </cell>
          <cell r="G283">
            <v>78</v>
          </cell>
          <cell r="H283" t="str">
            <v>陈光汇</v>
          </cell>
          <cell r="I283">
            <v>51</v>
          </cell>
          <cell r="J283" t="str">
            <v>央宗娜姆</v>
          </cell>
          <cell r="K283">
            <v>59.5</v>
          </cell>
          <cell r="L283" t="str">
            <v>张福琴</v>
          </cell>
          <cell r="M283">
            <v>37</v>
          </cell>
          <cell r="N283" t="str">
            <v>周峰</v>
          </cell>
          <cell r="O283">
            <v>65</v>
          </cell>
          <cell r="P283" t="str">
            <v>李荣鑫</v>
          </cell>
          <cell r="Q283" t="str">
            <v/>
          </cell>
          <cell r="R283"/>
          <cell r="S283" t="str">
            <v/>
          </cell>
          <cell r="T283"/>
          <cell r="U283">
            <v>64</v>
          </cell>
          <cell r="V283" t="str">
            <v>邓倩</v>
          </cell>
          <cell r="W283" t="str">
            <v>物理类</v>
          </cell>
        </row>
        <row r="284">
          <cell r="B284" t="str">
            <v>G513422200605012119</v>
          </cell>
          <cell r="C284">
            <v>6</v>
          </cell>
          <cell r="D284" t="str">
            <v>物化地</v>
          </cell>
          <cell r="E284" t="str">
            <v>马健昆</v>
          </cell>
          <cell r="F284">
            <v>350</v>
          </cell>
          <cell r="G284">
            <v>88</v>
          </cell>
          <cell r="H284" t="str">
            <v>陈光汇</v>
          </cell>
          <cell r="I284">
            <v>64</v>
          </cell>
          <cell r="J284" t="str">
            <v>央宗娜姆</v>
          </cell>
          <cell r="K284">
            <v>41</v>
          </cell>
          <cell r="L284" t="str">
            <v>张福琴</v>
          </cell>
          <cell r="M284">
            <v>29</v>
          </cell>
          <cell r="N284" t="str">
            <v>周峰</v>
          </cell>
          <cell r="O284">
            <v>63</v>
          </cell>
          <cell r="P284" t="str">
            <v>李荣鑫</v>
          </cell>
          <cell r="Q284" t="str">
            <v/>
          </cell>
          <cell r="R284"/>
          <cell r="S284" t="str">
            <v/>
          </cell>
          <cell r="T284"/>
          <cell r="U284">
            <v>65</v>
          </cell>
          <cell r="V284" t="str">
            <v>邓倩</v>
          </cell>
          <cell r="W284" t="str">
            <v>物理类</v>
          </cell>
        </row>
        <row r="285">
          <cell r="B285" t="str">
            <v>G513422200605045412</v>
          </cell>
          <cell r="C285">
            <v>6</v>
          </cell>
          <cell r="D285" t="str">
            <v>物化地</v>
          </cell>
          <cell r="E285" t="str">
            <v>呷茸旦珠</v>
          </cell>
          <cell r="F285">
            <v>346</v>
          </cell>
          <cell r="G285">
            <v>91</v>
          </cell>
          <cell r="H285" t="str">
            <v>陈光汇</v>
          </cell>
          <cell r="I285">
            <v>54</v>
          </cell>
          <cell r="J285" t="str">
            <v>央宗娜姆</v>
          </cell>
          <cell r="K285">
            <v>44</v>
          </cell>
          <cell r="L285" t="str">
            <v>张福琴</v>
          </cell>
          <cell r="M285">
            <v>39</v>
          </cell>
          <cell r="N285" t="str">
            <v>周峰</v>
          </cell>
          <cell r="O285">
            <v>63</v>
          </cell>
          <cell r="P285" t="str">
            <v>李荣鑫</v>
          </cell>
          <cell r="Q285" t="str">
            <v/>
          </cell>
          <cell r="R285"/>
          <cell r="S285" t="str">
            <v/>
          </cell>
          <cell r="T285"/>
          <cell r="U285">
            <v>55</v>
          </cell>
          <cell r="V285" t="str">
            <v>邓倩</v>
          </cell>
          <cell r="W285" t="str">
            <v>物理类</v>
          </cell>
        </row>
        <row r="286">
          <cell r="B286" t="str">
            <v>G513422200706130034</v>
          </cell>
          <cell r="C286">
            <v>6</v>
          </cell>
          <cell r="D286" t="str">
            <v>物化地</v>
          </cell>
          <cell r="E286" t="str">
            <v>陈佳文</v>
          </cell>
          <cell r="F286">
            <v>342</v>
          </cell>
          <cell r="G286">
            <v>97</v>
          </cell>
          <cell r="H286" t="str">
            <v>陈光汇</v>
          </cell>
          <cell r="I286">
            <v>31</v>
          </cell>
          <cell r="J286" t="str">
            <v>央宗娜姆</v>
          </cell>
          <cell r="K286">
            <v>76</v>
          </cell>
          <cell r="L286" t="str">
            <v>张福琴</v>
          </cell>
          <cell r="M286">
            <v>29</v>
          </cell>
          <cell r="N286" t="str">
            <v>周峰</v>
          </cell>
          <cell r="O286">
            <v>56</v>
          </cell>
          <cell r="P286" t="str">
            <v>李荣鑫</v>
          </cell>
          <cell r="Q286" t="str">
            <v/>
          </cell>
          <cell r="R286"/>
          <cell r="S286" t="str">
            <v/>
          </cell>
          <cell r="T286"/>
          <cell r="U286">
            <v>53</v>
          </cell>
          <cell r="V286" t="str">
            <v>邓倩</v>
          </cell>
          <cell r="W286" t="str">
            <v>物理类</v>
          </cell>
        </row>
        <row r="287">
          <cell r="B287" t="str">
            <v>G513422200410087014</v>
          </cell>
          <cell r="C287">
            <v>6</v>
          </cell>
          <cell r="D287" t="str">
            <v>物化地</v>
          </cell>
          <cell r="E287" t="str">
            <v>偏初然吉</v>
          </cell>
          <cell r="F287">
            <v>330</v>
          </cell>
          <cell r="G287">
            <v>78</v>
          </cell>
          <cell r="H287" t="str">
            <v>陈光汇</v>
          </cell>
          <cell r="I287">
            <v>36</v>
          </cell>
          <cell r="J287" t="str">
            <v>央宗娜姆</v>
          </cell>
          <cell r="K287">
            <v>60</v>
          </cell>
          <cell r="L287" t="str">
            <v>张福琴</v>
          </cell>
          <cell r="M287">
            <v>36</v>
          </cell>
          <cell r="N287" t="str">
            <v>周峰</v>
          </cell>
          <cell r="O287">
            <v>79</v>
          </cell>
          <cell r="P287" t="str">
            <v>李荣鑫</v>
          </cell>
          <cell r="Q287" t="str">
            <v/>
          </cell>
          <cell r="R287"/>
          <cell r="S287" t="str">
            <v/>
          </cell>
          <cell r="T287"/>
          <cell r="U287">
            <v>41</v>
          </cell>
          <cell r="V287" t="str">
            <v>邓倩</v>
          </cell>
          <cell r="W287" t="str">
            <v>物理类</v>
          </cell>
        </row>
        <row r="288">
          <cell r="B288" t="str">
            <v>G513422200605300911</v>
          </cell>
          <cell r="C288">
            <v>6</v>
          </cell>
          <cell r="D288" t="str">
            <v>物化地</v>
          </cell>
          <cell r="E288" t="str">
            <v>钟宣海</v>
          </cell>
          <cell r="F288">
            <v>322</v>
          </cell>
          <cell r="G288">
            <v>91</v>
          </cell>
          <cell r="H288" t="str">
            <v>陈光汇</v>
          </cell>
          <cell r="I288">
            <v>57</v>
          </cell>
          <cell r="J288" t="str">
            <v>央宗娜姆</v>
          </cell>
          <cell r="K288">
            <v>31</v>
          </cell>
          <cell r="L288" t="str">
            <v>张福琴</v>
          </cell>
          <cell r="M288">
            <v>37</v>
          </cell>
          <cell r="N288" t="str">
            <v>周峰</v>
          </cell>
          <cell r="O288">
            <v>63</v>
          </cell>
          <cell r="P288" t="str">
            <v>李荣鑫</v>
          </cell>
          <cell r="Q288" t="str">
            <v/>
          </cell>
          <cell r="R288"/>
          <cell r="S288" t="str">
            <v/>
          </cell>
          <cell r="T288"/>
          <cell r="U288">
            <v>43</v>
          </cell>
          <cell r="V288" t="str">
            <v>邓倩</v>
          </cell>
          <cell r="W288" t="str">
            <v>物理类</v>
          </cell>
        </row>
        <row r="289">
          <cell r="B289" t="str">
            <v>G513422200611030030</v>
          </cell>
          <cell r="C289">
            <v>6</v>
          </cell>
          <cell r="D289" t="str">
            <v>物化地</v>
          </cell>
          <cell r="E289" t="str">
            <v>巴松多杰</v>
          </cell>
          <cell r="F289">
            <v>318</v>
          </cell>
          <cell r="G289">
            <v>82</v>
          </cell>
          <cell r="H289" t="str">
            <v>陈光汇</v>
          </cell>
          <cell r="I289">
            <v>39</v>
          </cell>
          <cell r="J289" t="str">
            <v>央宗娜姆</v>
          </cell>
          <cell r="K289">
            <v>60</v>
          </cell>
          <cell r="L289" t="str">
            <v>张福琴</v>
          </cell>
          <cell r="M289">
            <v>26</v>
          </cell>
          <cell r="N289" t="str">
            <v>周峰</v>
          </cell>
          <cell r="O289">
            <v>61</v>
          </cell>
          <cell r="P289" t="str">
            <v>李荣鑫</v>
          </cell>
          <cell r="Q289" t="str">
            <v/>
          </cell>
          <cell r="R289"/>
          <cell r="S289" t="str">
            <v/>
          </cell>
          <cell r="T289"/>
          <cell r="U289">
            <v>50</v>
          </cell>
          <cell r="V289" t="str">
            <v>邓倩</v>
          </cell>
          <cell r="W289" t="str">
            <v>物理类</v>
          </cell>
        </row>
        <row r="290">
          <cell r="B290" t="str">
            <v>G513422200612070317</v>
          </cell>
          <cell r="C290">
            <v>1</v>
          </cell>
          <cell r="D290" t="str">
            <v>物化生</v>
          </cell>
          <cell r="E290" t="str">
            <v>王赢川</v>
          </cell>
          <cell r="F290">
            <v>471.5</v>
          </cell>
          <cell r="G290">
            <v>101</v>
          </cell>
          <cell r="H290" t="str">
            <v>周菊明</v>
          </cell>
          <cell r="I290">
            <v>75</v>
          </cell>
          <cell r="J290" t="str">
            <v>赵云川</v>
          </cell>
          <cell r="K290">
            <v>89.5</v>
          </cell>
          <cell r="L290" t="str">
            <v>拉初</v>
          </cell>
          <cell r="M290">
            <v>47</v>
          </cell>
          <cell r="N290" t="str">
            <v>赵建超</v>
          </cell>
          <cell r="O290">
            <v>78</v>
          </cell>
          <cell r="P290" t="str">
            <v>叶小军</v>
          </cell>
          <cell r="Q290">
            <v>81</v>
          </cell>
          <cell r="R290" t="str">
            <v>彭桦</v>
          </cell>
          <cell r="S290" t="str">
            <v/>
          </cell>
          <cell r="T290"/>
          <cell r="U290" t="str">
            <v/>
          </cell>
          <cell r="V290"/>
          <cell r="W290" t="str">
            <v>物理类</v>
          </cell>
        </row>
        <row r="291">
          <cell r="B291" t="str">
            <v>G513422200509071514</v>
          </cell>
          <cell r="C291">
            <v>1</v>
          </cell>
          <cell r="D291" t="str">
            <v>物化生</v>
          </cell>
          <cell r="E291" t="str">
            <v>向小平</v>
          </cell>
          <cell r="F291">
            <v>446</v>
          </cell>
          <cell r="G291">
            <v>100</v>
          </cell>
          <cell r="H291" t="str">
            <v>周菊明</v>
          </cell>
          <cell r="I291">
            <v>73</v>
          </cell>
          <cell r="J291" t="str">
            <v>赵云川</v>
          </cell>
          <cell r="K291">
            <v>77</v>
          </cell>
          <cell r="L291" t="str">
            <v>拉初</v>
          </cell>
          <cell r="M291">
            <v>43</v>
          </cell>
          <cell r="N291" t="str">
            <v>赵建超</v>
          </cell>
          <cell r="O291">
            <v>78</v>
          </cell>
          <cell r="P291" t="str">
            <v>叶小军</v>
          </cell>
          <cell r="Q291">
            <v>75</v>
          </cell>
          <cell r="R291" t="str">
            <v>彭桦</v>
          </cell>
          <cell r="S291" t="str">
            <v/>
          </cell>
          <cell r="T291"/>
          <cell r="U291" t="str">
            <v/>
          </cell>
          <cell r="V291"/>
          <cell r="W291" t="str">
            <v>物理类</v>
          </cell>
        </row>
        <row r="292">
          <cell r="B292" t="str">
            <v>G513422200610263617</v>
          </cell>
          <cell r="C292">
            <v>7</v>
          </cell>
          <cell r="D292" t="str">
            <v>物化生</v>
          </cell>
          <cell r="E292" t="str">
            <v>罗晓飞</v>
          </cell>
          <cell r="F292">
            <v>397</v>
          </cell>
          <cell r="G292">
            <v>85</v>
          </cell>
          <cell r="H292" t="str">
            <v>李正琪</v>
          </cell>
          <cell r="I292">
            <v>58</v>
          </cell>
          <cell r="J292" t="str">
            <v>曹云萍</v>
          </cell>
          <cell r="K292">
            <v>50</v>
          </cell>
          <cell r="L292" t="str">
            <v>陈国萍</v>
          </cell>
          <cell r="M292">
            <v>41</v>
          </cell>
          <cell r="N292" t="str">
            <v>解超燕</v>
          </cell>
          <cell r="O292">
            <v>78</v>
          </cell>
          <cell r="P292" t="str">
            <v>叶小军</v>
          </cell>
          <cell r="Q292">
            <v>85</v>
          </cell>
          <cell r="R292" t="str">
            <v>尼玛布池</v>
          </cell>
          <cell r="S292" t="str">
            <v/>
          </cell>
          <cell r="T292"/>
          <cell r="U292" t="str">
            <v/>
          </cell>
          <cell r="V292"/>
          <cell r="W292" t="str">
            <v>物理类</v>
          </cell>
        </row>
        <row r="293">
          <cell r="B293" t="str">
            <v>G513422200412104826</v>
          </cell>
          <cell r="C293">
            <v>1</v>
          </cell>
          <cell r="D293" t="str">
            <v>物化生</v>
          </cell>
          <cell r="E293" t="str">
            <v>呷绒拉姆</v>
          </cell>
          <cell r="F293">
            <v>497</v>
          </cell>
          <cell r="G293">
            <v>108</v>
          </cell>
          <cell r="H293" t="str">
            <v>周菊明</v>
          </cell>
          <cell r="I293">
            <v>69</v>
          </cell>
          <cell r="J293" t="str">
            <v>赵云川</v>
          </cell>
          <cell r="K293">
            <v>95</v>
          </cell>
          <cell r="L293" t="str">
            <v>拉初</v>
          </cell>
          <cell r="M293">
            <v>55</v>
          </cell>
          <cell r="N293" t="str">
            <v>赵建超</v>
          </cell>
          <cell r="O293">
            <v>77</v>
          </cell>
          <cell r="P293" t="str">
            <v>叶小军</v>
          </cell>
          <cell r="Q293">
            <v>93</v>
          </cell>
          <cell r="R293" t="str">
            <v>彭桦</v>
          </cell>
          <cell r="S293" t="str">
            <v/>
          </cell>
          <cell r="T293"/>
          <cell r="U293" t="str">
            <v/>
          </cell>
          <cell r="V293"/>
          <cell r="W293" t="str">
            <v>物理类</v>
          </cell>
        </row>
        <row r="294">
          <cell r="B294" t="str">
            <v>G513422200406012124</v>
          </cell>
          <cell r="C294">
            <v>1</v>
          </cell>
          <cell r="D294" t="str">
            <v>物化生</v>
          </cell>
          <cell r="E294" t="str">
            <v>朱健云</v>
          </cell>
          <cell r="F294">
            <v>489.5</v>
          </cell>
          <cell r="G294">
            <v>116</v>
          </cell>
          <cell r="H294" t="str">
            <v>周菊明</v>
          </cell>
          <cell r="I294">
            <v>51</v>
          </cell>
          <cell r="J294" t="str">
            <v>赵云川</v>
          </cell>
          <cell r="K294">
            <v>113.5</v>
          </cell>
          <cell r="L294" t="str">
            <v>拉初</v>
          </cell>
          <cell r="M294">
            <v>44</v>
          </cell>
          <cell r="N294" t="str">
            <v>赵建超</v>
          </cell>
          <cell r="O294">
            <v>77</v>
          </cell>
          <cell r="P294" t="str">
            <v>叶小军</v>
          </cell>
          <cell r="Q294">
            <v>88</v>
          </cell>
          <cell r="R294" t="str">
            <v>彭桦</v>
          </cell>
          <cell r="S294" t="str">
            <v/>
          </cell>
          <cell r="T294"/>
          <cell r="U294" t="str">
            <v/>
          </cell>
          <cell r="V294"/>
          <cell r="W294" t="str">
            <v>物理类</v>
          </cell>
        </row>
        <row r="295">
          <cell r="B295" t="str">
            <v>G513422200607131525</v>
          </cell>
          <cell r="C295">
            <v>1</v>
          </cell>
          <cell r="D295" t="str">
            <v>物化生</v>
          </cell>
          <cell r="E295" t="str">
            <v>向志美</v>
          </cell>
          <cell r="F295">
            <v>500.5</v>
          </cell>
          <cell r="G295">
            <v>96</v>
          </cell>
          <cell r="H295" t="str">
            <v>周菊明</v>
          </cell>
          <cell r="I295">
            <v>101</v>
          </cell>
          <cell r="J295" t="str">
            <v>赵云川</v>
          </cell>
          <cell r="K295">
            <v>110.5</v>
          </cell>
          <cell r="L295" t="str">
            <v>拉初</v>
          </cell>
          <cell r="M295">
            <v>32</v>
          </cell>
          <cell r="N295" t="str">
            <v>赵建超</v>
          </cell>
          <cell r="O295">
            <v>75</v>
          </cell>
          <cell r="P295" t="str">
            <v>叶小军</v>
          </cell>
          <cell r="Q295">
            <v>86</v>
          </cell>
          <cell r="R295" t="str">
            <v>彭桦</v>
          </cell>
          <cell r="S295" t="str">
            <v/>
          </cell>
          <cell r="T295"/>
          <cell r="U295" t="str">
            <v/>
          </cell>
          <cell r="V295"/>
          <cell r="W295" t="str">
            <v>物理类</v>
          </cell>
        </row>
        <row r="296">
          <cell r="B296" t="str">
            <v>G513422200608124837</v>
          </cell>
          <cell r="C296">
            <v>1</v>
          </cell>
          <cell r="D296" t="str">
            <v>物化生</v>
          </cell>
          <cell r="E296" t="str">
            <v>边玛次丁</v>
          </cell>
          <cell r="F296">
            <v>477.5</v>
          </cell>
          <cell r="G296">
            <v>99</v>
          </cell>
          <cell r="H296" t="str">
            <v>周菊明</v>
          </cell>
          <cell r="I296">
            <v>86</v>
          </cell>
          <cell r="J296" t="str">
            <v>赵云川</v>
          </cell>
          <cell r="K296">
            <v>98.5</v>
          </cell>
          <cell r="L296" t="str">
            <v>拉初</v>
          </cell>
          <cell r="M296">
            <v>42</v>
          </cell>
          <cell r="N296" t="str">
            <v>赵建超</v>
          </cell>
          <cell r="O296">
            <v>75</v>
          </cell>
          <cell r="P296" t="str">
            <v>叶小军</v>
          </cell>
          <cell r="Q296">
            <v>77</v>
          </cell>
          <cell r="R296" t="str">
            <v>彭桦</v>
          </cell>
          <cell r="S296" t="str">
            <v/>
          </cell>
          <cell r="T296"/>
          <cell r="U296" t="str">
            <v/>
          </cell>
          <cell r="V296"/>
          <cell r="W296" t="str">
            <v>物理类</v>
          </cell>
        </row>
        <row r="297">
          <cell r="B297" t="str">
            <v>G513422200509152533</v>
          </cell>
          <cell r="C297">
            <v>7</v>
          </cell>
          <cell r="D297" t="str">
            <v>物化生</v>
          </cell>
          <cell r="E297" t="str">
            <v>叶新</v>
          </cell>
          <cell r="F297">
            <v>361</v>
          </cell>
          <cell r="G297">
            <v>73</v>
          </cell>
          <cell r="H297" t="str">
            <v>李正琪</v>
          </cell>
          <cell r="I297">
            <v>48</v>
          </cell>
          <cell r="J297" t="str">
            <v>曹云萍</v>
          </cell>
          <cell r="K297">
            <v>38</v>
          </cell>
          <cell r="L297" t="str">
            <v>陈国萍</v>
          </cell>
          <cell r="M297">
            <v>36</v>
          </cell>
          <cell r="N297" t="str">
            <v>解超燕</v>
          </cell>
          <cell r="O297">
            <v>75</v>
          </cell>
          <cell r="P297" t="str">
            <v>叶小军</v>
          </cell>
          <cell r="Q297">
            <v>91</v>
          </cell>
          <cell r="R297" t="str">
            <v>尼玛布池</v>
          </cell>
          <cell r="S297" t="str">
            <v/>
          </cell>
          <cell r="T297"/>
          <cell r="U297" t="str">
            <v/>
          </cell>
          <cell r="V297"/>
          <cell r="W297" t="str">
            <v>物理类</v>
          </cell>
        </row>
        <row r="298">
          <cell r="B298" t="str">
            <v>G513422200802080719</v>
          </cell>
          <cell r="C298">
            <v>7</v>
          </cell>
          <cell r="D298" t="str">
            <v>物化生</v>
          </cell>
          <cell r="E298" t="str">
            <v>王金兵</v>
          </cell>
          <cell r="F298">
            <v>329.5</v>
          </cell>
          <cell r="G298">
            <v>88</v>
          </cell>
          <cell r="H298" t="str">
            <v>李正琪</v>
          </cell>
          <cell r="I298">
            <v>29</v>
          </cell>
          <cell r="J298" t="str">
            <v>曹云萍</v>
          </cell>
          <cell r="K298">
            <v>34.5</v>
          </cell>
          <cell r="L298" t="str">
            <v>陈国萍</v>
          </cell>
          <cell r="M298">
            <v>39</v>
          </cell>
          <cell r="N298" t="str">
            <v>解超燕</v>
          </cell>
          <cell r="O298">
            <v>75</v>
          </cell>
          <cell r="P298" t="str">
            <v>叶小军</v>
          </cell>
          <cell r="Q298">
            <v>64</v>
          </cell>
          <cell r="R298" t="str">
            <v>尼玛布池</v>
          </cell>
          <cell r="S298" t="str">
            <v/>
          </cell>
          <cell r="T298"/>
          <cell r="U298" t="str">
            <v/>
          </cell>
          <cell r="V298"/>
          <cell r="W298" t="str">
            <v>物理类</v>
          </cell>
        </row>
        <row r="299">
          <cell r="B299" t="str">
            <v>G513422200501285032</v>
          </cell>
          <cell r="C299">
            <v>1</v>
          </cell>
          <cell r="D299" t="str">
            <v>物化生</v>
          </cell>
          <cell r="E299" t="str">
            <v>阿根</v>
          </cell>
          <cell r="F299">
            <v>502</v>
          </cell>
          <cell r="G299">
            <v>93</v>
          </cell>
          <cell r="H299" t="str">
            <v>周菊明</v>
          </cell>
          <cell r="I299">
            <v>101</v>
          </cell>
          <cell r="J299" t="str">
            <v>赵云川</v>
          </cell>
          <cell r="K299">
            <v>110</v>
          </cell>
          <cell r="L299" t="str">
            <v>拉初</v>
          </cell>
          <cell r="M299">
            <v>38</v>
          </cell>
          <cell r="N299" t="str">
            <v>赵建超</v>
          </cell>
          <cell r="O299">
            <v>74</v>
          </cell>
          <cell r="P299" t="str">
            <v>叶小军</v>
          </cell>
          <cell r="Q299">
            <v>86</v>
          </cell>
          <cell r="R299" t="str">
            <v>彭桦</v>
          </cell>
          <cell r="S299" t="str">
            <v/>
          </cell>
          <cell r="T299"/>
          <cell r="U299" t="str">
            <v/>
          </cell>
          <cell r="V299"/>
          <cell r="W299" t="str">
            <v>物理类</v>
          </cell>
        </row>
        <row r="300">
          <cell r="B300" t="str">
            <v>G513422200609163627</v>
          </cell>
          <cell r="C300">
            <v>1</v>
          </cell>
          <cell r="D300" t="str">
            <v>物化生</v>
          </cell>
          <cell r="E300" t="str">
            <v>许存雨</v>
          </cell>
          <cell r="F300">
            <v>481.5</v>
          </cell>
          <cell r="G300">
            <v>110</v>
          </cell>
          <cell r="H300" t="str">
            <v>周菊明</v>
          </cell>
          <cell r="I300">
            <v>85</v>
          </cell>
          <cell r="J300" t="str">
            <v>赵云川</v>
          </cell>
          <cell r="K300">
            <v>101.5</v>
          </cell>
          <cell r="L300" t="str">
            <v>拉初</v>
          </cell>
          <cell r="M300">
            <v>33</v>
          </cell>
          <cell r="N300" t="str">
            <v>赵建超</v>
          </cell>
          <cell r="O300">
            <v>73</v>
          </cell>
          <cell r="P300" t="str">
            <v>叶小军</v>
          </cell>
          <cell r="Q300">
            <v>79</v>
          </cell>
          <cell r="R300" t="str">
            <v>彭桦</v>
          </cell>
          <cell r="S300" t="str">
            <v/>
          </cell>
          <cell r="T300"/>
          <cell r="U300" t="str">
            <v/>
          </cell>
          <cell r="V300"/>
          <cell r="W300" t="str">
            <v>物理类</v>
          </cell>
        </row>
        <row r="301">
          <cell r="B301" t="str">
            <v>G513422200702026635</v>
          </cell>
          <cell r="C301">
            <v>7</v>
          </cell>
          <cell r="D301" t="str">
            <v>物化生</v>
          </cell>
          <cell r="E301" t="str">
            <v>杨文龙</v>
          </cell>
          <cell r="F301">
            <v>365</v>
          </cell>
          <cell r="G301">
            <v>85</v>
          </cell>
          <cell r="H301" t="str">
            <v>李正琪</v>
          </cell>
          <cell r="I301">
            <v>62</v>
          </cell>
          <cell r="J301" t="str">
            <v>曹云萍</v>
          </cell>
          <cell r="K301">
            <v>56</v>
          </cell>
          <cell r="L301" t="str">
            <v>陈国萍</v>
          </cell>
          <cell r="M301">
            <v>37</v>
          </cell>
          <cell r="N301" t="str">
            <v>解超燕</v>
          </cell>
          <cell r="O301">
            <v>73</v>
          </cell>
          <cell r="P301" t="str">
            <v>叶小军</v>
          </cell>
          <cell r="Q301">
            <v>52</v>
          </cell>
          <cell r="R301" t="str">
            <v>尼玛布池</v>
          </cell>
          <cell r="S301" t="str">
            <v/>
          </cell>
          <cell r="T301"/>
          <cell r="U301" t="str">
            <v/>
          </cell>
          <cell r="V301"/>
          <cell r="W301" t="str">
            <v>物理类</v>
          </cell>
        </row>
        <row r="302">
          <cell r="B302" t="str">
            <v>G513422200601310012</v>
          </cell>
          <cell r="C302">
            <v>7</v>
          </cell>
          <cell r="D302" t="str">
            <v>物化生</v>
          </cell>
          <cell r="E302" t="str">
            <v>赵星俊</v>
          </cell>
          <cell r="F302">
            <v>321</v>
          </cell>
          <cell r="G302">
            <v>93</v>
          </cell>
          <cell r="H302" t="str">
            <v>李正琪</v>
          </cell>
          <cell r="I302">
            <v>30</v>
          </cell>
          <cell r="J302" t="str">
            <v>曹云萍</v>
          </cell>
          <cell r="K302">
            <v>27</v>
          </cell>
          <cell r="L302" t="str">
            <v>陈国萍</v>
          </cell>
          <cell r="M302">
            <v>21</v>
          </cell>
          <cell r="N302" t="str">
            <v>解超燕</v>
          </cell>
          <cell r="O302">
            <v>71</v>
          </cell>
          <cell r="P302" t="str">
            <v>叶小军</v>
          </cell>
          <cell r="Q302">
            <v>79</v>
          </cell>
          <cell r="R302" t="str">
            <v>尼玛布池</v>
          </cell>
          <cell r="S302" t="str">
            <v/>
          </cell>
          <cell r="T302"/>
          <cell r="U302" t="str">
            <v/>
          </cell>
          <cell r="V302"/>
          <cell r="W302" t="str">
            <v>物理类</v>
          </cell>
        </row>
        <row r="303">
          <cell r="B303" t="str">
            <v>G513422200602032114</v>
          </cell>
          <cell r="C303">
            <v>7</v>
          </cell>
          <cell r="D303" t="str">
            <v>物化生</v>
          </cell>
          <cell r="E303" t="str">
            <v>罗小顺</v>
          </cell>
          <cell r="F303">
            <v>336.5</v>
          </cell>
          <cell r="G303">
            <v>78</v>
          </cell>
          <cell r="H303" t="str">
            <v>李正琪</v>
          </cell>
          <cell r="I303">
            <v>53</v>
          </cell>
          <cell r="J303" t="str">
            <v>曹云萍</v>
          </cell>
          <cell r="K303">
            <v>39.5</v>
          </cell>
          <cell r="L303" t="str">
            <v>陈国萍</v>
          </cell>
          <cell r="M303">
            <v>30</v>
          </cell>
          <cell r="N303" t="str">
            <v>解超燕</v>
          </cell>
          <cell r="O303">
            <v>70</v>
          </cell>
          <cell r="P303" t="str">
            <v>叶小军</v>
          </cell>
          <cell r="Q303">
            <v>66</v>
          </cell>
          <cell r="R303" t="str">
            <v>尼玛布池</v>
          </cell>
          <cell r="S303" t="str">
            <v/>
          </cell>
          <cell r="T303"/>
          <cell r="U303" t="str">
            <v/>
          </cell>
          <cell r="V303"/>
          <cell r="W303" t="str">
            <v>物理类</v>
          </cell>
        </row>
        <row r="304">
          <cell r="B304" t="str">
            <v>G513422200701122318</v>
          </cell>
          <cell r="C304">
            <v>7</v>
          </cell>
          <cell r="D304" t="str">
            <v>物化生</v>
          </cell>
          <cell r="E304" t="str">
            <v>杨关保</v>
          </cell>
          <cell r="F304">
            <v>334.5</v>
          </cell>
          <cell r="G304">
            <v>75</v>
          </cell>
          <cell r="H304" t="str">
            <v>李正琪</v>
          </cell>
          <cell r="I304">
            <v>41</v>
          </cell>
          <cell r="J304" t="str">
            <v>曹云萍</v>
          </cell>
          <cell r="K304">
            <v>47.5</v>
          </cell>
          <cell r="L304" t="str">
            <v>陈国萍</v>
          </cell>
          <cell r="M304">
            <v>31</v>
          </cell>
          <cell r="N304" t="str">
            <v>解超燕</v>
          </cell>
          <cell r="O304">
            <v>70</v>
          </cell>
          <cell r="P304" t="str">
            <v>叶小军</v>
          </cell>
          <cell r="Q304">
            <v>70</v>
          </cell>
          <cell r="R304" t="str">
            <v>尼玛布池</v>
          </cell>
          <cell r="S304" t="str">
            <v/>
          </cell>
          <cell r="T304"/>
          <cell r="U304" t="str">
            <v/>
          </cell>
          <cell r="V304"/>
          <cell r="W304" t="str">
            <v>物理类</v>
          </cell>
        </row>
        <row r="305">
          <cell r="B305" t="str">
            <v>G513422200705081322</v>
          </cell>
          <cell r="C305">
            <v>1</v>
          </cell>
          <cell r="D305" t="str">
            <v>物化生</v>
          </cell>
          <cell r="E305" t="str">
            <v>央宗</v>
          </cell>
          <cell r="F305">
            <v>486</v>
          </cell>
          <cell r="G305">
            <v>104</v>
          </cell>
          <cell r="H305" t="str">
            <v>周菊明</v>
          </cell>
          <cell r="I305">
            <v>68</v>
          </cell>
          <cell r="J305" t="str">
            <v>赵云川</v>
          </cell>
          <cell r="K305">
            <v>99</v>
          </cell>
          <cell r="L305" t="str">
            <v>拉初</v>
          </cell>
          <cell r="M305">
            <v>53</v>
          </cell>
          <cell r="N305" t="str">
            <v>赵建超</v>
          </cell>
          <cell r="O305">
            <v>69</v>
          </cell>
          <cell r="P305" t="str">
            <v>叶小军</v>
          </cell>
          <cell r="Q305">
            <v>93</v>
          </cell>
          <cell r="R305" t="str">
            <v>彭桦</v>
          </cell>
          <cell r="S305" t="str">
            <v/>
          </cell>
          <cell r="T305"/>
          <cell r="U305" t="str">
            <v/>
          </cell>
          <cell r="V305"/>
          <cell r="W305" t="str">
            <v>物理类</v>
          </cell>
        </row>
        <row r="306">
          <cell r="B306" t="str">
            <v>G513422200604060012</v>
          </cell>
          <cell r="C306">
            <v>7</v>
          </cell>
          <cell r="D306" t="str">
            <v>物化生</v>
          </cell>
          <cell r="E306" t="str">
            <v>马晓勤</v>
          </cell>
          <cell r="F306">
            <v>375</v>
          </cell>
          <cell r="G306">
            <v>86</v>
          </cell>
          <cell r="H306" t="str">
            <v>李正琪</v>
          </cell>
          <cell r="I306">
            <v>54</v>
          </cell>
          <cell r="J306" t="str">
            <v>曹云萍</v>
          </cell>
          <cell r="K306">
            <v>59</v>
          </cell>
          <cell r="L306" t="str">
            <v>陈国萍</v>
          </cell>
          <cell r="M306">
            <v>41</v>
          </cell>
          <cell r="N306" t="str">
            <v>解超燕</v>
          </cell>
          <cell r="O306">
            <v>69</v>
          </cell>
          <cell r="P306" t="str">
            <v>叶小军</v>
          </cell>
          <cell r="Q306">
            <v>66</v>
          </cell>
          <cell r="R306" t="str">
            <v>尼玛布池</v>
          </cell>
          <cell r="S306" t="str">
            <v/>
          </cell>
          <cell r="T306"/>
          <cell r="U306" t="str">
            <v/>
          </cell>
          <cell r="V306"/>
          <cell r="W306" t="str">
            <v>物理类</v>
          </cell>
        </row>
        <row r="307">
          <cell r="B307" t="str">
            <v>G513422200704136627</v>
          </cell>
          <cell r="C307">
            <v>1</v>
          </cell>
          <cell r="D307" t="str">
            <v>物化生</v>
          </cell>
          <cell r="E307" t="str">
            <v>王阿芝</v>
          </cell>
          <cell r="F307">
            <v>488.5</v>
          </cell>
          <cell r="G307">
            <v>103</v>
          </cell>
          <cell r="H307" t="str">
            <v>周菊明</v>
          </cell>
          <cell r="I307">
            <v>109</v>
          </cell>
          <cell r="J307" t="str">
            <v>赵云川</v>
          </cell>
          <cell r="K307">
            <v>96.5</v>
          </cell>
          <cell r="L307" t="str">
            <v>拉初</v>
          </cell>
          <cell r="M307">
            <v>29</v>
          </cell>
          <cell r="N307" t="str">
            <v>赵建超</v>
          </cell>
          <cell r="O307">
            <v>68</v>
          </cell>
          <cell r="P307" t="str">
            <v>叶小军</v>
          </cell>
          <cell r="Q307">
            <v>83</v>
          </cell>
          <cell r="R307" t="str">
            <v>彭桦</v>
          </cell>
          <cell r="S307" t="str">
            <v/>
          </cell>
          <cell r="T307"/>
          <cell r="U307" t="str">
            <v/>
          </cell>
          <cell r="V307"/>
          <cell r="W307" t="str">
            <v>物理类</v>
          </cell>
        </row>
        <row r="308">
          <cell r="B308" t="str">
            <v>G513422200702186014</v>
          </cell>
          <cell r="C308">
            <v>7</v>
          </cell>
          <cell r="D308" t="str">
            <v>物化生</v>
          </cell>
          <cell r="E308" t="str">
            <v>黄晓明</v>
          </cell>
          <cell r="F308">
            <v>354.5</v>
          </cell>
          <cell r="G308">
            <v>82</v>
          </cell>
          <cell r="H308" t="str">
            <v>李正琪</v>
          </cell>
          <cell r="I308">
            <v>68</v>
          </cell>
          <cell r="J308" t="str">
            <v>曹云萍</v>
          </cell>
          <cell r="K308">
            <v>38.5</v>
          </cell>
          <cell r="L308" t="str">
            <v>陈国萍</v>
          </cell>
          <cell r="M308">
            <v>25</v>
          </cell>
          <cell r="N308" t="str">
            <v>解超燕</v>
          </cell>
          <cell r="O308">
            <v>66</v>
          </cell>
          <cell r="P308" t="str">
            <v>叶小军</v>
          </cell>
          <cell r="Q308">
            <v>75</v>
          </cell>
          <cell r="R308" t="str">
            <v>尼玛布池</v>
          </cell>
          <cell r="S308" t="str">
            <v/>
          </cell>
          <cell r="T308"/>
          <cell r="U308" t="str">
            <v/>
          </cell>
          <cell r="V308"/>
          <cell r="W308" t="str">
            <v>物理类</v>
          </cell>
        </row>
        <row r="309">
          <cell r="B309" t="str">
            <v>G513422200601030344</v>
          </cell>
          <cell r="C309">
            <v>1</v>
          </cell>
          <cell r="D309" t="str">
            <v>物化生</v>
          </cell>
          <cell r="E309" t="str">
            <v>扎西布池</v>
          </cell>
          <cell r="F309">
            <v>493.5</v>
          </cell>
          <cell r="G309">
            <v>109</v>
          </cell>
          <cell r="H309" t="str">
            <v>周菊明</v>
          </cell>
          <cell r="I309">
            <v>75</v>
          </cell>
          <cell r="J309" t="str">
            <v>赵云川</v>
          </cell>
          <cell r="K309">
            <v>117.5</v>
          </cell>
          <cell r="L309" t="str">
            <v>拉初</v>
          </cell>
          <cell r="M309">
            <v>39</v>
          </cell>
          <cell r="N309" t="str">
            <v>赵建超</v>
          </cell>
          <cell r="O309">
            <v>65</v>
          </cell>
          <cell r="P309" t="str">
            <v>叶小军</v>
          </cell>
          <cell r="Q309">
            <v>88</v>
          </cell>
          <cell r="R309" t="str">
            <v>彭桦</v>
          </cell>
          <cell r="S309" t="str">
            <v/>
          </cell>
          <cell r="T309"/>
          <cell r="U309" t="str">
            <v/>
          </cell>
          <cell r="V309"/>
          <cell r="W309" t="str">
            <v>物理类</v>
          </cell>
        </row>
        <row r="310">
          <cell r="B310" t="str">
            <v>G513422200701180921</v>
          </cell>
          <cell r="C310">
            <v>1</v>
          </cell>
          <cell r="D310" t="str">
            <v>物化生</v>
          </cell>
          <cell r="E310" t="str">
            <v>杨欣茹</v>
          </cell>
          <cell r="F310">
            <v>476</v>
          </cell>
          <cell r="G310">
            <v>98</v>
          </cell>
          <cell r="H310" t="str">
            <v>周菊明</v>
          </cell>
          <cell r="I310">
            <v>88</v>
          </cell>
          <cell r="J310" t="str">
            <v>赵云川</v>
          </cell>
          <cell r="K310">
            <v>110</v>
          </cell>
          <cell r="L310" t="str">
            <v>拉初</v>
          </cell>
          <cell r="M310">
            <v>29</v>
          </cell>
          <cell r="N310" t="str">
            <v>赵建超</v>
          </cell>
          <cell r="O310">
            <v>65</v>
          </cell>
          <cell r="P310" t="str">
            <v>叶小军</v>
          </cell>
          <cell r="Q310">
            <v>86</v>
          </cell>
          <cell r="R310" t="str">
            <v>彭桦</v>
          </cell>
          <cell r="S310" t="str">
            <v/>
          </cell>
          <cell r="T310"/>
          <cell r="U310" t="str">
            <v/>
          </cell>
          <cell r="V310"/>
          <cell r="W310" t="str">
            <v>物理类</v>
          </cell>
        </row>
        <row r="311">
          <cell r="B311" t="str">
            <v>G513422200603184427</v>
          </cell>
          <cell r="C311">
            <v>1</v>
          </cell>
          <cell r="D311" t="str">
            <v>物化生</v>
          </cell>
          <cell r="E311" t="str">
            <v>杨贵英</v>
          </cell>
          <cell r="F311">
            <v>516.5</v>
          </cell>
          <cell r="G311">
            <v>110</v>
          </cell>
          <cell r="H311" t="str">
            <v>周菊明</v>
          </cell>
          <cell r="I311">
            <v>107</v>
          </cell>
          <cell r="J311" t="str">
            <v>赵云川</v>
          </cell>
          <cell r="K311">
            <v>109.5</v>
          </cell>
          <cell r="L311" t="str">
            <v>拉初</v>
          </cell>
          <cell r="M311">
            <v>42</v>
          </cell>
          <cell r="N311" t="str">
            <v>赵建超</v>
          </cell>
          <cell r="O311">
            <v>64</v>
          </cell>
          <cell r="P311" t="str">
            <v>叶小军</v>
          </cell>
          <cell r="Q311">
            <v>84</v>
          </cell>
          <cell r="R311" t="str">
            <v>彭桦</v>
          </cell>
          <cell r="S311" t="str">
            <v/>
          </cell>
          <cell r="T311"/>
          <cell r="U311" t="str">
            <v/>
          </cell>
          <cell r="V311"/>
          <cell r="W311" t="str">
            <v>物理类</v>
          </cell>
        </row>
        <row r="312">
          <cell r="B312" t="str">
            <v>G513422200509140014</v>
          </cell>
          <cell r="C312">
            <v>7</v>
          </cell>
          <cell r="D312" t="str">
            <v>物化生</v>
          </cell>
          <cell r="E312" t="str">
            <v>伍希</v>
          </cell>
          <cell r="F312">
            <v>378.5</v>
          </cell>
          <cell r="G312">
            <v>88</v>
          </cell>
          <cell r="H312" t="str">
            <v>李正琪</v>
          </cell>
          <cell r="I312">
            <v>67</v>
          </cell>
          <cell r="J312" t="str">
            <v>曹云萍</v>
          </cell>
          <cell r="K312">
            <v>41.5</v>
          </cell>
          <cell r="L312" t="str">
            <v>陈国萍</v>
          </cell>
          <cell r="M312">
            <v>50</v>
          </cell>
          <cell r="N312" t="str">
            <v>解超燕</v>
          </cell>
          <cell r="O312">
            <v>64</v>
          </cell>
          <cell r="P312" t="str">
            <v>叶小军</v>
          </cell>
          <cell r="Q312">
            <v>68</v>
          </cell>
          <cell r="R312" t="str">
            <v>尼玛布池</v>
          </cell>
          <cell r="S312" t="str">
            <v/>
          </cell>
          <cell r="T312"/>
          <cell r="U312" t="str">
            <v/>
          </cell>
          <cell r="V312"/>
          <cell r="W312" t="str">
            <v>物理类</v>
          </cell>
        </row>
        <row r="313">
          <cell r="B313" t="str">
            <v>G513422200511142115</v>
          </cell>
          <cell r="C313">
            <v>7</v>
          </cell>
          <cell r="D313" t="str">
            <v>物化生</v>
          </cell>
          <cell r="E313" t="str">
            <v>杨尔康</v>
          </cell>
          <cell r="F313">
            <v>362</v>
          </cell>
          <cell r="G313">
            <v>86</v>
          </cell>
          <cell r="H313" t="str">
            <v>李正琪</v>
          </cell>
          <cell r="I313">
            <v>58</v>
          </cell>
          <cell r="J313" t="str">
            <v>曹云萍</v>
          </cell>
          <cell r="K313">
            <v>43</v>
          </cell>
          <cell r="L313" t="str">
            <v>陈国萍</v>
          </cell>
          <cell r="M313">
            <v>38</v>
          </cell>
          <cell r="N313" t="str">
            <v>解超燕</v>
          </cell>
          <cell r="O313">
            <v>64</v>
          </cell>
          <cell r="P313" t="str">
            <v>叶小军</v>
          </cell>
          <cell r="Q313">
            <v>73</v>
          </cell>
          <cell r="R313" t="str">
            <v>尼玛布池</v>
          </cell>
          <cell r="S313" t="str">
            <v/>
          </cell>
          <cell r="T313"/>
          <cell r="U313" t="str">
            <v/>
          </cell>
          <cell r="V313"/>
          <cell r="W313" t="str">
            <v>物理类</v>
          </cell>
        </row>
        <row r="314">
          <cell r="B314" t="str">
            <v>G513422200609114219</v>
          </cell>
          <cell r="C314">
            <v>7</v>
          </cell>
          <cell r="D314" t="str">
            <v>物化生</v>
          </cell>
          <cell r="E314" t="str">
            <v>棒布</v>
          </cell>
          <cell r="F314">
            <v>346</v>
          </cell>
          <cell r="G314">
            <v>86</v>
          </cell>
          <cell r="H314" t="str">
            <v>李正琪</v>
          </cell>
          <cell r="I314">
            <v>50</v>
          </cell>
          <cell r="J314" t="str">
            <v>曹云萍</v>
          </cell>
          <cell r="K314">
            <v>44</v>
          </cell>
          <cell r="L314" t="str">
            <v>陈国萍</v>
          </cell>
          <cell r="M314">
            <v>34</v>
          </cell>
          <cell r="N314" t="str">
            <v>解超燕</v>
          </cell>
          <cell r="O314">
            <v>62</v>
          </cell>
          <cell r="P314" t="str">
            <v>叶小军</v>
          </cell>
          <cell r="Q314">
            <v>70</v>
          </cell>
          <cell r="R314" t="str">
            <v>尼玛布池</v>
          </cell>
          <cell r="S314" t="str">
            <v/>
          </cell>
          <cell r="T314"/>
          <cell r="U314" t="str">
            <v/>
          </cell>
          <cell r="V314"/>
          <cell r="W314" t="str">
            <v>物理类</v>
          </cell>
        </row>
        <row r="315">
          <cell r="B315" t="str">
            <v>G513422200512062512</v>
          </cell>
          <cell r="C315">
            <v>7</v>
          </cell>
          <cell r="D315" t="str">
            <v>物化生</v>
          </cell>
          <cell r="E315" t="str">
            <v>鲁绒偏初</v>
          </cell>
          <cell r="F315">
            <v>306.5</v>
          </cell>
          <cell r="G315">
            <v>82</v>
          </cell>
          <cell r="H315" t="str">
            <v>李正琪</v>
          </cell>
          <cell r="I315">
            <v>46</v>
          </cell>
          <cell r="J315" t="str">
            <v>曹云萍</v>
          </cell>
          <cell r="K315">
            <v>38.5</v>
          </cell>
          <cell r="L315" t="str">
            <v>陈国萍</v>
          </cell>
          <cell r="M315">
            <v>31</v>
          </cell>
          <cell r="N315" t="str">
            <v>解超燕</v>
          </cell>
          <cell r="O315">
            <v>62</v>
          </cell>
          <cell r="P315" t="str">
            <v>叶小军</v>
          </cell>
          <cell r="Q315">
            <v>47</v>
          </cell>
          <cell r="R315" t="str">
            <v>尼玛布池</v>
          </cell>
          <cell r="S315" t="str">
            <v/>
          </cell>
          <cell r="T315"/>
          <cell r="U315" t="str">
            <v/>
          </cell>
          <cell r="V315"/>
          <cell r="W315" t="str">
            <v>物理类</v>
          </cell>
        </row>
        <row r="316">
          <cell r="B316" t="str">
            <v>G513422200604235820</v>
          </cell>
          <cell r="C316">
            <v>7</v>
          </cell>
          <cell r="D316" t="str">
            <v>物化生</v>
          </cell>
          <cell r="E316" t="str">
            <v>骆鑫</v>
          </cell>
          <cell r="F316">
            <v>358</v>
          </cell>
          <cell r="G316">
            <v>95</v>
          </cell>
          <cell r="H316" t="str">
            <v>李正琪</v>
          </cell>
          <cell r="I316">
            <v>52</v>
          </cell>
          <cell r="J316" t="str">
            <v>曹云萍</v>
          </cell>
          <cell r="K316">
            <v>47</v>
          </cell>
          <cell r="L316" t="str">
            <v>陈国萍</v>
          </cell>
          <cell r="M316">
            <v>41</v>
          </cell>
          <cell r="N316" t="str">
            <v>解超燕</v>
          </cell>
          <cell r="O316">
            <v>61</v>
          </cell>
          <cell r="P316" t="str">
            <v>叶小军</v>
          </cell>
          <cell r="Q316">
            <v>62</v>
          </cell>
          <cell r="R316" t="str">
            <v>尼玛布池</v>
          </cell>
          <cell r="S316" t="str">
            <v/>
          </cell>
          <cell r="T316"/>
          <cell r="U316" t="str">
            <v/>
          </cell>
          <cell r="V316"/>
          <cell r="W316" t="str">
            <v>物理类</v>
          </cell>
        </row>
        <row r="317">
          <cell r="B317" t="str">
            <v>G513422200403107013</v>
          </cell>
          <cell r="C317">
            <v>7</v>
          </cell>
          <cell r="D317" t="str">
            <v>物化生</v>
          </cell>
          <cell r="E317" t="str">
            <v>打珍次尔</v>
          </cell>
          <cell r="F317">
            <v>342</v>
          </cell>
          <cell r="G317">
            <v>79</v>
          </cell>
          <cell r="H317" t="str">
            <v>李正琪</v>
          </cell>
          <cell r="I317">
            <v>41</v>
          </cell>
          <cell r="J317" t="str">
            <v>曹云萍</v>
          </cell>
          <cell r="K317">
            <v>41</v>
          </cell>
          <cell r="L317" t="str">
            <v>陈国萍</v>
          </cell>
          <cell r="M317">
            <v>37</v>
          </cell>
          <cell r="N317" t="str">
            <v>解超燕</v>
          </cell>
          <cell r="O317">
            <v>60</v>
          </cell>
          <cell r="P317" t="str">
            <v>叶小军</v>
          </cell>
          <cell r="Q317">
            <v>84</v>
          </cell>
          <cell r="R317" t="str">
            <v>尼玛布池</v>
          </cell>
          <cell r="S317" t="str">
            <v/>
          </cell>
          <cell r="T317"/>
          <cell r="U317" t="str">
            <v/>
          </cell>
          <cell r="V317"/>
          <cell r="W317" t="str">
            <v>物理类</v>
          </cell>
        </row>
        <row r="318">
          <cell r="B318" t="str">
            <v>G513422200704012528</v>
          </cell>
          <cell r="C318">
            <v>7</v>
          </cell>
          <cell r="D318" t="str">
            <v>物化生</v>
          </cell>
          <cell r="E318" t="str">
            <v>徐如梅</v>
          </cell>
          <cell r="F318">
            <v>377.5</v>
          </cell>
          <cell r="G318">
            <v>92</v>
          </cell>
          <cell r="H318" t="str">
            <v>李正琪</v>
          </cell>
          <cell r="I318">
            <v>53</v>
          </cell>
          <cell r="J318" t="str">
            <v>曹云萍</v>
          </cell>
          <cell r="K318">
            <v>80.5</v>
          </cell>
          <cell r="L318" t="str">
            <v>陈国萍</v>
          </cell>
          <cell r="M318">
            <v>29</v>
          </cell>
          <cell r="N318" t="str">
            <v>解超燕</v>
          </cell>
          <cell r="O318">
            <v>59</v>
          </cell>
          <cell r="P318" t="str">
            <v>叶小军</v>
          </cell>
          <cell r="Q318">
            <v>64</v>
          </cell>
          <cell r="R318" t="str">
            <v>尼玛布池</v>
          </cell>
          <cell r="S318" t="str">
            <v/>
          </cell>
          <cell r="T318"/>
          <cell r="U318" t="str">
            <v/>
          </cell>
          <cell r="V318"/>
          <cell r="W318" t="str">
            <v>物理类</v>
          </cell>
        </row>
        <row r="319">
          <cell r="B319" t="str">
            <v>G513422200703152721</v>
          </cell>
          <cell r="C319">
            <v>1</v>
          </cell>
          <cell r="D319" t="str">
            <v>物化生</v>
          </cell>
          <cell r="E319" t="str">
            <v>张先慧</v>
          </cell>
          <cell r="F319">
            <v>461</v>
          </cell>
          <cell r="G319">
            <v>99</v>
          </cell>
          <cell r="H319" t="str">
            <v>周菊明</v>
          </cell>
          <cell r="I319">
            <v>79</v>
          </cell>
          <cell r="J319" t="str">
            <v>赵云川</v>
          </cell>
          <cell r="K319">
            <v>106</v>
          </cell>
          <cell r="L319" t="str">
            <v>拉初</v>
          </cell>
          <cell r="M319">
            <v>40</v>
          </cell>
          <cell r="N319" t="str">
            <v>赵建超</v>
          </cell>
          <cell r="O319">
            <v>58</v>
          </cell>
          <cell r="P319" t="str">
            <v>叶小军</v>
          </cell>
          <cell r="Q319">
            <v>79</v>
          </cell>
          <cell r="R319" t="str">
            <v>彭桦</v>
          </cell>
          <cell r="S319" t="str">
            <v/>
          </cell>
          <cell r="T319"/>
          <cell r="U319" t="str">
            <v/>
          </cell>
          <cell r="V319"/>
          <cell r="W319" t="str">
            <v>物理类</v>
          </cell>
        </row>
        <row r="320">
          <cell r="B320" t="str">
            <v>G513422200703041917</v>
          </cell>
          <cell r="C320">
            <v>7</v>
          </cell>
          <cell r="D320" t="str">
            <v>物化生</v>
          </cell>
          <cell r="E320" t="str">
            <v>马甲哈</v>
          </cell>
          <cell r="F320">
            <v>380.5</v>
          </cell>
          <cell r="G320">
            <v>94</v>
          </cell>
          <cell r="H320" t="str">
            <v>李正琪</v>
          </cell>
          <cell r="I320">
            <v>54</v>
          </cell>
          <cell r="J320" t="str">
            <v>曹云萍</v>
          </cell>
          <cell r="K320">
            <v>69.5</v>
          </cell>
          <cell r="L320" t="str">
            <v>陈国萍</v>
          </cell>
          <cell r="M320">
            <v>30</v>
          </cell>
          <cell r="N320" t="str">
            <v>解超燕</v>
          </cell>
          <cell r="O320">
            <v>58</v>
          </cell>
          <cell r="P320" t="str">
            <v>叶小军</v>
          </cell>
          <cell r="Q320">
            <v>75</v>
          </cell>
          <cell r="R320" t="str">
            <v>尼玛布池</v>
          </cell>
          <cell r="S320" t="str">
            <v/>
          </cell>
          <cell r="T320"/>
          <cell r="U320" t="str">
            <v/>
          </cell>
          <cell r="V320"/>
          <cell r="W320" t="str">
            <v>物理类</v>
          </cell>
        </row>
        <row r="321">
          <cell r="B321" t="str">
            <v>G513422200711125029</v>
          </cell>
          <cell r="C321">
            <v>7</v>
          </cell>
          <cell r="D321" t="str">
            <v>物化生</v>
          </cell>
          <cell r="E321" t="str">
            <v>扎西祝玛</v>
          </cell>
          <cell r="F321">
            <v>336</v>
          </cell>
          <cell r="G321">
            <v>77</v>
          </cell>
          <cell r="H321" t="str">
            <v>李正琪</v>
          </cell>
          <cell r="I321">
            <v>49</v>
          </cell>
          <cell r="J321" t="str">
            <v>曹云萍</v>
          </cell>
          <cell r="K321">
            <v>50</v>
          </cell>
          <cell r="L321" t="str">
            <v>陈国萍</v>
          </cell>
          <cell r="M321">
            <v>41</v>
          </cell>
          <cell r="N321" t="str">
            <v>解超燕</v>
          </cell>
          <cell r="O321">
            <v>58</v>
          </cell>
          <cell r="P321" t="str">
            <v>叶小军</v>
          </cell>
          <cell r="Q321">
            <v>61</v>
          </cell>
          <cell r="R321" t="str">
            <v>尼玛布池</v>
          </cell>
          <cell r="S321" t="str">
            <v/>
          </cell>
          <cell r="T321"/>
          <cell r="U321" t="str">
            <v/>
          </cell>
          <cell r="V321"/>
          <cell r="W321" t="str">
            <v>物理类</v>
          </cell>
        </row>
        <row r="322">
          <cell r="B322" t="str">
            <v>G513422200706231724</v>
          </cell>
          <cell r="C322">
            <v>7</v>
          </cell>
          <cell r="D322" t="str">
            <v>物化生</v>
          </cell>
          <cell r="E322" t="str">
            <v>沈燕</v>
          </cell>
          <cell r="F322">
            <v>356</v>
          </cell>
          <cell r="G322">
            <v>83</v>
          </cell>
          <cell r="H322" t="str">
            <v>李正琪</v>
          </cell>
          <cell r="I322">
            <v>46</v>
          </cell>
          <cell r="J322" t="str">
            <v>曹云萍</v>
          </cell>
          <cell r="K322">
            <v>94</v>
          </cell>
          <cell r="L322" t="str">
            <v>陈国萍</v>
          </cell>
          <cell r="M322">
            <v>31</v>
          </cell>
          <cell r="N322" t="str">
            <v>解超燕</v>
          </cell>
          <cell r="O322">
            <v>57</v>
          </cell>
          <cell r="P322" t="str">
            <v>叶小军</v>
          </cell>
          <cell r="Q322">
            <v>45</v>
          </cell>
          <cell r="R322" t="str">
            <v>尼玛布池</v>
          </cell>
          <cell r="S322" t="str">
            <v/>
          </cell>
          <cell r="T322"/>
          <cell r="U322" t="str">
            <v/>
          </cell>
          <cell r="V322"/>
          <cell r="W322" t="str">
            <v>物理类</v>
          </cell>
        </row>
        <row r="323">
          <cell r="B323" t="str">
            <v>G513422200612282723</v>
          </cell>
          <cell r="C323">
            <v>7</v>
          </cell>
          <cell r="D323" t="str">
            <v>物化生</v>
          </cell>
          <cell r="E323" t="str">
            <v>蒲小雪</v>
          </cell>
          <cell r="F323">
            <v>348</v>
          </cell>
          <cell r="G323">
            <v>102</v>
          </cell>
          <cell r="H323" t="str">
            <v>李正琪</v>
          </cell>
          <cell r="I323">
            <v>52</v>
          </cell>
          <cell r="J323" t="str">
            <v>曹云萍</v>
          </cell>
          <cell r="K323">
            <v>54</v>
          </cell>
          <cell r="L323" t="str">
            <v>陈国萍</v>
          </cell>
          <cell r="M323">
            <v>28</v>
          </cell>
          <cell r="N323" t="str">
            <v>解超燕</v>
          </cell>
          <cell r="O323">
            <v>55</v>
          </cell>
          <cell r="P323" t="str">
            <v>叶小军</v>
          </cell>
          <cell r="Q323">
            <v>57</v>
          </cell>
          <cell r="R323" t="str">
            <v>尼玛布池</v>
          </cell>
          <cell r="S323" t="str">
            <v/>
          </cell>
          <cell r="T323"/>
          <cell r="U323" t="str">
            <v/>
          </cell>
          <cell r="V323"/>
          <cell r="W323" t="str">
            <v>物理类</v>
          </cell>
        </row>
        <row r="324">
          <cell r="B324" t="str">
            <v>G513422200509252729</v>
          </cell>
          <cell r="C324">
            <v>1</v>
          </cell>
          <cell r="D324" t="str">
            <v>物化生</v>
          </cell>
          <cell r="E324" t="str">
            <v>张春梅</v>
          </cell>
          <cell r="F324">
            <v>439</v>
          </cell>
          <cell r="G324">
            <v>103</v>
          </cell>
          <cell r="H324" t="str">
            <v>周菊明</v>
          </cell>
          <cell r="I324">
            <v>85</v>
          </cell>
          <cell r="J324" t="str">
            <v>赵云川</v>
          </cell>
          <cell r="K324">
            <v>79</v>
          </cell>
          <cell r="L324" t="str">
            <v>拉初</v>
          </cell>
          <cell r="M324">
            <v>36</v>
          </cell>
          <cell r="N324" t="str">
            <v>赵建超</v>
          </cell>
          <cell r="O324">
            <v>54</v>
          </cell>
          <cell r="P324" t="str">
            <v>叶小军</v>
          </cell>
          <cell r="Q324">
            <v>82</v>
          </cell>
          <cell r="R324" t="str">
            <v>彭桦</v>
          </cell>
          <cell r="S324" t="str">
            <v/>
          </cell>
          <cell r="T324"/>
          <cell r="U324" t="str">
            <v/>
          </cell>
          <cell r="V324"/>
          <cell r="W324" t="str">
            <v>物理类</v>
          </cell>
        </row>
        <row r="325">
          <cell r="B325" t="str">
            <v>G513422200603041522</v>
          </cell>
          <cell r="C325">
            <v>7</v>
          </cell>
          <cell r="D325" t="str">
            <v>物化生</v>
          </cell>
          <cell r="E325" t="str">
            <v>马阿歪</v>
          </cell>
          <cell r="F325">
            <v>309.5</v>
          </cell>
          <cell r="G325">
            <v>74</v>
          </cell>
          <cell r="H325" t="str">
            <v>李正琪</v>
          </cell>
          <cell r="I325">
            <v>28</v>
          </cell>
          <cell r="J325" t="str">
            <v>曹云萍</v>
          </cell>
          <cell r="K325">
            <v>68.5</v>
          </cell>
          <cell r="L325" t="str">
            <v>陈国萍</v>
          </cell>
          <cell r="M325">
            <v>26</v>
          </cell>
          <cell r="N325" t="str">
            <v>解超燕</v>
          </cell>
          <cell r="O325">
            <v>54</v>
          </cell>
          <cell r="P325" t="str">
            <v>叶小军</v>
          </cell>
          <cell r="Q325">
            <v>59</v>
          </cell>
          <cell r="R325" t="str">
            <v>尼玛布池</v>
          </cell>
          <cell r="S325" t="str">
            <v/>
          </cell>
          <cell r="T325"/>
          <cell r="U325" t="str">
            <v/>
          </cell>
          <cell r="V325"/>
          <cell r="W325" t="str">
            <v>物理类</v>
          </cell>
        </row>
        <row r="326">
          <cell r="B326" t="str">
            <v>G51342220051008702X</v>
          </cell>
          <cell r="C326">
            <v>7</v>
          </cell>
          <cell r="D326" t="str">
            <v>物化生</v>
          </cell>
          <cell r="E326" t="str">
            <v>次尔拉初</v>
          </cell>
          <cell r="F326">
            <v>341</v>
          </cell>
          <cell r="G326">
            <v>85</v>
          </cell>
          <cell r="H326" t="str">
            <v>李正琪</v>
          </cell>
          <cell r="I326">
            <v>35</v>
          </cell>
          <cell r="J326" t="str">
            <v>曹云萍</v>
          </cell>
          <cell r="K326">
            <v>70</v>
          </cell>
          <cell r="L326" t="str">
            <v>陈国萍</v>
          </cell>
          <cell r="M326">
            <v>38</v>
          </cell>
          <cell r="N326" t="str">
            <v>解超燕</v>
          </cell>
          <cell r="O326">
            <v>52</v>
          </cell>
          <cell r="P326" t="str">
            <v>叶小军</v>
          </cell>
          <cell r="Q326">
            <v>61</v>
          </cell>
          <cell r="R326" t="str">
            <v>尼玛布池</v>
          </cell>
          <cell r="S326" t="str">
            <v/>
          </cell>
          <cell r="T326"/>
          <cell r="U326" t="str">
            <v/>
          </cell>
          <cell r="V326"/>
          <cell r="W326" t="str">
            <v>物理类</v>
          </cell>
        </row>
        <row r="327">
          <cell r="B327" t="str">
            <v>G513422200701162723</v>
          </cell>
          <cell r="C327">
            <v>7</v>
          </cell>
          <cell r="D327" t="str">
            <v>物化生</v>
          </cell>
          <cell r="E327" t="str">
            <v>陈莉</v>
          </cell>
          <cell r="F327">
            <v>340</v>
          </cell>
          <cell r="G327">
            <v>95</v>
          </cell>
          <cell r="H327" t="str">
            <v>李正琪</v>
          </cell>
          <cell r="I327">
            <v>45</v>
          </cell>
          <cell r="J327" t="str">
            <v>曹云萍</v>
          </cell>
          <cell r="K327">
            <v>58</v>
          </cell>
          <cell r="L327" t="str">
            <v>陈国萍</v>
          </cell>
          <cell r="M327">
            <v>27</v>
          </cell>
          <cell r="N327" t="str">
            <v>解超燕</v>
          </cell>
          <cell r="O327">
            <v>50</v>
          </cell>
          <cell r="P327" t="str">
            <v>叶小军</v>
          </cell>
          <cell r="Q327">
            <v>65</v>
          </cell>
          <cell r="R327" t="str">
            <v>尼玛布池</v>
          </cell>
          <cell r="S327" t="str">
            <v/>
          </cell>
          <cell r="T327"/>
          <cell r="U327" t="str">
            <v/>
          </cell>
          <cell r="V327"/>
          <cell r="W327" t="str">
            <v>物理类</v>
          </cell>
        </row>
        <row r="328">
          <cell r="B328" t="str">
            <v>G513422200609280321</v>
          </cell>
          <cell r="C328">
            <v>7</v>
          </cell>
          <cell r="D328" t="str">
            <v>物化生</v>
          </cell>
          <cell r="E328" t="str">
            <v>毛晓荣</v>
          </cell>
          <cell r="F328">
            <v>309.5</v>
          </cell>
          <cell r="G328">
            <v>68</v>
          </cell>
          <cell r="H328" t="str">
            <v>李正琪</v>
          </cell>
          <cell r="I328">
            <v>37</v>
          </cell>
          <cell r="J328" t="str">
            <v>曹云萍</v>
          </cell>
          <cell r="K328">
            <v>62.5</v>
          </cell>
          <cell r="L328" t="str">
            <v>陈国萍</v>
          </cell>
          <cell r="M328">
            <v>29</v>
          </cell>
          <cell r="N328" t="str">
            <v>解超燕</v>
          </cell>
          <cell r="O328">
            <v>50</v>
          </cell>
          <cell r="P328" t="str">
            <v>叶小军</v>
          </cell>
          <cell r="Q328">
            <v>63</v>
          </cell>
          <cell r="R328" t="str">
            <v>尼玛布池</v>
          </cell>
          <cell r="S328" t="str">
            <v/>
          </cell>
          <cell r="T328"/>
          <cell r="U328" t="str">
            <v/>
          </cell>
          <cell r="V328"/>
          <cell r="W328" t="str">
            <v>物理类</v>
          </cell>
        </row>
        <row r="329">
          <cell r="B329" t="str">
            <v>G513422200310061925</v>
          </cell>
          <cell r="C329">
            <v>7</v>
          </cell>
          <cell r="D329" t="str">
            <v>物化生</v>
          </cell>
          <cell r="E329" t="str">
            <v>苏小花</v>
          </cell>
          <cell r="F329">
            <v>284.5</v>
          </cell>
          <cell r="G329">
            <v>71</v>
          </cell>
          <cell r="H329" t="str">
            <v>李正琪</v>
          </cell>
          <cell r="I329">
            <v>52</v>
          </cell>
          <cell r="J329" t="str">
            <v>曹云萍</v>
          </cell>
          <cell r="K329">
            <v>33.5</v>
          </cell>
          <cell r="L329" t="str">
            <v>陈国萍</v>
          </cell>
          <cell r="M329">
            <v>34</v>
          </cell>
          <cell r="N329" t="str">
            <v>解超燕</v>
          </cell>
          <cell r="O329">
            <v>49</v>
          </cell>
          <cell r="P329" t="str">
            <v>叶小军</v>
          </cell>
          <cell r="Q329">
            <v>45</v>
          </cell>
          <cell r="R329" t="str">
            <v>尼玛布池</v>
          </cell>
          <cell r="S329" t="str">
            <v/>
          </cell>
          <cell r="T329"/>
          <cell r="U329" t="str">
            <v/>
          </cell>
          <cell r="V329"/>
          <cell r="W329" t="str">
            <v>物理类</v>
          </cell>
        </row>
        <row r="330">
          <cell r="B330" t="str">
            <v>G513422200612271522</v>
          </cell>
          <cell r="C330">
            <v>7</v>
          </cell>
          <cell r="D330" t="str">
            <v>物化生</v>
          </cell>
          <cell r="E330" t="str">
            <v>胡林美</v>
          </cell>
          <cell r="F330">
            <v>340.5</v>
          </cell>
          <cell r="G330">
            <v>90</v>
          </cell>
          <cell r="H330" t="str">
            <v>李正琪</v>
          </cell>
          <cell r="I330">
            <v>70</v>
          </cell>
          <cell r="J330" t="str">
            <v>曹云萍</v>
          </cell>
          <cell r="K330">
            <v>47.5</v>
          </cell>
          <cell r="L330" t="str">
            <v>陈国萍</v>
          </cell>
          <cell r="M330">
            <v>28</v>
          </cell>
          <cell r="N330" t="str">
            <v>解超燕</v>
          </cell>
          <cell r="O330">
            <v>46</v>
          </cell>
          <cell r="P330" t="str">
            <v>叶小军</v>
          </cell>
          <cell r="Q330">
            <v>59</v>
          </cell>
          <cell r="R330" t="str">
            <v>尼玛布池</v>
          </cell>
          <cell r="S330" t="str">
            <v/>
          </cell>
          <cell r="T330"/>
          <cell r="U330" t="str">
            <v/>
          </cell>
          <cell r="V330"/>
          <cell r="W330" t="str">
            <v>物理类</v>
          </cell>
        </row>
        <row r="331">
          <cell r="B331" t="str">
            <v>G513422200810153826</v>
          </cell>
          <cell r="C331">
            <v>7</v>
          </cell>
          <cell r="D331" t="str">
            <v>物化生</v>
          </cell>
          <cell r="E331" t="str">
            <v>王芳</v>
          </cell>
          <cell r="F331">
            <v>335.5</v>
          </cell>
          <cell r="G331">
            <v>80</v>
          </cell>
          <cell r="H331" t="str">
            <v>李正琪</v>
          </cell>
          <cell r="I331">
            <v>51</v>
          </cell>
          <cell r="J331" t="str">
            <v>曹云萍</v>
          </cell>
          <cell r="K331">
            <v>64.5</v>
          </cell>
          <cell r="L331" t="str">
            <v>陈国萍</v>
          </cell>
          <cell r="M331">
            <v>31</v>
          </cell>
          <cell r="N331" t="str">
            <v>解超燕</v>
          </cell>
          <cell r="O331">
            <v>46</v>
          </cell>
          <cell r="P331" t="str">
            <v>叶小军</v>
          </cell>
          <cell r="Q331">
            <v>63</v>
          </cell>
          <cell r="R331" t="str">
            <v>尼玛布池</v>
          </cell>
          <cell r="S331" t="str">
            <v/>
          </cell>
          <cell r="T331"/>
          <cell r="U331" t="str">
            <v/>
          </cell>
          <cell r="V331"/>
          <cell r="W331" t="str">
            <v>物理类</v>
          </cell>
        </row>
        <row r="332">
          <cell r="B332" t="str">
            <v>G513422200610084627</v>
          </cell>
          <cell r="C332">
            <v>7</v>
          </cell>
          <cell r="D332" t="str">
            <v>物化生</v>
          </cell>
          <cell r="E332" t="str">
            <v>毛小英</v>
          </cell>
          <cell r="F332">
            <v>354.5</v>
          </cell>
          <cell r="G332">
            <v>102</v>
          </cell>
          <cell r="H332" t="str">
            <v>李正琪</v>
          </cell>
          <cell r="I332">
            <v>66</v>
          </cell>
          <cell r="J332" t="str">
            <v>曹云萍</v>
          </cell>
          <cell r="K332">
            <v>49.5</v>
          </cell>
          <cell r="L332" t="str">
            <v>陈国萍</v>
          </cell>
          <cell r="M332">
            <v>31</v>
          </cell>
          <cell r="N332" t="str">
            <v>解超燕</v>
          </cell>
          <cell r="O332">
            <v>45</v>
          </cell>
          <cell r="P332" t="str">
            <v>叶小军</v>
          </cell>
          <cell r="Q332">
            <v>61</v>
          </cell>
          <cell r="R332" t="str">
            <v>尼玛布池</v>
          </cell>
          <cell r="S332" t="str">
            <v/>
          </cell>
          <cell r="T332"/>
          <cell r="U332" t="str">
            <v/>
          </cell>
          <cell r="V332"/>
          <cell r="W332" t="str">
            <v>物理类</v>
          </cell>
        </row>
        <row r="333">
          <cell r="B333" t="str">
            <v>G513422200705016619</v>
          </cell>
          <cell r="C333">
            <v>7</v>
          </cell>
          <cell r="D333" t="str">
            <v>物化生</v>
          </cell>
          <cell r="E333" t="str">
            <v>陈华健</v>
          </cell>
          <cell r="F333">
            <v>327</v>
          </cell>
          <cell r="G333">
            <v>85</v>
          </cell>
          <cell r="H333" t="str">
            <v>李正琪</v>
          </cell>
          <cell r="I333">
            <v>48</v>
          </cell>
          <cell r="J333" t="str">
            <v>曹云萍</v>
          </cell>
          <cell r="K333">
            <v>56</v>
          </cell>
          <cell r="L333" t="str">
            <v>陈国萍</v>
          </cell>
          <cell r="M333">
            <v>30</v>
          </cell>
          <cell r="N333" t="str">
            <v>解超燕</v>
          </cell>
          <cell r="O333">
            <v>45</v>
          </cell>
          <cell r="P333" t="str">
            <v>叶小军</v>
          </cell>
          <cell r="Q333">
            <v>63</v>
          </cell>
          <cell r="R333" t="str">
            <v>尼玛布池</v>
          </cell>
          <cell r="S333" t="str">
            <v/>
          </cell>
          <cell r="T333"/>
          <cell r="U333" t="str">
            <v/>
          </cell>
          <cell r="V333"/>
          <cell r="W333" t="str">
            <v>物理类</v>
          </cell>
        </row>
        <row r="334">
          <cell r="B334" t="str">
            <v>G513422200702086814</v>
          </cell>
          <cell r="C334">
            <v>7</v>
          </cell>
          <cell r="D334" t="str">
            <v>物化生</v>
          </cell>
          <cell r="E334" t="str">
            <v>马金华</v>
          </cell>
          <cell r="F334">
            <v>317</v>
          </cell>
          <cell r="G334">
            <v>77</v>
          </cell>
          <cell r="H334" t="str">
            <v>李正琪</v>
          </cell>
          <cell r="I334">
            <v>46</v>
          </cell>
          <cell r="J334" t="str">
            <v>曹云萍</v>
          </cell>
          <cell r="K334">
            <v>47</v>
          </cell>
          <cell r="L334" t="str">
            <v>陈国萍</v>
          </cell>
          <cell r="M334">
            <v>34</v>
          </cell>
          <cell r="N334" t="str">
            <v>解超燕</v>
          </cell>
          <cell r="O334">
            <v>45</v>
          </cell>
          <cell r="P334" t="str">
            <v>叶小军</v>
          </cell>
          <cell r="Q334">
            <v>68</v>
          </cell>
          <cell r="R334" t="str">
            <v>尼玛布池</v>
          </cell>
          <cell r="S334" t="str">
            <v/>
          </cell>
          <cell r="T334"/>
          <cell r="U334" t="str">
            <v/>
          </cell>
          <cell r="V334"/>
          <cell r="W334" t="str">
            <v>物理类</v>
          </cell>
        </row>
        <row r="335">
          <cell r="B335" t="str">
            <v>G513422200601104227</v>
          </cell>
          <cell r="C335">
            <v>7</v>
          </cell>
          <cell r="D335" t="str">
            <v>物化生</v>
          </cell>
          <cell r="E335" t="str">
            <v>苏朗祝玛</v>
          </cell>
          <cell r="F335">
            <v>300</v>
          </cell>
          <cell r="G335">
            <v>68</v>
          </cell>
          <cell r="H335" t="str">
            <v>李正琪</v>
          </cell>
          <cell r="I335">
            <v>36</v>
          </cell>
          <cell r="J335" t="str">
            <v>曹云萍</v>
          </cell>
          <cell r="K335">
            <v>80</v>
          </cell>
          <cell r="L335" t="str">
            <v>陈国萍</v>
          </cell>
          <cell r="M335">
            <v>11</v>
          </cell>
          <cell r="N335" t="str">
            <v>解超燕</v>
          </cell>
          <cell r="O335">
            <v>42</v>
          </cell>
          <cell r="P335" t="str">
            <v>叶小军</v>
          </cell>
          <cell r="Q335">
            <v>63</v>
          </cell>
          <cell r="R335" t="str">
            <v>尼玛布池</v>
          </cell>
          <cell r="S335" t="str">
            <v/>
          </cell>
          <cell r="T335"/>
          <cell r="U335" t="str">
            <v/>
          </cell>
          <cell r="V335"/>
          <cell r="W335" t="str">
            <v>物理类</v>
          </cell>
        </row>
        <row r="336">
          <cell r="B336" t="str">
            <v>G513422200609066827</v>
          </cell>
          <cell r="C336">
            <v>7</v>
          </cell>
          <cell r="D336" t="str">
            <v>物化生</v>
          </cell>
          <cell r="E336" t="str">
            <v>仁争拉姆</v>
          </cell>
          <cell r="F336">
            <v>300.5</v>
          </cell>
          <cell r="G336">
            <v>83</v>
          </cell>
          <cell r="H336" t="str">
            <v>李正琪</v>
          </cell>
          <cell r="I336">
            <v>38</v>
          </cell>
          <cell r="J336" t="str">
            <v>曹云萍</v>
          </cell>
          <cell r="K336">
            <v>68.5</v>
          </cell>
          <cell r="L336" t="str">
            <v>陈国萍</v>
          </cell>
          <cell r="M336">
            <v>24</v>
          </cell>
          <cell r="N336" t="str">
            <v>解超燕</v>
          </cell>
          <cell r="O336">
            <v>40</v>
          </cell>
          <cell r="P336" t="str">
            <v>叶小军</v>
          </cell>
          <cell r="Q336">
            <v>47</v>
          </cell>
          <cell r="R336" t="str">
            <v>尼玛布池</v>
          </cell>
          <cell r="S336" t="str">
            <v/>
          </cell>
          <cell r="T336"/>
          <cell r="U336" t="str">
            <v/>
          </cell>
          <cell r="V336"/>
          <cell r="W336" t="str">
            <v>物理类</v>
          </cell>
        </row>
        <row r="337">
          <cell r="B337" t="str">
            <v>G513422200402141519</v>
          </cell>
          <cell r="C337">
            <v>7</v>
          </cell>
          <cell r="D337" t="str">
            <v>物化生</v>
          </cell>
          <cell r="E337" t="str">
            <v>何苏朗降初</v>
          </cell>
          <cell r="F337">
            <v>297</v>
          </cell>
          <cell r="G337">
            <v>90</v>
          </cell>
          <cell r="H337" t="str">
            <v>李正琪</v>
          </cell>
          <cell r="I337">
            <v>50</v>
          </cell>
          <cell r="J337" t="str">
            <v>曹云萍</v>
          </cell>
          <cell r="K337">
            <v>37</v>
          </cell>
          <cell r="L337" t="str">
            <v>陈国萍</v>
          </cell>
          <cell r="M337">
            <v>20</v>
          </cell>
          <cell r="N337" t="str">
            <v>解超燕</v>
          </cell>
          <cell r="O337">
            <v>40</v>
          </cell>
          <cell r="P337" t="str">
            <v>叶小军</v>
          </cell>
          <cell r="Q337">
            <v>60</v>
          </cell>
          <cell r="R337" t="str">
            <v>尼玛布池</v>
          </cell>
          <cell r="S337" t="str">
            <v/>
          </cell>
          <cell r="T337"/>
          <cell r="U337" t="str">
            <v/>
          </cell>
          <cell r="V337"/>
          <cell r="W337" t="str">
            <v>物理类</v>
          </cell>
        </row>
        <row r="338">
          <cell r="B338" t="str">
            <v>G513422200609102912</v>
          </cell>
          <cell r="C338">
            <v>8</v>
          </cell>
          <cell r="D338" t="str">
            <v>物化地</v>
          </cell>
          <cell r="E338" t="str">
            <v>刘益林</v>
          </cell>
          <cell r="F338">
            <v>408.5</v>
          </cell>
          <cell r="G338">
            <v>99</v>
          </cell>
          <cell r="H338" t="str">
            <v>岳子琦</v>
          </cell>
          <cell r="I338">
            <v>76</v>
          </cell>
          <cell r="J338" t="str">
            <v>吕开绒</v>
          </cell>
          <cell r="K338">
            <v>41.5</v>
          </cell>
          <cell r="L338" t="str">
            <v>朱恩凡</v>
          </cell>
          <cell r="M338">
            <v>42</v>
          </cell>
          <cell r="N338" t="str">
            <v>康小平</v>
          </cell>
          <cell r="O338">
            <v>58</v>
          </cell>
          <cell r="P338" t="str">
            <v>马红琦</v>
          </cell>
          <cell r="Q338" t="str">
            <v/>
          </cell>
          <cell r="R338"/>
          <cell r="S338" t="str">
            <v/>
          </cell>
          <cell r="T338"/>
          <cell r="U338">
            <v>92</v>
          </cell>
          <cell r="V338" t="str">
            <v>米晓妹</v>
          </cell>
          <cell r="W338" t="str">
            <v>物理类</v>
          </cell>
        </row>
        <row r="339">
          <cell r="B339" t="str">
            <v>G513422200606060059</v>
          </cell>
          <cell r="C339">
            <v>8</v>
          </cell>
          <cell r="D339" t="str">
            <v>物化地</v>
          </cell>
          <cell r="E339" t="str">
            <v>苏朗降措</v>
          </cell>
          <cell r="F339">
            <v>341</v>
          </cell>
          <cell r="G339">
            <v>93</v>
          </cell>
          <cell r="H339" t="str">
            <v>岳子琦</v>
          </cell>
          <cell r="I339">
            <v>27</v>
          </cell>
          <cell r="J339" t="str">
            <v>吕开绒</v>
          </cell>
          <cell r="K339">
            <v>53</v>
          </cell>
          <cell r="L339" t="str">
            <v>朱恩凡</v>
          </cell>
          <cell r="M339">
            <v>37</v>
          </cell>
          <cell r="N339" t="str">
            <v>康小平</v>
          </cell>
          <cell r="O339">
            <v>67</v>
          </cell>
          <cell r="P339" t="str">
            <v>马红琦</v>
          </cell>
          <cell r="Q339" t="str">
            <v/>
          </cell>
          <cell r="R339"/>
          <cell r="S339" t="str">
            <v/>
          </cell>
          <cell r="T339"/>
          <cell r="U339">
            <v>64</v>
          </cell>
          <cell r="V339" t="str">
            <v>米晓妹</v>
          </cell>
          <cell r="W339" t="str">
            <v>物理类</v>
          </cell>
        </row>
        <row r="340">
          <cell r="B340" t="str">
            <v>G513422200610190024</v>
          </cell>
          <cell r="C340">
            <v>8</v>
          </cell>
          <cell r="D340" t="str">
            <v>物化地</v>
          </cell>
          <cell r="E340" t="str">
            <v>王云美</v>
          </cell>
          <cell r="F340">
            <v>331.5</v>
          </cell>
          <cell r="G340">
            <v>102</v>
          </cell>
          <cell r="H340" t="str">
            <v>岳子琦</v>
          </cell>
          <cell r="I340">
            <v>39</v>
          </cell>
          <cell r="J340" t="str">
            <v>吕开绒</v>
          </cell>
          <cell r="K340">
            <v>47.5</v>
          </cell>
          <cell r="L340" t="str">
            <v>朱恩凡</v>
          </cell>
          <cell r="M340">
            <v>26</v>
          </cell>
          <cell r="N340" t="str">
            <v>康小平</v>
          </cell>
          <cell r="O340">
            <v>40</v>
          </cell>
          <cell r="P340" t="str">
            <v>马红琦</v>
          </cell>
          <cell r="Q340" t="str">
            <v/>
          </cell>
          <cell r="R340"/>
          <cell r="S340" t="str">
            <v/>
          </cell>
          <cell r="T340"/>
          <cell r="U340">
            <v>77</v>
          </cell>
          <cell r="V340" t="str">
            <v>米晓妹</v>
          </cell>
          <cell r="W340" t="str">
            <v>物理类</v>
          </cell>
        </row>
        <row r="341">
          <cell r="B341" t="str">
            <v>G513422200604183821</v>
          </cell>
          <cell r="C341">
            <v>8</v>
          </cell>
          <cell r="D341" t="str">
            <v>物化地</v>
          </cell>
          <cell r="E341" t="str">
            <v>杨美丽</v>
          </cell>
          <cell r="F341">
            <v>320.5</v>
          </cell>
          <cell r="G341">
            <v>79</v>
          </cell>
          <cell r="H341" t="str">
            <v>岳子琦</v>
          </cell>
          <cell r="I341">
            <v>46</v>
          </cell>
          <cell r="J341" t="str">
            <v>吕开绒</v>
          </cell>
          <cell r="K341">
            <v>54.5</v>
          </cell>
          <cell r="L341" t="str">
            <v>朱恩凡</v>
          </cell>
          <cell r="M341">
            <v>32</v>
          </cell>
          <cell r="N341" t="str">
            <v>康小平</v>
          </cell>
          <cell r="O341">
            <v>45</v>
          </cell>
          <cell r="P341" t="str">
            <v>马红琦</v>
          </cell>
          <cell r="Q341" t="str">
            <v/>
          </cell>
          <cell r="R341"/>
          <cell r="S341" t="str">
            <v/>
          </cell>
          <cell r="T341"/>
          <cell r="U341">
            <v>64</v>
          </cell>
          <cell r="V341" t="str">
            <v>米晓妹</v>
          </cell>
          <cell r="W341" t="str">
            <v>物理类</v>
          </cell>
        </row>
        <row r="342">
          <cell r="B342" t="str">
            <v>G513422200505303816</v>
          </cell>
          <cell r="C342">
            <v>8</v>
          </cell>
          <cell r="D342" t="str">
            <v>物化地</v>
          </cell>
          <cell r="E342" t="str">
            <v>马尔甲</v>
          </cell>
          <cell r="F342">
            <v>313</v>
          </cell>
          <cell r="G342">
            <v>89</v>
          </cell>
          <cell r="H342" t="str">
            <v>岳子琦</v>
          </cell>
          <cell r="I342">
            <v>28</v>
          </cell>
          <cell r="J342" t="str">
            <v>吕开绒</v>
          </cell>
          <cell r="K342">
            <v>35</v>
          </cell>
          <cell r="L342" t="str">
            <v>朱恩凡</v>
          </cell>
          <cell r="M342">
            <v>35</v>
          </cell>
          <cell r="N342" t="str">
            <v>康小平</v>
          </cell>
          <cell r="O342">
            <v>61</v>
          </cell>
          <cell r="P342" t="str">
            <v>马红琦</v>
          </cell>
          <cell r="Q342" t="str">
            <v/>
          </cell>
          <cell r="R342"/>
          <cell r="S342" t="str">
            <v/>
          </cell>
          <cell r="T342"/>
          <cell r="U342">
            <v>65</v>
          </cell>
          <cell r="V342" t="str">
            <v>米晓妹</v>
          </cell>
          <cell r="W342" t="str">
            <v>物理类</v>
          </cell>
        </row>
        <row r="343">
          <cell r="B343" t="str">
            <v>G513422200908182713</v>
          </cell>
          <cell r="C343">
            <v>8</v>
          </cell>
          <cell r="D343" t="str">
            <v>物化地</v>
          </cell>
          <cell r="E343" t="str">
            <v>沈权</v>
          </cell>
          <cell r="F343">
            <v>312.5</v>
          </cell>
          <cell r="G343">
            <v>86</v>
          </cell>
          <cell r="H343" t="str">
            <v>岳子琦</v>
          </cell>
          <cell r="I343">
            <v>30</v>
          </cell>
          <cell r="J343" t="str">
            <v>吕开绒</v>
          </cell>
          <cell r="K343">
            <v>28.5</v>
          </cell>
          <cell r="L343" t="str">
            <v>朱恩凡</v>
          </cell>
          <cell r="M343">
            <v>40</v>
          </cell>
          <cell r="N343" t="str">
            <v>康小平</v>
          </cell>
          <cell r="O343">
            <v>58</v>
          </cell>
          <cell r="P343" t="str">
            <v>马红琦</v>
          </cell>
          <cell r="Q343" t="str">
            <v/>
          </cell>
          <cell r="R343"/>
          <cell r="S343" t="str">
            <v/>
          </cell>
          <cell r="T343"/>
          <cell r="U343">
            <v>70</v>
          </cell>
          <cell r="V343" t="str">
            <v>米晓妹</v>
          </cell>
          <cell r="W343" t="str">
            <v>物理类</v>
          </cell>
        </row>
        <row r="344">
          <cell r="B344" t="str">
            <v>G513422200501143827</v>
          </cell>
          <cell r="C344">
            <v>8</v>
          </cell>
          <cell r="D344" t="str">
            <v>物化地</v>
          </cell>
          <cell r="E344" t="str">
            <v>马金花</v>
          </cell>
          <cell r="F344">
            <v>306.5</v>
          </cell>
          <cell r="G344">
            <v>80</v>
          </cell>
          <cell r="H344" t="str">
            <v>岳子琦</v>
          </cell>
          <cell r="I344">
            <v>33</v>
          </cell>
          <cell r="J344" t="str">
            <v>吕开绒</v>
          </cell>
          <cell r="K344">
            <v>56.5</v>
          </cell>
          <cell r="L344" t="str">
            <v>朱恩凡</v>
          </cell>
          <cell r="M344">
            <v>20</v>
          </cell>
          <cell r="N344" t="str">
            <v>康小平</v>
          </cell>
          <cell r="O344">
            <v>61</v>
          </cell>
          <cell r="P344" t="str">
            <v>马红琦</v>
          </cell>
          <cell r="Q344" t="str">
            <v/>
          </cell>
          <cell r="R344"/>
          <cell r="S344" t="str">
            <v/>
          </cell>
          <cell r="T344"/>
          <cell r="U344">
            <v>56</v>
          </cell>
          <cell r="V344" t="str">
            <v>米晓妹</v>
          </cell>
          <cell r="W344" t="str">
            <v>物理类</v>
          </cell>
        </row>
        <row r="345">
          <cell r="B345" t="str">
            <v>G513422200508081323</v>
          </cell>
          <cell r="C345">
            <v>8</v>
          </cell>
          <cell r="D345" t="str">
            <v>物化地</v>
          </cell>
          <cell r="E345" t="str">
            <v>彭燕春</v>
          </cell>
          <cell r="F345">
            <v>304.5</v>
          </cell>
          <cell r="G345">
            <v>71</v>
          </cell>
          <cell r="H345" t="str">
            <v>岳子琦</v>
          </cell>
          <cell r="I345">
            <v>36</v>
          </cell>
          <cell r="J345" t="str">
            <v>吕开绒</v>
          </cell>
          <cell r="K345">
            <v>50.5</v>
          </cell>
          <cell r="L345" t="str">
            <v>朱恩凡</v>
          </cell>
          <cell r="M345">
            <v>33</v>
          </cell>
          <cell r="N345" t="str">
            <v>康小平</v>
          </cell>
          <cell r="O345">
            <v>62</v>
          </cell>
          <cell r="P345" t="str">
            <v>马红琦</v>
          </cell>
          <cell r="Q345" t="str">
            <v/>
          </cell>
          <cell r="R345"/>
          <cell r="S345" t="str">
            <v/>
          </cell>
          <cell r="T345"/>
          <cell r="U345">
            <v>52</v>
          </cell>
          <cell r="V345" t="str">
            <v>米晓妹</v>
          </cell>
          <cell r="W345" t="str">
            <v>物理类</v>
          </cell>
        </row>
        <row r="346">
          <cell r="B346" t="str">
            <v>G513422200407292519</v>
          </cell>
          <cell r="C346">
            <v>8</v>
          </cell>
          <cell r="D346" t="str">
            <v>物化地</v>
          </cell>
          <cell r="E346" t="str">
            <v>罗照云</v>
          </cell>
          <cell r="F346">
            <v>304</v>
          </cell>
          <cell r="G346">
            <v>84</v>
          </cell>
          <cell r="H346" t="str">
            <v>岳子琦</v>
          </cell>
          <cell r="I346">
            <v>38</v>
          </cell>
          <cell r="J346" t="str">
            <v>吕开绒</v>
          </cell>
          <cell r="K346">
            <v>53</v>
          </cell>
          <cell r="L346" t="str">
            <v>朱恩凡</v>
          </cell>
          <cell r="M346">
            <v>27</v>
          </cell>
          <cell r="N346" t="str">
            <v>康小平</v>
          </cell>
          <cell r="O346">
            <v>40</v>
          </cell>
          <cell r="P346" t="str">
            <v>马红琦</v>
          </cell>
          <cell r="Q346" t="str">
            <v/>
          </cell>
          <cell r="R346"/>
          <cell r="S346" t="str">
            <v/>
          </cell>
          <cell r="T346"/>
          <cell r="U346">
            <v>62</v>
          </cell>
          <cell r="V346" t="str">
            <v>米晓妹</v>
          </cell>
          <cell r="W346" t="str">
            <v>物理类</v>
          </cell>
        </row>
        <row r="347">
          <cell r="B347" t="str">
            <v>G513422200701101517</v>
          </cell>
          <cell r="C347">
            <v>8</v>
          </cell>
          <cell r="D347" t="str">
            <v>物化地</v>
          </cell>
          <cell r="E347" t="str">
            <v>邱长青</v>
          </cell>
          <cell r="F347">
            <v>303.5</v>
          </cell>
          <cell r="G347">
            <v>80</v>
          </cell>
          <cell r="H347" t="str">
            <v>岳子琦</v>
          </cell>
          <cell r="I347">
            <v>46</v>
          </cell>
          <cell r="J347" t="str">
            <v>吕开绒</v>
          </cell>
          <cell r="K347">
            <v>31.5</v>
          </cell>
          <cell r="L347" t="str">
            <v>朱恩凡</v>
          </cell>
          <cell r="M347">
            <v>28</v>
          </cell>
          <cell r="N347" t="str">
            <v>康小平</v>
          </cell>
          <cell r="O347">
            <v>56</v>
          </cell>
          <cell r="P347" t="str">
            <v>马红琦</v>
          </cell>
          <cell r="Q347" t="str">
            <v/>
          </cell>
          <cell r="R347"/>
          <cell r="S347" t="str">
            <v/>
          </cell>
          <cell r="T347"/>
          <cell r="U347">
            <v>62</v>
          </cell>
          <cell r="V347" t="str">
            <v>米晓妹</v>
          </cell>
          <cell r="W347" t="str">
            <v>物理类</v>
          </cell>
        </row>
        <row r="348">
          <cell r="B348" t="str">
            <v>G51342220050321641X</v>
          </cell>
          <cell r="C348">
            <v>8</v>
          </cell>
          <cell r="D348" t="str">
            <v>物化地</v>
          </cell>
          <cell r="E348" t="str">
            <v>格绒觉初</v>
          </cell>
          <cell r="F348">
            <v>301</v>
          </cell>
          <cell r="G348">
            <v>73</v>
          </cell>
          <cell r="H348" t="str">
            <v>岳子琦</v>
          </cell>
          <cell r="I348">
            <v>34</v>
          </cell>
          <cell r="J348" t="str">
            <v>吕开绒</v>
          </cell>
          <cell r="K348">
            <v>49</v>
          </cell>
          <cell r="L348" t="str">
            <v>朱恩凡</v>
          </cell>
          <cell r="M348">
            <v>34</v>
          </cell>
          <cell r="N348" t="str">
            <v>康小平</v>
          </cell>
          <cell r="O348">
            <v>49</v>
          </cell>
          <cell r="P348" t="str">
            <v>马红琦</v>
          </cell>
          <cell r="Q348" t="str">
            <v/>
          </cell>
          <cell r="R348"/>
          <cell r="S348" t="str">
            <v/>
          </cell>
          <cell r="T348"/>
          <cell r="U348">
            <v>62</v>
          </cell>
          <cell r="V348" t="str">
            <v>米晓妹</v>
          </cell>
          <cell r="W348" t="str">
            <v>物理类</v>
          </cell>
        </row>
        <row r="349">
          <cell r="B349" t="str">
            <v>G513422200503241527</v>
          </cell>
          <cell r="C349">
            <v>8</v>
          </cell>
          <cell r="D349" t="str">
            <v>物化地</v>
          </cell>
          <cell r="E349" t="str">
            <v>鲁志英</v>
          </cell>
          <cell r="F349">
            <v>288</v>
          </cell>
          <cell r="G349">
            <v>77</v>
          </cell>
          <cell r="H349" t="str">
            <v>岳子琦</v>
          </cell>
          <cell r="I349">
            <v>26</v>
          </cell>
          <cell r="J349" t="str">
            <v>吕开绒</v>
          </cell>
          <cell r="K349">
            <v>55</v>
          </cell>
          <cell r="L349" t="str">
            <v>朱恩凡</v>
          </cell>
          <cell r="M349">
            <v>27</v>
          </cell>
          <cell r="N349" t="str">
            <v>康小平</v>
          </cell>
          <cell r="O349">
            <v>41</v>
          </cell>
          <cell r="P349" t="str">
            <v>马红琦</v>
          </cell>
          <cell r="Q349" t="str">
            <v/>
          </cell>
          <cell r="R349"/>
          <cell r="S349" t="str">
            <v/>
          </cell>
          <cell r="T349"/>
          <cell r="U349">
            <v>62</v>
          </cell>
          <cell r="V349" t="str">
            <v>米晓妹</v>
          </cell>
          <cell r="W349" t="str">
            <v>物理类</v>
          </cell>
        </row>
        <row r="350">
          <cell r="B350" t="str">
            <v>G513422200706102324</v>
          </cell>
          <cell r="C350">
            <v>8</v>
          </cell>
          <cell r="D350" t="str">
            <v>物化地</v>
          </cell>
          <cell r="E350" t="str">
            <v>蔡琴香</v>
          </cell>
          <cell r="F350">
            <v>282.5</v>
          </cell>
          <cell r="G350">
            <v>80</v>
          </cell>
          <cell r="H350" t="str">
            <v>岳子琦</v>
          </cell>
          <cell r="I350">
            <v>22</v>
          </cell>
          <cell r="J350" t="str">
            <v>吕开绒</v>
          </cell>
          <cell r="K350">
            <v>46.5</v>
          </cell>
          <cell r="L350" t="str">
            <v>朱恩凡</v>
          </cell>
          <cell r="M350">
            <v>37</v>
          </cell>
          <cell r="N350" t="str">
            <v>康小平</v>
          </cell>
          <cell r="O350">
            <v>54</v>
          </cell>
          <cell r="P350" t="str">
            <v>马红琦</v>
          </cell>
          <cell r="Q350" t="str">
            <v/>
          </cell>
          <cell r="R350"/>
          <cell r="S350" t="str">
            <v/>
          </cell>
          <cell r="T350"/>
          <cell r="U350">
            <v>43</v>
          </cell>
          <cell r="V350" t="str">
            <v>米晓妹</v>
          </cell>
          <cell r="W350" t="str">
            <v>物理类</v>
          </cell>
        </row>
        <row r="351">
          <cell r="B351" t="str">
            <v>G513422200605074635</v>
          </cell>
          <cell r="C351">
            <v>8</v>
          </cell>
          <cell r="D351" t="str">
            <v>物化地</v>
          </cell>
          <cell r="E351" t="str">
            <v>苏嘉成</v>
          </cell>
          <cell r="F351">
            <v>265</v>
          </cell>
          <cell r="G351">
            <v>79</v>
          </cell>
          <cell r="H351" t="str">
            <v>岳子琦</v>
          </cell>
          <cell r="I351">
            <v>24</v>
          </cell>
          <cell r="J351" t="str">
            <v>吕开绒</v>
          </cell>
          <cell r="K351">
            <v>34</v>
          </cell>
          <cell r="L351" t="str">
            <v>朱恩凡</v>
          </cell>
          <cell r="M351">
            <v>31</v>
          </cell>
          <cell r="N351" t="str">
            <v>康小平</v>
          </cell>
          <cell r="O351">
            <v>51</v>
          </cell>
          <cell r="P351" t="str">
            <v>马红琦</v>
          </cell>
          <cell r="Q351" t="str">
            <v/>
          </cell>
          <cell r="R351"/>
          <cell r="S351" t="str">
            <v/>
          </cell>
          <cell r="T351"/>
          <cell r="U351">
            <v>46</v>
          </cell>
          <cell r="V351" t="str">
            <v>米晓妹</v>
          </cell>
          <cell r="W351" t="str">
            <v>物理类</v>
          </cell>
        </row>
        <row r="352">
          <cell r="B352" t="str">
            <v>G513422200505011514</v>
          </cell>
          <cell r="C352">
            <v>8</v>
          </cell>
          <cell r="D352" t="str">
            <v>物化地</v>
          </cell>
          <cell r="E352" t="str">
            <v>沈作所</v>
          </cell>
          <cell r="F352">
            <v>150</v>
          </cell>
          <cell r="G352">
            <v>79</v>
          </cell>
          <cell r="H352" t="str">
            <v>岳子琦</v>
          </cell>
          <cell r="I352">
            <v>38</v>
          </cell>
          <cell r="J352" t="str">
            <v>吕开绒</v>
          </cell>
          <cell r="K352">
            <v>0</v>
          </cell>
          <cell r="L352" t="str">
            <v>朱恩凡</v>
          </cell>
          <cell r="M352">
            <v>33</v>
          </cell>
          <cell r="N352" t="str">
            <v>康小平</v>
          </cell>
          <cell r="O352">
            <v>0</v>
          </cell>
          <cell r="P352" t="str">
            <v>马红琦</v>
          </cell>
          <cell r="Q352" t="str">
            <v/>
          </cell>
          <cell r="R352"/>
          <cell r="S352" t="str">
            <v/>
          </cell>
          <cell r="T352"/>
          <cell r="U352">
            <v>0</v>
          </cell>
          <cell r="V352" t="str">
            <v>米晓妹</v>
          </cell>
          <cell r="W352" t="str">
            <v>物理类</v>
          </cell>
        </row>
        <row r="353">
          <cell r="B353" t="str">
            <v>G510923200706292317</v>
          </cell>
          <cell r="C353">
            <v>8</v>
          </cell>
          <cell r="D353" t="str">
            <v>物化地</v>
          </cell>
          <cell r="E353" t="str">
            <v>王泽金</v>
          </cell>
          <cell r="F353">
            <v>0</v>
          </cell>
          <cell r="G353">
            <v>0</v>
          </cell>
          <cell r="H353" t="str">
            <v>岳子琦</v>
          </cell>
          <cell r="I353">
            <v>0</v>
          </cell>
          <cell r="J353" t="str">
            <v>吕开绒</v>
          </cell>
          <cell r="K353">
            <v>0</v>
          </cell>
          <cell r="L353" t="str">
            <v>朱恩凡</v>
          </cell>
          <cell r="M353"/>
          <cell r="N353" t="str">
            <v>康小平</v>
          </cell>
          <cell r="O353">
            <v>0</v>
          </cell>
          <cell r="P353" t="str">
            <v>马红琦</v>
          </cell>
          <cell r="Q353" t="str">
            <v/>
          </cell>
          <cell r="R353"/>
          <cell r="S353" t="str">
            <v/>
          </cell>
          <cell r="T353"/>
          <cell r="U353">
            <v>0</v>
          </cell>
          <cell r="V353" t="str">
            <v>米晓妹</v>
          </cell>
          <cell r="W353" t="str">
            <v>物理类</v>
          </cell>
        </row>
        <row r="354">
          <cell r="B354" t="str">
            <v>G513422200508110315</v>
          </cell>
          <cell r="C354">
            <v>8</v>
          </cell>
          <cell r="D354" t="str">
            <v>物化政</v>
          </cell>
          <cell r="E354" t="str">
            <v>杜基金泽</v>
          </cell>
          <cell r="F354">
            <v>311.5</v>
          </cell>
          <cell r="G354">
            <v>88</v>
          </cell>
          <cell r="H354" t="str">
            <v>岳子琦</v>
          </cell>
          <cell r="I354">
            <v>23</v>
          </cell>
          <cell r="J354" t="str">
            <v>吕开绒</v>
          </cell>
          <cell r="K354">
            <v>42.5</v>
          </cell>
          <cell r="L354" t="str">
            <v>朱恩凡</v>
          </cell>
          <cell r="M354">
            <v>17</v>
          </cell>
          <cell r="N354" t="str">
            <v>康小平</v>
          </cell>
          <cell r="O354">
            <v>52</v>
          </cell>
          <cell r="P354" t="str">
            <v>马红琦</v>
          </cell>
          <cell r="Q354" t="str">
            <v/>
          </cell>
          <cell r="R354"/>
          <cell r="S354">
            <v>89</v>
          </cell>
          <cell r="T354" t="str">
            <v>马巫各</v>
          </cell>
          <cell r="U354" t="str">
            <v/>
          </cell>
          <cell r="V354"/>
          <cell r="W354" t="str">
            <v>物理类</v>
          </cell>
        </row>
        <row r="355">
          <cell r="B355" t="str">
            <v>G513422200510184815</v>
          </cell>
          <cell r="C355">
            <v>8</v>
          </cell>
          <cell r="D355" t="str">
            <v>物化政</v>
          </cell>
          <cell r="E355" t="str">
            <v>旦珠扎西</v>
          </cell>
          <cell r="F355">
            <v>371.5</v>
          </cell>
          <cell r="G355">
            <v>94</v>
          </cell>
          <cell r="H355" t="str">
            <v>岳子琦</v>
          </cell>
          <cell r="I355">
            <v>36</v>
          </cell>
          <cell r="J355" t="str">
            <v>吕开绒</v>
          </cell>
          <cell r="K355">
            <v>71.5</v>
          </cell>
          <cell r="L355" t="str">
            <v>朱恩凡</v>
          </cell>
          <cell r="M355">
            <v>32</v>
          </cell>
          <cell r="N355" t="str">
            <v>康小平</v>
          </cell>
          <cell r="O355">
            <v>51</v>
          </cell>
          <cell r="P355" t="str">
            <v>马红琦</v>
          </cell>
          <cell r="Q355" t="str">
            <v/>
          </cell>
          <cell r="R355"/>
          <cell r="S355">
            <v>87</v>
          </cell>
          <cell r="T355" t="str">
            <v>马巫各</v>
          </cell>
          <cell r="U355" t="str">
            <v/>
          </cell>
          <cell r="V355"/>
          <cell r="W355" t="str">
            <v>物理类</v>
          </cell>
        </row>
        <row r="356">
          <cell r="B356" t="str">
            <v>G513422200710245627</v>
          </cell>
          <cell r="C356">
            <v>8</v>
          </cell>
          <cell r="D356" t="str">
            <v>物化政</v>
          </cell>
          <cell r="E356" t="str">
            <v>邱英卓</v>
          </cell>
          <cell r="F356">
            <v>388</v>
          </cell>
          <cell r="G356">
            <v>91</v>
          </cell>
          <cell r="H356" t="str">
            <v>岳子琦</v>
          </cell>
          <cell r="I356">
            <v>42</v>
          </cell>
          <cell r="J356" t="str">
            <v>吕开绒</v>
          </cell>
          <cell r="K356">
            <v>82</v>
          </cell>
          <cell r="L356" t="str">
            <v>朱恩凡</v>
          </cell>
          <cell r="M356">
            <v>41</v>
          </cell>
          <cell r="N356" t="str">
            <v>康小平</v>
          </cell>
          <cell r="O356">
            <v>50</v>
          </cell>
          <cell r="P356" t="str">
            <v>马红琦</v>
          </cell>
          <cell r="Q356" t="str">
            <v/>
          </cell>
          <cell r="R356"/>
          <cell r="S356">
            <v>82</v>
          </cell>
          <cell r="T356" t="str">
            <v>马巫各</v>
          </cell>
          <cell r="U356" t="str">
            <v/>
          </cell>
          <cell r="V356"/>
          <cell r="W356" t="str">
            <v>物理类</v>
          </cell>
        </row>
        <row r="357">
          <cell r="B357" t="str">
            <v>G513422200508044610</v>
          </cell>
          <cell r="C357">
            <v>8</v>
          </cell>
          <cell r="D357" t="str">
            <v>物化政</v>
          </cell>
          <cell r="E357" t="str">
            <v>二车偏初</v>
          </cell>
          <cell r="F357">
            <v>352</v>
          </cell>
          <cell r="G357">
            <v>84</v>
          </cell>
          <cell r="H357" t="str">
            <v>岳子琦</v>
          </cell>
          <cell r="I357">
            <v>34</v>
          </cell>
          <cell r="J357" t="str">
            <v>吕开绒</v>
          </cell>
          <cell r="K357">
            <v>63</v>
          </cell>
          <cell r="L357" t="str">
            <v>朱恩凡</v>
          </cell>
          <cell r="M357">
            <v>40</v>
          </cell>
          <cell r="N357" t="str">
            <v>康小平</v>
          </cell>
          <cell r="O357">
            <v>49</v>
          </cell>
          <cell r="P357" t="str">
            <v>马红琦</v>
          </cell>
          <cell r="Q357" t="str">
            <v/>
          </cell>
          <cell r="R357"/>
          <cell r="S357">
            <v>82</v>
          </cell>
          <cell r="T357" t="str">
            <v>马巫各</v>
          </cell>
          <cell r="U357" t="str">
            <v/>
          </cell>
          <cell r="V357"/>
          <cell r="W357" t="str">
            <v>物理类</v>
          </cell>
        </row>
        <row r="358">
          <cell r="B358" t="str">
            <v>G513422200505155016</v>
          </cell>
          <cell r="C358">
            <v>8</v>
          </cell>
          <cell r="D358" t="str">
            <v>物化政</v>
          </cell>
          <cell r="E358" t="str">
            <v>彭友权</v>
          </cell>
          <cell r="F358">
            <v>314</v>
          </cell>
          <cell r="G358">
            <v>90</v>
          </cell>
          <cell r="H358" t="str">
            <v>岳子琦</v>
          </cell>
          <cell r="I358">
            <v>23</v>
          </cell>
          <cell r="J358" t="str">
            <v>吕开绒</v>
          </cell>
          <cell r="K358">
            <v>51</v>
          </cell>
          <cell r="L358" t="str">
            <v>朱恩凡</v>
          </cell>
          <cell r="M358">
            <v>35</v>
          </cell>
          <cell r="N358" t="str">
            <v>康小平</v>
          </cell>
          <cell r="O358">
            <v>37</v>
          </cell>
          <cell r="P358" t="str">
            <v>马红琦</v>
          </cell>
          <cell r="Q358" t="str">
            <v/>
          </cell>
          <cell r="R358"/>
          <cell r="S358">
            <v>78</v>
          </cell>
          <cell r="T358" t="str">
            <v>马巫各</v>
          </cell>
          <cell r="U358" t="str">
            <v/>
          </cell>
          <cell r="V358"/>
          <cell r="W358" t="str">
            <v>物理类</v>
          </cell>
        </row>
        <row r="359">
          <cell r="B359" t="str">
            <v>G513422200707082521</v>
          </cell>
          <cell r="C359">
            <v>8</v>
          </cell>
          <cell r="D359" t="str">
            <v>物化政</v>
          </cell>
          <cell r="E359" t="str">
            <v>韩香</v>
          </cell>
          <cell r="F359">
            <v>428.5</v>
          </cell>
          <cell r="G359">
            <v>93</v>
          </cell>
          <cell r="H359" t="str">
            <v>岳子琦</v>
          </cell>
          <cell r="I359">
            <v>57</v>
          </cell>
          <cell r="J359" t="str">
            <v>吕开绒</v>
          </cell>
          <cell r="K359">
            <v>82.5</v>
          </cell>
          <cell r="L359" t="str">
            <v>朱恩凡</v>
          </cell>
          <cell r="M359">
            <v>47</v>
          </cell>
          <cell r="N359" t="str">
            <v>康小平</v>
          </cell>
          <cell r="O359">
            <v>72</v>
          </cell>
          <cell r="P359" t="str">
            <v>马红琦</v>
          </cell>
          <cell r="Q359" t="str">
            <v/>
          </cell>
          <cell r="R359"/>
          <cell r="S359">
            <v>77</v>
          </cell>
          <cell r="T359" t="str">
            <v>马巫各</v>
          </cell>
          <cell r="U359" t="str">
            <v/>
          </cell>
          <cell r="V359"/>
          <cell r="W359" t="str">
            <v>物理类</v>
          </cell>
        </row>
        <row r="360">
          <cell r="B360" t="str">
            <v>G513422200702205828</v>
          </cell>
          <cell r="C360">
            <v>8</v>
          </cell>
          <cell r="D360" t="str">
            <v>物化政</v>
          </cell>
          <cell r="E360" t="str">
            <v>苏朗拉珍</v>
          </cell>
          <cell r="F360">
            <v>378.5</v>
          </cell>
          <cell r="G360">
            <v>103</v>
          </cell>
          <cell r="H360" t="str">
            <v>岳子琦</v>
          </cell>
          <cell r="I360">
            <v>35</v>
          </cell>
          <cell r="J360" t="str">
            <v>吕开绒</v>
          </cell>
          <cell r="K360">
            <v>64.5</v>
          </cell>
          <cell r="L360" t="str">
            <v>朱恩凡</v>
          </cell>
          <cell r="M360">
            <v>34</v>
          </cell>
          <cell r="N360" t="str">
            <v>康小平</v>
          </cell>
          <cell r="O360">
            <v>65</v>
          </cell>
          <cell r="P360" t="str">
            <v>马红琦</v>
          </cell>
          <cell r="Q360" t="str">
            <v/>
          </cell>
          <cell r="R360"/>
          <cell r="S360">
            <v>77</v>
          </cell>
          <cell r="T360" t="str">
            <v>马巫各</v>
          </cell>
          <cell r="U360" t="str">
            <v/>
          </cell>
          <cell r="V360"/>
          <cell r="W360" t="str">
            <v>物理类</v>
          </cell>
        </row>
        <row r="361">
          <cell r="B361" t="str">
            <v>G513422200212302721</v>
          </cell>
          <cell r="C361">
            <v>8</v>
          </cell>
          <cell r="D361" t="str">
            <v>物化政</v>
          </cell>
          <cell r="E361" t="str">
            <v>陈付美</v>
          </cell>
          <cell r="F361">
            <v>305</v>
          </cell>
          <cell r="G361">
            <v>83</v>
          </cell>
          <cell r="H361" t="str">
            <v>岳子琦</v>
          </cell>
          <cell r="I361">
            <v>39</v>
          </cell>
          <cell r="J361" t="str">
            <v>吕开绒</v>
          </cell>
          <cell r="K361">
            <v>49</v>
          </cell>
          <cell r="L361" t="str">
            <v>朱恩凡</v>
          </cell>
          <cell r="M361">
            <v>18</v>
          </cell>
          <cell r="N361" t="str">
            <v>康小平</v>
          </cell>
          <cell r="O361">
            <v>42</v>
          </cell>
          <cell r="P361" t="str">
            <v>马红琦</v>
          </cell>
          <cell r="Q361" t="str">
            <v/>
          </cell>
          <cell r="R361"/>
          <cell r="S361">
            <v>74</v>
          </cell>
          <cell r="T361" t="str">
            <v>马巫各</v>
          </cell>
          <cell r="U361" t="str">
            <v/>
          </cell>
          <cell r="V361"/>
          <cell r="W361" t="str">
            <v>物理类</v>
          </cell>
        </row>
        <row r="362">
          <cell r="B362" t="str">
            <v>G513422200803282726</v>
          </cell>
          <cell r="C362">
            <v>8</v>
          </cell>
          <cell r="D362" t="str">
            <v>物化政</v>
          </cell>
          <cell r="E362" t="str">
            <v>蔡春慧</v>
          </cell>
          <cell r="F362">
            <v>276</v>
          </cell>
          <cell r="G362">
            <v>82</v>
          </cell>
          <cell r="H362" t="str">
            <v>岳子琦</v>
          </cell>
          <cell r="I362">
            <v>19</v>
          </cell>
          <cell r="J362" t="str">
            <v>吕开绒</v>
          </cell>
          <cell r="K362">
            <v>36</v>
          </cell>
          <cell r="L362" t="str">
            <v>朱恩凡</v>
          </cell>
          <cell r="M362">
            <v>35</v>
          </cell>
          <cell r="N362" t="str">
            <v>康小平</v>
          </cell>
          <cell r="O362">
            <v>30</v>
          </cell>
          <cell r="P362" t="str">
            <v>马红琦</v>
          </cell>
          <cell r="Q362" t="str">
            <v/>
          </cell>
          <cell r="R362"/>
          <cell r="S362">
            <v>74</v>
          </cell>
          <cell r="T362" t="str">
            <v>马巫各</v>
          </cell>
          <cell r="U362" t="str">
            <v/>
          </cell>
          <cell r="V362"/>
          <cell r="W362" t="str">
            <v>物理类</v>
          </cell>
        </row>
        <row r="363">
          <cell r="B363" t="str">
            <v>G513422200603250711</v>
          </cell>
          <cell r="C363">
            <v>8</v>
          </cell>
          <cell r="D363" t="str">
            <v>物化政</v>
          </cell>
          <cell r="E363" t="str">
            <v>沈建川</v>
          </cell>
          <cell r="F363">
            <v>354</v>
          </cell>
          <cell r="G363">
            <v>81</v>
          </cell>
          <cell r="H363" t="str">
            <v>岳子琦</v>
          </cell>
          <cell r="I363">
            <v>28</v>
          </cell>
          <cell r="J363" t="str">
            <v>吕开绒</v>
          </cell>
          <cell r="K363">
            <v>53</v>
          </cell>
          <cell r="L363" t="str">
            <v>朱恩凡</v>
          </cell>
          <cell r="M363">
            <v>50</v>
          </cell>
          <cell r="N363" t="str">
            <v>康小平</v>
          </cell>
          <cell r="O363">
            <v>71</v>
          </cell>
          <cell r="P363" t="str">
            <v>马红琦</v>
          </cell>
          <cell r="Q363" t="str">
            <v/>
          </cell>
          <cell r="R363"/>
          <cell r="S363">
            <v>71</v>
          </cell>
          <cell r="T363" t="str">
            <v>马巫各</v>
          </cell>
          <cell r="U363" t="str">
            <v/>
          </cell>
          <cell r="V363"/>
          <cell r="W363" t="str">
            <v>物理类</v>
          </cell>
        </row>
        <row r="364">
          <cell r="B364" t="str">
            <v>G513422200703206822</v>
          </cell>
          <cell r="C364">
            <v>8</v>
          </cell>
          <cell r="D364" t="str">
            <v>物化政</v>
          </cell>
          <cell r="E364" t="str">
            <v>小祝莫</v>
          </cell>
          <cell r="F364">
            <v>334</v>
          </cell>
          <cell r="G364">
            <v>90</v>
          </cell>
          <cell r="H364" t="str">
            <v>岳子琦</v>
          </cell>
          <cell r="I364">
            <v>22</v>
          </cell>
          <cell r="J364" t="str">
            <v>吕开绒</v>
          </cell>
          <cell r="K364">
            <v>59</v>
          </cell>
          <cell r="L364" t="str">
            <v>朱恩凡</v>
          </cell>
          <cell r="M364">
            <v>42</v>
          </cell>
          <cell r="N364" t="str">
            <v>康小平</v>
          </cell>
          <cell r="O364">
            <v>50</v>
          </cell>
          <cell r="P364" t="str">
            <v>马红琦</v>
          </cell>
          <cell r="Q364" t="str">
            <v/>
          </cell>
          <cell r="R364"/>
          <cell r="S364">
            <v>71</v>
          </cell>
          <cell r="T364" t="str">
            <v>马巫各</v>
          </cell>
          <cell r="U364" t="str">
            <v/>
          </cell>
          <cell r="V364"/>
          <cell r="W364" t="str">
            <v>物理类</v>
          </cell>
        </row>
        <row r="365">
          <cell r="B365" t="str">
            <v>G513422200603162121</v>
          </cell>
          <cell r="C365">
            <v>8</v>
          </cell>
          <cell r="D365" t="str">
            <v>物化政</v>
          </cell>
          <cell r="E365" t="str">
            <v>扎西布尺</v>
          </cell>
          <cell r="F365">
            <v>322.5</v>
          </cell>
          <cell r="G365">
            <v>85</v>
          </cell>
          <cell r="H365" t="str">
            <v>岳子琦</v>
          </cell>
          <cell r="I365">
            <v>25</v>
          </cell>
          <cell r="J365" t="str">
            <v>吕开绒</v>
          </cell>
          <cell r="K365">
            <v>61.5</v>
          </cell>
          <cell r="L365" t="str">
            <v>朱恩凡</v>
          </cell>
          <cell r="M365">
            <v>28</v>
          </cell>
          <cell r="N365" t="str">
            <v>康小平</v>
          </cell>
          <cell r="O365">
            <v>52</v>
          </cell>
          <cell r="P365" t="str">
            <v>马红琦</v>
          </cell>
          <cell r="Q365" t="str">
            <v/>
          </cell>
          <cell r="R365"/>
          <cell r="S365">
            <v>71</v>
          </cell>
          <cell r="T365" t="str">
            <v>马巫各</v>
          </cell>
          <cell r="U365" t="str">
            <v/>
          </cell>
          <cell r="V365"/>
          <cell r="W365" t="str">
            <v>物理类</v>
          </cell>
        </row>
        <row r="366">
          <cell r="B366" t="str">
            <v>G51342220060818002X</v>
          </cell>
          <cell r="C366">
            <v>8</v>
          </cell>
          <cell r="D366" t="str">
            <v>物化政</v>
          </cell>
          <cell r="E366" t="str">
            <v>陈泰萍</v>
          </cell>
          <cell r="F366">
            <v>319</v>
          </cell>
          <cell r="G366">
            <v>77</v>
          </cell>
          <cell r="H366" t="str">
            <v>岳子琦</v>
          </cell>
          <cell r="I366">
            <v>32</v>
          </cell>
          <cell r="J366" t="str">
            <v>吕开绒</v>
          </cell>
          <cell r="K366">
            <v>56</v>
          </cell>
          <cell r="L366" t="str">
            <v>朱恩凡</v>
          </cell>
          <cell r="M366">
            <v>37</v>
          </cell>
          <cell r="N366" t="str">
            <v>康小平</v>
          </cell>
          <cell r="O366">
            <v>47</v>
          </cell>
          <cell r="P366" t="str">
            <v>马红琦</v>
          </cell>
          <cell r="Q366" t="str">
            <v/>
          </cell>
          <cell r="R366"/>
          <cell r="S366">
            <v>70</v>
          </cell>
          <cell r="T366" t="str">
            <v>马巫各</v>
          </cell>
          <cell r="U366" t="str">
            <v/>
          </cell>
          <cell r="V366"/>
          <cell r="W366" t="str">
            <v>物理类</v>
          </cell>
        </row>
        <row r="367">
          <cell r="B367" t="str">
            <v>G513422200705100722</v>
          </cell>
          <cell r="C367">
            <v>8</v>
          </cell>
          <cell r="D367" t="str">
            <v>物化政</v>
          </cell>
          <cell r="E367" t="str">
            <v>胡海美</v>
          </cell>
          <cell r="F367">
            <v>339.5</v>
          </cell>
          <cell r="G367">
            <v>86</v>
          </cell>
          <cell r="H367" t="str">
            <v>岳子琦</v>
          </cell>
          <cell r="I367">
            <v>31</v>
          </cell>
          <cell r="J367" t="str">
            <v>吕开绒</v>
          </cell>
          <cell r="K367">
            <v>55.5</v>
          </cell>
          <cell r="L367" t="str">
            <v>朱恩凡</v>
          </cell>
          <cell r="M367">
            <v>28</v>
          </cell>
          <cell r="N367" t="str">
            <v>康小平</v>
          </cell>
          <cell r="O367">
            <v>72</v>
          </cell>
          <cell r="P367" t="str">
            <v>马红琦</v>
          </cell>
          <cell r="Q367" t="str">
            <v/>
          </cell>
          <cell r="R367"/>
          <cell r="S367">
            <v>67</v>
          </cell>
          <cell r="T367" t="str">
            <v>马巫各</v>
          </cell>
          <cell r="U367" t="str">
            <v/>
          </cell>
          <cell r="V367"/>
          <cell r="W367" t="str">
            <v>物理类</v>
          </cell>
        </row>
        <row r="368">
          <cell r="B368" t="str">
            <v>G513422200602094024</v>
          </cell>
          <cell r="C368">
            <v>8</v>
          </cell>
          <cell r="D368" t="str">
            <v>物化政</v>
          </cell>
          <cell r="E368" t="str">
            <v>苏朗祝玛</v>
          </cell>
          <cell r="F368">
            <v>376.5</v>
          </cell>
          <cell r="G368">
            <v>100</v>
          </cell>
          <cell r="H368" t="str">
            <v>岳子琦</v>
          </cell>
          <cell r="I368">
            <v>42</v>
          </cell>
          <cell r="J368" t="str">
            <v>吕开绒</v>
          </cell>
          <cell r="K368">
            <v>79.5</v>
          </cell>
          <cell r="L368" t="str">
            <v>朱恩凡</v>
          </cell>
          <cell r="M368">
            <v>31</v>
          </cell>
          <cell r="N368" t="str">
            <v>康小平</v>
          </cell>
          <cell r="O368">
            <v>59</v>
          </cell>
          <cell r="P368" t="str">
            <v>马红琦</v>
          </cell>
          <cell r="Q368" t="str">
            <v/>
          </cell>
          <cell r="R368"/>
          <cell r="S368">
            <v>65</v>
          </cell>
          <cell r="T368" t="str">
            <v>马巫各</v>
          </cell>
          <cell r="U368" t="str">
            <v/>
          </cell>
          <cell r="V368"/>
          <cell r="W368" t="str">
            <v>物理类</v>
          </cell>
        </row>
        <row r="369">
          <cell r="B369" t="str">
            <v>G513422200704052925</v>
          </cell>
          <cell r="C369">
            <v>8</v>
          </cell>
          <cell r="D369" t="str">
            <v>物化政</v>
          </cell>
          <cell r="E369" t="str">
            <v>马芳</v>
          </cell>
          <cell r="F369">
            <v>313</v>
          </cell>
          <cell r="G369">
            <v>86</v>
          </cell>
          <cell r="H369" t="str">
            <v>岳子琦</v>
          </cell>
          <cell r="I369">
            <v>35</v>
          </cell>
          <cell r="J369" t="str">
            <v>吕开绒</v>
          </cell>
          <cell r="K369">
            <v>66</v>
          </cell>
          <cell r="L369" t="str">
            <v>朱恩凡</v>
          </cell>
          <cell r="M369">
            <v>33</v>
          </cell>
          <cell r="N369" t="str">
            <v>康小平</v>
          </cell>
          <cell r="O369">
            <v>33</v>
          </cell>
          <cell r="P369" t="str">
            <v>马红琦</v>
          </cell>
          <cell r="Q369" t="str">
            <v/>
          </cell>
          <cell r="R369"/>
          <cell r="S369">
            <v>60</v>
          </cell>
          <cell r="T369" t="str">
            <v>马巫各</v>
          </cell>
          <cell r="U369" t="str">
            <v/>
          </cell>
          <cell r="V369"/>
          <cell r="W369" t="str">
            <v>物理类</v>
          </cell>
        </row>
        <row r="370">
          <cell r="B370" t="str">
            <v>G513422200612160929</v>
          </cell>
          <cell r="C370">
            <v>8</v>
          </cell>
          <cell r="D370" t="str">
            <v>物化政</v>
          </cell>
          <cell r="E370" t="str">
            <v>王龙英</v>
          </cell>
          <cell r="F370">
            <v>357</v>
          </cell>
          <cell r="G370">
            <v>84</v>
          </cell>
          <cell r="H370" t="str">
            <v>岳子琦</v>
          </cell>
          <cell r="I370">
            <v>47</v>
          </cell>
          <cell r="J370" t="str">
            <v>吕开绒</v>
          </cell>
          <cell r="K370">
            <v>70</v>
          </cell>
          <cell r="L370" t="str">
            <v>朱恩凡</v>
          </cell>
          <cell r="M370">
            <v>44</v>
          </cell>
          <cell r="N370" t="str">
            <v>康小平</v>
          </cell>
          <cell r="O370">
            <v>56</v>
          </cell>
          <cell r="P370" t="str">
            <v>马红琦</v>
          </cell>
          <cell r="Q370" t="str">
            <v/>
          </cell>
          <cell r="R370"/>
          <cell r="S370">
            <v>56</v>
          </cell>
          <cell r="T370" t="str">
            <v>马巫各</v>
          </cell>
          <cell r="U370" t="str">
            <v/>
          </cell>
          <cell r="V370"/>
          <cell r="W370" t="str">
            <v>物理类</v>
          </cell>
        </row>
        <row r="371">
          <cell r="B371" t="str">
            <v>G513422200105014812</v>
          </cell>
          <cell r="C371">
            <v>8</v>
          </cell>
          <cell r="D371" t="str">
            <v>物化政</v>
          </cell>
          <cell r="E371" t="str">
            <v>杜基次尔</v>
          </cell>
          <cell r="F371">
            <v>297</v>
          </cell>
          <cell r="G371">
            <v>80</v>
          </cell>
          <cell r="H371" t="str">
            <v>岳子琦</v>
          </cell>
          <cell r="I371">
            <v>32</v>
          </cell>
          <cell r="J371" t="str">
            <v>吕开绒</v>
          </cell>
          <cell r="K371">
            <v>46</v>
          </cell>
          <cell r="L371" t="str">
            <v>朱恩凡</v>
          </cell>
          <cell r="M371">
            <v>28</v>
          </cell>
          <cell r="N371" t="str">
            <v>康小平</v>
          </cell>
          <cell r="O371">
            <v>56</v>
          </cell>
          <cell r="P371" t="str">
            <v>马红琦</v>
          </cell>
          <cell r="Q371" t="str">
            <v/>
          </cell>
          <cell r="R371"/>
          <cell r="S371">
            <v>55</v>
          </cell>
          <cell r="T371" t="str">
            <v>马巫各</v>
          </cell>
          <cell r="U371" t="str">
            <v/>
          </cell>
          <cell r="V371"/>
          <cell r="W371" t="str">
            <v>物理类</v>
          </cell>
        </row>
        <row r="372">
          <cell r="B372" t="str">
            <v>G513422200303286229</v>
          </cell>
          <cell r="C372">
            <v>8</v>
          </cell>
          <cell r="D372" t="str">
            <v>物化政</v>
          </cell>
          <cell r="E372" t="str">
            <v>韩永萍</v>
          </cell>
          <cell r="F372">
            <v>279.5</v>
          </cell>
          <cell r="G372">
            <v>74</v>
          </cell>
          <cell r="H372" t="str">
            <v>岳子琦</v>
          </cell>
          <cell r="I372">
            <v>31</v>
          </cell>
          <cell r="J372" t="str">
            <v>吕开绒</v>
          </cell>
          <cell r="K372">
            <v>50.5</v>
          </cell>
          <cell r="L372" t="str">
            <v>朱恩凡</v>
          </cell>
          <cell r="M372">
            <v>31</v>
          </cell>
          <cell r="N372" t="str">
            <v>康小平</v>
          </cell>
          <cell r="O372">
            <v>41</v>
          </cell>
          <cell r="P372" t="str">
            <v>马红琦</v>
          </cell>
          <cell r="Q372" t="str">
            <v/>
          </cell>
          <cell r="R372"/>
          <cell r="S372">
            <v>52</v>
          </cell>
          <cell r="T372" t="str">
            <v>马巫各</v>
          </cell>
          <cell r="U372" t="str">
            <v/>
          </cell>
          <cell r="V372"/>
          <cell r="W372" t="str">
            <v>物理类</v>
          </cell>
        </row>
        <row r="373">
          <cell r="B373" t="str">
            <v>G513422200701010041</v>
          </cell>
          <cell r="C373">
            <v>8</v>
          </cell>
          <cell r="D373" t="str">
            <v>物化政</v>
          </cell>
          <cell r="E373" t="str">
            <v>石叶友珍</v>
          </cell>
          <cell r="F373">
            <v>326</v>
          </cell>
          <cell r="G373">
            <v>75</v>
          </cell>
          <cell r="H373" t="str">
            <v>岳子琦</v>
          </cell>
          <cell r="I373">
            <v>44</v>
          </cell>
          <cell r="J373" t="str">
            <v>吕开绒</v>
          </cell>
          <cell r="K373">
            <v>64</v>
          </cell>
          <cell r="L373" t="str">
            <v>朱恩凡</v>
          </cell>
          <cell r="M373">
            <v>36</v>
          </cell>
          <cell r="N373" t="str">
            <v>康小平</v>
          </cell>
          <cell r="O373">
            <v>59</v>
          </cell>
          <cell r="P373" t="str">
            <v>马红琦</v>
          </cell>
          <cell r="Q373" t="str">
            <v/>
          </cell>
          <cell r="R373"/>
          <cell r="S373">
            <v>48</v>
          </cell>
          <cell r="T373" t="str">
            <v>马巫各</v>
          </cell>
          <cell r="U373" t="str">
            <v/>
          </cell>
          <cell r="V373"/>
          <cell r="W373" t="str">
            <v>物理类</v>
          </cell>
        </row>
        <row r="374">
          <cell r="B374" t="str">
            <v>G513422200405011525</v>
          </cell>
          <cell r="C374">
            <v>8</v>
          </cell>
          <cell r="D374" t="str">
            <v>物化政</v>
          </cell>
          <cell r="E374" t="str">
            <v>毛健慧</v>
          </cell>
          <cell r="F374">
            <v>290.5</v>
          </cell>
          <cell r="G374">
            <v>82</v>
          </cell>
          <cell r="H374" t="str">
            <v>岳子琦</v>
          </cell>
          <cell r="I374">
            <v>28</v>
          </cell>
          <cell r="J374" t="str">
            <v>吕开绒</v>
          </cell>
          <cell r="K374">
            <v>50.5</v>
          </cell>
          <cell r="L374" t="str">
            <v>朱恩凡</v>
          </cell>
          <cell r="M374">
            <v>25</v>
          </cell>
          <cell r="N374" t="str">
            <v>康小平</v>
          </cell>
          <cell r="O374">
            <v>57</v>
          </cell>
          <cell r="P374" t="str">
            <v>马红琦</v>
          </cell>
          <cell r="Q374" t="str">
            <v/>
          </cell>
          <cell r="R374"/>
          <cell r="S374">
            <v>48</v>
          </cell>
          <cell r="T374" t="str">
            <v>马巫各</v>
          </cell>
          <cell r="U374" t="str">
            <v/>
          </cell>
          <cell r="V374"/>
          <cell r="W374" t="str">
            <v>物理类</v>
          </cell>
        </row>
        <row r="375">
          <cell r="B375" t="str">
            <v>G513422200410020020</v>
          </cell>
          <cell r="C375">
            <v>8</v>
          </cell>
          <cell r="D375" t="str">
            <v>物化政</v>
          </cell>
          <cell r="E375" t="str">
            <v>央青</v>
          </cell>
          <cell r="F375">
            <v>265</v>
          </cell>
          <cell r="G375">
            <v>76</v>
          </cell>
          <cell r="H375" t="str">
            <v>岳子琦</v>
          </cell>
          <cell r="I375">
            <v>26</v>
          </cell>
          <cell r="J375" t="str">
            <v>吕开绒</v>
          </cell>
          <cell r="K375">
            <v>48</v>
          </cell>
          <cell r="L375" t="str">
            <v>朱恩凡</v>
          </cell>
          <cell r="M375">
            <v>29</v>
          </cell>
          <cell r="N375" t="str">
            <v>康小平</v>
          </cell>
          <cell r="O375">
            <v>40</v>
          </cell>
          <cell r="P375" t="str">
            <v>马红琦</v>
          </cell>
          <cell r="Q375" t="str">
            <v/>
          </cell>
          <cell r="R375"/>
          <cell r="S375">
            <v>46</v>
          </cell>
          <cell r="T375" t="str">
            <v>马巫各</v>
          </cell>
          <cell r="U375" t="str">
            <v/>
          </cell>
          <cell r="V375"/>
          <cell r="W375" t="str">
            <v>物理类</v>
          </cell>
        </row>
        <row r="376">
          <cell r="B376" t="str">
            <v>G513422200310094428</v>
          </cell>
          <cell r="C376">
            <v>8</v>
          </cell>
          <cell r="D376" t="str">
            <v>物化政</v>
          </cell>
          <cell r="E376" t="str">
            <v>罗洪天燕</v>
          </cell>
          <cell r="F376">
            <v>340</v>
          </cell>
          <cell r="G376">
            <v>80</v>
          </cell>
          <cell r="H376" t="str">
            <v>岳子琦</v>
          </cell>
          <cell r="I376">
            <v>58</v>
          </cell>
          <cell r="J376" t="str">
            <v>吕开绒</v>
          </cell>
          <cell r="K376">
            <v>55</v>
          </cell>
          <cell r="L376" t="str">
            <v>朱恩凡</v>
          </cell>
          <cell r="M376">
            <v>41</v>
          </cell>
          <cell r="N376" t="str">
            <v>康小平</v>
          </cell>
          <cell r="O376">
            <v>61</v>
          </cell>
          <cell r="P376" t="str">
            <v>马红琦</v>
          </cell>
          <cell r="Q376" t="str">
            <v/>
          </cell>
          <cell r="R376"/>
          <cell r="S376">
            <v>45</v>
          </cell>
          <cell r="T376" t="str">
            <v>马巫各</v>
          </cell>
          <cell r="U376" t="str">
            <v/>
          </cell>
          <cell r="V376"/>
          <cell r="W376" t="str">
            <v>物理类</v>
          </cell>
        </row>
        <row r="377">
          <cell r="B377" t="str">
            <v>G513422201003012722</v>
          </cell>
          <cell r="C377">
            <v>8</v>
          </cell>
          <cell r="D377" t="str">
            <v>物化政</v>
          </cell>
          <cell r="E377" t="str">
            <v>沈润兰</v>
          </cell>
          <cell r="F377">
            <v>259</v>
          </cell>
          <cell r="G377">
            <v>92</v>
          </cell>
          <cell r="H377" t="str">
            <v>岳子琦</v>
          </cell>
          <cell r="I377">
            <v>17</v>
          </cell>
          <cell r="J377" t="str">
            <v>吕开绒</v>
          </cell>
          <cell r="K377">
            <v>35</v>
          </cell>
          <cell r="L377" t="str">
            <v>朱恩凡</v>
          </cell>
          <cell r="M377">
            <v>26</v>
          </cell>
          <cell r="N377" t="str">
            <v>康小平</v>
          </cell>
          <cell r="O377">
            <v>44</v>
          </cell>
          <cell r="P377" t="str">
            <v>马红琦</v>
          </cell>
          <cell r="Q377" t="str">
            <v/>
          </cell>
          <cell r="R377"/>
          <cell r="S377">
            <v>45</v>
          </cell>
          <cell r="T377" t="str">
            <v>马巫各</v>
          </cell>
          <cell r="U377" t="str">
            <v/>
          </cell>
          <cell r="V377"/>
          <cell r="W377" t="str">
            <v>物理类</v>
          </cell>
        </row>
        <row r="378">
          <cell r="B378" t="str">
            <v>G513422200703103620</v>
          </cell>
          <cell r="C378">
            <v>9</v>
          </cell>
          <cell r="D378" t="str">
            <v>历政地</v>
          </cell>
          <cell r="E378" t="str">
            <v>祝玛次尔</v>
          </cell>
          <cell r="F378">
            <v>620</v>
          </cell>
          <cell r="G378">
            <v>119</v>
          </cell>
          <cell r="H378" t="str">
            <v>岳子琦</v>
          </cell>
          <cell r="I378">
            <v>114</v>
          </cell>
          <cell r="J378" t="str">
            <v>马俊</v>
          </cell>
          <cell r="K378">
            <v>113</v>
          </cell>
          <cell r="L378" t="str">
            <v>朱恩凡</v>
          </cell>
          <cell r="M378">
            <v>86</v>
          </cell>
          <cell r="N378" t="str">
            <v>杨琴</v>
          </cell>
          <cell r="O378" t="str">
            <v/>
          </cell>
          <cell r="P378"/>
          <cell r="Q378" t="str">
            <v/>
          </cell>
          <cell r="R378"/>
          <cell r="S378">
            <v>100</v>
          </cell>
          <cell r="T378" t="str">
            <v>马巫各</v>
          </cell>
          <cell r="U378">
            <v>88</v>
          </cell>
          <cell r="V378" t="str">
            <v>邓倩</v>
          </cell>
          <cell r="W378" t="str">
            <v>历史类</v>
          </cell>
        </row>
        <row r="379">
          <cell r="B379" t="str">
            <v>G51342220070429342X</v>
          </cell>
          <cell r="C379">
            <v>9</v>
          </cell>
          <cell r="D379" t="str">
            <v>历政地</v>
          </cell>
          <cell r="E379" t="str">
            <v>达珍卓玛</v>
          </cell>
          <cell r="F379">
            <v>572.5</v>
          </cell>
          <cell r="G379">
            <v>109</v>
          </cell>
          <cell r="H379" t="str">
            <v>岳子琦</v>
          </cell>
          <cell r="I379">
            <v>95</v>
          </cell>
          <cell r="J379" t="str">
            <v>马俊</v>
          </cell>
          <cell r="K379">
            <v>108.5</v>
          </cell>
          <cell r="L379" t="str">
            <v>朱恩凡</v>
          </cell>
          <cell r="M379">
            <v>72</v>
          </cell>
          <cell r="N379" t="str">
            <v>杨琴</v>
          </cell>
          <cell r="O379" t="str">
            <v/>
          </cell>
          <cell r="P379"/>
          <cell r="Q379" t="str">
            <v/>
          </cell>
          <cell r="R379"/>
          <cell r="S379">
            <v>88</v>
          </cell>
          <cell r="T379" t="str">
            <v>马巫各</v>
          </cell>
          <cell r="U379">
            <v>100</v>
          </cell>
          <cell r="V379" t="str">
            <v>邓倩</v>
          </cell>
          <cell r="W379" t="str">
            <v>历史类</v>
          </cell>
        </row>
        <row r="380">
          <cell r="B380" t="str">
            <v>G513422200601106441</v>
          </cell>
          <cell r="C380">
            <v>9</v>
          </cell>
          <cell r="D380" t="str">
            <v>历政地</v>
          </cell>
          <cell r="E380" t="str">
            <v>丁争启初</v>
          </cell>
          <cell r="F380">
            <v>570</v>
          </cell>
          <cell r="G380">
            <v>117</v>
          </cell>
          <cell r="H380" t="str">
            <v>岳子琦</v>
          </cell>
          <cell r="I380">
            <v>75</v>
          </cell>
          <cell r="J380" t="str">
            <v>马俊</v>
          </cell>
          <cell r="K380">
            <v>106</v>
          </cell>
          <cell r="L380" t="str">
            <v>朱恩凡</v>
          </cell>
          <cell r="M380">
            <v>86</v>
          </cell>
          <cell r="N380" t="str">
            <v>杨琴</v>
          </cell>
          <cell r="O380" t="str">
            <v/>
          </cell>
          <cell r="P380"/>
          <cell r="Q380" t="str">
            <v/>
          </cell>
          <cell r="R380"/>
          <cell r="S380">
            <v>92</v>
          </cell>
          <cell r="T380" t="str">
            <v>马巫各</v>
          </cell>
          <cell r="U380">
            <v>94</v>
          </cell>
          <cell r="V380" t="str">
            <v>邓倩</v>
          </cell>
          <cell r="W380" t="str">
            <v>历史类</v>
          </cell>
        </row>
        <row r="381">
          <cell r="B381" t="str">
            <v>G513422200508301920</v>
          </cell>
          <cell r="C381">
            <v>9</v>
          </cell>
          <cell r="D381" t="str">
            <v>历政地</v>
          </cell>
          <cell r="E381" t="str">
            <v>沈青艳</v>
          </cell>
          <cell r="F381">
            <v>535.5</v>
          </cell>
          <cell r="G381">
            <v>110</v>
          </cell>
          <cell r="H381" t="str">
            <v>岳子琦</v>
          </cell>
          <cell r="I381">
            <v>71</v>
          </cell>
          <cell r="J381" t="str">
            <v>马俊</v>
          </cell>
          <cell r="K381">
            <v>98.5</v>
          </cell>
          <cell r="L381" t="str">
            <v>朱恩凡</v>
          </cell>
          <cell r="M381">
            <v>78</v>
          </cell>
          <cell r="N381" t="str">
            <v>杨琴</v>
          </cell>
          <cell r="O381" t="str">
            <v/>
          </cell>
          <cell r="P381"/>
          <cell r="Q381" t="str">
            <v/>
          </cell>
          <cell r="R381"/>
          <cell r="S381">
            <v>92</v>
          </cell>
          <cell r="T381" t="str">
            <v>马巫各</v>
          </cell>
          <cell r="U381">
            <v>86</v>
          </cell>
          <cell r="V381" t="str">
            <v>邓倩</v>
          </cell>
          <cell r="W381" t="str">
            <v>历史类</v>
          </cell>
        </row>
        <row r="382">
          <cell r="B382" t="str">
            <v>G513422200707280317</v>
          </cell>
          <cell r="C382">
            <v>9</v>
          </cell>
          <cell r="D382" t="str">
            <v>历政地</v>
          </cell>
          <cell r="E382" t="str">
            <v>陈南</v>
          </cell>
          <cell r="F382">
            <v>532.5</v>
          </cell>
          <cell r="G382">
            <v>108</v>
          </cell>
          <cell r="H382" t="str">
            <v>岳子琦</v>
          </cell>
          <cell r="I382">
            <v>84</v>
          </cell>
          <cell r="J382" t="str">
            <v>马俊</v>
          </cell>
          <cell r="K382">
            <v>95.5</v>
          </cell>
          <cell r="L382" t="str">
            <v>朱恩凡</v>
          </cell>
          <cell r="M382">
            <v>76</v>
          </cell>
          <cell r="N382" t="str">
            <v>杨琴</v>
          </cell>
          <cell r="O382" t="str">
            <v/>
          </cell>
          <cell r="P382"/>
          <cell r="Q382" t="str">
            <v/>
          </cell>
          <cell r="R382"/>
          <cell r="S382">
            <v>86</v>
          </cell>
          <cell r="T382" t="str">
            <v>马巫各</v>
          </cell>
          <cell r="U382">
            <v>83</v>
          </cell>
          <cell r="V382" t="str">
            <v>邓倩</v>
          </cell>
          <cell r="W382" t="str">
            <v>历史类</v>
          </cell>
        </row>
        <row r="383">
          <cell r="B383" t="str">
            <v>G513422200505130345</v>
          </cell>
          <cell r="C383">
            <v>9</v>
          </cell>
          <cell r="D383" t="str">
            <v>历政地</v>
          </cell>
          <cell r="E383" t="str">
            <v>呷茸祝玛</v>
          </cell>
          <cell r="F383">
            <v>506.5</v>
          </cell>
          <cell r="G383">
            <v>110</v>
          </cell>
          <cell r="H383" t="str">
            <v>岳子琦</v>
          </cell>
          <cell r="I383">
            <v>67</v>
          </cell>
          <cell r="J383" t="str">
            <v>马俊</v>
          </cell>
          <cell r="K383">
            <v>97.5</v>
          </cell>
          <cell r="L383" t="str">
            <v>朱恩凡</v>
          </cell>
          <cell r="M383">
            <v>62</v>
          </cell>
          <cell r="N383" t="str">
            <v>杨琴</v>
          </cell>
          <cell r="O383" t="str">
            <v/>
          </cell>
          <cell r="P383"/>
          <cell r="Q383" t="str">
            <v/>
          </cell>
          <cell r="R383"/>
          <cell r="S383">
            <v>87</v>
          </cell>
          <cell r="T383" t="str">
            <v>马巫各</v>
          </cell>
          <cell r="U383">
            <v>83</v>
          </cell>
          <cell r="V383" t="str">
            <v>邓倩</v>
          </cell>
          <cell r="W383" t="str">
            <v>历史类</v>
          </cell>
        </row>
        <row r="384">
          <cell r="B384" t="str">
            <v>G513422200607311526</v>
          </cell>
          <cell r="C384">
            <v>9</v>
          </cell>
          <cell r="D384" t="str">
            <v>历政地</v>
          </cell>
          <cell r="E384" t="str">
            <v>马悦</v>
          </cell>
          <cell r="F384">
            <v>505.5</v>
          </cell>
          <cell r="G384">
            <v>105</v>
          </cell>
          <cell r="H384" t="str">
            <v>岳子琦</v>
          </cell>
          <cell r="I384">
            <v>57</v>
          </cell>
          <cell r="J384" t="str">
            <v>马俊</v>
          </cell>
          <cell r="K384">
            <v>93.5</v>
          </cell>
          <cell r="L384" t="str">
            <v>朱恩凡</v>
          </cell>
          <cell r="M384">
            <v>76</v>
          </cell>
          <cell r="N384" t="str">
            <v>杨琴</v>
          </cell>
          <cell r="O384" t="str">
            <v/>
          </cell>
          <cell r="P384"/>
          <cell r="Q384" t="str">
            <v/>
          </cell>
          <cell r="R384"/>
          <cell r="S384">
            <v>87</v>
          </cell>
          <cell r="T384" t="str">
            <v>马巫各</v>
          </cell>
          <cell r="U384">
            <v>87</v>
          </cell>
          <cell r="V384" t="str">
            <v>邓倩</v>
          </cell>
          <cell r="W384" t="str">
            <v>历史类</v>
          </cell>
        </row>
        <row r="385">
          <cell r="B385" t="str">
            <v>G513422200605113825</v>
          </cell>
          <cell r="C385">
            <v>9</v>
          </cell>
          <cell r="D385" t="str">
            <v>历政地</v>
          </cell>
          <cell r="E385" t="str">
            <v>杨长英</v>
          </cell>
          <cell r="F385">
            <v>501</v>
          </cell>
          <cell r="G385">
            <v>95</v>
          </cell>
          <cell r="H385" t="str">
            <v>岳子琦</v>
          </cell>
          <cell r="I385">
            <v>58</v>
          </cell>
          <cell r="J385" t="str">
            <v>马俊</v>
          </cell>
          <cell r="K385">
            <v>117</v>
          </cell>
          <cell r="L385" t="str">
            <v>朱恩凡</v>
          </cell>
          <cell r="M385">
            <v>62</v>
          </cell>
          <cell r="N385" t="str">
            <v>杨琴</v>
          </cell>
          <cell r="O385" t="str">
            <v/>
          </cell>
          <cell r="P385"/>
          <cell r="Q385" t="str">
            <v/>
          </cell>
          <cell r="R385"/>
          <cell r="S385">
            <v>91</v>
          </cell>
          <cell r="T385" t="str">
            <v>马巫各</v>
          </cell>
          <cell r="U385">
            <v>78</v>
          </cell>
          <cell r="V385" t="str">
            <v>邓倩</v>
          </cell>
          <cell r="W385" t="str">
            <v>历史类</v>
          </cell>
        </row>
        <row r="386">
          <cell r="B386" t="str">
            <v>G513422200602133820</v>
          </cell>
          <cell r="C386">
            <v>9</v>
          </cell>
          <cell r="D386" t="str">
            <v>历政地</v>
          </cell>
          <cell r="E386" t="str">
            <v>唐忠顺</v>
          </cell>
          <cell r="F386">
            <v>500</v>
          </cell>
          <cell r="G386">
            <v>95</v>
          </cell>
          <cell r="H386" t="str">
            <v>岳子琦</v>
          </cell>
          <cell r="I386">
            <v>63</v>
          </cell>
          <cell r="J386" t="str">
            <v>马俊</v>
          </cell>
          <cell r="K386">
            <v>87</v>
          </cell>
          <cell r="L386" t="str">
            <v>朱恩凡</v>
          </cell>
          <cell r="M386">
            <v>70</v>
          </cell>
          <cell r="N386" t="str">
            <v>杨琴</v>
          </cell>
          <cell r="O386" t="str">
            <v/>
          </cell>
          <cell r="P386"/>
          <cell r="Q386" t="str">
            <v/>
          </cell>
          <cell r="R386"/>
          <cell r="S386">
            <v>92</v>
          </cell>
          <cell r="T386" t="str">
            <v>马巫各</v>
          </cell>
          <cell r="U386">
            <v>93</v>
          </cell>
          <cell r="V386" t="str">
            <v>邓倩</v>
          </cell>
          <cell r="W386" t="str">
            <v>历史类</v>
          </cell>
        </row>
        <row r="387">
          <cell r="B387" t="str">
            <v>G513422200609152944</v>
          </cell>
          <cell r="C387">
            <v>9</v>
          </cell>
          <cell r="D387" t="str">
            <v>历政地</v>
          </cell>
          <cell r="E387" t="str">
            <v>马艳春</v>
          </cell>
          <cell r="F387">
            <v>498.5</v>
          </cell>
          <cell r="G387">
            <v>103</v>
          </cell>
          <cell r="H387" t="str">
            <v>岳子琦</v>
          </cell>
          <cell r="I387">
            <v>61</v>
          </cell>
          <cell r="J387" t="str">
            <v>马俊</v>
          </cell>
          <cell r="K387">
            <v>100.5</v>
          </cell>
          <cell r="L387" t="str">
            <v>朱恩凡</v>
          </cell>
          <cell r="M387">
            <v>69</v>
          </cell>
          <cell r="N387" t="str">
            <v>杨琴</v>
          </cell>
          <cell r="O387" t="str">
            <v/>
          </cell>
          <cell r="P387"/>
          <cell r="Q387" t="str">
            <v/>
          </cell>
          <cell r="R387"/>
          <cell r="S387">
            <v>85</v>
          </cell>
          <cell r="T387" t="str">
            <v>马巫各</v>
          </cell>
          <cell r="U387">
            <v>80</v>
          </cell>
          <cell r="V387" t="str">
            <v>邓倩</v>
          </cell>
          <cell r="W387" t="str">
            <v>历史类</v>
          </cell>
        </row>
        <row r="388">
          <cell r="B388" t="str">
            <v>G513422200612190036</v>
          </cell>
          <cell r="C388">
            <v>9</v>
          </cell>
          <cell r="D388" t="str">
            <v>历政地</v>
          </cell>
          <cell r="E388" t="str">
            <v>吉克豪杰</v>
          </cell>
          <cell r="F388">
            <v>489.5</v>
          </cell>
          <cell r="G388">
            <v>105</v>
          </cell>
          <cell r="H388" t="str">
            <v>岳子琦</v>
          </cell>
          <cell r="I388">
            <v>40</v>
          </cell>
          <cell r="J388" t="str">
            <v>马俊</v>
          </cell>
          <cell r="K388">
            <v>109.5</v>
          </cell>
          <cell r="L388" t="str">
            <v>朱恩凡</v>
          </cell>
          <cell r="M388">
            <v>80</v>
          </cell>
          <cell r="N388" t="str">
            <v>杨琴</v>
          </cell>
          <cell r="O388" t="str">
            <v/>
          </cell>
          <cell r="P388"/>
          <cell r="Q388" t="str">
            <v/>
          </cell>
          <cell r="R388"/>
          <cell r="S388">
            <v>77</v>
          </cell>
          <cell r="T388" t="str">
            <v>马巫各</v>
          </cell>
          <cell r="U388">
            <v>78</v>
          </cell>
          <cell r="V388" t="str">
            <v>邓倩</v>
          </cell>
          <cell r="W388" t="str">
            <v>历史类</v>
          </cell>
        </row>
        <row r="389">
          <cell r="B389" t="str">
            <v>G513422200602070022</v>
          </cell>
          <cell r="C389">
            <v>9</v>
          </cell>
          <cell r="D389" t="str">
            <v>历政地</v>
          </cell>
          <cell r="E389" t="str">
            <v>旺姆卓娜</v>
          </cell>
          <cell r="F389">
            <v>488</v>
          </cell>
          <cell r="G389">
            <v>101</v>
          </cell>
          <cell r="H389" t="str">
            <v>岳子琦</v>
          </cell>
          <cell r="I389">
            <v>62</v>
          </cell>
          <cell r="J389" t="str">
            <v>马俊</v>
          </cell>
          <cell r="K389">
            <v>66</v>
          </cell>
          <cell r="L389" t="str">
            <v>朱恩凡</v>
          </cell>
          <cell r="M389">
            <v>77</v>
          </cell>
          <cell r="N389" t="str">
            <v>杨琴</v>
          </cell>
          <cell r="O389" t="str">
            <v/>
          </cell>
          <cell r="P389"/>
          <cell r="Q389" t="str">
            <v/>
          </cell>
          <cell r="R389"/>
          <cell r="S389">
            <v>92</v>
          </cell>
          <cell r="T389" t="str">
            <v>马巫各</v>
          </cell>
          <cell r="U389">
            <v>90</v>
          </cell>
          <cell r="V389" t="str">
            <v>邓倩</v>
          </cell>
          <cell r="W389" t="str">
            <v>历史类</v>
          </cell>
        </row>
        <row r="390">
          <cell r="B390" t="str">
            <v>G513422200704200027</v>
          </cell>
          <cell r="C390">
            <v>9</v>
          </cell>
          <cell r="D390" t="str">
            <v>历政地</v>
          </cell>
          <cell r="E390" t="str">
            <v>吴诗梅</v>
          </cell>
          <cell r="F390">
            <v>488</v>
          </cell>
          <cell r="G390">
            <v>98</v>
          </cell>
          <cell r="H390" t="str">
            <v>岳子琦</v>
          </cell>
          <cell r="I390">
            <v>58</v>
          </cell>
          <cell r="J390" t="str">
            <v>马俊</v>
          </cell>
          <cell r="K390">
            <v>93</v>
          </cell>
          <cell r="L390" t="str">
            <v>朱恩凡</v>
          </cell>
          <cell r="M390">
            <v>81</v>
          </cell>
          <cell r="N390" t="str">
            <v>杨琴</v>
          </cell>
          <cell r="O390" t="str">
            <v/>
          </cell>
          <cell r="P390"/>
          <cell r="Q390" t="str">
            <v/>
          </cell>
          <cell r="R390"/>
          <cell r="S390">
            <v>82</v>
          </cell>
          <cell r="T390" t="str">
            <v>马巫各</v>
          </cell>
          <cell r="U390">
            <v>76</v>
          </cell>
          <cell r="V390" t="str">
            <v>邓倩</v>
          </cell>
          <cell r="W390" t="str">
            <v>历史类</v>
          </cell>
        </row>
        <row r="391">
          <cell r="B391" t="str">
            <v>G513422200512020048</v>
          </cell>
          <cell r="C391">
            <v>9</v>
          </cell>
          <cell r="D391" t="str">
            <v>历政地</v>
          </cell>
          <cell r="E391" t="str">
            <v>杨健芳</v>
          </cell>
          <cell r="F391">
            <v>486</v>
          </cell>
          <cell r="G391">
            <v>97</v>
          </cell>
          <cell r="H391" t="str">
            <v>岳子琦</v>
          </cell>
          <cell r="I391">
            <v>40</v>
          </cell>
          <cell r="J391" t="str">
            <v>马俊</v>
          </cell>
          <cell r="K391">
            <v>99</v>
          </cell>
          <cell r="L391" t="str">
            <v>朱恩凡</v>
          </cell>
          <cell r="M391">
            <v>72</v>
          </cell>
          <cell r="N391" t="str">
            <v>杨琴</v>
          </cell>
          <cell r="O391" t="str">
            <v/>
          </cell>
          <cell r="P391"/>
          <cell r="Q391" t="str">
            <v/>
          </cell>
          <cell r="R391"/>
          <cell r="S391">
            <v>89</v>
          </cell>
          <cell r="T391" t="str">
            <v>马巫各</v>
          </cell>
          <cell r="U391">
            <v>89</v>
          </cell>
          <cell r="V391" t="str">
            <v>邓倩</v>
          </cell>
          <cell r="W391" t="str">
            <v>历史类</v>
          </cell>
        </row>
        <row r="392">
          <cell r="B392" t="str">
            <v>G513422200604212725</v>
          </cell>
          <cell r="C392">
            <v>9</v>
          </cell>
          <cell r="D392" t="str">
            <v>历政地</v>
          </cell>
          <cell r="E392" t="str">
            <v>杨萍艳</v>
          </cell>
          <cell r="F392">
            <v>485.5</v>
          </cell>
          <cell r="G392">
            <v>103</v>
          </cell>
          <cell r="H392" t="str">
            <v>岳子琦</v>
          </cell>
          <cell r="I392">
            <v>29</v>
          </cell>
          <cell r="J392" t="str">
            <v>马俊</v>
          </cell>
          <cell r="K392">
            <v>92.5</v>
          </cell>
          <cell r="L392" t="str">
            <v>朱恩凡</v>
          </cell>
          <cell r="M392">
            <v>80</v>
          </cell>
          <cell r="N392" t="str">
            <v>杨琴</v>
          </cell>
          <cell r="O392" t="str">
            <v/>
          </cell>
          <cell r="P392"/>
          <cell r="Q392" t="str">
            <v/>
          </cell>
          <cell r="R392"/>
          <cell r="S392">
            <v>97</v>
          </cell>
          <cell r="T392" t="str">
            <v>马巫各</v>
          </cell>
          <cell r="U392">
            <v>84</v>
          </cell>
          <cell r="V392" t="str">
            <v>邓倩</v>
          </cell>
          <cell r="W392" t="str">
            <v>历史类</v>
          </cell>
        </row>
        <row r="393">
          <cell r="B393" t="str">
            <v>G513422200702102722</v>
          </cell>
          <cell r="C393">
            <v>9</v>
          </cell>
          <cell r="D393" t="str">
            <v>历政地</v>
          </cell>
          <cell r="E393" t="str">
            <v>朱小翠</v>
          </cell>
          <cell r="F393">
            <v>476.5</v>
          </cell>
          <cell r="G393">
            <v>90</v>
          </cell>
          <cell r="H393" t="str">
            <v>岳子琦</v>
          </cell>
          <cell r="I393">
            <v>56</v>
          </cell>
          <cell r="J393" t="str">
            <v>马俊</v>
          </cell>
          <cell r="K393">
            <v>89.5</v>
          </cell>
          <cell r="L393" t="str">
            <v>朱恩凡</v>
          </cell>
          <cell r="M393">
            <v>65</v>
          </cell>
          <cell r="N393" t="str">
            <v>杨琴</v>
          </cell>
          <cell r="O393" t="str">
            <v/>
          </cell>
          <cell r="P393"/>
          <cell r="Q393" t="str">
            <v/>
          </cell>
          <cell r="R393"/>
          <cell r="S393">
            <v>87</v>
          </cell>
          <cell r="T393" t="str">
            <v>马巫各</v>
          </cell>
          <cell r="U393">
            <v>89</v>
          </cell>
          <cell r="V393" t="str">
            <v>邓倩</v>
          </cell>
          <cell r="W393" t="str">
            <v>历史类</v>
          </cell>
        </row>
        <row r="394">
          <cell r="B394" t="str">
            <v>G513422200601011725</v>
          </cell>
          <cell r="C394">
            <v>9</v>
          </cell>
          <cell r="D394" t="str">
            <v>历政地</v>
          </cell>
          <cell r="E394" t="str">
            <v>兰依依</v>
          </cell>
          <cell r="F394">
            <v>473.5</v>
          </cell>
          <cell r="G394">
            <v>90</v>
          </cell>
          <cell r="H394" t="str">
            <v>岳子琦</v>
          </cell>
          <cell r="I394">
            <v>65</v>
          </cell>
          <cell r="J394" t="str">
            <v>马俊</v>
          </cell>
          <cell r="K394">
            <v>89.5</v>
          </cell>
          <cell r="L394" t="str">
            <v>朱恩凡</v>
          </cell>
          <cell r="M394">
            <v>63</v>
          </cell>
          <cell r="N394" t="str">
            <v>杨琴</v>
          </cell>
          <cell r="O394" t="str">
            <v/>
          </cell>
          <cell r="P394"/>
          <cell r="Q394" t="str">
            <v/>
          </cell>
          <cell r="R394"/>
          <cell r="S394">
            <v>90</v>
          </cell>
          <cell r="T394" t="str">
            <v>马巫各</v>
          </cell>
          <cell r="U394">
            <v>76</v>
          </cell>
          <cell r="V394" t="str">
            <v>邓倩</v>
          </cell>
          <cell r="W394" t="str">
            <v>历史类</v>
          </cell>
        </row>
        <row r="395">
          <cell r="B395" t="str">
            <v>G513422200708014424</v>
          </cell>
          <cell r="C395">
            <v>9</v>
          </cell>
          <cell r="D395" t="str">
            <v>历政地</v>
          </cell>
          <cell r="E395" t="str">
            <v>杨拉初</v>
          </cell>
          <cell r="F395">
            <v>471</v>
          </cell>
          <cell r="G395">
            <v>98</v>
          </cell>
          <cell r="H395" t="str">
            <v>岳子琦</v>
          </cell>
          <cell r="I395">
            <v>69</v>
          </cell>
          <cell r="J395" t="str">
            <v>马俊</v>
          </cell>
          <cell r="K395">
            <v>72</v>
          </cell>
          <cell r="L395" t="str">
            <v>朱恩凡</v>
          </cell>
          <cell r="M395">
            <v>56</v>
          </cell>
          <cell r="N395" t="str">
            <v>杨琴</v>
          </cell>
          <cell r="O395" t="str">
            <v/>
          </cell>
          <cell r="P395"/>
          <cell r="Q395" t="str">
            <v/>
          </cell>
          <cell r="R395"/>
          <cell r="S395">
            <v>86</v>
          </cell>
          <cell r="T395" t="str">
            <v>马巫各</v>
          </cell>
          <cell r="U395">
            <v>90</v>
          </cell>
          <cell r="V395" t="str">
            <v>邓倩</v>
          </cell>
          <cell r="W395" t="str">
            <v>历史类</v>
          </cell>
        </row>
        <row r="396">
          <cell r="B396" t="str">
            <v>G513422200708142143</v>
          </cell>
          <cell r="C396">
            <v>9</v>
          </cell>
          <cell r="D396" t="str">
            <v>历政地</v>
          </cell>
          <cell r="E396" t="str">
            <v>朱健美</v>
          </cell>
          <cell r="F396">
            <v>464</v>
          </cell>
          <cell r="G396">
            <v>91</v>
          </cell>
          <cell r="H396" t="str">
            <v>岳子琦</v>
          </cell>
          <cell r="I396">
            <v>61</v>
          </cell>
          <cell r="J396" t="str">
            <v>马俊</v>
          </cell>
          <cell r="K396">
            <v>93</v>
          </cell>
          <cell r="L396" t="str">
            <v>朱恩凡</v>
          </cell>
          <cell r="M396">
            <v>59</v>
          </cell>
          <cell r="N396" t="str">
            <v>杨琴</v>
          </cell>
          <cell r="O396" t="str">
            <v/>
          </cell>
          <cell r="P396"/>
          <cell r="Q396" t="str">
            <v/>
          </cell>
          <cell r="R396"/>
          <cell r="S396">
            <v>74</v>
          </cell>
          <cell r="T396" t="str">
            <v>马巫各</v>
          </cell>
          <cell r="U396">
            <v>86</v>
          </cell>
          <cell r="V396" t="str">
            <v>邓倩</v>
          </cell>
          <cell r="W396" t="str">
            <v>历史类</v>
          </cell>
        </row>
        <row r="397">
          <cell r="B397" t="str">
            <v>G513422200710153829</v>
          </cell>
          <cell r="C397">
            <v>9</v>
          </cell>
          <cell r="D397" t="str">
            <v>历政地</v>
          </cell>
          <cell r="E397" t="str">
            <v>陈冬美</v>
          </cell>
          <cell r="F397">
            <v>463</v>
          </cell>
          <cell r="G397">
            <v>106</v>
          </cell>
          <cell r="H397" t="str">
            <v>岳子琦</v>
          </cell>
          <cell r="I397">
            <v>49</v>
          </cell>
          <cell r="J397" t="str">
            <v>马俊</v>
          </cell>
          <cell r="K397">
            <v>85</v>
          </cell>
          <cell r="L397" t="str">
            <v>朱恩凡</v>
          </cell>
          <cell r="M397">
            <v>66</v>
          </cell>
          <cell r="N397" t="str">
            <v>杨琴</v>
          </cell>
          <cell r="O397" t="str">
            <v/>
          </cell>
          <cell r="P397"/>
          <cell r="Q397" t="str">
            <v/>
          </cell>
          <cell r="R397"/>
          <cell r="S397">
            <v>84</v>
          </cell>
          <cell r="T397" t="str">
            <v>马巫各</v>
          </cell>
          <cell r="U397">
            <v>73</v>
          </cell>
          <cell r="V397" t="str">
            <v>邓倩</v>
          </cell>
          <cell r="W397" t="str">
            <v>历史类</v>
          </cell>
        </row>
        <row r="398">
          <cell r="B398" t="str">
            <v>G513422200509101541</v>
          </cell>
          <cell r="C398">
            <v>9</v>
          </cell>
          <cell r="D398" t="str">
            <v>历政地</v>
          </cell>
          <cell r="E398" t="str">
            <v>杨昆梦</v>
          </cell>
          <cell r="F398">
            <v>452.5</v>
          </cell>
          <cell r="G398">
            <v>98</v>
          </cell>
          <cell r="H398" t="str">
            <v>岳子琦</v>
          </cell>
          <cell r="I398">
            <v>40</v>
          </cell>
          <cell r="J398" t="str">
            <v>马俊</v>
          </cell>
          <cell r="K398">
            <v>74.5</v>
          </cell>
          <cell r="L398" t="str">
            <v>朱恩凡</v>
          </cell>
          <cell r="M398">
            <v>64</v>
          </cell>
          <cell r="N398" t="str">
            <v>杨琴</v>
          </cell>
          <cell r="O398" t="str">
            <v/>
          </cell>
          <cell r="P398"/>
          <cell r="Q398" t="str">
            <v/>
          </cell>
          <cell r="R398"/>
          <cell r="S398">
            <v>87</v>
          </cell>
          <cell r="T398" t="str">
            <v>马巫各</v>
          </cell>
          <cell r="U398">
            <v>89</v>
          </cell>
          <cell r="V398" t="str">
            <v>邓倩</v>
          </cell>
          <cell r="W398" t="str">
            <v>历史类</v>
          </cell>
        </row>
        <row r="399">
          <cell r="B399" t="str">
            <v>G513422200708154814</v>
          </cell>
          <cell r="C399">
            <v>9</v>
          </cell>
          <cell r="D399" t="str">
            <v>历政地</v>
          </cell>
          <cell r="E399" t="str">
            <v>降初次尔</v>
          </cell>
          <cell r="F399">
            <v>446.5</v>
          </cell>
          <cell r="G399">
            <v>99</v>
          </cell>
          <cell r="H399" t="str">
            <v>岳子琦</v>
          </cell>
          <cell r="I399">
            <v>42</v>
          </cell>
          <cell r="J399" t="str">
            <v>马俊</v>
          </cell>
          <cell r="K399">
            <v>72.5</v>
          </cell>
          <cell r="L399" t="str">
            <v>朱恩凡</v>
          </cell>
          <cell r="M399">
            <v>70</v>
          </cell>
          <cell r="N399" t="str">
            <v>杨琴</v>
          </cell>
          <cell r="O399" t="str">
            <v/>
          </cell>
          <cell r="P399"/>
          <cell r="Q399" t="str">
            <v/>
          </cell>
          <cell r="R399"/>
          <cell r="S399">
            <v>86</v>
          </cell>
          <cell r="T399" t="str">
            <v>马巫各</v>
          </cell>
          <cell r="U399">
            <v>77</v>
          </cell>
          <cell r="V399" t="str">
            <v>邓倩</v>
          </cell>
          <cell r="W399" t="str">
            <v>历史类</v>
          </cell>
        </row>
        <row r="400">
          <cell r="B400" t="str">
            <v>G513422200807012520</v>
          </cell>
          <cell r="C400">
            <v>9</v>
          </cell>
          <cell r="D400" t="str">
            <v>历政地</v>
          </cell>
          <cell r="E400" t="str">
            <v>胡若依</v>
          </cell>
          <cell r="F400">
            <v>443</v>
          </cell>
          <cell r="G400">
            <v>91</v>
          </cell>
          <cell r="H400" t="str">
            <v>岳子琦</v>
          </cell>
          <cell r="I400">
            <v>24</v>
          </cell>
          <cell r="J400" t="str">
            <v>马俊</v>
          </cell>
          <cell r="K400">
            <v>83</v>
          </cell>
          <cell r="L400" t="str">
            <v>朱恩凡</v>
          </cell>
          <cell r="M400">
            <v>73</v>
          </cell>
          <cell r="N400" t="str">
            <v>杨琴</v>
          </cell>
          <cell r="O400" t="str">
            <v/>
          </cell>
          <cell r="P400"/>
          <cell r="Q400" t="str">
            <v/>
          </cell>
          <cell r="R400"/>
          <cell r="S400">
            <v>87</v>
          </cell>
          <cell r="T400" t="str">
            <v>马巫各</v>
          </cell>
          <cell r="U400">
            <v>85</v>
          </cell>
          <cell r="V400" t="str">
            <v>邓倩</v>
          </cell>
          <cell r="W400" t="str">
            <v>历史类</v>
          </cell>
        </row>
        <row r="401">
          <cell r="B401" t="str">
            <v>G513422200704082526</v>
          </cell>
          <cell r="C401">
            <v>9</v>
          </cell>
          <cell r="D401" t="str">
            <v>历政地</v>
          </cell>
          <cell r="E401" t="str">
            <v>杨灵美</v>
          </cell>
          <cell r="F401">
            <v>438.5</v>
          </cell>
          <cell r="G401">
            <v>102</v>
          </cell>
          <cell r="H401" t="str">
            <v>岳子琦</v>
          </cell>
          <cell r="I401">
            <v>40</v>
          </cell>
          <cell r="J401" t="str">
            <v>马俊</v>
          </cell>
          <cell r="K401">
            <v>65.5</v>
          </cell>
          <cell r="L401" t="str">
            <v>朱恩凡</v>
          </cell>
          <cell r="M401">
            <v>70</v>
          </cell>
          <cell r="N401" t="str">
            <v>杨琴</v>
          </cell>
          <cell r="O401" t="str">
            <v/>
          </cell>
          <cell r="P401"/>
          <cell r="Q401" t="str">
            <v/>
          </cell>
          <cell r="R401"/>
          <cell r="S401">
            <v>74</v>
          </cell>
          <cell r="T401" t="str">
            <v>马巫各</v>
          </cell>
          <cell r="U401">
            <v>87</v>
          </cell>
          <cell r="V401" t="str">
            <v>邓倩</v>
          </cell>
          <cell r="W401" t="str">
            <v>历史类</v>
          </cell>
        </row>
        <row r="402">
          <cell r="B402" t="str">
            <v>G513422200803050028</v>
          </cell>
          <cell r="C402">
            <v>9</v>
          </cell>
          <cell r="D402" t="str">
            <v>历政地</v>
          </cell>
          <cell r="E402" t="str">
            <v>邓丽君</v>
          </cell>
          <cell r="F402">
            <v>428.5</v>
          </cell>
          <cell r="G402">
            <v>88</v>
          </cell>
          <cell r="H402" t="str">
            <v>岳子琦</v>
          </cell>
          <cell r="I402">
            <v>41</v>
          </cell>
          <cell r="J402" t="str">
            <v>马俊</v>
          </cell>
          <cell r="K402">
            <v>76.5</v>
          </cell>
          <cell r="L402" t="str">
            <v>朱恩凡</v>
          </cell>
          <cell r="M402">
            <v>65</v>
          </cell>
          <cell r="N402" t="str">
            <v>杨琴</v>
          </cell>
          <cell r="O402" t="str">
            <v/>
          </cell>
          <cell r="P402"/>
          <cell r="Q402" t="str">
            <v/>
          </cell>
          <cell r="R402"/>
          <cell r="S402">
            <v>88</v>
          </cell>
          <cell r="T402" t="str">
            <v>马巫各</v>
          </cell>
          <cell r="U402">
            <v>70</v>
          </cell>
          <cell r="V402" t="str">
            <v>邓倩</v>
          </cell>
          <cell r="W402" t="str">
            <v>历史类</v>
          </cell>
        </row>
        <row r="403">
          <cell r="B403" t="str">
            <v>G513422200801125620</v>
          </cell>
          <cell r="C403">
            <v>9</v>
          </cell>
          <cell r="D403" t="str">
            <v>历政地</v>
          </cell>
          <cell r="E403" t="str">
            <v>格拉梅朵</v>
          </cell>
          <cell r="F403">
            <v>427</v>
          </cell>
          <cell r="G403">
            <v>97</v>
          </cell>
          <cell r="H403" t="str">
            <v>岳子琦</v>
          </cell>
          <cell r="I403">
            <v>32</v>
          </cell>
          <cell r="J403" t="str">
            <v>马俊</v>
          </cell>
          <cell r="K403">
            <v>86</v>
          </cell>
          <cell r="L403" t="str">
            <v>朱恩凡</v>
          </cell>
          <cell r="M403">
            <v>58</v>
          </cell>
          <cell r="N403" t="str">
            <v>杨琴</v>
          </cell>
          <cell r="O403" t="str">
            <v/>
          </cell>
          <cell r="P403"/>
          <cell r="Q403" t="str">
            <v/>
          </cell>
          <cell r="R403"/>
          <cell r="S403">
            <v>71</v>
          </cell>
          <cell r="T403" t="str">
            <v>马巫各</v>
          </cell>
          <cell r="U403">
            <v>83</v>
          </cell>
          <cell r="V403" t="str">
            <v>邓倩</v>
          </cell>
          <cell r="W403" t="str">
            <v>历史类</v>
          </cell>
        </row>
        <row r="404">
          <cell r="B404" t="str">
            <v>G513422200505053618</v>
          </cell>
          <cell r="C404">
            <v>9</v>
          </cell>
          <cell r="D404" t="str">
            <v>历政地</v>
          </cell>
          <cell r="E404" t="str">
            <v>扎西朗布</v>
          </cell>
          <cell r="F404">
            <v>426.5</v>
          </cell>
          <cell r="G404">
            <v>95</v>
          </cell>
          <cell r="H404" t="str">
            <v>岳子琦</v>
          </cell>
          <cell r="I404">
            <v>33</v>
          </cell>
          <cell r="J404" t="str">
            <v>马俊</v>
          </cell>
          <cell r="K404">
            <v>68.5</v>
          </cell>
          <cell r="L404" t="str">
            <v>朱恩凡</v>
          </cell>
          <cell r="M404">
            <v>70</v>
          </cell>
          <cell r="N404" t="str">
            <v>杨琴</v>
          </cell>
          <cell r="O404" t="str">
            <v/>
          </cell>
          <cell r="P404"/>
          <cell r="Q404" t="str">
            <v/>
          </cell>
          <cell r="R404"/>
          <cell r="S404">
            <v>89</v>
          </cell>
          <cell r="T404" t="str">
            <v>马巫各</v>
          </cell>
          <cell r="U404">
            <v>71</v>
          </cell>
          <cell r="V404" t="str">
            <v>邓倩</v>
          </cell>
          <cell r="W404" t="str">
            <v>历史类</v>
          </cell>
        </row>
        <row r="405">
          <cell r="B405" t="str">
            <v>G513422200704175028</v>
          </cell>
          <cell r="C405">
            <v>9</v>
          </cell>
          <cell r="D405" t="str">
            <v>历政地</v>
          </cell>
          <cell r="E405" t="str">
            <v>央章米</v>
          </cell>
          <cell r="F405">
            <v>419</v>
          </cell>
          <cell r="G405">
            <v>85</v>
          </cell>
          <cell r="H405" t="str">
            <v>岳子琦</v>
          </cell>
          <cell r="I405">
            <v>50</v>
          </cell>
          <cell r="J405" t="str">
            <v>马俊</v>
          </cell>
          <cell r="K405">
            <v>59</v>
          </cell>
          <cell r="L405" t="str">
            <v>朱恩凡</v>
          </cell>
          <cell r="M405">
            <v>56</v>
          </cell>
          <cell r="N405" t="str">
            <v>杨琴</v>
          </cell>
          <cell r="O405" t="str">
            <v/>
          </cell>
          <cell r="P405"/>
          <cell r="Q405" t="str">
            <v/>
          </cell>
          <cell r="R405"/>
          <cell r="S405">
            <v>79</v>
          </cell>
          <cell r="T405" t="str">
            <v>马巫各</v>
          </cell>
          <cell r="U405">
            <v>90</v>
          </cell>
          <cell r="V405" t="str">
            <v>邓倩</v>
          </cell>
          <cell r="W405" t="str">
            <v>历史类</v>
          </cell>
        </row>
        <row r="406">
          <cell r="B406" t="str">
            <v>G513422200601161926</v>
          </cell>
          <cell r="C406">
            <v>9</v>
          </cell>
          <cell r="D406" t="str">
            <v>历政地</v>
          </cell>
          <cell r="E406" t="str">
            <v>王建美</v>
          </cell>
          <cell r="F406">
            <v>414</v>
          </cell>
          <cell r="G406">
            <v>94</v>
          </cell>
          <cell r="H406" t="str">
            <v>岳子琦</v>
          </cell>
          <cell r="I406">
            <v>29</v>
          </cell>
          <cell r="J406" t="str">
            <v>马俊</v>
          </cell>
          <cell r="K406">
            <v>74</v>
          </cell>
          <cell r="L406" t="str">
            <v>朱恩凡</v>
          </cell>
          <cell r="M406">
            <v>70</v>
          </cell>
          <cell r="N406" t="str">
            <v>杨琴</v>
          </cell>
          <cell r="O406" t="str">
            <v/>
          </cell>
          <cell r="P406"/>
          <cell r="Q406" t="str">
            <v/>
          </cell>
          <cell r="R406"/>
          <cell r="S406">
            <v>85</v>
          </cell>
          <cell r="T406" t="str">
            <v>马巫各</v>
          </cell>
          <cell r="U406">
            <v>62</v>
          </cell>
          <cell r="V406" t="str">
            <v>邓倩</v>
          </cell>
          <cell r="W406" t="str">
            <v>历史类</v>
          </cell>
        </row>
        <row r="407">
          <cell r="B407" t="str">
            <v>G513422200701142925</v>
          </cell>
          <cell r="C407">
            <v>9</v>
          </cell>
          <cell r="D407" t="str">
            <v>历政地</v>
          </cell>
          <cell r="E407" t="str">
            <v>伍建群</v>
          </cell>
          <cell r="F407">
            <v>407</v>
          </cell>
          <cell r="G407">
            <v>91</v>
          </cell>
          <cell r="H407" t="str">
            <v>岳子琦</v>
          </cell>
          <cell r="I407">
            <v>21</v>
          </cell>
          <cell r="J407" t="str">
            <v>马俊</v>
          </cell>
          <cell r="K407">
            <v>89</v>
          </cell>
          <cell r="L407" t="str">
            <v>朱恩凡</v>
          </cell>
          <cell r="M407">
            <v>67</v>
          </cell>
          <cell r="N407" t="str">
            <v>杨琴</v>
          </cell>
          <cell r="O407" t="str">
            <v/>
          </cell>
          <cell r="P407"/>
          <cell r="Q407" t="str">
            <v/>
          </cell>
          <cell r="R407"/>
          <cell r="S407">
            <v>77</v>
          </cell>
          <cell r="T407" t="str">
            <v>马巫各</v>
          </cell>
          <cell r="U407">
            <v>62</v>
          </cell>
          <cell r="V407" t="str">
            <v>邓倩</v>
          </cell>
          <cell r="W407" t="str">
            <v>历史类</v>
          </cell>
        </row>
        <row r="408">
          <cell r="B408" t="str">
            <v>G513422200807031115</v>
          </cell>
          <cell r="C408">
            <v>9</v>
          </cell>
          <cell r="D408" t="str">
            <v>历政地</v>
          </cell>
          <cell r="E408" t="str">
            <v>沈旭东</v>
          </cell>
          <cell r="F408">
            <v>405.5</v>
          </cell>
          <cell r="G408">
            <v>98</v>
          </cell>
          <cell r="H408" t="str">
            <v>岳子琦</v>
          </cell>
          <cell r="I408">
            <v>28</v>
          </cell>
          <cell r="J408" t="str">
            <v>马俊</v>
          </cell>
          <cell r="K408">
            <v>69.5</v>
          </cell>
          <cell r="L408" t="str">
            <v>朱恩凡</v>
          </cell>
          <cell r="M408">
            <v>62</v>
          </cell>
          <cell r="N408" t="str">
            <v>杨琴</v>
          </cell>
          <cell r="O408" t="str">
            <v/>
          </cell>
          <cell r="P408"/>
          <cell r="Q408" t="str">
            <v/>
          </cell>
          <cell r="R408"/>
          <cell r="S408">
            <v>68</v>
          </cell>
          <cell r="T408" t="str">
            <v>马巫各</v>
          </cell>
          <cell r="U408">
            <v>80</v>
          </cell>
          <cell r="V408" t="str">
            <v>邓倩</v>
          </cell>
          <cell r="W408" t="str">
            <v>历史类</v>
          </cell>
        </row>
        <row r="409">
          <cell r="B409" t="str">
            <v>G513422200609152928</v>
          </cell>
          <cell r="C409">
            <v>9</v>
          </cell>
          <cell r="D409" t="str">
            <v>历政地</v>
          </cell>
          <cell r="E409" t="str">
            <v>甘丽</v>
          </cell>
          <cell r="F409">
            <v>398</v>
          </cell>
          <cell r="G409">
            <v>88</v>
          </cell>
          <cell r="H409" t="str">
            <v>岳子琦</v>
          </cell>
          <cell r="I409">
            <v>35</v>
          </cell>
          <cell r="J409" t="str">
            <v>马俊</v>
          </cell>
          <cell r="K409">
            <v>44</v>
          </cell>
          <cell r="L409" t="str">
            <v>朱恩凡</v>
          </cell>
          <cell r="M409">
            <v>64</v>
          </cell>
          <cell r="N409" t="str">
            <v>杨琴</v>
          </cell>
          <cell r="O409" t="str">
            <v/>
          </cell>
          <cell r="P409"/>
          <cell r="Q409" t="str">
            <v/>
          </cell>
          <cell r="R409"/>
          <cell r="S409">
            <v>79</v>
          </cell>
          <cell r="T409" t="str">
            <v>马巫各</v>
          </cell>
          <cell r="U409">
            <v>88</v>
          </cell>
          <cell r="V409" t="str">
            <v>邓倩</v>
          </cell>
          <cell r="W409" t="str">
            <v>历史类</v>
          </cell>
        </row>
        <row r="410">
          <cell r="B410" t="str">
            <v>G51342220060310401X</v>
          </cell>
          <cell r="C410">
            <v>9</v>
          </cell>
          <cell r="D410" t="str">
            <v>历政地</v>
          </cell>
          <cell r="E410" t="str">
            <v>仁青扎西</v>
          </cell>
          <cell r="F410">
            <v>396</v>
          </cell>
          <cell r="G410">
            <v>89</v>
          </cell>
          <cell r="H410" t="str">
            <v>岳子琦</v>
          </cell>
          <cell r="I410">
            <v>43</v>
          </cell>
          <cell r="J410" t="str">
            <v>马俊</v>
          </cell>
          <cell r="K410">
            <v>56</v>
          </cell>
          <cell r="L410" t="str">
            <v>朱恩凡</v>
          </cell>
          <cell r="M410">
            <v>60</v>
          </cell>
          <cell r="N410" t="str">
            <v>杨琴</v>
          </cell>
          <cell r="O410" t="str">
            <v/>
          </cell>
          <cell r="P410"/>
          <cell r="Q410" t="str">
            <v/>
          </cell>
          <cell r="R410"/>
          <cell r="S410">
            <v>75</v>
          </cell>
          <cell r="T410" t="str">
            <v>马巫各</v>
          </cell>
          <cell r="U410">
            <v>73</v>
          </cell>
          <cell r="V410" t="str">
            <v>邓倩</v>
          </cell>
          <cell r="W410" t="str">
            <v>历史类</v>
          </cell>
        </row>
        <row r="411">
          <cell r="B411" t="str">
            <v>G513422200512014422</v>
          </cell>
          <cell r="C411">
            <v>9</v>
          </cell>
          <cell r="D411" t="str">
            <v>历政地</v>
          </cell>
          <cell r="E411" t="str">
            <v>杨伍支</v>
          </cell>
          <cell r="F411">
            <v>395.5</v>
          </cell>
          <cell r="G411">
            <v>89</v>
          </cell>
          <cell r="H411" t="str">
            <v>岳子琦</v>
          </cell>
          <cell r="I411">
            <v>33</v>
          </cell>
          <cell r="J411" t="str">
            <v>马俊</v>
          </cell>
          <cell r="K411">
            <v>72.5</v>
          </cell>
          <cell r="L411" t="str">
            <v>朱恩凡</v>
          </cell>
          <cell r="M411">
            <v>65</v>
          </cell>
          <cell r="N411" t="str">
            <v>杨琴</v>
          </cell>
          <cell r="O411" t="str">
            <v/>
          </cell>
          <cell r="P411"/>
          <cell r="Q411" t="str">
            <v/>
          </cell>
          <cell r="R411"/>
          <cell r="S411">
            <v>71</v>
          </cell>
          <cell r="T411" t="str">
            <v>马巫各</v>
          </cell>
          <cell r="U411">
            <v>65</v>
          </cell>
          <cell r="V411" t="str">
            <v>邓倩</v>
          </cell>
          <cell r="W411" t="str">
            <v>历史类</v>
          </cell>
        </row>
        <row r="412">
          <cell r="B412" t="str">
            <v>G513422200701251718</v>
          </cell>
          <cell r="C412">
            <v>9</v>
          </cell>
          <cell r="D412" t="str">
            <v>历政地</v>
          </cell>
          <cell r="E412" t="str">
            <v>罗洪宏达</v>
          </cell>
          <cell r="F412">
            <v>392</v>
          </cell>
          <cell r="G412">
            <v>91</v>
          </cell>
          <cell r="H412" t="str">
            <v>岳子琦</v>
          </cell>
          <cell r="I412">
            <v>34</v>
          </cell>
          <cell r="J412" t="str">
            <v>马俊</v>
          </cell>
          <cell r="K412">
            <v>43</v>
          </cell>
          <cell r="L412" t="str">
            <v>朱恩凡</v>
          </cell>
          <cell r="M412">
            <v>70</v>
          </cell>
          <cell r="N412" t="str">
            <v>杨琴</v>
          </cell>
          <cell r="O412" t="str">
            <v/>
          </cell>
          <cell r="P412"/>
          <cell r="Q412" t="str">
            <v/>
          </cell>
          <cell r="R412"/>
          <cell r="S412">
            <v>81</v>
          </cell>
          <cell r="T412" t="str">
            <v>马巫各</v>
          </cell>
          <cell r="U412">
            <v>73</v>
          </cell>
          <cell r="V412" t="str">
            <v>邓倩</v>
          </cell>
          <cell r="W412" t="str">
            <v>历史类</v>
          </cell>
        </row>
        <row r="413">
          <cell r="B413" t="str">
            <v>G513422200506183828</v>
          </cell>
          <cell r="C413">
            <v>9</v>
          </cell>
          <cell r="D413" t="str">
            <v>历政地</v>
          </cell>
          <cell r="E413" t="str">
            <v>打珍拉姆</v>
          </cell>
          <cell r="F413">
            <v>389.5</v>
          </cell>
          <cell r="G413">
            <v>101</v>
          </cell>
          <cell r="H413" t="str">
            <v>岳子琦</v>
          </cell>
          <cell r="I413">
            <v>30</v>
          </cell>
          <cell r="J413" t="str">
            <v>马俊</v>
          </cell>
          <cell r="K413">
            <v>62.5</v>
          </cell>
          <cell r="L413" t="str">
            <v>朱恩凡</v>
          </cell>
          <cell r="M413">
            <v>70</v>
          </cell>
          <cell r="N413" t="str">
            <v>杨琴</v>
          </cell>
          <cell r="O413" t="str">
            <v/>
          </cell>
          <cell r="P413"/>
          <cell r="Q413" t="str">
            <v/>
          </cell>
          <cell r="R413"/>
          <cell r="S413">
            <v>71</v>
          </cell>
          <cell r="T413" t="str">
            <v>马巫各</v>
          </cell>
          <cell r="U413">
            <v>55</v>
          </cell>
          <cell r="V413" t="str">
            <v>邓倩</v>
          </cell>
          <cell r="W413" t="str">
            <v>历史类</v>
          </cell>
        </row>
        <row r="414">
          <cell r="B414" t="str">
            <v>G513422200505285013</v>
          </cell>
          <cell r="C414">
            <v>9</v>
          </cell>
          <cell r="D414" t="str">
            <v>历政地</v>
          </cell>
          <cell r="E414" t="str">
            <v>英扎若</v>
          </cell>
          <cell r="F414">
            <v>382</v>
          </cell>
          <cell r="G414">
            <v>86</v>
          </cell>
          <cell r="H414" t="str">
            <v>岳子琦</v>
          </cell>
          <cell r="I414">
            <v>38</v>
          </cell>
          <cell r="J414" t="str">
            <v>马俊</v>
          </cell>
          <cell r="K414">
            <v>59</v>
          </cell>
          <cell r="L414" t="str">
            <v>朱恩凡</v>
          </cell>
          <cell r="M414">
            <v>67</v>
          </cell>
          <cell r="N414" t="str">
            <v>杨琴</v>
          </cell>
          <cell r="O414" t="str">
            <v/>
          </cell>
          <cell r="P414"/>
          <cell r="Q414" t="str">
            <v/>
          </cell>
          <cell r="R414"/>
          <cell r="S414">
            <v>70</v>
          </cell>
          <cell r="T414" t="str">
            <v>马巫各</v>
          </cell>
          <cell r="U414">
            <v>62</v>
          </cell>
          <cell r="V414" t="str">
            <v>邓倩</v>
          </cell>
          <cell r="W414" t="str">
            <v>历史类</v>
          </cell>
        </row>
        <row r="415">
          <cell r="B415" t="str">
            <v>G513422200608250323</v>
          </cell>
          <cell r="C415">
            <v>9</v>
          </cell>
          <cell r="D415" t="str">
            <v>历政地</v>
          </cell>
          <cell r="E415" t="str">
            <v>陈小英</v>
          </cell>
          <cell r="F415">
            <v>380</v>
          </cell>
          <cell r="G415">
            <v>87</v>
          </cell>
          <cell r="H415" t="str">
            <v>岳子琦</v>
          </cell>
          <cell r="I415">
            <v>44</v>
          </cell>
          <cell r="J415" t="str">
            <v>马俊</v>
          </cell>
          <cell r="K415">
            <v>56</v>
          </cell>
          <cell r="L415" t="str">
            <v>朱恩凡</v>
          </cell>
          <cell r="M415">
            <v>62</v>
          </cell>
          <cell r="N415" t="str">
            <v>杨琴</v>
          </cell>
          <cell r="O415" t="str">
            <v/>
          </cell>
          <cell r="P415"/>
          <cell r="Q415" t="str">
            <v/>
          </cell>
          <cell r="R415"/>
          <cell r="S415">
            <v>67</v>
          </cell>
          <cell r="T415" t="str">
            <v>马巫各</v>
          </cell>
          <cell r="U415">
            <v>64</v>
          </cell>
          <cell r="V415" t="str">
            <v>邓倩</v>
          </cell>
          <cell r="W415" t="str">
            <v>历史类</v>
          </cell>
        </row>
        <row r="416">
          <cell r="B416" t="str">
            <v>G513422200303042523</v>
          </cell>
          <cell r="C416">
            <v>9</v>
          </cell>
          <cell r="D416" t="str">
            <v>历政地</v>
          </cell>
          <cell r="E416" t="str">
            <v>杨顺莲</v>
          </cell>
          <cell r="F416">
            <v>377.5</v>
          </cell>
          <cell r="G416">
            <v>96</v>
          </cell>
          <cell r="H416" t="str">
            <v>岳子琦</v>
          </cell>
          <cell r="I416">
            <v>27</v>
          </cell>
          <cell r="J416" t="str">
            <v>马俊</v>
          </cell>
          <cell r="K416">
            <v>43.5</v>
          </cell>
          <cell r="L416" t="str">
            <v>朱恩凡</v>
          </cell>
          <cell r="M416">
            <v>52</v>
          </cell>
          <cell r="N416" t="str">
            <v>杨琴</v>
          </cell>
          <cell r="O416" t="str">
            <v/>
          </cell>
          <cell r="P416"/>
          <cell r="Q416" t="str">
            <v/>
          </cell>
          <cell r="R416"/>
          <cell r="S416">
            <v>82</v>
          </cell>
          <cell r="T416" t="str">
            <v>马巫各</v>
          </cell>
          <cell r="U416">
            <v>77</v>
          </cell>
          <cell r="V416" t="str">
            <v>邓倩</v>
          </cell>
          <cell r="W416" t="str">
            <v>历史类</v>
          </cell>
        </row>
        <row r="417">
          <cell r="B417" t="str">
            <v>G513422200511173616</v>
          </cell>
          <cell r="C417">
            <v>9</v>
          </cell>
          <cell r="D417" t="str">
            <v>历政地</v>
          </cell>
          <cell r="E417" t="str">
            <v>苏朗多吉</v>
          </cell>
          <cell r="F417">
            <v>374</v>
          </cell>
          <cell r="G417">
            <v>88</v>
          </cell>
          <cell r="H417" t="str">
            <v>岳子琦</v>
          </cell>
          <cell r="I417">
            <v>63</v>
          </cell>
          <cell r="J417" t="str">
            <v>马俊</v>
          </cell>
          <cell r="K417">
            <v>45</v>
          </cell>
          <cell r="L417" t="str">
            <v>朱恩凡</v>
          </cell>
          <cell r="M417">
            <v>65</v>
          </cell>
          <cell r="N417" t="str">
            <v>杨琴</v>
          </cell>
          <cell r="O417" t="str">
            <v/>
          </cell>
          <cell r="P417"/>
          <cell r="Q417" t="str">
            <v/>
          </cell>
          <cell r="R417"/>
          <cell r="S417">
            <v>45</v>
          </cell>
          <cell r="T417" t="str">
            <v>马巫各</v>
          </cell>
          <cell r="U417">
            <v>68</v>
          </cell>
          <cell r="V417" t="str">
            <v>邓倩</v>
          </cell>
          <cell r="W417" t="str">
            <v>历史类</v>
          </cell>
        </row>
        <row r="418">
          <cell r="B418" t="str">
            <v>G513422200412146620</v>
          </cell>
          <cell r="C418">
            <v>9</v>
          </cell>
          <cell r="D418" t="str">
            <v>历政地</v>
          </cell>
          <cell r="E418" t="str">
            <v>次尔央青</v>
          </cell>
          <cell r="F418">
            <v>0</v>
          </cell>
          <cell r="G418">
            <v>0</v>
          </cell>
          <cell r="H418" t="str">
            <v>岳子琦</v>
          </cell>
          <cell r="I418">
            <v>0</v>
          </cell>
          <cell r="J418" t="str">
            <v>马俊</v>
          </cell>
          <cell r="K418">
            <v>0</v>
          </cell>
          <cell r="L418" t="str">
            <v>朱恩凡</v>
          </cell>
          <cell r="M418">
            <v>0</v>
          </cell>
          <cell r="N418" t="str">
            <v>杨琴</v>
          </cell>
          <cell r="O418" t="str">
            <v/>
          </cell>
          <cell r="P418"/>
          <cell r="Q418" t="str">
            <v/>
          </cell>
          <cell r="R418"/>
          <cell r="S418">
            <v>0</v>
          </cell>
          <cell r="T418" t="str">
            <v>马巫各</v>
          </cell>
          <cell r="U418">
            <v>0</v>
          </cell>
          <cell r="V418" t="str">
            <v>邓倩</v>
          </cell>
          <cell r="W418" t="str">
            <v>历史类</v>
          </cell>
        </row>
        <row r="419">
          <cell r="B419" t="str">
            <v>G513422200504215013</v>
          </cell>
          <cell r="C419">
            <v>10</v>
          </cell>
          <cell r="D419" t="str">
            <v>历政地</v>
          </cell>
          <cell r="E419" t="str">
            <v>梁师黄</v>
          </cell>
          <cell r="F419">
            <v>467</v>
          </cell>
          <cell r="G419">
            <v>97</v>
          </cell>
          <cell r="H419" t="str">
            <v>杨翁基之玛</v>
          </cell>
          <cell r="I419">
            <v>68</v>
          </cell>
          <cell r="J419" t="str">
            <v>喇燕</v>
          </cell>
          <cell r="K419">
            <v>67</v>
          </cell>
          <cell r="L419" t="str">
            <v>陈国萍</v>
          </cell>
          <cell r="M419">
            <v>66</v>
          </cell>
          <cell r="N419" t="str">
            <v>邱君益</v>
          </cell>
          <cell r="O419" t="str">
            <v/>
          </cell>
          <cell r="P419"/>
          <cell r="Q419" t="str">
            <v/>
          </cell>
          <cell r="R419"/>
          <cell r="S419">
            <v>85</v>
          </cell>
          <cell r="T419" t="str">
            <v>纪春权</v>
          </cell>
          <cell r="U419">
            <v>84</v>
          </cell>
          <cell r="V419" t="str">
            <v>石敏</v>
          </cell>
          <cell r="W419" t="str">
            <v>历史类</v>
          </cell>
        </row>
        <row r="420">
          <cell r="B420" t="str">
            <v>G513422200803036824</v>
          </cell>
          <cell r="C420">
            <v>10</v>
          </cell>
          <cell r="D420" t="str">
            <v>历政地</v>
          </cell>
          <cell r="E420" t="str">
            <v>格绒曲珍</v>
          </cell>
          <cell r="F420">
            <v>463.5</v>
          </cell>
          <cell r="G420">
            <v>98</v>
          </cell>
          <cell r="H420" t="str">
            <v>杨翁基之玛</v>
          </cell>
          <cell r="I420">
            <v>65</v>
          </cell>
          <cell r="J420" t="str">
            <v>喇燕</v>
          </cell>
          <cell r="K420">
            <v>99.5</v>
          </cell>
          <cell r="L420" t="str">
            <v>陈国萍</v>
          </cell>
          <cell r="M420">
            <v>60</v>
          </cell>
          <cell r="N420" t="str">
            <v>邱君益</v>
          </cell>
          <cell r="O420" t="str">
            <v/>
          </cell>
          <cell r="P420"/>
          <cell r="Q420" t="str">
            <v/>
          </cell>
          <cell r="R420"/>
          <cell r="S420">
            <v>77</v>
          </cell>
          <cell r="T420" t="str">
            <v>纪春权</v>
          </cell>
          <cell r="U420">
            <v>64</v>
          </cell>
          <cell r="V420" t="str">
            <v>石敏</v>
          </cell>
          <cell r="W420" t="str">
            <v>历史类</v>
          </cell>
        </row>
        <row r="421">
          <cell r="B421" t="str">
            <v>G513422200611291927</v>
          </cell>
          <cell r="C421">
            <v>10</v>
          </cell>
          <cell r="D421" t="str">
            <v>历政地</v>
          </cell>
          <cell r="E421" t="str">
            <v>王小梅</v>
          </cell>
          <cell r="F421">
            <v>454.5</v>
          </cell>
          <cell r="G421">
            <v>86</v>
          </cell>
          <cell r="H421" t="str">
            <v>杨翁基之玛</v>
          </cell>
          <cell r="I421">
            <v>48</v>
          </cell>
          <cell r="J421" t="str">
            <v>喇燕</v>
          </cell>
          <cell r="K421">
            <v>120.5</v>
          </cell>
          <cell r="L421" t="str">
            <v>陈国萍</v>
          </cell>
          <cell r="M421">
            <v>64</v>
          </cell>
          <cell r="N421" t="str">
            <v>邱君益</v>
          </cell>
          <cell r="O421" t="str">
            <v/>
          </cell>
          <cell r="P421"/>
          <cell r="Q421" t="str">
            <v/>
          </cell>
          <cell r="R421"/>
          <cell r="S421">
            <v>65</v>
          </cell>
          <cell r="T421" t="str">
            <v>纪春权</v>
          </cell>
          <cell r="U421">
            <v>71</v>
          </cell>
          <cell r="V421" t="str">
            <v>石敏</v>
          </cell>
          <cell r="W421" t="str">
            <v>历史类</v>
          </cell>
        </row>
        <row r="422">
          <cell r="B422" t="str">
            <v>G513422200705284015</v>
          </cell>
          <cell r="C422">
            <v>10</v>
          </cell>
          <cell r="D422" t="str">
            <v>历政地</v>
          </cell>
          <cell r="E422" t="str">
            <v>东珠昂伽</v>
          </cell>
          <cell r="F422">
            <v>436</v>
          </cell>
          <cell r="G422">
            <v>95</v>
          </cell>
          <cell r="H422" t="str">
            <v>杨翁基之玛</v>
          </cell>
          <cell r="I422">
            <v>35</v>
          </cell>
          <cell r="J422" t="str">
            <v>喇燕</v>
          </cell>
          <cell r="K422">
            <v>104</v>
          </cell>
          <cell r="L422" t="str">
            <v>陈国萍</v>
          </cell>
          <cell r="M422">
            <v>60</v>
          </cell>
          <cell r="N422" t="str">
            <v>邱君益</v>
          </cell>
          <cell r="O422" t="str">
            <v/>
          </cell>
          <cell r="P422"/>
          <cell r="Q422" t="str">
            <v/>
          </cell>
          <cell r="R422"/>
          <cell r="S422">
            <v>77</v>
          </cell>
          <cell r="T422" t="str">
            <v>纪春权</v>
          </cell>
          <cell r="U422">
            <v>65</v>
          </cell>
          <cell r="V422" t="str">
            <v>石敏</v>
          </cell>
          <cell r="W422" t="str">
            <v>历史类</v>
          </cell>
        </row>
        <row r="423">
          <cell r="B423" t="str">
            <v>G513422200609102744</v>
          </cell>
          <cell r="C423">
            <v>10</v>
          </cell>
          <cell r="D423" t="str">
            <v>历政地</v>
          </cell>
          <cell r="E423" t="str">
            <v>黄小英</v>
          </cell>
          <cell r="F423">
            <v>431</v>
          </cell>
          <cell r="G423">
            <v>101</v>
          </cell>
          <cell r="H423" t="str">
            <v>杨翁基之玛</v>
          </cell>
          <cell r="I423">
            <v>70</v>
          </cell>
          <cell r="J423" t="str">
            <v>喇燕</v>
          </cell>
          <cell r="K423">
            <v>52</v>
          </cell>
          <cell r="L423" t="str">
            <v>陈国萍</v>
          </cell>
          <cell r="M423">
            <v>62</v>
          </cell>
          <cell r="N423" t="str">
            <v>邱君益</v>
          </cell>
          <cell r="O423" t="str">
            <v/>
          </cell>
          <cell r="P423"/>
          <cell r="Q423" t="str">
            <v/>
          </cell>
          <cell r="R423"/>
          <cell r="S423">
            <v>81</v>
          </cell>
          <cell r="T423" t="str">
            <v>纪春权</v>
          </cell>
          <cell r="U423">
            <v>65</v>
          </cell>
          <cell r="V423" t="str">
            <v>石敏</v>
          </cell>
          <cell r="W423" t="str">
            <v>历史类</v>
          </cell>
        </row>
        <row r="424">
          <cell r="B424" t="str">
            <v>G51342220050401211X</v>
          </cell>
          <cell r="C424">
            <v>10</v>
          </cell>
          <cell r="D424" t="str">
            <v>历政地</v>
          </cell>
          <cell r="E424" t="str">
            <v>马伍力</v>
          </cell>
          <cell r="F424">
            <v>420.5</v>
          </cell>
          <cell r="G424">
            <v>99</v>
          </cell>
          <cell r="H424" t="str">
            <v>杨翁基之玛</v>
          </cell>
          <cell r="I424">
            <v>35</v>
          </cell>
          <cell r="J424" t="str">
            <v>喇燕</v>
          </cell>
          <cell r="K424">
            <v>66.5</v>
          </cell>
          <cell r="L424" t="str">
            <v>陈国萍</v>
          </cell>
          <cell r="M424">
            <v>65</v>
          </cell>
          <cell r="N424" t="str">
            <v>邱君益</v>
          </cell>
          <cell r="O424" t="str">
            <v/>
          </cell>
          <cell r="P424"/>
          <cell r="Q424" t="str">
            <v/>
          </cell>
          <cell r="R424"/>
          <cell r="S424">
            <v>77</v>
          </cell>
          <cell r="T424" t="str">
            <v>纪春权</v>
          </cell>
          <cell r="U424">
            <v>78</v>
          </cell>
          <cell r="V424" t="str">
            <v>石敏</v>
          </cell>
          <cell r="W424" t="str">
            <v>历史类</v>
          </cell>
        </row>
        <row r="425">
          <cell r="B425" t="str">
            <v>G513422200611184419</v>
          </cell>
          <cell r="C425">
            <v>10</v>
          </cell>
          <cell r="D425" t="str">
            <v>历政地</v>
          </cell>
          <cell r="E425" t="str">
            <v>毛小强</v>
          </cell>
          <cell r="F425">
            <v>420</v>
          </cell>
          <cell r="G425">
            <v>92</v>
          </cell>
          <cell r="H425" t="str">
            <v>杨翁基之玛</v>
          </cell>
          <cell r="I425">
            <v>46</v>
          </cell>
          <cell r="J425" t="str">
            <v>喇燕</v>
          </cell>
          <cell r="K425">
            <v>61</v>
          </cell>
          <cell r="L425" t="str">
            <v>陈国萍</v>
          </cell>
          <cell r="M425">
            <v>68</v>
          </cell>
          <cell r="N425" t="str">
            <v>邱君益</v>
          </cell>
          <cell r="O425" t="str">
            <v/>
          </cell>
          <cell r="P425"/>
          <cell r="Q425" t="str">
            <v/>
          </cell>
          <cell r="R425"/>
          <cell r="S425">
            <v>82</v>
          </cell>
          <cell r="T425" t="str">
            <v>纪春权</v>
          </cell>
          <cell r="U425">
            <v>71</v>
          </cell>
          <cell r="V425" t="str">
            <v>石敏</v>
          </cell>
          <cell r="W425" t="str">
            <v>历史类</v>
          </cell>
        </row>
        <row r="426">
          <cell r="B426" t="str">
            <v>G513422200603272929</v>
          </cell>
          <cell r="C426">
            <v>10</v>
          </cell>
          <cell r="D426" t="str">
            <v>历政地</v>
          </cell>
          <cell r="E426" t="str">
            <v>黄健英</v>
          </cell>
          <cell r="F426">
            <v>413.5</v>
          </cell>
          <cell r="G426">
            <v>83</v>
          </cell>
          <cell r="H426" t="str">
            <v>杨翁基之玛</v>
          </cell>
          <cell r="I426">
            <v>37</v>
          </cell>
          <cell r="J426" t="str">
            <v>喇燕</v>
          </cell>
          <cell r="K426">
            <v>80.5</v>
          </cell>
          <cell r="L426" t="str">
            <v>陈国萍</v>
          </cell>
          <cell r="M426">
            <v>64</v>
          </cell>
          <cell r="N426" t="str">
            <v>邱君益</v>
          </cell>
          <cell r="O426" t="str">
            <v/>
          </cell>
          <cell r="P426"/>
          <cell r="Q426" t="str">
            <v/>
          </cell>
          <cell r="R426"/>
          <cell r="S426">
            <v>77</v>
          </cell>
          <cell r="T426" t="str">
            <v>纪春权</v>
          </cell>
          <cell r="U426">
            <v>72</v>
          </cell>
          <cell r="V426" t="str">
            <v>石敏</v>
          </cell>
          <cell r="W426" t="str">
            <v>历史类</v>
          </cell>
        </row>
        <row r="427">
          <cell r="B427" t="str">
            <v>G513422200702062126</v>
          </cell>
          <cell r="C427">
            <v>10</v>
          </cell>
          <cell r="D427" t="str">
            <v>历政地</v>
          </cell>
          <cell r="E427" t="str">
            <v>魏雅倩</v>
          </cell>
          <cell r="F427">
            <v>406.5</v>
          </cell>
          <cell r="G427">
            <v>100</v>
          </cell>
          <cell r="H427" t="str">
            <v>杨翁基之玛</v>
          </cell>
          <cell r="I427">
            <v>29</v>
          </cell>
          <cell r="J427" t="str">
            <v>喇燕</v>
          </cell>
          <cell r="K427">
            <v>76.5</v>
          </cell>
          <cell r="L427" t="str">
            <v>陈国萍</v>
          </cell>
          <cell r="M427">
            <v>61</v>
          </cell>
          <cell r="N427" t="str">
            <v>邱君益</v>
          </cell>
          <cell r="O427" t="str">
            <v/>
          </cell>
          <cell r="P427"/>
          <cell r="Q427" t="str">
            <v/>
          </cell>
          <cell r="R427"/>
          <cell r="S427">
            <v>84</v>
          </cell>
          <cell r="T427" t="str">
            <v>纪春权</v>
          </cell>
          <cell r="U427">
            <v>56</v>
          </cell>
          <cell r="V427" t="str">
            <v>石敏</v>
          </cell>
          <cell r="W427" t="str">
            <v>历史类</v>
          </cell>
        </row>
        <row r="428">
          <cell r="B428" t="str">
            <v>G513422200212232727</v>
          </cell>
          <cell r="C428">
            <v>10</v>
          </cell>
          <cell r="D428" t="str">
            <v>历政地</v>
          </cell>
          <cell r="E428" t="str">
            <v>杨双秀</v>
          </cell>
          <cell r="F428">
            <v>405</v>
          </cell>
          <cell r="G428">
            <v>90</v>
          </cell>
          <cell r="H428" t="str">
            <v>杨翁基之玛</v>
          </cell>
          <cell r="I428">
            <v>57</v>
          </cell>
          <cell r="J428" t="str">
            <v>喇燕</v>
          </cell>
          <cell r="K428">
            <v>64</v>
          </cell>
          <cell r="L428" t="str">
            <v>陈国萍</v>
          </cell>
          <cell r="M428">
            <v>58</v>
          </cell>
          <cell r="N428" t="str">
            <v>邱君益</v>
          </cell>
          <cell r="O428" t="str">
            <v/>
          </cell>
          <cell r="P428"/>
          <cell r="Q428" t="str">
            <v/>
          </cell>
          <cell r="R428"/>
          <cell r="S428">
            <v>71</v>
          </cell>
          <cell r="T428" t="str">
            <v>纪春权</v>
          </cell>
          <cell r="U428">
            <v>65</v>
          </cell>
          <cell r="V428" t="str">
            <v>石敏</v>
          </cell>
          <cell r="W428" t="str">
            <v>历史类</v>
          </cell>
        </row>
        <row r="429">
          <cell r="B429" t="str">
            <v>G513422200511156429</v>
          </cell>
          <cell r="C429">
            <v>10</v>
          </cell>
          <cell r="D429" t="str">
            <v>历政地</v>
          </cell>
          <cell r="E429" t="str">
            <v>撒得次姆</v>
          </cell>
          <cell r="F429">
            <v>403</v>
          </cell>
          <cell r="G429">
            <v>96</v>
          </cell>
          <cell r="H429" t="str">
            <v>杨翁基之玛</v>
          </cell>
          <cell r="I429">
            <v>41</v>
          </cell>
          <cell r="J429" t="str">
            <v>喇燕</v>
          </cell>
          <cell r="K429">
            <v>73</v>
          </cell>
          <cell r="L429" t="str">
            <v>陈国萍</v>
          </cell>
          <cell r="M429">
            <v>66</v>
          </cell>
          <cell r="N429" t="str">
            <v>邱君益</v>
          </cell>
          <cell r="O429" t="str">
            <v/>
          </cell>
          <cell r="P429"/>
          <cell r="Q429" t="str">
            <v/>
          </cell>
          <cell r="R429"/>
          <cell r="S429">
            <v>65</v>
          </cell>
          <cell r="T429" t="str">
            <v>纪春权</v>
          </cell>
          <cell r="U429">
            <v>62</v>
          </cell>
          <cell r="V429" t="str">
            <v>石敏</v>
          </cell>
          <cell r="W429" t="str">
            <v>历史类</v>
          </cell>
        </row>
        <row r="430">
          <cell r="B430" t="str">
            <v>G513422200401156014</v>
          </cell>
          <cell r="C430">
            <v>10</v>
          </cell>
          <cell r="D430" t="str">
            <v>历政地</v>
          </cell>
          <cell r="E430" t="str">
            <v>杨顺林</v>
          </cell>
          <cell r="F430">
            <v>394</v>
          </cell>
          <cell r="G430">
            <v>90</v>
          </cell>
          <cell r="H430" t="str">
            <v>杨翁基之玛</v>
          </cell>
          <cell r="I430">
            <v>41</v>
          </cell>
          <cell r="J430" t="str">
            <v>喇燕</v>
          </cell>
          <cell r="K430">
            <v>63</v>
          </cell>
          <cell r="L430" t="str">
            <v>陈国萍</v>
          </cell>
          <cell r="M430">
            <v>63</v>
          </cell>
          <cell r="N430" t="str">
            <v>邱君益</v>
          </cell>
          <cell r="O430" t="str">
            <v/>
          </cell>
          <cell r="P430"/>
          <cell r="Q430" t="str">
            <v/>
          </cell>
          <cell r="R430"/>
          <cell r="S430">
            <v>82</v>
          </cell>
          <cell r="T430" t="str">
            <v>纪春权</v>
          </cell>
          <cell r="U430">
            <v>55</v>
          </cell>
          <cell r="V430" t="str">
            <v>石敏</v>
          </cell>
          <cell r="W430" t="str">
            <v>历史类</v>
          </cell>
        </row>
        <row r="431">
          <cell r="B431" t="str">
            <v>G513422200405202110</v>
          </cell>
          <cell r="C431">
            <v>10</v>
          </cell>
          <cell r="D431" t="str">
            <v>历政地</v>
          </cell>
          <cell r="E431" t="str">
            <v>各强</v>
          </cell>
          <cell r="F431">
            <v>394</v>
          </cell>
          <cell r="G431">
            <v>85</v>
          </cell>
          <cell r="H431" t="str">
            <v>杨翁基之玛</v>
          </cell>
          <cell r="I431">
            <v>48</v>
          </cell>
          <cell r="J431" t="str">
            <v>喇燕</v>
          </cell>
          <cell r="K431">
            <v>51</v>
          </cell>
          <cell r="L431" t="str">
            <v>陈国萍</v>
          </cell>
          <cell r="M431">
            <v>66</v>
          </cell>
          <cell r="N431" t="str">
            <v>邱君益</v>
          </cell>
          <cell r="O431" t="str">
            <v/>
          </cell>
          <cell r="P431"/>
          <cell r="Q431" t="str">
            <v/>
          </cell>
          <cell r="R431"/>
          <cell r="S431">
            <v>71</v>
          </cell>
          <cell r="T431" t="str">
            <v>纪春权</v>
          </cell>
          <cell r="U431">
            <v>73</v>
          </cell>
          <cell r="V431" t="str">
            <v>石敏</v>
          </cell>
          <cell r="W431" t="str">
            <v>历史类</v>
          </cell>
        </row>
        <row r="432">
          <cell r="B432" t="str">
            <v>G513422200509172120</v>
          </cell>
          <cell r="C432">
            <v>10</v>
          </cell>
          <cell r="D432" t="str">
            <v>历政地</v>
          </cell>
          <cell r="E432" t="str">
            <v>吕霞</v>
          </cell>
          <cell r="F432">
            <v>394</v>
          </cell>
          <cell r="G432">
            <v>76</v>
          </cell>
          <cell r="H432" t="str">
            <v>杨翁基之玛</v>
          </cell>
          <cell r="I432">
            <v>32</v>
          </cell>
          <cell r="J432" t="str">
            <v>喇燕</v>
          </cell>
          <cell r="K432">
            <v>66</v>
          </cell>
          <cell r="L432" t="str">
            <v>陈国萍</v>
          </cell>
          <cell r="M432">
            <v>60</v>
          </cell>
          <cell r="N432" t="str">
            <v>邱君益</v>
          </cell>
          <cell r="O432" t="str">
            <v/>
          </cell>
          <cell r="P432"/>
          <cell r="Q432" t="str">
            <v/>
          </cell>
          <cell r="R432"/>
          <cell r="S432">
            <v>78</v>
          </cell>
          <cell r="T432" t="str">
            <v>纪春权</v>
          </cell>
          <cell r="U432">
            <v>82</v>
          </cell>
          <cell r="V432" t="str">
            <v>石敏</v>
          </cell>
          <cell r="W432" t="str">
            <v>历史类</v>
          </cell>
        </row>
        <row r="433">
          <cell r="B433" t="str">
            <v>G513422200703192328</v>
          </cell>
          <cell r="C433">
            <v>10</v>
          </cell>
          <cell r="D433" t="str">
            <v>历政地</v>
          </cell>
          <cell r="E433" t="str">
            <v>罗国美</v>
          </cell>
          <cell r="F433">
            <v>391.5</v>
          </cell>
          <cell r="G433">
            <v>83</v>
          </cell>
          <cell r="H433" t="str">
            <v>杨翁基之玛</v>
          </cell>
          <cell r="I433">
            <v>52</v>
          </cell>
          <cell r="J433" t="str">
            <v>喇燕</v>
          </cell>
          <cell r="K433">
            <v>59.5</v>
          </cell>
          <cell r="L433" t="str">
            <v>陈国萍</v>
          </cell>
          <cell r="M433">
            <v>53</v>
          </cell>
          <cell r="N433" t="str">
            <v>邱君益</v>
          </cell>
          <cell r="O433" t="str">
            <v/>
          </cell>
          <cell r="P433"/>
          <cell r="Q433" t="str">
            <v/>
          </cell>
          <cell r="R433"/>
          <cell r="S433">
            <v>72</v>
          </cell>
          <cell r="T433" t="str">
            <v>纪春权</v>
          </cell>
          <cell r="U433">
            <v>72</v>
          </cell>
          <cell r="V433" t="str">
            <v>石敏</v>
          </cell>
          <cell r="W433" t="str">
            <v>历史类</v>
          </cell>
        </row>
        <row r="434">
          <cell r="B434" t="str">
            <v>G51342220060415211X</v>
          </cell>
          <cell r="C434">
            <v>10</v>
          </cell>
          <cell r="D434" t="str">
            <v>历政地</v>
          </cell>
          <cell r="E434" t="str">
            <v>马海</v>
          </cell>
          <cell r="F434">
            <v>383</v>
          </cell>
          <cell r="G434">
            <v>98</v>
          </cell>
          <cell r="H434" t="str">
            <v>杨翁基之玛</v>
          </cell>
          <cell r="I434">
            <v>49</v>
          </cell>
          <cell r="J434" t="str">
            <v>喇燕</v>
          </cell>
          <cell r="K434">
            <v>44</v>
          </cell>
          <cell r="L434" t="str">
            <v>陈国萍</v>
          </cell>
          <cell r="M434">
            <v>62</v>
          </cell>
          <cell r="N434" t="str">
            <v>邱君益</v>
          </cell>
          <cell r="O434" t="str">
            <v/>
          </cell>
          <cell r="P434"/>
          <cell r="Q434" t="str">
            <v/>
          </cell>
          <cell r="R434"/>
          <cell r="S434">
            <v>65</v>
          </cell>
          <cell r="T434" t="str">
            <v>纪春权</v>
          </cell>
          <cell r="U434">
            <v>65</v>
          </cell>
          <cell r="V434" t="str">
            <v>石敏</v>
          </cell>
          <cell r="W434" t="str">
            <v>历史类</v>
          </cell>
        </row>
        <row r="435">
          <cell r="B435" t="str">
            <v>G513422200412286017</v>
          </cell>
          <cell r="C435">
            <v>10</v>
          </cell>
          <cell r="D435" t="str">
            <v>历政地</v>
          </cell>
          <cell r="E435" t="str">
            <v>扎西旦珠</v>
          </cell>
          <cell r="F435">
            <v>379.5</v>
          </cell>
          <cell r="G435">
            <v>96</v>
          </cell>
          <cell r="H435" t="str">
            <v>杨翁基之玛</v>
          </cell>
          <cell r="I435">
            <v>35</v>
          </cell>
          <cell r="J435" t="str">
            <v>喇燕</v>
          </cell>
          <cell r="K435">
            <v>26.5</v>
          </cell>
          <cell r="L435" t="str">
            <v>陈国萍</v>
          </cell>
          <cell r="M435">
            <v>69</v>
          </cell>
          <cell r="N435" t="str">
            <v>邱君益</v>
          </cell>
          <cell r="O435" t="str">
            <v/>
          </cell>
          <cell r="P435"/>
          <cell r="Q435" t="str">
            <v/>
          </cell>
          <cell r="R435"/>
          <cell r="S435">
            <v>82</v>
          </cell>
          <cell r="T435" t="str">
            <v>纪春权</v>
          </cell>
          <cell r="U435">
            <v>71</v>
          </cell>
          <cell r="V435" t="str">
            <v>石敏</v>
          </cell>
          <cell r="W435" t="str">
            <v>历史类</v>
          </cell>
        </row>
        <row r="436">
          <cell r="B436" t="str">
            <v>G513422200904065026</v>
          </cell>
          <cell r="C436">
            <v>10</v>
          </cell>
          <cell r="D436" t="str">
            <v>历政地</v>
          </cell>
          <cell r="E436" t="str">
            <v>杨友芬</v>
          </cell>
          <cell r="F436">
            <v>376</v>
          </cell>
          <cell r="G436">
            <v>97</v>
          </cell>
          <cell r="H436" t="str">
            <v>杨翁基之玛</v>
          </cell>
          <cell r="I436">
            <v>37</v>
          </cell>
          <cell r="J436" t="str">
            <v>喇燕</v>
          </cell>
          <cell r="K436">
            <v>44</v>
          </cell>
          <cell r="L436" t="str">
            <v>陈国萍</v>
          </cell>
          <cell r="M436">
            <v>66</v>
          </cell>
          <cell r="N436" t="str">
            <v>邱君益</v>
          </cell>
          <cell r="O436" t="str">
            <v/>
          </cell>
          <cell r="P436"/>
          <cell r="Q436" t="str">
            <v/>
          </cell>
          <cell r="R436"/>
          <cell r="S436">
            <v>61</v>
          </cell>
          <cell r="T436" t="str">
            <v>纪春权</v>
          </cell>
          <cell r="U436">
            <v>71</v>
          </cell>
          <cell r="V436" t="str">
            <v>石敏</v>
          </cell>
          <cell r="W436" t="str">
            <v>历史类</v>
          </cell>
        </row>
        <row r="437">
          <cell r="B437" t="str">
            <v>G513422200708120323</v>
          </cell>
          <cell r="C437">
            <v>10</v>
          </cell>
          <cell r="D437" t="str">
            <v>历政地</v>
          </cell>
          <cell r="E437" t="str">
            <v>陈志秀</v>
          </cell>
          <cell r="F437">
            <v>375.5</v>
          </cell>
          <cell r="G437">
            <v>87</v>
          </cell>
          <cell r="H437" t="str">
            <v>杨翁基之玛</v>
          </cell>
          <cell r="I437">
            <v>43</v>
          </cell>
          <cell r="J437" t="str">
            <v>喇燕</v>
          </cell>
          <cell r="K437">
            <v>67.5</v>
          </cell>
          <cell r="L437" t="str">
            <v>陈国萍</v>
          </cell>
          <cell r="M437">
            <v>56</v>
          </cell>
          <cell r="N437" t="str">
            <v>邱君益</v>
          </cell>
          <cell r="O437" t="str">
            <v/>
          </cell>
          <cell r="P437"/>
          <cell r="Q437" t="str">
            <v/>
          </cell>
          <cell r="R437"/>
          <cell r="S437">
            <v>61</v>
          </cell>
          <cell r="T437" t="str">
            <v>纪春权</v>
          </cell>
          <cell r="U437">
            <v>61</v>
          </cell>
          <cell r="V437" t="str">
            <v>石敏</v>
          </cell>
          <cell r="W437" t="str">
            <v>历史类</v>
          </cell>
        </row>
        <row r="438">
          <cell r="B438" t="str">
            <v>G51342220060708292X</v>
          </cell>
          <cell r="C438">
            <v>10</v>
          </cell>
          <cell r="D438" t="str">
            <v>历政地</v>
          </cell>
          <cell r="E438" t="str">
            <v>朱万美</v>
          </cell>
          <cell r="F438">
            <v>372</v>
          </cell>
          <cell r="G438">
            <v>82</v>
          </cell>
          <cell r="H438" t="str">
            <v>杨翁基之玛</v>
          </cell>
          <cell r="I438">
            <v>50</v>
          </cell>
          <cell r="J438" t="str">
            <v>喇燕</v>
          </cell>
          <cell r="K438">
            <v>44</v>
          </cell>
          <cell r="L438" t="str">
            <v>陈国萍</v>
          </cell>
          <cell r="M438">
            <v>70</v>
          </cell>
          <cell r="N438" t="str">
            <v>邱君益</v>
          </cell>
          <cell r="O438" t="str">
            <v/>
          </cell>
          <cell r="P438"/>
          <cell r="Q438" t="str">
            <v/>
          </cell>
          <cell r="R438"/>
          <cell r="S438">
            <v>53</v>
          </cell>
          <cell r="T438" t="str">
            <v>纪春权</v>
          </cell>
          <cell r="U438">
            <v>73</v>
          </cell>
          <cell r="V438" t="str">
            <v>石敏</v>
          </cell>
          <cell r="W438" t="str">
            <v>历史类</v>
          </cell>
        </row>
        <row r="439">
          <cell r="B439" t="str">
            <v>G513422200604055029</v>
          </cell>
          <cell r="C439">
            <v>10</v>
          </cell>
          <cell r="D439" t="str">
            <v>历政地</v>
          </cell>
          <cell r="E439" t="str">
            <v>央青拉姆</v>
          </cell>
          <cell r="F439">
            <v>367.5</v>
          </cell>
          <cell r="G439">
            <v>88</v>
          </cell>
          <cell r="H439" t="str">
            <v>杨翁基之玛</v>
          </cell>
          <cell r="I439">
            <v>44</v>
          </cell>
          <cell r="J439" t="str">
            <v>喇燕</v>
          </cell>
          <cell r="K439">
            <v>53.5</v>
          </cell>
          <cell r="L439" t="str">
            <v>陈国萍</v>
          </cell>
          <cell r="M439">
            <v>56</v>
          </cell>
          <cell r="N439" t="str">
            <v>邱君益</v>
          </cell>
          <cell r="O439" t="str">
            <v/>
          </cell>
          <cell r="P439"/>
          <cell r="Q439" t="str">
            <v/>
          </cell>
          <cell r="R439"/>
          <cell r="S439">
            <v>61</v>
          </cell>
          <cell r="T439" t="str">
            <v>纪春权</v>
          </cell>
          <cell r="U439">
            <v>65</v>
          </cell>
          <cell r="V439" t="str">
            <v>石敏</v>
          </cell>
          <cell r="W439" t="str">
            <v>历史类</v>
          </cell>
        </row>
        <row r="440">
          <cell r="B440" t="str">
            <v>G513422200612190028</v>
          </cell>
          <cell r="C440">
            <v>10</v>
          </cell>
          <cell r="D440" t="str">
            <v>历政地</v>
          </cell>
          <cell r="E440" t="str">
            <v>杨伊妹</v>
          </cell>
          <cell r="F440">
            <v>367.5</v>
          </cell>
          <cell r="G440">
            <v>86</v>
          </cell>
          <cell r="H440" t="str">
            <v>杨翁基之玛</v>
          </cell>
          <cell r="I440">
            <v>26</v>
          </cell>
          <cell r="J440" t="str">
            <v>喇燕</v>
          </cell>
          <cell r="K440">
            <v>57.5</v>
          </cell>
          <cell r="L440" t="str">
            <v>陈国萍</v>
          </cell>
          <cell r="M440">
            <v>67</v>
          </cell>
          <cell r="N440" t="str">
            <v>邱君益</v>
          </cell>
          <cell r="O440" t="str">
            <v/>
          </cell>
          <cell r="P440"/>
          <cell r="Q440" t="str">
            <v/>
          </cell>
          <cell r="R440"/>
          <cell r="S440">
            <v>58</v>
          </cell>
          <cell r="T440" t="str">
            <v>纪春权</v>
          </cell>
          <cell r="U440">
            <v>73</v>
          </cell>
          <cell r="V440" t="str">
            <v>石敏</v>
          </cell>
          <cell r="W440" t="str">
            <v>历史类</v>
          </cell>
        </row>
        <row r="441">
          <cell r="B441" t="str">
            <v>G51342220070718232X</v>
          </cell>
          <cell r="C441">
            <v>10</v>
          </cell>
          <cell r="D441" t="str">
            <v>历政地</v>
          </cell>
          <cell r="E441" t="str">
            <v>黄央青</v>
          </cell>
          <cell r="F441">
            <v>367</v>
          </cell>
          <cell r="G441">
            <v>93</v>
          </cell>
          <cell r="H441" t="str">
            <v>杨翁基之玛</v>
          </cell>
          <cell r="I441">
            <v>27</v>
          </cell>
          <cell r="J441" t="str">
            <v>喇燕</v>
          </cell>
          <cell r="K441">
            <v>81</v>
          </cell>
          <cell r="L441" t="str">
            <v>陈国萍</v>
          </cell>
          <cell r="M441">
            <v>52</v>
          </cell>
          <cell r="N441" t="str">
            <v>邱君益</v>
          </cell>
          <cell r="O441" t="str">
            <v/>
          </cell>
          <cell r="P441"/>
          <cell r="Q441" t="str">
            <v/>
          </cell>
          <cell r="R441"/>
          <cell r="S441">
            <v>52</v>
          </cell>
          <cell r="T441" t="str">
            <v>纪春权</v>
          </cell>
          <cell r="U441">
            <v>62</v>
          </cell>
          <cell r="V441" t="str">
            <v>石敏</v>
          </cell>
          <cell r="W441" t="str">
            <v>历史类</v>
          </cell>
        </row>
        <row r="442">
          <cell r="B442" t="str">
            <v>G513422200409124818</v>
          </cell>
          <cell r="C442">
            <v>10</v>
          </cell>
          <cell r="D442" t="str">
            <v>历政地</v>
          </cell>
          <cell r="E442" t="str">
            <v>苏朗次伦</v>
          </cell>
          <cell r="F442">
            <v>360.5</v>
          </cell>
          <cell r="G442">
            <v>90</v>
          </cell>
          <cell r="H442" t="str">
            <v>杨翁基之玛</v>
          </cell>
          <cell r="I442">
            <v>57</v>
          </cell>
          <cell r="J442" t="str">
            <v>喇燕</v>
          </cell>
          <cell r="K442">
            <v>40.5</v>
          </cell>
          <cell r="L442" t="str">
            <v>陈国萍</v>
          </cell>
          <cell r="M442">
            <v>62</v>
          </cell>
          <cell r="N442" t="str">
            <v>邱君益</v>
          </cell>
          <cell r="O442" t="str">
            <v/>
          </cell>
          <cell r="P442"/>
          <cell r="Q442" t="str">
            <v/>
          </cell>
          <cell r="R442"/>
          <cell r="S442">
            <v>58</v>
          </cell>
          <cell r="T442" t="str">
            <v>纪春权</v>
          </cell>
          <cell r="U442">
            <v>53</v>
          </cell>
          <cell r="V442" t="str">
            <v>石敏</v>
          </cell>
          <cell r="W442" t="str">
            <v>历史类</v>
          </cell>
        </row>
        <row r="443">
          <cell r="B443" t="str">
            <v>G513422200503083629</v>
          </cell>
          <cell r="C443">
            <v>10</v>
          </cell>
          <cell r="D443" t="str">
            <v>历政地</v>
          </cell>
          <cell r="E443" t="str">
            <v>旦珠祝玛</v>
          </cell>
          <cell r="F443">
            <v>360.5</v>
          </cell>
          <cell r="G443">
            <v>105</v>
          </cell>
          <cell r="H443" t="str">
            <v>杨翁基之玛</v>
          </cell>
          <cell r="I443">
            <v>22</v>
          </cell>
          <cell r="J443" t="str">
            <v>喇燕</v>
          </cell>
          <cell r="K443">
            <v>56.5</v>
          </cell>
          <cell r="L443" t="str">
            <v>陈国萍</v>
          </cell>
          <cell r="M443">
            <v>54</v>
          </cell>
          <cell r="N443" t="str">
            <v>邱君益</v>
          </cell>
          <cell r="O443" t="str">
            <v/>
          </cell>
          <cell r="P443"/>
          <cell r="Q443" t="str">
            <v/>
          </cell>
          <cell r="R443"/>
          <cell r="S443">
            <v>70</v>
          </cell>
          <cell r="T443" t="str">
            <v>纪春权</v>
          </cell>
          <cell r="U443">
            <v>53</v>
          </cell>
          <cell r="V443" t="str">
            <v>石敏</v>
          </cell>
          <cell r="W443" t="str">
            <v>历史类</v>
          </cell>
        </row>
        <row r="444">
          <cell r="B444" t="str">
            <v>G513422200804154224</v>
          </cell>
          <cell r="C444">
            <v>10</v>
          </cell>
          <cell r="D444" t="str">
            <v>历政地</v>
          </cell>
          <cell r="E444" t="str">
            <v>祝玛</v>
          </cell>
          <cell r="F444">
            <v>360.5</v>
          </cell>
          <cell r="G444">
            <v>95</v>
          </cell>
          <cell r="H444" t="str">
            <v>杨翁基之玛</v>
          </cell>
          <cell r="I444">
            <v>19</v>
          </cell>
          <cell r="J444" t="str">
            <v>喇燕</v>
          </cell>
          <cell r="K444">
            <v>61.5</v>
          </cell>
          <cell r="L444" t="str">
            <v>陈国萍</v>
          </cell>
          <cell r="M444">
            <v>52</v>
          </cell>
          <cell r="N444" t="str">
            <v>邱君益</v>
          </cell>
          <cell r="O444" t="str">
            <v/>
          </cell>
          <cell r="P444"/>
          <cell r="Q444" t="str">
            <v/>
          </cell>
          <cell r="R444"/>
          <cell r="S444">
            <v>68</v>
          </cell>
          <cell r="T444" t="str">
            <v>纪春权</v>
          </cell>
          <cell r="U444">
            <v>65</v>
          </cell>
          <cell r="V444" t="str">
            <v>石敏</v>
          </cell>
          <cell r="W444" t="str">
            <v>历史类</v>
          </cell>
        </row>
        <row r="445">
          <cell r="B445" t="str">
            <v>G513422200602270024</v>
          </cell>
          <cell r="C445">
            <v>10</v>
          </cell>
          <cell r="D445" t="str">
            <v>历政地</v>
          </cell>
          <cell r="E445" t="str">
            <v>马秀英</v>
          </cell>
          <cell r="F445">
            <v>360</v>
          </cell>
          <cell r="G445">
            <v>86</v>
          </cell>
          <cell r="H445" t="str">
            <v>杨翁基之玛</v>
          </cell>
          <cell r="I445">
            <v>19</v>
          </cell>
          <cell r="J445" t="str">
            <v>喇燕</v>
          </cell>
          <cell r="K445">
            <v>77</v>
          </cell>
          <cell r="L445" t="str">
            <v>陈国萍</v>
          </cell>
          <cell r="M445">
            <v>50</v>
          </cell>
          <cell r="N445" t="str">
            <v>邱君益</v>
          </cell>
          <cell r="O445" t="str">
            <v/>
          </cell>
          <cell r="P445"/>
          <cell r="Q445" t="str">
            <v/>
          </cell>
          <cell r="R445"/>
          <cell r="S445">
            <v>67</v>
          </cell>
          <cell r="T445" t="str">
            <v>纪春权</v>
          </cell>
          <cell r="U445">
            <v>61</v>
          </cell>
          <cell r="V445" t="str">
            <v>石敏</v>
          </cell>
          <cell r="W445" t="str">
            <v>历史类</v>
          </cell>
        </row>
        <row r="446">
          <cell r="B446" t="str">
            <v>G513422200607084618</v>
          </cell>
          <cell r="C446">
            <v>10</v>
          </cell>
          <cell r="D446" t="str">
            <v>历政地</v>
          </cell>
          <cell r="E446" t="str">
            <v>毛力全</v>
          </cell>
          <cell r="F446">
            <v>359</v>
          </cell>
          <cell r="G446">
            <v>78</v>
          </cell>
          <cell r="H446" t="str">
            <v>杨翁基之玛</v>
          </cell>
          <cell r="I446">
            <v>48</v>
          </cell>
          <cell r="J446" t="str">
            <v>喇燕</v>
          </cell>
          <cell r="K446">
            <v>29</v>
          </cell>
          <cell r="L446" t="str">
            <v>陈国萍</v>
          </cell>
          <cell r="M446">
            <v>60</v>
          </cell>
          <cell r="N446" t="str">
            <v>邱君益</v>
          </cell>
          <cell r="O446" t="str">
            <v/>
          </cell>
          <cell r="P446"/>
          <cell r="Q446" t="str">
            <v/>
          </cell>
          <cell r="R446"/>
          <cell r="S446">
            <v>74</v>
          </cell>
          <cell r="T446" t="str">
            <v>纪春权</v>
          </cell>
          <cell r="U446">
            <v>70</v>
          </cell>
          <cell r="V446" t="str">
            <v>石敏</v>
          </cell>
          <cell r="W446" t="str">
            <v>历史类</v>
          </cell>
        </row>
        <row r="447">
          <cell r="B447" t="str">
            <v>G513422200506244029</v>
          </cell>
          <cell r="C447">
            <v>10</v>
          </cell>
          <cell r="D447" t="str">
            <v>历政地</v>
          </cell>
          <cell r="E447" t="str">
            <v>央章拉姆</v>
          </cell>
          <cell r="F447">
            <v>357</v>
          </cell>
          <cell r="G447">
            <v>86</v>
          </cell>
          <cell r="H447" t="str">
            <v>杨翁基之玛</v>
          </cell>
          <cell r="I447">
            <v>33</v>
          </cell>
          <cell r="J447" t="str">
            <v>喇燕</v>
          </cell>
          <cell r="K447">
            <v>54</v>
          </cell>
          <cell r="L447" t="str">
            <v>陈国萍</v>
          </cell>
          <cell r="M447">
            <v>62</v>
          </cell>
          <cell r="N447" t="str">
            <v>邱君益</v>
          </cell>
          <cell r="O447" t="str">
            <v/>
          </cell>
          <cell r="P447"/>
          <cell r="Q447" t="str">
            <v/>
          </cell>
          <cell r="R447"/>
          <cell r="S447">
            <v>67</v>
          </cell>
          <cell r="T447" t="str">
            <v>纪春权</v>
          </cell>
          <cell r="U447">
            <v>55</v>
          </cell>
          <cell r="V447" t="str">
            <v>石敏</v>
          </cell>
          <cell r="W447" t="str">
            <v>历史类</v>
          </cell>
        </row>
        <row r="448">
          <cell r="B448" t="str">
            <v>G513422200612130017</v>
          </cell>
          <cell r="C448">
            <v>10</v>
          </cell>
          <cell r="D448" t="str">
            <v>历政地</v>
          </cell>
          <cell r="E448" t="str">
            <v>张健红</v>
          </cell>
          <cell r="F448">
            <v>356</v>
          </cell>
          <cell r="G448">
            <v>79</v>
          </cell>
          <cell r="H448" t="str">
            <v>杨翁基之玛</v>
          </cell>
          <cell r="I448">
            <v>44</v>
          </cell>
          <cell r="J448" t="str">
            <v>喇燕</v>
          </cell>
          <cell r="K448">
            <v>47</v>
          </cell>
          <cell r="L448" t="str">
            <v>陈国萍</v>
          </cell>
          <cell r="M448">
            <v>61</v>
          </cell>
          <cell r="N448" t="str">
            <v>邱君益</v>
          </cell>
          <cell r="O448" t="str">
            <v/>
          </cell>
          <cell r="P448"/>
          <cell r="Q448" t="str">
            <v/>
          </cell>
          <cell r="R448"/>
          <cell r="S448">
            <v>61</v>
          </cell>
          <cell r="T448" t="str">
            <v>纪春权</v>
          </cell>
          <cell r="U448">
            <v>64</v>
          </cell>
          <cell r="V448" t="str">
            <v>石敏</v>
          </cell>
          <cell r="W448" t="str">
            <v>历史类</v>
          </cell>
        </row>
        <row r="449">
          <cell r="B449" t="str">
            <v>G51342220030505582X</v>
          </cell>
          <cell r="C449">
            <v>10</v>
          </cell>
          <cell r="D449" t="str">
            <v>历政地</v>
          </cell>
          <cell r="E449" t="str">
            <v>拉珍次姆</v>
          </cell>
          <cell r="F449">
            <v>355</v>
          </cell>
          <cell r="G449">
            <v>84</v>
          </cell>
          <cell r="H449" t="str">
            <v>杨翁基之玛</v>
          </cell>
          <cell r="I449">
            <v>45</v>
          </cell>
          <cell r="J449" t="str">
            <v>喇燕</v>
          </cell>
          <cell r="K449">
            <v>56</v>
          </cell>
          <cell r="L449" t="str">
            <v>陈国萍</v>
          </cell>
          <cell r="M449">
            <v>44</v>
          </cell>
          <cell r="N449" t="str">
            <v>邱君益</v>
          </cell>
          <cell r="O449" t="str">
            <v/>
          </cell>
          <cell r="P449"/>
          <cell r="Q449" t="str">
            <v/>
          </cell>
          <cell r="R449"/>
          <cell r="S449">
            <v>61</v>
          </cell>
          <cell r="T449" t="str">
            <v>纪春权</v>
          </cell>
          <cell r="U449">
            <v>65</v>
          </cell>
          <cell r="V449" t="str">
            <v>石敏</v>
          </cell>
          <cell r="W449" t="str">
            <v>历史类</v>
          </cell>
        </row>
        <row r="450">
          <cell r="B450" t="str">
            <v>G513422200408010720</v>
          </cell>
          <cell r="C450">
            <v>10</v>
          </cell>
          <cell r="D450" t="str">
            <v>历政地</v>
          </cell>
          <cell r="E450" t="str">
            <v>彭阿甲</v>
          </cell>
          <cell r="F450">
            <v>350</v>
          </cell>
          <cell r="G450">
            <v>84</v>
          </cell>
          <cell r="H450" t="str">
            <v>杨翁基之玛</v>
          </cell>
          <cell r="I450">
            <v>26</v>
          </cell>
          <cell r="J450" t="str">
            <v>喇燕</v>
          </cell>
          <cell r="K450">
            <v>80</v>
          </cell>
          <cell r="L450" t="str">
            <v>陈国萍</v>
          </cell>
          <cell r="M450">
            <v>55</v>
          </cell>
          <cell r="N450" t="str">
            <v>邱君益</v>
          </cell>
          <cell r="O450" t="str">
            <v/>
          </cell>
          <cell r="P450"/>
          <cell r="Q450" t="str">
            <v/>
          </cell>
          <cell r="R450"/>
          <cell r="S450">
            <v>55</v>
          </cell>
          <cell r="T450" t="str">
            <v>纪春权</v>
          </cell>
          <cell r="U450">
            <v>50</v>
          </cell>
          <cell r="V450" t="str">
            <v>石敏</v>
          </cell>
          <cell r="W450" t="str">
            <v>历史类</v>
          </cell>
        </row>
        <row r="451">
          <cell r="B451" t="str">
            <v>G513422200610024026</v>
          </cell>
          <cell r="C451">
            <v>10</v>
          </cell>
          <cell r="D451" t="str">
            <v>历政地</v>
          </cell>
          <cell r="E451" t="str">
            <v>次尔玛</v>
          </cell>
          <cell r="F451">
            <v>349.5</v>
          </cell>
          <cell r="G451">
            <v>91</v>
          </cell>
          <cell r="H451" t="str">
            <v>杨翁基之玛</v>
          </cell>
          <cell r="I451">
            <v>28</v>
          </cell>
          <cell r="J451" t="str">
            <v>喇燕</v>
          </cell>
          <cell r="K451">
            <v>65.5</v>
          </cell>
          <cell r="L451" t="str">
            <v>陈国萍</v>
          </cell>
          <cell r="M451">
            <v>55</v>
          </cell>
          <cell r="N451" t="str">
            <v>邱君益</v>
          </cell>
          <cell r="O451" t="str">
            <v/>
          </cell>
          <cell r="P451"/>
          <cell r="Q451" t="str">
            <v/>
          </cell>
          <cell r="R451"/>
          <cell r="S451">
            <v>65</v>
          </cell>
          <cell r="T451" t="str">
            <v>纪春权</v>
          </cell>
          <cell r="U451">
            <v>45</v>
          </cell>
          <cell r="V451" t="str">
            <v>石敏</v>
          </cell>
          <cell r="W451" t="str">
            <v>历史类</v>
          </cell>
        </row>
        <row r="452">
          <cell r="B452" t="str">
            <v>G513422200602280919</v>
          </cell>
          <cell r="C452">
            <v>10</v>
          </cell>
          <cell r="D452" t="str">
            <v>历政地</v>
          </cell>
          <cell r="E452" t="str">
            <v>陈强</v>
          </cell>
          <cell r="F452">
            <v>344.5</v>
          </cell>
          <cell r="G452">
            <v>92</v>
          </cell>
          <cell r="H452" t="str">
            <v>杨翁基之玛</v>
          </cell>
          <cell r="I452">
            <v>42</v>
          </cell>
          <cell r="J452" t="str">
            <v>喇燕</v>
          </cell>
          <cell r="K452">
            <v>42.5</v>
          </cell>
          <cell r="L452" t="str">
            <v>陈国萍</v>
          </cell>
          <cell r="M452">
            <v>46</v>
          </cell>
          <cell r="N452" t="str">
            <v>邱君益</v>
          </cell>
          <cell r="O452" t="str">
            <v/>
          </cell>
          <cell r="P452"/>
          <cell r="Q452" t="str">
            <v/>
          </cell>
          <cell r="R452"/>
          <cell r="S452">
            <v>45</v>
          </cell>
          <cell r="T452" t="str">
            <v>纪春权</v>
          </cell>
          <cell r="U452">
            <v>77</v>
          </cell>
          <cell r="V452" t="str">
            <v>石敏</v>
          </cell>
          <cell r="W452" t="str">
            <v>历史类</v>
          </cell>
        </row>
        <row r="453">
          <cell r="B453" t="str">
            <v>G513422200602076811</v>
          </cell>
          <cell r="C453">
            <v>10</v>
          </cell>
          <cell r="D453" t="str">
            <v>历政地</v>
          </cell>
          <cell r="E453" t="str">
            <v>公布扎什</v>
          </cell>
          <cell r="F453">
            <v>329.5</v>
          </cell>
          <cell r="G453">
            <v>88</v>
          </cell>
          <cell r="H453" t="str">
            <v>杨翁基之玛</v>
          </cell>
          <cell r="I453">
            <v>35</v>
          </cell>
          <cell r="J453" t="str">
            <v>喇燕</v>
          </cell>
          <cell r="K453">
            <v>24.5</v>
          </cell>
          <cell r="L453" t="str">
            <v>陈国萍</v>
          </cell>
          <cell r="M453">
            <v>64</v>
          </cell>
          <cell r="N453" t="str">
            <v>邱君益</v>
          </cell>
          <cell r="O453" t="str">
            <v/>
          </cell>
          <cell r="P453"/>
          <cell r="Q453" t="str">
            <v/>
          </cell>
          <cell r="R453"/>
          <cell r="S453">
            <v>63</v>
          </cell>
          <cell r="T453" t="str">
            <v>纪春权</v>
          </cell>
          <cell r="U453">
            <v>55</v>
          </cell>
          <cell r="V453" t="str">
            <v>石敏</v>
          </cell>
          <cell r="W453" t="str">
            <v>历史类</v>
          </cell>
        </row>
        <row r="454">
          <cell r="B454" t="str">
            <v>G513422200605101322</v>
          </cell>
          <cell r="C454">
            <v>10</v>
          </cell>
          <cell r="D454" t="str">
            <v>历政地</v>
          </cell>
          <cell r="E454" t="str">
            <v>苏博芸</v>
          </cell>
          <cell r="F454">
            <v>328</v>
          </cell>
          <cell r="G454">
            <v>89</v>
          </cell>
          <cell r="H454" t="str">
            <v>杨翁基之玛</v>
          </cell>
          <cell r="I454">
            <v>22</v>
          </cell>
          <cell r="J454" t="str">
            <v>喇燕</v>
          </cell>
          <cell r="K454">
            <v>50</v>
          </cell>
          <cell r="L454" t="str">
            <v>陈国萍</v>
          </cell>
          <cell r="M454">
            <v>56</v>
          </cell>
          <cell r="N454" t="str">
            <v>邱君益</v>
          </cell>
          <cell r="O454" t="str">
            <v/>
          </cell>
          <cell r="P454"/>
          <cell r="Q454" t="str">
            <v/>
          </cell>
          <cell r="R454"/>
          <cell r="S454">
            <v>61</v>
          </cell>
          <cell r="T454" t="str">
            <v>纪春权</v>
          </cell>
          <cell r="U454">
            <v>50</v>
          </cell>
          <cell r="V454" t="str">
            <v>石敏</v>
          </cell>
          <cell r="W454" t="str">
            <v>历史类</v>
          </cell>
        </row>
        <row r="455">
          <cell r="B455" t="str">
            <v>G51342220050511031X</v>
          </cell>
          <cell r="C455">
            <v>10</v>
          </cell>
          <cell r="D455" t="str">
            <v>历政地</v>
          </cell>
          <cell r="E455" t="str">
            <v>蔡长明</v>
          </cell>
          <cell r="F455">
            <v>326</v>
          </cell>
          <cell r="G455">
            <v>86</v>
          </cell>
          <cell r="H455" t="str">
            <v>杨翁基之玛</v>
          </cell>
          <cell r="I455">
            <v>29</v>
          </cell>
          <cell r="J455" t="str">
            <v>喇燕</v>
          </cell>
          <cell r="K455">
            <v>24</v>
          </cell>
          <cell r="L455" t="str">
            <v>陈国萍</v>
          </cell>
          <cell r="M455">
            <v>62</v>
          </cell>
          <cell r="N455" t="str">
            <v>邱君益</v>
          </cell>
          <cell r="O455" t="str">
            <v/>
          </cell>
          <cell r="P455"/>
          <cell r="Q455" t="str">
            <v/>
          </cell>
          <cell r="R455"/>
          <cell r="S455">
            <v>60</v>
          </cell>
          <cell r="T455" t="str">
            <v>纪春权</v>
          </cell>
          <cell r="U455">
            <v>65</v>
          </cell>
          <cell r="V455" t="str">
            <v>石敏</v>
          </cell>
          <cell r="W455" t="str">
            <v>历史类</v>
          </cell>
        </row>
        <row r="456">
          <cell r="B456" t="str">
            <v>G513422200606156624</v>
          </cell>
          <cell r="C456">
            <v>10</v>
          </cell>
          <cell r="D456" t="str">
            <v>历政地</v>
          </cell>
          <cell r="E456" t="str">
            <v>马金琳</v>
          </cell>
          <cell r="F456">
            <v>324.5</v>
          </cell>
          <cell r="G456">
            <v>96</v>
          </cell>
          <cell r="H456" t="str">
            <v>杨翁基之玛</v>
          </cell>
          <cell r="I456">
            <v>24</v>
          </cell>
          <cell r="J456" t="str">
            <v>喇燕</v>
          </cell>
          <cell r="K456">
            <v>39.5</v>
          </cell>
          <cell r="L456" t="str">
            <v>陈国萍</v>
          </cell>
          <cell r="M456">
            <v>54</v>
          </cell>
          <cell r="N456" t="str">
            <v>邱君益</v>
          </cell>
          <cell r="O456" t="str">
            <v/>
          </cell>
          <cell r="P456"/>
          <cell r="Q456" t="str">
            <v/>
          </cell>
          <cell r="R456"/>
          <cell r="S456">
            <v>41</v>
          </cell>
          <cell r="T456" t="str">
            <v>纪春权</v>
          </cell>
          <cell r="U456">
            <v>70</v>
          </cell>
          <cell r="V456" t="str">
            <v>石敏</v>
          </cell>
          <cell r="W456" t="str">
            <v>历史类</v>
          </cell>
        </row>
        <row r="457">
          <cell r="B457" t="str">
            <v>G513422200611181728</v>
          </cell>
          <cell r="C457">
            <v>10</v>
          </cell>
          <cell r="D457" t="str">
            <v>历政地</v>
          </cell>
          <cell r="E457" t="str">
            <v>杨娜姆</v>
          </cell>
          <cell r="F457">
            <v>315</v>
          </cell>
          <cell r="G457">
            <v>80</v>
          </cell>
          <cell r="H457" t="str">
            <v>杨翁基之玛</v>
          </cell>
          <cell r="I457">
            <v>29</v>
          </cell>
          <cell r="J457" t="str">
            <v>喇燕</v>
          </cell>
          <cell r="K457">
            <v>40</v>
          </cell>
          <cell r="L457" t="str">
            <v>陈国萍</v>
          </cell>
          <cell r="M457">
            <v>36</v>
          </cell>
          <cell r="N457" t="str">
            <v>邱君益</v>
          </cell>
          <cell r="O457" t="str">
            <v/>
          </cell>
          <cell r="P457"/>
          <cell r="Q457" t="str">
            <v/>
          </cell>
          <cell r="R457"/>
          <cell r="S457">
            <v>63</v>
          </cell>
          <cell r="T457" t="str">
            <v>纪春权</v>
          </cell>
          <cell r="U457">
            <v>67</v>
          </cell>
          <cell r="V457" t="str">
            <v>石敏</v>
          </cell>
          <cell r="W457" t="str">
            <v>历史类</v>
          </cell>
        </row>
        <row r="458">
          <cell r="B458" t="str">
            <v>G513422200701161122</v>
          </cell>
          <cell r="C458">
            <v>10</v>
          </cell>
          <cell r="D458" t="str">
            <v>历政地</v>
          </cell>
          <cell r="E458" t="str">
            <v>马林英</v>
          </cell>
          <cell r="F458">
            <v>313</v>
          </cell>
          <cell r="G458">
            <v>85</v>
          </cell>
          <cell r="H458" t="str">
            <v>杨翁基之玛</v>
          </cell>
          <cell r="I458">
            <v>37</v>
          </cell>
          <cell r="J458" t="str">
            <v>喇燕</v>
          </cell>
          <cell r="K458">
            <v>48</v>
          </cell>
          <cell r="L458" t="str">
            <v>陈国萍</v>
          </cell>
          <cell r="M458">
            <v>53</v>
          </cell>
          <cell r="N458" t="str">
            <v>邱君益</v>
          </cell>
          <cell r="O458" t="str">
            <v/>
          </cell>
          <cell r="P458"/>
          <cell r="Q458" t="str">
            <v/>
          </cell>
          <cell r="R458"/>
          <cell r="S458">
            <v>31</v>
          </cell>
          <cell r="T458" t="str">
            <v>纪春权</v>
          </cell>
          <cell r="U458">
            <v>59</v>
          </cell>
          <cell r="V458" t="str">
            <v>石敏</v>
          </cell>
          <cell r="W458" t="str">
            <v>历史类</v>
          </cell>
        </row>
        <row r="459">
          <cell r="B459" t="str">
            <v>G513422200601172510</v>
          </cell>
          <cell r="C459">
            <v>10</v>
          </cell>
          <cell r="D459" t="str">
            <v>历政地</v>
          </cell>
          <cell r="E459" t="str">
            <v>李建华</v>
          </cell>
          <cell r="F459">
            <v>311</v>
          </cell>
          <cell r="G459">
            <v>78</v>
          </cell>
          <cell r="H459" t="str">
            <v>杨翁基之玛</v>
          </cell>
          <cell r="I459">
            <v>16</v>
          </cell>
          <cell r="J459" t="str">
            <v>喇燕</v>
          </cell>
          <cell r="K459">
            <v>21</v>
          </cell>
          <cell r="L459" t="str">
            <v>陈国萍</v>
          </cell>
          <cell r="M459">
            <v>60</v>
          </cell>
          <cell r="N459" t="str">
            <v>邱君益</v>
          </cell>
          <cell r="O459" t="str">
            <v/>
          </cell>
          <cell r="P459"/>
          <cell r="Q459" t="str">
            <v/>
          </cell>
          <cell r="R459"/>
          <cell r="S459">
            <v>74</v>
          </cell>
          <cell r="T459" t="str">
            <v>纪春权</v>
          </cell>
          <cell r="U459">
            <v>62</v>
          </cell>
          <cell r="V459" t="str">
            <v>石敏</v>
          </cell>
          <cell r="W459" t="str">
            <v>历史类</v>
          </cell>
        </row>
        <row r="460">
          <cell r="B460" t="str">
            <v>G513422200412205029</v>
          </cell>
          <cell r="C460">
            <v>10</v>
          </cell>
          <cell r="D460" t="str">
            <v>历政地</v>
          </cell>
          <cell r="E460" t="str">
            <v>次尔拉初</v>
          </cell>
          <cell r="F460">
            <v>308.5</v>
          </cell>
          <cell r="G460">
            <v>97</v>
          </cell>
          <cell r="H460" t="str">
            <v>杨翁基之玛</v>
          </cell>
          <cell r="I460">
            <v>21</v>
          </cell>
          <cell r="J460" t="str">
            <v>喇燕</v>
          </cell>
          <cell r="K460">
            <v>47.5</v>
          </cell>
          <cell r="L460" t="str">
            <v>陈国萍</v>
          </cell>
          <cell r="M460">
            <v>40</v>
          </cell>
          <cell r="N460" t="str">
            <v>邱君益</v>
          </cell>
          <cell r="O460" t="str">
            <v/>
          </cell>
          <cell r="P460"/>
          <cell r="Q460" t="str">
            <v/>
          </cell>
          <cell r="R460"/>
          <cell r="S460">
            <v>53</v>
          </cell>
          <cell r="T460" t="str">
            <v>纪春权</v>
          </cell>
          <cell r="U460">
            <v>50</v>
          </cell>
          <cell r="V460" t="str">
            <v>石敏</v>
          </cell>
          <cell r="W460" t="str">
            <v>历史类</v>
          </cell>
        </row>
        <row r="461">
          <cell r="B461" t="str">
            <v>G51342220070415602X</v>
          </cell>
          <cell r="C461">
            <v>10</v>
          </cell>
          <cell r="D461" t="str">
            <v>历政地</v>
          </cell>
          <cell r="E461" t="str">
            <v>王秀英</v>
          </cell>
          <cell r="F461">
            <v>307</v>
          </cell>
          <cell r="G461">
            <v>89</v>
          </cell>
          <cell r="H461" t="str">
            <v>杨翁基之玛</v>
          </cell>
          <cell r="I461">
            <v>20</v>
          </cell>
          <cell r="J461" t="str">
            <v>喇燕</v>
          </cell>
          <cell r="K461">
            <v>46</v>
          </cell>
          <cell r="L461" t="str">
            <v>陈国萍</v>
          </cell>
          <cell r="M461">
            <v>56</v>
          </cell>
          <cell r="N461" t="str">
            <v>邱君益</v>
          </cell>
          <cell r="O461" t="str">
            <v/>
          </cell>
          <cell r="P461"/>
          <cell r="Q461" t="str">
            <v/>
          </cell>
          <cell r="R461"/>
          <cell r="S461">
            <v>53</v>
          </cell>
          <cell r="T461" t="str">
            <v>纪春权</v>
          </cell>
          <cell r="U461">
            <v>43</v>
          </cell>
          <cell r="V461" t="str">
            <v>石敏</v>
          </cell>
          <cell r="W461" t="str">
            <v>历史类</v>
          </cell>
        </row>
        <row r="462">
          <cell r="B462" t="str">
            <v>G513422200607074620</v>
          </cell>
          <cell r="C462">
            <v>10</v>
          </cell>
          <cell r="D462" t="str">
            <v>历政地</v>
          </cell>
          <cell r="E462" t="str">
            <v>孙霞</v>
          </cell>
          <cell r="F462">
            <v>307</v>
          </cell>
          <cell r="G462">
            <v>85</v>
          </cell>
          <cell r="H462" t="str">
            <v>杨翁基之玛</v>
          </cell>
          <cell r="I462">
            <v>17</v>
          </cell>
          <cell r="J462" t="str">
            <v>喇燕</v>
          </cell>
          <cell r="K462">
            <v>46</v>
          </cell>
          <cell r="L462" t="str">
            <v>陈国萍</v>
          </cell>
          <cell r="M462">
            <v>48</v>
          </cell>
          <cell r="N462" t="str">
            <v>邱君益</v>
          </cell>
          <cell r="O462" t="str">
            <v/>
          </cell>
          <cell r="P462"/>
          <cell r="Q462" t="str">
            <v/>
          </cell>
          <cell r="R462"/>
          <cell r="S462">
            <v>70</v>
          </cell>
          <cell r="T462" t="str">
            <v>纪春权</v>
          </cell>
          <cell r="U462">
            <v>41</v>
          </cell>
          <cell r="V462" t="str">
            <v>石敏</v>
          </cell>
          <cell r="W462" t="str">
            <v>历史类</v>
          </cell>
        </row>
        <row r="463">
          <cell r="B463" t="str">
            <v>G513422200402054423</v>
          </cell>
          <cell r="C463">
            <v>10</v>
          </cell>
          <cell r="D463" t="str">
            <v>历政地</v>
          </cell>
          <cell r="E463" t="str">
            <v>尔青祝玛</v>
          </cell>
          <cell r="F463">
            <v>303</v>
          </cell>
          <cell r="G463">
            <v>75</v>
          </cell>
          <cell r="H463" t="str">
            <v>杨翁基之玛</v>
          </cell>
          <cell r="I463">
            <v>22</v>
          </cell>
          <cell r="J463" t="str">
            <v>喇燕</v>
          </cell>
          <cell r="K463">
            <v>59</v>
          </cell>
          <cell r="L463" t="str">
            <v>陈国萍</v>
          </cell>
          <cell r="M463">
            <v>46</v>
          </cell>
          <cell r="N463" t="str">
            <v>邱君益</v>
          </cell>
          <cell r="O463" t="str">
            <v/>
          </cell>
          <cell r="P463"/>
          <cell r="Q463" t="str">
            <v/>
          </cell>
          <cell r="R463"/>
          <cell r="S463">
            <v>58</v>
          </cell>
          <cell r="T463" t="str">
            <v>纪春权</v>
          </cell>
          <cell r="U463">
            <v>43</v>
          </cell>
          <cell r="V463" t="str">
            <v>石敏</v>
          </cell>
          <cell r="W463" t="str">
            <v>历史类</v>
          </cell>
        </row>
        <row r="464">
          <cell r="B464" t="str">
            <v>G513422200606172923</v>
          </cell>
          <cell r="C464">
            <v>10</v>
          </cell>
          <cell r="D464" t="str">
            <v>历政地</v>
          </cell>
          <cell r="E464" t="str">
            <v>何克哈莫</v>
          </cell>
          <cell r="F464">
            <v>298</v>
          </cell>
          <cell r="G464">
            <v>85</v>
          </cell>
          <cell r="H464" t="str">
            <v>杨翁基之玛</v>
          </cell>
          <cell r="I464">
            <v>42</v>
          </cell>
          <cell r="J464" t="str">
            <v>喇燕</v>
          </cell>
          <cell r="K464">
            <v>43</v>
          </cell>
          <cell r="L464" t="str">
            <v>陈国萍</v>
          </cell>
          <cell r="M464">
            <v>49</v>
          </cell>
          <cell r="N464" t="str">
            <v>邱君益</v>
          </cell>
          <cell r="O464" t="str">
            <v/>
          </cell>
          <cell r="P464"/>
          <cell r="Q464" t="str">
            <v/>
          </cell>
          <cell r="R464"/>
          <cell r="S464">
            <v>46</v>
          </cell>
          <cell r="T464" t="str">
            <v>纪春权</v>
          </cell>
          <cell r="U464">
            <v>33</v>
          </cell>
          <cell r="V464" t="str">
            <v>石敏</v>
          </cell>
          <cell r="W464" t="str">
            <v>历史类</v>
          </cell>
        </row>
        <row r="465">
          <cell r="B465" t="str">
            <v>G513422200610152116</v>
          </cell>
          <cell r="C465">
            <v>10</v>
          </cell>
          <cell r="D465" t="str">
            <v>历政地</v>
          </cell>
          <cell r="E465" t="str">
            <v>王祖杰</v>
          </cell>
          <cell r="F465">
            <v>297</v>
          </cell>
          <cell r="G465">
            <v>81</v>
          </cell>
          <cell r="H465" t="str">
            <v>杨翁基之玛</v>
          </cell>
          <cell r="I465">
            <v>50</v>
          </cell>
          <cell r="J465" t="str">
            <v>喇燕</v>
          </cell>
          <cell r="K465">
            <v>38</v>
          </cell>
          <cell r="L465" t="str">
            <v>陈国萍</v>
          </cell>
          <cell r="M465">
            <v>50</v>
          </cell>
          <cell r="N465" t="str">
            <v>邱君益</v>
          </cell>
          <cell r="O465" t="str">
            <v/>
          </cell>
          <cell r="P465"/>
          <cell r="Q465" t="str">
            <v/>
          </cell>
          <cell r="R465"/>
          <cell r="S465">
            <v>40</v>
          </cell>
          <cell r="T465" t="str">
            <v>纪春权</v>
          </cell>
          <cell r="U465">
            <v>38</v>
          </cell>
          <cell r="V465" t="str">
            <v>石敏</v>
          </cell>
          <cell r="W465" t="str">
            <v>历史类</v>
          </cell>
        </row>
        <row r="466">
          <cell r="B466" t="str">
            <v>G513422200606182339</v>
          </cell>
          <cell r="C466">
            <v>10</v>
          </cell>
          <cell r="D466" t="str">
            <v>历政地</v>
          </cell>
          <cell r="E466" t="str">
            <v>扎西尼玛</v>
          </cell>
          <cell r="F466">
            <v>289.5</v>
          </cell>
          <cell r="G466">
            <v>77</v>
          </cell>
          <cell r="H466" t="str">
            <v>杨翁基之玛</v>
          </cell>
          <cell r="I466">
            <v>25</v>
          </cell>
          <cell r="J466" t="str">
            <v>喇燕</v>
          </cell>
          <cell r="K466">
            <v>30.5</v>
          </cell>
          <cell r="L466" t="str">
            <v>陈国萍</v>
          </cell>
          <cell r="M466">
            <v>61</v>
          </cell>
          <cell r="N466" t="str">
            <v>邱君益</v>
          </cell>
          <cell r="O466" t="str">
            <v/>
          </cell>
          <cell r="P466"/>
          <cell r="Q466" t="str">
            <v/>
          </cell>
          <cell r="R466"/>
          <cell r="S466">
            <v>35</v>
          </cell>
          <cell r="T466" t="str">
            <v>纪春权</v>
          </cell>
          <cell r="U466">
            <v>61</v>
          </cell>
          <cell r="V466" t="str">
            <v>石敏</v>
          </cell>
          <cell r="W466" t="str">
            <v>历史类</v>
          </cell>
        </row>
        <row r="467">
          <cell r="B467" t="str">
            <v>G513422200201031313</v>
          </cell>
          <cell r="C467">
            <v>11</v>
          </cell>
          <cell r="D467" t="str">
            <v>历政地</v>
          </cell>
          <cell r="E467" t="str">
            <v>张志军</v>
          </cell>
          <cell r="F467">
            <v>465</v>
          </cell>
          <cell r="G467">
            <v>91</v>
          </cell>
          <cell r="H467" t="str">
            <v>陈光汇</v>
          </cell>
          <cell r="I467">
            <v>40</v>
          </cell>
          <cell r="J467" t="str">
            <v>曹云萍</v>
          </cell>
          <cell r="K467">
            <v>93</v>
          </cell>
          <cell r="L467" t="str">
            <v>彭丹</v>
          </cell>
          <cell r="M467">
            <v>74</v>
          </cell>
          <cell r="N467" t="str">
            <v>降初里</v>
          </cell>
          <cell r="O467" t="str">
            <v/>
          </cell>
          <cell r="P467"/>
          <cell r="Q467" t="str">
            <v/>
          </cell>
          <cell r="R467"/>
          <cell r="S467">
            <v>88</v>
          </cell>
          <cell r="T467" t="str">
            <v>胡东缘</v>
          </cell>
          <cell r="U467">
            <v>79</v>
          </cell>
          <cell r="V467" t="str">
            <v>米晓妹</v>
          </cell>
          <cell r="W467" t="str">
            <v>历史类</v>
          </cell>
        </row>
        <row r="468">
          <cell r="B468" t="str">
            <v>G513430200507164565</v>
          </cell>
          <cell r="C468">
            <v>11</v>
          </cell>
          <cell r="D468" t="str">
            <v>历政地</v>
          </cell>
          <cell r="E468" t="str">
            <v>阿苦木尔着</v>
          </cell>
          <cell r="F468">
            <v>462.5</v>
          </cell>
          <cell r="G468">
            <v>86</v>
          </cell>
          <cell r="H468" t="str">
            <v>陈光汇</v>
          </cell>
          <cell r="I468">
            <v>51</v>
          </cell>
          <cell r="J468" t="str">
            <v>曹云萍</v>
          </cell>
          <cell r="K468">
            <v>99.5</v>
          </cell>
          <cell r="L468" t="str">
            <v>彭丹</v>
          </cell>
          <cell r="M468">
            <v>68</v>
          </cell>
          <cell r="N468" t="str">
            <v>降初里</v>
          </cell>
          <cell r="O468" t="str">
            <v/>
          </cell>
          <cell r="P468"/>
          <cell r="Q468" t="str">
            <v/>
          </cell>
          <cell r="R468"/>
          <cell r="S468">
            <v>78</v>
          </cell>
          <cell r="T468" t="str">
            <v>胡东缘</v>
          </cell>
          <cell r="U468">
            <v>80</v>
          </cell>
          <cell r="V468" t="str">
            <v>米晓妹</v>
          </cell>
          <cell r="W468" t="str">
            <v>历史类</v>
          </cell>
        </row>
        <row r="469">
          <cell r="B469" t="str">
            <v>G513422200610083827</v>
          </cell>
          <cell r="C469">
            <v>11</v>
          </cell>
          <cell r="D469" t="str">
            <v>历政地</v>
          </cell>
          <cell r="E469" t="str">
            <v>龙润秀</v>
          </cell>
          <cell r="F469">
            <v>458</v>
          </cell>
          <cell r="G469">
            <v>100</v>
          </cell>
          <cell r="H469" t="str">
            <v>陈光汇</v>
          </cell>
          <cell r="I469">
            <v>43</v>
          </cell>
          <cell r="J469" t="str">
            <v>曹云萍</v>
          </cell>
          <cell r="K469">
            <v>69</v>
          </cell>
          <cell r="L469" t="str">
            <v>彭丹</v>
          </cell>
          <cell r="M469">
            <v>70</v>
          </cell>
          <cell r="N469" t="str">
            <v>降初里</v>
          </cell>
          <cell r="O469" t="str">
            <v/>
          </cell>
          <cell r="P469"/>
          <cell r="Q469" t="str">
            <v/>
          </cell>
          <cell r="R469"/>
          <cell r="S469">
            <v>87</v>
          </cell>
          <cell r="T469" t="str">
            <v>胡东缘</v>
          </cell>
          <cell r="U469">
            <v>89</v>
          </cell>
          <cell r="V469" t="str">
            <v>米晓妹</v>
          </cell>
          <cell r="W469" t="str">
            <v>历史类</v>
          </cell>
        </row>
        <row r="470">
          <cell r="B470" t="str">
            <v>G513422200410105016</v>
          </cell>
          <cell r="C470">
            <v>11</v>
          </cell>
          <cell r="D470" t="str">
            <v>历政地</v>
          </cell>
          <cell r="E470" t="str">
            <v>吴建兵</v>
          </cell>
          <cell r="F470">
            <v>453.5</v>
          </cell>
          <cell r="G470">
            <v>100</v>
          </cell>
          <cell r="H470" t="str">
            <v>陈光汇</v>
          </cell>
          <cell r="I470">
            <v>66</v>
          </cell>
          <cell r="J470" t="str">
            <v>曹云萍</v>
          </cell>
          <cell r="K470">
            <v>58.5</v>
          </cell>
          <cell r="L470" t="str">
            <v>彭丹</v>
          </cell>
          <cell r="M470">
            <v>68</v>
          </cell>
          <cell r="N470" t="str">
            <v>降初里</v>
          </cell>
          <cell r="O470" t="str">
            <v/>
          </cell>
          <cell r="P470"/>
          <cell r="Q470" t="str">
            <v/>
          </cell>
          <cell r="R470"/>
          <cell r="S470">
            <v>78</v>
          </cell>
          <cell r="T470" t="str">
            <v>胡东缘</v>
          </cell>
          <cell r="U470">
            <v>83</v>
          </cell>
          <cell r="V470" t="str">
            <v>米晓妹</v>
          </cell>
          <cell r="W470" t="str">
            <v>历史类</v>
          </cell>
        </row>
        <row r="471">
          <cell r="B471" t="str">
            <v>G513422200606156827</v>
          </cell>
          <cell r="C471">
            <v>11</v>
          </cell>
          <cell r="D471" t="str">
            <v>历政地</v>
          </cell>
          <cell r="E471" t="str">
            <v>棒池</v>
          </cell>
          <cell r="F471">
            <v>451</v>
          </cell>
          <cell r="G471">
            <v>87</v>
          </cell>
          <cell r="H471" t="str">
            <v>陈光汇</v>
          </cell>
          <cell r="I471">
            <v>65</v>
          </cell>
          <cell r="J471" t="str">
            <v>曹云萍</v>
          </cell>
          <cell r="K471">
            <v>69</v>
          </cell>
          <cell r="L471" t="str">
            <v>彭丹</v>
          </cell>
          <cell r="M471">
            <v>70</v>
          </cell>
          <cell r="N471" t="str">
            <v>降初里</v>
          </cell>
          <cell r="O471" t="str">
            <v/>
          </cell>
          <cell r="P471"/>
          <cell r="Q471" t="str">
            <v/>
          </cell>
          <cell r="R471"/>
          <cell r="S471">
            <v>82</v>
          </cell>
          <cell r="T471" t="str">
            <v>胡东缘</v>
          </cell>
          <cell r="U471">
            <v>78</v>
          </cell>
          <cell r="V471" t="str">
            <v>米晓妹</v>
          </cell>
          <cell r="W471" t="str">
            <v>历史类</v>
          </cell>
        </row>
        <row r="472">
          <cell r="B472" t="str">
            <v>G513422200611202322</v>
          </cell>
          <cell r="C472">
            <v>11</v>
          </cell>
          <cell r="D472" t="str">
            <v>历政地</v>
          </cell>
          <cell r="E472" t="str">
            <v>次仁拉初</v>
          </cell>
          <cell r="F472">
            <v>434</v>
          </cell>
          <cell r="G472">
            <v>104</v>
          </cell>
          <cell r="H472" t="str">
            <v>陈光汇</v>
          </cell>
          <cell r="I472">
            <v>42</v>
          </cell>
          <cell r="J472" t="str">
            <v>曹云萍</v>
          </cell>
          <cell r="K472">
            <v>61</v>
          </cell>
          <cell r="L472" t="str">
            <v>彭丹</v>
          </cell>
          <cell r="M472">
            <v>76</v>
          </cell>
          <cell r="N472" t="str">
            <v>降初里</v>
          </cell>
          <cell r="O472" t="str">
            <v/>
          </cell>
          <cell r="P472"/>
          <cell r="Q472" t="str">
            <v/>
          </cell>
          <cell r="R472"/>
          <cell r="S472">
            <v>86</v>
          </cell>
          <cell r="T472" t="str">
            <v>胡东缘</v>
          </cell>
          <cell r="U472">
            <v>65</v>
          </cell>
          <cell r="V472" t="str">
            <v>米晓妹</v>
          </cell>
          <cell r="W472" t="str">
            <v>历史类</v>
          </cell>
        </row>
        <row r="473">
          <cell r="B473" t="str">
            <v>G513422200707132912</v>
          </cell>
          <cell r="C473">
            <v>11</v>
          </cell>
          <cell r="D473" t="str">
            <v>历政地</v>
          </cell>
          <cell r="E473" t="str">
            <v>熊成香</v>
          </cell>
          <cell r="F473">
            <v>433.5</v>
          </cell>
          <cell r="G473">
            <v>98</v>
          </cell>
          <cell r="H473" t="str">
            <v>陈光汇</v>
          </cell>
          <cell r="I473">
            <v>63</v>
          </cell>
          <cell r="J473" t="str">
            <v>曹云萍</v>
          </cell>
          <cell r="K473">
            <v>48.5</v>
          </cell>
          <cell r="L473" t="str">
            <v>彭丹</v>
          </cell>
          <cell r="M473">
            <v>74</v>
          </cell>
          <cell r="N473" t="str">
            <v>降初里</v>
          </cell>
          <cell r="O473" t="str">
            <v/>
          </cell>
          <cell r="P473"/>
          <cell r="Q473" t="str">
            <v/>
          </cell>
          <cell r="R473"/>
          <cell r="S473">
            <v>78</v>
          </cell>
          <cell r="T473" t="str">
            <v>胡东缘</v>
          </cell>
          <cell r="U473">
            <v>72</v>
          </cell>
          <cell r="V473" t="str">
            <v>米晓妹</v>
          </cell>
          <cell r="W473" t="str">
            <v>历史类</v>
          </cell>
        </row>
        <row r="474">
          <cell r="B474" t="str">
            <v>G513422200701181924</v>
          </cell>
          <cell r="C474">
            <v>11</v>
          </cell>
          <cell r="D474" t="str">
            <v>历政地</v>
          </cell>
          <cell r="E474" t="str">
            <v>马小群</v>
          </cell>
          <cell r="F474">
            <v>429.5</v>
          </cell>
          <cell r="G474">
            <v>92</v>
          </cell>
          <cell r="H474" t="str">
            <v>陈光汇</v>
          </cell>
          <cell r="I474">
            <v>40</v>
          </cell>
          <cell r="J474" t="str">
            <v>曹云萍</v>
          </cell>
          <cell r="K474">
            <v>85.5</v>
          </cell>
          <cell r="L474" t="str">
            <v>彭丹</v>
          </cell>
          <cell r="M474">
            <v>57</v>
          </cell>
          <cell r="N474" t="str">
            <v>降初里</v>
          </cell>
          <cell r="O474" t="str">
            <v/>
          </cell>
          <cell r="P474"/>
          <cell r="Q474" t="str">
            <v/>
          </cell>
          <cell r="R474"/>
          <cell r="S474">
            <v>87</v>
          </cell>
          <cell r="T474" t="str">
            <v>胡东缘</v>
          </cell>
          <cell r="U474">
            <v>68</v>
          </cell>
          <cell r="V474" t="str">
            <v>米晓妹</v>
          </cell>
          <cell r="W474" t="str">
            <v>历史类</v>
          </cell>
        </row>
        <row r="475">
          <cell r="B475" t="str">
            <v>G513422200611201514</v>
          </cell>
          <cell r="C475">
            <v>11</v>
          </cell>
          <cell r="D475" t="str">
            <v>历政地</v>
          </cell>
          <cell r="E475" t="str">
            <v>马逸华</v>
          </cell>
          <cell r="F475">
            <v>417.5</v>
          </cell>
          <cell r="G475">
            <v>96</v>
          </cell>
          <cell r="H475" t="str">
            <v>陈光汇</v>
          </cell>
          <cell r="I475">
            <v>52</v>
          </cell>
          <cell r="J475" t="str">
            <v>曹云萍</v>
          </cell>
          <cell r="K475">
            <v>39.5</v>
          </cell>
          <cell r="L475" t="str">
            <v>彭丹</v>
          </cell>
          <cell r="M475">
            <v>71</v>
          </cell>
          <cell r="N475" t="str">
            <v>降初里</v>
          </cell>
          <cell r="O475" t="str">
            <v/>
          </cell>
          <cell r="P475"/>
          <cell r="Q475" t="str">
            <v/>
          </cell>
          <cell r="R475"/>
          <cell r="S475">
            <v>81</v>
          </cell>
          <cell r="T475" t="str">
            <v>胡东缘</v>
          </cell>
          <cell r="U475">
            <v>78</v>
          </cell>
          <cell r="V475" t="str">
            <v>米晓妹</v>
          </cell>
          <cell r="W475" t="str">
            <v>历史类</v>
          </cell>
        </row>
        <row r="476">
          <cell r="B476" t="str">
            <v>G513422200508026818</v>
          </cell>
          <cell r="C476">
            <v>11</v>
          </cell>
          <cell r="D476" t="str">
            <v>历政地</v>
          </cell>
          <cell r="E476" t="str">
            <v>马俊辉</v>
          </cell>
          <cell r="F476">
            <v>415.5</v>
          </cell>
          <cell r="G476">
            <v>93</v>
          </cell>
          <cell r="H476" t="str">
            <v>陈光汇</v>
          </cell>
          <cell r="I476">
            <v>54</v>
          </cell>
          <cell r="J476" t="str">
            <v>曹云萍</v>
          </cell>
          <cell r="K476">
            <v>27.5</v>
          </cell>
          <cell r="L476" t="str">
            <v>彭丹</v>
          </cell>
          <cell r="M476">
            <v>66</v>
          </cell>
          <cell r="N476" t="str">
            <v>降初里</v>
          </cell>
          <cell r="O476" t="str">
            <v/>
          </cell>
          <cell r="P476"/>
          <cell r="Q476" t="str">
            <v/>
          </cell>
          <cell r="R476"/>
          <cell r="S476">
            <v>92</v>
          </cell>
          <cell r="T476" t="str">
            <v>胡东缘</v>
          </cell>
          <cell r="U476">
            <v>83</v>
          </cell>
          <cell r="V476" t="str">
            <v>米晓妹</v>
          </cell>
          <cell r="W476" t="str">
            <v>历史类</v>
          </cell>
        </row>
        <row r="477">
          <cell r="B477" t="str">
            <v>G513422200407202528</v>
          </cell>
          <cell r="C477">
            <v>11</v>
          </cell>
          <cell r="D477" t="str">
            <v>历政地</v>
          </cell>
          <cell r="E477" t="str">
            <v>陶关英</v>
          </cell>
          <cell r="F477">
            <v>414.5</v>
          </cell>
          <cell r="G477">
            <v>92</v>
          </cell>
          <cell r="H477" t="str">
            <v>陈光汇</v>
          </cell>
          <cell r="I477">
            <v>55</v>
          </cell>
          <cell r="J477" t="str">
            <v>曹云萍</v>
          </cell>
          <cell r="K477">
            <v>46.5</v>
          </cell>
          <cell r="L477" t="str">
            <v>彭丹</v>
          </cell>
          <cell r="M477">
            <v>56</v>
          </cell>
          <cell r="N477" t="str">
            <v>降初里</v>
          </cell>
          <cell r="O477" t="str">
            <v/>
          </cell>
          <cell r="P477"/>
          <cell r="Q477" t="str">
            <v/>
          </cell>
          <cell r="R477"/>
          <cell r="S477">
            <v>87</v>
          </cell>
          <cell r="T477" t="str">
            <v>胡东缘</v>
          </cell>
          <cell r="U477">
            <v>78</v>
          </cell>
          <cell r="V477" t="str">
            <v>米晓妹</v>
          </cell>
          <cell r="W477" t="str">
            <v>历史类</v>
          </cell>
        </row>
        <row r="478">
          <cell r="B478" t="str">
            <v>G513422200601102520</v>
          </cell>
          <cell r="C478">
            <v>11</v>
          </cell>
          <cell r="D478" t="str">
            <v>历政地</v>
          </cell>
          <cell r="E478" t="str">
            <v>邱日落</v>
          </cell>
          <cell r="F478">
            <v>412</v>
          </cell>
          <cell r="G478">
            <v>97</v>
          </cell>
          <cell r="H478" t="str">
            <v>陈光汇</v>
          </cell>
          <cell r="I478">
            <v>55</v>
          </cell>
          <cell r="J478" t="str">
            <v>曹云萍</v>
          </cell>
          <cell r="K478">
            <v>64</v>
          </cell>
          <cell r="L478" t="str">
            <v>彭丹</v>
          </cell>
          <cell r="M478">
            <v>66</v>
          </cell>
          <cell r="N478" t="str">
            <v>降初里</v>
          </cell>
          <cell r="O478" t="str">
            <v/>
          </cell>
          <cell r="P478"/>
          <cell r="Q478" t="str">
            <v/>
          </cell>
          <cell r="R478"/>
          <cell r="S478">
            <v>55</v>
          </cell>
          <cell r="T478" t="str">
            <v>胡东缘</v>
          </cell>
          <cell r="U478">
            <v>75</v>
          </cell>
          <cell r="V478" t="str">
            <v>米晓妹</v>
          </cell>
          <cell r="W478" t="str">
            <v>历史类</v>
          </cell>
        </row>
        <row r="479">
          <cell r="B479" t="str">
            <v>G513422200609216012</v>
          </cell>
          <cell r="C479">
            <v>11</v>
          </cell>
          <cell r="D479" t="str">
            <v>历政地</v>
          </cell>
          <cell r="E479" t="str">
            <v>王成</v>
          </cell>
          <cell r="F479">
            <v>412</v>
          </cell>
          <cell r="G479">
            <v>103</v>
          </cell>
          <cell r="H479" t="str">
            <v>陈光汇</v>
          </cell>
          <cell r="I479">
            <v>56</v>
          </cell>
          <cell r="J479" t="str">
            <v>曹云萍</v>
          </cell>
          <cell r="K479">
            <v>42</v>
          </cell>
          <cell r="L479" t="str">
            <v>彭丹</v>
          </cell>
          <cell r="M479">
            <v>63</v>
          </cell>
          <cell r="N479" t="str">
            <v>降初里</v>
          </cell>
          <cell r="O479" t="str">
            <v/>
          </cell>
          <cell r="P479"/>
          <cell r="Q479" t="str">
            <v/>
          </cell>
          <cell r="R479"/>
          <cell r="S479">
            <v>68</v>
          </cell>
          <cell r="T479" t="str">
            <v>胡东缘</v>
          </cell>
          <cell r="U479">
            <v>80</v>
          </cell>
          <cell r="V479" t="str">
            <v>米晓妹</v>
          </cell>
          <cell r="W479" t="str">
            <v>历史类</v>
          </cell>
        </row>
        <row r="480">
          <cell r="B480" t="str">
            <v>G513422200609041128</v>
          </cell>
          <cell r="C480">
            <v>11</v>
          </cell>
          <cell r="D480" t="str">
            <v>历政地</v>
          </cell>
          <cell r="E480" t="str">
            <v>王秀珍</v>
          </cell>
          <cell r="F480">
            <v>406.5</v>
          </cell>
          <cell r="G480">
            <v>96</v>
          </cell>
          <cell r="H480" t="str">
            <v>陈光汇</v>
          </cell>
          <cell r="I480">
            <v>30</v>
          </cell>
          <cell r="J480" t="str">
            <v>曹云萍</v>
          </cell>
          <cell r="K480">
            <v>49.5</v>
          </cell>
          <cell r="L480" t="str">
            <v>彭丹</v>
          </cell>
          <cell r="M480">
            <v>74</v>
          </cell>
          <cell r="N480" t="str">
            <v>降初里</v>
          </cell>
          <cell r="O480" t="str">
            <v/>
          </cell>
          <cell r="P480"/>
          <cell r="Q480" t="str">
            <v/>
          </cell>
          <cell r="R480"/>
          <cell r="S480">
            <v>72</v>
          </cell>
          <cell r="T480" t="str">
            <v>胡东缘</v>
          </cell>
          <cell r="U480">
            <v>85</v>
          </cell>
          <cell r="V480" t="str">
            <v>米晓妹</v>
          </cell>
          <cell r="W480" t="str">
            <v>历史类</v>
          </cell>
        </row>
        <row r="481">
          <cell r="B481" t="str">
            <v>G513422200403161116</v>
          </cell>
          <cell r="C481">
            <v>11</v>
          </cell>
          <cell r="D481" t="str">
            <v>历政地</v>
          </cell>
          <cell r="E481" t="str">
            <v>沈天云</v>
          </cell>
          <cell r="F481">
            <v>406.5</v>
          </cell>
          <cell r="G481">
            <v>95</v>
          </cell>
          <cell r="H481" t="str">
            <v>陈光汇</v>
          </cell>
          <cell r="I481">
            <v>37</v>
          </cell>
          <cell r="J481" t="str">
            <v>曹云萍</v>
          </cell>
          <cell r="K481">
            <v>40.5</v>
          </cell>
          <cell r="L481" t="str">
            <v>彭丹</v>
          </cell>
          <cell r="M481">
            <v>74</v>
          </cell>
          <cell r="N481" t="str">
            <v>降初里</v>
          </cell>
          <cell r="O481" t="str">
            <v/>
          </cell>
          <cell r="P481"/>
          <cell r="Q481" t="str">
            <v/>
          </cell>
          <cell r="R481"/>
          <cell r="S481">
            <v>87</v>
          </cell>
          <cell r="T481" t="str">
            <v>胡东缘</v>
          </cell>
          <cell r="U481">
            <v>73</v>
          </cell>
          <cell r="V481" t="str">
            <v>米晓妹</v>
          </cell>
          <cell r="W481" t="str">
            <v>历史类</v>
          </cell>
        </row>
        <row r="482">
          <cell r="B482" t="str">
            <v>G513422200508074625</v>
          </cell>
          <cell r="C482">
            <v>11</v>
          </cell>
          <cell r="D482" t="str">
            <v>历政地</v>
          </cell>
          <cell r="E482" t="str">
            <v>马佳雪</v>
          </cell>
          <cell r="F482">
            <v>406</v>
          </cell>
          <cell r="G482">
            <v>90</v>
          </cell>
          <cell r="H482" t="str">
            <v>陈光汇</v>
          </cell>
          <cell r="I482">
            <v>26</v>
          </cell>
          <cell r="J482" t="str">
            <v>曹云萍</v>
          </cell>
          <cell r="K482">
            <v>83</v>
          </cell>
          <cell r="L482" t="str">
            <v>彭丹</v>
          </cell>
          <cell r="M482">
            <v>58</v>
          </cell>
          <cell r="N482" t="str">
            <v>降初里</v>
          </cell>
          <cell r="O482" t="str">
            <v/>
          </cell>
          <cell r="P482"/>
          <cell r="Q482" t="str">
            <v/>
          </cell>
          <cell r="R482"/>
          <cell r="S482">
            <v>78</v>
          </cell>
          <cell r="T482" t="str">
            <v>胡东缘</v>
          </cell>
          <cell r="U482">
            <v>71</v>
          </cell>
          <cell r="V482" t="str">
            <v>米晓妹</v>
          </cell>
          <cell r="W482" t="str">
            <v>历史类</v>
          </cell>
        </row>
        <row r="483">
          <cell r="B483" t="str">
            <v>G513422200602052924</v>
          </cell>
          <cell r="C483">
            <v>11</v>
          </cell>
          <cell r="D483" t="str">
            <v>历政地</v>
          </cell>
          <cell r="E483" t="str">
            <v>严小英</v>
          </cell>
          <cell r="F483">
            <v>405.5</v>
          </cell>
          <cell r="G483">
            <v>89</v>
          </cell>
          <cell r="H483" t="str">
            <v>陈光汇</v>
          </cell>
          <cell r="I483">
            <v>24</v>
          </cell>
          <cell r="J483" t="str">
            <v>曹云萍</v>
          </cell>
          <cell r="K483">
            <v>71.5</v>
          </cell>
          <cell r="L483" t="str">
            <v>彭丹</v>
          </cell>
          <cell r="M483">
            <v>64</v>
          </cell>
          <cell r="N483" t="str">
            <v>降初里</v>
          </cell>
          <cell r="O483" t="str">
            <v/>
          </cell>
          <cell r="P483"/>
          <cell r="Q483" t="str">
            <v/>
          </cell>
          <cell r="R483"/>
          <cell r="S483">
            <v>84</v>
          </cell>
          <cell r="T483" t="str">
            <v>胡东缘</v>
          </cell>
          <cell r="U483">
            <v>73</v>
          </cell>
          <cell r="V483" t="str">
            <v>米晓妹</v>
          </cell>
          <cell r="W483" t="str">
            <v>历史类</v>
          </cell>
        </row>
        <row r="484">
          <cell r="B484" t="str">
            <v>G513422200508151563</v>
          </cell>
          <cell r="C484">
            <v>11</v>
          </cell>
          <cell r="D484" t="str">
            <v>历政地</v>
          </cell>
          <cell r="E484" t="str">
            <v>李文</v>
          </cell>
          <cell r="F484">
            <v>400</v>
          </cell>
          <cell r="G484">
            <v>96</v>
          </cell>
          <cell r="H484" t="str">
            <v>陈光汇</v>
          </cell>
          <cell r="I484">
            <v>43</v>
          </cell>
          <cell r="J484" t="str">
            <v>曹云萍</v>
          </cell>
          <cell r="K484">
            <v>40</v>
          </cell>
          <cell r="L484" t="str">
            <v>彭丹</v>
          </cell>
          <cell r="M484">
            <v>63</v>
          </cell>
          <cell r="N484" t="str">
            <v>降初里</v>
          </cell>
          <cell r="O484" t="str">
            <v/>
          </cell>
          <cell r="P484"/>
          <cell r="Q484" t="str">
            <v/>
          </cell>
          <cell r="R484"/>
          <cell r="S484">
            <v>85</v>
          </cell>
          <cell r="T484" t="str">
            <v>胡东缘</v>
          </cell>
          <cell r="U484">
            <v>73</v>
          </cell>
          <cell r="V484" t="str">
            <v>米晓妹</v>
          </cell>
          <cell r="W484" t="str">
            <v>历史类</v>
          </cell>
        </row>
        <row r="485">
          <cell r="B485" t="str">
            <v>G513422200608086818</v>
          </cell>
          <cell r="C485">
            <v>11</v>
          </cell>
          <cell r="D485" t="str">
            <v>历政地</v>
          </cell>
          <cell r="E485" t="str">
            <v>根戈吉村</v>
          </cell>
          <cell r="F485">
            <v>398.5</v>
          </cell>
          <cell r="G485">
            <v>85</v>
          </cell>
          <cell r="H485" t="str">
            <v>陈光汇</v>
          </cell>
          <cell r="I485">
            <v>17</v>
          </cell>
          <cell r="J485" t="str">
            <v>曹云萍</v>
          </cell>
          <cell r="K485">
            <v>37.5</v>
          </cell>
          <cell r="L485" t="str">
            <v>彭丹</v>
          </cell>
          <cell r="M485">
            <v>81</v>
          </cell>
          <cell r="N485" t="str">
            <v>降初里</v>
          </cell>
          <cell r="O485" t="str">
            <v/>
          </cell>
          <cell r="P485"/>
          <cell r="Q485" t="str">
            <v/>
          </cell>
          <cell r="R485"/>
          <cell r="S485">
            <v>87</v>
          </cell>
          <cell r="T485" t="str">
            <v>胡东缘</v>
          </cell>
          <cell r="U485">
            <v>91</v>
          </cell>
          <cell r="V485" t="str">
            <v>米晓妹</v>
          </cell>
          <cell r="W485" t="str">
            <v>历史类</v>
          </cell>
        </row>
        <row r="486">
          <cell r="B486" t="str">
            <v>G513422200712251123</v>
          </cell>
          <cell r="C486">
            <v>11</v>
          </cell>
          <cell r="D486" t="str">
            <v>历政地</v>
          </cell>
          <cell r="E486" t="str">
            <v>吕娜</v>
          </cell>
          <cell r="F486">
            <v>395.5</v>
          </cell>
          <cell r="G486">
            <v>85</v>
          </cell>
          <cell r="H486" t="str">
            <v>陈光汇</v>
          </cell>
          <cell r="I486">
            <v>41</v>
          </cell>
          <cell r="J486" t="str">
            <v>曹云萍</v>
          </cell>
          <cell r="K486">
            <v>63.5</v>
          </cell>
          <cell r="L486" t="str">
            <v>彭丹</v>
          </cell>
          <cell r="M486">
            <v>60</v>
          </cell>
          <cell r="N486" t="str">
            <v>降初里</v>
          </cell>
          <cell r="O486" t="str">
            <v/>
          </cell>
          <cell r="P486"/>
          <cell r="Q486" t="str">
            <v/>
          </cell>
          <cell r="R486"/>
          <cell r="S486">
            <v>81</v>
          </cell>
          <cell r="T486" t="str">
            <v>胡东缘</v>
          </cell>
          <cell r="U486">
            <v>65</v>
          </cell>
          <cell r="V486" t="str">
            <v>米晓妹</v>
          </cell>
          <cell r="W486" t="str">
            <v>历史类</v>
          </cell>
        </row>
        <row r="487">
          <cell r="B487" t="str">
            <v>G513422200308042741</v>
          </cell>
          <cell r="C487">
            <v>11</v>
          </cell>
          <cell r="D487" t="str">
            <v>历政地</v>
          </cell>
          <cell r="E487" t="str">
            <v>叶小荣</v>
          </cell>
          <cell r="F487">
            <v>394.5</v>
          </cell>
          <cell r="G487">
            <v>101</v>
          </cell>
          <cell r="H487" t="str">
            <v>陈光汇</v>
          </cell>
          <cell r="I487">
            <v>26</v>
          </cell>
          <cell r="J487" t="str">
            <v>曹云萍</v>
          </cell>
          <cell r="K487">
            <v>83.5</v>
          </cell>
          <cell r="L487" t="str">
            <v>彭丹</v>
          </cell>
          <cell r="M487">
            <v>57</v>
          </cell>
          <cell r="N487" t="str">
            <v>降初里</v>
          </cell>
          <cell r="O487" t="str">
            <v/>
          </cell>
          <cell r="P487"/>
          <cell r="Q487" t="str">
            <v/>
          </cell>
          <cell r="R487"/>
          <cell r="S487">
            <v>63</v>
          </cell>
          <cell r="T487" t="str">
            <v>胡东缘</v>
          </cell>
          <cell r="U487">
            <v>64</v>
          </cell>
          <cell r="V487" t="str">
            <v>米晓妹</v>
          </cell>
          <cell r="W487" t="str">
            <v>历史类</v>
          </cell>
        </row>
        <row r="488">
          <cell r="B488" t="str">
            <v>G51342220060714502X</v>
          </cell>
          <cell r="C488">
            <v>11</v>
          </cell>
          <cell r="D488" t="str">
            <v>历政地</v>
          </cell>
          <cell r="E488" t="str">
            <v>欧麻</v>
          </cell>
          <cell r="F488">
            <v>393.5</v>
          </cell>
          <cell r="G488">
            <v>85</v>
          </cell>
          <cell r="H488" t="str">
            <v>陈光汇</v>
          </cell>
          <cell r="I488">
            <v>46</v>
          </cell>
          <cell r="J488" t="str">
            <v>曹云萍</v>
          </cell>
          <cell r="K488">
            <v>60.5</v>
          </cell>
          <cell r="L488" t="str">
            <v>彭丹</v>
          </cell>
          <cell r="M488">
            <v>54</v>
          </cell>
          <cell r="N488" t="str">
            <v>降初里</v>
          </cell>
          <cell r="O488" t="str">
            <v/>
          </cell>
          <cell r="P488"/>
          <cell r="Q488" t="str">
            <v/>
          </cell>
          <cell r="R488"/>
          <cell r="S488">
            <v>78</v>
          </cell>
          <cell r="T488" t="str">
            <v>胡东缘</v>
          </cell>
          <cell r="U488">
            <v>70</v>
          </cell>
          <cell r="V488" t="str">
            <v>米晓妹</v>
          </cell>
          <cell r="W488" t="str">
            <v>历史类</v>
          </cell>
        </row>
        <row r="489">
          <cell r="B489" t="str">
            <v>G513422200612072523</v>
          </cell>
          <cell r="C489">
            <v>11</v>
          </cell>
          <cell r="D489" t="str">
            <v>历政地</v>
          </cell>
          <cell r="E489" t="str">
            <v>李文金</v>
          </cell>
          <cell r="F489">
            <v>391.5</v>
          </cell>
          <cell r="G489">
            <v>93</v>
          </cell>
          <cell r="H489" t="str">
            <v>陈光汇</v>
          </cell>
          <cell r="I489">
            <v>33</v>
          </cell>
          <cell r="J489" t="str">
            <v>曹云萍</v>
          </cell>
          <cell r="K489">
            <v>57.5</v>
          </cell>
          <cell r="L489" t="str">
            <v>彭丹</v>
          </cell>
          <cell r="M489">
            <v>63</v>
          </cell>
          <cell r="N489" t="str">
            <v>降初里</v>
          </cell>
          <cell r="O489" t="str">
            <v/>
          </cell>
          <cell r="P489"/>
          <cell r="Q489" t="str">
            <v/>
          </cell>
          <cell r="R489"/>
          <cell r="S489">
            <v>78</v>
          </cell>
          <cell r="T489" t="str">
            <v>胡东缘</v>
          </cell>
          <cell r="U489">
            <v>67</v>
          </cell>
          <cell r="V489" t="str">
            <v>米晓妹</v>
          </cell>
          <cell r="W489" t="str">
            <v>历史类</v>
          </cell>
        </row>
        <row r="490">
          <cell r="B490" t="str">
            <v>G513422200509094222</v>
          </cell>
          <cell r="C490">
            <v>11</v>
          </cell>
          <cell r="D490" t="str">
            <v>历政地</v>
          </cell>
          <cell r="E490" t="str">
            <v>次尔祝玛</v>
          </cell>
          <cell r="F490">
            <v>390.5</v>
          </cell>
          <cell r="G490">
            <v>96</v>
          </cell>
          <cell r="H490" t="str">
            <v>陈光汇</v>
          </cell>
          <cell r="I490">
            <v>46</v>
          </cell>
          <cell r="J490" t="str">
            <v>曹云萍</v>
          </cell>
          <cell r="K490">
            <v>56.5</v>
          </cell>
          <cell r="L490" t="str">
            <v>彭丹</v>
          </cell>
          <cell r="M490">
            <v>66</v>
          </cell>
          <cell r="N490" t="str">
            <v>降初里</v>
          </cell>
          <cell r="O490" t="str">
            <v/>
          </cell>
          <cell r="P490"/>
          <cell r="Q490" t="str">
            <v/>
          </cell>
          <cell r="R490"/>
          <cell r="S490">
            <v>65</v>
          </cell>
          <cell r="T490" t="str">
            <v>胡东缘</v>
          </cell>
          <cell r="U490">
            <v>61</v>
          </cell>
          <cell r="V490" t="str">
            <v>米晓妹</v>
          </cell>
          <cell r="W490" t="str">
            <v>历史类</v>
          </cell>
        </row>
        <row r="491">
          <cell r="B491" t="str">
            <v>G513422200606193847</v>
          </cell>
          <cell r="C491">
            <v>11</v>
          </cell>
          <cell r="D491" t="str">
            <v>历政地</v>
          </cell>
          <cell r="E491" t="str">
            <v>吴伍甲</v>
          </cell>
          <cell r="F491">
            <v>387.5</v>
          </cell>
          <cell r="G491">
            <v>89</v>
          </cell>
          <cell r="H491" t="str">
            <v>陈光汇</v>
          </cell>
          <cell r="I491">
            <v>37</v>
          </cell>
          <cell r="J491" t="str">
            <v>曹云萍</v>
          </cell>
          <cell r="K491">
            <v>73.5</v>
          </cell>
          <cell r="L491" t="str">
            <v>彭丹</v>
          </cell>
          <cell r="M491">
            <v>54</v>
          </cell>
          <cell r="N491" t="str">
            <v>降初里</v>
          </cell>
          <cell r="O491" t="str">
            <v/>
          </cell>
          <cell r="P491"/>
          <cell r="Q491" t="str">
            <v/>
          </cell>
          <cell r="R491"/>
          <cell r="S491">
            <v>61</v>
          </cell>
          <cell r="T491" t="str">
            <v>胡东缘</v>
          </cell>
          <cell r="U491">
            <v>73</v>
          </cell>
          <cell r="V491" t="str">
            <v>米晓妹</v>
          </cell>
          <cell r="W491" t="str">
            <v>历史类</v>
          </cell>
        </row>
        <row r="492">
          <cell r="B492" t="str">
            <v>G513422200412132114</v>
          </cell>
          <cell r="C492">
            <v>11</v>
          </cell>
          <cell r="D492" t="str">
            <v>历政地</v>
          </cell>
          <cell r="E492" t="str">
            <v>罗连慧</v>
          </cell>
          <cell r="F492">
            <v>385.5</v>
          </cell>
          <cell r="G492">
            <v>94</v>
          </cell>
          <cell r="H492" t="str">
            <v>陈光汇</v>
          </cell>
          <cell r="I492">
            <v>44</v>
          </cell>
          <cell r="J492" t="str">
            <v>曹云萍</v>
          </cell>
          <cell r="K492">
            <v>74.5</v>
          </cell>
          <cell r="L492" t="str">
            <v>彭丹</v>
          </cell>
          <cell r="M492">
            <v>58</v>
          </cell>
          <cell r="N492" t="str">
            <v>降初里</v>
          </cell>
          <cell r="O492" t="str">
            <v/>
          </cell>
          <cell r="P492"/>
          <cell r="Q492" t="str">
            <v/>
          </cell>
          <cell r="R492"/>
          <cell r="S492">
            <v>60</v>
          </cell>
          <cell r="T492" t="str">
            <v>胡东缘</v>
          </cell>
          <cell r="U492">
            <v>55</v>
          </cell>
          <cell r="V492" t="str">
            <v>米晓妹</v>
          </cell>
          <cell r="W492" t="str">
            <v>历史类</v>
          </cell>
        </row>
        <row r="493">
          <cell r="B493" t="str">
            <v>G513422200609011914</v>
          </cell>
          <cell r="C493">
            <v>11</v>
          </cell>
          <cell r="D493" t="str">
            <v>历政地</v>
          </cell>
          <cell r="E493" t="str">
            <v>马国友</v>
          </cell>
          <cell r="F493">
            <v>381</v>
          </cell>
          <cell r="G493">
            <v>87</v>
          </cell>
          <cell r="H493" t="str">
            <v>陈光汇</v>
          </cell>
          <cell r="I493">
            <v>38</v>
          </cell>
          <cell r="J493" t="str">
            <v>曹云萍</v>
          </cell>
          <cell r="K493">
            <v>33</v>
          </cell>
          <cell r="L493" t="str">
            <v>彭丹</v>
          </cell>
          <cell r="M493">
            <v>66</v>
          </cell>
          <cell r="N493" t="str">
            <v>降初里</v>
          </cell>
          <cell r="O493" t="str">
            <v/>
          </cell>
          <cell r="P493"/>
          <cell r="Q493" t="str">
            <v/>
          </cell>
          <cell r="R493"/>
          <cell r="S493">
            <v>87</v>
          </cell>
          <cell r="T493" t="str">
            <v>胡东缘</v>
          </cell>
          <cell r="U493">
            <v>70</v>
          </cell>
          <cell r="V493" t="str">
            <v>米晓妹</v>
          </cell>
          <cell r="W493" t="str">
            <v>历史类</v>
          </cell>
        </row>
        <row r="494">
          <cell r="B494" t="str">
            <v>G513422200601062143</v>
          </cell>
          <cell r="C494">
            <v>11</v>
          </cell>
          <cell r="D494" t="str">
            <v>历政地</v>
          </cell>
          <cell r="E494" t="str">
            <v>吕健英</v>
          </cell>
          <cell r="F494">
            <v>371</v>
          </cell>
          <cell r="G494">
            <v>91</v>
          </cell>
          <cell r="H494" t="str">
            <v>陈光汇</v>
          </cell>
          <cell r="I494">
            <v>54</v>
          </cell>
          <cell r="J494" t="str">
            <v>曹云萍</v>
          </cell>
          <cell r="K494">
            <v>68</v>
          </cell>
          <cell r="L494" t="str">
            <v>彭丹</v>
          </cell>
          <cell r="M494">
            <v>52</v>
          </cell>
          <cell r="N494" t="str">
            <v>降初里</v>
          </cell>
          <cell r="O494" t="str">
            <v/>
          </cell>
          <cell r="P494"/>
          <cell r="Q494" t="str">
            <v/>
          </cell>
          <cell r="R494"/>
          <cell r="S494">
            <v>48</v>
          </cell>
          <cell r="T494" t="str">
            <v>胡东缘</v>
          </cell>
          <cell r="U494">
            <v>58</v>
          </cell>
          <cell r="V494" t="str">
            <v>米晓妹</v>
          </cell>
          <cell r="W494" t="str">
            <v>历史类</v>
          </cell>
        </row>
        <row r="495">
          <cell r="B495" t="str">
            <v>G513422200303165021</v>
          </cell>
          <cell r="C495">
            <v>11</v>
          </cell>
          <cell r="D495" t="str">
            <v>历政地</v>
          </cell>
          <cell r="E495" t="str">
            <v>央青</v>
          </cell>
          <cell r="F495">
            <v>371</v>
          </cell>
          <cell r="G495">
            <v>72</v>
          </cell>
          <cell r="H495" t="str">
            <v>陈光汇</v>
          </cell>
          <cell r="I495">
            <v>31</v>
          </cell>
          <cell r="J495" t="str">
            <v>曹云萍</v>
          </cell>
          <cell r="K495">
            <v>55</v>
          </cell>
          <cell r="L495" t="str">
            <v>彭丹</v>
          </cell>
          <cell r="M495">
            <v>60</v>
          </cell>
          <cell r="N495" t="str">
            <v>降初里</v>
          </cell>
          <cell r="O495" t="str">
            <v/>
          </cell>
          <cell r="P495"/>
          <cell r="Q495" t="str">
            <v/>
          </cell>
          <cell r="R495"/>
          <cell r="S495">
            <v>82</v>
          </cell>
          <cell r="T495" t="str">
            <v>胡东缘</v>
          </cell>
          <cell r="U495">
            <v>71</v>
          </cell>
          <cell r="V495" t="str">
            <v>米晓妹</v>
          </cell>
          <cell r="W495" t="str">
            <v>历史类</v>
          </cell>
        </row>
        <row r="496">
          <cell r="B496" t="str">
            <v>G513422200610180926</v>
          </cell>
          <cell r="C496">
            <v>11</v>
          </cell>
          <cell r="D496" t="str">
            <v>历政地</v>
          </cell>
          <cell r="E496" t="str">
            <v>侯自英</v>
          </cell>
          <cell r="F496">
            <v>354.5</v>
          </cell>
          <cell r="G496">
            <v>86</v>
          </cell>
          <cell r="H496" t="str">
            <v>陈光汇</v>
          </cell>
          <cell r="I496">
            <v>31</v>
          </cell>
          <cell r="J496" t="str">
            <v>曹云萍</v>
          </cell>
          <cell r="K496">
            <v>46.5</v>
          </cell>
          <cell r="L496" t="str">
            <v>彭丹</v>
          </cell>
          <cell r="M496">
            <v>58</v>
          </cell>
          <cell r="N496" t="str">
            <v>降初里</v>
          </cell>
          <cell r="O496" t="str">
            <v/>
          </cell>
          <cell r="P496"/>
          <cell r="Q496" t="str">
            <v/>
          </cell>
          <cell r="R496"/>
          <cell r="S496">
            <v>72</v>
          </cell>
          <cell r="T496" t="str">
            <v>胡东缘</v>
          </cell>
          <cell r="U496">
            <v>61</v>
          </cell>
          <cell r="V496" t="str">
            <v>米晓妹</v>
          </cell>
          <cell r="W496" t="str">
            <v>历史类</v>
          </cell>
        </row>
        <row r="497">
          <cell r="B497" t="str">
            <v>G513422200511256024</v>
          </cell>
          <cell r="C497">
            <v>11</v>
          </cell>
          <cell r="D497" t="str">
            <v>历政地</v>
          </cell>
          <cell r="E497" t="str">
            <v>次仁布池</v>
          </cell>
          <cell r="F497">
            <v>352.5</v>
          </cell>
          <cell r="G497">
            <v>91</v>
          </cell>
          <cell r="H497" t="str">
            <v>陈光汇</v>
          </cell>
          <cell r="I497">
            <v>25</v>
          </cell>
          <cell r="J497" t="str">
            <v>曹云萍</v>
          </cell>
          <cell r="K497">
            <v>65.5</v>
          </cell>
          <cell r="L497" t="str">
            <v>彭丹</v>
          </cell>
          <cell r="M497">
            <v>53</v>
          </cell>
          <cell r="N497" t="str">
            <v>降初里</v>
          </cell>
          <cell r="O497" t="str">
            <v/>
          </cell>
          <cell r="P497"/>
          <cell r="Q497" t="str">
            <v/>
          </cell>
          <cell r="R497"/>
          <cell r="S497">
            <v>50</v>
          </cell>
          <cell r="T497" t="str">
            <v>胡东缘</v>
          </cell>
          <cell r="U497">
            <v>68</v>
          </cell>
          <cell r="V497" t="str">
            <v>米晓妹</v>
          </cell>
          <cell r="W497" t="str">
            <v>历史类</v>
          </cell>
        </row>
        <row r="498">
          <cell r="B498" t="str">
            <v>G513422200702062521</v>
          </cell>
          <cell r="C498">
            <v>11</v>
          </cell>
          <cell r="D498" t="str">
            <v>历政地</v>
          </cell>
          <cell r="E498" t="str">
            <v>唐瑞</v>
          </cell>
          <cell r="F498">
            <v>348.5</v>
          </cell>
          <cell r="G498">
            <v>83</v>
          </cell>
          <cell r="H498" t="str">
            <v>陈光汇</v>
          </cell>
          <cell r="I498">
            <v>11</v>
          </cell>
          <cell r="J498" t="str">
            <v>曹云萍</v>
          </cell>
          <cell r="K498">
            <v>52.5</v>
          </cell>
          <cell r="L498" t="str">
            <v>彭丹</v>
          </cell>
          <cell r="M498">
            <v>57</v>
          </cell>
          <cell r="N498" t="str">
            <v>降初里</v>
          </cell>
          <cell r="O498" t="str">
            <v/>
          </cell>
          <cell r="P498"/>
          <cell r="Q498" t="str">
            <v/>
          </cell>
          <cell r="R498"/>
          <cell r="S498">
            <v>70</v>
          </cell>
          <cell r="T498" t="str">
            <v>胡东缘</v>
          </cell>
          <cell r="U498">
            <v>75</v>
          </cell>
          <cell r="V498" t="str">
            <v>米晓妹</v>
          </cell>
          <cell r="W498" t="str">
            <v>历史类</v>
          </cell>
        </row>
        <row r="499">
          <cell r="B499" t="str">
            <v>G513422200706154415</v>
          </cell>
          <cell r="C499">
            <v>11</v>
          </cell>
          <cell r="D499" t="str">
            <v>历政地</v>
          </cell>
          <cell r="E499" t="str">
            <v>金达瓦</v>
          </cell>
          <cell r="F499">
            <v>346.5</v>
          </cell>
          <cell r="G499">
            <v>82</v>
          </cell>
          <cell r="H499" t="str">
            <v>陈光汇</v>
          </cell>
          <cell r="I499">
            <v>35</v>
          </cell>
          <cell r="J499" t="str">
            <v>曹云萍</v>
          </cell>
          <cell r="K499">
            <v>25.5</v>
          </cell>
          <cell r="L499" t="str">
            <v>彭丹</v>
          </cell>
          <cell r="M499">
            <v>68</v>
          </cell>
          <cell r="N499" t="str">
            <v>降初里</v>
          </cell>
          <cell r="O499" t="str">
            <v/>
          </cell>
          <cell r="P499"/>
          <cell r="Q499" t="str">
            <v/>
          </cell>
          <cell r="R499"/>
          <cell r="S499">
            <v>68</v>
          </cell>
          <cell r="T499" t="str">
            <v>胡东缘</v>
          </cell>
          <cell r="U499">
            <v>68</v>
          </cell>
          <cell r="V499" t="str">
            <v>米晓妹</v>
          </cell>
          <cell r="W499" t="str">
            <v>历史类</v>
          </cell>
        </row>
        <row r="500">
          <cell r="B500" t="str">
            <v>G51342220041006092X</v>
          </cell>
          <cell r="C500">
            <v>11</v>
          </cell>
          <cell r="D500" t="str">
            <v>历政地</v>
          </cell>
          <cell r="E500" t="str">
            <v>陈花花</v>
          </cell>
          <cell r="F500">
            <v>343</v>
          </cell>
          <cell r="G500">
            <v>74</v>
          </cell>
          <cell r="H500" t="str">
            <v>陈光汇</v>
          </cell>
          <cell r="I500">
            <v>29</v>
          </cell>
          <cell r="J500" t="str">
            <v>曹云萍</v>
          </cell>
          <cell r="K500">
            <v>58</v>
          </cell>
          <cell r="L500" t="str">
            <v>彭丹</v>
          </cell>
          <cell r="M500">
            <v>60</v>
          </cell>
          <cell r="N500" t="str">
            <v>降初里</v>
          </cell>
          <cell r="O500" t="str">
            <v/>
          </cell>
          <cell r="P500"/>
          <cell r="Q500" t="str">
            <v/>
          </cell>
          <cell r="R500"/>
          <cell r="S500">
            <v>58</v>
          </cell>
          <cell r="T500" t="str">
            <v>胡东缘</v>
          </cell>
          <cell r="U500">
            <v>64</v>
          </cell>
          <cell r="V500" t="str">
            <v>米晓妹</v>
          </cell>
          <cell r="W500" t="str">
            <v>历史类</v>
          </cell>
        </row>
        <row r="501">
          <cell r="B501" t="str">
            <v>G513422200709304212</v>
          </cell>
          <cell r="C501">
            <v>11</v>
          </cell>
          <cell r="D501" t="str">
            <v>历政地</v>
          </cell>
          <cell r="E501" t="str">
            <v>扎西次尔</v>
          </cell>
          <cell r="F501">
            <v>331.5</v>
          </cell>
          <cell r="G501">
            <v>99</v>
          </cell>
          <cell r="H501" t="str">
            <v>陈光汇</v>
          </cell>
          <cell r="I501">
            <v>25</v>
          </cell>
          <cell r="J501" t="str">
            <v>曹云萍</v>
          </cell>
          <cell r="K501">
            <v>34.5</v>
          </cell>
          <cell r="L501" t="str">
            <v>彭丹</v>
          </cell>
          <cell r="M501">
            <v>64</v>
          </cell>
          <cell r="N501" t="str">
            <v>降初里</v>
          </cell>
          <cell r="O501" t="str">
            <v/>
          </cell>
          <cell r="P501"/>
          <cell r="Q501" t="str">
            <v/>
          </cell>
          <cell r="R501"/>
          <cell r="S501">
            <v>38</v>
          </cell>
          <cell r="T501" t="str">
            <v>胡东缘</v>
          </cell>
          <cell r="U501">
            <v>71</v>
          </cell>
          <cell r="V501" t="str">
            <v>米晓妹</v>
          </cell>
          <cell r="W501" t="str">
            <v>历史类</v>
          </cell>
        </row>
        <row r="502">
          <cell r="B502" t="str">
            <v>G513422200702235621</v>
          </cell>
          <cell r="C502">
            <v>11</v>
          </cell>
          <cell r="D502" t="str">
            <v>历政地</v>
          </cell>
          <cell r="E502" t="str">
            <v>次仁拉初</v>
          </cell>
          <cell r="F502">
            <v>327.5</v>
          </cell>
          <cell r="G502">
            <v>90</v>
          </cell>
          <cell r="H502" t="str">
            <v>陈光汇</v>
          </cell>
          <cell r="I502">
            <v>32</v>
          </cell>
          <cell r="J502" t="str">
            <v>曹云萍</v>
          </cell>
          <cell r="K502">
            <v>46.5</v>
          </cell>
          <cell r="L502" t="str">
            <v>彭丹</v>
          </cell>
          <cell r="M502">
            <v>56</v>
          </cell>
          <cell r="N502" t="str">
            <v>降初里</v>
          </cell>
          <cell r="O502" t="str">
            <v/>
          </cell>
          <cell r="P502"/>
          <cell r="Q502" t="str">
            <v/>
          </cell>
          <cell r="R502"/>
          <cell r="S502">
            <v>65</v>
          </cell>
          <cell r="T502" t="str">
            <v>胡东缘</v>
          </cell>
          <cell r="U502">
            <v>38</v>
          </cell>
          <cell r="V502" t="str">
            <v>米晓妹</v>
          </cell>
          <cell r="W502" t="str">
            <v>历史类</v>
          </cell>
        </row>
        <row r="503">
          <cell r="B503" t="str">
            <v>G513422200703084220</v>
          </cell>
          <cell r="C503">
            <v>11</v>
          </cell>
          <cell r="D503" t="str">
            <v>历政地</v>
          </cell>
          <cell r="E503" t="str">
            <v>扎西祝玛</v>
          </cell>
          <cell r="F503">
            <v>325</v>
          </cell>
          <cell r="G503">
            <v>85</v>
          </cell>
          <cell r="H503" t="str">
            <v>陈光汇</v>
          </cell>
          <cell r="I503">
            <v>28</v>
          </cell>
          <cell r="J503" t="str">
            <v>曹云萍</v>
          </cell>
          <cell r="K503">
            <v>32</v>
          </cell>
          <cell r="L503" t="str">
            <v>彭丹</v>
          </cell>
          <cell r="M503">
            <v>55</v>
          </cell>
          <cell r="N503" t="str">
            <v>降初里</v>
          </cell>
          <cell r="O503" t="str">
            <v/>
          </cell>
          <cell r="P503"/>
          <cell r="Q503" t="str">
            <v/>
          </cell>
          <cell r="R503"/>
          <cell r="S503">
            <v>61</v>
          </cell>
          <cell r="T503" t="str">
            <v>胡东缘</v>
          </cell>
          <cell r="U503">
            <v>64</v>
          </cell>
          <cell r="V503" t="str">
            <v>米晓妹</v>
          </cell>
          <cell r="W503" t="str">
            <v>历史类</v>
          </cell>
        </row>
        <row r="504">
          <cell r="B504" t="str">
            <v>G513422200609104846</v>
          </cell>
          <cell r="C504">
            <v>11</v>
          </cell>
          <cell r="D504" t="str">
            <v>历政地</v>
          </cell>
          <cell r="E504" t="str">
            <v>曲珍</v>
          </cell>
          <cell r="F504">
            <v>316</v>
          </cell>
          <cell r="G504">
            <v>85</v>
          </cell>
          <cell r="H504" t="str">
            <v>陈光汇</v>
          </cell>
          <cell r="I504">
            <v>22</v>
          </cell>
          <cell r="J504" t="str">
            <v>曹云萍</v>
          </cell>
          <cell r="K504">
            <v>35</v>
          </cell>
          <cell r="L504" t="str">
            <v>彭丹</v>
          </cell>
          <cell r="M504">
            <v>55</v>
          </cell>
          <cell r="N504" t="str">
            <v>降初里</v>
          </cell>
          <cell r="O504" t="str">
            <v/>
          </cell>
          <cell r="P504"/>
          <cell r="Q504" t="str">
            <v/>
          </cell>
          <cell r="R504"/>
          <cell r="S504">
            <v>78</v>
          </cell>
          <cell r="T504" t="str">
            <v>胡东缘</v>
          </cell>
          <cell r="U504">
            <v>41</v>
          </cell>
          <cell r="V504" t="str">
            <v>米晓妹</v>
          </cell>
          <cell r="W504" t="str">
            <v>历史类</v>
          </cell>
        </row>
        <row r="505">
          <cell r="B505" t="str">
            <v>G513422200607204413</v>
          </cell>
          <cell r="C505">
            <v>11</v>
          </cell>
          <cell r="D505" t="str">
            <v>历政地</v>
          </cell>
          <cell r="E505" t="str">
            <v>乔日伙</v>
          </cell>
          <cell r="F505">
            <v>0</v>
          </cell>
          <cell r="G505">
            <v>0</v>
          </cell>
          <cell r="H505" t="str">
            <v>陈光汇</v>
          </cell>
          <cell r="I505">
            <v>0</v>
          </cell>
          <cell r="J505" t="str">
            <v>曹云萍</v>
          </cell>
          <cell r="K505">
            <v>0</v>
          </cell>
          <cell r="L505" t="str">
            <v>彭丹</v>
          </cell>
          <cell r="M505">
            <v>0</v>
          </cell>
          <cell r="N505" t="str">
            <v>降初里</v>
          </cell>
          <cell r="O505" t="str">
            <v/>
          </cell>
          <cell r="P505"/>
          <cell r="Q505" t="str">
            <v/>
          </cell>
          <cell r="R505"/>
          <cell r="S505">
            <v>0</v>
          </cell>
          <cell r="T505" t="str">
            <v>胡东缘</v>
          </cell>
          <cell r="U505">
            <v>0</v>
          </cell>
          <cell r="V505" t="str">
            <v>米晓妹</v>
          </cell>
          <cell r="W505" t="str">
            <v>历史类</v>
          </cell>
        </row>
        <row r="506">
          <cell r="B506" t="str">
            <v>G513422200610082920</v>
          </cell>
          <cell r="C506">
            <v>11</v>
          </cell>
          <cell r="D506" t="str">
            <v>历政地</v>
          </cell>
          <cell r="E506" t="str">
            <v>马燕</v>
          </cell>
          <cell r="F506">
            <v>0</v>
          </cell>
          <cell r="G506">
            <v>0</v>
          </cell>
          <cell r="H506" t="str">
            <v>陈光汇</v>
          </cell>
          <cell r="I506">
            <v>0</v>
          </cell>
          <cell r="J506" t="str">
            <v>曹云萍</v>
          </cell>
          <cell r="K506">
            <v>0</v>
          </cell>
          <cell r="L506" t="str">
            <v>彭丹</v>
          </cell>
          <cell r="M506">
            <v>0</v>
          </cell>
          <cell r="N506" t="str">
            <v>降初里</v>
          </cell>
          <cell r="O506" t="str">
            <v/>
          </cell>
          <cell r="P506"/>
          <cell r="Q506" t="str">
            <v/>
          </cell>
          <cell r="R506"/>
          <cell r="S506">
            <v>0</v>
          </cell>
          <cell r="T506" t="str">
            <v>胡东缘</v>
          </cell>
          <cell r="U506">
            <v>0</v>
          </cell>
          <cell r="V506" t="str">
            <v>米晓妹</v>
          </cell>
          <cell r="W506" t="str">
            <v>历史类</v>
          </cell>
        </row>
        <row r="507">
          <cell r="B507" t="str">
            <v>G51342220060115112X</v>
          </cell>
          <cell r="C507">
            <v>12</v>
          </cell>
          <cell r="D507" t="str">
            <v>历政生</v>
          </cell>
          <cell r="E507" t="str">
            <v>罗光英</v>
          </cell>
          <cell r="F507">
            <v>498</v>
          </cell>
          <cell r="G507">
            <v>116</v>
          </cell>
          <cell r="H507" t="str">
            <v>杨翁基之玛</v>
          </cell>
          <cell r="I507">
            <v>49</v>
          </cell>
          <cell r="J507" t="str">
            <v>钟海昌</v>
          </cell>
          <cell r="K507">
            <v>92</v>
          </cell>
          <cell r="L507" t="str">
            <v>张福琴</v>
          </cell>
          <cell r="M507">
            <v>68</v>
          </cell>
          <cell r="N507" t="str">
            <v>杨琴</v>
          </cell>
          <cell r="O507" t="str">
            <v/>
          </cell>
          <cell r="P507"/>
          <cell r="Q507">
            <v>88</v>
          </cell>
          <cell r="R507" t="str">
            <v>张弘</v>
          </cell>
          <cell r="S507">
            <v>85</v>
          </cell>
          <cell r="T507" t="str">
            <v>胡东缘</v>
          </cell>
          <cell r="U507" t="str">
            <v/>
          </cell>
          <cell r="V507"/>
          <cell r="W507" t="str">
            <v>历史类</v>
          </cell>
        </row>
        <row r="508">
          <cell r="B508" t="str">
            <v>G513422200512251321</v>
          </cell>
          <cell r="C508">
            <v>12</v>
          </cell>
          <cell r="D508" t="str">
            <v>历政生</v>
          </cell>
          <cell r="E508" t="str">
            <v>沈建美</v>
          </cell>
          <cell r="F508">
            <v>468.5</v>
          </cell>
          <cell r="G508">
            <v>98</v>
          </cell>
          <cell r="H508" t="str">
            <v>杨翁基之玛</v>
          </cell>
          <cell r="I508">
            <v>50</v>
          </cell>
          <cell r="J508" t="str">
            <v>钟海昌</v>
          </cell>
          <cell r="K508">
            <v>95.5</v>
          </cell>
          <cell r="L508" t="str">
            <v>张福琴</v>
          </cell>
          <cell r="M508">
            <v>70</v>
          </cell>
          <cell r="N508" t="str">
            <v>杨琴</v>
          </cell>
          <cell r="O508" t="str">
            <v/>
          </cell>
          <cell r="P508"/>
          <cell r="Q508">
            <v>68</v>
          </cell>
          <cell r="R508" t="str">
            <v>张弘</v>
          </cell>
          <cell r="S508">
            <v>87</v>
          </cell>
          <cell r="T508" t="str">
            <v>胡东缘</v>
          </cell>
          <cell r="U508" t="str">
            <v/>
          </cell>
          <cell r="V508"/>
          <cell r="W508" t="str">
            <v>历史类</v>
          </cell>
        </row>
        <row r="509">
          <cell r="B509" t="str">
            <v>G513422200608242315</v>
          </cell>
          <cell r="C509">
            <v>12</v>
          </cell>
          <cell r="D509" t="str">
            <v>历政生</v>
          </cell>
          <cell r="E509" t="str">
            <v>益西丹争</v>
          </cell>
          <cell r="F509">
            <v>461.5</v>
          </cell>
          <cell r="G509">
            <v>96</v>
          </cell>
          <cell r="H509" t="str">
            <v>杨翁基之玛</v>
          </cell>
          <cell r="I509">
            <v>50</v>
          </cell>
          <cell r="J509" t="str">
            <v>钟海昌</v>
          </cell>
          <cell r="K509">
            <v>94.5</v>
          </cell>
          <cell r="L509" t="str">
            <v>张福琴</v>
          </cell>
          <cell r="M509">
            <v>70</v>
          </cell>
          <cell r="N509" t="str">
            <v>杨琴</v>
          </cell>
          <cell r="O509" t="str">
            <v/>
          </cell>
          <cell r="P509"/>
          <cell r="Q509">
            <v>70</v>
          </cell>
          <cell r="R509" t="str">
            <v>张弘</v>
          </cell>
          <cell r="S509">
            <v>81</v>
          </cell>
          <cell r="T509" t="str">
            <v>胡东缘</v>
          </cell>
          <cell r="U509" t="str">
            <v/>
          </cell>
          <cell r="V509"/>
          <cell r="W509" t="str">
            <v>历史类</v>
          </cell>
        </row>
        <row r="510">
          <cell r="B510" t="str">
            <v>G513422200603054622</v>
          </cell>
          <cell r="C510">
            <v>12</v>
          </cell>
          <cell r="D510" t="str">
            <v>历政生</v>
          </cell>
          <cell r="E510" t="str">
            <v>孙学兰</v>
          </cell>
          <cell r="F510">
            <v>442.5</v>
          </cell>
          <cell r="G510">
            <v>111</v>
          </cell>
          <cell r="H510" t="str">
            <v>杨翁基之玛</v>
          </cell>
          <cell r="I510">
            <v>33</v>
          </cell>
          <cell r="J510" t="str">
            <v>钟海昌</v>
          </cell>
          <cell r="K510">
            <v>94.5</v>
          </cell>
          <cell r="L510" t="str">
            <v>张福琴</v>
          </cell>
          <cell r="M510">
            <v>74</v>
          </cell>
          <cell r="N510" t="str">
            <v>杨琴</v>
          </cell>
          <cell r="O510" t="str">
            <v/>
          </cell>
          <cell r="P510"/>
          <cell r="Q510">
            <v>62</v>
          </cell>
          <cell r="R510" t="str">
            <v>张弘</v>
          </cell>
          <cell r="S510">
            <v>68</v>
          </cell>
          <cell r="T510" t="str">
            <v>胡东缘</v>
          </cell>
          <cell r="U510" t="str">
            <v/>
          </cell>
          <cell r="V510"/>
          <cell r="W510" t="str">
            <v>历史类</v>
          </cell>
        </row>
        <row r="511">
          <cell r="B511" t="str">
            <v>G513422200706280024</v>
          </cell>
          <cell r="C511">
            <v>12</v>
          </cell>
          <cell r="D511" t="str">
            <v>历政生</v>
          </cell>
          <cell r="E511" t="str">
            <v>王臻珏</v>
          </cell>
          <cell r="F511">
            <v>441.5</v>
          </cell>
          <cell r="G511">
            <v>97</v>
          </cell>
          <cell r="H511" t="str">
            <v>杨翁基之玛</v>
          </cell>
          <cell r="I511">
            <v>74</v>
          </cell>
          <cell r="J511" t="str">
            <v>钟海昌</v>
          </cell>
          <cell r="K511">
            <v>69.5</v>
          </cell>
          <cell r="L511" t="str">
            <v>张福琴</v>
          </cell>
          <cell r="M511">
            <v>64</v>
          </cell>
          <cell r="N511" t="str">
            <v>杨琴</v>
          </cell>
          <cell r="O511" t="str">
            <v/>
          </cell>
          <cell r="P511"/>
          <cell r="Q511">
            <v>62</v>
          </cell>
          <cell r="R511" t="str">
            <v>张弘</v>
          </cell>
          <cell r="S511">
            <v>75</v>
          </cell>
          <cell r="T511" t="str">
            <v>胡东缘</v>
          </cell>
          <cell r="U511" t="str">
            <v/>
          </cell>
          <cell r="V511"/>
          <cell r="W511" t="str">
            <v>历史类</v>
          </cell>
        </row>
        <row r="512">
          <cell r="B512" t="str">
            <v>G513422200501084222</v>
          </cell>
          <cell r="C512">
            <v>12</v>
          </cell>
          <cell r="D512" t="str">
            <v>历政生</v>
          </cell>
          <cell r="E512" t="str">
            <v>仁青玛</v>
          </cell>
          <cell r="F512">
            <v>437.5</v>
          </cell>
          <cell r="G512">
            <v>99</v>
          </cell>
          <cell r="H512" t="str">
            <v>杨翁基之玛</v>
          </cell>
          <cell r="I512">
            <v>45</v>
          </cell>
          <cell r="J512" t="str">
            <v>钟海昌</v>
          </cell>
          <cell r="K512">
            <v>65.5</v>
          </cell>
          <cell r="L512" t="str">
            <v>张福琴</v>
          </cell>
          <cell r="M512">
            <v>71</v>
          </cell>
          <cell r="N512" t="str">
            <v>杨琴</v>
          </cell>
          <cell r="O512" t="str">
            <v/>
          </cell>
          <cell r="P512"/>
          <cell r="Q512">
            <v>73</v>
          </cell>
          <cell r="R512" t="str">
            <v>张弘</v>
          </cell>
          <cell r="S512">
            <v>84</v>
          </cell>
          <cell r="T512" t="str">
            <v>胡东缘</v>
          </cell>
          <cell r="U512" t="str">
            <v/>
          </cell>
          <cell r="V512"/>
          <cell r="W512" t="str">
            <v>历史类</v>
          </cell>
        </row>
        <row r="513">
          <cell r="B513" t="str">
            <v>G513422200509141519</v>
          </cell>
          <cell r="C513">
            <v>12</v>
          </cell>
          <cell r="D513" t="str">
            <v>历政生</v>
          </cell>
          <cell r="E513" t="str">
            <v>马顺康</v>
          </cell>
          <cell r="F513">
            <v>435.5</v>
          </cell>
          <cell r="G513">
            <v>95</v>
          </cell>
          <cell r="H513" t="str">
            <v>杨翁基之玛</v>
          </cell>
          <cell r="I513">
            <v>46</v>
          </cell>
          <cell r="J513" t="str">
            <v>钟海昌</v>
          </cell>
          <cell r="K513">
            <v>71.5</v>
          </cell>
          <cell r="L513" t="str">
            <v>张福琴</v>
          </cell>
          <cell r="M513">
            <v>72</v>
          </cell>
          <cell r="N513" t="str">
            <v>杨琴</v>
          </cell>
          <cell r="O513" t="str">
            <v/>
          </cell>
          <cell r="P513"/>
          <cell r="Q513">
            <v>69</v>
          </cell>
          <cell r="R513" t="str">
            <v>张弘</v>
          </cell>
          <cell r="S513">
            <v>82</v>
          </cell>
          <cell r="T513" t="str">
            <v>胡东缘</v>
          </cell>
          <cell r="U513" t="str">
            <v/>
          </cell>
          <cell r="V513"/>
          <cell r="W513" t="str">
            <v>历史类</v>
          </cell>
        </row>
        <row r="514">
          <cell r="B514" t="str">
            <v>G513422200611145022</v>
          </cell>
          <cell r="C514">
            <v>12</v>
          </cell>
          <cell r="D514" t="str">
            <v>历政生</v>
          </cell>
          <cell r="E514" t="str">
            <v>研米</v>
          </cell>
          <cell r="F514">
            <v>435</v>
          </cell>
          <cell r="G514">
            <v>92</v>
          </cell>
          <cell r="H514" t="str">
            <v>杨翁基之玛</v>
          </cell>
          <cell r="I514">
            <v>49</v>
          </cell>
          <cell r="J514" t="str">
            <v>钟海昌</v>
          </cell>
          <cell r="K514">
            <v>92</v>
          </cell>
          <cell r="L514" t="str">
            <v>张福琴</v>
          </cell>
          <cell r="M514">
            <v>64</v>
          </cell>
          <cell r="N514" t="str">
            <v>杨琴</v>
          </cell>
          <cell r="O514" t="str">
            <v/>
          </cell>
          <cell r="P514"/>
          <cell r="Q514">
            <v>64</v>
          </cell>
          <cell r="R514" t="str">
            <v>张弘</v>
          </cell>
          <cell r="S514">
            <v>74</v>
          </cell>
          <cell r="T514" t="str">
            <v>胡东缘</v>
          </cell>
          <cell r="U514" t="str">
            <v/>
          </cell>
          <cell r="V514"/>
          <cell r="W514" t="str">
            <v>历史类</v>
          </cell>
        </row>
        <row r="515">
          <cell r="B515" t="str">
            <v>G513422200508031529</v>
          </cell>
          <cell r="C515">
            <v>12</v>
          </cell>
          <cell r="D515" t="str">
            <v>历政生</v>
          </cell>
          <cell r="E515" t="str">
            <v>童拉初</v>
          </cell>
          <cell r="F515">
            <v>432</v>
          </cell>
          <cell r="G515">
            <v>84</v>
          </cell>
          <cell r="H515" t="str">
            <v>杨翁基之玛</v>
          </cell>
          <cell r="I515">
            <v>50</v>
          </cell>
          <cell r="J515" t="str">
            <v>钟海昌</v>
          </cell>
          <cell r="K515">
            <v>79</v>
          </cell>
          <cell r="L515" t="str">
            <v>张福琴</v>
          </cell>
          <cell r="M515">
            <v>70</v>
          </cell>
          <cell r="N515" t="str">
            <v>杨琴</v>
          </cell>
          <cell r="O515" t="str">
            <v/>
          </cell>
          <cell r="P515"/>
          <cell r="Q515">
            <v>64</v>
          </cell>
          <cell r="R515" t="str">
            <v>张弘</v>
          </cell>
          <cell r="S515">
            <v>85</v>
          </cell>
          <cell r="T515" t="str">
            <v>胡东缘</v>
          </cell>
          <cell r="U515" t="str">
            <v/>
          </cell>
          <cell r="V515"/>
          <cell r="W515" t="str">
            <v>历史类</v>
          </cell>
        </row>
        <row r="516">
          <cell r="B516" t="str">
            <v>G513422200805204246</v>
          </cell>
          <cell r="C516">
            <v>12</v>
          </cell>
          <cell r="D516" t="str">
            <v>历政生</v>
          </cell>
          <cell r="E516" t="str">
            <v>次仁拉初</v>
          </cell>
          <cell r="F516">
            <v>426</v>
          </cell>
          <cell r="G516">
            <v>92</v>
          </cell>
          <cell r="H516" t="str">
            <v>杨翁基之玛</v>
          </cell>
          <cell r="I516">
            <v>48</v>
          </cell>
          <cell r="J516" t="str">
            <v>钟海昌</v>
          </cell>
          <cell r="K516">
            <v>90</v>
          </cell>
          <cell r="L516" t="str">
            <v>张福琴</v>
          </cell>
          <cell r="M516">
            <v>60</v>
          </cell>
          <cell r="N516" t="str">
            <v>杨琴</v>
          </cell>
          <cell r="O516" t="str">
            <v/>
          </cell>
          <cell r="P516"/>
          <cell r="Q516">
            <v>71</v>
          </cell>
          <cell r="R516" t="str">
            <v>张弘</v>
          </cell>
          <cell r="S516">
            <v>65</v>
          </cell>
          <cell r="T516" t="str">
            <v>胡东缘</v>
          </cell>
          <cell r="U516" t="str">
            <v/>
          </cell>
          <cell r="V516"/>
          <cell r="W516" t="str">
            <v>历史类</v>
          </cell>
        </row>
        <row r="517">
          <cell r="B517" t="str">
            <v>G513422200506062321</v>
          </cell>
          <cell r="C517">
            <v>12</v>
          </cell>
          <cell r="D517" t="str">
            <v>历政生</v>
          </cell>
          <cell r="E517" t="str">
            <v>徐安芬</v>
          </cell>
          <cell r="F517">
            <v>417.5</v>
          </cell>
          <cell r="G517">
            <v>94</v>
          </cell>
          <cell r="H517" t="str">
            <v>杨翁基之玛</v>
          </cell>
          <cell r="I517">
            <v>52</v>
          </cell>
          <cell r="J517" t="str">
            <v>钟海昌</v>
          </cell>
          <cell r="K517">
            <v>60.5</v>
          </cell>
          <cell r="L517" t="str">
            <v>张福琴</v>
          </cell>
          <cell r="M517">
            <v>62</v>
          </cell>
          <cell r="N517" t="str">
            <v>杨琴</v>
          </cell>
          <cell r="O517" t="str">
            <v/>
          </cell>
          <cell r="P517"/>
          <cell r="Q517">
            <v>68</v>
          </cell>
          <cell r="R517" t="str">
            <v>张弘</v>
          </cell>
          <cell r="S517">
            <v>81</v>
          </cell>
          <cell r="T517" t="str">
            <v>胡东缘</v>
          </cell>
          <cell r="U517" t="str">
            <v/>
          </cell>
          <cell r="V517"/>
          <cell r="W517" t="str">
            <v>历史类</v>
          </cell>
        </row>
        <row r="518">
          <cell r="B518" t="str">
            <v>G513422200610017029</v>
          </cell>
          <cell r="C518">
            <v>12</v>
          </cell>
          <cell r="D518" t="str">
            <v>历政生</v>
          </cell>
          <cell r="E518" t="str">
            <v>苏朗青宗</v>
          </cell>
          <cell r="F518">
            <v>409</v>
          </cell>
          <cell r="G518">
            <v>107</v>
          </cell>
          <cell r="H518" t="str">
            <v>杨翁基之玛</v>
          </cell>
          <cell r="I518">
            <v>21</v>
          </cell>
          <cell r="J518" t="str">
            <v>钟海昌</v>
          </cell>
          <cell r="K518">
            <v>59</v>
          </cell>
          <cell r="L518" t="str">
            <v>张福琴</v>
          </cell>
          <cell r="M518">
            <v>66</v>
          </cell>
          <cell r="N518" t="str">
            <v>杨琴</v>
          </cell>
          <cell r="O518" t="str">
            <v/>
          </cell>
          <cell r="P518"/>
          <cell r="Q518">
            <v>72</v>
          </cell>
          <cell r="R518" t="str">
            <v>张弘</v>
          </cell>
          <cell r="S518">
            <v>84</v>
          </cell>
          <cell r="T518" t="str">
            <v>胡东缘</v>
          </cell>
          <cell r="U518" t="str">
            <v/>
          </cell>
          <cell r="V518"/>
          <cell r="W518" t="str">
            <v>历史类</v>
          </cell>
        </row>
        <row r="519">
          <cell r="B519" t="str">
            <v>G513422200701200021</v>
          </cell>
          <cell r="C519">
            <v>12</v>
          </cell>
          <cell r="D519" t="str">
            <v>历政生</v>
          </cell>
          <cell r="E519" t="str">
            <v>赵虎群</v>
          </cell>
          <cell r="F519">
            <v>406</v>
          </cell>
          <cell r="G519">
            <v>100</v>
          </cell>
          <cell r="H519" t="str">
            <v>杨翁基之玛</v>
          </cell>
          <cell r="I519">
            <v>40</v>
          </cell>
          <cell r="J519" t="str">
            <v>钟海昌</v>
          </cell>
          <cell r="K519">
            <v>73</v>
          </cell>
          <cell r="L519" t="str">
            <v>张福琴</v>
          </cell>
          <cell r="M519">
            <v>66</v>
          </cell>
          <cell r="N519" t="str">
            <v>杨琴</v>
          </cell>
          <cell r="O519" t="str">
            <v/>
          </cell>
          <cell r="P519"/>
          <cell r="Q519">
            <v>62</v>
          </cell>
          <cell r="R519" t="str">
            <v>张弘</v>
          </cell>
          <cell r="S519">
            <v>65</v>
          </cell>
          <cell r="T519" t="str">
            <v>胡东缘</v>
          </cell>
          <cell r="U519" t="str">
            <v/>
          </cell>
          <cell r="V519"/>
          <cell r="W519" t="str">
            <v>历史类</v>
          </cell>
        </row>
        <row r="520">
          <cell r="B520" t="str">
            <v>G513422200707084623</v>
          </cell>
          <cell r="C520">
            <v>12</v>
          </cell>
          <cell r="D520" t="str">
            <v>历政生</v>
          </cell>
          <cell r="E520" t="str">
            <v>马兰</v>
          </cell>
          <cell r="F520">
            <v>405.5</v>
          </cell>
          <cell r="G520">
            <v>100</v>
          </cell>
          <cell r="H520" t="str">
            <v>杨翁基之玛</v>
          </cell>
          <cell r="I520">
            <v>39</v>
          </cell>
          <cell r="J520" t="str">
            <v>钟海昌</v>
          </cell>
          <cell r="K520">
            <v>63.5</v>
          </cell>
          <cell r="L520" t="str">
            <v>张福琴</v>
          </cell>
          <cell r="M520">
            <v>65</v>
          </cell>
          <cell r="N520" t="str">
            <v>杨琴</v>
          </cell>
          <cell r="O520" t="str">
            <v/>
          </cell>
          <cell r="P520"/>
          <cell r="Q520">
            <v>61</v>
          </cell>
          <cell r="R520" t="str">
            <v>张弘</v>
          </cell>
          <cell r="S520">
            <v>77</v>
          </cell>
          <cell r="T520" t="str">
            <v>胡东缘</v>
          </cell>
          <cell r="U520" t="str">
            <v/>
          </cell>
          <cell r="V520"/>
          <cell r="W520" t="str">
            <v>历史类</v>
          </cell>
        </row>
        <row r="521">
          <cell r="B521" t="str">
            <v>G513422200609306229</v>
          </cell>
          <cell r="C521">
            <v>12</v>
          </cell>
          <cell r="D521" t="str">
            <v>历政生</v>
          </cell>
          <cell r="E521" t="str">
            <v>兰凤娇</v>
          </cell>
          <cell r="F521">
            <v>404</v>
          </cell>
          <cell r="G521">
            <v>91</v>
          </cell>
          <cell r="H521" t="str">
            <v>杨翁基之玛</v>
          </cell>
          <cell r="I521">
            <v>28</v>
          </cell>
          <cell r="J521" t="str">
            <v>钟海昌</v>
          </cell>
          <cell r="K521">
            <v>89</v>
          </cell>
          <cell r="L521" t="str">
            <v>张福琴</v>
          </cell>
          <cell r="M521">
            <v>68</v>
          </cell>
          <cell r="N521" t="str">
            <v>杨琴</v>
          </cell>
          <cell r="O521" t="str">
            <v/>
          </cell>
          <cell r="P521"/>
          <cell r="Q521">
            <v>67</v>
          </cell>
          <cell r="R521" t="str">
            <v>张弘</v>
          </cell>
          <cell r="S521">
            <v>61</v>
          </cell>
          <cell r="T521" t="str">
            <v>胡东缘</v>
          </cell>
          <cell r="U521" t="str">
            <v/>
          </cell>
          <cell r="V521"/>
          <cell r="W521" t="str">
            <v>历史类</v>
          </cell>
        </row>
        <row r="522">
          <cell r="B522" t="str">
            <v>G513422200302264626</v>
          </cell>
          <cell r="C522">
            <v>12</v>
          </cell>
          <cell r="D522" t="str">
            <v>历政生</v>
          </cell>
          <cell r="E522" t="str">
            <v>旦拉拉姆</v>
          </cell>
          <cell r="F522">
            <v>400.5</v>
          </cell>
          <cell r="G522">
            <v>92</v>
          </cell>
          <cell r="H522" t="str">
            <v>杨翁基之玛</v>
          </cell>
          <cell r="I522">
            <v>21</v>
          </cell>
          <cell r="J522" t="str">
            <v>钟海昌</v>
          </cell>
          <cell r="K522">
            <v>92.5</v>
          </cell>
          <cell r="L522" t="str">
            <v>张福琴</v>
          </cell>
          <cell r="M522">
            <v>72</v>
          </cell>
          <cell r="N522" t="str">
            <v>杨琴</v>
          </cell>
          <cell r="O522" t="str">
            <v/>
          </cell>
          <cell r="P522"/>
          <cell r="Q522">
            <v>56</v>
          </cell>
          <cell r="R522" t="str">
            <v>张弘</v>
          </cell>
          <cell r="S522">
            <v>67</v>
          </cell>
          <cell r="T522" t="str">
            <v>胡东缘</v>
          </cell>
          <cell r="U522" t="str">
            <v/>
          </cell>
          <cell r="V522"/>
          <cell r="W522" t="str">
            <v>历史类</v>
          </cell>
        </row>
        <row r="523">
          <cell r="B523" t="str">
            <v>G513422200604056849</v>
          </cell>
          <cell r="C523">
            <v>12</v>
          </cell>
          <cell r="D523" t="str">
            <v>历政生</v>
          </cell>
          <cell r="E523" t="str">
            <v>格绒曲色</v>
          </cell>
          <cell r="F523">
            <v>397.5</v>
          </cell>
          <cell r="G523">
            <v>89</v>
          </cell>
          <cell r="H523" t="str">
            <v>杨翁基之玛</v>
          </cell>
          <cell r="I523">
            <v>30</v>
          </cell>
          <cell r="J523" t="str">
            <v>钟海昌</v>
          </cell>
          <cell r="K523">
            <v>44.5</v>
          </cell>
          <cell r="L523" t="str">
            <v>张福琴</v>
          </cell>
          <cell r="M523">
            <v>69</v>
          </cell>
          <cell r="N523" t="str">
            <v>杨琴</v>
          </cell>
          <cell r="O523" t="str">
            <v/>
          </cell>
          <cell r="P523"/>
          <cell r="Q523">
            <v>80</v>
          </cell>
          <cell r="R523" t="str">
            <v>张弘</v>
          </cell>
          <cell r="S523">
            <v>85</v>
          </cell>
          <cell r="T523" t="str">
            <v>胡东缘</v>
          </cell>
          <cell r="U523" t="str">
            <v/>
          </cell>
          <cell r="V523"/>
          <cell r="W523" t="str">
            <v>历史类</v>
          </cell>
        </row>
        <row r="524">
          <cell r="B524" t="str">
            <v>G513422200509156622</v>
          </cell>
          <cell r="C524">
            <v>12</v>
          </cell>
          <cell r="D524" t="str">
            <v>历政生</v>
          </cell>
          <cell r="E524" t="str">
            <v>廖小芳</v>
          </cell>
          <cell r="F524">
            <v>393.5</v>
          </cell>
          <cell r="G524">
            <v>91</v>
          </cell>
          <cell r="H524" t="str">
            <v>杨翁基之玛</v>
          </cell>
          <cell r="I524">
            <v>38</v>
          </cell>
          <cell r="J524" t="str">
            <v>钟海昌</v>
          </cell>
          <cell r="K524">
            <v>65.5</v>
          </cell>
          <cell r="L524" t="str">
            <v>张福琴</v>
          </cell>
          <cell r="M524">
            <v>62</v>
          </cell>
          <cell r="N524" t="str">
            <v>杨琴</v>
          </cell>
          <cell r="O524" t="str">
            <v/>
          </cell>
          <cell r="P524"/>
          <cell r="Q524">
            <v>70</v>
          </cell>
          <cell r="R524" t="str">
            <v>张弘</v>
          </cell>
          <cell r="S524">
            <v>67</v>
          </cell>
          <cell r="T524" t="str">
            <v>胡东缘</v>
          </cell>
          <cell r="U524" t="str">
            <v/>
          </cell>
          <cell r="V524"/>
          <cell r="W524" t="str">
            <v>历史类</v>
          </cell>
        </row>
        <row r="525">
          <cell r="B525" t="str">
            <v>G51342220030508708X</v>
          </cell>
          <cell r="C525">
            <v>12</v>
          </cell>
          <cell r="D525" t="str">
            <v>历政生</v>
          </cell>
          <cell r="E525" t="str">
            <v>祝姆央宗</v>
          </cell>
          <cell r="F525">
            <v>392</v>
          </cell>
          <cell r="G525">
            <v>95</v>
          </cell>
          <cell r="H525" t="str">
            <v>杨翁基之玛</v>
          </cell>
          <cell r="I525">
            <v>30</v>
          </cell>
          <cell r="J525" t="str">
            <v>钟海昌</v>
          </cell>
          <cell r="K525">
            <v>56</v>
          </cell>
          <cell r="L525" t="str">
            <v>张福琴</v>
          </cell>
          <cell r="M525">
            <v>70</v>
          </cell>
          <cell r="N525" t="str">
            <v>杨琴</v>
          </cell>
          <cell r="O525" t="str">
            <v/>
          </cell>
          <cell r="P525"/>
          <cell r="Q525">
            <v>74</v>
          </cell>
          <cell r="R525" t="str">
            <v>张弘</v>
          </cell>
          <cell r="S525">
            <v>67</v>
          </cell>
          <cell r="T525" t="str">
            <v>胡东缘</v>
          </cell>
          <cell r="U525" t="str">
            <v/>
          </cell>
          <cell r="V525"/>
          <cell r="W525" t="str">
            <v>历史类</v>
          </cell>
        </row>
        <row r="526">
          <cell r="B526" t="str">
            <v>G513422200701201729</v>
          </cell>
          <cell r="C526">
            <v>12</v>
          </cell>
          <cell r="D526" t="str">
            <v>历政生</v>
          </cell>
          <cell r="E526" t="str">
            <v>杨群</v>
          </cell>
          <cell r="F526">
            <v>389.5</v>
          </cell>
          <cell r="G526">
            <v>82</v>
          </cell>
          <cell r="H526" t="str">
            <v>杨翁基之玛</v>
          </cell>
          <cell r="I526">
            <v>17</v>
          </cell>
          <cell r="J526" t="str">
            <v>钟海昌</v>
          </cell>
          <cell r="K526">
            <v>81.5</v>
          </cell>
          <cell r="L526" t="str">
            <v>张福琴</v>
          </cell>
          <cell r="M526">
            <v>62</v>
          </cell>
          <cell r="N526" t="str">
            <v>杨琴</v>
          </cell>
          <cell r="O526" t="str">
            <v/>
          </cell>
          <cell r="P526"/>
          <cell r="Q526">
            <v>63</v>
          </cell>
          <cell r="R526" t="str">
            <v>张弘</v>
          </cell>
          <cell r="S526">
            <v>84</v>
          </cell>
          <cell r="T526" t="str">
            <v>胡东缘</v>
          </cell>
          <cell r="U526" t="str">
            <v/>
          </cell>
          <cell r="V526"/>
          <cell r="W526" t="str">
            <v>历史类</v>
          </cell>
        </row>
        <row r="527">
          <cell r="B527" t="str">
            <v>G513422200711020729</v>
          </cell>
          <cell r="C527">
            <v>12</v>
          </cell>
          <cell r="D527" t="str">
            <v>历政生</v>
          </cell>
          <cell r="E527" t="str">
            <v>田健美</v>
          </cell>
          <cell r="F527">
            <v>385.5</v>
          </cell>
          <cell r="G527">
            <v>100</v>
          </cell>
          <cell r="H527" t="str">
            <v>杨翁基之玛</v>
          </cell>
          <cell r="I527">
            <v>38</v>
          </cell>
          <cell r="J527" t="str">
            <v>钟海昌</v>
          </cell>
          <cell r="K527">
            <v>64.5</v>
          </cell>
          <cell r="L527" t="str">
            <v>张福琴</v>
          </cell>
          <cell r="M527">
            <v>65</v>
          </cell>
          <cell r="N527" t="str">
            <v>杨琴</v>
          </cell>
          <cell r="O527" t="str">
            <v/>
          </cell>
          <cell r="P527"/>
          <cell r="Q527">
            <v>58</v>
          </cell>
          <cell r="R527" t="str">
            <v>张弘</v>
          </cell>
          <cell r="S527">
            <v>60</v>
          </cell>
          <cell r="T527" t="str">
            <v>胡东缘</v>
          </cell>
          <cell r="U527" t="str">
            <v/>
          </cell>
          <cell r="V527"/>
          <cell r="W527" t="str">
            <v>历史类</v>
          </cell>
        </row>
        <row r="528">
          <cell r="B528" t="str">
            <v>G513422200311124625</v>
          </cell>
          <cell r="C528">
            <v>12</v>
          </cell>
          <cell r="D528" t="str">
            <v>历政生</v>
          </cell>
          <cell r="E528" t="str">
            <v>马文佳</v>
          </cell>
          <cell r="F528">
            <v>380.5</v>
          </cell>
          <cell r="G528">
            <v>93</v>
          </cell>
          <cell r="H528" t="str">
            <v>杨翁基之玛</v>
          </cell>
          <cell r="I528">
            <v>34</v>
          </cell>
          <cell r="J528" t="str">
            <v>钟海昌</v>
          </cell>
          <cell r="K528">
            <v>59.5</v>
          </cell>
          <cell r="L528" t="str">
            <v>张福琴</v>
          </cell>
          <cell r="M528">
            <v>53</v>
          </cell>
          <cell r="N528" t="str">
            <v>杨琴</v>
          </cell>
          <cell r="O528" t="str">
            <v/>
          </cell>
          <cell r="P528"/>
          <cell r="Q528">
            <v>60</v>
          </cell>
          <cell r="R528" t="str">
            <v>张弘</v>
          </cell>
          <cell r="S528">
            <v>81</v>
          </cell>
          <cell r="T528" t="str">
            <v>胡东缘</v>
          </cell>
          <cell r="U528" t="str">
            <v/>
          </cell>
          <cell r="V528"/>
          <cell r="W528" t="str">
            <v>历史类</v>
          </cell>
        </row>
        <row r="529">
          <cell r="B529" t="str">
            <v>G513422200410092120</v>
          </cell>
          <cell r="C529">
            <v>12</v>
          </cell>
          <cell r="D529" t="str">
            <v>历政生</v>
          </cell>
          <cell r="E529" t="str">
            <v>吕世英</v>
          </cell>
          <cell r="F529">
            <v>376</v>
          </cell>
          <cell r="G529">
            <v>87</v>
          </cell>
          <cell r="H529" t="str">
            <v>杨翁基之玛</v>
          </cell>
          <cell r="I529">
            <v>18</v>
          </cell>
          <cell r="J529" t="str">
            <v>钟海昌</v>
          </cell>
          <cell r="K529">
            <v>98</v>
          </cell>
          <cell r="L529" t="str">
            <v>张福琴</v>
          </cell>
          <cell r="M529">
            <v>59</v>
          </cell>
          <cell r="N529" t="str">
            <v>杨琴</v>
          </cell>
          <cell r="O529" t="str">
            <v/>
          </cell>
          <cell r="P529"/>
          <cell r="Q529">
            <v>40</v>
          </cell>
          <cell r="R529" t="str">
            <v>张弘</v>
          </cell>
          <cell r="S529">
            <v>74</v>
          </cell>
          <cell r="T529" t="str">
            <v>胡东缘</v>
          </cell>
          <cell r="U529" t="str">
            <v/>
          </cell>
          <cell r="V529"/>
          <cell r="W529" t="str">
            <v>历史类</v>
          </cell>
        </row>
        <row r="530">
          <cell r="B530" t="str">
            <v>G513422200609176428</v>
          </cell>
          <cell r="C530">
            <v>12</v>
          </cell>
          <cell r="D530" t="str">
            <v>历政生</v>
          </cell>
          <cell r="E530" t="str">
            <v>呷绒其珍</v>
          </cell>
          <cell r="F530">
            <v>369.5</v>
          </cell>
          <cell r="G530">
            <v>88</v>
          </cell>
          <cell r="H530" t="str">
            <v>杨翁基之玛</v>
          </cell>
          <cell r="I530">
            <v>22</v>
          </cell>
          <cell r="J530" t="str">
            <v>钟海昌</v>
          </cell>
          <cell r="K530">
            <v>68.5</v>
          </cell>
          <cell r="L530" t="str">
            <v>张福琴</v>
          </cell>
          <cell r="M530">
            <v>74</v>
          </cell>
          <cell r="N530" t="str">
            <v>杨琴</v>
          </cell>
          <cell r="O530" t="str">
            <v/>
          </cell>
          <cell r="P530"/>
          <cell r="Q530">
            <v>52</v>
          </cell>
          <cell r="R530" t="str">
            <v>张弘</v>
          </cell>
          <cell r="S530">
            <v>65</v>
          </cell>
          <cell r="T530" t="str">
            <v>胡东缘</v>
          </cell>
          <cell r="U530" t="str">
            <v/>
          </cell>
          <cell r="V530"/>
          <cell r="W530" t="str">
            <v>历史类</v>
          </cell>
        </row>
        <row r="531">
          <cell r="B531" t="str">
            <v>G513422200306087022</v>
          </cell>
          <cell r="C531">
            <v>12</v>
          </cell>
          <cell r="D531" t="str">
            <v>历政生</v>
          </cell>
          <cell r="E531" t="str">
            <v>扎西拥宗</v>
          </cell>
          <cell r="F531">
            <v>366</v>
          </cell>
          <cell r="G531">
            <v>90</v>
          </cell>
          <cell r="H531" t="str">
            <v>杨翁基之玛</v>
          </cell>
          <cell r="I531">
            <v>23</v>
          </cell>
          <cell r="J531" t="str">
            <v>钟海昌</v>
          </cell>
          <cell r="K531">
            <v>71</v>
          </cell>
          <cell r="L531" t="str">
            <v>张福琴</v>
          </cell>
          <cell r="M531">
            <v>65</v>
          </cell>
          <cell r="N531" t="str">
            <v>杨琴</v>
          </cell>
          <cell r="O531" t="str">
            <v/>
          </cell>
          <cell r="P531"/>
          <cell r="Q531">
            <v>57</v>
          </cell>
          <cell r="R531" t="str">
            <v>张弘</v>
          </cell>
          <cell r="S531">
            <v>60</v>
          </cell>
          <cell r="T531" t="str">
            <v>胡东缘</v>
          </cell>
          <cell r="U531" t="str">
            <v/>
          </cell>
          <cell r="V531"/>
          <cell r="W531" t="str">
            <v>历史类</v>
          </cell>
        </row>
        <row r="532">
          <cell r="B532" t="str">
            <v>G513422200608074622</v>
          </cell>
          <cell r="C532">
            <v>12</v>
          </cell>
          <cell r="D532" t="str">
            <v>历政生</v>
          </cell>
          <cell r="E532" t="str">
            <v>苏朗央青</v>
          </cell>
          <cell r="F532">
            <v>365</v>
          </cell>
          <cell r="G532">
            <v>87</v>
          </cell>
          <cell r="H532" t="str">
            <v>杨翁基之玛</v>
          </cell>
          <cell r="I532">
            <v>45</v>
          </cell>
          <cell r="J532" t="str">
            <v>钟海昌</v>
          </cell>
          <cell r="K532">
            <v>46</v>
          </cell>
          <cell r="L532" t="str">
            <v>张福琴</v>
          </cell>
          <cell r="M532">
            <v>60</v>
          </cell>
          <cell r="N532" t="str">
            <v>杨琴</v>
          </cell>
          <cell r="O532" t="str">
            <v/>
          </cell>
          <cell r="P532"/>
          <cell r="Q532">
            <v>64</v>
          </cell>
          <cell r="R532" t="str">
            <v>张弘</v>
          </cell>
          <cell r="S532">
            <v>63</v>
          </cell>
          <cell r="T532" t="str">
            <v>胡东缘</v>
          </cell>
          <cell r="U532" t="str">
            <v/>
          </cell>
          <cell r="V532"/>
          <cell r="W532" t="str">
            <v>历史类</v>
          </cell>
        </row>
        <row r="533">
          <cell r="B533" t="str">
            <v>G513422200708134821</v>
          </cell>
          <cell r="C533">
            <v>12</v>
          </cell>
          <cell r="D533" t="str">
            <v>历政生</v>
          </cell>
          <cell r="E533" t="str">
            <v>撒朗央青</v>
          </cell>
          <cell r="F533">
            <v>365</v>
          </cell>
          <cell r="G533">
            <v>93</v>
          </cell>
          <cell r="H533" t="str">
            <v>杨翁基之玛</v>
          </cell>
          <cell r="I533">
            <v>36</v>
          </cell>
          <cell r="J533" t="str">
            <v>钟海昌</v>
          </cell>
          <cell r="K533">
            <v>58</v>
          </cell>
          <cell r="L533" t="str">
            <v>张福琴</v>
          </cell>
          <cell r="M533">
            <v>52</v>
          </cell>
          <cell r="N533" t="str">
            <v>杨琴</v>
          </cell>
          <cell r="O533" t="str">
            <v/>
          </cell>
          <cell r="P533"/>
          <cell r="Q533">
            <v>48</v>
          </cell>
          <cell r="R533" t="str">
            <v>张弘</v>
          </cell>
          <cell r="S533">
            <v>78</v>
          </cell>
          <cell r="T533" t="str">
            <v>胡东缘</v>
          </cell>
          <cell r="U533" t="str">
            <v/>
          </cell>
          <cell r="V533"/>
          <cell r="W533" t="str">
            <v>历史类</v>
          </cell>
        </row>
        <row r="534">
          <cell r="B534" t="str">
            <v>G51342220060224212X</v>
          </cell>
          <cell r="C534">
            <v>12</v>
          </cell>
          <cell r="D534" t="str">
            <v>历政生</v>
          </cell>
          <cell r="E534" t="str">
            <v>鲁长秀</v>
          </cell>
          <cell r="F534">
            <v>362</v>
          </cell>
          <cell r="G534">
            <v>79</v>
          </cell>
          <cell r="H534" t="str">
            <v>杨翁基之玛</v>
          </cell>
          <cell r="I534">
            <v>57</v>
          </cell>
          <cell r="J534" t="str">
            <v>钟海昌</v>
          </cell>
          <cell r="K534">
            <v>58</v>
          </cell>
          <cell r="L534" t="str">
            <v>张福琴</v>
          </cell>
          <cell r="M534">
            <v>60</v>
          </cell>
          <cell r="N534" t="str">
            <v>杨琴</v>
          </cell>
          <cell r="O534" t="str">
            <v/>
          </cell>
          <cell r="P534"/>
          <cell r="Q534">
            <v>38</v>
          </cell>
          <cell r="R534" t="str">
            <v>张弘</v>
          </cell>
          <cell r="S534">
            <v>70</v>
          </cell>
          <cell r="T534" t="str">
            <v>胡东缘</v>
          </cell>
          <cell r="U534" t="str">
            <v/>
          </cell>
          <cell r="V534"/>
          <cell r="W534" t="str">
            <v>历史类</v>
          </cell>
        </row>
        <row r="535">
          <cell r="B535" t="str">
            <v>G513422200706165026</v>
          </cell>
          <cell r="C535">
            <v>12</v>
          </cell>
          <cell r="D535" t="str">
            <v>历政生</v>
          </cell>
          <cell r="E535" t="str">
            <v>扎西祝玛</v>
          </cell>
          <cell r="F535">
            <v>359.5</v>
          </cell>
          <cell r="G535">
            <v>94</v>
          </cell>
          <cell r="H535" t="str">
            <v>杨翁基之玛</v>
          </cell>
          <cell r="I535">
            <v>40</v>
          </cell>
          <cell r="J535" t="str">
            <v>钟海昌</v>
          </cell>
          <cell r="K535">
            <v>56.5</v>
          </cell>
          <cell r="L535" t="str">
            <v>张福琴</v>
          </cell>
          <cell r="M535">
            <v>59</v>
          </cell>
          <cell r="N535" t="str">
            <v>杨琴</v>
          </cell>
          <cell r="O535" t="str">
            <v/>
          </cell>
          <cell r="P535"/>
          <cell r="Q535">
            <v>55</v>
          </cell>
          <cell r="R535" t="str">
            <v>张弘</v>
          </cell>
          <cell r="S535">
            <v>55</v>
          </cell>
          <cell r="T535" t="str">
            <v>胡东缘</v>
          </cell>
          <cell r="U535" t="str">
            <v/>
          </cell>
          <cell r="V535"/>
          <cell r="W535" t="str">
            <v>历史类</v>
          </cell>
        </row>
        <row r="536">
          <cell r="B536" t="str">
            <v>G513422200707084623</v>
          </cell>
          <cell r="C536">
            <v>12</v>
          </cell>
          <cell r="D536" t="str">
            <v>历政生</v>
          </cell>
          <cell r="E536" t="str">
            <v>马兰</v>
          </cell>
          <cell r="F536">
            <v>358</v>
          </cell>
          <cell r="G536">
            <v>89</v>
          </cell>
          <cell r="H536" t="str">
            <v>杨翁基之玛</v>
          </cell>
          <cell r="I536">
            <v>27</v>
          </cell>
          <cell r="J536" t="str">
            <v>钟海昌</v>
          </cell>
          <cell r="K536">
            <v>52</v>
          </cell>
          <cell r="L536" t="str">
            <v>张福琴</v>
          </cell>
          <cell r="M536">
            <v>56</v>
          </cell>
          <cell r="N536" t="str">
            <v>杨琴</v>
          </cell>
          <cell r="O536" t="str">
            <v/>
          </cell>
          <cell r="P536"/>
          <cell r="Q536">
            <v>55</v>
          </cell>
          <cell r="R536" t="str">
            <v>张弘</v>
          </cell>
          <cell r="S536">
            <v>79</v>
          </cell>
          <cell r="T536" t="str">
            <v>胡东缘</v>
          </cell>
          <cell r="U536" t="str">
            <v/>
          </cell>
          <cell r="V536"/>
          <cell r="W536" t="str">
            <v>历史类</v>
          </cell>
        </row>
        <row r="537">
          <cell r="B537" t="str">
            <v>G513422200607222929</v>
          </cell>
          <cell r="C537">
            <v>12</v>
          </cell>
          <cell r="D537" t="str">
            <v>历政生</v>
          </cell>
          <cell r="E537" t="str">
            <v>苟六斤</v>
          </cell>
          <cell r="F537">
            <v>353.5</v>
          </cell>
          <cell r="G537">
            <v>79</v>
          </cell>
          <cell r="H537" t="str">
            <v>杨翁基之玛</v>
          </cell>
          <cell r="I537">
            <v>22</v>
          </cell>
          <cell r="J537" t="str">
            <v>钟海昌</v>
          </cell>
          <cell r="K537">
            <v>79.5</v>
          </cell>
          <cell r="L537" t="str">
            <v>张福琴</v>
          </cell>
          <cell r="M537">
            <v>48</v>
          </cell>
          <cell r="N537" t="str">
            <v>杨琴</v>
          </cell>
          <cell r="O537" t="str">
            <v/>
          </cell>
          <cell r="P537"/>
          <cell r="Q537">
            <v>55</v>
          </cell>
          <cell r="R537" t="str">
            <v>张弘</v>
          </cell>
          <cell r="S537">
            <v>70</v>
          </cell>
          <cell r="T537" t="str">
            <v>胡东缘</v>
          </cell>
          <cell r="U537" t="str">
            <v/>
          </cell>
          <cell r="V537"/>
          <cell r="W537" t="str">
            <v>历史类</v>
          </cell>
        </row>
        <row r="538">
          <cell r="B538" t="str">
            <v>G513422200703043816</v>
          </cell>
          <cell r="C538">
            <v>12</v>
          </cell>
          <cell r="D538" t="str">
            <v>历政生</v>
          </cell>
          <cell r="E538" t="str">
            <v>杨扎西</v>
          </cell>
          <cell r="F538">
            <v>353</v>
          </cell>
          <cell r="G538">
            <v>89</v>
          </cell>
          <cell r="H538" t="str">
            <v>杨翁基之玛</v>
          </cell>
          <cell r="I538">
            <v>24</v>
          </cell>
          <cell r="J538" t="str">
            <v>钟海昌</v>
          </cell>
          <cell r="K538">
            <v>38</v>
          </cell>
          <cell r="L538" t="str">
            <v>张福琴</v>
          </cell>
          <cell r="M538">
            <v>61</v>
          </cell>
          <cell r="N538" t="str">
            <v>杨琴</v>
          </cell>
          <cell r="O538" t="str">
            <v/>
          </cell>
          <cell r="P538"/>
          <cell r="Q538">
            <v>73</v>
          </cell>
          <cell r="R538" t="str">
            <v>张弘</v>
          </cell>
          <cell r="S538">
            <v>68</v>
          </cell>
          <cell r="T538" t="str">
            <v>胡东缘</v>
          </cell>
          <cell r="U538" t="str">
            <v/>
          </cell>
          <cell r="V538"/>
          <cell r="W538" t="str">
            <v>历史类</v>
          </cell>
        </row>
        <row r="539">
          <cell r="B539" t="str">
            <v>G513422200502101928</v>
          </cell>
          <cell r="C539">
            <v>12</v>
          </cell>
          <cell r="D539" t="str">
            <v>历政生</v>
          </cell>
          <cell r="E539" t="str">
            <v>伍玉牛</v>
          </cell>
          <cell r="F539">
            <v>338</v>
          </cell>
          <cell r="G539">
            <v>94</v>
          </cell>
          <cell r="H539" t="str">
            <v>杨翁基之玛</v>
          </cell>
          <cell r="I539">
            <v>55</v>
          </cell>
          <cell r="J539" t="str">
            <v>钟海昌</v>
          </cell>
          <cell r="K539">
            <v>25</v>
          </cell>
          <cell r="L539" t="str">
            <v>张福琴</v>
          </cell>
          <cell r="M539">
            <v>52</v>
          </cell>
          <cell r="N539" t="str">
            <v>杨琴</v>
          </cell>
          <cell r="O539" t="str">
            <v/>
          </cell>
          <cell r="P539"/>
          <cell r="Q539">
            <v>57</v>
          </cell>
          <cell r="R539" t="str">
            <v>张弘</v>
          </cell>
          <cell r="S539">
            <v>55</v>
          </cell>
          <cell r="T539" t="str">
            <v>胡东缘</v>
          </cell>
          <cell r="U539" t="str">
            <v/>
          </cell>
          <cell r="V539"/>
          <cell r="W539" t="str">
            <v>历史类</v>
          </cell>
        </row>
        <row r="540">
          <cell r="B540" t="str">
            <v>G513422200708076828</v>
          </cell>
          <cell r="C540">
            <v>12</v>
          </cell>
          <cell r="D540" t="str">
            <v>历政生</v>
          </cell>
          <cell r="E540" t="str">
            <v>沈海英</v>
          </cell>
          <cell r="F540">
            <v>335</v>
          </cell>
          <cell r="G540">
            <v>91</v>
          </cell>
          <cell r="H540" t="str">
            <v>杨翁基之玛</v>
          </cell>
          <cell r="I540">
            <v>31</v>
          </cell>
          <cell r="J540" t="str">
            <v>钟海昌</v>
          </cell>
          <cell r="K540">
            <v>47</v>
          </cell>
          <cell r="L540" t="str">
            <v>张福琴</v>
          </cell>
          <cell r="M540">
            <v>50</v>
          </cell>
          <cell r="N540" t="str">
            <v>杨琴</v>
          </cell>
          <cell r="O540" t="str">
            <v/>
          </cell>
          <cell r="P540"/>
          <cell r="Q540">
            <v>61</v>
          </cell>
          <cell r="R540" t="str">
            <v>张弘</v>
          </cell>
          <cell r="S540">
            <v>55</v>
          </cell>
          <cell r="T540" t="str">
            <v>胡东缘</v>
          </cell>
          <cell r="U540" t="str">
            <v/>
          </cell>
          <cell r="V540"/>
          <cell r="W540" t="str">
            <v>历史类</v>
          </cell>
        </row>
        <row r="541">
          <cell r="B541" t="str">
            <v>G51342220040820682X</v>
          </cell>
          <cell r="C541">
            <v>12</v>
          </cell>
          <cell r="D541" t="str">
            <v>历政生</v>
          </cell>
          <cell r="E541" t="str">
            <v>格绒其初</v>
          </cell>
          <cell r="F541">
            <v>334</v>
          </cell>
          <cell r="G541">
            <v>91</v>
          </cell>
          <cell r="H541" t="str">
            <v>杨翁基之玛</v>
          </cell>
          <cell r="I541">
            <v>27</v>
          </cell>
          <cell r="J541" t="str">
            <v>钟海昌</v>
          </cell>
          <cell r="K541">
            <v>50</v>
          </cell>
          <cell r="L541" t="str">
            <v>张福琴</v>
          </cell>
          <cell r="M541">
            <v>57</v>
          </cell>
          <cell r="N541" t="str">
            <v>杨琴</v>
          </cell>
          <cell r="O541" t="str">
            <v/>
          </cell>
          <cell r="P541"/>
          <cell r="Q541">
            <v>44</v>
          </cell>
          <cell r="R541" t="str">
            <v>张弘</v>
          </cell>
          <cell r="S541">
            <v>65</v>
          </cell>
          <cell r="T541" t="str">
            <v>胡东缘</v>
          </cell>
          <cell r="U541" t="str">
            <v/>
          </cell>
          <cell r="V541"/>
          <cell r="W541" t="str">
            <v>历史类</v>
          </cell>
        </row>
        <row r="542">
          <cell r="B542" t="str">
            <v>G513422200401062923</v>
          </cell>
          <cell r="C542">
            <v>12</v>
          </cell>
          <cell r="D542" t="str">
            <v>历政生</v>
          </cell>
          <cell r="E542" t="str">
            <v>小三咪</v>
          </cell>
          <cell r="F542">
            <v>333</v>
          </cell>
          <cell r="G542">
            <v>81</v>
          </cell>
          <cell r="H542" t="str">
            <v>杨翁基之玛</v>
          </cell>
          <cell r="I542">
            <v>34</v>
          </cell>
          <cell r="J542" t="str">
            <v>钟海昌</v>
          </cell>
          <cell r="K542">
            <v>49</v>
          </cell>
          <cell r="L542" t="str">
            <v>张福琴</v>
          </cell>
          <cell r="M542">
            <v>58</v>
          </cell>
          <cell r="N542" t="str">
            <v>杨琴</v>
          </cell>
          <cell r="O542" t="str">
            <v/>
          </cell>
          <cell r="P542"/>
          <cell r="Q542">
            <v>41</v>
          </cell>
          <cell r="R542" t="str">
            <v>张弘</v>
          </cell>
          <cell r="S542">
            <v>70</v>
          </cell>
          <cell r="T542" t="str">
            <v>胡东缘</v>
          </cell>
          <cell r="U542" t="str">
            <v/>
          </cell>
          <cell r="V542"/>
          <cell r="W542" t="str">
            <v>历史类</v>
          </cell>
        </row>
        <row r="543">
          <cell r="B543" t="str">
            <v>G513422200512091524</v>
          </cell>
          <cell r="C543">
            <v>12</v>
          </cell>
          <cell r="D543" t="str">
            <v>历政生</v>
          </cell>
          <cell r="E543" t="str">
            <v>马日启</v>
          </cell>
          <cell r="F543">
            <v>330</v>
          </cell>
          <cell r="G543">
            <v>73</v>
          </cell>
          <cell r="H543" t="str">
            <v>杨翁基之玛</v>
          </cell>
          <cell r="I543">
            <v>32</v>
          </cell>
          <cell r="J543" t="str">
            <v>钟海昌</v>
          </cell>
          <cell r="K543">
            <v>52</v>
          </cell>
          <cell r="L543" t="str">
            <v>张福琴</v>
          </cell>
          <cell r="M543">
            <v>54</v>
          </cell>
          <cell r="N543" t="str">
            <v>杨琴</v>
          </cell>
          <cell r="O543" t="str">
            <v/>
          </cell>
          <cell r="P543"/>
          <cell r="Q543">
            <v>64</v>
          </cell>
          <cell r="R543" t="str">
            <v>张弘</v>
          </cell>
          <cell r="S543">
            <v>55</v>
          </cell>
          <cell r="T543" t="str">
            <v>胡东缘</v>
          </cell>
          <cell r="U543" t="str">
            <v/>
          </cell>
          <cell r="V543"/>
          <cell r="W543" t="str">
            <v>历史类</v>
          </cell>
        </row>
        <row r="544">
          <cell r="B544" t="str">
            <v>G513422200507050920</v>
          </cell>
          <cell r="C544">
            <v>12</v>
          </cell>
          <cell r="D544" t="str">
            <v>历政生</v>
          </cell>
          <cell r="E544" t="str">
            <v>罗月花</v>
          </cell>
          <cell r="F544">
            <v>327.5</v>
          </cell>
          <cell r="G544">
            <v>66</v>
          </cell>
          <cell r="H544" t="str">
            <v>杨翁基之玛</v>
          </cell>
          <cell r="I544">
            <v>26</v>
          </cell>
          <cell r="J544" t="str">
            <v>钟海昌</v>
          </cell>
          <cell r="K544">
            <v>65.5</v>
          </cell>
          <cell r="L544" t="str">
            <v>张福琴</v>
          </cell>
          <cell r="M544">
            <v>64</v>
          </cell>
          <cell r="N544" t="str">
            <v>杨琴</v>
          </cell>
          <cell r="O544" t="str">
            <v/>
          </cell>
          <cell r="P544"/>
          <cell r="Q544">
            <v>51</v>
          </cell>
          <cell r="R544" t="str">
            <v>张弘</v>
          </cell>
          <cell r="S544">
            <v>55</v>
          </cell>
          <cell r="T544" t="str">
            <v>胡东缘</v>
          </cell>
          <cell r="U544" t="str">
            <v/>
          </cell>
          <cell r="V544"/>
          <cell r="W544" t="str">
            <v>历史类</v>
          </cell>
        </row>
        <row r="545">
          <cell r="B545" t="str">
            <v>G513422200204142123</v>
          </cell>
          <cell r="C545">
            <v>12</v>
          </cell>
          <cell r="D545" t="str">
            <v>历政生</v>
          </cell>
          <cell r="E545" t="str">
            <v>吕巫志</v>
          </cell>
          <cell r="F545">
            <v>322.5</v>
          </cell>
          <cell r="G545">
            <v>77</v>
          </cell>
          <cell r="H545" t="str">
            <v>杨翁基之玛</v>
          </cell>
          <cell r="I545">
            <v>23</v>
          </cell>
          <cell r="J545" t="str">
            <v>钟海昌</v>
          </cell>
          <cell r="K545">
            <v>62.5</v>
          </cell>
          <cell r="L545" t="str">
            <v>张福琴</v>
          </cell>
          <cell r="M545">
            <v>54</v>
          </cell>
          <cell r="N545" t="str">
            <v>杨琴</v>
          </cell>
          <cell r="O545" t="str">
            <v/>
          </cell>
          <cell r="P545"/>
          <cell r="Q545">
            <v>38</v>
          </cell>
          <cell r="R545" t="str">
            <v>张弘</v>
          </cell>
          <cell r="S545">
            <v>68</v>
          </cell>
          <cell r="T545" t="str">
            <v>胡东缘</v>
          </cell>
          <cell r="U545" t="str">
            <v/>
          </cell>
          <cell r="V545"/>
          <cell r="W545" t="str">
            <v>历史类</v>
          </cell>
        </row>
        <row r="546">
          <cell r="B546" t="str">
            <v>G513422200607052923</v>
          </cell>
          <cell r="C546">
            <v>12</v>
          </cell>
          <cell r="D546" t="str">
            <v>历政生</v>
          </cell>
          <cell r="E546" t="str">
            <v>王琼</v>
          </cell>
          <cell r="F546">
            <v>319</v>
          </cell>
          <cell r="G546">
            <v>98</v>
          </cell>
          <cell r="H546" t="str">
            <v>杨翁基之玛</v>
          </cell>
          <cell r="I546">
            <v>21</v>
          </cell>
          <cell r="J546" t="str">
            <v>钟海昌</v>
          </cell>
          <cell r="K546">
            <v>57</v>
          </cell>
          <cell r="L546" t="str">
            <v>张福琴</v>
          </cell>
          <cell r="M546">
            <v>49</v>
          </cell>
          <cell r="N546" t="str">
            <v>杨琴</v>
          </cell>
          <cell r="O546" t="str">
            <v/>
          </cell>
          <cell r="P546"/>
          <cell r="Q546">
            <v>44</v>
          </cell>
          <cell r="R546" t="str">
            <v>张弘</v>
          </cell>
          <cell r="S546">
            <v>50</v>
          </cell>
          <cell r="T546" t="str">
            <v>胡东缘</v>
          </cell>
          <cell r="U546" t="str">
            <v/>
          </cell>
          <cell r="V546"/>
          <cell r="W546" t="str">
            <v>历史类</v>
          </cell>
        </row>
        <row r="547">
          <cell r="B547" t="str">
            <v>G513422200603084223</v>
          </cell>
          <cell r="C547">
            <v>12</v>
          </cell>
          <cell r="D547" t="str">
            <v>历政生</v>
          </cell>
          <cell r="E547" t="str">
            <v>次仁拉姆</v>
          </cell>
          <cell r="F547">
            <v>315</v>
          </cell>
          <cell r="G547">
            <v>81</v>
          </cell>
          <cell r="H547" t="str">
            <v>杨翁基之玛</v>
          </cell>
          <cell r="I547">
            <v>37</v>
          </cell>
          <cell r="J547" t="str">
            <v>钟海昌</v>
          </cell>
          <cell r="K547">
            <v>69</v>
          </cell>
          <cell r="L547" t="str">
            <v>张福琴</v>
          </cell>
          <cell r="M547">
            <v>33</v>
          </cell>
          <cell r="N547" t="str">
            <v>杨琴</v>
          </cell>
          <cell r="O547" t="str">
            <v/>
          </cell>
          <cell r="P547"/>
          <cell r="Q547">
            <v>37</v>
          </cell>
          <cell r="R547" t="str">
            <v>张弘</v>
          </cell>
          <cell r="S547">
            <v>58</v>
          </cell>
          <cell r="T547" t="str">
            <v>胡东缘</v>
          </cell>
          <cell r="U547" t="str">
            <v/>
          </cell>
          <cell r="V547"/>
          <cell r="W547" t="str">
            <v>历史类</v>
          </cell>
        </row>
        <row r="548">
          <cell r="B548" t="str">
            <v>G513422200609164427</v>
          </cell>
          <cell r="C548">
            <v>12</v>
          </cell>
          <cell r="D548" t="str">
            <v>历政生</v>
          </cell>
          <cell r="E548" t="str">
            <v>次尔启初</v>
          </cell>
          <cell r="F548">
            <v>298.5</v>
          </cell>
          <cell r="G548">
            <v>82</v>
          </cell>
          <cell r="H548" t="str">
            <v>杨翁基之玛</v>
          </cell>
          <cell r="I548">
            <v>15</v>
          </cell>
          <cell r="J548" t="str">
            <v>钟海昌</v>
          </cell>
          <cell r="K548">
            <v>51.5</v>
          </cell>
          <cell r="L548" t="str">
            <v>张福琴</v>
          </cell>
          <cell r="M548">
            <v>48</v>
          </cell>
          <cell r="N548" t="str">
            <v>杨琴</v>
          </cell>
          <cell r="O548" t="str">
            <v/>
          </cell>
          <cell r="P548"/>
          <cell r="Q548">
            <v>37</v>
          </cell>
          <cell r="R548" t="str">
            <v>张弘</v>
          </cell>
          <cell r="S548">
            <v>65</v>
          </cell>
          <cell r="T548" t="str">
            <v>胡东缘</v>
          </cell>
          <cell r="U548" t="str">
            <v/>
          </cell>
          <cell r="V548"/>
          <cell r="W548" t="str">
            <v>历史类</v>
          </cell>
        </row>
        <row r="549">
          <cell r="B549" t="str">
            <v>G513422200710102327</v>
          </cell>
          <cell r="C549">
            <v>12</v>
          </cell>
          <cell r="D549" t="str">
            <v>历政生</v>
          </cell>
          <cell r="E549" t="str">
            <v>扎西拉初</v>
          </cell>
          <cell r="F549">
            <v>296</v>
          </cell>
          <cell r="G549">
            <v>77</v>
          </cell>
          <cell r="H549" t="str">
            <v>杨翁基之玛</v>
          </cell>
          <cell r="I549">
            <v>39</v>
          </cell>
          <cell r="J549" t="str">
            <v>钟海昌</v>
          </cell>
          <cell r="K549">
            <v>46</v>
          </cell>
          <cell r="L549" t="str">
            <v>张福琴</v>
          </cell>
          <cell r="M549">
            <v>60</v>
          </cell>
          <cell r="N549" t="str">
            <v>杨琴</v>
          </cell>
          <cell r="O549" t="str">
            <v/>
          </cell>
          <cell r="P549"/>
          <cell r="Q549">
            <v>44</v>
          </cell>
          <cell r="R549" t="str">
            <v>张弘</v>
          </cell>
          <cell r="S549">
            <v>30</v>
          </cell>
          <cell r="T549" t="str">
            <v>胡东缘</v>
          </cell>
          <cell r="U549" t="str">
            <v/>
          </cell>
          <cell r="V549"/>
          <cell r="W549" t="str">
            <v>历史类</v>
          </cell>
        </row>
        <row r="550">
          <cell r="B550" t="str">
            <v>G513422200502154229</v>
          </cell>
          <cell r="C550">
            <v>12</v>
          </cell>
          <cell r="D550" t="str">
            <v>历政生</v>
          </cell>
          <cell r="E550" t="str">
            <v>央章玛</v>
          </cell>
          <cell r="F550">
            <v>250</v>
          </cell>
          <cell r="G550">
            <v>91</v>
          </cell>
          <cell r="H550" t="str">
            <v>杨翁基之玛</v>
          </cell>
          <cell r="I550">
            <v>0</v>
          </cell>
          <cell r="J550" t="str">
            <v>钟海昌</v>
          </cell>
          <cell r="K550">
            <v>96</v>
          </cell>
          <cell r="L550" t="str">
            <v>张福琴</v>
          </cell>
          <cell r="M550">
            <v>0</v>
          </cell>
          <cell r="N550" t="str">
            <v>杨琴</v>
          </cell>
          <cell r="O550" t="str">
            <v/>
          </cell>
          <cell r="P550"/>
          <cell r="Q550">
            <v>63</v>
          </cell>
          <cell r="R550" t="str">
            <v>张弘</v>
          </cell>
          <cell r="S550">
            <v>0</v>
          </cell>
          <cell r="T550" t="str">
            <v>胡东缘</v>
          </cell>
          <cell r="U550" t="str">
            <v/>
          </cell>
          <cell r="V550"/>
          <cell r="W550" t="str">
            <v>历史类</v>
          </cell>
        </row>
        <row r="551">
          <cell r="B551" t="str">
            <v>G513422200402016427</v>
          </cell>
          <cell r="C551">
            <v>13</v>
          </cell>
          <cell r="D551" t="str">
            <v>历政生</v>
          </cell>
          <cell r="E551" t="str">
            <v>次仁拥珍</v>
          </cell>
          <cell r="F551">
            <v>538.5</v>
          </cell>
          <cell r="G551">
            <v>105</v>
          </cell>
          <cell r="H551" t="str">
            <v>易涛</v>
          </cell>
          <cell r="I551">
            <v>69</v>
          </cell>
          <cell r="J551" t="str">
            <v>徐万雄</v>
          </cell>
          <cell r="K551">
            <v>106.5</v>
          </cell>
          <cell r="L551" t="str">
            <v>张翠莲</v>
          </cell>
          <cell r="M551">
            <v>84</v>
          </cell>
          <cell r="N551" t="str">
            <v>徐志兵</v>
          </cell>
          <cell r="O551" t="str">
            <v/>
          </cell>
          <cell r="P551"/>
          <cell r="Q551">
            <v>83</v>
          </cell>
          <cell r="R551" t="str">
            <v>尼玛布池</v>
          </cell>
          <cell r="S551">
            <v>91</v>
          </cell>
          <cell r="T551" t="str">
            <v>胡东缘</v>
          </cell>
          <cell r="U551" t="str">
            <v/>
          </cell>
          <cell r="V551"/>
          <cell r="W551" t="str">
            <v>历史类</v>
          </cell>
        </row>
        <row r="552">
          <cell r="B552" t="str">
            <v>G51342220090313662X</v>
          </cell>
          <cell r="C552">
            <v>13</v>
          </cell>
          <cell r="D552" t="str">
            <v>历政生</v>
          </cell>
          <cell r="E552" t="str">
            <v>李文华</v>
          </cell>
          <cell r="F552">
            <v>491</v>
          </cell>
          <cell r="G552">
            <v>99</v>
          </cell>
          <cell r="H552" t="str">
            <v>易涛</v>
          </cell>
          <cell r="I552">
            <v>73</v>
          </cell>
          <cell r="J552" t="str">
            <v>徐万雄</v>
          </cell>
          <cell r="K552">
            <v>82</v>
          </cell>
          <cell r="L552" t="str">
            <v>张翠莲</v>
          </cell>
          <cell r="M552">
            <v>67</v>
          </cell>
          <cell r="N552" t="str">
            <v>徐志兵</v>
          </cell>
          <cell r="O552" t="str">
            <v/>
          </cell>
          <cell r="P552"/>
          <cell r="Q552">
            <v>80</v>
          </cell>
          <cell r="R552" t="str">
            <v>尼玛布池</v>
          </cell>
          <cell r="S552">
            <v>90</v>
          </cell>
          <cell r="T552" t="str">
            <v>胡东缘</v>
          </cell>
          <cell r="U552" t="str">
            <v/>
          </cell>
          <cell r="V552"/>
          <cell r="W552" t="str">
            <v>历史类</v>
          </cell>
        </row>
        <row r="553">
          <cell r="B553" t="str">
            <v>G513422200602146824</v>
          </cell>
          <cell r="C553">
            <v>13</v>
          </cell>
          <cell r="D553" t="str">
            <v>历政生</v>
          </cell>
          <cell r="E553" t="str">
            <v>韩克底莫</v>
          </cell>
          <cell r="F553">
            <v>488</v>
          </cell>
          <cell r="G553">
            <v>108</v>
          </cell>
          <cell r="H553" t="str">
            <v>易涛</v>
          </cell>
          <cell r="I553">
            <v>39</v>
          </cell>
          <cell r="J553" t="str">
            <v>徐万雄</v>
          </cell>
          <cell r="K553">
            <v>114</v>
          </cell>
          <cell r="L553" t="str">
            <v>张翠莲</v>
          </cell>
          <cell r="M553">
            <v>72</v>
          </cell>
          <cell r="N553" t="str">
            <v>徐志兵</v>
          </cell>
          <cell r="O553" t="str">
            <v/>
          </cell>
          <cell r="P553"/>
          <cell r="Q553">
            <v>71</v>
          </cell>
          <cell r="R553" t="str">
            <v>尼玛布池</v>
          </cell>
          <cell r="S553">
            <v>84</v>
          </cell>
          <cell r="T553" t="str">
            <v>胡东缘</v>
          </cell>
          <cell r="U553" t="str">
            <v/>
          </cell>
          <cell r="V553"/>
          <cell r="W553" t="str">
            <v>历史类</v>
          </cell>
        </row>
        <row r="554">
          <cell r="B554" t="str">
            <v>G513422200708286622</v>
          </cell>
          <cell r="C554">
            <v>13</v>
          </cell>
          <cell r="D554" t="str">
            <v>历政生</v>
          </cell>
          <cell r="E554" t="str">
            <v>央青祝玛</v>
          </cell>
          <cell r="F554">
            <v>462.5</v>
          </cell>
          <cell r="G554">
            <v>101</v>
          </cell>
          <cell r="H554" t="str">
            <v>易涛</v>
          </cell>
          <cell r="I554">
            <v>47</v>
          </cell>
          <cell r="J554" t="str">
            <v>徐万雄</v>
          </cell>
          <cell r="K554">
            <v>60.5</v>
          </cell>
          <cell r="L554" t="str">
            <v>张翠莲</v>
          </cell>
          <cell r="M554">
            <v>79</v>
          </cell>
          <cell r="N554" t="str">
            <v>徐志兵</v>
          </cell>
          <cell r="O554" t="str">
            <v/>
          </cell>
          <cell r="P554"/>
          <cell r="Q554">
            <v>81</v>
          </cell>
          <cell r="R554" t="str">
            <v>尼玛布池</v>
          </cell>
          <cell r="S554">
            <v>94</v>
          </cell>
          <cell r="T554" t="str">
            <v>胡东缘</v>
          </cell>
          <cell r="U554" t="str">
            <v/>
          </cell>
          <cell r="V554"/>
          <cell r="W554" t="str">
            <v>历史类</v>
          </cell>
        </row>
        <row r="555">
          <cell r="B555" t="str">
            <v>G51342220021002422X</v>
          </cell>
          <cell r="C555">
            <v>13</v>
          </cell>
          <cell r="D555" t="str">
            <v>历政生</v>
          </cell>
          <cell r="E555" t="str">
            <v>祝玛央宗</v>
          </cell>
          <cell r="F555">
            <v>459</v>
          </cell>
          <cell r="G555">
            <v>95</v>
          </cell>
          <cell r="H555" t="str">
            <v>易涛</v>
          </cell>
          <cell r="I555">
            <v>41</v>
          </cell>
          <cell r="J555" t="str">
            <v>徐万雄</v>
          </cell>
          <cell r="K555">
            <v>81</v>
          </cell>
          <cell r="L555" t="str">
            <v>张翠莲</v>
          </cell>
          <cell r="M555">
            <v>72</v>
          </cell>
          <cell r="N555" t="str">
            <v>徐志兵</v>
          </cell>
          <cell r="O555" t="str">
            <v/>
          </cell>
          <cell r="P555"/>
          <cell r="Q555">
            <v>79</v>
          </cell>
          <cell r="R555" t="str">
            <v>尼玛布池</v>
          </cell>
          <cell r="S555">
            <v>91</v>
          </cell>
          <cell r="T555" t="str">
            <v>胡东缘</v>
          </cell>
          <cell r="U555" t="str">
            <v/>
          </cell>
          <cell r="V555"/>
          <cell r="W555" t="str">
            <v>历史类</v>
          </cell>
        </row>
        <row r="556">
          <cell r="B556" t="str">
            <v>G513422200608054621</v>
          </cell>
          <cell r="C556">
            <v>13</v>
          </cell>
          <cell r="D556" t="str">
            <v>历政生</v>
          </cell>
          <cell r="E556" t="str">
            <v>伍甲</v>
          </cell>
          <cell r="F556">
            <v>456</v>
          </cell>
          <cell r="G556">
            <v>88</v>
          </cell>
          <cell r="H556" t="str">
            <v>易涛</v>
          </cell>
          <cell r="I556">
            <v>55</v>
          </cell>
          <cell r="J556" t="str">
            <v>徐万雄</v>
          </cell>
          <cell r="K556">
            <v>96</v>
          </cell>
          <cell r="L556" t="str">
            <v>张翠莲</v>
          </cell>
          <cell r="M556">
            <v>66</v>
          </cell>
          <cell r="N556" t="str">
            <v>徐志兵</v>
          </cell>
          <cell r="O556" t="str">
            <v/>
          </cell>
          <cell r="P556"/>
          <cell r="Q556">
            <v>72</v>
          </cell>
          <cell r="R556" t="str">
            <v>尼玛布池</v>
          </cell>
          <cell r="S556">
            <v>79</v>
          </cell>
          <cell r="T556" t="str">
            <v>胡东缘</v>
          </cell>
          <cell r="U556" t="str">
            <v/>
          </cell>
          <cell r="V556"/>
          <cell r="W556" t="str">
            <v>历史类</v>
          </cell>
        </row>
        <row r="557">
          <cell r="B557" t="str">
            <v>G513422200607151323</v>
          </cell>
          <cell r="C557">
            <v>13</v>
          </cell>
          <cell r="D557" t="str">
            <v>历政生</v>
          </cell>
          <cell r="E557" t="str">
            <v>杨陈</v>
          </cell>
          <cell r="F557">
            <v>443</v>
          </cell>
          <cell r="G557">
            <v>91</v>
          </cell>
          <cell r="H557" t="str">
            <v>易涛</v>
          </cell>
          <cell r="I557">
            <v>53</v>
          </cell>
          <cell r="J557" t="str">
            <v>徐万雄</v>
          </cell>
          <cell r="K557">
            <v>65</v>
          </cell>
          <cell r="L557" t="str">
            <v>张翠莲</v>
          </cell>
          <cell r="M557">
            <v>70</v>
          </cell>
          <cell r="N557" t="str">
            <v>徐志兵</v>
          </cell>
          <cell r="O557" t="str">
            <v/>
          </cell>
          <cell r="P557"/>
          <cell r="Q557">
            <v>82</v>
          </cell>
          <cell r="R557" t="str">
            <v>尼玛布池</v>
          </cell>
          <cell r="S557">
            <v>82</v>
          </cell>
          <cell r="T557" t="str">
            <v>胡东缘</v>
          </cell>
          <cell r="U557" t="str">
            <v/>
          </cell>
          <cell r="V557"/>
          <cell r="W557" t="str">
            <v>历史类</v>
          </cell>
        </row>
        <row r="558">
          <cell r="B558" t="str">
            <v>G513422200611055422</v>
          </cell>
          <cell r="C558">
            <v>13</v>
          </cell>
          <cell r="D558" t="str">
            <v>历政生</v>
          </cell>
          <cell r="E558" t="str">
            <v>向世蓉</v>
          </cell>
          <cell r="F558">
            <v>429.5</v>
          </cell>
          <cell r="G558">
            <v>93</v>
          </cell>
          <cell r="H558" t="str">
            <v>易涛</v>
          </cell>
          <cell r="I558">
            <v>55</v>
          </cell>
          <cell r="J558" t="str">
            <v>徐万雄</v>
          </cell>
          <cell r="K558">
            <v>81.5</v>
          </cell>
          <cell r="L558" t="str">
            <v>张翠莲</v>
          </cell>
          <cell r="M558">
            <v>55</v>
          </cell>
          <cell r="N558" t="str">
            <v>徐志兵</v>
          </cell>
          <cell r="O558" t="str">
            <v/>
          </cell>
          <cell r="P558"/>
          <cell r="Q558">
            <v>63</v>
          </cell>
          <cell r="R558" t="str">
            <v>尼玛布池</v>
          </cell>
          <cell r="S558">
            <v>82</v>
          </cell>
          <cell r="T558" t="str">
            <v>胡东缘</v>
          </cell>
          <cell r="U558" t="str">
            <v/>
          </cell>
          <cell r="V558"/>
          <cell r="W558" t="str">
            <v>历史类</v>
          </cell>
        </row>
        <row r="559">
          <cell r="B559" t="str">
            <v>G513422200710184625</v>
          </cell>
          <cell r="C559">
            <v>13</v>
          </cell>
          <cell r="D559" t="str">
            <v>历政生</v>
          </cell>
          <cell r="E559" t="str">
            <v>罗钢</v>
          </cell>
          <cell r="F559">
            <v>429.5</v>
          </cell>
          <cell r="G559">
            <v>103</v>
          </cell>
          <cell r="H559" t="str">
            <v>易涛</v>
          </cell>
          <cell r="I559">
            <v>39</v>
          </cell>
          <cell r="J559" t="str">
            <v>徐万雄</v>
          </cell>
          <cell r="K559">
            <v>77.5</v>
          </cell>
          <cell r="L559" t="str">
            <v>张翠莲</v>
          </cell>
          <cell r="M559">
            <v>58</v>
          </cell>
          <cell r="N559" t="str">
            <v>徐志兵</v>
          </cell>
          <cell r="O559" t="str">
            <v/>
          </cell>
          <cell r="P559"/>
          <cell r="Q559">
            <v>71</v>
          </cell>
          <cell r="R559" t="str">
            <v>尼玛布池</v>
          </cell>
          <cell r="S559">
            <v>81</v>
          </cell>
          <cell r="T559" t="str">
            <v>胡东缘</v>
          </cell>
          <cell r="U559" t="str">
            <v/>
          </cell>
          <cell r="V559"/>
          <cell r="W559" t="str">
            <v>历史类</v>
          </cell>
        </row>
        <row r="560">
          <cell r="B560" t="str">
            <v>G513422200705092523</v>
          </cell>
          <cell r="C560">
            <v>13</v>
          </cell>
          <cell r="D560" t="str">
            <v>历政生</v>
          </cell>
          <cell r="E560" t="str">
            <v>杨同英</v>
          </cell>
          <cell r="F560">
            <v>425</v>
          </cell>
          <cell r="G560">
            <v>89</v>
          </cell>
          <cell r="H560" t="str">
            <v>易涛</v>
          </cell>
          <cell r="I560">
            <v>29</v>
          </cell>
          <cell r="J560" t="str">
            <v>徐万雄</v>
          </cell>
          <cell r="K560">
            <v>90</v>
          </cell>
          <cell r="L560" t="str">
            <v>张翠莲</v>
          </cell>
          <cell r="M560">
            <v>66</v>
          </cell>
          <cell r="N560" t="str">
            <v>徐志兵</v>
          </cell>
          <cell r="O560" t="str">
            <v/>
          </cell>
          <cell r="P560"/>
          <cell r="Q560">
            <v>64</v>
          </cell>
          <cell r="R560" t="str">
            <v>尼玛布池</v>
          </cell>
          <cell r="S560">
            <v>87</v>
          </cell>
          <cell r="T560" t="str">
            <v>胡东缘</v>
          </cell>
          <cell r="U560" t="str">
            <v/>
          </cell>
          <cell r="V560"/>
          <cell r="W560" t="str">
            <v>历史类</v>
          </cell>
        </row>
        <row r="561">
          <cell r="B561" t="str">
            <v>G513422200410014229</v>
          </cell>
          <cell r="C561">
            <v>13</v>
          </cell>
          <cell r="D561" t="str">
            <v>历政生</v>
          </cell>
          <cell r="E561" t="str">
            <v>边玛拉初</v>
          </cell>
          <cell r="F561">
            <v>423.5</v>
          </cell>
          <cell r="G561">
            <v>100</v>
          </cell>
          <cell r="H561" t="str">
            <v>易涛</v>
          </cell>
          <cell r="I561">
            <v>41</v>
          </cell>
          <cell r="J561" t="str">
            <v>徐万雄</v>
          </cell>
          <cell r="K561">
            <v>70.5</v>
          </cell>
          <cell r="L561" t="str">
            <v>张翠莲</v>
          </cell>
          <cell r="M561">
            <v>62</v>
          </cell>
          <cell r="N561" t="str">
            <v>徐志兵</v>
          </cell>
          <cell r="O561" t="str">
            <v/>
          </cell>
          <cell r="P561"/>
          <cell r="Q561">
            <v>65</v>
          </cell>
          <cell r="R561" t="str">
            <v>尼玛布池</v>
          </cell>
          <cell r="S561">
            <v>85</v>
          </cell>
          <cell r="T561" t="str">
            <v>胡东缘</v>
          </cell>
          <cell r="U561" t="str">
            <v/>
          </cell>
          <cell r="V561"/>
          <cell r="W561" t="str">
            <v>历史类</v>
          </cell>
        </row>
        <row r="562">
          <cell r="B562" t="str">
            <v>G513422200608044626</v>
          </cell>
          <cell r="C562">
            <v>13</v>
          </cell>
          <cell r="D562" t="str">
            <v>历政生</v>
          </cell>
          <cell r="E562" t="str">
            <v>朗基拉初</v>
          </cell>
          <cell r="F562">
            <v>423.5</v>
          </cell>
          <cell r="G562">
            <v>90</v>
          </cell>
          <cell r="H562" t="str">
            <v>易涛</v>
          </cell>
          <cell r="I562">
            <v>49</v>
          </cell>
          <cell r="J562" t="str">
            <v>徐万雄</v>
          </cell>
          <cell r="K562">
            <v>78.5</v>
          </cell>
          <cell r="L562" t="str">
            <v>张翠莲</v>
          </cell>
          <cell r="M562">
            <v>65</v>
          </cell>
          <cell r="N562" t="str">
            <v>徐志兵</v>
          </cell>
          <cell r="O562" t="str">
            <v/>
          </cell>
          <cell r="P562"/>
          <cell r="Q562">
            <v>54</v>
          </cell>
          <cell r="R562" t="str">
            <v>尼玛布池</v>
          </cell>
          <cell r="S562">
            <v>87</v>
          </cell>
          <cell r="T562" t="str">
            <v>胡东缘</v>
          </cell>
          <cell r="U562" t="str">
            <v/>
          </cell>
          <cell r="V562"/>
          <cell r="W562" t="str">
            <v>历史类</v>
          </cell>
        </row>
        <row r="563">
          <cell r="B563" t="str">
            <v>G513422200512154222</v>
          </cell>
          <cell r="C563">
            <v>13</v>
          </cell>
          <cell r="D563" t="str">
            <v>历政生</v>
          </cell>
          <cell r="E563" t="str">
            <v>让姆里</v>
          </cell>
          <cell r="F563">
            <v>407</v>
          </cell>
          <cell r="G563">
            <v>87</v>
          </cell>
          <cell r="H563" t="str">
            <v>易涛</v>
          </cell>
          <cell r="I563">
            <v>34</v>
          </cell>
          <cell r="J563" t="str">
            <v>徐万雄</v>
          </cell>
          <cell r="K563">
            <v>74</v>
          </cell>
          <cell r="L563" t="str">
            <v>张翠莲</v>
          </cell>
          <cell r="M563">
            <v>58</v>
          </cell>
          <cell r="N563" t="str">
            <v>徐志兵</v>
          </cell>
          <cell r="O563" t="str">
            <v/>
          </cell>
          <cell r="P563"/>
          <cell r="Q563">
            <v>69</v>
          </cell>
          <cell r="R563" t="str">
            <v>尼玛布池</v>
          </cell>
          <cell r="S563">
            <v>85</v>
          </cell>
          <cell r="T563" t="str">
            <v>胡东缘</v>
          </cell>
          <cell r="U563" t="str">
            <v/>
          </cell>
          <cell r="V563"/>
          <cell r="W563" t="str">
            <v>历史类</v>
          </cell>
        </row>
        <row r="564">
          <cell r="B564" t="str">
            <v>G513422200707135013</v>
          </cell>
          <cell r="C564">
            <v>13</v>
          </cell>
          <cell r="D564" t="str">
            <v>历政生</v>
          </cell>
          <cell r="E564" t="str">
            <v>甲波甲阿基</v>
          </cell>
          <cell r="F564">
            <v>402</v>
          </cell>
          <cell r="G564">
            <v>108</v>
          </cell>
          <cell r="H564" t="str">
            <v>易涛</v>
          </cell>
          <cell r="I564">
            <v>30</v>
          </cell>
          <cell r="J564" t="str">
            <v>徐万雄</v>
          </cell>
          <cell r="K564">
            <v>31</v>
          </cell>
          <cell r="L564" t="str">
            <v>张翠莲</v>
          </cell>
          <cell r="M564">
            <v>77</v>
          </cell>
          <cell r="N564" t="str">
            <v>徐志兵</v>
          </cell>
          <cell r="O564" t="str">
            <v/>
          </cell>
          <cell r="P564"/>
          <cell r="Q564">
            <v>69</v>
          </cell>
          <cell r="R564" t="str">
            <v>尼玛布池</v>
          </cell>
          <cell r="S564">
            <v>87</v>
          </cell>
          <cell r="T564" t="str">
            <v>胡东缘</v>
          </cell>
          <cell r="U564" t="str">
            <v/>
          </cell>
          <cell r="V564"/>
          <cell r="W564" t="str">
            <v>历史类</v>
          </cell>
        </row>
        <row r="565">
          <cell r="B565" t="str">
            <v>G51342220051125212X</v>
          </cell>
          <cell r="C565">
            <v>13</v>
          </cell>
          <cell r="D565" t="str">
            <v>历政生</v>
          </cell>
          <cell r="E565" t="str">
            <v>伍圆慧</v>
          </cell>
          <cell r="F565">
            <v>401.5</v>
          </cell>
          <cell r="G565">
            <v>92</v>
          </cell>
          <cell r="H565" t="str">
            <v>易涛</v>
          </cell>
          <cell r="I565">
            <v>41</v>
          </cell>
          <cell r="J565" t="str">
            <v>徐万雄</v>
          </cell>
          <cell r="K565">
            <v>79.5</v>
          </cell>
          <cell r="L565" t="str">
            <v>张翠莲</v>
          </cell>
          <cell r="M565">
            <v>51</v>
          </cell>
          <cell r="N565" t="str">
            <v>徐志兵</v>
          </cell>
          <cell r="O565" t="str">
            <v/>
          </cell>
          <cell r="P565"/>
          <cell r="Q565">
            <v>60</v>
          </cell>
          <cell r="R565" t="str">
            <v>尼玛布池</v>
          </cell>
          <cell r="S565">
            <v>78</v>
          </cell>
          <cell r="T565" t="str">
            <v>胡东缘</v>
          </cell>
          <cell r="U565" t="str">
            <v/>
          </cell>
          <cell r="V565"/>
          <cell r="W565" t="str">
            <v>历史类</v>
          </cell>
        </row>
        <row r="566">
          <cell r="B566" t="str">
            <v>G51342220070718072X</v>
          </cell>
          <cell r="C566">
            <v>13</v>
          </cell>
          <cell r="D566" t="str">
            <v>历政生</v>
          </cell>
          <cell r="E566" t="str">
            <v>杨小琼</v>
          </cell>
          <cell r="F566">
            <v>400.5</v>
          </cell>
          <cell r="G566">
            <v>93</v>
          </cell>
          <cell r="H566" t="str">
            <v>易涛</v>
          </cell>
          <cell r="I566">
            <v>31</v>
          </cell>
          <cell r="J566" t="str">
            <v>徐万雄</v>
          </cell>
          <cell r="K566">
            <v>69.5</v>
          </cell>
          <cell r="L566" t="str">
            <v>张翠莲</v>
          </cell>
          <cell r="M566">
            <v>56</v>
          </cell>
          <cell r="N566" t="str">
            <v>徐志兵</v>
          </cell>
          <cell r="O566" t="str">
            <v/>
          </cell>
          <cell r="P566"/>
          <cell r="Q566">
            <v>62</v>
          </cell>
          <cell r="R566" t="str">
            <v>尼玛布池</v>
          </cell>
          <cell r="S566">
            <v>89</v>
          </cell>
          <cell r="T566" t="str">
            <v>胡东缘</v>
          </cell>
          <cell r="U566" t="str">
            <v/>
          </cell>
          <cell r="V566"/>
          <cell r="W566" t="str">
            <v>历史类</v>
          </cell>
        </row>
        <row r="567">
          <cell r="B567" t="str">
            <v>G513422200601152325</v>
          </cell>
          <cell r="C567">
            <v>13</v>
          </cell>
          <cell r="D567" t="str">
            <v>历政生</v>
          </cell>
          <cell r="E567" t="str">
            <v>罗建英</v>
          </cell>
          <cell r="F567">
            <v>398.5</v>
          </cell>
          <cell r="G567">
            <v>99</v>
          </cell>
          <cell r="H567" t="str">
            <v>易涛</v>
          </cell>
          <cell r="I567">
            <v>29</v>
          </cell>
          <cell r="J567" t="str">
            <v>徐万雄</v>
          </cell>
          <cell r="K567">
            <v>85.5</v>
          </cell>
          <cell r="L567" t="str">
            <v>张翠莲</v>
          </cell>
          <cell r="M567">
            <v>61</v>
          </cell>
          <cell r="N567" t="str">
            <v>徐志兵</v>
          </cell>
          <cell r="O567" t="str">
            <v/>
          </cell>
          <cell r="P567"/>
          <cell r="Q567">
            <v>52</v>
          </cell>
          <cell r="R567" t="str">
            <v>尼玛布池</v>
          </cell>
          <cell r="S567">
            <v>72</v>
          </cell>
          <cell r="T567" t="str">
            <v>胡东缘</v>
          </cell>
          <cell r="U567" t="str">
            <v/>
          </cell>
          <cell r="V567"/>
          <cell r="W567" t="str">
            <v>历史类</v>
          </cell>
        </row>
        <row r="568">
          <cell r="B568" t="str">
            <v>G51342220070919501X</v>
          </cell>
          <cell r="C568">
            <v>13</v>
          </cell>
          <cell r="D568" t="str">
            <v>历政生</v>
          </cell>
          <cell r="E568" t="str">
            <v>英支若</v>
          </cell>
          <cell r="F568">
            <v>397.5</v>
          </cell>
          <cell r="G568">
            <v>100</v>
          </cell>
          <cell r="H568" t="str">
            <v>易涛</v>
          </cell>
          <cell r="I568">
            <v>37</v>
          </cell>
          <cell r="J568" t="str">
            <v>徐万雄</v>
          </cell>
          <cell r="K568">
            <v>69.5</v>
          </cell>
          <cell r="L568" t="str">
            <v>张翠莲</v>
          </cell>
          <cell r="M568">
            <v>74</v>
          </cell>
          <cell r="N568" t="str">
            <v>徐志兵</v>
          </cell>
          <cell r="O568" t="str">
            <v/>
          </cell>
          <cell r="P568"/>
          <cell r="Q568">
            <v>49</v>
          </cell>
          <cell r="R568" t="str">
            <v>尼玛布池</v>
          </cell>
          <cell r="S568">
            <v>68</v>
          </cell>
          <cell r="T568" t="str">
            <v>胡东缘</v>
          </cell>
          <cell r="U568" t="str">
            <v/>
          </cell>
          <cell r="V568"/>
          <cell r="W568" t="str">
            <v>历史类</v>
          </cell>
        </row>
        <row r="569">
          <cell r="B569" t="str">
            <v>G513422200402042529</v>
          </cell>
          <cell r="C569">
            <v>13</v>
          </cell>
          <cell r="D569" t="str">
            <v>历政生</v>
          </cell>
          <cell r="E569" t="str">
            <v>罗京</v>
          </cell>
          <cell r="F569">
            <v>397</v>
          </cell>
          <cell r="G569">
            <v>92</v>
          </cell>
          <cell r="H569" t="str">
            <v>易涛</v>
          </cell>
          <cell r="I569">
            <v>33</v>
          </cell>
          <cell r="J569" t="str">
            <v>徐万雄</v>
          </cell>
          <cell r="K569">
            <v>54</v>
          </cell>
          <cell r="L569" t="str">
            <v>张翠莲</v>
          </cell>
          <cell r="M569">
            <v>67</v>
          </cell>
          <cell r="N569" t="str">
            <v>徐志兵</v>
          </cell>
          <cell r="O569" t="str">
            <v/>
          </cell>
          <cell r="P569"/>
          <cell r="Q569">
            <v>69</v>
          </cell>
          <cell r="R569" t="str">
            <v>尼玛布池</v>
          </cell>
          <cell r="S569">
            <v>82</v>
          </cell>
          <cell r="T569" t="str">
            <v>胡东缘</v>
          </cell>
          <cell r="U569" t="str">
            <v/>
          </cell>
          <cell r="V569"/>
          <cell r="W569" t="str">
            <v>历史类</v>
          </cell>
        </row>
        <row r="570">
          <cell r="B570" t="str">
            <v>G513422200507284823</v>
          </cell>
          <cell r="C570">
            <v>13</v>
          </cell>
          <cell r="D570" t="str">
            <v>历政生</v>
          </cell>
          <cell r="E570" t="str">
            <v>夸娜</v>
          </cell>
          <cell r="F570">
            <v>392</v>
          </cell>
          <cell r="G570">
            <v>91</v>
          </cell>
          <cell r="H570" t="str">
            <v>易涛</v>
          </cell>
          <cell r="I570">
            <v>38</v>
          </cell>
          <cell r="J570" t="str">
            <v>徐万雄</v>
          </cell>
          <cell r="K570">
            <v>58</v>
          </cell>
          <cell r="L570" t="str">
            <v>张翠莲</v>
          </cell>
          <cell r="M570">
            <v>62</v>
          </cell>
          <cell r="N570" t="str">
            <v>徐志兵</v>
          </cell>
          <cell r="O570" t="str">
            <v/>
          </cell>
          <cell r="P570"/>
          <cell r="Q570">
            <v>65</v>
          </cell>
          <cell r="R570" t="str">
            <v>尼玛布池</v>
          </cell>
          <cell r="S570">
            <v>78</v>
          </cell>
          <cell r="T570" t="str">
            <v>胡东缘</v>
          </cell>
          <cell r="U570" t="str">
            <v/>
          </cell>
          <cell r="V570"/>
          <cell r="W570" t="str">
            <v>历史类</v>
          </cell>
        </row>
        <row r="571">
          <cell r="B571" t="str">
            <v>G513422200607212720</v>
          </cell>
          <cell r="C571">
            <v>13</v>
          </cell>
          <cell r="D571" t="str">
            <v>历政生</v>
          </cell>
          <cell r="E571" t="str">
            <v>杨海芬</v>
          </cell>
          <cell r="F571">
            <v>388.5</v>
          </cell>
          <cell r="G571">
            <v>81</v>
          </cell>
          <cell r="H571" t="str">
            <v>易涛</v>
          </cell>
          <cell r="I571">
            <v>48</v>
          </cell>
          <cell r="J571" t="str">
            <v>徐万雄</v>
          </cell>
          <cell r="K571">
            <v>69.5</v>
          </cell>
          <cell r="L571" t="str">
            <v>张翠莲</v>
          </cell>
          <cell r="M571">
            <v>60</v>
          </cell>
          <cell r="N571" t="str">
            <v>徐志兵</v>
          </cell>
          <cell r="O571" t="str">
            <v/>
          </cell>
          <cell r="P571"/>
          <cell r="Q571">
            <v>51</v>
          </cell>
          <cell r="R571" t="str">
            <v>尼玛布池</v>
          </cell>
          <cell r="S571">
            <v>79</v>
          </cell>
          <cell r="T571" t="str">
            <v>胡东缘</v>
          </cell>
          <cell r="U571" t="str">
            <v/>
          </cell>
          <cell r="V571"/>
          <cell r="W571" t="str">
            <v>历史类</v>
          </cell>
        </row>
        <row r="572">
          <cell r="B572" t="str">
            <v>G513422200506151527</v>
          </cell>
          <cell r="C572">
            <v>13</v>
          </cell>
          <cell r="D572" t="str">
            <v>历政生</v>
          </cell>
          <cell r="E572" t="str">
            <v>刘小英</v>
          </cell>
          <cell r="F572">
            <v>388</v>
          </cell>
          <cell r="G572">
            <v>92</v>
          </cell>
          <cell r="H572" t="str">
            <v>易涛</v>
          </cell>
          <cell r="I572">
            <v>26</v>
          </cell>
          <cell r="J572" t="str">
            <v>徐万雄</v>
          </cell>
          <cell r="K572">
            <v>76</v>
          </cell>
          <cell r="L572" t="str">
            <v>张翠莲</v>
          </cell>
          <cell r="M572">
            <v>70</v>
          </cell>
          <cell r="N572" t="str">
            <v>徐志兵</v>
          </cell>
          <cell r="O572" t="str">
            <v/>
          </cell>
          <cell r="P572"/>
          <cell r="Q572">
            <v>42</v>
          </cell>
          <cell r="R572" t="str">
            <v>尼玛布池</v>
          </cell>
          <cell r="S572">
            <v>82</v>
          </cell>
          <cell r="T572" t="str">
            <v>胡东缘</v>
          </cell>
          <cell r="U572" t="str">
            <v/>
          </cell>
          <cell r="V572"/>
          <cell r="W572" t="str">
            <v>历史类</v>
          </cell>
        </row>
        <row r="573">
          <cell r="B573" t="str">
            <v>G513422200503092525</v>
          </cell>
          <cell r="C573">
            <v>13</v>
          </cell>
          <cell r="D573" t="str">
            <v>历政生</v>
          </cell>
          <cell r="E573" t="str">
            <v>苏小霞</v>
          </cell>
          <cell r="F573">
            <v>388</v>
          </cell>
          <cell r="G573">
            <v>86</v>
          </cell>
          <cell r="H573" t="str">
            <v>易涛</v>
          </cell>
          <cell r="I573">
            <v>33</v>
          </cell>
          <cell r="J573" t="str">
            <v>徐万雄</v>
          </cell>
          <cell r="K573">
            <v>61</v>
          </cell>
          <cell r="L573" t="str">
            <v>张翠莲</v>
          </cell>
          <cell r="M573">
            <v>61</v>
          </cell>
          <cell r="N573" t="str">
            <v>徐志兵</v>
          </cell>
          <cell r="O573" t="str">
            <v/>
          </cell>
          <cell r="P573"/>
          <cell r="Q573">
            <v>72</v>
          </cell>
          <cell r="R573" t="str">
            <v>尼玛布池</v>
          </cell>
          <cell r="S573">
            <v>75</v>
          </cell>
          <cell r="T573" t="str">
            <v>胡东缘</v>
          </cell>
          <cell r="U573" t="str">
            <v/>
          </cell>
          <cell r="V573"/>
          <cell r="W573" t="str">
            <v>历史类</v>
          </cell>
        </row>
        <row r="574">
          <cell r="B574" t="str">
            <v>G513422200103082766</v>
          </cell>
          <cell r="C574">
            <v>13</v>
          </cell>
          <cell r="D574" t="str">
            <v>历政生</v>
          </cell>
          <cell r="E574" t="str">
            <v>马阿明</v>
          </cell>
          <cell r="F574">
            <v>382.5</v>
          </cell>
          <cell r="G574">
            <v>92</v>
          </cell>
          <cell r="H574" t="str">
            <v>易涛</v>
          </cell>
          <cell r="I574">
            <v>45</v>
          </cell>
          <cell r="J574" t="str">
            <v>徐万雄</v>
          </cell>
          <cell r="K574">
            <v>61.5</v>
          </cell>
          <cell r="L574" t="str">
            <v>张翠莲</v>
          </cell>
          <cell r="M574">
            <v>58</v>
          </cell>
          <cell r="N574" t="str">
            <v>徐志兵</v>
          </cell>
          <cell r="O574" t="str">
            <v/>
          </cell>
          <cell r="P574"/>
          <cell r="Q574">
            <v>54</v>
          </cell>
          <cell r="R574" t="str">
            <v>尼玛布池</v>
          </cell>
          <cell r="S574">
            <v>72</v>
          </cell>
          <cell r="T574" t="str">
            <v>胡东缘</v>
          </cell>
          <cell r="U574" t="str">
            <v/>
          </cell>
          <cell r="V574"/>
          <cell r="W574" t="str">
            <v>历史类</v>
          </cell>
        </row>
        <row r="575">
          <cell r="B575" t="str">
            <v>G513422200809172317</v>
          </cell>
          <cell r="C575">
            <v>13</v>
          </cell>
          <cell r="D575" t="str">
            <v>历政生</v>
          </cell>
          <cell r="E575" t="str">
            <v>宋灵</v>
          </cell>
          <cell r="F575">
            <v>382</v>
          </cell>
          <cell r="G575">
            <v>99</v>
          </cell>
          <cell r="H575" t="str">
            <v>易涛</v>
          </cell>
          <cell r="I575">
            <v>48</v>
          </cell>
          <cell r="J575" t="str">
            <v>徐万雄</v>
          </cell>
          <cell r="K575">
            <v>41</v>
          </cell>
          <cell r="L575" t="str">
            <v>张翠莲</v>
          </cell>
          <cell r="M575">
            <v>57</v>
          </cell>
          <cell r="N575" t="str">
            <v>徐志兵</v>
          </cell>
          <cell r="O575" t="str">
            <v/>
          </cell>
          <cell r="P575"/>
          <cell r="Q575">
            <v>55</v>
          </cell>
          <cell r="R575" t="str">
            <v>尼玛布池</v>
          </cell>
          <cell r="S575">
            <v>82</v>
          </cell>
          <cell r="T575" t="str">
            <v>胡东缘</v>
          </cell>
          <cell r="U575" t="str">
            <v/>
          </cell>
          <cell r="V575"/>
          <cell r="W575" t="str">
            <v>历史类</v>
          </cell>
        </row>
        <row r="576">
          <cell r="B576" t="str">
            <v>G513422200512122925</v>
          </cell>
          <cell r="C576">
            <v>13</v>
          </cell>
          <cell r="D576" t="str">
            <v>历政生</v>
          </cell>
          <cell r="E576" t="str">
            <v>沈顺美</v>
          </cell>
          <cell r="F576">
            <v>379.5</v>
          </cell>
          <cell r="G576">
            <v>78</v>
          </cell>
          <cell r="H576" t="str">
            <v>易涛</v>
          </cell>
          <cell r="I576">
            <v>29</v>
          </cell>
          <cell r="J576" t="str">
            <v>徐万雄</v>
          </cell>
          <cell r="K576">
            <v>78.5</v>
          </cell>
          <cell r="L576" t="str">
            <v>张翠莲</v>
          </cell>
          <cell r="M576">
            <v>64</v>
          </cell>
          <cell r="N576" t="str">
            <v>徐志兵</v>
          </cell>
          <cell r="O576" t="str">
            <v/>
          </cell>
          <cell r="P576"/>
          <cell r="Q576">
            <v>56</v>
          </cell>
          <cell r="R576" t="str">
            <v>尼玛布池</v>
          </cell>
          <cell r="S576">
            <v>74</v>
          </cell>
          <cell r="T576" t="str">
            <v>胡东缘</v>
          </cell>
          <cell r="U576" t="str">
            <v/>
          </cell>
          <cell r="V576"/>
          <cell r="W576" t="str">
            <v>历史类</v>
          </cell>
        </row>
        <row r="577">
          <cell r="B577" t="str">
            <v>G513422200508087020</v>
          </cell>
          <cell r="C577">
            <v>13</v>
          </cell>
          <cell r="D577" t="str">
            <v>历政生</v>
          </cell>
          <cell r="E577" t="str">
            <v>炯秋祝木</v>
          </cell>
          <cell r="F577">
            <v>379</v>
          </cell>
          <cell r="G577">
            <v>95</v>
          </cell>
          <cell r="H577" t="str">
            <v>易涛</v>
          </cell>
          <cell r="I577">
            <v>42</v>
          </cell>
          <cell r="J577" t="str">
            <v>徐万雄</v>
          </cell>
          <cell r="K577">
            <v>50</v>
          </cell>
          <cell r="L577" t="str">
            <v>张翠莲</v>
          </cell>
          <cell r="M577">
            <v>59</v>
          </cell>
          <cell r="N577" t="str">
            <v>徐志兵</v>
          </cell>
          <cell r="O577" t="str">
            <v/>
          </cell>
          <cell r="P577"/>
          <cell r="Q577">
            <v>55</v>
          </cell>
          <cell r="R577" t="str">
            <v>尼玛布池</v>
          </cell>
          <cell r="S577">
            <v>78</v>
          </cell>
          <cell r="T577" t="str">
            <v>胡东缘</v>
          </cell>
          <cell r="U577" t="str">
            <v/>
          </cell>
          <cell r="V577"/>
          <cell r="W577" t="str">
            <v>历史类</v>
          </cell>
        </row>
        <row r="578">
          <cell r="B578" t="str">
            <v>G513422200209085041</v>
          </cell>
          <cell r="C578">
            <v>13</v>
          </cell>
          <cell r="D578" t="str">
            <v>历政生</v>
          </cell>
          <cell r="E578" t="str">
            <v>祝玛拉姆</v>
          </cell>
          <cell r="F578">
            <v>377.5</v>
          </cell>
          <cell r="G578">
            <v>87</v>
          </cell>
          <cell r="H578" t="str">
            <v>易涛</v>
          </cell>
          <cell r="I578">
            <v>23</v>
          </cell>
          <cell r="J578" t="str">
            <v>徐万雄</v>
          </cell>
          <cell r="K578">
            <v>77.5</v>
          </cell>
          <cell r="L578" t="str">
            <v>张翠莲</v>
          </cell>
          <cell r="M578">
            <v>58</v>
          </cell>
          <cell r="N578" t="str">
            <v>徐志兵</v>
          </cell>
          <cell r="O578" t="str">
            <v/>
          </cell>
          <cell r="P578"/>
          <cell r="Q578">
            <v>51</v>
          </cell>
          <cell r="R578" t="str">
            <v>尼玛布池</v>
          </cell>
          <cell r="S578">
            <v>81</v>
          </cell>
          <cell r="T578" t="str">
            <v>胡东缘</v>
          </cell>
          <cell r="U578" t="str">
            <v/>
          </cell>
          <cell r="V578"/>
          <cell r="W578" t="str">
            <v>历史类</v>
          </cell>
        </row>
        <row r="579">
          <cell r="B579" t="str">
            <v>G513422200810181720</v>
          </cell>
          <cell r="C579">
            <v>13</v>
          </cell>
          <cell r="D579" t="str">
            <v>历政生</v>
          </cell>
          <cell r="E579" t="str">
            <v>何俊</v>
          </cell>
          <cell r="F579">
            <v>374</v>
          </cell>
          <cell r="G579">
            <v>83</v>
          </cell>
          <cell r="H579" t="str">
            <v>易涛</v>
          </cell>
          <cell r="I579">
            <v>51</v>
          </cell>
          <cell r="J579" t="str">
            <v>徐万雄</v>
          </cell>
          <cell r="K579">
            <v>48</v>
          </cell>
          <cell r="L579" t="str">
            <v>张翠莲</v>
          </cell>
          <cell r="M579">
            <v>62</v>
          </cell>
          <cell r="N579" t="str">
            <v>徐志兵</v>
          </cell>
          <cell r="O579" t="str">
            <v/>
          </cell>
          <cell r="P579"/>
          <cell r="Q579">
            <v>60</v>
          </cell>
          <cell r="R579" t="str">
            <v>尼玛布池</v>
          </cell>
          <cell r="S579">
            <v>70</v>
          </cell>
          <cell r="T579" t="str">
            <v>胡东缘</v>
          </cell>
          <cell r="U579" t="str">
            <v/>
          </cell>
          <cell r="V579"/>
          <cell r="W579" t="str">
            <v>历史类</v>
          </cell>
        </row>
        <row r="580">
          <cell r="B580" t="str">
            <v>G513422200604052717</v>
          </cell>
          <cell r="C580">
            <v>13</v>
          </cell>
          <cell r="D580" t="str">
            <v>历政生</v>
          </cell>
          <cell r="E580" t="str">
            <v>杨双桥</v>
          </cell>
          <cell r="F580">
            <v>366.5</v>
          </cell>
          <cell r="G580">
            <v>90</v>
          </cell>
          <cell r="H580" t="str">
            <v>易涛</v>
          </cell>
          <cell r="I580">
            <v>40</v>
          </cell>
          <cell r="J580" t="str">
            <v>徐万雄</v>
          </cell>
          <cell r="K580">
            <v>51.5</v>
          </cell>
          <cell r="L580" t="str">
            <v>张翠莲</v>
          </cell>
          <cell r="M580">
            <v>59</v>
          </cell>
          <cell r="N580" t="str">
            <v>徐志兵</v>
          </cell>
          <cell r="O580" t="str">
            <v/>
          </cell>
          <cell r="P580"/>
          <cell r="Q580">
            <v>63</v>
          </cell>
          <cell r="R580" t="str">
            <v>尼玛布池</v>
          </cell>
          <cell r="S580">
            <v>63</v>
          </cell>
          <cell r="T580" t="str">
            <v>胡东缘</v>
          </cell>
          <cell r="U580" t="str">
            <v/>
          </cell>
          <cell r="V580"/>
          <cell r="W580" t="str">
            <v>历史类</v>
          </cell>
        </row>
        <row r="581">
          <cell r="B581" t="str">
            <v>G513422200608076222</v>
          </cell>
          <cell r="C581">
            <v>13</v>
          </cell>
          <cell r="D581" t="str">
            <v>历政生</v>
          </cell>
          <cell r="E581" t="str">
            <v>马小月</v>
          </cell>
          <cell r="F581">
            <v>362.5</v>
          </cell>
          <cell r="G581">
            <v>88</v>
          </cell>
          <cell r="H581" t="str">
            <v>易涛</v>
          </cell>
          <cell r="I581">
            <v>26</v>
          </cell>
          <cell r="J581" t="str">
            <v>徐万雄</v>
          </cell>
          <cell r="K581">
            <v>72.5</v>
          </cell>
          <cell r="L581" t="str">
            <v>张翠莲</v>
          </cell>
          <cell r="M581">
            <v>66</v>
          </cell>
          <cell r="N581" t="str">
            <v>徐志兵</v>
          </cell>
          <cell r="O581" t="str">
            <v/>
          </cell>
          <cell r="P581"/>
          <cell r="Q581">
            <v>45</v>
          </cell>
          <cell r="R581" t="str">
            <v>尼玛布池</v>
          </cell>
          <cell r="S581">
            <v>65</v>
          </cell>
          <cell r="T581" t="str">
            <v>胡东缘</v>
          </cell>
          <cell r="U581" t="str">
            <v/>
          </cell>
          <cell r="V581"/>
          <cell r="W581" t="str">
            <v>历史类</v>
          </cell>
        </row>
        <row r="582">
          <cell r="B582" t="str">
            <v>G513422200705044628</v>
          </cell>
          <cell r="C582">
            <v>13</v>
          </cell>
          <cell r="D582" t="str">
            <v>历政生</v>
          </cell>
          <cell r="E582" t="str">
            <v>邱长依莫</v>
          </cell>
          <cell r="F582">
            <v>362.5</v>
          </cell>
          <cell r="G582">
            <v>93</v>
          </cell>
          <cell r="H582" t="str">
            <v>易涛</v>
          </cell>
          <cell r="I582">
            <v>24</v>
          </cell>
          <cell r="J582" t="str">
            <v>徐万雄</v>
          </cell>
          <cell r="K582">
            <v>66.5</v>
          </cell>
          <cell r="L582" t="str">
            <v>张翠莲</v>
          </cell>
          <cell r="M582">
            <v>55</v>
          </cell>
          <cell r="N582" t="str">
            <v>徐志兵</v>
          </cell>
          <cell r="O582" t="str">
            <v/>
          </cell>
          <cell r="P582"/>
          <cell r="Q582">
            <v>57</v>
          </cell>
          <cell r="R582" t="str">
            <v>尼玛布池</v>
          </cell>
          <cell r="S582">
            <v>67</v>
          </cell>
          <cell r="T582" t="str">
            <v>胡东缘</v>
          </cell>
          <cell r="U582" t="str">
            <v/>
          </cell>
          <cell r="V582"/>
          <cell r="W582" t="str">
            <v>历史类</v>
          </cell>
        </row>
        <row r="583">
          <cell r="B583" t="str">
            <v>G513422200705212329</v>
          </cell>
          <cell r="C583">
            <v>13</v>
          </cell>
          <cell r="D583" t="str">
            <v>历政生</v>
          </cell>
          <cell r="E583" t="str">
            <v>祝玛拉姆</v>
          </cell>
          <cell r="F583">
            <v>362</v>
          </cell>
          <cell r="G583">
            <v>96</v>
          </cell>
          <cell r="H583" t="str">
            <v>易涛</v>
          </cell>
          <cell r="I583">
            <v>37</v>
          </cell>
          <cell r="J583" t="str">
            <v>徐万雄</v>
          </cell>
          <cell r="K583">
            <v>61</v>
          </cell>
          <cell r="L583" t="str">
            <v>张翠莲</v>
          </cell>
          <cell r="M583">
            <v>60</v>
          </cell>
          <cell r="N583" t="str">
            <v>徐志兵</v>
          </cell>
          <cell r="O583" t="str">
            <v/>
          </cell>
          <cell r="P583"/>
          <cell r="Q583">
            <v>47</v>
          </cell>
          <cell r="R583" t="str">
            <v>尼玛布池</v>
          </cell>
          <cell r="S583">
            <v>61</v>
          </cell>
          <cell r="T583" t="str">
            <v>胡东缘</v>
          </cell>
          <cell r="U583" t="str">
            <v/>
          </cell>
          <cell r="V583"/>
          <cell r="W583" t="str">
            <v>历史类</v>
          </cell>
        </row>
        <row r="584">
          <cell r="B584" t="str">
            <v>G513422200602061927</v>
          </cell>
          <cell r="C584">
            <v>13</v>
          </cell>
          <cell r="D584" t="str">
            <v>历政生</v>
          </cell>
          <cell r="E584" t="str">
            <v>沈阿珍</v>
          </cell>
          <cell r="F584">
            <v>360</v>
          </cell>
          <cell r="G584">
            <v>69</v>
          </cell>
          <cell r="H584" t="str">
            <v>易涛</v>
          </cell>
          <cell r="I584">
            <v>21</v>
          </cell>
          <cell r="J584" t="str">
            <v>徐万雄</v>
          </cell>
          <cell r="K584">
            <v>79</v>
          </cell>
          <cell r="L584" t="str">
            <v>张翠莲</v>
          </cell>
          <cell r="M584">
            <v>57</v>
          </cell>
          <cell r="N584" t="str">
            <v>徐志兵</v>
          </cell>
          <cell r="O584" t="str">
            <v/>
          </cell>
          <cell r="P584"/>
          <cell r="Q584">
            <v>56</v>
          </cell>
          <cell r="R584" t="str">
            <v>尼玛布池</v>
          </cell>
          <cell r="S584">
            <v>78</v>
          </cell>
          <cell r="T584" t="str">
            <v>胡东缘</v>
          </cell>
          <cell r="U584" t="str">
            <v/>
          </cell>
          <cell r="V584"/>
          <cell r="W584" t="str">
            <v>历史类</v>
          </cell>
        </row>
        <row r="585">
          <cell r="B585" t="str">
            <v>G513422200707206029</v>
          </cell>
          <cell r="C585">
            <v>13</v>
          </cell>
          <cell r="D585" t="str">
            <v>历政生</v>
          </cell>
          <cell r="E585" t="str">
            <v>鲁让曲珍</v>
          </cell>
          <cell r="F585">
            <v>357.5</v>
          </cell>
          <cell r="G585">
            <v>78</v>
          </cell>
          <cell r="H585" t="str">
            <v>易涛</v>
          </cell>
          <cell r="I585">
            <v>37</v>
          </cell>
          <cell r="J585" t="str">
            <v>徐万雄</v>
          </cell>
          <cell r="K585">
            <v>50.5</v>
          </cell>
          <cell r="L585" t="str">
            <v>张翠莲</v>
          </cell>
          <cell r="M585">
            <v>49</v>
          </cell>
          <cell r="N585" t="str">
            <v>徐志兵</v>
          </cell>
          <cell r="O585" t="str">
            <v/>
          </cell>
          <cell r="P585"/>
          <cell r="Q585">
            <v>68</v>
          </cell>
          <cell r="R585" t="str">
            <v>尼玛布池</v>
          </cell>
          <cell r="S585">
            <v>75</v>
          </cell>
          <cell r="T585" t="str">
            <v>胡东缘</v>
          </cell>
          <cell r="U585" t="str">
            <v/>
          </cell>
          <cell r="V585"/>
          <cell r="W585" t="str">
            <v>历史类</v>
          </cell>
        </row>
        <row r="586">
          <cell r="B586" t="str">
            <v>G513422200601031523</v>
          </cell>
          <cell r="C586">
            <v>13</v>
          </cell>
          <cell r="D586" t="str">
            <v>历政生</v>
          </cell>
          <cell r="E586" t="str">
            <v>王雪梅</v>
          </cell>
          <cell r="F586">
            <v>352.5</v>
          </cell>
          <cell r="G586">
            <v>95</v>
          </cell>
          <cell r="H586" t="str">
            <v>易涛</v>
          </cell>
          <cell r="I586">
            <v>26</v>
          </cell>
          <cell r="J586" t="str">
            <v>徐万雄</v>
          </cell>
          <cell r="K586">
            <v>69.5</v>
          </cell>
          <cell r="L586" t="str">
            <v>张翠莲</v>
          </cell>
          <cell r="M586">
            <v>62</v>
          </cell>
          <cell r="N586" t="str">
            <v>徐志兵</v>
          </cell>
          <cell r="O586" t="str">
            <v/>
          </cell>
          <cell r="P586"/>
          <cell r="Q586">
            <v>35</v>
          </cell>
          <cell r="R586" t="str">
            <v>尼玛布池</v>
          </cell>
          <cell r="S586">
            <v>65</v>
          </cell>
          <cell r="T586" t="str">
            <v>胡东缘</v>
          </cell>
          <cell r="U586" t="str">
            <v/>
          </cell>
          <cell r="V586"/>
          <cell r="W586" t="str">
            <v>历史类</v>
          </cell>
        </row>
        <row r="587">
          <cell r="B587" t="str">
            <v>G513422200511116021</v>
          </cell>
          <cell r="C587">
            <v>13</v>
          </cell>
          <cell r="D587" t="str">
            <v>历政生</v>
          </cell>
          <cell r="E587" t="str">
            <v>格让祝玛</v>
          </cell>
          <cell r="F587">
            <v>352</v>
          </cell>
          <cell r="G587">
            <v>89</v>
          </cell>
          <cell r="H587" t="str">
            <v>易涛</v>
          </cell>
          <cell r="I587">
            <v>28</v>
          </cell>
          <cell r="J587" t="str">
            <v>徐万雄</v>
          </cell>
          <cell r="K587">
            <v>64</v>
          </cell>
          <cell r="L587" t="str">
            <v>张翠莲</v>
          </cell>
          <cell r="M587">
            <v>59</v>
          </cell>
          <cell r="N587" t="str">
            <v>徐志兵</v>
          </cell>
          <cell r="O587" t="str">
            <v/>
          </cell>
          <cell r="P587"/>
          <cell r="Q587">
            <v>40</v>
          </cell>
          <cell r="R587" t="str">
            <v>尼玛布池</v>
          </cell>
          <cell r="S587">
            <v>72</v>
          </cell>
          <cell r="T587" t="str">
            <v>胡东缘</v>
          </cell>
          <cell r="U587" t="str">
            <v/>
          </cell>
          <cell r="V587"/>
          <cell r="W587" t="str">
            <v>历史类</v>
          </cell>
        </row>
        <row r="588">
          <cell r="B588" t="str">
            <v>G513422200506051323</v>
          </cell>
          <cell r="C588">
            <v>13</v>
          </cell>
          <cell r="D588" t="str">
            <v>历政生</v>
          </cell>
          <cell r="E588" t="str">
            <v>王阿呷</v>
          </cell>
          <cell r="F588">
            <v>346.5</v>
          </cell>
          <cell r="G588">
            <v>90</v>
          </cell>
          <cell r="H588" t="str">
            <v>易涛</v>
          </cell>
          <cell r="I588">
            <v>39</v>
          </cell>
          <cell r="J588" t="str">
            <v>徐万雄</v>
          </cell>
          <cell r="K588">
            <v>57.5</v>
          </cell>
          <cell r="L588" t="str">
            <v>张翠莲</v>
          </cell>
          <cell r="M588">
            <v>57</v>
          </cell>
          <cell r="N588" t="str">
            <v>徐志兵</v>
          </cell>
          <cell r="O588" t="str">
            <v/>
          </cell>
          <cell r="P588"/>
          <cell r="Q588">
            <v>48</v>
          </cell>
          <cell r="R588" t="str">
            <v>尼玛布池</v>
          </cell>
          <cell r="S588">
            <v>55</v>
          </cell>
          <cell r="T588" t="str">
            <v>胡东缘</v>
          </cell>
          <cell r="U588" t="str">
            <v/>
          </cell>
          <cell r="V588"/>
          <cell r="W588" t="str">
            <v>历史类</v>
          </cell>
        </row>
        <row r="589">
          <cell r="B589" t="str">
            <v>G513422200710166021</v>
          </cell>
          <cell r="C589">
            <v>13</v>
          </cell>
          <cell r="D589" t="str">
            <v>历政生</v>
          </cell>
          <cell r="E589" t="str">
            <v>撒达拉初</v>
          </cell>
          <cell r="F589">
            <v>331.5</v>
          </cell>
          <cell r="G589">
            <v>87</v>
          </cell>
          <cell r="H589" t="str">
            <v>易涛</v>
          </cell>
          <cell r="I589">
            <v>37</v>
          </cell>
          <cell r="J589" t="str">
            <v>徐万雄</v>
          </cell>
          <cell r="K589">
            <v>70.5</v>
          </cell>
          <cell r="L589" t="str">
            <v>张翠莲</v>
          </cell>
          <cell r="M589">
            <v>52</v>
          </cell>
          <cell r="N589" t="str">
            <v>徐志兵</v>
          </cell>
          <cell r="O589" t="str">
            <v/>
          </cell>
          <cell r="P589"/>
          <cell r="Q589">
            <v>44</v>
          </cell>
          <cell r="R589" t="str">
            <v>尼玛布池</v>
          </cell>
          <cell r="S589">
            <v>41</v>
          </cell>
          <cell r="T589" t="str">
            <v>胡东缘</v>
          </cell>
          <cell r="U589" t="str">
            <v/>
          </cell>
          <cell r="V589"/>
          <cell r="W589" t="str">
            <v>历史类</v>
          </cell>
        </row>
        <row r="590">
          <cell r="B590" t="str">
            <v>G513422200003134426</v>
          </cell>
          <cell r="C590">
            <v>13</v>
          </cell>
          <cell r="D590" t="str">
            <v>历政生</v>
          </cell>
          <cell r="E590" t="str">
            <v>刘志英</v>
          </cell>
          <cell r="F590">
            <v>326</v>
          </cell>
          <cell r="G590">
            <v>78</v>
          </cell>
          <cell r="H590" t="str">
            <v>易涛</v>
          </cell>
          <cell r="I590">
            <v>35</v>
          </cell>
          <cell r="J590" t="str">
            <v>徐万雄</v>
          </cell>
          <cell r="K590">
            <v>54</v>
          </cell>
          <cell r="L590" t="str">
            <v>张翠莲</v>
          </cell>
          <cell r="M590">
            <v>64</v>
          </cell>
          <cell r="N590" t="str">
            <v>徐志兵</v>
          </cell>
          <cell r="O590" t="str">
            <v/>
          </cell>
          <cell r="P590"/>
          <cell r="Q590">
            <v>55</v>
          </cell>
          <cell r="R590" t="str">
            <v>尼玛布池</v>
          </cell>
          <cell r="S590">
            <v>40</v>
          </cell>
          <cell r="T590" t="str">
            <v>胡东缘</v>
          </cell>
          <cell r="U590" t="str">
            <v/>
          </cell>
          <cell r="V590"/>
          <cell r="W590" t="str">
            <v>历史类</v>
          </cell>
        </row>
        <row r="591">
          <cell r="B591" t="str">
            <v>G513422200706025824</v>
          </cell>
          <cell r="C591">
            <v>13</v>
          </cell>
          <cell r="D591" t="str">
            <v>历政生</v>
          </cell>
          <cell r="E591" t="str">
            <v>央青拉姆</v>
          </cell>
          <cell r="F591">
            <v>323.5</v>
          </cell>
          <cell r="G591">
            <v>77</v>
          </cell>
          <cell r="H591" t="str">
            <v>易涛</v>
          </cell>
          <cell r="I591">
            <v>31</v>
          </cell>
          <cell r="J591" t="str">
            <v>徐万雄</v>
          </cell>
          <cell r="K591">
            <v>48.5</v>
          </cell>
          <cell r="L591" t="str">
            <v>张翠莲</v>
          </cell>
          <cell r="M591">
            <v>60</v>
          </cell>
          <cell r="N591" t="str">
            <v>徐志兵</v>
          </cell>
          <cell r="O591" t="str">
            <v/>
          </cell>
          <cell r="P591"/>
          <cell r="Q591">
            <v>51</v>
          </cell>
          <cell r="R591" t="str">
            <v>尼玛布池</v>
          </cell>
          <cell r="S591">
            <v>56</v>
          </cell>
          <cell r="T591" t="str">
            <v>胡东缘</v>
          </cell>
          <cell r="U591" t="str">
            <v/>
          </cell>
          <cell r="V591"/>
          <cell r="W591" t="str">
            <v>历史类</v>
          </cell>
        </row>
        <row r="592">
          <cell r="B592" t="str">
            <v>G513422200606204817</v>
          </cell>
          <cell r="C592">
            <v>14</v>
          </cell>
          <cell r="D592" t="str">
            <v>历政地</v>
          </cell>
          <cell r="E592" t="str">
            <v>撒朗偏初</v>
          </cell>
          <cell r="F592">
            <v>441</v>
          </cell>
          <cell r="G592">
            <v>86</v>
          </cell>
          <cell r="H592" t="str">
            <v>格绒燚西</v>
          </cell>
          <cell r="I592">
            <v>72</v>
          </cell>
          <cell r="J592" t="str">
            <v>马俊</v>
          </cell>
          <cell r="K592">
            <v>68</v>
          </cell>
          <cell r="L592" t="str">
            <v>李永会</v>
          </cell>
          <cell r="M592">
            <v>64</v>
          </cell>
          <cell r="N592" t="str">
            <v>徐志兵</v>
          </cell>
          <cell r="O592" t="str">
            <v/>
          </cell>
          <cell r="P592"/>
          <cell r="Q592" t="str">
            <v/>
          </cell>
          <cell r="R592"/>
          <cell r="S592">
            <v>68</v>
          </cell>
          <cell r="T592" t="str">
            <v>纪春权</v>
          </cell>
          <cell r="U592">
            <v>83</v>
          </cell>
          <cell r="V592" t="str">
            <v>米晓妹</v>
          </cell>
          <cell r="W592" t="str">
            <v>历史类</v>
          </cell>
        </row>
        <row r="593">
          <cell r="B593" t="str">
            <v>G513422200803124816</v>
          </cell>
          <cell r="C593">
            <v>14</v>
          </cell>
          <cell r="D593" t="str">
            <v>历政地</v>
          </cell>
          <cell r="E593" t="str">
            <v>鲁茸次尔</v>
          </cell>
          <cell r="F593">
            <v>416</v>
          </cell>
          <cell r="G593">
            <v>88</v>
          </cell>
          <cell r="H593" t="str">
            <v>格绒燚西</v>
          </cell>
          <cell r="I593">
            <v>51</v>
          </cell>
          <cell r="J593" t="str">
            <v>马俊</v>
          </cell>
          <cell r="K593">
            <v>55</v>
          </cell>
          <cell r="L593" t="str">
            <v>李永会</v>
          </cell>
          <cell r="M593">
            <v>66</v>
          </cell>
          <cell r="N593" t="str">
            <v>徐志兵</v>
          </cell>
          <cell r="O593" t="str">
            <v/>
          </cell>
          <cell r="P593"/>
          <cell r="Q593" t="str">
            <v/>
          </cell>
          <cell r="R593"/>
          <cell r="S593">
            <v>67</v>
          </cell>
          <cell r="T593" t="str">
            <v>纪春权</v>
          </cell>
          <cell r="U593">
            <v>89</v>
          </cell>
          <cell r="V593" t="str">
            <v>米晓妹</v>
          </cell>
          <cell r="W593" t="str">
            <v>历史类</v>
          </cell>
        </row>
        <row r="594">
          <cell r="B594" t="str">
            <v>G513422200309101328</v>
          </cell>
          <cell r="C594">
            <v>14</v>
          </cell>
          <cell r="D594" t="str">
            <v>历政地</v>
          </cell>
          <cell r="E594" t="str">
            <v>李友哈莫</v>
          </cell>
          <cell r="F594">
            <v>391</v>
          </cell>
          <cell r="G594">
            <v>95</v>
          </cell>
          <cell r="H594" t="str">
            <v>格绒燚西</v>
          </cell>
          <cell r="I594">
            <v>39</v>
          </cell>
          <cell r="J594" t="str">
            <v>马俊</v>
          </cell>
          <cell r="K594">
            <v>71</v>
          </cell>
          <cell r="L594" t="str">
            <v>李永会</v>
          </cell>
          <cell r="M594">
            <v>58</v>
          </cell>
          <cell r="N594" t="str">
            <v>徐志兵</v>
          </cell>
          <cell r="O594" t="str">
            <v/>
          </cell>
          <cell r="P594"/>
          <cell r="Q594" t="str">
            <v/>
          </cell>
          <cell r="R594"/>
          <cell r="S594">
            <v>67</v>
          </cell>
          <cell r="T594" t="str">
            <v>纪春权</v>
          </cell>
          <cell r="U594">
            <v>61</v>
          </cell>
          <cell r="V594" t="str">
            <v>米晓妹</v>
          </cell>
          <cell r="W594" t="str">
            <v>历史类</v>
          </cell>
        </row>
        <row r="595">
          <cell r="B595" t="str">
            <v>G51342220061012254X</v>
          </cell>
          <cell r="C595">
            <v>14</v>
          </cell>
          <cell r="D595" t="str">
            <v>历政地</v>
          </cell>
          <cell r="E595" t="str">
            <v>马小阳</v>
          </cell>
          <cell r="F595">
            <v>388</v>
          </cell>
          <cell r="G595">
            <v>84</v>
          </cell>
          <cell r="H595" t="str">
            <v>格绒燚西</v>
          </cell>
          <cell r="I595">
            <v>36</v>
          </cell>
          <cell r="J595" t="str">
            <v>马俊</v>
          </cell>
          <cell r="K595">
            <v>69</v>
          </cell>
          <cell r="L595" t="str">
            <v>李永会</v>
          </cell>
          <cell r="M595">
            <v>74</v>
          </cell>
          <cell r="N595" t="str">
            <v>徐志兵</v>
          </cell>
          <cell r="O595" t="str">
            <v/>
          </cell>
          <cell r="P595"/>
          <cell r="Q595" t="str">
            <v/>
          </cell>
          <cell r="R595"/>
          <cell r="S595">
            <v>58</v>
          </cell>
          <cell r="T595" t="str">
            <v>纪春权</v>
          </cell>
          <cell r="U595">
            <v>67</v>
          </cell>
          <cell r="V595" t="str">
            <v>米晓妹</v>
          </cell>
          <cell r="W595" t="str">
            <v>历史类</v>
          </cell>
        </row>
        <row r="596">
          <cell r="B596" t="str">
            <v>G51342220061001002X</v>
          </cell>
          <cell r="C596">
            <v>14</v>
          </cell>
          <cell r="D596" t="str">
            <v>历政地</v>
          </cell>
          <cell r="E596" t="str">
            <v>祝玛拉姆</v>
          </cell>
          <cell r="F596">
            <v>388</v>
          </cell>
          <cell r="G596">
            <v>79</v>
          </cell>
          <cell r="H596" t="str">
            <v>格绒燚西</v>
          </cell>
          <cell r="I596">
            <v>46</v>
          </cell>
          <cell r="J596" t="str">
            <v>马俊</v>
          </cell>
          <cell r="K596">
            <v>67</v>
          </cell>
          <cell r="L596" t="str">
            <v>李永会</v>
          </cell>
          <cell r="M596">
            <v>69</v>
          </cell>
          <cell r="N596" t="str">
            <v>徐志兵</v>
          </cell>
          <cell r="O596" t="str">
            <v/>
          </cell>
          <cell r="P596"/>
          <cell r="Q596" t="str">
            <v/>
          </cell>
          <cell r="R596"/>
          <cell r="S596">
            <v>65</v>
          </cell>
          <cell r="T596" t="str">
            <v>纪春权</v>
          </cell>
          <cell r="U596">
            <v>62</v>
          </cell>
          <cell r="V596" t="str">
            <v>米晓妹</v>
          </cell>
          <cell r="W596" t="str">
            <v>历史类</v>
          </cell>
        </row>
        <row r="597">
          <cell r="B597" t="str">
            <v>G513422200609092320</v>
          </cell>
          <cell r="C597">
            <v>14</v>
          </cell>
          <cell r="D597" t="str">
            <v>历政地</v>
          </cell>
          <cell r="E597" t="str">
            <v>杨央千</v>
          </cell>
          <cell r="F597">
            <v>387</v>
          </cell>
          <cell r="G597">
            <v>99</v>
          </cell>
          <cell r="H597" t="str">
            <v>格绒燚西</v>
          </cell>
          <cell r="I597">
            <v>29</v>
          </cell>
          <cell r="J597" t="str">
            <v>马俊</v>
          </cell>
          <cell r="K597">
            <v>71</v>
          </cell>
          <cell r="L597" t="str">
            <v>李永会</v>
          </cell>
          <cell r="M597">
            <v>66</v>
          </cell>
          <cell r="N597" t="str">
            <v>徐志兵</v>
          </cell>
          <cell r="O597" t="str">
            <v/>
          </cell>
          <cell r="P597"/>
          <cell r="Q597" t="str">
            <v/>
          </cell>
          <cell r="R597"/>
          <cell r="S597">
            <v>60</v>
          </cell>
          <cell r="T597" t="str">
            <v>纪春权</v>
          </cell>
          <cell r="U597">
            <v>62</v>
          </cell>
          <cell r="V597" t="str">
            <v>米晓妹</v>
          </cell>
          <cell r="W597" t="str">
            <v>历史类</v>
          </cell>
        </row>
        <row r="598">
          <cell r="B598" t="str">
            <v>G513422200609290327</v>
          </cell>
          <cell r="C598">
            <v>14</v>
          </cell>
          <cell r="D598" t="str">
            <v>历政地</v>
          </cell>
          <cell r="E598" t="str">
            <v>翁金祝玛</v>
          </cell>
          <cell r="F598">
            <v>385.5</v>
          </cell>
          <cell r="G598">
            <v>83</v>
          </cell>
          <cell r="H598" t="str">
            <v>格绒燚西</v>
          </cell>
          <cell r="I598">
            <v>46</v>
          </cell>
          <cell r="J598" t="str">
            <v>马俊</v>
          </cell>
          <cell r="K598">
            <v>67.5</v>
          </cell>
          <cell r="L598" t="str">
            <v>李永会</v>
          </cell>
          <cell r="M598">
            <v>64</v>
          </cell>
          <cell r="N598" t="str">
            <v>徐志兵</v>
          </cell>
          <cell r="O598" t="str">
            <v/>
          </cell>
          <cell r="P598"/>
          <cell r="Q598" t="str">
            <v/>
          </cell>
          <cell r="R598"/>
          <cell r="S598">
            <v>55</v>
          </cell>
          <cell r="T598" t="str">
            <v>纪春权</v>
          </cell>
          <cell r="U598">
            <v>70</v>
          </cell>
          <cell r="V598" t="str">
            <v>米晓妹</v>
          </cell>
          <cell r="W598" t="str">
            <v>历史类</v>
          </cell>
        </row>
        <row r="599">
          <cell r="B599" t="str">
            <v>G513422200705052919</v>
          </cell>
          <cell r="C599">
            <v>14</v>
          </cell>
          <cell r="D599" t="str">
            <v>历政地</v>
          </cell>
          <cell r="E599" t="str">
            <v>马福康</v>
          </cell>
          <cell r="F599">
            <v>383</v>
          </cell>
          <cell r="G599">
            <v>106</v>
          </cell>
          <cell r="H599" t="str">
            <v>格绒燚西</v>
          </cell>
          <cell r="I599">
            <v>31</v>
          </cell>
          <cell r="J599" t="str">
            <v>马俊</v>
          </cell>
          <cell r="K599">
            <v>67</v>
          </cell>
          <cell r="L599" t="str">
            <v>李永会</v>
          </cell>
          <cell r="M599">
            <v>64</v>
          </cell>
          <cell r="N599" t="str">
            <v>徐志兵</v>
          </cell>
          <cell r="O599" t="str">
            <v/>
          </cell>
          <cell r="P599"/>
          <cell r="Q599" t="str">
            <v/>
          </cell>
          <cell r="R599"/>
          <cell r="S599">
            <v>63</v>
          </cell>
          <cell r="T599" t="str">
            <v>纪春权</v>
          </cell>
          <cell r="U599">
            <v>52</v>
          </cell>
          <cell r="V599" t="str">
            <v>米晓妹</v>
          </cell>
          <cell r="W599" t="str">
            <v>历史类</v>
          </cell>
        </row>
        <row r="600">
          <cell r="B600" t="str">
            <v>G513422200706110025</v>
          </cell>
          <cell r="C600">
            <v>14</v>
          </cell>
          <cell r="D600" t="str">
            <v>历政地</v>
          </cell>
          <cell r="E600" t="str">
            <v>兰菊</v>
          </cell>
          <cell r="F600">
            <v>379.5</v>
          </cell>
          <cell r="G600">
            <v>88</v>
          </cell>
          <cell r="H600" t="str">
            <v>格绒燚西</v>
          </cell>
          <cell r="I600">
            <v>32</v>
          </cell>
          <cell r="J600" t="str">
            <v>马俊</v>
          </cell>
          <cell r="K600">
            <v>52.5</v>
          </cell>
          <cell r="L600" t="str">
            <v>李永会</v>
          </cell>
          <cell r="M600">
            <v>64</v>
          </cell>
          <cell r="N600" t="str">
            <v>徐志兵</v>
          </cell>
          <cell r="O600" t="str">
            <v/>
          </cell>
          <cell r="P600"/>
          <cell r="Q600" t="str">
            <v/>
          </cell>
          <cell r="R600"/>
          <cell r="S600">
            <v>78</v>
          </cell>
          <cell r="T600" t="str">
            <v>纪春权</v>
          </cell>
          <cell r="U600">
            <v>65</v>
          </cell>
          <cell r="V600" t="str">
            <v>米晓妹</v>
          </cell>
          <cell r="W600" t="str">
            <v>历史类</v>
          </cell>
        </row>
        <row r="601">
          <cell r="B601" t="str">
            <v>G513422200609186212</v>
          </cell>
          <cell r="C601">
            <v>14</v>
          </cell>
          <cell r="D601" t="str">
            <v>历政地</v>
          </cell>
          <cell r="E601" t="str">
            <v>王文祥</v>
          </cell>
          <cell r="F601">
            <v>375.5</v>
          </cell>
          <cell r="G601">
            <v>92</v>
          </cell>
          <cell r="H601" t="str">
            <v>格绒燚西</v>
          </cell>
          <cell r="I601">
            <v>56</v>
          </cell>
          <cell r="J601" t="str">
            <v>马俊</v>
          </cell>
          <cell r="K601">
            <v>41.5</v>
          </cell>
          <cell r="L601" t="str">
            <v>李永会</v>
          </cell>
          <cell r="M601">
            <v>50</v>
          </cell>
          <cell r="N601" t="str">
            <v>徐志兵</v>
          </cell>
          <cell r="O601" t="str">
            <v/>
          </cell>
          <cell r="P601"/>
          <cell r="Q601" t="str">
            <v/>
          </cell>
          <cell r="R601"/>
          <cell r="S601">
            <v>63</v>
          </cell>
          <cell r="T601" t="str">
            <v>纪春权</v>
          </cell>
          <cell r="U601">
            <v>73</v>
          </cell>
          <cell r="V601" t="str">
            <v>米晓妹</v>
          </cell>
          <cell r="W601" t="str">
            <v>历史类</v>
          </cell>
        </row>
        <row r="602">
          <cell r="B602" t="str">
            <v>G513422200609111114</v>
          </cell>
          <cell r="C602">
            <v>14</v>
          </cell>
          <cell r="D602" t="str">
            <v>历政地</v>
          </cell>
          <cell r="E602" t="str">
            <v>金东阳</v>
          </cell>
          <cell r="F602">
            <v>374</v>
          </cell>
          <cell r="G602">
            <v>99</v>
          </cell>
          <cell r="H602" t="str">
            <v>格绒燚西</v>
          </cell>
          <cell r="I602">
            <v>47</v>
          </cell>
          <cell r="J602" t="str">
            <v>马俊</v>
          </cell>
          <cell r="K602">
            <v>64</v>
          </cell>
          <cell r="L602" t="str">
            <v>李永会</v>
          </cell>
          <cell r="M602">
            <v>58</v>
          </cell>
          <cell r="N602" t="str">
            <v>徐志兵</v>
          </cell>
          <cell r="O602" t="str">
            <v/>
          </cell>
          <cell r="P602"/>
          <cell r="Q602" t="str">
            <v/>
          </cell>
          <cell r="R602"/>
          <cell r="S602">
            <v>35</v>
          </cell>
          <cell r="T602" t="str">
            <v>纪春权</v>
          </cell>
          <cell r="U602">
            <v>71</v>
          </cell>
          <cell r="V602" t="str">
            <v>米晓妹</v>
          </cell>
          <cell r="W602" t="str">
            <v>历史类</v>
          </cell>
        </row>
        <row r="603">
          <cell r="B603" t="str">
            <v>G513422200609100319</v>
          </cell>
          <cell r="C603">
            <v>14</v>
          </cell>
          <cell r="D603" t="str">
            <v>历政地</v>
          </cell>
          <cell r="E603" t="str">
            <v>毛小平</v>
          </cell>
          <cell r="F603">
            <v>374</v>
          </cell>
          <cell r="G603">
            <v>94</v>
          </cell>
          <cell r="H603" t="str">
            <v>格绒燚西</v>
          </cell>
          <cell r="I603">
            <v>57</v>
          </cell>
          <cell r="J603" t="str">
            <v>马俊</v>
          </cell>
          <cell r="K603">
            <v>0</v>
          </cell>
          <cell r="L603" t="str">
            <v>李永会</v>
          </cell>
          <cell r="M603">
            <v>61</v>
          </cell>
          <cell r="N603" t="str">
            <v>徐志兵</v>
          </cell>
          <cell r="O603" t="str">
            <v/>
          </cell>
          <cell r="P603"/>
          <cell r="Q603" t="str">
            <v/>
          </cell>
          <cell r="R603"/>
          <cell r="S603">
            <v>77</v>
          </cell>
          <cell r="T603" t="str">
            <v>纪春权</v>
          </cell>
          <cell r="U603">
            <v>85</v>
          </cell>
          <cell r="V603" t="str">
            <v>米晓妹</v>
          </cell>
          <cell r="W603" t="str">
            <v>历史类</v>
          </cell>
        </row>
        <row r="604">
          <cell r="B604" t="str">
            <v>G513422200703082911</v>
          </cell>
          <cell r="C604">
            <v>14</v>
          </cell>
          <cell r="D604" t="str">
            <v>历政地</v>
          </cell>
          <cell r="E604" t="str">
            <v>严东华</v>
          </cell>
          <cell r="F604">
            <v>371.5</v>
          </cell>
          <cell r="G604">
            <v>91</v>
          </cell>
          <cell r="H604" t="str">
            <v>格绒燚西</v>
          </cell>
          <cell r="I604">
            <v>46</v>
          </cell>
          <cell r="J604" t="str">
            <v>马俊</v>
          </cell>
          <cell r="K604">
            <v>48.5</v>
          </cell>
          <cell r="L604" t="str">
            <v>李永会</v>
          </cell>
          <cell r="M604">
            <v>61</v>
          </cell>
          <cell r="N604" t="str">
            <v>徐志兵</v>
          </cell>
          <cell r="O604" t="str">
            <v/>
          </cell>
          <cell r="P604"/>
          <cell r="Q604" t="str">
            <v/>
          </cell>
          <cell r="R604"/>
          <cell r="S604">
            <v>63</v>
          </cell>
          <cell r="T604" t="str">
            <v>纪春权</v>
          </cell>
          <cell r="U604">
            <v>62</v>
          </cell>
          <cell r="V604" t="str">
            <v>米晓妹</v>
          </cell>
          <cell r="W604" t="str">
            <v>历史类</v>
          </cell>
        </row>
        <row r="605">
          <cell r="B605" t="str">
            <v>G513422200601042716</v>
          </cell>
          <cell r="C605">
            <v>14</v>
          </cell>
          <cell r="D605" t="str">
            <v>历政地</v>
          </cell>
          <cell r="E605" t="str">
            <v>马小松</v>
          </cell>
          <cell r="F605">
            <v>368.5</v>
          </cell>
          <cell r="G605">
            <v>99</v>
          </cell>
          <cell r="H605" t="str">
            <v>格绒燚西</v>
          </cell>
          <cell r="I605">
            <v>23</v>
          </cell>
          <cell r="J605" t="str">
            <v>马俊</v>
          </cell>
          <cell r="K605">
            <v>82.5</v>
          </cell>
          <cell r="L605" t="str">
            <v>李永会</v>
          </cell>
          <cell r="M605">
            <v>63</v>
          </cell>
          <cell r="N605" t="str">
            <v>徐志兵</v>
          </cell>
          <cell r="O605" t="str">
            <v/>
          </cell>
          <cell r="P605"/>
          <cell r="Q605" t="str">
            <v/>
          </cell>
          <cell r="R605"/>
          <cell r="S605">
            <v>61</v>
          </cell>
          <cell r="T605" t="str">
            <v>纪春权</v>
          </cell>
          <cell r="U605">
            <v>40</v>
          </cell>
          <cell r="V605" t="str">
            <v>米晓妹</v>
          </cell>
          <cell r="W605" t="str">
            <v>历史类</v>
          </cell>
        </row>
        <row r="606">
          <cell r="B606" t="str">
            <v>G513422200607040025</v>
          </cell>
          <cell r="C606">
            <v>14</v>
          </cell>
          <cell r="D606" t="str">
            <v>历政地</v>
          </cell>
          <cell r="E606" t="str">
            <v>勒尔菁菁</v>
          </cell>
          <cell r="F606">
            <v>368.5</v>
          </cell>
          <cell r="G606">
            <v>90</v>
          </cell>
          <cell r="H606" t="str">
            <v>格绒燚西</v>
          </cell>
          <cell r="I606">
            <v>38</v>
          </cell>
          <cell r="J606" t="str">
            <v>马俊</v>
          </cell>
          <cell r="K606">
            <v>52.5</v>
          </cell>
          <cell r="L606" t="str">
            <v>李永会</v>
          </cell>
          <cell r="M606">
            <v>59</v>
          </cell>
          <cell r="N606" t="str">
            <v>徐志兵</v>
          </cell>
          <cell r="O606" t="str">
            <v/>
          </cell>
          <cell r="P606"/>
          <cell r="Q606" t="str">
            <v/>
          </cell>
          <cell r="R606"/>
          <cell r="S606">
            <v>67</v>
          </cell>
          <cell r="T606" t="str">
            <v>纪春权</v>
          </cell>
          <cell r="U606">
            <v>62</v>
          </cell>
          <cell r="V606" t="str">
            <v>米晓妹</v>
          </cell>
          <cell r="W606" t="str">
            <v>历史类</v>
          </cell>
        </row>
        <row r="607">
          <cell r="B607" t="str">
            <v>G513422200608210727</v>
          </cell>
          <cell r="C607">
            <v>14</v>
          </cell>
          <cell r="D607" t="str">
            <v>历政地</v>
          </cell>
          <cell r="E607" t="str">
            <v>唐安琪</v>
          </cell>
          <cell r="F607">
            <v>366</v>
          </cell>
          <cell r="G607">
            <v>92</v>
          </cell>
          <cell r="H607" t="str">
            <v>格绒燚西</v>
          </cell>
          <cell r="I607">
            <v>34</v>
          </cell>
          <cell r="J607" t="str">
            <v>马俊</v>
          </cell>
          <cell r="K607">
            <v>54</v>
          </cell>
          <cell r="L607" t="str">
            <v>李永会</v>
          </cell>
          <cell r="M607">
            <v>71</v>
          </cell>
          <cell r="N607" t="str">
            <v>徐志兵</v>
          </cell>
          <cell r="O607" t="str">
            <v/>
          </cell>
          <cell r="P607"/>
          <cell r="Q607" t="str">
            <v/>
          </cell>
          <cell r="R607"/>
          <cell r="S607">
            <v>56</v>
          </cell>
          <cell r="T607" t="str">
            <v>纪春权</v>
          </cell>
          <cell r="U607">
            <v>59</v>
          </cell>
          <cell r="V607" t="str">
            <v>米晓妹</v>
          </cell>
          <cell r="W607" t="str">
            <v>历史类</v>
          </cell>
        </row>
        <row r="608">
          <cell r="B608" t="str">
            <v>G513422200510190019</v>
          </cell>
          <cell r="C608">
            <v>14</v>
          </cell>
          <cell r="D608" t="str">
            <v>历政地</v>
          </cell>
          <cell r="E608" t="str">
            <v>马兵</v>
          </cell>
          <cell r="F608">
            <v>365.5</v>
          </cell>
          <cell r="G608">
            <v>85</v>
          </cell>
          <cell r="H608" t="str">
            <v>格绒燚西</v>
          </cell>
          <cell r="I608">
            <v>46</v>
          </cell>
          <cell r="J608" t="str">
            <v>马俊</v>
          </cell>
          <cell r="K608">
            <v>61.5</v>
          </cell>
          <cell r="L608" t="str">
            <v>李永会</v>
          </cell>
          <cell r="M608">
            <v>57</v>
          </cell>
          <cell r="N608" t="str">
            <v>徐志兵</v>
          </cell>
          <cell r="O608" t="str">
            <v/>
          </cell>
          <cell r="P608"/>
          <cell r="Q608" t="str">
            <v/>
          </cell>
          <cell r="R608"/>
          <cell r="S608">
            <v>58</v>
          </cell>
          <cell r="T608" t="str">
            <v>纪春权</v>
          </cell>
          <cell r="U608">
            <v>58</v>
          </cell>
          <cell r="V608" t="str">
            <v>米晓妹</v>
          </cell>
          <cell r="W608" t="str">
            <v>历史类</v>
          </cell>
        </row>
        <row r="609">
          <cell r="B609" t="str">
            <v>G513422200711032316</v>
          </cell>
          <cell r="C609">
            <v>14</v>
          </cell>
          <cell r="D609" t="str">
            <v>历政地</v>
          </cell>
          <cell r="E609" t="str">
            <v>杨陆斤</v>
          </cell>
          <cell r="F609">
            <v>359.5</v>
          </cell>
          <cell r="G609">
            <v>82</v>
          </cell>
          <cell r="H609" t="str">
            <v>格绒燚西</v>
          </cell>
          <cell r="I609">
            <v>42</v>
          </cell>
          <cell r="J609" t="str">
            <v>马俊</v>
          </cell>
          <cell r="K609">
            <v>19.5</v>
          </cell>
          <cell r="L609" t="str">
            <v>李永会</v>
          </cell>
          <cell r="M609">
            <v>76</v>
          </cell>
          <cell r="N609" t="str">
            <v>徐志兵</v>
          </cell>
          <cell r="O609" t="str">
            <v/>
          </cell>
          <cell r="P609"/>
          <cell r="Q609" t="str">
            <v/>
          </cell>
          <cell r="R609"/>
          <cell r="S609">
            <v>65</v>
          </cell>
          <cell r="T609" t="str">
            <v>纪春权</v>
          </cell>
          <cell r="U609">
            <v>75</v>
          </cell>
          <cell r="V609" t="str">
            <v>米晓妹</v>
          </cell>
          <cell r="W609" t="str">
            <v>历史类</v>
          </cell>
        </row>
        <row r="610">
          <cell r="B610" t="str">
            <v>G513422200608052714</v>
          </cell>
          <cell r="C610">
            <v>14</v>
          </cell>
          <cell r="D610" t="str">
            <v>历政地</v>
          </cell>
          <cell r="E610" t="str">
            <v>王兵</v>
          </cell>
          <cell r="F610">
            <v>357</v>
          </cell>
          <cell r="G610">
            <v>89</v>
          </cell>
          <cell r="H610" t="str">
            <v>格绒燚西</v>
          </cell>
          <cell r="I610">
            <v>44</v>
          </cell>
          <cell r="J610" t="str">
            <v>马俊</v>
          </cell>
          <cell r="K610">
            <v>73</v>
          </cell>
          <cell r="L610" t="str">
            <v>李永会</v>
          </cell>
          <cell r="M610">
            <v>50</v>
          </cell>
          <cell r="N610" t="str">
            <v>徐志兵</v>
          </cell>
          <cell r="O610" t="str">
            <v/>
          </cell>
          <cell r="P610"/>
          <cell r="Q610" t="str">
            <v/>
          </cell>
          <cell r="R610"/>
          <cell r="S610">
            <v>48</v>
          </cell>
          <cell r="T610" t="str">
            <v>纪春权</v>
          </cell>
          <cell r="U610">
            <v>53</v>
          </cell>
          <cell r="V610" t="str">
            <v>米晓妹</v>
          </cell>
          <cell r="W610" t="str">
            <v>历史类</v>
          </cell>
        </row>
        <row r="611">
          <cell r="B611" t="str">
            <v>G51342220061125152X</v>
          </cell>
          <cell r="C611">
            <v>14</v>
          </cell>
          <cell r="D611" t="str">
            <v>历政地</v>
          </cell>
          <cell r="E611" t="str">
            <v>李梦玉</v>
          </cell>
          <cell r="F611">
            <v>354.5</v>
          </cell>
          <cell r="G611">
            <v>78</v>
          </cell>
          <cell r="H611" t="str">
            <v>格绒燚西</v>
          </cell>
          <cell r="I611">
            <v>31</v>
          </cell>
          <cell r="J611" t="str">
            <v>马俊</v>
          </cell>
          <cell r="K611">
            <v>62.5</v>
          </cell>
          <cell r="L611" t="str">
            <v>李永会</v>
          </cell>
          <cell r="M611">
            <v>75</v>
          </cell>
          <cell r="N611" t="str">
            <v>徐志兵</v>
          </cell>
          <cell r="O611" t="str">
            <v/>
          </cell>
          <cell r="P611"/>
          <cell r="Q611" t="str">
            <v/>
          </cell>
          <cell r="R611"/>
          <cell r="S611">
            <v>50</v>
          </cell>
          <cell r="T611" t="str">
            <v>纪春权</v>
          </cell>
          <cell r="U611">
            <v>58</v>
          </cell>
          <cell r="V611" t="str">
            <v>米晓妹</v>
          </cell>
          <cell r="W611" t="str">
            <v>历史类</v>
          </cell>
        </row>
        <row r="612">
          <cell r="B612" t="str">
            <v>G513422200401135029</v>
          </cell>
          <cell r="C612">
            <v>14</v>
          </cell>
          <cell r="D612" t="str">
            <v>历政地</v>
          </cell>
          <cell r="E612" t="str">
            <v>木年措</v>
          </cell>
          <cell r="F612">
            <v>354.5</v>
          </cell>
          <cell r="G612">
            <v>78</v>
          </cell>
          <cell r="H612" t="str">
            <v>格绒燚西</v>
          </cell>
          <cell r="I612">
            <v>31</v>
          </cell>
          <cell r="J612" t="str">
            <v>马俊</v>
          </cell>
          <cell r="K612">
            <v>43.5</v>
          </cell>
          <cell r="L612" t="str">
            <v>李永会</v>
          </cell>
          <cell r="M612">
            <v>62</v>
          </cell>
          <cell r="N612" t="str">
            <v>徐志兵</v>
          </cell>
          <cell r="O612" t="str">
            <v/>
          </cell>
          <cell r="P612"/>
          <cell r="Q612" t="str">
            <v/>
          </cell>
          <cell r="R612"/>
          <cell r="S612">
            <v>65</v>
          </cell>
          <cell r="T612" t="str">
            <v>纪春权</v>
          </cell>
          <cell r="U612">
            <v>75</v>
          </cell>
          <cell r="V612" t="str">
            <v>米晓妹</v>
          </cell>
          <cell r="W612" t="str">
            <v>历史类</v>
          </cell>
        </row>
        <row r="613">
          <cell r="B613" t="str">
            <v>G51342220051012461X</v>
          </cell>
          <cell r="C613">
            <v>14</v>
          </cell>
          <cell r="D613" t="str">
            <v>历政地</v>
          </cell>
          <cell r="E613" t="str">
            <v>扎西次尔</v>
          </cell>
          <cell r="F613">
            <v>354</v>
          </cell>
          <cell r="G613">
            <v>86</v>
          </cell>
          <cell r="H613" t="str">
            <v>格绒燚西</v>
          </cell>
          <cell r="I613">
            <v>23</v>
          </cell>
          <cell r="J613" t="str">
            <v>马俊</v>
          </cell>
          <cell r="K613">
            <v>59</v>
          </cell>
          <cell r="L613" t="str">
            <v>李永会</v>
          </cell>
          <cell r="M613">
            <v>58</v>
          </cell>
          <cell r="N613" t="str">
            <v>徐志兵</v>
          </cell>
          <cell r="O613" t="str">
            <v/>
          </cell>
          <cell r="P613"/>
          <cell r="Q613" t="str">
            <v/>
          </cell>
          <cell r="R613"/>
          <cell r="S613">
            <v>56</v>
          </cell>
          <cell r="T613" t="str">
            <v>纪春权</v>
          </cell>
          <cell r="U613">
            <v>72</v>
          </cell>
          <cell r="V613" t="str">
            <v>米晓妹</v>
          </cell>
          <cell r="W613" t="str">
            <v>历史类</v>
          </cell>
        </row>
        <row r="614">
          <cell r="B614" t="str">
            <v>G513422200504012128</v>
          </cell>
          <cell r="C614">
            <v>14</v>
          </cell>
          <cell r="D614" t="str">
            <v>历政地</v>
          </cell>
          <cell r="E614" t="str">
            <v>次里央宗</v>
          </cell>
          <cell r="F614">
            <v>349.5</v>
          </cell>
          <cell r="G614">
            <v>85</v>
          </cell>
          <cell r="H614" t="str">
            <v>格绒燚西</v>
          </cell>
          <cell r="I614">
            <v>26</v>
          </cell>
          <cell r="J614" t="str">
            <v>马俊</v>
          </cell>
          <cell r="K614">
            <v>57.5</v>
          </cell>
          <cell r="L614" t="str">
            <v>李永会</v>
          </cell>
          <cell r="M614">
            <v>64</v>
          </cell>
          <cell r="N614" t="str">
            <v>徐志兵</v>
          </cell>
          <cell r="O614" t="str">
            <v/>
          </cell>
          <cell r="P614"/>
          <cell r="Q614" t="str">
            <v/>
          </cell>
          <cell r="R614"/>
          <cell r="S614">
            <v>61</v>
          </cell>
          <cell r="T614" t="str">
            <v>纪春权</v>
          </cell>
          <cell r="U614">
            <v>56</v>
          </cell>
          <cell r="V614" t="str">
            <v>米晓妹</v>
          </cell>
          <cell r="W614" t="str">
            <v>历史类</v>
          </cell>
        </row>
        <row r="615">
          <cell r="B615" t="str">
            <v>G513422200706153615</v>
          </cell>
          <cell r="C615">
            <v>14</v>
          </cell>
          <cell r="D615" t="str">
            <v>历政地</v>
          </cell>
          <cell r="E615" t="str">
            <v>田万龙</v>
          </cell>
          <cell r="F615">
            <v>349</v>
          </cell>
          <cell r="G615">
            <v>80</v>
          </cell>
          <cell r="H615" t="str">
            <v>格绒燚西</v>
          </cell>
          <cell r="I615">
            <v>56</v>
          </cell>
          <cell r="J615" t="str">
            <v>马俊</v>
          </cell>
          <cell r="K615">
            <v>41</v>
          </cell>
          <cell r="L615" t="str">
            <v>李永会</v>
          </cell>
          <cell r="M615">
            <v>62</v>
          </cell>
          <cell r="N615" t="str">
            <v>徐志兵</v>
          </cell>
          <cell r="O615" t="str">
            <v/>
          </cell>
          <cell r="P615"/>
          <cell r="Q615" t="str">
            <v/>
          </cell>
          <cell r="R615"/>
          <cell r="S615">
            <v>43</v>
          </cell>
          <cell r="T615" t="str">
            <v>纪春权</v>
          </cell>
          <cell r="U615">
            <v>67</v>
          </cell>
          <cell r="V615" t="str">
            <v>米晓妹</v>
          </cell>
          <cell r="W615" t="str">
            <v>历史类</v>
          </cell>
        </row>
        <row r="616">
          <cell r="B616" t="str">
            <v>G513422200608104019</v>
          </cell>
          <cell r="C616">
            <v>14</v>
          </cell>
          <cell r="D616" t="str">
            <v>历政地</v>
          </cell>
          <cell r="E616" t="str">
            <v>格让次尔</v>
          </cell>
          <cell r="F616">
            <v>349</v>
          </cell>
          <cell r="G616">
            <v>84</v>
          </cell>
          <cell r="H616" t="str">
            <v>格绒燚西</v>
          </cell>
          <cell r="I616">
            <v>42</v>
          </cell>
          <cell r="J616" t="str">
            <v>马俊</v>
          </cell>
          <cell r="K616">
            <v>26</v>
          </cell>
          <cell r="L616" t="str">
            <v>李永会</v>
          </cell>
          <cell r="M616">
            <v>64</v>
          </cell>
          <cell r="N616" t="str">
            <v>徐志兵</v>
          </cell>
          <cell r="O616" t="str">
            <v/>
          </cell>
          <cell r="P616"/>
          <cell r="Q616" t="str">
            <v/>
          </cell>
          <cell r="R616"/>
          <cell r="S616">
            <v>55</v>
          </cell>
          <cell r="T616" t="str">
            <v>纪春权</v>
          </cell>
          <cell r="U616">
            <v>78</v>
          </cell>
          <cell r="V616" t="str">
            <v>米晓妹</v>
          </cell>
          <cell r="W616" t="str">
            <v>历史类</v>
          </cell>
        </row>
        <row r="617">
          <cell r="B617" t="str">
            <v>G512002200606206128</v>
          </cell>
          <cell r="C617">
            <v>14</v>
          </cell>
          <cell r="D617" t="str">
            <v>历政地</v>
          </cell>
          <cell r="E617" t="str">
            <v>宋雨阳</v>
          </cell>
          <cell r="F617">
            <v>345</v>
          </cell>
          <cell r="G617">
            <v>77</v>
          </cell>
          <cell r="H617" t="str">
            <v>格绒燚西</v>
          </cell>
          <cell r="I617">
            <v>32</v>
          </cell>
          <cell r="J617" t="str">
            <v>马俊</v>
          </cell>
          <cell r="K617">
            <v>56</v>
          </cell>
          <cell r="L617" t="str">
            <v>李永会</v>
          </cell>
          <cell r="M617">
            <v>58</v>
          </cell>
          <cell r="N617" t="str">
            <v>徐志兵</v>
          </cell>
          <cell r="O617" t="str">
            <v/>
          </cell>
          <cell r="P617"/>
          <cell r="Q617" t="str">
            <v/>
          </cell>
          <cell r="R617"/>
          <cell r="S617">
            <v>63</v>
          </cell>
          <cell r="T617" t="str">
            <v>纪春权</v>
          </cell>
          <cell r="U617">
            <v>59</v>
          </cell>
          <cell r="V617" t="str">
            <v>米晓妹</v>
          </cell>
          <cell r="W617" t="str">
            <v>历史类</v>
          </cell>
        </row>
        <row r="618">
          <cell r="B618" t="str">
            <v>G51342220060312132X</v>
          </cell>
          <cell r="C618">
            <v>14</v>
          </cell>
          <cell r="D618" t="str">
            <v>历政地</v>
          </cell>
          <cell r="E618" t="str">
            <v>杨尼洛</v>
          </cell>
          <cell r="F618">
            <v>344</v>
          </cell>
          <cell r="G618">
            <v>83</v>
          </cell>
          <cell r="H618" t="str">
            <v>格绒燚西</v>
          </cell>
          <cell r="I618">
            <v>42</v>
          </cell>
          <cell r="J618" t="str">
            <v>马俊</v>
          </cell>
          <cell r="K618">
            <v>52</v>
          </cell>
          <cell r="L618" t="str">
            <v>李永会</v>
          </cell>
          <cell r="M618">
            <v>56</v>
          </cell>
          <cell r="N618" t="str">
            <v>徐志兵</v>
          </cell>
          <cell r="O618" t="str">
            <v/>
          </cell>
          <cell r="P618"/>
          <cell r="Q618" t="str">
            <v/>
          </cell>
          <cell r="R618"/>
          <cell r="S618">
            <v>52</v>
          </cell>
          <cell r="T618" t="str">
            <v>纪春权</v>
          </cell>
          <cell r="U618">
            <v>59</v>
          </cell>
          <cell r="V618" t="str">
            <v>米晓妹</v>
          </cell>
          <cell r="W618" t="str">
            <v>历史类</v>
          </cell>
        </row>
        <row r="619">
          <cell r="B619" t="str">
            <v>G513422200610017010</v>
          </cell>
          <cell r="C619">
            <v>14</v>
          </cell>
          <cell r="D619" t="str">
            <v>历政地</v>
          </cell>
          <cell r="E619" t="str">
            <v>苏朗龙布</v>
          </cell>
          <cell r="F619">
            <v>343.5</v>
          </cell>
          <cell r="G619">
            <v>85</v>
          </cell>
          <cell r="H619" t="str">
            <v>格绒燚西</v>
          </cell>
          <cell r="I619">
            <v>38</v>
          </cell>
          <cell r="J619" t="str">
            <v>马俊</v>
          </cell>
          <cell r="K619">
            <v>68.5</v>
          </cell>
          <cell r="L619" t="str">
            <v>李永会</v>
          </cell>
          <cell r="M619">
            <v>57</v>
          </cell>
          <cell r="N619" t="str">
            <v>徐志兵</v>
          </cell>
          <cell r="O619" t="str">
            <v/>
          </cell>
          <cell r="P619"/>
          <cell r="Q619" t="str">
            <v/>
          </cell>
          <cell r="R619"/>
          <cell r="S619">
            <v>50</v>
          </cell>
          <cell r="T619" t="str">
            <v>纪春权</v>
          </cell>
          <cell r="U619">
            <v>45</v>
          </cell>
          <cell r="V619" t="str">
            <v>米晓妹</v>
          </cell>
          <cell r="W619" t="str">
            <v>历史类</v>
          </cell>
        </row>
        <row r="620">
          <cell r="B620" t="str">
            <v>G51342220070318212X</v>
          </cell>
          <cell r="C620">
            <v>14</v>
          </cell>
          <cell r="D620" t="str">
            <v>历政地</v>
          </cell>
          <cell r="E620" t="str">
            <v>吕杰英</v>
          </cell>
          <cell r="F620">
            <v>343.5</v>
          </cell>
          <cell r="G620">
            <v>85</v>
          </cell>
          <cell r="H620" t="str">
            <v>格绒燚西</v>
          </cell>
          <cell r="I620">
            <v>48</v>
          </cell>
          <cell r="J620" t="str">
            <v>马俊</v>
          </cell>
          <cell r="K620">
            <v>55.5</v>
          </cell>
          <cell r="L620" t="str">
            <v>李永会</v>
          </cell>
          <cell r="M620">
            <v>59</v>
          </cell>
          <cell r="N620" t="str">
            <v>徐志兵</v>
          </cell>
          <cell r="O620" t="str">
            <v/>
          </cell>
          <cell r="P620"/>
          <cell r="Q620" t="str">
            <v/>
          </cell>
          <cell r="R620"/>
          <cell r="S620">
            <v>43</v>
          </cell>
          <cell r="T620" t="str">
            <v>纪春权</v>
          </cell>
          <cell r="U620">
            <v>53</v>
          </cell>
          <cell r="V620" t="str">
            <v>米晓妹</v>
          </cell>
          <cell r="W620" t="str">
            <v>历史类</v>
          </cell>
        </row>
        <row r="621">
          <cell r="B621" t="str">
            <v>G513422200305026420</v>
          </cell>
          <cell r="C621">
            <v>14</v>
          </cell>
          <cell r="D621" t="str">
            <v>历政地</v>
          </cell>
          <cell r="E621" t="str">
            <v>次仁拥珍</v>
          </cell>
          <cell r="F621">
            <v>342</v>
          </cell>
          <cell r="G621">
            <v>68</v>
          </cell>
          <cell r="H621" t="str">
            <v>格绒燚西</v>
          </cell>
          <cell r="I621">
            <v>38</v>
          </cell>
          <cell r="J621" t="str">
            <v>马俊</v>
          </cell>
          <cell r="K621">
            <v>45</v>
          </cell>
          <cell r="L621" t="str">
            <v>李永会</v>
          </cell>
          <cell r="M621">
            <v>60</v>
          </cell>
          <cell r="N621" t="str">
            <v>徐志兵</v>
          </cell>
          <cell r="O621" t="str">
            <v/>
          </cell>
          <cell r="P621"/>
          <cell r="Q621" t="str">
            <v/>
          </cell>
          <cell r="R621"/>
          <cell r="S621">
            <v>81</v>
          </cell>
          <cell r="T621" t="str">
            <v>纪春权</v>
          </cell>
          <cell r="U621">
            <v>50</v>
          </cell>
          <cell r="V621" t="str">
            <v>米晓妹</v>
          </cell>
          <cell r="W621" t="str">
            <v>历史类</v>
          </cell>
        </row>
        <row r="622">
          <cell r="B622" t="str">
            <v>G513422200703140018</v>
          </cell>
          <cell r="C622">
            <v>14</v>
          </cell>
          <cell r="D622" t="str">
            <v>历政地</v>
          </cell>
          <cell r="E622" t="str">
            <v>兰超</v>
          </cell>
          <cell r="F622">
            <v>337</v>
          </cell>
          <cell r="G622">
            <v>85</v>
          </cell>
          <cell r="H622" t="str">
            <v>格绒燚西</v>
          </cell>
          <cell r="I622">
            <v>47</v>
          </cell>
          <cell r="J622" t="str">
            <v>马俊</v>
          </cell>
          <cell r="K622">
            <v>55</v>
          </cell>
          <cell r="L622" t="str">
            <v>李永会</v>
          </cell>
          <cell r="M622">
            <v>46</v>
          </cell>
          <cell r="N622" t="str">
            <v>徐志兵</v>
          </cell>
          <cell r="O622" t="str">
            <v/>
          </cell>
          <cell r="P622"/>
          <cell r="Q622" t="str">
            <v/>
          </cell>
          <cell r="R622"/>
          <cell r="S622">
            <v>45</v>
          </cell>
          <cell r="T622" t="str">
            <v>纪春权</v>
          </cell>
          <cell r="U622">
            <v>59</v>
          </cell>
          <cell r="V622" t="str">
            <v>米晓妹</v>
          </cell>
          <cell r="W622" t="str">
            <v>历史类</v>
          </cell>
        </row>
        <row r="623">
          <cell r="B623" t="str">
            <v>G51342220060210072X</v>
          </cell>
          <cell r="C623">
            <v>14</v>
          </cell>
          <cell r="D623" t="str">
            <v>历政地</v>
          </cell>
          <cell r="E623" t="str">
            <v>陈小芳</v>
          </cell>
          <cell r="F623">
            <v>335.5</v>
          </cell>
          <cell r="G623">
            <v>82</v>
          </cell>
          <cell r="H623" t="str">
            <v>格绒燚西</v>
          </cell>
          <cell r="I623">
            <v>36</v>
          </cell>
          <cell r="J623" t="str">
            <v>马俊</v>
          </cell>
          <cell r="K623">
            <v>49.5</v>
          </cell>
          <cell r="L623" t="str">
            <v>李永会</v>
          </cell>
          <cell r="M623">
            <v>60</v>
          </cell>
          <cell r="N623" t="str">
            <v>徐志兵</v>
          </cell>
          <cell r="O623" t="str">
            <v/>
          </cell>
          <cell r="P623"/>
          <cell r="Q623" t="str">
            <v/>
          </cell>
          <cell r="R623"/>
          <cell r="S623">
            <v>46</v>
          </cell>
          <cell r="T623" t="str">
            <v>纪春权</v>
          </cell>
          <cell r="U623">
            <v>62</v>
          </cell>
          <cell r="V623" t="str">
            <v>米晓妹</v>
          </cell>
          <cell r="W623" t="str">
            <v>历史类</v>
          </cell>
        </row>
        <row r="624">
          <cell r="B624" t="str">
            <v>G513422200412070021</v>
          </cell>
          <cell r="C624">
            <v>14</v>
          </cell>
          <cell r="D624" t="str">
            <v>历政地</v>
          </cell>
          <cell r="E624" t="str">
            <v>伍秀英</v>
          </cell>
          <cell r="F624">
            <v>331.5</v>
          </cell>
          <cell r="G624">
            <v>80</v>
          </cell>
          <cell r="H624" t="str">
            <v>格绒燚西</v>
          </cell>
          <cell r="I624">
            <v>25</v>
          </cell>
          <cell r="J624" t="str">
            <v>马俊</v>
          </cell>
          <cell r="K624">
            <v>57.5</v>
          </cell>
          <cell r="L624" t="str">
            <v>李永会</v>
          </cell>
          <cell r="M624">
            <v>49</v>
          </cell>
          <cell r="N624" t="str">
            <v>徐志兵</v>
          </cell>
          <cell r="O624" t="str">
            <v/>
          </cell>
          <cell r="P624"/>
          <cell r="Q624" t="str">
            <v/>
          </cell>
          <cell r="R624"/>
          <cell r="S624">
            <v>56</v>
          </cell>
          <cell r="T624" t="str">
            <v>纪春权</v>
          </cell>
          <cell r="U624">
            <v>64</v>
          </cell>
          <cell r="V624" t="str">
            <v>米晓妹</v>
          </cell>
          <cell r="W624" t="str">
            <v>历史类</v>
          </cell>
        </row>
        <row r="625">
          <cell r="B625" t="str">
            <v>G513422200409132519</v>
          </cell>
          <cell r="C625">
            <v>14</v>
          </cell>
          <cell r="D625" t="str">
            <v>历政地</v>
          </cell>
          <cell r="E625" t="str">
            <v>李友清</v>
          </cell>
          <cell r="F625">
            <v>331</v>
          </cell>
          <cell r="G625">
            <v>84</v>
          </cell>
          <cell r="H625" t="str">
            <v>格绒燚西</v>
          </cell>
          <cell r="I625">
            <v>31</v>
          </cell>
          <cell r="J625" t="str">
            <v>马俊</v>
          </cell>
          <cell r="K625">
            <v>35</v>
          </cell>
          <cell r="L625" t="str">
            <v>李永会</v>
          </cell>
          <cell r="M625">
            <v>48</v>
          </cell>
          <cell r="N625" t="str">
            <v>徐志兵</v>
          </cell>
          <cell r="O625" t="str">
            <v/>
          </cell>
          <cell r="P625"/>
          <cell r="Q625" t="str">
            <v/>
          </cell>
          <cell r="R625"/>
          <cell r="S625">
            <v>63</v>
          </cell>
          <cell r="T625" t="str">
            <v>纪春权</v>
          </cell>
          <cell r="U625">
            <v>70</v>
          </cell>
          <cell r="V625" t="str">
            <v>米晓妹</v>
          </cell>
          <cell r="W625" t="str">
            <v>历史类</v>
          </cell>
        </row>
        <row r="626">
          <cell r="B626" t="str">
            <v>G513422200206151525</v>
          </cell>
          <cell r="C626">
            <v>14</v>
          </cell>
          <cell r="D626" t="str">
            <v>历政地</v>
          </cell>
          <cell r="E626" t="str">
            <v>吕阿呷</v>
          </cell>
          <cell r="F626">
            <v>325.5</v>
          </cell>
          <cell r="G626">
            <v>81</v>
          </cell>
          <cell r="H626" t="str">
            <v>格绒燚西</v>
          </cell>
          <cell r="I626">
            <v>12</v>
          </cell>
          <cell r="J626" t="str">
            <v>马俊</v>
          </cell>
          <cell r="K626">
            <v>47.5</v>
          </cell>
          <cell r="L626" t="str">
            <v>李永会</v>
          </cell>
          <cell r="M626">
            <v>53</v>
          </cell>
          <cell r="N626" t="str">
            <v>徐志兵</v>
          </cell>
          <cell r="O626" t="str">
            <v/>
          </cell>
          <cell r="P626"/>
          <cell r="Q626" t="str">
            <v/>
          </cell>
          <cell r="R626"/>
          <cell r="S626">
            <v>67</v>
          </cell>
          <cell r="T626" t="str">
            <v>纪春权</v>
          </cell>
          <cell r="U626">
            <v>65</v>
          </cell>
          <cell r="V626" t="str">
            <v>米晓妹</v>
          </cell>
          <cell r="W626" t="str">
            <v>历史类</v>
          </cell>
        </row>
        <row r="627">
          <cell r="B627" t="str">
            <v>G513422200701202529</v>
          </cell>
          <cell r="C627">
            <v>14</v>
          </cell>
          <cell r="D627" t="str">
            <v>历政地</v>
          </cell>
          <cell r="E627" t="str">
            <v>陶顺英</v>
          </cell>
          <cell r="F627">
            <v>316</v>
          </cell>
          <cell r="G627">
            <v>78</v>
          </cell>
          <cell r="H627" t="str">
            <v>格绒燚西</v>
          </cell>
          <cell r="I627">
            <v>34</v>
          </cell>
          <cell r="J627" t="str">
            <v>马俊</v>
          </cell>
          <cell r="K627">
            <v>27</v>
          </cell>
          <cell r="L627" t="str">
            <v>李永会</v>
          </cell>
          <cell r="M627">
            <v>53</v>
          </cell>
          <cell r="N627" t="str">
            <v>徐志兵</v>
          </cell>
          <cell r="O627" t="str">
            <v/>
          </cell>
          <cell r="P627"/>
          <cell r="Q627" t="str">
            <v/>
          </cell>
          <cell r="R627"/>
          <cell r="S627">
            <v>63</v>
          </cell>
          <cell r="T627" t="str">
            <v>纪春权</v>
          </cell>
          <cell r="U627">
            <v>61</v>
          </cell>
          <cell r="V627" t="str">
            <v>米晓妹</v>
          </cell>
          <cell r="W627" t="str">
            <v>历史类</v>
          </cell>
        </row>
        <row r="628">
          <cell r="B628" t="str">
            <v>G513422200603273614</v>
          </cell>
          <cell r="C628">
            <v>14</v>
          </cell>
          <cell r="D628" t="str">
            <v>历政地</v>
          </cell>
          <cell r="E628" t="str">
            <v>朗杰偏初</v>
          </cell>
          <cell r="F628">
            <v>315</v>
          </cell>
          <cell r="G628">
            <v>83</v>
          </cell>
          <cell r="H628" t="str">
            <v>格绒燚西</v>
          </cell>
          <cell r="I628">
            <v>46</v>
          </cell>
          <cell r="J628" t="str">
            <v>马俊</v>
          </cell>
          <cell r="K628">
            <v>43</v>
          </cell>
          <cell r="L628" t="str">
            <v>李永会</v>
          </cell>
          <cell r="M628">
            <v>47</v>
          </cell>
          <cell r="N628" t="str">
            <v>徐志兵</v>
          </cell>
          <cell r="O628" t="str">
            <v/>
          </cell>
          <cell r="P628"/>
          <cell r="Q628" t="str">
            <v/>
          </cell>
          <cell r="R628"/>
          <cell r="S628">
            <v>48</v>
          </cell>
          <cell r="T628" t="str">
            <v>纪春权</v>
          </cell>
          <cell r="U628">
            <v>48</v>
          </cell>
          <cell r="V628" t="str">
            <v>米晓妹</v>
          </cell>
          <cell r="W628" t="str">
            <v>历史类</v>
          </cell>
        </row>
        <row r="629">
          <cell r="B629" t="str">
            <v>G513422200503026210</v>
          </cell>
          <cell r="C629">
            <v>14</v>
          </cell>
          <cell r="D629" t="str">
            <v>历政地</v>
          </cell>
          <cell r="E629" t="str">
            <v>杨扎西</v>
          </cell>
          <cell r="F629">
            <v>314.5</v>
          </cell>
          <cell r="G629">
            <v>72</v>
          </cell>
          <cell r="H629" t="str">
            <v>格绒燚西</v>
          </cell>
          <cell r="I629">
            <v>52</v>
          </cell>
          <cell r="J629" t="str">
            <v>马俊</v>
          </cell>
          <cell r="K629">
            <v>41.5</v>
          </cell>
          <cell r="L629" t="str">
            <v>李永会</v>
          </cell>
          <cell r="M629">
            <v>60</v>
          </cell>
          <cell r="N629" t="str">
            <v>徐志兵</v>
          </cell>
          <cell r="O629" t="str">
            <v/>
          </cell>
          <cell r="P629"/>
          <cell r="Q629" t="str">
            <v/>
          </cell>
          <cell r="R629"/>
          <cell r="S629">
            <v>48</v>
          </cell>
          <cell r="T629" t="str">
            <v>纪春权</v>
          </cell>
          <cell r="U629">
            <v>41</v>
          </cell>
          <cell r="V629" t="str">
            <v>米晓妹</v>
          </cell>
          <cell r="W629" t="str">
            <v>历史类</v>
          </cell>
        </row>
        <row r="630">
          <cell r="B630" t="str">
            <v>G513422200606044817</v>
          </cell>
          <cell r="C630">
            <v>14</v>
          </cell>
          <cell r="D630" t="str">
            <v>历政地</v>
          </cell>
          <cell r="E630" t="str">
            <v>次伦龙布</v>
          </cell>
          <cell r="F630">
            <v>314.5</v>
          </cell>
          <cell r="G630">
            <v>79</v>
          </cell>
          <cell r="H630" t="str">
            <v>格绒燚西</v>
          </cell>
          <cell r="I630">
            <v>29</v>
          </cell>
          <cell r="J630" t="str">
            <v>马俊</v>
          </cell>
          <cell r="K630">
            <v>35.5</v>
          </cell>
          <cell r="L630" t="str">
            <v>李永会</v>
          </cell>
          <cell r="M630">
            <v>52</v>
          </cell>
          <cell r="N630" t="str">
            <v>徐志兵</v>
          </cell>
          <cell r="O630" t="str">
            <v/>
          </cell>
          <cell r="P630"/>
          <cell r="Q630" t="str">
            <v/>
          </cell>
          <cell r="R630"/>
          <cell r="S630">
            <v>39</v>
          </cell>
          <cell r="T630" t="str">
            <v>纪春权</v>
          </cell>
          <cell r="U630">
            <v>80</v>
          </cell>
          <cell r="V630" t="str">
            <v>米晓妹</v>
          </cell>
          <cell r="W630" t="str">
            <v>历史类</v>
          </cell>
        </row>
        <row r="631">
          <cell r="B631" t="str">
            <v>G513422200701100717</v>
          </cell>
          <cell r="C631">
            <v>14</v>
          </cell>
          <cell r="D631" t="str">
            <v>历政地</v>
          </cell>
          <cell r="E631" t="str">
            <v>马天云</v>
          </cell>
          <cell r="F631">
            <v>308</v>
          </cell>
          <cell r="G631">
            <v>75</v>
          </cell>
          <cell r="H631" t="str">
            <v>格绒燚西</v>
          </cell>
          <cell r="I631">
            <v>32</v>
          </cell>
          <cell r="J631" t="str">
            <v>马俊</v>
          </cell>
          <cell r="K631">
            <v>44</v>
          </cell>
          <cell r="L631" t="str">
            <v>李永会</v>
          </cell>
          <cell r="M631">
            <v>54</v>
          </cell>
          <cell r="N631" t="str">
            <v>徐志兵</v>
          </cell>
          <cell r="O631" t="str">
            <v/>
          </cell>
          <cell r="P631"/>
          <cell r="Q631" t="str">
            <v/>
          </cell>
          <cell r="R631"/>
          <cell r="S631">
            <v>50</v>
          </cell>
          <cell r="T631" t="str">
            <v>纪春权</v>
          </cell>
          <cell r="U631">
            <v>53</v>
          </cell>
          <cell r="V631" t="str">
            <v>米晓妹</v>
          </cell>
          <cell r="W631" t="str">
            <v>历史类</v>
          </cell>
        </row>
        <row r="632">
          <cell r="B632" t="str">
            <v>G513422200709146218</v>
          </cell>
          <cell r="C632">
            <v>14</v>
          </cell>
          <cell r="D632" t="str">
            <v>历政地</v>
          </cell>
          <cell r="E632" t="str">
            <v>王小兵</v>
          </cell>
          <cell r="F632">
            <v>303</v>
          </cell>
          <cell r="G632">
            <v>90</v>
          </cell>
          <cell r="H632" t="str">
            <v>格绒燚西</v>
          </cell>
          <cell r="I632">
            <v>38</v>
          </cell>
          <cell r="J632" t="str">
            <v>马俊</v>
          </cell>
          <cell r="K632">
            <v>25</v>
          </cell>
          <cell r="L632" t="str">
            <v>李永会</v>
          </cell>
          <cell r="M632">
            <v>65</v>
          </cell>
          <cell r="N632" t="str">
            <v>徐志兵</v>
          </cell>
          <cell r="O632" t="str">
            <v/>
          </cell>
          <cell r="P632"/>
          <cell r="Q632" t="str">
            <v/>
          </cell>
          <cell r="R632"/>
          <cell r="S632">
            <v>55</v>
          </cell>
          <cell r="T632" t="str">
            <v>纪春权</v>
          </cell>
          <cell r="U632">
            <v>30</v>
          </cell>
          <cell r="V632" t="str">
            <v>米晓妹</v>
          </cell>
          <cell r="W632" t="str">
            <v>历史类</v>
          </cell>
        </row>
        <row r="633">
          <cell r="B633" t="str">
            <v>G513422200302066814</v>
          </cell>
          <cell r="C633">
            <v>14</v>
          </cell>
          <cell r="D633" t="str">
            <v>历政地</v>
          </cell>
          <cell r="E633" t="str">
            <v>王建军</v>
          </cell>
          <cell r="F633">
            <v>291</v>
          </cell>
          <cell r="G633">
            <v>75</v>
          </cell>
          <cell r="H633" t="str">
            <v>格绒燚西</v>
          </cell>
          <cell r="I633">
            <v>37</v>
          </cell>
          <cell r="J633" t="str">
            <v>马俊</v>
          </cell>
          <cell r="K633">
            <v>31</v>
          </cell>
          <cell r="L633" t="str">
            <v>李永会</v>
          </cell>
          <cell r="M633">
            <v>52</v>
          </cell>
          <cell r="N633" t="str">
            <v>徐志兵</v>
          </cell>
          <cell r="O633" t="str">
            <v/>
          </cell>
          <cell r="P633"/>
          <cell r="Q633" t="str">
            <v/>
          </cell>
          <cell r="R633"/>
          <cell r="S633">
            <v>56</v>
          </cell>
          <cell r="T633" t="str">
            <v>纪春权</v>
          </cell>
          <cell r="U633">
            <v>40</v>
          </cell>
          <cell r="V633" t="str">
            <v>米晓妹</v>
          </cell>
          <cell r="W633" t="str">
            <v>历史类</v>
          </cell>
        </row>
        <row r="634">
          <cell r="B634" t="str">
            <v>G513422200406104010</v>
          </cell>
          <cell r="C634">
            <v>14</v>
          </cell>
          <cell r="D634" t="str">
            <v>历政地</v>
          </cell>
          <cell r="E634" t="str">
            <v>补都</v>
          </cell>
          <cell r="F634">
            <v>283</v>
          </cell>
          <cell r="G634">
            <v>60</v>
          </cell>
          <cell r="H634" t="str">
            <v>格绒燚西</v>
          </cell>
          <cell r="I634">
            <v>49</v>
          </cell>
          <cell r="J634" t="str">
            <v>马俊</v>
          </cell>
          <cell r="K634">
            <v>53</v>
          </cell>
          <cell r="L634" t="str">
            <v>李永会</v>
          </cell>
          <cell r="M634">
            <v>30</v>
          </cell>
          <cell r="N634" t="str">
            <v>徐志兵</v>
          </cell>
          <cell r="O634" t="str">
            <v/>
          </cell>
          <cell r="P634"/>
          <cell r="Q634" t="str">
            <v/>
          </cell>
          <cell r="R634"/>
          <cell r="S634">
            <v>45</v>
          </cell>
          <cell r="T634" t="str">
            <v>纪春权</v>
          </cell>
          <cell r="U634">
            <v>46</v>
          </cell>
          <cell r="V634" t="str">
            <v>米晓妹</v>
          </cell>
          <cell r="W634" t="str">
            <v>历史类</v>
          </cell>
        </row>
        <row r="635">
          <cell r="B635" t="str">
            <v>G513422200611301320</v>
          </cell>
          <cell r="C635">
            <v>15</v>
          </cell>
          <cell r="D635" t="str">
            <v>历政地</v>
          </cell>
          <cell r="E635" t="str">
            <v>王芳</v>
          </cell>
          <cell r="F635">
            <v>432.5</v>
          </cell>
          <cell r="G635">
            <v>99</v>
          </cell>
          <cell r="H635" t="str">
            <v>甲阿祝玛</v>
          </cell>
          <cell r="I635">
            <v>24</v>
          </cell>
          <cell r="J635" t="str">
            <v>潘勇</v>
          </cell>
          <cell r="K635">
            <v>97.5</v>
          </cell>
          <cell r="L635" t="str">
            <v>浦恩玲</v>
          </cell>
          <cell r="M635">
            <v>67</v>
          </cell>
          <cell r="N635" t="str">
            <v>降初里</v>
          </cell>
          <cell r="O635" t="str">
            <v/>
          </cell>
          <cell r="P635"/>
          <cell r="Q635" t="str">
            <v/>
          </cell>
          <cell r="R635"/>
          <cell r="S635">
            <v>67</v>
          </cell>
          <cell r="T635" t="str">
            <v>马巫各</v>
          </cell>
          <cell r="U635">
            <v>78</v>
          </cell>
          <cell r="V635" t="str">
            <v>石敏</v>
          </cell>
          <cell r="W635" t="str">
            <v>历史类</v>
          </cell>
        </row>
        <row r="636">
          <cell r="B636" t="str">
            <v>G51342220040915382X</v>
          </cell>
          <cell r="C636">
            <v>15</v>
          </cell>
          <cell r="D636" t="str">
            <v>历政地</v>
          </cell>
          <cell r="E636" t="str">
            <v>沈秀珍</v>
          </cell>
          <cell r="F636">
            <v>428.5</v>
          </cell>
          <cell r="G636">
            <v>102</v>
          </cell>
          <cell r="H636" t="str">
            <v>甲阿祝玛</v>
          </cell>
          <cell r="I636">
            <v>31</v>
          </cell>
          <cell r="J636" t="str">
            <v>潘勇</v>
          </cell>
          <cell r="K636">
            <v>83.5</v>
          </cell>
          <cell r="L636" t="str">
            <v>浦恩玲</v>
          </cell>
          <cell r="M636">
            <v>63</v>
          </cell>
          <cell r="N636" t="str">
            <v>降初里</v>
          </cell>
          <cell r="O636" t="str">
            <v/>
          </cell>
          <cell r="P636"/>
          <cell r="Q636" t="str">
            <v/>
          </cell>
          <cell r="R636"/>
          <cell r="S636">
            <v>78</v>
          </cell>
          <cell r="T636" t="str">
            <v>马巫各</v>
          </cell>
          <cell r="U636">
            <v>71</v>
          </cell>
          <cell r="V636" t="str">
            <v>石敏</v>
          </cell>
          <cell r="W636" t="str">
            <v>历史类</v>
          </cell>
        </row>
        <row r="637">
          <cell r="B637" t="str">
            <v>G513422200509263815</v>
          </cell>
          <cell r="C637">
            <v>15</v>
          </cell>
          <cell r="D637" t="str">
            <v>历政地</v>
          </cell>
          <cell r="E637" t="str">
            <v>吴金兵</v>
          </cell>
          <cell r="F637">
            <v>408</v>
          </cell>
          <cell r="G637">
            <v>91</v>
          </cell>
          <cell r="H637" t="str">
            <v>甲阿祝玛</v>
          </cell>
          <cell r="I637">
            <v>59</v>
          </cell>
          <cell r="J637" t="str">
            <v>潘勇</v>
          </cell>
          <cell r="K637">
            <v>35</v>
          </cell>
          <cell r="L637" t="str">
            <v>浦恩玲</v>
          </cell>
          <cell r="M637">
            <v>66</v>
          </cell>
          <cell r="N637" t="str">
            <v>降初里</v>
          </cell>
          <cell r="O637" t="str">
            <v/>
          </cell>
          <cell r="P637"/>
          <cell r="Q637" t="str">
            <v/>
          </cell>
          <cell r="R637"/>
          <cell r="S637">
            <v>84</v>
          </cell>
          <cell r="T637" t="str">
            <v>马巫各</v>
          </cell>
          <cell r="U637">
            <v>73</v>
          </cell>
          <cell r="V637" t="str">
            <v>石敏</v>
          </cell>
          <cell r="W637" t="str">
            <v>历史类</v>
          </cell>
        </row>
        <row r="638">
          <cell r="B638" t="str">
            <v>G513422200410132110</v>
          </cell>
          <cell r="C638">
            <v>15</v>
          </cell>
          <cell r="D638" t="str">
            <v>历政地</v>
          </cell>
          <cell r="E638" t="str">
            <v>吕绍冬</v>
          </cell>
          <cell r="F638">
            <v>407.5</v>
          </cell>
          <cell r="G638">
            <v>98</v>
          </cell>
          <cell r="H638" t="str">
            <v>甲阿祝玛</v>
          </cell>
          <cell r="I638">
            <v>55</v>
          </cell>
          <cell r="J638" t="str">
            <v>潘勇</v>
          </cell>
          <cell r="K638">
            <v>40.5</v>
          </cell>
          <cell r="L638" t="str">
            <v>浦恩玲</v>
          </cell>
          <cell r="M638">
            <v>68</v>
          </cell>
          <cell r="N638" t="str">
            <v>降初里</v>
          </cell>
          <cell r="O638" t="str">
            <v/>
          </cell>
          <cell r="P638"/>
          <cell r="Q638" t="str">
            <v/>
          </cell>
          <cell r="R638"/>
          <cell r="S638">
            <v>70</v>
          </cell>
          <cell r="T638" t="str">
            <v>马巫各</v>
          </cell>
          <cell r="U638">
            <v>76</v>
          </cell>
          <cell r="V638" t="str">
            <v>石敏</v>
          </cell>
          <cell r="W638" t="str">
            <v>历史类</v>
          </cell>
        </row>
        <row r="639">
          <cell r="B639" t="str">
            <v>G513422200606244026</v>
          </cell>
          <cell r="C639">
            <v>15</v>
          </cell>
          <cell r="D639" t="str">
            <v>历政地</v>
          </cell>
          <cell r="E639" t="str">
            <v>扎西祝玛</v>
          </cell>
          <cell r="F639">
            <v>404.5</v>
          </cell>
          <cell r="G639">
            <v>92</v>
          </cell>
          <cell r="H639" t="str">
            <v>甲阿祝玛</v>
          </cell>
          <cell r="I639">
            <v>24</v>
          </cell>
          <cell r="J639" t="str">
            <v>潘勇</v>
          </cell>
          <cell r="K639">
            <v>83.5</v>
          </cell>
          <cell r="L639" t="str">
            <v>浦恩玲</v>
          </cell>
          <cell r="M639">
            <v>58</v>
          </cell>
          <cell r="N639" t="str">
            <v>降初里</v>
          </cell>
          <cell r="O639" t="str">
            <v/>
          </cell>
          <cell r="P639"/>
          <cell r="Q639" t="str">
            <v/>
          </cell>
          <cell r="R639"/>
          <cell r="S639">
            <v>82</v>
          </cell>
          <cell r="T639" t="str">
            <v>马巫各</v>
          </cell>
          <cell r="U639">
            <v>65</v>
          </cell>
          <cell r="V639" t="str">
            <v>石敏</v>
          </cell>
          <cell r="W639" t="str">
            <v>历史类</v>
          </cell>
        </row>
        <row r="640">
          <cell r="B640" t="str">
            <v>G513422200301050319</v>
          </cell>
          <cell r="C640">
            <v>15</v>
          </cell>
          <cell r="D640" t="str">
            <v>历政地</v>
          </cell>
          <cell r="E640" t="str">
            <v>扎西龙布</v>
          </cell>
          <cell r="F640">
            <v>404</v>
          </cell>
          <cell r="G640">
            <v>93</v>
          </cell>
          <cell r="H640" t="str">
            <v>甲阿祝玛</v>
          </cell>
          <cell r="I640">
            <v>41</v>
          </cell>
          <cell r="J640" t="str">
            <v>潘勇</v>
          </cell>
          <cell r="K640">
            <v>71</v>
          </cell>
          <cell r="L640" t="str">
            <v>浦恩玲</v>
          </cell>
          <cell r="M640">
            <v>74</v>
          </cell>
          <cell r="N640" t="str">
            <v>降初里</v>
          </cell>
          <cell r="O640" t="str">
            <v/>
          </cell>
          <cell r="P640"/>
          <cell r="Q640" t="str">
            <v/>
          </cell>
          <cell r="R640"/>
          <cell r="S640">
            <v>58</v>
          </cell>
          <cell r="T640" t="str">
            <v>马巫各</v>
          </cell>
          <cell r="U640">
            <v>67</v>
          </cell>
          <cell r="V640" t="str">
            <v>石敏</v>
          </cell>
          <cell r="W640" t="str">
            <v>历史类</v>
          </cell>
        </row>
        <row r="641">
          <cell r="B641" t="str">
            <v>G51342220070221621X</v>
          </cell>
          <cell r="C641">
            <v>15</v>
          </cell>
          <cell r="D641" t="str">
            <v>历政地</v>
          </cell>
          <cell r="E641" t="str">
            <v>益西杜基</v>
          </cell>
          <cell r="F641">
            <v>399</v>
          </cell>
          <cell r="G641">
            <v>89</v>
          </cell>
          <cell r="H641" t="str">
            <v>甲阿祝玛</v>
          </cell>
          <cell r="I641">
            <v>59</v>
          </cell>
          <cell r="J641" t="str">
            <v>潘勇</v>
          </cell>
          <cell r="K641">
            <v>49</v>
          </cell>
          <cell r="L641" t="str">
            <v>浦恩玲</v>
          </cell>
          <cell r="M641">
            <v>72</v>
          </cell>
          <cell r="N641" t="str">
            <v>降初里</v>
          </cell>
          <cell r="O641" t="str">
            <v/>
          </cell>
          <cell r="P641"/>
          <cell r="Q641" t="str">
            <v/>
          </cell>
          <cell r="R641"/>
          <cell r="S641">
            <v>60</v>
          </cell>
          <cell r="T641" t="str">
            <v>马巫各</v>
          </cell>
          <cell r="U641">
            <v>70</v>
          </cell>
          <cell r="V641" t="str">
            <v>石敏</v>
          </cell>
          <cell r="W641" t="str">
            <v>历史类</v>
          </cell>
        </row>
        <row r="642">
          <cell r="B642" t="str">
            <v>G51342220070510482X</v>
          </cell>
          <cell r="C642">
            <v>15</v>
          </cell>
          <cell r="D642" t="str">
            <v>历政地</v>
          </cell>
          <cell r="E642" t="str">
            <v>呷绒央青</v>
          </cell>
          <cell r="F642">
            <v>395</v>
          </cell>
          <cell r="G642">
            <v>76</v>
          </cell>
          <cell r="H642" t="str">
            <v>甲阿祝玛</v>
          </cell>
          <cell r="I642">
            <v>35</v>
          </cell>
          <cell r="J642" t="str">
            <v>潘勇</v>
          </cell>
          <cell r="K642">
            <v>83</v>
          </cell>
          <cell r="L642" t="str">
            <v>浦恩玲</v>
          </cell>
          <cell r="M642">
            <v>72</v>
          </cell>
          <cell r="N642" t="str">
            <v>降初里</v>
          </cell>
          <cell r="O642" t="str">
            <v/>
          </cell>
          <cell r="P642"/>
          <cell r="Q642" t="str">
            <v/>
          </cell>
          <cell r="R642"/>
          <cell r="S642">
            <v>71</v>
          </cell>
          <cell r="T642" t="str">
            <v>马巫各</v>
          </cell>
          <cell r="U642">
            <v>58</v>
          </cell>
          <cell r="V642" t="str">
            <v>石敏</v>
          </cell>
          <cell r="W642" t="str">
            <v>历史类</v>
          </cell>
        </row>
        <row r="643">
          <cell r="B643" t="str">
            <v>G513422200704062111</v>
          </cell>
          <cell r="C643">
            <v>15</v>
          </cell>
          <cell r="D643" t="str">
            <v>历政地</v>
          </cell>
          <cell r="E643" t="str">
            <v>吕杰</v>
          </cell>
          <cell r="F643">
            <v>395</v>
          </cell>
          <cell r="G643">
            <v>89</v>
          </cell>
          <cell r="H643" t="str">
            <v>甲阿祝玛</v>
          </cell>
          <cell r="I643">
            <v>42</v>
          </cell>
          <cell r="J643" t="str">
            <v>潘勇</v>
          </cell>
          <cell r="K643">
            <v>54</v>
          </cell>
          <cell r="L643" t="str">
            <v>浦恩玲</v>
          </cell>
          <cell r="M643">
            <v>56</v>
          </cell>
          <cell r="N643" t="str">
            <v>降初里</v>
          </cell>
          <cell r="O643" t="str">
            <v/>
          </cell>
          <cell r="P643"/>
          <cell r="Q643" t="str">
            <v/>
          </cell>
          <cell r="R643"/>
          <cell r="S643">
            <v>72</v>
          </cell>
          <cell r="T643" t="str">
            <v>马巫各</v>
          </cell>
          <cell r="U643">
            <v>82</v>
          </cell>
          <cell r="V643" t="str">
            <v>石敏</v>
          </cell>
          <cell r="W643" t="str">
            <v>历史类</v>
          </cell>
        </row>
        <row r="644">
          <cell r="B644" t="str">
            <v>G513422200706060718</v>
          </cell>
          <cell r="C644">
            <v>15</v>
          </cell>
          <cell r="D644" t="str">
            <v>历政地</v>
          </cell>
          <cell r="E644" t="str">
            <v>兰灵杰</v>
          </cell>
          <cell r="F644">
            <v>390.5</v>
          </cell>
          <cell r="G644">
            <v>79</v>
          </cell>
          <cell r="H644" t="str">
            <v>甲阿祝玛</v>
          </cell>
          <cell r="I644">
            <v>55</v>
          </cell>
          <cell r="J644" t="str">
            <v>潘勇</v>
          </cell>
          <cell r="K644">
            <v>47.5</v>
          </cell>
          <cell r="L644" t="str">
            <v>浦恩玲</v>
          </cell>
          <cell r="M644">
            <v>69</v>
          </cell>
          <cell r="N644" t="str">
            <v>降初里</v>
          </cell>
          <cell r="O644" t="str">
            <v/>
          </cell>
          <cell r="P644"/>
          <cell r="Q644" t="str">
            <v/>
          </cell>
          <cell r="R644"/>
          <cell r="S644">
            <v>61</v>
          </cell>
          <cell r="T644" t="str">
            <v>马巫各</v>
          </cell>
          <cell r="U644">
            <v>79</v>
          </cell>
          <cell r="V644" t="str">
            <v>石敏</v>
          </cell>
          <cell r="W644" t="str">
            <v>历史类</v>
          </cell>
        </row>
        <row r="645">
          <cell r="B645" t="str">
            <v>G513422200610123817</v>
          </cell>
          <cell r="C645">
            <v>15</v>
          </cell>
          <cell r="D645" t="str">
            <v>历政地</v>
          </cell>
          <cell r="E645" t="str">
            <v>沈建史</v>
          </cell>
          <cell r="F645">
            <v>386.5</v>
          </cell>
          <cell r="G645">
            <v>85</v>
          </cell>
          <cell r="H645" t="str">
            <v>甲阿祝玛</v>
          </cell>
          <cell r="I645">
            <v>49</v>
          </cell>
          <cell r="J645" t="str">
            <v>潘勇</v>
          </cell>
          <cell r="K645">
            <v>61.5</v>
          </cell>
          <cell r="L645" t="str">
            <v>浦恩玲</v>
          </cell>
          <cell r="M645">
            <v>62</v>
          </cell>
          <cell r="N645" t="str">
            <v>降初里</v>
          </cell>
          <cell r="O645" t="str">
            <v/>
          </cell>
          <cell r="P645"/>
          <cell r="Q645" t="str">
            <v/>
          </cell>
          <cell r="R645"/>
          <cell r="S645">
            <v>56</v>
          </cell>
          <cell r="T645" t="str">
            <v>马巫各</v>
          </cell>
          <cell r="U645">
            <v>73</v>
          </cell>
          <cell r="V645" t="str">
            <v>石敏</v>
          </cell>
          <cell r="W645" t="str">
            <v>历史类</v>
          </cell>
        </row>
        <row r="646">
          <cell r="B646" t="str">
            <v>G513422200709201520</v>
          </cell>
          <cell r="C646">
            <v>15</v>
          </cell>
          <cell r="D646" t="str">
            <v>历政地</v>
          </cell>
          <cell r="E646" t="str">
            <v>李安玲</v>
          </cell>
          <cell r="F646">
            <v>386</v>
          </cell>
          <cell r="G646">
            <v>96</v>
          </cell>
          <cell r="H646" t="str">
            <v>甲阿祝玛</v>
          </cell>
          <cell r="I646">
            <v>36</v>
          </cell>
          <cell r="J646" t="str">
            <v>潘勇</v>
          </cell>
          <cell r="K646">
            <v>46</v>
          </cell>
          <cell r="L646" t="str">
            <v>浦恩玲</v>
          </cell>
          <cell r="M646">
            <v>58</v>
          </cell>
          <cell r="N646" t="str">
            <v>降初里</v>
          </cell>
          <cell r="O646" t="str">
            <v/>
          </cell>
          <cell r="P646"/>
          <cell r="Q646" t="str">
            <v/>
          </cell>
          <cell r="R646"/>
          <cell r="S646">
            <v>88</v>
          </cell>
          <cell r="T646" t="str">
            <v>马巫各</v>
          </cell>
          <cell r="U646">
            <v>62</v>
          </cell>
          <cell r="V646" t="str">
            <v>石敏</v>
          </cell>
          <cell r="W646" t="str">
            <v>历史类</v>
          </cell>
        </row>
        <row r="647">
          <cell r="B647" t="str">
            <v>G513422200504141317</v>
          </cell>
          <cell r="C647">
            <v>15</v>
          </cell>
          <cell r="D647" t="str">
            <v>历政地</v>
          </cell>
          <cell r="E647" t="str">
            <v>沈小平</v>
          </cell>
          <cell r="F647">
            <v>385</v>
          </cell>
          <cell r="G647">
            <v>95</v>
          </cell>
          <cell r="H647" t="str">
            <v>甲阿祝玛</v>
          </cell>
          <cell r="I647">
            <v>32</v>
          </cell>
          <cell r="J647" t="str">
            <v>潘勇</v>
          </cell>
          <cell r="K647">
            <v>66</v>
          </cell>
          <cell r="L647" t="str">
            <v>浦恩玲</v>
          </cell>
          <cell r="M647">
            <v>62</v>
          </cell>
          <cell r="N647" t="str">
            <v>降初里</v>
          </cell>
          <cell r="O647" t="str">
            <v/>
          </cell>
          <cell r="P647"/>
          <cell r="Q647" t="str">
            <v/>
          </cell>
          <cell r="R647"/>
          <cell r="S647">
            <v>63</v>
          </cell>
          <cell r="T647" t="str">
            <v>马巫各</v>
          </cell>
          <cell r="U647">
            <v>67</v>
          </cell>
          <cell r="V647" t="str">
            <v>石敏</v>
          </cell>
          <cell r="W647" t="str">
            <v>历史类</v>
          </cell>
        </row>
        <row r="648">
          <cell r="B648" t="str">
            <v>G513422200710204227</v>
          </cell>
          <cell r="C648">
            <v>15</v>
          </cell>
          <cell r="D648" t="str">
            <v>历政地</v>
          </cell>
          <cell r="E648" t="str">
            <v>金珠卓玛</v>
          </cell>
          <cell r="F648">
            <v>384</v>
          </cell>
          <cell r="G648">
            <v>85</v>
          </cell>
          <cell r="H648" t="str">
            <v>甲阿祝玛</v>
          </cell>
          <cell r="I648">
            <v>20</v>
          </cell>
          <cell r="J648" t="str">
            <v>潘勇</v>
          </cell>
          <cell r="K648">
            <v>64</v>
          </cell>
          <cell r="L648" t="str">
            <v>浦恩玲</v>
          </cell>
          <cell r="M648">
            <v>57</v>
          </cell>
          <cell r="N648" t="str">
            <v>降初里</v>
          </cell>
          <cell r="O648" t="str">
            <v/>
          </cell>
          <cell r="P648"/>
          <cell r="Q648" t="str">
            <v/>
          </cell>
          <cell r="R648"/>
          <cell r="S648">
            <v>72</v>
          </cell>
          <cell r="T648" t="str">
            <v>马巫各</v>
          </cell>
          <cell r="U648">
            <v>86</v>
          </cell>
          <cell r="V648" t="str">
            <v>石敏</v>
          </cell>
          <cell r="W648" t="str">
            <v>历史类</v>
          </cell>
        </row>
        <row r="649">
          <cell r="B649" t="str">
            <v>G51342220080111602X</v>
          </cell>
          <cell r="C649">
            <v>15</v>
          </cell>
          <cell r="D649" t="str">
            <v>历政地</v>
          </cell>
          <cell r="E649" t="str">
            <v>姜雪梅</v>
          </cell>
          <cell r="F649">
            <v>381.5</v>
          </cell>
          <cell r="G649">
            <v>98</v>
          </cell>
          <cell r="H649" t="str">
            <v>甲阿祝玛</v>
          </cell>
          <cell r="I649">
            <v>20</v>
          </cell>
          <cell r="J649" t="str">
            <v>潘勇</v>
          </cell>
          <cell r="K649">
            <v>75.5</v>
          </cell>
          <cell r="L649" t="str">
            <v>浦恩玲</v>
          </cell>
          <cell r="M649">
            <v>68</v>
          </cell>
          <cell r="N649" t="str">
            <v>降初里</v>
          </cell>
          <cell r="O649" t="str">
            <v/>
          </cell>
          <cell r="P649"/>
          <cell r="Q649" t="str">
            <v/>
          </cell>
          <cell r="R649"/>
          <cell r="S649">
            <v>68</v>
          </cell>
          <cell r="T649" t="str">
            <v>马巫各</v>
          </cell>
          <cell r="U649">
            <v>52</v>
          </cell>
          <cell r="V649" t="str">
            <v>石敏</v>
          </cell>
          <cell r="W649" t="str">
            <v>历史类</v>
          </cell>
        </row>
        <row r="650">
          <cell r="B650" t="str">
            <v>G513422200601186824</v>
          </cell>
          <cell r="C650">
            <v>15</v>
          </cell>
          <cell r="D650" t="str">
            <v>历政地</v>
          </cell>
          <cell r="E650" t="str">
            <v>邱冬秀</v>
          </cell>
          <cell r="F650">
            <v>377.5</v>
          </cell>
          <cell r="G650">
            <v>86</v>
          </cell>
          <cell r="H650" t="str">
            <v>甲阿祝玛</v>
          </cell>
          <cell r="I650">
            <v>32</v>
          </cell>
          <cell r="J650" t="str">
            <v>潘勇</v>
          </cell>
          <cell r="K650">
            <v>61.5</v>
          </cell>
          <cell r="L650" t="str">
            <v>浦恩玲</v>
          </cell>
          <cell r="M650">
            <v>59</v>
          </cell>
          <cell r="N650" t="str">
            <v>降初里</v>
          </cell>
          <cell r="O650" t="str">
            <v/>
          </cell>
          <cell r="P650"/>
          <cell r="Q650" t="str">
            <v/>
          </cell>
          <cell r="R650"/>
          <cell r="S650">
            <v>75</v>
          </cell>
          <cell r="T650" t="str">
            <v>马巫各</v>
          </cell>
          <cell r="U650">
            <v>64</v>
          </cell>
          <cell r="V650" t="str">
            <v>石敏</v>
          </cell>
          <cell r="W650" t="str">
            <v>历史类</v>
          </cell>
        </row>
        <row r="651">
          <cell r="B651" t="str">
            <v>G513422200611165613</v>
          </cell>
          <cell r="C651">
            <v>15</v>
          </cell>
          <cell r="D651" t="str">
            <v>历政地</v>
          </cell>
          <cell r="E651" t="str">
            <v>洛桑尼玛</v>
          </cell>
          <cell r="F651">
            <v>369</v>
          </cell>
          <cell r="G651">
            <v>82</v>
          </cell>
          <cell r="H651" t="str">
            <v>甲阿祝玛</v>
          </cell>
          <cell r="I651">
            <v>41</v>
          </cell>
          <cell r="J651" t="str">
            <v>潘勇</v>
          </cell>
          <cell r="K651">
            <v>42</v>
          </cell>
          <cell r="L651" t="str">
            <v>浦恩玲</v>
          </cell>
          <cell r="M651">
            <v>60</v>
          </cell>
          <cell r="N651" t="str">
            <v>降初里</v>
          </cell>
          <cell r="O651" t="str">
            <v/>
          </cell>
          <cell r="P651"/>
          <cell r="Q651" t="str">
            <v/>
          </cell>
          <cell r="R651"/>
          <cell r="S651">
            <v>85</v>
          </cell>
          <cell r="T651" t="str">
            <v>马巫各</v>
          </cell>
          <cell r="U651">
            <v>59</v>
          </cell>
          <cell r="V651" t="str">
            <v>石敏</v>
          </cell>
          <cell r="W651" t="str">
            <v>历史类</v>
          </cell>
        </row>
        <row r="652">
          <cell r="B652" t="str">
            <v>G513422200601016219</v>
          </cell>
          <cell r="C652">
            <v>15</v>
          </cell>
          <cell r="D652" t="str">
            <v>历政地</v>
          </cell>
          <cell r="E652" t="str">
            <v>苏朗旦珠</v>
          </cell>
          <cell r="F652">
            <v>368.5</v>
          </cell>
          <cell r="G652">
            <v>86</v>
          </cell>
          <cell r="H652" t="str">
            <v>甲阿祝玛</v>
          </cell>
          <cell r="I652">
            <v>63</v>
          </cell>
          <cell r="J652" t="str">
            <v>潘勇</v>
          </cell>
          <cell r="K652">
            <v>39.5</v>
          </cell>
          <cell r="L652" t="str">
            <v>浦恩玲</v>
          </cell>
          <cell r="M652">
            <v>49</v>
          </cell>
          <cell r="N652" t="str">
            <v>降初里</v>
          </cell>
          <cell r="O652" t="str">
            <v/>
          </cell>
          <cell r="P652"/>
          <cell r="Q652" t="str">
            <v/>
          </cell>
          <cell r="R652"/>
          <cell r="S652">
            <v>70</v>
          </cell>
          <cell r="T652" t="str">
            <v>马巫各</v>
          </cell>
          <cell r="U652">
            <v>61</v>
          </cell>
          <cell r="V652" t="str">
            <v>石敏</v>
          </cell>
          <cell r="W652" t="str">
            <v>历史类</v>
          </cell>
        </row>
        <row r="653">
          <cell r="B653" t="str">
            <v>G513422200611090711</v>
          </cell>
          <cell r="C653">
            <v>15</v>
          </cell>
          <cell r="D653" t="str">
            <v>历政地</v>
          </cell>
          <cell r="E653" t="str">
            <v>伍海龙</v>
          </cell>
          <cell r="F653">
            <v>364.5</v>
          </cell>
          <cell r="G653">
            <v>80</v>
          </cell>
          <cell r="H653" t="str">
            <v>甲阿祝玛</v>
          </cell>
          <cell r="I653">
            <v>37</v>
          </cell>
          <cell r="J653" t="str">
            <v>潘勇</v>
          </cell>
          <cell r="K653">
            <v>35.5</v>
          </cell>
          <cell r="L653" t="str">
            <v>浦恩玲</v>
          </cell>
          <cell r="M653">
            <v>66</v>
          </cell>
          <cell r="N653" t="str">
            <v>降初里</v>
          </cell>
          <cell r="O653" t="str">
            <v/>
          </cell>
          <cell r="P653"/>
          <cell r="Q653" t="str">
            <v/>
          </cell>
          <cell r="R653"/>
          <cell r="S653">
            <v>63</v>
          </cell>
          <cell r="T653" t="str">
            <v>马巫各</v>
          </cell>
          <cell r="U653">
            <v>83</v>
          </cell>
          <cell r="V653" t="str">
            <v>石敏</v>
          </cell>
          <cell r="W653" t="str">
            <v>历史类</v>
          </cell>
        </row>
        <row r="654">
          <cell r="B654" t="str">
            <v>G513422200712016844</v>
          </cell>
          <cell r="C654">
            <v>15</v>
          </cell>
          <cell r="D654" t="str">
            <v>历政地</v>
          </cell>
          <cell r="E654" t="str">
            <v>朗杰次莫</v>
          </cell>
          <cell r="F654">
            <v>364.5</v>
          </cell>
          <cell r="G654">
            <v>90</v>
          </cell>
          <cell r="H654" t="str">
            <v>甲阿祝玛</v>
          </cell>
          <cell r="I654">
            <v>35</v>
          </cell>
          <cell r="J654" t="str">
            <v>潘勇</v>
          </cell>
          <cell r="K654">
            <v>46.5</v>
          </cell>
          <cell r="L654" t="str">
            <v>浦恩玲</v>
          </cell>
          <cell r="M654">
            <v>53</v>
          </cell>
          <cell r="N654" t="str">
            <v>降初里</v>
          </cell>
          <cell r="O654" t="str">
            <v/>
          </cell>
          <cell r="P654"/>
          <cell r="Q654" t="str">
            <v/>
          </cell>
          <cell r="R654"/>
          <cell r="S654">
            <v>72</v>
          </cell>
          <cell r="T654" t="str">
            <v>马巫各</v>
          </cell>
          <cell r="U654">
            <v>68</v>
          </cell>
          <cell r="V654" t="str">
            <v>石敏</v>
          </cell>
          <cell r="W654" t="str">
            <v>历史类</v>
          </cell>
        </row>
        <row r="655">
          <cell r="B655" t="str">
            <v>G51342220070318132X</v>
          </cell>
          <cell r="C655">
            <v>15</v>
          </cell>
          <cell r="D655" t="str">
            <v>历政地</v>
          </cell>
          <cell r="E655" t="str">
            <v>次尔央初</v>
          </cell>
          <cell r="F655">
            <v>362</v>
          </cell>
          <cell r="G655">
            <v>88</v>
          </cell>
          <cell r="H655" t="str">
            <v>甲阿祝玛</v>
          </cell>
          <cell r="I655">
            <v>26</v>
          </cell>
          <cell r="J655" t="str">
            <v>潘勇</v>
          </cell>
          <cell r="K655">
            <v>55</v>
          </cell>
          <cell r="L655" t="str">
            <v>浦恩玲</v>
          </cell>
          <cell r="M655">
            <v>61</v>
          </cell>
          <cell r="N655" t="str">
            <v>降初里</v>
          </cell>
          <cell r="O655" t="str">
            <v/>
          </cell>
          <cell r="P655"/>
          <cell r="Q655" t="str">
            <v/>
          </cell>
          <cell r="R655"/>
          <cell r="S655">
            <v>70</v>
          </cell>
          <cell r="T655" t="str">
            <v>马巫各</v>
          </cell>
          <cell r="U655">
            <v>62</v>
          </cell>
          <cell r="V655" t="str">
            <v>石敏</v>
          </cell>
          <cell r="W655" t="str">
            <v>历史类</v>
          </cell>
        </row>
        <row r="656">
          <cell r="B656" t="str">
            <v>G513422200401146019</v>
          </cell>
          <cell r="C656">
            <v>15</v>
          </cell>
          <cell r="D656" t="str">
            <v>历政地</v>
          </cell>
          <cell r="E656" t="str">
            <v>固祖</v>
          </cell>
          <cell r="F656">
            <v>359</v>
          </cell>
          <cell r="G656">
            <v>100</v>
          </cell>
          <cell r="H656" t="str">
            <v>甲阿祝玛</v>
          </cell>
          <cell r="I656">
            <v>32</v>
          </cell>
          <cell r="J656" t="str">
            <v>潘勇</v>
          </cell>
          <cell r="K656">
            <v>42</v>
          </cell>
          <cell r="L656" t="str">
            <v>浦恩玲</v>
          </cell>
          <cell r="M656">
            <v>58</v>
          </cell>
          <cell r="N656" t="str">
            <v>降初里</v>
          </cell>
          <cell r="O656" t="str">
            <v/>
          </cell>
          <cell r="P656"/>
          <cell r="Q656" t="str">
            <v/>
          </cell>
          <cell r="R656"/>
          <cell r="S656">
            <v>77</v>
          </cell>
          <cell r="T656" t="str">
            <v>马巫各</v>
          </cell>
          <cell r="U656">
            <v>50</v>
          </cell>
          <cell r="V656" t="str">
            <v>石敏</v>
          </cell>
          <cell r="W656" t="str">
            <v>历史类</v>
          </cell>
        </row>
        <row r="657">
          <cell r="B657" t="str">
            <v>G513422200506131112</v>
          </cell>
          <cell r="C657">
            <v>15</v>
          </cell>
          <cell r="D657" t="str">
            <v>历政地</v>
          </cell>
          <cell r="E657" t="str">
            <v>马古都</v>
          </cell>
          <cell r="F657">
            <v>359</v>
          </cell>
          <cell r="G657">
            <v>87</v>
          </cell>
          <cell r="H657" t="str">
            <v>甲阿祝玛</v>
          </cell>
          <cell r="I657">
            <v>25</v>
          </cell>
          <cell r="J657" t="str">
            <v>潘勇</v>
          </cell>
          <cell r="K657">
            <v>48</v>
          </cell>
          <cell r="L657" t="str">
            <v>浦恩玲</v>
          </cell>
          <cell r="M657">
            <v>56</v>
          </cell>
          <cell r="N657" t="str">
            <v>降初里</v>
          </cell>
          <cell r="O657" t="str">
            <v/>
          </cell>
          <cell r="P657"/>
          <cell r="Q657" t="str">
            <v/>
          </cell>
          <cell r="R657"/>
          <cell r="S657">
            <v>79</v>
          </cell>
          <cell r="T657" t="str">
            <v>马巫各</v>
          </cell>
          <cell r="U657">
            <v>64</v>
          </cell>
          <cell r="V657" t="str">
            <v>石敏</v>
          </cell>
          <cell r="W657" t="str">
            <v>历史类</v>
          </cell>
        </row>
        <row r="658">
          <cell r="B658" t="str">
            <v>G513422200610156221</v>
          </cell>
          <cell r="C658">
            <v>15</v>
          </cell>
          <cell r="D658" t="str">
            <v>历政地</v>
          </cell>
          <cell r="E658" t="str">
            <v>次尔央青</v>
          </cell>
          <cell r="F658">
            <v>356.5</v>
          </cell>
          <cell r="G658">
            <v>93</v>
          </cell>
          <cell r="H658" t="str">
            <v>甲阿祝玛</v>
          </cell>
          <cell r="I658">
            <v>27</v>
          </cell>
          <cell r="J658" t="str">
            <v>潘勇</v>
          </cell>
          <cell r="K658">
            <v>58.5</v>
          </cell>
          <cell r="L658" t="str">
            <v>浦恩玲</v>
          </cell>
          <cell r="M658">
            <v>55</v>
          </cell>
          <cell r="N658" t="str">
            <v>降初里</v>
          </cell>
          <cell r="O658" t="str">
            <v/>
          </cell>
          <cell r="P658"/>
          <cell r="Q658" t="str">
            <v/>
          </cell>
          <cell r="R658"/>
          <cell r="S658">
            <v>58</v>
          </cell>
          <cell r="T658" t="str">
            <v>马巫各</v>
          </cell>
          <cell r="U658">
            <v>65</v>
          </cell>
          <cell r="V658" t="str">
            <v>石敏</v>
          </cell>
          <cell r="W658" t="str">
            <v>历史类</v>
          </cell>
        </row>
        <row r="659">
          <cell r="B659" t="str">
            <v>G513422200702124219</v>
          </cell>
          <cell r="C659">
            <v>15</v>
          </cell>
          <cell r="D659" t="str">
            <v>历政地</v>
          </cell>
          <cell r="E659" t="str">
            <v>哈巴若</v>
          </cell>
          <cell r="F659">
            <v>356</v>
          </cell>
          <cell r="G659">
            <v>72</v>
          </cell>
          <cell r="H659" t="str">
            <v>甲阿祝玛</v>
          </cell>
          <cell r="I659">
            <v>46</v>
          </cell>
          <cell r="J659" t="str">
            <v>潘勇</v>
          </cell>
          <cell r="K659">
            <v>42</v>
          </cell>
          <cell r="L659" t="str">
            <v>浦恩玲</v>
          </cell>
          <cell r="M659">
            <v>49</v>
          </cell>
          <cell r="N659" t="str">
            <v>降初里</v>
          </cell>
          <cell r="O659" t="str">
            <v/>
          </cell>
          <cell r="P659"/>
          <cell r="Q659" t="str">
            <v/>
          </cell>
          <cell r="R659"/>
          <cell r="S659">
            <v>82</v>
          </cell>
          <cell r="T659" t="str">
            <v>马巫各</v>
          </cell>
          <cell r="U659">
            <v>65</v>
          </cell>
          <cell r="V659" t="str">
            <v>石敏</v>
          </cell>
          <cell r="W659" t="str">
            <v>历史类</v>
          </cell>
        </row>
        <row r="660">
          <cell r="B660" t="str">
            <v>G513422200510084611</v>
          </cell>
          <cell r="C660">
            <v>15</v>
          </cell>
          <cell r="D660" t="str">
            <v>历政地</v>
          </cell>
          <cell r="E660" t="str">
            <v>红桥子</v>
          </cell>
          <cell r="F660">
            <v>354</v>
          </cell>
          <cell r="G660">
            <v>83</v>
          </cell>
          <cell r="H660" t="str">
            <v>甲阿祝玛</v>
          </cell>
          <cell r="I660">
            <v>42</v>
          </cell>
          <cell r="J660" t="str">
            <v>潘勇</v>
          </cell>
          <cell r="K660">
            <v>33</v>
          </cell>
          <cell r="L660" t="str">
            <v>浦恩玲</v>
          </cell>
          <cell r="M660">
            <v>63</v>
          </cell>
          <cell r="N660" t="str">
            <v>降初里</v>
          </cell>
          <cell r="O660" t="str">
            <v/>
          </cell>
          <cell r="P660"/>
          <cell r="Q660" t="str">
            <v/>
          </cell>
          <cell r="R660"/>
          <cell r="S660">
            <v>58</v>
          </cell>
          <cell r="T660" t="str">
            <v>马巫各</v>
          </cell>
          <cell r="U660">
            <v>75</v>
          </cell>
          <cell r="V660" t="str">
            <v>石敏</v>
          </cell>
          <cell r="W660" t="str">
            <v>历史类</v>
          </cell>
        </row>
        <row r="661">
          <cell r="B661" t="str">
            <v>G513422200205066011</v>
          </cell>
          <cell r="C661">
            <v>15</v>
          </cell>
          <cell r="D661" t="str">
            <v>历政地</v>
          </cell>
          <cell r="E661" t="str">
            <v>扎西降初</v>
          </cell>
          <cell r="F661">
            <v>353</v>
          </cell>
          <cell r="G661">
            <v>77</v>
          </cell>
          <cell r="H661" t="str">
            <v>甲阿祝玛</v>
          </cell>
          <cell r="I661">
            <v>25</v>
          </cell>
          <cell r="J661" t="str">
            <v>潘勇</v>
          </cell>
          <cell r="K661">
            <v>51</v>
          </cell>
          <cell r="L661" t="str">
            <v>浦恩玲</v>
          </cell>
          <cell r="M661">
            <v>63</v>
          </cell>
          <cell r="N661" t="str">
            <v>降初里</v>
          </cell>
          <cell r="O661" t="str">
            <v/>
          </cell>
          <cell r="P661"/>
          <cell r="Q661" t="str">
            <v/>
          </cell>
          <cell r="R661"/>
          <cell r="S661">
            <v>72</v>
          </cell>
          <cell r="T661" t="str">
            <v>马巫各</v>
          </cell>
          <cell r="U661">
            <v>65</v>
          </cell>
          <cell r="V661" t="str">
            <v>石敏</v>
          </cell>
          <cell r="W661" t="str">
            <v>历史类</v>
          </cell>
        </row>
        <row r="662">
          <cell r="B662" t="str">
            <v>G513422200312014436</v>
          </cell>
          <cell r="C662">
            <v>15</v>
          </cell>
          <cell r="D662" t="str">
            <v>历政地</v>
          </cell>
          <cell r="E662" t="str">
            <v>皓青杜基</v>
          </cell>
          <cell r="F662">
            <v>349.5</v>
          </cell>
          <cell r="G662">
            <v>76</v>
          </cell>
          <cell r="H662" t="str">
            <v>甲阿祝玛</v>
          </cell>
          <cell r="I662">
            <v>31</v>
          </cell>
          <cell r="J662" t="str">
            <v>潘勇</v>
          </cell>
          <cell r="K662">
            <v>49.5</v>
          </cell>
          <cell r="L662" t="str">
            <v>浦恩玲</v>
          </cell>
          <cell r="M662">
            <v>50</v>
          </cell>
          <cell r="N662" t="str">
            <v>降初里</v>
          </cell>
          <cell r="O662" t="str">
            <v/>
          </cell>
          <cell r="P662"/>
          <cell r="Q662" t="str">
            <v/>
          </cell>
          <cell r="R662"/>
          <cell r="S662">
            <v>75</v>
          </cell>
          <cell r="T662" t="str">
            <v>马巫各</v>
          </cell>
          <cell r="U662">
            <v>68</v>
          </cell>
          <cell r="V662" t="str">
            <v>石敏</v>
          </cell>
          <cell r="W662" t="str">
            <v>历史类</v>
          </cell>
        </row>
        <row r="663">
          <cell r="B663" t="str">
            <v>G513422200606102327</v>
          </cell>
          <cell r="C663">
            <v>15</v>
          </cell>
          <cell r="D663" t="str">
            <v>历政地</v>
          </cell>
          <cell r="E663" t="str">
            <v>兰卡布池</v>
          </cell>
          <cell r="F663">
            <v>348.5</v>
          </cell>
          <cell r="G663">
            <v>88</v>
          </cell>
          <cell r="H663" t="str">
            <v>甲阿祝玛</v>
          </cell>
          <cell r="I663">
            <v>29</v>
          </cell>
          <cell r="J663" t="str">
            <v>潘勇</v>
          </cell>
          <cell r="K663">
            <v>53.5</v>
          </cell>
          <cell r="L663" t="str">
            <v>浦恩玲</v>
          </cell>
          <cell r="M663">
            <v>54</v>
          </cell>
          <cell r="N663" t="str">
            <v>降初里</v>
          </cell>
          <cell r="O663" t="str">
            <v/>
          </cell>
          <cell r="P663"/>
          <cell r="Q663" t="str">
            <v/>
          </cell>
          <cell r="R663"/>
          <cell r="S663">
            <v>60</v>
          </cell>
          <cell r="T663" t="str">
            <v>马巫各</v>
          </cell>
          <cell r="U663">
            <v>64</v>
          </cell>
          <cell r="V663" t="str">
            <v>石敏</v>
          </cell>
          <cell r="W663" t="str">
            <v>历史类</v>
          </cell>
        </row>
        <row r="664">
          <cell r="B664" t="str">
            <v>G513422200403062118</v>
          </cell>
          <cell r="C664">
            <v>15</v>
          </cell>
          <cell r="D664" t="str">
            <v>历政地</v>
          </cell>
          <cell r="E664" t="str">
            <v>马孙健</v>
          </cell>
          <cell r="F664">
            <v>341.5</v>
          </cell>
          <cell r="G664">
            <v>95</v>
          </cell>
          <cell r="H664" t="str">
            <v>甲阿祝玛</v>
          </cell>
          <cell r="I664">
            <v>33</v>
          </cell>
          <cell r="J664" t="str">
            <v>潘勇</v>
          </cell>
          <cell r="K664">
            <v>34.5</v>
          </cell>
          <cell r="L664" t="str">
            <v>浦恩玲</v>
          </cell>
          <cell r="M664">
            <v>48</v>
          </cell>
          <cell r="N664" t="str">
            <v>降初里</v>
          </cell>
          <cell r="O664" t="str">
            <v/>
          </cell>
          <cell r="P664"/>
          <cell r="Q664" t="str">
            <v/>
          </cell>
          <cell r="R664"/>
          <cell r="S664">
            <v>72</v>
          </cell>
          <cell r="T664" t="str">
            <v>马巫各</v>
          </cell>
          <cell r="U664">
            <v>59</v>
          </cell>
          <cell r="V664" t="str">
            <v>石敏</v>
          </cell>
          <cell r="W664" t="str">
            <v>历史类</v>
          </cell>
        </row>
        <row r="665">
          <cell r="B665" t="str">
            <v>G513422200701082926</v>
          </cell>
          <cell r="C665">
            <v>15</v>
          </cell>
          <cell r="D665" t="str">
            <v>历政地</v>
          </cell>
          <cell r="E665" t="str">
            <v>肖云慧</v>
          </cell>
          <cell r="F665">
            <v>338.5</v>
          </cell>
          <cell r="G665">
            <v>84</v>
          </cell>
          <cell r="H665" t="str">
            <v>甲阿祝玛</v>
          </cell>
          <cell r="I665">
            <v>27</v>
          </cell>
          <cell r="J665" t="str">
            <v>潘勇</v>
          </cell>
          <cell r="K665">
            <v>67.5</v>
          </cell>
          <cell r="L665" t="str">
            <v>浦恩玲</v>
          </cell>
          <cell r="M665">
            <v>60</v>
          </cell>
          <cell r="N665" t="str">
            <v>降初里</v>
          </cell>
          <cell r="O665" t="str">
            <v/>
          </cell>
          <cell r="P665"/>
          <cell r="Q665" t="str">
            <v/>
          </cell>
          <cell r="R665"/>
          <cell r="S665">
            <v>48</v>
          </cell>
          <cell r="T665" t="str">
            <v>马巫各</v>
          </cell>
          <cell r="U665">
            <v>52</v>
          </cell>
          <cell r="V665" t="str">
            <v>石敏</v>
          </cell>
          <cell r="W665" t="str">
            <v>历史类</v>
          </cell>
        </row>
        <row r="666">
          <cell r="B666" t="str">
            <v>G513422200610033811</v>
          </cell>
          <cell r="C666">
            <v>15</v>
          </cell>
          <cell r="D666" t="str">
            <v>历政地</v>
          </cell>
          <cell r="E666" t="str">
            <v>马尔低</v>
          </cell>
          <cell r="F666">
            <v>337.5</v>
          </cell>
          <cell r="G666">
            <v>73</v>
          </cell>
          <cell r="H666" t="str">
            <v>甲阿祝玛</v>
          </cell>
          <cell r="I666">
            <v>32</v>
          </cell>
          <cell r="J666" t="str">
            <v>潘勇</v>
          </cell>
          <cell r="K666">
            <v>74.5</v>
          </cell>
          <cell r="L666" t="str">
            <v>浦恩玲</v>
          </cell>
          <cell r="M666">
            <v>52</v>
          </cell>
          <cell r="N666" t="str">
            <v>降初里</v>
          </cell>
          <cell r="O666" t="str">
            <v/>
          </cell>
          <cell r="P666"/>
          <cell r="Q666" t="str">
            <v/>
          </cell>
          <cell r="R666"/>
          <cell r="S666">
            <v>53</v>
          </cell>
          <cell r="T666" t="str">
            <v>马巫各</v>
          </cell>
          <cell r="U666">
            <v>53</v>
          </cell>
          <cell r="V666" t="str">
            <v>石敏</v>
          </cell>
          <cell r="W666" t="str">
            <v>历史类</v>
          </cell>
        </row>
        <row r="667">
          <cell r="B667" t="str">
            <v>G513422200704256215</v>
          </cell>
          <cell r="C667">
            <v>15</v>
          </cell>
          <cell r="D667" t="str">
            <v>历政地</v>
          </cell>
          <cell r="E667" t="str">
            <v>陶树青</v>
          </cell>
          <cell r="F667">
            <v>336.5</v>
          </cell>
          <cell r="G667">
            <v>72</v>
          </cell>
          <cell r="H667" t="str">
            <v>甲阿祝玛</v>
          </cell>
          <cell r="I667">
            <v>28</v>
          </cell>
          <cell r="J667" t="str">
            <v>潘勇</v>
          </cell>
          <cell r="K667">
            <v>35.5</v>
          </cell>
          <cell r="L667" t="str">
            <v>浦恩玲</v>
          </cell>
          <cell r="M667">
            <v>62</v>
          </cell>
          <cell r="N667" t="str">
            <v>降初里</v>
          </cell>
          <cell r="O667" t="str">
            <v/>
          </cell>
          <cell r="P667"/>
          <cell r="Q667" t="str">
            <v/>
          </cell>
          <cell r="R667"/>
          <cell r="S667">
            <v>60</v>
          </cell>
          <cell r="T667" t="str">
            <v>马巫各</v>
          </cell>
          <cell r="U667">
            <v>79</v>
          </cell>
          <cell r="V667" t="str">
            <v>石敏</v>
          </cell>
          <cell r="W667" t="str">
            <v>历史类</v>
          </cell>
        </row>
        <row r="668">
          <cell r="B668" t="str">
            <v>G513422200609064215</v>
          </cell>
          <cell r="C668">
            <v>15</v>
          </cell>
          <cell r="D668" t="str">
            <v>历政地</v>
          </cell>
          <cell r="E668" t="str">
            <v>偏初里</v>
          </cell>
          <cell r="F668">
            <v>336</v>
          </cell>
          <cell r="G668">
            <v>91</v>
          </cell>
          <cell r="H668" t="str">
            <v>甲阿祝玛</v>
          </cell>
          <cell r="I668">
            <v>32</v>
          </cell>
          <cell r="J668" t="str">
            <v>潘勇</v>
          </cell>
          <cell r="K668">
            <v>56</v>
          </cell>
          <cell r="L668" t="str">
            <v>浦恩玲</v>
          </cell>
          <cell r="M668">
            <v>56</v>
          </cell>
          <cell r="N668" t="str">
            <v>降初里</v>
          </cell>
          <cell r="O668" t="str">
            <v/>
          </cell>
          <cell r="P668"/>
          <cell r="Q668" t="str">
            <v/>
          </cell>
          <cell r="R668"/>
          <cell r="S668">
            <v>55</v>
          </cell>
          <cell r="T668" t="str">
            <v>马巫各</v>
          </cell>
          <cell r="U668">
            <v>46</v>
          </cell>
          <cell r="V668" t="str">
            <v>石敏</v>
          </cell>
          <cell r="W668" t="str">
            <v>历史类</v>
          </cell>
        </row>
        <row r="669">
          <cell r="B669" t="str">
            <v>G513422200703180714</v>
          </cell>
          <cell r="C669">
            <v>15</v>
          </cell>
          <cell r="D669" t="str">
            <v>历政地</v>
          </cell>
          <cell r="E669" t="str">
            <v>兰伍力</v>
          </cell>
          <cell r="F669">
            <v>331</v>
          </cell>
          <cell r="G669">
            <v>76</v>
          </cell>
          <cell r="H669" t="str">
            <v>甲阿祝玛</v>
          </cell>
          <cell r="I669">
            <v>28</v>
          </cell>
          <cell r="J669" t="str">
            <v>潘勇</v>
          </cell>
          <cell r="K669">
            <v>60</v>
          </cell>
          <cell r="L669" t="str">
            <v>浦恩玲</v>
          </cell>
          <cell r="M669">
            <v>49</v>
          </cell>
          <cell r="N669" t="str">
            <v>降初里</v>
          </cell>
          <cell r="O669" t="str">
            <v/>
          </cell>
          <cell r="P669"/>
          <cell r="Q669" t="str">
            <v/>
          </cell>
          <cell r="R669"/>
          <cell r="S669">
            <v>68</v>
          </cell>
          <cell r="T669" t="str">
            <v>马巫各</v>
          </cell>
          <cell r="U669">
            <v>50</v>
          </cell>
          <cell r="V669" t="str">
            <v>石敏</v>
          </cell>
          <cell r="W669" t="str">
            <v>历史类</v>
          </cell>
        </row>
        <row r="670">
          <cell r="B670" t="str">
            <v>G513422200503102914</v>
          </cell>
          <cell r="C670">
            <v>15</v>
          </cell>
          <cell r="D670" t="str">
            <v>历政地</v>
          </cell>
          <cell r="E670" t="str">
            <v>马文</v>
          </cell>
          <cell r="F670">
            <v>321.5</v>
          </cell>
          <cell r="G670">
            <v>96</v>
          </cell>
          <cell r="H670" t="str">
            <v>甲阿祝玛</v>
          </cell>
          <cell r="I670">
            <v>13</v>
          </cell>
          <cell r="J670" t="str">
            <v>潘勇</v>
          </cell>
          <cell r="K670">
            <v>24.5</v>
          </cell>
          <cell r="L670" t="str">
            <v>浦恩玲</v>
          </cell>
          <cell r="M670">
            <v>63</v>
          </cell>
          <cell r="N670" t="str">
            <v>降初里</v>
          </cell>
          <cell r="O670" t="str">
            <v/>
          </cell>
          <cell r="P670"/>
          <cell r="Q670" t="str">
            <v/>
          </cell>
          <cell r="R670"/>
          <cell r="S670">
            <v>72</v>
          </cell>
          <cell r="T670" t="str">
            <v>马巫各</v>
          </cell>
          <cell r="U670">
            <v>53</v>
          </cell>
          <cell r="V670" t="str">
            <v>石敏</v>
          </cell>
          <cell r="W670" t="str">
            <v>历史类</v>
          </cell>
        </row>
        <row r="671">
          <cell r="B671" t="str">
            <v>G513422200503186214</v>
          </cell>
          <cell r="C671">
            <v>15</v>
          </cell>
          <cell r="D671" t="str">
            <v>历政地</v>
          </cell>
          <cell r="E671" t="str">
            <v>鲁小兵</v>
          </cell>
          <cell r="F671">
            <v>320</v>
          </cell>
          <cell r="G671">
            <v>81</v>
          </cell>
          <cell r="H671" t="str">
            <v>甲阿祝玛</v>
          </cell>
          <cell r="I671">
            <v>32</v>
          </cell>
          <cell r="J671" t="str">
            <v>潘勇</v>
          </cell>
          <cell r="K671">
            <v>44</v>
          </cell>
          <cell r="L671" t="str">
            <v>浦恩玲</v>
          </cell>
          <cell r="M671">
            <v>50</v>
          </cell>
          <cell r="N671" t="str">
            <v>降初里</v>
          </cell>
          <cell r="O671" t="str">
            <v/>
          </cell>
          <cell r="P671"/>
          <cell r="Q671" t="str">
            <v/>
          </cell>
          <cell r="R671"/>
          <cell r="S671">
            <v>68</v>
          </cell>
          <cell r="T671" t="str">
            <v>马巫各</v>
          </cell>
          <cell r="U671">
            <v>45</v>
          </cell>
          <cell r="V671" t="str">
            <v>石敏</v>
          </cell>
          <cell r="W671" t="str">
            <v>历史类</v>
          </cell>
        </row>
        <row r="672">
          <cell r="B672" t="str">
            <v>G513422200706220021</v>
          </cell>
          <cell r="C672">
            <v>15</v>
          </cell>
          <cell r="D672" t="str">
            <v>历政地</v>
          </cell>
          <cell r="E672" t="str">
            <v>金珠祝玛</v>
          </cell>
          <cell r="F672">
            <v>311.5</v>
          </cell>
          <cell r="G672">
            <v>92</v>
          </cell>
          <cell r="H672" t="str">
            <v>甲阿祝玛</v>
          </cell>
          <cell r="I672">
            <v>17</v>
          </cell>
          <cell r="J672" t="str">
            <v>潘勇</v>
          </cell>
          <cell r="K672">
            <v>45.5</v>
          </cell>
          <cell r="L672" t="str">
            <v>浦恩玲</v>
          </cell>
          <cell r="M672">
            <v>59</v>
          </cell>
          <cell r="N672" t="str">
            <v>降初里</v>
          </cell>
          <cell r="O672" t="str">
            <v/>
          </cell>
          <cell r="P672"/>
          <cell r="Q672" t="str">
            <v/>
          </cell>
          <cell r="R672"/>
          <cell r="S672">
            <v>43</v>
          </cell>
          <cell r="T672" t="str">
            <v>马巫各</v>
          </cell>
          <cell r="U672">
            <v>55</v>
          </cell>
          <cell r="V672" t="str">
            <v>石敏</v>
          </cell>
          <cell r="W672" t="str">
            <v>历史类</v>
          </cell>
        </row>
        <row r="673">
          <cell r="B673" t="str">
            <v>G513422200607051322</v>
          </cell>
          <cell r="C673">
            <v>15</v>
          </cell>
          <cell r="D673" t="str">
            <v>历政地</v>
          </cell>
          <cell r="E673" t="str">
            <v>杨秀珍</v>
          </cell>
          <cell r="F673">
            <v>311</v>
          </cell>
          <cell r="G673">
            <v>89</v>
          </cell>
          <cell r="H673" t="str">
            <v>甲阿祝玛</v>
          </cell>
          <cell r="I673">
            <v>15</v>
          </cell>
          <cell r="J673" t="str">
            <v>潘勇</v>
          </cell>
          <cell r="K673">
            <v>42</v>
          </cell>
          <cell r="L673" t="str">
            <v>浦恩玲</v>
          </cell>
          <cell r="M673">
            <v>68</v>
          </cell>
          <cell r="N673" t="str">
            <v>降初里</v>
          </cell>
          <cell r="O673" t="str">
            <v/>
          </cell>
          <cell r="P673"/>
          <cell r="Q673" t="str">
            <v/>
          </cell>
          <cell r="R673"/>
          <cell r="S673">
            <v>56</v>
          </cell>
          <cell r="T673" t="str">
            <v>马巫各</v>
          </cell>
          <cell r="U673">
            <v>41</v>
          </cell>
          <cell r="V673" t="str">
            <v>石敏</v>
          </cell>
          <cell r="W673" t="str">
            <v>历史类</v>
          </cell>
        </row>
        <row r="674">
          <cell r="B674" t="str">
            <v>G513422200603070315</v>
          </cell>
          <cell r="C674">
            <v>15</v>
          </cell>
          <cell r="D674" t="str">
            <v>历政地</v>
          </cell>
          <cell r="E674" t="str">
            <v>杨卓鑫</v>
          </cell>
          <cell r="F674">
            <v>308.5</v>
          </cell>
          <cell r="G674">
            <v>78</v>
          </cell>
          <cell r="H674" t="str">
            <v>甲阿祝玛</v>
          </cell>
          <cell r="I674">
            <v>24</v>
          </cell>
          <cell r="J674" t="str">
            <v>潘勇</v>
          </cell>
          <cell r="K674">
            <v>59.5</v>
          </cell>
          <cell r="L674" t="str">
            <v>浦恩玲</v>
          </cell>
          <cell r="M674">
            <v>46</v>
          </cell>
          <cell r="N674" t="str">
            <v>降初里</v>
          </cell>
          <cell r="O674" t="str">
            <v/>
          </cell>
          <cell r="P674"/>
          <cell r="Q674" t="str">
            <v/>
          </cell>
          <cell r="R674"/>
          <cell r="S674">
            <v>40</v>
          </cell>
          <cell r="T674" t="str">
            <v>马巫各</v>
          </cell>
          <cell r="U674">
            <v>61</v>
          </cell>
          <cell r="V674" t="str">
            <v>石敏</v>
          </cell>
          <cell r="W674" t="str">
            <v>历史类</v>
          </cell>
        </row>
        <row r="675">
          <cell r="B675" t="str">
            <v>G513422200703282112</v>
          </cell>
          <cell r="C675">
            <v>15</v>
          </cell>
          <cell r="D675" t="str">
            <v>历政地</v>
          </cell>
          <cell r="E675" t="str">
            <v>杨晨曦</v>
          </cell>
          <cell r="F675">
            <v>302</v>
          </cell>
          <cell r="G675">
            <v>87</v>
          </cell>
          <cell r="H675" t="str">
            <v>甲阿祝玛</v>
          </cell>
          <cell r="I675">
            <v>27</v>
          </cell>
          <cell r="J675" t="str">
            <v>潘勇</v>
          </cell>
          <cell r="K675">
            <v>42</v>
          </cell>
          <cell r="L675" t="str">
            <v>浦恩玲</v>
          </cell>
          <cell r="M675">
            <v>44</v>
          </cell>
          <cell r="N675" t="str">
            <v>降初里</v>
          </cell>
          <cell r="O675" t="str">
            <v/>
          </cell>
          <cell r="P675"/>
          <cell r="Q675" t="str">
            <v/>
          </cell>
          <cell r="R675"/>
          <cell r="S675">
            <v>46</v>
          </cell>
          <cell r="T675" t="str">
            <v>马巫各</v>
          </cell>
          <cell r="U675">
            <v>56</v>
          </cell>
          <cell r="V675" t="str">
            <v>石敏</v>
          </cell>
          <cell r="W675" t="str">
            <v>历史类</v>
          </cell>
        </row>
        <row r="676">
          <cell r="B676" t="str">
            <v>G513422200206126047</v>
          </cell>
          <cell r="C676">
            <v>15</v>
          </cell>
          <cell r="D676" t="str">
            <v>历政地</v>
          </cell>
          <cell r="E676" t="str">
            <v>祝玛央宗</v>
          </cell>
          <cell r="F676">
            <v>299.5</v>
          </cell>
          <cell r="G676">
            <v>88</v>
          </cell>
          <cell r="H676" t="str">
            <v>甲阿祝玛</v>
          </cell>
          <cell r="I676">
            <v>17</v>
          </cell>
          <cell r="J676" t="str">
            <v>潘勇</v>
          </cell>
          <cell r="K676">
            <v>20.5</v>
          </cell>
          <cell r="L676" t="str">
            <v>浦恩玲</v>
          </cell>
          <cell r="M676">
            <v>52</v>
          </cell>
          <cell r="N676" t="str">
            <v>降初里</v>
          </cell>
          <cell r="O676" t="str">
            <v/>
          </cell>
          <cell r="P676"/>
          <cell r="Q676" t="str">
            <v/>
          </cell>
          <cell r="R676"/>
          <cell r="S676">
            <v>58</v>
          </cell>
          <cell r="T676" t="str">
            <v>马巫各</v>
          </cell>
          <cell r="U676">
            <v>64</v>
          </cell>
          <cell r="V676" t="str">
            <v>石敏</v>
          </cell>
          <cell r="W676" t="str">
            <v>历史类</v>
          </cell>
        </row>
        <row r="677">
          <cell r="B677" t="str">
            <v>G513422200509014229</v>
          </cell>
          <cell r="C677">
            <v>15</v>
          </cell>
          <cell r="D677" t="str">
            <v>历政地</v>
          </cell>
          <cell r="E677" t="str">
            <v>斯达祝玛</v>
          </cell>
          <cell r="F677">
            <v>292</v>
          </cell>
          <cell r="G677">
            <v>82</v>
          </cell>
          <cell r="H677" t="str">
            <v>甲阿祝玛</v>
          </cell>
          <cell r="I677">
            <v>23</v>
          </cell>
          <cell r="J677" t="str">
            <v>潘勇</v>
          </cell>
          <cell r="K677">
            <v>52</v>
          </cell>
          <cell r="L677" t="str">
            <v>浦恩玲</v>
          </cell>
          <cell r="M677">
            <v>40</v>
          </cell>
          <cell r="N677" t="str">
            <v>降初里</v>
          </cell>
          <cell r="O677" t="str">
            <v/>
          </cell>
          <cell r="P677"/>
          <cell r="Q677" t="str">
            <v/>
          </cell>
          <cell r="R677"/>
          <cell r="S677">
            <v>55</v>
          </cell>
          <cell r="T677" t="str">
            <v>马巫各</v>
          </cell>
          <cell r="U677">
            <v>40</v>
          </cell>
          <cell r="V677" t="str">
            <v>石敏</v>
          </cell>
          <cell r="W677" t="str">
            <v>历史类</v>
          </cell>
        </row>
        <row r="678">
          <cell r="B678" t="str">
            <v>G513422200408200065</v>
          </cell>
          <cell r="C678">
            <v>15</v>
          </cell>
          <cell r="D678" t="str">
            <v>历政地</v>
          </cell>
          <cell r="E678" t="str">
            <v>马珍珍</v>
          </cell>
          <cell r="F678">
            <v>281.5</v>
          </cell>
          <cell r="G678">
            <v>75</v>
          </cell>
          <cell r="H678" t="str">
            <v>甲阿祝玛</v>
          </cell>
          <cell r="I678">
            <v>24</v>
          </cell>
          <cell r="J678" t="str">
            <v>潘勇</v>
          </cell>
          <cell r="K678">
            <v>48.5</v>
          </cell>
          <cell r="L678" t="str">
            <v>浦恩玲</v>
          </cell>
          <cell r="M678">
            <v>48</v>
          </cell>
          <cell r="N678" t="str">
            <v>降初里</v>
          </cell>
          <cell r="O678" t="str">
            <v/>
          </cell>
          <cell r="P678"/>
          <cell r="Q678" t="str">
            <v/>
          </cell>
          <cell r="R678"/>
          <cell r="S678">
            <v>46</v>
          </cell>
          <cell r="T678" t="str">
            <v>马巫各</v>
          </cell>
          <cell r="U678">
            <v>40</v>
          </cell>
          <cell r="V678" t="str">
            <v>石敏</v>
          </cell>
          <cell r="W678" t="str">
            <v>历史类</v>
          </cell>
        </row>
        <row r="679">
          <cell r="B679" t="str">
            <v>G513422200512220314</v>
          </cell>
          <cell r="C679">
            <v>15</v>
          </cell>
          <cell r="D679" t="str">
            <v>历政地</v>
          </cell>
          <cell r="E679" t="str">
            <v>仁青次尔</v>
          </cell>
          <cell r="F679">
            <v>252</v>
          </cell>
          <cell r="G679">
            <v>78</v>
          </cell>
          <cell r="H679" t="str">
            <v>甲阿祝玛</v>
          </cell>
          <cell r="I679">
            <v>38</v>
          </cell>
          <cell r="J679" t="str">
            <v>潘勇</v>
          </cell>
          <cell r="K679">
            <v>40</v>
          </cell>
          <cell r="L679" t="str">
            <v>浦恩玲</v>
          </cell>
          <cell r="M679">
            <v>50</v>
          </cell>
          <cell r="N679" t="str">
            <v>降初里</v>
          </cell>
          <cell r="O679" t="str">
            <v/>
          </cell>
          <cell r="P679"/>
          <cell r="Q679" t="str">
            <v/>
          </cell>
          <cell r="R679"/>
          <cell r="S679">
            <v>46</v>
          </cell>
          <cell r="T679" t="str">
            <v>马巫各</v>
          </cell>
          <cell r="U679">
            <v>0</v>
          </cell>
          <cell r="V679" t="str">
            <v>石敏</v>
          </cell>
          <cell r="W679" t="str">
            <v>历史类</v>
          </cell>
        </row>
      </sheetData>
      <sheetData sheetId="4">
        <row r="1">
          <cell r="B1"/>
          <cell r="C1" t="str">
            <v>班级</v>
          </cell>
          <cell r="D1" t="str">
            <v>科类</v>
          </cell>
          <cell r="E1" t="str">
            <v>姓名</v>
          </cell>
          <cell r="F1" t="str">
            <v>总分</v>
          </cell>
          <cell r="G1" t="str">
            <v>语文</v>
          </cell>
          <cell r="H1"/>
          <cell r="I1" t="str">
            <v>数学</v>
          </cell>
          <cell r="J1"/>
          <cell r="K1" t="str">
            <v>英语</v>
          </cell>
          <cell r="L1"/>
          <cell r="M1" t="str">
            <v>物理/历史</v>
          </cell>
          <cell r="N1"/>
          <cell r="O1" t="str">
            <v>化学</v>
          </cell>
          <cell r="P1"/>
          <cell r="Q1" t="str">
            <v>生物</v>
          </cell>
          <cell r="R1"/>
          <cell r="S1" t="str">
            <v>政治</v>
          </cell>
          <cell r="T1"/>
          <cell r="U1" t="str">
            <v>地理</v>
          </cell>
          <cell r="V1"/>
          <cell r="W1" t="str">
            <v>科类</v>
          </cell>
        </row>
        <row r="2">
          <cell r="B2"/>
          <cell r="C2"/>
          <cell r="D2"/>
          <cell r="E2"/>
          <cell r="F2"/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  <cell r="Q2" t="str">
            <v>成绩</v>
          </cell>
          <cell r="R2" t="str">
            <v>教师</v>
          </cell>
          <cell r="S2" t="str">
            <v>成绩</v>
          </cell>
          <cell r="T2" t="str">
            <v>教师</v>
          </cell>
          <cell r="U2" t="str">
            <v>成绩</v>
          </cell>
          <cell r="V2" t="str">
            <v>教师</v>
          </cell>
          <cell r="W2"/>
        </row>
        <row r="3">
          <cell r="B3" t="str">
            <v>G513422200708114417</v>
          </cell>
          <cell r="C3">
            <v>1</v>
          </cell>
          <cell r="D3" t="str">
            <v>物理类</v>
          </cell>
          <cell r="E3" t="str">
            <v>杨东生</v>
          </cell>
          <cell r="F3">
            <v>554</v>
          </cell>
          <cell r="G3">
            <v>101</v>
          </cell>
          <cell r="H3" t="str">
            <v>周菊明</v>
          </cell>
          <cell r="I3">
            <v>109</v>
          </cell>
          <cell r="J3" t="str">
            <v>赵云川</v>
          </cell>
          <cell r="K3">
            <v>116.5</v>
          </cell>
          <cell r="L3" t="str">
            <v>拉初</v>
          </cell>
          <cell r="M3">
            <v>47</v>
          </cell>
          <cell r="N3" t="str">
            <v>赵建超</v>
          </cell>
          <cell r="O3">
            <v>93.2</v>
          </cell>
          <cell r="P3" t="str">
            <v>叶小军</v>
          </cell>
          <cell r="Q3">
            <v>87.6</v>
          </cell>
          <cell r="R3" t="str">
            <v>彭桦</v>
          </cell>
          <cell r="S3" t="str">
            <v/>
          </cell>
          <cell r="T3"/>
          <cell r="U3" t="str">
            <v/>
          </cell>
          <cell r="V3"/>
          <cell r="W3" t="str">
            <v>物理类</v>
          </cell>
        </row>
        <row r="4">
          <cell r="B4" t="str">
            <v>G513422200609206017</v>
          </cell>
          <cell r="C4">
            <v>1</v>
          </cell>
          <cell r="D4" t="str">
            <v>物理类</v>
          </cell>
          <cell r="E4" t="str">
            <v>仁青杜基</v>
          </cell>
          <cell r="F4">
            <v>580</v>
          </cell>
          <cell r="G4">
            <v>99</v>
          </cell>
          <cell r="H4" t="str">
            <v>周菊明</v>
          </cell>
          <cell r="I4">
            <v>99</v>
          </cell>
          <cell r="J4" t="str">
            <v>赵云川</v>
          </cell>
          <cell r="K4">
            <v>123.5</v>
          </cell>
          <cell r="L4" t="str">
            <v>拉初</v>
          </cell>
          <cell r="M4">
            <v>70</v>
          </cell>
          <cell r="N4" t="str">
            <v>赵建超</v>
          </cell>
          <cell r="O4">
            <v>92.8</v>
          </cell>
          <cell r="P4" t="str">
            <v>叶小军</v>
          </cell>
          <cell r="Q4">
            <v>95.3</v>
          </cell>
          <cell r="R4" t="str">
            <v>彭桦</v>
          </cell>
          <cell r="S4" t="str">
            <v/>
          </cell>
          <cell r="T4"/>
          <cell r="U4" t="str">
            <v/>
          </cell>
          <cell r="V4"/>
          <cell r="W4" t="str">
            <v>物理类</v>
          </cell>
        </row>
        <row r="5">
          <cell r="B5" t="str">
            <v>G51342220070426002X</v>
          </cell>
          <cell r="C5">
            <v>1</v>
          </cell>
          <cell r="D5" t="str">
            <v>物理类</v>
          </cell>
          <cell r="E5" t="str">
            <v>杨语曦</v>
          </cell>
          <cell r="F5">
            <v>561</v>
          </cell>
          <cell r="G5">
            <v>100</v>
          </cell>
          <cell r="H5" t="str">
            <v>周菊明</v>
          </cell>
          <cell r="I5">
            <v>99</v>
          </cell>
          <cell r="J5" t="str">
            <v>赵云川</v>
          </cell>
          <cell r="K5">
            <v>120.5</v>
          </cell>
          <cell r="L5" t="str">
            <v>拉初</v>
          </cell>
          <cell r="M5">
            <v>57</v>
          </cell>
          <cell r="N5" t="str">
            <v>赵建超</v>
          </cell>
          <cell r="O5">
            <v>92.3</v>
          </cell>
          <cell r="P5" t="str">
            <v>叶小军</v>
          </cell>
          <cell r="Q5">
            <v>91.7</v>
          </cell>
          <cell r="R5" t="str">
            <v>彭桦</v>
          </cell>
          <cell r="S5" t="str">
            <v/>
          </cell>
          <cell r="T5"/>
          <cell r="U5" t="str">
            <v/>
          </cell>
          <cell r="V5"/>
          <cell r="W5" t="str">
            <v>物理类</v>
          </cell>
        </row>
        <row r="6">
          <cell r="B6" t="str">
            <v>G513422200506077021</v>
          </cell>
          <cell r="C6">
            <v>1</v>
          </cell>
          <cell r="D6" t="str">
            <v>物理类</v>
          </cell>
          <cell r="E6" t="str">
            <v>苏朗折木</v>
          </cell>
          <cell r="F6">
            <v>493</v>
          </cell>
          <cell r="G6">
            <v>97</v>
          </cell>
          <cell r="H6" t="str">
            <v>周菊明</v>
          </cell>
          <cell r="I6">
            <v>83</v>
          </cell>
          <cell r="J6" t="str">
            <v>赵云川</v>
          </cell>
          <cell r="K6">
            <v>104.5</v>
          </cell>
          <cell r="L6" t="str">
            <v>拉初</v>
          </cell>
          <cell r="M6">
            <v>29</v>
          </cell>
          <cell r="N6" t="str">
            <v>赵建超</v>
          </cell>
          <cell r="O6">
            <v>92.3</v>
          </cell>
          <cell r="P6" t="str">
            <v>叶小军</v>
          </cell>
          <cell r="Q6">
            <v>87</v>
          </cell>
          <cell r="R6" t="str">
            <v>彭桦</v>
          </cell>
          <cell r="S6" t="str">
            <v/>
          </cell>
          <cell r="T6"/>
          <cell r="U6" t="str">
            <v/>
          </cell>
          <cell r="V6"/>
          <cell r="W6" t="str">
            <v>物理类</v>
          </cell>
        </row>
        <row r="7">
          <cell r="B7" t="str">
            <v>G513422200605053818</v>
          </cell>
          <cell r="C7">
            <v>1</v>
          </cell>
          <cell r="D7" t="str">
            <v>物理类</v>
          </cell>
          <cell r="E7" t="str">
            <v>马文海</v>
          </cell>
          <cell r="F7">
            <v>538</v>
          </cell>
          <cell r="G7">
            <v>96</v>
          </cell>
          <cell r="H7" t="str">
            <v>周菊明</v>
          </cell>
          <cell r="I7">
            <v>100</v>
          </cell>
          <cell r="J7" t="str">
            <v>赵云川</v>
          </cell>
          <cell r="K7">
            <v>97.5</v>
          </cell>
          <cell r="L7" t="str">
            <v>拉初</v>
          </cell>
          <cell r="M7">
            <v>62</v>
          </cell>
          <cell r="N7" t="str">
            <v>赵建超</v>
          </cell>
          <cell r="O7">
            <v>91.4</v>
          </cell>
          <cell r="P7" t="str">
            <v>叶小军</v>
          </cell>
          <cell r="Q7">
            <v>91.2</v>
          </cell>
          <cell r="R7" t="str">
            <v>彭桦</v>
          </cell>
          <cell r="S7" t="str">
            <v/>
          </cell>
          <cell r="T7"/>
          <cell r="U7" t="str">
            <v/>
          </cell>
          <cell r="V7"/>
          <cell r="W7" t="str">
            <v>物理类</v>
          </cell>
        </row>
        <row r="8">
          <cell r="B8" t="str">
            <v>G51342220070812341X</v>
          </cell>
          <cell r="C8">
            <v>1</v>
          </cell>
          <cell r="D8" t="str">
            <v>物理类</v>
          </cell>
          <cell r="E8" t="str">
            <v>潘路阳</v>
          </cell>
          <cell r="F8">
            <v>561</v>
          </cell>
          <cell r="G8">
            <v>93</v>
          </cell>
          <cell r="H8" t="str">
            <v>周菊明</v>
          </cell>
          <cell r="I8">
            <v>101</v>
          </cell>
          <cell r="J8" t="str">
            <v>赵云川</v>
          </cell>
          <cell r="K8">
            <v>115.5</v>
          </cell>
          <cell r="L8" t="str">
            <v>拉初</v>
          </cell>
          <cell r="M8">
            <v>68</v>
          </cell>
          <cell r="N8" t="str">
            <v>赵建超</v>
          </cell>
          <cell r="O8">
            <v>91</v>
          </cell>
          <cell r="P8" t="str">
            <v>叶小军</v>
          </cell>
          <cell r="Q8">
            <v>92.2</v>
          </cell>
          <cell r="R8" t="str">
            <v>彭桦</v>
          </cell>
          <cell r="S8" t="str">
            <v/>
          </cell>
          <cell r="T8"/>
          <cell r="U8" t="str">
            <v/>
          </cell>
          <cell r="V8"/>
          <cell r="W8" t="str">
            <v>物理类</v>
          </cell>
        </row>
        <row r="9">
          <cell r="B9" t="str">
            <v>G513422200708291317</v>
          </cell>
          <cell r="C9">
            <v>1</v>
          </cell>
          <cell r="D9" t="str">
            <v>物理类</v>
          </cell>
          <cell r="E9" t="str">
            <v>毛缘福</v>
          </cell>
          <cell r="F9">
            <v>469</v>
          </cell>
          <cell r="G9">
            <v>87</v>
          </cell>
          <cell r="H9" t="str">
            <v>周菊明</v>
          </cell>
          <cell r="I9">
            <v>90</v>
          </cell>
          <cell r="J9" t="str">
            <v>赵云川</v>
          </cell>
          <cell r="K9">
            <v>70</v>
          </cell>
          <cell r="L9" t="str">
            <v>拉初</v>
          </cell>
          <cell r="M9">
            <v>48</v>
          </cell>
          <cell r="N9" t="str">
            <v>赵建超</v>
          </cell>
          <cell r="O9">
            <v>91</v>
          </cell>
          <cell r="P9" t="str">
            <v>叶小军</v>
          </cell>
          <cell r="Q9">
            <v>83.4</v>
          </cell>
          <cell r="R9" t="str">
            <v>彭桦</v>
          </cell>
          <cell r="S9" t="str">
            <v/>
          </cell>
          <cell r="T9"/>
          <cell r="U9" t="str">
            <v/>
          </cell>
          <cell r="V9"/>
          <cell r="W9" t="str">
            <v>物理类</v>
          </cell>
        </row>
        <row r="10">
          <cell r="B10" t="str">
            <v>G513422200705272727</v>
          </cell>
          <cell r="C10">
            <v>1</v>
          </cell>
          <cell r="D10" t="str">
            <v>物理类</v>
          </cell>
          <cell r="E10" t="str">
            <v>周静</v>
          </cell>
          <cell r="F10">
            <v>526</v>
          </cell>
          <cell r="G10">
            <v>93</v>
          </cell>
          <cell r="H10" t="str">
            <v>周菊明</v>
          </cell>
          <cell r="I10">
            <v>109</v>
          </cell>
          <cell r="J10" t="str">
            <v>赵云川</v>
          </cell>
          <cell r="K10">
            <v>112.5</v>
          </cell>
          <cell r="L10" t="str">
            <v>拉初</v>
          </cell>
          <cell r="M10">
            <v>35</v>
          </cell>
          <cell r="N10" t="str">
            <v>赵建超</v>
          </cell>
          <cell r="O10">
            <v>90.5</v>
          </cell>
          <cell r="P10" t="str">
            <v>叶小军</v>
          </cell>
          <cell r="Q10">
            <v>86</v>
          </cell>
          <cell r="R10" t="str">
            <v>彭桦</v>
          </cell>
          <cell r="S10" t="str">
            <v/>
          </cell>
          <cell r="T10"/>
          <cell r="U10" t="str">
            <v/>
          </cell>
          <cell r="V10"/>
          <cell r="W10" t="str">
            <v>物理类</v>
          </cell>
        </row>
        <row r="11">
          <cell r="B11" t="str">
            <v>G513422200412104826</v>
          </cell>
          <cell r="C11">
            <v>1</v>
          </cell>
          <cell r="D11" t="str">
            <v>物理类</v>
          </cell>
          <cell r="E11" t="str">
            <v>呷绒拉姆</v>
          </cell>
          <cell r="F11">
            <v>512</v>
          </cell>
          <cell r="G11">
            <v>93</v>
          </cell>
          <cell r="H11" t="str">
            <v>周菊明</v>
          </cell>
          <cell r="I11">
            <v>94</v>
          </cell>
          <cell r="J11" t="str">
            <v>赵云川</v>
          </cell>
          <cell r="K11">
            <v>111</v>
          </cell>
          <cell r="L11" t="str">
            <v>拉初</v>
          </cell>
          <cell r="M11">
            <v>34</v>
          </cell>
          <cell r="N11" t="str">
            <v>赵建超</v>
          </cell>
          <cell r="O11">
            <v>90.5</v>
          </cell>
          <cell r="P11" t="str">
            <v>叶小军</v>
          </cell>
          <cell r="Q11">
            <v>89.6</v>
          </cell>
          <cell r="R11" t="str">
            <v>彭桦</v>
          </cell>
          <cell r="S11" t="str">
            <v/>
          </cell>
          <cell r="T11"/>
          <cell r="U11" t="str">
            <v/>
          </cell>
          <cell r="V11"/>
          <cell r="W11" t="str">
            <v>物理类</v>
          </cell>
        </row>
        <row r="12">
          <cell r="B12" t="str">
            <v>G51342220050317191X</v>
          </cell>
          <cell r="C12">
            <v>1</v>
          </cell>
          <cell r="D12" t="str">
            <v>物理类</v>
          </cell>
          <cell r="E12" t="str">
            <v>马小龙</v>
          </cell>
          <cell r="F12">
            <v>474</v>
          </cell>
          <cell r="G12">
            <v>88</v>
          </cell>
          <cell r="H12" t="str">
            <v>周菊明</v>
          </cell>
          <cell r="I12">
            <v>72</v>
          </cell>
          <cell r="J12" t="str">
            <v>赵云川</v>
          </cell>
          <cell r="K12">
            <v>87</v>
          </cell>
          <cell r="L12" t="str">
            <v>拉初</v>
          </cell>
          <cell r="M12">
            <v>48</v>
          </cell>
          <cell r="N12" t="str">
            <v>赵建超</v>
          </cell>
          <cell r="O12">
            <v>90.1</v>
          </cell>
          <cell r="P12" t="str">
            <v>叶小军</v>
          </cell>
          <cell r="Q12">
            <v>89.1</v>
          </cell>
          <cell r="R12" t="str">
            <v>彭桦</v>
          </cell>
          <cell r="S12" t="str">
            <v/>
          </cell>
          <cell r="T12"/>
          <cell r="U12" t="str">
            <v/>
          </cell>
          <cell r="V12"/>
          <cell r="W12" t="str">
            <v>物理类</v>
          </cell>
        </row>
        <row r="13">
          <cell r="B13" t="str">
            <v>G513422200704150023</v>
          </cell>
          <cell r="C13">
            <v>1</v>
          </cell>
          <cell r="D13" t="str">
            <v>物理类</v>
          </cell>
          <cell r="E13" t="str">
            <v>赵宗勤</v>
          </cell>
          <cell r="F13">
            <v>535</v>
          </cell>
          <cell r="G13">
            <v>98</v>
          </cell>
          <cell r="H13" t="str">
            <v>周菊明</v>
          </cell>
          <cell r="I13">
            <v>103</v>
          </cell>
          <cell r="J13" t="str">
            <v>赵云川</v>
          </cell>
          <cell r="K13">
            <v>109</v>
          </cell>
          <cell r="L13" t="str">
            <v>拉初</v>
          </cell>
          <cell r="M13">
            <v>54</v>
          </cell>
          <cell r="N13" t="str">
            <v>赵建超</v>
          </cell>
          <cell r="O13">
            <v>89.2</v>
          </cell>
          <cell r="P13" t="str">
            <v>叶小军</v>
          </cell>
          <cell r="Q13">
            <v>81.900000000000006</v>
          </cell>
          <cell r="R13" t="str">
            <v>彭桦</v>
          </cell>
          <cell r="S13" t="str">
            <v/>
          </cell>
          <cell r="T13"/>
          <cell r="U13" t="str">
            <v/>
          </cell>
          <cell r="V13"/>
          <cell r="W13" t="str">
            <v>物理类</v>
          </cell>
        </row>
        <row r="14">
          <cell r="B14" t="str">
            <v>G513422200701205025</v>
          </cell>
          <cell r="C14">
            <v>1</v>
          </cell>
          <cell r="D14" t="str">
            <v>物理类</v>
          </cell>
          <cell r="E14" t="str">
            <v>次里拉姆</v>
          </cell>
          <cell r="F14">
            <v>586</v>
          </cell>
          <cell r="G14">
            <v>100</v>
          </cell>
          <cell r="H14" t="str">
            <v>周菊明</v>
          </cell>
          <cell r="I14">
            <v>118</v>
          </cell>
          <cell r="J14" t="str">
            <v>赵云川</v>
          </cell>
          <cell r="K14">
            <v>129.5</v>
          </cell>
          <cell r="L14" t="str">
            <v>拉初</v>
          </cell>
          <cell r="M14">
            <v>62</v>
          </cell>
          <cell r="N14" t="str">
            <v>赵建超</v>
          </cell>
          <cell r="O14">
            <v>87.8</v>
          </cell>
          <cell r="P14" t="str">
            <v>叶小军</v>
          </cell>
          <cell r="Q14">
            <v>88.6</v>
          </cell>
          <cell r="R14" t="str">
            <v>彭桦</v>
          </cell>
          <cell r="S14" t="str">
            <v/>
          </cell>
          <cell r="T14"/>
          <cell r="U14" t="str">
            <v/>
          </cell>
          <cell r="V14"/>
          <cell r="W14" t="str">
            <v>物理类</v>
          </cell>
        </row>
        <row r="15">
          <cell r="B15" t="str">
            <v>G513422200610086219</v>
          </cell>
          <cell r="C15">
            <v>1</v>
          </cell>
          <cell r="D15" t="str">
            <v>物理类</v>
          </cell>
          <cell r="E15" t="str">
            <v>侯逸龙</v>
          </cell>
          <cell r="F15">
            <v>504</v>
          </cell>
          <cell r="G15">
            <v>98</v>
          </cell>
          <cell r="H15" t="str">
            <v>周菊明</v>
          </cell>
          <cell r="I15">
            <v>90</v>
          </cell>
          <cell r="J15" t="str">
            <v>赵云川</v>
          </cell>
          <cell r="K15">
            <v>96</v>
          </cell>
          <cell r="L15" t="str">
            <v>拉初</v>
          </cell>
          <cell r="M15">
            <v>47</v>
          </cell>
          <cell r="N15" t="str">
            <v>赵建超</v>
          </cell>
          <cell r="O15">
            <v>87.4</v>
          </cell>
          <cell r="P15" t="str">
            <v>叶小军</v>
          </cell>
          <cell r="Q15">
            <v>86</v>
          </cell>
          <cell r="R15" t="str">
            <v>彭桦</v>
          </cell>
          <cell r="S15" t="str">
            <v/>
          </cell>
          <cell r="T15"/>
          <cell r="U15" t="str">
            <v/>
          </cell>
          <cell r="V15"/>
          <cell r="W15" t="str">
            <v>物理类</v>
          </cell>
        </row>
        <row r="16">
          <cell r="B16" t="str">
            <v>G513422200605306619</v>
          </cell>
          <cell r="C16">
            <v>1</v>
          </cell>
          <cell r="D16" t="str">
            <v>物理类</v>
          </cell>
          <cell r="E16" t="str">
            <v>赵虎兵</v>
          </cell>
          <cell r="F16">
            <v>492</v>
          </cell>
          <cell r="G16">
            <v>100</v>
          </cell>
          <cell r="H16" t="str">
            <v>周菊明</v>
          </cell>
          <cell r="I16">
            <v>90</v>
          </cell>
          <cell r="J16" t="str">
            <v>赵云川</v>
          </cell>
          <cell r="K16">
            <v>97.5</v>
          </cell>
          <cell r="L16" t="str">
            <v>拉初</v>
          </cell>
          <cell r="M16">
            <v>36</v>
          </cell>
          <cell r="N16" t="str">
            <v>赵建超</v>
          </cell>
          <cell r="O16">
            <v>87.4</v>
          </cell>
          <cell r="P16" t="str">
            <v>叶小军</v>
          </cell>
          <cell r="Q16">
            <v>81.099999999999994</v>
          </cell>
          <cell r="R16" t="str">
            <v>彭桦</v>
          </cell>
          <cell r="S16" t="str">
            <v/>
          </cell>
          <cell r="T16"/>
          <cell r="U16" t="str">
            <v/>
          </cell>
          <cell r="V16"/>
          <cell r="W16" t="str">
            <v>物理类</v>
          </cell>
        </row>
        <row r="17">
          <cell r="B17" t="str">
            <v>G513422200610153610</v>
          </cell>
          <cell r="C17">
            <v>1</v>
          </cell>
          <cell r="D17" t="str">
            <v>物理类</v>
          </cell>
          <cell r="E17" t="str">
            <v>仁青扎西</v>
          </cell>
          <cell r="F17">
            <v>475</v>
          </cell>
          <cell r="G17">
            <v>92</v>
          </cell>
          <cell r="H17" t="str">
            <v>周菊明</v>
          </cell>
          <cell r="I17">
            <v>96</v>
          </cell>
          <cell r="J17" t="str">
            <v>赵云川</v>
          </cell>
          <cell r="K17">
            <v>65</v>
          </cell>
          <cell r="L17" t="str">
            <v>拉初</v>
          </cell>
          <cell r="M17">
            <v>46</v>
          </cell>
          <cell r="N17" t="str">
            <v>赵建超</v>
          </cell>
          <cell r="O17">
            <v>87.4</v>
          </cell>
          <cell r="P17" t="str">
            <v>叶小军</v>
          </cell>
          <cell r="Q17">
            <v>88.1</v>
          </cell>
          <cell r="R17" t="str">
            <v>彭桦</v>
          </cell>
          <cell r="S17" t="str">
            <v/>
          </cell>
          <cell r="T17"/>
          <cell r="U17" t="str">
            <v/>
          </cell>
          <cell r="V17"/>
          <cell r="W17" t="str">
            <v>物理类</v>
          </cell>
        </row>
        <row r="18">
          <cell r="B18" t="str">
            <v>G513422200506044430</v>
          </cell>
          <cell r="C18">
            <v>1</v>
          </cell>
          <cell r="D18" t="str">
            <v>物理类</v>
          </cell>
          <cell r="E18" t="str">
            <v>邱波</v>
          </cell>
          <cell r="F18">
            <v>460</v>
          </cell>
          <cell r="G18">
            <v>86</v>
          </cell>
          <cell r="H18" t="str">
            <v>周菊明</v>
          </cell>
          <cell r="I18">
            <v>77</v>
          </cell>
          <cell r="J18" t="str">
            <v>赵云川</v>
          </cell>
          <cell r="K18">
            <v>68.5</v>
          </cell>
          <cell r="L18" t="str">
            <v>拉初</v>
          </cell>
          <cell r="M18">
            <v>50</v>
          </cell>
          <cell r="N18" t="str">
            <v>赵建超</v>
          </cell>
          <cell r="O18">
            <v>87.4</v>
          </cell>
          <cell r="P18" t="str">
            <v>叶小军</v>
          </cell>
          <cell r="Q18">
            <v>90.7</v>
          </cell>
          <cell r="R18" t="str">
            <v>彭桦</v>
          </cell>
          <cell r="S18" t="str">
            <v/>
          </cell>
          <cell r="T18"/>
          <cell r="U18" t="str">
            <v/>
          </cell>
          <cell r="V18"/>
          <cell r="W18" t="str">
            <v>物理类</v>
          </cell>
        </row>
        <row r="19">
          <cell r="B19" t="str">
            <v>G513422200608124837</v>
          </cell>
          <cell r="C19">
            <v>1</v>
          </cell>
          <cell r="D19" t="str">
            <v>物理类</v>
          </cell>
          <cell r="E19" t="str">
            <v>边玛次丁</v>
          </cell>
          <cell r="F19">
            <v>483</v>
          </cell>
          <cell r="G19">
            <v>92</v>
          </cell>
          <cell r="H19" t="str">
            <v>周菊明</v>
          </cell>
          <cell r="I19">
            <v>72</v>
          </cell>
          <cell r="J19" t="str">
            <v>赵云川</v>
          </cell>
          <cell r="K19">
            <v>100.5</v>
          </cell>
          <cell r="L19" t="str">
            <v>拉初</v>
          </cell>
          <cell r="M19">
            <v>56</v>
          </cell>
          <cell r="N19" t="str">
            <v>赵建超</v>
          </cell>
          <cell r="O19">
            <v>86.5</v>
          </cell>
          <cell r="P19" t="str">
            <v>叶小军</v>
          </cell>
          <cell r="Q19">
            <v>75.7</v>
          </cell>
          <cell r="R19" t="str">
            <v>彭桦</v>
          </cell>
          <cell r="S19" t="str">
            <v/>
          </cell>
          <cell r="T19"/>
          <cell r="U19" t="str">
            <v/>
          </cell>
          <cell r="V19"/>
          <cell r="W19" t="str">
            <v>物理类</v>
          </cell>
        </row>
        <row r="20">
          <cell r="B20" t="str">
            <v>G513422200804185020</v>
          </cell>
          <cell r="C20">
            <v>1</v>
          </cell>
          <cell r="D20" t="str">
            <v>物理类</v>
          </cell>
          <cell r="E20" t="str">
            <v>降初布尺</v>
          </cell>
          <cell r="F20">
            <v>554</v>
          </cell>
          <cell r="G20">
            <v>103</v>
          </cell>
          <cell r="H20" t="str">
            <v>周菊明</v>
          </cell>
          <cell r="I20">
            <v>90</v>
          </cell>
          <cell r="J20" t="str">
            <v>赵云川</v>
          </cell>
          <cell r="K20">
            <v>127</v>
          </cell>
          <cell r="L20" t="str">
            <v>拉初</v>
          </cell>
          <cell r="M20">
            <v>58</v>
          </cell>
          <cell r="N20" t="str">
            <v>赵建超</v>
          </cell>
          <cell r="O20">
            <v>86</v>
          </cell>
          <cell r="P20" t="str">
            <v>叶小军</v>
          </cell>
          <cell r="Q20">
            <v>90.1</v>
          </cell>
          <cell r="R20" t="str">
            <v>彭桦</v>
          </cell>
          <cell r="S20" t="str">
            <v/>
          </cell>
          <cell r="T20"/>
          <cell r="U20" t="str">
            <v/>
          </cell>
          <cell r="V20"/>
          <cell r="W20" t="str">
            <v>物理类</v>
          </cell>
        </row>
        <row r="21">
          <cell r="B21" t="str">
            <v>G51342220080501272X</v>
          </cell>
          <cell r="C21">
            <v>1</v>
          </cell>
          <cell r="D21" t="str">
            <v>物理类</v>
          </cell>
          <cell r="E21" t="str">
            <v>朱梦香</v>
          </cell>
          <cell r="F21">
            <v>511</v>
          </cell>
          <cell r="G21">
            <v>107</v>
          </cell>
          <cell r="H21" t="str">
            <v>周菊明</v>
          </cell>
          <cell r="I21">
            <v>82</v>
          </cell>
          <cell r="J21" t="str">
            <v>赵云川</v>
          </cell>
          <cell r="K21">
            <v>108</v>
          </cell>
          <cell r="L21" t="str">
            <v>拉初</v>
          </cell>
          <cell r="M21">
            <v>39</v>
          </cell>
          <cell r="N21" t="str">
            <v>赵建超</v>
          </cell>
          <cell r="O21">
            <v>86</v>
          </cell>
          <cell r="P21" t="str">
            <v>叶小军</v>
          </cell>
          <cell r="Q21">
            <v>89.1</v>
          </cell>
          <cell r="R21" t="str">
            <v>彭桦</v>
          </cell>
          <cell r="S21" t="str">
            <v/>
          </cell>
          <cell r="T21"/>
          <cell r="U21" t="str">
            <v/>
          </cell>
          <cell r="V21"/>
          <cell r="W21" t="str">
            <v>物理类</v>
          </cell>
        </row>
        <row r="22">
          <cell r="B22" t="str">
            <v>G513422200611156821</v>
          </cell>
          <cell r="C22">
            <v>1</v>
          </cell>
          <cell r="D22" t="str">
            <v>物理类</v>
          </cell>
          <cell r="E22" t="str">
            <v>棒丑</v>
          </cell>
          <cell r="F22">
            <v>522</v>
          </cell>
          <cell r="G22">
            <v>95</v>
          </cell>
          <cell r="H22" t="str">
            <v>周菊明</v>
          </cell>
          <cell r="I22">
            <v>110</v>
          </cell>
          <cell r="J22" t="str">
            <v>赵云川</v>
          </cell>
          <cell r="K22">
            <v>110</v>
          </cell>
          <cell r="L22" t="str">
            <v>拉初</v>
          </cell>
          <cell r="M22">
            <v>38</v>
          </cell>
          <cell r="N22" t="str">
            <v>赵建超</v>
          </cell>
          <cell r="O22">
            <v>84.3</v>
          </cell>
          <cell r="P22" t="str">
            <v>叶小军</v>
          </cell>
          <cell r="Q22">
            <v>84.2</v>
          </cell>
          <cell r="R22" t="str">
            <v>彭桦</v>
          </cell>
          <cell r="S22" t="str">
            <v/>
          </cell>
          <cell r="T22"/>
          <cell r="U22" t="str">
            <v/>
          </cell>
          <cell r="V22"/>
          <cell r="W22" t="str">
            <v>物理类</v>
          </cell>
        </row>
        <row r="23">
          <cell r="B23" t="str">
            <v>G513422200707132525</v>
          </cell>
          <cell r="C23">
            <v>1</v>
          </cell>
          <cell r="D23" t="str">
            <v>物理类</v>
          </cell>
          <cell r="E23" t="str">
            <v>杨利君</v>
          </cell>
          <cell r="F23">
            <v>519</v>
          </cell>
          <cell r="G23">
            <v>90</v>
          </cell>
          <cell r="H23" t="str">
            <v>周菊明</v>
          </cell>
          <cell r="I23">
            <v>79</v>
          </cell>
          <cell r="J23" t="str">
            <v>赵云川</v>
          </cell>
          <cell r="K23">
            <v>129.5</v>
          </cell>
          <cell r="L23" t="str">
            <v>拉初</v>
          </cell>
          <cell r="M23">
            <v>44</v>
          </cell>
          <cell r="N23" t="str">
            <v>赵建超</v>
          </cell>
          <cell r="O23">
            <v>84.3</v>
          </cell>
          <cell r="P23" t="str">
            <v>叶小军</v>
          </cell>
          <cell r="Q23">
            <v>92.2</v>
          </cell>
          <cell r="R23" t="str">
            <v>彭桦</v>
          </cell>
          <cell r="S23" t="str">
            <v/>
          </cell>
          <cell r="T23"/>
          <cell r="U23" t="str">
            <v/>
          </cell>
          <cell r="V23"/>
          <cell r="W23" t="str">
            <v>物理类</v>
          </cell>
        </row>
        <row r="24">
          <cell r="B24" t="str">
            <v>G513422200607081521</v>
          </cell>
          <cell r="C24">
            <v>1</v>
          </cell>
          <cell r="D24" t="str">
            <v>物理类</v>
          </cell>
          <cell r="E24" t="str">
            <v>马金秀</v>
          </cell>
          <cell r="F24">
            <v>504</v>
          </cell>
          <cell r="G24">
            <v>97</v>
          </cell>
          <cell r="H24" t="str">
            <v>周菊明</v>
          </cell>
          <cell r="I24">
            <v>87</v>
          </cell>
          <cell r="J24" t="str">
            <v>赵云川</v>
          </cell>
          <cell r="K24">
            <v>101</v>
          </cell>
          <cell r="L24" t="str">
            <v>拉初</v>
          </cell>
          <cell r="M24">
            <v>54</v>
          </cell>
          <cell r="N24" t="str">
            <v>赵建超</v>
          </cell>
          <cell r="O24">
            <v>84.3</v>
          </cell>
          <cell r="P24" t="str">
            <v>叶小军</v>
          </cell>
          <cell r="Q24">
            <v>80.3</v>
          </cell>
          <cell r="R24" t="str">
            <v>彭桦</v>
          </cell>
          <cell r="S24" t="str">
            <v/>
          </cell>
          <cell r="T24"/>
          <cell r="U24" t="str">
            <v/>
          </cell>
          <cell r="V24"/>
          <cell r="W24" t="str">
            <v>物理类</v>
          </cell>
        </row>
        <row r="25">
          <cell r="B25" t="str">
            <v>G513422200304071342</v>
          </cell>
          <cell r="C25">
            <v>1</v>
          </cell>
          <cell r="D25" t="str">
            <v>物理类</v>
          </cell>
          <cell r="E25" t="str">
            <v>毛国美</v>
          </cell>
          <cell r="F25">
            <v>494</v>
          </cell>
          <cell r="G25">
            <v>97</v>
          </cell>
          <cell r="H25" t="str">
            <v>周菊明</v>
          </cell>
          <cell r="I25">
            <v>85</v>
          </cell>
          <cell r="J25" t="str">
            <v>赵云川</v>
          </cell>
          <cell r="K25">
            <v>102.5</v>
          </cell>
          <cell r="L25" t="str">
            <v>拉初</v>
          </cell>
          <cell r="M25">
            <v>39</v>
          </cell>
          <cell r="N25" t="str">
            <v>赵建超</v>
          </cell>
          <cell r="O25">
            <v>84.3</v>
          </cell>
          <cell r="P25" t="str">
            <v>叶小军</v>
          </cell>
          <cell r="Q25">
            <v>86.5</v>
          </cell>
          <cell r="R25" t="str">
            <v>彭桦</v>
          </cell>
          <cell r="S25" t="str">
            <v/>
          </cell>
          <cell r="T25"/>
          <cell r="U25" t="str">
            <v/>
          </cell>
          <cell r="V25"/>
          <cell r="W25" t="str">
            <v>物理类</v>
          </cell>
        </row>
        <row r="26">
          <cell r="B26" t="str">
            <v>G513422200609163627</v>
          </cell>
          <cell r="C26">
            <v>1</v>
          </cell>
          <cell r="D26" t="str">
            <v>物理类</v>
          </cell>
          <cell r="E26" t="str">
            <v>许存雨</v>
          </cell>
          <cell r="F26">
            <v>498</v>
          </cell>
          <cell r="G26">
            <v>102</v>
          </cell>
          <cell r="H26" t="str">
            <v>周菊明</v>
          </cell>
          <cell r="I26">
            <v>69</v>
          </cell>
          <cell r="J26" t="str">
            <v>赵云川</v>
          </cell>
          <cell r="K26">
            <v>119.5</v>
          </cell>
          <cell r="L26" t="str">
            <v>拉初</v>
          </cell>
          <cell r="M26">
            <v>37</v>
          </cell>
          <cell r="N26" t="str">
            <v>赵建超</v>
          </cell>
          <cell r="O26">
            <v>83.5</v>
          </cell>
          <cell r="P26" t="str">
            <v>叶小军</v>
          </cell>
          <cell r="Q26">
            <v>87</v>
          </cell>
          <cell r="R26" t="str">
            <v>彭桦</v>
          </cell>
          <cell r="S26" t="str">
            <v/>
          </cell>
          <cell r="T26"/>
          <cell r="U26" t="str">
            <v/>
          </cell>
          <cell r="V26"/>
          <cell r="W26" t="str">
            <v>物理类</v>
          </cell>
        </row>
        <row r="27">
          <cell r="B27" t="str">
            <v>G513422200701180921</v>
          </cell>
          <cell r="C27">
            <v>1</v>
          </cell>
          <cell r="D27" t="str">
            <v>物理类</v>
          </cell>
          <cell r="E27" t="str">
            <v>杨欣茹</v>
          </cell>
          <cell r="F27">
            <v>489</v>
          </cell>
          <cell r="G27">
            <v>90</v>
          </cell>
          <cell r="H27" t="str">
            <v>周菊明</v>
          </cell>
          <cell r="I27">
            <v>69</v>
          </cell>
          <cell r="J27" t="str">
            <v>赵云川</v>
          </cell>
          <cell r="K27">
            <v>123</v>
          </cell>
          <cell r="L27" t="str">
            <v>拉初</v>
          </cell>
          <cell r="M27">
            <v>46</v>
          </cell>
          <cell r="N27" t="str">
            <v>赵建超</v>
          </cell>
          <cell r="O27">
            <v>83.5</v>
          </cell>
          <cell r="P27" t="str">
            <v>叶小军</v>
          </cell>
          <cell r="Q27">
            <v>77.2</v>
          </cell>
          <cell r="R27" t="str">
            <v>彭桦</v>
          </cell>
          <cell r="S27" t="str">
            <v/>
          </cell>
          <cell r="T27"/>
          <cell r="U27" t="str">
            <v/>
          </cell>
          <cell r="V27"/>
          <cell r="W27" t="str">
            <v>物理类</v>
          </cell>
        </row>
        <row r="28">
          <cell r="B28" t="str">
            <v>G513422200405285016</v>
          </cell>
          <cell r="C28">
            <v>1</v>
          </cell>
          <cell r="D28" t="str">
            <v>物理类</v>
          </cell>
          <cell r="E28" t="str">
            <v>英扎次里</v>
          </cell>
          <cell r="F28">
            <v>473</v>
          </cell>
          <cell r="G28">
            <v>96</v>
          </cell>
          <cell r="H28" t="str">
            <v>周菊明</v>
          </cell>
          <cell r="I28">
            <v>73</v>
          </cell>
          <cell r="J28" t="str">
            <v>赵云川</v>
          </cell>
          <cell r="K28">
            <v>101</v>
          </cell>
          <cell r="L28" t="str">
            <v>拉初</v>
          </cell>
          <cell r="M28">
            <v>44</v>
          </cell>
          <cell r="N28" t="str">
            <v>赵建超</v>
          </cell>
          <cell r="O28">
            <v>83.5</v>
          </cell>
          <cell r="P28" t="str">
            <v>叶小军</v>
          </cell>
          <cell r="Q28">
            <v>75.7</v>
          </cell>
          <cell r="R28" t="str">
            <v>彭桦</v>
          </cell>
          <cell r="S28" t="str">
            <v/>
          </cell>
          <cell r="T28"/>
          <cell r="U28" t="str">
            <v/>
          </cell>
          <cell r="V28"/>
          <cell r="W28" t="str">
            <v>物理类</v>
          </cell>
        </row>
        <row r="29">
          <cell r="B29" t="str">
            <v>G513422200612070317</v>
          </cell>
          <cell r="C29">
            <v>1</v>
          </cell>
          <cell r="D29" t="str">
            <v>物理类</v>
          </cell>
          <cell r="E29" t="str">
            <v>王赢川</v>
          </cell>
          <cell r="F29">
            <v>453</v>
          </cell>
          <cell r="G29">
            <v>89</v>
          </cell>
          <cell r="H29" t="str">
            <v>周菊明</v>
          </cell>
          <cell r="I29">
            <v>70</v>
          </cell>
          <cell r="J29" t="str">
            <v>赵云川</v>
          </cell>
          <cell r="K29">
            <v>87.5</v>
          </cell>
          <cell r="L29" t="str">
            <v>拉初</v>
          </cell>
          <cell r="M29">
            <v>39</v>
          </cell>
          <cell r="N29" t="str">
            <v>赵建超</v>
          </cell>
          <cell r="O29">
            <v>83.5</v>
          </cell>
          <cell r="P29" t="str">
            <v>叶小军</v>
          </cell>
          <cell r="Q29">
            <v>84.2</v>
          </cell>
          <cell r="R29" t="str">
            <v>彭桦</v>
          </cell>
          <cell r="S29" t="str">
            <v/>
          </cell>
          <cell r="T29"/>
          <cell r="U29" t="str">
            <v/>
          </cell>
          <cell r="V29"/>
          <cell r="W29" t="str">
            <v>物理类</v>
          </cell>
        </row>
        <row r="30">
          <cell r="B30" t="str">
            <v>G513422200705081322</v>
          </cell>
          <cell r="C30">
            <v>1</v>
          </cell>
          <cell r="D30" t="str">
            <v>物理类</v>
          </cell>
          <cell r="E30" t="str">
            <v>央宗</v>
          </cell>
          <cell r="F30">
            <v>449</v>
          </cell>
          <cell r="G30">
            <v>98</v>
          </cell>
          <cell r="H30" t="str">
            <v>周菊明</v>
          </cell>
          <cell r="I30">
            <v>55</v>
          </cell>
          <cell r="J30" t="str">
            <v>赵云川</v>
          </cell>
          <cell r="K30">
            <v>92</v>
          </cell>
          <cell r="L30" t="str">
            <v>拉初</v>
          </cell>
          <cell r="M30">
            <v>39</v>
          </cell>
          <cell r="N30" t="str">
            <v>赵建超</v>
          </cell>
          <cell r="O30">
            <v>82.8</v>
          </cell>
          <cell r="P30" t="str">
            <v>叶小军</v>
          </cell>
          <cell r="Q30">
            <v>81.900000000000006</v>
          </cell>
          <cell r="R30" t="str">
            <v>彭桦</v>
          </cell>
          <cell r="S30" t="str">
            <v/>
          </cell>
          <cell r="T30"/>
          <cell r="U30" t="str">
            <v/>
          </cell>
          <cell r="V30"/>
          <cell r="W30" t="str">
            <v>物理类</v>
          </cell>
        </row>
        <row r="31">
          <cell r="B31" t="str">
            <v>G513422200803145027</v>
          </cell>
          <cell r="C31">
            <v>1</v>
          </cell>
          <cell r="D31" t="str">
            <v>物理类</v>
          </cell>
          <cell r="E31" t="str">
            <v>李孟仙</v>
          </cell>
          <cell r="F31">
            <v>504</v>
          </cell>
          <cell r="G31">
            <v>94</v>
          </cell>
          <cell r="H31" t="str">
            <v>周菊明</v>
          </cell>
          <cell r="I31">
            <v>84</v>
          </cell>
          <cell r="J31" t="str">
            <v>赵云川</v>
          </cell>
          <cell r="K31">
            <v>119</v>
          </cell>
          <cell r="L31" t="str">
            <v>拉初</v>
          </cell>
          <cell r="M31">
            <v>38</v>
          </cell>
          <cell r="N31" t="str">
            <v>赵建超</v>
          </cell>
          <cell r="O31">
            <v>82.1</v>
          </cell>
          <cell r="P31" t="str">
            <v>叶小军</v>
          </cell>
          <cell r="Q31">
            <v>86.5</v>
          </cell>
          <cell r="R31" t="str">
            <v>彭桦</v>
          </cell>
          <cell r="S31" t="str">
            <v/>
          </cell>
          <cell r="T31"/>
          <cell r="U31" t="str">
            <v/>
          </cell>
          <cell r="V31"/>
          <cell r="W31" t="str">
            <v>物理类</v>
          </cell>
        </row>
        <row r="32">
          <cell r="B32" t="str">
            <v>G513422200609114227</v>
          </cell>
          <cell r="C32">
            <v>1</v>
          </cell>
          <cell r="D32" t="str">
            <v>物理类</v>
          </cell>
          <cell r="E32" t="str">
            <v>边玛拉姆</v>
          </cell>
          <cell r="F32">
            <v>500</v>
          </cell>
          <cell r="G32">
            <v>91</v>
          </cell>
          <cell r="H32" t="str">
            <v>周菊明</v>
          </cell>
          <cell r="I32">
            <v>77</v>
          </cell>
          <cell r="J32" t="str">
            <v>赵云川</v>
          </cell>
          <cell r="K32">
            <v>118.5</v>
          </cell>
          <cell r="L32" t="str">
            <v>拉初</v>
          </cell>
          <cell r="M32">
            <v>46</v>
          </cell>
          <cell r="N32" t="str">
            <v>赵建超</v>
          </cell>
          <cell r="O32">
            <v>82.1</v>
          </cell>
          <cell r="P32" t="str">
            <v>叶小军</v>
          </cell>
          <cell r="Q32">
            <v>85</v>
          </cell>
          <cell r="R32" t="str">
            <v>彭桦</v>
          </cell>
          <cell r="S32" t="str">
            <v/>
          </cell>
          <cell r="T32"/>
          <cell r="U32" t="str">
            <v/>
          </cell>
          <cell r="V32"/>
          <cell r="W32" t="str">
            <v>物理类</v>
          </cell>
        </row>
        <row r="33">
          <cell r="B33" t="str">
            <v>G513422200710154610</v>
          </cell>
          <cell r="C33">
            <v>1</v>
          </cell>
          <cell r="D33" t="str">
            <v>物理类</v>
          </cell>
          <cell r="E33" t="str">
            <v>扎西杜基</v>
          </cell>
          <cell r="F33">
            <v>496</v>
          </cell>
          <cell r="G33">
            <v>98</v>
          </cell>
          <cell r="H33" t="str">
            <v>周菊明</v>
          </cell>
          <cell r="I33">
            <v>84</v>
          </cell>
          <cell r="J33" t="str">
            <v>赵云川</v>
          </cell>
          <cell r="K33">
            <v>94</v>
          </cell>
          <cell r="L33" t="str">
            <v>拉初</v>
          </cell>
          <cell r="M33">
            <v>57</v>
          </cell>
          <cell r="N33" t="str">
            <v>赵建超</v>
          </cell>
          <cell r="O33">
            <v>81.3</v>
          </cell>
          <cell r="P33" t="str">
            <v>叶小军</v>
          </cell>
          <cell r="Q33">
            <v>81.900000000000006</v>
          </cell>
          <cell r="R33" t="str">
            <v>彭桦</v>
          </cell>
          <cell r="S33" t="str">
            <v/>
          </cell>
          <cell r="T33"/>
          <cell r="U33" t="str">
            <v/>
          </cell>
          <cell r="V33"/>
          <cell r="W33" t="str">
            <v>物理类</v>
          </cell>
        </row>
        <row r="34">
          <cell r="B34" t="str">
            <v>G513422200509071514</v>
          </cell>
          <cell r="C34">
            <v>1</v>
          </cell>
          <cell r="D34" t="str">
            <v>物理类</v>
          </cell>
          <cell r="E34" t="str">
            <v>向小平</v>
          </cell>
          <cell r="F34">
            <v>425</v>
          </cell>
          <cell r="G34">
            <v>103</v>
          </cell>
          <cell r="H34" t="str">
            <v>周菊明</v>
          </cell>
          <cell r="I34">
            <v>59</v>
          </cell>
          <cell r="J34" t="str">
            <v>赵云川</v>
          </cell>
          <cell r="K34">
            <v>74</v>
          </cell>
          <cell r="L34" t="str">
            <v>拉初</v>
          </cell>
          <cell r="M34">
            <v>26</v>
          </cell>
          <cell r="N34" t="str">
            <v>赵建超</v>
          </cell>
          <cell r="O34">
            <v>81.3</v>
          </cell>
          <cell r="P34" t="str">
            <v>叶小军</v>
          </cell>
          <cell r="Q34">
            <v>81.900000000000006</v>
          </cell>
          <cell r="R34" t="str">
            <v>彭桦</v>
          </cell>
          <cell r="S34" t="str">
            <v/>
          </cell>
          <cell r="T34"/>
          <cell r="U34" t="str">
            <v/>
          </cell>
          <cell r="V34"/>
          <cell r="W34" t="str">
            <v>物理类</v>
          </cell>
        </row>
        <row r="35">
          <cell r="B35" t="str">
            <v>G513422200703152721</v>
          </cell>
          <cell r="C35">
            <v>1</v>
          </cell>
          <cell r="D35" t="str">
            <v>物理类</v>
          </cell>
          <cell r="E35" t="str">
            <v>张先慧</v>
          </cell>
          <cell r="F35">
            <v>457</v>
          </cell>
          <cell r="G35">
            <v>91</v>
          </cell>
          <cell r="H35" t="str">
            <v>周菊明</v>
          </cell>
          <cell r="I35">
            <v>74</v>
          </cell>
          <cell r="J35" t="str">
            <v>赵云川</v>
          </cell>
          <cell r="K35">
            <v>96</v>
          </cell>
          <cell r="L35" t="str">
            <v>拉初</v>
          </cell>
          <cell r="M35">
            <v>33</v>
          </cell>
          <cell r="N35" t="str">
            <v>赵建超</v>
          </cell>
          <cell r="O35">
            <v>80.599999999999994</v>
          </cell>
          <cell r="P35" t="str">
            <v>叶小军</v>
          </cell>
          <cell r="Q35">
            <v>82.7</v>
          </cell>
          <cell r="R35" t="str">
            <v>彭桦</v>
          </cell>
          <cell r="S35" t="str">
            <v/>
          </cell>
          <cell r="T35"/>
          <cell r="U35" t="str">
            <v/>
          </cell>
          <cell r="V35"/>
          <cell r="W35" t="str">
            <v>物理类</v>
          </cell>
        </row>
        <row r="36">
          <cell r="B36" t="str">
            <v>G513422200704136627</v>
          </cell>
          <cell r="C36">
            <v>1</v>
          </cell>
          <cell r="D36" t="str">
            <v>物理类</v>
          </cell>
          <cell r="E36" t="str">
            <v>王阿芝</v>
          </cell>
          <cell r="F36">
            <v>455</v>
          </cell>
          <cell r="G36">
            <v>89</v>
          </cell>
          <cell r="H36" t="str">
            <v>周菊明</v>
          </cell>
          <cell r="I36">
            <v>60</v>
          </cell>
          <cell r="J36" t="str">
            <v>赵云川</v>
          </cell>
          <cell r="K36">
            <v>103</v>
          </cell>
          <cell r="L36" t="str">
            <v>拉初</v>
          </cell>
          <cell r="M36">
            <v>40</v>
          </cell>
          <cell r="N36" t="str">
            <v>赵建超</v>
          </cell>
          <cell r="O36">
            <v>80.599999999999994</v>
          </cell>
          <cell r="P36" t="str">
            <v>叶小军</v>
          </cell>
          <cell r="Q36">
            <v>81.900000000000006</v>
          </cell>
          <cell r="R36" t="str">
            <v>彭桦</v>
          </cell>
          <cell r="S36" t="str">
            <v/>
          </cell>
          <cell r="T36"/>
          <cell r="U36" t="str">
            <v/>
          </cell>
          <cell r="V36"/>
          <cell r="W36" t="str">
            <v>物理类</v>
          </cell>
        </row>
        <row r="37">
          <cell r="B37" t="str">
            <v>G513422200506017010</v>
          </cell>
          <cell r="C37">
            <v>1</v>
          </cell>
          <cell r="D37" t="str">
            <v>物理类</v>
          </cell>
          <cell r="E37" t="str">
            <v>鲁绒卓西</v>
          </cell>
          <cell r="F37">
            <v>495</v>
          </cell>
          <cell r="G37">
            <v>93</v>
          </cell>
          <cell r="H37" t="str">
            <v>周菊明</v>
          </cell>
          <cell r="I37">
            <v>75</v>
          </cell>
          <cell r="J37" t="str">
            <v>赵云川</v>
          </cell>
          <cell r="K37">
            <v>114.5</v>
          </cell>
          <cell r="L37" t="str">
            <v>拉初</v>
          </cell>
          <cell r="M37">
            <v>48</v>
          </cell>
          <cell r="N37" t="str">
            <v>赵建超</v>
          </cell>
          <cell r="O37">
            <v>79.8</v>
          </cell>
          <cell r="P37" t="str">
            <v>叶小军</v>
          </cell>
          <cell r="Q37">
            <v>84.2</v>
          </cell>
          <cell r="R37" t="str">
            <v>彭桦</v>
          </cell>
          <cell r="S37" t="str">
            <v/>
          </cell>
          <cell r="T37"/>
          <cell r="U37" t="str">
            <v/>
          </cell>
          <cell r="V37"/>
          <cell r="W37" t="str">
            <v>物理类</v>
          </cell>
        </row>
        <row r="38">
          <cell r="B38" t="str">
            <v>G513422200501285032</v>
          </cell>
          <cell r="C38">
            <v>1</v>
          </cell>
          <cell r="D38" t="str">
            <v>物理类</v>
          </cell>
          <cell r="E38" t="str">
            <v>阿根</v>
          </cell>
          <cell r="F38">
            <v>483</v>
          </cell>
          <cell r="G38">
            <v>97</v>
          </cell>
          <cell r="H38" t="str">
            <v>周菊明</v>
          </cell>
          <cell r="I38">
            <v>64</v>
          </cell>
          <cell r="J38" t="str">
            <v>赵云川</v>
          </cell>
          <cell r="K38">
            <v>114</v>
          </cell>
          <cell r="L38" t="str">
            <v>拉初</v>
          </cell>
          <cell r="M38">
            <v>45</v>
          </cell>
          <cell r="N38" t="str">
            <v>赵建超</v>
          </cell>
          <cell r="O38">
            <v>79.099999999999994</v>
          </cell>
          <cell r="P38" t="str">
            <v>叶小军</v>
          </cell>
          <cell r="Q38">
            <v>84.2</v>
          </cell>
          <cell r="R38" t="str">
            <v>彭桦</v>
          </cell>
          <cell r="S38" t="str">
            <v/>
          </cell>
          <cell r="T38"/>
          <cell r="U38" t="str">
            <v/>
          </cell>
          <cell r="V38"/>
          <cell r="W38" t="str">
            <v>物理类</v>
          </cell>
        </row>
        <row r="39">
          <cell r="B39" t="str">
            <v>G513422200603262528</v>
          </cell>
          <cell r="C39">
            <v>1</v>
          </cell>
          <cell r="D39" t="str">
            <v>物理类</v>
          </cell>
          <cell r="E39" t="str">
            <v>范勇沙</v>
          </cell>
          <cell r="F39">
            <v>512</v>
          </cell>
          <cell r="G39">
            <v>106</v>
          </cell>
          <cell r="H39" t="str">
            <v>周菊明</v>
          </cell>
          <cell r="I39">
            <v>88</v>
          </cell>
          <cell r="J39" t="str">
            <v>赵云川</v>
          </cell>
          <cell r="K39">
            <v>124.5</v>
          </cell>
          <cell r="L39" t="str">
            <v>拉初</v>
          </cell>
          <cell r="M39">
            <v>32</v>
          </cell>
          <cell r="N39" t="str">
            <v>赵建超</v>
          </cell>
          <cell r="O39">
            <v>78.400000000000006</v>
          </cell>
          <cell r="P39" t="str">
            <v>叶小军</v>
          </cell>
          <cell r="Q39">
            <v>83.4</v>
          </cell>
          <cell r="R39" t="str">
            <v>彭桦</v>
          </cell>
          <cell r="S39" t="str">
            <v/>
          </cell>
          <cell r="T39"/>
          <cell r="U39" t="str">
            <v/>
          </cell>
          <cell r="V39"/>
          <cell r="W39" t="str">
            <v>物理类</v>
          </cell>
        </row>
        <row r="40">
          <cell r="B40" t="str">
            <v>G513422200607131525</v>
          </cell>
          <cell r="C40">
            <v>1</v>
          </cell>
          <cell r="D40" t="str">
            <v>物理类</v>
          </cell>
          <cell r="E40" t="str">
            <v>向志美</v>
          </cell>
          <cell r="F40">
            <v>468</v>
          </cell>
          <cell r="G40">
            <v>91</v>
          </cell>
          <cell r="H40" t="str">
            <v>周菊明</v>
          </cell>
          <cell r="I40">
            <v>82</v>
          </cell>
          <cell r="J40" t="str">
            <v>赵云川</v>
          </cell>
          <cell r="K40">
            <v>110.5</v>
          </cell>
          <cell r="L40" t="str">
            <v>拉初</v>
          </cell>
          <cell r="M40">
            <v>26</v>
          </cell>
          <cell r="N40" t="str">
            <v>赵建超</v>
          </cell>
          <cell r="O40">
            <v>77.599999999999994</v>
          </cell>
          <cell r="P40" t="str">
            <v>叶小军</v>
          </cell>
          <cell r="Q40">
            <v>81.099999999999994</v>
          </cell>
          <cell r="R40" t="str">
            <v>彭桦</v>
          </cell>
          <cell r="S40" t="str">
            <v/>
          </cell>
          <cell r="T40"/>
          <cell r="U40" t="str">
            <v/>
          </cell>
          <cell r="V40"/>
          <cell r="W40" t="str">
            <v>物理类</v>
          </cell>
        </row>
        <row r="41">
          <cell r="B41" t="str">
            <v>G513422200406012124</v>
          </cell>
          <cell r="C41">
            <v>1</v>
          </cell>
          <cell r="D41" t="str">
            <v>物理类</v>
          </cell>
          <cell r="E41" t="str">
            <v>朱健云</v>
          </cell>
          <cell r="F41">
            <v>484</v>
          </cell>
          <cell r="G41">
            <v>100</v>
          </cell>
          <cell r="H41" t="str">
            <v>周菊明</v>
          </cell>
          <cell r="I41">
            <v>83</v>
          </cell>
          <cell r="J41" t="str">
            <v>赵云川</v>
          </cell>
          <cell r="K41">
            <v>116.5</v>
          </cell>
          <cell r="L41" t="str">
            <v>拉初</v>
          </cell>
          <cell r="M41">
            <v>26</v>
          </cell>
          <cell r="N41" t="str">
            <v>赵建超</v>
          </cell>
          <cell r="O41">
            <v>76.900000000000006</v>
          </cell>
          <cell r="P41" t="str">
            <v>叶小军</v>
          </cell>
          <cell r="Q41">
            <v>81.099999999999994</v>
          </cell>
          <cell r="R41" t="str">
            <v>彭桦</v>
          </cell>
          <cell r="S41" t="str">
            <v/>
          </cell>
          <cell r="T41"/>
          <cell r="U41" t="str">
            <v/>
          </cell>
          <cell r="V41"/>
          <cell r="W41" t="str">
            <v>物理类</v>
          </cell>
        </row>
        <row r="42">
          <cell r="B42" t="str">
            <v>G513422200509252729</v>
          </cell>
          <cell r="C42">
            <v>1</v>
          </cell>
          <cell r="D42" t="str">
            <v>物理类</v>
          </cell>
          <cell r="E42" t="str">
            <v>张春梅</v>
          </cell>
          <cell r="F42">
            <v>446</v>
          </cell>
          <cell r="G42">
            <v>91</v>
          </cell>
          <cell r="H42" t="str">
            <v>周菊明</v>
          </cell>
          <cell r="I42">
            <v>67</v>
          </cell>
          <cell r="J42" t="str">
            <v>赵云川</v>
          </cell>
          <cell r="K42">
            <v>98</v>
          </cell>
          <cell r="L42" t="str">
            <v>拉初</v>
          </cell>
          <cell r="M42">
            <v>37</v>
          </cell>
          <cell r="N42" t="str">
            <v>赵建超</v>
          </cell>
          <cell r="O42">
            <v>76.900000000000006</v>
          </cell>
          <cell r="P42" t="str">
            <v>叶小军</v>
          </cell>
          <cell r="Q42">
            <v>76.400000000000006</v>
          </cell>
          <cell r="R42" t="str">
            <v>彭桦</v>
          </cell>
          <cell r="S42" t="str">
            <v/>
          </cell>
          <cell r="T42"/>
          <cell r="U42" t="str">
            <v/>
          </cell>
          <cell r="V42"/>
          <cell r="W42" t="str">
            <v>物理类</v>
          </cell>
        </row>
        <row r="43">
          <cell r="B43" t="str">
            <v>G513422200510032926</v>
          </cell>
          <cell r="C43">
            <v>1</v>
          </cell>
          <cell r="D43" t="str">
            <v>物理类</v>
          </cell>
          <cell r="E43" t="str">
            <v>苟阿芬</v>
          </cell>
          <cell r="F43">
            <v>457</v>
          </cell>
          <cell r="G43">
            <v>95</v>
          </cell>
          <cell r="H43" t="str">
            <v>周菊明</v>
          </cell>
          <cell r="I43">
            <v>62</v>
          </cell>
          <cell r="J43" t="str">
            <v>赵云川</v>
          </cell>
          <cell r="K43">
            <v>119</v>
          </cell>
          <cell r="L43" t="str">
            <v>拉初</v>
          </cell>
          <cell r="M43">
            <v>29</v>
          </cell>
          <cell r="N43" t="str">
            <v>赵建超</v>
          </cell>
          <cell r="O43">
            <v>73.900000000000006</v>
          </cell>
          <cell r="P43" t="str">
            <v>叶小军</v>
          </cell>
          <cell r="Q43">
            <v>78</v>
          </cell>
          <cell r="R43" t="str">
            <v>彭桦</v>
          </cell>
          <cell r="S43" t="str">
            <v/>
          </cell>
          <cell r="T43"/>
          <cell r="U43" t="str">
            <v/>
          </cell>
          <cell r="V43"/>
          <cell r="W43" t="str">
            <v>物理类</v>
          </cell>
        </row>
        <row r="44">
          <cell r="B44" t="str">
            <v>G513422200603184427</v>
          </cell>
          <cell r="C44">
            <v>1</v>
          </cell>
          <cell r="D44" t="str">
            <v>物理类</v>
          </cell>
          <cell r="E44" t="str">
            <v>杨贵英</v>
          </cell>
          <cell r="F44">
            <v>463</v>
          </cell>
          <cell r="G44">
            <v>94</v>
          </cell>
          <cell r="H44" t="str">
            <v>周菊明</v>
          </cell>
          <cell r="I44">
            <v>83</v>
          </cell>
          <cell r="J44" t="str">
            <v>赵云川</v>
          </cell>
          <cell r="K44">
            <v>103</v>
          </cell>
          <cell r="L44" t="str">
            <v>拉初</v>
          </cell>
          <cell r="M44">
            <v>29</v>
          </cell>
          <cell r="N44" t="str">
            <v>赵建超</v>
          </cell>
          <cell r="O44">
            <v>71</v>
          </cell>
          <cell r="P44" t="str">
            <v>叶小军</v>
          </cell>
          <cell r="Q44">
            <v>83.4</v>
          </cell>
          <cell r="R44" t="str">
            <v>彭桦</v>
          </cell>
          <cell r="S44" t="str">
            <v/>
          </cell>
          <cell r="T44"/>
          <cell r="U44" t="str">
            <v/>
          </cell>
          <cell r="V44"/>
          <cell r="W44" t="str">
            <v>物理类</v>
          </cell>
        </row>
        <row r="45">
          <cell r="B45" t="str">
            <v>G513422200601030344</v>
          </cell>
          <cell r="C45">
            <v>1</v>
          </cell>
          <cell r="D45" t="str">
            <v>物理类</v>
          </cell>
          <cell r="E45" t="str">
            <v>扎西布池</v>
          </cell>
          <cell r="F45">
            <v>457</v>
          </cell>
          <cell r="G45">
            <v>86</v>
          </cell>
          <cell r="H45" t="str">
            <v>周菊明</v>
          </cell>
          <cell r="I45">
            <v>59</v>
          </cell>
          <cell r="J45" t="str">
            <v>赵云川</v>
          </cell>
          <cell r="K45">
            <v>125</v>
          </cell>
          <cell r="L45" t="str">
            <v>拉初</v>
          </cell>
          <cell r="M45">
            <v>28</v>
          </cell>
          <cell r="N45" t="str">
            <v>赵建超</v>
          </cell>
          <cell r="O45">
            <v>68.400000000000006</v>
          </cell>
          <cell r="P45" t="str">
            <v>叶小军</v>
          </cell>
          <cell r="Q45">
            <v>90.1</v>
          </cell>
          <cell r="R45" t="str">
            <v>彭桦</v>
          </cell>
          <cell r="S45" t="str">
            <v/>
          </cell>
          <cell r="T45"/>
          <cell r="U45" t="str">
            <v/>
          </cell>
          <cell r="V45"/>
          <cell r="W45" t="str">
            <v>物理类</v>
          </cell>
        </row>
        <row r="46">
          <cell r="B46" t="str">
            <v>G513422200401074828</v>
          </cell>
          <cell r="C46">
            <v>2</v>
          </cell>
          <cell r="D46" t="str">
            <v>物理类</v>
          </cell>
          <cell r="E46" t="str">
            <v>杜基拉姆</v>
          </cell>
          <cell r="F46">
            <v>517</v>
          </cell>
          <cell r="G46">
            <v>94</v>
          </cell>
          <cell r="H46" t="str">
            <v>肖锐</v>
          </cell>
          <cell r="I46">
            <v>78</v>
          </cell>
          <cell r="J46" t="str">
            <v>钟海昌</v>
          </cell>
          <cell r="K46">
            <v>128</v>
          </cell>
          <cell r="L46" t="str">
            <v>彭丹</v>
          </cell>
          <cell r="M46">
            <v>48</v>
          </cell>
          <cell r="N46" t="str">
            <v>康小平</v>
          </cell>
          <cell r="O46">
            <v>79.8</v>
          </cell>
          <cell r="P46" t="str">
            <v>李荣鑫</v>
          </cell>
          <cell r="Q46">
            <v>89.6</v>
          </cell>
          <cell r="R46" t="str">
            <v>彭桦</v>
          </cell>
          <cell r="S46" t="str">
            <v/>
          </cell>
          <cell r="T46"/>
          <cell r="U46" t="str">
            <v/>
          </cell>
          <cell r="V46"/>
          <cell r="W46" t="str">
            <v>物理类</v>
          </cell>
        </row>
        <row r="47">
          <cell r="B47" t="str">
            <v>G51342220070620382X</v>
          </cell>
          <cell r="C47">
            <v>2</v>
          </cell>
          <cell r="D47" t="str">
            <v>物理类</v>
          </cell>
          <cell r="E47" t="str">
            <v>李拉初</v>
          </cell>
          <cell r="F47">
            <v>495</v>
          </cell>
          <cell r="G47">
            <v>93</v>
          </cell>
          <cell r="H47" t="str">
            <v>肖锐</v>
          </cell>
          <cell r="I47">
            <v>71</v>
          </cell>
          <cell r="J47" t="str">
            <v>钟海昌</v>
          </cell>
          <cell r="K47">
            <v>133</v>
          </cell>
          <cell r="L47" t="str">
            <v>彭丹</v>
          </cell>
          <cell r="M47">
            <v>33</v>
          </cell>
          <cell r="N47" t="str">
            <v>康小平</v>
          </cell>
          <cell r="O47">
            <v>86.5</v>
          </cell>
          <cell r="P47" t="str">
            <v>李荣鑫</v>
          </cell>
          <cell r="Q47">
            <v>78.8</v>
          </cell>
          <cell r="R47" t="str">
            <v>彭桦</v>
          </cell>
          <cell r="S47" t="str">
            <v/>
          </cell>
          <cell r="T47"/>
          <cell r="U47" t="str">
            <v/>
          </cell>
          <cell r="V47"/>
          <cell r="W47" t="str">
            <v>物理类</v>
          </cell>
        </row>
        <row r="48">
          <cell r="B48" t="str">
            <v>G513422200603133814</v>
          </cell>
          <cell r="C48">
            <v>2</v>
          </cell>
          <cell r="D48" t="str">
            <v>物理类</v>
          </cell>
          <cell r="E48" t="str">
            <v>海春明</v>
          </cell>
          <cell r="F48">
            <v>484</v>
          </cell>
          <cell r="G48">
            <v>81</v>
          </cell>
          <cell r="H48" t="str">
            <v>肖锐</v>
          </cell>
          <cell r="I48">
            <v>90</v>
          </cell>
          <cell r="J48" t="str">
            <v>钟海昌</v>
          </cell>
          <cell r="K48">
            <v>88.5</v>
          </cell>
          <cell r="L48" t="str">
            <v>彭丹</v>
          </cell>
          <cell r="M48">
            <v>47</v>
          </cell>
          <cell r="N48" t="str">
            <v>康小平</v>
          </cell>
          <cell r="O48">
            <v>89.6</v>
          </cell>
          <cell r="P48" t="str">
            <v>李荣鑫</v>
          </cell>
          <cell r="Q48">
            <v>87.6</v>
          </cell>
          <cell r="R48" t="str">
            <v>彭桦</v>
          </cell>
          <cell r="S48" t="str">
            <v/>
          </cell>
          <cell r="T48"/>
          <cell r="U48" t="str">
            <v/>
          </cell>
          <cell r="V48"/>
          <cell r="W48" t="str">
            <v>物理类</v>
          </cell>
        </row>
        <row r="49">
          <cell r="B49" t="str">
            <v>G513422200509082512</v>
          </cell>
          <cell r="C49">
            <v>2</v>
          </cell>
          <cell r="D49" t="str">
            <v>物理类</v>
          </cell>
          <cell r="E49" t="str">
            <v>游世杰</v>
          </cell>
          <cell r="F49">
            <v>483</v>
          </cell>
          <cell r="G49">
            <v>90</v>
          </cell>
          <cell r="H49" t="str">
            <v>肖锐</v>
          </cell>
          <cell r="I49">
            <v>95</v>
          </cell>
          <cell r="J49" t="str">
            <v>钟海昌</v>
          </cell>
          <cell r="K49">
            <v>51</v>
          </cell>
          <cell r="L49" t="str">
            <v>彭丹</v>
          </cell>
          <cell r="M49">
            <v>69</v>
          </cell>
          <cell r="N49" t="str">
            <v>康小平</v>
          </cell>
          <cell r="O49">
            <v>88.3</v>
          </cell>
          <cell r="P49" t="str">
            <v>李荣鑫</v>
          </cell>
          <cell r="Q49">
            <v>90.1</v>
          </cell>
          <cell r="R49" t="str">
            <v>彭桦</v>
          </cell>
          <cell r="S49" t="str">
            <v/>
          </cell>
          <cell r="T49"/>
          <cell r="U49" t="str">
            <v/>
          </cell>
          <cell r="V49"/>
          <cell r="W49" t="str">
            <v>物理类</v>
          </cell>
        </row>
        <row r="50">
          <cell r="B50" t="str">
            <v>G513422200704100923</v>
          </cell>
          <cell r="C50">
            <v>2</v>
          </cell>
          <cell r="D50" t="str">
            <v>物理类</v>
          </cell>
          <cell r="E50" t="str">
            <v>杨国英</v>
          </cell>
          <cell r="F50">
            <v>471</v>
          </cell>
          <cell r="G50">
            <v>95</v>
          </cell>
          <cell r="H50" t="str">
            <v>肖锐</v>
          </cell>
          <cell r="I50">
            <v>68</v>
          </cell>
          <cell r="J50" t="str">
            <v>钟海昌</v>
          </cell>
          <cell r="K50">
            <v>94.5</v>
          </cell>
          <cell r="L50" t="str">
            <v>彭丹</v>
          </cell>
          <cell r="M50">
            <v>52</v>
          </cell>
          <cell r="N50" t="str">
            <v>康小平</v>
          </cell>
          <cell r="O50">
            <v>82.1</v>
          </cell>
          <cell r="P50" t="str">
            <v>李荣鑫</v>
          </cell>
          <cell r="Q50">
            <v>79.599999999999994</v>
          </cell>
          <cell r="R50" t="str">
            <v>彭桦</v>
          </cell>
          <cell r="S50" t="str">
            <v/>
          </cell>
          <cell r="T50"/>
          <cell r="U50" t="str">
            <v/>
          </cell>
          <cell r="V50"/>
          <cell r="W50" t="str">
            <v>物理类</v>
          </cell>
        </row>
        <row r="51">
          <cell r="B51" t="str">
            <v>G51342220060814271X</v>
          </cell>
          <cell r="C51">
            <v>2</v>
          </cell>
          <cell r="D51" t="str">
            <v>物理类</v>
          </cell>
          <cell r="E51" t="str">
            <v>陈翔</v>
          </cell>
          <cell r="F51">
            <v>467</v>
          </cell>
          <cell r="G51">
            <v>94</v>
          </cell>
          <cell r="H51" t="str">
            <v>肖锐</v>
          </cell>
          <cell r="I51">
            <v>91</v>
          </cell>
          <cell r="J51" t="str">
            <v>钟海昌</v>
          </cell>
          <cell r="K51">
            <v>81</v>
          </cell>
          <cell r="L51" t="str">
            <v>彭丹</v>
          </cell>
          <cell r="M51">
            <v>42</v>
          </cell>
          <cell r="N51" t="str">
            <v>康小平</v>
          </cell>
          <cell r="O51">
            <v>76.900000000000006</v>
          </cell>
          <cell r="P51" t="str">
            <v>李荣鑫</v>
          </cell>
          <cell r="Q51">
            <v>81.900000000000006</v>
          </cell>
          <cell r="R51" t="str">
            <v>彭桦</v>
          </cell>
          <cell r="S51" t="str">
            <v/>
          </cell>
          <cell r="T51"/>
          <cell r="U51" t="str">
            <v/>
          </cell>
          <cell r="V51"/>
          <cell r="W51" t="str">
            <v>物理类</v>
          </cell>
        </row>
        <row r="52">
          <cell r="B52" t="str">
            <v>G513422200711121116</v>
          </cell>
          <cell r="C52">
            <v>2</v>
          </cell>
          <cell r="D52" t="str">
            <v>物理类</v>
          </cell>
          <cell r="E52" t="str">
            <v>吕兴龙</v>
          </cell>
          <cell r="F52">
            <v>463</v>
          </cell>
          <cell r="G52">
            <v>90</v>
          </cell>
          <cell r="H52" t="str">
            <v>肖锐</v>
          </cell>
          <cell r="I52">
            <v>74</v>
          </cell>
          <cell r="J52" t="str">
            <v>钟海昌</v>
          </cell>
          <cell r="K52">
            <v>72</v>
          </cell>
          <cell r="L52" t="str">
            <v>彭丹</v>
          </cell>
          <cell r="M52">
            <v>51</v>
          </cell>
          <cell r="N52" t="str">
            <v>康小平</v>
          </cell>
          <cell r="O52">
            <v>88.7</v>
          </cell>
          <cell r="P52" t="str">
            <v>李荣鑫</v>
          </cell>
          <cell r="Q52">
            <v>87</v>
          </cell>
          <cell r="R52" t="str">
            <v>彭桦</v>
          </cell>
          <cell r="S52" t="str">
            <v/>
          </cell>
          <cell r="T52"/>
          <cell r="U52" t="str">
            <v/>
          </cell>
          <cell r="V52"/>
          <cell r="W52" t="str">
            <v>物理类</v>
          </cell>
        </row>
        <row r="53">
          <cell r="B53" t="str">
            <v>G513422200505163817</v>
          </cell>
          <cell r="C53">
            <v>2</v>
          </cell>
          <cell r="D53" t="str">
            <v>物理类</v>
          </cell>
          <cell r="E53" t="str">
            <v>王小刚</v>
          </cell>
          <cell r="F53">
            <v>463</v>
          </cell>
          <cell r="G53">
            <v>92</v>
          </cell>
          <cell r="H53" t="str">
            <v>肖锐</v>
          </cell>
          <cell r="I53">
            <v>75</v>
          </cell>
          <cell r="J53" t="str">
            <v>钟海昌</v>
          </cell>
          <cell r="K53">
            <v>69.5</v>
          </cell>
          <cell r="L53" t="str">
            <v>彭丹</v>
          </cell>
          <cell r="M53">
            <v>51</v>
          </cell>
          <cell r="N53" t="str">
            <v>康小平</v>
          </cell>
          <cell r="O53">
            <v>87.4</v>
          </cell>
          <cell r="P53" t="str">
            <v>李荣鑫</v>
          </cell>
          <cell r="Q53">
            <v>88.1</v>
          </cell>
          <cell r="R53" t="str">
            <v>彭桦</v>
          </cell>
          <cell r="S53" t="str">
            <v/>
          </cell>
          <cell r="T53"/>
          <cell r="U53" t="str">
            <v/>
          </cell>
          <cell r="V53"/>
          <cell r="W53" t="str">
            <v>物理类</v>
          </cell>
        </row>
        <row r="54">
          <cell r="B54" t="str">
            <v>G513422200705012722</v>
          </cell>
          <cell r="C54">
            <v>2</v>
          </cell>
          <cell r="D54" t="str">
            <v>物理类</v>
          </cell>
          <cell r="E54" t="str">
            <v>周强雨</v>
          </cell>
          <cell r="F54">
            <v>457</v>
          </cell>
          <cell r="G54">
            <v>91</v>
          </cell>
          <cell r="H54" t="str">
            <v>肖锐</v>
          </cell>
          <cell r="I54">
            <v>76</v>
          </cell>
          <cell r="J54" t="str">
            <v>钟海昌</v>
          </cell>
          <cell r="K54">
            <v>86</v>
          </cell>
          <cell r="L54" t="str">
            <v>彭丹</v>
          </cell>
          <cell r="M54">
            <v>44</v>
          </cell>
          <cell r="N54" t="str">
            <v>康小平</v>
          </cell>
          <cell r="O54">
            <v>82.8</v>
          </cell>
          <cell r="P54" t="str">
            <v>李荣鑫</v>
          </cell>
          <cell r="Q54">
            <v>77.2</v>
          </cell>
          <cell r="R54" t="str">
            <v>彭桦</v>
          </cell>
          <cell r="S54" t="str">
            <v/>
          </cell>
          <cell r="T54"/>
          <cell r="U54" t="str">
            <v/>
          </cell>
          <cell r="V54"/>
          <cell r="W54" t="str">
            <v>物理类</v>
          </cell>
        </row>
        <row r="55">
          <cell r="B55" t="str">
            <v>G513422200501034428</v>
          </cell>
          <cell r="C55">
            <v>2</v>
          </cell>
          <cell r="D55" t="str">
            <v>物理类</v>
          </cell>
          <cell r="E55" t="str">
            <v>孙花花</v>
          </cell>
          <cell r="F55">
            <v>450</v>
          </cell>
          <cell r="G55">
            <v>85</v>
          </cell>
          <cell r="H55" t="str">
            <v>肖锐</v>
          </cell>
          <cell r="I55">
            <v>72</v>
          </cell>
          <cell r="J55" t="str">
            <v>钟海昌</v>
          </cell>
          <cell r="K55">
            <v>100</v>
          </cell>
          <cell r="L55" t="str">
            <v>彭丹</v>
          </cell>
          <cell r="M55">
            <v>27</v>
          </cell>
          <cell r="N55" t="str">
            <v>康小平</v>
          </cell>
          <cell r="O55">
            <v>81.3</v>
          </cell>
          <cell r="P55" t="str">
            <v>李荣鑫</v>
          </cell>
          <cell r="Q55">
            <v>84.2</v>
          </cell>
          <cell r="R55" t="str">
            <v>彭桦</v>
          </cell>
          <cell r="S55" t="str">
            <v/>
          </cell>
          <cell r="T55"/>
          <cell r="U55" t="str">
            <v/>
          </cell>
          <cell r="V55"/>
          <cell r="W55" t="str">
            <v>物理类</v>
          </cell>
        </row>
        <row r="56">
          <cell r="B56" t="str">
            <v>G513422200602087019</v>
          </cell>
          <cell r="C56">
            <v>2</v>
          </cell>
          <cell r="D56" t="str">
            <v>物理类</v>
          </cell>
          <cell r="E56" t="str">
            <v>鲁绒偏初</v>
          </cell>
          <cell r="F56">
            <v>444</v>
          </cell>
          <cell r="G56">
            <v>72</v>
          </cell>
          <cell r="H56" t="str">
            <v>肖锐</v>
          </cell>
          <cell r="I56">
            <v>80</v>
          </cell>
          <cell r="J56" t="str">
            <v>钟海昌</v>
          </cell>
          <cell r="K56">
            <v>98.5</v>
          </cell>
          <cell r="L56" t="str">
            <v>彭丹</v>
          </cell>
          <cell r="M56">
            <v>31</v>
          </cell>
          <cell r="N56" t="str">
            <v>康小平</v>
          </cell>
          <cell r="O56">
            <v>83.5</v>
          </cell>
          <cell r="P56" t="str">
            <v>李荣鑫</v>
          </cell>
          <cell r="Q56">
            <v>78.8</v>
          </cell>
          <cell r="R56" t="str">
            <v>彭桦</v>
          </cell>
          <cell r="S56" t="str">
            <v/>
          </cell>
          <cell r="T56"/>
          <cell r="U56" t="str">
            <v/>
          </cell>
          <cell r="V56"/>
          <cell r="W56" t="str">
            <v>物理类</v>
          </cell>
        </row>
        <row r="57">
          <cell r="B57" t="str">
            <v>G513422200609110023</v>
          </cell>
          <cell r="C57">
            <v>2</v>
          </cell>
          <cell r="D57" t="str">
            <v>物理类</v>
          </cell>
          <cell r="E57" t="str">
            <v>刘俊兰</v>
          </cell>
          <cell r="F57">
            <v>443</v>
          </cell>
          <cell r="G57">
            <v>89</v>
          </cell>
          <cell r="H57" t="str">
            <v>肖锐</v>
          </cell>
          <cell r="I57">
            <v>56</v>
          </cell>
          <cell r="J57" t="str">
            <v>钟海昌</v>
          </cell>
          <cell r="K57">
            <v>109.5</v>
          </cell>
          <cell r="L57" t="str">
            <v>彭丹</v>
          </cell>
          <cell r="M57">
            <v>28</v>
          </cell>
          <cell r="N57" t="str">
            <v>康小平</v>
          </cell>
          <cell r="O57">
            <v>79.099999999999994</v>
          </cell>
          <cell r="P57" t="str">
            <v>李荣鑫</v>
          </cell>
          <cell r="Q57">
            <v>81.099999999999994</v>
          </cell>
          <cell r="R57" t="str">
            <v>彭桦</v>
          </cell>
          <cell r="S57" t="str">
            <v/>
          </cell>
          <cell r="T57"/>
          <cell r="U57" t="str">
            <v/>
          </cell>
          <cell r="V57"/>
          <cell r="W57" t="str">
            <v>物理类</v>
          </cell>
        </row>
        <row r="58">
          <cell r="B58" t="str">
            <v>G513422200702072914</v>
          </cell>
          <cell r="C58">
            <v>2</v>
          </cell>
          <cell r="D58" t="str">
            <v>物理类</v>
          </cell>
          <cell r="E58" t="str">
            <v>王小康</v>
          </cell>
          <cell r="F58">
            <v>442</v>
          </cell>
          <cell r="G58">
            <v>87</v>
          </cell>
          <cell r="H58" t="str">
            <v>肖锐</v>
          </cell>
          <cell r="I58">
            <v>68</v>
          </cell>
          <cell r="J58" t="str">
            <v>钟海昌</v>
          </cell>
          <cell r="K58">
            <v>91</v>
          </cell>
          <cell r="L58" t="str">
            <v>彭丹</v>
          </cell>
          <cell r="M58">
            <v>31</v>
          </cell>
          <cell r="N58" t="str">
            <v>康小平</v>
          </cell>
          <cell r="O58">
            <v>88.3</v>
          </cell>
          <cell r="P58" t="str">
            <v>李荣鑫</v>
          </cell>
          <cell r="Q58">
            <v>76.400000000000006</v>
          </cell>
          <cell r="R58" t="str">
            <v>彭桦</v>
          </cell>
          <cell r="S58" t="str">
            <v/>
          </cell>
          <cell r="T58"/>
          <cell r="U58" t="str">
            <v/>
          </cell>
          <cell r="V58"/>
          <cell r="W58" t="str">
            <v>物理类</v>
          </cell>
        </row>
        <row r="59">
          <cell r="B59" t="str">
            <v>G513422200606190013</v>
          </cell>
          <cell r="C59">
            <v>2</v>
          </cell>
          <cell r="D59" t="str">
            <v>物理类</v>
          </cell>
          <cell r="E59" t="str">
            <v>杨小强</v>
          </cell>
          <cell r="F59">
            <v>440</v>
          </cell>
          <cell r="G59">
            <v>93</v>
          </cell>
          <cell r="H59" t="str">
            <v>肖锐</v>
          </cell>
          <cell r="I59">
            <v>60</v>
          </cell>
          <cell r="J59" t="str">
            <v>钟海昌</v>
          </cell>
          <cell r="K59">
            <v>87.5</v>
          </cell>
          <cell r="L59" t="str">
            <v>彭丹</v>
          </cell>
          <cell r="M59">
            <v>34</v>
          </cell>
          <cell r="N59" t="str">
            <v>康小平</v>
          </cell>
          <cell r="O59">
            <v>81.3</v>
          </cell>
          <cell r="P59" t="str">
            <v>李荣鑫</v>
          </cell>
          <cell r="Q59">
            <v>84.2</v>
          </cell>
          <cell r="R59" t="str">
            <v>彭桦</v>
          </cell>
          <cell r="S59" t="str">
            <v/>
          </cell>
          <cell r="T59"/>
          <cell r="U59" t="str">
            <v/>
          </cell>
          <cell r="V59"/>
          <cell r="W59" t="str">
            <v>物理类</v>
          </cell>
        </row>
        <row r="60">
          <cell r="B60" t="str">
            <v>G513422200605016822</v>
          </cell>
          <cell r="C60">
            <v>2</v>
          </cell>
          <cell r="D60" t="str">
            <v>物理类</v>
          </cell>
          <cell r="E60" t="str">
            <v>邱贵秀</v>
          </cell>
          <cell r="F60">
            <v>438</v>
          </cell>
          <cell r="G60">
            <v>94</v>
          </cell>
          <cell r="H60" t="str">
            <v>肖锐</v>
          </cell>
          <cell r="I60">
            <v>71</v>
          </cell>
          <cell r="J60" t="str">
            <v>钟海昌</v>
          </cell>
          <cell r="K60">
            <v>72</v>
          </cell>
          <cell r="L60" t="str">
            <v>彭丹</v>
          </cell>
          <cell r="M60">
            <v>36</v>
          </cell>
          <cell r="N60" t="str">
            <v>康小平</v>
          </cell>
          <cell r="O60">
            <v>85</v>
          </cell>
          <cell r="P60" t="str">
            <v>李荣鑫</v>
          </cell>
          <cell r="Q60">
            <v>79.599999999999994</v>
          </cell>
          <cell r="R60" t="str">
            <v>彭桦</v>
          </cell>
          <cell r="S60" t="str">
            <v/>
          </cell>
          <cell r="T60"/>
          <cell r="U60" t="str">
            <v/>
          </cell>
          <cell r="V60"/>
          <cell r="W60" t="str">
            <v>物理类</v>
          </cell>
        </row>
        <row r="61">
          <cell r="B61" t="str">
            <v>G513422200708204623</v>
          </cell>
          <cell r="C61">
            <v>2</v>
          </cell>
          <cell r="D61" t="str">
            <v>物理类</v>
          </cell>
          <cell r="E61" t="str">
            <v>罗英</v>
          </cell>
          <cell r="F61">
            <v>437</v>
          </cell>
          <cell r="G61">
            <v>88</v>
          </cell>
          <cell r="H61" t="str">
            <v>肖锐</v>
          </cell>
          <cell r="I61">
            <v>51</v>
          </cell>
          <cell r="J61" t="str">
            <v>钟海昌</v>
          </cell>
          <cell r="K61">
            <v>106</v>
          </cell>
          <cell r="L61" t="str">
            <v>彭丹</v>
          </cell>
          <cell r="M61">
            <v>30</v>
          </cell>
          <cell r="N61" t="str">
            <v>康小平</v>
          </cell>
          <cell r="O61">
            <v>75.400000000000006</v>
          </cell>
          <cell r="P61" t="str">
            <v>李荣鑫</v>
          </cell>
          <cell r="Q61">
            <v>86.5</v>
          </cell>
          <cell r="R61" t="str">
            <v>彭桦</v>
          </cell>
          <cell r="S61" t="str">
            <v/>
          </cell>
          <cell r="T61"/>
          <cell r="U61" t="str">
            <v/>
          </cell>
          <cell r="V61"/>
          <cell r="W61" t="str">
            <v>物理类</v>
          </cell>
        </row>
        <row r="62">
          <cell r="B62" t="str">
            <v>G513422200603221910</v>
          </cell>
          <cell r="C62">
            <v>2</v>
          </cell>
          <cell r="D62" t="str">
            <v>物理类</v>
          </cell>
          <cell r="E62" t="str">
            <v>胡友丹</v>
          </cell>
          <cell r="F62">
            <v>434</v>
          </cell>
          <cell r="G62">
            <v>95</v>
          </cell>
          <cell r="H62" t="str">
            <v>肖锐</v>
          </cell>
          <cell r="I62">
            <v>43</v>
          </cell>
          <cell r="J62" t="str">
            <v>钟海昌</v>
          </cell>
          <cell r="K62">
            <v>102</v>
          </cell>
          <cell r="L62" t="str">
            <v>彭丹</v>
          </cell>
          <cell r="M62">
            <v>37</v>
          </cell>
          <cell r="N62" t="str">
            <v>康小平</v>
          </cell>
          <cell r="O62">
            <v>75.400000000000006</v>
          </cell>
          <cell r="P62" t="str">
            <v>李荣鑫</v>
          </cell>
          <cell r="Q62">
            <v>81.900000000000006</v>
          </cell>
          <cell r="R62" t="str">
            <v>彭桦</v>
          </cell>
          <cell r="S62" t="str">
            <v/>
          </cell>
          <cell r="T62"/>
          <cell r="U62" t="str">
            <v/>
          </cell>
          <cell r="V62"/>
          <cell r="W62" t="str">
            <v>物理类</v>
          </cell>
        </row>
        <row r="63">
          <cell r="B63" t="str">
            <v>G513422200503087048</v>
          </cell>
          <cell r="C63">
            <v>2</v>
          </cell>
          <cell r="D63" t="str">
            <v>物理类</v>
          </cell>
          <cell r="E63" t="str">
            <v>苏朗央青</v>
          </cell>
          <cell r="F63">
            <v>434</v>
          </cell>
          <cell r="G63">
            <v>95</v>
          </cell>
          <cell r="H63" t="str">
            <v>肖锐</v>
          </cell>
          <cell r="I63">
            <v>57</v>
          </cell>
          <cell r="J63" t="str">
            <v>钟海昌</v>
          </cell>
          <cell r="K63">
            <v>95</v>
          </cell>
          <cell r="L63" t="str">
            <v>彭丹</v>
          </cell>
          <cell r="M63">
            <v>34</v>
          </cell>
          <cell r="N63" t="str">
            <v>康小平</v>
          </cell>
          <cell r="O63">
            <v>76.900000000000006</v>
          </cell>
          <cell r="P63" t="str">
            <v>李荣鑫</v>
          </cell>
          <cell r="Q63">
            <v>76.400000000000006</v>
          </cell>
          <cell r="R63" t="str">
            <v>彭桦</v>
          </cell>
          <cell r="S63" t="str">
            <v/>
          </cell>
          <cell r="T63"/>
          <cell r="U63" t="str">
            <v/>
          </cell>
          <cell r="V63"/>
          <cell r="W63" t="str">
            <v>物理类</v>
          </cell>
        </row>
        <row r="64">
          <cell r="B64" t="str">
            <v>G513422200607165012</v>
          </cell>
          <cell r="C64">
            <v>2</v>
          </cell>
          <cell r="D64" t="str">
            <v>物理类</v>
          </cell>
          <cell r="E64" t="str">
            <v>次仁降初</v>
          </cell>
          <cell r="F64">
            <v>432</v>
          </cell>
          <cell r="G64">
            <v>82</v>
          </cell>
          <cell r="H64" t="str">
            <v>肖锐</v>
          </cell>
          <cell r="I64">
            <v>99</v>
          </cell>
          <cell r="J64" t="str">
            <v>钟海昌</v>
          </cell>
          <cell r="K64">
            <v>28.5</v>
          </cell>
          <cell r="L64" t="str">
            <v>彭丹</v>
          </cell>
          <cell r="M64">
            <v>44</v>
          </cell>
          <cell r="N64" t="str">
            <v>康小平</v>
          </cell>
          <cell r="O64">
            <v>86.9</v>
          </cell>
          <cell r="P64" t="str">
            <v>李荣鑫</v>
          </cell>
          <cell r="Q64">
            <v>91.2</v>
          </cell>
          <cell r="R64" t="str">
            <v>彭桦</v>
          </cell>
          <cell r="S64" t="str">
            <v/>
          </cell>
          <cell r="T64"/>
          <cell r="U64" t="str">
            <v/>
          </cell>
          <cell r="V64"/>
          <cell r="W64" t="str">
            <v>物理类</v>
          </cell>
        </row>
        <row r="65">
          <cell r="B65" t="str">
            <v>G51342220051020111X</v>
          </cell>
          <cell r="C65">
            <v>2</v>
          </cell>
          <cell r="D65" t="str">
            <v>物理类</v>
          </cell>
          <cell r="E65" t="str">
            <v>沈云东</v>
          </cell>
          <cell r="F65">
            <v>431</v>
          </cell>
          <cell r="G65">
            <v>88</v>
          </cell>
          <cell r="H65" t="str">
            <v>肖锐</v>
          </cell>
          <cell r="I65">
            <v>63</v>
          </cell>
          <cell r="J65" t="str">
            <v>钟海昌</v>
          </cell>
          <cell r="K65">
            <v>68</v>
          </cell>
          <cell r="L65" t="str">
            <v>彭丹</v>
          </cell>
          <cell r="M65">
            <v>45</v>
          </cell>
          <cell r="N65" t="str">
            <v>康小平</v>
          </cell>
          <cell r="O65">
            <v>83.5</v>
          </cell>
          <cell r="P65" t="str">
            <v>李荣鑫</v>
          </cell>
          <cell r="Q65">
            <v>83.4</v>
          </cell>
          <cell r="R65" t="str">
            <v>彭桦</v>
          </cell>
          <cell r="S65" t="str">
            <v/>
          </cell>
          <cell r="T65"/>
          <cell r="U65" t="str">
            <v/>
          </cell>
          <cell r="V65"/>
          <cell r="W65" t="str">
            <v>物理类</v>
          </cell>
        </row>
        <row r="66">
          <cell r="B66" t="str">
            <v>G513422200605304218</v>
          </cell>
          <cell r="C66">
            <v>2</v>
          </cell>
          <cell r="D66" t="str">
            <v>物理类</v>
          </cell>
          <cell r="E66" t="str">
            <v>呷土次尔</v>
          </cell>
          <cell r="F66">
            <v>422</v>
          </cell>
          <cell r="G66">
            <v>77</v>
          </cell>
          <cell r="H66" t="str">
            <v>肖锐</v>
          </cell>
          <cell r="I66">
            <v>57</v>
          </cell>
          <cell r="J66" t="str">
            <v>钟海昌</v>
          </cell>
          <cell r="K66">
            <v>86.5</v>
          </cell>
          <cell r="L66" t="str">
            <v>彭丹</v>
          </cell>
          <cell r="M66">
            <v>42</v>
          </cell>
          <cell r="N66" t="str">
            <v>康小平</v>
          </cell>
          <cell r="O66">
            <v>75.400000000000006</v>
          </cell>
          <cell r="P66" t="str">
            <v>李荣鑫</v>
          </cell>
          <cell r="Q66">
            <v>84.2</v>
          </cell>
          <cell r="R66" t="str">
            <v>彭桦</v>
          </cell>
          <cell r="S66" t="str">
            <v/>
          </cell>
          <cell r="T66"/>
          <cell r="U66" t="str">
            <v/>
          </cell>
          <cell r="V66"/>
          <cell r="W66" t="str">
            <v>物理类</v>
          </cell>
        </row>
        <row r="67">
          <cell r="B67" t="str">
            <v>G513422200603043827</v>
          </cell>
          <cell r="C67">
            <v>2</v>
          </cell>
          <cell r="D67" t="str">
            <v>物理类</v>
          </cell>
          <cell r="E67" t="str">
            <v>黄金兰</v>
          </cell>
          <cell r="F67">
            <v>418</v>
          </cell>
          <cell r="G67">
            <v>87</v>
          </cell>
          <cell r="H67" t="str">
            <v>肖锐</v>
          </cell>
          <cell r="I67">
            <v>71</v>
          </cell>
          <cell r="J67" t="str">
            <v>钟海昌</v>
          </cell>
          <cell r="K67">
            <v>58</v>
          </cell>
          <cell r="L67" t="str">
            <v>彭丹</v>
          </cell>
          <cell r="M67">
            <v>31</v>
          </cell>
          <cell r="N67" t="str">
            <v>康小平</v>
          </cell>
          <cell r="O67">
            <v>82.1</v>
          </cell>
          <cell r="P67" t="str">
            <v>李荣鑫</v>
          </cell>
          <cell r="Q67">
            <v>88.6</v>
          </cell>
          <cell r="R67" t="str">
            <v>彭桦</v>
          </cell>
          <cell r="S67" t="str">
            <v/>
          </cell>
          <cell r="T67"/>
          <cell r="U67" t="str">
            <v/>
          </cell>
          <cell r="V67"/>
          <cell r="W67" t="str">
            <v>物理类</v>
          </cell>
        </row>
        <row r="68">
          <cell r="B68" t="str">
            <v>G513422200603150921</v>
          </cell>
          <cell r="C68">
            <v>2</v>
          </cell>
          <cell r="D68" t="str">
            <v>物理类</v>
          </cell>
          <cell r="E68" t="str">
            <v>陈贵英</v>
          </cell>
          <cell r="F68">
            <v>413</v>
          </cell>
          <cell r="G68">
            <v>92</v>
          </cell>
          <cell r="H68" t="str">
            <v>肖锐</v>
          </cell>
          <cell r="I68">
            <v>40</v>
          </cell>
          <cell r="J68" t="str">
            <v>钟海昌</v>
          </cell>
          <cell r="K68">
            <v>95</v>
          </cell>
          <cell r="L68" t="str">
            <v>彭丹</v>
          </cell>
          <cell r="M68">
            <v>25</v>
          </cell>
          <cell r="N68" t="str">
            <v>康小平</v>
          </cell>
          <cell r="O68">
            <v>76.900000000000006</v>
          </cell>
          <cell r="P68" t="str">
            <v>李荣鑫</v>
          </cell>
          <cell r="Q68">
            <v>84.2</v>
          </cell>
          <cell r="R68" t="str">
            <v>彭桦</v>
          </cell>
          <cell r="S68" t="str">
            <v/>
          </cell>
          <cell r="T68"/>
          <cell r="U68" t="str">
            <v/>
          </cell>
          <cell r="V68"/>
          <cell r="W68" t="str">
            <v>物理类</v>
          </cell>
        </row>
        <row r="69">
          <cell r="B69" t="str">
            <v>G513422200803182522</v>
          </cell>
          <cell r="C69">
            <v>2</v>
          </cell>
          <cell r="D69" t="str">
            <v>物理类</v>
          </cell>
          <cell r="E69" t="str">
            <v>祝玛央宗</v>
          </cell>
          <cell r="F69">
            <v>412</v>
          </cell>
          <cell r="G69">
            <v>85</v>
          </cell>
          <cell r="H69" t="str">
            <v>肖锐</v>
          </cell>
          <cell r="I69">
            <v>39</v>
          </cell>
          <cell r="J69" t="str">
            <v>钟海昌</v>
          </cell>
          <cell r="K69">
            <v>89.5</v>
          </cell>
          <cell r="L69" t="str">
            <v>彭丹</v>
          </cell>
          <cell r="M69">
            <v>31</v>
          </cell>
          <cell r="N69" t="str">
            <v>康小平</v>
          </cell>
          <cell r="O69">
            <v>86.5</v>
          </cell>
          <cell r="P69" t="str">
            <v>李荣鑫</v>
          </cell>
          <cell r="Q69">
            <v>81.099999999999994</v>
          </cell>
          <cell r="R69" t="str">
            <v>彭桦</v>
          </cell>
          <cell r="S69" t="str">
            <v/>
          </cell>
          <cell r="T69"/>
          <cell r="U69" t="str">
            <v/>
          </cell>
          <cell r="V69"/>
          <cell r="W69" t="str">
            <v>物理类</v>
          </cell>
        </row>
        <row r="70">
          <cell r="B70" t="str">
            <v>G513422200705064012</v>
          </cell>
          <cell r="C70">
            <v>2</v>
          </cell>
          <cell r="D70" t="str">
            <v>物理类</v>
          </cell>
          <cell r="E70" t="str">
            <v>杜基偏初</v>
          </cell>
          <cell r="F70">
            <v>411</v>
          </cell>
          <cell r="G70">
            <v>88</v>
          </cell>
          <cell r="H70" t="str">
            <v>肖锐</v>
          </cell>
          <cell r="I70">
            <v>72</v>
          </cell>
          <cell r="J70" t="str">
            <v>钟海昌</v>
          </cell>
          <cell r="K70">
            <v>63.5</v>
          </cell>
          <cell r="L70" t="str">
            <v>彭丹</v>
          </cell>
          <cell r="M70">
            <v>25</v>
          </cell>
          <cell r="N70" t="str">
            <v>康小平</v>
          </cell>
          <cell r="O70">
            <v>80.599999999999994</v>
          </cell>
          <cell r="P70" t="str">
            <v>李荣鑫</v>
          </cell>
          <cell r="Q70">
            <v>81.900000000000006</v>
          </cell>
          <cell r="R70" t="str">
            <v>彭桦</v>
          </cell>
          <cell r="S70" t="str">
            <v/>
          </cell>
          <cell r="T70"/>
          <cell r="U70" t="str">
            <v/>
          </cell>
          <cell r="V70"/>
          <cell r="W70" t="str">
            <v>物理类</v>
          </cell>
        </row>
        <row r="71">
          <cell r="B71" t="str">
            <v>G513422200605104224</v>
          </cell>
          <cell r="C71">
            <v>2</v>
          </cell>
          <cell r="D71" t="str">
            <v>物理类</v>
          </cell>
          <cell r="E71" t="str">
            <v>杨基玛</v>
          </cell>
          <cell r="F71">
            <v>410</v>
          </cell>
          <cell r="G71">
            <v>90</v>
          </cell>
          <cell r="H71" t="str">
            <v>肖锐</v>
          </cell>
          <cell r="I71">
            <v>88</v>
          </cell>
          <cell r="J71" t="str">
            <v>钟海昌</v>
          </cell>
          <cell r="K71">
            <v>48.5</v>
          </cell>
          <cell r="L71" t="str">
            <v>彭丹</v>
          </cell>
          <cell r="M71">
            <v>29</v>
          </cell>
          <cell r="N71" t="str">
            <v>康小平</v>
          </cell>
          <cell r="O71">
            <v>76.2</v>
          </cell>
          <cell r="P71" t="str">
            <v>李荣鑫</v>
          </cell>
          <cell r="Q71">
            <v>78</v>
          </cell>
          <cell r="R71" t="str">
            <v>彭桦</v>
          </cell>
          <cell r="S71" t="str">
            <v/>
          </cell>
          <cell r="T71"/>
          <cell r="U71" t="str">
            <v/>
          </cell>
          <cell r="V71"/>
          <cell r="W71" t="str">
            <v>物理类</v>
          </cell>
        </row>
        <row r="72">
          <cell r="B72" t="str">
            <v>G513423200807103111</v>
          </cell>
          <cell r="C72">
            <v>2</v>
          </cell>
          <cell r="D72" t="str">
            <v>物理类</v>
          </cell>
          <cell r="E72" t="str">
            <v>杨天宇</v>
          </cell>
          <cell r="F72">
            <v>408</v>
          </cell>
          <cell r="G72">
            <v>101</v>
          </cell>
          <cell r="H72" t="str">
            <v>肖锐</v>
          </cell>
          <cell r="I72">
            <v>46</v>
          </cell>
          <cell r="J72" t="str">
            <v>钟海昌</v>
          </cell>
          <cell r="K72">
            <v>58</v>
          </cell>
          <cell r="L72" t="str">
            <v>彭丹</v>
          </cell>
          <cell r="M72">
            <v>32</v>
          </cell>
          <cell r="N72" t="str">
            <v>康小平</v>
          </cell>
          <cell r="O72">
            <v>82.1</v>
          </cell>
          <cell r="P72" t="str">
            <v>李荣鑫</v>
          </cell>
          <cell r="Q72">
            <v>88.6</v>
          </cell>
          <cell r="R72" t="str">
            <v>彭桦</v>
          </cell>
          <cell r="S72" t="str">
            <v/>
          </cell>
          <cell r="T72"/>
          <cell r="U72" t="str">
            <v/>
          </cell>
          <cell r="V72"/>
          <cell r="W72" t="str">
            <v>物理类</v>
          </cell>
        </row>
        <row r="73">
          <cell r="B73" t="str">
            <v>G513422200609082122</v>
          </cell>
          <cell r="C73">
            <v>2</v>
          </cell>
          <cell r="D73" t="str">
            <v>物理类</v>
          </cell>
          <cell r="E73" t="str">
            <v>王伍力</v>
          </cell>
          <cell r="F73">
            <v>407</v>
          </cell>
          <cell r="G73">
            <v>80</v>
          </cell>
          <cell r="H73" t="str">
            <v>肖锐</v>
          </cell>
          <cell r="I73">
            <v>63</v>
          </cell>
          <cell r="J73" t="str">
            <v>钟海昌</v>
          </cell>
          <cell r="K73">
            <v>83.5</v>
          </cell>
          <cell r="L73" t="str">
            <v>彭丹</v>
          </cell>
          <cell r="M73">
            <v>29</v>
          </cell>
          <cell r="N73" t="str">
            <v>康小平</v>
          </cell>
          <cell r="O73">
            <v>73.900000000000006</v>
          </cell>
          <cell r="P73" t="str">
            <v>李荣鑫</v>
          </cell>
          <cell r="Q73">
            <v>78</v>
          </cell>
          <cell r="R73" t="str">
            <v>彭桦</v>
          </cell>
          <cell r="S73" t="str">
            <v/>
          </cell>
          <cell r="T73"/>
          <cell r="U73" t="str">
            <v/>
          </cell>
          <cell r="V73"/>
          <cell r="W73" t="str">
            <v>物理类</v>
          </cell>
        </row>
        <row r="74">
          <cell r="B74" t="str">
            <v>G513422200703073820</v>
          </cell>
          <cell r="C74">
            <v>2</v>
          </cell>
          <cell r="D74" t="str">
            <v>物理类</v>
          </cell>
          <cell r="E74" t="str">
            <v>姚德珍</v>
          </cell>
          <cell r="F74">
            <v>406</v>
          </cell>
          <cell r="G74">
            <v>85</v>
          </cell>
          <cell r="H74" t="str">
            <v>肖锐</v>
          </cell>
          <cell r="I74">
            <v>52</v>
          </cell>
          <cell r="J74" t="str">
            <v>钟海昌</v>
          </cell>
          <cell r="K74">
            <v>67</v>
          </cell>
          <cell r="L74" t="str">
            <v>彭丹</v>
          </cell>
          <cell r="M74">
            <v>29</v>
          </cell>
          <cell r="N74" t="str">
            <v>康小平</v>
          </cell>
          <cell r="O74">
            <v>86.9</v>
          </cell>
          <cell r="P74" t="str">
            <v>李荣鑫</v>
          </cell>
          <cell r="Q74">
            <v>86.5</v>
          </cell>
          <cell r="R74" t="str">
            <v>彭桦</v>
          </cell>
          <cell r="S74" t="str">
            <v/>
          </cell>
          <cell r="T74"/>
          <cell r="U74" t="str">
            <v/>
          </cell>
          <cell r="V74"/>
          <cell r="W74" t="str">
            <v>物理类</v>
          </cell>
        </row>
        <row r="75">
          <cell r="B75" t="str">
            <v>G513422200712254818</v>
          </cell>
          <cell r="C75">
            <v>2</v>
          </cell>
          <cell r="D75" t="str">
            <v>物理类</v>
          </cell>
          <cell r="E75" t="str">
            <v>益西</v>
          </cell>
          <cell r="F75">
            <v>403</v>
          </cell>
          <cell r="G75">
            <v>90</v>
          </cell>
          <cell r="H75" t="str">
            <v>肖锐</v>
          </cell>
          <cell r="I75">
            <v>74</v>
          </cell>
          <cell r="J75" t="str">
            <v>钟海昌</v>
          </cell>
          <cell r="K75">
            <v>51</v>
          </cell>
          <cell r="L75" t="str">
            <v>彭丹</v>
          </cell>
          <cell r="M75">
            <v>26</v>
          </cell>
          <cell r="N75" t="str">
            <v>康小平</v>
          </cell>
          <cell r="O75">
            <v>81.3</v>
          </cell>
          <cell r="P75" t="str">
            <v>李荣鑫</v>
          </cell>
          <cell r="Q75">
            <v>80.3</v>
          </cell>
          <cell r="R75" t="str">
            <v>彭桦</v>
          </cell>
          <cell r="S75" t="str">
            <v/>
          </cell>
          <cell r="T75"/>
          <cell r="U75" t="str">
            <v/>
          </cell>
          <cell r="V75"/>
          <cell r="W75" t="str">
            <v>物理类</v>
          </cell>
        </row>
        <row r="76">
          <cell r="B76" t="str">
            <v>G513422200501026428</v>
          </cell>
          <cell r="C76">
            <v>2</v>
          </cell>
          <cell r="D76" t="str">
            <v>物理类</v>
          </cell>
          <cell r="E76" t="str">
            <v>边玛拉姆</v>
          </cell>
          <cell r="F76">
            <v>403</v>
          </cell>
          <cell r="G76">
            <v>86</v>
          </cell>
          <cell r="H76" t="str">
            <v>肖锐</v>
          </cell>
          <cell r="I76">
            <v>49</v>
          </cell>
          <cell r="J76" t="str">
            <v>钟海昌</v>
          </cell>
          <cell r="K76">
            <v>72</v>
          </cell>
          <cell r="L76" t="str">
            <v>彭丹</v>
          </cell>
          <cell r="M76">
            <v>35</v>
          </cell>
          <cell r="N76" t="str">
            <v>康小平</v>
          </cell>
          <cell r="O76">
            <v>80.599999999999994</v>
          </cell>
          <cell r="P76" t="str">
            <v>李荣鑫</v>
          </cell>
          <cell r="Q76">
            <v>80.3</v>
          </cell>
          <cell r="R76" t="str">
            <v>彭桦</v>
          </cell>
          <cell r="S76" t="str">
            <v/>
          </cell>
          <cell r="T76"/>
          <cell r="U76" t="str">
            <v/>
          </cell>
          <cell r="V76"/>
          <cell r="W76" t="str">
            <v>物理类</v>
          </cell>
        </row>
        <row r="77">
          <cell r="B77" t="str">
            <v>G51342220060807231X</v>
          </cell>
          <cell r="C77">
            <v>2</v>
          </cell>
          <cell r="D77" t="str">
            <v>物理类</v>
          </cell>
          <cell r="E77" t="str">
            <v>陈国兴</v>
          </cell>
          <cell r="F77">
            <v>392</v>
          </cell>
          <cell r="G77">
            <v>83</v>
          </cell>
          <cell r="H77" t="str">
            <v>肖锐</v>
          </cell>
          <cell r="I77">
            <v>56</v>
          </cell>
          <cell r="J77" t="str">
            <v>钟海昌</v>
          </cell>
          <cell r="K77">
            <v>50</v>
          </cell>
          <cell r="L77" t="str">
            <v>彭丹</v>
          </cell>
          <cell r="M77">
            <v>40</v>
          </cell>
          <cell r="N77" t="str">
            <v>康小平</v>
          </cell>
          <cell r="O77">
            <v>82.8</v>
          </cell>
          <cell r="P77" t="str">
            <v>李荣鑫</v>
          </cell>
          <cell r="Q77">
            <v>80.3</v>
          </cell>
          <cell r="R77" t="str">
            <v>彭桦</v>
          </cell>
          <cell r="S77" t="str">
            <v/>
          </cell>
          <cell r="T77"/>
          <cell r="U77" t="str">
            <v/>
          </cell>
          <cell r="V77"/>
          <cell r="W77" t="str">
            <v>物理类</v>
          </cell>
        </row>
        <row r="78">
          <cell r="B78" t="str">
            <v>G513422200511114624</v>
          </cell>
          <cell r="C78">
            <v>2</v>
          </cell>
          <cell r="D78" t="str">
            <v>物理类</v>
          </cell>
          <cell r="E78" t="str">
            <v>祝玛央初</v>
          </cell>
          <cell r="F78">
            <v>391</v>
          </cell>
          <cell r="G78">
            <v>83</v>
          </cell>
          <cell r="H78" t="str">
            <v>肖锐</v>
          </cell>
          <cell r="I78">
            <v>51</v>
          </cell>
          <cell r="J78" t="str">
            <v>钟海昌</v>
          </cell>
          <cell r="K78">
            <v>89</v>
          </cell>
          <cell r="L78" t="str">
            <v>彭丹</v>
          </cell>
          <cell r="M78">
            <v>25</v>
          </cell>
          <cell r="N78" t="str">
            <v>康小平</v>
          </cell>
          <cell r="O78">
            <v>73.900000000000006</v>
          </cell>
          <cell r="P78" t="str">
            <v>李荣鑫</v>
          </cell>
          <cell r="Q78">
            <v>69.2</v>
          </cell>
          <cell r="R78" t="str">
            <v>彭桦</v>
          </cell>
          <cell r="S78" t="str">
            <v/>
          </cell>
          <cell r="T78"/>
          <cell r="U78" t="str">
            <v/>
          </cell>
          <cell r="V78"/>
          <cell r="W78" t="str">
            <v>物理类</v>
          </cell>
        </row>
        <row r="79">
          <cell r="B79" t="str">
            <v>G513422200605140313</v>
          </cell>
          <cell r="C79">
            <v>2</v>
          </cell>
          <cell r="D79" t="str">
            <v>物理类</v>
          </cell>
          <cell r="E79" t="str">
            <v>何世先</v>
          </cell>
          <cell r="F79">
            <v>390</v>
          </cell>
          <cell r="G79">
            <v>87</v>
          </cell>
          <cell r="H79" t="str">
            <v>肖锐</v>
          </cell>
          <cell r="I79">
            <v>52</v>
          </cell>
          <cell r="J79" t="str">
            <v>钟海昌</v>
          </cell>
          <cell r="K79">
            <v>76</v>
          </cell>
          <cell r="L79" t="str">
            <v>彭丹</v>
          </cell>
          <cell r="M79">
            <v>17</v>
          </cell>
          <cell r="N79" t="str">
            <v>康小平</v>
          </cell>
          <cell r="O79">
            <v>79.099999999999994</v>
          </cell>
          <cell r="P79" t="str">
            <v>李荣鑫</v>
          </cell>
          <cell r="Q79">
            <v>78.8</v>
          </cell>
          <cell r="R79" t="str">
            <v>彭桦</v>
          </cell>
          <cell r="S79" t="str">
            <v/>
          </cell>
          <cell r="T79"/>
          <cell r="U79" t="str">
            <v/>
          </cell>
          <cell r="V79"/>
          <cell r="W79" t="str">
            <v>物理类</v>
          </cell>
        </row>
        <row r="80">
          <cell r="B80" t="str">
            <v>G513422200701095612</v>
          </cell>
          <cell r="C80">
            <v>2</v>
          </cell>
          <cell r="D80" t="str">
            <v>物理类</v>
          </cell>
          <cell r="E80" t="str">
            <v>刘鑫</v>
          </cell>
          <cell r="F80">
            <v>388</v>
          </cell>
          <cell r="G80">
            <v>92</v>
          </cell>
          <cell r="H80" t="str">
            <v>肖锐</v>
          </cell>
          <cell r="I80">
            <v>63</v>
          </cell>
          <cell r="J80" t="str">
            <v>钟海昌</v>
          </cell>
          <cell r="K80">
            <v>70</v>
          </cell>
          <cell r="L80" t="str">
            <v>彭丹</v>
          </cell>
          <cell r="M80">
            <v>29</v>
          </cell>
          <cell r="N80" t="str">
            <v>康小平</v>
          </cell>
          <cell r="O80">
            <v>66.900000000000006</v>
          </cell>
          <cell r="P80" t="str">
            <v>李荣鑫</v>
          </cell>
          <cell r="Q80">
            <v>66.7</v>
          </cell>
          <cell r="R80" t="str">
            <v>彭桦</v>
          </cell>
          <cell r="S80" t="str">
            <v/>
          </cell>
          <cell r="T80"/>
          <cell r="U80" t="str">
            <v/>
          </cell>
          <cell r="V80"/>
          <cell r="W80" t="str">
            <v>物理类</v>
          </cell>
        </row>
        <row r="81">
          <cell r="B81" t="str">
            <v>G513422200708024219</v>
          </cell>
          <cell r="C81">
            <v>2</v>
          </cell>
          <cell r="D81" t="str">
            <v>物理类</v>
          </cell>
          <cell r="E81" t="str">
            <v>仁青杜基</v>
          </cell>
          <cell r="F81">
            <v>387</v>
          </cell>
          <cell r="G81">
            <v>84</v>
          </cell>
          <cell r="H81" t="str">
            <v>肖锐</v>
          </cell>
          <cell r="I81">
            <v>54</v>
          </cell>
          <cell r="J81" t="str">
            <v>钟海昌</v>
          </cell>
          <cell r="K81">
            <v>32.5</v>
          </cell>
          <cell r="L81" t="str">
            <v>彭丹</v>
          </cell>
          <cell r="M81">
            <v>40</v>
          </cell>
          <cell r="N81" t="str">
            <v>康小平</v>
          </cell>
          <cell r="O81">
            <v>84.3</v>
          </cell>
          <cell r="P81" t="str">
            <v>李荣鑫</v>
          </cell>
          <cell r="Q81">
            <v>91.7</v>
          </cell>
          <cell r="R81" t="str">
            <v>彭桦</v>
          </cell>
          <cell r="S81" t="str">
            <v/>
          </cell>
          <cell r="T81"/>
          <cell r="U81" t="str">
            <v/>
          </cell>
          <cell r="V81"/>
          <cell r="W81" t="str">
            <v>物理类</v>
          </cell>
        </row>
        <row r="82">
          <cell r="B82" t="str">
            <v>G513422200503087021</v>
          </cell>
          <cell r="C82">
            <v>2</v>
          </cell>
          <cell r="D82" t="str">
            <v>物理类</v>
          </cell>
          <cell r="E82" t="str">
            <v>苏朗拥宗</v>
          </cell>
          <cell r="F82">
            <v>387</v>
          </cell>
          <cell r="G82">
            <v>84</v>
          </cell>
          <cell r="H82" t="str">
            <v>肖锐</v>
          </cell>
          <cell r="I82">
            <v>59</v>
          </cell>
          <cell r="J82" t="str">
            <v>钟海昌</v>
          </cell>
          <cell r="K82">
            <v>77</v>
          </cell>
          <cell r="L82" t="str">
            <v>彭丹</v>
          </cell>
          <cell r="M82">
            <v>27</v>
          </cell>
          <cell r="N82" t="str">
            <v>康小平</v>
          </cell>
          <cell r="O82">
            <v>69.2</v>
          </cell>
          <cell r="P82" t="str">
            <v>李荣鑫</v>
          </cell>
          <cell r="Q82">
            <v>71</v>
          </cell>
          <cell r="R82" t="str">
            <v>彭桦</v>
          </cell>
          <cell r="S82" t="str">
            <v/>
          </cell>
          <cell r="T82"/>
          <cell r="U82" t="str">
            <v/>
          </cell>
          <cell r="V82"/>
          <cell r="W82" t="str">
            <v>物理类</v>
          </cell>
        </row>
        <row r="83">
          <cell r="B83" t="str">
            <v>G513422200701156219</v>
          </cell>
          <cell r="C83">
            <v>2</v>
          </cell>
          <cell r="D83" t="str">
            <v>物理类</v>
          </cell>
          <cell r="E83" t="str">
            <v>扎西仁青</v>
          </cell>
          <cell r="F83">
            <v>384</v>
          </cell>
          <cell r="G83">
            <v>84</v>
          </cell>
          <cell r="H83" t="str">
            <v>肖锐</v>
          </cell>
          <cell r="I83">
            <v>51</v>
          </cell>
          <cell r="J83" t="str">
            <v>钟海昌</v>
          </cell>
          <cell r="K83">
            <v>80.5</v>
          </cell>
          <cell r="L83" t="str">
            <v>彭丹</v>
          </cell>
          <cell r="M83">
            <v>29</v>
          </cell>
          <cell r="N83" t="str">
            <v>康小平</v>
          </cell>
          <cell r="O83">
            <v>75.400000000000006</v>
          </cell>
          <cell r="P83" t="str">
            <v>李荣鑫</v>
          </cell>
          <cell r="Q83">
            <v>64.2</v>
          </cell>
          <cell r="R83" t="str">
            <v>彭桦</v>
          </cell>
          <cell r="S83" t="str">
            <v/>
          </cell>
          <cell r="T83"/>
          <cell r="U83" t="str">
            <v/>
          </cell>
          <cell r="V83"/>
          <cell r="W83" t="str">
            <v>物理类</v>
          </cell>
        </row>
        <row r="84">
          <cell r="B84" t="str">
            <v>G513423200405253950</v>
          </cell>
          <cell r="C84">
            <v>2</v>
          </cell>
          <cell r="D84" t="str">
            <v>物理类</v>
          </cell>
          <cell r="E84" t="str">
            <v>毛清华</v>
          </cell>
          <cell r="F84">
            <v>374</v>
          </cell>
          <cell r="G84">
            <v>106</v>
          </cell>
          <cell r="H84" t="str">
            <v>肖锐</v>
          </cell>
          <cell r="I84">
            <v>48</v>
          </cell>
          <cell r="J84" t="str">
            <v>钟海昌</v>
          </cell>
          <cell r="K84">
            <v>58</v>
          </cell>
          <cell r="L84" t="str">
            <v>彭丹</v>
          </cell>
          <cell r="M84">
            <v>25</v>
          </cell>
          <cell r="N84" t="str">
            <v>康小平</v>
          </cell>
          <cell r="O84">
            <v>73.2</v>
          </cell>
          <cell r="P84" t="str">
            <v>李荣鑫</v>
          </cell>
          <cell r="Q84">
            <v>63.4</v>
          </cell>
          <cell r="R84" t="str">
            <v>彭桦</v>
          </cell>
          <cell r="S84" t="str">
            <v/>
          </cell>
          <cell r="T84"/>
          <cell r="U84" t="str">
            <v/>
          </cell>
          <cell r="V84"/>
          <cell r="W84" t="str">
            <v>物理类</v>
          </cell>
        </row>
        <row r="85">
          <cell r="B85" t="str">
            <v>G513422200703280723</v>
          </cell>
          <cell r="C85">
            <v>2</v>
          </cell>
          <cell r="D85" t="str">
            <v>物理类</v>
          </cell>
          <cell r="E85" t="str">
            <v>严文英</v>
          </cell>
          <cell r="F85">
            <v>372</v>
          </cell>
          <cell r="G85">
            <v>78</v>
          </cell>
          <cell r="H85" t="str">
            <v>肖锐</v>
          </cell>
          <cell r="I85">
            <v>37</v>
          </cell>
          <cell r="J85" t="str">
            <v>钟海昌</v>
          </cell>
          <cell r="K85">
            <v>93.5</v>
          </cell>
          <cell r="L85" t="str">
            <v>彭丹</v>
          </cell>
          <cell r="M85">
            <v>22</v>
          </cell>
          <cell r="N85" t="str">
            <v>康小平</v>
          </cell>
          <cell r="O85">
            <v>69.2</v>
          </cell>
          <cell r="P85" t="str">
            <v>李荣鑫</v>
          </cell>
          <cell r="Q85">
            <v>71.8</v>
          </cell>
          <cell r="R85" t="str">
            <v>彭桦</v>
          </cell>
          <cell r="S85" t="str">
            <v/>
          </cell>
          <cell r="T85"/>
          <cell r="U85" t="str">
            <v/>
          </cell>
          <cell r="V85"/>
          <cell r="W85" t="str">
            <v>物理类</v>
          </cell>
        </row>
        <row r="86">
          <cell r="B86" t="str">
            <v>G513422200602266017</v>
          </cell>
          <cell r="C86">
            <v>2</v>
          </cell>
          <cell r="D86" t="str">
            <v>物理类</v>
          </cell>
          <cell r="E86" t="str">
            <v>鲁绒次仁</v>
          </cell>
          <cell r="F86">
            <v>366</v>
          </cell>
          <cell r="G86">
            <v>80</v>
          </cell>
          <cell r="H86" t="str">
            <v>肖锐</v>
          </cell>
          <cell r="I86">
            <v>67</v>
          </cell>
          <cell r="J86" t="str">
            <v>钟海昌</v>
          </cell>
          <cell r="K86">
            <v>37</v>
          </cell>
          <cell r="L86" t="str">
            <v>彭丹</v>
          </cell>
          <cell r="M86">
            <v>26</v>
          </cell>
          <cell r="N86" t="str">
            <v>康小平</v>
          </cell>
          <cell r="O86">
            <v>74.7</v>
          </cell>
          <cell r="P86" t="str">
            <v>李荣鑫</v>
          </cell>
          <cell r="Q86">
            <v>81.099999999999994</v>
          </cell>
          <cell r="R86" t="str">
            <v>彭桦</v>
          </cell>
          <cell r="S86" t="str">
            <v/>
          </cell>
          <cell r="T86"/>
          <cell r="U86" t="str">
            <v/>
          </cell>
          <cell r="V86"/>
          <cell r="W86" t="str">
            <v>物理类</v>
          </cell>
        </row>
        <row r="87">
          <cell r="B87" t="str">
            <v>G513422200512062723</v>
          </cell>
          <cell r="C87">
            <v>2</v>
          </cell>
          <cell r="D87" t="str">
            <v>物理类</v>
          </cell>
          <cell r="E87" t="str">
            <v>陈小红</v>
          </cell>
          <cell r="F87">
            <v>365</v>
          </cell>
          <cell r="G87">
            <v>92</v>
          </cell>
          <cell r="H87" t="str">
            <v>肖锐</v>
          </cell>
          <cell r="I87">
            <v>43</v>
          </cell>
          <cell r="J87" t="str">
            <v>钟海昌</v>
          </cell>
          <cell r="K87">
            <v>51.5</v>
          </cell>
          <cell r="L87" t="str">
            <v>彭丹</v>
          </cell>
          <cell r="M87">
            <v>19</v>
          </cell>
          <cell r="N87" t="str">
            <v>康小平</v>
          </cell>
          <cell r="O87">
            <v>82.1</v>
          </cell>
          <cell r="P87" t="str">
            <v>李荣鑫</v>
          </cell>
          <cell r="Q87">
            <v>77.2</v>
          </cell>
          <cell r="R87" t="str">
            <v>彭桦</v>
          </cell>
          <cell r="S87" t="str">
            <v/>
          </cell>
          <cell r="T87"/>
          <cell r="U87" t="str">
            <v/>
          </cell>
          <cell r="V87"/>
          <cell r="W87" t="str">
            <v>物理类</v>
          </cell>
        </row>
        <row r="88">
          <cell r="B88" t="str">
            <v>G513422200607202928</v>
          </cell>
          <cell r="C88">
            <v>2</v>
          </cell>
          <cell r="D88" t="str">
            <v>物理类</v>
          </cell>
          <cell r="E88" t="str">
            <v>邱丽</v>
          </cell>
          <cell r="F88">
            <v>362</v>
          </cell>
          <cell r="G88">
            <v>83</v>
          </cell>
          <cell r="H88" t="str">
            <v>肖锐</v>
          </cell>
          <cell r="I88">
            <v>40</v>
          </cell>
          <cell r="J88" t="str">
            <v>钟海昌</v>
          </cell>
          <cell r="K88">
            <v>71</v>
          </cell>
          <cell r="L88" t="str">
            <v>彭丹</v>
          </cell>
          <cell r="M88">
            <v>25</v>
          </cell>
          <cell r="N88" t="str">
            <v>康小平</v>
          </cell>
          <cell r="O88">
            <v>70</v>
          </cell>
          <cell r="P88" t="str">
            <v>李荣鑫</v>
          </cell>
          <cell r="Q88">
            <v>73.3</v>
          </cell>
          <cell r="R88" t="str">
            <v>彭桦</v>
          </cell>
          <cell r="S88" t="str">
            <v/>
          </cell>
          <cell r="T88"/>
          <cell r="U88" t="str">
            <v/>
          </cell>
          <cell r="V88"/>
          <cell r="W88" t="str">
            <v>物理类</v>
          </cell>
        </row>
        <row r="89">
          <cell r="B89" t="str">
            <v>G51342220070618071X</v>
          </cell>
          <cell r="C89">
            <v>2</v>
          </cell>
          <cell r="D89" t="str">
            <v>物理类</v>
          </cell>
          <cell r="E89" t="str">
            <v>伍呷呷</v>
          </cell>
          <cell r="F89">
            <v>362</v>
          </cell>
          <cell r="G89">
            <v>84</v>
          </cell>
          <cell r="H89" t="str">
            <v>肖锐</v>
          </cell>
          <cell r="I89">
            <v>51</v>
          </cell>
          <cell r="J89" t="str">
            <v>钟海昌</v>
          </cell>
          <cell r="K89">
            <v>61</v>
          </cell>
          <cell r="L89" t="str">
            <v>彭丹</v>
          </cell>
          <cell r="M89">
            <v>22</v>
          </cell>
          <cell r="N89" t="str">
            <v>康小平</v>
          </cell>
          <cell r="O89">
            <v>73.2</v>
          </cell>
          <cell r="P89" t="str">
            <v>李荣鑫</v>
          </cell>
          <cell r="Q89">
            <v>71</v>
          </cell>
          <cell r="R89" t="str">
            <v>彭桦</v>
          </cell>
          <cell r="S89" t="str">
            <v/>
          </cell>
          <cell r="T89"/>
          <cell r="U89" t="str">
            <v/>
          </cell>
          <cell r="V89"/>
          <cell r="W89" t="str">
            <v>物理类</v>
          </cell>
        </row>
        <row r="90">
          <cell r="B90" t="str">
            <v>G51142120060228580X</v>
          </cell>
          <cell r="C90">
            <v>2</v>
          </cell>
          <cell r="D90" t="str">
            <v>物理类</v>
          </cell>
          <cell r="E90" t="str">
            <v>黄佳燕</v>
          </cell>
          <cell r="F90">
            <v>349</v>
          </cell>
          <cell r="G90">
            <v>95</v>
          </cell>
          <cell r="H90" t="str">
            <v>肖锐</v>
          </cell>
          <cell r="I90">
            <v>42</v>
          </cell>
          <cell r="J90" t="str">
            <v>钟海昌</v>
          </cell>
          <cell r="K90">
            <v>45.5</v>
          </cell>
          <cell r="L90" t="str">
            <v>彭丹</v>
          </cell>
          <cell r="M90">
            <v>20</v>
          </cell>
          <cell r="N90" t="str">
            <v>康小平</v>
          </cell>
          <cell r="O90">
            <v>73.900000000000006</v>
          </cell>
          <cell r="P90" t="str">
            <v>李荣鑫</v>
          </cell>
          <cell r="Q90">
            <v>72.599999999999994</v>
          </cell>
          <cell r="R90" t="str">
            <v>彭桦</v>
          </cell>
          <cell r="S90" t="str">
            <v/>
          </cell>
          <cell r="T90"/>
          <cell r="U90" t="str">
            <v/>
          </cell>
          <cell r="V90"/>
          <cell r="W90" t="str">
            <v>物理类</v>
          </cell>
        </row>
        <row r="91">
          <cell r="B91" t="str">
            <v>G513422200511054828</v>
          </cell>
          <cell r="C91">
            <v>2</v>
          </cell>
          <cell r="D91" t="str">
            <v>物理类</v>
          </cell>
          <cell r="E91" t="str">
            <v>次仁祝玛</v>
          </cell>
          <cell r="F91">
            <v>344</v>
          </cell>
          <cell r="G91">
            <v>86</v>
          </cell>
          <cell r="H91" t="str">
            <v>肖锐</v>
          </cell>
          <cell r="I91">
            <v>33</v>
          </cell>
          <cell r="J91" t="str">
            <v>钟海昌</v>
          </cell>
          <cell r="K91">
            <v>68.5</v>
          </cell>
          <cell r="L91" t="str">
            <v>彭丹</v>
          </cell>
          <cell r="M91">
            <v>23</v>
          </cell>
          <cell r="N91" t="str">
            <v>康小平</v>
          </cell>
          <cell r="O91">
            <v>66.900000000000006</v>
          </cell>
          <cell r="P91" t="str">
            <v>李荣鑫</v>
          </cell>
          <cell r="Q91">
            <v>66.7</v>
          </cell>
          <cell r="R91" t="str">
            <v>彭桦</v>
          </cell>
          <cell r="S91" t="str">
            <v/>
          </cell>
          <cell r="T91"/>
          <cell r="U91" t="str">
            <v/>
          </cell>
          <cell r="V91"/>
          <cell r="W91" t="str">
            <v>物理类</v>
          </cell>
        </row>
        <row r="92">
          <cell r="B92" t="str">
            <v>G511602200612093491</v>
          </cell>
          <cell r="C92">
            <v>3</v>
          </cell>
          <cell r="D92" t="str">
            <v>物理类</v>
          </cell>
          <cell r="E92" t="str">
            <v>田松胜</v>
          </cell>
          <cell r="F92">
            <v>541</v>
          </cell>
          <cell r="G92">
            <v>82</v>
          </cell>
          <cell r="H92" t="str">
            <v>易涛</v>
          </cell>
          <cell r="I92">
            <v>89</v>
          </cell>
          <cell r="J92" t="str">
            <v>央宗娜姆</v>
          </cell>
          <cell r="K92">
            <v>111.5</v>
          </cell>
          <cell r="L92" t="str">
            <v>李永会</v>
          </cell>
          <cell r="M92">
            <v>71</v>
          </cell>
          <cell r="N92" t="str">
            <v>周峰</v>
          </cell>
          <cell r="O92">
            <v>96.4</v>
          </cell>
          <cell r="P92" t="str">
            <v>何传英</v>
          </cell>
          <cell r="Q92">
            <v>91.2</v>
          </cell>
          <cell r="R92" t="str">
            <v>尼玛布池</v>
          </cell>
          <cell r="S92" t="str">
            <v/>
          </cell>
          <cell r="T92"/>
          <cell r="U92" t="str">
            <v/>
          </cell>
          <cell r="V92"/>
          <cell r="W92" t="str">
            <v>物理类</v>
          </cell>
        </row>
        <row r="93">
          <cell r="B93" t="str">
            <v>G513422200610202929</v>
          </cell>
          <cell r="C93">
            <v>3</v>
          </cell>
          <cell r="D93" t="str">
            <v>物理类</v>
          </cell>
          <cell r="E93" t="str">
            <v>苟阿比莫</v>
          </cell>
          <cell r="F93">
            <v>504</v>
          </cell>
          <cell r="G93">
            <v>94</v>
          </cell>
          <cell r="H93" t="str">
            <v>易涛</v>
          </cell>
          <cell r="I93">
            <v>95</v>
          </cell>
          <cell r="J93" t="str">
            <v>央宗娜姆</v>
          </cell>
          <cell r="K93">
            <v>99</v>
          </cell>
          <cell r="L93" t="str">
            <v>李永会</v>
          </cell>
          <cell r="M93">
            <v>45</v>
          </cell>
          <cell r="N93" t="str">
            <v>周峰</v>
          </cell>
          <cell r="O93">
            <v>82.8</v>
          </cell>
          <cell r="P93" t="str">
            <v>何传英</v>
          </cell>
          <cell r="Q93">
            <v>88.1</v>
          </cell>
          <cell r="R93" t="str">
            <v>尼玛布池</v>
          </cell>
          <cell r="S93" t="str">
            <v/>
          </cell>
          <cell r="T93"/>
          <cell r="U93" t="str">
            <v/>
          </cell>
          <cell r="V93"/>
          <cell r="W93" t="str">
            <v>物理类</v>
          </cell>
        </row>
        <row r="94">
          <cell r="B94" t="str">
            <v>G513422200802034616</v>
          </cell>
          <cell r="C94">
            <v>3</v>
          </cell>
          <cell r="D94" t="str">
            <v>物理类</v>
          </cell>
          <cell r="E94" t="str">
            <v>古玛扎什</v>
          </cell>
          <cell r="F94">
            <v>489</v>
          </cell>
          <cell r="G94">
            <v>92</v>
          </cell>
          <cell r="H94" t="str">
            <v>易涛</v>
          </cell>
          <cell r="I94">
            <v>90</v>
          </cell>
          <cell r="J94" t="str">
            <v>央宗娜姆</v>
          </cell>
          <cell r="K94">
            <v>71</v>
          </cell>
          <cell r="L94" t="str">
            <v>李永会</v>
          </cell>
          <cell r="M94">
            <v>71</v>
          </cell>
          <cell r="N94" t="str">
            <v>周峰</v>
          </cell>
          <cell r="O94">
            <v>90.5</v>
          </cell>
          <cell r="P94" t="str">
            <v>何传英</v>
          </cell>
          <cell r="Q94">
            <v>74.099999999999994</v>
          </cell>
          <cell r="R94" t="str">
            <v>尼玛布池</v>
          </cell>
          <cell r="S94" t="str">
            <v/>
          </cell>
          <cell r="T94"/>
          <cell r="U94" t="str">
            <v/>
          </cell>
          <cell r="V94"/>
          <cell r="W94" t="str">
            <v>物理类</v>
          </cell>
        </row>
        <row r="95">
          <cell r="B95" t="str">
            <v>G51342220070125154X</v>
          </cell>
          <cell r="C95">
            <v>3</v>
          </cell>
          <cell r="D95" t="str">
            <v>物理类</v>
          </cell>
          <cell r="E95" t="str">
            <v>乔建英</v>
          </cell>
          <cell r="F95">
            <v>479</v>
          </cell>
          <cell r="G95">
            <v>96</v>
          </cell>
          <cell r="H95" t="str">
            <v>易涛</v>
          </cell>
          <cell r="I95">
            <v>96</v>
          </cell>
          <cell r="J95" t="str">
            <v>央宗娜姆</v>
          </cell>
          <cell r="K95">
            <v>91.5</v>
          </cell>
          <cell r="L95" t="str">
            <v>李永会</v>
          </cell>
          <cell r="M95">
            <v>33</v>
          </cell>
          <cell r="N95" t="str">
            <v>周峰</v>
          </cell>
          <cell r="O95">
            <v>83.5</v>
          </cell>
          <cell r="P95" t="str">
            <v>何传英</v>
          </cell>
          <cell r="Q95">
            <v>78.8</v>
          </cell>
          <cell r="R95" t="str">
            <v>尼玛布池</v>
          </cell>
          <cell r="S95" t="str">
            <v/>
          </cell>
          <cell r="T95"/>
          <cell r="U95" t="str">
            <v/>
          </cell>
          <cell r="V95"/>
          <cell r="W95" t="str">
            <v>物理类</v>
          </cell>
        </row>
        <row r="96">
          <cell r="B96" t="str">
            <v>G513422200606223823</v>
          </cell>
          <cell r="C96">
            <v>3</v>
          </cell>
          <cell r="D96" t="str">
            <v>物理类</v>
          </cell>
          <cell r="E96" t="str">
            <v>沈阿呷</v>
          </cell>
          <cell r="F96">
            <v>472</v>
          </cell>
          <cell r="G96">
            <v>94</v>
          </cell>
          <cell r="H96" t="str">
            <v>易涛</v>
          </cell>
          <cell r="I96">
            <v>81</v>
          </cell>
          <cell r="J96" t="str">
            <v>央宗娜姆</v>
          </cell>
          <cell r="K96">
            <v>101</v>
          </cell>
          <cell r="L96" t="str">
            <v>李永会</v>
          </cell>
          <cell r="M96">
            <v>37</v>
          </cell>
          <cell r="N96" t="str">
            <v>周峰</v>
          </cell>
          <cell r="O96">
            <v>78.400000000000006</v>
          </cell>
          <cell r="P96" t="str">
            <v>何传英</v>
          </cell>
          <cell r="Q96">
            <v>80.3</v>
          </cell>
          <cell r="R96" t="str">
            <v>尼玛布池</v>
          </cell>
          <cell r="S96" t="str">
            <v/>
          </cell>
          <cell r="T96"/>
          <cell r="U96" t="str">
            <v/>
          </cell>
          <cell r="V96"/>
          <cell r="W96" t="str">
            <v>物理类</v>
          </cell>
        </row>
        <row r="97">
          <cell r="B97" t="str">
            <v>G513422200511080022</v>
          </cell>
          <cell r="C97">
            <v>3</v>
          </cell>
          <cell r="D97" t="str">
            <v>物理类</v>
          </cell>
          <cell r="E97" t="str">
            <v>严高倩</v>
          </cell>
          <cell r="F97">
            <v>465</v>
          </cell>
          <cell r="G97">
            <v>92</v>
          </cell>
          <cell r="H97" t="str">
            <v>易涛</v>
          </cell>
          <cell r="I97">
            <v>72</v>
          </cell>
          <cell r="J97" t="str">
            <v>央宗娜姆</v>
          </cell>
          <cell r="K97">
            <v>96</v>
          </cell>
          <cell r="L97" t="str">
            <v>李永会</v>
          </cell>
          <cell r="M97">
            <v>32</v>
          </cell>
          <cell r="N97" t="str">
            <v>周峰</v>
          </cell>
          <cell r="O97">
            <v>83.5</v>
          </cell>
          <cell r="P97" t="str">
            <v>何传英</v>
          </cell>
          <cell r="Q97">
            <v>89.1</v>
          </cell>
          <cell r="R97" t="str">
            <v>尼玛布池</v>
          </cell>
          <cell r="S97" t="str">
            <v/>
          </cell>
          <cell r="T97"/>
          <cell r="U97" t="str">
            <v/>
          </cell>
          <cell r="V97"/>
          <cell r="W97" t="str">
            <v>物理类</v>
          </cell>
        </row>
        <row r="98">
          <cell r="B98" t="str">
            <v>G513422200702182937</v>
          </cell>
          <cell r="C98">
            <v>3</v>
          </cell>
          <cell r="D98" t="str">
            <v>物理类</v>
          </cell>
          <cell r="E98" t="str">
            <v>张爱军</v>
          </cell>
          <cell r="F98">
            <v>464</v>
          </cell>
          <cell r="G98">
            <v>81</v>
          </cell>
          <cell r="H98" t="str">
            <v>易涛</v>
          </cell>
          <cell r="I98">
            <v>103</v>
          </cell>
          <cell r="J98" t="str">
            <v>央宗娜姆</v>
          </cell>
          <cell r="K98">
            <v>49.5</v>
          </cell>
          <cell r="L98" t="str">
            <v>李永会</v>
          </cell>
          <cell r="M98">
            <v>54</v>
          </cell>
          <cell r="N98" t="str">
            <v>周峰</v>
          </cell>
          <cell r="O98">
            <v>90.1</v>
          </cell>
          <cell r="P98" t="str">
            <v>何传英</v>
          </cell>
          <cell r="Q98">
            <v>86.5</v>
          </cell>
          <cell r="R98" t="str">
            <v>尼玛布池</v>
          </cell>
          <cell r="S98" t="str">
            <v/>
          </cell>
          <cell r="T98"/>
          <cell r="U98" t="str">
            <v/>
          </cell>
          <cell r="V98"/>
          <cell r="W98" t="str">
            <v>物理类</v>
          </cell>
        </row>
        <row r="99">
          <cell r="B99" t="str">
            <v>G513422200607240318</v>
          </cell>
          <cell r="C99">
            <v>3</v>
          </cell>
          <cell r="D99" t="str">
            <v>物理类</v>
          </cell>
          <cell r="E99" t="str">
            <v>项依波</v>
          </cell>
          <cell r="F99">
            <v>463</v>
          </cell>
          <cell r="G99">
            <v>84</v>
          </cell>
          <cell r="H99" t="str">
            <v>易涛</v>
          </cell>
          <cell r="I99">
            <v>89</v>
          </cell>
          <cell r="J99" t="str">
            <v>央宗娜姆</v>
          </cell>
          <cell r="K99">
            <v>87</v>
          </cell>
          <cell r="L99" t="str">
            <v>李永会</v>
          </cell>
          <cell r="M99">
            <v>38</v>
          </cell>
          <cell r="N99" t="str">
            <v>周峰</v>
          </cell>
          <cell r="O99">
            <v>86</v>
          </cell>
          <cell r="P99" t="str">
            <v>何传英</v>
          </cell>
          <cell r="Q99">
            <v>78.8</v>
          </cell>
          <cell r="R99" t="str">
            <v>尼玛布池</v>
          </cell>
          <cell r="S99" t="str">
            <v/>
          </cell>
          <cell r="T99"/>
          <cell r="U99" t="str">
            <v/>
          </cell>
          <cell r="V99"/>
          <cell r="W99" t="str">
            <v>物理类</v>
          </cell>
        </row>
        <row r="100">
          <cell r="B100" t="str">
            <v>G513422200509012127</v>
          </cell>
          <cell r="C100">
            <v>3</v>
          </cell>
          <cell r="D100" t="str">
            <v>物理类</v>
          </cell>
          <cell r="E100" t="str">
            <v>马伍甲</v>
          </cell>
          <cell r="F100">
            <v>461</v>
          </cell>
          <cell r="G100">
            <v>89</v>
          </cell>
          <cell r="H100" t="str">
            <v>易涛</v>
          </cell>
          <cell r="I100">
            <v>100</v>
          </cell>
          <cell r="J100" t="str">
            <v>央宗娜姆</v>
          </cell>
          <cell r="K100">
            <v>77</v>
          </cell>
          <cell r="L100" t="str">
            <v>李永会</v>
          </cell>
          <cell r="M100">
            <v>44</v>
          </cell>
          <cell r="N100" t="str">
            <v>周峰</v>
          </cell>
          <cell r="O100">
            <v>76.900000000000006</v>
          </cell>
          <cell r="P100" t="str">
            <v>何传英</v>
          </cell>
          <cell r="Q100">
            <v>74.099999999999994</v>
          </cell>
          <cell r="R100" t="str">
            <v>尼玛布池</v>
          </cell>
          <cell r="S100" t="str">
            <v/>
          </cell>
          <cell r="T100"/>
          <cell r="U100" t="str">
            <v/>
          </cell>
          <cell r="V100"/>
          <cell r="W100" t="str">
            <v>物理类</v>
          </cell>
        </row>
        <row r="101">
          <cell r="B101" t="str">
            <v>GG513422200511080911</v>
          </cell>
          <cell r="C101">
            <v>3</v>
          </cell>
          <cell r="D101" t="str">
            <v>物理类</v>
          </cell>
          <cell r="E101" t="str">
            <v>尼玛扎西</v>
          </cell>
          <cell r="F101">
            <v>455</v>
          </cell>
          <cell r="G101">
            <v>95</v>
          </cell>
          <cell r="H101" t="str">
            <v>易涛</v>
          </cell>
          <cell r="I101">
            <v>83</v>
          </cell>
          <cell r="J101" t="str">
            <v>央宗娜姆</v>
          </cell>
          <cell r="K101">
            <v>76</v>
          </cell>
          <cell r="L101" t="str">
            <v>李永会</v>
          </cell>
          <cell r="M101">
            <v>40</v>
          </cell>
          <cell r="N101" t="str">
            <v>周峰</v>
          </cell>
          <cell r="O101">
            <v>85</v>
          </cell>
          <cell r="P101" t="str">
            <v>何传英</v>
          </cell>
          <cell r="Q101">
            <v>76.400000000000006</v>
          </cell>
          <cell r="R101" t="str">
            <v>尼玛布池</v>
          </cell>
          <cell r="S101" t="str">
            <v/>
          </cell>
          <cell r="T101"/>
          <cell r="U101" t="str">
            <v/>
          </cell>
          <cell r="V101"/>
          <cell r="W101" t="str">
            <v>物理类</v>
          </cell>
        </row>
        <row r="102">
          <cell r="B102" t="str">
            <v>G51342220040922152X</v>
          </cell>
          <cell r="C102">
            <v>3</v>
          </cell>
          <cell r="D102" t="str">
            <v>物理类</v>
          </cell>
          <cell r="E102" t="str">
            <v>向陆金</v>
          </cell>
          <cell r="F102">
            <v>453</v>
          </cell>
          <cell r="G102">
            <v>95</v>
          </cell>
          <cell r="H102" t="str">
            <v>易涛</v>
          </cell>
          <cell r="I102">
            <v>88</v>
          </cell>
          <cell r="J102" t="str">
            <v>央宗娜姆</v>
          </cell>
          <cell r="K102">
            <v>64.5</v>
          </cell>
          <cell r="L102" t="str">
            <v>李永会</v>
          </cell>
          <cell r="M102">
            <v>38</v>
          </cell>
          <cell r="N102" t="str">
            <v>周峰</v>
          </cell>
          <cell r="O102">
            <v>86</v>
          </cell>
          <cell r="P102" t="str">
            <v>何传英</v>
          </cell>
          <cell r="Q102">
            <v>81.099999999999994</v>
          </cell>
          <cell r="R102" t="str">
            <v>尼玛布池</v>
          </cell>
          <cell r="S102" t="str">
            <v/>
          </cell>
          <cell r="T102"/>
          <cell r="U102" t="str">
            <v/>
          </cell>
          <cell r="V102"/>
          <cell r="W102" t="str">
            <v>物理类</v>
          </cell>
        </row>
        <row r="103">
          <cell r="B103" t="str">
            <v>G513422200703201327</v>
          </cell>
          <cell r="C103">
            <v>3</v>
          </cell>
          <cell r="D103" t="str">
            <v>物理类</v>
          </cell>
          <cell r="E103" t="str">
            <v>李小美</v>
          </cell>
          <cell r="F103">
            <v>450</v>
          </cell>
          <cell r="G103">
            <v>88</v>
          </cell>
          <cell r="H103" t="str">
            <v>易涛</v>
          </cell>
          <cell r="I103">
            <v>76</v>
          </cell>
          <cell r="J103" t="str">
            <v>央宗娜姆</v>
          </cell>
          <cell r="K103">
            <v>79</v>
          </cell>
          <cell r="L103" t="str">
            <v>李永会</v>
          </cell>
          <cell r="M103">
            <v>37</v>
          </cell>
          <cell r="N103" t="str">
            <v>周峰</v>
          </cell>
          <cell r="O103">
            <v>86.9</v>
          </cell>
          <cell r="P103" t="str">
            <v>何传英</v>
          </cell>
          <cell r="Q103">
            <v>83.4</v>
          </cell>
          <cell r="R103" t="str">
            <v>尼玛布池</v>
          </cell>
          <cell r="S103" t="str">
            <v/>
          </cell>
          <cell r="T103"/>
          <cell r="U103" t="str">
            <v/>
          </cell>
          <cell r="V103"/>
          <cell r="W103" t="str">
            <v>物理类</v>
          </cell>
        </row>
        <row r="104">
          <cell r="B104" t="str">
            <v>G513422200602130320</v>
          </cell>
          <cell r="C104">
            <v>3</v>
          </cell>
          <cell r="D104" t="str">
            <v>物理类</v>
          </cell>
          <cell r="E104" t="str">
            <v>沈梅</v>
          </cell>
          <cell r="F104">
            <v>450</v>
          </cell>
          <cell r="G104">
            <v>89</v>
          </cell>
          <cell r="H104" t="str">
            <v>易涛</v>
          </cell>
          <cell r="I104">
            <v>73</v>
          </cell>
          <cell r="J104" t="str">
            <v>央宗娜姆</v>
          </cell>
          <cell r="K104">
            <v>101.5</v>
          </cell>
          <cell r="L104" t="str">
            <v>李永会</v>
          </cell>
          <cell r="M104">
            <v>29</v>
          </cell>
          <cell r="N104" t="str">
            <v>周峰</v>
          </cell>
          <cell r="O104">
            <v>77.599999999999994</v>
          </cell>
          <cell r="P104" t="str">
            <v>何传英</v>
          </cell>
          <cell r="Q104">
            <v>79.599999999999994</v>
          </cell>
          <cell r="R104" t="str">
            <v>尼玛布池</v>
          </cell>
          <cell r="S104" t="str">
            <v/>
          </cell>
          <cell r="T104"/>
          <cell r="U104" t="str">
            <v/>
          </cell>
          <cell r="V104"/>
          <cell r="W104" t="str">
            <v>物理类</v>
          </cell>
        </row>
        <row r="105">
          <cell r="B105" t="str">
            <v>G51342220060726482X</v>
          </cell>
          <cell r="C105">
            <v>3</v>
          </cell>
          <cell r="D105" t="str">
            <v>物理类</v>
          </cell>
          <cell r="E105" t="str">
            <v>次伦央青</v>
          </cell>
          <cell r="F105">
            <v>448</v>
          </cell>
          <cell r="G105">
            <v>92</v>
          </cell>
          <cell r="H105" t="str">
            <v>易涛</v>
          </cell>
          <cell r="I105">
            <v>71</v>
          </cell>
          <cell r="J105" t="str">
            <v>央宗娜姆</v>
          </cell>
          <cell r="K105">
            <v>105</v>
          </cell>
          <cell r="L105" t="str">
            <v>李永会</v>
          </cell>
          <cell r="M105">
            <v>33</v>
          </cell>
          <cell r="N105" t="str">
            <v>周峰</v>
          </cell>
          <cell r="O105">
            <v>78.400000000000006</v>
          </cell>
          <cell r="P105" t="str">
            <v>何传英</v>
          </cell>
          <cell r="Q105">
            <v>68.400000000000006</v>
          </cell>
          <cell r="R105" t="str">
            <v>尼玛布池</v>
          </cell>
          <cell r="S105" t="str">
            <v/>
          </cell>
          <cell r="T105"/>
          <cell r="U105" t="str">
            <v/>
          </cell>
          <cell r="V105"/>
          <cell r="W105" t="str">
            <v>物理类</v>
          </cell>
        </row>
        <row r="106">
          <cell r="B106" t="str">
            <v>G513422200809063815</v>
          </cell>
          <cell r="C106">
            <v>3</v>
          </cell>
          <cell r="D106" t="str">
            <v>物理类</v>
          </cell>
          <cell r="E106" t="str">
            <v>尼玛扎西</v>
          </cell>
          <cell r="F106">
            <v>446</v>
          </cell>
          <cell r="G106">
            <v>99</v>
          </cell>
          <cell r="H106" t="str">
            <v>易涛</v>
          </cell>
          <cell r="I106">
            <v>73</v>
          </cell>
          <cell r="J106" t="str">
            <v>央宗娜姆</v>
          </cell>
          <cell r="K106">
            <v>81</v>
          </cell>
          <cell r="L106" t="str">
            <v>李永会</v>
          </cell>
          <cell r="M106">
            <v>36</v>
          </cell>
          <cell r="N106" t="str">
            <v>周峰</v>
          </cell>
          <cell r="O106">
            <v>79.8</v>
          </cell>
          <cell r="P106" t="str">
            <v>何传英</v>
          </cell>
          <cell r="Q106">
            <v>77.2</v>
          </cell>
          <cell r="R106" t="str">
            <v>尼玛布池</v>
          </cell>
          <cell r="S106" t="str">
            <v/>
          </cell>
          <cell r="T106"/>
          <cell r="U106" t="str">
            <v/>
          </cell>
          <cell r="V106"/>
          <cell r="W106" t="str">
            <v>物理类</v>
          </cell>
        </row>
        <row r="107">
          <cell r="B107" t="str">
            <v>G513422200711056027</v>
          </cell>
          <cell r="C107">
            <v>3</v>
          </cell>
          <cell r="D107" t="str">
            <v>物理类</v>
          </cell>
          <cell r="E107" t="str">
            <v>央青娜姆</v>
          </cell>
          <cell r="F107">
            <v>444</v>
          </cell>
          <cell r="G107">
            <v>86</v>
          </cell>
          <cell r="H107" t="str">
            <v>易涛</v>
          </cell>
          <cell r="I107">
            <v>65</v>
          </cell>
          <cell r="J107" t="str">
            <v>央宗娜姆</v>
          </cell>
          <cell r="K107">
            <v>101</v>
          </cell>
          <cell r="L107" t="str">
            <v>李永会</v>
          </cell>
          <cell r="M107">
            <v>37</v>
          </cell>
          <cell r="N107" t="str">
            <v>周峰</v>
          </cell>
          <cell r="O107">
            <v>71</v>
          </cell>
          <cell r="P107" t="str">
            <v>何传英</v>
          </cell>
          <cell r="Q107">
            <v>84.2</v>
          </cell>
          <cell r="R107" t="str">
            <v>尼玛布池</v>
          </cell>
          <cell r="S107" t="str">
            <v/>
          </cell>
          <cell r="T107"/>
          <cell r="U107" t="str">
            <v/>
          </cell>
          <cell r="V107"/>
          <cell r="W107" t="str">
            <v>物理类</v>
          </cell>
        </row>
        <row r="108">
          <cell r="B108" t="str">
            <v>G513422200611051528</v>
          </cell>
          <cell r="C108">
            <v>3</v>
          </cell>
          <cell r="D108" t="str">
            <v>物理类</v>
          </cell>
          <cell r="E108" t="str">
            <v>李荣玉</v>
          </cell>
          <cell r="F108">
            <v>443</v>
          </cell>
          <cell r="G108">
            <v>88</v>
          </cell>
          <cell r="H108" t="str">
            <v>易涛</v>
          </cell>
          <cell r="I108">
            <v>86</v>
          </cell>
          <cell r="J108" t="str">
            <v>央宗娜姆</v>
          </cell>
          <cell r="K108">
            <v>64</v>
          </cell>
          <cell r="L108" t="str">
            <v>李永会</v>
          </cell>
          <cell r="M108">
            <v>25</v>
          </cell>
          <cell r="N108" t="str">
            <v>周峰</v>
          </cell>
          <cell r="O108">
            <v>88.7</v>
          </cell>
          <cell r="P108" t="str">
            <v>何传英</v>
          </cell>
          <cell r="Q108">
            <v>91.2</v>
          </cell>
          <cell r="R108" t="str">
            <v>尼玛布池</v>
          </cell>
          <cell r="S108" t="str">
            <v/>
          </cell>
          <cell r="T108"/>
          <cell r="U108" t="str">
            <v/>
          </cell>
          <cell r="V108"/>
          <cell r="W108" t="str">
            <v>物理类</v>
          </cell>
        </row>
        <row r="109">
          <cell r="B109" t="str">
            <v>G513422200607281910</v>
          </cell>
          <cell r="C109">
            <v>3</v>
          </cell>
          <cell r="D109" t="str">
            <v>物理类</v>
          </cell>
          <cell r="E109" t="str">
            <v>鲁小林</v>
          </cell>
          <cell r="F109">
            <v>441</v>
          </cell>
          <cell r="G109">
            <v>72</v>
          </cell>
          <cell r="H109" t="str">
            <v>易涛</v>
          </cell>
          <cell r="I109">
            <v>65</v>
          </cell>
          <cell r="J109" t="str">
            <v>央宗娜姆</v>
          </cell>
          <cell r="K109">
            <v>61.5</v>
          </cell>
          <cell r="L109" t="str">
            <v>李永会</v>
          </cell>
          <cell r="M109">
            <v>67</v>
          </cell>
          <cell r="N109" t="str">
            <v>周峰</v>
          </cell>
          <cell r="O109">
            <v>87.8</v>
          </cell>
          <cell r="P109" t="str">
            <v>何传英</v>
          </cell>
          <cell r="Q109">
            <v>88.1</v>
          </cell>
          <cell r="R109" t="str">
            <v>尼玛布池</v>
          </cell>
          <cell r="S109" t="str">
            <v/>
          </cell>
          <cell r="T109"/>
          <cell r="U109" t="str">
            <v/>
          </cell>
          <cell r="V109"/>
          <cell r="W109" t="str">
            <v>物理类</v>
          </cell>
        </row>
        <row r="110">
          <cell r="B110" t="str">
            <v>G513422200610101546</v>
          </cell>
          <cell r="C110">
            <v>3</v>
          </cell>
          <cell r="D110" t="str">
            <v>物理类</v>
          </cell>
          <cell r="E110" t="str">
            <v>杨几几</v>
          </cell>
          <cell r="F110">
            <v>439</v>
          </cell>
          <cell r="G110">
            <v>80</v>
          </cell>
          <cell r="H110" t="str">
            <v>易涛</v>
          </cell>
          <cell r="I110">
            <v>88</v>
          </cell>
          <cell r="J110" t="str">
            <v>央宗娜姆</v>
          </cell>
          <cell r="K110">
            <v>78.5</v>
          </cell>
          <cell r="L110" t="str">
            <v>李永会</v>
          </cell>
          <cell r="M110">
            <v>21</v>
          </cell>
          <cell r="N110" t="str">
            <v>周峰</v>
          </cell>
          <cell r="O110">
            <v>86.9</v>
          </cell>
          <cell r="P110" t="str">
            <v>何传英</v>
          </cell>
          <cell r="Q110">
            <v>84.2</v>
          </cell>
          <cell r="R110" t="str">
            <v>尼玛布池</v>
          </cell>
          <cell r="S110" t="str">
            <v/>
          </cell>
          <cell r="T110"/>
          <cell r="U110" t="str">
            <v/>
          </cell>
          <cell r="V110"/>
          <cell r="W110" t="str">
            <v>物理类</v>
          </cell>
        </row>
        <row r="111">
          <cell r="B111" t="str">
            <v>G513422200801254211</v>
          </cell>
          <cell r="C111">
            <v>3</v>
          </cell>
          <cell r="D111" t="str">
            <v>物理类</v>
          </cell>
          <cell r="E111" t="str">
            <v>扎拉</v>
          </cell>
          <cell r="F111">
            <v>439</v>
          </cell>
          <cell r="G111">
            <v>83</v>
          </cell>
          <cell r="H111" t="str">
            <v>易涛</v>
          </cell>
          <cell r="I111">
            <v>71</v>
          </cell>
          <cell r="J111" t="str">
            <v>央宗娜姆</v>
          </cell>
          <cell r="K111">
            <v>89</v>
          </cell>
          <cell r="L111" t="str">
            <v>李永会</v>
          </cell>
          <cell r="M111">
            <v>34</v>
          </cell>
          <cell r="N111" t="str">
            <v>周峰</v>
          </cell>
          <cell r="O111">
            <v>84.3</v>
          </cell>
          <cell r="P111" t="str">
            <v>何传英</v>
          </cell>
          <cell r="Q111">
            <v>78</v>
          </cell>
          <cell r="R111" t="str">
            <v>尼玛布池</v>
          </cell>
          <cell r="S111" t="str">
            <v/>
          </cell>
          <cell r="T111"/>
          <cell r="U111" t="str">
            <v/>
          </cell>
          <cell r="V111"/>
          <cell r="W111" t="str">
            <v>物理类</v>
          </cell>
        </row>
        <row r="112">
          <cell r="B112" t="str">
            <v>G513422200502102111</v>
          </cell>
          <cell r="C112">
            <v>3</v>
          </cell>
          <cell r="D112" t="str">
            <v>物理类</v>
          </cell>
          <cell r="E112" t="str">
            <v>吕神发</v>
          </cell>
          <cell r="F112">
            <v>437</v>
          </cell>
          <cell r="G112">
            <v>72</v>
          </cell>
          <cell r="H112" t="str">
            <v>易涛</v>
          </cell>
          <cell r="I112">
            <v>87</v>
          </cell>
          <cell r="J112" t="str">
            <v>央宗娜姆</v>
          </cell>
          <cell r="K112">
            <v>79.5</v>
          </cell>
          <cell r="L112" t="str">
            <v>李永会</v>
          </cell>
          <cell r="M112">
            <v>42</v>
          </cell>
          <cell r="N112" t="str">
            <v>周峰</v>
          </cell>
          <cell r="O112">
            <v>74.7</v>
          </cell>
          <cell r="P112" t="str">
            <v>何传英</v>
          </cell>
          <cell r="Q112">
            <v>81.900000000000006</v>
          </cell>
          <cell r="R112" t="str">
            <v>尼玛布池</v>
          </cell>
          <cell r="S112" t="str">
            <v/>
          </cell>
          <cell r="T112"/>
          <cell r="U112" t="str">
            <v/>
          </cell>
          <cell r="V112"/>
          <cell r="W112" t="str">
            <v>物理类</v>
          </cell>
        </row>
        <row r="113">
          <cell r="B113" t="str">
            <v>G513422200704242323</v>
          </cell>
          <cell r="C113">
            <v>3</v>
          </cell>
          <cell r="D113" t="str">
            <v>物理类</v>
          </cell>
          <cell r="E113" t="str">
            <v>熊芹芹</v>
          </cell>
          <cell r="F113">
            <v>428</v>
          </cell>
          <cell r="G113">
            <v>92</v>
          </cell>
          <cell r="H113" t="str">
            <v>易涛</v>
          </cell>
          <cell r="I113">
            <v>72</v>
          </cell>
          <cell r="J113" t="str">
            <v>央宗娜姆</v>
          </cell>
          <cell r="K113">
            <v>57</v>
          </cell>
          <cell r="L113" t="str">
            <v>李永会</v>
          </cell>
          <cell r="M113">
            <v>37</v>
          </cell>
          <cell r="N113" t="str">
            <v>周峰</v>
          </cell>
          <cell r="O113">
            <v>91</v>
          </cell>
          <cell r="P113" t="str">
            <v>何传英</v>
          </cell>
          <cell r="Q113">
            <v>78.8</v>
          </cell>
          <cell r="R113" t="str">
            <v>尼玛布池</v>
          </cell>
          <cell r="S113" t="str">
            <v/>
          </cell>
          <cell r="T113"/>
          <cell r="U113" t="str">
            <v/>
          </cell>
          <cell r="V113"/>
          <cell r="W113" t="str">
            <v>物理类</v>
          </cell>
        </row>
        <row r="114">
          <cell r="B114" t="str">
            <v>G513422200510260910</v>
          </cell>
          <cell r="C114">
            <v>3</v>
          </cell>
          <cell r="D114" t="str">
            <v>物理类</v>
          </cell>
          <cell r="E114" t="str">
            <v>陈小龙</v>
          </cell>
          <cell r="F114">
            <v>427</v>
          </cell>
          <cell r="G114">
            <v>92</v>
          </cell>
          <cell r="H114" t="str">
            <v>易涛</v>
          </cell>
          <cell r="I114">
            <v>74</v>
          </cell>
          <cell r="J114" t="str">
            <v>央宗娜姆</v>
          </cell>
          <cell r="K114">
            <v>46.5</v>
          </cell>
          <cell r="L114" t="str">
            <v>李永会</v>
          </cell>
          <cell r="M114">
            <v>45</v>
          </cell>
          <cell r="N114" t="str">
            <v>周峰</v>
          </cell>
          <cell r="O114">
            <v>81.3</v>
          </cell>
          <cell r="P114" t="str">
            <v>何传英</v>
          </cell>
          <cell r="Q114">
            <v>88.1</v>
          </cell>
          <cell r="R114" t="str">
            <v>尼玛布池</v>
          </cell>
          <cell r="S114" t="str">
            <v/>
          </cell>
          <cell r="T114"/>
          <cell r="U114" t="str">
            <v/>
          </cell>
          <cell r="V114"/>
          <cell r="W114" t="str">
            <v>物理类</v>
          </cell>
        </row>
        <row r="115">
          <cell r="B115" t="str">
            <v>G51342220060621031X</v>
          </cell>
          <cell r="C115">
            <v>3</v>
          </cell>
          <cell r="D115" t="str">
            <v>物理类</v>
          </cell>
          <cell r="E115" t="str">
            <v>仁争龙布</v>
          </cell>
          <cell r="F115">
            <v>427</v>
          </cell>
          <cell r="G115">
            <v>90</v>
          </cell>
          <cell r="H115" t="str">
            <v>易涛</v>
          </cell>
          <cell r="I115">
            <v>58</v>
          </cell>
          <cell r="J115" t="str">
            <v>央宗娜姆</v>
          </cell>
          <cell r="K115">
            <v>92.5</v>
          </cell>
          <cell r="L115" t="str">
            <v>李永会</v>
          </cell>
          <cell r="M115">
            <v>42</v>
          </cell>
          <cell r="N115" t="str">
            <v>周峰</v>
          </cell>
          <cell r="O115">
            <v>66.099999999999994</v>
          </cell>
          <cell r="P115" t="str">
            <v>何传英</v>
          </cell>
          <cell r="Q115">
            <v>78.8</v>
          </cell>
          <cell r="R115" t="str">
            <v>尼玛布池</v>
          </cell>
          <cell r="S115" t="str">
            <v/>
          </cell>
          <cell r="T115"/>
          <cell r="U115" t="str">
            <v/>
          </cell>
          <cell r="V115"/>
          <cell r="W115" t="str">
            <v>物理类</v>
          </cell>
        </row>
        <row r="116">
          <cell r="B116" t="str">
            <v>G513422200606123814</v>
          </cell>
          <cell r="C116">
            <v>3</v>
          </cell>
          <cell r="D116" t="str">
            <v>物理类</v>
          </cell>
          <cell r="E116" t="str">
            <v>马军</v>
          </cell>
          <cell r="F116">
            <v>426</v>
          </cell>
          <cell r="G116">
            <v>89</v>
          </cell>
          <cell r="H116" t="str">
            <v>易涛</v>
          </cell>
          <cell r="I116">
            <v>83</v>
          </cell>
          <cell r="J116" t="str">
            <v>央宗娜姆</v>
          </cell>
          <cell r="K116">
            <v>35.5</v>
          </cell>
          <cell r="L116" t="str">
            <v>李永会</v>
          </cell>
          <cell r="M116">
            <v>44</v>
          </cell>
          <cell r="N116" t="str">
            <v>周峰</v>
          </cell>
          <cell r="O116">
            <v>87.4</v>
          </cell>
          <cell r="P116" t="str">
            <v>何传英</v>
          </cell>
          <cell r="Q116">
            <v>87</v>
          </cell>
          <cell r="R116" t="str">
            <v>尼玛布池</v>
          </cell>
          <cell r="S116" t="str">
            <v/>
          </cell>
          <cell r="T116"/>
          <cell r="U116" t="str">
            <v/>
          </cell>
          <cell r="V116"/>
          <cell r="W116" t="str">
            <v>物理类</v>
          </cell>
        </row>
        <row r="117">
          <cell r="B117" t="str">
            <v>G513422200606211929</v>
          </cell>
          <cell r="C117">
            <v>3</v>
          </cell>
          <cell r="D117" t="str">
            <v>物理类</v>
          </cell>
          <cell r="E117" t="str">
            <v>何作英</v>
          </cell>
          <cell r="F117">
            <v>426</v>
          </cell>
          <cell r="G117">
            <v>85</v>
          </cell>
          <cell r="H117" t="str">
            <v>易涛</v>
          </cell>
          <cell r="I117">
            <v>75</v>
          </cell>
          <cell r="J117" t="str">
            <v>央宗娜姆</v>
          </cell>
          <cell r="K117">
            <v>71</v>
          </cell>
          <cell r="L117" t="str">
            <v>李永会</v>
          </cell>
          <cell r="M117">
            <v>28</v>
          </cell>
          <cell r="N117" t="str">
            <v>周峰</v>
          </cell>
          <cell r="O117">
            <v>84.3</v>
          </cell>
          <cell r="P117" t="str">
            <v>何传英</v>
          </cell>
          <cell r="Q117">
            <v>82.7</v>
          </cell>
          <cell r="R117" t="str">
            <v>尼玛布池</v>
          </cell>
          <cell r="S117" t="str">
            <v/>
          </cell>
          <cell r="T117"/>
          <cell r="U117" t="str">
            <v/>
          </cell>
          <cell r="V117"/>
          <cell r="W117" t="str">
            <v>物理类</v>
          </cell>
        </row>
        <row r="118">
          <cell r="B118" t="str">
            <v>G513422200710285629</v>
          </cell>
          <cell r="C118">
            <v>3</v>
          </cell>
          <cell r="D118" t="str">
            <v>物理类</v>
          </cell>
          <cell r="E118" t="str">
            <v>伍金祝玛</v>
          </cell>
          <cell r="F118">
            <v>426</v>
          </cell>
          <cell r="G118">
            <v>101</v>
          </cell>
          <cell r="H118" t="str">
            <v>易涛</v>
          </cell>
          <cell r="I118">
            <v>62</v>
          </cell>
          <cell r="J118" t="str">
            <v>央宗娜姆</v>
          </cell>
          <cell r="K118">
            <v>69</v>
          </cell>
          <cell r="L118" t="str">
            <v>李永会</v>
          </cell>
          <cell r="M118">
            <v>41</v>
          </cell>
          <cell r="N118" t="str">
            <v>周峰</v>
          </cell>
          <cell r="O118">
            <v>76.900000000000006</v>
          </cell>
          <cell r="P118" t="str">
            <v>何传英</v>
          </cell>
          <cell r="Q118">
            <v>76.400000000000006</v>
          </cell>
          <cell r="R118" t="str">
            <v>尼玛布池</v>
          </cell>
          <cell r="S118" t="str">
            <v/>
          </cell>
          <cell r="T118"/>
          <cell r="U118" t="str">
            <v/>
          </cell>
          <cell r="V118"/>
          <cell r="W118" t="str">
            <v>物理类</v>
          </cell>
        </row>
        <row r="119">
          <cell r="B119" t="str">
            <v>G513422200612303811</v>
          </cell>
          <cell r="C119">
            <v>3</v>
          </cell>
          <cell r="D119" t="str">
            <v>物理类</v>
          </cell>
          <cell r="E119" t="str">
            <v>毛小华</v>
          </cell>
          <cell r="F119">
            <v>424</v>
          </cell>
          <cell r="G119">
            <v>87</v>
          </cell>
          <cell r="H119" t="str">
            <v>易涛</v>
          </cell>
          <cell r="I119">
            <v>73</v>
          </cell>
          <cell r="J119" t="str">
            <v>央宗娜姆</v>
          </cell>
          <cell r="K119">
            <v>58.5</v>
          </cell>
          <cell r="L119" t="str">
            <v>李永会</v>
          </cell>
          <cell r="M119">
            <v>37</v>
          </cell>
          <cell r="N119" t="str">
            <v>周峰</v>
          </cell>
          <cell r="O119">
            <v>91</v>
          </cell>
          <cell r="P119" t="str">
            <v>何传英</v>
          </cell>
          <cell r="Q119">
            <v>77.2</v>
          </cell>
          <cell r="R119" t="str">
            <v>尼玛布池</v>
          </cell>
          <cell r="S119" t="str">
            <v/>
          </cell>
          <cell r="T119"/>
          <cell r="U119" t="str">
            <v/>
          </cell>
          <cell r="V119"/>
          <cell r="W119" t="str">
            <v>物理类</v>
          </cell>
        </row>
        <row r="120">
          <cell r="B120" t="str">
            <v>G513422200605047012</v>
          </cell>
          <cell r="C120">
            <v>3</v>
          </cell>
          <cell r="D120" t="str">
            <v>物理类</v>
          </cell>
          <cell r="E120" t="str">
            <v>次尔品初</v>
          </cell>
          <cell r="F120">
            <v>417</v>
          </cell>
          <cell r="G120">
            <v>84</v>
          </cell>
          <cell r="H120" t="str">
            <v>易涛</v>
          </cell>
          <cell r="I120">
            <v>86</v>
          </cell>
          <cell r="J120" t="str">
            <v>央宗娜姆</v>
          </cell>
          <cell r="K120">
            <v>33.5</v>
          </cell>
          <cell r="L120" t="str">
            <v>李永会</v>
          </cell>
          <cell r="M120">
            <v>46</v>
          </cell>
          <cell r="N120" t="str">
            <v>周峰</v>
          </cell>
          <cell r="O120">
            <v>87.8</v>
          </cell>
          <cell r="P120" t="str">
            <v>何传英</v>
          </cell>
          <cell r="Q120">
            <v>79.599999999999994</v>
          </cell>
          <cell r="R120" t="str">
            <v>尼玛布池</v>
          </cell>
          <cell r="S120" t="str">
            <v/>
          </cell>
          <cell r="T120"/>
          <cell r="U120" t="str">
            <v/>
          </cell>
          <cell r="V120"/>
          <cell r="W120" t="str">
            <v>物理类</v>
          </cell>
        </row>
        <row r="121">
          <cell r="B121" t="str">
            <v>G513422200609066413</v>
          </cell>
          <cell r="C121">
            <v>3</v>
          </cell>
          <cell r="D121" t="str">
            <v>物理类</v>
          </cell>
          <cell r="E121" t="str">
            <v>偏初次仁</v>
          </cell>
          <cell r="F121">
            <v>416</v>
          </cell>
          <cell r="G121">
            <v>92</v>
          </cell>
          <cell r="H121" t="str">
            <v>易涛</v>
          </cell>
          <cell r="I121">
            <v>67</v>
          </cell>
          <cell r="J121" t="str">
            <v>央宗娜姆</v>
          </cell>
          <cell r="K121">
            <v>32</v>
          </cell>
          <cell r="L121" t="str">
            <v>李永会</v>
          </cell>
          <cell r="M121">
            <v>59</v>
          </cell>
          <cell r="N121" t="str">
            <v>周峰</v>
          </cell>
          <cell r="O121">
            <v>83.5</v>
          </cell>
          <cell r="P121" t="str">
            <v>何传英</v>
          </cell>
          <cell r="Q121">
            <v>82.7</v>
          </cell>
          <cell r="R121" t="str">
            <v>尼玛布池</v>
          </cell>
          <cell r="S121" t="str">
            <v/>
          </cell>
          <cell r="T121"/>
          <cell r="U121" t="str">
            <v/>
          </cell>
          <cell r="V121"/>
          <cell r="W121" t="str">
            <v>物理类</v>
          </cell>
        </row>
        <row r="122">
          <cell r="B122" t="str">
            <v>G513422200301156818</v>
          </cell>
          <cell r="C122">
            <v>3</v>
          </cell>
          <cell r="D122" t="str">
            <v>物理类</v>
          </cell>
          <cell r="E122" t="str">
            <v>马志雄</v>
          </cell>
          <cell r="F122">
            <v>416</v>
          </cell>
          <cell r="G122">
            <v>104</v>
          </cell>
          <cell r="H122" t="str">
            <v>易涛</v>
          </cell>
          <cell r="I122">
            <v>79</v>
          </cell>
          <cell r="J122" t="str">
            <v>央宗娜姆</v>
          </cell>
          <cell r="K122">
            <v>49.5</v>
          </cell>
          <cell r="L122" t="str">
            <v>李永会</v>
          </cell>
          <cell r="M122">
            <v>30</v>
          </cell>
          <cell r="N122" t="str">
            <v>周峰</v>
          </cell>
          <cell r="O122">
            <v>78.400000000000006</v>
          </cell>
          <cell r="P122" t="str">
            <v>何传英</v>
          </cell>
          <cell r="Q122">
            <v>74.900000000000006</v>
          </cell>
          <cell r="R122" t="str">
            <v>尼玛布池</v>
          </cell>
          <cell r="S122" t="str">
            <v/>
          </cell>
          <cell r="T122"/>
          <cell r="U122" t="str">
            <v/>
          </cell>
          <cell r="V122"/>
          <cell r="W122" t="str">
            <v>物理类</v>
          </cell>
        </row>
        <row r="123">
          <cell r="B123" t="str">
            <v>G511602200707173507</v>
          </cell>
          <cell r="C123">
            <v>3</v>
          </cell>
          <cell r="D123" t="str">
            <v>物理类</v>
          </cell>
          <cell r="E123" t="str">
            <v>黄诗韵</v>
          </cell>
          <cell r="F123">
            <v>415</v>
          </cell>
          <cell r="G123">
            <v>88</v>
          </cell>
          <cell r="H123" t="str">
            <v>易涛</v>
          </cell>
          <cell r="I123">
            <v>55</v>
          </cell>
          <cell r="J123" t="str">
            <v>央宗娜姆</v>
          </cell>
          <cell r="K123">
            <v>67.5</v>
          </cell>
          <cell r="L123" t="str">
            <v>李永会</v>
          </cell>
          <cell r="M123">
            <v>41</v>
          </cell>
          <cell r="N123" t="str">
            <v>周峰</v>
          </cell>
          <cell r="O123">
            <v>84.3</v>
          </cell>
          <cell r="P123" t="str">
            <v>何传英</v>
          </cell>
          <cell r="Q123">
            <v>78.8</v>
          </cell>
          <cell r="R123" t="str">
            <v>尼玛布池</v>
          </cell>
          <cell r="S123" t="str">
            <v/>
          </cell>
          <cell r="T123"/>
          <cell r="U123" t="str">
            <v/>
          </cell>
          <cell r="V123"/>
          <cell r="W123" t="str">
            <v>物理类</v>
          </cell>
        </row>
        <row r="124">
          <cell r="B124" t="str">
            <v>G513422200712152512</v>
          </cell>
          <cell r="C124">
            <v>3</v>
          </cell>
          <cell r="D124" t="str">
            <v>物理类</v>
          </cell>
          <cell r="E124" t="str">
            <v>吴学康</v>
          </cell>
          <cell r="F124">
            <v>409</v>
          </cell>
          <cell r="G124">
            <v>91</v>
          </cell>
          <cell r="H124" t="str">
            <v>易涛</v>
          </cell>
          <cell r="I124">
            <v>63</v>
          </cell>
          <cell r="J124" t="str">
            <v>央宗娜姆</v>
          </cell>
          <cell r="K124">
            <v>40.5</v>
          </cell>
          <cell r="L124" t="str">
            <v>李永会</v>
          </cell>
          <cell r="M124">
            <v>42</v>
          </cell>
          <cell r="N124" t="str">
            <v>周峰</v>
          </cell>
          <cell r="O124">
            <v>90.5</v>
          </cell>
          <cell r="P124" t="str">
            <v>何传英</v>
          </cell>
          <cell r="Q124">
            <v>81.900000000000006</v>
          </cell>
          <cell r="R124" t="str">
            <v>尼玛布池</v>
          </cell>
          <cell r="S124" t="str">
            <v/>
          </cell>
          <cell r="T124"/>
          <cell r="U124" t="str">
            <v/>
          </cell>
          <cell r="V124"/>
          <cell r="W124" t="str">
            <v>物理类</v>
          </cell>
        </row>
        <row r="125">
          <cell r="B125" t="str">
            <v>G51343020050812061X</v>
          </cell>
          <cell r="C125">
            <v>3</v>
          </cell>
          <cell r="D125" t="str">
            <v>物理类</v>
          </cell>
          <cell r="E125" t="str">
            <v>花只发</v>
          </cell>
          <cell r="F125">
            <v>409</v>
          </cell>
          <cell r="G125">
            <v>87</v>
          </cell>
          <cell r="H125" t="str">
            <v>易涛</v>
          </cell>
          <cell r="I125">
            <v>55</v>
          </cell>
          <cell r="J125" t="str">
            <v>央宗娜姆</v>
          </cell>
          <cell r="K125">
            <v>77.5</v>
          </cell>
          <cell r="L125" t="str">
            <v>李永会</v>
          </cell>
          <cell r="M125">
            <v>37</v>
          </cell>
          <cell r="N125" t="str">
            <v>周峰</v>
          </cell>
          <cell r="O125">
            <v>76.2</v>
          </cell>
          <cell r="P125" t="str">
            <v>何传英</v>
          </cell>
          <cell r="Q125">
            <v>76.400000000000006</v>
          </cell>
          <cell r="R125" t="str">
            <v>尼玛布池</v>
          </cell>
          <cell r="S125" t="str">
            <v/>
          </cell>
          <cell r="T125"/>
          <cell r="U125" t="str">
            <v/>
          </cell>
          <cell r="V125"/>
          <cell r="W125" t="str">
            <v>物理类</v>
          </cell>
        </row>
        <row r="126">
          <cell r="B126" t="str">
            <v>G513422200903176621</v>
          </cell>
          <cell r="C126">
            <v>3</v>
          </cell>
          <cell r="D126" t="str">
            <v>物理类</v>
          </cell>
          <cell r="E126" t="str">
            <v>杜吉萍</v>
          </cell>
          <cell r="F126">
            <v>392</v>
          </cell>
          <cell r="G126">
            <v>88</v>
          </cell>
          <cell r="H126" t="str">
            <v>易涛</v>
          </cell>
          <cell r="I126">
            <v>69</v>
          </cell>
          <cell r="J126" t="str">
            <v>央宗娜姆</v>
          </cell>
          <cell r="K126">
            <v>64.5</v>
          </cell>
          <cell r="L126" t="str">
            <v>李永会</v>
          </cell>
          <cell r="M126">
            <v>27</v>
          </cell>
          <cell r="N126" t="str">
            <v>周峰</v>
          </cell>
          <cell r="O126">
            <v>71</v>
          </cell>
          <cell r="P126" t="str">
            <v>何传英</v>
          </cell>
          <cell r="Q126">
            <v>72.599999999999994</v>
          </cell>
          <cell r="R126" t="str">
            <v>尼玛布池</v>
          </cell>
          <cell r="S126" t="str">
            <v/>
          </cell>
          <cell r="T126"/>
          <cell r="U126" t="str">
            <v/>
          </cell>
          <cell r="V126"/>
          <cell r="W126" t="str">
            <v>物理类</v>
          </cell>
        </row>
        <row r="127">
          <cell r="B127" t="str">
            <v>G513422200601123620</v>
          </cell>
          <cell r="C127">
            <v>3</v>
          </cell>
          <cell r="D127" t="str">
            <v>物理类</v>
          </cell>
          <cell r="E127" t="str">
            <v>陈桂菲</v>
          </cell>
          <cell r="F127">
            <v>391</v>
          </cell>
          <cell r="G127">
            <v>85</v>
          </cell>
          <cell r="H127" t="str">
            <v>易涛</v>
          </cell>
          <cell r="I127">
            <v>74</v>
          </cell>
          <cell r="J127" t="str">
            <v>央宗娜姆</v>
          </cell>
          <cell r="K127">
            <v>40.5</v>
          </cell>
          <cell r="L127" t="str">
            <v>李永会</v>
          </cell>
          <cell r="M127">
            <v>25</v>
          </cell>
          <cell r="N127" t="str">
            <v>周峰</v>
          </cell>
          <cell r="O127">
            <v>89.6</v>
          </cell>
          <cell r="P127" t="str">
            <v>何传英</v>
          </cell>
          <cell r="Q127">
            <v>76.400000000000006</v>
          </cell>
          <cell r="R127" t="str">
            <v>尼玛布池</v>
          </cell>
          <cell r="S127" t="str">
            <v/>
          </cell>
          <cell r="T127"/>
          <cell r="U127" t="str">
            <v/>
          </cell>
          <cell r="V127"/>
          <cell r="W127" t="str">
            <v>物理类</v>
          </cell>
        </row>
        <row r="128">
          <cell r="B128" t="str">
            <v>G513422200602232124</v>
          </cell>
          <cell r="C128">
            <v>3</v>
          </cell>
          <cell r="D128" t="str">
            <v>物理类</v>
          </cell>
          <cell r="E128" t="str">
            <v>叶才美</v>
          </cell>
          <cell r="F128">
            <v>391</v>
          </cell>
          <cell r="G128">
            <v>102</v>
          </cell>
          <cell r="H128" t="str">
            <v>易涛</v>
          </cell>
          <cell r="I128">
            <v>55</v>
          </cell>
          <cell r="J128" t="str">
            <v>央宗娜姆</v>
          </cell>
          <cell r="K128">
            <v>60.5</v>
          </cell>
          <cell r="L128" t="str">
            <v>李永会</v>
          </cell>
          <cell r="M128">
            <v>16</v>
          </cell>
          <cell r="N128" t="str">
            <v>周峰</v>
          </cell>
          <cell r="O128">
            <v>72.5</v>
          </cell>
          <cell r="P128" t="str">
            <v>何传英</v>
          </cell>
          <cell r="Q128">
            <v>85</v>
          </cell>
          <cell r="R128" t="str">
            <v>尼玛布池</v>
          </cell>
          <cell r="S128" t="str">
            <v/>
          </cell>
          <cell r="T128"/>
          <cell r="U128" t="str">
            <v/>
          </cell>
          <cell r="V128"/>
          <cell r="W128" t="str">
            <v>物理类</v>
          </cell>
        </row>
        <row r="129">
          <cell r="B129" t="str">
            <v>G513422200605072111</v>
          </cell>
          <cell r="C129">
            <v>3</v>
          </cell>
          <cell r="D129" t="str">
            <v>物理类</v>
          </cell>
          <cell r="E129" t="str">
            <v>杜基扎西</v>
          </cell>
          <cell r="F129">
            <v>391</v>
          </cell>
          <cell r="G129">
            <v>77</v>
          </cell>
          <cell r="H129" t="str">
            <v>易涛</v>
          </cell>
          <cell r="I129">
            <v>55</v>
          </cell>
          <cell r="J129" t="str">
            <v>央宗娜姆</v>
          </cell>
          <cell r="K129">
            <v>64.5</v>
          </cell>
          <cell r="L129" t="str">
            <v>李永会</v>
          </cell>
          <cell r="M129">
            <v>41</v>
          </cell>
          <cell r="N129" t="str">
            <v>周峰</v>
          </cell>
          <cell r="O129">
            <v>73.2</v>
          </cell>
          <cell r="P129" t="str">
            <v>何传英</v>
          </cell>
          <cell r="Q129">
            <v>80.3</v>
          </cell>
          <cell r="R129" t="str">
            <v>尼玛布池</v>
          </cell>
          <cell r="S129" t="str">
            <v/>
          </cell>
          <cell r="T129"/>
          <cell r="U129" t="str">
            <v/>
          </cell>
          <cell r="V129"/>
          <cell r="W129" t="str">
            <v>物理类</v>
          </cell>
        </row>
        <row r="130">
          <cell r="B130" t="str">
            <v>G513422200301111310</v>
          </cell>
          <cell r="C130">
            <v>3</v>
          </cell>
          <cell r="D130" t="str">
            <v>物理类</v>
          </cell>
          <cell r="E130" t="str">
            <v>王伍斤</v>
          </cell>
          <cell r="F130">
            <v>386</v>
          </cell>
          <cell r="G130">
            <v>82</v>
          </cell>
          <cell r="H130" t="str">
            <v>易涛</v>
          </cell>
          <cell r="I130">
            <v>71</v>
          </cell>
          <cell r="J130" t="str">
            <v>央宗娜姆</v>
          </cell>
          <cell r="K130">
            <v>53.5</v>
          </cell>
          <cell r="L130" t="str">
            <v>李永会</v>
          </cell>
          <cell r="M130">
            <v>39</v>
          </cell>
          <cell r="N130" t="str">
            <v>周峰</v>
          </cell>
          <cell r="O130">
            <v>66.900000000000006</v>
          </cell>
          <cell r="P130" t="str">
            <v>何传英</v>
          </cell>
          <cell r="Q130">
            <v>73.3</v>
          </cell>
          <cell r="R130" t="str">
            <v>尼玛布池</v>
          </cell>
          <cell r="S130" t="str">
            <v/>
          </cell>
          <cell r="T130"/>
          <cell r="U130" t="str">
            <v/>
          </cell>
          <cell r="V130"/>
          <cell r="W130" t="str">
            <v>物理类</v>
          </cell>
        </row>
        <row r="131">
          <cell r="B131" t="str">
            <v>G51342220070205381X</v>
          </cell>
          <cell r="C131">
            <v>3</v>
          </cell>
          <cell r="D131" t="str">
            <v>物理类</v>
          </cell>
          <cell r="E131" t="str">
            <v>苏朗杜基</v>
          </cell>
          <cell r="F131">
            <v>383</v>
          </cell>
          <cell r="G131">
            <v>81</v>
          </cell>
          <cell r="H131" t="str">
            <v>易涛</v>
          </cell>
          <cell r="I131">
            <v>85</v>
          </cell>
          <cell r="J131" t="str">
            <v>央宗娜姆</v>
          </cell>
          <cell r="K131">
            <v>34</v>
          </cell>
          <cell r="L131" t="str">
            <v>李永会</v>
          </cell>
          <cell r="M131">
            <v>21</v>
          </cell>
          <cell r="N131" t="str">
            <v>周峰</v>
          </cell>
          <cell r="O131">
            <v>80.599999999999994</v>
          </cell>
          <cell r="P131" t="str">
            <v>何传英</v>
          </cell>
          <cell r="Q131">
            <v>81.099999999999994</v>
          </cell>
          <cell r="R131" t="str">
            <v>尼玛布池</v>
          </cell>
          <cell r="S131" t="str">
            <v/>
          </cell>
          <cell r="T131"/>
          <cell r="U131" t="str">
            <v/>
          </cell>
          <cell r="V131"/>
          <cell r="W131" t="str">
            <v>物理类</v>
          </cell>
        </row>
        <row r="132">
          <cell r="B132" t="str">
            <v>G513422200706181528</v>
          </cell>
          <cell r="C132">
            <v>3</v>
          </cell>
          <cell r="D132" t="str">
            <v>物理类</v>
          </cell>
          <cell r="E132" t="str">
            <v>杨巫支</v>
          </cell>
          <cell r="F132">
            <v>383</v>
          </cell>
          <cell r="G132">
            <v>86</v>
          </cell>
          <cell r="H132" t="str">
            <v>易涛</v>
          </cell>
          <cell r="I132">
            <v>63</v>
          </cell>
          <cell r="J132" t="str">
            <v>央宗娜姆</v>
          </cell>
          <cell r="K132">
            <v>61</v>
          </cell>
          <cell r="L132" t="str">
            <v>李永会</v>
          </cell>
          <cell r="M132">
            <v>26</v>
          </cell>
          <cell r="N132" t="str">
            <v>周峰</v>
          </cell>
          <cell r="O132">
            <v>71</v>
          </cell>
          <cell r="P132" t="str">
            <v>何传英</v>
          </cell>
          <cell r="Q132">
            <v>76.400000000000006</v>
          </cell>
          <cell r="R132" t="str">
            <v>尼玛布池</v>
          </cell>
          <cell r="S132" t="str">
            <v/>
          </cell>
          <cell r="T132"/>
          <cell r="U132" t="str">
            <v/>
          </cell>
          <cell r="V132"/>
          <cell r="W132" t="str">
            <v>物理类</v>
          </cell>
        </row>
        <row r="133">
          <cell r="B133" t="str">
            <v>G513422200610231316</v>
          </cell>
          <cell r="C133">
            <v>3</v>
          </cell>
          <cell r="D133" t="str">
            <v>物理类</v>
          </cell>
          <cell r="E133" t="str">
            <v>邓勇</v>
          </cell>
          <cell r="F133">
            <v>380</v>
          </cell>
          <cell r="G133">
            <v>86</v>
          </cell>
          <cell r="H133" t="str">
            <v>易涛</v>
          </cell>
          <cell r="I133">
            <v>70</v>
          </cell>
          <cell r="J133" t="str">
            <v>央宗娜姆</v>
          </cell>
          <cell r="K133">
            <v>55.5</v>
          </cell>
          <cell r="L133" t="str">
            <v>李永会</v>
          </cell>
          <cell r="M133">
            <v>20</v>
          </cell>
          <cell r="N133" t="str">
            <v>周峰</v>
          </cell>
          <cell r="O133">
            <v>74.7</v>
          </cell>
          <cell r="P133" t="str">
            <v>何传英</v>
          </cell>
          <cell r="Q133">
            <v>74.099999999999994</v>
          </cell>
          <cell r="R133" t="str">
            <v>尼玛布池</v>
          </cell>
          <cell r="S133" t="str">
            <v/>
          </cell>
          <cell r="T133"/>
          <cell r="U133" t="str">
            <v/>
          </cell>
          <cell r="V133"/>
          <cell r="W133" t="str">
            <v>物理类</v>
          </cell>
        </row>
        <row r="134">
          <cell r="B134" t="str">
            <v>G513422200510017021</v>
          </cell>
          <cell r="C134">
            <v>3</v>
          </cell>
          <cell r="D134" t="str">
            <v>物理类</v>
          </cell>
          <cell r="E134" t="str">
            <v>仁青拉初</v>
          </cell>
          <cell r="F134">
            <v>371</v>
          </cell>
          <cell r="G134">
            <v>79</v>
          </cell>
          <cell r="H134" t="str">
            <v>易涛</v>
          </cell>
          <cell r="I134">
            <v>67</v>
          </cell>
          <cell r="J134" t="str">
            <v>央宗娜姆</v>
          </cell>
          <cell r="K134">
            <v>55</v>
          </cell>
          <cell r="L134" t="str">
            <v>李永会</v>
          </cell>
          <cell r="M134">
            <v>23</v>
          </cell>
          <cell r="N134" t="str">
            <v>周峰</v>
          </cell>
          <cell r="O134">
            <v>79.8</v>
          </cell>
          <cell r="P134" t="str">
            <v>何传英</v>
          </cell>
          <cell r="Q134">
            <v>67.5</v>
          </cell>
          <cell r="R134" t="str">
            <v>尼玛布池</v>
          </cell>
          <cell r="S134" t="str">
            <v/>
          </cell>
          <cell r="T134"/>
          <cell r="U134" t="str">
            <v/>
          </cell>
          <cell r="V134"/>
          <cell r="W134" t="str">
            <v>物理类</v>
          </cell>
        </row>
        <row r="135">
          <cell r="B135" t="str">
            <v>G513422200701271727</v>
          </cell>
          <cell r="C135">
            <v>3</v>
          </cell>
          <cell r="D135" t="str">
            <v>物理类</v>
          </cell>
          <cell r="E135" t="str">
            <v>格桑拉姆</v>
          </cell>
          <cell r="F135">
            <v>368</v>
          </cell>
          <cell r="G135">
            <v>84</v>
          </cell>
          <cell r="H135" t="str">
            <v>易涛</v>
          </cell>
          <cell r="I135">
            <v>78</v>
          </cell>
          <cell r="J135" t="str">
            <v>央宗娜姆</v>
          </cell>
          <cell r="K135">
            <v>36</v>
          </cell>
          <cell r="L135" t="str">
            <v>李永会</v>
          </cell>
          <cell r="M135">
            <v>23</v>
          </cell>
          <cell r="N135" t="str">
            <v>周峰</v>
          </cell>
          <cell r="O135">
            <v>66.099999999999994</v>
          </cell>
          <cell r="P135" t="str">
            <v>何传英</v>
          </cell>
          <cell r="Q135">
            <v>81.099999999999994</v>
          </cell>
          <cell r="R135" t="str">
            <v>尼玛布池</v>
          </cell>
          <cell r="S135" t="str">
            <v/>
          </cell>
          <cell r="T135"/>
          <cell r="U135" t="str">
            <v/>
          </cell>
          <cell r="V135"/>
          <cell r="W135" t="str">
            <v>物理类</v>
          </cell>
        </row>
        <row r="136">
          <cell r="B136" t="str">
            <v>G513422200604176218</v>
          </cell>
          <cell r="C136">
            <v>3</v>
          </cell>
          <cell r="D136" t="str">
            <v>物理类</v>
          </cell>
          <cell r="E136" t="str">
            <v>杨开文</v>
          </cell>
          <cell r="F136">
            <v>359</v>
          </cell>
          <cell r="G136">
            <v>87</v>
          </cell>
          <cell r="H136" t="str">
            <v>易涛</v>
          </cell>
          <cell r="I136">
            <v>48</v>
          </cell>
          <cell r="J136" t="str">
            <v>央宗娜姆</v>
          </cell>
          <cell r="K136">
            <v>54.5</v>
          </cell>
          <cell r="L136" t="str">
            <v>李永会</v>
          </cell>
          <cell r="M136">
            <v>37</v>
          </cell>
          <cell r="N136" t="str">
            <v>周峰</v>
          </cell>
          <cell r="O136">
            <v>66.099999999999994</v>
          </cell>
          <cell r="P136" t="str">
            <v>何传英</v>
          </cell>
          <cell r="Q136">
            <v>65.900000000000006</v>
          </cell>
          <cell r="R136" t="str">
            <v>尼玛布池</v>
          </cell>
          <cell r="S136" t="str">
            <v/>
          </cell>
          <cell r="T136"/>
          <cell r="U136" t="str">
            <v/>
          </cell>
          <cell r="V136"/>
          <cell r="W136" t="str">
            <v>物理类</v>
          </cell>
        </row>
        <row r="137">
          <cell r="B137" t="str">
            <v>G513422200710035419</v>
          </cell>
          <cell r="C137">
            <v>3</v>
          </cell>
          <cell r="D137" t="str">
            <v>物理类</v>
          </cell>
          <cell r="E137" t="str">
            <v>鲁绒尼玛</v>
          </cell>
          <cell r="F137">
            <v>356</v>
          </cell>
          <cell r="G137">
            <v>81</v>
          </cell>
          <cell r="H137" t="str">
            <v>易涛</v>
          </cell>
          <cell r="I137">
            <v>73</v>
          </cell>
          <cell r="J137" t="str">
            <v>央宗娜姆</v>
          </cell>
          <cell r="K137">
            <v>50</v>
          </cell>
          <cell r="L137" t="str">
            <v>李永会</v>
          </cell>
          <cell r="M137">
            <v>18</v>
          </cell>
          <cell r="N137" t="str">
            <v>周峰</v>
          </cell>
          <cell r="O137">
            <v>68.400000000000006</v>
          </cell>
          <cell r="P137" t="str">
            <v>何传英</v>
          </cell>
          <cell r="Q137">
            <v>65.900000000000006</v>
          </cell>
          <cell r="R137" t="str">
            <v>尼玛布池</v>
          </cell>
          <cell r="S137" t="str">
            <v/>
          </cell>
          <cell r="T137"/>
          <cell r="U137" t="str">
            <v/>
          </cell>
          <cell r="V137"/>
          <cell r="W137" t="str">
            <v>物理类</v>
          </cell>
        </row>
        <row r="138">
          <cell r="B138" t="str">
            <v>G513422200708185418</v>
          </cell>
          <cell r="C138">
            <v>4</v>
          </cell>
          <cell r="D138" t="str">
            <v>物理类</v>
          </cell>
          <cell r="E138" t="str">
            <v>杜基扎西</v>
          </cell>
          <cell r="F138">
            <v>489</v>
          </cell>
          <cell r="G138">
            <v>95</v>
          </cell>
          <cell r="H138" t="str">
            <v>肖锐</v>
          </cell>
          <cell r="I138">
            <v>86</v>
          </cell>
          <cell r="J138" t="str">
            <v>喇燕</v>
          </cell>
          <cell r="K138">
            <v>103.5</v>
          </cell>
          <cell r="L138" t="str">
            <v>浦恩玲</v>
          </cell>
          <cell r="M138">
            <v>42</v>
          </cell>
          <cell r="N138" t="str">
            <v>解超燕</v>
          </cell>
          <cell r="O138">
            <v>82.1</v>
          </cell>
          <cell r="P138" t="str">
            <v>马红琦</v>
          </cell>
          <cell r="Q138" t="str">
            <v/>
          </cell>
          <cell r="R138"/>
          <cell r="S138">
            <v>80.3</v>
          </cell>
          <cell r="T138" t="str">
            <v>纪春权</v>
          </cell>
          <cell r="U138" t="str">
            <v/>
          </cell>
          <cell r="V138"/>
          <cell r="W138" t="str">
            <v>物理类</v>
          </cell>
        </row>
        <row r="139">
          <cell r="B139" t="str">
            <v>G513422200612162924</v>
          </cell>
          <cell r="C139">
            <v>4</v>
          </cell>
          <cell r="D139" t="str">
            <v>物理类</v>
          </cell>
          <cell r="E139" t="str">
            <v>苏燕</v>
          </cell>
          <cell r="F139">
            <v>486</v>
          </cell>
          <cell r="G139">
            <v>87</v>
          </cell>
          <cell r="H139" t="str">
            <v>肖锐</v>
          </cell>
          <cell r="I139">
            <v>89</v>
          </cell>
          <cell r="J139" t="str">
            <v>喇燕</v>
          </cell>
          <cell r="K139">
            <v>108.5</v>
          </cell>
          <cell r="L139" t="str">
            <v>浦恩玲</v>
          </cell>
          <cell r="M139">
            <v>47</v>
          </cell>
          <cell r="N139" t="str">
            <v>解超燕</v>
          </cell>
          <cell r="O139">
            <v>77.599999999999994</v>
          </cell>
          <cell r="P139" t="str">
            <v>马红琦</v>
          </cell>
          <cell r="Q139" t="str">
            <v/>
          </cell>
          <cell r="R139"/>
          <cell r="S139">
            <v>77.2</v>
          </cell>
          <cell r="T139" t="str">
            <v>纪春权</v>
          </cell>
          <cell r="U139" t="str">
            <v/>
          </cell>
          <cell r="V139"/>
          <cell r="W139" t="str">
            <v>物理类</v>
          </cell>
        </row>
        <row r="140">
          <cell r="B140" t="str">
            <v>G513422200711202928</v>
          </cell>
          <cell r="C140">
            <v>4</v>
          </cell>
          <cell r="D140" t="str">
            <v>物理类</v>
          </cell>
          <cell r="E140" t="str">
            <v>苟英</v>
          </cell>
          <cell r="F140">
            <v>486</v>
          </cell>
          <cell r="G140">
            <v>90</v>
          </cell>
          <cell r="H140" t="str">
            <v>肖锐</v>
          </cell>
          <cell r="I140">
            <v>80</v>
          </cell>
          <cell r="J140" t="str">
            <v>喇燕</v>
          </cell>
          <cell r="K140">
            <v>97.5</v>
          </cell>
          <cell r="L140" t="str">
            <v>浦恩玲</v>
          </cell>
          <cell r="M140">
            <v>47</v>
          </cell>
          <cell r="N140" t="str">
            <v>解超燕</v>
          </cell>
          <cell r="O140">
            <v>85</v>
          </cell>
          <cell r="P140" t="str">
            <v>马红琦</v>
          </cell>
          <cell r="Q140" t="str">
            <v/>
          </cell>
          <cell r="R140"/>
          <cell r="S140">
            <v>86</v>
          </cell>
          <cell r="T140" t="str">
            <v>纪春权</v>
          </cell>
          <cell r="U140" t="str">
            <v/>
          </cell>
          <cell r="V140"/>
          <cell r="W140" t="str">
            <v>物理类</v>
          </cell>
        </row>
        <row r="141">
          <cell r="B141" t="str">
            <v>G513422200607233628</v>
          </cell>
          <cell r="C141">
            <v>4</v>
          </cell>
          <cell r="D141" t="str">
            <v>物理类</v>
          </cell>
          <cell r="E141" t="str">
            <v>代朝英</v>
          </cell>
          <cell r="F141">
            <v>477</v>
          </cell>
          <cell r="G141">
            <v>93</v>
          </cell>
          <cell r="H141" t="str">
            <v>肖锐</v>
          </cell>
          <cell r="I141">
            <v>96</v>
          </cell>
          <cell r="J141" t="str">
            <v>喇燕</v>
          </cell>
          <cell r="K141">
            <v>72.5</v>
          </cell>
          <cell r="L141" t="str">
            <v>浦恩玲</v>
          </cell>
          <cell r="M141">
            <v>60</v>
          </cell>
          <cell r="N141" t="str">
            <v>解超燕</v>
          </cell>
          <cell r="O141">
            <v>76.2</v>
          </cell>
          <cell r="P141" t="str">
            <v>马红琦</v>
          </cell>
          <cell r="Q141" t="str">
            <v/>
          </cell>
          <cell r="R141"/>
          <cell r="S141">
            <v>78.8</v>
          </cell>
          <cell r="T141" t="str">
            <v>纪春权</v>
          </cell>
          <cell r="U141" t="str">
            <v/>
          </cell>
          <cell r="V141"/>
          <cell r="W141" t="str">
            <v>物理类</v>
          </cell>
        </row>
        <row r="142">
          <cell r="B142" t="str">
            <v>G513422200701184025</v>
          </cell>
          <cell r="C142">
            <v>4</v>
          </cell>
          <cell r="D142" t="str">
            <v>物理类</v>
          </cell>
          <cell r="E142" t="str">
            <v>宋加祝玛</v>
          </cell>
          <cell r="F142">
            <v>454</v>
          </cell>
          <cell r="G142">
            <v>88</v>
          </cell>
          <cell r="H142" t="str">
            <v>肖锐</v>
          </cell>
          <cell r="I142">
            <v>87</v>
          </cell>
          <cell r="J142" t="str">
            <v>喇燕</v>
          </cell>
          <cell r="K142">
            <v>58.5</v>
          </cell>
          <cell r="L142" t="str">
            <v>浦恩玲</v>
          </cell>
          <cell r="M142">
            <v>56</v>
          </cell>
          <cell r="N142" t="str">
            <v>解超燕</v>
          </cell>
          <cell r="O142">
            <v>82.8</v>
          </cell>
          <cell r="P142" t="str">
            <v>马红琦</v>
          </cell>
          <cell r="Q142" t="str">
            <v/>
          </cell>
          <cell r="R142"/>
          <cell r="S142">
            <v>81.900000000000006</v>
          </cell>
          <cell r="T142" t="str">
            <v>纪春权</v>
          </cell>
          <cell r="U142" t="str">
            <v/>
          </cell>
          <cell r="V142"/>
          <cell r="W142" t="str">
            <v>物理类</v>
          </cell>
        </row>
        <row r="143">
          <cell r="B143" t="str">
            <v>G51342220070611291X</v>
          </cell>
          <cell r="C143">
            <v>4</v>
          </cell>
          <cell r="D143" t="str">
            <v>物理类</v>
          </cell>
          <cell r="E143" t="str">
            <v>李达瓦</v>
          </cell>
          <cell r="F143">
            <v>447</v>
          </cell>
          <cell r="G143">
            <v>88</v>
          </cell>
          <cell r="H143" t="str">
            <v>肖锐</v>
          </cell>
          <cell r="I143">
            <v>79</v>
          </cell>
          <cell r="J143" t="str">
            <v>喇燕</v>
          </cell>
          <cell r="K143">
            <v>90</v>
          </cell>
          <cell r="L143" t="str">
            <v>浦恩玲</v>
          </cell>
          <cell r="M143">
            <v>31</v>
          </cell>
          <cell r="N143" t="str">
            <v>解超燕</v>
          </cell>
          <cell r="O143">
            <v>82.1</v>
          </cell>
          <cell r="P143" t="str">
            <v>马红琦</v>
          </cell>
          <cell r="Q143" t="str">
            <v/>
          </cell>
          <cell r="R143"/>
          <cell r="S143">
            <v>77.2</v>
          </cell>
          <cell r="T143" t="str">
            <v>纪春权</v>
          </cell>
          <cell r="U143" t="str">
            <v/>
          </cell>
          <cell r="V143"/>
          <cell r="W143" t="str">
            <v>物理类</v>
          </cell>
        </row>
        <row r="144">
          <cell r="B144" t="str">
            <v>G513422200504062125</v>
          </cell>
          <cell r="C144">
            <v>4</v>
          </cell>
          <cell r="D144" t="str">
            <v>物理类</v>
          </cell>
          <cell r="E144" t="str">
            <v>马各各</v>
          </cell>
          <cell r="F144">
            <v>446</v>
          </cell>
          <cell r="G144">
            <v>101</v>
          </cell>
          <cell r="H144" t="str">
            <v>肖锐</v>
          </cell>
          <cell r="I144">
            <v>51</v>
          </cell>
          <cell r="J144" t="str">
            <v>喇燕</v>
          </cell>
          <cell r="K144">
            <v>98.5</v>
          </cell>
          <cell r="L144" t="str">
            <v>浦恩玲</v>
          </cell>
          <cell r="M144">
            <v>39</v>
          </cell>
          <cell r="N144" t="str">
            <v>解超燕</v>
          </cell>
          <cell r="O144">
            <v>70</v>
          </cell>
          <cell r="P144" t="str">
            <v>马红琦</v>
          </cell>
          <cell r="Q144" t="str">
            <v/>
          </cell>
          <cell r="R144"/>
          <cell r="S144">
            <v>86</v>
          </cell>
          <cell r="T144" t="str">
            <v>纪春权</v>
          </cell>
          <cell r="U144" t="str">
            <v/>
          </cell>
          <cell r="V144"/>
          <cell r="W144" t="str">
            <v>物理类</v>
          </cell>
        </row>
        <row r="145">
          <cell r="B145" t="str">
            <v>G513422200607031727</v>
          </cell>
          <cell r="C145">
            <v>4</v>
          </cell>
          <cell r="D145" t="str">
            <v>物理类</v>
          </cell>
          <cell r="E145" t="str">
            <v>兰小群</v>
          </cell>
          <cell r="F145">
            <v>445</v>
          </cell>
          <cell r="G145">
            <v>92</v>
          </cell>
          <cell r="H145" t="str">
            <v>肖锐</v>
          </cell>
          <cell r="I145">
            <v>67</v>
          </cell>
          <cell r="J145" t="str">
            <v>喇燕</v>
          </cell>
          <cell r="K145">
            <v>113.5</v>
          </cell>
          <cell r="L145" t="str">
            <v>浦恩玲</v>
          </cell>
          <cell r="M145">
            <v>34</v>
          </cell>
          <cell r="N145" t="str">
            <v>解超燕</v>
          </cell>
          <cell r="O145">
            <v>71.7</v>
          </cell>
          <cell r="P145" t="str">
            <v>马红琦</v>
          </cell>
          <cell r="Q145" t="str">
            <v/>
          </cell>
          <cell r="R145"/>
          <cell r="S145">
            <v>67.2</v>
          </cell>
          <cell r="T145" t="str">
            <v>纪春权</v>
          </cell>
          <cell r="U145" t="str">
            <v/>
          </cell>
          <cell r="V145"/>
          <cell r="W145" t="str">
            <v>物理类</v>
          </cell>
        </row>
        <row r="146">
          <cell r="B146" t="str">
            <v>G513422200609216223</v>
          </cell>
          <cell r="C146">
            <v>4</v>
          </cell>
          <cell r="D146" t="str">
            <v>物理类</v>
          </cell>
          <cell r="E146" t="str">
            <v>王燕飞</v>
          </cell>
          <cell r="F146">
            <v>444</v>
          </cell>
          <cell r="G146">
            <v>96</v>
          </cell>
          <cell r="H146" t="str">
            <v>肖锐</v>
          </cell>
          <cell r="I146">
            <v>84</v>
          </cell>
          <cell r="J146" t="str">
            <v>喇燕</v>
          </cell>
          <cell r="K146">
            <v>101.5</v>
          </cell>
          <cell r="L146" t="str">
            <v>浦恩玲</v>
          </cell>
          <cell r="M146">
            <v>29</v>
          </cell>
          <cell r="N146" t="str">
            <v>解超燕</v>
          </cell>
          <cell r="O146">
            <v>70</v>
          </cell>
          <cell r="P146" t="str">
            <v>马红琦</v>
          </cell>
          <cell r="Q146" t="str">
            <v/>
          </cell>
          <cell r="R146"/>
          <cell r="S146">
            <v>63</v>
          </cell>
          <cell r="T146" t="str">
            <v>纪春权</v>
          </cell>
          <cell r="U146" t="str">
            <v/>
          </cell>
          <cell r="V146"/>
          <cell r="W146" t="str">
            <v>物理类</v>
          </cell>
        </row>
        <row r="147">
          <cell r="B147" t="str">
            <v>G513422200706042528</v>
          </cell>
          <cell r="C147">
            <v>4</v>
          </cell>
          <cell r="D147" t="str">
            <v>物理类</v>
          </cell>
          <cell r="E147" t="str">
            <v>陶梦花</v>
          </cell>
          <cell r="F147">
            <v>439</v>
          </cell>
          <cell r="G147">
            <v>89</v>
          </cell>
          <cell r="H147" t="str">
            <v>肖锐</v>
          </cell>
          <cell r="I147">
            <v>72</v>
          </cell>
          <cell r="J147" t="str">
            <v>喇燕</v>
          </cell>
          <cell r="K147">
            <v>83.5</v>
          </cell>
          <cell r="L147" t="str">
            <v>浦恩玲</v>
          </cell>
          <cell r="M147">
            <v>42</v>
          </cell>
          <cell r="N147" t="str">
            <v>解超燕</v>
          </cell>
          <cell r="O147">
            <v>81.3</v>
          </cell>
          <cell r="P147" t="str">
            <v>马红琦</v>
          </cell>
          <cell r="Q147" t="str">
            <v/>
          </cell>
          <cell r="R147"/>
          <cell r="S147">
            <v>71</v>
          </cell>
          <cell r="T147" t="str">
            <v>纪春权</v>
          </cell>
          <cell r="U147" t="str">
            <v/>
          </cell>
          <cell r="V147"/>
          <cell r="W147" t="str">
            <v>物理类</v>
          </cell>
        </row>
        <row r="148">
          <cell r="B148" t="str">
            <v>G513422200607182728</v>
          </cell>
          <cell r="C148">
            <v>4</v>
          </cell>
          <cell r="D148" t="str">
            <v>物理类</v>
          </cell>
          <cell r="E148" t="str">
            <v>韩顺珍</v>
          </cell>
          <cell r="F148">
            <v>437</v>
          </cell>
          <cell r="G148">
            <v>85</v>
          </cell>
          <cell r="H148" t="str">
            <v>肖锐</v>
          </cell>
          <cell r="I148">
            <v>83</v>
          </cell>
          <cell r="J148" t="str">
            <v>喇燕</v>
          </cell>
          <cell r="K148">
            <v>88</v>
          </cell>
          <cell r="L148" t="str">
            <v>浦恩玲</v>
          </cell>
          <cell r="M148">
            <v>41</v>
          </cell>
          <cell r="N148" t="str">
            <v>解超燕</v>
          </cell>
          <cell r="O148">
            <v>76.900000000000006</v>
          </cell>
          <cell r="P148" t="str">
            <v>马红琦</v>
          </cell>
          <cell r="Q148" t="str">
            <v/>
          </cell>
          <cell r="R148"/>
          <cell r="S148">
            <v>63</v>
          </cell>
          <cell r="T148" t="str">
            <v>纪春权</v>
          </cell>
          <cell r="U148" t="str">
            <v/>
          </cell>
          <cell r="V148"/>
          <cell r="W148" t="str">
            <v>物理类</v>
          </cell>
        </row>
        <row r="149">
          <cell r="B149" t="str">
            <v>G513422200401027036</v>
          </cell>
          <cell r="C149">
            <v>4</v>
          </cell>
          <cell r="D149" t="str">
            <v>物理类</v>
          </cell>
          <cell r="E149" t="str">
            <v>鲁绒根戈</v>
          </cell>
          <cell r="F149">
            <v>435</v>
          </cell>
          <cell r="G149">
            <v>86</v>
          </cell>
          <cell r="H149" t="str">
            <v>肖锐</v>
          </cell>
          <cell r="I149">
            <v>80</v>
          </cell>
          <cell r="J149" t="str">
            <v>喇燕</v>
          </cell>
          <cell r="K149">
            <v>78.5</v>
          </cell>
          <cell r="L149" t="str">
            <v>浦恩玲</v>
          </cell>
          <cell r="M149">
            <v>41</v>
          </cell>
          <cell r="N149" t="str">
            <v>解超燕</v>
          </cell>
          <cell r="O149">
            <v>78.400000000000006</v>
          </cell>
          <cell r="P149" t="str">
            <v>马红琦</v>
          </cell>
          <cell r="Q149" t="str">
            <v/>
          </cell>
          <cell r="R149"/>
          <cell r="S149">
            <v>71</v>
          </cell>
          <cell r="T149" t="str">
            <v>纪春权</v>
          </cell>
          <cell r="U149" t="str">
            <v/>
          </cell>
          <cell r="V149"/>
          <cell r="W149" t="str">
            <v>物理类</v>
          </cell>
        </row>
        <row r="150">
          <cell r="B150" t="str">
            <v>G513422200712086818</v>
          </cell>
          <cell r="C150">
            <v>4</v>
          </cell>
          <cell r="D150" t="str">
            <v>物理类</v>
          </cell>
          <cell r="E150" t="str">
            <v>沈克古</v>
          </cell>
          <cell r="F150">
            <v>432</v>
          </cell>
          <cell r="G150">
            <v>82</v>
          </cell>
          <cell r="H150" t="str">
            <v>肖锐</v>
          </cell>
          <cell r="I150">
            <v>49</v>
          </cell>
          <cell r="J150" t="str">
            <v>喇燕</v>
          </cell>
          <cell r="K150">
            <v>122.5</v>
          </cell>
          <cell r="L150" t="str">
            <v>浦恩玲</v>
          </cell>
          <cell r="M150">
            <v>40</v>
          </cell>
          <cell r="N150" t="str">
            <v>解超燕</v>
          </cell>
          <cell r="O150">
            <v>67.7</v>
          </cell>
          <cell r="P150" t="str">
            <v>马红琦</v>
          </cell>
          <cell r="Q150" t="str">
            <v/>
          </cell>
          <cell r="R150"/>
          <cell r="S150">
            <v>71</v>
          </cell>
          <cell r="T150" t="str">
            <v>纪春权</v>
          </cell>
          <cell r="U150" t="str">
            <v/>
          </cell>
          <cell r="V150"/>
          <cell r="W150" t="str">
            <v>物理类</v>
          </cell>
        </row>
        <row r="151">
          <cell r="B151" t="str">
            <v>G51343020070810004X</v>
          </cell>
          <cell r="C151">
            <v>4</v>
          </cell>
          <cell r="D151" t="str">
            <v>物理类</v>
          </cell>
          <cell r="E151" t="str">
            <v>张尔作</v>
          </cell>
          <cell r="F151">
            <v>429</v>
          </cell>
          <cell r="G151">
            <v>93</v>
          </cell>
          <cell r="H151" t="str">
            <v>肖锐</v>
          </cell>
          <cell r="I151">
            <v>55</v>
          </cell>
          <cell r="J151" t="str">
            <v>喇燕</v>
          </cell>
          <cell r="K151">
            <v>121</v>
          </cell>
          <cell r="L151" t="str">
            <v>浦恩玲</v>
          </cell>
          <cell r="M151">
            <v>28</v>
          </cell>
          <cell r="N151" t="str">
            <v>解超燕</v>
          </cell>
          <cell r="O151">
            <v>62.2</v>
          </cell>
          <cell r="P151" t="str">
            <v>马红琦</v>
          </cell>
          <cell r="Q151" t="str">
            <v/>
          </cell>
          <cell r="R151"/>
          <cell r="S151">
            <v>70</v>
          </cell>
          <cell r="T151" t="str">
            <v>纪春权</v>
          </cell>
          <cell r="U151" t="str">
            <v/>
          </cell>
          <cell r="V151"/>
          <cell r="W151" t="str">
            <v>物理类</v>
          </cell>
        </row>
        <row r="152">
          <cell r="B152" t="str">
            <v>G513422200611251124</v>
          </cell>
          <cell r="C152">
            <v>4</v>
          </cell>
          <cell r="D152" t="str">
            <v>物理类</v>
          </cell>
          <cell r="E152" t="str">
            <v>马雪芳</v>
          </cell>
          <cell r="F152">
            <v>427</v>
          </cell>
          <cell r="G152">
            <v>83</v>
          </cell>
          <cell r="H152" t="str">
            <v>肖锐</v>
          </cell>
          <cell r="I152">
            <v>65</v>
          </cell>
          <cell r="J152" t="str">
            <v>喇燕</v>
          </cell>
          <cell r="K152">
            <v>98</v>
          </cell>
          <cell r="L152" t="str">
            <v>浦恩玲</v>
          </cell>
          <cell r="M152">
            <v>46</v>
          </cell>
          <cell r="N152" t="str">
            <v>解超燕</v>
          </cell>
          <cell r="O152">
            <v>71.7</v>
          </cell>
          <cell r="P152" t="str">
            <v>马红琦</v>
          </cell>
          <cell r="Q152" t="str">
            <v/>
          </cell>
          <cell r="R152"/>
          <cell r="S152">
            <v>63</v>
          </cell>
          <cell r="T152" t="str">
            <v>纪春权</v>
          </cell>
          <cell r="U152" t="str">
            <v/>
          </cell>
          <cell r="V152"/>
          <cell r="W152" t="str">
            <v>物理类</v>
          </cell>
        </row>
        <row r="153">
          <cell r="B153" t="str">
            <v>G513422200708111128</v>
          </cell>
          <cell r="C153">
            <v>4</v>
          </cell>
          <cell r="D153" t="str">
            <v>物理类</v>
          </cell>
          <cell r="E153" t="str">
            <v>沙秀婷</v>
          </cell>
          <cell r="F153">
            <v>427</v>
          </cell>
          <cell r="G153">
            <v>94</v>
          </cell>
          <cell r="H153" t="str">
            <v>肖锐</v>
          </cell>
          <cell r="I153">
            <v>56</v>
          </cell>
          <cell r="J153" t="str">
            <v>喇燕</v>
          </cell>
          <cell r="K153">
            <v>107</v>
          </cell>
          <cell r="L153" t="str">
            <v>浦恩玲</v>
          </cell>
          <cell r="M153">
            <v>33</v>
          </cell>
          <cell r="N153" t="str">
            <v>解超燕</v>
          </cell>
          <cell r="O153">
            <v>70</v>
          </cell>
          <cell r="P153" t="str">
            <v>马红琦</v>
          </cell>
          <cell r="Q153" t="str">
            <v/>
          </cell>
          <cell r="R153"/>
          <cell r="S153">
            <v>67.2</v>
          </cell>
          <cell r="T153" t="str">
            <v>纪春权</v>
          </cell>
          <cell r="U153" t="str">
            <v/>
          </cell>
          <cell r="V153"/>
          <cell r="W153" t="str">
            <v>物理类</v>
          </cell>
        </row>
        <row r="154">
          <cell r="B154" t="str">
            <v>G513422200805121926</v>
          </cell>
          <cell r="C154">
            <v>4</v>
          </cell>
          <cell r="D154" t="str">
            <v>物理类</v>
          </cell>
          <cell r="E154" t="str">
            <v>李心兰</v>
          </cell>
          <cell r="F154">
            <v>426</v>
          </cell>
          <cell r="G154">
            <v>91</v>
          </cell>
          <cell r="H154" t="str">
            <v>肖锐</v>
          </cell>
          <cell r="I154">
            <v>67</v>
          </cell>
          <cell r="J154" t="str">
            <v>喇燕</v>
          </cell>
          <cell r="K154">
            <v>87</v>
          </cell>
          <cell r="L154" t="str">
            <v>浦恩玲</v>
          </cell>
          <cell r="M154">
            <v>41</v>
          </cell>
          <cell r="N154" t="str">
            <v>解超燕</v>
          </cell>
          <cell r="O154">
            <v>63</v>
          </cell>
          <cell r="P154" t="str">
            <v>马红琦</v>
          </cell>
          <cell r="Q154" t="str">
            <v/>
          </cell>
          <cell r="R154"/>
          <cell r="S154">
            <v>77.2</v>
          </cell>
          <cell r="T154" t="str">
            <v>纪春权</v>
          </cell>
          <cell r="U154" t="str">
            <v/>
          </cell>
          <cell r="V154"/>
          <cell r="W154" t="str">
            <v>物理类</v>
          </cell>
        </row>
        <row r="155">
          <cell r="B155" t="str">
            <v>G513422200703262322</v>
          </cell>
          <cell r="C155">
            <v>4</v>
          </cell>
          <cell r="D155" t="str">
            <v>物理类</v>
          </cell>
          <cell r="E155" t="str">
            <v>张春霞</v>
          </cell>
          <cell r="F155">
            <v>425</v>
          </cell>
          <cell r="G155">
            <v>91</v>
          </cell>
          <cell r="H155" t="str">
            <v>肖锐</v>
          </cell>
          <cell r="I155">
            <v>75</v>
          </cell>
          <cell r="J155" t="str">
            <v>喇燕</v>
          </cell>
          <cell r="K155">
            <v>92.5</v>
          </cell>
          <cell r="L155" t="str">
            <v>浦恩玲</v>
          </cell>
          <cell r="M155">
            <v>25</v>
          </cell>
          <cell r="N155" t="str">
            <v>解超燕</v>
          </cell>
          <cell r="O155">
            <v>71</v>
          </cell>
          <cell r="P155" t="str">
            <v>马红琦</v>
          </cell>
          <cell r="Q155" t="str">
            <v/>
          </cell>
          <cell r="R155"/>
          <cell r="S155">
            <v>70</v>
          </cell>
          <cell r="T155" t="str">
            <v>纪春权</v>
          </cell>
          <cell r="U155" t="str">
            <v/>
          </cell>
          <cell r="V155"/>
          <cell r="W155" t="str">
            <v>物理类</v>
          </cell>
        </row>
        <row r="156">
          <cell r="B156" t="str">
            <v>G513422200608242112</v>
          </cell>
          <cell r="C156">
            <v>4</v>
          </cell>
          <cell r="D156" t="str">
            <v>物理类</v>
          </cell>
          <cell r="E156" t="str">
            <v>马健军</v>
          </cell>
          <cell r="F156">
            <v>422</v>
          </cell>
          <cell r="G156">
            <v>85</v>
          </cell>
          <cell r="H156" t="str">
            <v>肖锐</v>
          </cell>
          <cell r="I156">
            <v>70</v>
          </cell>
          <cell r="J156" t="str">
            <v>喇燕</v>
          </cell>
          <cell r="K156">
            <v>87.5</v>
          </cell>
          <cell r="L156" t="str">
            <v>浦恩玲</v>
          </cell>
          <cell r="M156">
            <v>36</v>
          </cell>
          <cell r="N156" t="str">
            <v>解超燕</v>
          </cell>
          <cell r="O156">
            <v>73.2</v>
          </cell>
          <cell r="P156" t="str">
            <v>马红琦</v>
          </cell>
          <cell r="Q156" t="str">
            <v/>
          </cell>
          <cell r="R156"/>
          <cell r="S156">
            <v>70</v>
          </cell>
          <cell r="T156" t="str">
            <v>纪春权</v>
          </cell>
          <cell r="U156" t="str">
            <v/>
          </cell>
          <cell r="V156"/>
          <cell r="W156" t="str">
            <v>物理类</v>
          </cell>
        </row>
        <row r="157">
          <cell r="B157" t="str">
            <v>G513422200801016846</v>
          </cell>
          <cell r="C157">
            <v>4</v>
          </cell>
          <cell r="D157" t="str">
            <v>物理类</v>
          </cell>
          <cell r="E157" t="str">
            <v>邱晓英</v>
          </cell>
          <cell r="F157">
            <v>420</v>
          </cell>
          <cell r="G157">
            <v>86</v>
          </cell>
          <cell r="H157" t="str">
            <v>肖锐</v>
          </cell>
          <cell r="I157">
            <v>65</v>
          </cell>
          <cell r="J157" t="str">
            <v>喇燕</v>
          </cell>
          <cell r="K157">
            <v>78</v>
          </cell>
          <cell r="L157" t="str">
            <v>浦恩玲</v>
          </cell>
          <cell r="M157">
            <v>40</v>
          </cell>
          <cell r="N157" t="str">
            <v>解超燕</v>
          </cell>
          <cell r="O157">
            <v>65.3</v>
          </cell>
          <cell r="P157" t="str">
            <v>马红琦</v>
          </cell>
          <cell r="Q157" t="str">
            <v/>
          </cell>
          <cell r="R157"/>
          <cell r="S157">
            <v>86</v>
          </cell>
          <cell r="T157" t="str">
            <v>纪春权</v>
          </cell>
          <cell r="U157" t="str">
            <v/>
          </cell>
          <cell r="V157"/>
          <cell r="W157" t="str">
            <v>物理类</v>
          </cell>
        </row>
        <row r="158">
          <cell r="B158" t="str">
            <v>G513422200609121128</v>
          </cell>
          <cell r="C158">
            <v>4</v>
          </cell>
          <cell r="D158" t="str">
            <v>物理类</v>
          </cell>
          <cell r="E158" t="str">
            <v>吕琼</v>
          </cell>
          <cell r="F158">
            <v>417</v>
          </cell>
          <cell r="G158">
            <v>88</v>
          </cell>
          <cell r="H158" t="str">
            <v>肖锐</v>
          </cell>
          <cell r="I158">
            <v>59</v>
          </cell>
          <cell r="J158" t="str">
            <v>喇燕</v>
          </cell>
          <cell r="K158">
            <v>90</v>
          </cell>
          <cell r="L158" t="str">
            <v>浦恩玲</v>
          </cell>
          <cell r="M158">
            <v>31</v>
          </cell>
          <cell r="N158" t="str">
            <v>解超燕</v>
          </cell>
          <cell r="O158">
            <v>76.2</v>
          </cell>
          <cell r="P158" t="str">
            <v>马红琦</v>
          </cell>
          <cell r="Q158" t="str">
            <v/>
          </cell>
          <cell r="R158"/>
          <cell r="S158">
            <v>72.599999999999994</v>
          </cell>
          <cell r="T158" t="str">
            <v>纪春权</v>
          </cell>
          <cell r="U158" t="str">
            <v/>
          </cell>
          <cell r="V158"/>
          <cell r="W158" t="str">
            <v>物理类</v>
          </cell>
        </row>
        <row r="159">
          <cell r="B159" t="str">
            <v>G513422200402182927</v>
          </cell>
          <cell r="C159">
            <v>4</v>
          </cell>
          <cell r="D159" t="str">
            <v>物理类</v>
          </cell>
          <cell r="E159" t="str">
            <v>扎史祝玛</v>
          </cell>
          <cell r="F159">
            <v>414</v>
          </cell>
          <cell r="G159">
            <v>90</v>
          </cell>
          <cell r="H159" t="str">
            <v>肖锐</v>
          </cell>
          <cell r="I159">
            <v>60</v>
          </cell>
          <cell r="J159" t="str">
            <v>喇燕</v>
          </cell>
          <cell r="K159">
            <v>68</v>
          </cell>
          <cell r="L159" t="str">
            <v>浦恩玲</v>
          </cell>
          <cell r="M159">
            <v>39</v>
          </cell>
          <cell r="N159" t="str">
            <v>解超燕</v>
          </cell>
          <cell r="O159">
            <v>78.400000000000006</v>
          </cell>
          <cell r="P159" t="str">
            <v>马红琦</v>
          </cell>
          <cell r="Q159" t="str">
            <v/>
          </cell>
          <cell r="R159"/>
          <cell r="S159">
            <v>78.8</v>
          </cell>
          <cell r="T159" t="str">
            <v>纪春权</v>
          </cell>
          <cell r="U159" t="str">
            <v/>
          </cell>
          <cell r="V159"/>
          <cell r="W159" t="str">
            <v>物理类</v>
          </cell>
        </row>
        <row r="160">
          <cell r="B160" t="str">
            <v>G513422200702090020</v>
          </cell>
          <cell r="C160">
            <v>4</v>
          </cell>
          <cell r="D160" t="str">
            <v>物理类</v>
          </cell>
          <cell r="E160" t="str">
            <v>杨淑芸</v>
          </cell>
          <cell r="F160">
            <v>410</v>
          </cell>
          <cell r="G160">
            <v>93</v>
          </cell>
          <cell r="H160" t="str">
            <v>肖锐</v>
          </cell>
          <cell r="I160">
            <v>69</v>
          </cell>
          <cell r="J160" t="str">
            <v>喇燕</v>
          </cell>
          <cell r="K160">
            <v>73.5</v>
          </cell>
          <cell r="L160" t="str">
            <v>浦恩玲</v>
          </cell>
          <cell r="M160">
            <v>27</v>
          </cell>
          <cell r="N160" t="str">
            <v>解超燕</v>
          </cell>
          <cell r="O160">
            <v>82.1</v>
          </cell>
          <cell r="P160" t="str">
            <v>马红琦</v>
          </cell>
          <cell r="Q160" t="str">
            <v/>
          </cell>
          <cell r="R160"/>
          <cell r="S160">
            <v>65.8</v>
          </cell>
          <cell r="T160" t="str">
            <v>纪春权</v>
          </cell>
          <cell r="U160" t="str">
            <v/>
          </cell>
          <cell r="V160"/>
          <cell r="W160" t="str">
            <v>物理类</v>
          </cell>
        </row>
        <row r="161">
          <cell r="B161" t="str">
            <v>G513422200406102525</v>
          </cell>
          <cell r="C161">
            <v>4</v>
          </cell>
          <cell r="D161" t="str">
            <v>物理类</v>
          </cell>
          <cell r="E161" t="str">
            <v>苏维英</v>
          </cell>
          <cell r="F161">
            <v>410</v>
          </cell>
          <cell r="G161">
            <v>88</v>
          </cell>
          <cell r="H161" t="str">
            <v>肖锐</v>
          </cell>
          <cell r="I161">
            <v>68</v>
          </cell>
          <cell r="J161" t="str">
            <v>喇燕</v>
          </cell>
          <cell r="K161">
            <v>89</v>
          </cell>
          <cell r="L161" t="str">
            <v>浦恩玲</v>
          </cell>
          <cell r="M161">
            <v>29</v>
          </cell>
          <cell r="N161" t="str">
            <v>解超燕</v>
          </cell>
          <cell r="O161">
            <v>73.900000000000006</v>
          </cell>
          <cell r="P161" t="str">
            <v>马红琦</v>
          </cell>
          <cell r="Q161" t="str">
            <v/>
          </cell>
          <cell r="R161"/>
          <cell r="S161">
            <v>61.6</v>
          </cell>
          <cell r="T161" t="str">
            <v>纪春权</v>
          </cell>
          <cell r="U161" t="str">
            <v/>
          </cell>
          <cell r="V161"/>
          <cell r="W161" t="str">
            <v>物理类</v>
          </cell>
        </row>
        <row r="162">
          <cell r="B162" t="str">
            <v>G513422200404261725</v>
          </cell>
          <cell r="C162">
            <v>4</v>
          </cell>
          <cell r="D162" t="str">
            <v>物理类</v>
          </cell>
          <cell r="E162" t="str">
            <v>米小春</v>
          </cell>
          <cell r="F162">
            <v>410</v>
          </cell>
          <cell r="G162">
            <v>96</v>
          </cell>
          <cell r="H162" t="str">
            <v>肖锐</v>
          </cell>
          <cell r="I162">
            <v>51</v>
          </cell>
          <cell r="J162" t="str">
            <v>喇燕</v>
          </cell>
          <cell r="K162">
            <v>76.5</v>
          </cell>
          <cell r="L162" t="str">
            <v>浦恩玲</v>
          </cell>
          <cell r="M162">
            <v>47</v>
          </cell>
          <cell r="N162" t="str">
            <v>解超燕</v>
          </cell>
          <cell r="O162">
            <v>73.900000000000006</v>
          </cell>
          <cell r="P162" t="str">
            <v>马红琦</v>
          </cell>
          <cell r="Q162" t="str">
            <v/>
          </cell>
          <cell r="R162"/>
          <cell r="S162">
            <v>65.8</v>
          </cell>
          <cell r="T162" t="str">
            <v>纪春权</v>
          </cell>
          <cell r="U162" t="str">
            <v/>
          </cell>
          <cell r="V162"/>
          <cell r="W162" t="str">
            <v>物理类</v>
          </cell>
        </row>
        <row r="163">
          <cell r="B163" t="str">
            <v>G513422200703064422</v>
          </cell>
          <cell r="C163">
            <v>4</v>
          </cell>
          <cell r="D163" t="str">
            <v>物理类</v>
          </cell>
          <cell r="E163" t="str">
            <v>贾比且</v>
          </cell>
          <cell r="F163">
            <v>403</v>
          </cell>
          <cell r="G163">
            <v>79</v>
          </cell>
          <cell r="H163" t="str">
            <v>肖锐</v>
          </cell>
          <cell r="I163">
            <v>66</v>
          </cell>
          <cell r="J163" t="str">
            <v>喇燕</v>
          </cell>
          <cell r="K163">
            <v>102</v>
          </cell>
          <cell r="L163" t="str">
            <v>浦恩玲</v>
          </cell>
          <cell r="M163">
            <v>24</v>
          </cell>
          <cell r="N163" t="str">
            <v>解超燕</v>
          </cell>
          <cell r="O163">
            <v>63.8</v>
          </cell>
          <cell r="P163" t="str">
            <v>马红琦</v>
          </cell>
          <cell r="Q163" t="str">
            <v/>
          </cell>
          <cell r="R163"/>
          <cell r="S163">
            <v>68.599999999999994</v>
          </cell>
          <cell r="T163" t="str">
            <v>纪春权</v>
          </cell>
          <cell r="U163" t="str">
            <v/>
          </cell>
          <cell r="V163"/>
          <cell r="W163" t="str">
            <v>物理类</v>
          </cell>
        </row>
        <row r="164">
          <cell r="B164" t="str">
            <v>G513422200801284023</v>
          </cell>
          <cell r="C164">
            <v>4</v>
          </cell>
          <cell r="D164" t="str">
            <v>物理类</v>
          </cell>
          <cell r="E164" t="str">
            <v>呷玛祝玛</v>
          </cell>
          <cell r="F164">
            <v>401</v>
          </cell>
          <cell r="G164">
            <v>85</v>
          </cell>
          <cell r="H164" t="str">
            <v>肖锐</v>
          </cell>
          <cell r="I164">
            <v>61</v>
          </cell>
          <cell r="J164" t="str">
            <v>喇燕</v>
          </cell>
          <cell r="K164">
            <v>97</v>
          </cell>
          <cell r="L164" t="str">
            <v>浦恩玲</v>
          </cell>
          <cell r="M164">
            <v>24</v>
          </cell>
          <cell r="N164" t="str">
            <v>解超燕</v>
          </cell>
          <cell r="O164">
            <v>74.7</v>
          </cell>
          <cell r="P164" t="str">
            <v>马红琦</v>
          </cell>
          <cell r="Q164" t="str">
            <v/>
          </cell>
          <cell r="R164"/>
          <cell r="S164">
            <v>58.8</v>
          </cell>
          <cell r="T164" t="str">
            <v>纪春权</v>
          </cell>
          <cell r="U164" t="str">
            <v/>
          </cell>
          <cell r="V164"/>
          <cell r="W164" t="str">
            <v>物理类</v>
          </cell>
        </row>
        <row r="165">
          <cell r="B165" t="str">
            <v>G513422200702085424</v>
          </cell>
          <cell r="C165">
            <v>4</v>
          </cell>
          <cell r="D165" t="str">
            <v>物理类</v>
          </cell>
          <cell r="E165" t="str">
            <v>次尔央宗</v>
          </cell>
          <cell r="F165">
            <v>401</v>
          </cell>
          <cell r="G165">
            <v>91</v>
          </cell>
          <cell r="H165" t="str">
            <v>肖锐</v>
          </cell>
          <cell r="I165">
            <v>53</v>
          </cell>
          <cell r="J165" t="str">
            <v>喇燕</v>
          </cell>
          <cell r="K165">
            <v>84</v>
          </cell>
          <cell r="L165" t="str">
            <v>浦恩玲</v>
          </cell>
          <cell r="M165">
            <v>38</v>
          </cell>
          <cell r="N165" t="str">
            <v>解超燕</v>
          </cell>
          <cell r="O165">
            <v>62.2</v>
          </cell>
          <cell r="P165" t="str">
            <v>马红琦</v>
          </cell>
          <cell r="Q165" t="str">
            <v/>
          </cell>
          <cell r="R165"/>
          <cell r="S165">
            <v>72.599999999999994</v>
          </cell>
          <cell r="T165" t="str">
            <v>纪春权</v>
          </cell>
          <cell r="U165" t="str">
            <v/>
          </cell>
          <cell r="V165"/>
          <cell r="W165" t="str">
            <v>物理类</v>
          </cell>
        </row>
        <row r="166">
          <cell r="B166" t="str">
            <v>G513422200312053822</v>
          </cell>
          <cell r="C166">
            <v>4</v>
          </cell>
          <cell r="D166" t="str">
            <v>物理类</v>
          </cell>
          <cell r="E166" t="str">
            <v>次尔祝玛</v>
          </cell>
          <cell r="F166">
            <v>400</v>
          </cell>
          <cell r="G166">
            <v>95</v>
          </cell>
          <cell r="H166" t="str">
            <v>肖锐</v>
          </cell>
          <cell r="I166">
            <v>55</v>
          </cell>
          <cell r="J166" t="str">
            <v>喇燕</v>
          </cell>
          <cell r="K166">
            <v>88</v>
          </cell>
          <cell r="L166" t="str">
            <v>浦恩玲</v>
          </cell>
          <cell r="M166">
            <v>27</v>
          </cell>
          <cell r="N166" t="str">
            <v>解超燕</v>
          </cell>
          <cell r="O166">
            <v>59.1</v>
          </cell>
          <cell r="P166" t="str">
            <v>马红琦</v>
          </cell>
          <cell r="Q166" t="str">
            <v/>
          </cell>
          <cell r="R166"/>
          <cell r="S166">
            <v>75.7</v>
          </cell>
          <cell r="T166" t="str">
            <v>纪春权</v>
          </cell>
          <cell r="U166" t="str">
            <v/>
          </cell>
          <cell r="V166"/>
          <cell r="W166" t="str">
            <v>物理类</v>
          </cell>
        </row>
        <row r="167">
          <cell r="B167" t="str">
            <v>G513422200601064616</v>
          </cell>
          <cell r="C167">
            <v>4</v>
          </cell>
          <cell r="D167" t="str">
            <v>物理类</v>
          </cell>
          <cell r="E167" t="str">
            <v>罗京</v>
          </cell>
          <cell r="F167">
            <v>398</v>
          </cell>
          <cell r="G167">
            <v>95</v>
          </cell>
          <cell r="H167" t="str">
            <v>肖锐</v>
          </cell>
          <cell r="I167">
            <v>53</v>
          </cell>
          <cell r="J167" t="str">
            <v>喇燕</v>
          </cell>
          <cell r="K167">
            <v>78</v>
          </cell>
          <cell r="L167" t="str">
            <v>浦恩玲</v>
          </cell>
          <cell r="M167">
            <v>36</v>
          </cell>
          <cell r="N167" t="str">
            <v>解超燕</v>
          </cell>
          <cell r="O167">
            <v>65.3</v>
          </cell>
          <cell r="P167" t="str">
            <v>马红琦</v>
          </cell>
          <cell r="Q167" t="str">
            <v/>
          </cell>
          <cell r="R167"/>
          <cell r="S167">
            <v>71</v>
          </cell>
          <cell r="T167" t="str">
            <v>纪春权</v>
          </cell>
          <cell r="U167" t="str">
            <v/>
          </cell>
          <cell r="V167"/>
          <cell r="W167" t="str">
            <v>物理类</v>
          </cell>
        </row>
        <row r="168">
          <cell r="B168" t="str">
            <v>G513422200704230920</v>
          </cell>
          <cell r="C168">
            <v>4</v>
          </cell>
          <cell r="D168" t="str">
            <v>物理类</v>
          </cell>
          <cell r="E168" t="str">
            <v>王龙芳</v>
          </cell>
          <cell r="F168">
            <v>397</v>
          </cell>
          <cell r="G168">
            <v>86</v>
          </cell>
          <cell r="H168" t="str">
            <v>肖锐</v>
          </cell>
          <cell r="I168">
            <v>69</v>
          </cell>
          <cell r="J168" t="str">
            <v>喇燕</v>
          </cell>
          <cell r="K168">
            <v>83.5</v>
          </cell>
          <cell r="L168" t="str">
            <v>浦恩玲</v>
          </cell>
          <cell r="M168">
            <v>32</v>
          </cell>
          <cell r="N168" t="str">
            <v>解超燕</v>
          </cell>
          <cell r="O168">
            <v>71.7</v>
          </cell>
          <cell r="P168" t="str">
            <v>马红琦</v>
          </cell>
          <cell r="Q168" t="str">
            <v/>
          </cell>
          <cell r="R168"/>
          <cell r="S168">
            <v>55</v>
          </cell>
          <cell r="T168" t="str">
            <v>纪春权</v>
          </cell>
          <cell r="U168" t="str">
            <v/>
          </cell>
          <cell r="V168"/>
          <cell r="W168" t="str">
            <v>物理类</v>
          </cell>
        </row>
        <row r="169">
          <cell r="B169" t="str">
            <v>G513422200703106215</v>
          </cell>
          <cell r="C169">
            <v>4</v>
          </cell>
          <cell r="D169" t="str">
            <v>物理类</v>
          </cell>
          <cell r="E169" t="str">
            <v>马富发</v>
          </cell>
          <cell r="F169">
            <v>395</v>
          </cell>
          <cell r="G169">
            <v>97</v>
          </cell>
          <cell r="H169" t="str">
            <v>肖锐</v>
          </cell>
          <cell r="I169">
            <v>49</v>
          </cell>
          <cell r="J169" t="str">
            <v>喇燕</v>
          </cell>
          <cell r="K169">
            <v>90</v>
          </cell>
          <cell r="L169" t="str">
            <v>浦恩玲</v>
          </cell>
          <cell r="M169">
            <v>20</v>
          </cell>
          <cell r="N169" t="str">
            <v>解超燕</v>
          </cell>
          <cell r="O169">
            <v>71.7</v>
          </cell>
          <cell r="P169" t="str">
            <v>马红琦</v>
          </cell>
          <cell r="Q169" t="str">
            <v/>
          </cell>
          <cell r="R169"/>
          <cell r="S169">
            <v>67.2</v>
          </cell>
          <cell r="T169" t="str">
            <v>纪春权</v>
          </cell>
          <cell r="U169" t="str">
            <v/>
          </cell>
          <cell r="V169"/>
          <cell r="W169" t="str">
            <v>物理类</v>
          </cell>
        </row>
        <row r="170">
          <cell r="B170" t="str">
            <v>G513422200410014413</v>
          </cell>
          <cell r="C170">
            <v>4</v>
          </cell>
          <cell r="D170" t="str">
            <v>物理类</v>
          </cell>
          <cell r="E170" t="str">
            <v>李启贵</v>
          </cell>
          <cell r="F170">
            <v>394</v>
          </cell>
          <cell r="G170">
            <v>80</v>
          </cell>
          <cell r="H170" t="str">
            <v>肖锐</v>
          </cell>
          <cell r="I170">
            <v>59</v>
          </cell>
          <cell r="J170" t="str">
            <v>喇燕</v>
          </cell>
          <cell r="K170">
            <v>69</v>
          </cell>
          <cell r="L170" t="str">
            <v>浦恩玲</v>
          </cell>
          <cell r="M170">
            <v>34</v>
          </cell>
          <cell r="N170" t="str">
            <v>解超燕</v>
          </cell>
          <cell r="O170">
            <v>81.3</v>
          </cell>
          <cell r="P170" t="str">
            <v>马红琦</v>
          </cell>
          <cell r="Q170" t="str">
            <v/>
          </cell>
          <cell r="R170"/>
          <cell r="S170">
            <v>71</v>
          </cell>
          <cell r="T170" t="str">
            <v>纪春权</v>
          </cell>
          <cell r="U170" t="str">
            <v/>
          </cell>
          <cell r="V170"/>
          <cell r="W170" t="str">
            <v>物理类</v>
          </cell>
        </row>
        <row r="171">
          <cell r="B171" t="str">
            <v>G513422200610150911</v>
          </cell>
          <cell r="C171">
            <v>4</v>
          </cell>
          <cell r="D171" t="str">
            <v>物理类</v>
          </cell>
          <cell r="E171" t="str">
            <v>罗顺青</v>
          </cell>
          <cell r="F171">
            <v>392</v>
          </cell>
          <cell r="G171">
            <v>87</v>
          </cell>
          <cell r="H171" t="str">
            <v>肖锐</v>
          </cell>
          <cell r="I171">
            <v>69</v>
          </cell>
          <cell r="J171" t="str">
            <v>喇燕</v>
          </cell>
          <cell r="K171">
            <v>80</v>
          </cell>
          <cell r="L171" t="str">
            <v>浦恩玲</v>
          </cell>
          <cell r="M171">
            <v>33</v>
          </cell>
          <cell r="N171" t="str">
            <v>解超燕</v>
          </cell>
          <cell r="O171">
            <v>63.8</v>
          </cell>
          <cell r="P171" t="str">
            <v>马红琦</v>
          </cell>
          <cell r="Q171" t="str">
            <v/>
          </cell>
          <cell r="R171"/>
          <cell r="S171">
            <v>58.8</v>
          </cell>
          <cell r="T171" t="str">
            <v>纪春权</v>
          </cell>
          <cell r="U171" t="str">
            <v/>
          </cell>
          <cell r="V171"/>
          <cell r="W171" t="str">
            <v>物理类</v>
          </cell>
        </row>
        <row r="172">
          <cell r="B172" t="str">
            <v>G513422200705063626</v>
          </cell>
          <cell r="C172">
            <v>4</v>
          </cell>
          <cell r="D172" t="str">
            <v>物理类</v>
          </cell>
          <cell r="E172" t="str">
            <v>杜基祝玛</v>
          </cell>
          <cell r="F172">
            <v>392</v>
          </cell>
          <cell r="G172">
            <v>84</v>
          </cell>
          <cell r="H172" t="str">
            <v>肖锐</v>
          </cell>
          <cell r="I172">
            <v>63</v>
          </cell>
          <cell r="J172" t="str">
            <v>喇燕</v>
          </cell>
          <cell r="K172">
            <v>90</v>
          </cell>
          <cell r="L172" t="str">
            <v>浦恩玲</v>
          </cell>
          <cell r="M172">
            <v>22</v>
          </cell>
          <cell r="N172" t="str">
            <v>解超燕</v>
          </cell>
          <cell r="O172">
            <v>53.8</v>
          </cell>
          <cell r="P172" t="str">
            <v>马红琦</v>
          </cell>
          <cell r="Q172" t="str">
            <v/>
          </cell>
          <cell r="R172"/>
          <cell r="S172">
            <v>78.8</v>
          </cell>
          <cell r="T172" t="str">
            <v>纪春权</v>
          </cell>
          <cell r="U172" t="str">
            <v/>
          </cell>
          <cell r="V172"/>
          <cell r="W172" t="str">
            <v>物理类</v>
          </cell>
        </row>
        <row r="173">
          <cell r="B173" t="str">
            <v>G51342220070301701X</v>
          </cell>
          <cell r="C173">
            <v>4</v>
          </cell>
          <cell r="D173" t="str">
            <v>物理类</v>
          </cell>
          <cell r="E173" t="str">
            <v>仲央次尔</v>
          </cell>
          <cell r="F173">
            <v>389</v>
          </cell>
          <cell r="G173">
            <v>80</v>
          </cell>
          <cell r="H173" t="str">
            <v>肖锐</v>
          </cell>
          <cell r="I173">
            <v>83</v>
          </cell>
          <cell r="J173" t="str">
            <v>喇燕</v>
          </cell>
          <cell r="K173">
            <v>54</v>
          </cell>
          <cell r="L173" t="str">
            <v>浦恩玲</v>
          </cell>
          <cell r="M173">
            <v>39</v>
          </cell>
          <cell r="N173" t="str">
            <v>解超燕</v>
          </cell>
          <cell r="O173">
            <v>70</v>
          </cell>
          <cell r="P173" t="str">
            <v>马红琦</v>
          </cell>
          <cell r="Q173" t="str">
            <v/>
          </cell>
          <cell r="R173"/>
          <cell r="S173">
            <v>63</v>
          </cell>
          <cell r="T173" t="str">
            <v>纪春权</v>
          </cell>
          <cell r="U173" t="str">
            <v/>
          </cell>
          <cell r="V173"/>
          <cell r="W173" t="str">
            <v>物理类</v>
          </cell>
        </row>
        <row r="174">
          <cell r="B174" t="str">
            <v>G513422200611302518</v>
          </cell>
          <cell r="C174">
            <v>4</v>
          </cell>
          <cell r="D174" t="str">
            <v>物理类</v>
          </cell>
          <cell r="E174" t="str">
            <v>扎西旦珠</v>
          </cell>
          <cell r="F174">
            <v>388</v>
          </cell>
          <cell r="G174">
            <v>83</v>
          </cell>
          <cell r="H174" t="str">
            <v>肖锐</v>
          </cell>
          <cell r="I174">
            <v>55</v>
          </cell>
          <cell r="J174" t="str">
            <v>喇燕</v>
          </cell>
          <cell r="K174">
            <v>68</v>
          </cell>
          <cell r="L174" t="str">
            <v>浦恩玲</v>
          </cell>
          <cell r="M174">
            <v>25</v>
          </cell>
          <cell r="N174" t="str">
            <v>解超燕</v>
          </cell>
          <cell r="O174">
            <v>75.400000000000006</v>
          </cell>
          <cell r="P174" t="str">
            <v>马红琦</v>
          </cell>
          <cell r="Q174" t="str">
            <v/>
          </cell>
          <cell r="R174"/>
          <cell r="S174">
            <v>81.900000000000006</v>
          </cell>
          <cell r="T174" t="str">
            <v>纪春权</v>
          </cell>
          <cell r="U174" t="str">
            <v/>
          </cell>
          <cell r="V174"/>
          <cell r="W174" t="str">
            <v>物理类</v>
          </cell>
        </row>
        <row r="175">
          <cell r="B175" t="str">
            <v>G513422200604114228</v>
          </cell>
          <cell r="C175">
            <v>4</v>
          </cell>
          <cell r="D175" t="str">
            <v>物理类</v>
          </cell>
          <cell r="E175" t="str">
            <v>帮志美</v>
          </cell>
          <cell r="F175">
            <v>388</v>
          </cell>
          <cell r="G175">
            <v>95</v>
          </cell>
          <cell r="H175" t="str">
            <v>肖锐</v>
          </cell>
          <cell r="I175">
            <v>48</v>
          </cell>
          <cell r="J175" t="str">
            <v>喇燕</v>
          </cell>
          <cell r="K175">
            <v>82</v>
          </cell>
          <cell r="L175" t="str">
            <v>浦恩玲</v>
          </cell>
          <cell r="M175">
            <v>31</v>
          </cell>
          <cell r="N175" t="str">
            <v>解超燕</v>
          </cell>
          <cell r="O175">
            <v>58.3</v>
          </cell>
          <cell r="P175" t="str">
            <v>马红琦</v>
          </cell>
          <cell r="Q175" t="str">
            <v/>
          </cell>
          <cell r="R175"/>
          <cell r="S175">
            <v>74.099999999999994</v>
          </cell>
          <cell r="T175" t="str">
            <v>纪春权</v>
          </cell>
          <cell r="U175" t="str">
            <v/>
          </cell>
          <cell r="V175"/>
          <cell r="W175" t="str">
            <v>物理类</v>
          </cell>
        </row>
        <row r="176">
          <cell r="B176" t="str">
            <v>G513422200610080028</v>
          </cell>
          <cell r="C176">
            <v>4</v>
          </cell>
          <cell r="D176" t="str">
            <v>物理类</v>
          </cell>
          <cell r="E176" t="str">
            <v>卓雅</v>
          </cell>
          <cell r="F176">
            <v>385</v>
          </cell>
          <cell r="G176">
            <v>77</v>
          </cell>
          <cell r="H176" t="str">
            <v>肖锐</v>
          </cell>
          <cell r="I176">
            <v>70</v>
          </cell>
          <cell r="J176" t="str">
            <v>喇燕</v>
          </cell>
          <cell r="K176">
            <v>83.5</v>
          </cell>
          <cell r="L176" t="str">
            <v>浦恩玲</v>
          </cell>
          <cell r="M176">
            <v>24</v>
          </cell>
          <cell r="N176" t="str">
            <v>解超燕</v>
          </cell>
          <cell r="O176">
            <v>62.2</v>
          </cell>
          <cell r="P176" t="str">
            <v>马红琦</v>
          </cell>
          <cell r="Q176" t="str">
            <v/>
          </cell>
          <cell r="R176"/>
          <cell r="S176">
            <v>68.599999999999994</v>
          </cell>
          <cell r="T176" t="str">
            <v>纪春权</v>
          </cell>
          <cell r="U176" t="str">
            <v/>
          </cell>
          <cell r="V176"/>
          <cell r="W176" t="str">
            <v>物理类</v>
          </cell>
        </row>
        <row r="177">
          <cell r="B177" t="str">
            <v>G513430200602086227</v>
          </cell>
          <cell r="C177">
            <v>4</v>
          </cell>
          <cell r="D177" t="str">
            <v>物理类</v>
          </cell>
          <cell r="E177" t="str">
            <v>乃来鲁尾</v>
          </cell>
          <cell r="F177">
            <v>381</v>
          </cell>
          <cell r="G177">
            <v>83</v>
          </cell>
          <cell r="H177" t="str">
            <v>肖锐</v>
          </cell>
          <cell r="I177">
            <v>60</v>
          </cell>
          <cell r="J177" t="str">
            <v>喇燕</v>
          </cell>
          <cell r="K177">
            <v>79.5</v>
          </cell>
          <cell r="L177" t="str">
            <v>浦恩玲</v>
          </cell>
          <cell r="M177">
            <v>12</v>
          </cell>
          <cell r="N177" t="str">
            <v>解超燕</v>
          </cell>
          <cell r="O177">
            <v>73.900000000000006</v>
          </cell>
          <cell r="P177" t="str">
            <v>马红琦</v>
          </cell>
          <cell r="Q177" t="str">
            <v/>
          </cell>
          <cell r="R177"/>
          <cell r="S177">
            <v>72.599999999999994</v>
          </cell>
          <cell r="T177" t="str">
            <v>纪春权</v>
          </cell>
          <cell r="U177" t="str">
            <v/>
          </cell>
          <cell r="V177"/>
          <cell r="W177" t="str">
            <v>物理类</v>
          </cell>
        </row>
        <row r="178">
          <cell r="B178" t="str">
            <v>G513422200611102911</v>
          </cell>
          <cell r="C178">
            <v>4</v>
          </cell>
          <cell r="D178" t="str">
            <v>物理类</v>
          </cell>
          <cell r="E178" t="str">
            <v>苟里达</v>
          </cell>
          <cell r="F178">
            <v>377</v>
          </cell>
          <cell r="G178">
            <v>80</v>
          </cell>
          <cell r="H178" t="str">
            <v>肖锐</v>
          </cell>
          <cell r="I178">
            <v>55</v>
          </cell>
          <cell r="J178" t="str">
            <v>喇燕</v>
          </cell>
          <cell r="K178">
            <v>55</v>
          </cell>
          <cell r="L178" t="str">
            <v>浦恩玲</v>
          </cell>
          <cell r="M178">
            <v>43</v>
          </cell>
          <cell r="N178" t="str">
            <v>解超燕</v>
          </cell>
          <cell r="O178">
            <v>72.5</v>
          </cell>
          <cell r="P178" t="str">
            <v>马红琦</v>
          </cell>
          <cell r="Q178" t="str">
            <v/>
          </cell>
          <cell r="R178"/>
          <cell r="S178">
            <v>71</v>
          </cell>
          <cell r="T178" t="str">
            <v>纪春权</v>
          </cell>
          <cell r="U178" t="str">
            <v/>
          </cell>
          <cell r="V178"/>
          <cell r="W178" t="str">
            <v>物理类</v>
          </cell>
        </row>
        <row r="179">
          <cell r="B179" t="str">
            <v>G513422200604074414</v>
          </cell>
          <cell r="C179">
            <v>4</v>
          </cell>
          <cell r="D179" t="str">
            <v>物理类</v>
          </cell>
          <cell r="E179" t="str">
            <v>李海龙</v>
          </cell>
          <cell r="F179">
            <v>373</v>
          </cell>
          <cell r="G179">
            <v>87</v>
          </cell>
          <cell r="H179" t="str">
            <v>肖锐</v>
          </cell>
          <cell r="I179">
            <v>55</v>
          </cell>
          <cell r="J179" t="str">
            <v>喇燕</v>
          </cell>
          <cell r="K179">
            <v>57</v>
          </cell>
          <cell r="L179" t="str">
            <v>浦恩玲</v>
          </cell>
          <cell r="M179">
            <v>38</v>
          </cell>
          <cell r="N179" t="str">
            <v>解超燕</v>
          </cell>
          <cell r="O179">
            <v>65.3</v>
          </cell>
          <cell r="P179" t="str">
            <v>马红琦</v>
          </cell>
          <cell r="Q179" t="str">
            <v/>
          </cell>
          <cell r="R179"/>
          <cell r="S179">
            <v>71</v>
          </cell>
          <cell r="T179" t="str">
            <v>纪春权</v>
          </cell>
          <cell r="U179" t="str">
            <v/>
          </cell>
          <cell r="V179"/>
          <cell r="W179" t="str">
            <v>物理类</v>
          </cell>
        </row>
        <row r="180">
          <cell r="B180" t="str">
            <v>G513422200605015627</v>
          </cell>
          <cell r="C180">
            <v>4</v>
          </cell>
          <cell r="D180" t="str">
            <v>物理类</v>
          </cell>
          <cell r="E180" t="str">
            <v>格绒拉姆</v>
          </cell>
          <cell r="F180">
            <v>366</v>
          </cell>
          <cell r="G180">
            <v>85</v>
          </cell>
          <cell r="H180" t="str">
            <v>肖锐</v>
          </cell>
          <cell r="I180">
            <v>37</v>
          </cell>
          <cell r="J180" t="str">
            <v>喇燕</v>
          </cell>
          <cell r="K180">
            <v>83</v>
          </cell>
          <cell r="L180" t="str">
            <v>浦恩玲</v>
          </cell>
          <cell r="M180">
            <v>13</v>
          </cell>
          <cell r="N180" t="str">
            <v>解超燕</v>
          </cell>
          <cell r="O180">
            <v>67.7</v>
          </cell>
          <cell r="P180" t="str">
            <v>马红琦</v>
          </cell>
          <cell r="Q180" t="str">
            <v/>
          </cell>
          <cell r="R180"/>
          <cell r="S180">
            <v>80.3</v>
          </cell>
          <cell r="T180" t="str">
            <v>纪春权</v>
          </cell>
          <cell r="U180" t="str">
            <v/>
          </cell>
          <cell r="V180"/>
          <cell r="W180" t="str">
            <v>物理类</v>
          </cell>
        </row>
        <row r="181">
          <cell r="B181" t="str">
            <v>G513422200608185015</v>
          </cell>
          <cell r="C181">
            <v>4</v>
          </cell>
          <cell r="D181" t="str">
            <v>物理类</v>
          </cell>
          <cell r="E181" t="str">
            <v>姜才建</v>
          </cell>
          <cell r="F181">
            <v>360</v>
          </cell>
          <cell r="G181">
            <v>87</v>
          </cell>
          <cell r="H181" t="str">
            <v>肖锐</v>
          </cell>
          <cell r="I181">
            <v>58</v>
          </cell>
          <cell r="J181" t="str">
            <v>喇燕</v>
          </cell>
          <cell r="K181">
            <v>54</v>
          </cell>
          <cell r="L181" t="str">
            <v>浦恩玲</v>
          </cell>
          <cell r="M181">
            <v>30</v>
          </cell>
          <cell r="N181" t="str">
            <v>解超燕</v>
          </cell>
          <cell r="O181">
            <v>67.7</v>
          </cell>
          <cell r="P181" t="str">
            <v>马红琦</v>
          </cell>
          <cell r="Q181" t="str">
            <v/>
          </cell>
          <cell r="R181"/>
          <cell r="S181">
            <v>63</v>
          </cell>
          <cell r="T181" t="str">
            <v>纪春权</v>
          </cell>
          <cell r="U181" t="str">
            <v/>
          </cell>
          <cell r="V181"/>
          <cell r="W181" t="str">
            <v>物理类</v>
          </cell>
        </row>
        <row r="182">
          <cell r="B182" t="str">
            <v>G513422200305216013</v>
          </cell>
          <cell r="C182">
            <v>4</v>
          </cell>
          <cell r="D182" t="str">
            <v>物理类</v>
          </cell>
          <cell r="E182" t="str">
            <v>扎西巴丁</v>
          </cell>
          <cell r="F182">
            <v>358</v>
          </cell>
          <cell r="G182">
            <v>83</v>
          </cell>
          <cell r="H182" t="str">
            <v>肖锐</v>
          </cell>
          <cell r="I182">
            <v>48</v>
          </cell>
          <cell r="J182" t="str">
            <v>喇燕</v>
          </cell>
          <cell r="K182">
            <v>67</v>
          </cell>
          <cell r="L182" t="str">
            <v>浦恩玲</v>
          </cell>
          <cell r="M182">
            <v>29</v>
          </cell>
          <cell r="N182" t="str">
            <v>解超燕</v>
          </cell>
          <cell r="O182">
            <v>62.2</v>
          </cell>
          <cell r="P182" t="str">
            <v>马红琦</v>
          </cell>
          <cell r="Q182" t="str">
            <v/>
          </cell>
          <cell r="R182"/>
          <cell r="S182">
            <v>68.599999999999994</v>
          </cell>
          <cell r="T182" t="str">
            <v>纪春权</v>
          </cell>
          <cell r="U182" t="str">
            <v/>
          </cell>
          <cell r="V182"/>
          <cell r="W182" t="str">
            <v>物理类</v>
          </cell>
        </row>
        <row r="183">
          <cell r="B183" t="str">
            <v>G513422200608232918</v>
          </cell>
          <cell r="C183">
            <v>4</v>
          </cell>
          <cell r="D183" t="str">
            <v>物理类</v>
          </cell>
          <cell r="E183" t="str">
            <v>韩小芳</v>
          </cell>
          <cell r="F183">
            <v>348</v>
          </cell>
          <cell r="G183">
            <v>85</v>
          </cell>
          <cell r="H183" t="str">
            <v>肖锐</v>
          </cell>
          <cell r="I183">
            <v>62</v>
          </cell>
          <cell r="J183" t="str">
            <v>喇燕</v>
          </cell>
          <cell r="K183">
            <v>56.5</v>
          </cell>
          <cell r="L183" t="str">
            <v>浦恩玲</v>
          </cell>
          <cell r="M183">
            <v>29</v>
          </cell>
          <cell r="N183" t="str">
            <v>解超燕</v>
          </cell>
          <cell r="O183">
            <v>55</v>
          </cell>
          <cell r="P183" t="str">
            <v>马红琦</v>
          </cell>
          <cell r="Q183" t="str">
            <v/>
          </cell>
          <cell r="R183"/>
          <cell r="S183">
            <v>60.2</v>
          </cell>
          <cell r="T183" t="str">
            <v>纪春权</v>
          </cell>
          <cell r="U183" t="str">
            <v/>
          </cell>
          <cell r="V183"/>
          <cell r="W183" t="str">
            <v>物理类</v>
          </cell>
        </row>
        <row r="184">
          <cell r="B184" t="str">
            <v>G513422200611177016</v>
          </cell>
          <cell r="C184">
            <v>4</v>
          </cell>
          <cell r="D184" t="str">
            <v>物理类</v>
          </cell>
          <cell r="E184" t="str">
            <v>鲁绒次真</v>
          </cell>
          <cell r="F184">
            <v>338</v>
          </cell>
          <cell r="G184">
            <v>72</v>
          </cell>
          <cell r="H184" t="str">
            <v>肖锐</v>
          </cell>
          <cell r="I184">
            <v>73</v>
          </cell>
          <cell r="J184" t="str">
            <v>喇燕</v>
          </cell>
          <cell r="K184">
            <v>42.5</v>
          </cell>
          <cell r="L184" t="str">
            <v>浦恩玲</v>
          </cell>
          <cell r="M184">
            <v>23</v>
          </cell>
          <cell r="N184" t="str">
            <v>解超燕</v>
          </cell>
          <cell r="O184">
            <v>76.2</v>
          </cell>
          <cell r="P184" t="str">
            <v>马红琦</v>
          </cell>
          <cell r="Q184" t="str">
            <v/>
          </cell>
          <cell r="R184"/>
          <cell r="S184">
            <v>51.5</v>
          </cell>
          <cell r="T184" t="str">
            <v>纪春权</v>
          </cell>
          <cell r="U184" t="str">
            <v/>
          </cell>
          <cell r="V184"/>
          <cell r="W184" t="str">
            <v>物理类</v>
          </cell>
        </row>
        <row r="185">
          <cell r="B185" t="str">
            <v>G513422200402052524</v>
          </cell>
          <cell r="C185">
            <v>4</v>
          </cell>
          <cell r="D185" t="str">
            <v>物理类</v>
          </cell>
          <cell r="E185" t="str">
            <v>伍金梅</v>
          </cell>
          <cell r="F185">
            <v>335</v>
          </cell>
          <cell r="G185">
            <v>80</v>
          </cell>
          <cell r="H185" t="str">
            <v>肖锐</v>
          </cell>
          <cell r="I185">
            <v>46</v>
          </cell>
          <cell r="J185" t="str">
            <v>喇燕</v>
          </cell>
          <cell r="K185">
            <v>64</v>
          </cell>
          <cell r="L185" t="str">
            <v>浦恩玲</v>
          </cell>
          <cell r="M185">
            <v>26</v>
          </cell>
          <cell r="N185" t="str">
            <v>解超燕</v>
          </cell>
          <cell r="O185">
            <v>59.9</v>
          </cell>
          <cell r="P185" t="str">
            <v>马红琦</v>
          </cell>
          <cell r="Q185" t="str">
            <v/>
          </cell>
          <cell r="R185"/>
          <cell r="S185">
            <v>58.8</v>
          </cell>
          <cell r="T185" t="str">
            <v>纪春权</v>
          </cell>
          <cell r="U185" t="str">
            <v/>
          </cell>
          <cell r="V185"/>
          <cell r="W185" t="str">
            <v>物理类</v>
          </cell>
        </row>
        <row r="186">
          <cell r="B186" t="str">
            <v>G513422200510222113</v>
          </cell>
          <cell r="C186">
            <v>4</v>
          </cell>
          <cell r="D186" t="str">
            <v>物理类</v>
          </cell>
          <cell r="E186" t="str">
            <v>邓顺杰</v>
          </cell>
          <cell r="F186">
            <v>332</v>
          </cell>
          <cell r="G186">
            <v>80</v>
          </cell>
          <cell r="H186" t="str">
            <v>肖锐</v>
          </cell>
          <cell r="I186">
            <v>56</v>
          </cell>
          <cell r="J186" t="str">
            <v>喇燕</v>
          </cell>
          <cell r="K186">
            <v>43</v>
          </cell>
          <cell r="L186" t="str">
            <v>浦恩玲</v>
          </cell>
          <cell r="M186">
            <v>35</v>
          </cell>
          <cell r="N186" t="str">
            <v>解超燕</v>
          </cell>
          <cell r="O186">
            <v>62.2</v>
          </cell>
          <cell r="P186" t="str">
            <v>马红琦</v>
          </cell>
          <cell r="Q186" t="str">
            <v/>
          </cell>
          <cell r="R186"/>
          <cell r="S186">
            <v>56</v>
          </cell>
          <cell r="T186" t="str">
            <v>纪春权</v>
          </cell>
          <cell r="U186" t="str">
            <v/>
          </cell>
          <cell r="V186"/>
          <cell r="W186" t="str">
            <v>物理类</v>
          </cell>
        </row>
        <row r="187">
          <cell r="B187" t="str">
            <v>G513422200510094430</v>
          </cell>
          <cell r="C187">
            <v>5</v>
          </cell>
          <cell r="D187" t="str">
            <v>物理类</v>
          </cell>
          <cell r="E187" t="str">
            <v>尔地子</v>
          </cell>
          <cell r="F187">
            <v>491</v>
          </cell>
          <cell r="G187">
            <v>87</v>
          </cell>
          <cell r="H187" t="str">
            <v>格绒燚西</v>
          </cell>
          <cell r="I187">
            <v>102</v>
          </cell>
          <cell r="J187" t="str">
            <v>赵云川</v>
          </cell>
          <cell r="K187">
            <v>111</v>
          </cell>
          <cell r="L187" t="str">
            <v>拉初</v>
          </cell>
          <cell r="M187">
            <v>37</v>
          </cell>
          <cell r="N187" t="str">
            <v>赵建超</v>
          </cell>
          <cell r="O187" t="str">
            <v/>
          </cell>
          <cell r="P187"/>
          <cell r="Q187">
            <v>75.7</v>
          </cell>
          <cell r="R187" t="str">
            <v>张弘</v>
          </cell>
          <cell r="S187" t="str">
            <v/>
          </cell>
          <cell r="T187"/>
          <cell r="U187">
            <v>78</v>
          </cell>
          <cell r="V187" t="str">
            <v>金贵</v>
          </cell>
          <cell r="W187" t="str">
            <v>物理类</v>
          </cell>
        </row>
        <row r="188">
          <cell r="B188" t="str">
            <v>G513422200712020026</v>
          </cell>
          <cell r="C188">
            <v>5</v>
          </cell>
          <cell r="D188" t="str">
            <v>物理类</v>
          </cell>
          <cell r="E188" t="str">
            <v>仁青布池</v>
          </cell>
          <cell r="F188">
            <v>472</v>
          </cell>
          <cell r="G188">
            <v>105</v>
          </cell>
          <cell r="H188" t="str">
            <v>格绒燚西</v>
          </cell>
          <cell r="I188">
            <v>74</v>
          </cell>
          <cell r="J188" t="str">
            <v>赵云川</v>
          </cell>
          <cell r="K188">
            <v>107</v>
          </cell>
          <cell r="L188" t="str">
            <v>拉初</v>
          </cell>
          <cell r="M188">
            <v>20</v>
          </cell>
          <cell r="N188" t="str">
            <v>赵建超</v>
          </cell>
          <cell r="O188" t="str">
            <v/>
          </cell>
          <cell r="P188"/>
          <cell r="Q188">
            <v>79.599999999999994</v>
          </cell>
          <cell r="R188" t="str">
            <v>张弘</v>
          </cell>
          <cell r="S188" t="str">
            <v/>
          </cell>
          <cell r="T188"/>
          <cell r="U188">
            <v>86</v>
          </cell>
          <cell r="V188" t="str">
            <v>金贵</v>
          </cell>
          <cell r="W188" t="str">
            <v>物理类</v>
          </cell>
        </row>
        <row r="189">
          <cell r="B189" t="str">
            <v>G513422200701100012</v>
          </cell>
          <cell r="C189">
            <v>5</v>
          </cell>
          <cell r="D189" t="str">
            <v>物理类</v>
          </cell>
          <cell r="E189" t="str">
            <v>王鑫</v>
          </cell>
          <cell r="F189">
            <v>471</v>
          </cell>
          <cell r="G189">
            <v>89</v>
          </cell>
          <cell r="H189" t="str">
            <v>格绒燚西</v>
          </cell>
          <cell r="I189">
            <v>78</v>
          </cell>
          <cell r="J189" t="str">
            <v>赵云川</v>
          </cell>
          <cell r="K189">
            <v>100.5</v>
          </cell>
          <cell r="L189" t="str">
            <v>拉初</v>
          </cell>
          <cell r="M189">
            <v>39</v>
          </cell>
          <cell r="N189" t="str">
            <v>赵建超</v>
          </cell>
          <cell r="O189" t="str">
            <v/>
          </cell>
          <cell r="P189"/>
          <cell r="Q189">
            <v>79.599999999999994</v>
          </cell>
          <cell r="R189" t="str">
            <v>张弘</v>
          </cell>
          <cell r="S189" t="str">
            <v/>
          </cell>
          <cell r="T189"/>
          <cell r="U189">
            <v>85</v>
          </cell>
          <cell r="V189" t="str">
            <v>金贵</v>
          </cell>
          <cell r="W189" t="str">
            <v>物理类</v>
          </cell>
        </row>
        <row r="190">
          <cell r="B190" t="str">
            <v>G513422200601051161</v>
          </cell>
          <cell r="C190">
            <v>5</v>
          </cell>
          <cell r="D190" t="str">
            <v>物理类</v>
          </cell>
          <cell r="E190" t="str">
            <v>毛国发</v>
          </cell>
          <cell r="F190">
            <v>469</v>
          </cell>
          <cell r="G190">
            <v>91</v>
          </cell>
          <cell r="H190" t="str">
            <v>格绒燚西</v>
          </cell>
          <cell r="I190">
            <v>83</v>
          </cell>
          <cell r="J190" t="str">
            <v>赵云川</v>
          </cell>
          <cell r="K190">
            <v>108</v>
          </cell>
          <cell r="L190" t="str">
            <v>拉初</v>
          </cell>
          <cell r="M190">
            <v>24</v>
          </cell>
          <cell r="N190" t="str">
            <v>赵建超</v>
          </cell>
          <cell r="O190" t="str">
            <v/>
          </cell>
          <cell r="P190"/>
          <cell r="Q190">
            <v>77.2</v>
          </cell>
          <cell r="R190" t="str">
            <v>张弘</v>
          </cell>
          <cell r="S190" t="str">
            <v/>
          </cell>
          <cell r="T190"/>
          <cell r="U190">
            <v>86</v>
          </cell>
          <cell r="V190" t="str">
            <v>金贵</v>
          </cell>
          <cell r="W190" t="str">
            <v>物理类</v>
          </cell>
        </row>
        <row r="191">
          <cell r="B191" t="str">
            <v>G513422200704161523</v>
          </cell>
          <cell r="C191">
            <v>5</v>
          </cell>
          <cell r="D191" t="str">
            <v>物理类</v>
          </cell>
          <cell r="E191" t="str">
            <v>陈泰红</v>
          </cell>
          <cell r="F191">
            <v>454</v>
          </cell>
          <cell r="G191">
            <v>92</v>
          </cell>
          <cell r="H191" t="str">
            <v>格绒燚西</v>
          </cell>
          <cell r="I191">
            <v>65</v>
          </cell>
          <cell r="J191" t="str">
            <v>赵云川</v>
          </cell>
          <cell r="K191">
            <v>87.5</v>
          </cell>
          <cell r="L191" t="str">
            <v>拉初</v>
          </cell>
          <cell r="M191">
            <v>33</v>
          </cell>
          <cell r="N191" t="str">
            <v>赵建超</v>
          </cell>
          <cell r="O191" t="str">
            <v/>
          </cell>
          <cell r="P191"/>
          <cell r="Q191">
            <v>81.099999999999994</v>
          </cell>
          <cell r="R191" t="str">
            <v>张弘</v>
          </cell>
          <cell r="S191" t="str">
            <v/>
          </cell>
          <cell r="T191"/>
          <cell r="U191">
            <v>94.9</v>
          </cell>
          <cell r="V191" t="str">
            <v>金贵</v>
          </cell>
          <cell r="W191" t="str">
            <v>物理类</v>
          </cell>
        </row>
        <row r="192">
          <cell r="B192" t="str">
            <v>G513422200610023613</v>
          </cell>
          <cell r="C192">
            <v>5</v>
          </cell>
          <cell r="D192" t="str">
            <v>物理类</v>
          </cell>
          <cell r="E192" t="str">
            <v>易争扎西</v>
          </cell>
          <cell r="F192">
            <v>448</v>
          </cell>
          <cell r="G192">
            <v>85</v>
          </cell>
          <cell r="H192" t="str">
            <v>格绒燚西</v>
          </cell>
          <cell r="I192">
            <v>69</v>
          </cell>
          <cell r="J192" t="str">
            <v>赵云川</v>
          </cell>
          <cell r="K192">
            <v>81</v>
          </cell>
          <cell r="L192" t="str">
            <v>拉初</v>
          </cell>
          <cell r="M192">
            <v>34</v>
          </cell>
          <cell r="N192" t="str">
            <v>赵建超</v>
          </cell>
          <cell r="O192" t="str">
            <v/>
          </cell>
          <cell r="P192"/>
          <cell r="Q192">
            <v>85</v>
          </cell>
          <cell r="R192" t="str">
            <v>张弘</v>
          </cell>
          <cell r="S192" t="str">
            <v/>
          </cell>
          <cell r="T192"/>
          <cell r="U192">
            <v>94.3</v>
          </cell>
          <cell r="V192" t="str">
            <v>金贵</v>
          </cell>
          <cell r="W192" t="str">
            <v>物理类</v>
          </cell>
        </row>
        <row r="193">
          <cell r="B193" t="str">
            <v>G513422200609091918</v>
          </cell>
          <cell r="C193">
            <v>5</v>
          </cell>
          <cell r="D193" t="str">
            <v>物理类</v>
          </cell>
          <cell r="E193" t="str">
            <v>何洋兵</v>
          </cell>
          <cell r="F193">
            <v>442</v>
          </cell>
          <cell r="G193">
            <v>96</v>
          </cell>
          <cell r="H193" t="str">
            <v>格绒燚西</v>
          </cell>
          <cell r="I193">
            <v>65</v>
          </cell>
          <cell r="J193" t="str">
            <v>赵云川</v>
          </cell>
          <cell r="K193">
            <v>106.5</v>
          </cell>
          <cell r="L193" t="str">
            <v>拉初</v>
          </cell>
          <cell r="M193">
            <v>18</v>
          </cell>
          <cell r="N193" t="str">
            <v>赵建超</v>
          </cell>
          <cell r="O193" t="str">
            <v/>
          </cell>
          <cell r="P193"/>
          <cell r="Q193">
            <v>65.900000000000006</v>
          </cell>
          <cell r="R193" t="str">
            <v>张弘</v>
          </cell>
          <cell r="S193" t="str">
            <v/>
          </cell>
          <cell r="T193"/>
          <cell r="U193">
            <v>90.5</v>
          </cell>
          <cell r="V193" t="str">
            <v>金贵</v>
          </cell>
          <cell r="W193" t="str">
            <v>物理类</v>
          </cell>
        </row>
        <row r="194">
          <cell r="B194" t="str">
            <v>G513422200404045029</v>
          </cell>
          <cell r="C194">
            <v>5</v>
          </cell>
          <cell r="D194" t="str">
            <v>物理类</v>
          </cell>
          <cell r="E194" t="str">
            <v>次尔竹玛</v>
          </cell>
          <cell r="F194">
            <v>441</v>
          </cell>
          <cell r="G194">
            <v>89</v>
          </cell>
          <cell r="H194" t="str">
            <v>格绒燚西</v>
          </cell>
          <cell r="I194">
            <v>61</v>
          </cell>
          <cell r="J194" t="str">
            <v>赵云川</v>
          </cell>
          <cell r="K194">
            <v>100.5</v>
          </cell>
          <cell r="L194" t="str">
            <v>拉初</v>
          </cell>
          <cell r="M194">
            <v>23</v>
          </cell>
          <cell r="N194" t="str">
            <v>赵建超</v>
          </cell>
          <cell r="O194" t="str">
            <v/>
          </cell>
          <cell r="P194"/>
          <cell r="Q194">
            <v>87.6</v>
          </cell>
          <cell r="R194" t="str">
            <v>张弘</v>
          </cell>
          <cell r="S194" t="str">
            <v/>
          </cell>
          <cell r="T194"/>
          <cell r="U194">
            <v>79.400000000000006</v>
          </cell>
          <cell r="V194" t="str">
            <v>金贵</v>
          </cell>
          <cell r="W194" t="str">
            <v>物理类</v>
          </cell>
        </row>
        <row r="195">
          <cell r="B195" t="str">
            <v>G513422200610080722</v>
          </cell>
          <cell r="C195">
            <v>5</v>
          </cell>
          <cell r="D195" t="str">
            <v>物理类</v>
          </cell>
          <cell r="E195" t="str">
            <v>沈云珊</v>
          </cell>
          <cell r="F195">
            <v>429</v>
          </cell>
          <cell r="G195">
            <v>77</v>
          </cell>
          <cell r="H195" t="str">
            <v>格绒燚西</v>
          </cell>
          <cell r="I195">
            <v>77</v>
          </cell>
          <cell r="J195" t="str">
            <v>赵云川</v>
          </cell>
          <cell r="K195">
            <v>77.5</v>
          </cell>
          <cell r="L195" t="str">
            <v>拉初</v>
          </cell>
          <cell r="M195">
            <v>27</v>
          </cell>
          <cell r="N195" t="str">
            <v>赵建超</v>
          </cell>
          <cell r="O195" t="str">
            <v/>
          </cell>
          <cell r="P195"/>
          <cell r="Q195">
            <v>85</v>
          </cell>
          <cell r="R195" t="str">
            <v>张弘</v>
          </cell>
          <cell r="S195" t="str">
            <v/>
          </cell>
          <cell r="T195"/>
          <cell r="U195">
            <v>85</v>
          </cell>
          <cell r="V195" t="str">
            <v>金贵</v>
          </cell>
          <cell r="W195" t="str">
            <v>物理类</v>
          </cell>
        </row>
        <row r="196">
          <cell r="B196" t="str">
            <v>G51342220050704212X</v>
          </cell>
          <cell r="C196">
            <v>5</v>
          </cell>
          <cell r="D196" t="str">
            <v>物理类</v>
          </cell>
          <cell r="E196" t="str">
            <v>马牛牛</v>
          </cell>
          <cell r="F196">
            <v>421</v>
          </cell>
          <cell r="G196">
            <v>92</v>
          </cell>
          <cell r="H196" t="str">
            <v>格绒燚西</v>
          </cell>
          <cell r="I196">
            <v>55</v>
          </cell>
          <cell r="J196" t="str">
            <v>赵云川</v>
          </cell>
          <cell r="K196">
            <v>72.5</v>
          </cell>
          <cell r="L196" t="str">
            <v>拉初</v>
          </cell>
          <cell r="M196">
            <v>38</v>
          </cell>
          <cell r="N196" t="str">
            <v>赵建超</v>
          </cell>
          <cell r="O196" t="str">
            <v/>
          </cell>
          <cell r="P196"/>
          <cell r="Q196">
            <v>75.7</v>
          </cell>
          <cell r="R196" t="str">
            <v>张弘</v>
          </cell>
          <cell r="S196" t="str">
            <v/>
          </cell>
          <cell r="T196"/>
          <cell r="U196">
            <v>87.9</v>
          </cell>
          <cell r="V196" t="str">
            <v>金贵</v>
          </cell>
          <cell r="W196" t="str">
            <v>物理类</v>
          </cell>
        </row>
        <row r="197">
          <cell r="B197" t="str">
            <v>G513422200509104419</v>
          </cell>
          <cell r="C197">
            <v>5</v>
          </cell>
          <cell r="D197" t="str">
            <v>物理类</v>
          </cell>
          <cell r="E197" t="str">
            <v>杨青海</v>
          </cell>
          <cell r="F197">
            <v>418</v>
          </cell>
          <cell r="G197">
            <v>78</v>
          </cell>
          <cell r="H197" t="str">
            <v>格绒燚西</v>
          </cell>
          <cell r="I197">
            <v>70</v>
          </cell>
          <cell r="J197" t="str">
            <v>赵云川</v>
          </cell>
          <cell r="K197">
            <v>98.5</v>
          </cell>
          <cell r="L197" t="str">
            <v>拉初</v>
          </cell>
          <cell r="M197">
            <v>28</v>
          </cell>
          <cell r="N197" t="str">
            <v>赵建超</v>
          </cell>
          <cell r="O197" t="str">
            <v/>
          </cell>
          <cell r="P197"/>
          <cell r="Q197">
            <v>80.3</v>
          </cell>
          <cell r="R197" t="str">
            <v>张弘</v>
          </cell>
          <cell r="S197" t="str">
            <v/>
          </cell>
          <cell r="T197"/>
          <cell r="U197">
            <v>63.5</v>
          </cell>
          <cell r="V197" t="str">
            <v>金贵</v>
          </cell>
          <cell r="W197" t="str">
            <v>物理类</v>
          </cell>
        </row>
        <row r="198">
          <cell r="B198" t="str">
            <v>G513422200705190027</v>
          </cell>
          <cell r="C198">
            <v>5</v>
          </cell>
          <cell r="D198" t="str">
            <v>物理类</v>
          </cell>
          <cell r="E198" t="str">
            <v>马丽</v>
          </cell>
          <cell r="F198">
            <v>415</v>
          </cell>
          <cell r="G198">
            <v>97</v>
          </cell>
          <cell r="H198" t="str">
            <v>格绒燚西</v>
          </cell>
          <cell r="I198">
            <v>58</v>
          </cell>
          <cell r="J198" t="str">
            <v>赵云川</v>
          </cell>
          <cell r="K198">
            <v>88.5</v>
          </cell>
          <cell r="L198" t="str">
            <v>拉初</v>
          </cell>
          <cell r="M198">
            <v>18</v>
          </cell>
          <cell r="N198" t="str">
            <v>赵建超</v>
          </cell>
          <cell r="O198" t="str">
            <v/>
          </cell>
          <cell r="P198"/>
          <cell r="Q198">
            <v>76.400000000000006</v>
          </cell>
          <cell r="R198" t="str">
            <v>张弘</v>
          </cell>
          <cell r="S198" t="str">
            <v/>
          </cell>
          <cell r="T198"/>
          <cell r="U198">
            <v>76.599999999999994</v>
          </cell>
          <cell r="V198" t="str">
            <v>金贵</v>
          </cell>
          <cell r="W198" t="str">
            <v>物理类</v>
          </cell>
        </row>
        <row r="199">
          <cell r="B199" t="str">
            <v>G513422200609036812</v>
          </cell>
          <cell r="C199">
            <v>5</v>
          </cell>
          <cell r="D199" t="str">
            <v>物理类</v>
          </cell>
          <cell r="E199" t="str">
            <v>马小辉</v>
          </cell>
          <cell r="F199">
            <v>410</v>
          </cell>
          <cell r="G199">
            <v>90</v>
          </cell>
          <cell r="H199" t="str">
            <v>格绒燚西</v>
          </cell>
          <cell r="I199">
            <v>69</v>
          </cell>
          <cell r="J199" t="str">
            <v>赵云川</v>
          </cell>
          <cell r="K199">
            <v>59</v>
          </cell>
          <cell r="L199" t="str">
            <v>拉初</v>
          </cell>
          <cell r="M199">
            <v>37</v>
          </cell>
          <cell r="N199" t="str">
            <v>赵建超</v>
          </cell>
          <cell r="O199" t="str">
            <v/>
          </cell>
          <cell r="P199"/>
          <cell r="Q199">
            <v>67.5</v>
          </cell>
          <cell r="R199" t="str">
            <v>张弘</v>
          </cell>
          <cell r="S199" t="str">
            <v/>
          </cell>
          <cell r="T199"/>
          <cell r="U199">
            <v>87.3</v>
          </cell>
          <cell r="V199" t="str">
            <v>金贵</v>
          </cell>
          <cell r="W199" t="str">
            <v>物理类</v>
          </cell>
        </row>
        <row r="200">
          <cell r="B200" t="str">
            <v>G513422200607090022</v>
          </cell>
          <cell r="C200">
            <v>5</v>
          </cell>
          <cell r="D200" t="str">
            <v>物理类</v>
          </cell>
          <cell r="E200" t="str">
            <v>黄潇</v>
          </cell>
          <cell r="F200">
            <v>406</v>
          </cell>
          <cell r="G200">
            <v>89</v>
          </cell>
          <cell r="H200" t="str">
            <v>格绒燚西</v>
          </cell>
          <cell r="I200">
            <v>56</v>
          </cell>
          <cell r="J200" t="str">
            <v>赵云川</v>
          </cell>
          <cell r="K200">
            <v>90.5</v>
          </cell>
          <cell r="L200" t="str">
            <v>拉初</v>
          </cell>
          <cell r="M200">
            <v>30</v>
          </cell>
          <cell r="N200" t="str">
            <v>赵建超</v>
          </cell>
          <cell r="O200" t="str">
            <v/>
          </cell>
          <cell r="P200"/>
          <cell r="Q200">
            <v>74.099999999999994</v>
          </cell>
          <cell r="R200" t="str">
            <v>张弘</v>
          </cell>
          <cell r="S200" t="str">
            <v/>
          </cell>
          <cell r="T200"/>
          <cell r="U200">
            <v>66.8</v>
          </cell>
          <cell r="V200" t="str">
            <v>金贵</v>
          </cell>
          <cell r="W200" t="str">
            <v>物理类</v>
          </cell>
        </row>
        <row r="201">
          <cell r="B201" t="str">
            <v>G513422200712275029</v>
          </cell>
          <cell r="C201">
            <v>5</v>
          </cell>
          <cell r="D201" t="str">
            <v>物理类</v>
          </cell>
          <cell r="E201" t="str">
            <v>甲米</v>
          </cell>
          <cell r="F201">
            <v>400</v>
          </cell>
          <cell r="G201">
            <v>88</v>
          </cell>
          <cell r="H201" t="str">
            <v>格绒燚西</v>
          </cell>
          <cell r="I201">
            <v>54</v>
          </cell>
          <cell r="J201" t="str">
            <v>赵云川</v>
          </cell>
          <cell r="K201">
            <v>90</v>
          </cell>
          <cell r="L201" t="str">
            <v>拉初</v>
          </cell>
          <cell r="M201">
            <v>34</v>
          </cell>
          <cell r="N201" t="str">
            <v>赵建超</v>
          </cell>
          <cell r="O201" t="str">
            <v/>
          </cell>
          <cell r="P201"/>
          <cell r="Q201">
            <v>68.400000000000006</v>
          </cell>
          <cell r="R201" t="str">
            <v>张弘</v>
          </cell>
          <cell r="S201" t="str">
            <v/>
          </cell>
          <cell r="T201"/>
          <cell r="U201">
            <v>65.7</v>
          </cell>
          <cell r="V201" t="str">
            <v>金贵</v>
          </cell>
          <cell r="W201" t="str">
            <v>物理类</v>
          </cell>
        </row>
        <row r="202">
          <cell r="B202" t="str">
            <v>G513422200606074629</v>
          </cell>
          <cell r="C202">
            <v>5</v>
          </cell>
          <cell r="D202" t="str">
            <v>物理类</v>
          </cell>
          <cell r="E202" t="str">
            <v>毛晓珍</v>
          </cell>
          <cell r="F202">
            <v>395</v>
          </cell>
          <cell r="G202">
            <v>89</v>
          </cell>
          <cell r="H202" t="str">
            <v>格绒燚西</v>
          </cell>
          <cell r="I202">
            <v>67</v>
          </cell>
          <cell r="J202" t="str">
            <v>赵云川</v>
          </cell>
          <cell r="K202">
            <v>96</v>
          </cell>
          <cell r="L202" t="str">
            <v>拉初</v>
          </cell>
          <cell r="M202">
            <v>14</v>
          </cell>
          <cell r="N202" t="str">
            <v>赵建超</v>
          </cell>
          <cell r="O202" t="str">
            <v/>
          </cell>
          <cell r="P202"/>
          <cell r="Q202">
            <v>59.3</v>
          </cell>
          <cell r="R202" t="str">
            <v>张弘</v>
          </cell>
          <cell r="S202" t="str">
            <v/>
          </cell>
          <cell r="T202"/>
          <cell r="U202">
            <v>70</v>
          </cell>
          <cell r="V202" t="str">
            <v>金贵</v>
          </cell>
          <cell r="W202" t="str">
            <v>物理类</v>
          </cell>
        </row>
        <row r="203">
          <cell r="B203" t="str">
            <v>G513422200707075022</v>
          </cell>
          <cell r="C203">
            <v>5</v>
          </cell>
          <cell r="D203" t="str">
            <v>物理类</v>
          </cell>
          <cell r="E203" t="str">
            <v>夏拉</v>
          </cell>
          <cell r="F203">
            <v>392</v>
          </cell>
          <cell r="G203">
            <v>78</v>
          </cell>
          <cell r="H203" t="str">
            <v>格绒燚西</v>
          </cell>
          <cell r="I203">
            <v>70</v>
          </cell>
          <cell r="J203" t="str">
            <v>赵云川</v>
          </cell>
          <cell r="K203">
            <v>69.5</v>
          </cell>
          <cell r="L203" t="str">
            <v>拉初</v>
          </cell>
          <cell r="M203">
            <v>27</v>
          </cell>
          <cell r="N203" t="str">
            <v>赵建超</v>
          </cell>
          <cell r="O203" t="str">
            <v/>
          </cell>
          <cell r="P203"/>
          <cell r="Q203">
            <v>73.3</v>
          </cell>
          <cell r="R203" t="str">
            <v>张弘</v>
          </cell>
          <cell r="S203" t="str">
            <v/>
          </cell>
          <cell r="T203"/>
          <cell r="U203">
            <v>73.8</v>
          </cell>
          <cell r="V203" t="str">
            <v>金贵</v>
          </cell>
          <cell r="W203" t="str">
            <v>物理类</v>
          </cell>
        </row>
        <row r="204">
          <cell r="B204" t="str">
            <v>G51342220060608646X</v>
          </cell>
          <cell r="C204">
            <v>5</v>
          </cell>
          <cell r="D204" t="str">
            <v>物理类</v>
          </cell>
          <cell r="E204" t="str">
            <v>仁青折姆</v>
          </cell>
          <cell r="F204">
            <v>391</v>
          </cell>
          <cell r="G204">
            <v>82</v>
          </cell>
          <cell r="H204" t="str">
            <v>格绒燚西</v>
          </cell>
          <cell r="I204">
            <v>72</v>
          </cell>
          <cell r="J204" t="str">
            <v>赵云川</v>
          </cell>
          <cell r="K204">
            <v>63.5</v>
          </cell>
          <cell r="L204" t="str">
            <v>拉初</v>
          </cell>
          <cell r="M204">
            <v>29</v>
          </cell>
          <cell r="N204" t="str">
            <v>赵建超</v>
          </cell>
          <cell r="O204" t="str">
            <v/>
          </cell>
          <cell r="P204"/>
          <cell r="Q204">
            <v>79.599999999999994</v>
          </cell>
          <cell r="R204" t="str">
            <v>张弘</v>
          </cell>
          <cell r="S204" t="str">
            <v/>
          </cell>
          <cell r="T204"/>
          <cell r="U204">
            <v>64.599999999999994</v>
          </cell>
          <cell r="V204" t="str">
            <v>金贵</v>
          </cell>
          <cell r="W204" t="str">
            <v>物理类</v>
          </cell>
        </row>
        <row r="205">
          <cell r="B205" t="str">
            <v>G513422200702151911</v>
          </cell>
          <cell r="C205">
            <v>5</v>
          </cell>
          <cell r="D205" t="str">
            <v>物理类</v>
          </cell>
          <cell r="E205" t="str">
            <v>马霆锋</v>
          </cell>
          <cell r="F205">
            <v>386</v>
          </cell>
          <cell r="G205">
            <v>82</v>
          </cell>
          <cell r="H205" t="str">
            <v>格绒燚西</v>
          </cell>
          <cell r="I205">
            <v>61</v>
          </cell>
          <cell r="J205" t="str">
            <v>赵云川</v>
          </cell>
          <cell r="K205">
            <v>87</v>
          </cell>
          <cell r="L205" t="str">
            <v>拉初</v>
          </cell>
          <cell r="M205">
            <v>19</v>
          </cell>
          <cell r="N205" t="str">
            <v>赵建超</v>
          </cell>
          <cell r="O205" t="str">
            <v/>
          </cell>
          <cell r="P205"/>
          <cell r="Q205">
            <v>63.4</v>
          </cell>
          <cell r="R205" t="str">
            <v>张弘</v>
          </cell>
          <cell r="S205" t="str">
            <v/>
          </cell>
          <cell r="T205"/>
          <cell r="U205">
            <v>73.8</v>
          </cell>
          <cell r="V205" t="str">
            <v>金贵</v>
          </cell>
          <cell r="W205" t="str">
            <v>物理类</v>
          </cell>
        </row>
        <row r="206">
          <cell r="B206" t="str">
            <v>G513422200609240020</v>
          </cell>
          <cell r="C206">
            <v>5</v>
          </cell>
          <cell r="D206" t="str">
            <v>物理类</v>
          </cell>
          <cell r="E206" t="str">
            <v>方超怡</v>
          </cell>
          <cell r="F206">
            <v>385</v>
          </cell>
          <cell r="G206">
            <v>85</v>
          </cell>
          <cell r="H206" t="str">
            <v>格绒燚西</v>
          </cell>
          <cell r="I206">
            <v>58</v>
          </cell>
          <cell r="J206" t="str">
            <v>赵云川</v>
          </cell>
          <cell r="K206">
            <v>71</v>
          </cell>
          <cell r="L206" t="str">
            <v>拉初</v>
          </cell>
          <cell r="M206">
            <v>28</v>
          </cell>
          <cell r="N206" t="str">
            <v>赵建超</v>
          </cell>
          <cell r="O206" t="str">
            <v/>
          </cell>
          <cell r="P206"/>
          <cell r="Q206">
            <v>69.2</v>
          </cell>
          <cell r="R206" t="str">
            <v>张弘</v>
          </cell>
          <cell r="S206" t="str">
            <v/>
          </cell>
          <cell r="T206"/>
          <cell r="U206">
            <v>73.8</v>
          </cell>
          <cell r="V206" t="str">
            <v>金贵</v>
          </cell>
          <cell r="W206" t="str">
            <v>物理类</v>
          </cell>
        </row>
        <row r="207">
          <cell r="B207" t="str">
            <v>G513422200703102329</v>
          </cell>
          <cell r="C207">
            <v>5</v>
          </cell>
          <cell r="D207" t="str">
            <v>物理类</v>
          </cell>
          <cell r="E207" t="str">
            <v>包中燕</v>
          </cell>
          <cell r="F207">
            <v>385</v>
          </cell>
          <cell r="G207">
            <v>85</v>
          </cell>
          <cell r="H207" t="str">
            <v>格绒燚西</v>
          </cell>
          <cell r="I207">
            <v>64</v>
          </cell>
          <cell r="J207" t="str">
            <v>赵云川</v>
          </cell>
          <cell r="K207">
            <v>48.5</v>
          </cell>
          <cell r="L207" t="str">
            <v>拉初</v>
          </cell>
          <cell r="M207">
            <v>28</v>
          </cell>
          <cell r="N207" t="str">
            <v>赵建超</v>
          </cell>
          <cell r="O207" t="str">
            <v/>
          </cell>
          <cell r="P207"/>
          <cell r="Q207">
            <v>69.2</v>
          </cell>
          <cell r="R207" t="str">
            <v>张弘</v>
          </cell>
          <cell r="S207" t="str">
            <v/>
          </cell>
          <cell r="T207"/>
          <cell r="U207">
            <v>89.8</v>
          </cell>
          <cell r="V207" t="str">
            <v>金贵</v>
          </cell>
          <cell r="W207" t="str">
            <v>物理类</v>
          </cell>
        </row>
        <row r="208">
          <cell r="B208" t="str">
            <v>G513422200705092515</v>
          </cell>
          <cell r="C208">
            <v>5</v>
          </cell>
          <cell r="D208" t="str">
            <v>物理类</v>
          </cell>
          <cell r="E208" t="str">
            <v>杨梦飞</v>
          </cell>
          <cell r="F208">
            <v>379</v>
          </cell>
          <cell r="G208">
            <v>83</v>
          </cell>
          <cell r="H208" t="str">
            <v>格绒燚西</v>
          </cell>
          <cell r="I208">
            <v>60</v>
          </cell>
          <cell r="J208" t="str">
            <v>赵云川</v>
          </cell>
          <cell r="K208">
            <v>35</v>
          </cell>
          <cell r="L208" t="str">
            <v>拉初</v>
          </cell>
          <cell r="M208">
            <v>33</v>
          </cell>
          <cell r="N208" t="str">
            <v>赵建超</v>
          </cell>
          <cell r="O208" t="str">
            <v/>
          </cell>
          <cell r="P208"/>
          <cell r="Q208">
            <v>81.900000000000006</v>
          </cell>
          <cell r="R208" t="str">
            <v>张弘</v>
          </cell>
          <cell r="S208" t="str">
            <v/>
          </cell>
          <cell r="T208"/>
          <cell r="U208">
            <v>86</v>
          </cell>
          <cell r="V208" t="str">
            <v>金贵</v>
          </cell>
          <cell r="W208" t="str">
            <v>物理类</v>
          </cell>
        </row>
        <row r="209">
          <cell r="B209" t="str">
            <v>G51342220070920561X</v>
          </cell>
          <cell r="C209">
            <v>5</v>
          </cell>
          <cell r="D209" t="str">
            <v>物理类</v>
          </cell>
          <cell r="E209" t="str">
            <v>胡军</v>
          </cell>
          <cell r="F209">
            <v>376</v>
          </cell>
          <cell r="G209">
            <v>85</v>
          </cell>
          <cell r="H209" t="str">
            <v>格绒燚西</v>
          </cell>
          <cell r="I209">
            <v>60</v>
          </cell>
          <cell r="J209" t="str">
            <v>赵云川</v>
          </cell>
          <cell r="K209">
            <v>61</v>
          </cell>
          <cell r="L209" t="str">
            <v>拉初</v>
          </cell>
          <cell r="M209">
            <v>21</v>
          </cell>
          <cell r="N209" t="str">
            <v>赵建超</v>
          </cell>
          <cell r="O209" t="str">
            <v/>
          </cell>
          <cell r="P209"/>
          <cell r="Q209">
            <v>72.599999999999994</v>
          </cell>
          <cell r="R209" t="str">
            <v>张弘</v>
          </cell>
          <cell r="S209" t="str">
            <v/>
          </cell>
          <cell r="T209"/>
          <cell r="U209">
            <v>76.599999999999994</v>
          </cell>
          <cell r="V209" t="str">
            <v>金贵</v>
          </cell>
          <cell r="W209" t="str">
            <v>物理类</v>
          </cell>
        </row>
        <row r="210">
          <cell r="B210" t="str">
            <v>G513422200706130915</v>
          </cell>
          <cell r="C210">
            <v>5</v>
          </cell>
          <cell r="D210" t="str">
            <v>物理类</v>
          </cell>
          <cell r="E210" t="str">
            <v>马宁康</v>
          </cell>
          <cell r="F210">
            <v>376</v>
          </cell>
          <cell r="G210">
            <v>92</v>
          </cell>
          <cell r="H210" t="str">
            <v>格绒燚西</v>
          </cell>
          <cell r="I210">
            <v>62</v>
          </cell>
          <cell r="J210" t="str">
            <v>赵云川</v>
          </cell>
          <cell r="K210">
            <v>34</v>
          </cell>
          <cell r="L210" t="str">
            <v>拉初</v>
          </cell>
          <cell r="M210">
            <v>34</v>
          </cell>
          <cell r="N210" t="str">
            <v>赵建超</v>
          </cell>
          <cell r="O210" t="str">
            <v/>
          </cell>
          <cell r="P210"/>
          <cell r="Q210">
            <v>67.5</v>
          </cell>
          <cell r="R210" t="str">
            <v>张弘</v>
          </cell>
          <cell r="S210" t="str">
            <v/>
          </cell>
          <cell r="T210"/>
          <cell r="U210">
            <v>86</v>
          </cell>
          <cell r="V210" t="str">
            <v>金贵</v>
          </cell>
          <cell r="W210" t="str">
            <v>物理类</v>
          </cell>
        </row>
        <row r="211">
          <cell r="B211" t="str">
            <v>G513422200606063815</v>
          </cell>
          <cell r="C211">
            <v>5</v>
          </cell>
          <cell r="D211" t="str">
            <v>物理类</v>
          </cell>
          <cell r="E211" t="str">
            <v>吴尔瓦</v>
          </cell>
          <cell r="F211">
            <v>374</v>
          </cell>
          <cell r="G211">
            <v>89</v>
          </cell>
          <cell r="H211" t="str">
            <v>格绒燚西</v>
          </cell>
          <cell r="I211">
            <v>64</v>
          </cell>
          <cell r="J211" t="str">
            <v>赵云川</v>
          </cell>
          <cell r="K211">
            <v>49.5</v>
          </cell>
          <cell r="L211" t="str">
            <v>拉初</v>
          </cell>
          <cell r="M211">
            <v>14</v>
          </cell>
          <cell r="N211" t="str">
            <v>赵建超</v>
          </cell>
          <cell r="O211" t="str">
            <v/>
          </cell>
          <cell r="P211"/>
          <cell r="Q211">
            <v>71.8</v>
          </cell>
          <cell r="R211" t="str">
            <v>张弘</v>
          </cell>
          <cell r="S211" t="str">
            <v/>
          </cell>
          <cell r="T211"/>
          <cell r="U211">
            <v>86</v>
          </cell>
          <cell r="V211" t="str">
            <v>金贵</v>
          </cell>
          <cell r="W211" t="str">
            <v>物理类</v>
          </cell>
        </row>
        <row r="212">
          <cell r="B212" t="str">
            <v>G513422200704242112</v>
          </cell>
          <cell r="C212">
            <v>5</v>
          </cell>
          <cell r="D212" t="str">
            <v>物理类</v>
          </cell>
          <cell r="E212" t="str">
            <v>陈勇华</v>
          </cell>
          <cell r="F212">
            <v>372</v>
          </cell>
          <cell r="G212">
            <v>85</v>
          </cell>
          <cell r="H212" t="str">
            <v>格绒燚西</v>
          </cell>
          <cell r="I212">
            <v>47</v>
          </cell>
          <cell r="J212" t="str">
            <v>赵云川</v>
          </cell>
          <cell r="K212">
            <v>50</v>
          </cell>
          <cell r="L212" t="str">
            <v>拉初</v>
          </cell>
          <cell r="M212">
            <v>24</v>
          </cell>
          <cell r="N212" t="str">
            <v>赵建超</v>
          </cell>
          <cell r="O212" t="str">
            <v/>
          </cell>
          <cell r="P212"/>
          <cell r="Q212">
            <v>79.599999999999994</v>
          </cell>
          <cell r="R212" t="str">
            <v>张弘</v>
          </cell>
          <cell r="S212" t="str">
            <v/>
          </cell>
          <cell r="T212"/>
          <cell r="U212">
            <v>86.6</v>
          </cell>
          <cell r="V212" t="str">
            <v>金贵</v>
          </cell>
          <cell r="W212" t="str">
            <v>物理类</v>
          </cell>
        </row>
        <row r="213">
          <cell r="B213" t="str">
            <v>G513422200601204826</v>
          </cell>
          <cell r="C213">
            <v>5</v>
          </cell>
          <cell r="D213" t="str">
            <v>物理类</v>
          </cell>
          <cell r="E213" t="str">
            <v>白玛拉姆</v>
          </cell>
          <cell r="F213">
            <v>362</v>
          </cell>
          <cell r="G213">
            <v>76</v>
          </cell>
          <cell r="H213" t="str">
            <v>格绒燚西</v>
          </cell>
          <cell r="I213">
            <v>49</v>
          </cell>
          <cell r="J213" t="str">
            <v>赵云川</v>
          </cell>
          <cell r="K213">
            <v>57</v>
          </cell>
          <cell r="L213" t="str">
            <v>拉初</v>
          </cell>
          <cell r="M213">
            <v>29</v>
          </cell>
          <cell r="N213" t="str">
            <v>赵建超</v>
          </cell>
          <cell r="O213" t="str">
            <v/>
          </cell>
          <cell r="P213"/>
          <cell r="Q213">
            <v>60.9</v>
          </cell>
          <cell r="R213" t="str">
            <v>张弘</v>
          </cell>
          <cell r="S213" t="str">
            <v/>
          </cell>
          <cell r="T213"/>
          <cell r="U213">
            <v>89.8</v>
          </cell>
          <cell r="V213" t="str">
            <v>金贵</v>
          </cell>
          <cell r="W213" t="str">
            <v>物理类</v>
          </cell>
        </row>
        <row r="214">
          <cell r="B214" t="str">
            <v>G513422200608192514</v>
          </cell>
          <cell r="C214">
            <v>5</v>
          </cell>
          <cell r="D214" t="str">
            <v>物理类</v>
          </cell>
          <cell r="E214" t="str">
            <v>杨小明</v>
          </cell>
          <cell r="F214">
            <v>361</v>
          </cell>
          <cell r="G214">
            <v>83</v>
          </cell>
          <cell r="H214" t="str">
            <v>格绒燚西</v>
          </cell>
          <cell r="I214">
            <v>60</v>
          </cell>
          <cell r="J214" t="str">
            <v>赵云川</v>
          </cell>
          <cell r="K214">
            <v>42.5</v>
          </cell>
          <cell r="L214" t="str">
            <v>拉初</v>
          </cell>
          <cell r="M214">
            <v>12</v>
          </cell>
          <cell r="N214" t="str">
            <v>赵建超</v>
          </cell>
          <cell r="O214" t="str">
            <v/>
          </cell>
          <cell r="P214"/>
          <cell r="Q214">
            <v>75.7</v>
          </cell>
          <cell r="R214" t="str">
            <v>张弘</v>
          </cell>
          <cell r="S214" t="str">
            <v/>
          </cell>
          <cell r="T214"/>
          <cell r="U214">
            <v>87.9</v>
          </cell>
          <cell r="V214" t="str">
            <v>金贵</v>
          </cell>
          <cell r="W214" t="str">
            <v>物理类</v>
          </cell>
        </row>
        <row r="215">
          <cell r="B215" t="str">
            <v>G513422200711283828</v>
          </cell>
          <cell r="C215">
            <v>5</v>
          </cell>
          <cell r="D215" t="str">
            <v>物理类</v>
          </cell>
          <cell r="E215" t="str">
            <v>鲁绒祝玛</v>
          </cell>
          <cell r="F215">
            <v>358</v>
          </cell>
          <cell r="G215">
            <v>86</v>
          </cell>
          <cell r="H215" t="str">
            <v>格绒燚西</v>
          </cell>
          <cell r="I215">
            <v>31</v>
          </cell>
          <cell r="J215" t="str">
            <v>赵云川</v>
          </cell>
          <cell r="K215">
            <v>105.5</v>
          </cell>
          <cell r="L215" t="str">
            <v>拉初</v>
          </cell>
          <cell r="M215">
            <v>14</v>
          </cell>
          <cell r="N215" t="str">
            <v>赵建超</v>
          </cell>
          <cell r="O215" t="str">
            <v/>
          </cell>
          <cell r="P215"/>
          <cell r="Q215">
            <v>60.9</v>
          </cell>
          <cell r="R215" t="str">
            <v>张弘</v>
          </cell>
          <cell r="S215" t="str">
            <v/>
          </cell>
          <cell r="T215"/>
          <cell r="U215">
            <v>60.3</v>
          </cell>
          <cell r="V215" t="str">
            <v>金贵</v>
          </cell>
          <cell r="W215" t="str">
            <v>物理类</v>
          </cell>
        </row>
        <row r="216">
          <cell r="B216" t="str">
            <v>G513422200005011323</v>
          </cell>
          <cell r="C216">
            <v>5</v>
          </cell>
          <cell r="D216" t="str">
            <v>物理类</v>
          </cell>
          <cell r="E216" t="str">
            <v>苏兰</v>
          </cell>
          <cell r="F216">
            <v>351</v>
          </cell>
          <cell r="G216">
            <v>90</v>
          </cell>
          <cell r="H216" t="str">
            <v>格绒燚西</v>
          </cell>
          <cell r="I216">
            <v>50</v>
          </cell>
          <cell r="J216" t="str">
            <v>赵云川</v>
          </cell>
          <cell r="K216">
            <v>31.5</v>
          </cell>
          <cell r="L216" t="str">
            <v>拉初</v>
          </cell>
          <cell r="M216">
            <v>6</v>
          </cell>
          <cell r="N216" t="str">
            <v>赵建超</v>
          </cell>
          <cell r="O216" t="str">
            <v/>
          </cell>
          <cell r="P216"/>
          <cell r="Q216">
            <v>86</v>
          </cell>
          <cell r="R216" t="str">
            <v>张弘</v>
          </cell>
          <cell r="S216" t="str">
            <v/>
          </cell>
          <cell r="T216"/>
          <cell r="U216">
            <v>87.9</v>
          </cell>
          <cell r="V216" t="str">
            <v>金贵</v>
          </cell>
          <cell r="W216" t="str">
            <v>物理类</v>
          </cell>
        </row>
        <row r="217">
          <cell r="B217" t="str">
            <v>G513422200605071311</v>
          </cell>
          <cell r="C217">
            <v>5</v>
          </cell>
          <cell r="D217" t="str">
            <v>物理类</v>
          </cell>
          <cell r="E217" t="str">
            <v>沈志军</v>
          </cell>
          <cell r="F217">
            <v>348</v>
          </cell>
          <cell r="G217">
            <v>72</v>
          </cell>
          <cell r="H217" t="str">
            <v>格绒燚西</v>
          </cell>
          <cell r="I217">
            <v>70</v>
          </cell>
          <cell r="J217" t="str">
            <v>赵云川</v>
          </cell>
          <cell r="K217">
            <v>37.5</v>
          </cell>
          <cell r="L217" t="str">
            <v>拉初</v>
          </cell>
          <cell r="M217">
            <v>23</v>
          </cell>
          <cell r="N217" t="str">
            <v>赵建超</v>
          </cell>
          <cell r="O217" t="str">
            <v/>
          </cell>
          <cell r="P217"/>
          <cell r="Q217">
            <v>68.400000000000006</v>
          </cell>
          <cell r="R217" t="str">
            <v>张弘</v>
          </cell>
          <cell r="S217" t="str">
            <v/>
          </cell>
          <cell r="T217"/>
          <cell r="U217">
            <v>76.599999999999994</v>
          </cell>
          <cell r="V217" t="str">
            <v>金贵</v>
          </cell>
          <cell r="W217" t="str">
            <v>物理类</v>
          </cell>
        </row>
        <row r="218">
          <cell r="B218" t="str">
            <v>G513422200608056221</v>
          </cell>
          <cell r="C218">
            <v>5</v>
          </cell>
          <cell r="D218" t="str">
            <v>物理类</v>
          </cell>
          <cell r="E218" t="str">
            <v>马小兰</v>
          </cell>
          <cell r="F218">
            <v>347</v>
          </cell>
          <cell r="G218">
            <v>85</v>
          </cell>
          <cell r="H218" t="str">
            <v>格绒燚西</v>
          </cell>
          <cell r="I218">
            <v>42</v>
          </cell>
          <cell r="J218" t="str">
            <v>赵云川</v>
          </cell>
          <cell r="K218">
            <v>58.5</v>
          </cell>
          <cell r="L218" t="str">
            <v>拉初</v>
          </cell>
          <cell r="M218">
            <v>33</v>
          </cell>
          <cell r="N218" t="str">
            <v>赵建超</v>
          </cell>
          <cell r="O218" t="str">
            <v/>
          </cell>
          <cell r="P218"/>
          <cell r="Q218">
            <v>65.900000000000006</v>
          </cell>
          <cell r="R218" t="str">
            <v>张弘</v>
          </cell>
          <cell r="S218" t="str">
            <v/>
          </cell>
          <cell r="T218"/>
          <cell r="U218">
            <v>62.5</v>
          </cell>
          <cell r="V218" t="str">
            <v>金贵</v>
          </cell>
          <cell r="W218" t="str">
            <v>物理类</v>
          </cell>
        </row>
        <row r="219">
          <cell r="B219" t="str">
            <v>G513422200508294812</v>
          </cell>
          <cell r="C219">
            <v>5</v>
          </cell>
          <cell r="D219" t="str">
            <v>物理类</v>
          </cell>
          <cell r="E219" t="str">
            <v>撒朗达杰</v>
          </cell>
          <cell r="F219">
            <v>345</v>
          </cell>
          <cell r="G219">
            <v>84</v>
          </cell>
          <cell r="H219" t="str">
            <v>格绒燚西</v>
          </cell>
          <cell r="I219">
            <v>42</v>
          </cell>
          <cell r="J219" t="str">
            <v>赵云川</v>
          </cell>
          <cell r="K219">
            <v>51.5</v>
          </cell>
          <cell r="L219" t="str">
            <v>拉初</v>
          </cell>
          <cell r="M219">
            <v>18</v>
          </cell>
          <cell r="N219" t="str">
            <v>赵建超</v>
          </cell>
          <cell r="O219" t="str">
            <v/>
          </cell>
          <cell r="P219"/>
          <cell r="Q219">
            <v>63.4</v>
          </cell>
          <cell r="R219" t="str">
            <v>张弘</v>
          </cell>
          <cell r="S219" t="str">
            <v/>
          </cell>
          <cell r="T219"/>
          <cell r="U219">
            <v>86</v>
          </cell>
          <cell r="V219" t="str">
            <v>金贵</v>
          </cell>
          <cell r="W219" t="str">
            <v>物理类</v>
          </cell>
        </row>
        <row r="220">
          <cell r="B220" t="str">
            <v>G513422200202154825</v>
          </cell>
          <cell r="C220">
            <v>5</v>
          </cell>
          <cell r="D220" t="str">
            <v>物理类</v>
          </cell>
          <cell r="E220" t="str">
            <v>次仁央宗</v>
          </cell>
          <cell r="F220">
            <v>342</v>
          </cell>
          <cell r="G220">
            <v>88</v>
          </cell>
          <cell r="H220" t="str">
            <v>格绒燚西</v>
          </cell>
          <cell r="I220">
            <v>29</v>
          </cell>
          <cell r="J220" t="str">
            <v>赵云川</v>
          </cell>
          <cell r="K220">
            <v>63.5</v>
          </cell>
          <cell r="L220" t="str">
            <v>拉初</v>
          </cell>
          <cell r="M220">
            <v>20</v>
          </cell>
          <cell r="N220" t="str">
            <v>赵建超</v>
          </cell>
          <cell r="O220" t="str">
            <v/>
          </cell>
          <cell r="P220"/>
          <cell r="Q220">
            <v>65.099999999999994</v>
          </cell>
          <cell r="R220" t="str">
            <v>张弘</v>
          </cell>
          <cell r="S220" t="str">
            <v/>
          </cell>
          <cell r="T220"/>
          <cell r="U220">
            <v>76.599999999999994</v>
          </cell>
          <cell r="V220" t="str">
            <v>金贵</v>
          </cell>
          <cell r="W220" t="str">
            <v>物理类</v>
          </cell>
        </row>
        <row r="221">
          <cell r="B221" t="str">
            <v>G513422200401151125</v>
          </cell>
          <cell r="C221">
            <v>5</v>
          </cell>
          <cell r="D221" t="str">
            <v>物理类</v>
          </cell>
          <cell r="E221" t="str">
            <v>熊秀英</v>
          </cell>
          <cell r="F221">
            <v>340</v>
          </cell>
          <cell r="G221">
            <v>78</v>
          </cell>
          <cell r="H221" t="str">
            <v>格绒燚西</v>
          </cell>
          <cell r="I221">
            <v>50</v>
          </cell>
          <cell r="J221" t="str">
            <v>赵云川</v>
          </cell>
          <cell r="K221">
            <v>47.5</v>
          </cell>
          <cell r="L221" t="str">
            <v>拉初</v>
          </cell>
          <cell r="M221">
            <v>19</v>
          </cell>
          <cell r="N221" t="str">
            <v>赵建超</v>
          </cell>
          <cell r="O221" t="str">
            <v/>
          </cell>
          <cell r="P221"/>
          <cell r="Q221">
            <v>69.2</v>
          </cell>
          <cell r="R221" t="str">
            <v>张弘</v>
          </cell>
          <cell r="S221" t="str">
            <v/>
          </cell>
          <cell r="T221"/>
          <cell r="U221">
            <v>76.599999999999994</v>
          </cell>
          <cell r="V221" t="str">
            <v>金贵</v>
          </cell>
          <cell r="W221" t="str">
            <v>物理类</v>
          </cell>
        </row>
        <row r="222">
          <cell r="B222" t="str">
            <v>G513422200612271311</v>
          </cell>
          <cell r="C222">
            <v>5</v>
          </cell>
          <cell r="D222" t="str">
            <v>物理类</v>
          </cell>
          <cell r="E222" t="str">
            <v>沈小军</v>
          </cell>
          <cell r="F222">
            <v>340</v>
          </cell>
          <cell r="G222">
            <v>66</v>
          </cell>
          <cell r="H222" t="str">
            <v>格绒燚西</v>
          </cell>
          <cell r="I222">
            <v>54</v>
          </cell>
          <cell r="J222" t="str">
            <v>赵云川</v>
          </cell>
          <cell r="K222">
            <v>38.5</v>
          </cell>
          <cell r="L222" t="str">
            <v>拉初</v>
          </cell>
          <cell r="M222">
            <v>25</v>
          </cell>
          <cell r="N222" t="str">
            <v>赵建超</v>
          </cell>
          <cell r="O222" t="str">
            <v/>
          </cell>
          <cell r="P222"/>
          <cell r="Q222">
            <v>71</v>
          </cell>
          <cell r="R222" t="str">
            <v>张弘</v>
          </cell>
          <cell r="S222" t="str">
            <v/>
          </cell>
          <cell r="T222"/>
          <cell r="U222">
            <v>85</v>
          </cell>
          <cell r="V222" t="str">
            <v>金贵</v>
          </cell>
          <cell r="W222" t="str">
            <v>物理类</v>
          </cell>
        </row>
        <row r="223">
          <cell r="B223" t="str">
            <v>G513422200405160029</v>
          </cell>
          <cell r="C223">
            <v>5</v>
          </cell>
          <cell r="D223" t="str">
            <v>物理类</v>
          </cell>
          <cell r="E223" t="str">
            <v>马海英</v>
          </cell>
          <cell r="F223">
            <v>338</v>
          </cell>
          <cell r="G223">
            <v>82</v>
          </cell>
          <cell r="H223" t="str">
            <v>格绒燚西</v>
          </cell>
          <cell r="I223">
            <v>36</v>
          </cell>
          <cell r="J223" t="str">
            <v>赵云川</v>
          </cell>
          <cell r="K223">
            <v>68</v>
          </cell>
          <cell r="L223" t="str">
            <v>拉初</v>
          </cell>
          <cell r="M223">
            <v>26</v>
          </cell>
          <cell r="N223" t="str">
            <v>赵建超</v>
          </cell>
          <cell r="O223" t="str">
            <v/>
          </cell>
          <cell r="P223"/>
          <cell r="Q223">
            <v>62.6</v>
          </cell>
          <cell r="R223" t="str">
            <v>张弘</v>
          </cell>
          <cell r="S223" t="str">
            <v/>
          </cell>
          <cell r="T223"/>
          <cell r="U223">
            <v>63.5</v>
          </cell>
          <cell r="V223" t="str">
            <v>金贵</v>
          </cell>
          <cell r="W223" t="str">
            <v>物理类</v>
          </cell>
        </row>
        <row r="224">
          <cell r="B224" t="str">
            <v>G513422200411073810</v>
          </cell>
          <cell r="C224">
            <v>5</v>
          </cell>
          <cell r="D224" t="str">
            <v>物理类</v>
          </cell>
          <cell r="E224" t="str">
            <v>王打珍</v>
          </cell>
          <cell r="F224">
            <v>337</v>
          </cell>
          <cell r="G224">
            <v>73</v>
          </cell>
          <cell r="H224" t="str">
            <v>格绒燚西</v>
          </cell>
          <cell r="I224">
            <v>37</v>
          </cell>
          <cell r="J224" t="str">
            <v>赵云川</v>
          </cell>
          <cell r="K224">
            <v>40.5</v>
          </cell>
          <cell r="L224" t="str">
            <v>拉初</v>
          </cell>
          <cell r="M224">
            <v>29</v>
          </cell>
          <cell r="N224" t="str">
            <v>赵建超</v>
          </cell>
          <cell r="O224" t="str">
            <v/>
          </cell>
          <cell r="P224"/>
          <cell r="Q224">
            <v>71</v>
          </cell>
          <cell r="R224" t="str">
            <v>张弘</v>
          </cell>
          <cell r="S224" t="str">
            <v/>
          </cell>
          <cell r="T224"/>
          <cell r="U224">
            <v>86.6</v>
          </cell>
          <cell r="V224" t="str">
            <v>金贵</v>
          </cell>
          <cell r="W224" t="str">
            <v>物理类</v>
          </cell>
        </row>
        <row r="225">
          <cell r="B225" t="str">
            <v>G513422200604185827</v>
          </cell>
          <cell r="C225">
            <v>5</v>
          </cell>
          <cell r="D225" t="str">
            <v>物理类</v>
          </cell>
          <cell r="E225" t="str">
            <v>次尔央宗</v>
          </cell>
          <cell r="F225">
            <v>330</v>
          </cell>
          <cell r="G225">
            <v>89</v>
          </cell>
          <cell r="H225" t="str">
            <v>格绒燚西</v>
          </cell>
          <cell r="I225">
            <v>42</v>
          </cell>
          <cell r="J225" t="str">
            <v>赵云川</v>
          </cell>
          <cell r="K225">
            <v>52</v>
          </cell>
          <cell r="L225" t="str">
            <v>拉初</v>
          </cell>
          <cell r="M225">
            <v>10</v>
          </cell>
          <cell r="N225" t="str">
            <v>赵建超</v>
          </cell>
          <cell r="O225" t="str">
            <v/>
          </cell>
          <cell r="P225"/>
          <cell r="Q225">
            <v>68.400000000000006</v>
          </cell>
          <cell r="R225" t="str">
            <v>张弘</v>
          </cell>
          <cell r="S225" t="str">
            <v/>
          </cell>
          <cell r="T225"/>
          <cell r="U225">
            <v>68.900000000000006</v>
          </cell>
          <cell r="V225" t="str">
            <v>金贵</v>
          </cell>
          <cell r="W225" t="str">
            <v>物理类</v>
          </cell>
        </row>
        <row r="226">
          <cell r="B226" t="str">
            <v>G513422200411242514</v>
          </cell>
          <cell r="C226">
            <v>5</v>
          </cell>
          <cell r="D226" t="str">
            <v>物理类</v>
          </cell>
          <cell r="E226" t="str">
            <v>李超</v>
          </cell>
          <cell r="F226">
            <v>327</v>
          </cell>
          <cell r="G226">
            <v>78</v>
          </cell>
          <cell r="H226" t="str">
            <v>格绒燚西</v>
          </cell>
          <cell r="I226">
            <v>35</v>
          </cell>
          <cell r="J226" t="str">
            <v>赵云川</v>
          </cell>
          <cell r="K226">
            <v>54</v>
          </cell>
          <cell r="L226" t="str">
            <v>拉初</v>
          </cell>
          <cell r="M226">
            <v>32</v>
          </cell>
          <cell r="N226" t="str">
            <v>赵建超</v>
          </cell>
          <cell r="O226" t="str">
            <v/>
          </cell>
          <cell r="P226"/>
          <cell r="Q226">
            <v>61.8</v>
          </cell>
          <cell r="R226" t="str">
            <v>张弘</v>
          </cell>
          <cell r="S226" t="str">
            <v/>
          </cell>
          <cell r="T226"/>
          <cell r="U226">
            <v>65.7</v>
          </cell>
          <cell r="V226" t="str">
            <v>金贵</v>
          </cell>
          <cell r="W226" t="str">
            <v>物理类</v>
          </cell>
        </row>
        <row r="227">
          <cell r="B227" t="str">
            <v>G513422200212084226</v>
          </cell>
          <cell r="C227">
            <v>5</v>
          </cell>
          <cell r="D227" t="str">
            <v>物理类</v>
          </cell>
          <cell r="E227" t="str">
            <v>杜基娜姆</v>
          </cell>
          <cell r="F227">
            <v>315</v>
          </cell>
          <cell r="G227">
            <v>80</v>
          </cell>
          <cell r="H227" t="str">
            <v>格绒燚西</v>
          </cell>
          <cell r="I227">
            <v>36</v>
          </cell>
          <cell r="J227" t="str">
            <v>赵云川</v>
          </cell>
          <cell r="K227">
            <v>51.5</v>
          </cell>
          <cell r="L227" t="str">
            <v>拉初</v>
          </cell>
          <cell r="M227">
            <v>11</v>
          </cell>
          <cell r="N227" t="str">
            <v>赵建超</v>
          </cell>
          <cell r="O227" t="str">
            <v/>
          </cell>
          <cell r="P227"/>
          <cell r="Q227">
            <v>62.6</v>
          </cell>
          <cell r="R227" t="str">
            <v>张弘</v>
          </cell>
          <cell r="S227" t="str">
            <v/>
          </cell>
          <cell r="T227"/>
          <cell r="U227">
            <v>73.8</v>
          </cell>
          <cell r="V227" t="str">
            <v>金贵</v>
          </cell>
          <cell r="W227" t="str">
            <v>物理类</v>
          </cell>
        </row>
        <row r="228">
          <cell r="B228" t="str">
            <v>G513422200506192126</v>
          </cell>
          <cell r="C228">
            <v>5</v>
          </cell>
          <cell r="D228" t="str">
            <v>物理类</v>
          </cell>
          <cell r="E228" t="str">
            <v>央青娜姆</v>
          </cell>
          <cell r="F228">
            <v>313</v>
          </cell>
          <cell r="G228">
            <v>89</v>
          </cell>
          <cell r="H228" t="str">
            <v>格绒燚西</v>
          </cell>
          <cell r="I228">
            <v>38</v>
          </cell>
          <cell r="J228" t="str">
            <v>赵云川</v>
          </cell>
          <cell r="K228">
            <v>27.5</v>
          </cell>
          <cell r="L228" t="str">
            <v>拉初</v>
          </cell>
          <cell r="M228">
            <v>26</v>
          </cell>
          <cell r="N228" t="str">
            <v>赵建超</v>
          </cell>
          <cell r="O228" t="str">
            <v/>
          </cell>
          <cell r="P228"/>
          <cell r="Q228">
            <v>62.6</v>
          </cell>
          <cell r="R228" t="str">
            <v>张弘</v>
          </cell>
          <cell r="S228" t="str">
            <v/>
          </cell>
          <cell r="T228"/>
          <cell r="U228">
            <v>70</v>
          </cell>
          <cell r="V228" t="str">
            <v>金贵</v>
          </cell>
          <cell r="W228" t="str">
            <v>物理类</v>
          </cell>
        </row>
        <row r="229">
          <cell r="B229" t="str">
            <v>G513422200701012346</v>
          </cell>
          <cell r="C229">
            <v>5</v>
          </cell>
          <cell r="D229" t="str">
            <v>物理类</v>
          </cell>
          <cell r="E229" t="str">
            <v>邓金花</v>
          </cell>
          <cell r="F229">
            <v>310</v>
          </cell>
          <cell r="G229">
            <v>76</v>
          </cell>
          <cell r="H229" t="str">
            <v>格绒燚西</v>
          </cell>
          <cell r="I229">
            <v>54</v>
          </cell>
          <cell r="J229" t="str">
            <v>赵云川</v>
          </cell>
          <cell r="K229">
            <v>64.5</v>
          </cell>
          <cell r="L229" t="str">
            <v>拉初</v>
          </cell>
          <cell r="M229">
            <v>21</v>
          </cell>
          <cell r="N229" t="str">
            <v>赵建超</v>
          </cell>
          <cell r="O229" t="str">
            <v/>
          </cell>
          <cell r="P229"/>
          <cell r="Q229">
            <v>51.5</v>
          </cell>
          <cell r="R229" t="str">
            <v>张弘</v>
          </cell>
          <cell r="S229" t="str">
            <v/>
          </cell>
          <cell r="T229"/>
          <cell r="U229">
            <v>43.3</v>
          </cell>
          <cell r="V229" t="str">
            <v>金贵</v>
          </cell>
          <cell r="W229" t="str">
            <v>物理类</v>
          </cell>
        </row>
        <row r="230">
          <cell r="B230" t="str">
            <v>G513422200506024018</v>
          </cell>
          <cell r="C230">
            <v>5</v>
          </cell>
          <cell r="D230" t="str">
            <v>物理类</v>
          </cell>
          <cell r="E230" t="str">
            <v>龙布次尔</v>
          </cell>
          <cell r="F230">
            <v>310</v>
          </cell>
          <cell r="G230">
            <v>77</v>
          </cell>
          <cell r="H230" t="str">
            <v>格绒燚西</v>
          </cell>
          <cell r="I230">
            <v>48</v>
          </cell>
          <cell r="J230" t="str">
            <v>赵云川</v>
          </cell>
          <cell r="K230">
            <v>28</v>
          </cell>
          <cell r="L230" t="str">
            <v>拉初</v>
          </cell>
          <cell r="M230">
            <v>21</v>
          </cell>
          <cell r="N230" t="str">
            <v>赵建超</v>
          </cell>
          <cell r="O230" t="str">
            <v/>
          </cell>
          <cell r="P230"/>
          <cell r="Q230">
            <v>65.099999999999994</v>
          </cell>
          <cell r="R230" t="str">
            <v>张弘</v>
          </cell>
          <cell r="S230" t="str">
            <v/>
          </cell>
          <cell r="T230"/>
          <cell r="U230">
            <v>71</v>
          </cell>
          <cell r="V230" t="str">
            <v>金贵</v>
          </cell>
          <cell r="W230" t="str">
            <v>物理类</v>
          </cell>
        </row>
        <row r="231">
          <cell r="B231" t="str">
            <v>G513422200601016227</v>
          </cell>
          <cell r="C231">
            <v>5</v>
          </cell>
          <cell r="D231" t="str">
            <v>物理类</v>
          </cell>
          <cell r="E231" t="str">
            <v>沈月月</v>
          </cell>
          <cell r="F231">
            <v>306</v>
          </cell>
          <cell r="G231">
            <v>75</v>
          </cell>
          <cell r="H231" t="str">
            <v>格绒燚西</v>
          </cell>
          <cell r="I231">
            <v>35</v>
          </cell>
          <cell r="J231" t="str">
            <v>赵云川</v>
          </cell>
          <cell r="K231">
            <v>57.5</v>
          </cell>
          <cell r="L231" t="str">
            <v>拉初</v>
          </cell>
          <cell r="M231">
            <v>16</v>
          </cell>
          <cell r="N231" t="str">
            <v>赵建超</v>
          </cell>
          <cell r="O231" t="str">
            <v/>
          </cell>
          <cell r="P231"/>
          <cell r="Q231">
            <v>56</v>
          </cell>
          <cell r="R231" t="str">
            <v>张弘</v>
          </cell>
          <cell r="S231" t="str">
            <v/>
          </cell>
          <cell r="T231"/>
          <cell r="U231">
            <v>66.8</v>
          </cell>
          <cell r="V231" t="str">
            <v>金贵</v>
          </cell>
          <cell r="W231" t="str">
            <v>物理类</v>
          </cell>
        </row>
        <row r="232">
          <cell r="B232" t="str">
            <v>G51342220070328111X</v>
          </cell>
          <cell r="C232">
            <v>6</v>
          </cell>
          <cell r="D232" t="str">
            <v>物理类</v>
          </cell>
          <cell r="E232" t="str">
            <v>安国锋</v>
          </cell>
          <cell r="F232">
            <v>527</v>
          </cell>
          <cell r="G232">
            <v>96</v>
          </cell>
          <cell r="H232" t="str">
            <v>陈光汇</v>
          </cell>
          <cell r="I232">
            <v>104</v>
          </cell>
          <cell r="J232" t="str">
            <v>央宗娜姆</v>
          </cell>
          <cell r="K232">
            <v>105.5</v>
          </cell>
          <cell r="L232" t="str">
            <v>张福琴</v>
          </cell>
          <cell r="M232">
            <v>45</v>
          </cell>
          <cell r="N232" t="str">
            <v>周峰</v>
          </cell>
          <cell r="O232">
            <v>91</v>
          </cell>
          <cell r="P232" t="str">
            <v>李荣鑫</v>
          </cell>
          <cell r="Q232" t="str">
            <v/>
          </cell>
          <cell r="R232"/>
          <cell r="S232" t="str">
            <v/>
          </cell>
          <cell r="T232"/>
          <cell r="U232">
            <v>85</v>
          </cell>
          <cell r="V232" t="str">
            <v>邓倩</v>
          </cell>
          <cell r="W232" t="str">
            <v>物理类</v>
          </cell>
        </row>
        <row r="233">
          <cell r="B233" t="str">
            <v>G51342220061230091X</v>
          </cell>
          <cell r="C233">
            <v>6</v>
          </cell>
          <cell r="D233" t="str">
            <v>物理类</v>
          </cell>
          <cell r="E233" t="str">
            <v>罗云兵</v>
          </cell>
          <cell r="F233">
            <v>502</v>
          </cell>
          <cell r="G233">
            <v>93</v>
          </cell>
          <cell r="H233" t="str">
            <v>陈光汇</v>
          </cell>
          <cell r="I233">
            <v>83</v>
          </cell>
          <cell r="J233" t="str">
            <v>央宗娜姆</v>
          </cell>
          <cell r="K233">
            <v>90.5</v>
          </cell>
          <cell r="L233" t="str">
            <v>张福琴</v>
          </cell>
          <cell r="M233">
            <v>63</v>
          </cell>
          <cell r="N233" t="str">
            <v>周峰</v>
          </cell>
          <cell r="O233">
            <v>87.8</v>
          </cell>
          <cell r="P233" t="str">
            <v>李荣鑫</v>
          </cell>
          <cell r="Q233" t="str">
            <v/>
          </cell>
          <cell r="R233"/>
          <cell r="S233" t="str">
            <v/>
          </cell>
          <cell r="T233"/>
          <cell r="U233">
            <v>85</v>
          </cell>
          <cell r="V233" t="str">
            <v>邓倩</v>
          </cell>
          <cell r="W233" t="str">
            <v>物理类</v>
          </cell>
        </row>
        <row r="234">
          <cell r="B234" t="str">
            <v>G513422200611021724</v>
          </cell>
          <cell r="C234">
            <v>6</v>
          </cell>
          <cell r="D234" t="str">
            <v>物理类</v>
          </cell>
          <cell r="E234" t="str">
            <v>赵雯婷</v>
          </cell>
          <cell r="F234">
            <v>490</v>
          </cell>
          <cell r="G234">
            <v>91</v>
          </cell>
          <cell r="H234" t="str">
            <v>陈光汇</v>
          </cell>
          <cell r="I234">
            <v>83</v>
          </cell>
          <cell r="J234" t="str">
            <v>央宗娜姆</v>
          </cell>
          <cell r="K234">
            <v>102.5</v>
          </cell>
          <cell r="L234" t="str">
            <v>张福琴</v>
          </cell>
          <cell r="M234">
            <v>42</v>
          </cell>
          <cell r="N234" t="str">
            <v>周峰</v>
          </cell>
          <cell r="O234">
            <v>86.5</v>
          </cell>
          <cell r="P234" t="str">
            <v>李荣鑫</v>
          </cell>
          <cell r="Q234" t="str">
            <v/>
          </cell>
          <cell r="R234"/>
          <cell r="S234" t="str">
            <v/>
          </cell>
          <cell r="T234"/>
          <cell r="U234">
            <v>85</v>
          </cell>
          <cell r="V234" t="str">
            <v>邓倩</v>
          </cell>
          <cell r="W234" t="str">
            <v>物理类</v>
          </cell>
        </row>
        <row r="235">
          <cell r="B235" t="str">
            <v>G513422200601150047</v>
          </cell>
          <cell r="C235">
            <v>6</v>
          </cell>
          <cell r="D235" t="str">
            <v>物理类</v>
          </cell>
          <cell r="E235" t="str">
            <v>任登秀</v>
          </cell>
          <cell r="F235">
            <v>480</v>
          </cell>
          <cell r="G235">
            <v>97</v>
          </cell>
          <cell r="H235" t="str">
            <v>陈光汇</v>
          </cell>
          <cell r="I235">
            <v>103</v>
          </cell>
          <cell r="J235" t="str">
            <v>央宗娜姆</v>
          </cell>
          <cell r="K235">
            <v>91</v>
          </cell>
          <cell r="L235" t="str">
            <v>张福琴</v>
          </cell>
          <cell r="M235">
            <v>25</v>
          </cell>
          <cell r="N235" t="str">
            <v>周峰</v>
          </cell>
          <cell r="O235">
            <v>73.2</v>
          </cell>
          <cell r="P235" t="str">
            <v>李荣鑫</v>
          </cell>
          <cell r="Q235" t="str">
            <v/>
          </cell>
          <cell r="R235"/>
          <cell r="S235" t="str">
            <v/>
          </cell>
          <cell r="T235"/>
          <cell r="U235">
            <v>90.5</v>
          </cell>
          <cell r="V235" t="str">
            <v>邓倩</v>
          </cell>
          <cell r="W235" t="str">
            <v>物理类</v>
          </cell>
        </row>
        <row r="236">
          <cell r="B236" t="str">
            <v>G513422200703060712</v>
          </cell>
          <cell r="C236">
            <v>6</v>
          </cell>
          <cell r="D236" t="str">
            <v>物理类</v>
          </cell>
          <cell r="E236" t="str">
            <v>郭允云</v>
          </cell>
          <cell r="F236">
            <v>471</v>
          </cell>
          <cell r="G236">
            <v>87</v>
          </cell>
          <cell r="H236" t="str">
            <v>陈光汇</v>
          </cell>
          <cell r="I236">
            <v>87</v>
          </cell>
          <cell r="J236" t="str">
            <v>央宗娜姆</v>
          </cell>
          <cell r="K236">
            <v>95</v>
          </cell>
          <cell r="L236" t="str">
            <v>张福琴</v>
          </cell>
          <cell r="M236">
            <v>41</v>
          </cell>
          <cell r="N236" t="str">
            <v>周峰</v>
          </cell>
          <cell r="O236">
            <v>87.4</v>
          </cell>
          <cell r="P236" t="str">
            <v>李荣鑫</v>
          </cell>
          <cell r="Q236" t="str">
            <v/>
          </cell>
          <cell r="R236"/>
          <cell r="S236" t="str">
            <v/>
          </cell>
          <cell r="T236"/>
          <cell r="U236">
            <v>73.8</v>
          </cell>
          <cell r="V236" t="str">
            <v>邓倩</v>
          </cell>
          <cell r="W236" t="str">
            <v>物理类</v>
          </cell>
        </row>
        <row r="237">
          <cell r="B237" t="str">
            <v>G513422200609151714</v>
          </cell>
          <cell r="C237">
            <v>6</v>
          </cell>
          <cell r="D237" t="str">
            <v>物理类</v>
          </cell>
          <cell r="E237" t="str">
            <v>刘欢</v>
          </cell>
          <cell r="F237">
            <v>467</v>
          </cell>
          <cell r="G237">
            <v>85</v>
          </cell>
          <cell r="H237" t="str">
            <v>陈光汇</v>
          </cell>
          <cell r="I237">
            <v>96</v>
          </cell>
          <cell r="J237" t="str">
            <v>央宗娜姆</v>
          </cell>
          <cell r="K237">
            <v>85.5</v>
          </cell>
          <cell r="L237" t="str">
            <v>张福琴</v>
          </cell>
          <cell r="M237">
            <v>43</v>
          </cell>
          <cell r="N237" t="str">
            <v>周峰</v>
          </cell>
          <cell r="O237">
            <v>73.900000000000006</v>
          </cell>
          <cell r="P237" t="str">
            <v>李荣鑫</v>
          </cell>
          <cell r="Q237" t="str">
            <v/>
          </cell>
          <cell r="R237"/>
          <cell r="S237" t="str">
            <v/>
          </cell>
          <cell r="T237"/>
          <cell r="U237">
            <v>83.6</v>
          </cell>
          <cell r="V237" t="str">
            <v>邓倩</v>
          </cell>
          <cell r="W237" t="str">
            <v>物理类</v>
          </cell>
        </row>
        <row r="238">
          <cell r="B238" t="str">
            <v>G51342220070108071X</v>
          </cell>
          <cell r="C238">
            <v>6</v>
          </cell>
          <cell r="D238" t="str">
            <v>物理类</v>
          </cell>
          <cell r="E238" t="str">
            <v>马旦珠</v>
          </cell>
          <cell r="F238">
            <v>464</v>
          </cell>
          <cell r="G238">
            <v>82</v>
          </cell>
          <cell r="H238" t="str">
            <v>陈光汇</v>
          </cell>
          <cell r="I238">
            <v>84</v>
          </cell>
          <cell r="J238" t="str">
            <v>央宗娜姆</v>
          </cell>
          <cell r="K238">
            <v>103</v>
          </cell>
          <cell r="L238" t="str">
            <v>张福琴</v>
          </cell>
          <cell r="M238">
            <v>40</v>
          </cell>
          <cell r="N238" t="str">
            <v>周峰</v>
          </cell>
          <cell r="O238">
            <v>78.400000000000006</v>
          </cell>
          <cell r="P238" t="str">
            <v>李荣鑫</v>
          </cell>
          <cell r="Q238" t="str">
            <v/>
          </cell>
          <cell r="R238"/>
          <cell r="S238" t="str">
            <v/>
          </cell>
          <cell r="T238"/>
          <cell r="U238">
            <v>76.599999999999994</v>
          </cell>
          <cell r="V238" t="str">
            <v>邓倩</v>
          </cell>
          <cell r="W238" t="str">
            <v>物理类</v>
          </cell>
        </row>
        <row r="239">
          <cell r="B239" t="str">
            <v>G513422200601011944</v>
          </cell>
          <cell r="C239">
            <v>6</v>
          </cell>
          <cell r="D239" t="str">
            <v>物理类</v>
          </cell>
          <cell r="E239" t="str">
            <v>马贵英</v>
          </cell>
          <cell r="F239">
            <v>458</v>
          </cell>
          <cell r="G239">
            <v>102</v>
          </cell>
          <cell r="H239" t="str">
            <v>陈光汇</v>
          </cell>
          <cell r="I239">
            <v>65</v>
          </cell>
          <cell r="J239" t="str">
            <v>央宗娜姆</v>
          </cell>
          <cell r="K239">
            <v>91.5</v>
          </cell>
          <cell r="L239" t="str">
            <v>张福琴</v>
          </cell>
          <cell r="M239">
            <v>35</v>
          </cell>
          <cell r="N239" t="str">
            <v>周峰</v>
          </cell>
          <cell r="O239">
            <v>80.599999999999994</v>
          </cell>
          <cell r="P239" t="str">
            <v>李荣鑫</v>
          </cell>
          <cell r="Q239" t="str">
            <v/>
          </cell>
          <cell r="R239"/>
          <cell r="S239" t="str">
            <v/>
          </cell>
          <cell r="T239"/>
          <cell r="U239">
            <v>83.6</v>
          </cell>
          <cell r="V239" t="str">
            <v>邓倩</v>
          </cell>
          <cell r="W239" t="str">
            <v>物理类</v>
          </cell>
        </row>
        <row r="240">
          <cell r="B240" t="str">
            <v>G513422200611072126</v>
          </cell>
          <cell r="C240">
            <v>6</v>
          </cell>
          <cell r="D240" t="str">
            <v>物理类</v>
          </cell>
          <cell r="E240" t="str">
            <v>古小珍</v>
          </cell>
          <cell r="F240">
            <v>447</v>
          </cell>
          <cell r="G240">
            <v>93</v>
          </cell>
          <cell r="H240" t="str">
            <v>陈光汇</v>
          </cell>
          <cell r="I240">
            <v>65</v>
          </cell>
          <cell r="J240" t="str">
            <v>央宗娜姆</v>
          </cell>
          <cell r="K240">
            <v>92.5</v>
          </cell>
          <cell r="L240" t="str">
            <v>张福琴</v>
          </cell>
          <cell r="M240">
            <v>31</v>
          </cell>
          <cell r="N240" t="str">
            <v>周峰</v>
          </cell>
          <cell r="O240">
            <v>80.599999999999994</v>
          </cell>
          <cell r="P240" t="str">
            <v>李荣鑫</v>
          </cell>
          <cell r="Q240" t="str">
            <v/>
          </cell>
          <cell r="R240"/>
          <cell r="S240" t="str">
            <v/>
          </cell>
          <cell r="T240"/>
          <cell r="U240">
            <v>85</v>
          </cell>
          <cell r="V240" t="str">
            <v>邓倩</v>
          </cell>
          <cell r="W240" t="str">
            <v>物理类</v>
          </cell>
        </row>
        <row r="241">
          <cell r="B241" t="str">
            <v>G513422200506126225</v>
          </cell>
          <cell r="C241">
            <v>6</v>
          </cell>
          <cell r="D241" t="str">
            <v>物理类</v>
          </cell>
          <cell r="E241" t="str">
            <v>杨友英</v>
          </cell>
          <cell r="F241">
            <v>438</v>
          </cell>
          <cell r="G241">
            <v>90</v>
          </cell>
          <cell r="H241" t="str">
            <v>陈光汇</v>
          </cell>
          <cell r="I241">
            <v>57</v>
          </cell>
          <cell r="J241" t="str">
            <v>央宗娜姆</v>
          </cell>
          <cell r="K241">
            <v>91.5</v>
          </cell>
          <cell r="L241" t="str">
            <v>张福琴</v>
          </cell>
          <cell r="M241">
            <v>32</v>
          </cell>
          <cell r="N241" t="str">
            <v>周峰</v>
          </cell>
          <cell r="O241">
            <v>79.8</v>
          </cell>
          <cell r="P241" t="str">
            <v>李荣鑫</v>
          </cell>
          <cell r="Q241" t="str">
            <v/>
          </cell>
          <cell r="R241"/>
          <cell r="S241" t="str">
            <v/>
          </cell>
          <cell r="T241"/>
          <cell r="U241">
            <v>87.3</v>
          </cell>
          <cell r="V241" t="str">
            <v>邓倩</v>
          </cell>
          <cell r="W241" t="str">
            <v>物理类</v>
          </cell>
        </row>
        <row r="242">
          <cell r="B242" t="str">
            <v>G513422200501032713</v>
          </cell>
          <cell r="C242">
            <v>6</v>
          </cell>
          <cell r="D242" t="str">
            <v>物理类</v>
          </cell>
          <cell r="E242" t="str">
            <v>杨顺杰</v>
          </cell>
          <cell r="F242">
            <v>436</v>
          </cell>
          <cell r="G242">
            <v>72</v>
          </cell>
          <cell r="H242" t="str">
            <v>陈光汇</v>
          </cell>
          <cell r="I242">
            <v>86</v>
          </cell>
          <cell r="J242" t="str">
            <v>央宗娜姆</v>
          </cell>
          <cell r="K242">
            <v>77</v>
          </cell>
          <cell r="L242" t="str">
            <v>张福琴</v>
          </cell>
          <cell r="M242">
            <v>35</v>
          </cell>
          <cell r="N242" t="str">
            <v>周峰</v>
          </cell>
          <cell r="O242">
            <v>74.7</v>
          </cell>
          <cell r="P242" t="str">
            <v>李荣鑫</v>
          </cell>
          <cell r="Q242" t="str">
            <v/>
          </cell>
          <cell r="R242"/>
          <cell r="S242" t="str">
            <v/>
          </cell>
          <cell r="T242"/>
          <cell r="U242">
            <v>91.7</v>
          </cell>
          <cell r="V242" t="str">
            <v>邓倩</v>
          </cell>
          <cell r="W242" t="str">
            <v>物理类</v>
          </cell>
        </row>
        <row r="243">
          <cell r="B243" t="str">
            <v>G513422200612245615</v>
          </cell>
          <cell r="C243">
            <v>6</v>
          </cell>
          <cell r="D243" t="str">
            <v>物理类</v>
          </cell>
          <cell r="E243" t="str">
            <v>伍金旦珠</v>
          </cell>
          <cell r="F243">
            <v>434</v>
          </cell>
          <cell r="G243">
            <v>94</v>
          </cell>
          <cell r="H243" t="str">
            <v>陈光汇</v>
          </cell>
          <cell r="I243">
            <v>76</v>
          </cell>
          <cell r="J243" t="str">
            <v>央宗娜姆</v>
          </cell>
          <cell r="K243">
            <v>59</v>
          </cell>
          <cell r="L243" t="str">
            <v>张福琴</v>
          </cell>
          <cell r="M243">
            <v>40</v>
          </cell>
          <cell r="N243" t="str">
            <v>周峰</v>
          </cell>
          <cell r="O243">
            <v>77.599999999999994</v>
          </cell>
          <cell r="P243" t="str">
            <v>李荣鑫</v>
          </cell>
          <cell r="Q243" t="str">
            <v/>
          </cell>
          <cell r="R243"/>
          <cell r="S243" t="str">
            <v/>
          </cell>
          <cell r="T243"/>
          <cell r="U243">
            <v>87.3</v>
          </cell>
          <cell r="V243" t="str">
            <v>邓倩</v>
          </cell>
          <cell r="W243" t="str">
            <v>物理类</v>
          </cell>
        </row>
        <row r="244">
          <cell r="B244" t="str">
            <v>G513422200608204028</v>
          </cell>
          <cell r="C244">
            <v>6</v>
          </cell>
          <cell r="D244" t="str">
            <v>物理类</v>
          </cell>
          <cell r="E244" t="str">
            <v>刘洛青</v>
          </cell>
          <cell r="F244">
            <v>426</v>
          </cell>
          <cell r="G244">
            <v>86</v>
          </cell>
          <cell r="H244" t="str">
            <v>陈光汇</v>
          </cell>
          <cell r="I244">
            <v>71</v>
          </cell>
          <cell r="J244" t="str">
            <v>央宗娜姆</v>
          </cell>
          <cell r="K244">
            <v>72</v>
          </cell>
          <cell r="L244" t="str">
            <v>张福琴</v>
          </cell>
          <cell r="M244">
            <v>29</v>
          </cell>
          <cell r="N244" t="str">
            <v>周峰</v>
          </cell>
          <cell r="O244">
            <v>87.4</v>
          </cell>
          <cell r="P244" t="str">
            <v>李荣鑫</v>
          </cell>
          <cell r="Q244" t="str">
            <v/>
          </cell>
          <cell r="R244"/>
          <cell r="S244" t="str">
            <v/>
          </cell>
          <cell r="T244"/>
          <cell r="U244">
            <v>80.8</v>
          </cell>
          <cell r="V244" t="str">
            <v>邓倩</v>
          </cell>
          <cell r="W244" t="str">
            <v>物理类</v>
          </cell>
        </row>
        <row r="245">
          <cell r="B245" t="str">
            <v>G513422200405107017</v>
          </cell>
          <cell r="C245">
            <v>6</v>
          </cell>
          <cell r="D245" t="str">
            <v>物理类</v>
          </cell>
          <cell r="E245" t="str">
            <v>鲁绒翁丁</v>
          </cell>
          <cell r="F245">
            <v>426</v>
          </cell>
          <cell r="G245">
            <v>85</v>
          </cell>
          <cell r="H245" t="str">
            <v>陈光汇</v>
          </cell>
          <cell r="I245">
            <v>80</v>
          </cell>
          <cell r="J245" t="str">
            <v>央宗娜姆</v>
          </cell>
          <cell r="K245">
            <v>56.5</v>
          </cell>
          <cell r="L245" t="str">
            <v>张福琴</v>
          </cell>
          <cell r="M245">
            <v>46</v>
          </cell>
          <cell r="N245" t="str">
            <v>周峰</v>
          </cell>
          <cell r="O245">
            <v>71.7</v>
          </cell>
          <cell r="P245" t="str">
            <v>李荣鑫</v>
          </cell>
          <cell r="Q245" t="str">
            <v/>
          </cell>
          <cell r="R245"/>
          <cell r="S245" t="str">
            <v/>
          </cell>
          <cell r="T245"/>
          <cell r="U245">
            <v>86.6</v>
          </cell>
          <cell r="V245" t="str">
            <v>邓倩</v>
          </cell>
          <cell r="W245" t="str">
            <v>物理类</v>
          </cell>
        </row>
        <row r="246">
          <cell r="B246" t="str">
            <v>G513422200708152720</v>
          </cell>
          <cell r="C246">
            <v>6</v>
          </cell>
          <cell r="D246" t="str">
            <v>物理类</v>
          </cell>
          <cell r="E246" t="str">
            <v>王大英</v>
          </cell>
          <cell r="F246">
            <v>425</v>
          </cell>
          <cell r="G246">
            <v>82</v>
          </cell>
          <cell r="H246" t="str">
            <v>陈光汇</v>
          </cell>
          <cell r="I246">
            <v>77</v>
          </cell>
          <cell r="J246" t="str">
            <v>央宗娜姆</v>
          </cell>
          <cell r="K246">
            <v>58</v>
          </cell>
          <cell r="L246" t="str">
            <v>张福琴</v>
          </cell>
          <cell r="M246">
            <v>41</v>
          </cell>
          <cell r="N246" t="str">
            <v>周峰</v>
          </cell>
          <cell r="O246">
            <v>71</v>
          </cell>
          <cell r="P246" t="str">
            <v>李荣鑫</v>
          </cell>
          <cell r="Q246" t="str">
            <v/>
          </cell>
          <cell r="R246"/>
          <cell r="S246" t="str">
            <v/>
          </cell>
          <cell r="T246"/>
          <cell r="U246">
            <v>95.5</v>
          </cell>
          <cell r="V246" t="str">
            <v>邓倩</v>
          </cell>
          <cell r="W246" t="str">
            <v>物理类</v>
          </cell>
        </row>
        <row r="247">
          <cell r="B247" t="str">
            <v>G513423200709210044</v>
          </cell>
          <cell r="C247">
            <v>6</v>
          </cell>
          <cell r="D247" t="str">
            <v>物理类</v>
          </cell>
          <cell r="E247" t="str">
            <v>陈赟</v>
          </cell>
          <cell r="F247">
            <v>423</v>
          </cell>
          <cell r="G247">
            <v>87</v>
          </cell>
          <cell r="H247" t="str">
            <v>陈光汇</v>
          </cell>
          <cell r="I247">
            <v>80</v>
          </cell>
          <cell r="J247" t="str">
            <v>央宗娜姆</v>
          </cell>
          <cell r="K247">
            <v>55.5</v>
          </cell>
          <cell r="L247" t="str">
            <v>张福琴</v>
          </cell>
          <cell r="M247">
            <v>29</v>
          </cell>
          <cell r="N247" t="str">
            <v>周峰</v>
          </cell>
          <cell r="O247">
            <v>82.1</v>
          </cell>
          <cell r="P247" t="str">
            <v>李荣鑫</v>
          </cell>
          <cell r="Q247" t="str">
            <v/>
          </cell>
          <cell r="R247"/>
          <cell r="S247" t="str">
            <v/>
          </cell>
          <cell r="T247"/>
          <cell r="U247">
            <v>89.2</v>
          </cell>
          <cell r="V247" t="str">
            <v>邓倩</v>
          </cell>
          <cell r="W247" t="str">
            <v>物理类</v>
          </cell>
        </row>
        <row r="248">
          <cell r="B248" t="str">
            <v>G513427200607084222</v>
          </cell>
          <cell r="C248">
            <v>6</v>
          </cell>
          <cell r="D248" t="str">
            <v>物理类</v>
          </cell>
          <cell r="E248" t="str">
            <v>杨永春</v>
          </cell>
          <cell r="F248">
            <v>421</v>
          </cell>
          <cell r="G248">
            <v>88</v>
          </cell>
          <cell r="H248" t="str">
            <v>陈光汇</v>
          </cell>
          <cell r="I248">
            <v>72</v>
          </cell>
          <cell r="J248" t="str">
            <v>央宗娜姆</v>
          </cell>
          <cell r="K248">
            <v>74.5</v>
          </cell>
          <cell r="L248" t="str">
            <v>张福琴</v>
          </cell>
          <cell r="M248">
            <v>24</v>
          </cell>
          <cell r="N248" t="str">
            <v>周峰</v>
          </cell>
          <cell r="O248">
            <v>78.400000000000006</v>
          </cell>
          <cell r="P248" t="str">
            <v>李荣鑫</v>
          </cell>
          <cell r="Q248" t="str">
            <v/>
          </cell>
          <cell r="R248"/>
          <cell r="S248" t="str">
            <v/>
          </cell>
          <cell r="T248"/>
          <cell r="U248">
            <v>83.6</v>
          </cell>
          <cell r="V248" t="str">
            <v>邓倩</v>
          </cell>
          <cell r="W248" t="str">
            <v>物理类</v>
          </cell>
        </row>
        <row r="249">
          <cell r="B249" t="str">
            <v>G513422200609044425</v>
          </cell>
          <cell r="C249">
            <v>6</v>
          </cell>
          <cell r="D249" t="str">
            <v>物理类</v>
          </cell>
          <cell r="E249" t="str">
            <v>何建英</v>
          </cell>
          <cell r="F249">
            <v>420</v>
          </cell>
          <cell r="G249">
            <v>87</v>
          </cell>
          <cell r="H249" t="str">
            <v>陈光汇</v>
          </cell>
          <cell r="I249">
            <v>70</v>
          </cell>
          <cell r="J249" t="str">
            <v>央宗娜姆</v>
          </cell>
          <cell r="K249">
            <v>84.5</v>
          </cell>
          <cell r="L249" t="str">
            <v>张福琴</v>
          </cell>
          <cell r="M249">
            <v>31</v>
          </cell>
          <cell r="N249" t="str">
            <v>周峰</v>
          </cell>
          <cell r="O249">
            <v>82.1</v>
          </cell>
          <cell r="P249" t="str">
            <v>李荣鑫</v>
          </cell>
          <cell r="Q249" t="str">
            <v/>
          </cell>
          <cell r="R249"/>
          <cell r="S249" t="str">
            <v/>
          </cell>
          <cell r="T249"/>
          <cell r="U249">
            <v>65.7</v>
          </cell>
          <cell r="V249" t="str">
            <v>邓倩</v>
          </cell>
          <cell r="W249" t="str">
            <v>物理类</v>
          </cell>
        </row>
        <row r="250">
          <cell r="B250" t="str">
            <v>G513422200407202923</v>
          </cell>
          <cell r="C250">
            <v>6</v>
          </cell>
          <cell r="D250" t="str">
            <v>物理类</v>
          </cell>
          <cell r="E250" t="str">
            <v>苏龙英</v>
          </cell>
          <cell r="F250">
            <v>418</v>
          </cell>
          <cell r="G250">
            <v>93</v>
          </cell>
          <cell r="H250" t="str">
            <v>陈光汇</v>
          </cell>
          <cell r="I250">
            <v>62</v>
          </cell>
          <cell r="J250" t="str">
            <v>央宗娜姆</v>
          </cell>
          <cell r="K250">
            <v>76.5</v>
          </cell>
          <cell r="L250" t="str">
            <v>张福琴</v>
          </cell>
          <cell r="M250">
            <v>31</v>
          </cell>
          <cell r="N250" t="str">
            <v>周峰</v>
          </cell>
          <cell r="O250">
            <v>70</v>
          </cell>
          <cell r="P250" t="str">
            <v>李荣鑫</v>
          </cell>
          <cell r="Q250" t="str">
            <v/>
          </cell>
          <cell r="R250"/>
          <cell r="S250" t="str">
            <v/>
          </cell>
          <cell r="T250"/>
          <cell r="U250">
            <v>85</v>
          </cell>
          <cell r="V250" t="str">
            <v>邓倩</v>
          </cell>
          <cell r="W250" t="str">
            <v>物理类</v>
          </cell>
        </row>
        <row r="251">
          <cell r="B251" t="str">
            <v>G513422200510016424</v>
          </cell>
          <cell r="C251">
            <v>6</v>
          </cell>
          <cell r="D251" t="str">
            <v>物理类</v>
          </cell>
          <cell r="E251" t="str">
            <v>格绒群宗</v>
          </cell>
          <cell r="F251">
            <v>417</v>
          </cell>
          <cell r="G251">
            <v>109</v>
          </cell>
          <cell r="H251" t="str">
            <v>陈光汇</v>
          </cell>
          <cell r="I251">
            <v>70</v>
          </cell>
          <cell r="J251" t="str">
            <v>央宗娜姆</v>
          </cell>
          <cell r="K251">
            <v>61</v>
          </cell>
          <cell r="L251" t="str">
            <v>张福琴</v>
          </cell>
          <cell r="M251">
            <v>36</v>
          </cell>
          <cell r="N251" t="str">
            <v>周峰</v>
          </cell>
          <cell r="O251">
            <v>75.400000000000006</v>
          </cell>
          <cell r="P251" t="str">
            <v>李荣鑫</v>
          </cell>
          <cell r="Q251" t="str">
            <v/>
          </cell>
          <cell r="R251"/>
          <cell r="S251" t="str">
            <v/>
          </cell>
          <cell r="T251"/>
          <cell r="U251">
            <v>65.7</v>
          </cell>
          <cell r="V251" t="str">
            <v>邓倩</v>
          </cell>
          <cell r="W251" t="str">
            <v>物理类</v>
          </cell>
        </row>
        <row r="252">
          <cell r="B252" t="str">
            <v>G513422200412053424</v>
          </cell>
          <cell r="C252">
            <v>6</v>
          </cell>
          <cell r="D252" t="str">
            <v>物理类</v>
          </cell>
          <cell r="E252" t="str">
            <v>姜玲</v>
          </cell>
          <cell r="F252">
            <v>414</v>
          </cell>
          <cell r="G252">
            <v>86</v>
          </cell>
          <cell r="H252" t="str">
            <v>陈光汇</v>
          </cell>
          <cell r="I252">
            <v>50</v>
          </cell>
          <cell r="J252" t="str">
            <v>央宗娜姆</v>
          </cell>
          <cell r="K252">
            <v>108</v>
          </cell>
          <cell r="L252" t="str">
            <v>张福琴</v>
          </cell>
          <cell r="M252">
            <v>36</v>
          </cell>
          <cell r="N252" t="str">
            <v>周峰</v>
          </cell>
          <cell r="O252">
            <v>71.7</v>
          </cell>
          <cell r="P252" t="str">
            <v>李荣鑫</v>
          </cell>
          <cell r="Q252" t="str">
            <v/>
          </cell>
          <cell r="R252"/>
          <cell r="S252" t="str">
            <v/>
          </cell>
          <cell r="T252"/>
          <cell r="U252">
            <v>62.5</v>
          </cell>
          <cell r="V252" t="str">
            <v>邓倩</v>
          </cell>
          <cell r="W252" t="str">
            <v>物理类</v>
          </cell>
        </row>
        <row r="253">
          <cell r="B253" t="str">
            <v>G513422200608263415</v>
          </cell>
          <cell r="C253">
            <v>6</v>
          </cell>
          <cell r="D253" t="str">
            <v>物理类</v>
          </cell>
          <cell r="E253" t="str">
            <v>杜基次尔</v>
          </cell>
          <cell r="F253">
            <v>412</v>
          </cell>
          <cell r="G253">
            <v>86</v>
          </cell>
          <cell r="H253" t="str">
            <v>陈光汇</v>
          </cell>
          <cell r="I253">
            <v>73</v>
          </cell>
          <cell r="J253" t="str">
            <v>央宗娜姆</v>
          </cell>
          <cell r="K253">
            <v>45.5</v>
          </cell>
          <cell r="L253" t="str">
            <v>张福琴</v>
          </cell>
          <cell r="M253">
            <v>36</v>
          </cell>
          <cell r="N253" t="str">
            <v>周峰</v>
          </cell>
          <cell r="O253">
            <v>79.8</v>
          </cell>
          <cell r="P253" t="str">
            <v>李荣鑫</v>
          </cell>
          <cell r="Q253" t="str">
            <v/>
          </cell>
          <cell r="R253"/>
          <cell r="S253" t="str">
            <v/>
          </cell>
          <cell r="T253"/>
          <cell r="U253">
            <v>91.7</v>
          </cell>
          <cell r="V253" t="str">
            <v>邓倩</v>
          </cell>
          <cell r="W253" t="str">
            <v>物理类</v>
          </cell>
        </row>
        <row r="254">
          <cell r="B254" t="str">
            <v>G51342220081215681X</v>
          </cell>
          <cell r="C254">
            <v>6</v>
          </cell>
          <cell r="D254" t="str">
            <v>物理类</v>
          </cell>
          <cell r="E254" t="str">
            <v>扎西尼玛</v>
          </cell>
          <cell r="F254">
            <v>410</v>
          </cell>
          <cell r="G254">
            <v>82</v>
          </cell>
          <cell r="H254" t="str">
            <v>陈光汇</v>
          </cell>
          <cell r="I254">
            <v>73</v>
          </cell>
          <cell r="J254" t="str">
            <v>央宗娜姆</v>
          </cell>
          <cell r="K254">
            <v>79.5</v>
          </cell>
          <cell r="L254" t="str">
            <v>张福琴</v>
          </cell>
          <cell r="M254">
            <v>32</v>
          </cell>
          <cell r="N254" t="str">
            <v>周峰</v>
          </cell>
          <cell r="O254">
            <v>75.400000000000006</v>
          </cell>
          <cell r="P254" t="str">
            <v>李荣鑫</v>
          </cell>
          <cell r="Q254" t="str">
            <v/>
          </cell>
          <cell r="R254"/>
          <cell r="S254" t="str">
            <v/>
          </cell>
          <cell r="T254"/>
          <cell r="U254">
            <v>67.8</v>
          </cell>
          <cell r="V254" t="str">
            <v>邓倩</v>
          </cell>
          <cell r="W254" t="str">
            <v>物理类</v>
          </cell>
        </row>
        <row r="255">
          <cell r="B255" t="str">
            <v>G513422200607061328</v>
          </cell>
          <cell r="C255">
            <v>6</v>
          </cell>
          <cell r="D255" t="str">
            <v>物理类</v>
          </cell>
          <cell r="E255" t="str">
            <v>杨英</v>
          </cell>
          <cell r="F255">
            <v>407</v>
          </cell>
          <cell r="G255">
            <v>83</v>
          </cell>
          <cell r="H255" t="str">
            <v>陈光汇</v>
          </cell>
          <cell r="I255">
            <v>68</v>
          </cell>
          <cell r="J255" t="str">
            <v>央宗娜姆</v>
          </cell>
          <cell r="K255">
            <v>70</v>
          </cell>
          <cell r="L255" t="str">
            <v>张福琴</v>
          </cell>
          <cell r="M255">
            <v>26</v>
          </cell>
          <cell r="N255" t="str">
            <v>周峰</v>
          </cell>
          <cell r="O255">
            <v>71.7</v>
          </cell>
          <cell r="P255" t="str">
            <v>李荣鑫</v>
          </cell>
          <cell r="Q255" t="str">
            <v/>
          </cell>
          <cell r="R255"/>
          <cell r="S255" t="str">
            <v/>
          </cell>
          <cell r="T255"/>
          <cell r="U255">
            <v>87.9</v>
          </cell>
          <cell r="V255" t="str">
            <v>邓倩</v>
          </cell>
          <cell r="W255" t="str">
            <v>物理类</v>
          </cell>
        </row>
        <row r="256">
          <cell r="B256" t="str">
            <v>G513422200509212321</v>
          </cell>
          <cell r="C256">
            <v>6</v>
          </cell>
          <cell r="D256" t="str">
            <v>物理类</v>
          </cell>
          <cell r="E256" t="str">
            <v>罗国建</v>
          </cell>
          <cell r="F256">
            <v>401</v>
          </cell>
          <cell r="G256">
            <v>88</v>
          </cell>
          <cell r="H256" t="str">
            <v>陈光汇</v>
          </cell>
          <cell r="I256">
            <v>75</v>
          </cell>
          <cell r="J256" t="str">
            <v>央宗娜姆</v>
          </cell>
          <cell r="K256">
            <v>66.5</v>
          </cell>
          <cell r="L256" t="str">
            <v>张福琴</v>
          </cell>
          <cell r="M256">
            <v>19</v>
          </cell>
          <cell r="N256" t="str">
            <v>周峰</v>
          </cell>
          <cell r="O256">
            <v>67.7</v>
          </cell>
          <cell r="P256" t="str">
            <v>李荣鑫</v>
          </cell>
          <cell r="Q256" t="str">
            <v/>
          </cell>
          <cell r="R256"/>
          <cell r="S256" t="str">
            <v/>
          </cell>
          <cell r="T256"/>
          <cell r="U256">
            <v>85</v>
          </cell>
          <cell r="V256" t="str">
            <v>邓倩</v>
          </cell>
          <cell r="W256" t="str">
            <v>物理类</v>
          </cell>
        </row>
        <row r="257">
          <cell r="B257" t="str">
            <v>G513422200504024217</v>
          </cell>
          <cell r="C257">
            <v>6</v>
          </cell>
          <cell r="D257" t="str">
            <v>物理类</v>
          </cell>
          <cell r="E257" t="str">
            <v>甲阿</v>
          </cell>
          <cell r="F257">
            <v>399</v>
          </cell>
          <cell r="G257">
            <v>85</v>
          </cell>
          <cell r="H257" t="str">
            <v>陈光汇</v>
          </cell>
          <cell r="I257">
            <v>48</v>
          </cell>
          <cell r="J257" t="str">
            <v>央宗娜姆</v>
          </cell>
          <cell r="K257">
            <v>97.5</v>
          </cell>
          <cell r="L257" t="str">
            <v>张福琴</v>
          </cell>
          <cell r="M257">
            <v>16</v>
          </cell>
          <cell r="N257" t="str">
            <v>周峰</v>
          </cell>
          <cell r="O257">
            <v>70</v>
          </cell>
          <cell r="P257" t="str">
            <v>李荣鑫</v>
          </cell>
          <cell r="Q257" t="str">
            <v/>
          </cell>
          <cell r="R257"/>
          <cell r="S257" t="str">
            <v/>
          </cell>
          <cell r="T257"/>
          <cell r="U257">
            <v>82.2</v>
          </cell>
          <cell r="V257" t="str">
            <v>邓倩</v>
          </cell>
          <cell r="W257" t="str">
            <v>物理类</v>
          </cell>
        </row>
        <row r="258">
          <cell r="B258" t="str">
            <v>G513422200402024814</v>
          </cell>
          <cell r="C258">
            <v>6</v>
          </cell>
          <cell r="D258" t="str">
            <v>物理类</v>
          </cell>
          <cell r="E258" t="str">
            <v>次伦苏朗</v>
          </cell>
          <cell r="F258">
            <v>398</v>
          </cell>
          <cell r="G258">
            <v>86</v>
          </cell>
          <cell r="H258" t="str">
            <v>陈光汇</v>
          </cell>
          <cell r="I258">
            <v>73</v>
          </cell>
          <cell r="J258" t="str">
            <v>央宗娜姆</v>
          </cell>
          <cell r="K258">
            <v>51.5</v>
          </cell>
          <cell r="L258" t="str">
            <v>张福琴</v>
          </cell>
          <cell r="M258">
            <v>26</v>
          </cell>
          <cell r="N258" t="str">
            <v>周峰</v>
          </cell>
          <cell r="O258">
            <v>74.7</v>
          </cell>
          <cell r="P258" t="str">
            <v>李荣鑫</v>
          </cell>
          <cell r="Q258" t="str">
            <v/>
          </cell>
          <cell r="R258"/>
          <cell r="S258" t="str">
            <v/>
          </cell>
          <cell r="T258"/>
          <cell r="U258">
            <v>86.6</v>
          </cell>
          <cell r="V258" t="str">
            <v>邓倩</v>
          </cell>
          <cell r="W258" t="str">
            <v>物理类</v>
          </cell>
        </row>
        <row r="259">
          <cell r="B259" t="str">
            <v>G513422200604121524</v>
          </cell>
          <cell r="C259">
            <v>6</v>
          </cell>
          <cell r="D259" t="str">
            <v>物理类</v>
          </cell>
          <cell r="E259" t="str">
            <v>降初娜姆</v>
          </cell>
          <cell r="F259">
            <v>398</v>
          </cell>
          <cell r="G259">
            <v>90</v>
          </cell>
          <cell r="H259" t="str">
            <v>陈光汇</v>
          </cell>
          <cell r="I259">
            <v>62</v>
          </cell>
          <cell r="J259" t="str">
            <v>央宗娜姆</v>
          </cell>
          <cell r="K259">
            <v>80.5</v>
          </cell>
          <cell r="L259" t="str">
            <v>张福琴</v>
          </cell>
          <cell r="M259">
            <v>22</v>
          </cell>
          <cell r="N259" t="str">
            <v>周峰</v>
          </cell>
          <cell r="O259">
            <v>63.8</v>
          </cell>
          <cell r="P259" t="str">
            <v>李荣鑫</v>
          </cell>
          <cell r="Q259" t="str">
            <v/>
          </cell>
          <cell r="R259"/>
          <cell r="S259" t="str">
            <v/>
          </cell>
          <cell r="T259"/>
          <cell r="U259">
            <v>79.400000000000006</v>
          </cell>
          <cell r="V259" t="str">
            <v>邓倩</v>
          </cell>
          <cell r="W259" t="str">
            <v>物理类</v>
          </cell>
        </row>
        <row r="260">
          <cell r="B260" t="str">
            <v>G513422200710166224</v>
          </cell>
          <cell r="C260">
            <v>6</v>
          </cell>
          <cell r="D260" t="str">
            <v>物理类</v>
          </cell>
          <cell r="E260" t="str">
            <v>蔡明莉</v>
          </cell>
          <cell r="F260">
            <v>391</v>
          </cell>
          <cell r="G260">
            <v>94</v>
          </cell>
          <cell r="H260" t="str">
            <v>陈光汇</v>
          </cell>
          <cell r="I260">
            <v>67</v>
          </cell>
          <cell r="J260" t="str">
            <v>央宗娜姆</v>
          </cell>
          <cell r="K260">
            <v>44.5</v>
          </cell>
          <cell r="L260" t="str">
            <v>张福琴</v>
          </cell>
          <cell r="M260">
            <v>42</v>
          </cell>
          <cell r="N260" t="str">
            <v>周峰</v>
          </cell>
          <cell r="O260">
            <v>73.2</v>
          </cell>
          <cell r="P260" t="str">
            <v>李荣鑫</v>
          </cell>
          <cell r="Q260" t="str">
            <v/>
          </cell>
          <cell r="R260"/>
          <cell r="S260" t="str">
            <v/>
          </cell>
          <cell r="T260"/>
          <cell r="U260">
            <v>70</v>
          </cell>
          <cell r="V260" t="str">
            <v>邓倩</v>
          </cell>
          <cell r="W260" t="str">
            <v>物理类</v>
          </cell>
        </row>
        <row r="261">
          <cell r="B261" t="str">
            <v>G513422200601131110</v>
          </cell>
          <cell r="C261">
            <v>6</v>
          </cell>
          <cell r="D261" t="str">
            <v>物理类</v>
          </cell>
          <cell r="E261" t="str">
            <v>吕志强</v>
          </cell>
          <cell r="F261">
            <v>391</v>
          </cell>
          <cell r="G261">
            <v>85</v>
          </cell>
          <cell r="H261" t="str">
            <v>陈光汇</v>
          </cell>
          <cell r="I261">
            <v>63</v>
          </cell>
          <cell r="J261" t="str">
            <v>央宗娜姆</v>
          </cell>
          <cell r="K261">
            <v>45.5</v>
          </cell>
          <cell r="L261" t="str">
            <v>张福琴</v>
          </cell>
          <cell r="M261">
            <v>33</v>
          </cell>
          <cell r="N261" t="str">
            <v>周峰</v>
          </cell>
          <cell r="O261">
            <v>76.2</v>
          </cell>
          <cell r="P261" t="str">
            <v>李荣鑫</v>
          </cell>
          <cell r="Q261" t="str">
            <v/>
          </cell>
          <cell r="R261"/>
          <cell r="S261" t="str">
            <v/>
          </cell>
          <cell r="T261"/>
          <cell r="U261">
            <v>87.9</v>
          </cell>
          <cell r="V261" t="str">
            <v>邓倩</v>
          </cell>
          <cell r="W261" t="str">
            <v>物理类</v>
          </cell>
        </row>
        <row r="262">
          <cell r="B262" t="str">
            <v>G513422200312010910</v>
          </cell>
          <cell r="C262">
            <v>6</v>
          </cell>
          <cell r="D262" t="str">
            <v>物理类</v>
          </cell>
          <cell r="E262" t="str">
            <v>李小龙</v>
          </cell>
          <cell r="F262">
            <v>380</v>
          </cell>
          <cell r="G262">
            <v>89</v>
          </cell>
          <cell r="H262" t="str">
            <v>陈光汇</v>
          </cell>
          <cell r="I262">
            <v>78</v>
          </cell>
          <cell r="J262" t="str">
            <v>央宗娜姆</v>
          </cell>
          <cell r="K262">
            <v>47</v>
          </cell>
          <cell r="L262" t="str">
            <v>张福琴</v>
          </cell>
          <cell r="M262">
            <v>13</v>
          </cell>
          <cell r="N262" t="str">
            <v>周峰</v>
          </cell>
          <cell r="O262">
            <v>71.7</v>
          </cell>
          <cell r="P262" t="str">
            <v>李荣鑫</v>
          </cell>
          <cell r="Q262" t="str">
            <v/>
          </cell>
          <cell r="R262"/>
          <cell r="S262" t="str">
            <v/>
          </cell>
          <cell r="T262"/>
          <cell r="U262">
            <v>80.8</v>
          </cell>
          <cell r="V262" t="str">
            <v>邓倩</v>
          </cell>
          <cell r="W262" t="str">
            <v>物理类</v>
          </cell>
        </row>
        <row r="263">
          <cell r="B263" t="str">
            <v>G51342220061012481X</v>
          </cell>
          <cell r="C263">
            <v>6</v>
          </cell>
          <cell r="D263" t="str">
            <v>物理类</v>
          </cell>
          <cell r="E263" t="str">
            <v>杜基偏初</v>
          </cell>
          <cell r="F263">
            <v>379</v>
          </cell>
          <cell r="G263">
            <v>83</v>
          </cell>
          <cell r="H263" t="str">
            <v>陈光汇</v>
          </cell>
          <cell r="I263">
            <v>57</v>
          </cell>
          <cell r="J263" t="str">
            <v>央宗娜姆</v>
          </cell>
          <cell r="K263">
            <v>70.5</v>
          </cell>
          <cell r="L263" t="str">
            <v>张福琴</v>
          </cell>
          <cell r="M263">
            <v>31</v>
          </cell>
          <cell r="N263" t="str">
            <v>周峰</v>
          </cell>
          <cell r="O263">
            <v>70</v>
          </cell>
          <cell r="P263" t="str">
            <v>李荣鑫</v>
          </cell>
          <cell r="Q263" t="str">
            <v/>
          </cell>
          <cell r="R263"/>
          <cell r="S263" t="str">
            <v/>
          </cell>
          <cell r="T263"/>
          <cell r="U263">
            <v>67.8</v>
          </cell>
          <cell r="V263" t="str">
            <v>邓倩</v>
          </cell>
          <cell r="W263" t="str">
            <v>物理类</v>
          </cell>
        </row>
        <row r="264">
          <cell r="B264" t="str">
            <v>G513422200706130034</v>
          </cell>
          <cell r="C264">
            <v>6</v>
          </cell>
          <cell r="D264" t="str">
            <v>物理类</v>
          </cell>
          <cell r="E264" t="str">
            <v>陈佳文</v>
          </cell>
          <cell r="F264">
            <v>379</v>
          </cell>
          <cell r="G264">
            <v>85</v>
          </cell>
          <cell r="H264" t="str">
            <v>陈光汇</v>
          </cell>
          <cell r="I264">
            <v>52</v>
          </cell>
          <cell r="J264" t="str">
            <v>央宗娜姆</v>
          </cell>
          <cell r="K264">
            <v>79.5</v>
          </cell>
          <cell r="L264" t="str">
            <v>张福琴</v>
          </cell>
          <cell r="M264">
            <v>21</v>
          </cell>
          <cell r="N264" t="str">
            <v>周峰</v>
          </cell>
          <cell r="O264">
            <v>67.7</v>
          </cell>
          <cell r="P264" t="str">
            <v>李荣鑫</v>
          </cell>
          <cell r="Q264" t="str">
            <v/>
          </cell>
          <cell r="R264"/>
          <cell r="S264" t="str">
            <v/>
          </cell>
          <cell r="T264"/>
          <cell r="U264">
            <v>73.8</v>
          </cell>
          <cell r="V264" t="str">
            <v>邓倩</v>
          </cell>
          <cell r="W264" t="str">
            <v>物理类</v>
          </cell>
        </row>
        <row r="265">
          <cell r="B265" t="str">
            <v>G51342220061213072X</v>
          </cell>
          <cell r="C265">
            <v>6</v>
          </cell>
          <cell r="D265" t="str">
            <v>物理类</v>
          </cell>
          <cell r="E265" t="str">
            <v>马文珍</v>
          </cell>
          <cell r="F265">
            <v>377</v>
          </cell>
          <cell r="G265">
            <v>84</v>
          </cell>
          <cell r="H265" t="str">
            <v>陈光汇</v>
          </cell>
          <cell r="I265">
            <v>65</v>
          </cell>
          <cell r="J265" t="str">
            <v>央宗娜姆</v>
          </cell>
          <cell r="K265">
            <v>61.5</v>
          </cell>
          <cell r="L265" t="str">
            <v>张福琴</v>
          </cell>
          <cell r="M265">
            <v>19</v>
          </cell>
          <cell r="N265" t="str">
            <v>周峰</v>
          </cell>
          <cell r="O265">
            <v>77.599999999999994</v>
          </cell>
          <cell r="P265" t="str">
            <v>李荣鑫</v>
          </cell>
          <cell r="Q265" t="str">
            <v/>
          </cell>
          <cell r="R265"/>
          <cell r="S265" t="str">
            <v/>
          </cell>
          <cell r="T265"/>
          <cell r="U265">
            <v>70</v>
          </cell>
          <cell r="V265" t="str">
            <v>邓倩</v>
          </cell>
          <cell r="W265" t="str">
            <v>物理类</v>
          </cell>
        </row>
        <row r="266">
          <cell r="B266" t="str">
            <v>G513422200609271118</v>
          </cell>
          <cell r="C266">
            <v>6</v>
          </cell>
          <cell r="D266" t="str">
            <v>物理类</v>
          </cell>
          <cell r="E266" t="str">
            <v>毛靖伟</v>
          </cell>
          <cell r="F266">
            <v>376</v>
          </cell>
          <cell r="G266">
            <v>85</v>
          </cell>
          <cell r="H266" t="str">
            <v>陈光汇</v>
          </cell>
          <cell r="I266">
            <v>51</v>
          </cell>
          <cell r="J266" t="str">
            <v>央宗娜姆</v>
          </cell>
          <cell r="K266">
            <v>50</v>
          </cell>
          <cell r="L266" t="str">
            <v>张福琴</v>
          </cell>
          <cell r="M266">
            <v>24</v>
          </cell>
          <cell r="N266" t="str">
            <v>周峰</v>
          </cell>
          <cell r="O266">
            <v>74.7</v>
          </cell>
          <cell r="P266" t="str">
            <v>李荣鑫</v>
          </cell>
          <cell r="Q266" t="str">
            <v/>
          </cell>
          <cell r="R266"/>
          <cell r="S266" t="str">
            <v/>
          </cell>
          <cell r="T266"/>
          <cell r="U266">
            <v>91.7</v>
          </cell>
          <cell r="V266" t="str">
            <v>邓倩</v>
          </cell>
          <cell r="W266" t="str">
            <v>物理类</v>
          </cell>
        </row>
        <row r="267">
          <cell r="B267" t="str">
            <v>G513422200809104437</v>
          </cell>
          <cell r="C267">
            <v>6</v>
          </cell>
          <cell r="D267" t="str">
            <v>物理类</v>
          </cell>
          <cell r="E267" t="str">
            <v>马友华</v>
          </cell>
          <cell r="F267">
            <v>375</v>
          </cell>
          <cell r="G267">
            <v>88</v>
          </cell>
          <cell r="H267" t="str">
            <v>陈光汇</v>
          </cell>
          <cell r="I267">
            <v>52</v>
          </cell>
          <cell r="J267" t="str">
            <v>央宗娜姆</v>
          </cell>
          <cell r="K267">
            <v>38.5</v>
          </cell>
          <cell r="L267" t="str">
            <v>张福琴</v>
          </cell>
          <cell r="M267">
            <v>31</v>
          </cell>
          <cell r="N267" t="str">
            <v>周峰</v>
          </cell>
          <cell r="O267">
            <v>72.5</v>
          </cell>
          <cell r="P267" t="str">
            <v>李荣鑫</v>
          </cell>
          <cell r="Q267" t="str">
            <v/>
          </cell>
          <cell r="R267"/>
          <cell r="S267" t="str">
            <v/>
          </cell>
          <cell r="T267"/>
          <cell r="U267">
            <v>93</v>
          </cell>
          <cell r="V267" t="str">
            <v>邓倩</v>
          </cell>
          <cell r="W267" t="str">
            <v>物理类</v>
          </cell>
        </row>
        <row r="268">
          <cell r="B268" t="str">
            <v>G513422200406040926</v>
          </cell>
          <cell r="C268">
            <v>6</v>
          </cell>
          <cell r="D268" t="str">
            <v>物理类</v>
          </cell>
          <cell r="E268" t="str">
            <v>项依萍</v>
          </cell>
          <cell r="F268">
            <v>375</v>
          </cell>
          <cell r="G268">
            <v>81</v>
          </cell>
          <cell r="H268" t="str">
            <v>陈光汇</v>
          </cell>
          <cell r="I268">
            <v>59</v>
          </cell>
          <cell r="J268" t="str">
            <v>央宗娜姆</v>
          </cell>
          <cell r="K268">
            <v>57</v>
          </cell>
          <cell r="L268" t="str">
            <v>张福琴</v>
          </cell>
          <cell r="M268">
            <v>26</v>
          </cell>
          <cell r="N268" t="str">
            <v>周峰</v>
          </cell>
          <cell r="O268">
            <v>70</v>
          </cell>
          <cell r="P268" t="str">
            <v>李荣鑫</v>
          </cell>
          <cell r="Q268" t="str">
            <v/>
          </cell>
          <cell r="R268"/>
          <cell r="S268" t="str">
            <v/>
          </cell>
          <cell r="T268"/>
          <cell r="U268">
            <v>82.2</v>
          </cell>
          <cell r="V268" t="str">
            <v>邓倩</v>
          </cell>
          <cell r="W268" t="str">
            <v>物理类</v>
          </cell>
        </row>
        <row r="269">
          <cell r="B269" t="str">
            <v>G513422200404243818</v>
          </cell>
          <cell r="C269">
            <v>6</v>
          </cell>
          <cell r="D269" t="str">
            <v>物理类</v>
          </cell>
          <cell r="E269" t="str">
            <v>次里扎西</v>
          </cell>
          <cell r="F269">
            <v>372</v>
          </cell>
          <cell r="G269">
            <v>83</v>
          </cell>
          <cell r="H269" t="str">
            <v>陈光汇</v>
          </cell>
          <cell r="I269">
            <v>68</v>
          </cell>
          <cell r="J269" t="str">
            <v>央宗娜姆</v>
          </cell>
          <cell r="K269">
            <v>35</v>
          </cell>
          <cell r="L269" t="str">
            <v>张福琴</v>
          </cell>
          <cell r="M269">
            <v>24</v>
          </cell>
          <cell r="N269" t="str">
            <v>周峰</v>
          </cell>
          <cell r="O269">
            <v>70</v>
          </cell>
          <cell r="P269" t="str">
            <v>李荣鑫</v>
          </cell>
          <cell r="Q269" t="str">
            <v/>
          </cell>
          <cell r="R269"/>
          <cell r="S269" t="str">
            <v/>
          </cell>
          <cell r="T269"/>
          <cell r="U269">
            <v>92.4</v>
          </cell>
          <cell r="V269" t="str">
            <v>邓倩</v>
          </cell>
          <cell r="W269" t="str">
            <v>物理类</v>
          </cell>
        </row>
        <row r="270">
          <cell r="B270" t="str">
            <v>G513422200505200729</v>
          </cell>
          <cell r="C270">
            <v>6</v>
          </cell>
          <cell r="D270" t="str">
            <v>物理类</v>
          </cell>
          <cell r="E270" t="str">
            <v>王村里</v>
          </cell>
          <cell r="F270">
            <v>372</v>
          </cell>
          <cell r="G270">
            <v>85</v>
          </cell>
          <cell r="H270" t="str">
            <v>陈光汇</v>
          </cell>
          <cell r="I270">
            <v>64</v>
          </cell>
          <cell r="J270" t="str">
            <v>央宗娜姆</v>
          </cell>
          <cell r="K270">
            <v>57.5</v>
          </cell>
          <cell r="L270" t="str">
            <v>张福琴</v>
          </cell>
          <cell r="M270">
            <v>23</v>
          </cell>
          <cell r="N270" t="str">
            <v>周峰</v>
          </cell>
          <cell r="O270">
            <v>64.599999999999994</v>
          </cell>
          <cell r="P270" t="str">
            <v>李荣鑫</v>
          </cell>
          <cell r="Q270" t="str">
            <v/>
          </cell>
          <cell r="R270"/>
          <cell r="S270" t="str">
            <v/>
          </cell>
          <cell r="T270"/>
          <cell r="U270">
            <v>78</v>
          </cell>
          <cell r="V270" t="str">
            <v>邓倩</v>
          </cell>
          <cell r="W270" t="str">
            <v>物理类</v>
          </cell>
        </row>
        <row r="271">
          <cell r="B271" t="str">
            <v>G513422200407107010</v>
          </cell>
          <cell r="C271">
            <v>6</v>
          </cell>
          <cell r="D271" t="str">
            <v>物理类</v>
          </cell>
          <cell r="E271" t="str">
            <v>丁争杜基</v>
          </cell>
          <cell r="F271">
            <v>367</v>
          </cell>
          <cell r="G271">
            <v>79</v>
          </cell>
          <cell r="H271" t="str">
            <v>陈光汇</v>
          </cell>
          <cell r="I271">
            <v>54</v>
          </cell>
          <cell r="J271" t="str">
            <v>央宗娜姆</v>
          </cell>
          <cell r="K271">
            <v>43</v>
          </cell>
          <cell r="L271" t="str">
            <v>张福琴</v>
          </cell>
          <cell r="M271">
            <v>34</v>
          </cell>
          <cell r="N271" t="str">
            <v>周峰</v>
          </cell>
          <cell r="O271">
            <v>87.4</v>
          </cell>
          <cell r="P271" t="str">
            <v>李荣鑫</v>
          </cell>
          <cell r="Q271" t="str">
            <v/>
          </cell>
          <cell r="R271"/>
          <cell r="S271" t="str">
            <v/>
          </cell>
          <cell r="T271"/>
          <cell r="U271">
            <v>70</v>
          </cell>
          <cell r="V271" t="str">
            <v>邓倩</v>
          </cell>
          <cell r="W271" t="str">
            <v>物理类</v>
          </cell>
        </row>
        <row r="272">
          <cell r="B272" t="str">
            <v>G513422200611082957</v>
          </cell>
          <cell r="C272">
            <v>6</v>
          </cell>
          <cell r="D272" t="str">
            <v>物理类</v>
          </cell>
          <cell r="E272" t="str">
            <v>严勇康</v>
          </cell>
          <cell r="F272">
            <v>363</v>
          </cell>
          <cell r="G272">
            <v>83</v>
          </cell>
          <cell r="H272" t="str">
            <v>陈光汇</v>
          </cell>
          <cell r="I272">
            <v>75</v>
          </cell>
          <cell r="J272" t="str">
            <v>央宗娜姆</v>
          </cell>
          <cell r="K272">
            <v>46</v>
          </cell>
          <cell r="L272" t="str">
            <v>张福琴</v>
          </cell>
          <cell r="M272">
            <v>24</v>
          </cell>
          <cell r="N272" t="str">
            <v>周峰</v>
          </cell>
          <cell r="O272">
            <v>73.900000000000006</v>
          </cell>
          <cell r="P272" t="str">
            <v>李荣鑫</v>
          </cell>
          <cell r="Q272" t="str">
            <v/>
          </cell>
          <cell r="R272"/>
          <cell r="S272" t="str">
            <v/>
          </cell>
          <cell r="T272"/>
          <cell r="U272">
            <v>61.4</v>
          </cell>
          <cell r="V272" t="str">
            <v>邓倩</v>
          </cell>
          <cell r="W272" t="str">
            <v>物理类</v>
          </cell>
        </row>
        <row r="273">
          <cell r="B273" t="str">
            <v>G510322200505243499</v>
          </cell>
          <cell r="C273">
            <v>6</v>
          </cell>
          <cell r="D273" t="str">
            <v>物理类</v>
          </cell>
          <cell r="E273" t="str">
            <v>刘钧</v>
          </cell>
          <cell r="F273">
            <v>360</v>
          </cell>
          <cell r="G273">
            <v>87</v>
          </cell>
          <cell r="H273" t="str">
            <v>陈光汇</v>
          </cell>
          <cell r="I273">
            <v>46</v>
          </cell>
          <cell r="J273" t="str">
            <v>央宗娜姆</v>
          </cell>
          <cell r="K273">
            <v>55.5</v>
          </cell>
          <cell r="L273" t="str">
            <v>张福琴</v>
          </cell>
          <cell r="M273">
            <v>13</v>
          </cell>
          <cell r="N273" t="str">
            <v>周峰</v>
          </cell>
          <cell r="O273">
            <v>73.2</v>
          </cell>
          <cell r="P273" t="str">
            <v>李荣鑫</v>
          </cell>
          <cell r="Q273" t="str">
            <v/>
          </cell>
          <cell r="R273"/>
          <cell r="S273" t="str">
            <v/>
          </cell>
          <cell r="T273"/>
          <cell r="U273">
            <v>85</v>
          </cell>
          <cell r="V273" t="str">
            <v>邓倩</v>
          </cell>
          <cell r="W273" t="str">
            <v>物理类</v>
          </cell>
        </row>
        <row r="274">
          <cell r="B274" t="str">
            <v>G513422200703204229</v>
          </cell>
          <cell r="C274">
            <v>6</v>
          </cell>
          <cell r="D274" t="str">
            <v>物理类</v>
          </cell>
          <cell r="E274" t="str">
            <v>扎拉布尺</v>
          </cell>
          <cell r="F274">
            <v>359</v>
          </cell>
          <cell r="G274">
            <v>84</v>
          </cell>
          <cell r="H274" t="str">
            <v>陈光汇</v>
          </cell>
          <cell r="I274">
            <v>36</v>
          </cell>
          <cell r="J274" t="str">
            <v>央宗娜姆</v>
          </cell>
          <cell r="K274">
            <v>48</v>
          </cell>
          <cell r="L274" t="str">
            <v>张福琴</v>
          </cell>
          <cell r="M274">
            <v>24</v>
          </cell>
          <cell r="N274" t="str">
            <v>周峰</v>
          </cell>
          <cell r="O274">
            <v>84.3</v>
          </cell>
          <cell r="P274" t="str">
            <v>李荣鑫</v>
          </cell>
          <cell r="Q274" t="str">
            <v/>
          </cell>
          <cell r="R274"/>
          <cell r="S274" t="str">
            <v/>
          </cell>
          <cell r="T274"/>
          <cell r="U274">
            <v>82.2</v>
          </cell>
          <cell r="V274" t="str">
            <v>邓倩</v>
          </cell>
          <cell r="W274" t="str">
            <v>物理类</v>
          </cell>
        </row>
        <row r="275">
          <cell r="B275" t="str">
            <v>G513422200202281525</v>
          </cell>
          <cell r="C275">
            <v>6</v>
          </cell>
          <cell r="D275" t="str">
            <v>物理类</v>
          </cell>
          <cell r="E275" t="str">
            <v>马使且</v>
          </cell>
          <cell r="F275">
            <v>358</v>
          </cell>
          <cell r="G275">
            <v>89</v>
          </cell>
          <cell r="H275" t="str">
            <v>陈光汇</v>
          </cell>
          <cell r="I275">
            <v>37</v>
          </cell>
          <cell r="J275" t="str">
            <v>央宗娜姆</v>
          </cell>
          <cell r="K275">
            <v>63.5</v>
          </cell>
          <cell r="L275" t="str">
            <v>张福琴</v>
          </cell>
          <cell r="M275">
            <v>13</v>
          </cell>
          <cell r="N275" t="str">
            <v>周峰</v>
          </cell>
          <cell r="O275">
            <v>64.599999999999994</v>
          </cell>
          <cell r="P275" t="str">
            <v>李荣鑫</v>
          </cell>
          <cell r="Q275" t="str">
            <v/>
          </cell>
          <cell r="R275"/>
          <cell r="S275" t="str">
            <v/>
          </cell>
          <cell r="T275"/>
          <cell r="U275">
            <v>90.5</v>
          </cell>
          <cell r="V275" t="str">
            <v>邓倩</v>
          </cell>
          <cell r="W275" t="str">
            <v>物理类</v>
          </cell>
        </row>
        <row r="276">
          <cell r="B276" t="str">
            <v>G513422200410087014</v>
          </cell>
          <cell r="C276">
            <v>6</v>
          </cell>
          <cell r="D276" t="str">
            <v>物理类</v>
          </cell>
          <cell r="E276" t="str">
            <v>偏初然吉</v>
          </cell>
          <cell r="F276">
            <v>353</v>
          </cell>
          <cell r="G276">
            <v>73</v>
          </cell>
          <cell r="H276" t="str">
            <v>陈光汇</v>
          </cell>
          <cell r="I276">
            <v>55</v>
          </cell>
          <cell r="J276" t="str">
            <v>央宗娜姆</v>
          </cell>
          <cell r="K276">
            <v>57</v>
          </cell>
          <cell r="L276" t="str">
            <v>张福琴</v>
          </cell>
          <cell r="M276">
            <v>25</v>
          </cell>
          <cell r="N276" t="str">
            <v>周峰</v>
          </cell>
          <cell r="O276">
            <v>64.599999999999994</v>
          </cell>
          <cell r="P276" t="str">
            <v>李荣鑫</v>
          </cell>
          <cell r="Q276" t="str">
            <v/>
          </cell>
          <cell r="R276"/>
          <cell r="S276" t="str">
            <v/>
          </cell>
          <cell r="T276"/>
          <cell r="U276">
            <v>78</v>
          </cell>
          <cell r="V276" t="str">
            <v>邓倩</v>
          </cell>
          <cell r="W276" t="str">
            <v>物理类</v>
          </cell>
        </row>
        <row r="277">
          <cell r="B277" t="str">
            <v>G513422200307204817</v>
          </cell>
          <cell r="C277">
            <v>6</v>
          </cell>
          <cell r="D277" t="str">
            <v>物理类</v>
          </cell>
          <cell r="E277" t="str">
            <v>苏朗翁丁</v>
          </cell>
          <cell r="F277">
            <v>352</v>
          </cell>
          <cell r="G277">
            <v>75</v>
          </cell>
          <cell r="H277" t="str">
            <v>陈光汇</v>
          </cell>
          <cell r="I277">
            <v>74</v>
          </cell>
          <cell r="J277" t="str">
            <v>央宗娜姆</v>
          </cell>
          <cell r="K277">
            <v>45.5</v>
          </cell>
          <cell r="L277" t="str">
            <v>张福琴</v>
          </cell>
          <cell r="M277">
            <v>25</v>
          </cell>
          <cell r="N277" t="str">
            <v>周峰</v>
          </cell>
          <cell r="O277">
            <v>65.3</v>
          </cell>
          <cell r="P277" t="str">
            <v>李荣鑫</v>
          </cell>
          <cell r="Q277" t="str">
            <v/>
          </cell>
          <cell r="R277"/>
          <cell r="S277" t="str">
            <v/>
          </cell>
          <cell r="T277"/>
          <cell r="U277">
            <v>66.8</v>
          </cell>
          <cell r="V277" t="str">
            <v>邓倩</v>
          </cell>
          <cell r="W277" t="str">
            <v>物理类</v>
          </cell>
        </row>
        <row r="278">
          <cell r="B278" t="str">
            <v>G513422200605012119</v>
          </cell>
          <cell r="C278">
            <v>6</v>
          </cell>
          <cell r="D278" t="str">
            <v>物理类</v>
          </cell>
          <cell r="E278" t="str">
            <v>马健昆</v>
          </cell>
          <cell r="F278">
            <v>345</v>
          </cell>
          <cell r="G278">
            <v>80</v>
          </cell>
          <cell r="H278" t="str">
            <v>陈光汇</v>
          </cell>
          <cell r="I278">
            <v>60</v>
          </cell>
          <cell r="J278" t="str">
            <v>央宗娜姆</v>
          </cell>
          <cell r="K278">
            <v>41.5</v>
          </cell>
          <cell r="L278" t="str">
            <v>张福琴</v>
          </cell>
          <cell r="M278">
            <v>22</v>
          </cell>
          <cell r="N278" t="str">
            <v>周峰</v>
          </cell>
          <cell r="O278">
            <v>70</v>
          </cell>
          <cell r="P278" t="str">
            <v>李荣鑫</v>
          </cell>
          <cell r="Q278" t="str">
            <v/>
          </cell>
          <cell r="R278"/>
          <cell r="S278" t="str">
            <v/>
          </cell>
          <cell r="T278"/>
          <cell r="U278">
            <v>71</v>
          </cell>
          <cell r="V278" t="str">
            <v>邓倩</v>
          </cell>
          <cell r="W278" t="str">
            <v>物理类</v>
          </cell>
        </row>
        <row r="279">
          <cell r="B279" t="str">
            <v>G513422200605300911</v>
          </cell>
          <cell r="C279">
            <v>6</v>
          </cell>
          <cell r="D279" t="str">
            <v>物理类</v>
          </cell>
          <cell r="E279" t="str">
            <v>钟宣海</v>
          </cell>
          <cell r="F279">
            <v>342</v>
          </cell>
          <cell r="G279">
            <v>79</v>
          </cell>
          <cell r="H279" t="str">
            <v>陈光汇</v>
          </cell>
          <cell r="I279">
            <v>62</v>
          </cell>
          <cell r="J279" t="str">
            <v>央宗娜姆</v>
          </cell>
          <cell r="K279">
            <v>35.5</v>
          </cell>
          <cell r="L279" t="str">
            <v>张福琴</v>
          </cell>
          <cell r="M279">
            <v>20</v>
          </cell>
          <cell r="N279" t="str">
            <v>周峰</v>
          </cell>
          <cell r="O279">
            <v>68.400000000000006</v>
          </cell>
          <cell r="P279" t="str">
            <v>李荣鑫</v>
          </cell>
          <cell r="Q279" t="str">
            <v/>
          </cell>
          <cell r="R279"/>
          <cell r="S279" t="str">
            <v/>
          </cell>
          <cell r="T279"/>
          <cell r="U279">
            <v>76.599999999999994</v>
          </cell>
          <cell r="V279" t="str">
            <v>邓倩</v>
          </cell>
          <cell r="W279" t="str">
            <v>物理类</v>
          </cell>
        </row>
        <row r="280">
          <cell r="B280" t="str">
            <v>G513422200605045412</v>
          </cell>
          <cell r="C280">
            <v>6</v>
          </cell>
          <cell r="D280" t="str">
            <v>物理类</v>
          </cell>
          <cell r="E280" t="str">
            <v>呷茸旦珠</v>
          </cell>
          <cell r="F280">
            <v>316</v>
          </cell>
          <cell r="G280">
            <v>71</v>
          </cell>
          <cell r="H280" t="str">
            <v>陈光汇</v>
          </cell>
          <cell r="I280">
            <v>62</v>
          </cell>
          <cell r="J280" t="str">
            <v>央宗娜姆</v>
          </cell>
          <cell r="K280">
            <v>25.5</v>
          </cell>
          <cell r="L280" t="str">
            <v>张福琴</v>
          </cell>
          <cell r="M280">
            <v>13</v>
          </cell>
          <cell r="N280" t="str">
            <v>周峰</v>
          </cell>
          <cell r="O280">
            <v>72.5</v>
          </cell>
          <cell r="P280" t="str">
            <v>李荣鑫</v>
          </cell>
          <cell r="Q280" t="str">
            <v/>
          </cell>
          <cell r="R280"/>
          <cell r="S280" t="str">
            <v/>
          </cell>
          <cell r="T280"/>
          <cell r="U280">
            <v>72.400000000000006</v>
          </cell>
          <cell r="V280" t="str">
            <v>邓倩</v>
          </cell>
          <cell r="W280" t="str">
            <v>物理类</v>
          </cell>
        </row>
        <row r="281">
          <cell r="B281" t="str">
            <v>G513422200611030030</v>
          </cell>
          <cell r="C281">
            <v>6</v>
          </cell>
          <cell r="D281" t="str">
            <v>物理类</v>
          </cell>
          <cell r="E281" t="str">
            <v>巴松多杰</v>
          </cell>
          <cell r="F281">
            <v>284</v>
          </cell>
          <cell r="G281">
            <v>75</v>
          </cell>
          <cell r="H281" t="str">
            <v>陈光汇</v>
          </cell>
          <cell r="I281">
            <v>29</v>
          </cell>
          <cell r="J281" t="str">
            <v>央宗娜姆</v>
          </cell>
          <cell r="K281">
            <v>56</v>
          </cell>
          <cell r="L281" t="str">
            <v>张福琴</v>
          </cell>
          <cell r="M281">
            <v>14</v>
          </cell>
          <cell r="N281" t="str">
            <v>周峰</v>
          </cell>
          <cell r="O281">
            <v>56</v>
          </cell>
          <cell r="P281" t="str">
            <v>李荣鑫</v>
          </cell>
          <cell r="Q281" t="str">
            <v/>
          </cell>
          <cell r="R281"/>
          <cell r="S281" t="str">
            <v/>
          </cell>
          <cell r="T281"/>
          <cell r="U281">
            <v>53.8</v>
          </cell>
          <cell r="V281" t="str">
            <v>邓倩</v>
          </cell>
          <cell r="W281" t="str">
            <v>物理类</v>
          </cell>
        </row>
        <row r="282">
          <cell r="B282" t="str">
            <v>G513422200603132512</v>
          </cell>
          <cell r="C282">
            <v>7</v>
          </cell>
          <cell r="D282" t="str">
            <v>物理类</v>
          </cell>
          <cell r="E282" t="str">
            <v>严正华</v>
          </cell>
          <cell r="F282">
            <v>418</v>
          </cell>
          <cell r="G282">
            <v>89</v>
          </cell>
          <cell r="H282" t="str">
            <v>杨翁基之玛</v>
          </cell>
          <cell r="I282">
            <v>84</v>
          </cell>
          <cell r="J282" t="str">
            <v>曹云萍</v>
          </cell>
          <cell r="K282">
            <v>41.5</v>
          </cell>
          <cell r="L282" t="str">
            <v>陈国萍</v>
          </cell>
          <cell r="M282">
            <v>35</v>
          </cell>
          <cell r="N282" t="str">
            <v>解超燕</v>
          </cell>
          <cell r="O282">
            <v>86</v>
          </cell>
          <cell r="P282" t="str">
            <v>叶小军</v>
          </cell>
          <cell r="Q282">
            <v>82.7</v>
          </cell>
          <cell r="R282" t="str">
            <v>尼玛布池</v>
          </cell>
          <cell r="S282" t="str">
            <v/>
          </cell>
          <cell r="T282"/>
          <cell r="U282" t="str">
            <v/>
          </cell>
          <cell r="V282"/>
          <cell r="W282" t="str">
            <v>物理类</v>
          </cell>
        </row>
        <row r="283">
          <cell r="B283" t="str">
            <v>G513422200803011512</v>
          </cell>
          <cell r="C283">
            <v>7</v>
          </cell>
          <cell r="D283" t="str">
            <v>物理类</v>
          </cell>
          <cell r="E283" t="str">
            <v>安左所</v>
          </cell>
          <cell r="F283">
            <v>394</v>
          </cell>
          <cell r="G283">
            <v>93</v>
          </cell>
          <cell r="H283" t="str">
            <v>杨翁基之玛</v>
          </cell>
          <cell r="I283">
            <v>80</v>
          </cell>
          <cell r="J283" t="str">
            <v>曹云萍</v>
          </cell>
          <cell r="K283">
            <v>33.5</v>
          </cell>
          <cell r="L283" t="str">
            <v>陈国萍</v>
          </cell>
          <cell r="M283">
            <v>33</v>
          </cell>
          <cell r="N283" t="str">
            <v>解超燕</v>
          </cell>
          <cell r="O283">
            <v>82.1</v>
          </cell>
          <cell r="P283" t="str">
            <v>叶小军</v>
          </cell>
          <cell r="Q283">
            <v>72.599999999999994</v>
          </cell>
          <cell r="R283" t="str">
            <v>尼玛布池</v>
          </cell>
          <cell r="S283" t="str">
            <v/>
          </cell>
          <cell r="T283"/>
          <cell r="U283" t="str">
            <v/>
          </cell>
          <cell r="V283"/>
          <cell r="W283" t="str">
            <v>物理类</v>
          </cell>
        </row>
        <row r="284">
          <cell r="B284" t="str">
            <v>G513422200509140014</v>
          </cell>
          <cell r="C284">
            <v>7</v>
          </cell>
          <cell r="D284" t="str">
            <v>物理类</v>
          </cell>
          <cell r="E284" t="str">
            <v>伍希</v>
          </cell>
          <cell r="F284">
            <v>343</v>
          </cell>
          <cell r="G284">
            <v>63</v>
          </cell>
          <cell r="H284" t="str">
            <v>杨翁基之玛</v>
          </cell>
          <cell r="I284">
            <v>60</v>
          </cell>
          <cell r="J284" t="str">
            <v>曹云萍</v>
          </cell>
          <cell r="K284">
            <v>36.5</v>
          </cell>
          <cell r="L284" t="str">
            <v>陈国萍</v>
          </cell>
          <cell r="M284">
            <v>31</v>
          </cell>
          <cell r="N284" t="str">
            <v>解超燕</v>
          </cell>
          <cell r="O284">
            <v>76.900000000000006</v>
          </cell>
          <cell r="P284" t="str">
            <v>叶小军</v>
          </cell>
          <cell r="Q284">
            <v>75.7</v>
          </cell>
          <cell r="R284" t="str">
            <v>尼玛布池</v>
          </cell>
          <cell r="S284" t="str">
            <v/>
          </cell>
          <cell r="T284"/>
          <cell r="U284" t="str">
            <v/>
          </cell>
          <cell r="V284"/>
          <cell r="W284" t="str">
            <v>物理类</v>
          </cell>
        </row>
        <row r="285">
          <cell r="B285" t="str">
            <v>G513422200611011913</v>
          </cell>
          <cell r="C285">
            <v>7</v>
          </cell>
          <cell r="D285" t="str">
            <v>物理类</v>
          </cell>
          <cell r="E285" t="str">
            <v>何超吉</v>
          </cell>
          <cell r="F285">
            <v>373</v>
          </cell>
          <cell r="G285">
            <v>75</v>
          </cell>
          <cell r="H285" t="str">
            <v>杨翁基之玛</v>
          </cell>
          <cell r="I285">
            <v>76</v>
          </cell>
          <cell r="J285" t="str">
            <v>曹云萍</v>
          </cell>
          <cell r="K285">
            <v>43.5</v>
          </cell>
          <cell r="L285" t="str">
            <v>陈国萍</v>
          </cell>
          <cell r="M285">
            <v>30</v>
          </cell>
          <cell r="N285" t="str">
            <v>解超燕</v>
          </cell>
          <cell r="O285">
            <v>76.2</v>
          </cell>
          <cell r="P285" t="str">
            <v>叶小军</v>
          </cell>
          <cell r="Q285">
            <v>71.8</v>
          </cell>
          <cell r="R285" t="str">
            <v>尼玛布池</v>
          </cell>
          <cell r="S285" t="str">
            <v/>
          </cell>
          <cell r="T285"/>
          <cell r="U285" t="str">
            <v/>
          </cell>
          <cell r="V285"/>
          <cell r="W285" t="str">
            <v>物理类</v>
          </cell>
        </row>
        <row r="286">
          <cell r="B286" t="str">
            <v>G513422200610084627</v>
          </cell>
          <cell r="C286">
            <v>7</v>
          </cell>
          <cell r="D286" t="str">
            <v>物理类</v>
          </cell>
          <cell r="E286" t="str">
            <v>毛小英</v>
          </cell>
          <cell r="F286">
            <v>366</v>
          </cell>
          <cell r="G286">
            <v>84</v>
          </cell>
          <cell r="H286" t="str">
            <v>杨翁基之玛</v>
          </cell>
          <cell r="I286">
            <v>57</v>
          </cell>
          <cell r="J286" t="str">
            <v>曹云萍</v>
          </cell>
          <cell r="K286">
            <v>52</v>
          </cell>
          <cell r="L286" t="str">
            <v>陈国萍</v>
          </cell>
          <cell r="M286">
            <v>23</v>
          </cell>
          <cell r="N286" t="str">
            <v>解超燕</v>
          </cell>
          <cell r="O286">
            <v>76.2</v>
          </cell>
          <cell r="P286" t="str">
            <v>叶小军</v>
          </cell>
          <cell r="Q286">
            <v>73.3</v>
          </cell>
          <cell r="R286" t="str">
            <v>尼玛布池</v>
          </cell>
          <cell r="S286" t="str">
            <v/>
          </cell>
          <cell r="T286"/>
          <cell r="U286" t="str">
            <v/>
          </cell>
          <cell r="V286"/>
          <cell r="W286" t="str">
            <v>物理类</v>
          </cell>
        </row>
        <row r="287">
          <cell r="B287" t="str">
            <v>G513422200703041917</v>
          </cell>
          <cell r="C287">
            <v>7</v>
          </cell>
          <cell r="D287" t="str">
            <v>物理类</v>
          </cell>
          <cell r="E287" t="str">
            <v>马甲哈</v>
          </cell>
          <cell r="F287">
            <v>393</v>
          </cell>
          <cell r="G287">
            <v>85</v>
          </cell>
          <cell r="H287" t="str">
            <v>杨翁基之玛</v>
          </cell>
          <cell r="I287">
            <v>57</v>
          </cell>
          <cell r="J287" t="str">
            <v>曹云萍</v>
          </cell>
          <cell r="K287">
            <v>69</v>
          </cell>
          <cell r="L287" t="str">
            <v>陈国萍</v>
          </cell>
          <cell r="M287">
            <v>29</v>
          </cell>
          <cell r="N287" t="str">
            <v>解超燕</v>
          </cell>
          <cell r="O287">
            <v>75.400000000000006</v>
          </cell>
          <cell r="P287" t="str">
            <v>叶小军</v>
          </cell>
          <cell r="Q287">
            <v>78</v>
          </cell>
          <cell r="R287" t="str">
            <v>尼玛布池</v>
          </cell>
          <cell r="S287" t="str">
            <v/>
          </cell>
          <cell r="T287"/>
          <cell r="U287" t="str">
            <v/>
          </cell>
          <cell r="V287"/>
          <cell r="W287" t="str">
            <v>物理类</v>
          </cell>
        </row>
        <row r="288">
          <cell r="B288" t="str">
            <v>G513422200711125029</v>
          </cell>
          <cell r="C288">
            <v>7</v>
          </cell>
          <cell r="D288" t="str">
            <v>物理类</v>
          </cell>
          <cell r="E288" t="str">
            <v>扎西祝玛</v>
          </cell>
          <cell r="F288">
            <v>366</v>
          </cell>
          <cell r="G288">
            <v>78</v>
          </cell>
          <cell r="H288" t="str">
            <v>杨翁基之玛</v>
          </cell>
          <cell r="I288">
            <v>66</v>
          </cell>
          <cell r="J288" t="str">
            <v>曹云萍</v>
          </cell>
          <cell r="K288">
            <v>48</v>
          </cell>
          <cell r="L288" t="str">
            <v>陈国萍</v>
          </cell>
          <cell r="M288">
            <v>33</v>
          </cell>
          <cell r="N288" t="str">
            <v>解超燕</v>
          </cell>
          <cell r="O288">
            <v>75.400000000000006</v>
          </cell>
          <cell r="P288" t="str">
            <v>叶小军</v>
          </cell>
          <cell r="Q288">
            <v>65.900000000000006</v>
          </cell>
          <cell r="R288" t="str">
            <v>尼玛布池</v>
          </cell>
          <cell r="S288" t="str">
            <v/>
          </cell>
          <cell r="T288"/>
          <cell r="U288" t="str">
            <v/>
          </cell>
          <cell r="V288"/>
          <cell r="W288" t="str">
            <v>物理类</v>
          </cell>
        </row>
        <row r="289">
          <cell r="B289" t="str">
            <v>G513422200610263617</v>
          </cell>
          <cell r="C289">
            <v>7</v>
          </cell>
          <cell r="D289" t="str">
            <v>物理类</v>
          </cell>
          <cell r="E289" t="str">
            <v>罗晓飞</v>
          </cell>
          <cell r="F289">
            <v>347</v>
          </cell>
          <cell r="G289">
            <v>84</v>
          </cell>
          <cell r="H289" t="str">
            <v>杨翁基之玛</v>
          </cell>
          <cell r="I289">
            <v>54</v>
          </cell>
          <cell r="J289" t="str">
            <v>曹云萍</v>
          </cell>
          <cell r="K289">
            <v>32</v>
          </cell>
          <cell r="L289" t="str">
            <v>陈国萍</v>
          </cell>
          <cell r="M289">
            <v>25</v>
          </cell>
          <cell r="N289" t="str">
            <v>解超燕</v>
          </cell>
          <cell r="O289">
            <v>75.400000000000006</v>
          </cell>
          <cell r="P289" t="str">
            <v>叶小军</v>
          </cell>
          <cell r="Q289">
            <v>76.400000000000006</v>
          </cell>
          <cell r="R289" t="str">
            <v>尼玛布池</v>
          </cell>
          <cell r="S289" t="str">
            <v/>
          </cell>
          <cell r="T289"/>
          <cell r="U289" t="str">
            <v/>
          </cell>
          <cell r="V289"/>
          <cell r="W289" t="str">
            <v>物理类</v>
          </cell>
        </row>
        <row r="290">
          <cell r="B290" t="str">
            <v>G513422200704012528</v>
          </cell>
          <cell r="C290">
            <v>7</v>
          </cell>
          <cell r="D290" t="str">
            <v>物理类</v>
          </cell>
          <cell r="E290" t="str">
            <v>徐如梅</v>
          </cell>
          <cell r="F290">
            <v>413</v>
          </cell>
          <cell r="G290">
            <v>98</v>
          </cell>
          <cell r="H290" t="str">
            <v>杨翁基之玛</v>
          </cell>
          <cell r="I290">
            <v>58</v>
          </cell>
          <cell r="J290" t="str">
            <v>曹云萍</v>
          </cell>
          <cell r="K290">
            <v>78</v>
          </cell>
          <cell r="L290" t="str">
            <v>陈国萍</v>
          </cell>
          <cell r="M290">
            <v>35</v>
          </cell>
          <cell r="N290" t="str">
            <v>解超燕</v>
          </cell>
          <cell r="O290">
            <v>73.900000000000006</v>
          </cell>
          <cell r="P290" t="str">
            <v>叶小军</v>
          </cell>
          <cell r="Q290">
            <v>70</v>
          </cell>
          <cell r="R290" t="str">
            <v>尼玛布池</v>
          </cell>
          <cell r="S290" t="str">
            <v/>
          </cell>
          <cell r="T290"/>
          <cell r="U290" t="str">
            <v/>
          </cell>
          <cell r="V290"/>
          <cell r="W290" t="str">
            <v>物理类</v>
          </cell>
        </row>
        <row r="291">
          <cell r="B291" t="str">
            <v>G51342220051008702X</v>
          </cell>
          <cell r="C291">
            <v>7</v>
          </cell>
          <cell r="D291" t="str">
            <v>物理类</v>
          </cell>
          <cell r="E291" t="str">
            <v>次尔拉初</v>
          </cell>
          <cell r="F291">
            <v>375</v>
          </cell>
          <cell r="G291">
            <v>80</v>
          </cell>
          <cell r="H291" t="str">
            <v>杨翁基之玛</v>
          </cell>
          <cell r="I291">
            <v>65</v>
          </cell>
          <cell r="J291" t="str">
            <v>曹云萍</v>
          </cell>
          <cell r="K291">
            <v>63</v>
          </cell>
          <cell r="L291" t="str">
            <v>陈国萍</v>
          </cell>
          <cell r="M291">
            <v>33</v>
          </cell>
          <cell r="N291" t="str">
            <v>解超燕</v>
          </cell>
          <cell r="O291">
            <v>73.900000000000006</v>
          </cell>
          <cell r="P291" t="str">
            <v>叶小军</v>
          </cell>
          <cell r="Q291">
            <v>60.1</v>
          </cell>
          <cell r="R291" t="str">
            <v>尼玛布池</v>
          </cell>
          <cell r="S291" t="str">
            <v/>
          </cell>
          <cell r="T291"/>
          <cell r="U291" t="str">
            <v/>
          </cell>
          <cell r="V291"/>
          <cell r="W291" t="str">
            <v>物理类</v>
          </cell>
        </row>
        <row r="292">
          <cell r="B292" t="str">
            <v>G513422200310061925</v>
          </cell>
          <cell r="C292">
            <v>7</v>
          </cell>
          <cell r="D292" t="str">
            <v>物理类</v>
          </cell>
          <cell r="E292" t="str">
            <v>苏小花</v>
          </cell>
          <cell r="F292">
            <v>328</v>
          </cell>
          <cell r="G292">
            <v>75</v>
          </cell>
          <cell r="H292" t="str">
            <v>杨翁基之玛</v>
          </cell>
          <cell r="I292">
            <v>53</v>
          </cell>
          <cell r="J292" t="str">
            <v>曹云萍</v>
          </cell>
          <cell r="K292">
            <v>35</v>
          </cell>
          <cell r="L292" t="str">
            <v>陈国萍</v>
          </cell>
          <cell r="M292">
            <v>36</v>
          </cell>
          <cell r="N292" t="str">
            <v>解超燕</v>
          </cell>
          <cell r="O292">
            <v>73.2</v>
          </cell>
          <cell r="P292" t="str">
            <v>叶小军</v>
          </cell>
          <cell r="Q292">
            <v>56</v>
          </cell>
          <cell r="R292" t="str">
            <v>尼玛布池</v>
          </cell>
          <cell r="S292" t="str">
            <v/>
          </cell>
          <cell r="T292"/>
          <cell r="U292" t="str">
            <v/>
          </cell>
          <cell r="V292"/>
          <cell r="W292" t="str">
            <v>物理类</v>
          </cell>
        </row>
        <row r="293">
          <cell r="B293" t="str">
            <v>G513422200609114219</v>
          </cell>
          <cell r="C293">
            <v>7</v>
          </cell>
          <cell r="D293" t="str">
            <v>物理类</v>
          </cell>
          <cell r="E293" t="str">
            <v>棒布</v>
          </cell>
          <cell r="F293">
            <v>365</v>
          </cell>
          <cell r="G293">
            <v>86</v>
          </cell>
          <cell r="H293" t="str">
            <v>杨翁基之玛</v>
          </cell>
          <cell r="I293">
            <v>53</v>
          </cell>
          <cell r="J293" t="str">
            <v>曹云萍</v>
          </cell>
          <cell r="K293">
            <v>42.5</v>
          </cell>
          <cell r="L293" t="str">
            <v>陈国萍</v>
          </cell>
          <cell r="M293">
            <v>29</v>
          </cell>
          <cell r="N293" t="str">
            <v>解超燕</v>
          </cell>
          <cell r="O293">
            <v>72.5</v>
          </cell>
          <cell r="P293" t="str">
            <v>叶小军</v>
          </cell>
          <cell r="Q293">
            <v>81.900000000000006</v>
          </cell>
          <cell r="R293" t="str">
            <v>尼玛布池</v>
          </cell>
          <cell r="S293" t="str">
            <v/>
          </cell>
          <cell r="T293"/>
          <cell r="U293" t="str">
            <v/>
          </cell>
          <cell r="V293"/>
          <cell r="W293" t="str">
            <v>物理类</v>
          </cell>
        </row>
        <row r="294">
          <cell r="B294" t="str">
            <v>G513422200702026635</v>
          </cell>
          <cell r="C294">
            <v>7</v>
          </cell>
          <cell r="D294" t="str">
            <v>物理类</v>
          </cell>
          <cell r="E294" t="str">
            <v>杨文龙</v>
          </cell>
          <cell r="F294">
            <v>350</v>
          </cell>
          <cell r="G294">
            <v>81</v>
          </cell>
          <cell r="H294" t="str">
            <v>杨翁基之玛</v>
          </cell>
          <cell r="I294">
            <v>52</v>
          </cell>
          <cell r="J294" t="str">
            <v>曹云萍</v>
          </cell>
          <cell r="K294">
            <v>42</v>
          </cell>
          <cell r="L294" t="str">
            <v>陈国萍</v>
          </cell>
          <cell r="M294">
            <v>37</v>
          </cell>
          <cell r="N294" t="str">
            <v>解超燕</v>
          </cell>
          <cell r="O294">
            <v>72.5</v>
          </cell>
          <cell r="P294" t="str">
            <v>叶小军</v>
          </cell>
          <cell r="Q294">
            <v>65.099999999999994</v>
          </cell>
          <cell r="R294" t="str">
            <v>尼玛布池</v>
          </cell>
          <cell r="S294" t="str">
            <v/>
          </cell>
          <cell r="T294"/>
          <cell r="U294" t="str">
            <v/>
          </cell>
          <cell r="V294"/>
          <cell r="W294" t="str">
            <v>物理类</v>
          </cell>
        </row>
        <row r="295">
          <cell r="B295" t="str">
            <v>G513422200512062512</v>
          </cell>
          <cell r="C295">
            <v>7</v>
          </cell>
          <cell r="D295" t="str">
            <v>物理类</v>
          </cell>
          <cell r="E295" t="str">
            <v>鲁绒偏初</v>
          </cell>
          <cell r="F295">
            <v>344</v>
          </cell>
          <cell r="G295">
            <v>99</v>
          </cell>
          <cell r="H295" t="str">
            <v>杨翁基之玛</v>
          </cell>
          <cell r="I295">
            <v>57</v>
          </cell>
          <cell r="J295" t="str">
            <v>曹云萍</v>
          </cell>
          <cell r="K295">
            <v>19</v>
          </cell>
          <cell r="L295" t="str">
            <v>陈国萍</v>
          </cell>
          <cell r="M295">
            <v>33</v>
          </cell>
          <cell r="N295" t="str">
            <v>解超燕</v>
          </cell>
          <cell r="O295">
            <v>72.5</v>
          </cell>
          <cell r="P295" t="str">
            <v>叶小军</v>
          </cell>
          <cell r="Q295">
            <v>63.4</v>
          </cell>
          <cell r="R295" t="str">
            <v>尼玛布池</v>
          </cell>
          <cell r="S295" t="str">
            <v/>
          </cell>
          <cell r="T295"/>
          <cell r="U295" t="str">
            <v/>
          </cell>
          <cell r="V295"/>
          <cell r="W295" t="str">
            <v>物理类</v>
          </cell>
        </row>
        <row r="296">
          <cell r="B296" t="str">
            <v>G513422200802080719</v>
          </cell>
          <cell r="C296">
            <v>7</v>
          </cell>
          <cell r="D296" t="str">
            <v>物理类</v>
          </cell>
          <cell r="E296" t="str">
            <v>王金兵</v>
          </cell>
          <cell r="F296">
            <v>337</v>
          </cell>
          <cell r="G296">
            <v>88</v>
          </cell>
          <cell r="H296" t="str">
            <v>杨翁基之玛</v>
          </cell>
          <cell r="I296">
            <v>49</v>
          </cell>
          <cell r="J296" t="str">
            <v>曹云萍</v>
          </cell>
          <cell r="K296">
            <v>21.5</v>
          </cell>
          <cell r="L296" t="str">
            <v>陈国萍</v>
          </cell>
          <cell r="M296">
            <v>29</v>
          </cell>
          <cell r="N296" t="str">
            <v>解超燕</v>
          </cell>
          <cell r="O296">
            <v>72.5</v>
          </cell>
          <cell r="P296" t="str">
            <v>叶小军</v>
          </cell>
          <cell r="Q296">
            <v>77.2</v>
          </cell>
          <cell r="R296" t="str">
            <v>尼玛布池</v>
          </cell>
          <cell r="S296" t="str">
            <v/>
          </cell>
          <cell r="T296"/>
          <cell r="U296" t="str">
            <v/>
          </cell>
          <cell r="V296"/>
          <cell r="W296" t="str">
            <v>物理类</v>
          </cell>
        </row>
        <row r="297">
          <cell r="B297" t="str">
            <v>G513422200511142115</v>
          </cell>
          <cell r="C297">
            <v>7</v>
          </cell>
          <cell r="D297" t="str">
            <v>物理类</v>
          </cell>
          <cell r="E297" t="str">
            <v>杨尔康</v>
          </cell>
          <cell r="F297">
            <v>332</v>
          </cell>
          <cell r="G297">
            <v>80</v>
          </cell>
          <cell r="H297" t="str">
            <v>杨翁基之玛</v>
          </cell>
          <cell r="I297">
            <v>49</v>
          </cell>
          <cell r="J297" t="str">
            <v>曹云萍</v>
          </cell>
          <cell r="K297">
            <v>35</v>
          </cell>
          <cell r="L297" t="str">
            <v>陈国萍</v>
          </cell>
          <cell r="M297">
            <v>24</v>
          </cell>
          <cell r="N297" t="str">
            <v>解超燕</v>
          </cell>
          <cell r="O297">
            <v>70</v>
          </cell>
          <cell r="P297" t="str">
            <v>叶小军</v>
          </cell>
          <cell r="Q297">
            <v>74.099999999999994</v>
          </cell>
          <cell r="R297" t="str">
            <v>尼玛布池</v>
          </cell>
          <cell r="S297" t="str">
            <v/>
          </cell>
          <cell r="T297"/>
          <cell r="U297" t="str">
            <v/>
          </cell>
          <cell r="V297"/>
          <cell r="W297" t="str">
            <v>物理类</v>
          </cell>
        </row>
        <row r="298">
          <cell r="B298" t="str">
            <v>G513422200701122318</v>
          </cell>
          <cell r="C298">
            <v>7</v>
          </cell>
          <cell r="D298" t="str">
            <v>物理类</v>
          </cell>
          <cell r="E298" t="str">
            <v>杨关保</v>
          </cell>
          <cell r="F298">
            <v>314</v>
          </cell>
          <cell r="G298">
            <v>82</v>
          </cell>
          <cell r="H298" t="str">
            <v>杨翁基之玛</v>
          </cell>
          <cell r="I298">
            <v>31</v>
          </cell>
          <cell r="J298" t="str">
            <v>曹云萍</v>
          </cell>
          <cell r="K298">
            <v>41</v>
          </cell>
          <cell r="L298" t="str">
            <v>陈国萍</v>
          </cell>
          <cell r="M298">
            <v>23</v>
          </cell>
          <cell r="N298" t="str">
            <v>解超燕</v>
          </cell>
          <cell r="O298">
            <v>69.2</v>
          </cell>
          <cell r="P298" t="str">
            <v>叶小军</v>
          </cell>
          <cell r="Q298">
            <v>67.5</v>
          </cell>
          <cell r="R298" t="str">
            <v>尼玛布池</v>
          </cell>
          <cell r="S298" t="str">
            <v/>
          </cell>
          <cell r="T298"/>
          <cell r="U298" t="str">
            <v/>
          </cell>
          <cell r="V298"/>
          <cell r="W298" t="str">
            <v>物理类</v>
          </cell>
        </row>
        <row r="299">
          <cell r="B299" t="str">
            <v>G513422200402141519</v>
          </cell>
          <cell r="C299">
            <v>7</v>
          </cell>
          <cell r="D299" t="str">
            <v>物理类</v>
          </cell>
          <cell r="E299" t="str">
            <v>何苏朗降初</v>
          </cell>
          <cell r="F299">
            <v>317</v>
          </cell>
          <cell r="G299">
            <v>85</v>
          </cell>
          <cell r="H299" t="str">
            <v>杨翁基之玛</v>
          </cell>
          <cell r="I299">
            <v>52</v>
          </cell>
          <cell r="J299" t="str">
            <v>曹云萍</v>
          </cell>
          <cell r="K299">
            <v>33.5</v>
          </cell>
          <cell r="L299" t="str">
            <v>陈国萍</v>
          </cell>
          <cell r="M299">
            <v>18</v>
          </cell>
          <cell r="N299" t="str">
            <v>解超燕</v>
          </cell>
          <cell r="O299">
            <v>66.900000000000006</v>
          </cell>
          <cell r="P299" t="str">
            <v>叶小军</v>
          </cell>
          <cell r="Q299">
            <v>61.8</v>
          </cell>
          <cell r="R299" t="str">
            <v>尼玛布池</v>
          </cell>
          <cell r="S299" t="str">
            <v/>
          </cell>
          <cell r="T299"/>
          <cell r="U299" t="str">
            <v/>
          </cell>
          <cell r="V299"/>
          <cell r="W299" t="str">
            <v>物理类</v>
          </cell>
        </row>
        <row r="300">
          <cell r="B300" t="str">
            <v>G513422200403107013</v>
          </cell>
          <cell r="C300">
            <v>7</v>
          </cell>
          <cell r="D300" t="str">
            <v>物理类</v>
          </cell>
          <cell r="E300" t="str">
            <v>打珍次尔</v>
          </cell>
          <cell r="F300">
            <v>368</v>
          </cell>
          <cell r="G300">
            <v>84</v>
          </cell>
          <cell r="H300" t="str">
            <v>杨翁基之玛</v>
          </cell>
          <cell r="I300">
            <v>68</v>
          </cell>
          <cell r="J300" t="str">
            <v>曹云萍</v>
          </cell>
          <cell r="K300">
            <v>40</v>
          </cell>
          <cell r="L300" t="str">
            <v>陈国萍</v>
          </cell>
          <cell r="M300">
            <v>24</v>
          </cell>
          <cell r="N300" t="str">
            <v>解超燕</v>
          </cell>
          <cell r="O300">
            <v>66.099999999999994</v>
          </cell>
          <cell r="P300" t="str">
            <v>叶小军</v>
          </cell>
          <cell r="Q300">
            <v>86</v>
          </cell>
          <cell r="R300" t="str">
            <v>尼玛布池</v>
          </cell>
          <cell r="S300" t="str">
            <v/>
          </cell>
          <cell r="T300"/>
          <cell r="U300" t="str">
            <v/>
          </cell>
          <cell r="V300"/>
          <cell r="W300" t="str">
            <v>物理类</v>
          </cell>
        </row>
        <row r="301">
          <cell r="B301" t="str">
            <v>G513422200810153826</v>
          </cell>
          <cell r="C301">
            <v>7</v>
          </cell>
          <cell r="D301" t="str">
            <v>物理类</v>
          </cell>
          <cell r="E301" t="str">
            <v>王芳</v>
          </cell>
          <cell r="F301">
            <v>339</v>
          </cell>
          <cell r="G301">
            <v>78</v>
          </cell>
          <cell r="H301" t="str">
            <v>杨翁基之玛</v>
          </cell>
          <cell r="I301">
            <v>45</v>
          </cell>
          <cell r="J301" t="str">
            <v>曹云萍</v>
          </cell>
          <cell r="K301">
            <v>54</v>
          </cell>
          <cell r="L301" t="str">
            <v>陈国萍</v>
          </cell>
          <cell r="M301">
            <v>21</v>
          </cell>
          <cell r="N301" t="str">
            <v>解超燕</v>
          </cell>
          <cell r="O301">
            <v>66.099999999999994</v>
          </cell>
          <cell r="P301" t="str">
            <v>叶小军</v>
          </cell>
          <cell r="Q301">
            <v>74.900000000000006</v>
          </cell>
          <cell r="R301" t="str">
            <v>尼玛布池</v>
          </cell>
          <cell r="S301" t="str">
            <v/>
          </cell>
          <cell r="T301"/>
          <cell r="U301" t="str">
            <v/>
          </cell>
          <cell r="V301"/>
          <cell r="W301" t="str">
            <v>物理类</v>
          </cell>
        </row>
        <row r="302">
          <cell r="B302" t="str">
            <v>G513422200602032114</v>
          </cell>
          <cell r="C302">
            <v>7</v>
          </cell>
          <cell r="D302" t="str">
            <v>物理类</v>
          </cell>
          <cell r="E302" t="str">
            <v>罗小顺</v>
          </cell>
          <cell r="F302">
            <v>314</v>
          </cell>
          <cell r="G302">
            <v>63</v>
          </cell>
          <cell r="H302" t="str">
            <v>杨翁基之玛</v>
          </cell>
          <cell r="I302">
            <v>43</v>
          </cell>
          <cell r="J302" t="str">
            <v>曹云萍</v>
          </cell>
          <cell r="K302">
            <v>44</v>
          </cell>
          <cell r="L302" t="str">
            <v>陈国萍</v>
          </cell>
          <cell r="M302">
            <v>30</v>
          </cell>
          <cell r="N302" t="str">
            <v>解超燕</v>
          </cell>
          <cell r="O302">
            <v>66.099999999999994</v>
          </cell>
          <cell r="P302" t="str">
            <v>叶小军</v>
          </cell>
          <cell r="Q302">
            <v>67.5</v>
          </cell>
          <cell r="R302" t="str">
            <v>尼玛布池</v>
          </cell>
          <cell r="S302" t="str">
            <v/>
          </cell>
          <cell r="T302"/>
          <cell r="U302" t="str">
            <v/>
          </cell>
          <cell r="V302"/>
          <cell r="W302" t="str">
            <v>物理类</v>
          </cell>
        </row>
        <row r="303">
          <cell r="B303" t="str">
            <v>G513422200604060012</v>
          </cell>
          <cell r="C303">
            <v>7</v>
          </cell>
          <cell r="D303" t="str">
            <v>物理类</v>
          </cell>
          <cell r="E303" t="str">
            <v>马晓勤</v>
          </cell>
          <cell r="F303">
            <v>385</v>
          </cell>
          <cell r="G303">
            <v>92</v>
          </cell>
          <cell r="H303" t="str">
            <v>杨翁基之玛</v>
          </cell>
          <cell r="I303">
            <v>77</v>
          </cell>
          <cell r="J303" t="str">
            <v>曹云萍</v>
          </cell>
          <cell r="K303">
            <v>42.5</v>
          </cell>
          <cell r="L303" t="str">
            <v>陈国萍</v>
          </cell>
          <cell r="M303">
            <v>36</v>
          </cell>
          <cell r="N303" t="str">
            <v>解超燕</v>
          </cell>
          <cell r="O303">
            <v>65.3</v>
          </cell>
          <cell r="P303" t="str">
            <v>叶小军</v>
          </cell>
          <cell r="Q303">
            <v>72.599999999999994</v>
          </cell>
          <cell r="R303" t="str">
            <v>尼玛布池</v>
          </cell>
          <cell r="S303" t="str">
            <v/>
          </cell>
          <cell r="T303"/>
          <cell r="U303" t="str">
            <v/>
          </cell>
          <cell r="V303"/>
          <cell r="W303" t="str">
            <v>物理类</v>
          </cell>
        </row>
        <row r="304">
          <cell r="B304" t="str">
            <v>G513422200601104227</v>
          </cell>
          <cell r="C304">
            <v>7</v>
          </cell>
          <cell r="D304" t="str">
            <v>物理类</v>
          </cell>
          <cell r="E304" t="str">
            <v>苏朗祝玛</v>
          </cell>
          <cell r="F304">
            <v>379</v>
          </cell>
          <cell r="G304">
            <v>87</v>
          </cell>
          <cell r="H304" t="str">
            <v>杨翁基之玛</v>
          </cell>
          <cell r="I304">
            <v>62</v>
          </cell>
          <cell r="J304" t="str">
            <v>曹云萍</v>
          </cell>
          <cell r="K304">
            <v>74.5</v>
          </cell>
          <cell r="L304" t="str">
            <v>陈国萍</v>
          </cell>
          <cell r="M304">
            <v>14</v>
          </cell>
          <cell r="N304" t="str">
            <v>解超燕</v>
          </cell>
          <cell r="O304">
            <v>65.3</v>
          </cell>
          <cell r="P304" t="str">
            <v>叶小军</v>
          </cell>
          <cell r="Q304">
            <v>76.400000000000006</v>
          </cell>
          <cell r="R304" t="str">
            <v>尼玛布池</v>
          </cell>
          <cell r="S304" t="str">
            <v/>
          </cell>
          <cell r="T304"/>
          <cell r="U304" t="str">
            <v/>
          </cell>
          <cell r="V304"/>
          <cell r="W304" t="str">
            <v>物理类</v>
          </cell>
        </row>
        <row r="305">
          <cell r="B305" t="str">
            <v>G513422200701162723</v>
          </cell>
          <cell r="C305">
            <v>7</v>
          </cell>
          <cell r="D305" t="str">
            <v>物理类</v>
          </cell>
          <cell r="E305" t="str">
            <v>陈莉</v>
          </cell>
          <cell r="F305">
            <v>379</v>
          </cell>
          <cell r="G305">
            <v>88</v>
          </cell>
          <cell r="H305" t="str">
            <v>杨翁基之玛</v>
          </cell>
          <cell r="I305">
            <v>58</v>
          </cell>
          <cell r="J305" t="str">
            <v>曹云萍</v>
          </cell>
          <cell r="K305">
            <v>68.5</v>
          </cell>
          <cell r="L305" t="str">
            <v>陈国萍</v>
          </cell>
          <cell r="M305">
            <v>35</v>
          </cell>
          <cell r="N305" t="str">
            <v>解超燕</v>
          </cell>
          <cell r="O305">
            <v>63.8</v>
          </cell>
          <cell r="P305" t="str">
            <v>叶小军</v>
          </cell>
          <cell r="Q305">
            <v>65.900000000000006</v>
          </cell>
          <cell r="R305" t="str">
            <v>尼玛布池</v>
          </cell>
          <cell r="S305" t="str">
            <v/>
          </cell>
          <cell r="T305"/>
          <cell r="U305" t="str">
            <v/>
          </cell>
          <cell r="V305"/>
          <cell r="W305" t="str">
            <v>物理类</v>
          </cell>
        </row>
        <row r="306">
          <cell r="B306" t="str">
            <v>G513422200609280321</v>
          </cell>
          <cell r="C306">
            <v>7</v>
          </cell>
          <cell r="D306" t="str">
            <v>物理类</v>
          </cell>
          <cell r="E306" t="str">
            <v>毛晓荣</v>
          </cell>
          <cell r="F306">
            <v>353</v>
          </cell>
          <cell r="G306">
            <v>89</v>
          </cell>
          <cell r="H306" t="str">
            <v>杨翁基之玛</v>
          </cell>
          <cell r="I306">
            <v>39</v>
          </cell>
          <cell r="J306" t="str">
            <v>曹云萍</v>
          </cell>
          <cell r="K306">
            <v>67.5</v>
          </cell>
          <cell r="L306" t="str">
            <v>陈国萍</v>
          </cell>
          <cell r="M306">
            <v>29</v>
          </cell>
          <cell r="N306" t="str">
            <v>解超燕</v>
          </cell>
          <cell r="O306">
            <v>63.8</v>
          </cell>
          <cell r="P306" t="str">
            <v>叶小军</v>
          </cell>
          <cell r="Q306">
            <v>65.099999999999994</v>
          </cell>
          <cell r="R306" t="str">
            <v>尼玛布池</v>
          </cell>
          <cell r="S306" t="str">
            <v/>
          </cell>
          <cell r="T306"/>
          <cell r="U306" t="str">
            <v/>
          </cell>
          <cell r="V306"/>
          <cell r="W306" t="str">
            <v>物理类</v>
          </cell>
        </row>
        <row r="307">
          <cell r="B307" t="str">
            <v>G513422200702186014</v>
          </cell>
          <cell r="C307">
            <v>7</v>
          </cell>
          <cell r="D307" t="str">
            <v>物理类</v>
          </cell>
          <cell r="E307" t="str">
            <v>黄晓明</v>
          </cell>
          <cell r="F307">
            <v>351</v>
          </cell>
          <cell r="G307">
            <v>81</v>
          </cell>
          <cell r="H307" t="str">
            <v>杨翁基之玛</v>
          </cell>
          <cell r="I307">
            <v>60</v>
          </cell>
          <cell r="J307" t="str">
            <v>曹云萍</v>
          </cell>
          <cell r="K307">
            <v>35.5</v>
          </cell>
          <cell r="L307" t="str">
            <v>陈国萍</v>
          </cell>
          <cell r="M307">
            <v>37</v>
          </cell>
          <cell r="N307" t="str">
            <v>解超燕</v>
          </cell>
          <cell r="O307">
            <v>63.8</v>
          </cell>
          <cell r="P307" t="str">
            <v>叶小军</v>
          </cell>
          <cell r="Q307">
            <v>73.3</v>
          </cell>
          <cell r="R307" t="str">
            <v>尼玛布池</v>
          </cell>
          <cell r="S307" t="str">
            <v/>
          </cell>
          <cell r="T307"/>
          <cell r="U307" t="str">
            <v/>
          </cell>
          <cell r="V307"/>
          <cell r="W307" t="str">
            <v>物理类</v>
          </cell>
        </row>
        <row r="308">
          <cell r="B308" t="str">
            <v>G513422200603041522</v>
          </cell>
          <cell r="C308">
            <v>7</v>
          </cell>
          <cell r="D308" t="str">
            <v>物理类</v>
          </cell>
          <cell r="E308" t="str">
            <v>马阿歪</v>
          </cell>
          <cell r="F308">
            <v>280</v>
          </cell>
          <cell r="G308">
            <v>71</v>
          </cell>
          <cell r="H308" t="str">
            <v>杨翁基之玛</v>
          </cell>
          <cell r="I308">
            <v>33</v>
          </cell>
          <cell r="J308" t="str">
            <v>曹云萍</v>
          </cell>
          <cell r="K308">
            <v>43.5</v>
          </cell>
          <cell r="L308" t="str">
            <v>陈国萍</v>
          </cell>
          <cell r="M308">
            <v>9</v>
          </cell>
          <cell r="N308" t="str">
            <v>解超燕</v>
          </cell>
          <cell r="O308">
            <v>63.8</v>
          </cell>
          <cell r="P308" t="str">
            <v>叶小军</v>
          </cell>
          <cell r="Q308">
            <v>60.1</v>
          </cell>
          <cell r="R308" t="str">
            <v>尼玛布池</v>
          </cell>
          <cell r="S308" t="str">
            <v/>
          </cell>
          <cell r="T308"/>
          <cell r="U308" t="str">
            <v/>
          </cell>
          <cell r="V308"/>
          <cell r="W308" t="str">
            <v>物理类</v>
          </cell>
        </row>
        <row r="309">
          <cell r="B309" t="str">
            <v>G513422200706231724</v>
          </cell>
          <cell r="C309">
            <v>7</v>
          </cell>
          <cell r="D309" t="str">
            <v>物理类</v>
          </cell>
          <cell r="E309" t="str">
            <v>沈燕</v>
          </cell>
          <cell r="F309">
            <v>380</v>
          </cell>
          <cell r="G309">
            <v>86</v>
          </cell>
          <cell r="H309" t="str">
            <v>杨翁基之玛</v>
          </cell>
          <cell r="I309">
            <v>50</v>
          </cell>
          <cell r="J309" t="str">
            <v>曹云萍</v>
          </cell>
          <cell r="K309">
            <v>89.5</v>
          </cell>
          <cell r="L309" t="str">
            <v>陈国萍</v>
          </cell>
          <cell r="M309">
            <v>19</v>
          </cell>
          <cell r="N309" t="str">
            <v>解超燕</v>
          </cell>
          <cell r="O309">
            <v>62.2</v>
          </cell>
          <cell r="P309" t="str">
            <v>叶小军</v>
          </cell>
          <cell r="Q309">
            <v>73.3</v>
          </cell>
          <cell r="R309" t="str">
            <v>尼玛布池</v>
          </cell>
          <cell r="S309" t="str">
            <v/>
          </cell>
          <cell r="T309"/>
          <cell r="U309" t="str">
            <v/>
          </cell>
          <cell r="V309"/>
          <cell r="W309" t="str">
            <v>物理类</v>
          </cell>
        </row>
        <row r="310">
          <cell r="B310" t="str">
            <v>G513422200612282723</v>
          </cell>
          <cell r="C310">
            <v>7</v>
          </cell>
          <cell r="D310" t="str">
            <v>物理类</v>
          </cell>
          <cell r="E310" t="str">
            <v>蒲小雪</v>
          </cell>
          <cell r="F310">
            <v>372</v>
          </cell>
          <cell r="G310">
            <v>97</v>
          </cell>
          <cell r="H310" t="str">
            <v>杨翁基之玛</v>
          </cell>
          <cell r="I310">
            <v>65</v>
          </cell>
          <cell r="J310" t="str">
            <v>曹云萍</v>
          </cell>
          <cell r="K310">
            <v>54.5</v>
          </cell>
          <cell r="L310" t="str">
            <v>陈国萍</v>
          </cell>
          <cell r="M310">
            <v>20</v>
          </cell>
          <cell r="N310" t="str">
            <v>解超燕</v>
          </cell>
          <cell r="O310">
            <v>62.2</v>
          </cell>
          <cell r="P310" t="str">
            <v>叶小军</v>
          </cell>
          <cell r="Q310">
            <v>73.3</v>
          </cell>
          <cell r="R310" t="str">
            <v>尼玛布池</v>
          </cell>
          <cell r="S310" t="str">
            <v/>
          </cell>
          <cell r="T310"/>
          <cell r="U310" t="str">
            <v/>
          </cell>
          <cell r="V310"/>
          <cell r="W310" t="str">
            <v>物理类</v>
          </cell>
        </row>
        <row r="311">
          <cell r="B311" t="str">
            <v>G513422200604235820</v>
          </cell>
          <cell r="C311">
            <v>7</v>
          </cell>
          <cell r="D311" t="str">
            <v>物理类</v>
          </cell>
          <cell r="E311" t="str">
            <v>骆鑫</v>
          </cell>
          <cell r="F311">
            <v>340</v>
          </cell>
          <cell r="G311">
            <v>86</v>
          </cell>
          <cell r="H311" t="str">
            <v>杨翁基之玛</v>
          </cell>
          <cell r="I311">
            <v>54</v>
          </cell>
          <cell r="J311" t="str">
            <v>曹云萍</v>
          </cell>
          <cell r="K311">
            <v>32</v>
          </cell>
          <cell r="L311" t="str">
            <v>陈国萍</v>
          </cell>
          <cell r="M311">
            <v>35</v>
          </cell>
          <cell r="N311" t="str">
            <v>解超燕</v>
          </cell>
          <cell r="O311">
            <v>62.2</v>
          </cell>
          <cell r="P311" t="str">
            <v>叶小军</v>
          </cell>
          <cell r="Q311">
            <v>71</v>
          </cell>
          <cell r="R311" t="str">
            <v>尼玛布池</v>
          </cell>
          <cell r="S311" t="str">
            <v/>
          </cell>
          <cell r="T311"/>
          <cell r="U311" t="str">
            <v/>
          </cell>
          <cell r="V311"/>
          <cell r="W311" t="str">
            <v>物理类</v>
          </cell>
        </row>
        <row r="312">
          <cell r="B312" t="str">
            <v>G513422200609066827</v>
          </cell>
          <cell r="C312">
            <v>7</v>
          </cell>
          <cell r="D312" t="str">
            <v>物理类</v>
          </cell>
          <cell r="E312" t="str">
            <v>仁争拉姆</v>
          </cell>
          <cell r="F312">
            <v>340</v>
          </cell>
          <cell r="G312">
            <v>91</v>
          </cell>
          <cell r="H312" t="str">
            <v>杨翁基之玛</v>
          </cell>
          <cell r="I312">
            <v>45</v>
          </cell>
          <cell r="J312" t="str">
            <v>曹云萍</v>
          </cell>
          <cell r="K312">
            <v>73</v>
          </cell>
          <cell r="L312" t="str">
            <v>陈国萍</v>
          </cell>
          <cell r="M312">
            <v>8</v>
          </cell>
          <cell r="N312" t="str">
            <v>解超燕</v>
          </cell>
          <cell r="O312">
            <v>61.4</v>
          </cell>
          <cell r="P312" t="str">
            <v>叶小军</v>
          </cell>
          <cell r="Q312">
            <v>61.8</v>
          </cell>
          <cell r="R312" t="str">
            <v>尼玛布池</v>
          </cell>
          <cell r="S312" t="str">
            <v/>
          </cell>
          <cell r="T312"/>
          <cell r="U312" t="str">
            <v/>
          </cell>
          <cell r="V312"/>
          <cell r="W312" t="str">
            <v>物理类</v>
          </cell>
        </row>
        <row r="313">
          <cell r="B313" t="str">
            <v>G513422200601310012</v>
          </cell>
          <cell r="C313">
            <v>7</v>
          </cell>
          <cell r="D313" t="str">
            <v>物理类</v>
          </cell>
          <cell r="E313" t="str">
            <v>赵星俊</v>
          </cell>
          <cell r="F313">
            <v>309</v>
          </cell>
          <cell r="G313">
            <v>83</v>
          </cell>
          <cell r="H313" t="str">
            <v>杨翁基之玛</v>
          </cell>
          <cell r="I313">
            <v>33</v>
          </cell>
          <cell r="J313" t="str">
            <v>曹云萍</v>
          </cell>
          <cell r="K313">
            <v>39.5</v>
          </cell>
          <cell r="L313" t="str">
            <v>陈国萍</v>
          </cell>
          <cell r="M313">
            <v>18</v>
          </cell>
          <cell r="N313" t="str">
            <v>解超燕</v>
          </cell>
          <cell r="O313">
            <v>60.7</v>
          </cell>
          <cell r="P313" t="str">
            <v>叶小军</v>
          </cell>
          <cell r="Q313">
            <v>74.900000000000006</v>
          </cell>
          <cell r="R313" t="str">
            <v>尼玛布池</v>
          </cell>
          <cell r="S313" t="str">
            <v/>
          </cell>
          <cell r="T313"/>
          <cell r="U313" t="str">
            <v/>
          </cell>
          <cell r="V313"/>
          <cell r="W313" t="str">
            <v>物理类</v>
          </cell>
        </row>
        <row r="314">
          <cell r="B314" t="str">
            <v>G513422200705016619</v>
          </cell>
          <cell r="C314">
            <v>7</v>
          </cell>
          <cell r="D314" t="str">
            <v>物理类</v>
          </cell>
          <cell r="E314" t="str">
            <v>陈华健</v>
          </cell>
          <cell r="F314">
            <v>344</v>
          </cell>
          <cell r="G314">
            <v>81</v>
          </cell>
          <cell r="H314" t="str">
            <v>杨翁基之玛</v>
          </cell>
          <cell r="I314">
            <v>71</v>
          </cell>
          <cell r="J314" t="str">
            <v>曹云萍</v>
          </cell>
          <cell r="K314">
            <v>33</v>
          </cell>
          <cell r="L314" t="str">
            <v>陈国萍</v>
          </cell>
          <cell r="M314">
            <v>35</v>
          </cell>
          <cell r="N314" t="str">
            <v>解超燕</v>
          </cell>
          <cell r="O314">
            <v>57.6</v>
          </cell>
          <cell r="P314" t="str">
            <v>叶小军</v>
          </cell>
          <cell r="Q314">
            <v>65.900000000000006</v>
          </cell>
          <cell r="R314" t="str">
            <v>尼玛布池</v>
          </cell>
          <cell r="S314" t="str">
            <v/>
          </cell>
          <cell r="T314"/>
          <cell r="U314" t="str">
            <v/>
          </cell>
          <cell r="V314"/>
          <cell r="W314" t="str">
            <v>物理类</v>
          </cell>
        </row>
        <row r="315">
          <cell r="B315" t="str">
            <v>G513422200603181525</v>
          </cell>
          <cell r="C315">
            <v>7</v>
          </cell>
          <cell r="D315" t="str">
            <v>物理类</v>
          </cell>
          <cell r="E315" t="str">
            <v>马晓月</v>
          </cell>
          <cell r="F315">
            <v>381</v>
          </cell>
          <cell r="G315">
            <v>82</v>
          </cell>
          <cell r="H315" t="str">
            <v>杨翁基之玛</v>
          </cell>
          <cell r="I315">
            <v>62</v>
          </cell>
          <cell r="J315" t="str">
            <v>曹云萍</v>
          </cell>
          <cell r="K315">
            <v>28</v>
          </cell>
          <cell r="L315" t="str">
            <v>陈国萍</v>
          </cell>
          <cell r="M315">
            <v>43</v>
          </cell>
          <cell r="N315" t="str">
            <v>解超燕</v>
          </cell>
          <cell r="O315" t="str">
            <v/>
          </cell>
          <cell r="P315"/>
          <cell r="Q315">
            <v>79.599999999999994</v>
          </cell>
          <cell r="R315" t="str">
            <v>尼玛布池</v>
          </cell>
          <cell r="S315" t="str">
            <v/>
          </cell>
          <cell r="T315"/>
          <cell r="U315">
            <v>86.6</v>
          </cell>
          <cell r="V315" t="str">
            <v>米晓妹</v>
          </cell>
          <cell r="W315" t="str">
            <v>物理类</v>
          </cell>
        </row>
        <row r="316">
          <cell r="B316" t="str">
            <v>G513422200506251915</v>
          </cell>
          <cell r="C316">
            <v>7</v>
          </cell>
          <cell r="D316" t="str">
            <v>物理类</v>
          </cell>
          <cell r="E316" t="str">
            <v>李月光</v>
          </cell>
          <cell r="F316">
            <v>370</v>
          </cell>
          <cell r="G316">
            <v>93</v>
          </cell>
          <cell r="H316" t="str">
            <v>杨翁基之玛</v>
          </cell>
          <cell r="I316">
            <v>63</v>
          </cell>
          <cell r="J316" t="str">
            <v>曹云萍</v>
          </cell>
          <cell r="K316">
            <v>33.5</v>
          </cell>
          <cell r="L316" t="str">
            <v>陈国萍</v>
          </cell>
          <cell r="M316">
            <v>21</v>
          </cell>
          <cell r="N316" t="str">
            <v>解超燕</v>
          </cell>
          <cell r="O316" t="str">
            <v/>
          </cell>
          <cell r="P316"/>
          <cell r="Q316">
            <v>73.3</v>
          </cell>
          <cell r="R316" t="str">
            <v>尼玛布池</v>
          </cell>
          <cell r="S316" t="str">
            <v/>
          </cell>
          <cell r="T316"/>
          <cell r="U316">
            <v>86.6</v>
          </cell>
          <cell r="V316" t="str">
            <v>米晓妹</v>
          </cell>
          <cell r="W316" t="str">
            <v>物理类</v>
          </cell>
        </row>
        <row r="317">
          <cell r="B317" t="str">
            <v>G513422200512051522</v>
          </cell>
          <cell r="C317">
            <v>7</v>
          </cell>
          <cell r="D317" t="str">
            <v>物理类</v>
          </cell>
          <cell r="E317" t="str">
            <v>沈梦英</v>
          </cell>
          <cell r="F317">
            <v>335</v>
          </cell>
          <cell r="G317">
            <v>79</v>
          </cell>
          <cell r="H317" t="str">
            <v>杨翁基之玛</v>
          </cell>
          <cell r="I317">
            <v>50</v>
          </cell>
          <cell r="J317" t="str">
            <v>曹云萍</v>
          </cell>
          <cell r="K317">
            <v>26.5</v>
          </cell>
          <cell r="L317" t="str">
            <v>陈国萍</v>
          </cell>
          <cell r="M317">
            <v>24</v>
          </cell>
          <cell r="N317" t="str">
            <v>解超燕</v>
          </cell>
          <cell r="O317" t="str">
            <v/>
          </cell>
          <cell r="P317"/>
          <cell r="Q317">
            <v>69.2</v>
          </cell>
          <cell r="R317" t="str">
            <v>尼玛布池</v>
          </cell>
          <cell r="S317" t="str">
            <v/>
          </cell>
          <cell r="T317"/>
          <cell r="U317">
            <v>86</v>
          </cell>
          <cell r="V317" t="str">
            <v>米晓妹</v>
          </cell>
          <cell r="W317" t="str">
            <v>物理类</v>
          </cell>
        </row>
        <row r="318">
          <cell r="B318" t="str">
            <v>G513422200403020911</v>
          </cell>
          <cell r="C318">
            <v>7</v>
          </cell>
          <cell r="D318" t="str">
            <v>物理类</v>
          </cell>
          <cell r="E318" t="str">
            <v>马军</v>
          </cell>
          <cell r="F318">
            <v>350</v>
          </cell>
          <cell r="G318">
            <v>78</v>
          </cell>
          <cell r="H318" t="str">
            <v>杨翁基之玛</v>
          </cell>
          <cell r="I318">
            <v>61</v>
          </cell>
          <cell r="J318" t="str">
            <v>曹云萍</v>
          </cell>
          <cell r="K318">
            <v>27</v>
          </cell>
          <cell r="L318" t="str">
            <v>陈国萍</v>
          </cell>
          <cell r="M318">
            <v>29</v>
          </cell>
          <cell r="N318" t="str">
            <v>解超燕</v>
          </cell>
          <cell r="O318" t="str">
            <v/>
          </cell>
          <cell r="P318"/>
          <cell r="Q318">
            <v>79.599999999999994</v>
          </cell>
          <cell r="R318" t="str">
            <v>尼玛布池</v>
          </cell>
          <cell r="S318" t="str">
            <v/>
          </cell>
          <cell r="T318"/>
          <cell r="U318">
            <v>75.2</v>
          </cell>
          <cell r="V318" t="str">
            <v>米晓妹</v>
          </cell>
          <cell r="W318" t="str">
            <v>物理类</v>
          </cell>
        </row>
        <row r="319">
          <cell r="B319" t="str">
            <v>G513422200803112524</v>
          </cell>
          <cell r="C319">
            <v>7</v>
          </cell>
          <cell r="D319" t="str">
            <v>物理类</v>
          </cell>
          <cell r="E319" t="str">
            <v>赖兴莲</v>
          </cell>
          <cell r="F319">
            <v>345</v>
          </cell>
          <cell r="G319">
            <v>85</v>
          </cell>
          <cell r="H319" t="str">
            <v>杨翁基之玛</v>
          </cell>
          <cell r="I319">
            <v>62</v>
          </cell>
          <cell r="J319" t="str">
            <v>曹云萍</v>
          </cell>
          <cell r="K319">
            <v>46</v>
          </cell>
          <cell r="L319" t="str">
            <v>陈国萍</v>
          </cell>
          <cell r="M319">
            <v>23</v>
          </cell>
          <cell r="N319" t="str">
            <v>解超燕</v>
          </cell>
          <cell r="O319" t="str">
            <v/>
          </cell>
          <cell r="P319"/>
          <cell r="Q319">
            <v>57.6</v>
          </cell>
          <cell r="R319" t="str">
            <v>尼玛布池</v>
          </cell>
          <cell r="S319" t="str">
            <v/>
          </cell>
          <cell r="T319"/>
          <cell r="U319">
            <v>71</v>
          </cell>
          <cell r="V319" t="str">
            <v>米晓妹</v>
          </cell>
          <cell r="W319" t="str">
            <v>物理类</v>
          </cell>
        </row>
        <row r="320">
          <cell r="B320" t="str">
            <v>G513422200603062921</v>
          </cell>
          <cell r="C320">
            <v>7</v>
          </cell>
          <cell r="D320" t="str">
            <v>物理类</v>
          </cell>
          <cell r="E320" t="str">
            <v>马凯英</v>
          </cell>
          <cell r="F320">
            <v>368</v>
          </cell>
          <cell r="G320">
            <v>91</v>
          </cell>
          <cell r="H320" t="str">
            <v>杨翁基之玛</v>
          </cell>
          <cell r="I320">
            <v>25</v>
          </cell>
          <cell r="J320" t="str">
            <v>曹云萍</v>
          </cell>
          <cell r="K320">
            <v>82.5</v>
          </cell>
          <cell r="L320" t="str">
            <v>陈国萍</v>
          </cell>
          <cell r="M320">
            <v>29</v>
          </cell>
          <cell r="N320" t="str">
            <v>解超燕</v>
          </cell>
          <cell r="O320" t="str">
            <v/>
          </cell>
          <cell r="P320"/>
          <cell r="Q320">
            <v>70</v>
          </cell>
          <cell r="R320" t="str">
            <v>尼玛布池</v>
          </cell>
          <cell r="S320" t="str">
            <v/>
          </cell>
          <cell r="T320"/>
          <cell r="U320">
            <v>70</v>
          </cell>
          <cell r="V320" t="str">
            <v>米晓妹</v>
          </cell>
          <cell r="W320" t="str">
            <v>物理类</v>
          </cell>
        </row>
        <row r="321">
          <cell r="B321" t="str">
            <v>G513422200512096616</v>
          </cell>
          <cell r="C321">
            <v>7</v>
          </cell>
          <cell r="D321" t="str">
            <v>物理类</v>
          </cell>
          <cell r="E321" t="str">
            <v>沈海政</v>
          </cell>
          <cell r="F321">
            <v>293</v>
          </cell>
          <cell r="G321">
            <v>64</v>
          </cell>
          <cell r="H321" t="str">
            <v>杨翁基之玛</v>
          </cell>
          <cell r="I321">
            <v>52</v>
          </cell>
          <cell r="J321" t="str">
            <v>曹云萍</v>
          </cell>
          <cell r="K321">
            <v>33</v>
          </cell>
          <cell r="L321" t="str">
            <v>陈国萍</v>
          </cell>
          <cell r="M321">
            <v>22</v>
          </cell>
          <cell r="N321" t="str">
            <v>解超燕</v>
          </cell>
          <cell r="O321" t="str">
            <v/>
          </cell>
          <cell r="P321"/>
          <cell r="Q321">
            <v>56</v>
          </cell>
          <cell r="R321" t="str">
            <v>尼玛布池</v>
          </cell>
          <cell r="S321" t="str">
            <v/>
          </cell>
          <cell r="T321"/>
          <cell r="U321">
            <v>65.7</v>
          </cell>
          <cell r="V321" t="str">
            <v>米晓妹</v>
          </cell>
          <cell r="W321" t="str">
            <v>物理类</v>
          </cell>
        </row>
        <row r="322">
          <cell r="B322" t="str">
            <v>G513422200611181314</v>
          </cell>
          <cell r="C322">
            <v>7</v>
          </cell>
          <cell r="D322" t="str">
            <v>物理类</v>
          </cell>
          <cell r="E322" t="str">
            <v>王海龙</v>
          </cell>
          <cell r="F322">
            <v>321</v>
          </cell>
          <cell r="G322">
            <v>79</v>
          </cell>
          <cell r="H322" t="str">
            <v>杨翁基之玛</v>
          </cell>
          <cell r="I322">
            <v>46</v>
          </cell>
          <cell r="J322" t="str">
            <v>曹云萍</v>
          </cell>
          <cell r="K322">
            <v>41.5</v>
          </cell>
          <cell r="L322" t="str">
            <v>陈国萍</v>
          </cell>
          <cell r="M322">
            <v>31</v>
          </cell>
          <cell r="N322" t="str">
            <v>解超燕</v>
          </cell>
          <cell r="O322" t="str">
            <v/>
          </cell>
          <cell r="P322"/>
          <cell r="Q322">
            <v>58.5</v>
          </cell>
          <cell r="R322" t="str">
            <v>尼玛布池</v>
          </cell>
          <cell r="S322" t="str">
            <v/>
          </cell>
          <cell r="T322"/>
          <cell r="U322">
            <v>64.599999999999994</v>
          </cell>
          <cell r="V322" t="str">
            <v>米晓妹</v>
          </cell>
          <cell r="W322" t="str">
            <v>物理类</v>
          </cell>
        </row>
        <row r="323">
          <cell r="B323" t="str">
            <v>G51342220060318382X</v>
          </cell>
          <cell r="C323">
            <v>7</v>
          </cell>
          <cell r="D323" t="str">
            <v>物理类</v>
          </cell>
          <cell r="E323" t="str">
            <v>边玛楚姆</v>
          </cell>
          <cell r="F323">
            <v>291</v>
          </cell>
          <cell r="G323">
            <v>72</v>
          </cell>
          <cell r="H323" t="str">
            <v>杨翁基之玛</v>
          </cell>
          <cell r="I323">
            <v>11</v>
          </cell>
          <cell r="J323" t="str">
            <v>曹云萍</v>
          </cell>
          <cell r="K323">
            <v>49.5</v>
          </cell>
          <cell r="L323" t="str">
            <v>陈国萍</v>
          </cell>
          <cell r="M323">
            <v>32</v>
          </cell>
          <cell r="N323" t="str">
            <v>解超燕</v>
          </cell>
          <cell r="O323" t="str">
            <v/>
          </cell>
          <cell r="P323"/>
          <cell r="Q323">
            <v>61.8</v>
          </cell>
          <cell r="R323" t="str">
            <v>尼玛布池</v>
          </cell>
          <cell r="S323" t="str">
            <v/>
          </cell>
          <cell r="T323"/>
          <cell r="U323">
            <v>64.599999999999994</v>
          </cell>
          <cell r="V323" t="str">
            <v>米晓妹</v>
          </cell>
          <cell r="W323" t="str">
            <v>物理类</v>
          </cell>
        </row>
        <row r="324">
          <cell r="B324" t="str">
            <v>G513422200411152121</v>
          </cell>
          <cell r="C324">
            <v>7</v>
          </cell>
          <cell r="D324" t="str">
            <v>物理类</v>
          </cell>
          <cell r="E324" t="str">
            <v>李冬英</v>
          </cell>
          <cell r="F324">
            <v>384</v>
          </cell>
          <cell r="G324">
            <v>100</v>
          </cell>
          <cell r="H324" t="str">
            <v>杨翁基之玛</v>
          </cell>
          <cell r="I324">
            <v>71</v>
          </cell>
          <cell r="J324" t="str">
            <v>曹云萍</v>
          </cell>
          <cell r="K324">
            <v>58.5</v>
          </cell>
          <cell r="L324" t="str">
            <v>陈国萍</v>
          </cell>
          <cell r="M324">
            <v>24</v>
          </cell>
          <cell r="N324" t="str">
            <v>解超燕</v>
          </cell>
          <cell r="O324" t="str">
            <v/>
          </cell>
          <cell r="P324"/>
          <cell r="Q324">
            <v>66.7</v>
          </cell>
          <cell r="R324" t="str">
            <v>尼玛布池</v>
          </cell>
          <cell r="S324" t="str">
            <v/>
          </cell>
          <cell r="T324"/>
          <cell r="U324">
            <v>63.5</v>
          </cell>
          <cell r="V324" t="str">
            <v>米晓妹</v>
          </cell>
          <cell r="W324" t="str">
            <v>物理类</v>
          </cell>
        </row>
        <row r="325">
          <cell r="B325" t="str">
            <v>G513422200510184815</v>
          </cell>
          <cell r="C325">
            <v>8</v>
          </cell>
          <cell r="D325" t="str">
            <v>物理类</v>
          </cell>
          <cell r="E325" t="str">
            <v>旦珠扎西</v>
          </cell>
          <cell r="F325">
            <v>394</v>
          </cell>
          <cell r="G325">
            <v>82</v>
          </cell>
          <cell r="H325" t="str">
            <v>岳子琦</v>
          </cell>
          <cell r="I325">
            <v>57</v>
          </cell>
          <cell r="J325" t="str">
            <v>徐万雄</v>
          </cell>
          <cell r="K325">
            <v>68.5</v>
          </cell>
          <cell r="L325" t="str">
            <v>朱恩凡</v>
          </cell>
          <cell r="M325">
            <v>32</v>
          </cell>
          <cell r="N325" t="str">
            <v>康小平</v>
          </cell>
          <cell r="O325">
            <v>65.3</v>
          </cell>
          <cell r="P325" t="str">
            <v>马红琦</v>
          </cell>
          <cell r="Q325" t="str">
            <v/>
          </cell>
          <cell r="R325"/>
          <cell r="S325">
            <v>89.6</v>
          </cell>
          <cell r="T325" t="str">
            <v>马巫各</v>
          </cell>
          <cell r="U325" t="str">
            <v/>
          </cell>
          <cell r="V325"/>
          <cell r="W325" t="str">
            <v>物理类</v>
          </cell>
        </row>
        <row r="326">
          <cell r="B326" t="str">
            <v>G513422200602094024</v>
          </cell>
          <cell r="C326">
            <v>8</v>
          </cell>
          <cell r="D326" t="str">
            <v>物理类</v>
          </cell>
          <cell r="E326" t="str">
            <v>苏朗祝玛</v>
          </cell>
          <cell r="F326">
            <v>405</v>
          </cell>
          <cell r="G326">
            <v>98</v>
          </cell>
          <cell r="H326" t="str">
            <v>岳子琦</v>
          </cell>
          <cell r="I326">
            <v>43</v>
          </cell>
          <cell r="J326" t="str">
            <v>徐万雄</v>
          </cell>
          <cell r="K326">
            <v>83</v>
          </cell>
          <cell r="L326" t="str">
            <v>朱恩凡</v>
          </cell>
          <cell r="M326">
            <v>25</v>
          </cell>
          <cell r="N326" t="str">
            <v>康小平</v>
          </cell>
          <cell r="O326">
            <v>70</v>
          </cell>
          <cell r="P326" t="str">
            <v>马红琦</v>
          </cell>
          <cell r="Q326" t="str">
            <v/>
          </cell>
          <cell r="R326"/>
          <cell r="S326">
            <v>86</v>
          </cell>
          <cell r="T326" t="str">
            <v>马巫各</v>
          </cell>
          <cell r="U326" t="str">
            <v/>
          </cell>
          <cell r="V326"/>
          <cell r="W326" t="str">
            <v>物理类</v>
          </cell>
        </row>
        <row r="327">
          <cell r="B327" t="str">
            <v>G513422200705100722</v>
          </cell>
          <cell r="C327">
            <v>8</v>
          </cell>
          <cell r="D327" t="str">
            <v>物理类</v>
          </cell>
          <cell r="E327" t="str">
            <v>胡海美</v>
          </cell>
          <cell r="F327">
            <v>370</v>
          </cell>
          <cell r="G327">
            <v>87</v>
          </cell>
          <cell r="H327" t="str">
            <v>岳子琦</v>
          </cell>
          <cell r="I327">
            <v>52</v>
          </cell>
          <cell r="J327" t="str">
            <v>徐万雄</v>
          </cell>
          <cell r="K327">
            <v>58</v>
          </cell>
          <cell r="L327" t="str">
            <v>朱恩凡</v>
          </cell>
          <cell r="M327">
            <v>24</v>
          </cell>
          <cell r="N327" t="str">
            <v>康小平</v>
          </cell>
          <cell r="O327">
            <v>68.400000000000006</v>
          </cell>
          <cell r="P327" t="str">
            <v>马红琦</v>
          </cell>
          <cell r="Q327" t="str">
            <v/>
          </cell>
          <cell r="R327"/>
          <cell r="S327">
            <v>80.3</v>
          </cell>
          <cell r="T327" t="str">
            <v>马巫各</v>
          </cell>
          <cell r="U327" t="str">
            <v/>
          </cell>
          <cell r="V327"/>
          <cell r="W327" t="str">
            <v>物理类</v>
          </cell>
        </row>
        <row r="328">
          <cell r="B328" t="str">
            <v>G513422200710245627</v>
          </cell>
          <cell r="C328">
            <v>8</v>
          </cell>
          <cell r="D328" t="str">
            <v>物理类</v>
          </cell>
          <cell r="E328" t="str">
            <v>邱英卓</v>
          </cell>
          <cell r="F328">
            <v>362</v>
          </cell>
          <cell r="G328">
            <v>85</v>
          </cell>
          <cell r="H328" t="str">
            <v>岳子琦</v>
          </cell>
          <cell r="I328">
            <v>28</v>
          </cell>
          <cell r="J328" t="str">
            <v>徐万雄</v>
          </cell>
          <cell r="K328">
            <v>75.5</v>
          </cell>
          <cell r="L328" t="str">
            <v>朱恩凡</v>
          </cell>
          <cell r="M328">
            <v>28</v>
          </cell>
          <cell r="N328" t="str">
            <v>康小平</v>
          </cell>
          <cell r="O328">
            <v>65.3</v>
          </cell>
          <cell r="P328" t="str">
            <v>马红琦</v>
          </cell>
          <cell r="Q328" t="str">
            <v/>
          </cell>
          <cell r="R328"/>
          <cell r="S328">
            <v>80.3</v>
          </cell>
          <cell r="T328" t="str">
            <v>马巫各</v>
          </cell>
          <cell r="U328" t="str">
            <v/>
          </cell>
          <cell r="V328"/>
          <cell r="W328" t="str">
            <v>物理类</v>
          </cell>
        </row>
        <row r="329">
          <cell r="B329" t="str">
            <v>G513422200803282726</v>
          </cell>
          <cell r="C329">
            <v>8</v>
          </cell>
          <cell r="D329" t="str">
            <v>物理类</v>
          </cell>
          <cell r="E329" t="str">
            <v>蔡春慧</v>
          </cell>
          <cell r="F329">
            <v>311</v>
          </cell>
          <cell r="G329">
            <v>83</v>
          </cell>
          <cell r="H329" t="str">
            <v>岳子琦</v>
          </cell>
          <cell r="I329">
            <v>26</v>
          </cell>
          <cell r="J329" t="str">
            <v>徐万雄</v>
          </cell>
          <cell r="K329">
            <v>44</v>
          </cell>
          <cell r="L329" t="str">
            <v>朱恩凡</v>
          </cell>
          <cell r="M329">
            <v>21</v>
          </cell>
          <cell r="N329" t="str">
            <v>康小平</v>
          </cell>
          <cell r="O329">
            <v>59.9</v>
          </cell>
          <cell r="P329" t="str">
            <v>马红琦</v>
          </cell>
          <cell r="Q329" t="str">
            <v/>
          </cell>
          <cell r="R329"/>
          <cell r="S329">
            <v>77.2</v>
          </cell>
          <cell r="T329" t="str">
            <v>马巫各</v>
          </cell>
          <cell r="U329" t="str">
            <v/>
          </cell>
          <cell r="V329"/>
          <cell r="W329" t="str">
            <v>物理类</v>
          </cell>
        </row>
        <row r="330">
          <cell r="B330" t="str">
            <v>G513422200704052925</v>
          </cell>
          <cell r="C330">
            <v>8</v>
          </cell>
          <cell r="D330" t="str">
            <v>物理类</v>
          </cell>
          <cell r="E330" t="str">
            <v>马芳</v>
          </cell>
          <cell r="F330">
            <v>328</v>
          </cell>
          <cell r="G330">
            <v>81</v>
          </cell>
          <cell r="H330" t="str">
            <v>岳子琦</v>
          </cell>
          <cell r="I330">
            <v>40</v>
          </cell>
          <cell r="J330" t="str">
            <v>徐万雄</v>
          </cell>
          <cell r="K330">
            <v>49.5</v>
          </cell>
          <cell r="L330" t="str">
            <v>朱恩凡</v>
          </cell>
          <cell r="M330">
            <v>16</v>
          </cell>
          <cell r="N330" t="str">
            <v>康小平</v>
          </cell>
          <cell r="O330">
            <v>65.3</v>
          </cell>
          <cell r="P330" t="str">
            <v>马红琦</v>
          </cell>
          <cell r="Q330" t="str">
            <v/>
          </cell>
          <cell r="R330"/>
          <cell r="S330">
            <v>75.7</v>
          </cell>
          <cell r="T330" t="str">
            <v>马巫各</v>
          </cell>
          <cell r="U330" t="str">
            <v/>
          </cell>
          <cell r="V330"/>
          <cell r="W330" t="str">
            <v>物理类</v>
          </cell>
        </row>
        <row r="331">
          <cell r="B331" t="str">
            <v>G51342220060818002X</v>
          </cell>
          <cell r="C331">
            <v>8</v>
          </cell>
          <cell r="D331" t="str">
            <v>物理类</v>
          </cell>
          <cell r="E331" t="str">
            <v>陈泰萍</v>
          </cell>
          <cell r="F331">
            <v>343</v>
          </cell>
          <cell r="G331">
            <v>87</v>
          </cell>
          <cell r="H331" t="str">
            <v>岳子琦</v>
          </cell>
          <cell r="I331">
            <v>36</v>
          </cell>
          <cell r="J331" t="str">
            <v>徐万雄</v>
          </cell>
          <cell r="K331">
            <v>66.5</v>
          </cell>
          <cell r="L331" t="str">
            <v>朱恩凡</v>
          </cell>
          <cell r="M331">
            <v>11</v>
          </cell>
          <cell r="N331" t="str">
            <v>康小平</v>
          </cell>
          <cell r="O331">
            <v>68.400000000000006</v>
          </cell>
          <cell r="P331" t="str">
            <v>马红琦</v>
          </cell>
          <cell r="Q331" t="str">
            <v/>
          </cell>
          <cell r="R331"/>
          <cell r="S331">
            <v>74.099999999999994</v>
          </cell>
          <cell r="T331" t="str">
            <v>马巫各</v>
          </cell>
          <cell r="U331" t="str">
            <v/>
          </cell>
          <cell r="V331"/>
          <cell r="W331" t="str">
            <v>物理类</v>
          </cell>
        </row>
        <row r="332">
          <cell r="B332" t="str">
            <v>G513422200410020020</v>
          </cell>
          <cell r="C332">
            <v>8</v>
          </cell>
          <cell r="D332" t="str">
            <v>物理类</v>
          </cell>
          <cell r="E332" t="str">
            <v>央青</v>
          </cell>
          <cell r="F332">
            <v>330</v>
          </cell>
          <cell r="G332">
            <v>78</v>
          </cell>
          <cell r="H332" t="str">
            <v>岳子琦</v>
          </cell>
          <cell r="I332">
            <v>29</v>
          </cell>
          <cell r="J332" t="str">
            <v>徐万雄</v>
          </cell>
          <cell r="K332">
            <v>66.5</v>
          </cell>
          <cell r="L332" t="str">
            <v>朱恩凡</v>
          </cell>
          <cell r="M332">
            <v>23</v>
          </cell>
          <cell r="N332" t="str">
            <v>康小平</v>
          </cell>
          <cell r="O332">
            <v>60.7</v>
          </cell>
          <cell r="P332" t="str">
            <v>马红琦</v>
          </cell>
          <cell r="Q332" t="str">
            <v/>
          </cell>
          <cell r="R332"/>
          <cell r="S332">
            <v>72.599999999999994</v>
          </cell>
          <cell r="T332" t="str">
            <v>马巫各</v>
          </cell>
          <cell r="U332" t="str">
            <v/>
          </cell>
          <cell r="V332"/>
          <cell r="W332" t="str">
            <v>物理类</v>
          </cell>
        </row>
        <row r="333">
          <cell r="B333" t="str">
            <v>G513422200703206822</v>
          </cell>
          <cell r="C333">
            <v>8</v>
          </cell>
          <cell r="D333" t="str">
            <v>物理类</v>
          </cell>
          <cell r="E333" t="str">
            <v>小祝莫</v>
          </cell>
          <cell r="F333">
            <v>385</v>
          </cell>
          <cell r="G333">
            <v>96</v>
          </cell>
          <cell r="H333" t="str">
            <v>岳子琦</v>
          </cell>
          <cell r="I333">
            <v>44</v>
          </cell>
          <cell r="J333" t="str">
            <v>徐万雄</v>
          </cell>
          <cell r="K333">
            <v>67</v>
          </cell>
          <cell r="L333" t="str">
            <v>朱恩凡</v>
          </cell>
          <cell r="M333">
            <v>33</v>
          </cell>
          <cell r="N333" t="str">
            <v>康小平</v>
          </cell>
          <cell r="O333">
            <v>73.900000000000006</v>
          </cell>
          <cell r="P333" t="str">
            <v>马红琦</v>
          </cell>
          <cell r="Q333" t="str">
            <v/>
          </cell>
          <cell r="R333"/>
          <cell r="S333">
            <v>71</v>
          </cell>
          <cell r="T333" t="str">
            <v>马巫各</v>
          </cell>
          <cell r="U333" t="str">
            <v/>
          </cell>
          <cell r="V333"/>
          <cell r="W333" t="str">
            <v>物理类</v>
          </cell>
        </row>
        <row r="334">
          <cell r="B334" t="str">
            <v>G513422200702205828</v>
          </cell>
          <cell r="C334">
            <v>8</v>
          </cell>
          <cell r="D334" t="str">
            <v>物理类</v>
          </cell>
          <cell r="E334" t="str">
            <v>苏朗拉珍</v>
          </cell>
          <cell r="F334">
            <v>357</v>
          </cell>
          <cell r="G334">
            <v>90</v>
          </cell>
          <cell r="H334" t="str">
            <v>岳子琦</v>
          </cell>
          <cell r="I334">
            <v>35</v>
          </cell>
          <cell r="J334" t="str">
            <v>徐万雄</v>
          </cell>
          <cell r="K334">
            <v>75.5</v>
          </cell>
          <cell r="L334" t="str">
            <v>朱恩凡</v>
          </cell>
          <cell r="M334">
            <v>23</v>
          </cell>
          <cell r="N334" t="str">
            <v>康小平</v>
          </cell>
          <cell r="O334">
            <v>62.2</v>
          </cell>
          <cell r="P334" t="str">
            <v>马红琦</v>
          </cell>
          <cell r="Q334" t="str">
            <v/>
          </cell>
          <cell r="R334"/>
          <cell r="S334">
            <v>71</v>
          </cell>
          <cell r="T334" t="str">
            <v>马巫各</v>
          </cell>
          <cell r="U334" t="str">
            <v/>
          </cell>
          <cell r="V334"/>
          <cell r="W334" t="str">
            <v>物理类</v>
          </cell>
        </row>
        <row r="335">
          <cell r="B335" t="str">
            <v>G513422200508110315</v>
          </cell>
          <cell r="C335">
            <v>8</v>
          </cell>
          <cell r="D335" t="str">
            <v>物理类</v>
          </cell>
          <cell r="E335" t="str">
            <v>杜基金泽</v>
          </cell>
          <cell r="F335">
            <v>349</v>
          </cell>
          <cell r="G335">
            <v>92</v>
          </cell>
          <cell r="H335" t="str">
            <v>岳子琦</v>
          </cell>
          <cell r="I335">
            <v>35</v>
          </cell>
          <cell r="J335" t="str">
            <v>徐万雄</v>
          </cell>
          <cell r="K335">
            <v>62.5</v>
          </cell>
          <cell r="L335" t="str">
            <v>朱恩凡</v>
          </cell>
          <cell r="M335">
            <v>32</v>
          </cell>
          <cell r="N335" t="str">
            <v>康小平</v>
          </cell>
          <cell r="O335">
            <v>56</v>
          </cell>
          <cell r="P335" t="str">
            <v>马红琦</v>
          </cell>
          <cell r="Q335" t="str">
            <v/>
          </cell>
          <cell r="R335"/>
          <cell r="S335">
            <v>71</v>
          </cell>
          <cell r="T335" t="str">
            <v>马巫各</v>
          </cell>
          <cell r="U335" t="str">
            <v/>
          </cell>
          <cell r="V335"/>
          <cell r="W335" t="str">
            <v>物理类</v>
          </cell>
        </row>
        <row r="336">
          <cell r="B336" t="str">
            <v>G513422200603162121</v>
          </cell>
          <cell r="C336">
            <v>8</v>
          </cell>
          <cell r="D336" t="str">
            <v>物理类</v>
          </cell>
          <cell r="E336" t="str">
            <v>扎西布尺</v>
          </cell>
          <cell r="F336">
            <v>345</v>
          </cell>
          <cell r="G336">
            <v>93</v>
          </cell>
          <cell r="H336" t="str">
            <v>岳子琦</v>
          </cell>
          <cell r="I336">
            <v>36</v>
          </cell>
          <cell r="J336" t="str">
            <v>徐万雄</v>
          </cell>
          <cell r="K336">
            <v>60</v>
          </cell>
          <cell r="L336" t="str">
            <v>朱恩凡</v>
          </cell>
          <cell r="M336">
            <v>20</v>
          </cell>
          <cell r="N336" t="str">
            <v>康小平</v>
          </cell>
          <cell r="O336">
            <v>65.3</v>
          </cell>
          <cell r="P336" t="str">
            <v>马红琦</v>
          </cell>
          <cell r="Q336" t="str">
            <v/>
          </cell>
          <cell r="R336"/>
          <cell r="S336">
            <v>71</v>
          </cell>
          <cell r="T336" t="str">
            <v>马巫各</v>
          </cell>
          <cell r="U336" t="str">
            <v/>
          </cell>
          <cell r="V336"/>
          <cell r="W336" t="str">
            <v>物理类</v>
          </cell>
        </row>
        <row r="337">
          <cell r="B337" t="str">
            <v>G513422200505155016</v>
          </cell>
          <cell r="C337">
            <v>8</v>
          </cell>
          <cell r="D337" t="str">
            <v>物理类</v>
          </cell>
          <cell r="E337" t="str">
            <v>彭友权</v>
          </cell>
          <cell r="F337">
            <v>299</v>
          </cell>
          <cell r="G337">
            <v>72</v>
          </cell>
          <cell r="H337" t="str">
            <v>岳子琦</v>
          </cell>
          <cell r="I337">
            <v>28</v>
          </cell>
          <cell r="J337" t="str">
            <v>徐万雄</v>
          </cell>
          <cell r="K337">
            <v>42</v>
          </cell>
          <cell r="L337" t="str">
            <v>朱恩凡</v>
          </cell>
          <cell r="M337">
            <v>23</v>
          </cell>
          <cell r="N337" t="str">
            <v>康小平</v>
          </cell>
          <cell r="O337">
            <v>63</v>
          </cell>
          <cell r="P337" t="str">
            <v>马红琦</v>
          </cell>
          <cell r="Q337" t="str">
            <v/>
          </cell>
          <cell r="R337"/>
          <cell r="S337">
            <v>71</v>
          </cell>
          <cell r="T337" t="str">
            <v>马巫各</v>
          </cell>
          <cell r="U337" t="str">
            <v/>
          </cell>
          <cell r="V337"/>
          <cell r="W337" t="str">
            <v>物理类</v>
          </cell>
        </row>
        <row r="338">
          <cell r="B338" t="str">
            <v>G513422200612160929</v>
          </cell>
          <cell r="C338">
            <v>8</v>
          </cell>
          <cell r="D338" t="str">
            <v>物理类</v>
          </cell>
          <cell r="E338" t="str">
            <v>王龙英</v>
          </cell>
          <cell r="F338">
            <v>382</v>
          </cell>
          <cell r="G338">
            <v>96</v>
          </cell>
          <cell r="H338" t="str">
            <v>岳子琦</v>
          </cell>
          <cell r="I338">
            <v>53</v>
          </cell>
          <cell r="J338" t="str">
            <v>徐万雄</v>
          </cell>
          <cell r="K338">
            <v>80</v>
          </cell>
          <cell r="L338" t="str">
            <v>朱恩凡</v>
          </cell>
          <cell r="M338">
            <v>22</v>
          </cell>
          <cell r="N338" t="str">
            <v>康小平</v>
          </cell>
          <cell r="O338">
            <v>61.4</v>
          </cell>
          <cell r="P338" t="str">
            <v>马红琦</v>
          </cell>
          <cell r="Q338" t="str">
            <v/>
          </cell>
          <cell r="R338"/>
          <cell r="S338">
            <v>70</v>
          </cell>
          <cell r="T338" t="str">
            <v>马巫各</v>
          </cell>
          <cell r="U338" t="str">
            <v/>
          </cell>
          <cell r="V338"/>
          <cell r="W338" t="str">
            <v>物理类</v>
          </cell>
        </row>
        <row r="339">
          <cell r="B339" t="str">
            <v>G513422201003012722</v>
          </cell>
          <cell r="C339">
            <v>8</v>
          </cell>
          <cell r="D339" t="str">
            <v>物理类</v>
          </cell>
          <cell r="E339" t="str">
            <v>沈润兰</v>
          </cell>
          <cell r="F339">
            <v>280</v>
          </cell>
          <cell r="G339">
            <v>72</v>
          </cell>
          <cell r="H339" t="str">
            <v>岳子琦</v>
          </cell>
          <cell r="I339">
            <v>30</v>
          </cell>
          <cell r="J339" t="str">
            <v>徐万雄</v>
          </cell>
          <cell r="K339">
            <v>39.5</v>
          </cell>
          <cell r="L339" t="str">
            <v>朱恩凡</v>
          </cell>
          <cell r="M339">
            <v>12</v>
          </cell>
          <cell r="N339" t="str">
            <v>康小平</v>
          </cell>
          <cell r="O339">
            <v>56.8</v>
          </cell>
          <cell r="P339" t="str">
            <v>马红琦</v>
          </cell>
          <cell r="Q339" t="str">
            <v/>
          </cell>
          <cell r="R339"/>
          <cell r="S339">
            <v>70</v>
          </cell>
          <cell r="T339" t="str">
            <v>马巫各</v>
          </cell>
          <cell r="U339" t="str">
            <v/>
          </cell>
          <cell r="V339"/>
          <cell r="W339" t="str">
            <v>物理类</v>
          </cell>
        </row>
        <row r="340">
          <cell r="B340" t="str">
            <v>G513422200707082521</v>
          </cell>
          <cell r="C340">
            <v>8</v>
          </cell>
          <cell r="D340" t="str">
            <v>物理类</v>
          </cell>
          <cell r="E340" t="str">
            <v>韩香</v>
          </cell>
          <cell r="F340">
            <v>427</v>
          </cell>
          <cell r="G340">
            <v>96</v>
          </cell>
          <cell r="H340" t="str">
            <v>岳子琦</v>
          </cell>
          <cell r="I340">
            <v>75</v>
          </cell>
          <cell r="J340" t="str">
            <v>徐万雄</v>
          </cell>
          <cell r="K340">
            <v>86</v>
          </cell>
          <cell r="L340" t="str">
            <v>朱恩凡</v>
          </cell>
          <cell r="M340">
            <v>25</v>
          </cell>
          <cell r="N340" t="str">
            <v>康小平</v>
          </cell>
          <cell r="O340">
            <v>76.2</v>
          </cell>
          <cell r="P340" t="str">
            <v>马红琦</v>
          </cell>
          <cell r="Q340" t="str">
            <v/>
          </cell>
          <cell r="R340"/>
          <cell r="S340">
            <v>68.599999999999994</v>
          </cell>
          <cell r="T340" t="str">
            <v>马巫各</v>
          </cell>
          <cell r="U340" t="str">
            <v/>
          </cell>
          <cell r="V340"/>
          <cell r="W340" t="str">
            <v>物理类</v>
          </cell>
        </row>
        <row r="341">
          <cell r="B341" t="str">
            <v>G513422200603250711</v>
          </cell>
          <cell r="C341">
            <v>8</v>
          </cell>
          <cell r="D341" t="str">
            <v>物理类</v>
          </cell>
          <cell r="E341" t="str">
            <v>沈建川</v>
          </cell>
          <cell r="F341">
            <v>317</v>
          </cell>
          <cell r="G341">
            <v>83</v>
          </cell>
          <cell r="H341" t="str">
            <v>岳子琦</v>
          </cell>
          <cell r="I341">
            <v>49</v>
          </cell>
          <cell r="J341" t="str">
            <v>徐万雄</v>
          </cell>
          <cell r="K341">
            <v>18.5</v>
          </cell>
          <cell r="L341" t="str">
            <v>朱恩凡</v>
          </cell>
          <cell r="M341">
            <v>25</v>
          </cell>
          <cell r="N341" t="str">
            <v>康小平</v>
          </cell>
          <cell r="O341">
            <v>73.2</v>
          </cell>
          <cell r="P341" t="str">
            <v>马红琦</v>
          </cell>
          <cell r="Q341" t="str">
            <v/>
          </cell>
          <cell r="R341"/>
          <cell r="S341">
            <v>68.599999999999994</v>
          </cell>
          <cell r="T341" t="str">
            <v>马巫各</v>
          </cell>
          <cell r="U341" t="str">
            <v/>
          </cell>
          <cell r="V341"/>
          <cell r="W341" t="str">
            <v>物理类</v>
          </cell>
        </row>
        <row r="342">
          <cell r="B342" t="str">
            <v>G513422200405011525</v>
          </cell>
          <cell r="C342">
            <v>8</v>
          </cell>
          <cell r="D342" t="str">
            <v>物理类</v>
          </cell>
          <cell r="E342" t="str">
            <v>毛健慧</v>
          </cell>
          <cell r="F342">
            <v>295</v>
          </cell>
          <cell r="G342">
            <v>81</v>
          </cell>
          <cell r="H342" t="str">
            <v>岳子琦</v>
          </cell>
          <cell r="I342">
            <v>19</v>
          </cell>
          <cell r="J342" t="str">
            <v>徐万雄</v>
          </cell>
          <cell r="K342">
            <v>43</v>
          </cell>
          <cell r="L342" t="str">
            <v>朱恩凡</v>
          </cell>
          <cell r="M342">
            <v>25</v>
          </cell>
          <cell r="N342" t="str">
            <v>康小平</v>
          </cell>
          <cell r="O342">
            <v>65.3</v>
          </cell>
          <cell r="P342" t="str">
            <v>马红琦</v>
          </cell>
          <cell r="Q342" t="str">
            <v/>
          </cell>
          <cell r="R342"/>
          <cell r="S342">
            <v>61.6</v>
          </cell>
          <cell r="T342" t="str">
            <v>马巫各</v>
          </cell>
          <cell r="U342" t="str">
            <v/>
          </cell>
          <cell r="V342"/>
          <cell r="W342" t="str">
            <v>物理类</v>
          </cell>
        </row>
        <row r="343">
          <cell r="B343" t="str">
            <v>G513422200105014812</v>
          </cell>
          <cell r="C343">
            <v>8</v>
          </cell>
          <cell r="D343" t="str">
            <v>物理类</v>
          </cell>
          <cell r="E343" t="str">
            <v>杜基次尔</v>
          </cell>
          <cell r="F343">
            <v>288</v>
          </cell>
          <cell r="G343">
            <v>69</v>
          </cell>
          <cell r="H343" t="str">
            <v>岳子琦</v>
          </cell>
          <cell r="I343">
            <v>28</v>
          </cell>
          <cell r="J343" t="str">
            <v>徐万雄</v>
          </cell>
          <cell r="K343">
            <v>33</v>
          </cell>
          <cell r="L343" t="str">
            <v>朱恩凡</v>
          </cell>
          <cell r="M343">
            <v>31</v>
          </cell>
          <cell r="N343" t="str">
            <v>康小平</v>
          </cell>
          <cell r="O343">
            <v>65.3</v>
          </cell>
          <cell r="P343" t="str">
            <v>马红琦</v>
          </cell>
          <cell r="Q343" t="str">
            <v/>
          </cell>
          <cell r="R343"/>
          <cell r="S343">
            <v>61.6</v>
          </cell>
          <cell r="T343" t="str">
            <v>马巫各</v>
          </cell>
          <cell r="U343" t="str">
            <v/>
          </cell>
          <cell r="V343"/>
          <cell r="W343" t="str">
            <v>物理类</v>
          </cell>
        </row>
        <row r="344">
          <cell r="B344" t="str">
            <v>G513422200212302721</v>
          </cell>
          <cell r="C344">
            <v>8</v>
          </cell>
          <cell r="D344" t="str">
            <v>物理类</v>
          </cell>
          <cell r="E344" t="str">
            <v>陈付美</v>
          </cell>
          <cell r="F344">
            <v>312</v>
          </cell>
          <cell r="G344">
            <v>78</v>
          </cell>
          <cell r="H344" t="str">
            <v>岳子琦</v>
          </cell>
          <cell r="I344">
            <v>37</v>
          </cell>
          <cell r="J344" t="str">
            <v>徐万雄</v>
          </cell>
          <cell r="K344">
            <v>60.5</v>
          </cell>
          <cell r="L344" t="str">
            <v>朱恩凡</v>
          </cell>
          <cell r="M344">
            <v>20</v>
          </cell>
          <cell r="N344" t="str">
            <v>康小平</v>
          </cell>
          <cell r="O344">
            <v>59.1</v>
          </cell>
          <cell r="P344" t="str">
            <v>马红琦</v>
          </cell>
          <cell r="Q344" t="str">
            <v/>
          </cell>
          <cell r="R344"/>
          <cell r="S344">
            <v>57.4</v>
          </cell>
          <cell r="T344" t="str">
            <v>马巫各</v>
          </cell>
          <cell r="U344" t="str">
            <v/>
          </cell>
          <cell r="V344"/>
          <cell r="W344" t="str">
            <v>物理类</v>
          </cell>
        </row>
        <row r="345">
          <cell r="B345" t="str">
            <v>G513422200310094428</v>
          </cell>
          <cell r="C345">
            <v>8</v>
          </cell>
          <cell r="D345" t="str">
            <v>物理类</v>
          </cell>
          <cell r="E345" t="str">
            <v>罗洪天燕</v>
          </cell>
          <cell r="F345">
            <v>331</v>
          </cell>
          <cell r="G345">
            <v>75</v>
          </cell>
          <cell r="H345" t="str">
            <v>岳子琦</v>
          </cell>
          <cell r="I345">
            <v>57</v>
          </cell>
          <cell r="J345" t="str">
            <v>徐万雄</v>
          </cell>
          <cell r="K345">
            <v>60</v>
          </cell>
          <cell r="L345" t="str">
            <v>朱恩凡</v>
          </cell>
          <cell r="M345">
            <v>29</v>
          </cell>
          <cell r="N345" t="str">
            <v>康小平</v>
          </cell>
          <cell r="O345">
            <v>56.8</v>
          </cell>
          <cell r="P345" t="str">
            <v>马红琦</v>
          </cell>
          <cell r="Q345" t="str">
            <v/>
          </cell>
          <cell r="R345"/>
          <cell r="S345">
            <v>53.2</v>
          </cell>
          <cell r="T345" t="str">
            <v>马巫各</v>
          </cell>
          <cell r="U345" t="str">
            <v/>
          </cell>
          <cell r="V345"/>
          <cell r="W345" t="str">
            <v>物理类</v>
          </cell>
        </row>
        <row r="346">
          <cell r="B346" t="str">
            <v>G513422200701010041</v>
          </cell>
          <cell r="C346">
            <v>8</v>
          </cell>
          <cell r="D346" t="str">
            <v>物理类</v>
          </cell>
          <cell r="E346" t="str">
            <v>石叶友珍</v>
          </cell>
          <cell r="F346">
            <v>321</v>
          </cell>
          <cell r="G346">
            <v>78</v>
          </cell>
          <cell r="H346" t="str">
            <v>岳子琦</v>
          </cell>
          <cell r="I346">
            <v>44</v>
          </cell>
          <cell r="J346" t="str">
            <v>徐万雄</v>
          </cell>
          <cell r="K346">
            <v>47</v>
          </cell>
          <cell r="L346" t="str">
            <v>朱恩凡</v>
          </cell>
          <cell r="M346">
            <v>23</v>
          </cell>
          <cell r="N346" t="str">
            <v>康小平</v>
          </cell>
          <cell r="O346">
            <v>76.2</v>
          </cell>
          <cell r="P346" t="str">
            <v>马红琦</v>
          </cell>
          <cell r="Q346" t="str">
            <v/>
          </cell>
          <cell r="R346"/>
          <cell r="S346">
            <v>53.2</v>
          </cell>
          <cell r="T346" t="str">
            <v>马巫各</v>
          </cell>
          <cell r="U346" t="str">
            <v/>
          </cell>
          <cell r="V346"/>
          <cell r="W346" t="str">
            <v>物理类</v>
          </cell>
        </row>
        <row r="347">
          <cell r="B347" t="str">
            <v>G513422200303286229</v>
          </cell>
          <cell r="C347">
            <v>8</v>
          </cell>
          <cell r="D347" t="str">
            <v>物理类</v>
          </cell>
          <cell r="E347" t="str">
            <v>韩永萍</v>
          </cell>
          <cell r="F347">
            <v>276</v>
          </cell>
          <cell r="G347">
            <v>82</v>
          </cell>
          <cell r="H347" t="str">
            <v>岳子琦</v>
          </cell>
          <cell r="I347">
            <v>27</v>
          </cell>
          <cell r="J347" t="str">
            <v>徐万雄</v>
          </cell>
          <cell r="K347">
            <v>42</v>
          </cell>
          <cell r="L347" t="str">
            <v>朱恩凡</v>
          </cell>
          <cell r="M347">
            <v>16</v>
          </cell>
          <cell r="N347" t="str">
            <v>康小平</v>
          </cell>
          <cell r="O347">
            <v>56</v>
          </cell>
          <cell r="P347" t="str">
            <v>马红琦</v>
          </cell>
          <cell r="Q347" t="str">
            <v/>
          </cell>
          <cell r="R347"/>
          <cell r="S347">
            <v>53.2</v>
          </cell>
          <cell r="T347" t="str">
            <v>马巫各</v>
          </cell>
          <cell r="U347" t="str">
            <v/>
          </cell>
          <cell r="V347"/>
          <cell r="W347" t="str">
            <v>物理类</v>
          </cell>
        </row>
        <row r="348">
          <cell r="B348" t="str">
            <v>G513422200505303816</v>
          </cell>
          <cell r="C348">
            <v>8</v>
          </cell>
          <cell r="D348" t="str">
            <v>物理类</v>
          </cell>
          <cell r="E348" t="str">
            <v>马尔甲</v>
          </cell>
          <cell r="F348">
            <v>338</v>
          </cell>
          <cell r="G348">
            <v>95</v>
          </cell>
          <cell r="H348" t="str">
            <v>岳子琦</v>
          </cell>
          <cell r="I348">
            <v>17</v>
          </cell>
          <cell r="J348" t="str">
            <v>徐万雄</v>
          </cell>
          <cell r="K348">
            <v>39</v>
          </cell>
          <cell r="L348" t="str">
            <v>朱恩凡</v>
          </cell>
          <cell r="M348">
            <v>28</v>
          </cell>
          <cell r="N348" t="str">
            <v>康小平</v>
          </cell>
          <cell r="O348">
            <v>69.2</v>
          </cell>
          <cell r="P348" t="str">
            <v>马红琦</v>
          </cell>
          <cell r="Q348" t="str">
            <v/>
          </cell>
          <cell r="R348"/>
          <cell r="S348" t="str">
            <v/>
          </cell>
          <cell r="T348"/>
          <cell r="U348">
            <v>89.8</v>
          </cell>
          <cell r="V348" t="str">
            <v>米晓妹</v>
          </cell>
          <cell r="W348" t="str">
            <v>物理类</v>
          </cell>
        </row>
        <row r="349">
          <cell r="B349" t="str">
            <v>G513422200606060059</v>
          </cell>
          <cell r="C349">
            <v>8</v>
          </cell>
          <cell r="D349" t="str">
            <v>物理类</v>
          </cell>
          <cell r="E349" t="str">
            <v>苏朗降措</v>
          </cell>
          <cell r="F349">
            <v>366</v>
          </cell>
          <cell r="G349">
            <v>91</v>
          </cell>
          <cell r="H349" t="str">
            <v>岳子琦</v>
          </cell>
          <cell r="I349">
            <v>60</v>
          </cell>
          <cell r="J349" t="str">
            <v>徐万雄</v>
          </cell>
          <cell r="K349">
            <v>36.5</v>
          </cell>
          <cell r="L349" t="str">
            <v>朱恩凡</v>
          </cell>
          <cell r="M349">
            <v>27</v>
          </cell>
          <cell r="N349" t="str">
            <v>康小平</v>
          </cell>
          <cell r="O349">
            <v>63.8</v>
          </cell>
          <cell r="P349" t="str">
            <v>马红琦</v>
          </cell>
          <cell r="Q349" t="str">
            <v/>
          </cell>
          <cell r="R349"/>
          <cell r="S349" t="str">
            <v/>
          </cell>
          <cell r="T349"/>
          <cell r="U349">
            <v>87.3</v>
          </cell>
          <cell r="V349" t="str">
            <v>米晓妹</v>
          </cell>
          <cell r="W349" t="str">
            <v>物理类</v>
          </cell>
        </row>
        <row r="350">
          <cell r="B350" t="str">
            <v>G513422200610190024</v>
          </cell>
          <cell r="C350">
            <v>8</v>
          </cell>
          <cell r="D350" t="str">
            <v>物理类</v>
          </cell>
          <cell r="E350" t="str">
            <v>王云美</v>
          </cell>
          <cell r="F350">
            <v>378</v>
          </cell>
          <cell r="G350">
            <v>85</v>
          </cell>
          <cell r="H350" t="str">
            <v>岳子琦</v>
          </cell>
          <cell r="I350">
            <v>52</v>
          </cell>
          <cell r="J350" t="str">
            <v>徐万雄</v>
          </cell>
          <cell r="K350">
            <v>51</v>
          </cell>
          <cell r="L350" t="str">
            <v>朱恩凡</v>
          </cell>
          <cell r="M350">
            <v>26</v>
          </cell>
          <cell r="N350" t="str">
            <v>康小平</v>
          </cell>
          <cell r="O350">
            <v>77.599999999999994</v>
          </cell>
          <cell r="P350" t="str">
            <v>马红琦</v>
          </cell>
          <cell r="Q350" t="str">
            <v/>
          </cell>
          <cell r="R350"/>
          <cell r="S350" t="str">
            <v/>
          </cell>
          <cell r="T350"/>
          <cell r="U350">
            <v>86.6</v>
          </cell>
          <cell r="V350" t="str">
            <v>米晓妹</v>
          </cell>
          <cell r="W350" t="str">
            <v>物理类</v>
          </cell>
        </row>
        <row r="351">
          <cell r="B351" t="str">
            <v>G510923200706292317</v>
          </cell>
          <cell r="C351">
            <v>8</v>
          </cell>
          <cell r="D351" t="str">
            <v>物理类</v>
          </cell>
          <cell r="E351" t="str">
            <v>王泽金</v>
          </cell>
          <cell r="F351">
            <v>437</v>
          </cell>
          <cell r="G351">
            <v>85</v>
          </cell>
          <cell r="H351" t="str">
            <v>岳子琦</v>
          </cell>
          <cell r="I351">
            <v>92</v>
          </cell>
          <cell r="J351" t="str">
            <v>徐万雄</v>
          </cell>
          <cell r="K351">
            <v>50.5</v>
          </cell>
          <cell r="L351" t="str">
            <v>朱恩凡</v>
          </cell>
          <cell r="M351">
            <v>50</v>
          </cell>
          <cell r="N351" t="str">
            <v>康小平</v>
          </cell>
          <cell r="O351">
            <v>75.400000000000006</v>
          </cell>
          <cell r="P351" t="str">
            <v>马红琦</v>
          </cell>
          <cell r="Q351" t="str">
            <v/>
          </cell>
          <cell r="R351"/>
          <cell r="S351" t="str">
            <v/>
          </cell>
          <cell r="T351"/>
          <cell r="U351">
            <v>83.6</v>
          </cell>
          <cell r="V351" t="str">
            <v>米晓妹</v>
          </cell>
          <cell r="W351" t="str">
            <v>物理类</v>
          </cell>
        </row>
        <row r="352">
          <cell r="B352" t="str">
            <v>G513422200605074635</v>
          </cell>
          <cell r="C352">
            <v>8</v>
          </cell>
          <cell r="D352" t="str">
            <v>物理类</v>
          </cell>
          <cell r="E352" t="str">
            <v>苏嘉成</v>
          </cell>
          <cell r="F352">
            <v>312</v>
          </cell>
          <cell r="G352">
            <v>72</v>
          </cell>
          <cell r="H352" t="str">
            <v>岳子琦</v>
          </cell>
          <cell r="I352">
            <v>53</v>
          </cell>
          <cell r="J352" t="str">
            <v>徐万雄</v>
          </cell>
          <cell r="K352">
            <v>38</v>
          </cell>
          <cell r="L352" t="str">
            <v>朱恩凡</v>
          </cell>
          <cell r="M352">
            <v>22</v>
          </cell>
          <cell r="N352" t="str">
            <v>康小平</v>
          </cell>
          <cell r="O352">
            <v>50.3</v>
          </cell>
          <cell r="P352" t="str">
            <v>马红琦</v>
          </cell>
          <cell r="Q352" t="str">
            <v/>
          </cell>
          <cell r="R352"/>
          <cell r="S352" t="str">
            <v/>
          </cell>
          <cell r="T352"/>
          <cell r="U352">
            <v>76.599999999999994</v>
          </cell>
          <cell r="V352" t="str">
            <v>米晓妹</v>
          </cell>
          <cell r="W352" t="str">
            <v>物理类</v>
          </cell>
        </row>
        <row r="353">
          <cell r="B353" t="str">
            <v>G513422200505011514</v>
          </cell>
          <cell r="C353">
            <v>8</v>
          </cell>
          <cell r="D353" t="str">
            <v>物理类</v>
          </cell>
          <cell r="E353" t="str">
            <v>沈作所</v>
          </cell>
          <cell r="F353">
            <v>328</v>
          </cell>
          <cell r="G353">
            <v>83</v>
          </cell>
          <cell r="H353" t="str">
            <v>岳子琦</v>
          </cell>
          <cell r="I353">
            <v>44</v>
          </cell>
          <cell r="J353" t="str">
            <v>徐万雄</v>
          </cell>
          <cell r="K353">
            <v>28.5</v>
          </cell>
          <cell r="L353" t="str">
            <v>朱恩凡</v>
          </cell>
          <cell r="M353">
            <v>30</v>
          </cell>
          <cell r="N353" t="str">
            <v>康小平</v>
          </cell>
          <cell r="O353">
            <v>67.7</v>
          </cell>
          <cell r="P353" t="str">
            <v>马红琦</v>
          </cell>
          <cell r="Q353" t="str">
            <v/>
          </cell>
          <cell r="R353"/>
          <cell r="S353" t="str">
            <v/>
          </cell>
          <cell r="T353"/>
          <cell r="U353">
            <v>75.2</v>
          </cell>
          <cell r="V353" t="str">
            <v>米晓妹</v>
          </cell>
          <cell r="W353" t="str">
            <v>物理类</v>
          </cell>
        </row>
        <row r="354">
          <cell r="B354" t="str">
            <v>G513422200503241527</v>
          </cell>
          <cell r="C354">
            <v>8</v>
          </cell>
          <cell r="D354" t="str">
            <v>物理类</v>
          </cell>
          <cell r="E354" t="str">
            <v>鲁志英</v>
          </cell>
          <cell r="F354">
            <v>295</v>
          </cell>
          <cell r="G354">
            <v>92</v>
          </cell>
          <cell r="H354" t="str">
            <v>岳子琦</v>
          </cell>
          <cell r="I354">
            <v>26</v>
          </cell>
          <cell r="J354" t="str">
            <v>徐万雄</v>
          </cell>
          <cell r="K354">
            <v>23.5</v>
          </cell>
          <cell r="L354" t="str">
            <v>朱恩凡</v>
          </cell>
          <cell r="M354">
            <v>13</v>
          </cell>
          <cell r="N354" t="str">
            <v>康小平</v>
          </cell>
          <cell r="O354">
            <v>67.7</v>
          </cell>
          <cell r="P354" t="str">
            <v>马红琦</v>
          </cell>
          <cell r="Q354" t="str">
            <v/>
          </cell>
          <cell r="R354"/>
          <cell r="S354" t="str">
            <v/>
          </cell>
          <cell r="T354"/>
          <cell r="U354">
            <v>72.400000000000006</v>
          </cell>
          <cell r="V354" t="str">
            <v>米晓妹</v>
          </cell>
          <cell r="W354" t="str">
            <v>物理类</v>
          </cell>
        </row>
        <row r="355">
          <cell r="B355" t="str">
            <v>G513422200609102912</v>
          </cell>
          <cell r="C355">
            <v>8</v>
          </cell>
          <cell r="D355" t="str">
            <v>物理类</v>
          </cell>
          <cell r="E355" t="str">
            <v>刘益林</v>
          </cell>
          <cell r="F355">
            <v>372</v>
          </cell>
          <cell r="G355">
            <v>94</v>
          </cell>
          <cell r="H355" t="str">
            <v>岳子琦</v>
          </cell>
          <cell r="I355">
            <v>65</v>
          </cell>
          <cell r="J355" t="str">
            <v>徐万雄</v>
          </cell>
          <cell r="K355">
            <v>38</v>
          </cell>
          <cell r="L355" t="str">
            <v>朱恩凡</v>
          </cell>
          <cell r="M355">
            <v>27</v>
          </cell>
          <cell r="N355" t="str">
            <v>康小平</v>
          </cell>
          <cell r="O355">
            <v>77.599999999999994</v>
          </cell>
          <cell r="P355" t="str">
            <v>马红琦</v>
          </cell>
          <cell r="Q355" t="str">
            <v/>
          </cell>
          <cell r="R355"/>
          <cell r="S355" t="str">
            <v/>
          </cell>
          <cell r="T355"/>
          <cell r="U355">
            <v>70</v>
          </cell>
          <cell r="V355" t="str">
            <v>米晓妹</v>
          </cell>
          <cell r="W355" t="str">
            <v>物理类</v>
          </cell>
        </row>
        <row r="356">
          <cell r="B356" t="str">
            <v>G51342220050321641X</v>
          </cell>
          <cell r="C356">
            <v>8</v>
          </cell>
          <cell r="D356" t="str">
            <v>物理类</v>
          </cell>
          <cell r="E356" t="str">
            <v>格绒觉初</v>
          </cell>
          <cell r="F356">
            <v>287</v>
          </cell>
          <cell r="G356">
            <v>70</v>
          </cell>
          <cell r="H356" t="str">
            <v>岳子琦</v>
          </cell>
          <cell r="I356">
            <v>49</v>
          </cell>
          <cell r="J356" t="str">
            <v>徐万雄</v>
          </cell>
          <cell r="K356">
            <v>22</v>
          </cell>
          <cell r="L356" t="str">
            <v>朱恩凡</v>
          </cell>
          <cell r="M356">
            <v>17</v>
          </cell>
          <cell r="N356" t="str">
            <v>康小平</v>
          </cell>
          <cell r="O356">
            <v>59.9</v>
          </cell>
          <cell r="P356" t="str">
            <v>马红琦</v>
          </cell>
          <cell r="Q356" t="str">
            <v/>
          </cell>
          <cell r="R356"/>
          <cell r="S356" t="str">
            <v/>
          </cell>
          <cell r="T356"/>
          <cell r="U356">
            <v>68.900000000000006</v>
          </cell>
          <cell r="V356" t="str">
            <v>米晓妹</v>
          </cell>
          <cell r="W356" t="str">
            <v>物理类</v>
          </cell>
        </row>
        <row r="357">
          <cell r="B357" t="str">
            <v>G513422200407292519</v>
          </cell>
          <cell r="C357">
            <v>8</v>
          </cell>
          <cell r="D357" t="str">
            <v>物理类</v>
          </cell>
          <cell r="E357" t="str">
            <v>罗照云</v>
          </cell>
          <cell r="F357">
            <v>276</v>
          </cell>
          <cell r="G357">
            <v>76</v>
          </cell>
          <cell r="H357" t="str">
            <v>岳子琦</v>
          </cell>
          <cell r="I357">
            <v>19</v>
          </cell>
          <cell r="J357" t="str">
            <v>徐万雄</v>
          </cell>
          <cell r="K357">
            <v>39.5</v>
          </cell>
          <cell r="L357" t="str">
            <v>朱恩凡</v>
          </cell>
          <cell r="M357">
            <v>19</v>
          </cell>
          <cell r="N357" t="str">
            <v>康小平</v>
          </cell>
          <cell r="O357">
            <v>56</v>
          </cell>
          <cell r="P357" t="str">
            <v>马红琦</v>
          </cell>
          <cell r="Q357" t="str">
            <v/>
          </cell>
          <cell r="R357"/>
          <cell r="S357" t="str">
            <v/>
          </cell>
          <cell r="T357"/>
          <cell r="U357">
            <v>66.8</v>
          </cell>
          <cell r="V357" t="str">
            <v>米晓妹</v>
          </cell>
          <cell r="W357" t="str">
            <v>物理类</v>
          </cell>
        </row>
        <row r="358">
          <cell r="B358" t="str">
            <v>G513422200908182713</v>
          </cell>
          <cell r="C358">
            <v>8</v>
          </cell>
          <cell r="D358" t="str">
            <v>物理类</v>
          </cell>
          <cell r="E358" t="str">
            <v>沈权</v>
          </cell>
          <cell r="F358">
            <v>328</v>
          </cell>
          <cell r="G358">
            <v>93</v>
          </cell>
          <cell r="H358" t="str">
            <v>岳子琦</v>
          </cell>
          <cell r="I358">
            <v>43</v>
          </cell>
          <cell r="J358" t="str">
            <v>徐万雄</v>
          </cell>
          <cell r="K358">
            <v>26.5</v>
          </cell>
          <cell r="L358" t="str">
            <v>朱恩凡</v>
          </cell>
          <cell r="M358">
            <v>28</v>
          </cell>
          <cell r="N358" t="str">
            <v>康小平</v>
          </cell>
          <cell r="O358">
            <v>71.7</v>
          </cell>
          <cell r="P358" t="str">
            <v>马红琦</v>
          </cell>
          <cell r="Q358" t="str">
            <v/>
          </cell>
          <cell r="R358"/>
          <cell r="S358" t="str">
            <v/>
          </cell>
          <cell r="T358"/>
          <cell r="U358">
            <v>65.7</v>
          </cell>
          <cell r="V358" t="str">
            <v>米晓妹</v>
          </cell>
          <cell r="W358" t="str">
            <v>物理类</v>
          </cell>
        </row>
        <row r="359">
          <cell r="B359" t="str">
            <v>G513422200508081323</v>
          </cell>
          <cell r="C359">
            <v>8</v>
          </cell>
          <cell r="D359" t="str">
            <v>物理类</v>
          </cell>
          <cell r="E359" t="str">
            <v>彭燕春</v>
          </cell>
          <cell r="F359">
            <v>284</v>
          </cell>
          <cell r="G359">
            <v>71</v>
          </cell>
          <cell r="H359" t="str">
            <v>岳子琦</v>
          </cell>
          <cell r="I359">
            <v>27</v>
          </cell>
          <cell r="J359" t="str">
            <v>徐万雄</v>
          </cell>
          <cell r="K359">
            <v>45.5</v>
          </cell>
          <cell r="L359" t="str">
            <v>朱恩凡</v>
          </cell>
          <cell r="M359">
            <v>21</v>
          </cell>
          <cell r="N359" t="str">
            <v>康小平</v>
          </cell>
          <cell r="O359">
            <v>56.8</v>
          </cell>
          <cell r="P359" t="str">
            <v>马红琦</v>
          </cell>
          <cell r="Q359" t="str">
            <v/>
          </cell>
          <cell r="R359"/>
          <cell r="S359" t="str">
            <v/>
          </cell>
          <cell r="T359"/>
          <cell r="U359">
            <v>62.5</v>
          </cell>
          <cell r="V359" t="str">
            <v>米晓妹</v>
          </cell>
          <cell r="W359" t="str">
            <v>物理类</v>
          </cell>
        </row>
        <row r="360">
          <cell r="B360" t="str">
            <v>G513422200501143827</v>
          </cell>
          <cell r="C360">
            <v>8</v>
          </cell>
          <cell r="D360" t="str">
            <v>物理类</v>
          </cell>
          <cell r="E360" t="str">
            <v>马金花</v>
          </cell>
          <cell r="F360">
            <v>314</v>
          </cell>
          <cell r="G360">
            <v>83</v>
          </cell>
          <cell r="H360" t="str">
            <v>岳子琦</v>
          </cell>
          <cell r="I360">
            <v>54</v>
          </cell>
          <cell r="J360" t="str">
            <v>徐万雄</v>
          </cell>
          <cell r="K360">
            <v>34</v>
          </cell>
          <cell r="L360" t="str">
            <v>朱恩凡</v>
          </cell>
          <cell r="M360">
            <v>17</v>
          </cell>
          <cell r="N360" t="str">
            <v>康小平</v>
          </cell>
          <cell r="O360">
            <v>66.099999999999994</v>
          </cell>
          <cell r="P360" t="str">
            <v>马红琦</v>
          </cell>
          <cell r="Q360" t="str">
            <v/>
          </cell>
          <cell r="R360"/>
          <cell r="S360" t="str">
            <v/>
          </cell>
          <cell r="T360"/>
          <cell r="U360">
            <v>60.3</v>
          </cell>
          <cell r="V360" t="str">
            <v>米晓妹</v>
          </cell>
          <cell r="W360" t="str">
            <v>物理类</v>
          </cell>
        </row>
        <row r="361">
          <cell r="B361" t="str">
            <v>G513422200706102324</v>
          </cell>
          <cell r="C361">
            <v>8</v>
          </cell>
          <cell r="D361" t="str">
            <v>物理类</v>
          </cell>
          <cell r="E361" t="str">
            <v>蔡琴香</v>
          </cell>
          <cell r="F361">
            <v>284</v>
          </cell>
          <cell r="G361">
            <v>71</v>
          </cell>
          <cell r="H361" t="str">
            <v>岳子琦</v>
          </cell>
          <cell r="I361">
            <v>46</v>
          </cell>
          <cell r="J361" t="str">
            <v>徐万雄</v>
          </cell>
          <cell r="K361">
            <v>35.5</v>
          </cell>
          <cell r="L361" t="str">
            <v>朱恩凡</v>
          </cell>
          <cell r="M361">
            <v>20</v>
          </cell>
          <cell r="N361" t="str">
            <v>康小平</v>
          </cell>
          <cell r="O361">
            <v>64.599999999999994</v>
          </cell>
          <cell r="P361" t="str">
            <v>马红琦</v>
          </cell>
          <cell r="Q361" t="str">
            <v/>
          </cell>
          <cell r="R361"/>
          <cell r="S361" t="str">
            <v/>
          </cell>
          <cell r="T361"/>
          <cell r="U361">
            <v>46.8</v>
          </cell>
          <cell r="V361" t="str">
            <v>米晓妹</v>
          </cell>
          <cell r="W361" t="str">
            <v>物理类</v>
          </cell>
        </row>
        <row r="362">
          <cell r="B362" t="str">
            <v>G513422200604183821</v>
          </cell>
          <cell r="C362">
            <v>8</v>
          </cell>
          <cell r="D362" t="str">
            <v>物理类</v>
          </cell>
          <cell r="E362" t="str">
            <v>杨美丽</v>
          </cell>
          <cell r="F362">
            <v>283</v>
          </cell>
          <cell r="G362">
            <v>76</v>
          </cell>
          <cell r="H362" t="str">
            <v>岳子琦</v>
          </cell>
          <cell r="I362">
            <v>40</v>
          </cell>
          <cell r="J362" t="str">
            <v>徐万雄</v>
          </cell>
          <cell r="K362">
            <v>36.5</v>
          </cell>
          <cell r="L362" t="str">
            <v>朱恩凡</v>
          </cell>
          <cell r="M362">
            <v>24</v>
          </cell>
          <cell r="N362" t="str">
            <v>康小平</v>
          </cell>
          <cell r="O362">
            <v>63</v>
          </cell>
          <cell r="P362" t="str">
            <v>马红琦</v>
          </cell>
          <cell r="Q362" t="str">
            <v/>
          </cell>
          <cell r="R362"/>
          <cell r="S362" t="str">
            <v/>
          </cell>
          <cell r="T362"/>
          <cell r="U362">
            <v>43.3</v>
          </cell>
          <cell r="V362" t="str">
            <v>米晓妹</v>
          </cell>
          <cell r="W362" t="str">
            <v>物理类</v>
          </cell>
        </row>
        <row r="363">
          <cell r="B363" t="str">
            <v>G513422200703103620</v>
          </cell>
          <cell r="C363">
            <v>9</v>
          </cell>
          <cell r="D363" t="str">
            <v>历史类</v>
          </cell>
          <cell r="E363" t="str">
            <v>祝玛次尔</v>
          </cell>
          <cell r="F363">
            <v>552</v>
          </cell>
          <cell r="G363">
            <v>106</v>
          </cell>
          <cell r="H363" t="str">
            <v>岳子琦</v>
          </cell>
          <cell r="I363">
            <v>81</v>
          </cell>
          <cell r="J363" t="str">
            <v>马俊</v>
          </cell>
          <cell r="K363">
            <v>99</v>
          </cell>
          <cell r="L363" t="str">
            <v>朱恩凡</v>
          </cell>
          <cell r="M363">
            <v>84</v>
          </cell>
          <cell r="N363" t="str">
            <v>杨琴</v>
          </cell>
          <cell r="O363" t="str">
            <v/>
          </cell>
          <cell r="P363"/>
          <cell r="Q363" t="str">
            <v/>
          </cell>
          <cell r="R363"/>
          <cell r="S363">
            <v>94.3</v>
          </cell>
          <cell r="T363" t="str">
            <v>马巫各</v>
          </cell>
          <cell r="U363">
            <v>87.9</v>
          </cell>
          <cell r="V363" t="str">
            <v>邓倩</v>
          </cell>
          <cell r="W363" t="str">
            <v>历史类</v>
          </cell>
        </row>
        <row r="364">
          <cell r="B364" t="str">
            <v>G513422200601106441</v>
          </cell>
          <cell r="C364">
            <v>9</v>
          </cell>
          <cell r="D364" t="str">
            <v>历史类</v>
          </cell>
          <cell r="E364" t="str">
            <v>丁争启初</v>
          </cell>
          <cell r="F364">
            <v>545</v>
          </cell>
          <cell r="G364">
            <v>102</v>
          </cell>
          <cell r="H364" t="str">
            <v>岳子琦</v>
          </cell>
          <cell r="I364">
            <v>88</v>
          </cell>
          <cell r="J364" t="str">
            <v>马俊</v>
          </cell>
          <cell r="K364">
            <v>108</v>
          </cell>
          <cell r="L364" t="str">
            <v>朱恩凡</v>
          </cell>
          <cell r="M364">
            <v>65</v>
          </cell>
          <cell r="N364" t="str">
            <v>杨琴</v>
          </cell>
          <cell r="O364" t="str">
            <v/>
          </cell>
          <cell r="P364"/>
          <cell r="Q364" t="str">
            <v/>
          </cell>
          <cell r="R364"/>
          <cell r="S364">
            <v>90.1</v>
          </cell>
          <cell r="T364" t="str">
            <v>马巫各</v>
          </cell>
          <cell r="U364">
            <v>91.7</v>
          </cell>
          <cell r="V364" t="str">
            <v>邓倩</v>
          </cell>
          <cell r="W364" t="str">
            <v>历史类</v>
          </cell>
        </row>
        <row r="365">
          <cell r="B365" t="str">
            <v>G51342220070429342X</v>
          </cell>
          <cell r="C365">
            <v>9</v>
          </cell>
          <cell r="D365" t="str">
            <v>历史类</v>
          </cell>
          <cell r="E365" t="str">
            <v>达珍卓玛</v>
          </cell>
          <cell r="F365">
            <v>538</v>
          </cell>
          <cell r="G365">
            <v>101</v>
          </cell>
          <cell r="H365" t="str">
            <v>岳子琦</v>
          </cell>
          <cell r="I365">
            <v>97</v>
          </cell>
          <cell r="J365" t="str">
            <v>马俊</v>
          </cell>
          <cell r="K365">
            <v>99.5</v>
          </cell>
          <cell r="L365" t="str">
            <v>朱恩凡</v>
          </cell>
          <cell r="M365">
            <v>66</v>
          </cell>
          <cell r="N365" t="str">
            <v>杨琴</v>
          </cell>
          <cell r="O365" t="str">
            <v/>
          </cell>
          <cell r="P365"/>
          <cell r="Q365" t="str">
            <v/>
          </cell>
          <cell r="R365"/>
          <cell r="S365">
            <v>88.1</v>
          </cell>
          <cell r="T365" t="str">
            <v>马巫各</v>
          </cell>
          <cell r="U365">
            <v>86</v>
          </cell>
          <cell r="V365" t="str">
            <v>邓倩</v>
          </cell>
          <cell r="W365" t="str">
            <v>历史类</v>
          </cell>
        </row>
        <row r="366">
          <cell r="B366" t="str">
            <v>G513422200505130345</v>
          </cell>
          <cell r="C366">
            <v>9</v>
          </cell>
          <cell r="D366" t="str">
            <v>历史类</v>
          </cell>
          <cell r="E366" t="str">
            <v>呷茸祝玛</v>
          </cell>
          <cell r="F366">
            <v>521</v>
          </cell>
          <cell r="G366">
            <v>101</v>
          </cell>
          <cell r="H366" t="str">
            <v>岳子琦</v>
          </cell>
          <cell r="I366">
            <v>65</v>
          </cell>
          <cell r="J366" t="str">
            <v>马俊</v>
          </cell>
          <cell r="K366">
            <v>99.5</v>
          </cell>
          <cell r="L366" t="str">
            <v>朱恩凡</v>
          </cell>
          <cell r="M366">
            <v>76</v>
          </cell>
          <cell r="N366" t="str">
            <v>杨琴</v>
          </cell>
          <cell r="O366" t="str">
            <v/>
          </cell>
          <cell r="P366"/>
          <cell r="Q366" t="str">
            <v/>
          </cell>
          <cell r="R366"/>
          <cell r="S366">
            <v>91.2</v>
          </cell>
          <cell r="T366" t="str">
            <v>马巫各</v>
          </cell>
          <cell r="U366">
            <v>87.9</v>
          </cell>
          <cell r="V366" t="str">
            <v>邓倩</v>
          </cell>
          <cell r="W366" t="str">
            <v>历史类</v>
          </cell>
        </row>
        <row r="367">
          <cell r="B367" t="str">
            <v>G513422200707280317</v>
          </cell>
          <cell r="C367">
            <v>9</v>
          </cell>
          <cell r="D367" t="str">
            <v>历史类</v>
          </cell>
          <cell r="E367" t="str">
            <v>陈南</v>
          </cell>
          <cell r="F367">
            <v>519</v>
          </cell>
          <cell r="G367">
            <v>94</v>
          </cell>
          <cell r="H367" t="str">
            <v>岳子琦</v>
          </cell>
          <cell r="I367">
            <v>89</v>
          </cell>
          <cell r="J367" t="str">
            <v>马俊</v>
          </cell>
          <cell r="K367">
            <v>95.5</v>
          </cell>
          <cell r="L367" t="str">
            <v>朱恩凡</v>
          </cell>
          <cell r="M367">
            <v>74</v>
          </cell>
          <cell r="N367" t="str">
            <v>杨琴</v>
          </cell>
          <cell r="O367" t="str">
            <v/>
          </cell>
          <cell r="P367"/>
          <cell r="Q367" t="str">
            <v/>
          </cell>
          <cell r="R367"/>
          <cell r="S367">
            <v>90.1</v>
          </cell>
          <cell r="T367" t="str">
            <v>马巫各</v>
          </cell>
          <cell r="U367">
            <v>76.599999999999994</v>
          </cell>
          <cell r="V367" t="str">
            <v>邓倩</v>
          </cell>
          <cell r="W367" t="str">
            <v>历史类</v>
          </cell>
        </row>
        <row r="368">
          <cell r="B368" t="str">
            <v>G513422200508301920</v>
          </cell>
          <cell r="C368">
            <v>9</v>
          </cell>
          <cell r="D368" t="str">
            <v>历史类</v>
          </cell>
          <cell r="E368" t="str">
            <v>沈青艳</v>
          </cell>
          <cell r="F368">
            <v>515</v>
          </cell>
          <cell r="G368">
            <v>94</v>
          </cell>
          <cell r="H368" t="str">
            <v>岳子琦</v>
          </cell>
          <cell r="I368">
            <v>71</v>
          </cell>
          <cell r="J368" t="str">
            <v>马俊</v>
          </cell>
          <cell r="K368">
            <v>103</v>
          </cell>
          <cell r="L368" t="str">
            <v>朱恩凡</v>
          </cell>
          <cell r="M368">
            <v>76</v>
          </cell>
          <cell r="N368" t="str">
            <v>杨琴</v>
          </cell>
          <cell r="O368" t="str">
            <v/>
          </cell>
          <cell r="P368"/>
          <cell r="Q368" t="str">
            <v/>
          </cell>
          <cell r="R368"/>
          <cell r="S368">
            <v>85</v>
          </cell>
          <cell r="T368" t="str">
            <v>马巫各</v>
          </cell>
          <cell r="U368">
            <v>86</v>
          </cell>
          <cell r="V368" t="str">
            <v>邓倩</v>
          </cell>
          <cell r="W368" t="str">
            <v>历史类</v>
          </cell>
        </row>
        <row r="369">
          <cell r="B369" t="str">
            <v>G513422200607311526</v>
          </cell>
          <cell r="C369">
            <v>9</v>
          </cell>
          <cell r="D369" t="str">
            <v>历史类</v>
          </cell>
          <cell r="E369" t="str">
            <v>马悦</v>
          </cell>
          <cell r="F369">
            <v>496</v>
          </cell>
          <cell r="G369">
            <v>90</v>
          </cell>
          <cell r="H369" t="str">
            <v>岳子琦</v>
          </cell>
          <cell r="I369">
            <v>55</v>
          </cell>
          <cell r="J369" t="str">
            <v>马俊</v>
          </cell>
          <cell r="K369">
            <v>96</v>
          </cell>
          <cell r="L369" t="str">
            <v>朱恩凡</v>
          </cell>
          <cell r="M369">
            <v>75</v>
          </cell>
          <cell r="N369" t="str">
            <v>杨琴</v>
          </cell>
          <cell r="O369" t="str">
            <v/>
          </cell>
          <cell r="P369"/>
          <cell r="Q369" t="str">
            <v/>
          </cell>
          <cell r="R369"/>
          <cell r="S369">
            <v>86</v>
          </cell>
          <cell r="T369" t="str">
            <v>马巫各</v>
          </cell>
          <cell r="U369">
            <v>94.3</v>
          </cell>
          <cell r="V369" t="str">
            <v>邓倩</v>
          </cell>
          <cell r="W369" t="str">
            <v>历史类</v>
          </cell>
        </row>
        <row r="370">
          <cell r="B370" t="str">
            <v>G513422200708142143</v>
          </cell>
          <cell r="C370">
            <v>9</v>
          </cell>
          <cell r="D370" t="str">
            <v>历史类</v>
          </cell>
          <cell r="E370" t="str">
            <v>朱健美</v>
          </cell>
          <cell r="F370">
            <v>480</v>
          </cell>
          <cell r="G370">
            <v>87</v>
          </cell>
          <cell r="H370" t="str">
            <v>岳子琦</v>
          </cell>
          <cell r="I370">
            <v>94</v>
          </cell>
          <cell r="J370" t="str">
            <v>马俊</v>
          </cell>
          <cell r="K370">
            <v>82</v>
          </cell>
          <cell r="L370" t="str">
            <v>朱恩凡</v>
          </cell>
          <cell r="M370">
            <v>52</v>
          </cell>
          <cell r="N370" t="str">
            <v>杨琴</v>
          </cell>
          <cell r="O370" t="str">
            <v/>
          </cell>
          <cell r="P370"/>
          <cell r="Q370" t="str">
            <v/>
          </cell>
          <cell r="R370"/>
          <cell r="S370">
            <v>86</v>
          </cell>
          <cell r="T370" t="str">
            <v>马巫各</v>
          </cell>
          <cell r="U370">
            <v>79.400000000000006</v>
          </cell>
          <cell r="V370" t="str">
            <v>邓倩</v>
          </cell>
          <cell r="W370" t="str">
            <v>历史类</v>
          </cell>
        </row>
        <row r="371">
          <cell r="B371" t="str">
            <v>G513422200701142925</v>
          </cell>
          <cell r="C371">
            <v>9</v>
          </cell>
          <cell r="D371" t="str">
            <v>历史类</v>
          </cell>
          <cell r="E371" t="str">
            <v>伍建群</v>
          </cell>
          <cell r="F371">
            <v>478</v>
          </cell>
          <cell r="G371">
            <v>94</v>
          </cell>
          <cell r="H371" t="str">
            <v>岳子琦</v>
          </cell>
          <cell r="I371">
            <v>42</v>
          </cell>
          <cell r="J371" t="str">
            <v>马俊</v>
          </cell>
          <cell r="K371">
            <v>96</v>
          </cell>
          <cell r="L371" t="str">
            <v>朱恩凡</v>
          </cell>
          <cell r="M371">
            <v>66</v>
          </cell>
          <cell r="N371" t="str">
            <v>杨琴</v>
          </cell>
          <cell r="O371" t="str">
            <v/>
          </cell>
          <cell r="P371"/>
          <cell r="Q371" t="str">
            <v/>
          </cell>
          <cell r="R371"/>
          <cell r="S371">
            <v>90.1</v>
          </cell>
          <cell r="T371" t="str">
            <v>马巫各</v>
          </cell>
          <cell r="U371">
            <v>89.8</v>
          </cell>
          <cell r="V371" t="str">
            <v>邓倩</v>
          </cell>
          <cell r="W371" t="str">
            <v>历史类</v>
          </cell>
        </row>
        <row r="372">
          <cell r="B372" t="str">
            <v>G513422200612190036</v>
          </cell>
          <cell r="C372">
            <v>9</v>
          </cell>
          <cell r="D372" t="str">
            <v>历史类</v>
          </cell>
          <cell r="E372" t="str">
            <v>吉克豪杰</v>
          </cell>
          <cell r="F372">
            <v>477</v>
          </cell>
          <cell r="G372">
            <v>90</v>
          </cell>
          <cell r="H372" t="str">
            <v>岳子琦</v>
          </cell>
          <cell r="I372">
            <v>52</v>
          </cell>
          <cell r="J372" t="str">
            <v>马俊</v>
          </cell>
          <cell r="K372">
            <v>101</v>
          </cell>
          <cell r="L372" t="str">
            <v>朱恩凡</v>
          </cell>
          <cell r="M372">
            <v>70</v>
          </cell>
          <cell r="N372" t="str">
            <v>杨琴</v>
          </cell>
          <cell r="O372" t="str">
            <v/>
          </cell>
          <cell r="P372"/>
          <cell r="Q372" t="str">
            <v/>
          </cell>
          <cell r="R372"/>
          <cell r="S372">
            <v>78.8</v>
          </cell>
          <cell r="T372" t="str">
            <v>马巫各</v>
          </cell>
          <cell r="U372">
            <v>85</v>
          </cell>
          <cell r="V372" t="str">
            <v>邓倩</v>
          </cell>
          <cell r="W372" t="str">
            <v>历史类</v>
          </cell>
        </row>
        <row r="373">
          <cell r="B373" t="str">
            <v>G513422200602070022</v>
          </cell>
          <cell r="C373">
            <v>9</v>
          </cell>
          <cell r="D373" t="str">
            <v>历史类</v>
          </cell>
          <cell r="E373" t="str">
            <v>旺姆卓娜</v>
          </cell>
          <cell r="F373">
            <v>476</v>
          </cell>
          <cell r="G373">
            <v>104</v>
          </cell>
          <cell r="H373" t="str">
            <v>岳子琦</v>
          </cell>
          <cell r="I373">
            <v>52</v>
          </cell>
          <cell r="J373" t="str">
            <v>马俊</v>
          </cell>
          <cell r="K373">
            <v>65</v>
          </cell>
          <cell r="L373" t="str">
            <v>朱恩凡</v>
          </cell>
          <cell r="M373">
            <v>71</v>
          </cell>
          <cell r="N373" t="str">
            <v>杨琴</v>
          </cell>
          <cell r="O373" t="str">
            <v/>
          </cell>
          <cell r="P373"/>
          <cell r="Q373" t="str">
            <v/>
          </cell>
          <cell r="R373"/>
          <cell r="S373">
            <v>93.8</v>
          </cell>
          <cell r="T373" t="str">
            <v>马巫各</v>
          </cell>
          <cell r="U373">
            <v>90.5</v>
          </cell>
          <cell r="V373" t="str">
            <v>邓倩</v>
          </cell>
          <cell r="W373" t="str">
            <v>历史类</v>
          </cell>
        </row>
        <row r="374">
          <cell r="B374" t="str">
            <v>G513422200605113825</v>
          </cell>
          <cell r="C374">
            <v>9</v>
          </cell>
          <cell r="D374" t="str">
            <v>历史类</v>
          </cell>
          <cell r="E374" t="str">
            <v>杨长英</v>
          </cell>
          <cell r="F374">
            <v>476</v>
          </cell>
          <cell r="G374">
            <v>97</v>
          </cell>
          <cell r="H374" t="str">
            <v>岳子琦</v>
          </cell>
          <cell r="I374">
            <v>45</v>
          </cell>
          <cell r="J374" t="str">
            <v>马俊</v>
          </cell>
          <cell r="K374">
            <v>108.5</v>
          </cell>
          <cell r="L374" t="str">
            <v>朱恩凡</v>
          </cell>
          <cell r="M374">
            <v>67</v>
          </cell>
          <cell r="N374" t="str">
            <v>杨琴</v>
          </cell>
          <cell r="O374" t="str">
            <v/>
          </cell>
          <cell r="P374"/>
          <cell r="Q374" t="str">
            <v/>
          </cell>
          <cell r="R374"/>
          <cell r="S374">
            <v>77.2</v>
          </cell>
          <cell r="T374" t="str">
            <v>马巫各</v>
          </cell>
          <cell r="U374">
            <v>80.8</v>
          </cell>
          <cell r="V374" t="str">
            <v>邓倩</v>
          </cell>
          <cell r="W374" t="str">
            <v>历史类</v>
          </cell>
        </row>
        <row r="375">
          <cell r="B375" t="str">
            <v>G513422200512020048</v>
          </cell>
          <cell r="C375">
            <v>9</v>
          </cell>
          <cell r="D375" t="str">
            <v>历史类</v>
          </cell>
          <cell r="E375" t="str">
            <v>杨健芳</v>
          </cell>
          <cell r="F375">
            <v>472</v>
          </cell>
          <cell r="G375">
            <v>89</v>
          </cell>
          <cell r="H375" t="str">
            <v>岳子琦</v>
          </cell>
          <cell r="I375">
            <v>34</v>
          </cell>
          <cell r="J375" t="str">
            <v>马俊</v>
          </cell>
          <cell r="K375">
            <v>103</v>
          </cell>
          <cell r="L375" t="str">
            <v>朱恩凡</v>
          </cell>
          <cell r="M375">
            <v>64</v>
          </cell>
          <cell r="N375" t="str">
            <v>杨琴</v>
          </cell>
          <cell r="O375" t="str">
            <v/>
          </cell>
          <cell r="P375"/>
          <cell r="Q375" t="str">
            <v/>
          </cell>
          <cell r="R375"/>
          <cell r="S375">
            <v>91.7</v>
          </cell>
          <cell r="T375" t="str">
            <v>马巫各</v>
          </cell>
          <cell r="U375">
            <v>90.5</v>
          </cell>
          <cell r="V375" t="str">
            <v>邓倩</v>
          </cell>
          <cell r="W375" t="str">
            <v>历史类</v>
          </cell>
        </row>
        <row r="376">
          <cell r="B376" t="str">
            <v>G513422200602133820</v>
          </cell>
          <cell r="C376">
            <v>9</v>
          </cell>
          <cell r="D376" t="str">
            <v>历史类</v>
          </cell>
          <cell r="E376" t="str">
            <v>唐忠顺</v>
          </cell>
          <cell r="F376">
            <v>470</v>
          </cell>
          <cell r="G376">
            <v>78</v>
          </cell>
          <cell r="H376" t="str">
            <v>岳子琦</v>
          </cell>
          <cell r="I376">
            <v>77</v>
          </cell>
          <cell r="J376" t="str">
            <v>马俊</v>
          </cell>
          <cell r="K376">
            <v>73.5</v>
          </cell>
          <cell r="L376" t="str">
            <v>朱恩凡</v>
          </cell>
          <cell r="M376">
            <v>66</v>
          </cell>
          <cell r="N376" t="str">
            <v>杨琴</v>
          </cell>
          <cell r="O376" t="str">
            <v/>
          </cell>
          <cell r="P376"/>
          <cell r="Q376" t="str">
            <v/>
          </cell>
          <cell r="R376"/>
          <cell r="S376">
            <v>89.6</v>
          </cell>
          <cell r="T376" t="str">
            <v>马巫各</v>
          </cell>
          <cell r="U376">
            <v>86</v>
          </cell>
          <cell r="V376" t="str">
            <v>邓倩</v>
          </cell>
          <cell r="W376" t="str">
            <v>历史类</v>
          </cell>
        </row>
        <row r="377">
          <cell r="B377" t="str">
            <v>G513422200710153829</v>
          </cell>
          <cell r="C377">
            <v>9</v>
          </cell>
          <cell r="D377" t="str">
            <v>历史类</v>
          </cell>
          <cell r="E377" t="str">
            <v>陈冬美</v>
          </cell>
          <cell r="F377">
            <v>464</v>
          </cell>
          <cell r="G377">
            <v>95</v>
          </cell>
          <cell r="H377" t="str">
            <v>岳子琦</v>
          </cell>
          <cell r="I377">
            <v>52</v>
          </cell>
          <cell r="J377" t="str">
            <v>马俊</v>
          </cell>
          <cell r="K377">
            <v>69</v>
          </cell>
          <cell r="L377" t="str">
            <v>朱恩凡</v>
          </cell>
          <cell r="M377">
            <v>68</v>
          </cell>
          <cell r="N377" t="str">
            <v>杨琴</v>
          </cell>
          <cell r="O377" t="str">
            <v/>
          </cell>
          <cell r="P377"/>
          <cell r="Q377" t="str">
            <v/>
          </cell>
          <cell r="R377"/>
          <cell r="S377">
            <v>91.2</v>
          </cell>
          <cell r="T377" t="str">
            <v>马巫各</v>
          </cell>
          <cell r="U377">
            <v>88.5</v>
          </cell>
          <cell r="V377" t="str">
            <v>邓倩</v>
          </cell>
          <cell r="W377" t="str">
            <v>历史类</v>
          </cell>
        </row>
        <row r="378">
          <cell r="B378" t="str">
            <v>G513422200604212725</v>
          </cell>
          <cell r="C378">
            <v>9</v>
          </cell>
          <cell r="D378" t="str">
            <v>历史类</v>
          </cell>
          <cell r="E378" t="str">
            <v>杨萍艳</v>
          </cell>
          <cell r="F378">
            <v>461</v>
          </cell>
          <cell r="G378">
            <v>89</v>
          </cell>
          <cell r="H378" t="str">
            <v>岳子琦</v>
          </cell>
          <cell r="I378">
            <v>46</v>
          </cell>
          <cell r="J378" t="str">
            <v>马俊</v>
          </cell>
          <cell r="K378">
            <v>95.5</v>
          </cell>
          <cell r="L378" t="str">
            <v>朱恩凡</v>
          </cell>
          <cell r="M378">
            <v>66</v>
          </cell>
          <cell r="N378" t="str">
            <v>杨琴</v>
          </cell>
          <cell r="O378" t="str">
            <v/>
          </cell>
          <cell r="P378"/>
          <cell r="Q378" t="str">
            <v/>
          </cell>
          <cell r="R378"/>
          <cell r="S378">
            <v>92.2</v>
          </cell>
          <cell r="T378" t="str">
            <v>马巫各</v>
          </cell>
          <cell r="U378">
            <v>72.400000000000006</v>
          </cell>
          <cell r="V378" t="str">
            <v>邓倩</v>
          </cell>
          <cell r="W378" t="str">
            <v>历史类</v>
          </cell>
        </row>
        <row r="379">
          <cell r="B379" t="str">
            <v>G513422200609152944</v>
          </cell>
          <cell r="C379">
            <v>9</v>
          </cell>
          <cell r="D379" t="str">
            <v>历史类</v>
          </cell>
          <cell r="E379" t="str">
            <v>马艳春</v>
          </cell>
          <cell r="F379">
            <v>459</v>
          </cell>
          <cell r="G379">
            <v>95</v>
          </cell>
          <cell r="H379" t="str">
            <v>岳子琦</v>
          </cell>
          <cell r="I379">
            <v>63</v>
          </cell>
          <cell r="J379" t="str">
            <v>马俊</v>
          </cell>
          <cell r="K379">
            <v>95</v>
          </cell>
          <cell r="L379" t="str">
            <v>朱恩凡</v>
          </cell>
          <cell r="M379">
            <v>66</v>
          </cell>
          <cell r="N379" t="str">
            <v>杨琴</v>
          </cell>
          <cell r="O379" t="str">
            <v/>
          </cell>
          <cell r="P379"/>
          <cell r="Q379" t="str">
            <v/>
          </cell>
          <cell r="R379"/>
          <cell r="S379">
            <v>70</v>
          </cell>
          <cell r="T379" t="str">
            <v>马巫各</v>
          </cell>
          <cell r="U379">
            <v>70</v>
          </cell>
          <cell r="V379" t="str">
            <v>邓倩</v>
          </cell>
          <cell r="W379" t="str">
            <v>历史类</v>
          </cell>
        </row>
        <row r="380">
          <cell r="B380" t="str">
            <v>G513422200601011725</v>
          </cell>
          <cell r="C380">
            <v>9</v>
          </cell>
          <cell r="D380" t="str">
            <v>历史类</v>
          </cell>
          <cell r="E380" t="str">
            <v>兰依依</v>
          </cell>
          <cell r="F380">
            <v>458</v>
          </cell>
          <cell r="G380">
            <v>90</v>
          </cell>
          <cell r="H380" t="str">
            <v>岳子琦</v>
          </cell>
          <cell r="I380">
            <v>52</v>
          </cell>
          <cell r="J380" t="str">
            <v>马俊</v>
          </cell>
          <cell r="K380">
            <v>94.5</v>
          </cell>
          <cell r="L380" t="str">
            <v>朱恩凡</v>
          </cell>
          <cell r="M380">
            <v>68</v>
          </cell>
          <cell r="N380" t="str">
            <v>杨琴</v>
          </cell>
          <cell r="O380" t="str">
            <v/>
          </cell>
          <cell r="P380"/>
          <cell r="Q380" t="str">
            <v/>
          </cell>
          <cell r="R380"/>
          <cell r="S380">
            <v>77.2</v>
          </cell>
          <cell r="T380" t="str">
            <v>马巫各</v>
          </cell>
          <cell r="U380">
            <v>76.599999999999994</v>
          </cell>
          <cell r="V380" t="str">
            <v>邓倩</v>
          </cell>
          <cell r="W380" t="str">
            <v>历史类</v>
          </cell>
        </row>
        <row r="381">
          <cell r="B381" t="str">
            <v>G513422200702102722</v>
          </cell>
          <cell r="C381">
            <v>9</v>
          </cell>
          <cell r="D381" t="str">
            <v>历史类</v>
          </cell>
          <cell r="E381" t="str">
            <v>朱小翠</v>
          </cell>
          <cell r="F381">
            <v>455</v>
          </cell>
          <cell r="G381">
            <v>97</v>
          </cell>
          <cell r="H381" t="str">
            <v>岳子琦</v>
          </cell>
          <cell r="I381">
            <v>52</v>
          </cell>
          <cell r="J381" t="str">
            <v>马俊</v>
          </cell>
          <cell r="K381">
            <v>82</v>
          </cell>
          <cell r="L381" t="str">
            <v>朱恩凡</v>
          </cell>
          <cell r="M381">
            <v>58</v>
          </cell>
          <cell r="N381" t="str">
            <v>杨琴</v>
          </cell>
          <cell r="O381" t="str">
            <v/>
          </cell>
          <cell r="P381"/>
          <cell r="Q381" t="str">
            <v/>
          </cell>
          <cell r="R381"/>
          <cell r="S381">
            <v>88.1</v>
          </cell>
          <cell r="T381" t="str">
            <v>马巫各</v>
          </cell>
          <cell r="U381">
            <v>78</v>
          </cell>
          <cell r="V381" t="str">
            <v>邓倩</v>
          </cell>
          <cell r="W381" t="str">
            <v>历史类</v>
          </cell>
        </row>
        <row r="382">
          <cell r="B382" t="str">
            <v>G513422200807031115</v>
          </cell>
          <cell r="C382">
            <v>9</v>
          </cell>
          <cell r="D382" t="str">
            <v>历史类</v>
          </cell>
          <cell r="E382" t="str">
            <v>沈旭东</v>
          </cell>
          <cell r="F382">
            <v>451</v>
          </cell>
          <cell r="G382">
            <v>97</v>
          </cell>
          <cell r="H382" t="str">
            <v>岳子琦</v>
          </cell>
          <cell r="I382">
            <v>38</v>
          </cell>
          <cell r="J382" t="str">
            <v>马俊</v>
          </cell>
          <cell r="K382">
            <v>64.5</v>
          </cell>
          <cell r="L382" t="str">
            <v>朱恩凡</v>
          </cell>
          <cell r="M382">
            <v>73</v>
          </cell>
          <cell r="N382" t="str">
            <v>杨琴</v>
          </cell>
          <cell r="O382" t="str">
            <v/>
          </cell>
          <cell r="P382"/>
          <cell r="Q382" t="str">
            <v/>
          </cell>
          <cell r="R382"/>
          <cell r="S382">
            <v>85</v>
          </cell>
          <cell r="T382" t="str">
            <v>马巫各</v>
          </cell>
          <cell r="U382">
            <v>93</v>
          </cell>
          <cell r="V382" t="str">
            <v>邓倩</v>
          </cell>
          <cell r="W382" t="str">
            <v>历史类</v>
          </cell>
        </row>
        <row r="383">
          <cell r="B383" t="str">
            <v>G513422200704082526</v>
          </cell>
          <cell r="C383">
            <v>9</v>
          </cell>
          <cell r="D383" t="str">
            <v>历史类</v>
          </cell>
          <cell r="E383" t="str">
            <v>杨灵美</v>
          </cell>
          <cell r="F383">
            <v>448</v>
          </cell>
          <cell r="G383">
            <v>90</v>
          </cell>
          <cell r="H383" t="str">
            <v>岳子琦</v>
          </cell>
          <cell r="I383">
            <v>43</v>
          </cell>
          <cell r="J383" t="str">
            <v>马俊</v>
          </cell>
          <cell r="K383">
            <v>69</v>
          </cell>
          <cell r="L383" t="str">
            <v>朱恩凡</v>
          </cell>
          <cell r="M383">
            <v>72</v>
          </cell>
          <cell r="N383" t="str">
            <v>杨琴</v>
          </cell>
          <cell r="O383" t="str">
            <v/>
          </cell>
          <cell r="P383"/>
          <cell r="Q383" t="str">
            <v/>
          </cell>
          <cell r="R383"/>
          <cell r="S383">
            <v>83.4</v>
          </cell>
          <cell r="T383" t="str">
            <v>马巫各</v>
          </cell>
          <cell r="U383">
            <v>90.5</v>
          </cell>
          <cell r="V383" t="str">
            <v>邓倩</v>
          </cell>
          <cell r="W383" t="str">
            <v>历史类</v>
          </cell>
        </row>
        <row r="384">
          <cell r="B384" t="str">
            <v>G513422200704200027</v>
          </cell>
          <cell r="C384">
            <v>9</v>
          </cell>
          <cell r="D384" t="str">
            <v>历史类</v>
          </cell>
          <cell r="E384" t="str">
            <v>吴诗梅</v>
          </cell>
          <cell r="F384">
            <v>440</v>
          </cell>
          <cell r="G384">
            <v>86</v>
          </cell>
          <cell r="H384" t="str">
            <v>岳子琦</v>
          </cell>
          <cell r="I384">
            <v>47</v>
          </cell>
          <cell r="J384" t="str">
            <v>马俊</v>
          </cell>
          <cell r="K384">
            <v>73</v>
          </cell>
          <cell r="L384" t="str">
            <v>朱恩凡</v>
          </cell>
          <cell r="M384">
            <v>65</v>
          </cell>
          <cell r="N384" t="str">
            <v>杨琴</v>
          </cell>
          <cell r="O384" t="str">
            <v/>
          </cell>
          <cell r="P384"/>
          <cell r="Q384" t="str">
            <v/>
          </cell>
          <cell r="R384"/>
          <cell r="S384">
            <v>78.8</v>
          </cell>
          <cell r="T384" t="str">
            <v>马巫各</v>
          </cell>
          <cell r="U384">
            <v>90.5</v>
          </cell>
          <cell r="V384" t="str">
            <v>邓倩</v>
          </cell>
          <cell r="W384" t="str">
            <v>历史类</v>
          </cell>
        </row>
        <row r="385">
          <cell r="B385" t="str">
            <v>G513422200412146620</v>
          </cell>
          <cell r="C385">
            <v>9</v>
          </cell>
          <cell r="D385" t="str">
            <v>历史类</v>
          </cell>
          <cell r="E385" t="str">
            <v>次尔央青</v>
          </cell>
          <cell r="F385">
            <v>436</v>
          </cell>
          <cell r="G385">
            <v>88</v>
          </cell>
          <cell r="H385" t="str">
            <v>岳子琦</v>
          </cell>
          <cell r="I385">
            <v>52</v>
          </cell>
          <cell r="J385" t="str">
            <v>马俊</v>
          </cell>
          <cell r="K385">
            <v>59.5</v>
          </cell>
          <cell r="L385" t="str">
            <v>朱恩凡</v>
          </cell>
          <cell r="M385">
            <v>63</v>
          </cell>
          <cell r="N385" t="str">
            <v>杨琴</v>
          </cell>
          <cell r="O385" t="str">
            <v/>
          </cell>
          <cell r="P385"/>
          <cell r="Q385" t="str">
            <v/>
          </cell>
          <cell r="R385"/>
          <cell r="S385">
            <v>90.1</v>
          </cell>
          <cell r="T385" t="str">
            <v>马巫各</v>
          </cell>
          <cell r="U385">
            <v>83.6</v>
          </cell>
          <cell r="V385" t="str">
            <v>邓倩</v>
          </cell>
          <cell r="W385" t="str">
            <v>历史类</v>
          </cell>
        </row>
        <row r="386">
          <cell r="B386" t="str">
            <v>G513422200708014424</v>
          </cell>
          <cell r="C386">
            <v>9</v>
          </cell>
          <cell r="D386" t="str">
            <v>历史类</v>
          </cell>
          <cell r="E386" t="str">
            <v>杨拉初</v>
          </cell>
          <cell r="F386">
            <v>435</v>
          </cell>
          <cell r="G386">
            <v>87</v>
          </cell>
          <cell r="H386" t="str">
            <v>岳子琦</v>
          </cell>
          <cell r="I386">
            <v>59</v>
          </cell>
          <cell r="J386" t="str">
            <v>马俊</v>
          </cell>
          <cell r="K386">
            <v>73.5</v>
          </cell>
          <cell r="L386" t="str">
            <v>朱恩凡</v>
          </cell>
          <cell r="M386">
            <v>52</v>
          </cell>
          <cell r="N386" t="str">
            <v>杨琴</v>
          </cell>
          <cell r="O386" t="str">
            <v/>
          </cell>
          <cell r="P386"/>
          <cell r="Q386" t="str">
            <v/>
          </cell>
          <cell r="R386"/>
          <cell r="S386">
            <v>80.3</v>
          </cell>
          <cell r="T386" t="str">
            <v>马巫各</v>
          </cell>
          <cell r="U386">
            <v>83.6</v>
          </cell>
          <cell r="V386" t="str">
            <v>邓倩</v>
          </cell>
          <cell r="W386" t="str">
            <v>历史类</v>
          </cell>
        </row>
        <row r="387">
          <cell r="B387" t="str">
            <v>G51342220060310401X</v>
          </cell>
          <cell r="C387">
            <v>9</v>
          </cell>
          <cell r="D387" t="str">
            <v>历史类</v>
          </cell>
          <cell r="E387" t="str">
            <v>仁青扎西</v>
          </cell>
          <cell r="F387">
            <v>433</v>
          </cell>
          <cell r="G387">
            <v>81</v>
          </cell>
          <cell r="H387" t="str">
            <v>岳子琦</v>
          </cell>
          <cell r="I387">
            <v>57</v>
          </cell>
          <cell r="J387" t="str">
            <v>马俊</v>
          </cell>
          <cell r="K387">
            <v>75</v>
          </cell>
          <cell r="L387" t="str">
            <v>朱恩凡</v>
          </cell>
          <cell r="M387">
            <v>66</v>
          </cell>
          <cell r="N387" t="str">
            <v>杨琴</v>
          </cell>
          <cell r="O387" t="str">
            <v/>
          </cell>
          <cell r="P387"/>
          <cell r="Q387" t="str">
            <v/>
          </cell>
          <cell r="R387"/>
          <cell r="S387">
            <v>81.900000000000006</v>
          </cell>
          <cell r="T387" t="str">
            <v>马巫各</v>
          </cell>
          <cell r="U387">
            <v>72.400000000000006</v>
          </cell>
          <cell r="V387" t="str">
            <v>邓倩</v>
          </cell>
          <cell r="W387" t="str">
            <v>历史类</v>
          </cell>
        </row>
        <row r="388">
          <cell r="B388" t="str">
            <v>G513422200803050028</v>
          </cell>
          <cell r="C388">
            <v>9</v>
          </cell>
          <cell r="D388" t="str">
            <v>历史类</v>
          </cell>
          <cell r="E388" t="str">
            <v>邓丽君</v>
          </cell>
          <cell r="F388">
            <v>433</v>
          </cell>
          <cell r="G388">
            <v>84</v>
          </cell>
          <cell r="H388" t="str">
            <v>岳子琦</v>
          </cell>
          <cell r="I388">
            <v>47</v>
          </cell>
          <cell r="J388" t="str">
            <v>马俊</v>
          </cell>
          <cell r="K388">
            <v>86</v>
          </cell>
          <cell r="L388" t="str">
            <v>朱恩凡</v>
          </cell>
          <cell r="M388">
            <v>61</v>
          </cell>
          <cell r="N388" t="str">
            <v>杨琴</v>
          </cell>
          <cell r="O388" t="str">
            <v/>
          </cell>
          <cell r="P388"/>
          <cell r="Q388" t="str">
            <v/>
          </cell>
          <cell r="R388"/>
          <cell r="S388">
            <v>85</v>
          </cell>
          <cell r="T388" t="str">
            <v>马巫各</v>
          </cell>
          <cell r="U388">
            <v>70</v>
          </cell>
          <cell r="V388" t="str">
            <v>邓倩</v>
          </cell>
          <cell r="W388" t="str">
            <v>历史类</v>
          </cell>
        </row>
        <row r="389">
          <cell r="B389" t="str">
            <v>G513422200704175028</v>
          </cell>
          <cell r="C389">
            <v>9</v>
          </cell>
          <cell r="D389" t="str">
            <v>历史类</v>
          </cell>
          <cell r="E389" t="str">
            <v>央章米</v>
          </cell>
          <cell r="F389">
            <v>428</v>
          </cell>
          <cell r="G389">
            <v>90</v>
          </cell>
          <cell r="H389" t="str">
            <v>岳子琦</v>
          </cell>
          <cell r="I389">
            <v>59</v>
          </cell>
          <cell r="J389" t="str">
            <v>马俊</v>
          </cell>
          <cell r="K389">
            <v>38.5</v>
          </cell>
          <cell r="L389" t="str">
            <v>朱恩凡</v>
          </cell>
          <cell r="M389">
            <v>76</v>
          </cell>
          <cell r="N389" t="str">
            <v>杨琴</v>
          </cell>
          <cell r="O389" t="str">
            <v/>
          </cell>
          <cell r="P389"/>
          <cell r="Q389" t="str">
            <v/>
          </cell>
          <cell r="R389"/>
          <cell r="S389">
            <v>85</v>
          </cell>
          <cell r="T389" t="str">
            <v>马巫各</v>
          </cell>
          <cell r="U389">
            <v>79.400000000000006</v>
          </cell>
          <cell r="V389" t="str">
            <v>邓倩</v>
          </cell>
          <cell r="W389" t="str">
            <v>历史类</v>
          </cell>
        </row>
        <row r="390">
          <cell r="B390" t="str">
            <v>G513422200708154814</v>
          </cell>
          <cell r="C390">
            <v>9</v>
          </cell>
          <cell r="D390" t="str">
            <v>历史类</v>
          </cell>
          <cell r="E390" t="str">
            <v>降初次尔</v>
          </cell>
          <cell r="F390">
            <v>418</v>
          </cell>
          <cell r="G390">
            <v>92</v>
          </cell>
          <cell r="H390" t="str">
            <v>岳子琦</v>
          </cell>
          <cell r="I390">
            <v>50</v>
          </cell>
          <cell r="J390" t="str">
            <v>马俊</v>
          </cell>
          <cell r="K390">
            <v>34</v>
          </cell>
          <cell r="L390" t="str">
            <v>朱恩凡</v>
          </cell>
          <cell r="M390">
            <v>64</v>
          </cell>
          <cell r="N390" t="str">
            <v>杨琴</v>
          </cell>
          <cell r="O390" t="str">
            <v/>
          </cell>
          <cell r="P390"/>
          <cell r="Q390" t="str">
            <v/>
          </cell>
          <cell r="R390"/>
          <cell r="S390">
            <v>88.1</v>
          </cell>
          <cell r="T390" t="str">
            <v>马巫各</v>
          </cell>
          <cell r="U390">
            <v>89.8</v>
          </cell>
          <cell r="V390" t="str">
            <v>邓倩</v>
          </cell>
          <cell r="W390" t="str">
            <v>历史类</v>
          </cell>
        </row>
        <row r="391">
          <cell r="B391" t="str">
            <v>G513422200509101541</v>
          </cell>
          <cell r="C391">
            <v>9</v>
          </cell>
          <cell r="D391" t="str">
            <v>历史类</v>
          </cell>
          <cell r="E391" t="str">
            <v>杨昆梦</v>
          </cell>
          <cell r="F391">
            <v>412</v>
          </cell>
          <cell r="G391">
            <v>90</v>
          </cell>
          <cell r="H391" t="str">
            <v>岳子琦</v>
          </cell>
          <cell r="I391">
            <v>42</v>
          </cell>
          <cell r="J391" t="str">
            <v>马俊</v>
          </cell>
          <cell r="K391">
            <v>74.5</v>
          </cell>
          <cell r="L391" t="str">
            <v>朱恩凡</v>
          </cell>
          <cell r="M391">
            <v>56</v>
          </cell>
          <cell r="N391" t="str">
            <v>杨琴</v>
          </cell>
          <cell r="O391" t="str">
            <v/>
          </cell>
          <cell r="P391"/>
          <cell r="Q391" t="str">
            <v/>
          </cell>
          <cell r="R391"/>
          <cell r="S391">
            <v>63</v>
          </cell>
          <cell r="T391" t="str">
            <v>马巫各</v>
          </cell>
          <cell r="U391">
            <v>86.6</v>
          </cell>
          <cell r="V391" t="str">
            <v>邓倩</v>
          </cell>
          <cell r="W391" t="str">
            <v>历史类</v>
          </cell>
        </row>
        <row r="392">
          <cell r="B392" t="str">
            <v>G513422200512014422</v>
          </cell>
          <cell r="C392">
            <v>9</v>
          </cell>
          <cell r="D392" t="str">
            <v>历史类</v>
          </cell>
          <cell r="E392" t="str">
            <v>杨伍支</v>
          </cell>
          <cell r="F392">
            <v>411</v>
          </cell>
          <cell r="G392">
            <v>95</v>
          </cell>
          <cell r="H392" t="str">
            <v>岳子琦</v>
          </cell>
          <cell r="I392">
            <v>42</v>
          </cell>
          <cell r="J392" t="str">
            <v>马俊</v>
          </cell>
          <cell r="K392">
            <v>58.5</v>
          </cell>
          <cell r="L392" t="str">
            <v>朱恩凡</v>
          </cell>
          <cell r="M392">
            <v>54</v>
          </cell>
          <cell r="N392" t="str">
            <v>杨琴</v>
          </cell>
          <cell r="O392" t="str">
            <v/>
          </cell>
          <cell r="P392"/>
          <cell r="Q392" t="str">
            <v/>
          </cell>
          <cell r="R392"/>
          <cell r="S392">
            <v>78.8</v>
          </cell>
          <cell r="T392" t="str">
            <v>马巫各</v>
          </cell>
          <cell r="U392">
            <v>82.2</v>
          </cell>
          <cell r="V392" t="str">
            <v>邓倩</v>
          </cell>
          <cell r="W392" t="str">
            <v>历史类</v>
          </cell>
        </row>
        <row r="393">
          <cell r="B393" t="str">
            <v>G513422200807012520</v>
          </cell>
          <cell r="C393">
            <v>9</v>
          </cell>
          <cell r="D393" t="str">
            <v>历史类</v>
          </cell>
          <cell r="E393" t="str">
            <v>胡若依</v>
          </cell>
          <cell r="F393">
            <v>410</v>
          </cell>
          <cell r="G393">
            <v>85</v>
          </cell>
          <cell r="H393" t="str">
            <v>岳子琦</v>
          </cell>
          <cell r="I393">
            <v>26</v>
          </cell>
          <cell r="J393" t="str">
            <v>马俊</v>
          </cell>
          <cell r="K393">
            <v>87</v>
          </cell>
          <cell r="L393" t="str">
            <v>朱恩凡</v>
          </cell>
          <cell r="M393">
            <v>59</v>
          </cell>
          <cell r="N393" t="str">
            <v>杨琴</v>
          </cell>
          <cell r="O393" t="str">
            <v/>
          </cell>
          <cell r="P393"/>
          <cell r="Q393" t="str">
            <v/>
          </cell>
          <cell r="R393"/>
          <cell r="S393">
            <v>67.2</v>
          </cell>
          <cell r="T393" t="str">
            <v>马巫各</v>
          </cell>
          <cell r="U393">
            <v>86</v>
          </cell>
          <cell r="V393" t="str">
            <v>邓倩</v>
          </cell>
          <cell r="W393" t="str">
            <v>历史类</v>
          </cell>
        </row>
        <row r="394">
          <cell r="B394" t="str">
            <v>G513422200801125620</v>
          </cell>
          <cell r="C394">
            <v>9</v>
          </cell>
          <cell r="D394" t="str">
            <v>历史类</v>
          </cell>
          <cell r="E394" t="str">
            <v>格拉梅朵</v>
          </cell>
          <cell r="F394">
            <v>405</v>
          </cell>
          <cell r="G394">
            <v>95</v>
          </cell>
          <cell r="H394" t="str">
            <v>岳子琦</v>
          </cell>
          <cell r="I394">
            <v>26</v>
          </cell>
          <cell r="J394" t="str">
            <v>马俊</v>
          </cell>
          <cell r="K394">
            <v>85</v>
          </cell>
          <cell r="L394" t="str">
            <v>朱恩凡</v>
          </cell>
          <cell r="M394">
            <v>57</v>
          </cell>
          <cell r="N394" t="str">
            <v>杨琴</v>
          </cell>
          <cell r="O394" t="str">
            <v/>
          </cell>
          <cell r="P394"/>
          <cell r="Q394" t="str">
            <v/>
          </cell>
          <cell r="R394"/>
          <cell r="S394">
            <v>72.599999999999994</v>
          </cell>
          <cell r="T394" t="str">
            <v>马巫各</v>
          </cell>
          <cell r="U394">
            <v>68.900000000000006</v>
          </cell>
          <cell r="V394" t="str">
            <v>邓倩</v>
          </cell>
          <cell r="W394" t="str">
            <v>历史类</v>
          </cell>
        </row>
        <row r="395">
          <cell r="B395" t="str">
            <v>G513422200505053618</v>
          </cell>
          <cell r="C395">
            <v>9</v>
          </cell>
          <cell r="D395" t="str">
            <v>历史类</v>
          </cell>
          <cell r="E395" t="str">
            <v>扎西朗布</v>
          </cell>
          <cell r="F395">
            <v>403</v>
          </cell>
          <cell r="G395">
            <v>76</v>
          </cell>
          <cell r="H395" t="str">
            <v>岳子琦</v>
          </cell>
          <cell r="I395">
            <v>38</v>
          </cell>
          <cell r="J395" t="str">
            <v>马俊</v>
          </cell>
          <cell r="K395">
            <v>57</v>
          </cell>
          <cell r="L395" t="str">
            <v>朱恩凡</v>
          </cell>
          <cell r="M395">
            <v>62</v>
          </cell>
          <cell r="N395" t="str">
            <v>杨琴</v>
          </cell>
          <cell r="O395" t="str">
            <v/>
          </cell>
          <cell r="P395"/>
          <cell r="Q395" t="str">
            <v/>
          </cell>
          <cell r="R395"/>
          <cell r="S395">
            <v>87.6</v>
          </cell>
          <cell r="T395" t="str">
            <v>马巫各</v>
          </cell>
          <cell r="U395">
            <v>82.2</v>
          </cell>
          <cell r="V395" t="str">
            <v>邓倩</v>
          </cell>
          <cell r="W395" t="str">
            <v>历史类</v>
          </cell>
        </row>
        <row r="396">
          <cell r="B396" t="str">
            <v>G513422200608250323</v>
          </cell>
          <cell r="C396">
            <v>9</v>
          </cell>
          <cell r="D396" t="str">
            <v>历史类</v>
          </cell>
          <cell r="E396" t="str">
            <v>陈小英</v>
          </cell>
          <cell r="F396">
            <v>395</v>
          </cell>
          <cell r="G396">
            <v>82</v>
          </cell>
          <cell r="H396" t="str">
            <v>岳子琦</v>
          </cell>
          <cell r="I396">
            <v>47</v>
          </cell>
          <cell r="J396" t="str">
            <v>马俊</v>
          </cell>
          <cell r="K396">
            <v>44</v>
          </cell>
          <cell r="L396" t="str">
            <v>朱恩凡</v>
          </cell>
          <cell r="M396">
            <v>55</v>
          </cell>
          <cell r="N396" t="str">
            <v>杨琴</v>
          </cell>
          <cell r="O396" t="str">
            <v/>
          </cell>
          <cell r="P396"/>
          <cell r="Q396" t="str">
            <v/>
          </cell>
          <cell r="R396"/>
          <cell r="S396">
            <v>78.8</v>
          </cell>
          <cell r="T396" t="str">
            <v>马巫各</v>
          </cell>
          <cell r="U396">
            <v>87.9</v>
          </cell>
          <cell r="V396" t="str">
            <v>邓倩</v>
          </cell>
          <cell r="W396" t="str">
            <v>历史类</v>
          </cell>
        </row>
        <row r="397">
          <cell r="B397" t="str">
            <v>G513422200601161926</v>
          </cell>
          <cell r="C397">
            <v>9</v>
          </cell>
          <cell r="D397" t="str">
            <v>历史类</v>
          </cell>
          <cell r="E397" t="str">
            <v>王建美</v>
          </cell>
          <cell r="F397">
            <v>392</v>
          </cell>
          <cell r="G397">
            <v>91</v>
          </cell>
          <cell r="H397" t="str">
            <v>岳子琦</v>
          </cell>
          <cell r="I397">
            <v>42</v>
          </cell>
          <cell r="J397" t="str">
            <v>马俊</v>
          </cell>
          <cell r="K397">
            <v>63</v>
          </cell>
          <cell r="L397" t="str">
            <v>朱恩凡</v>
          </cell>
          <cell r="M397">
            <v>50</v>
          </cell>
          <cell r="N397" t="str">
            <v>杨琴</v>
          </cell>
          <cell r="O397" t="str">
            <v/>
          </cell>
          <cell r="P397"/>
          <cell r="Q397" t="str">
            <v/>
          </cell>
          <cell r="R397"/>
          <cell r="S397">
            <v>78.8</v>
          </cell>
          <cell r="T397" t="str">
            <v>马巫各</v>
          </cell>
          <cell r="U397">
            <v>66.8</v>
          </cell>
          <cell r="V397" t="str">
            <v>邓倩</v>
          </cell>
          <cell r="W397" t="str">
            <v>历史类</v>
          </cell>
        </row>
        <row r="398">
          <cell r="B398" t="str">
            <v>G513422200506183828</v>
          </cell>
          <cell r="C398">
            <v>9</v>
          </cell>
          <cell r="D398" t="str">
            <v>历史类</v>
          </cell>
          <cell r="E398" t="str">
            <v>打珍拉姆</v>
          </cell>
          <cell r="F398">
            <v>390</v>
          </cell>
          <cell r="G398">
            <v>89</v>
          </cell>
          <cell r="H398" t="str">
            <v>岳子琦</v>
          </cell>
          <cell r="I398">
            <v>38</v>
          </cell>
          <cell r="J398" t="str">
            <v>马俊</v>
          </cell>
          <cell r="K398">
            <v>71</v>
          </cell>
          <cell r="L398" t="str">
            <v>朱恩凡</v>
          </cell>
          <cell r="M398">
            <v>49</v>
          </cell>
          <cell r="N398" t="str">
            <v>杨琴</v>
          </cell>
          <cell r="O398" t="str">
            <v/>
          </cell>
          <cell r="P398"/>
          <cell r="Q398" t="str">
            <v/>
          </cell>
          <cell r="R398"/>
          <cell r="S398">
            <v>72.599999999999994</v>
          </cell>
          <cell r="T398" t="str">
            <v>马巫各</v>
          </cell>
          <cell r="U398">
            <v>70</v>
          </cell>
          <cell r="V398" t="str">
            <v>邓倩</v>
          </cell>
          <cell r="W398" t="str">
            <v>历史类</v>
          </cell>
        </row>
        <row r="399">
          <cell r="B399" t="str">
            <v>G513422200701251718</v>
          </cell>
          <cell r="C399">
            <v>9</v>
          </cell>
          <cell r="D399" t="str">
            <v>历史类</v>
          </cell>
          <cell r="E399" t="str">
            <v>罗洪宏达</v>
          </cell>
          <cell r="F399">
            <v>377</v>
          </cell>
          <cell r="G399">
            <v>81</v>
          </cell>
          <cell r="H399" t="str">
            <v>岳子琦</v>
          </cell>
          <cell r="I399">
            <v>34</v>
          </cell>
          <cell r="J399" t="str">
            <v>马俊</v>
          </cell>
          <cell r="K399">
            <v>25</v>
          </cell>
          <cell r="L399" t="str">
            <v>朱恩凡</v>
          </cell>
          <cell r="M399">
            <v>72</v>
          </cell>
          <cell r="N399" t="str">
            <v>杨琴</v>
          </cell>
          <cell r="O399" t="str">
            <v/>
          </cell>
          <cell r="P399"/>
          <cell r="Q399" t="str">
            <v/>
          </cell>
          <cell r="R399"/>
          <cell r="S399">
            <v>78.8</v>
          </cell>
          <cell r="T399" t="str">
            <v>马巫各</v>
          </cell>
          <cell r="U399">
            <v>86.6</v>
          </cell>
          <cell r="V399" t="str">
            <v>邓倩</v>
          </cell>
          <cell r="W399" t="str">
            <v>历史类</v>
          </cell>
        </row>
        <row r="400">
          <cell r="B400" t="str">
            <v>G513422200303042523</v>
          </cell>
          <cell r="C400">
            <v>9</v>
          </cell>
          <cell r="D400" t="str">
            <v>历史类</v>
          </cell>
          <cell r="E400" t="str">
            <v>杨顺莲</v>
          </cell>
          <cell r="F400">
            <v>375</v>
          </cell>
          <cell r="G400">
            <v>89</v>
          </cell>
          <cell r="H400" t="str">
            <v>岳子琦</v>
          </cell>
          <cell r="I400">
            <v>45</v>
          </cell>
          <cell r="J400" t="str">
            <v>马俊</v>
          </cell>
          <cell r="K400">
            <v>48.5</v>
          </cell>
          <cell r="L400" t="str">
            <v>朱恩凡</v>
          </cell>
          <cell r="M400">
            <v>57</v>
          </cell>
          <cell r="N400" t="str">
            <v>杨琴</v>
          </cell>
          <cell r="O400" t="str">
            <v/>
          </cell>
          <cell r="P400"/>
          <cell r="Q400" t="str">
            <v/>
          </cell>
          <cell r="R400"/>
          <cell r="S400">
            <v>60.2</v>
          </cell>
          <cell r="T400" t="str">
            <v>马巫各</v>
          </cell>
          <cell r="U400">
            <v>75.2</v>
          </cell>
          <cell r="V400" t="str">
            <v>邓倩</v>
          </cell>
          <cell r="W400" t="str">
            <v>历史类</v>
          </cell>
        </row>
        <row r="401">
          <cell r="B401" t="str">
            <v>G513422200505285013</v>
          </cell>
          <cell r="C401">
            <v>9</v>
          </cell>
          <cell r="D401" t="str">
            <v>历史类</v>
          </cell>
          <cell r="E401" t="str">
            <v>英扎若</v>
          </cell>
          <cell r="F401">
            <v>361</v>
          </cell>
          <cell r="G401">
            <v>82</v>
          </cell>
          <cell r="H401" t="str">
            <v>岳子琦</v>
          </cell>
          <cell r="I401">
            <v>59</v>
          </cell>
          <cell r="J401" t="str">
            <v>马俊</v>
          </cell>
          <cell r="K401">
            <v>36</v>
          </cell>
          <cell r="L401" t="str">
            <v>朱恩凡</v>
          </cell>
          <cell r="M401">
            <v>56</v>
          </cell>
          <cell r="N401" t="str">
            <v>杨琴</v>
          </cell>
          <cell r="O401" t="str">
            <v/>
          </cell>
          <cell r="P401"/>
          <cell r="Q401" t="str">
            <v/>
          </cell>
          <cell r="R401"/>
          <cell r="S401">
            <v>57.4</v>
          </cell>
          <cell r="T401" t="str">
            <v>马巫各</v>
          </cell>
          <cell r="U401">
            <v>71</v>
          </cell>
          <cell r="V401" t="str">
            <v>邓倩</v>
          </cell>
          <cell r="W401" t="str">
            <v>历史类</v>
          </cell>
        </row>
        <row r="402">
          <cell r="B402" t="str">
            <v>G513422200511173616</v>
          </cell>
          <cell r="C402">
            <v>9</v>
          </cell>
          <cell r="D402" t="str">
            <v>历史类</v>
          </cell>
          <cell r="E402" t="str">
            <v>苏朗多吉</v>
          </cell>
          <cell r="F402">
            <v>361</v>
          </cell>
          <cell r="G402">
            <v>81</v>
          </cell>
          <cell r="H402" t="str">
            <v>岳子琦</v>
          </cell>
          <cell r="I402">
            <v>47</v>
          </cell>
          <cell r="J402" t="str">
            <v>马俊</v>
          </cell>
          <cell r="K402">
            <v>34.5</v>
          </cell>
          <cell r="L402" t="str">
            <v>朱恩凡</v>
          </cell>
          <cell r="M402">
            <v>66</v>
          </cell>
          <cell r="N402" t="str">
            <v>杨琴</v>
          </cell>
          <cell r="O402" t="str">
            <v/>
          </cell>
          <cell r="P402"/>
          <cell r="Q402" t="str">
            <v/>
          </cell>
          <cell r="R402"/>
          <cell r="S402">
            <v>57.4</v>
          </cell>
          <cell r="T402" t="str">
            <v>马巫各</v>
          </cell>
          <cell r="U402">
            <v>75.2</v>
          </cell>
          <cell r="V402" t="str">
            <v>邓倩</v>
          </cell>
          <cell r="W402" t="str">
            <v>历史类</v>
          </cell>
        </row>
        <row r="403">
          <cell r="B403" t="str">
            <v>G513422200803036824</v>
          </cell>
          <cell r="C403">
            <v>10</v>
          </cell>
          <cell r="D403" t="str">
            <v>历史类</v>
          </cell>
          <cell r="E403" t="str">
            <v>格绒曲珍</v>
          </cell>
          <cell r="F403">
            <v>457</v>
          </cell>
          <cell r="G403">
            <v>96</v>
          </cell>
          <cell r="H403" t="str">
            <v>杨翁基之玛</v>
          </cell>
          <cell r="I403">
            <v>52</v>
          </cell>
          <cell r="J403" t="str">
            <v>喇燕</v>
          </cell>
          <cell r="K403">
            <v>109</v>
          </cell>
          <cell r="L403" t="str">
            <v>陈国萍</v>
          </cell>
          <cell r="M403">
            <v>52</v>
          </cell>
          <cell r="N403" t="str">
            <v>邱君益</v>
          </cell>
          <cell r="O403" t="str">
            <v/>
          </cell>
          <cell r="P403"/>
          <cell r="Q403" t="str">
            <v/>
          </cell>
          <cell r="R403"/>
          <cell r="S403">
            <v>71</v>
          </cell>
          <cell r="T403" t="str">
            <v>吴文艺</v>
          </cell>
          <cell r="U403">
            <v>76.599999999999994</v>
          </cell>
          <cell r="V403" t="str">
            <v>石敏</v>
          </cell>
          <cell r="W403" t="str">
            <v>历史类</v>
          </cell>
        </row>
        <row r="404">
          <cell r="B404" t="str">
            <v>G513422200212232727</v>
          </cell>
          <cell r="C404">
            <v>10</v>
          </cell>
          <cell r="D404" t="str">
            <v>历史类</v>
          </cell>
          <cell r="E404" t="str">
            <v>杨双秀</v>
          </cell>
          <cell r="F404">
            <v>446</v>
          </cell>
          <cell r="G404">
            <v>88</v>
          </cell>
          <cell r="H404" t="str">
            <v>杨翁基之玛</v>
          </cell>
          <cell r="I404">
            <v>67</v>
          </cell>
          <cell r="J404" t="str">
            <v>喇燕</v>
          </cell>
          <cell r="K404">
            <v>59</v>
          </cell>
          <cell r="L404" t="str">
            <v>陈国萍</v>
          </cell>
          <cell r="M404">
            <v>61</v>
          </cell>
          <cell r="N404" t="str">
            <v>邱君益</v>
          </cell>
          <cell r="O404" t="str">
            <v/>
          </cell>
          <cell r="P404"/>
          <cell r="Q404" t="str">
            <v/>
          </cell>
          <cell r="R404"/>
          <cell r="S404">
            <v>86</v>
          </cell>
          <cell r="T404" t="str">
            <v>吴文艺</v>
          </cell>
          <cell r="U404">
            <v>85</v>
          </cell>
          <cell r="V404" t="str">
            <v>石敏</v>
          </cell>
          <cell r="W404" t="str">
            <v>历史类</v>
          </cell>
        </row>
        <row r="405">
          <cell r="B405" t="str">
            <v>G513422200504141317</v>
          </cell>
          <cell r="C405">
            <v>10</v>
          </cell>
          <cell r="D405" t="str">
            <v>历史类</v>
          </cell>
          <cell r="E405" t="str">
            <v>沈小平</v>
          </cell>
          <cell r="F405">
            <v>437</v>
          </cell>
          <cell r="G405">
            <v>85</v>
          </cell>
          <cell r="H405" t="str">
            <v>杨翁基之玛</v>
          </cell>
          <cell r="I405">
            <v>67</v>
          </cell>
          <cell r="J405" t="str">
            <v>喇燕</v>
          </cell>
          <cell r="K405">
            <v>71.5</v>
          </cell>
          <cell r="L405" t="str">
            <v>陈国萍</v>
          </cell>
          <cell r="M405">
            <v>62</v>
          </cell>
          <cell r="N405" t="str">
            <v>邱君益</v>
          </cell>
          <cell r="O405" t="str">
            <v/>
          </cell>
          <cell r="P405"/>
          <cell r="Q405" t="str">
            <v/>
          </cell>
          <cell r="R405"/>
          <cell r="S405">
            <v>78.8</v>
          </cell>
          <cell r="T405" t="str">
            <v>吴文艺</v>
          </cell>
          <cell r="U405">
            <v>72.400000000000006</v>
          </cell>
          <cell r="V405" t="str">
            <v>石敏</v>
          </cell>
          <cell r="W405" t="str">
            <v>历史类</v>
          </cell>
        </row>
        <row r="406">
          <cell r="B406" t="str">
            <v>G513422200611291927</v>
          </cell>
          <cell r="C406">
            <v>10</v>
          </cell>
          <cell r="D406" t="str">
            <v>历史类</v>
          </cell>
          <cell r="E406" t="str">
            <v>王小梅</v>
          </cell>
          <cell r="F406">
            <v>433</v>
          </cell>
          <cell r="G406">
            <v>88</v>
          </cell>
          <cell r="H406" t="str">
            <v>杨翁基之玛</v>
          </cell>
          <cell r="I406">
            <v>59</v>
          </cell>
          <cell r="J406" t="str">
            <v>喇燕</v>
          </cell>
          <cell r="K406">
            <v>101</v>
          </cell>
          <cell r="L406" t="str">
            <v>陈国萍</v>
          </cell>
          <cell r="M406">
            <v>47</v>
          </cell>
          <cell r="N406" t="str">
            <v>邱君益</v>
          </cell>
          <cell r="O406" t="str">
            <v/>
          </cell>
          <cell r="P406"/>
          <cell r="Q406" t="str">
            <v/>
          </cell>
          <cell r="R406"/>
          <cell r="S406">
            <v>72.599999999999994</v>
          </cell>
          <cell r="T406" t="str">
            <v>吴文艺</v>
          </cell>
          <cell r="U406">
            <v>65.7</v>
          </cell>
          <cell r="V406" t="str">
            <v>石敏</v>
          </cell>
          <cell r="W406" t="str">
            <v>历史类</v>
          </cell>
        </row>
        <row r="407">
          <cell r="B407" t="str">
            <v>G513422200607084618</v>
          </cell>
          <cell r="C407">
            <v>10</v>
          </cell>
          <cell r="D407" t="str">
            <v>历史类</v>
          </cell>
          <cell r="E407" t="str">
            <v>毛力全</v>
          </cell>
          <cell r="F407">
            <v>431</v>
          </cell>
          <cell r="G407">
            <v>91</v>
          </cell>
          <cell r="H407" t="str">
            <v>杨翁基之玛</v>
          </cell>
          <cell r="I407">
            <v>90</v>
          </cell>
          <cell r="J407" t="str">
            <v>喇燕</v>
          </cell>
          <cell r="K407">
            <v>21.5</v>
          </cell>
          <cell r="L407" t="str">
            <v>陈国萍</v>
          </cell>
          <cell r="M407">
            <v>69</v>
          </cell>
          <cell r="N407" t="str">
            <v>邱君益</v>
          </cell>
          <cell r="O407" t="str">
            <v/>
          </cell>
          <cell r="P407"/>
          <cell r="Q407" t="str">
            <v/>
          </cell>
          <cell r="R407"/>
          <cell r="S407">
            <v>81.900000000000006</v>
          </cell>
          <cell r="T407" t="str">
            <v>吴文艺</v>
          </cell>
          <cell r="U407">
            <v>78</v>
          </cell>
          <cell r="V407" t="str">
            <v>石敏</v>
          </cell>
          <cell r="W407" t="str">
            <v>历史类</v>
          </cell>
        </row>
        <row r="408">
          <cell r="B408" t="str">
            <v>G51342220060415211X</v>
          </cell>
          <cell r="C408">
            <v>10</v>
          </cell>
          <cell r="D408" t="str">
            <v>历史类</v>
          </cell>
          <cell r="E408" t="str">
            <v>马海</v>
          </cell>
          <cell r="F408">
            <v>429</v>
          </cell>
          <cell r="G408">
            <v>95</v>
          </cell>
          <cell r="H408" t="str">
            <v>杨翁基之玛</v>
          </cell>
          <cell r="I408">
            <v>78</v>
          </cell>
          <cell r="J408" t="str">
            <v>喇燕</v>
          </cell>
          <cell r="K408">
            <v>48.5</v>
          </cell>
          <cell r="L408" t="str">
            <v>陈国萍</v>
          </cell>
          <cell r="M408">
            <v>56</v>
          </cell>
          <cell r="N408" t="str">
            <v>邱君益</v>
          </cell>
          <cell r="O408" t="str">
            <v/>
          </cell>
          <cell r="P408"/>
          <cell r="Q408" t="str">
            <v/>
          </cell>
          <cell r="R408"/>
          <cell r="S408">
            <v>71</v>
          </cell>
          <cell r="T408" t="str">
            <v>吴文艺</v>
          </cell>
          <cell r="U408">
            <v>80.8</v>
          </cell>
          <cell r="V408" t="str">
            <v>石敏</v>
          </cell>
          <cell r="W408" t="str">
            <v>历史类</v>
          </cell>
        </row>
        <row r="409">
          <cell r="B409" t="str">
            <v>G513422200609102744</v>
          </cell>
          <cell r="C409">
            <v>10</v>
          </cell>
          <cell r="D409" t="str">
            <v>历史类</v>
          </cell>
          <cell r="E409" t="str">
            <v>黄小英</v>
          </cell>
          <cell r="F409">
            <v>426</v>
          </cell>
          <cell r="G409">
            <v>89</v>
          </cell>
          <cell r="H409" t="str">
            <v>杨翁基之玛</v>
          </cell>
          <cell r="I409">
            <v>65</v>
          </cell>
          <cell r="J409" t="str">
            <v>喇燕</v>
          </cell>
          <cell r="K409">
            <v>40</v>
          </cell>
          <cell r="L409" t="str">
            <v>陈国萍</v>
          </cell>
          <cell r="M409">
            <v>61</v>
          </cell>
          <cell r="N409" t="str">
            <v>邱君益</v>
          </cell>
          <cell r="O409" t="str">
            <v/>
          </cell>
          <cell r="P409"/>
          <cell r="Q409" t="str">
            <v/>
          </cell>
          <cell r="R409"/>
          <cell r="S409">
            <v>87</v>
          </cell>
          <cell r="T409" t="str">
            <v>吴文艺</v>
          </cell>
          <cell r="U409">
            <v>83.6</v>
          </cell>
          <cell r="V409" t="str">
            <v>石敏</v>
          </cell>
          <cell r="W409" t="str">
            <v>历史类</v>
          </cell>
        </row>
        <row r="410">
          <cell r="B410" t="str">
            <v>G51342220050401211X</v>
          </cell>
          <cell r="C410">
            <v>10</v>
          </cell>
          <cell r="D410" t="str">
            <v>历史类</v>
          </cell>
          <cell r="E410" t="str">
            <v>马伍力</v>
          </cell>
          <cell r="F410">
            <v>424</v>
          </cell>
          <cell r="G410">
            <v>96</v>
          </cell>
          <cell r="H410" t="str">
            <v>杨翁基之玛</v>
          </cell>
          <cell r="I410">
            <v>36</v>
          </cell>
          <cell r="J410" t="str">
            <v>喇燕</v>
          </cell>
          <cell r="K410">
            <v>86.5</v>
          </cell>
          <cell r="L410" t="str">
            <v>陈国萍</v>
          </cell>
          <cell r="M410">
            <v>59</v>
          </cell>
          <cell r="N410" t="str">
            <v>邱君益</v>
          </cell>
          <cell r="O410" t="str">
            <v/>
          </cell>
          <cell r="P410"/>
          <cell r="Q410" t="str">
            <v/>
          </cell>
          <cell r="R410"/>
          <cell r="S410">
            <v>67.2</v>
          </cell>
          <cell r="T410" t="str">
            <v>吴文艺</v>
          </cell>
          <cell r="U410">
            <v>79.400000000000006</v>
          </cell>
          <cell r="V410" t="str">
            <v>石敏</v>
          </cell>
          <cell r="W410" t="str">
            <v>历史类</v>
          </cell>
        </row>
        <row r="411">
          <cell r="B411" t="str">
            <v>G513422200504215013</v>
          </cell>
          <cell r="C411">
            <v>10</v>
          </cell>
          <cell r="D411" t="str">
            <v>历史类</v>
          </cell>
          <cell r="E411" t="str">
            <v>梁师黄</v>
          </cell>
          <cell r="F411">
            <v>423</v>
          </cell>
          <cell r="G411">
            <v>94</v>
          </cell>
          <cell r="H411" t="str">
            <v>杨翁基之玛</v>
          </cell>
          <cell r="I411">
            <v>52</v>
          </cell>
          <cell r="J411" t="str">
            <v>喇燕</v>
          </cell>
          <cell r="K411">
            <v>60.5</v>
          </cell>
          <cell r="L411" t="str">
            <v>陈国萍</v>
          </cell>
          <cell r="M411">
            <v>57</v>
          </cell>
          <cell r="N411" t="str">
            <v>邱君益</v>
          </cell>
          <cell r="O411" t="str">
            <v/>
          </cell>
          <cell r="P411"/>
          <cell r="Q411" t="str">
            <v/>
          </cell>
          <cell r="R411"/>
          <cell r="S411">
            <v>86</v>
          </cell>
          <cell r="T411" t="str">
            <v>吴文艺</v>
          </cell>
          <cell r="U411">
            <v>73.8</v>
          </cell>
          <cell r="V411" t="str">
            <v>石敏</v>
          </cell>
          <cell r="W411" t="str">
            <v>历史类</v>
          </cell>
        </row>
        <row r="412">
          <cell r="B412" t="str">
            <v>G513422200603272929</v>
          </cell>
          <cell r="C412">
            <v>10</v>
          </cell>
          <cell r="D412" t="str">
            <v>历史类</v>
          </cell>
          <cell r="E412" t="str">
            <v>黄健英</v>
          </cell>
          <cell r="F412">
            <v>422</v>
          </cell>
          <cell r="G412">
            <v>89</v>
          </cell>
          <cell r="H412" t="str">
            <v>杨翁基之玛</v>
          </cell>
          <cell r="I412">
            <v>40</v>
          </cell>
          <cell r="J412" t="str">
            <v>喇燕</v>
          </cell>
          <cell r="K412">
            <v>77.5</v>
          </cell>
          <cell r="L412" t="str">
            <v>陈国萍</v>
          </cell>
          <cell r="M412">
            <v>54</v>
          </cell>
          <cell r="N412" t="str">
            <v>邱君益</v>
          </cell>
          <cell r="O412" t="str">
            <v/>
          </cell>
          <cell r="P412"/>
          <cell r="Q412" t="str">
            <v/>
          </cell>
          <cell r="R412"/>
          <cell r="S412">
            <v>86</v>
          </cell>
          <cell r="T412" t="str">
            <v>吴文艺</v>
          </cell>
          <cell r="U412">
            <v>75.2</v>
          </cell>
          <cell r="V412" t="str">
            <v>石敏</v>
          </cell>
          <cell r="W412" t="str">
            <v>历史类</v>
          </cell>
        </row>
        <row r="413">
          <cell r="B413" t="str">
            <v>G513422200509172120</v>
          </cell>
          <cell r="C413">
            <v>10</v>
          </cell>
          <cell r="D413" t="str">
            <v>历史类</v>
          </cell>
          <cell r="E413" t="str">
            <v>吕霞</v>
          </cell>
          <cell r="F413">
            <v>416</v>
          </cell>
          <cell r="G413">
            <v>97</v>
          </cell>
          <cell r="H413" t="str">
            <v>杨翁基之玛</v>
          </cell>
          <cell r="I413">
            <v>32</v>
          </cell>
          <cell r="J413" t="str">
            <v>喇燕</v>
          </cell>
          <cell r="K413">
            <v>72</v>
          </cell>
          <cell r="L413" t="str">
            <v>陈国萍</v>
          </cell>
          <cell r="M413">
            <v>58</v>
          </cell>
          <cell r="N413" t="str">
            <v>邱君益</v>
          </cell>
          <cell r="O413" t="str">
            <v/>
          </cell>
          <cell r="P413"/>
          <cell r="Q413" t="str">
            <v/>
          </cell>
          <cell r="R413"/>
          <cell r="S413">
            <v>83.4</v>
          </cell>
          <cell r="T413" t="str">
            <v>吴文艺</v>
          </cell>
          <cell r="U413">
            <v>73.8</v>
          </cell>
          <cell r="V413" t="str">
            <v>石敏</v>
          </cell>
          <cell r="W413" t="str">
            <v>历史类</v>
          </cell>
        </row>
        <row r="414">
          <cell r="B414" t="str">
            <v>G513422200511156429</v>
          </cell>
          <cell r="C414">
            <v>10</v>
          </cell>
          <cell r="D414" t="str">
            <v>历史类</v>
          </cell>
          <cell r="E414" t="str">
            <v>撒得次姆</v>
          </cell>
          <cell r="F414">
            <v>411</v>
          </cell>
          <cell r="G414">
            <v>87</v>
          </cell>
          <cell r="H414" t="str">
            <v>杨翁基之玛</v>
          </cell>
          <cell r="I414">
            <v>56</v>
          </cell>
          <cell r="J414" t="str">
            <v>喇燕</v>
          </cell>
          <cell r="K414">
            <v>58.5</v>
          </cell>
          <cell r="L414" t="str">
            <v>陈国萍</v>
          </cell>
          <cell r="M414">
            <v>52</v>
          </cell>
          <cell r="N414" t="str">
            <v>邱君益</v>
          </cell>
          <cell r="O414" t="str">
            <v/>
          </cell>
          <cell r="P414"/>
          <cell r="Q414" t="str">
            <v/>
          </cell>
          <cell r="R414"/>
          <cell r="S414">
            <v>85</v>
          </cell>
          <cell r="T414" t="str">
            <v>吴文艺</v>
          </cell>
          <cell r="U414">
            <v>72.400000000000006</v>
          </cell>
          <cell r="V414" t="str">
            <v>石敏</v>
          </cell>
          <cell r="W414" t="str">
            <v>历史类</v>
          </cell>
        </row>
        <row r="415">
          <cell r="B415" t="str">
            <v>G51342220060708292X</v>
          </cell>
          <cell r="C415">
            <v>10</v>
          </cell>
          <cell r="D415" t="str">
            <v>历史类</v>
          </cell>
          <cell r="E415" t="str">
            <v>朱万美</v>
          </cell>
          <cell r="F415">
            <v>409</v>
          </cell>
          <cell r="G415">
            <v>84</v>
          </cell>
          <cell r="H415" t="str">
            <v>杨翁基之玛</v>
          </cell>
          <cell r="I415">
            <v>61</v>
          </cell>
          <cell r="J415" t="str">
            <v>喇燕</v>
          </cell>
          <cell r="K415">
            <v>51</v>
          </cell>
          <cell r="L415" t="str">
            <v>陈国萍</v>
          </cell>
          <cell r="M415">
            <v>59</v>
          </cell>
          <cell r="N415" t="str">
            <v>邱君益</v>
          </cell>
          <cell r="O415" t="str">
            <v/>
          </cell>
          <cell r="P415"/>
          <cell r="Q415" t="str">
            <v/>
          </cell>
          <cell r="R415"/>
          <cell r="S415">
            <v>78.8</v>
          </cell>
          <cell r="T415" t="str">
            <v>吴文艺</v>
          </cell>
          <cell r="U415">
            <v>75.2</v>
          </cell>
          <cell r="V415" t="str">
            <v>石敏</v>
          </cell>
          <cell r="W415" t="str">
            <v>历史类</v>
          </cell>
        </row>
        <row r="416">
          <cell r="B416" t="str">
            <v>G513422200612190028</v>
          </cell>
          <cell r="C416">
            <v>10</v>
          </cell>
          <cell r="D416" t="str">
            <v>历史类</v>
          </cell>
          <cell r="E416" t="str">
            <v>杨伊妹</v>
          </cell>
          <cell r="F416">
            <v>406</v>
          </cell>
          <cell r="G416">
            <v>91</v>
          </cell>
          <cell r="H416" t="str">
            <v>杨翁基之玛</v>
          </cell>
          <cell r="I416">
            <v>47</v>
          </cell>
          <cell r="J416" t="str">
            <v>喇燕</v>
          </cell>
          <cell r="K416">
            <v>38</v>
          </cell>
          <cell r="L416" t="str">
            <v>陈国萍</v>
          </cell>
          <cell r="M416">
            <v>66</v>
          </cell>
          <cell r="N416" t="str">
            <v>邱君益</v>
          </cell>
          <cell r="O416" t="str">
            <v/>
          </cell>
          <cell r="P416"/>
          <cell r="Q416" t="str">
            <v/>
          </cell>
          <cell r="R416"/>
          <cell r="S416">
            <v>75.7</v>
          </cell>
          <cell r="T416" t="str">
            <v>吴文艺</v>
          </cell>
          <cell r="U416">
            <v>88.5</v>
          </cell>
          <cell r="V416" t="str">
            <v>石敏</v>
          </cell>
          <cell r="W416" t="str">
            <v>历史类</v>
          </cell>
        </row>
        <row r="417">
          <cell r="B417" t="str">
            <v>G513422200606172923</v>
          </cell>
          <cell r="C417">
            <v>10</v>
          </cell>
          <cell r="D417" t="str">
            <v>历史类</v>
          </cell>
          <cell r="E417" t="str">
            <v>何克哈莫</v>
          </cell>
          <cell r="F417">
            <v>403</v>
          </cell>
          <cell r="G417">
            <v>88</v>
          </cell>
          <cell r="H417" t="str">
            <v>杨翁基之玛</v>
          </cell>
          <cell r="I417">
            <v>68</v>
          </cell>
          <cell r="J417" t="str">
            <v>喇燕</v>
          </cell>
          <cell r="K417">
            <v>65</v>
          </cell>
          <cell r="L417" t="str">
            <v>陈国萍</v>
          </cell>
          <cell r="M417">
            <v>50</v>
          </cell>
          <cell r="N417" t="str">
            <v>邱君益</v>
          </cell>
          <cell r="O417" t="str">
            <v/>
          </cell>
          <cell r="P417"/>
          <cell r="Q417" t="str">
            <v/>
          </cell>
          <cell r="R417"/>
          <cell r="S417">
            <v>80.3</v>
          </cell>
          <cell r="T417" t="str">
            <v>吴文艺</v>
          </cell>
          <cell r="U417">
            <v>51.5</v>
          </cell>
          <cell r="V417" t="str">
            <v>石敏</v>
          </cell>
          <cell r="W417" t="str">
            <v>历史类</v>
          </cell>
        </row>
        <row r="418">
          <cell r="B418" t="str">
            <v>G513422200611184419</v>
          </cell>
          <cell r="C418">
            <v>10</v>
          </cell>
          <cell r="D418" t="str">
            <v>历史类</v>
          </cell>
          <cell r="E418" t="str">
            <v>毛小强</v>
          </cell>
          <cell r="F418">
            <v>398</v>
          </cell>
          <cell r="G418">
            <v>88</v>
          </cell>
          <cell r="H418" t="str">
            <v>杨翁基之玛</v>
          </cell>
          <cell r="I418">
            <v>46</v>
          </cell>
          <cell r="J418" t="str">
            <v>喇燕</v>
          </cell>
          <cell r="K418">
            <v>43.5</v>
          </cell>
          <cell r="L418" t="str">
            <v>陈国萍</v>
          </cell>
          <cell r="M418">
            <v>61</v>
          </cell>
          <cell r="N418" t="str">
            <v>邱君益</v>
          </cell>
          <cell r="O418" t="str">
            <v/>
          </cell>
          <cell r="P418"/>
          <cell r="Q418" t="str">
            <v/>
          </cell>
          <cell r="R418"/>
          <cell r="S418">
            <v>86</v>
          </cell>
          <cell r="T418" t="str">
            <v>吴文艺</v>
          </cell>
          <cell r="U418">
            <v>73.8</v>
          </cell>
          <cell r="V418" t="str">
            <v>石敏</v>
          </cell>
          <cell r="W418" t="str">
            <v>历史类</v>
          </cell>
        </row>
        <row r="419">
          <cell r="B419" t="str">
            <v>G513422200702062126</v>
          </cell>
          <cell r="C419">
            <v>10</v>
          </cell>
          <cell r="D419" t="str">
            <v>历史类</v>
          </cell>
          <cell r="E419" t="str">
            <v>魏雅倩</v>
          </cell>
          <cell r="F419">
            <v>394</v>
          </cell>
          <cell r="G419">
            <v>89</v>
          </cell>
          <cell r="H419" t="str">
            <v>杨翁基之玛</v>
          </cell>
          <cell r="I419">
            <v>30</v>
          </cell>
          <cell r="J419" t="str">
            <v>喇燕</v>
          </cell>
          <cell r="K419">
            <v>71.5</v>
          </cell>
          <cell r="L419" t="str">
            <v>陈国萍</v>
          </cell>
          <cell r="M419">
            <v>48</v>
          </cell>
          <cell r="N419" t="str">
            <v>邱君益</v>
          </cell>
          <cell r="O419" t="str">
            <v/>
          </cell>
          <cell r="P419"/>
          <cell r="Q419" t="str">
            <v/>
          </cell>
          <cell r="R419"/>
          <cell r="S419">
            <v>86.5</v>
          </cell>
          <cell r="T419" t="str">
            <v>吴文艺</v>
          </cell>
          <cell r="U419">
            <v>68.900000000000006</v>
          </cell>
          <cell r="V419" t="str">
            <v>石敏</v>
          </cell>
          <cell r="W419" t="str">
            <v>历史类</v>
          </cell>
        </row>
        <row r="420">
          <cell r="B420" t="str">
            <v>G513422200602270024</v>
          </cell>
          <cell r="C420">
            <v>10</v>
          </cell>
          <cell r="D420" t="str">
            <v>历史类</v>
          </cell>
          <cell r="E420" t="str">
            <v>马秀英</v>
          </cell>
          <cell r="F420">
            <v>392</v>
          </cell>
          <cell r="G420">
            <v>96</v>
          </cell>
          <cell r="H420" t="str">
            <v>杨翁基之玛</v>
          </cell>
          <cell r="I420">
            <v>44</v>
          </cell>
          <cell r="J420" t="str">
            <v>喇燕</v>
          </cell>
          <cell r="K420">
            <v>65.5</v>
          </cell>
          <cell r="L420" t="str">
            <v>陈国萍</v>
          </cell>
          <cell r="M420">
            <v>45</v>
          </cell>
          <cell r="N420" t="str">
            <v>邱君益</v>
          </cell>
          <cell r="O420" t="str">
            <v/>
          </cell>
          <cell r="P420"/>
          <cell r="Q420" t="str">
            <v/>
          </cell>
          <cell r="R420"/>
          <cell r="S420">
            <v>75.7</v>
          </cell>
          <cell r="T420" t="str">
            <v>吴文艺</v>
          </cell>
          <cell r="U420">
            <v>65.7</v>
          </cell>
          <cell r="V420" t="str">
            <v>石敏</v>
          </cell>
          <cell r="W420" t="str">
            <v>历史类</v>
          </cell>
        </row>
        <row r="421">
          <cell r="B421" t="str">
            <v>G513422200904065026</v>
          </cell>
          <cell r="C421">
            <v>10</v>
          </cell>
          <cell r="D421" t="str">
            <v>历史类</v>
          </cell>
          <cell r="E421" t="str">
            <v>杨友芬</v>
          </cell>
          <cell r="F421">
            <v>384</v>
          </cell>
          <cell r="G421">
            <v>76</v>
          </cell>
          <cell r="H421" t="str">
            <v>杨翁基之玛</v>
          </cell>
          <cell r="I421">
            <v>64</v>
          </cell>
          <cell r="J421" t="str">
            <v>喇燕</v>
          </cell>
          <cell r="K421">
            <v>44.5</v>
          </cell>
          <cell r="L421" t="str">
            <v>陈国萍</v>
          </cell>
          <cell r="M421">
            <v>46</v>
          </cell>
          <cell r="N421" t="str">
            <v>邱君益</v>
          </cell>
          <cell r="O421" t="str">
            <v/>
          </cell>
          <cell r="P421"/>
          <cell r="Q421" t="str">
            <v/>
          </cell>
          <cell r="R421"/>
          <cell r="S421">
            <v>67.2</v>
          </cell>
          <cell r="T421" t="str">
            <v>吴文艺</v>
          </cell>
          <cell r="U421">
            <v>86.6</v>
          </cell>
          <cell r="V421" t="str">
            <v>石敏</v>
          </cell>
          <cell r="W421" t="str">
            <v>历史类</v>
          </cell>
        </row>
        <row r="422">
          <cell r="B422" t="str">
            <v>G513422200703192328</v>
          </cell>
          <cell r="C422">
            <v>10</v>
          </cell>
          <cell r="D422" t="str">
            <v>历史类</v>
          </cell>
          <cell r="E422" t="str">
            <v>罗国美</v>
          </cell>
          <cell r="F422">
            <v>381</v>
          </cell>
          <cell r="G422">
            <v>88</v>
          </cell>
          <cell r="H422" t="str">
            <v>杨翁基之玛</v>
          </cell>
          <cell r="I422">
            <v>41</v>
          </cell>
          <cell r="J422" t="str">
            <v>喇燕</v>
          </cell>
          <cell r="K422">
            <v>62</v>
          </cell>
          <cell r="L422" t="str">
            <v>陈国萍</v>
          </cell>
          <cell r="M422">
            <v>47</v>
          </cell>
          <cell r="N422" t="str">
            <v>邱君益</v>
          </cell>
          <cell r="O422" t="str">
            <v/>
          </cell>
          <cell r="P422"/>
          <cell r="Q422" t="str">
            <v/>
          </cell>
          <cell r="R422"/>
          <cell r="S422">
            <v>74.099999999999994</v>
          </cell>
          <cell r="T422" t="str">
            <v>吴文艺</v>
          </cell>
          <cell r="U422">
            <v>68.900000000000006</v>
          </cell>
          <cell r="V422" t="str">
            <v>石敏</v>
          </cell>
          <cell r="W422" t="str">
            <v>历史类</v>
          </cell>
        </row>
        <row r="423">
          <cell r="B423" t="str">
            <v>G513422200602280919</v>
          </cell>
          <cell r="C423">
            <v>10</v>
          </cell>
          <cell r="D423" t="str">
            <v>历史类</v>
          </cell>
          <cell r="E423" t="str">
            <v>陈强</v>
          </cell>
          <cell r="F423">
            <v>379</v>
          </cell>
          <cell r="G423">
            <v>75</v>
          </cell>
          <cell r="H423" t="str">
            <v>杨翁基之玛</v>
          </cell>
          <cell r="I423">
            <v>56</v>
          </cell>
          <cell r="J423" t="str">
            <v>喇燕</v>
          </cell>
          <cell r="K423">
            <v>27.5</v>
          </cell>
          <cell r="L423" t="str">
            <v>陈国萍</v>
          </cell>
          <cell r="M423">
            <v>58</v>
          </cell>
          <cell r="N423" t="str">
            <v>邱君益</v>
          </cell>
          <cell r="O423" t="str">
            <v/>
          </cell>
          <cell r="P423"/>
          <cell r="Q423" t="str">
            <v/>
          </cell>
          <cell r="R423"/>
          <cell r="S423">
            <v>78.8</v>
          </cell>
          <cell r="T423" t="str">
            <v>吴文艺</v>
          </cell>
          <cell r="U423">
            <v>83.6</v>
          </cell>
          <cell r="V423" t="str">
            <v>石敏</v>
          </cell>
          <cell r="W423" t="str">
            <v>历史类</v>
          </cell>
        </row>
        <row r="424">
          <cell r="B424" t="str">
            <v>G513422200408010720</v>
          </cell>
          <cell r="C424">
            <v>10</v>
          </cell>
          <cell r="D424" t="str">
            <v>历史类</v>
          </cell>
          <cell r="E424" t="str">
            <v>彭阿甲</v>
          </cell>
          <cell r="F424">
            <v>376</v>
          </cell>
          <cell r="G424">
            <v>82</v>
          </cell>
          <cell r="H424" t="str">
            <v>杨翁基之玛</v>
          </cell>
          <cell r="I424">
            <v>36</v>
          </cell>
          <cell r="J424" t="str">
            <v>喇燕</v>
          </cell>
          <cell r="K424">
            <v>49</v>
          </cell>
          <cell r="L424" t="str">
            <v>陈国萍</v>
          </cell>
          <cell r="M424">
            <v>48</v>
          </cell>
          <cell r="N424" t="str">
            <v>邱君益</v>
          </cell>
          <cell r="O424" t="str">
            <v/>
          </cell>
          <cell r="P424"/>
          <cell r="Q424" t="str">
            <v/>
          </cell>
          <cell r="R424"/>
          <cell r="S424">
            <v>78.8</v>
          </cell>
          <cell r="T424" t="str">
            <v>吴文艺</v>
          </cell>
          <cell r="U424">
            <v>82.2</v>
          </cell>
          <cell r="V424" t="str">
            <v>石敏</v>
          </cell>
          <cell r="W424" t="str">
            <v>历史类</v>
          </cell>
        </row>
        <row r="425">
          <cell r="B425" t="str">
            <v>G51342220070415602X</v>
          </cell>
          <cell r="C425">
            <v>10</v>
          </cell>
          <cell r="D425" t="str">
            <v>历史类</v>
          </cell>
          <cell r="E425" t="str">
            <v>王秀英</v>
          </cell>
          <cell r="F425">
            <v>374</v>
          </cell>
          <cell r="G425">
            <v>88</v>
          </cell>
          <cell r="H425" t="str">
            <v>杨翁基之玛</v>
          </cell>
          <cell r="I425">
            <v>42</v>
          </cell>
          <cell r="J425" t="str">
            <v>喇燕</v>
          </cell>
          <cell r="K425">
            <v>53.5</v>
          </cell>
          <cell r="L425" t="str">
            <v>陈国萍</v>
          </cell>
          <cell r="M425">
            <v>53</v>
          </cell>
          <cell r="N425" t="str">
            <v>邱君益</v>
          </cell>
          <cell r="O425" t="str">
            <v/>
          </cell>
          <cell r="P425"/>
          <cell r="Q425" t="str">
            <v/>
          </cell>
          <cell r="R425"/>
          <cell r="S425">
            <v>72.599999999999994</v>
          </cell>
          <cell r="T425" t="str">
            <v>吴文艺</v>
          </cell>
          <cell r="U425">
            <v>64.599999999999994</v>
          </cell>
          <cell r="V425" t="str">
            <v>石敏</v>
          </cell>
          <cell r="W425" t="str">
            <v>历史类</v>
          </cell>
        </row>
        <row r="426">
          <cell r="B426" t="str">
            <v>G513422200409124818</v>
          </cell>
          <cell r="C426">
            <v>10</v>
          </cell>
          <cell r="D426" t="str">
            <v>历史类</v>
          </cell>
          <cell r="E426" t="str">
            <v>苏朗次伦</v>
          </cell>
          <cell r="F426">
            <v>374</v>
          </cell>
          <cell r="G426">
            <v>79</v>
          </cell>
          <cell r="H426" t="str">
            <v>杨翁基之玛</v>
          </cell>
          <cell r="I426">
            <v>81</v>
          </cell>
          <cell r="J426" t="str">
            <v>喇燕</v>
          </cell>
          <cell r="K426">
            <v>23.5</v>
          </cell>
          <cell r="L426" t="str">
            <v>陈国萍</v>
          </cell>
          <cell r="M426">
            <v>47</v>
          </cell>
          <cell r="N426" t="str">
            <v>邱君益</v>
          </cell>
          <cell r="O426" t="str">
            <v/>
          </cell>
          <cell r="P426"/>
          <cell r="Q426" t="str">
            <v/>
          </cell>
          <cell r="R426"/>
          <cell r="S426">
            <v>67.2</v>
          </cell>
          <cell r="T426" t="str">
            <v>吴文艺</v>
          </cell>
          <cell r="U426">
            <v>76.599999999999994</v>
          </cell>
          <cell r="V426" t="str">
            <v>石敏</v>
          </cell>
          <cell r="W426" t="str">
            <v>历史类</v>
          </cell>
        </row>
        <row r="427">
          <cell r="B427" t="str">
            <v>G513422200412286017</v>
          </cell>
          <cell r="C427">
            <v>10</v>
          </cell>
          <cell r="D427" t="str">
            <v>历史类</v>
          </cell>
          <cell r="E427" t="str">
            <v>扎西旦珠</v>
          </cell>
          <cell r="F427">
            <v>374</v>
          </cell>
          <cell r="G427">
            <v>90</v>
          </cell>
          <cell r="H427" t="str">
            <v>杨翁基之玛</v>
          </cell>
          <cell r="I427">
            <v>58</v>
          </cell>
          <cell r="J427" t="str">
            <v>喇燕</v>
          </cell>
          <cell r="K427">
            <v>28.5</v>
          </cell>
          <cell r="L427" t="str">
            <v>陈国萍</v>
          </cell>
          <cell r="M427">
            <v>55</v>
          </cell>
          <cell r="N427" t="str">
            <v>邱君益</v>
          </cell>
          <cell r="O427" t="str">
            <v/>
          </cell>
          <cell r="P427"/>
          <cell r="Q427" t="str">
            <v/>
          </cell>
          <cell r="R427"/>
          <cell r="S427">
            <v>70</v>
          </cell>
          <cell r="T427" t="str">
            <v>吴文艺</v>
          </cell>
          <cell r="U427">
            <v>72.400000000000006</v>
          </cell>
          <cell r="V427" t="str">
            <v>石敏</v>
          </cell>
          <cell r="W427" t="str">
            <v>历史类</v>
          </cell>
        </row>
        <row r="428">
          <cell r="B428" t="str">
            <v>G513422200708120323</v>
          </cell>
          <cell r="C428">
            <v>10</v>
          </cell>
          <cell r="D428" t="str">
            <v>历史类</v>
          </cell>
          <cell r="E428" t="str">
            <v>陈志秀</v>
          </cell>
          <cell r="F428">
            <v>372</v>
          </cell>
          <cell r="G428">
            <v>88</v>
          </cell>
          <cell r="H428" t="str">
            <v>杨翁基之玛</v>
          </cell>
          <cell r="I428">
            <v>41</v>
          </cell>
          <cell r="J428" t="str">
            <v>喇燕</v>
          </cell>
          <cell r="K428">
            <v>59.5</v>
          </cell>
          <cell r="L428" t="str">
            <v>陈国萍</v>
          </cell>
          <cell r="M428">
            <v>45</v>
          </cell>
          <cell r="N428" t="str">
            <v>邱君益</v>
          </cell>
          <cell r="O428" t="str">
            <v/>
          </cell>
          <cell r="P428"/>
          <cell r="Q428" t="str">
            <v/>
          </cell>
          <cell r="R428"/>
          <cell r="S428">
            <v>78.8</v>
          </cell>
          <cell r="T428" t="str">
            <v>吴文艺</v>
          </cell>
          <cell r="U428">
            <v>59.2</v>
          </cell>
          <cell r="V428" t="str">
            <v>石敏</v>
          </cell>
          <cell r="W428" t="str">
            <v>历史类</v>
          </cell>
        </row>
        <row r="429">
          <cell r="B429" t="str">
            <v>G513422200604055029</v>
          </cell>
          <cell r="C429">
            <v>10</v>
          </cell>
          <cell r="D429" t="str">
            <v>历史类</v>
          </cell>
          <cell r="E429" t="str">
            <v>央青拉姆</v>
          </cell>
          <cell r="F429">
            <v>371</v>
          </cell>
          <cell r="G429">
            <v>95</v>
          </cell>
          <cell r="H429" t="str">
            <v>杨翁基之玛</v>
          </cell>
          <cell r="I429">
            <v>41</v>
          </cell>
          <cell r="J429" t="str">
            <v>喇燕</v>
          </cell>
          <cell r="K429">
            <v>42</v>
          </cell>
          <cell r="L429" t="str">
            <v>陈国萍</v>
          </cell>
          <cell r="M429">
            <v>54</v>
          </cell>
          <cell r="N429" t="str">
            <v>邱君益</v>
          </cell>
          <cell r="O429" t="str">
            <v/>
          </cell>
          <cell r="P429"/>
          <cell r="Q429" t="str">
            <v/>
          </cell>
          <cell r="R429"/>
          <cell r="S429">
            <v>72.599999999999994</v>
          </cell>
          <cell r="T429" t="str">
            <v>吴文艺</v>
          </cell>
          <cell r="U429">
            <v>66.8</v>
          </cell>
          <cell r="V429" t="str">
            <v>石敏</v>
          </cell>
          <cell r="W429" t="str">
            <v>历史类</v>
          </cell>
        </row>
        <row r="430">
          <cell r="B430" t="str">
            <v>G513422200506244029</v>
          </cell>
          <cell r="C430">
            <v>10</v>
          </cell>
          <cell r="D430" t="str">
            <v>历史类</v>
          </cell>
          <cell r="E430" t="str">
            <v>央章拉姆</v>
          </cell>
          <cell r="F430">
            <v>364</v>
          </cell>
          <cell r="G430">
            <v>83</v>
          </cell>
          <cell r="H430" t="str">
            <v>杨翁基之玛</v>
          </cell>
          <cell r="I430">
            <v>57</v>
          </cell>
          <cell r="J430" t="str">
            <v>喇燕</v>
          </cell>
          <cell r="K430">
            <v>31</v>
          </cell>
          <cell r="L430" t="str">
            <v>陈国萍</v>
          </cell>
          <cell r="M430">
            <v>49</v>
          </cell>
          <cell r="N430" t="str">
            <v>邱君益</v>
          </cell>
          <cell r="O430" t="str">
            <v/>
          </cell>
          <cell r="P430"/>
          <cell r="Q430" t="str">
            <v/>
          </cell>
          <cell r="R430"/>
          <cell r="S430">
            <v>72.599999999999994</v>
          </cell>
          <cell r="T430" t="str">
            <v>吴文艺</v>
          </cell>
          <cell r="U430">
            <v>71</v>
          </cell>
          <cell r="V430" t="str">
            <v>石敏</v>
          </cell>
          <cell r="W430" t="str">
            <v>历史类</v>
          </cell>
        </row>
        <row r="431">
          <cell r="B431" t="str">
            <v>G513422200405202110</v>
          </cell>
          <cell r="C431">
            <v>10</v>
          </cell>
          <cell r="D431" t="str">
            <v>历史类</v>
          </cell>
          <cell r="E431" t="str">
            <v>各强</v>
          </cell>
          <cell r="F431">
            <v>363</v>
          </cell>
          <cell r="G431">
            <v>84</v>
          </cell>
          <cell r="H431" t="str">
            <v>杨翁基之玛</v>
          </cell>
          <cell r="I431">
            <v>51</v>
          </cell>
          <cell r="J431" t="str">
            <v>喇燕</v>
          </cell>
          <cell r="K431">
            <v>42.5</v>
          </cell>
          <cell r="L431" t="str">
            <v>陈国萍</v>
          </cell>
          <cell r="M431">
            <v>55</v>
          </cell>
          <cell r="N431" t="str">
            <v>邱君益</v>
          </cell>
          <cell r="O431" t="str">
            <v/>
          </cell>
          <cell r="P431"/>
          <cell r="Q431" t="str">
            <v/>
          </cell>
          <cell r="R431"/>
          <cell r="S431">
            <v>63</v>
          </cell>
          <cell r="T431" t="str">
            <v>吴文艺</v>
          </cell>
          <cell r="U431">
            <v>67.8</v>
          </cell>
          <cell r="V431" t="str">
            <v>石敏</v>
          </cell>
          <cell r="W431" t="str">
            <v>历史类</v>
          </cell>
        </row>
        <row r="432">
          <cell r="B432" t="str">
            <v>G513422200605101322</v>
          </cell>
          <cell r="C432">
            <v>10</v>
          </cell>
          <cell r="D432" t="str">
            <v>历史类</v>
          </cell>
          <cell r="E432" t="str">
            <v>苏博芸</v>
          </cell>
          <cell r="F432">
            <v>361</v>
          </cell>
          <cell r="G432">
            <v>77</v>
          </cell>
          <cell r="H432" t="str">
            <v>杨翁基之玛</v>
          </cell>
          <cell r="I432">
            <v>62</v>
          </cell>
          <cell r="J432" t="str">
            <v>喇燕</v>
          </cell>
          <cell r="K432">
            <v>35</v>
          </cell>
          <cell r="L432" t="str">
            <v>陈国萍</v>
          </cell>
          <cell r="M432">
            <v>47</v>
          </cell>
          <cell r="N432" t="str">
            <v>邱君益</v>
          </cell>
          <cell r="O432" t="str">
            <v/>
          </cell>
          <cell r="P432"/>
          <cell r="Q432" t="str">
            <v/>
          </cell>
          <cell r="R432"/>
          <cell r="S432">
            <v>68.599999999999994</v>
          </cell>
          <cell r="T432" t="str">
            <v>吴文艺</v>
          </cell>
          <cell r="U432">
            <v>71</v>
          </cell>
          <cell r="V432" t="str">
            <v>石敏</v>
          </cell>
          <cell r="W432" t="str">
            <v>历史类</v>
          </cell>
        </row>
        <row r="433">
          <cell r="B433" t="str">
            <v>G513422200401156014</v>
          </cell>
          <cell r="C433">
            <v>10</v>
          </cell>
          <cell r="D433" t="str">
            <v>历史类</v>
          </cell>
          <cell r="E433" t="str">
            <v>杨顺林</v>
          </cell>
          <cell r="F433">
            <v>359</v>
          </cell>
          <cell r="G433">
            <v>82</v>
          </cell>
          <cell r="H433" t="str">
            <v>杨翁基之玛</v>
          </cell>
          <cell r="I433">
            <v>30</v>
          </cell>
          <cell r="J433" t="str">
            <v>喇燕</v>
          </cell>
          <cell r="K433">
            <v>48</v>
          </cell>
          <cell r="L433" t="str">
            <v>陈国萍</v>
          </cell>
          <cell r="M433">
            <v>58</v>
          </cell>
          <cell r="N433" t="str">
            <v>邱君益</v>
          </cell>
          <cell r="O433" t="str">
            <v/>
          </cell>
          <cell r="P433"/>
          <cell r="Q433" t="str">
            <v/>
          </cell>
          <cell r="R433"/>
          <cell r="S433">
            <v>75.7</v>
          </cell>
          <cell r="T433" t="str">
            <v>吴文艺</v>
          </cell>
          <cell r="U433">
            <v>65.7</v>
          </cell>
          <cell r="V433" t="str">
            <v>石敏</v>
          </cell>
          <cell r="W433" t="str">
            <v>历史类</v>
          </cell>
        </row>
        <row r="434">
          <cell r="B434" t="str">
            <v>G51342220050511031X</v>
          </cell>
          <cell r="C434">
            <v>10</v>
          </cell>
          <cell r="D434" t="str">
            <v>历史类</v>
          </cell>
          <cell r="E434" t="str">
            <v>蔡长明</v>
          </cell>
          <cell r="F434">
            <v>357</v>
          </cell>
          <cell r="G434">
            <v>87</v>
          </cell>
          <cell r="H434" t="str">
            <v>杨翁基之玛</v>
          </cell>
          <cell r="I434">
            <v>35</v>
          </cell>
          <cell r="J434" t="str">
            <v>喇燕</v>
          </cell>
          <cell r="K434">
            <v>37.5</v>
          </cell>
          <cell r="L434" t="str">
            <v>陈国萍</v>
          </cell>
          <cell r="M434">
            <v>51</v>
          </cell>
          <cell r="N434" t="str">
            <v>邱君益</v>
          </cell>
          <cell r="O434" t="str">
            <v/>
          </cell>
          <cell r="P434"/>
          <cell r="Q434" t="str">
            <v/>
          </cell>
          <cell r="R434"/>
          <cell r="S434">
            <v>67.2</v>
          </cell>
          <cell r="T434" t="str">
            <v>吴文艺</v>
          </cell>
          <cell r="U434">
            <v>79.400000000000006</v>
          </cell>
          <cell r="V434" t="str">
            <v>石敏</v>
          </cell>
          <cell r="W434" t="str">
            <v>历史类</v>
          </cell>
        </row>
        <row r="435">
          <cell r="B435" t="str">
            <v>G51342220070718232X</v>
          </cell>
          <cell r="C435">
            <v>10</v>
          </cell>
          <cell r="D435" t="str">
            <v>历史类</v>
          </cell>
          <cell r="E435" t="str">
            <v>黄央青</v>
          </cell>
          <cell r="F435">
            <v>356</v>
          </cell>
          <cell r="G435">
            <v>91</v>
          </cell>
          <cell r="H435" t="str">
            <v>杨翁基之玛</v>
          </cell>
          <cell r="I435">
            <v>25</v>
          </cell>
          <cell r="J435" t="str">
            <v>喇燕</v>
          </cell>
          <cell r="K435">
            <v>73.5</v>
          </cell>
          <cell r="L435" t="str">
            <v>陈国萍</v>
          </cell>
          <cell r="M435">
            <v>54</v>
          </cell>
          <cell r="N435" t="str">
            <v>邱君益</v>
          </cell>
          <cell r="O435" t="str">
            <v/>
          </cell>
          <cell r="P435"/>
          <cell r="Q435" t="str">
            <v/>
          </cell>
          <cell r="R435"/>
          <cell r="S435">
            <v>67.2</v>
          </cell>
          <cell r="T435" t="str">
            <v>吴文艺</v>
          </cell>
          <cell r="U435">
            <v>45.7</v>
          </cell>
          <cell r="V435" t="str">
            <v>石敏</v>
          </cell>
          <cell r="W435" t="str">
            <v>历史类</v>
          </cell>
        </row>
        <row r="436">
          <cell r="B436" t="str">
            <v>G513422200503083629</v>
          </cell>
          <cell r="C436">
            <v>10</v>
          </cell>
          <cell r="D436" t="str">
            <v>历史类</v>
          </cell>
          <cell r="E436" t="str">
            <v>旦珠祝玛</v>
          </cell>
          <cell r="F436">
            <v>354</v>
          </cell>
          <cell r="G436">
            <v>85</v>
          </cell>
          <cell r="H436" t="str">
            <v>杨翁基之玛</v>
          </cell>
          <cell r="I436">
            <v>27</v>
          </cell>
          <cell r="J436" t="str">
            <v>喇燕</v>
          </cell>
          <cell r="K436">
            <v>47.5</v>
          </cell>
          <cell r="L436" t="str">
            <v>陈国萍</v>
          </cell>
          <cell r="M436">
            <v>46</v>
          </cell>
          <cell r="N436" t="str">
            <v>邱君益</v>
          </cell>
          <cell r="O436" t="str">
            <v/>
          </cell>
          <cell r="P436"/>
          <cell r="Q436" t="str">
            <v/>
          </cell>
          <cell r="R436"/>
          <cell r="S436">
            <v>65.8</v>
          </cell>
          <cell r="T436" t="str">
            <v>吴文艺</v>
          </cell>
          <cell r="U436">
            <v>82.2</v>
          </cell>
          <cell r="V436" t="str">
            <v>石敏</v>
          </cell>
          <cell r="W436" t="str">
            <v>历史类</v>
          </cell>
        </row>
        <row r="437">
          <cell r="B437" t="str">
            <v>G513422200804154224</v>
          </cell>
          <cell r="C437">
            <v>10</v>
          </cell>
          <cell r="D437" t="str">
            <v>历史类</v>
          </cell>
          <cell r="E437" t="str">
            <v>祝玛</v>
          </cell>
          <cell r="F437">
            <v>348</v>
          </cell>
          <cell r="G437">
            <v>88</v>
          </cell>
          <cell r="H437" t="str">
            <v>杨翁基之玛</v>
          </cell>
          <cell r="I437">
            <v>19</v>
          </cell>
          <cell r="J437" t="str">
            <v>喇燕</v>
          </cell>
          <cell r="K437">
            <v>54</v>
          </cell>
          <cell r="L437" t="str">
            <v>陈国萍</v>
          </cell>
          <cell r="M437">
            <v>48</v>
          </cell>
          <cell r="N437" t="str">
            <v>邱君益</v>
          </cell>
          <cell r="O437" t="str">
            <v/>
          </cell>
          <cell r="P437"/>
          <cell r="Q437" t="str">
            <v/>
          </cell>
          <cell r="R437"/>
          <cell r="S437">
            <v>74.099999999999994</v>
          </cell>
          <cell r="T437" t="str">
            <v>吴文艺</v>
          </cell>
          <cell r="U437">
            <v>64.599999999999994</v>
          </cell>
          <cell r="V437" t="str">
            <v>石敏</v>
          </cell>
          <cell r="W437" t="str">
            <v>历史类</v>
          </cell>
        </row>
        <row r="438">
          <cell r="B438" t="str">
            <v>G513422200610152116</v>
          </cell>
          <cell r="C438">
            <v>10</v>
          </cell>
          <cell r="D438" t="str">
            <v>历史类</v>
          </cell>
          <cell r="E438" t="str">
            <v>王祖杰</v>
          </cell>
          <cell r="F438">
            <v>347</v>
          </cell>
          <cell r="G438">
            <v>78</v>
          </cell>
          <cell r="H438" t="str">
            <v>杨翁基之玛</v>
          </cell>
          <cell r="I438">
            <v>65</v>
          </cell>
          <cell r="J438" t="str">
            <v>喇燕</v>
          </cell>
          <cell r="K438">
            <v>29.5</v>
          </cell>
          <cell r="L438" t="str">
            <v>陈国萍</v>
          </cell>
          <cell r="M438">
            <v>47</v>
          </cell>
          <cell r="N438" t="str">
            <v>邱君益</v>
          </cell>
          <cell r="O438" t="str">
            <v/>
          </cell>
          <cell r="P438"/>
          <cell r="Q438" t="str">
            <v/>
          </cell>
          <cell r="R438"/>
          <cell r="S438">
            <v>75.7</v>
          </cell>
          <cell r="T438" t="str">
            <v>吴文艺</v>
          </cell>
          <cell r="U438">
            <v>51.5</v>
          </cell>
          <cell r="V438" t="str">
            <v>石敏</v>
          </cell>
          <cell r="W438" t="str">
            <v>历史类</v>
          </cell>
        </row>
        <row r="439">
          <cell r="B439" t="str">
            <v>G513422200412205029</v>
          </cell>
          <cell r="C439">
            <v>10</v>
          </cell>
          <cell r="D439" t="str">
            <v>历史类</v>
          </cell>
          <cell r="E439" t="str">
            <v>次尔拉初</v>
          </cell>
          <cell r="F439">
            <v>346</v>
          </cell>
          <cell r="G439">
            <v>86</v>
          </cell>
          <cell r="H439" t="str">
            <v>杨翁基之玛</v>
          </cell>
          <cell r="I439">
            <v>42</v>
          </cell>
          <cell r="J439" t="str">
            <v>喇燕</v>
          </cell>
          <cell r="K439">
            <v>40</v>
          </cell>
          <cell r="L439" t="str">
            <v>陈国萍</v>
          </cell>
          <cell r="M439">
            <v>42</v>
          </cell>
          <cell r="N439" t="str">
            <v>邱君益</v>
          </cell>
          <cell r="O439" t="str">
            <v/>
          </cell>
          <cell r="P439"/>
          <cell r="Q439" t="str">
            <v/>
          </cell>
          <cell r="R439"/>
          <cell r="S439">
            <v>67.2</v>
          </cell>
          <cell r="T439" t="str">
            <v>吴文艺</v>
          </cell>
          <cell r="U439">
            <v>68.900000000000006</v>
          </cell>
          <cell r="V439" t="str">
            <v>石敏</v>
          </cell>
          <cell r="W439" t="str">
            <v>历史类</v>
          </cell>
        </row>
        <row r="440">
          <cell r="B440" t="str">
            <v>G513422200601172510</v>
          </cell>
          <cell r="C440">
            <v>10</v>
          </cell>
          <cell r="D440" t="str">
            <v>历史类</v>
          </cell>
          <cell r="E440" t="str">
            <v>李建华</v>
          </cell>
          <cell r="F440">
            <v>343</v>
          </cell>
          <cell r="G440">
            <v>79</v>
          </cell>
          <cell r="H440" t="str">
            <v>杨翁基之玛</v>
          </cell>
          <cell r="I440">
            <v>34</v>
          </cell>
          <cell r="J440" t="str">
            <v>喇燕</v>
          </cell>
          <cell r="K440">
            <v>40</v>
          </cell>
          <cell r="L440" t="str">
            <v>陈国萍</v>
          </cell>
          <cell r="M440">
            <v>45</v>
          </cell>
          <cell r="N440" t="str">
            <v>邱君益</v>
          </cell>
          <cell r="O440" t="str">
            <v/>
          </cell>
          <cell r="P440"/>
          <cell r="Q440" t="str">
            <v/>
          </cell>
          <cell r="R440"/>
          <cell r="S440">
            <v>63</v>
          </cell>
          <cell r="T440" t="str">
            <v>吴文艺</v>
          </cell>
          <cell r="U440">
            <v>82.2</v>
          </cell>
          <cell r="V440" t="str">
            <v>石敏</v>
          </cell>
          <cell r="W440" t="str">
            <v>历史类</v>
          </cell>
        </row>
        <row r="441">
          <cell r="B441" t="str">
            <v>G513422200610024026</v>
          </cell>
          <cell r="C441">
            <v>10</v>
          </cell>
          <cell r="D441" t="str">
            <v>历史类</v>
          </cell>
          <cell r="E441" t="str">
            <v>次尔玛</v>
          </cell>
          <cell r="F441">
            <v>331</v>
          </cell>
          <cell r="G441">
            <v>87</v>
          </cell>
          <cell r="H441" t="str">
            <v>杨翁基之玛</v>
          </cell>
          <cell r="I441">
            <v>22</v>
          </cell>
          <cell r="J441" t="str">
            <v>喇燕</v>
          </cell>
          <cell r="K441">
            <v>68</v>
          </cell>
          <cell r="L441" t="str">
            <v>陈国萍</v>
          </cell>
          <cell r="M441">
            <v>45</v>
          </cell>
          <cell r="N441" t="str">
            <v>邱君益</v>
          </cell>
          <cell r="O441" t="str">
            <v/>
          </cell>
          <cell r="P441"/>
          <cell r="Q441" t="str">
            <v/>
          </cell>
          <cell r="R441"/>
          <cell r="S441">
            <v>63</v>
          </cell>
          <cell r="T441" t="str">
            <v>吴文艺</v>
          </cell>
          <cell r="U441">
            <v>45.7</v>
          </cell>
          <cell r="V441" t="str">
            <v>石敏</v>
          </cell>
          <cell r="W441" t="str">
            <v>历史类</v>
          </cell>
        </row>
        <row r="442">
          <cell r="B442" t="str">
            <v>G513422200606156624</v>
          </cell>
          <cell r="C442">
            <v>10</v>
          </cell>
          <cell r="D442" t="str">
            <v>历史类</v>
          </cell>
          <cell r="E442" t="str">
            <v>马金琳</v>
          </cell>
          <cell r="F442">
            <v>330</v>
          </cell>
          <cell r="G442">
            <v>81</v>
          </cell>
          <cell r="H442" t="str">
            <v>杨翁基之玛</v>
          </cell>
          <cell r="I442">
            <v>29</v>
          </cell>
          <cell r="J442" t="str">
            <v>喇燕</v>
          </cell>
          <cell r="K442">
            <v>35</v>
          </cell>
          <cell r="L442" t="str">
            <v>陈国萍</v>
          </cell>
          <cell r="M442">
            <v>50</v>
          </cell>
          <cell r="N442" t="str">
            <v>邱君益</v>
          </cell>
          <cell r="O442" t="str">
            <v/>
          </cell>
          <cell r="P442"/>
          <cell r="Q442" t="str">
            <v/>
          </cell>
          <cell r="R442"/>
          <cell r="S442">
            <v>75.7</v>
          </cell>
          <cell r="T442" t="str">
            <v>吴文艺</v>
          </cell>
          <cell r="U442">
            <v>59.2</v>
          </cell>
          <cell r="V442" t="str">
            <v>石敏</v>
          </cell>
          <cell r="W442" t="str">
            <v>历史类</v>
          </cell>
        </row>
        <row r="443">
          <cell r="B443" t="str">
            <v>G513422200701161122</v>
          </cell>
          <cell r="C443">
            <v>10</v>
          </cell>
          <cell r="D443" t="str">
            <v>历史类</v>
          </cell>
          <cell r="E443" t="str">
            <v>马林英</v>
          </cell>
          <cell r="F443">
            <v>314</v>
          </cell>
          <cell r="G443">
            <v>76</v>
          </cell>
          <cell r="H443" t="str">
            <v>杨翁基之玛</v>
          </cell>
          <cell r="I443">
            <v>40</v>
          </cell>
          <cell r="J443" t="str">
            <v>喇燕</v>
          </cell>
          <cell r="K443">
            <v>32</v>
          </cell>
          <cell r="L443" t="str">
            <v>陈国萍</v>
          </cell>
          <cell r="M443">
            <v>42</v>
          </cell>
          <cell r="N443" t="str">
            <v>邱君益</v>
          </cell>
          <cell r="O443" t="str">
            <v/>
          </cell>
          <cell r="P443"/>
          <cell r="Q443" t="str">
            <v/>
          </cell>
          <cell r="R443"/>
          <cell r="S443">
            <v>68.599999999999994</v>
          </cell>
          <cell r="T443" t="str">
            <v>吴文艺</v>
          </cell>
          <cell r="U443">
            <v>55</v>
          </cell>
          <cell r="V443" t="str">
            <v>石敏</v>
          </cell>
          <cell r="W443" t="str">
            <v>历史类</v>
          </cell>
        </row>
        <row r="444">
          <cell r="B444" t="str">
            <v>G513422200602076811</v>
          </cell>
          <cell r="C444">
            <v>10</v>
          </cell>
          <cell r="D444" t="str">
            <v>历史类</v>
          </cell>
          <cell r="E444" t="str">
            <v>公布扎什</v>
          </cell>
          <cell r="F444">
            <v>313</v>
          </cell>
          <cell r="G444">
            <v>82</v>
          </cell>
          <cell r="H444" t="str">
            <v>杨翁基之玛</v>
          </cell>
          <cell r="I444">
            <v>42</v>
          </cell>
          <cell r="J444" t="str">
            <v>喇燕</v>
          </cell>
          <cell r="K444">
            <v>29.5</v>
          </cell>
          <cell r="L444" t="str">
            <v>陈国萍</v>
          </cell>
          <cell r="M444">
            <v>47</v>
          </cell>
          <cell r="N444" t="str">
            <v>邱君益</v>
          </cell>
          <cell r="O444" t="str">
            <v/>
          </cell>
          <cell r="P444"/>
          <cell r="Q444" t="str">
            <v/>
          </cell>
          <cell r="R444"/>
          <cell r="S444">
            <v>63</v>
          </cell>
          <cell r="T444" t="str">
            <v>吴文艺</v>
          </cell>
          <cell r="U444">
            <v>49.2</v>
          </cell>
          <cell r="V444" t="str">
            <v>石敏</v>
          </cell>
          <cell r="W444" t="str">
            <v>历史类</v>
          </cell>
        </row>
        <row r="445">
          <cell r="B445" t="str">
            <v>G513422200402054423</v>
          </cell>
          <cell r="C445">
            <v>10</v>
          </cell>
          <cell r="D445" t="str">
            <v>历史类</v>
          </cell>
          <cell r="E445" t="str">
            <v>尔青祝玛</v>
          </cell>
          <cell r="F445">
            <v>309</v>
          </cell>
          <cell r="G445">
            <v>83</v>
          </cell>
          <cell r="H445" t="str">
            <v>杨翁基之玛</v>
          </cell>
          <cell r="I445">
            <v>20</v>
          </cell>
          <cell r="J445" t="str">
            <v>喇燕</v>
          </cell>
          <cell r="K445">
            <v>48</v>
          </cell>
          <cell r="L445" t="str">
            <v>陈国萍</v>
          </cell>
          <cell r="M445">
            <v>40</v>
          </cell>
          <cell r="N445" t="str">
            <v>邱君益</v>
          </cell>
          <cell r="O445" t="str">
            <v/>
          </cell>
          <cell r="P445"/>
          <cell r="Q445" t="str">
            <v/>
          </cell>
          <cell r="R445"/>
          <cell r="S445">
            <v>64.400000000000006</v>
          </cell>
          <cell r="T445" t="str">
            <v>吴文艺</v>
          </cell>
          <cell r="U445">
            <v>53.8</v>
          </cell>
          <cell r="V445" t="str">
            <v>石敏</v>
          </cell>
          <cell r="W445" t="str">
            <v>历史类</v>
          </cell>
        </row>
        <row r="446">
          <cell r="B446" t="str">
            <v>G513422200611181728</v>
          </cell>
          <cell r="C446">
            <v>10</v>
          </cell>
          <cell r="D446" t="str">
            <v>历史类</v>
          </cell>
          <cell r="E446" t="str">
            <v>杨娜姆</v>
          </cell>
          <cell r="F446">
            <v>287</v>
          </cell>
          <cell r="G446">
            <v>83</v>
          </cell>
          <cell r="H446" t="str">
            <v>杨翁基之玛</v>
          </cell>
          <cell r="I446">
            <v>22</v>
          </cell>
          <cell r="J446" t="str">
            <v>喇燕</v>
          </cell>
          <cell r="K446">
            <v>29.5</v>
          </cell>
          <cell r="L446" t="str">
            <v>陈国萍</v>
          </cell>
          <cell r="M446">
            <v>28</v>
          </cell>
          <cell r="N446" t="str">
            <v>邱君益</v>
          </cell>
          <cell r="O446" t="str">
            <v/>
          </cell>
          <cell r="P446"/>
          <cell r="Q446" t="str">
            <v/>
          </cell>
          <cell r="R446"/>
          <cell r="S446">
            <v>68.599999999999994</v>
          </cell>
          <cell r="T446" t="str">
            <v>吴文艺</v>
          </cell>
          <cell r="U446">
            <v>56</v>
          </cell>
          <cell r="V446" t="str">
            <v>石敏</v>
          </cell>
          <cell r="W446" t="str">
            <v>历史类</v>
          </cell>
        </row>
        <row r="447">
          <cell r="B447" t="str">
            <v>G51342220030505582X</v>
          </cell>
          <cell r="C447">
            <v>10</v>
          </cell>
          <cell r="D447" t="str">
            <v>历史类</v>
          </cell>
          <cell r="E447" t="str">
            <v>拉珍次姆</v>
          </cell>
          <cell r="F447">
            <v>282</v>
          </cell>
          <cell r="G447">
            <v>79</v>
          </cell>
          <cell r="H447" t="str">
            <v>杨翁基之玛</v>
          </cell>
          <cell r="I447">
            <v>24</v>
          </cell>
          <cell r="J447" t="str">
            <v>喇燕</v>
          </cell>
          <cell r="K447">
            <v>33.5</v>
          </cell>
          <cell r="L447" t="str">
            <v>陈国萍</v>
          </cell>
          <cell r="M447">
            <v>37</v>
          </cell>
          <cell r="N447" t="str">
            <v>邱君益</v>
          </cell>
          <cell r="O447" t="str">
            <v/>
          </cell>
          <cell r="P447"/>
          <cell r="Q447" t="str">
            <v/>
          </cell>
          <cell r="R447"/>
          <cell r="S447">
            <v>40</v>
          </cell>
          <cell r="T447" t="str">
            <v>吴文艺</v>
          </cell>
          <cell r="U447">
            <v>68.900000000000006</v>
          </cell>
          <cell r="V447" t="str">
            <v>石敏</v>
          </cell>
          <cell r="W447" t="str">
            <v>历史类</v>
          </cell>
        </row>
        <row r="448">
          <cell r="B448" t="str">
            <v>G513422200607074620</v>
          </cell>
          <cell r="C448">
            <v>10</v>
          </cell>
          <cell r="D448" t="str">
            <v>历史类</v>
          </cell>
          <cell r="E448" t="str">
            <v>孙霞</v>
          </cell>
          <cell r="F448">
            <v>269</v>
          </cell>
          <cell r="G448">
            <v>80</v>
          </cell>
          <cell r="H448" t="str">
            <v>杨翁基之玛</v>
          </cell>
          <cell r="I448">
            <v>11</v>
          </cell>
          <cell r="J448" t="str">
            <v>喇燕</v>
          </cell>
          <cell r="K448">
            <v>41</v>
          </cell>
          <cell r="L448" t="str">
            <v>陈国萍</v>
          </cell>
          <cell r="M448">
            <v>35</v>
          </cell>
          <cell r="N448" t="str">
            <v>邱君益</v>
          </cell>
          <cell r="O448" t="str">
            <v/>
          </cell>
          <cell r="P448"/>
          <cell r="Q448" t="str">
            <v/>
          </cell>
          <cell r="R448"/>
          <cell r="S448">
            <v>57.4</v>
          </cell>
          <cell r="T448" t="str">
            <v>吴文艺</v>
          </cell>
          <cell r="U448">
            <v>44.5</v>
          </cell>
          <cell r="V448" t="str">
            <v>石敏</v>
          </cell>
          <cell r="W448" t="str">
            <v>历史类</v>
          </cell>
        </row>
        <row r="449">
          <cell r="B449" t="str">
            <v>G513430200507164565</v>
          </cell>
          <cell r="C449">
            <v>11</v>
          </cell>
          <cell r="D449" t="str">
            <v>历史类</v>
          </cell>
          <cell r="E449" t="str">
            <v>阿苦木尔着</v>
          </cell>
          <cell r="F449">
            <v>464</v>
          </cell>
          <cell r="G449">
            <v>92</v>
          </cell>
          <cell r="H449" t="str">
            <v>陈光汇</v>
          </cell>
          <cell r="I449">
            <v>59</v>
          </cell>
          <cell r="J449" t="str">
            <v>曹云萍</v>
          </cell>
          <cell r="K449">
            <v>102.5</v>
          </cell>
          <cell r="L449" t="str">
            <v>彭丹</v>
          </cell>
          <cell r="M449">
            <v>52</v>
          </cell>
          <cell r="N449" t="str">
            <v>降初里</v>
          </cell>
          <cell r="O449" t="str">
            <v/>
          </cell>
          <cell r="P449"/>
          <cell r="Q449" t="str">
            <v/>
          </cell>
          <cell r="R449"/>
          <cell r="S449">
            <v>77.2</v>
          </cell>
          <cell r="T449" t="str">
            <v>胡东缘</v>
          </cell>
          <cell r="U449">
            <v>80.8</v>
          </cell>
          <cell r="V449" t="str">
            <v>米晓妹</v>
          </cell>
          <cell r="W449" t="str">
            <v>历史类</v>
          </cell>
        </row>
        <row r="450">
          <cell r="B450" t="str">
            <v>G513422200201031313</v>
          </cell>
          <cell r="C450">
            <v>11</v>
          </cell>
          <cell r="D450" t="str">
            <v>历史类</v>
          </cell>
          <cell r="E450" t="str">
            <v>张志军</v>
          </cell>
          <cell r="F450">
            <v>460</v>
          </cell>
          <cell r="G450">
            <v>87</v>
          </cell>
          <cell r="H450" t="str">
            <v>陈光汇</v>
          </cell>
          <cell r="I450">
            <v>46</v>
          </cell>
          <cell r="J450" t="str">
            <v>曹云萍</v>
          </cell>
          <cell r="K450">
            <v>102.5</v>
          </cell>
          <cell r="L450" t="str">
            <v>彭丹</v>
          </cell>
          <cell r="M450">
            <v>63</v>
          </cell>
          <cell r="N450" t="str">
            <v>降初里</v>
          </cell>
          <cell r="O450" t="str">
            <v/>
          </cell>
          <cell r="P450"/>
          <cell r="Q450" t="str">
            <v/>
          </cell>
          <cell r="R450"/>
          <cell r="S450">
            <v>75.7</v>
          </cell>
          <cell r="T450" t="str">
            <v>胡东缘</v>
          </cell>
          <cell r="U450">
            <v>86</v>
          </cell>
          <cell r="V450" t="str">
            <v>米晓妹</v>
          </cell>
          <cell r="W450" t="str">
            <v>历史类</v>
          </cell>
        </row>
        <row r="451">
          <cell r="B451" t="str">
            <v>G513422200610083827</v>
          </cell>
          <cell r="C451">
            <v>11</v>
          </cell>
          <cell r="D451" t="str">
            <v>历史类</v>
          </cell>
          <cell r="E451" t="str">
            <v>龙润秀</v>
          </cell>
          <cell r="F451">
            <v>444</v>
          </cell>
          <cell r="G451">
            <v>89</v>
          </cell>
          <cell r="H451" t="str">
            <v>陈光汇</v>
          </cell>
          <cell r="I451">
            <v>31</v>
          </cell>
          <cell r="J451" t="str">
            <v>曹云萍</v>
          </cell>
          <cell r="K451">
            <v>83</v>
          </cell>
          <cell r="L451" t="str">
            <v>彭丹</v>
          </cell>
          <cell r="M451">
            <v>69</v>
          </cell>
          <cell r="N451" t="str">
            <v>降初里</v>
          </cell>
          <cell r="O451" t="str">
            <v/>
          </cell>
          <cell r="P451"/>
          <cell r="Q451" t="str">
            <v/>
          </cell>
          <cell r="R451"/>
          <cell r="S451">
            <v>85</v>
          </cell>
          <cell r="T451" t="str">
            <v>胡东缘</v>
          </cell>
          <cell r="U451">
            <v>87.3</v>
          </cell>
          <cell r="V451" t="str">
            <v>米晓妹</v>
          </cell>
          <cell r="W451" t="str">
            <v>历史类</v>
          </cell>
        </row>
        <row r="452">
          <cell r="B452" t="str">
            <v>G513422200606156827</v>
          </cell>
          <cell r="C452">
            <v>11</v>
          </cell>
          <cell r="D452" t="str">
            <v>历史类</v>
          </cell>
          <cell r="E452" t="str">
            <v>棒池</v>
          </cell>
          <cell r="F452">
            <v>436</v>
          </cell>
          <cell r="G452">
            <v>83</v>
          </cell>
          <cell r="H452" t="str">
            <v>陈光汇</v>
          </cell>
          <cell r="I452">
            <v>73</v>
          </cell>
          <cell r="J452" t="str">
            <v>曹云萍</v>
          </cell>
          <cell r="K452">
            <v>71</v>
          </cell>
          <cell r="L452" t="str">
            <v>彭丹</v>
          </cell>
          <cell r="M452">
            <v>64</v>
          </cell>
          <cell r="N452" t="str">
            <v>降初里</v>
          </cell>
          <cell r="O452" t="str">
            <v/>
          </cell>
          <cell r="P452"/>
          <cell r="Q452" t="str">
            <v/>
          </cell>
          <cell r="R452"/>
          <cell r="S452">
            <v>80.3</v>
          </cell>
          <cell r="T452" t="str">
            <v>胡东缘</v>
          </cell>
          <cell r="U452">
            <v>64.599999999999994</v>
          </cell>
          <cell r="V452" t="str">
            <v>米晓妹</v>
          </cell>
          <cell r="W452" t="str">
            <v>历史类</v>
          </cell>
        </row>
        <row r="453">
          <cell r="B453" t="str">
            <v>G513422200602052924</v>
          </cell>
          <cell r="C453">
            <v>11</v>
          </cell>
          <cell r="D453" t="str">
            <v>历史类</v>
          </cell>
          <cell r="E453" t="str">
            <v>严小英</v>
          </cell>
          <cell r="F453">
            <v>425</v>
          </cell>
          <cell r="G453">
            <v>87</v>
          </cell>
          <cell r="H453" t="str">
            <v>陈光汇</v>
          </cell>
          <cell r="I453">
            <v>62</v>
          </cell>
          <cell r="J453" t="str">
            <v>曹云萍</v>
          </cell>
          <cell r="K453">
            <v>72.5</v>
          </cell>
          <cell r="L453" t="str">
            <v>彭丹</v>
          </cell>
          <cell r="M453">
            <v>61</v>
          </cell>
          <cell r="N453" t="str">
            <v>降初里</v>
          </cell>
          <cell r="O453" t="str">
            <v/>
          </cell>
          <cell r="P453"/>
          <cell r="Q453" t="str">
            <v/>
          </cell>
          <cell r="R453"/>
          <cell r="S453">
            <v>72.599999999999994</v>
          </cell>
          <cell r="T453" t="str">
            <v>胡东缘</v>
          </cell>
          <cell r="U453">
            <v>70</v>
          </cell>
          <cell r="V453" t="str">
            <v>米晓妹</v>
          </cell>
          <cell r="W453" t="str">
            <v>历史类</v>
          </cell>
        </row>
        <row r="454">
          <cell r="B454" t="str">
            <v>G513422200609290327</v>
          </cell>
          <cell r="C454">
            <v>11</v>
          </cell>
          <cell r="D454" t="str">
            <v>历史类</v>
          </cell>
          <cell r="E454" t="str">
            <v>翁金祝玛</v>
          </cell>
          <cell r="F454">
            <v>421</v>
          </cell>
          <cell r="G454">
            <v>95</v>
          </cell>
          <cell r="H454" t="str">
            <v>陈光汇</v>
          </cell>
          <cell r="I454">
            <v>38</v>
          </cell>
          <cell r="J454" t="str">
            <v>曹云萍</v>
          </cell>
          <cell r="K454">
            <v>79</v>
          </cell>
          <cell r="L454" t="str">
            <v>彭丹</v>
          </cell>
          <cell r="M454">
            <v>55</v>
          </cell>
          <cell r="N454" t="str">
            <v>降初里</v>
          </cell>
          <cell r="O454" t="str">
            <v/>
          </cell>
          <cell r="P454"/>
          <cell r="Q454" t="str">
            <v/>
          </cell>
          <cell r="R454"/>
          <cell r="S454">
            <v>81.900000000000006</v>
          </cell>
          <cell r="T454" t="str">
            <v>胡东缘</v>
          </cell>
          <cell r="U454">
            <v>72.400000000000006</v>
          </cell>
          <cell r="V454" t="str">
            <v>米晓妹</v>
          </cell>
          <cell r="W454" t="str">
            <v>历史类</v>
          </cell>
        </row>
        <row r="455">
          <cell r="B455" t="str">
            <v>G513422200410105016</v>
          </cell>
          <cell r="C455">
            <v>11</v>
          </cell>
          <cell r="D455" t="str">
            <v>历史类</v>
          </cell>
          <cell r="E455" t="str">
            <v>吴建兵</v>
          </cell>
          <cell r="F455">
            <v>420</v>
          </cell>
          <cell r="G455">
            <v>92</v>
          </cell>
          <cell r="H455" t="str">
            <v>陈光汇</v>
          </cell>
          <cell r="I455">
            <v>47</v>
          </cell>
          <cell r="J455" t="str">
            <v>曹云萍</v>
          </cell>
          <cell r="K455">
            <v>55.5</v>
          </cell>
          <cell r="L455" t="str">
            <v>彭丹</v>
          </cell>
          <cell r="M455">
            <v>60</v>
          </cell>
          <cell r="N455" t="str">
            <v>降初里</v>
          </cell>
          <cell r="O455" t="str">
            <v/>
          </cell>
          <cell r="P455"/>
          <cell r="Q455" t="str">
            <v/>
          </cell>
          <cell r="R455"/>
          <cell r="S455">
            <v>74.099999999999994</v>
          </cell>
          <cell r="T455" t="str">
            <v>胡东缘</v>
          </cell>
          <cell r="U455">
            <v>91.7</v>
          </cell>
          <cell r="V455" t="str">
            <v>米晓妹</v>
          </cell>
          <cell r="W455" t="str">
            <v>历史类</v>
          </cell>
        </row>
        <row r="456">
          <cell r="B456" t="str">
            <v>G513422200702235621</v>
          </cell>
          <cell r="C456">
            <v>11</v>
          </cell>
          <cell r="D456" t="str">
            <v>历史类</v>
          </cell>
          <cell r="E456" t="str">
            <v>次仁拉初</v>
          </cell>
          <cell r="F456">
            <v>419</v>
          </cell>
          <cell r="G456">
            <v>95</v>
          </cell>
          <cell r="H456" t="str">
            <v>陈光汇</v>
          </cell>
          <cell r="I456">
            <v>29</v>
          </cell>
          <cell r="J456" t="str">
            <v>曹云萍</v>
          </cell>
          <cell r="K456">
            <v>71.5</v>
          </cell>
          <cell r="L456" t="str">
            <v>彭丹</v>
          </cell>
          <cell r="M456">
            <v>60</v>
          </cell>
          <cell r="N456" t="str">
            <v>降初里</v>
          </cell>
          <cell r="O456" t="str">
            <v/>
          </cell>
          <cell r="P456"/>
          <cell r="Q456" t="str">
            <v/>
          </cell>
          <cell r="R456"/>
          <cell r="S456">
            <v>88.6</v>
          </cell>
          <cell r="T456" t="str">
            <v>胡东缘</v>
          </cell>
          <cell r="U456">
            <v>75.2</v>
          </cell>
          <cell r="V456" t="str">
            <v>米晓妹</v>
          </cell>
          <cell r="W456" t="str">
            <v>历史类</v>
          </cell>
        </row>
        <row r="457">
          <cell r="B457" t="str">
            <v>G513422200701181924</v>
          </cell>
          <cell r="C457">
            <v>11</v>
          </cell>
          <cell r="D457" t="str">
            <v>历史类</v>
          </cell>
          <cell r="E457" t="str">
            <v>马小群</v>
          </cell>
          <cell r="F457">
            <v>418</v>
          </cell>
          <cell r="G457">
            <v>92</v>
          </cell>
          <cell r="H457" t="str">
            <v>陈光汇</v>
          </cell>
          <cell r="I457">
            <v>36</v>
          </cell>
          <cell r="J457" t="str">
            <v>曹云萍</v>
          </cell>
          <cell r="K457">
            <v>79.5</v>
          </cell>
          <cell r="L457" t="str">
            <v>彭丹</v>
          </cell>
          <cell r="M457">
            <v>56</v>
          </cell>
          <cell r="N457" t="str">
            <v>降初里</v>
          </cell>
          <cell r="O457" t="str">
            <v/>
          </cell>
          <cell r="P457"/>
          <cell r="Q457" t="str">
            <v/>
          </cell>
          <cell r="R457"/>
          <cell r="S457">
            <v>83.4</v>
          </cell>
          <cell r="T457" t="str">
            <v>胡东缘</v>
          </cell>
          <cell r="U457">
            <v>71</v>
          </cell>
          <cell r="V457" t="str">
            <v>米晓妹</v>
          </cell>
          <cell r="W457" t="str">
            <v>历史类</v>
          </cell>
        </row>
        <row r="458">
          <cell r="B458" t="str">
            <v>G51342220060714502X</v>
          </cell>
          <cell r="C458">
            <v>11</v>
          </cell>
          <cell r="D458" t="str">
            <v>历史类</v>
          </cell>
          <cell r="E458" t="str">
            <v>欧麻</v>
          </cell>
          <cell r="F458">
            <v>417</v>
          </cell>
          <cell r="G458">
            <v>93</v>
          </cell>
          <cell r="H458" t="str">
            <v>陈光汇</v>
          </cell>
          <cell r="I458">
            <v>48</v>
          </cell>
          <cell r="J458" t="str">
            <v>曹云萍</v>
          </cell>
          <cell r="K458">
            <v>72</v>
          </cell>
          <cell r="L458" t="str">
            <v>彭丹</v>
          </cell>
          <cell r="M458">
            <v>59</v>
          </cell>
          <cell r="N458" t="str">
            <v>降初里</v>
          </cell>
          <cell r="O458" t="str">
            <v/>
          </cell>
          <cell r="P458"/>
          <cell r="Q458" t="str">
            <v/>
          </cell>
          <cell r="R458"/>
          <cell r="S458">
            <v>78.8</v>
          </cell>
          <cell r="T458" t="str">
            <v>胡东缘</v>
          </cell>
          <cell r="U458">
            <v>65.7</v>
          </cell>
          <cell r="V458" t="str">
            <v>米晓妹</v>
          </cell>
          <cell r="W458" t="str">
            <v>历史类</v>
          </cell>
        </row>
        <row r="459">
          <cell r="B459" t="str">
            <v>G513422200403161116</v>
          </cell>
          <cell r="C459">
            <v>11</v>
          </cell>
          <cell r="D459" t="str">
            <v>历史类</v>
          </cell>
          <cell r="E459" t="str">
            <v>沈天云</v>
          </cell>
          <cell r="F459">
            <v>417</v>
          </cell>
          <cell r="G459">
            <v>90</v>
          </cell>
          <cell r="H459" t="str">
            <v>陈光汇</v>
          </cell>
          <cell r="I459">
            <v>58</v>
          </cell>
          <cell r="J459" t="str">
            <v>曹云萍</v>
          </cell>
          <cell r="K459">
            <v>40</v>
          </cell>
          <cell r="L459" t="str">
            <v>彭丹</v>
          </cell>
          <cell r="M459">
            <v>64</v>
          </cell>
          <cell r="N459" t="str">
            <v>降初里</v>
          </cell>
          <cell r="O459" t="str">
            <v/>
          </cell>
          <cell r="P459"/>
          <cell r="Q459" t="str">
            <v/>
          </cell>
          <cell r="R459"/>
          <cell r="S459">
            <v>80.3</v>
          </cell>
          <cell r="T459" t="str">
            <v>胡东缘</v>
          </cell>
          <cell r="U459">
            <v>85</v>
          </cell>
          <cell r="V459" t="str">
            <v>米晓妹</v>
          </cell>
          <cell r="W459" t="str">
            <v>历史类</v>
          </cell>
        </row>
        <row r="460">
          <cell r="B460" t="str">
            <v>G513422200611201514</v>
          </cell>
          <cell r="C460">
            <v>11</v>
          </cell>
          <cell r="D460" t="str">
            <v>历史类</v>
          </cell>
          <cell r="E460" t="str">
            <v>马逸华</v>
          </cell>
          <cell r="F460">
            <v>416</v>
          </cell>
          <cell r="G460">
            <v>95</v>
          </cell>
          <cell r="H460" t="str">
            <v>陈光汇</v>
          </cell>
          <cell r="I460">
            <v>60</v>
          </cell>
          <cell r="J460" t="str">
            <v>曹云萍</v>
          </cell>
          <cell r="K460">
            <v>35</v>
          </cell>
          <cell r="L460" t="str">
            <v>彭丹</v>
          </cell>
          <cell r="M460">
            <v>66</v>
          </cell>
          <cell r="N460" t="str">
            <v>降初里</v>
          </cell>
          <cell r="O460" t="str">
            <v/>
          </cell>
          <cell r="P460"/>
          <cell r="Q460" t="str">
            <v/>
          </cell>
          <cell r="R460"/>
          <cell r="S460">
            <v>71</v>
          </cell>
          <cell r="T460" t="str">
            <v>胡东缘</v>
          </cell>
          <cell r="U460">
            <v>89.2</v>
          </cell>
          <cell r="V460" t="str">
            <v>米晓妹</v>
          </cell>
          <cell r="W460" t="str">
            <v>历史类</v>
          </cell>
        </row>
        <row r="461">
          <cell r="B461" t="str">
            <v>G513422200508151563</v>
          </cell>
          <cell r="C461">
            <v>11</v>
          </cell>
          <cell r="D461" t="str">
            <v>历史类</v>
          </cell>
          <cell r="E461" t="str">
            <v>李文</v>
          </cell>
          <cell r="F461">
            <v>413</v>
          </cell>
          <cell r="G461">
            <v>80</v>
          </cell>
          <cell r="H461" t="str">
            <v>陈光汇</v>
          </cell>
          <cell r="I461">
            <v>62</v>
          </cell>
          <cell r="J461" t="str">
            <v>曹云萍</v>
          </cell>
          <cell r="K461">
            <v>30</v>
          </cell>
          <cell r="L461" t="str">
            <v>彭丹</v>
          </cell>
          <cell r="M461">
            <v>63</v>
          </cell>
          <cell r="N461" t="str">
            <v>降初里</v>
          </cell>
          <cell r="O461" t="str">
            <v/>
          </cell>
          <cell r="P461"/>
          <cell r="Q461" t="str">
            <v/>
          </cell>
          <cell r="R461"/>
          <cell r="S461">
            <v>89.6</v>
          </cell>
          <cell r="T461" t="str">
            <v>胡东缘</v>
          </cell>
          <cell r="U461">
            <v>87.9</v>
          </cell>
          <cell r="V461" t="str">
            <v>米晓妹</v>
          </cell>
          <cell r="W461" t="str">
            <v>历史类</v>
          </cell>
        </row>
        <row r="462">
          <cell r="B462" t="str">
            <v>G513422200601042716</v>
          </cell>
          <cell r="C462">
            <v>11</v>
          </cell>
          <cell r="D462" t="str">
            <v>历史类</v>
          </cell>
          <cell r="E462" t="str">
            <v>马小松</v>
          </cell>
          <cell r="F462">
            <v>413</v>
          </cell>
          <cell r="G462">
            <v>94</v>
          </cell>
          <cell r="H462" t="str">
            <v>陈光汇</v>
          </cell>
          <cell r="I462">
            <v>36</v>
          </cell>
          <cell r="J462" t="str">
            <v>曹云萍</v>
          </cell>
          <cell r="K462">
            <v>75.5</v>
          </cell>
          <cell r="L462" t="str">
            <v>彭丹</v>
          </cell>
          <cell r="M462">
            <v>44</v>
          </cell>
          <cell r="N462" t="str">
            <v>降初里</v>
          </cell>
          <cell r="O462" t="str">
            <v/>
          </cell>
          <cell r="P462"/>
          <cell r="Q462" t="str">
            <v/>
          </cell>
          <cell r="R462"/>
          <cell r="S462">
            <v>80.3</v>
          </cell>
          <cell r="T462" t="str">
            <v>胡东缘</v>
          </cell>
          <cell r="U462">
            <v>83.6</v>
          </cell>
          <cell r="V462" t="str">
            <v>米晓妹</v>
          </cell>
          <cell r="W462" t="str">
            <v>历史类</v>
          </cell>
        </row>
        <row r="463">
          <cell r="B463" t="str">
            <v>G513422200504012128</v>
          </cell>
          <cell r="C463">
            <v>11</v>
          </cell>
          <cell r="D463" t="str">
            <v>历史类</v>
          </cell>
          <cell r="E463" t="str">
            <v>次里央宗</v>
          </cell>
          <cell r="F463">
            <v>412</v>
          </cell>
          <cell r="G463">
            <v>88</v>
          </cell>
          <cell r="H463" t="str">
            <v>陈光汇</v>
          </cell>
          <cell r="I463">
            <v>38</v>
          </cell>
          <cell r="J463" t="str">
            <v>曹云萍</v>
          </cell>
          <cell r="K463">
            <v>82.5</v>
          </cell>
          <cell r="L463" t="str">
            <v>彭丹</v>
          </cell>
          <cell r="M463">
            <v>60</v>
          </cell>
          <cell r="N463" t="str">
            <v>降初里</v>
          </cell>
          <cell r="O463" t="str">
            <v/>
          </cell>
          <cell r="P463"/>
          <cell r="Q463" t="str">
            <v/>
          </cell>
          <cell r="R463"/>
          <cell r="S463">
            <v>72.599999999999994</v>
          </cell>
          <cell r="T463" t="str">
            <v>胡东缘</v>
          </cell>
          <cell r="U463">
            <v>71</v>
          </cell>
          <cell r="V463" t="str">
            <v>米晓妹</v>
          </cell>
          <cell r="W463" t="str">
            <v>历史类</v>
          </cell>
        </row>
        <row r="464">
          <cell r="B464" t="str">
            <v>G513422200608086818</v>
          </cell>
          <cell r="C464">
            <v>11</v>
          </cell>
          <cell r="D464" t="str">
            <v>历史类</v>
          </cell>
          <cell r="E464" t="str">
            <v>根戈吉村</v>
          </cell>
          <cell r="F464">
            <v>405</v>
          </cell>
          <cell r="G464">
            <v>83</v>
          </cell>
          <cell r="H464" t="str">
            <v>陈光汇</v>
          </cell>
          <cell r="I464">
            <v>52</v>
          </cell>
          <cell r="J464" t="str">
            <v>曹云萍</v>
          </cell>
          <cell r="K464">
            <v>30.5</v>
          </cell>
          <cell r="L464" t="str">
            <v>彭丹</v>
          </cell>
          <cell r="M464">
            <v>66</v>
          </cell>
          <cell r="N464" t="str">
            <v>降初里</v>
          </cell>
          <cell r="O464" t="str">
            <v/>
          </cell>
          <cell r="P464"/>
          <cell r="Q464" t="str">
            <v/>
          </cell>
          <cell r="R464"/>
          <cell r="S464">
            <v>83.4</v>
          </cell>
          <cell r="T464" t="str">
            <v>胡东缘</v>
          </cell>
          <cell r="U464">
            <v>89.8</v>
          </cell>
          <cell r="V464" t="str">
            <v>米晓妹</v>
          </cell>
          <cell r="W464" t="str">
            <v>历史类</v>
          </cell>
        </row>
        <row r="465">
          <cell r="B465" t="str">
            <v>G513422200509263815</v>
          </cell>
          <cell r="C465">
            <v>11</v>
          </cell>
          <cell r="D465" t="str">
            <v>历史类</v>
          </cell>
          <cell r="E465" t="str">
            <v>吴金兵</v>
          </cell>
          <cell r="F465">
            <v>402</v>
          </cell>
          <cell r="G465">
            <v>81</v>
          </cell>
          <cell r="H465" t="str">
            <v>陈光汇</v>
          </cell>
          <cell r="I465">
            <v>63</v>
          </cell>
          <cell r="J465" t="str">
            <v>曹云萍</v>
          </cell>
          <cell r="K465">
            <v>36.5</v>
          </cell>
          <cell r="L465" t="str">
            <v>彭丹</v>
          </cell>
          <cell r="M465">
            <v>62</v>
          </cell>
          <cell r="N465" t="str">
            <v>降初里</v>
          </cell>
          <cell r="O465" t="str">
            <v/>
          </cell>
          <cell r="P465"/>
          <cell r="Q465" t="str">
            <v/>
          </cell>
          <cell r="R465"/>
          <cell r="S465">
            <v>81.900000000000006</v>
          </cell>
          <cell r="T465" t="str">
            <v>胡东缘</v>
          </cell>
          <cell r="U465">
            <v>78</v>
          </cell>
          <cell r="V465" t="str">
            <v>米晓妹</v>
          </cell>
          <cell r="W465" t="str">
            <v>历史类</v>
          </cell>
        </row>
        <row r="466">
          <cell r="B466" t="str">
            <v>G513422200706154415</v>
          </cell>
          <cell r="C466">
            <v>11</v>
          </cell>
          <cell r="D466" t="str">
            <v>历史类</v>
          </cell>
          <cell r="E466" t="str">
            <v>金达瓦</v>
          </cell>
          <cell r="F466">
            <v>401</v>
          </cell>
          <cell r="G466">
            <v>93</v>
          </cell>
          <cell r="H466" t="str">
            <v>陈光汇</v>
          </cell>
          <cell r="I466">
            <v>47</v>
          </cell>
          <cell r="J466" t="str">
            <v>曹云萍</v>
          </cell>
          <cell r="K466">
            <v>26</v>
          </cell>
          <cell r="L466" t="str">
            <v>彭丹</v>
          </cell>
          <cell r="M466">
            <v>69</v>
          </cell>
          <cell r="N466" t="str">
            <v>降初里</v>
          </cell>
          <cell r="O466" t="str">
            <v/>
          </cell>
          <cell r="P466"/>
          <cell r="Q466" t="str">
            <v/>
          </cell>
          <cell r="R466"/>
          <cell r="S466">
            <v>77.2</v>
          </cell>
          <cell r="T466" t="str">
            <v>胡东缘</v>
          </cell>
          <cell r="U466">
            <v>88.5</v>
          </cell>
          <cell r="V466" t="str">
            <v>米晓妹</v>
          </cell>
          <cell r="W466" t="str">
            <v>历史类</v>
          </cell>
        </row>
        <row r="467">
          <cell r="B467" t="str">
            <v>G513422200508026818</v>
          </cell>
          <cell r="C467">
            <v>11</v>
          </cell>
          <cell r="D467" t="str">
            <v>历史类</v>
          </cell>
          <cell r="E467" t="str">
            <v>马俊辉</v>
          </cell>
          <cell r="F467">
            <v>398</v>
          </cell>
          <cell r="G467">
            <v>87</v>
          </cell>
          <cell r="H467" t="str">
            <v>陈光汇</v>
          </cell>
          <cell r="I467">
            <v>57</v>
          </cell>
          <cell r="J467" t="str">
            <v>曹云萍</v>
          </cell>
          <cell r="K467">
            <v>29.5</v>
          </cell>
          <cell r="L467" t="str">
            <v>彭丹</v>
          </cell>
          <cell r="M467">
            <v>68</v>
          </cell>
          <cell r="N467" t="str">
            <v>降初里</v>
          </cell>
          <cell r="O467" t="str">
            <v/>
          </cell>
          <cell r="P467"/>
          <cell r="Q467" t="str">
            <v/>
          </cell>
          <cell r="R467"/>
          <cell r="S467">
            <v>87.6</v>
          </cell>
          <cell r="T467" t="str">
            <v>胡东缘</v>
          </cell>
          <cell r="U467">
            <v>68.900000000000006</v>
          </cell>
          <cell r="V467" t="str">
            <v>米晓妹</v>
          </cell>
          <cell r="W467" t="str">
            <v>历史类</v>
          </cell>
        </row>
        <row r="468">
          <cell r="B468" t="str">
            <v>G513422200612072523</v>
          </cell>
          <cell r="C468">
            <v>11</v>
          </cell>
          <cell r="D468" t="str">
            <v>历史类</v>
          </cell>
          <cell r="E468" t="str">
            <v>李文金</v>
          </cell>
          <cell r="F468">
            <v>397</v>
          </cell>
          <cell r="G468">
            <v>86</v>
          </cell>
          <cell r="H468" t="str">
            <v>陈光汇</v>
          </cell>
          <cell r="I468">
            <v>37</v>
          </cell>
          <cell r="J468" t="str">
            <v>曹云萍</v>
          </cell>
          <cell r="K468">
            <v>61.5</v>
          </cell>
          <cell r="L468" t="str">
            <v>彭丹</v>
          </cell>
          <cell r="M468">
            <v>47</v>
          </cell>
          <cell r="N468" t="str">
            <v>降初里</v>
          </cell>
          <cell r="O468" t="str">
            <v/>
          </cell>
          <cell r="P468"/>
          <cell r="Q468" t="str">
            <v/>
          </cell>
          <cell r="R468"/>
          <cell r="S468">
            <v>89.1</v>
          </cell>
          <cell r="T468" t="str">
            <v>胡东缘</v>
          </cell>
          <cell r="U468">
            <v>76.599999999999994</v>
          </cell>
          <cell r="V468" t="str">
            <v>米晓妹</v>
          </cell>
          <cell r="W468" t="str">
            <v>历史类</v>
          </cell>
        </row>
        <row r="469">
          <cell r="B469" t="str">
            <v>G513422200701082926</v>
          </cell>
          <cell r="C469">
            <v>11</v>
          </cell>
          <cell r="D469" t="str">
            <v>历史类</v>
          </cell>
          <cell r="E469" t="str">
            <v>肖云慧</v>
          </cell>
          <cell r="F469">
            <v>397</v>
          </cell>
          <cell r="G469">
            <v>75</v>
          </cell>
          <cell r="H469" t="str">
            <v>陈光汇</v>
          </cell>
          <cell r="I469">
            <v>27</v>
          </cell>
          <cell r="J469" t="str">
            <v>曹云萍</v>
          </cell>
          <cell r="K469">
            <v>74.5</v>
          </cell>
          <cell r="L469" t="str">
            <v>彭丹</v>
          </cell>
          <cell r="M469">
            <v>57</v>
          </cell>
          <cell r="N469" t="str">
            <v>降初里</v>
          </cell>
          <cell r="O469" t="str">
            <v/>
          </cell>
          <cell r="P469"/>
          <cell r="Q469" t="str">
            <v/>
          </cell>
          <cell r="R469"/>
          <cell r="S469">
            <v>85</v>
          </cell>
          <cell r="T469" t="str">
            <v>胡东缘</v>
          </cell>
          <cell r="U469">
            <v>78</v>
          </cell>
          <cell r="V469" t="str">
            <v>米晓妹</v>
          </cell>
          <cell r="W469" t="str">
            <v>历史类</v>
          </cell>
        </row>
        <row r="470">
          <cell r="B470" t="str">
            <v>G513422200702062521</v>
          </cell>
          <cell r="C470">
            <v>11</v>
          </cell>
          <cell r="D470" t="str">
            <v>历史类</v>
          </cell>
          <cell r="E470" t="str">
            <v>唐瑞</v>
          </cell>
          <cell r="F470">
            <v>394</v>
          </cell>
          <cell r="G470">
            <v>96</v>
          </cell>
          <cell r="H470" t="str">
            <v>陈光汇</v>
          </cell>
          <cell r="I470">
            <v>37</v>
          </cell>
          <cell r="J470" t="str">
            <v>曹云萍</v>
          </cell>
          <cell r="K470">
            <v>56.5</v>
          </cell>
          <cell r="L470" t="str">
            <v>彭丹</v>
          </cell>
          <cell r="M470">
            <v>55</v>
          </cell>
          <cell r="N470" t="str">
            <v>降初里</v>
          </cell>
          <cell r="O470" t="str">
            <v/>
          </cell>
          <cell r="P470"/>
          <cell r="Q470" t="str">
            <v/>
          </cell>
          <cell r="R470"/>
          <cell r="S470">
            <v>68.599999999999994</v>
          </cell>
          <cell r="T470" t="str">
            <v>胡东缘</v>
          </cell>
          <cell r="U470">
            <v>80.8</v>
          </cell>
          <cell r="V470" t="str">
            <v>米晓妹</v>
          </cell>
          <cell r="W470" t="str">
            <v>历史类</v>
          </cell>
        </row>
        <row r="471">
          <cell r="B471" t="str">
            <v>G513422200508074625</v>
          </cell>
          <cell r="C471">
            <v>11</v>
          </cell>
          <cell r="D471" t="str">
            <v>历史类</v>
          </cell>
          <cell r="E471" t="str">
            <v>马佳雪</v>
          </cell>
          <cell r="F471">
            <v>391</v>
          </cell>
          <cell r="G471">
            <v>96</v>
          </cell>
          <cell r="H471" t="str">
            <v>陈光汇</v>
          </cell>
          <cell r="I471">
            <v>33</v>
          </cell>
          <cell r="J471" t="str">
            <v>曹云萍</v>
          </cell>
          <cell r="K471">
            <v>63</v>
          </cell>
          <cell r="L471" t="str">
            <v>彭丹</v>
          </cell>
          <cell r="M471">
            <v>54</v>
          </cell>
          <cell r="N471" t="str">
            <v>降初里</v>
          </cell>
          <cell r="O471" t="str">
            <v/>
          </cell>
          <cell r="P471"/>
          <cell r="Q471" t="str">
            <v/>
          </cell>
          <cell r="R471"/>
          <cell r="S471">
            <v>78.8</v>
          </cell>
          <cell r="T471" t="str">
            <v>胡东缘</v>
          </cell>
          <cell r="U471">
            <v>65.7</v>
          </cell>
          <cell r="V471" t="str">
            <v>米晓妹</v>
          </cell>
          <cell r="W471" t="str">
            <v>历史类</v>
          </cell>
        </row>
        <row r="472">
          <cell r="B472" t="str">
            <v>G513422200712016844</v>
          </cell>
          <cell r="C472">
            <v>11</v>
          </cell>
          <cell r="D472" t="str">
            <v>历史类</v>
          </cell>
          <cell r="E472" t="str">
            <v>朗杰次莫</v>
          </cell>
          <cell r="F472">
            <v>388</v>
          </cell>
          <cell r="G472">
            <v>79</v>
          </cell>
          <cell r="H472" t="str">
            <v>陈光汇</v>
          </cell>
          <cell r="I472">
            <v>45</v>
          </cell>
          <cell r="J472" t="str">
            <v>曹云萍</v>
          </cell>
          <cell r="K472">
            <v>67</v>
          </cell>
          <cell r="L472" t="str">
            <v>彭丹</v>
          </cell>
          <cell r="M472">
            <v>56</v>
          </cell>
          <cell r="N472" t="str">
            <v>降初里</v>
          </cell>
          <cell r="O472" t="str">
            <v/>
          </cell>
          <cell r="P472"/>
          <cell r="Q472" t="str">
            <v/>
          </cell>
          <cell r="R472"/>
          <cell r="S472">
            <v>77.2</v>
          </cell>
          <cell r="T472" t="str">
            <v>胡东缘</v>
          </cell>
          <cell r="U472">
            <v>63.5</v>
          </cell>
          <cell r="V472" t="str">
            <v>米晓妹</v>
          </cell>
          <cell r="W472" t="str">
            <v>历史类</v>
          </cell>
        </row>
        <row r="473">
          <cell r="B473" t="str">
            <v>G513422200707132912</v>
          </cell>
          <cell r="C473">
            <v>11</v>
          </cell>
          <cell r="D473" t="str">
            <v>历史类</v>
          </cell>
          <cell r="E473" t="str">
            <v>熊成香</v>
          </cell>
          <cell r="F473">
            <v>383</v>
          </cell>
          <cell r="G473">
            <v>82</v>
          </cell>
          <cell r="H473" t="str">
            <v>陈光汇</v>
          </cell>
          <cell r="I473">
            <v>66</v>
          </cell>
          <cell r="J473" t="str">
            <v>曹云萍</v>
          </cell>
          <cell r="K473">
            <v>32.5</v>
          </cell>
          <cell r="L473" t="str">
            <v>彭丹</v>
          </cell>
          <cell r="M473">
            <v>67</v>
          </cell>
          <cell r="N473" t="str">
            <v>降初里</v>
          </cell>
          <cell r="O473" t="str">
            <v/>
          </cell>
          <cell r="P473"/>
          <cell r="Q473" t="str">
            <v/>
          </cell>
          <cell r="R473"/>
          <cell r="S473">
            <v>74.099999999999994</v>
          </cell>
          <cell r="T473" t="str">
            <v>胡东缘</v>
          </cell>
          <cell r="U473">
            <v>61.4</v>
          </cell>
          <cell r="V473" t="str">
            <v>米晓妹</v>
          </cell>
          <cell r="W473" t="str">
            <v>历史类</v>
          </cell>
        </row>
        <row r="474">
          <cell r="B474" t="str">
            <v>G513422200407202528</v>
          </cell>
          <cell r="C474">
            <v>11</v>
          </cell>
          <cell r="D474" t="str">
            <v>历史类</v>
          </cell>
          <cell r="E474" t="str">
            <v>陶关英</v>
          </cell>
          <cell r="F474">
            <v>375</v>
          </cell>
          <cell r="G474">
            <v>71</v>
          </cell>
          <cell r="H474" t="str">
            <v>陈光汇</v>
          </cell>
          <cell r="I474">
            <v>62</v>
          </cell>
          <cell r="J474" t="str">
            <v>曹云萍</v>
          </cell>
          <cell r="K474">
            <v>34</v>
          </cell>
          <cell r="L474" t="str">
            <v>彭丹</v>
          </cell>
          <cell r="M474">
            <v>49</v>
          </cell>
          <cell r="N474" t="str">
            <v>降初里</v>
          </cell>
          <cell r="O474" t="str">
            <v/>
          </cell>
          <cell r="P474"/>
          <cell r="Q474" t="str">
            <v/>
          </cell>
          <cell r="R474"/>
          <cell r="S474">
            <v>83.4</v>
          </cell>
          <cell r="T474" t="str">
            <v>胡东缘</v>
          </cell>
          <cell r="U474">
            <v>75.2</v>
          </cell>
          <cell r="V474" t="str">
            <v>米晓妹</v>
          </cell>
          <cell r="W474" t="str">
            <v>历史类</v>
          </cell>
        </row>
        <row r="475">
          <cell r="B475" t="str">
            <v>G513422200412132114</v>
          </cell>
          <cell r="C475">
            <v>11</v>
          </cell>
          <cell r="D475" t="str">
            <v>历史类</v>
          </cell>
          <cell r="E475" t="str">
            <v>罗连慧</v>
          </cell>
          <cell r="F475">
            <v>374</v>
          </cell>
          <cell r="G475">
            <v>84</v>
          </cell>
          <cell r="H475" t="str">
            <v>陈光汇</v>
          </cell>
          <cell r="I475">
            <v>49</v>
          </cell>
          <cell r="J475" t="str">
            <v>曹云萍</v>
          </cell>
          <cell r="K475">
            <v>45.5</v>
          </cell>
          <cell r="L475" t="str">
            <v>彭丹</v>
          </cell>
          <cell r="M475">
            <v>57</v>
          </cell>
          <cell r="N475" t="str">
            <v>降初里</v>
          </cell>
          <cell r="O475" t="str">
            <v/>
          </cell>
          <cell r="P475"/>
          <cell r="Q475" t="str">
            <v/>
          </cell>
          <cell r="R475"/>
          <cell r="S475">
            <v>67.2</v>
          </cell>
          <cell r="T475" t="str">
            <v>胡东缘</v>
          </cell>
          <cell r="U475">
            <v>71</v>
          </cell>
          <cell r="V475" t="str">
            <v>米晓妹</v>
          </cell>
          <cell r="W475" t="str">
            <v>历史类</v>
          </cell>
        </row>
        <row r="476">
          <cell r="B476" t="str">
            <v>G513422200509094222</v>
          </cell>
          <cell r="C476">
            <v>11</v>
          </cell>
          <cell r="D476" t="str">
            <v>历史类</v>
          </cell>
          <cell r="E476" t="str">
            <v>次尔祝玛</v>
          </cell>
          <cell r="F476">
            <v>373</v>
          </cell>
          <cell r="G476">
            <v>76</v>
          </cell>
          <cell r="H476" t="str">
            <v>陈光汇</v>
          </cell>
          <cell r="I476">
            <v>53</v>
          </cell>
          <cell r="J476" t="str">
            <v>曹云萍</v>
          </cell>
          <cell r="K476">
            <v>34.5</v>
          </cell>
          <cell r="L476" t="str">
            <v>彭丹</v>
          </cell>
          <cell r="M476">
            <v>46</v>
          </cell>
          <cell r="N476" t="str">
            <v>降初里</v>
          </cell>
          <cell r="O476" t="str">
            <v/>
          </cell>
          <cell r="P476"/>
          <cell r="Q476" t="str">
            <v/>
          </cell>
          <cell r="R476"/>
          <cell r="S476">
            <v>80.3</v>
          </cell>
          <cell r="T476" t="str">
            <v>胡东缘</v>
          </cell>
          <cell r="U476">
            <v>83.6</v>
          </cell>
          <cell r="V476" t="str">
            <v>米晓妹</v>
          </cell>
          <cell r="W476" t="str">
            <v>历史类</v>
          </cell>
        </row>
        <row r="477">
          <cell r="B477" t="str">
            <v>G513422200709304212</v>
          </cell>
          <cell r="C477">
            <v>11</v>
          </cell>
          <cell r="D477" t="str">
            <v>历史类</v>
          </cell>
          <cell r="E477" t="str">
            <v>扎西次尔</v>
          </cell>
          <cell r="F477">
            <v>372</v>
          </cell>
          <cell r="G477">
            <v>86</v>
          </cell>
          <cell r="H477" t="str">
            <v>陈光汇</v>
          </cell>
          <cell r="I477">
            <v>24</v>
          </cell>
          <cell r="J477" t="str">
            <v>曹云萍</v>
          </cell>
          <cell r="K477">
            <v>33.5</v>
          </cell>
          <cell r="L477" t="str">
            <v>彭丹</v>
          </cell>
          <cell r="M477">
            <v>65</v>
          </cell>
          <cell r="N477" t="str">
            <v>降初里</v>
          </cell>
          <cell r="O477" t="str">
            <v/>
          </cell>
          <cell r="P477"/>
          <cell r="Q477" t="str">
            <v/>
          </cell>
          <cell r="R477"/>
          <cell r="S477">
            <v>85</v>
          </cell>
          <cell r="T477" t="str">
            <v>胡东缘</v>
          </cell>
          <cell r="U477">
            <v>78</v>
          </cell>
          <cell r="V477" t="str">
            <v>米晓妹</v>
          </cell>
          <cell r="W477" t="str">
            <v>历史类</v>
          </cell>
        </row>
        <row r="478">
          <cell r="B478" t="str">
            <v>G513422200712251123</v>
          </cell>
          <cell r="C478">
            <v>11</v>
          </cell>
          <cell r="D478" t="str">
            <v>历史类</v>
          </cell>
          <cell r="E478" t="str">
            <v>吕娜</v>
          </cell>
          <cell r="F478">
            <v>371</v>
          </cell>
          <cell r="G478">
            <v>77</v>
          </cell>
          <cell r="H478" t="str">
            <v>陈光汇</v>
          </cell>
          <cell r="I478">
            <v>41</v>
          </cell>
          <cell r="J478" t="str">
            <v>曹云萍</v>
          </cell>
          <cell r="K478">
            <v>51</v>
          </cell>
          <cell r="L478" t="str">
            <v>彭丹</v>
          </cell>
          <cell r="M478">
            <v>51</v>
          </cell>
          <cell r="N478" t="str">
            <v>降初里</v>
          </cell>
          <cell r="O478" t="str">
            <v/>
          </cell>
          <cell r="P478"/>
          <cell r="Q478" t="str">
            <v/>
          </cell>
          <cell r="R478"/>
          <cell r="S478">
            <v>83.4</v>
          </cell>
          <cell r="T478" t="str">
            <v>胡东缘</v>
          </cell>
          <cell r="U478">
            <v>67.8</v>
          </cell>
          <cell r="V478" t="str">
            <v>米晓妹</v>
          </cell>
          <cell r="W478" t="str">
            <v>历史类</v>
          </cell>
        </row>
        <row r="479">
          <cell r="B479" t="str">
            <v>G513422200611202322</v>
          </cell>
          <cell r="C479">
            <v>11</v>
          </cell>
          <cell r="D479" t="str">
            <v>历史类</v>
          </cell>
          <cell r="E479" t="str">
            <v>次仁拉初</v>
          </cell>
          <cell r="F479">
            <v>370</v>
          </cell>
          <cell r="G479">
            <v>90</v>
          </cell>
          <cell r="H479" t="str">
            <v>陈光汇</v>
          </cell>
          <cell r="I479">
            <v>28</v>
          </cell>
          <cell r="J479" t="str">
            <v>曹云萍</v>
          </cell>
          <cell r="K479">
            <v>43.5</v>
          </cell>
          <cell r="L479" t="str">
            <v>彭丹</v>
          </cell>
          <cell r="M479">
            <v>46</v>
          </cell>
          <cell r="N479" t="str">
            <v>降初里</v>
          </cell>
          <cell r="O479" t="str">
            <v/>
          </cell>
          <cell r="P479"/>
          <cell r="Q479" t="str">
            <v/>
          </cell>
          <cell r="R479"/>
          <cell r="S479">
            <v>87.6</v>
          </cell>
          <cell r="T479" t="str">
            <v>胡东缘</v>
          </cell>
          <cell r="U479">
            <v>75.2</v>
          </cell>
          <cell r="V479" t="str">
            <v>米晓妹</v>
          </cell>
          <cell r="W479" t="str">
            <v>历史类</v>
          </cell>
        </row>
        <row r="480">
          <cell r="B480" t="str">
            <v>G513422200610156221</v>
          </cell>
          <cell r="C480">
            <v>11</v>
          </cell>
          <cell r="D480" t="str">
            <v>历史类</v>
          </cell>
          <cell r="E480" t="str">
            <v>次尔央青</v>
          </cell>
          <cell r="F480">
            <v>369</v>
          </cell>
          <cell r="G480">
            <v>91</v>
          </cell>
          <cell r="H480" t="str">
            <v>陈光汇</v>
          </cell>
          <cell r="I480">
            <v>58</v>
          </cell>
          <cell r="J480" t="str">
            <v>曹云萍</v>
          </cell>
          <cell r="K480">
            <v>51</v>
          </cell>
          <cell r="L480" t="str">
            <v>彭丹</v>
          </cell>
          <cell r="M480">
            <v>39</v>
          </cell>
          <cell r="N480" t="str">
            <v>降初里</v>
          </cell>
          <cell r="O480" t="str">
            <v/>
          </cell>
          <cell r="P480"/>
          <cell r="Q480" t="str">
            <v/>
          </cell>
          <cell r="R480"/>
          <cell r="S480">
            <v>67.2</v>
          </cell>
          <cell r="T480" t="str">
            <v>胡东缘</v>
          </cell>
          <cell r="U480">
            <v>62.5</v>
          </cell>
          <cell r="V480" t="str">
            <v>米晓妹</v>
          </cell>
          <cell r="W480" t="str">
            <v>历史类</v>
          </cell>
        </row>
        <row r="481">
          <cell r="B481" t="str">
            <v>G513422200609041128</v>
          </cell>
          <cell r="C481">
            <v>11</v>
          </cell>
          <cell r="D481" t="str">
            <v>历史类</v>
          </cell>
          <cell r="E481" t="str">
            <v>王秀珍</v>
          </cell>
          <cell r="F481">
            <v>368</v>
          </cell>
          <cell r="G481">
            <v>87</v>
          </cell>
          <cell r="H481" t="str">
            <v>陈光汇</v>
          </cell>
          <cell r="I481">
            <v>45</v>
          </cell>
          <cell r="J481" t="str">
            <v>曹云萍</v>
          </cell>
          <cell r="K481">
            <v>26.5</v>
          </cell>
          <cell r="L481" t="str">
            <v>彭丹</v>
          </cell>
          <cell r="M481">
            <v>56</v>
          </cell>
          <cell r="N481" t="str">
            <v>降初里</v>
          </cell>
          <cell r="O481" t="str">
            <v/>
          </cell>
          <cell r="P481"/>
          <cell r="Q481" t="str">
            <v/>
          </cell>
          <cell r="R481"/>
          <cell r="S481">
            <v>83.4</v>
          </cell>
          <cell r="T481" t="str">
            <v>胡东缘</v>
          </cell>
          <cell r="U481">
            <v>70</v>
          </cell>
          <cell r="V481" t="str">
            <v>米晓妹</v>
          </cell>
          <cell r="W481" t="str">
            <v>历史类</v>
          </cell>
        </row>
        <row r="482">
          <cell r="B482" t="str">
            <v>G513422200609216012</v>
          </cell>
          <cell r="C482">
            <v>11</v>
          </cell>
          <cell r="D482" t="str">
            <v>历史类</v>
          </cell>
          <cell r="E482" t="str">
            <v>王成</v>
          </cell>
          <cell r="F482">
            <v>368</v>
          </cell>
          <cell r="G482">
            <v>85</v>
          </cell>
          <cell r="H482" t="str">
            <v>陈光汇</v>
          </cell>
          <cell r="I482">
            <v>50</v>
          </cell>
          <cell r="J482" t="str">
            <v>曹云萍</v>
          </cell>
          <cell r="K482">
            <v>27.5</v>
          </cell>
          <cell r="L482" t="str">
            <v>彭丹</v>
          </cell>
          <cell r="M482">
            <v>56</v>
          </cell>
          <cell r="N482" t="str">
            <v>降初里</v>
          </cell>
          <cell r="O482" t="str">
            <v/>
          </cell>
          <cell r="P482"/>
          <cell r="Q482" t="str">
            <v/>
          </cell>
          <cell r="R482"/>
          <cell r="S482">
            <v>85</v>
          </cell>
          <cell r="T482" t="str">
            <v>胡东缘</v>
          </cell>
          <cell r="U482">
            <v>64.599999999999994</v>
          </cell>
          <cell r="V482" t="str">
            <v>米晓妹</v>
          </cell>
          <cell r="W482" t="str">
            <v>历史类</v>
          </cell>
        </row>
        <row r="483">
          <cell r="B483" t="str">
            <v>G513422200601062143</v>
          </cell>
          <cell r="C483">
            <v>11</v>
          </cell>
          <cell r="D483" t="str">
            <v>历史类</v>
          </cell>
          <cell r="E483" t="str">
            <v>吕健英</v>
          </cell>
          <cell r="F483">
            <v>367</v>
          </cell>
          <cell r="G483">
            <v>81</v>
          </cell>
          <cell r="H483" t="str">
            <v>陈光汇</v>
          </cell>
          <cell r="I483">
            <v>42</v>
          </cell>
          <cell r="J483" t="str">
            <v>曹云萍</v>
          </cell>
          <cell r="K483">
            <v>58.5</v>
          </cell>
          <cell r="L483" t="str">
            <v>彭丹</v>
          </cell>
          <cell r="M483">
            <v>36</v>
          </cell>
          <cell r="N483" t="str">
            <v>降初里</v>
          </cell>
          <cell r="O483" t="str">
            <v/>
          </cell>
          <cell r="P483"/>
          <cell r="Q483" t="str">
            <v/>
          </cell>
          <cell r="R483"/>
          <cell r="S483">
            <v>80.3</v>
          </cell>
          <cell r="T483" t="str">
            <v>胡东缘</v>
          </cell>
          <cell r="U483">
            <v>68.900000000000006</v>
          </cell>
          <cell r="V483" t="str">
            <v>米晓妹</v>
          </cell>
          <cell r="W483" t="str">
            <v>历史类</v>
          </cell>
        </row>
        <row r="484">
          <cell r="B484" t="str">
            <v>G513422200511256024</v>
          </cell>
          <cell r="C484">
            <v>11</v>
          </cell>
          <cell r="D484" t="str">
            <v>历史类</v>
          </cell>
          <cell r="E484" t="str">
            <v>次仁布池</v>
          </cell>
          <cell r="F484">
            <v>363</v>
          </cell>
          <cell r="G484">
            <v>85</v>
          </cell>
          <cell r="H484" t="str">
            <v>陈光汇</v>
          </cell>
          <cell r="I484">
            <v>25</v>
          </cell>
          <cell r="J484" t="str">
            <v>曹云萍</v>
          </cell>
          <cell r="K484">
            <v>55.5</v>
          </cell>
          <cell r="L484" t="str">
            <v>彭丹</v>
          </cell>
          <cell r="M484">
            <v>46</v>
          </cell>
          <cell r="N484" t="str">
            <v>降初里</v>
          </cell>
          <cell r="O484" t="str">
            <v/>
          </cell>
          <cell r="P484"/>
          <cell r="Q484" t="str">
            <v/>
          </cell>
          <cell r="R484"/>
          <cell r="S484">
            <v>83.4</v>
          </cell>
          <cell r="T484" t="str">
            <v>胡东缘</v>
          </cell>
          <cell r="U484">
            <v>67.8</v>
          </cell>
          <cell r="V484" t="str">
            <v>米晓妹</v>
          </cell>
          <cell r="W484" t="str">
            <v>历史类</v>
          </cell>
        </row>
        <row r="485">
          <cell r="B485" t="str">
            <v>G513422200610180926</v>
          </cell>
          <cell r="C485">
            <v>11</v>
          </cell>
          <cell r="D485" t="str">
            <v>历史类</v>
          </cell>
          <cell r="E485" t="str">
            <v>侯自英</v>
          </cell>
          <cell r="F485">
            <v>359</v>
          </cell>
          <cell r="G485">
            <v>80</v>
          </cell>
          <cell r="H485" t="str">
            <v>陈光汇</v>
          </cell>
          <cell r="I485">
            <v>40</v>
          </cell>
          <cell r="J485" t="str">
            <v>曹云萍</v>
          </cell>
          <cell r="K485">
            <v>55.5</v>
          </cell>
          <cell r="L485" t="str">
            <v>彭丹</v>
          </cell>
          <cell r="M485">
            <v>50</v>
          </cell>
          <cell r="N485" t="str">
            <v>降初里</v>
          </cell>
          <cell r="O485" t="str">
            <v/>
          </cell>
          <cell r="P485"/>
          <cell r="Q485" t="str">
            <v/>
          </cell>
          <cell r="R485"/>
          <cell r="S485">
            <v>70</v>
          </cell>
          <cell r="T485" t="str">
            <v>胡东缘</v>
          </cell>
          <cell r="U485">
            <v>63.5</v>
          </cell>
          <cell r="V485" t="str">
            <v>米晓妹</v>
          </cell>
          <cell r="W485" t="str">
            <v>历史类</v>
          </cell>
        </row>
        <row r="486">
          <cell r="B486" t="str">
            <v>G513422200308042741</v>
          </cell>
          <cell r="C486">
            <v>11</v>
          </cell>
          <cell r="D486" t="str">
            <v>历史类</v>
          </cell>
          <cell r="E486" t="str">
            <v>叶小荣</v>
          </cell>
          <cell r="F486">
            <v>356</v>
          </cell>
          <cell r="G486">
            <v>84</v>
          </cell>
          <cell r="H486" t="str">
            <v>陈光汇</v>
          </cell>
          <cell r="I486">
            <v>26</v>
          </cell>
          <cell r="J486" t="str">
            <v>曹云萍</v>
          </cell>
          <cell r="K486">
            <v>71</v>
          </cell>
          <cell r="L486" t="str">
            <v>彭丹</v>
          </cell>
          <cell r="M486">
            <v>48</v>
          </cell>
          <cell r="N486" t="str">
            <v>降初里</v>
          </cell>
          <cell r="O486" t="str">
            <v/>
          </cell>
          <cell r="P486"/>
          <cell r="Q486" t="str">
            <v/>
          </cell>
          <cell r="R486"/>
          <cell r="S486">
            <v>65.8</v>
          </cell>
          <cell r="T486" t="str">
            <v>胡东缘</v>
          </cell>
          <cell r="U486">
            <v>61.4</v>
          </cell>
          <cell r="V486" t="str">
            <v>米晓妹</v>
          </cell>
          <cell r="W486" t="str">
            <v>历史类</v>
          </cell>
        </row>
        <row r="487">
          <cell r="B487" t="str">
            <v>G513422200703140018</v>
          </cell>
          <cell r="C487">
            <v>11</v>
          </cell>
          <cell r="D487" t="str">
            <v>历史类</v>
          </cell>
          <cell r="E487" t="str">
            <v>兰超</v>
          </cell>
          <cell r="F487">
            <v>355</v>
          </cell>
          <cell r="G487">
            <v>84</v>
          </cell>
          <cell r="H487" t="str">
            <v>陈光汇</v>
          </cell>
          <cell r="I487">
            <v>61</v>
          </cell>
          <cell r="J487" t="str">
            <v>曹云萍</v>
          </cell>
          <cell r="K487">
            <v>31</v>
          </cell>
          <cell r="L487" t="str">
            <v>彭丹</v>
          </cell>
          <cell r="M487">
            <v>34</v>
          </cell>
          <cell r="N487" t="str">
            <v>降初里</v>
          </cell>
          <cell r="O487" t="str">
            <v/>
          </cell>
          <cell r="P487"/>
          <cell r="Q487" t="str">
            <v/>
          </cell>
          <cell r="R487"/>
          <cell r="S487">
            <v>77.2</v>
          </cell>
          <cell r="T487" t="str">
            <v>胡东缘</v>
          </cell>
          <cell r="U487">
            <v>67.8</v>
          </cell>
          <cell r="V487" t="str">
            <v>米晓妹</v>
          </cell>
          <cell r="W487" t="str">
            <v>历史类</v>
          </cell>
        </row>
        <row r="488">
          <cell r="B488" t="str">
            <v>G513422200607204413</v>
          </cell>
          <cell r="C488">
            <v>11</v>
          </cell>
          <cell r="D488" t="str">
            <v>历史类</v>
          </cell>
          <cell r="E488" t="str">
            <v>乔日伙</v>
          </cell>
          <cell r="F488">
            <v>351</v>
          </cell>
          <cell r="G488">
            <v>78</v>
          </cell>
          <cell r="H488" t="str">
            <v>陈光汇</v>
          </cell>
          <cell r="I488">
            <v>42</v>
          </cell>
          <cell r="J488" t="str">
            <v>曹云萍</v>
          </cell>
          <cell r="K488">
            <v>31</v>
          </cell>
          <cell r="L488" t="str">
            <v>彭丹</v>
          </cell>
          <cell r="M488">
            <v>54</v>
          </cell>
          <cell r="N488" t="str">
            <v>降初里</v>
          </cell>
          <cell r="O488" t="str">
            <v/>
          </cell>
          <cell r="P488"/>
          <cell r="Q488" t="str">
            <v/>
          </cell>
          <cell r="R488"/>
          <cell r="S488">
            <v>71</v>
          </cell>
          <cell r="T488" t="str">
            <v>胡东缘</v>
          </cell>
          <cell r="U488">
            <v>75.2</v>
          </cell>
          <cell r="V488" t="str">
            <v>米晓妹</v>
          </cell>
          <cell r="W488" t="str">
            <v>历史类</v>
          </cell>
        </row>
        <row r="489">
          <cell r="B489" t="str">
            <v>G513422200609104846</v>
          </cell>
          <cell r="C489">
            <v>11</v>
          </cell>
          <cell r="D489" t="str">
            <v>历史类</v>
          </cell>
          <cell r="E489" t="str">
            <v>曲珍</v>
          </cell>
          <cell r="F489">
            <v>351</v>
          </cell>
          <cell r="G489">
            <v>76</v>
          </cell>
          <cell r="H489" t="str">
            <v>陈光汇</v>
          </cell>
          <cell r="I489">
            <v>24</v>
          </cell>
          <cell r="J489" t="str">
            <v>曹云萍</v>
          </cell>
          <cell r="K489">
            <v>52</v>
          </cell>
          <cell r="L489" t="str">
            <v>彭丹</v>
          </cell>
          <cell r="M489">
            <v>52</v>
          </cell>
          <cell r="N489" t="str">
            <v>降初里</v>
          </cell>
          <cell r="O489" t="str">
            <v/>
          </cell>
          <cell r="P489"/>
          <cell r="Q489" t="str">
            <v/>
          </cell>
          <cell r="R489"/>
          <cell r="S489">
            <v>80.3</v>
          </cell>
          <cell r="T489" t="str">
            <v>胡东缘</v>
          </cell>
          <cell r="U489">
            <v>66.8</v>
          </cell>
          <cell r="V489" t="str">
            <v>米晓妹</v>
          </cell>
          <cell r="W489" t="str">
            <v>历史类</v>
          </cell>
        </row>
        <row r="490">
          <cell r="B490" t="str">
            <v>G513422200510084611</v>
          </cell>
          <cell r="C490">
            <v>11</v>
          </cell>
          <cell r="D490" t="str">
            <v>历史类</v>
          </cell>
          <cell r="E490" t="str">
            <v>红桥子</v>
          </cell>
          <cell r="F490">
            <v>347</v>
          </cell>
          <cell r="G490">
            <v>79</v>
          </cell>
          <cell r="H490" t="str">
            <v>陈光汇</v>
          </cell>
          <cell r="I490">
            <v>34</v>
          </cell>
          <cell r="J490" t="str">
            <v>曹云萍</v>
          </cell>
          <cell r="K490">
            <v>45</v>
          </cell>
          <cell r="L490" t="str">
            <v>彭丹</v>
          </cell>
          <cell r="M490">
            <v>52</v>
          </cell>
          <cell r="N490" t="str">
            <v>降初里</v>
          </cell>
          <cell r="O490" t="str">
            <v/>
          </cell>
          <cell r="P490"/>
          <cell r="Q490" t="str">
            <v/>
          </cell>
          <cell r="R490"/>
          <cell r="S490">
            <v>83.4</v>
          </cell>
          <cell r="T490" t="str">
            <v>胡东缘</v>
          </cell>
          <cell r="U490">
            <v>53.8</v>
          </cell>
          <cell r="V490" t="str">
            <v>米晓妹</v>
          </cell>
          <cell r="W490" t="str">
            <v>历史类</v>
          </cell>
        </row>
        <row r="491">
          <cell r="B491" t="str">
            <v>G513422200703084220</v>
          </cell>
          <cell r="C491">
            <v>11</v>
          </cell>
          <cell r="D491" t="str">
            <v>历史类</v>
          </cell>
          <cell r="E491" t="str">
            <v>扎西祝玛</v>
          </cell>
          <cell r="F491">
            <v>345</v>
          </cell>
          <cell r="G491">
            <v>77</v>
          </cell>
          <cell r="H491" t="str">
            <v>陈光汇</v>
          </cell>
          <cell r="I491">
            <v>52</v>
          </cell>
          <cell r="J491" t="str">
            <v>曹云萍</v>
          </cell>
          <cell r="K491">
            <v>28.5</v>
          </cell>
          <cell r="L491" t="str">
            <v>彭丹</v>
          </cell>
          <cell r="M491">
            <v>49</v>
          </cell>
          <cell r="N491" t="str">
            <v>降初里</v>
          </cell>
          <cell r="O491" t="str">
            <v/>
          </cell>
          <cell r="P491"/>
          <cell r="Q491" t="str">
            <v/>
          </cell>
          <cell r="R491"/>
          <cell r="S491">
            <v>71</v>
          </cell>
          <cell r="T491" t="str">
            <v>胡东缘</v>
          </cell>
          <cell r="U491">
            <v>67.8</v>
          </cell>
          <cell r="V491" t="str">
            <v>米晓妹</v>
          </cell>
          <cell r="W491" t="str">
            <v>历史类</v>
          </cell>
        </row>
        <row r="492">
          <cell r="B492" t="str">
            <v>G513422200303165021</v>
          </cell>
          <cell r="C492">
            <v>11</v>
          </cell>
          <cell r="D492" t="str">
            <v>历史类</v>
          </cell>
          <cell r="E492" t="str">
            <v>央青</v>
          </cell>
          <cell r="F492">
            <v>336</v>
          </cell>
          <cell r="G492">
            <v>85</v>
          </cell>
          <cell r="H492" t="str">
            <v>陈光汇</v>
          </cell>
          <cell r="I492">
            <v>36</v>
          </cell>
          <cell r="J492" t="str">
            <v>曹云萍</v>
          </cell>
          <cell r="K492">
            <v>49</v>
          </cell>
          <cell r="L492" t="str">
            <v>彭丹</v>
          </cell>
          <cell r="M492">
            <v>42</v>
          </cell>
          <cell r="N492" t="str">
            <v>降初里</v>
          </cell>
          <cell r="O492" t="str">
            <v/>
          </cell>
          <cell r="P492"/>
          <cell r="Q492" t="str">
            <v/>
          </cell>
          <cell r="R492"/>
          <cell r="S492">
            <v>57.4</v>
          </cell>
          <cell r="T492" t="str">
            <v>胡东缘</v>
          </cell>
          <cell r="U492">
            <v>66.8</v>
          </cell>
          <cell r="V492" t="str">
            <v>米晓妹</v>
          </cell>
          <cell r="W492" t="str">
            <v>历史类</v>
          </cell>
        </row>
        <row r="493">
          <cell r="B493" t="str">
            <v>G513422200606193847</v>
          </cell>
          <cell r="C493">
            <v>11</v>
          </cell>
          <cell r="D493" t="str">
            <v>历史类</v>
          </cell>
          <cell r="E493" t="str">
            <v>吴伍甲</v>
          </cell>
          <cell r="F493">
            <v>333</v>
          </cell>
          <cell r="G493">
            <v>91</v>
          </cell>
          <cell r="H493" t="str">
            <v>陈光汇</v>
          </cell>
          <cell r="I493">
            <v>19</v>
          </cell>
          <cell r="J493" t="str">
            <v>曹云萍</v>
          </cell>
          <cell r="K493">
            <v>65.5</v>
          </cell>
          <cell r="L493" t="str">
            <v>彭丹</v>
          </cell>
          <cell r="M493">
            <v>39</v>
          </cell>
          <cell r="N493" t="str">
            <v>降初里</v>
          </cell>
          <cell r="O493" t="str">
            <v/>
          </cell>
          <cell r="P493"/>
          <cell r="Q493" t="str">
            <v/>
          </cell>
          <cell r="R493"/>
          <cell r="S493">
            <v>58.8</v>
          </cell>
          <cell r="T493" t="str">
            <v>胡东缘</v>
          </cell>
          <cell r="U493">
            <v>59.2</v>
          </cell>
          <cell r="V493" t="str">
            <v>米晓妹</v>
          </cell>
          <cell r="W493" t="str">
            <v>历史类</v>
          </cell>
        </row>
        <row r="494">
          <cell r="B494" t="str">
            <v>G51342220041006092X</v>
          </cell>
          <cell r="C494">
            <v>11</v>
          </cell>
          <cell r="D494" t="str">
            <v>历史类</v>
          </cell>
          <cell r="E494" t="str">
            <v>陈花花</v>
          </cell>
          <cell r="F494">
            <v>322</v>
          </cell>
          <cell r="G494">
            <v>72</v>
          </cell>
          <cell r="H494" t="str">
            <v>陈光汇</v>
          </cell>
          <cell r="I494">
            <v>33</v>
          </cell>
          <cell r="J494" t="str">
            <v>曹云萍</v>
          </cell>
          <cell r="K494">
            <v>32.5</v>
          </cell>
          <cell r="L494" t="str">
            <v>彭丹</v>
          </cell>
          <cell r="M494">
            <v>51</v>
          </cell>
          <cell r="N494" t="str">
            <v>降初里</v>
          </cell>
          <cell r="O494" t="str">
            <v/>
          </cell>
          <cell r="P494"/>
          <cell r="Q494" t="str">
            <v/>
          </cell>
          <cell r="R494"/>
          <cell r="S494">
            <v>65.8</v>
          </cell>
          <cell r="T494" t="str">
            <v>胡东缘</v>
          </cell>
          <cell r="U494">
            <v>67.8</v>
          </cell>
          <cell r="V494" t="str">
            <v>米晓妹</v>
          </cell>
          <cell r="W494" t="str">
            <v>历史类</v>
          </cell>
        </row>
        <row r="495">
          <cell r="B495" t="str">
            <v>G513422200408200065</v>
          </cell>
          <cell r="C495">
            <v>11</v>
          </cell>
          <cell r="D495" t="str">
            <v>历史类</v>
          </cell>
          <cell r="E495" t="str">
            <v>马珍珍</v>
          </cell>
          <cell r="F495">
            <v>307</v>
          </cell>
          <cell r="G495">
            <v>79</v>
          </cell>
          <cell r="H495" t="str">
            <v>陈光汇</v>
          </cell>
          <cell r="I495">
            <v>30</v>
          </cell>
          <cell r="J495" t="str">
            <v>曹云萍</v>
          </cell>
          <cell r="K495">
            <v>33.5</v>
          </cell>
          <cell r="L495" t="str">
            <v>彭丹</v>
          </cell>
          <cell r="M495">
            <v>48</v>
          </cell>
          <cell r="N495" t="str">
            <v>降初里</v>
          </cell>
          <cell r="O495" t="str">
            <v/>
          </cell>
          <cell r="P495"/>
          <cell r="Q495" t="str">
            <v/>
          </cell>
          <cell r="R495"/>
          <cell r="S495">
            <v>68.599999999999994</v>
          </cell>
          <cell r="T495" t="str">
            <v>胡东缘</v>
          </cell>
          <cell r="U495">
            <v>48</v>
          </cell>
          <cell r="V495" t="str">
            <v>米晓妹</v>
          </cell>
          <cell r="W495" t="str">
            <v>历史类</v>
          </cell>
        </row>
        <row r="496">
          <cell r="B496" t="str">
            <v>G513422200408161123</v>
          </cell>
          <cell r="C496">
            <v>11</v>
          </cell>
          <cell r="D496" t="str">
            <v>历史类</v>
          </cell>
          <cell r="E496" t="str">
            <v>毛小珍</v>
          </cell>
          <cell r="F496">
            <v>287</v>
          </cell>
          <cell r="G496">
            <v>66</v>
          </cell>
          <cell r="H496" t="str">
            <v>陈光汇</v>
          </cell>
          <cell r="I496">
            <v>12</v>
          </cell>
          <cell r="J496" t="str">
            <v>曹云萍</v>
          </cell>
          <cell r="K496">
            <v>29</v>
          </cell>
          <cell r="L496" t="str">
            <v>彭丹</v>
          </cell>
          <cell r="M496">
            <v>47</v>
          </cell>
          <cell r="N496" t="str">
            <v>降初里</v>
          </cell>
          <cell r="O496" t="str">
            <v/>
          </cell>
          <cell r="P496"/>
          <cell r="Q496" t="str">
            <v/>
          </cell>
          <cell r="R496"/>
          <cell r="S496">
            <v>70</v>
          </cell>
          <cell r="T496" t="str">
            <v>胡东缘</v>
          </cell>
          <cell r="U496">
            <v>62.5</v>
          </cell>
          <cell r="V496" t="str">
            <v>米晓妹</v>
          </cell>
          <cell r="W496" t="str">
            <v>历史类</v>
          </cell>
        </row>
        <row r="497">
          <cell r="B497" t="str">
            <v>G513422200608242315</v>
          </cell>
          <cell r="C497">
            <v>12</v>
          </cell>
          <cell r="D497" t="str">
            <v>历史类</v>
          </cell>
          <cell r="E497" t="str">
            <v>益西丹争</v>
          </cell>
          <cell r="F497">
            <v>478</v>
          </cell>
          <cell r="G497">
            <v>91</v>
          </cell>
          <cell r="H497" t="str">
            <v>杨翁基之玛</v>
          </cell>
          <cell r="I497">
            <v>57</v>
          </cell>
          <cell r="J497" t="str">
            <v>钟海昌</v>
          </cell>
          <cell r="K497">
            <v>106.5</v>
          </cell>
          <cell r="L497" t="str">
            <v>李永会</v>
          </cell>
          <cell r="M497">
            <v>60</v>
          </cell>
          <cell r="N497" t="str">
            <v>杨琴</v>
          </cell>
          <cell r="O497" t="str">
            <v/>
          </cell>
          <cell r="P497"/>
          <cell r="Q497">
            <v>74.099999999999994</v>
          </cell>
          <cell r="R497" t="str">
            <v>张弘</v>
          </cell>
          <cell r="S497">
            <v>89.1</v>
          </cell>
          <cell r="T497" t="str">
            <v>胡东缘</v>
          </cell>
          <cell r="U497" t="str">
            <v/>
          </cell>
          <cell r="V497"/>
          <cell r="W497" t="str">
            <v>历史类</v>
          </cell>
        </row>
        <row r="498">
          <cell r="B498" t="str">
            <v>G513422200501084222</v>
          </cell>
          <cell r="C498">
            <v>12</v>
          </cell>
          <cell r="D498" t="str">
            <v>历史类</v>
          </cell>
          <cell r="E498" t="str">
            <v>仁青玛</v>
          </cell>
          <cell r="F498">
            <v>469</v>
          </cell>
          <cell r="G498">
            <v>95</v>
          </cell>
          <cell r="H498" t="str">
            <v>杨翁基之玛</v>
          </cell>
          <cell r="I498">
            <v>79</v>
          </cell>
          <cell r="J498" t="str">
            <v>钟海昌</v>
          </cell>
          <cell r="K498">
            <v>71</v>
          </cell>
          <cell r="L498" t="str">
            <v>李永会</v>
          </cell>
          <cell r="M498">
            <v>66</v>
          </cell>
          <cell r="N498" t="str">
            <v>杨琴</v>
          </cell>
          <cell r="O498" t="str">
            <v/>
          </cell>
          <cell r="P498"/>
          <cell r="Q498">
            <v>75.7</v>
          </cell>
          <cell r="R498" t="str">
            <v>张弘</v>
          </cell>
          <cell r="S498">
            <v>81.900000000000006</v>
          </cell>
          <cell r="T498" t="str">
            <v>胡东缘</v>
          </cell>
          <cell r="U498" t="str">
            <v/>
          </cell>
          <cell r="V498"/>
          <cell r="W498" t="str">
            <v>历史类</v>
          </cell>
        </row>
        <row r="499">
          <cell r="B499" t="str">
            <v>G513422200502154229</v>
          </cell>
          <cell r="C499">
            <v>12</v>
          </cell>
          <cell r="D499" t="str">
            <v>历史类</v>
          </cell>
          <cell r="E499" t="str">
            <v>央章玛</v>
          </cell>
          <cell r="F499">
            <v>466</v>
          </cell>
          <cell r="G499">
            <v>96</v>
          </cell>
          <cell r="H499" t="str">
            <v>杨翁基之玛</v>
          </cell>
          <cell r="I499">
            <v>26</v>
          </cell>
          <cell r="J499" t="str">
            <v>钟海昌</v>
          </cell>
          <cell r="K499">
            <v>107.5</v>
          </cell>
          <cell r="L499" t="str">
            <v>李永会</v>
          </cell>
          <cell r="M499">
            <v>65</v>
          </cell>
          <cell r="N499" t="str">
            <v>杨琴</v>
          </cell>
          <cell r="O499" t="str">
            <v/>
          </cell>
          <cell r="P499"/>
          <cell r="Q499">
            <v>82.7</v>
          </cell>
          <cell r="R499" t="str">
            <v>张弘</v>
          </cell>
          <cell r="S499">
            <v>88.6</v>
          </cell>
          <cell r="T499" t="str">
            <v>胡东缘</v>
          </cell>
          <cell r="U499" t="str">
            <v/>
          </cell>
          <cell r="V499"/>
          <cell r="W499" t="str">
            <v>历史类</v>
          </cell>
        </row>
        <row r="500">
          <cell r="B500" t="str">
            <v>G513422200609306229</v>
          </cell>
          <cell r="C500">
            <v>12</v>
          </cell>
          <cell r="D500" t="str">
            <v>历史类</v>
          </cell>
          <cell r="E500" t="str">
            <v>兰凤娇</v>
          </cell>
          <cell r="F500">
            <v>462</v>
          </cell>
          <cell r="G500">
            <v>99</v>
          </cell>
          <cell r="H500" t="str">
            <v>杨翁基之玛</v>
          </cell>
          <cell r="I500">
            <v>42</v>
          </cell>
          <cell r="J500" t="str">
            <v>钟海昌</v>
          </cell>
          <cell r="K500">
            <v>89.5</v>
          </cell>
          <cell r="L500" t="str">
            <v>李永会</v>
          </cell>
          <cell r="M500">
            <v>62</v>
          </cell>
          <cell r="N500" t="str">
            <v>杨琴</v>
          </cell>
          <cell r="O500" t="str">
            <v/>
          </cell>
          <cell r="P500"/>
          <cell r="Q500">
            <v>82.7</v>
          </cell>
          <cell r="R500" t="str">
            <v>张弘</v>
          </cell>
          <cell r="S500">
            <v>87</v>
          </cell>
          <cell r="T500" t="str">
            <v>胡东缘</v>
          </cell>
          <cell r="U500" t="str">
            <v/>
          </cell>
          <cell r="V500"/>
          <cell r="W500" t="str">
            <v>历史类</v>
          </cell>
        </row>
        <row r="501">
          <cell r="B501" t="str">
            <v>G513422200706280024</v>
          </cell>
          <cell r="C501">
            <v>12</v>
          </cell>
          <cell r="D501" t="str">
            <v>历史类</v>
          </cell>
          <cell r="E501" t="str">
            <v>王臻珏</v>
          </cell>
          <cell r="F501">
            <v>456</v>
          </cell>
          <cell r="G501">
            <v>99</v>
          </cell>
          <cell r="H501" t="str">
            <v>杨翁基之玛</v>
          </cell>
          <cell r="I501">
            <v>64</v>
          </cell>
          <cell r="J501" t="str">
            <v>钟海昌</v>
          </cell>
          <cell r="K501">
            <v>70.5</v>
          </cell>
          <cell r="L501" t="str">
            <v>李永会</v>
          </cell>
          <cell r="M501">
            <v>58</v>
          </cell>
          <cell r="N501" t="str">
            <v>杨琴</v>
          </cell>
          <cell r="O501" t="str">
            <v/>
          </cell>
          <cell r="P501"/>
          <cell r="Q501">
            <v>74.099999999999994</v>
          </cell>
          <cell r="R501" t="str">
            <v>张弘</v>
          </cell>
          <cell r="S501">
            <v>90.7</v>
          </cell>
          <cell r="T501" t="str">
            <v>胡东缘</v>
          </cell>
          <cell r="U501" t="str">
            <v/>
          </cell>
          <cell r="V501"/>
          <cell r="W501" t="str">
            <v>历史类</v>
          </cell>
        </row>
        <row r="502">
          <cell r="B502" t="str">
            <v>G513422200611145022</v>
          </cell>
          <cell r="C502">
            <v>12</v>
          </cell>
          <cell r="D502" t="str">
            <v>历史类</v>
          </cell>
          <cell r="E502" t="str">
            <v>研米</v>
          </cell>
          <cell r="F502">
            <v>447</v>
          </cell>
          <cell r="G502">
            <v>86</v>
          </cell>
          <cell r="H502" t="str">
            <v>杨翁基之玛</v>
          </cell>
          <cell r="I502">
            <v>44</v>
          </cell>
          <cell r="J502" t="str">
            <v>钟海昌</v>
          </cell>
          <cell r="K502">
            <v>98.5</v>
          </cell>
          <cell r="L502" t="str">
            <v>李永会</v>
          </cell>
          <cell r="M502">
            <v>55</v>
          </cell>
          <cell r="N502" t="str">
            <v>杨琴</v>
          </cell>
          <cell r="O502" t="str">
            <v/>
          </cell>
          <cell r="P502"/>
          <cell r="Q502">
            <v>71.8</v>
          </cell>
          <cell r="R502" t="str">
            <v>张弘</v>
          </cell>
          <cell r="S502">
            <v>91.2</v>
          </cell>
          <cell r="T502" t="str">
            <v>胡东缘</v>
          </cell>
          <cell r="U502" t="str">
            <v/>
          </cell>
          <cell r="V502"/>
          <cell r="W502" t="str">
            <v>历史类</v>
          </cell>
        </row>
        <row r="503">
          <cell r="B503" t="str">
            <v>G513422200707084623</v>
          </cell>
          <cell r="C503">
            <v>12</v>
          </cell>
          <cell r="D503" t="str">
            <v>历史类</v>
          </cell>
          <cell r="E503" t="str">
            <v>马兰</v>
          </cell>
          <cell r="F503">
            <v>447</v>
          </cell>
          <cell r="G503">
            <v>99</v>
          </cell>
          <cell r="H503" t="str">
            <v>杨翁基之玛</v>
          </cell>
          <cell r="I503">
            <v>50</v>
          </cell>
          <cell r="J503" t="str">
            <v>钟海昌</v>
          </cell>
          <cell r="K503">
            <v>73</v>
          </cell>
          <cell r="L503" t="str">
            <v>李永会</v>
          </cell>
          <cell r="M503">
            <v>63</v>
          </cell>
          <cell r="N503" t="str">
            <v>杨琴</v>
          </cell>
          <cell r="O503" t="str">
            <v/>
          </cell>
          <cell r="P503"/>
          <cell r="Q503">
            <v>75.7</v>
          </cell>
          <cell r="R503" t="str">
            <v>张弘</v>
          </cell>
          <cell r="S503">
            <v>86</v>
          </cell>
          <cell r="T503" t="str">
            <v>胡东缘</v>
          </cell>
          <cell r="U503" t="str">
            <v/>
          </cell>
          <cell r="V503"/>
          <cell r="W503" t="str">
            <v>历史类</v>
          </cell>
        </row>
        <row r="504">
          <cell r="B504" t="str">
            <v>G513422200509141519</v>
          </cell>
          <cell r="C504">
            <v>12</v>
          </cell>
          <cell r="D504" t="str">
            <v>历史类</v>
          </cell>
          <cell r="E504" t="str">
            <v>马顺康</v>
          </cell>
          <cell r="F504">
            <v>446</v>
          </cell>
          <cell r="G504">
            <v>91</v>
          </cell>
          <cell r="H504" t="str">
            <v>杨翁基之玛</v>
          </cell>
          <cell r="I504">
            <v>78</v>
          </cell>
          <cell r="J504" t="str">
            <v>钟海昌</v>
          </cell>
          <cell r="K504">
            <v>64</v>
          </cell>
          <cell r="L504" t="str">
            <v>李永会</v>
          </cell>
          <cell r="M504">
            <v>55</v>
          </cell>
          <cell r="N504" t="str">
            <v>杨琴</v>
          </cell>
          <cell r="O504" t="str">
            <v/>
          </cell>
          <cell r="P504"/>
          <cell r="Q504">
            <v>71</v>
          </cell>
          <cell r="R504" t="str">
            <v>张弘</v>
          </cell>
          <cell r="S504">
            <v>86.5</v>
          </cell>
          <cell r="T504" t="str">
            <v>胡东缘</v>
          </cell>
          <cell r="U504" t="str">
            <v/>
          </cell>
          <cell r="V504"/>
          <cell r="W504" t="str">
            <v>历史类</v>
          </cell>
        </row>
        <row r="505">
          <cell r="B505" t="str">
            <v>G513422200512251321</v>
          </cell>
          <cell r="C505">
            <v>12</v>
          </cell>
          <cell r="D505" t="str">
            <v>历史类</v>
          </cell>
          <cell r="E505" t="str">
            <v>沈建美</v>
          </cell>
          <cell r="F505">
            <v>439</v>
          </cell>
          <cell r="G505">
            <v>93</v>
          </cell>
          <cell r="H505" t="str">
            <v>杨翁基之玛</v>
          </cell>
          <cell r="I505">
            <v>61</v>
          </cell>
          <cell r="J505" t="str">
            <v>钟海昌</v>
          </cell>
          <cell r="K505">
            <v>92</v>
          </cell>
          <cell r="L505" t="str">
            <v>李永会</v>
          </cell>
          <cell r="M505">
            <v>52</v>
          </cell>
          <cell r="N505" t="str">
            <v>杨琴</v>
          </cell>
          <cell r="O505" t="str">
            <v/>
          </cell>
          <cell r="P505"/>
          <cell r="Q505">
            <v>66.7</v>
          </cell>
          <cell r="R505" t="str">
            <v>张弘</v>
          </cell>
          <cell r="S505">
            <v>74.099999999999994</v>
          </cell>
          <cell r="T505" t="str">
            <v>胡东缘</v>
          </cell>
          <cell r="U505" t="str">
            <v/>
          </cell>
          <cell r="V505"/>
          <cell r="W505" t="str">
            <v>历史类</v>
          </cell>
        </row>
        <row r="506">
          <cell r="B506" t="str">
            <v>G51342220060115112X</v>
          </cell>
          <cell r="C506">
            <v>12</v>
          </cell>
          <cell r="D506" t="str">
            <v>历史类</v>
          </cell>
          <cell r="E506" t="str">
            <v>罗光英</v>
          </cell>
          <cell r="F506">
            <v>437</v>
          </cell>
          <cell r="G506">
            <v>99</v>
          </cell>
          <cell r="H506" t="str">
            <v>杨翁基之玛</v>
          </cell>
          <cell r="I506">
            <v>27</v>
          </cell>
          <cell r="J506" t="str">
            <v>钟海昌</v>
          </cell>
          <cell r="K506">
            <v>97</v>
          </cell>
          <cell r="L506" t="str">
            <v>李永会</v>
          </cell>
          <cell r="M506">
            <v>39</v>
          </cell>
          <cell r="N506" t="str">
            <v>杨琴</v>
          </cell>
          <cell r="O506" t="str">
            <v/>
          </cell>
          <cell r="P506"/>
          <cell r="Q506">
            <v>86</v>
          </cell>
          <cell r="R506" t="str">
            <v>张弘</v>
          </cell>
          <cell r="S506">
            <v>89.1</v>
          </cell>
          <cell r="T506" t="str">
            <v>胡东缘</v>
          </cell>
          <cell r="U506" t="str">
            <v/>
          </cell>
          <cell r="V506"/>
          <cell r="W506" t="str">
            <v>历史类</v>
          </cell>
        </row>
        <row r="507">
          <cell r="B507" t="str">
            <v>G513422200509156622</v>
          </cell>
          <cell r="C507">
            <v>12</v>
          </cell>
          <cell r="D507" t="str">
            <v>历史类</v>
          </cell>
          <cell r="E507" t="str">
            <v>廖小芳</v>
          </cell>
          <cell r="F507">
            <v>434</v>
          </cell>
          <cell r="G507">
            <v>76</v>
          </cell>
          <cell r="H507" t="str">
            <v>杨翁基之玛</v>
          </cell>
          <cell r="I507">
            <v>63</v>
          </cell>
          <cell r="J507" t="str">
            <v>钟海昌</v>
          </cell>
          <cell r="K507">
            <v>82.5</v>
          </cell>
          <cell r="L507" t="str">
            <v>李永会</v>
          </cell>
          <cell r="M507">
            <v>57</v>
          </cell>
          <cell r="N507" t="str">
            <v>杨琴</v>
          </cell>
          <cell r="O507" t="str">
            <v/>
          </cell>
          <cell r="P507"/>
          <cell r="Q507">
            <v>67.5</v>
          </cell>
          <cell r="R507" t="str">
            <v>张弘</v>
          </cell>
          <cell r="S507">
            <v>87.6</v>
          </cell>
          <cell r="T507" t="str">
            <v>胡东缘</v>
          </cell>
          <cell r="U507" t="str">
            <v/>
          </cell>
          <cell r="V507"/>
          <cell r="W507" t="str">
            <v>历史类</v>
          </cell>
        </row>
        <row r="508">
          <cell r="B508" t="str">
            <v>G513422200805204246</v>
          </cell>
          <cell r="C508">
            <v>12</v>
          </cell>
          <cell r="D508" t="str">
            <v>历史类</v>
          </cell>
          <cell r="E508" t="str">
            <v>次仁拉初</v>
          </cell>
          <cell r="F508">
            <v>431</v>
          </cell>
          <cell r="G508">
            <v>93</v>
          </cell>
          <cell r="H508" t="str">
            <v>杨翁基之玛</v>
          </cell>
          <cell r="I508">
            <v>41</v>
          </cell>
          <cell r="J508" t="str">
            <v>钟海昌</v>
          </cell>
          <cell r="K508">
            <v>83</v>
          </cell>
          <cell r="L508" t="str">
            <v>李永会</v>
          </cell>
          <cell r="M508">
            <v>64</v>
          </cell>
          <cell r="N508" t="str">
            <v>杨琴</v>
          </cell>
          <cell r="O508" t="str">
            <v/>
          </cell>
          <cell r="P508"/>
          <cell r="Q508">
            <v>65.099999999999994</v>
          </cell>
          <cell r="R508" t="str">
            <v>张弘</v>
          </cell>
          <cell r="S508">
            <v>85</v>
          </cell>
          <cell r="T508" t="str">
            <v>胡东缘</v>
          </cell>
          <cell r="U508" t="str">
            <v/>
          </cell>
          <cell r="V508"/>
          <cell r="W508" t="str">
            <v>历史类</v>
          </cell>
        </row>
        <row r="509">
          <cell r="B509" t="str">
            <v>G513422200508031529</v>
          </cell>
          <cell r="C509">
            <v>12</v>
          </cell>
          <cell r="D509" t="str">
            <v>历史类</v>
          </cell>
          <cell r="E509" t="str">
            <v>童拉初</v>
          </cell>
          <cell r="F509">
            <v>420</v>
          </cell>
          <cell r="G509">
            <v>78</v>
          </cell>
          <cell r="H509" t="str">
            <v>杨翁基之玛</v>
          </cell>
          <cell r="I509">
            <v>54</v>
          </cell>
          <cell r="J509" t="str">
            <v>钟海昌</v>
          </cell>
          <cell r="K509">
            <v>81.5</v>
          </cell>
          <cell r="L509" t="str">
            <v>李永会</v>
          </cell>
          <cell r="M509">
            <v>46</v>
          </cell>
          <cell r="N509" t="str">
            <v>杨琴</v>
          </cell>
          <cell r="O509" t="str">
            <v/>
          </cell>
          <cell r="P509"/>
          <cell r="Q509">
            <v>75.7</v>
          </cell>
          <cell r="R509" t="str">
            <v>张弘</v>
          </cell>
          <cell r="S509">
            <v>85</v>
          </cell>
          <cell r="T509" t="str">
            <v>胡东缘</v>
          </cell>
          <cell r="U509" t="str">
            <v/>
          </cell>
          <cell r="V509"/>
          <cell r="W509" t="str">
            <v>历史类</v>
          </cell>
        </row>
        <row r="510">
          <cell r="B510" t="str">
            <v>G513422200603054622</v>
          </cell>
          <cell r="C510">
            <v>12</v>
          </cell>
          <cell r="D510" t="str">
            <v>历史类</v>
          </cell>
          <cell r="E510" t="str">
            <v>孙学兰</v>
          </cell>
          <cell r="F510">
            <v>413</v>
          </cell>
          <cell r="G510">
            <v>91</v>
          </cell>
          <cell r="H510" t="str">
            <v>杨翁基之玛</v>
          </cell>
          <cell r="I510">
            <v>27</v>
          </cell>
          <cell r="J510" t="str">
            <v>钟海昌</v>
          </cell>
          <cell r="K510">
            <v>78</v>
          </cell>
          <cell r="L510" t="str">
            <v>李永会</v>
          </cell>
          <cell r="M510">
            <v>67</v>
          </cell>
          <cell r="N510" t="str">
            <v>杨琴</v>
          </cell>
          <cell r="O510" t="str">
            <v/>
          </cell>
          <cell r="P510"/>
          <cell r="Q510">
            <v>65.099999999999994</v>
          </cell>
          <cell r="R510" t="str">
            <v>张弘</v>
          </cell>
          <cell r="S510">
            <v>85</v>
          </cell>
          <cell r="T510" t="str">
            <v>胡东缘</v>
          </cell>
          <cell r="U510" t="str">
            <v/>
          </cell>
          <cell r="V510"/>
          <cell r="W510" t="str">
            <v>历史类</v>
          </cell>
        </row>
        <row r="511">
          <cell r="B511" t="str">
            <v>G513422200711020729</v>
          </cell>
          <cell r="C511">
            <v>12</v>
          </cell>
          <cell r="D511" t="str">
            <v>历史类</v>
          </cell>
          <cell r="E511" t="str">
            <v>田健美</v>
          </cell>
          <cell r="F511">
            <v>406</v>
          </cell>
          <cell r="G511">
            <v>88</v>
          </cell>
          <cell r="H511" t="str">
            <v>杨翁基之玛</v>
          </cell>
          <cell r="I511">
            <v>46</v>
          </cell>
          <cell r="J511" t="str">
            <v>钟海昌</v>
          </cell>
          <cell r="K511">
            <v>73</v>
          </cell>
          <cell r="L511" t="str">
            <v>李永会</v>
          </cell>
          <cell r="M511">
            <v>55</v>
          </cell>
          <cell r="N511" t="str">
            <v>杨琴</v>
          </cell>
          <cell r="O511" t="str">
            <v/>
          </cell>
          <cell r="P511"/>
          <cell r="Q511">
            <v>58.5</v>
          </cell>
          <cell r="R511" t="str">
            <v>张弘</v>
          </cell>
          <cell r="S511">
            <v>85</v>
          </cell>
          <cell r="T511" t="str">
            <v>胡东缘</v>
          </cell>
          <cell r="U511" t="str">
            <v/>
          </cell>
          <cell r="V511"/>
          <cell r="W511" t="str">
            <v>历史类</v>
          </cell>
        </row>
        <row r="512">
          <cell r="B512" t="str">
            <v>G513422200610017029</v>
          </cell>
          <cell r="C512">
            <v>12</v>
          </cell>
          <cell r="D512" t="str">
            <v>历史类</v>
          </cell>
          <cell r="E512" t="str">
            <v>苏朗青宗</v>
          </cell>
          <cell r="F512">
            <v>401</v>
          </cell>
          <cell r="G512">
            <v>92</v>
          </cell>
          <cell r="H512" t="str">
            <v>杨翁基之玛</v>
          </cell>
          <cell r="I512">
            <v>45</v>
          </cell>
          <cell r="J512" t="str">
            <v>钟海昌</v>
          </cell>
          <cell r="K512">
            <v>45.5</v>
          </cell>
          <cell r="L512" t="str">
            <v>李永会</v>
          </cell>
          <cell r="M512">
            <v>65</v>
          </cell>
          <cell r="N512" t="str">
            <v>杨琴</v>
          </cell>
          <cell r="O512" t="str">
            <v/>
          </cell>
          <cell r="P512"/>
          <cell r="Q512">
            <v>71.8</v>
          </cell>
          <cell r="R512" t="str">
            <v>张弘</v>
          </cell>
          <cell r="S512">
            <v>81.900000000000006</v>
          </cell>
          <cell r="T512" t="str">
            <v>胡东缘</v>
          </cell>
          <cell r="U512" t="str">
            <v/>
          </cell>
          <cell r="V512"/>
          <cell r="W512" t="str">
            <v>历史类</v>
          </cell>
        </row>
        <row r="513">
          <cell r="B513" t="str">
            <v>G51342220030508708X</v>
          </cell>
          <cell r="C513">
            <v>12</v>
          </cell>
          <cell r="D513" t="str">
            <v>历史类</v>
          </cell>
          <cell r="E513" t="str">
            <v>祝姆央宗</v>
          </cell>
          <cell r="F513">
            <v>389</v>
          </cell>
          <cell r="G513">
            <v>87</v>
          </cell>
          <cell r="H513" t="str">
            <v>杨翁基之玛</v>
          </cell>
          <cell r="I513">
            <v>34</v>
          </cell>
          <cell r="J513" t="str">
            <v>钟海昌</v>
          </cell>
          <cell r="K513">
            <v>46</v>
          </cell>
          <cell r="L513" t="str">
            <v>李永会</v>
          </cell>
          <cell r="M513">
            <v>68</v>
          </cell>
          <cell r="N513" t="str">
            <v>杨琴</v>
          </cell>
          <cell r="O513" t="str">
            <v/>
          </cell>
          <cell r="P513"/>
          <cell r="Q513">
            <v>69.2</v>
          </cell>
          <cell r="R513" t="str">
            <v>张弘</v>
          </cell>
          <cell r="S513">
            <v>85</v>
          </cell>
          <cell r="T513" t="str">
            <v>胡东缘</v>
          </cell>
          <cell r="U513" t="str">
            <v/>
          </cell>
          <cell r="V513"/>
          <cell r="W513" t="str">
            <v>历史类</v>
          </cell>
        </row>
        <row r="514">
          <cell r="B514" t="str">
            <v>G513422200306087022</v>
          </cell>
          <cell r="C514">
            <v>12</v>
          </cell>
          <cell r="D514" t="str">
            <v>历史类</v>
          </cell>
          <cell r="E514" t="str">
            <v>扎西拥宗</v>
          </cell>
          <cell r="F514">
            <v>388</v>
          </cell>
          <cell r="G514">
            <v>84</v>
          </cell>
          <cell r="H514" t="str">
            <v>杨翁基之玛</v>
          </cell>
          <cell r="I514">
            <v>26</v>
          </cell>
          <cell r="J514" t="str">
            <v>钟海昌</v>
          </cell>
          <cell r="K514">
            <v>64</v>
          </cell>
          <cell r="L514" t="str">
            <v>李永会</v>
          </cell>
          <cell r="M514">
            <v>53</v>
          </cell>
          <cell r="N514" t="str">
            <v>杨琴</v>
          </cell>
          <cell r="O514" t="str">
            <v/>
          </cell>
          <cell r="P514"/>
          <cell r="Q514">
            <v>71.8</v>
          </cell>
          <cell r="R514" t="str">
            <v>张弘</v>
          </cell>
          <cell r="S514">
            <v>89.6</v>
          </cell>
          <cell r="T514" t="str">
            <v>胡东缘</v>
          </cell>
          <cell r="U514" t="str">
            <v/>
          </cell>
          <cell r="V514"/>
          <cell r="W514" t="str">
            <v>历史类</v>
          </cell>
        </row>
        <row r="515">
          <cell r="B515" t="str">
            <v>G513422200604056849</v>
          </cell>
          <cell r="C515">
            <v>12</v>
          </cell>
          <cell r="D515" t="str">
            <v>历史类</v>
          </cell>
          <cell r="E515" t="str">
            <v>格绒曲色</v>
          </cell>
          <cell r="F515">
            <v>385</v>
          </cell>
          <cell r="G515">
            <v>88</v>
          </cell>
          <cell r="H515" t="str">
            <v>杨翁基之玛</v>
          </cell>
          <cell r="I515">
            <v>36</v>
          </cell>
          <cell r="J515" t="str">
            <v>钟海昌</v>
          </cell>
          <cell r="K515">
            <v>41.5</v>
          </cell>
          <cell r="L515" t="str">
            <v>李永会</v>
          </cell>
          <cell r="M515">
            <v>60</v>
          </cell>
          <cell r="N515" t="str">
            <v>杨琴</v>
          </cell>
          <cell r="O515" t="str">
            <v/>
          </cell>
          <cell r="P515"/>
          <cell r="Q515">
            <v>70</v>
          </cell>
          <cell r="R515" t="str">
            <v>张弘</v>
          </cell>
          <cell r="S515">
            <v>89.1</v>
          </cell>
          <cell r="T515" t="str">
            <v>胡东缘</v>
          </cell>
          <cell r="U515" t="str">
            <v/>
          </cell>
          <cell r="V515"/>
          <cell r="W515" t="str">
            <v>历史类</v>
          </cell>
        </row>
        <row r="516">
          <cell r="B516" t="str">
            <v>G513422200703043816</v>
          </cell>
          <cell r="C516">
            <v>12</v>
          </cell>
          <cell r="D516" t="str">
            <v>历史类</v>
          </cell>
          <cell r="E516" t="str">
            <v>杨扎西</v>
          </cell>
          <cell r="F516">
            <v>380</v>
          </cell>
          <cell r="G516">
            <v>86</v>
          </cell>
          <cell r="H516" t="str">
            <v>杨翁基之玛</v>
          </cell>
          <cell r="I516">
            <v>29</v>
          </cell>
          <cell r="J516" t="str">
            <v>钟海昌</v>
          </cell>
          <cell r="K516">
            <v>44.5</v>
          </cell>
          <cell r="L516" t="str">
            <v>李永会</v>
          </cell>
          <cell r="M516">
            <v>67</v>
          </cell>
          <cell r="N516" t="str">
            <v>杨琴</v>
          </cell>
          <cell r="O516" t="str">
            <v/>
          </cell>
          <cell r="P516"/>
          <cell r="Q516">
            <v>73.3</v>
          </cell>
          <cell r="R516" t="str">
            <v>张弘</v>
          </cell>
          <cell r="S516">
            <v>80.3</v>
          </cell>
          <cell r="T516" t="str">
            <v>胡东缘</v>
          </cell>
          <cell r="U516" t="str">
            <v/>
          </cell>
          <cell r="V516"/>
          <cell r="W516" t="str">
            <v>历史类</v>
          </cell>
        </row>
        <row r="517">
          <cell r="B517" t="str">
            <v>G513422200302264626</v>
          </cell>
          <cell r="C517">
            <v>12</v>
          </cell>
          <cell r="D517" t="str">
            <v>历史类</v>
          </cell>
          <cell r="E517" t="str">
            <v>旦拉拉姆</v>
          </cell>
          <cell r="F517">
            <v>379</v>
          </cell>
          <cell r="G517">
            <v>89</v>
          </cell>
          <cell r="H517" t="str">
            <v>杨翁基之玛</v>
          </cell>
          <cell r="I517">
            <v>15</v>
          </cell>
          <cell r="J517" t="str">
            <v>钟海昌</v>
          </cell>
          <cell r="K517">
            <v>85.5</v>
          </cell>
          <cell r="L517" t="str">
            <v>李永会</v>
          </cell>
          <cell r="M517">
            <v>51</v>
          </cell>
          <cell r="N517" t="str">
            <v>杨琴</v>
          </cell>
          <cell r="O517" t="str">
            <v/>
          </cell>
          <cell r="P517"/>
          <cell r="Q517">
            <v>64.2</v>
          </cell>
          <cell r="R517" t="str">
            <v>张弘</v>
          </cell>
          <cell r="S517">
            <v>74.099999999999994</v>
          </cell>
          <cell r="T517" t="str">
            <v>胡东缘</v>
          </cell>
          <cell r="U517" t="str">
            <v/>
          </cell>
          <cell r="V517"/>
          <cell r="W517" t="str">
            <v>历史类</v>
          </cell>
        </row>
        <row r="518">
          <cell r="B518" t="str">
            <v>G513422200701201729</v>
          </cell>
          <cell r="C518">
            <v>12</v>
          </cell>
          <cell r="D518" t="str">
            <v>历史类</v>
          </cell>
          <cell r="E518" t="str">
            <v>杨群</v>
          </cell>
          <cell r="F518">
            <v>375</v>
          </cell>
          <cell r="G518">
            <v>90</v>
          </cell>
          <cell r="H518" t="str">
            <v>杨翁基之玛</v>
          </cell>
          <cell r="I518">
            <v>26</v>
          </cell>
          <cell r="J518" t="str">
            <v>钟海昌</v>
          </cell>
          <cell r="K518">
            <v>78</v>
          </cell>
          <cell r="L518" t="str">
            <v>李永会</v>
          </cell>
          <cell r="M518">
            <v>49</v>
          </cell>
          <cell r="N518" t="str">
            <v>杨琴</v>
          </cell>
          <cell r="O518" t="str">
            <v/>
          </cell>
          <cell r="P518"/>
          <cell r="Q518">
            <v>71.8</v>
          </cell>
          <cell r="R518" t="str">
            <v>张弘</v>
          </cell>
          <cell r="S518">
            <v>60.2</v>
          </cell>
          <cell r="T518" t="str">
            <v>胡东缘</v>
          </cell>
          <cell r="U518" t="str">
            <v/>
          </cell>
          <cell r="V518"/>
          <cell r="W518" t="str">
            <v>历史类</v>
          </cell>
        </row>
        <row r="519">
          <cell r="B519" t="str">
            <v>G513422200701200021</v>
          </cell>
          <cell r="C519">
            <v>12</v>
          </cell>
          <cell r="D519" t="str">
            <v>历史类</v>
          </cell>
          <cell r="E519" t="str">
            <v>赵虎群</v>
          </cell>
          <cell r="F519">
            <v>374</v>
          </cell>
          <cell r="G519">
            <v>82</v>
          </cell>
          <cell r="H519" t="str">
            <v>杨翁基之玛</v>
          </cell>
          <cell r="I519">
            <v>23</v>
          </cell>
          <cell r="J519" t="str">
            <v>钟海昌</v>
          </cell>
          <cell r="K519">
            <v>74</v>
          </cell>
          <cell r="L519" t="str">
            <v>李永会</v>
          </cell>
          <cell r="M519">
            <v>54</v>
          </cell>
          <cell r="N519" t="str">
            <v>杨琴</v>
          </cell>
          <cell r="O519" t="str">
            <v/>
          </cell>
          <cell r="P519"/>
          <cell r="Q519">
            <v>66.7</v>
          </cell>
          <cell r="R519" t="str">
            <v>张弘</v>
          </cell>
          <cell r="S519">
            <v>74.099999999999994</v>
          </cell>
          <cell r="T519" t="str">
            <v>胡东缘</v>
          </cell>
          <cell r="U519" t="str">
            <v/>
          </cell>
          <cell r="V519"/>
          <cell r="W519" t="str">
            <v>历史类</v>
          </cell>
        </row>
        <row r="520">
          <cell r="B520" t="str">
            <v>G513422200608074622</v>
          </cell>
          <cell r="C520">
            <v>12</v>
          </cell>
          <cell r="D520" t="str">
            <v>历史类</v>
          </cell>
          <cell r="E520" t="str">
            <v>苏朗央青</v>
          </cell>
          <cell r="F520">
            <v>371</v>
          </cell>
          <cell r="G520">
            <v>93</v>
          </cell>
          <cell r="H520" t="str">
            <v>杨翁基之玛</v>
          </cell>
          <cell r="I520">
            <v>45</v>
          </cell>
          <cell r="J520" t="str">
            <v>钟海昌</v>
          </cell>
          <cell r="K520">
            <v>44</v>
          </cell>
          <cell r="L520" t="str">
            <v>李永会</v>
          </cell>
          <cell r="M520">
            <v>53</v>
          </cell>
          <cell r="N520" t="str">
            <v>杨琴</v>
          </cell>
          <cell r="O520" t="str">
            <v/>
          </cell>
          <cell r="P520"/>
          <cell r="Q520">
            <v>63.4</v>
          </cell>
          <cell r="R520" t="str">
            <v>张弘</v>
          </cell>
          <cell r="S520">
            <v>72.599999999999994</v>
          </cell>
          <cell r="T520" t="str">
            <v>胡东缘</v>
          </cell>
          <cell r="U520" t="str">
            <v/>
          </cell>
          <cell r="V520"/>
          <cell r="W520" t="str">
            <v>历史类</v>
          </cell>
        </row>
        <row r="521">
          <cell r="B521" t="str">
            <v>G513422200311124625</v>
          </cell>
          <cell r="C521">
            <v>12</v>
          </cell>
          <cell r="D521" t="str">
            <v>历史类</v>
          </cell>
          <cell r="E521" t="str">
            <v>马文佳</v>
          </cell>
          <cell r="F521">
            <v>370</v>
          </cell>
          <cell r="G521">
            <v>93</v>
          </cell>
          <cell r="H521" t="str">
            <v>杨翁基之玛</v>
          </cell>
          <cell r="I521">
            <v>30</v>
          </cell>
          <cell r="J521" t="str">
            <v>钟海昌</v>
          </cell>
          <cell r="K521">
            <v>61</v>
          </cell>
          <cell r="L521" t="str">
            <v>李永会</v>
          </cell>
          <cell r="M521">
            <v>45</v>
          </cell>
          <cell r="N521" t="str">
            <v>杨琴</v>
          </cell>
          <cell r="O521" t="str">
            <v/>
          </cell>
          <cell r="P521"/>
          <cell r="Q521">
            <v>66.7</v>
          </cell>
          <cell r="R521" t="str">
            <v>张弘</v>
          </cell>
          <cell r="S521">
            <v>74.099999999999994</v>
          </cell>
          <cell r="T521" t="str">
            <v>胡东缘</v>
          </cell>
          <cell r="U521" t="str">
            <v/>
          </cell>
          <cell r="V521"/>
          <cell r="W521" t="str">
            <v>历史类</v>
          </cell>
        </row>
        <row r="522">
          <cell r="B522" t="str">
            <v>G513422200410092120</v>
          </cell>
          <cell r="C522">
            <v>12</v>
          </cell>
          <cell r="D522" t="str">
            <v>历史类</v>
          </cell>
          <cell r="E522" t="str">
            <v>吕世英</v>
          </cell>
          <cell r="F522">
            <v>370</v>
          </cell>
          <cell r="G522">
            <v>86</v>
          </cell>
          <cell r="H522" t="str">
            <v>杨翁基之玛</v>
          </cell>
          <cell r="I522">
            <v>34</v>
          </cell>
          <cell r="J522" t="str">
            <v>钟海昌</v>
          </cell>
          <cell r="K522">
            <v>74.5</v>
          </cell>
          <cell r="L522" t="str">
            <v>李永会</v>
          </cell>
          <cell r="M522">
            <v>41</v>
          </cell>
          <cell r="N522" t="str">
            <v>杨琴</v>
          </cell>
          <cell r="O522" t="str">
            <v/>
          </cell>
          <cell r="P522"/>
          <cell r="Q522">
            <v>61.8</v>
          </cell>
          <cell r="R522" t="str">
            <v>张弘</v>
          </cell>
          <cell r="S522">
            <v>72.599999999999994</v>
          </cell>
          <cell r="T522" t="str">
            <v>胡东缘</v>
          </cell>
          <cell r="U522" t="str">
            <v/>
          </cell>
          <cell r="V522"/>
          <cell r="W522" t="str">
            <v>历史类</v>
          </cell>
        </row>
        <row r="523">
          <cell r="B523" t="str">
            <v>G513422200502101928</v>
          </cell>
          <cell r="C523">
            <v>12</v>
          </cell>
          <cell r="D523" t="str">
            <v>历史类</v>
          </cell>
          <cell r="E523" t="str">
            <v>伍玉牛</v>
          </cell>
          <cell r="F523">
            <v>370</v>
          </cell>
          <cell r="G523">
            <v>87</v>
          </cell>
          <cell r="H523" t="str">
            <v>杨翁基之玛</v>
          </cell>
          <cell r="I523">
            <v>58</v>
          </cell>
          <cell r="J523" t="str">
            <v>钟海昌</v>
          </cell>
          <cell r="K523">
            <v>33</v>
          </cell>
          <cell r="L523" t="str">
            <v>李永会</v>
          </cell>
          <cell r="M523">
            <v>55</v>
          </cell>
          <cell r="N523" t="str">
            <v>杨琴</v>
          </cell>
          <cell r="O523" t="str">
            <v/>
          </cell>
          <cell r="P523"/>
          <cell r="Q523">
            <v>60.1</v>
          </cell>
          <cell r="R523" t="str">
            <v>张弘</v>
          </cell>
          <cell r="S523">
            <v>77.2</v>
          </cell>
          <cell r="T523" t="str">
            <v>胡东缘</v>
          </cell>
          <cell r="U523" t="str">
            <v/>
          </cell>
          <cell r="V523"/>
          <cell r="W523" t="str">
            <v>历史类</v>
          </cell>
        </row>
        <row r="524">
          <cell r="B524" t="str">
            <v>G513422200708134821</v>
          </cell>
          <cell r="C524">
            <v>12</v>
          </cell>
          <cell r="D524" t="str">
            <v>历史类</v>
          </cell>
          <cell r="E524" t="str">
            <v>撒朗央青</v>
          </cell>
          <cell r="F524">
            <v>368</v>
          </cell>
          <cell r="G524">
            <v>90</v>
          </cell>
          <cell r="H524" t="str">
            <v>杨翁基之玛</v>
          </cell>
          <cell r="I524">
            <v>32</v>
          </cell>
          <cell r="J524" t="str">
            <v>钟海昌</v>
          </cell>
          <cell r="K524">
            <v>62</v>
          </cell>
          <cell r="L524" t="str">
            <v>李永会</v>
          </cell>
          <cell r="M524">
            <v>51</v>
          </cell>
          <cell r="N524" t="str">
            <v>杨琴</v>
          </cell>
          <cell r="O524" t="str">
            <v/>
          </cell>
          <cell r="P524"/>
          <cell r="Q524">
            <v>61.8</v>
          </cell>
          <cell r="R524" t="str">
            <v>张弘</v>
          </cell>
          <cell r="S524">
            <v>71</v>
          </cell>
          <cell r="T524" t="str">
            <v>胡东缘</v>
          </cell>
          <cell r="U524" t="str">
            <v/>
          </cell>
          <cell r="V524"/>
          <cell r="W524" t="str">
            <v>历史类</v>
          </cell>
        </row>
        <row r="525">
          <cell r="B525" t="str">
            <v>G513422200706165026</v>
          </cell>
          <cell r="C525">
            <v>12</v>
          </cell>
          <cell r="D525" t="str">
            <v>历史类</v>
          </cell>
          <cell r="E525" t="str">
            <v>扎西祝玛</v>
          </cell>
          <cell r="F525">
            <v>367</v>
          </cell>
          <cell r="G525">
            <v>91</v>
          </cell>
          <cell r="H525" t="str">
            <v>杨翁基之玛</v>
          </cell>
          <cell r="I525">
            <v>36</v>
          </cell>
          <cell r="J525" t="str">
            <v>钟海昌</v>
          </cell>
          <cell r="K525">
            <v>51</v>
          </cell>
          <cell r="L525" t="str">
            <v>李永会</v>
          </cell>
          <cell r="M525">
            <v>56</v>
          </cell>
          <cell r="N525" t="str">
            <v>杨琴</v>
          </cell>
          <cell r="O525" t="str">
            <v/>
          </cell>
          <cell r="P525"/>
          <cell r="Q525">
            <v>62.6</v>
          </cell>
          <cell r="R525" t="str">
            <v>张弘</v>
          </cell>
          <cell r="S525">
            <v>70</v>
          </cell>
          <cell r="T525" t="str">
            <v>胡东缘</v>
          </cell>
          <cell r="U525" t="str">
            <v/>
          </cell>
          <cell r="V525"/>
          <cell r="W525" t="str">
            <v>历史类</v>
          </cell>
        </row>
        <row r="526">
          <cell r="B526" t="str">
            <v>G513422200506062321</v>
          </cell>
          <cell r="C526">
            <v>12</v>
          </cell>
          <cell r="D526" t="str">
            <v>历史类</v>
          </cell>
          <cell r="E526" t="str">
            <v>徐安芬</v>
          </cell>
          <cell r="F526">
            <v>366</v>
          </cell>
          <cell r="G526">
            <v>79</v>
          </cell>
          <cell r="H526" t="str">
            <v>杨翁基之玛</v>
          </cell>
          <cell r="I526">
            <v>52</v>
          </cell>
          <cell r="J526" t="str">
            <v>钟海昌</v>
          </cell>
          <cell r="K526">
            <v>56.5</v>
          </cell>
          <cell r="L526" t="str">
            <v>李永会</v>
          </cell>
          <cell r="M526">
            <v>49</v>
          </cell>
          <cell r="N526" t="str">
            <v>杨琴</v>
          </cell>
          <cell r="O526" t="str">
            <v/>
          </cell>
          <cell r="P526"/>
          <cell r="Q526">
            <v>59.3</v>
          </cell>
          <cell r="R526" t="str">
            <v>张弘</v>
          </cell>
          <cell r="S526">
            <v>70</v>
          </cell>
          <cell r="T526" t="str">
            <v>胡东缘</v>
          </cell>
          <cell r="U526" t="str">
            <v/>
          </cell>
          <cell r="V526"/>
          <cell r="W526" t="str">
            <v>历史类</v>
          </cell>
        </row>
        <row r="527">
          <cell r="B527" t="str">
            <v>G513422200708076828</v>
          </cell>
          <cell r="C527">
            <v>12</v>
          </cell>
          <cell r="D527" t="str">
            <v>历史类</v>
          </cell>
          <cell r="E527" t="str">
            <v>沈海英</v>
          </cell>
          <cell r="F527">
            <v>364</v>
          </cell>
          <cell r="G527">
            <v>91</v>
          </cell>
          <cell r="H527" t="str">
            <v>杨翁基之玛</v>
          </cell>
          <cell r="I527">
            <v>47</v>
          </cell>
          <cell r="J527" t="str">
            <v>钟海昌</v>
          </cell>
          <cell r="K527">
            <v>53</v>
          </cell>
          <cell r="L527" t="str">
            <v>李永会</v>
          </cell>
          <cell r="M527">
            <v>56</v>
          </cell>
          <cell r="N527" t="str">
            <v>杨琴</v>
          </cell>
          <cell r="O527" t="str">
            <v/>
          </cell>
          <cell r="P527"/>
          <cell r="Q527">
            <v>63.4</v>
          </cell>
          <cell r="R527" t="str">
            <v>张弘</v>
          </cell>
          <cell r="S527">
            <v>53.2</v>
          </cell>
          <cell r="T527" t="str">
            <v>胡东缘</v>
          </cell>
          <cell r="U527" t="str">
            <v/>
          </cell>
          <cell r="V527"/>
          <cell r="W527" t="str">
            <v>历史类</v>
          </cell>
        </row>
        <row r="528">
          <cell r="B528" t="str">
            <v>G513422200512091524</v>
          </cell>
          <cell r="C528">
            <v>12</v>
          </cell>
          <cell r="D528" t="str">
            <v>历史类</v>
          </cell>
          <cell r="E528" t="str">
            <v>马日启</v>
          </cell>
          <cell r="F528">
            <v>362</v>
          </cell>
          <cell r="G528">
            <v>82</v>
          </cell>
          <cell r="H528" t="str">
            <v>杨翁基之玛</v>
          </cell>
          <cell r="I528">
            <v>48</v>
          </cell>
          <cell r="J528" t="str">
            <v>钟海昌</v>
          </cell>
          <cell r="K528">
            <v>45</v>
          </cell>
          <cell r="L528" t="str">
            <v>李永会</v>
          </cell>
          <cell r="M528">
            <v>48</v>
          </cell>
          <cell r="N528" t="str">
            <v>杨琴</v>
          </cell>
          <cell r="O528" t="str">
            <v/>
          </cell>
          <cell r="P528"/>
          <cell r="Q528">
            <v>61.8</v>
          </cell>
          <cell r="R528" t="str">
            <v>张弘</v>
          </cell>
          <cell r="S528">
            <v>77.2</v>
          </cell>
          <cell r="T528" t="str">
            <v>胡东缘</v>
          </cell>
          <cell r="U528" t="str">
            <v/>
          </cell>
          <cell r="V528"/>
          <cell r="W528" t="str">
            <v>历史类</v>
          </cell>
        </row>
        <row r="529">
          <cell r="B529" t="str">
            <v>G513422200710102327</v>
          </cell>
          <cell r="C529">
            <v>12</v>
          </cell>
          <cell r="D529" t="str">
            <v>历史类</v>
          </cell>
          <cell r="E529" t="str">
            <v>扎西拉初</v>
          </cell>
          <cell r="F529">
            <v>357</v>
          </cell>
          <cell r="G529">
            <v>86</v>
          </cell>
          <cell r="H529" t="str">
            <v>杨翁基之玛</v>
          </cell>
          <cell r="I529">
            <v>48</v>
          </cell>
          <cell r="J529" t="str">
            <v>钟海昌</v>
          </cell>
          <cell r="K529">
            <v>53.5</v>
          </cell>
          <cell r="L529" t="str">
            <v>李永会</v>
          </cell>
          <cell r="M529">
            <v>53</v>
          </cell>
          <cell r="N529" t="str">
            <v>杨琴</v>
          </cell>
          <cell r="O529" t="str">
            <v/>
          </cell>
          <cell r="P529"/>
          <cell r="Q529">
            <v>53.8</v>
          </cell>
          <cell r="R529" t="str">
            <v>张弘</v>
          </cell>
          <cell r="S529">
            <v>63</v>
          </cell>
          <cell r="T529" t="str">
            <v>胡东缘</v>
          </cell>
          <cell r="U529" t="str">
            <v/>
          </cell>
          <cell r="V529"/>
          <cell r="W529" t="str">
            <v>历史类</v>
          </cell>
        </row>
        <row r="530">
          <cell r="B530" t="str">
            <v>G51342220040820682X</v>
          </cell>
          <cell r="C530">
            <v>12</v>
          </cell>
          <cell r="D530" t="str">
            <v>历史类</v>
          </cell>
          <cell r="E530" t="str">
            <v>格绒其初</v>
          </cell>
          <cell r="F530">
            <v>353</v>
          </cell>
          <cell r="G530">
            <v>85</v>
          </cell>
          <cell r="H530" t="str">
            <v>杨翁基之玛</v>
          </cell>
          <cell r="I530">
            <v>33</v>
          </cell>
          <cell r="J530" t="str">
            <v>钟海昌</v>
          </cell>
          <cell r="K530">
            <v>41</v>
          </cell>
          <cell r="L530" t="str">
            <v>李永会</v>
          </cell>
          <cell r="M530">
            <v>54</v>
          </cell>
          <cell r="N530" t="str">
            <v>杨琴</v>
          </cell>
          <cell r="O530" t="str">
            <v/>
          </cell>
          <cell r="P530"/>
          <cell r="Q530">
            <v>53.8</v>
          </cell>
          <cell r="R530" t="str">
            <v>张弘</v>
          </cell>
          <cell r="S530">
            <v>86.5</v>
          </cell>
          <cell r="T530" t="str">
            <v>胡东缘</v>
          </cell>
          <cell r="U530" t="str">
            <v/>
          </cell>
          <cell r="V530"/>
          <cell r="W530" t="str">
            <v>历史类</v>
          </cell>
        </row>
        <row r="531">
          <cell r="B531" t="str">
            <v>G513422200609176428</v>
          </cell>
          <cell r="C531">
            <v>12</v>
          </cell>
          <cell r="D531" t="str">
            <v>历史类</v>
          </cell>
          <cell r="E531" t="str">
            <v>呷绒其珍</v>
          </cell>
          <cell r="F531">
            <v>351</v>
          </cell>
          <cell r="G531">
            <v>77</v>
          </cell>
          <cell r="H531" t="str">
            <v>杨翁基之玛</v>
          </cell>
          <cell r="I531">
            <v>18</v>
          </cell>
          <cell r="J531" t="str">
            <v>钟海昌</v>
          </cell>
          <cell r="K531">
            <v>75.5</v>
          </cell>
          <cell r="L531" t="str">
            <v>李永会</v>
          </cell>
          <cell r="M531">
            <v>56</v>
          </cell>
          <cell r="N531" t="str">
            <v>杨琴</v>
          </cell>
          <cell r="O531" t="str">
            <v/>
          </cell>
          <cell r="P531"/>
          <cell r="Q531">
            <v>56</v>
          </cell>
          <cell r="R531" t="str">
            <v>张弘</v>
          </cell>
          <cell r="S531">
            <v>68.599999999999994</v>
          </cell>
          <cell r="T531" t="str">
            <v>胡东缘</v>
          </cell>
          <cell r="U531" t="str">
            <v/>
          </cell>
          <cell r="V531"/>
          <cell r="W531" t="str">
            <v>历史类</v>
          </cell>
        </row>
        <row r="532">
          <cell r="B532" t="str">
            <v>G513422200506042128</v>
          </cell>
          <cell r="C532">
            <v>12</v>
          </cell>
          <cell r="D532" t="str">
            <v>历史类</v>
          </cell>
          <cell r="E532" t="str">
            <v>马兰</v>
          </cell>
          <cell r="F532">
            <v>346</v>
          </cell>
          <cell r="G532">
            <v>97</v>
          </cell>
          <cell r="H532" t="str">
            <v>杨翁基之玛</v>
          </cell>
          <cell r="I532">
            <v>20</v>
          </cell>
          <cell r="J532" t="str">
            <v>钟海昌</v>
          </cell>
          <cell r="K532">
            <v>54</v>
          </cell>
          <cell r="L532" t="str">
            <v>李永会</v>
          </cell>
          <cell r="M532">
            <v>45</v>
          </cell>
          <cell r="N532" t="str">
            <v>杨琴</v>
          </cell>
          <cell r="O532" t="str">
            <v/>
          </cell>
          <cell r="P532"/>
          <cell r="Q532">
            <v>58.5</v>
          </cell>
          <cell r="R532" t="str">
            <v>张弘</v>
          </cell>
          <cell r="S532">
            <v>71</v>
          </cell>
          <cell r="T532" t="str">
            <v>胡东缘</v>
          </cell>
          <cell r="U532" t="str">
            <v/>
          </cell>
          <cell r="V532"/>
          <cell r="W532" t="str">
            <v>历史类</v>
          </cell>
        </row>
        <row r="533">
          <cell r="B533" t="str">
            <v>G51342220060224212X</v>
          </cell>
          <cell r="C533">
            <v>12</v>
          </cell>
          <cell r="D533" t="str">
            <v>历史类</v>
          </cell>
          <cell r="E533" t="str">
            <v>鲁长秀</v>
          </cell>
          <cell r="F533">
            <v>342</v>
          </cell>
          <cell r="G533">
            <v>90</v>
          </cell>
          <cell r="H533" t="str">
            <v>杨翁基之玛</v>
          </cell>
          <cell r="I533">
            <v>51</v>
          </cell>
          <cell r="J533" t="str">
            <v>钟海昌</v>
          </cell>
          <cell r="K533">
            <v>39.5</v>
          </cell>
          <cell r="L533" t="str">
            <v>李永会</v>
          </cell>
          <cell r="M533">
            <v>51</v>
          </cell>
          <cell r="N533" t="str">
            <v>杨琴</v>
          </cell>
          <cell r="O533" t="str">
            <v/>
          </cell>
          <cell r="P533"/>
          <cell r="Q533">
            <v>58.5</v>
          </cell>
          <cell r="R533" t="str">
            <v>张弘</v>
          </cell>
          <cell r="S533">
            <v>51.5</v>
          </cell>
          <cell r="T533" t="str">
            <v>胡东缘</v>
          </cell>
          <cell r="U533" t="str">
            <v/>
          </cell>
          <cell r="V533"/>
          <cell r="W533" t="str">
            <v>历史类</v>
          </cell>
        </row>
        <row r="534">
          <cell r="B534" t="str">
            <v>G513422200607052923</v>
          </cell>
          <cell r="C534">
            <v>12</v>
          </cell>
          <cell r="D534" t="str">
            <v>历史类</v>
          </cell>
          <cell r="E534" t="str">
            <v>王琼</v>
          </cell>
          <cell r="F534">
            <v>341</v>
          </cell>
          <cell r="G534">
            <v>88</v>
          </cell>
          <cell r="H534" t="str">
            <v>杨翁基之玛</v>
          </cell>
          <cell r="I534">
            <v>22</v>
          </cell>
          <cell r="J534" t="str">
            <v>钟海昌</v>
          </cell>
          <cell r="K534">
            <v>45.5</v>
          </cell>
          <cell r="L534" t="str">
            <v>李永会</v>
          </cell>
          <cell r="M534">
            <v>52</v>
          </cell>
          <cell r="N534" t="str">
            <v>杨琴</v>
          </cell>
          <cell r="O534" t="str">
            <v/>
          </cell>
          <cell r="P534"/>
          <cell r="Q534">
            <v>63.4</v>
          </cell>
          <cell r="R534" t="str">
            <v>张弘</v>
          </cell>
          <cell r="S534">
            <v>70</v>
          </cell>
          <cell r="T534" t="str">
            <v>胡东缘</v>
          </cell>
          <cell r="U534" t="str">
            <v/>
          </cell>
          <cell r="V534"/>
          <cell r="W534" t="str">
            <v>历史类</v>
          </cell>
        </row>
        <row r="535">
          <cell r="B535" t="str">
            <v>G513422200607222929</v>
          </cell>
          <cell r="C535">
            <v>12</v>
          </cell>
          <cell r="D535" t="str">
            <v>历史类</v>
          </cell>
          <cell r="E535" t="str">
            <v>苟六斤</v>
          </cell>
          <cell r="F535">
            <v>339</v>
          </cell>
          <cell r="G535">
            <v>81</v>
          </cell>
          <cell r="H535" t="str">
            <v>杨翁基之玛</v>
          </cell>
          <cell r="I535">
            <v>11</v>
          </cell>
          <cell r="J535" t="str">
            <v>钟海昌</v>
          </cell>
          <cell r="K535">
            <v>72.5</v>
          </cell>
          <cell r="L535" t="str">
            <v>李永会</v>
          </cell>
          <cell r="M535">
            <v>44</v>
          </cell>
          <cell r="N535" t="str">
            <v>杨琴</v>
          </cell>
          <cell r="O535" t="str">
            <v/>
          </cell>
          <cell r="P535"/>
          <cell r="Q535">
            <v>59.3</v>
          </cell>
          <cell r="R535" t="str">
            <v>张弘</v>
          </cell>
          <cell r="S535">
            <v>71</v>
          </cell>
          <cell r="T535" t="str">
            <v>胡东缘</v>
          </cell>
          <cell r="U535" t="str">
            <v/>
          </cell>
          <cell r="V535"/>
          <cell r="W535" t="str">
            <v>历史类</v>
          </cell>
        </row>
        <row r="536">
          <cell r="B536" t="str">
            <v>G513422200507050920</v>
          </cell>
          <cell r="C536">
            <v>12</v>
          </cell>
          <cell r="D536" t="str">
            <v>历史类</v>
          </cell>
          <cell r="E536" t="str">
            <v>罗月花</v>
          </cell>
          <cell r="F536">
            <v>335</v>
          </cell>
          <cell r="G536">
            <v>69</v>
          </cell>
          <cell r="H536" t="str">
            <v>杨翁基之玛</v>
          </cell>
          <cell r="I536">
            <v>27</v>
          </cell>
          <cell r="J536" t="str">
            <v>钟海昌</v>
          </cell>
          <cell r="K536">
            <v>65</v>
          </cell>
          <cell r="L536" t="str">
            <v>李永会</v>
          </cell>
          <cell r="M536">
            <v>42</v>
          </cell>
          <cell r="N536" t="str">
            <v>杨琴</v>
          </cell>
          <cell r="O536" t="str">
            <v/>
          </cell>
          <cell r="P536"/>
          <cell r="Q536">
            <v>59.3</v>
          </cell>
          <cell r="R536" t="str">
            <v>张弘</v>
          </cell>
          <cell r="S536">
            <v>72.599999999999994</v>
          </cell>
          <cell r="T536" t="str">
            <v>胡东缘</v>
          </cell>
          <cell r="U536" t="str">
            <v/>
          </cell>
          <cell r="V536"/>
          <cell r="W536" t="str">
            <v>历史类</v>
          </cell>
        </row>
        <row r="537">
          <cell r="B537" t="str">
            <v>G513422200204142123</v>
          </cell>
          <cell r="C537">
            <v>12</v>
          </cell>
          <cell r="D537" t="str">
            <v>历史类</v>
          </cell>
          <cell r="E537" t="str">
            <v>吕巫志</v>
          </cell>
          <cell r="F537">
            <v>321</v>
          </cell>
          <cell r="G537">
            <v>81</v>
          </cell>
          <cell r="H537" t="str">
            <v>杨翁基之玛</v>
          </cell>
          <cell r="I537">
            <v>37</v>
          </cell>
          <cell r="J537" t="str">
            <v>钟海昌</v>
          </cell>
          <cell r="K537">
            <v>54.5</v>
          </cell>
          <cell r="L537" t="str">
            <v>李永会</v>
          </cell>
          <cell r="M537">
            <v>33</v>
          </cell>
          <cell r="N537" t="str">
            <v>杨琴</v>
          </cell>
          <cell r="O537" t="str">
            <v/>
          </cell>
          <cell r="P537"/>
          <cell r="Q537">
            <v>46.8</v>
          </cell>
          <cell r="R537" t="str">
            <v>张弘</v>
          </cell>
          <cell r="S537">
            <v>68.599999999999994</v>
          </cell>
          <cell r="T537" t="str">
            <v>胡东缘</v>
          </cell>
          <cell r="U537" t="str">
            <v/>
          </cell>
          <cell r="V537"/>
          <cell r="W537" t="str">
            <v>历史类</v>
          </cell>
        </row>
        <row r="538">
          <cell r="B538" t="str">
            <v>G513422200609164427</v>
          </cell>
          <cell r="C538">
            <v>12</v>
          </cell>
          <cell r="D538" t="str">
            <v>历史类</v>
          </cell>
          <cell r="E538" t="str">
            <v>次尔启初</v>
          </cell>
          <cell r="F538">
            <v>316</v>
          </cell>
          <cell r="G538">
            <v>87</v>
          </cell>
          <cell r="H538" t="str">
            <v>杨翁基之玛</v>
          </cell>
          <cell r="I538">
            <v>11</v>
          </cell>
          <cell r="J538" t="str">
            <v>钟海昌</v>
          </cell>
          <cell r="K538">
            <v>50.5</v>
          </cell>
          <cell r="L538" t="str">
            <v>李永会</v>
          </cell>
          <cell r="M538">
            <v>43</v>
          </cell>
          <cell r="N538" t="str">
            <v>杨琴</v>
          </cell>
          <cell r="O538" t="str">
            <v/>
          </cell>
          <cell r="P538"/>
          <cell r="Q538">
            <v>46.8</v>
          </cell>
          <cell r="R538" t="str">
            <v>张弘</v>
          </cell>
          <cell r="S538">
            <v>77.2</v>
          </cell>
          <cell r="T538" t="str">
            <v>胡东缘</v>
          </cell>
          <cell r="U538" t="str">
            <v/>
          </cell>
          <cell r="V538"/>
          <cell r="W538" t="str">
            <v>历史类</v>
          </cell>
        </row>
        <row r="539">
          <cell r="B539" t="str">
            <v>G513422200401062923</v>
          </cell>
          <cell r="C539">
            <v>12</v>
          </cell>
          <cell r="D539" t="str">
            <v>历史类</v>
          </cell>
          <cell r="E539" t="str">
            <v>小三咪</v>
          </cell>
          <cell r="F539">
            <v>302</v>
          </cell>
          <cell r="G539">
            <v>78</v>
          </cell>
          <cell r="H539" t="str">
            <v>杨翁基之玛</v>
          </cell>
          <cell r="I539">
            <v>31</v>
          </cell>
          <cell r="J539" t="str">
            <v>钟海昌</v>
          </cell>
          <cell r="K539">
            <v>37.5</v>
          </cell>
          <cell r="L539" t="str">
            <v>李永会</v>
          </cell>
          <cell r="M539">
            <v>36</v>
          </cell>
          <cell r="N539" t="str">
            <v>杨琴</v>
          </cell>
          <cell r="O539" t="str">
            <v/>
          </cell>
          <cell r="P539"/>
          <cell r="Q539">
            <v>56</v>
          </cell>
          <cell r="R539" t="str">
            <v>张弘</v>
          </cell>
          <cell r="S539">
            <v>63</v>
          </cell>
          <cell r="T539" t="str">
            <v>胡东缘</v>
          </cell>
          <cell r="U539" t="str">
            <v/>
          </cell>
          <cell r="V539"/>
          <cell r="W539" t="str">
            <v>历史类</v>
          </cell>
        </row>
        <row r="540">
          <cell r="B540" t="str">
            <v>G513422200603084223</v>
          </cell>
          <cell r="C540">
            <v>12</v>
          </cell>
          <cell r="D540" t="str">
            <v>历史类</v>
          </cell>
          <cell r="E540" t="str">
            <v>次仁拉姆</v>
          </cell>
          <cell r="F540">
            <v>282</v>
          </cell>
          <cell r="G540">
            <v>82</v>
          </cell>
          <cell r="H540" t="str">
            <v>杨翁基之玛</v>
          </cell>
          <cell r="I540">
            <v>18</v>
          </cell>
          <cell r="J540" t="str">
            <v>钟海昌</v>
          </cell>
          <cell r="K540">
            <v>58.5</v>
          </cell>
          <cell r="L540" t="str">
            <v>李永会</v>
          </cell>
          <cell r="M540">
            <v>31</v>
          </cell>
          <cell r="N540" t="str">
            <v>杨琴</v>
          </cell>
          <cell r="O540" t="str">
            <v/>
          </cell>
          <cell r="P540"/>
          <cell r="Q540">
            <v>39.299999999999997</v>
          </cell>
          <cell r="R540" t="str">
            <v>张弘</v>
          </cell>
          <cell r="S540">
            <v>53.2</v>
          </cell>
          <cell r="T540" t="str">
            <v>胡东缘</v>
          </cell>
          <cell r="U540" t="str">
            <v/>
          </cell>
          <cell r="V540"/>
          <cell r="W540" t="str">
            <v>历史类</v>
          </cell>
        </row>
        <row r="541">
          <cell r="B541" t="str">
            <v>G513422200402016427</v>
          </cell>
          <cell r="C541">
            <v>13</v>
          </cell>
          <cell r="D541" t="str">
            <v>历史类</v>
          </cell>
          <cell r="E541" t="str">
            <v>次仁拥珍</v>
          </cell>
          <cell r="F541">
            <v>512</v>
          </cell>
          <cell r="G541">
            <v>94</v>
          </cell>
          <cell r="H541" t="str">
            <v>易涛</v>
          </cell>
          <cell r="I541">
            <v>83</v>
          </cell>
          <cell r="J541" t="str">
            <v>徐万雄</v>
          </cell>
          <cell r="K541">
            <v>92</v>
          </cell>
          <cell r="L541" t="str">
            <v>张翠莲</v>
          </cell>
          <cell r="M541">
            <v>76</v>
          </cell>
          <cell r="N541" t="str">
            <v>徐志兵</v>
          </cell>
          <cell r="O541" t="str">
            <v/>
          </cell>
          <cell r="P541"/>
          <cell r="Q541">
            <v>78.8</v>
          </cell>
          <cell r="R541" t="str">
            <v>尼玛布池</v>
          </cell>
          <cell r="S541">
            <v>88.1</v>
          </cell>
          <cell r="T541" t="str">
            <v>吴文艺</v>
          </cell>
          <cell r="U541" t="str">
            <v/>
          </cell>
          <cell r="V541"/>
          <cell r="W541" t="str">
            <v>历史类</v>
          </cell>
        </row>
        <row r="542">
          <cell r="B542" t="str">
            <v>G513422200602146824</v>
          </cell>
          <cell r="C542">
            <v>13</v>
          </cell>
          <cell r="D542" t="str">
            <v>历史类</v>
          </cell>
          <cell r="E542" t="str">
            <v>韩克底莫</v>
          </cell>
          <cell r="F542">
            <v>493</v>
          </cell>
          <cell r="G542">
            <v>97</v>
          </cell>
          <cell r="H542" t="str">
            <v>易涛</v>
          </cell>
          <cell r="I542">
            <v>41</v>
          </cell>
          <cell r="J542" t="str">
            <v>徐万雄</v>
          </cell>
          <cell r="K542">
            <v>112</v>
          </cell>
          <cell r="L542" t="str">
            <v>张翠莲</v>
          </cell>
          <cell r="M542">
            <v>73</v>
          </cell>
          <cell r="N542" t="str">
            <v>徐志兵</v>
          </cell>
          <cell r="O542" t="str">
            <v/>
          </cell>
          <cell r="P542"/>
          <cell r="Q542">
            <v>83.4</v>
          </cell>
          <cell r="R542" t="str">
            <v>尼玛布池</v>
          </cell>
          <cell r="S542">
            <v>86.5</v>
          </cell>
          <cell r="T542" t="str">
            <v>吴文艺</v>
          </cell>
          <cell r="U542" t="str">
            <v/>
          </cell>
          <cell r="V542"/>
          <cell r="W542" t="str">
            <v>历史类</v>
          </cell>
        </row>
        <row r="543">
          <cell r="B543" t="str">
            <v>G51342220090313662X</v>
          </cell>
          <cell r="C543">
            <v>13</v>
          </cell>
          <cell r="D543" t="str">
            <v>历史类</v>
          </cell>
          <cell r="E543" t="str">
            <v>李文华</v>
          </cell>
          <cell r="F543">
            <v>482</v>
          </cell>
          <cell r="G543">
            <v>96</v>
          </cell>
          <cell r="H543" t="str">
            <v>易涛</v>
          </cell>
          <cell r="I543">
            <v>76</v>
          </cell>
          <cell r="J543" t="str">
            <v>徐万雄</v>
          </cell>
          <cell r="K543">
            <v>81</v>
          </cell>
          <cell r="L543" t="str">
            <v>张翠莲</v>
          </cell>
          <cell r="M543">
            <v>60</v>
          </cell>
          <cell r="N543" t="str">
            <v>徐志兵</v>
          </cell>
          <cell r="O543" t="str">
            <v/>
          </cell>
          <cell r="P543"/>
          <cell r="Q543">
            <v>87</v>
          </cell>
          <cell r="R543" t="str">
            <v>尼玛布池</v>
          </cell>
          <cell r="S543">
            <v>81.900000000000006</v>
          </cell>
          <cell r="T543" t="str">
            <v>吴文艺</v>
          </cell>
          <cell r="U543" t="str">
            <v/>
          </cell>
          <cell r="V543"/>
          <cell r="W543" t="str">
            <v>历史类</v>
          </cell>
        </row>
        <row r="544">
          <cell r="B544" t="str">
            <v>G51342220070718072X</v>
          </cell>
          <cell r="C544">
            <v>13</v>
          </cell>
          <cell r="D544" t="str">
            <v>历史类</v>
          </cell>
          <cell r="E544" t="str">
            <v>杨小琼</v>
          </cell>
          <cell r="F544">
            <v>461</v>
          </cell>
          <cell r="G544">
            <v>104</v>
          </cell>
          <cell r="H544" t="str">
            <v>易涛</v>
          </cell>
          <cell r="I544">
            <v>39</v>
          </cell>
          <cell r="J544" t="str">
            <v>徐万雄</v>
          </cell>
          <cell r="K544">
            <v>88.5</v>
          </cell>
          <cell r="L544" t="str">
            <v>张翠莲</v>
          </cell>
          <cell r="M544">
            <v>65</v>
          </cell>
          <cell r="N544" t="str">
            <v>徐志兵</v>
          </cell>
          <cell r="O544" t="str">
            <v/>
          </cell>
          <cell r="P544"/>
          <cell r="Q544">
            <v>79.599999999999994</v>
          </cell>
          <cell r="R544" t="str">
            <v>尼玛布池</v>
          </cell>
          <cell r="S544">
            <v>85</v>
          </cell>
          <cell r="T544" t="str">
            <v>吴文艺</v>
          </cell>
          <cell r="U544" t="str">
            <v/>
          </cell>
          <cell r="V544"/>
          <cell r="W544" t="str">
            <v>历史类</v>
          </cell>
        </row>
        <row r="545">
          <cell r="B545" t="str">
            <v>G513422200607151323</v>
          </cell>
          <cell r="C545">
            <v>13</v>
          </cell>
          <cell r="D545" t="str">
            <v>历史类</v>
          </cell>
          <cell r="E545" t="str">
            <v>杨陈</v>
          </cell>
          <cell r="F545">
            <v>446</v>
          </cell>
          <cell r="G545">
            <v>87</v>
          </cell>
          <cell r="H545" t="str">
            <v>易涛</v>
          </cell>
          <cell r="I545">
            <v>74</v>
          </cell>
          <cell r="J545" t="str">
            <v>徐万雄</v>
          </cell>
          <cell r="K545">
            <v>75.5</v>
          </cell>
          <cell r="L545" t="str">
            <v>张翠莲</v>
          </cell>
          <cell r="M545">
            <v>63</v>
          </cell>
          <cell r="N545" t="str">
            <v>徐志兵</v>
          </cell>
          <cell r="O545" t="str">
            <v/>
          </cell>
          <cell r="P545"/>
          <cell r="Q545">
            <v>69.2</v>
          </cell>
          <cell r="R545" t="str">
            <v>尼玛布池</v>
          </cell>
          <cell r="S545">
            <v>77.2</v>
          </cell>
          <cell r="T545" t="str">
            <v>吴文艺</v>
          </cell>
          <cell r="U545" t="str">
            <v/>
          </cell>
          <cell r="V545"/>
          <cell r="W545" t="str">
            <v>历史类</v>
          </cell>
        </row>
        <row r="546">
          <cell r="B546" t="str">
            <v>G513422200708286622</v>
          </cell>
          <cell r="C546">
            <v>13</v>
          </cell>
          <cell r="D546" t="str">
            <v>历史类</v>
          </cell>
          <cell r="E546" t="str">
            <v>央青祝玛</v>
          </cell>
          <cell r="F546">
            <v>444</v>
          </cell>
          <cell r="G546">
            <v>96</v>
          </cell>
          <cell r="H546" t="str">
            <v>易涛</v>
          </cell>
          <cell r="I546">
            <v>47</v>
          </cell>
          <cell r="J546" t="str">
            <v>徐万雄</v>
          </cell>
          <cell r="K546">
            <v>65</v>
          </cell>
          <cell r="L546" t="str">
            <v>张翠莲</v>
          </cell>
          <cell r="M546">
            <v>72</v>
          </cell>
          <cell r="N546" t="str">
            <v>徐志兵</v>
          </cell>
          <cell r="O546" t="str">
            <v/>
          </cell>
          <cell r="P546"/>
          <cell r="Q546">
            <v>76.400000000000006</v>
          </cell>
          <cell r="R546" t="str">
            <v>尼玛布池</v>
          </cell>
          <cell r="S546">
            <v>87.6</v>
          </cell>
          <cell r="T546" t="str">
            <v>吴文艺</v>
          </cell>
          <cell r="U546" t="str">
            <v/>
          </cell>
          <cell r="V546"/>
          <cell r="W546" t="str">
            <v>历史类</v>
          </cell>
        </row>
        <row r="547">
          <cell r="B547" t="str">
            <v>G51342220021002422X</v>
          </cell>
          <cell r="C547">
            <v>13</v>
          </cell>
          <cell r="D547" t="str">
            <v>历史类</v>
          </cell>
          <cell r="E547" t="str">
            <v>祝玛央宗</v>
          </cell>
          <cell r="F547">
            <v>433</v>
          </cell>
          <cell r="G547">
            <v>91</v>
          </cell>
          <cell r="H547" t="str">
            <v>易涛</v>
          </cell>
          <cell r="I547">
            <v>46</v>
          </cell>
          <cell r="J547" t="str">
            <v>徐万雄</v>
          </cell>
          <cell r="K547">
            <v>74</v>
          </cell>
          <cell r="L547" t="str">
            <v>张翠莲</v>
          </cell>
          <cell r="M547">
            <v>53</v>
          </cell>
          <cell r="N547" t="str">
            <v>徐志兵</v>
          </cell>
          <cell r="O547" t="str">
            <v/>
          </cell>
          <cell r="P547"/>
          <cell r="Q547">
            <v>83.4</v>
          </cell>
          <cell r="R547" t="str">
            <v>尼玛布池</v>
          </cell>
          <cell r="S547">
            <v>86</v>
          </cell>
          <cell r="T547" t="str">
            <v>吴文艺</v>
          </cell>
          <cell r="U547" t="str">
            <v/>
          </cell>
          <cell r="V547"/>
          <cell r="W547" t="str">
            <v>历史类</v>
          </cell>
        </row>
        <row r="548">
          <cell r="B548" t="str">
            <v>G513422200608054621</v>
          </cell>
          <cell r="C548">
            <v>13</v>
          </cell>
          <cell r="D548" t="str">
            <v>历史类</v>
          </cell>
          <cell r="E548" t="str">
            <v>伍甲</v>
          </cell>
          <cell r="F548">
            <v>432</v>
          </cell>
          <cell r="G548">
            <v>91</v>
          </cell>
          <cell r="H548" t="str">
            <v>易涛</v>
          </cell>
          <cell r="I548">
            <v>36</v>
          </cell>
          <cell r="J548" t="str">
            <v>徐万雄</v>
          </cell>
          <cell r="K548">
            <v>85.5</v>
          </cell>
          <cell r="L548" t="str">
            <v>张翠莲</v>
          </cell>
          <cell r="M548">
            <v>59</v>
          </cell>
          <cell r="N548" t="str">
            <v>徐志兵</v>
          </cell>
          <cell r="O548" t="str">
            <v/>
          </cell>
          <cell r="P548"/>
          <cell r="Q548">
            <v>73.3</v>
          </cell>
          <cell r="R548" t="str">
            <v>尼玛布池</v>
          </cell>
          <cell r="S548">
            <v>87.6</v>
          </cell>
          <cell r="T548" t="str">
            <v>吴文艺</v>
          </cell>
          <cell r="U548" t="str">
            <v/>
          </cell>
          <cell r="V548"/>
          <cell r="W548" t="str">
            <v>历史类</v>
          </cell>
        </row>
        <row r="549">
          <cell r="B549" t="str">
            <v>G513422200608044626</v>
          </cell>
          <cell r="C549">
            <v>13</v>
          </cell>
          <cell r="D549" t="str">
            <v>历史类</v>
          </cell>
          <cell r="E549" t="str">
            <v>朗基拉初</v>
          </cell>
          <cell r="F549">
            <v>428</v>
          </cell>
          <cell r="G549">
            <v>87</v>
          </cell>
          <cell r="H549" t="str">
            <v>易涛</v>
          </cell>
          <cell r="I549">
            <v>54</v>
          </cell>
          <cell r="J549" t="str">
            <v>徐万雄</v>
          </cell>
          <cell r="K549">
            <v>85.5</v>
          </cell>
          <cell r="L549" t="str">
            <v>张翠莲</v>
          </cell>
          <cell r="M549">
            <v>54</v>
          </cell>
          <cell r="N549" t="str">
            <v>徐志兵</v>
          </cell>
          <cell r="O549" t="str">
            <v/>
          </cell>
          <cell r="P549"/>
          <cell r="Q549">
            <v>68.400000000000006</v>
          </cell>
          <cell r="R549" t="str">
            <v>尼玛布池</v>
          </cell>
          <cell r="S549">
            <v>78.8</v>
          </cell>
          <cell r="T549" t="str">
            <v>吴文艺</v>
          </cell>
          <cell r="U549" t="str">
            <v/>
          </cell>
          <cell r="V549"/>
          <cell r="W549" t="str">
            <v>历史类</v>
          </cell>
        </row>
        <row r="550">
          <cell r="B550" t="str">
            <v>G513422200512154222</v>
          </cell>
          <cell r="C550">
            <v>13</v>
          </cell>
          <cell r="D550" t="str">
            <v>历史类</v>
          </cell>
          <cell r="E550" t="str">
            <v>让姆里</v>
          </cell>
          <cell r="F550">
            <v>422</v>
          </cell>
          <cell r="G550">
            <v>90</v>
          </cell>
          <cell r="H550" t="str">
            <v>易涛</v>
          </cell>
          <cell r="I550">
            <v>39</v>
          </cell>
          <cell r="J550" t="str">
            <v>徐万雄</v>
          </cell>
          <cell r="K550">
            <v>81</v>
          </cell>
          <cell r="L550" t="str">
            <v>张翠莲</v>
          </cell>
          <cell r="M550">
            <v>52</v>
          </cell>
          <cell r="N550" t="str">
            <v>徐志兵</v>
          </cell>
          <cell r="O550" t="str">
            <v/>
          </cell>
          <cell r="P550"/>
          <cell r="Q550">
            <v>74.099999999999994</v>
          </cell>
          <cell r="R550" t="str">
            <v>尼玛布池</v>
          </cell>
          <cell r="S550">
            <v>86</v>
          </cell>
          <cell r="T550" t="str">
            <v>吴文艺</v>
          </cell>
          <cell r="U550" t="str">
            <v/>
          </cell>
          <cell r="V550"/>
          <cell r="W550" t="str">
            <v>历史类</v>
          </cell>
        </row>
        <row r="551">
          <cell r="B551" t="str">
            <v>G513422200506151527</v>
          </cell>
          <cell r="C551">
            <v>13</v>
          </cell>
          <cell r="D551" t="str">
            <v>历史类</v>
          </cell>
          <cell r="E551" t="str">
            <v>刘小英</v>
          </cell>
          <cell r="F551">
            <v>418</v>
          </cell>
          <cell r="G551">
            <v>98</v>
          </cell>
          <cell r="H551" t="str">
            <v>易涛</v>
          </cell>
          <cell r="I551">
            <v>45</v>
          </cell>
          <cell r="J551" t="str">
            <v>徐万雄</v>
          </cell>
          <cell r="K551">
            <v>71</v>
          </cell>
          <cell r="L551" t="str">
            <v>张翠莲</v>
          </cell>
          <cell r="M551">
            <v>52</v>
          </cell>
          <cell r="N551" t="str">
            <v>徐志兵</v>
          </cell>
          <cell r="O551" t="str">
            <v/>
          </cell>
          <cell r="P551"/>
          <cell r="Q551">
            <v>78</v>
          </cell>
          <cell r="R551" t="str">
            <v>尼玛布池</v>
          </cell>
          <cell r="S551">
            <v>74.099999999999994</v>
          </cell>
          <cell r="T551" t="str">
            <v>吴文艺</v>
          </cell>
          <cell r="U551" t="str">
            <v/>
          </cell>
          <cell r="V551"/>
          <cell r="W551" t="str">
            <v>历史类</v>
          </cell>
        </row>
        <row r="552">
          <cell r="B552" t="str">
            <v>G513422200707206029</v>
          </cell>
          <cell r="C552">
            <v>13</v>
          </cell>
          <cell r="D552" t="str">
            <v>历史类</v>
          </cell>
          <cell r="E552" t="str">
            <v>鲁让曲珍</v>
          </cell>
          <cell r="F552">
            <v>416</v>
          </cell>
          <cell r="G552">
            <v>98</v>
          </cell>
          <cell r="H552" t="str">
            <v>易涛</v>
          </cell>
          <cell r="I552">
            <v>41</v>
          </cell>
          <cell r="J552" t="str">
            <v>徐万雄</v>
          </cell>
          <cell r="K552">
            <v>60</v>
          </cell>
          <cell r="L552" t="str">
            <v>张翠莲</v>
          </cell>
          <cell r="M552">
            <v>56</v>
          </cell>
          <cell r="N552" t="str">
            <v>徐志兵</v>
          </cell>
          <cell r="O552" t="str">
            <v/>
          </cell>
          <cell r="P552"/>
          <cell r="Q552">
            <v>74.900000000000006</v>
          </cell>
          <cell r="R552" t="str">
            <v>尼玛布池</v>
          </cell>
          <cell r="S552">
            <v>86.5</v>
          </cell>
          <cell r="T552" t="str">
            <v>吴文艺</v>
          </cell>
          <cell r="U552" t="str">
            <v/>
          </cell>
          <cell r="V552"/>
          <cell r="W552" t="str">
            <v>历史类</v>
          </cell>
        </row>
        <row r="553">
          <cell r="B553" t="str">
            <v>G513422200611055422</v>
          </cell>
          <cell r="C553">
            <v>13</v>
          </cell>
          <cell r="D553" t="str">
            <v>历史类</v>
          </cell>
          <cell r="E553" t="str">
            <v>向世蓉</v>
          </cell>
          <cell r="F553">
            <v>411</v>
          </cell>
          <cell r="G553">
            <v>88</v>
          </cell>
          <cell r="H553" t="str">
            <v>易涛</v>
          </cell>
          <cell r="I553">
            <v>43</v>
          </cell>
          <cell r="J553" t="str">
            <v>徐万雄</v>
          </cell>
          <cell r="K553">
            <v>78</v>
          </cell>
          <cell r="L553" t="str">
            <v>张翠莲</v>
          </cell>
          <cell r="M553">
            <v>53</v>
          </cell>
          <cell r="N553" t="str">
            <v>徐志兵</v>
          </cell>
          <cell r="O553" t="str">
            <v/>
          </cell>
          <cell r="P553"/>
          <cell r="Q553">
            <v>67.5</v>
          </cell>
          <cell r="R553" t="str">
            <v>尼玛布池</v>
          </cell>
          <cell r="S553">
            <v>81.900000000000006</v>
          </cell>
          <cell r="T553" t="str">
            <v>吴文艺</v>
          </cell>
          <cell r="U553" t="str">
            <v/>
          </cell>
          <cell r="V553"/>
          <cell r="W553" t="str">
            <v>历史类</v>
          </cell>
        </row>
        <row r="554">
          <cell r="B554" t="str">
            <v>G513422200410014229</v>
          </cell>
          <cell r="C554">
            <v>13</v>
          </cell>
          <cell r="D554" t="str">
            <v>历史类</v>
          </cell>
          <cell r="E554" t="str">
            <v>边玛拉初</v>
          </cell>
          <cell r="F554">
            <v>411</v>
          </cell>
          <cell r="G554">
            <v>94</v>
          </cell>
          <cell r="H554" t="str">
            <v>易涛</v>
          </cell>
          <cell r="I554">
            <v>45</v>
          </cell>
          <cell r="J554" t="str">
            <v>徐万雄</v>
          </cell>
          <cell r="K554">
            <v>68.5</v>
          </cell>
          <cell r="L554" t="str">
            <v>张翠莲</v>
          </cell>
          <cell r="M554">
            <v>53</v>
          </cell>
          <cell r="N554" t="str">
            <v>徐志兵</v>
          </cell>
          <cell r="O554" t="str">
            <v/>
          </cell>
          <cell r="P554"/>
          <cell r="Q554">
            <v>67.5</v>
          </cell>
          <cell r="R554" t="str">
            <v>尼玛布池</v>
          </cell>
          <cell r="S554">
            <v>83.4</v>
          </cell>
          <cell r="T554" t="str">
            <v>吴文艺</v>
          </cell>
          <cell r="U554" t="str">
            <v/>
          </cell>
          <cell r="V554"/>
          <cell r="W554" t="str">
            <v>历史类</v>
          </cell>
        </row>
        <row r="555">
          <cell r="B555" t="str">
            <v>G51342220051125212X</v>
          </cell>
          <cell r="C555">
            <v>13</v>
          </cell>
          <cell r="D555" t="str">
            <v>历史类</v>
          </cell>
          <cell r="E555" t="str">
            <v>伍圆慧</v>
          </cell>
          <cell r="F555">
            <v>403</v>
          </cell>
          <cell r="G555">
            <v>88</v>
          </cell>
          <cell r="H555" t="str">
            <v>易涛</v>
          </cell>
          <cell r="I555">
            <v>50</v>
          </cell>
          <cell r="J555" t="str">
            <v>徐万雄</v>
          </cell>
          <cell r="K555">
            <v>71</v>
          </cell>
          <cell r="L555" t="str">
            <v>张翠莲</v>
          </cell>
          <cell r="M555">
            <v>45</v>
          </cell>
          <cell r="N555" t="str">
            <v>徐志兵</v>
          </cell>
          <cell r="O555" t="str">
            <v/>
          </cell>
          <cell r="P555"/>
          <cell r="Q555">
            <v>66.7</v>
          </cell>
          <cell r="R555" t="str">
            <v>尼玛布池</v>
          </cell>
          <cell r="S555">
            <v>81.900000000000006</v>
          </cell>
          <cell r="T555" t="str">
            <v>吴文艺</v>
          </cell>
          <cell r="U555" t="str">
            <v/>
          </cell>
          <cell r="V555"/>
          <cell r="W555" t="str">
            <v>历史类</v>
          </cell>
        </row>
        <row r="556">
          <cell r="B556" t="str">
            <v>G513422200601152325</v>
          </cell>
          <cell r="C556">
            <v>13</v>
          </cell>
          <cell r="D556" t="str">
            <v>历史类</v>
          </cell>
          <cell r="E556" t="str">
            <v>罗建英</v>
          </cell>
          <cell r="F556">
            <v>403</v>
          </cell>
          <cell r="G556">
            <v>87</v>
          </cell>
          <cell r="H556" t="str">
            <v>易涛</v>
          </cell>
          <cell r="I556">
            <v>34</v>
          </cell>
          <cell r="J556" t="str">
            <v>徐万雄</v>
          </cell>
          <cell r="K556">
            <v>79.5</v>
          </cell>
          <cell r="L556" t="str">
            <v>张翠莲</v>
          </cell>
          <cell r="M556">
            <v>52</v>
          </cell>
          <cell r="N556" t="str">
            <v>徐志兵</v>
          </cell>
          <cell r="O556" t="str">
            <v/>
          </cell>
          <cell r="P556"/>
          <cell r="Q556">
            <v>64.2</v>
          </cell>
          <cell r="R556" t="str">
            <v>尼玛布池</v>
          </cell>
          <cell r="S556">
            <v>86</v>
          </cell>
          <cell r="T556" t="str">
            <v>吴文艺</v>
          </cell>
          <cell r="U556" t="str">
            <v/>
          </cell>
          <cell r="V556"/>
          <cell r="W556" t="str">
            <v>历史类</v>
          </cell>
        </row>
        <row r="557">
          <cell r="B557" t="str">
            <v>G513422200507284823</v>
          </cell>
          <cell r="C557">
            <v>13</v>
          </cell>
          <cell r="D557" t="str">
            <v>历史类</v>
          </cell>
          <cell r="E557" t="str">
            <v>夸娜</v>
          </cell>
          <cell r="F557">
            <v>393</v>
          </cell>
          <cell r="G557">
            <v>81</v>
          </cell>
          <cell r="H557" t="str">
            <v>易涛</v>
          </cell>
          <cell r="I557">
            <v>43</v>
          </cell>
          <cell r="J557" t="str">
            <v>徐万雄</v>
          </cell>
          <cell r="K557">
            <v>60</v>
          </cell>
          <cell r="L557" t="str">
            <v>张翠莲</v>
          </cell>
          <cell r="M557">
            <v>52</v>
          </cell>
          <cell r="N557" t="str">
            <v>徐志兵</v>
          </cell>
          <cell r="O557" t="str">
            <v/>
          </cell>
          <cell r="P557"/>
          <cell r="Q557">
            <v>76.400000000000006</v>
          </cell>
          <cell r="R557" t="str">
            <v>尼玛布池</v>
          </cell>
          <cell r="S557">
            <v>80.3</v>
          </cell>
          <cell r="T557" t="str">
            <v>吴文艺</v>
          </cell>
          <cell r="U557" t="str">
            <v/>
          </cell>
          <cell r="V557"/>
          <cell r="W557" t="str">
            <v>历史类</v>
          </cell>
        </row>
        <row r="558">
          <cell r="B558" t="str">
            <v>G513422200209085041</v>
          </cell>
          <cell r="C558">
            <v>13</v>
          </cell>
          <cell r="D558" t="str">
            <v>历史类</v>
          </cell>
          <cell r="E558" t="str">
            <v>祝玛拉姆</v>
          </cell>
          <cell r="F558">
            <v>391</v>
          </cell>
          <cell r="G558">
            <v>80</v>
          </cell>
          <cell r="H558" t="str">
            <v>易涛</v>
          </cell>
          <cell r="I558">
            <v>38</v>
          </cell>
          <cell r="J558" t="str">
            <v>徐万雄</v>
          </cell>
          <cell r="K558">
            <v>83</v>
          </cell>
          <cell r="L558" t="str">
            <v>张翠莲</v>
          </cell>
          <cell r="M558">
            <v>53</v>
          </cell>
          <cell r="N558" t="str">
            <v>徐志兵</v>
          </cell>
          <cell r="O558" t="str">
            <v/>
          </cell>
          <cell r="P558"/>
          <cell r="Q558">
            <v>72.599999999999994</v>
          </cell>
          <cell r="R558" t="str">
            <v>尼玛布池</v>
          </cell>
          <cell r="S558">
            <v>64.400000000000006</v>
          </cell>
          <cell r="T558" t="str">
            <v>吴文艺</v>
          </cell>
          <cell r="U558" t="str">
            <v/>
          </cell>
          <cell r="V558"/>
          <cell r="W558" t="str">
            <v>历史类</v>
          </cell>
        </row>
        <row r="559">
          <cell r="B559" t="str">
            <v>G513422200710184625</v>
          </cell>
          <cell r="C559">
            <v>13</v>
          </cell>
          <cell r="D559" t="str">
            <v>历史类</v>
          </cell>
          <cell r="E559" t="str">
            <v>罗钢</v>
          </cell>
          <cell r="F559">
            <v>391</v>
          </cell>
          <cell r="G559">
            <v>82</v>
          </cell>
          <cell r="H559" t="str">
            <v>易涛</v>
          </cell>
          <cell r="I559">
            <v>38</v>
          </cell>
          <cell r="J559" t="str">
            <v>徐万雄</v>
          </cell>
          <cell r="K559">
            <v>67</v>
          </cell>
          <cell r="L559" t="str">
            <v>张翠莲</v>
          </cell>
          <cell r="M559">
            <v>64</v>
          </cell>
          <cell r="N559" t="str">
            <v>徐志兵</v>
          </cell>
          <cell r="O559" t="str">
            <v/>
          </cell>
          <cell r="P559"/>
          <cell r="Q559">
            <v>67.5</v>
          </cell>
          <cell r="R559" t="str">
            <v>尼玛布池</v>
          </cell>
          <cell r="S559">
            <v>72.599999999999994</v>
          </cell>
          <cell r="T559" t="str">
            <v>吴文艺</v>
          </cell>
          <cell r="U559" t="str">
            <v/>
          </cell>
          <cell r="V559"/>
          <cell r="W559" t="str">
            <v>历史类</v>
          </cell>
        </row>
        <row r="560">
          <cell r="B560" t="str">
            <v>G513422200705092523</v>
          </cell>
          <cell r="C560">
            <v>13</v>
          </cell>
          <cell r="D560" t="str">
            <v>历史类</v>
          </cell>
          <cell r="E560" t="str">
            <v>杨同英</v>
          </cell>
          <cell r="F560">
            <v>390</v>
          </cell>
          <cell r="G560">
            <v>82</v>
          </cell>
          <cell r="H560" t="str">
            <v>易涛</v>
          </cell>
          <cell r="I560">
            <v>53</v>
          </cell>
          <cell r="J560" t="str">
            <v>徐万雄</v>
          </cell>
          <cell r="K560">
            <v>72</v>
          </cell>
          <cell r="L560" t="str">
            <v>张翠莲</v>
          </cell>
          <cell r="M560">
            <v>56</v>
          </cell>
          <cell r="N560" t="str">
            <v>徐志兵</v>
          </cell>
          <cell r="O560" t="str">
            <v/>
          </cell>
          <cell r="P560"/>
          <cell r="Q560">
            <v>64.2</v>
          </cell>
          <cell r="R560" t="str">
            <v>尼玛布池</v>
          </cell>
          <cell r="S560">
            <v>63</v>
          </cell>
          <cell r="T560" t="str">
            <v>吴文艺</v>
          </cell>
          <cell r="U560" t="str">
            <v/>
          </cell>
          <cell r="V560"/>
          <cell r="W560" t="str">
            <v>历史类</v>
          </cell>
        </row>
        <row r="561">
          <cell r="B561" t="str">
            <v>G513422200512122925</v>
          </cell>
          <cell r="C561">
            <v>13</v>
          </cell>
          <cell r="D561" t="str">
            <v>历史类</v>
          </cell>
          <cell r="E561" t="str">
            <v>沈顺美</v>
          </cell>
          <cell r="F561">
            <v>390</v>
          </cell>
          <cell r="G561">
            <v>90</v>
          </cell>
          <cell r="H561" t="str">
            <v>易涛</v>
          </cell>
          <cell r="I561">
            <v>36</v>
          </cell>
          <cell r="J561" t="str">
            <v>徐万雄</v>
          </cell>
          <cell r="K561">
            <v>70</v>
          </cell>
          <cell r="L561" t="str">
            <v>张翠莲</v>
          </cell>
          <cell r="M561">
            <v>45</v>
          </cell>
          <cell r="N561" t="str">
            <v>徐志兵</v>
          </cell>
          <cell r="O561" t="str">
            <v/>
          </cell>
          <cell r="P561"/>
          <cell r="Q561">
            <v>66.7</v>
          </cell>
          <cell r="R561" t="str">
            <v>尼玛布池</v>
          </cell>
          <cell r="S561">
            <v>81.900000000000006</v>
          </cell>
          <cell r="T561" t="str">
            <v>吴文艺</v>
          </cell>
          <cell r="U561" t="str">
            <v/>
          </cell>
          <cell r="V561"/>
          <cell r="W561" t="str">
            <v>历史类</v>
          </cell>
        </row>
        <row r="562">
          <cell r="B562" t="str">
            <v>G513422200402042529</v>
          </cell>
          <cell r="C562">
            <v>13</v>
          </cell>
          <cell r="D562" t="str">
            <v>历史类</v>
          </cell>
          <cell r="E562" t="str">
            <v>罗京</v>
          </cell>
          <cell r="F562">
            <v>386</v>
          </cell>
          <cell r="G562">
            <v>87</v>
          </cell>
          <cell r="H562" t="str">
            <v>易涛</v>
          </cell>
          <cell r="I562">
            <v>45</v>
          </cell>
          <cell r="J562" t="str">
            <v>徐万雄</v>
          </cell>
          <cell r="K562">
            <v>48</v>
          </cell>
          <cell r="L562" t="str">
            <v>张翠莲</v>
          </cell>
          <cell r="M562">
            <v>59</v>
          </cell>
          <cell r="N562" t="str">
            <v>徐志兵</v>
          </cell>
          <cell r="O562" t="str">
            <v/>
          </cell>
          <cell r="P562"/>
          <cell r="Q562">
            <v>78</v>
          </cell>
          <cell r="R562" t="str">
            <v>尼玛布池</v>
          </cell>
          <cell r="S562">
            <v>68.599999999999994</v>
          </cell>
          <cell r="T562" t="str">
            <v>吴文艺</v>
          </cell>
          <cell r="U562" t="str">
            <v/>
          </cell>
          <cell r="V562"/>
          <cell r="W562" t="str">
            <v>历史类</v>
          </cell>
        </row>
        <row r="563">
          <cell r="B563" t="str">
            <v>G513422200809172317</v>
          </cell>
          <cell r="C563">
            <v>13</v>
          </cell>
          <cell r="D563" t="str">
            <v>历史类</v>
          </cell>
          <cell r="E563" t="str">
            <v>宋灵</v>
          </cell>
          <cell r="F563">
            <v>378</v>
          </cell>
          <cell r="G563">
            <v>84</v>
          </cell>
          <cell r="H563" t="str">
            <v>易涛</v>
          </cell>
          <cell r="I563">
            <v>83</v>
          </cell>
          <cell r="J563" t="str">
            <v>徐万雄</v>
          </cell>
          <cell r="K563">
            <v>37.5</v>
          </cell>
          <cell r="L563" t="str">
            <v>张翠莲</v>
          </cell>
          <cell r="M563">
            <v>50</v>
          </cell>
          <cell r="N563" t="str">
            <v>徐志兵</v>
          </cell>
          <cell r="O563" t="str">
            <v/>
          </cell>
          <cell r="P563"/>
          <cell r="Q563">
            <v>63.4</v>
          </cell>
          <cell r="R563" t="str">
            <v>尼玛布池</v>
          </cell>
          <cell r="S563">
            <v>60.2</v>
          </cell>
          <cell r="T563" t="str">
            <v>吴文艺</v>
          </cell>
          <cell r="U563" t="str">
            <v/>
          </cell>
          <cell r="V563"/>
          <cell r="W563" t="str">
            <v>历史类</v>
          </cell>
        </row>
        <row r="564">
          <cell r="B564" t="str">
            <v>G513422200710166021</v>
          </cell>
          <cell r="C564">
            <v>13</v>
          </cell>
          <cell r="D564" t="str">
            <v>历史类</v>
          </cell>
          <cell r="E564" t="str">
            <v>撒达拉初</v>
          </cell>
          <cell r="F564">
            <v>378</v>
          </cell>
          <cell r="G564">
            <v>82</v>
          </cell>
          <cell r="H564" t="str">
            <v>易涛</v>
          </cell>
          <cell r="I564">
            <v>25</v>
          </cell>
          <cell r="J564" t="str">
            <v>徐万雄</v>
          </cell>
          <cell r="K564">
            <v>79</v>
          </cell>
          <cell r="L564" t="str">
            <v>张翠莲</v>
          </cell>
          <cell r="M564">
            <v>47</v>
          </cell>
          <cell r="N564" t="str">
            <v>徐志兵</v>
          </cell>
          <cell r="O564" t="str">
            <v/>
          </cell>
          <cell r="P564"/>
          <cell r="Q564">
            <v>67.5</v>
          </cell>
          <cell r="R564" t="str">
            <v>尼玛布池</v>
          </cell>
          <cell r="S564">
            <v>77.2</v>
          </cell>
          <cell r="T564" t="str">
            <v>吴文艺</v>
          </cell>
          <cell r="U564" t="str">
            <v/>
          </cell>
          <cell r="V564"/>
          <cell r="W564" t="str">
            <v>历史类</v>
          </cell>
        </row>
        <row r="565">
          <cell r="B565" t="str">
            <v>G513422200607212720</v>
          </cell>
          <cell r="C565">
            <v>13</v>
          </cell>
          <cell r="D565" t="str">
            <v>历史类</v>
          </cell>
          <cell r="E565" t="str">
            <v>杨海芬</v>
          </cell>
          <cell r="F565">
            <v>378</v>
          </cell>
          <cell r="G565">
            <v>70</v>
          </cell>
          <cell r="H565" t="str">
            <v>易涛</v>
          </cell>
          <cell r="I565">
            <v>59</v>
          </cell>
          <cell r="J565" t="str">
            <v>徐万雄</v>
          </cell>
          <cell r="K565">
            <v>67</v>
          </cell>
          <cell r="L565" t="str">
            <v>张翠莲</v>
          </cell>
          <cell r="M565">
            <v>52</v>
          </cell>
          <cell r="N565" t="str">
            <v>徐志兵</v>
          </cell>
          <cell r="O565" t="str">
            <v/>
          </cell>
          <cell r="P565"/>
          <cell r="Q565">
            <v>56</v>
          </cell>
          <cell r="R565" t="str">
            <v>尼玛布池</v>
          </cell>
          <cell r="S565">
            <v>74.099999999999994</v>
          </cell>
          <cell r="T565" t="str">
            <v>吴文艺</v>
          </cell>
          <cell r="U565" t="str">
            <v/>
          </cell>
          <cell r="V565"/>
          <cell r="W565" t="str">
            <v>历史类</v>
          </cell>
        </row>
        <row r="566">
          <cell r="B566" t="str">
            <v>G513422200707135013</v>
          </cell>
          <cell r="C566">
            <v>13</v>
          </cell>
          <cell r="D566" t="str">
            <v>历史类</v>
          </cell>
          <cell r="E566" t="str">
            <v>甲波甲阿基</v>
          </cell>
          <cell r="F566">
            <v>377</v>
          </cell>
          <cell r="G566">
            <v>88</v>
          </cell>
          <cell r="H566" t="str">
            <v>易涛</v>
          </cell>
          <cell r="I566">
            <v>28</v>
          </cell>
          <cell r="J566" t="str">
            <v>徐万雄</v>
          </cell>
          <cell r="K566">
            <v>31</v>
          </cell>
          <cell r="L566" t="str">
            <v>张翠莲</v>
          </cell>
          <cell r="M566">
            <v>61</v>
          </cell>
          <cell r="N566" t="str">
            <v>徐志兵</v>
          </cell>
          <cell r="O566" t="str">
            <v/>
          </cell>
          <cell r="P566"/>
          <cell r="Q566">
            <v>78</v>
          </cell>
          <cell r="R566" t="str">
            <v>尼玛布池</v>
          </cell>
          <cell r="S566">
            <v>90.7</v>
          </cell>
          <cell r="T566" t="str">
            <v>吴文艺</v>
          </cell>
          <cell r="U566" t="str">
            <v/>
          </cell>
          <cell r="V566"/>
          <cell r="W566" t="str">
            <v>历史类</v>
          </cell>
        </row>
        <row r="567">
          <cell r="B567" t="str">
            <v>G51342220070919501X</v>
          </cell>
          <cell r="C567">
            <v>13</v>
          </cell>
          <cell r="D567" t="str">
            <v>历史类</v>
          </cell>
          <cell r="E567" t="str">
            <v>英支若</v>
          </cell>
          <cell r="F567">
            <v>377</v>
          </cell>
          <cell r="G567">
            <v>83</v>
          </cell>
          <cell r="H567" t="str">
            <v>易涛</v>
          </cell>
          <cell r="I567">
            <v>38</v>
          </cell>
          <cell r="J567" t="str">
            <v>徐万雄</v>
          </cell>
          <cell r="K567">
            <v>55</v>
          </cell>
          <cell r="L567" t="str">
            <v>张翠莲</v>
          </cell>
          <cell r="M567">
            <v>71</v>
          </cell>
          <cell r="N567" t="str">
            <v>徐志兵</v>
          </cell>
          <cell r="O567" t="str">
            <v/>
          </cell>
          <cell r="P567"/>
          <cell r="Q567">
            <v>65.099999999999994</v>
          </cell>
          <cell r="R567" t="str">
            <v>尼玛布池</v>
          </cell>
          <cell r="S567">
            <v>64.400000000000006</v>
          </cell>
          <cell r="T567" t="str">
            <v>吴文艺</v>
          </cell>
          <cell r="U567" t="str">
            <v/>
          </cell>
          <cell r="V567"/>
          <cell r="W567" t="str">
            <v>历史类</v>
          </cell>
        </row>
        <row r="568">
          <cell r="B568" t="str">
            <v>G513422200503092525</v>
          </cell>
          <cell r="C568">
            <v>13</v>
          </cell>
          <cell r="D568" t="str">
            <v>历史类</v>
          </cell>
          <cell r="E568" t="str">
            <v>苏小霞</v>
          </cell>
          <cell r="F568">
            <v>375</v>
          </cell>
          <cell r="G568">
            <v>82</v>
          </cell>
          <cell r="H568" t="str">
            <v>易涛</v>
          </cell>
          <cell r="I568">
            <v>38</v>
          </cell>
          <cell r="J568" t="str">
            <v>徐万雄</v>
          </cell>
          <cell r="K568">
            <v>71</v>
          </cell>
          <cell r="L568" t="str">
            <v>张翠莲</v>
          </cell>
          <cell r="M568">
            <v>54</v>
          </cell>
          <cell r="N568" t="str">
            <v>徐志兵</v>
          </cell>
          <cell r="O568" t="str">
            <v/>
          </cell>
          <cell r="P568"/>
          <cell r="Q568">
            <v>70</v>
          </cell>
          <cell r="R568" t="str">
            <v>尼玛布池</v>
          </cell>
          <cell r="S568">
            <v>60.2</v>
          </cell>
          <cell r="T568" t="str">
            <v>吴文艺</v>
          </cell>
          <cell r="U568" t="str">
            <v/>
          </cell>
          <cell r="V568"/>
          <cell r="W568" t="str">
            <v>历史类</v>
          </cell>
        </row>
        <row r="569">
          <cell r="B569" t="str">
            <v>G513422200506051323</v>
          </cell>
          <cell r="C569">
            <v>13</v>
          </cell>
          <cell r="D569" t="str">
            <v>历史类</v>
          </cell>
          <cell r="E569" t="str">
            <v>王阿呷</v>
          </cell>
          <cell r="F569">
            <v>372</v>
          </cell>
          <cell r="G569">
            <v>90</v>
          </cell>
          <cell r="H569" t="str">
            <v>易涛</v>
          </cell>
          <cell r="I569">
            <v>38</v>
          </cell>
          <cell r="J569" t="str">
            <v>徐万雄</v>
          </cell>
          <cell r="K569">
            <v>52</v>
          </cell>
          <cell r="L569" t="str">
            <v>张翠莲</v>
          </cell>
          <cell r="M569">
            <v>59</v>
          </cell>
          <cell r="N569" t="str">
            <v>徐志兵</v>
          </cell>
          <cell r="O569" t="str">
            <v/>
          </cell>
          <cell r="P569"/>
          <cell r="Q569">
            <v>64.2</v>
          </cell>
          <cell r="R569" t="str">
            <v>尼玛布池</v>
          </cell>
          <cell r="S569">
            <v>68.599999999999994</v>
          </cell>
          <cell r="T569" t="str">
            <v>吴文艺</v>
          </cell>
          <cell r="U569" t="str">
            <v/>
          </cell>
          <cell r="V569"/>
          <cell r="W569" t="str">
            <v>历史类</v>
          </cell>
        </row>
        <row r="570">
          <cell r="B570" t="str">
            <v>G513422200602061927</v>
          </cell>
          <cell r="C570">
            <v>13</v>
          </cell>
          <cell r="D570" t="str">
            <v>历史类</v>
          </cell>
          <cell r="E570" t="str">
            <v>沈阿珍</v>
          </cell>
          <cell r="F570">
            <v>369</v>
          </cell>
          <cell r="G570">
            <v>83</v>
          </cell>
          <cell r="H570" t="str">
            <v>易涛</v>
          </cell>
          <cell r="I570">
            <v>34</v>
          </cell>
          <cell r="J570" t="str">
            <v>徐万雄</v>
          </cell>
          <cell r="K570">
            <v>73</v>
          </cell>
          <cell r="L570" t="str">
            <v>张翠莲</v>
          </cell>
          <cell r="M570">
            <v>51</v>
          </cell>
          <cell r="N570" t="str">
            <v>徐志兵</v>
          </cell>
          <cell r="O570" t="str">
            <v/>
          </cell>
          <cell r="P570"/>
          <cell r="Q570">
            <v>63.4</v>
          </cell>
          <cell r="R570" t="str">
            <v>尼玛布池</v>
          </cell>
          <cell r="S570">
            <v>64.400000000000006</v>
          </cell>
          <cell r="T570" t="str">
            <v>吴文艺</v>
          </cell>
          <cell r="U570" t="str">
            <v/>
          </cell>
          <cell r="V570"/>
          <cell r="W570" t="str">
            <v>历史类</v>
          </cell>
        </row>
        <row r="571">
          <cell r="B571" t="str">
            <v>G513422200706025824</v>
          </cell>
          <cell r="C571">
            <v>13</v>
          </cell>
          <cell r="D571" t="str">
            <v>历史类</v>
          </cell>
          <cell r="E571" t="str">
            <v>央青拉姆</v>
          </cell>
          <cell r="F571">
            <v>364</v>
          </cell>
          <cell r="G571">
            <v>72</v>
          </cell>
          <cell r="H571" t="str">
            <v>易涛</v>
          </cell>
          <cell r="I571">
            <v>32</v>
          </cell>
          <cell r="J571" t="str">
            <v>徐万雄</v>
          </cell>
          <cell r="K571">
            <v>65.5</v>
          </cell>
          <cell r="L571" t="str">
            <v>张翠莲</v>
          </cell>
          <cell r="M571">
            <v>55</v>
          </cell>
          <cell r="N571" t="str">
            <v>徐志兵</v>
          </cell>
          <cell r="O571" t="str">
            <v/>
          </cell>
          <cell r="P571"/>
          <cell r="Q571">
            <v>71.8</v>
          </cell>
          <cell r="R571" t="str">
            <v>尼玛布池</v>
          </cell>
          <cell r="S571">
            <v>67.2</v>
          </cell>
          <cell r="T571" t="str">
            <v>吴文艺</v>
          </cell>
          <cell r="U571" t="str">
            <v/>
          </cell>
          <cell r="V571"/>
          <cell r="W571" t="str">
            <v>历史类</v>
          </cell>
        </row>
        <row r="572">
          <cell r="B572" t="str">
            <v>G513422200511116021</v>
          </cell>
          <cell r="C572">
            <v>13</v>
          </cell>
          <cell r="D572" t="str">
            <v>历史类</v>
          </cell>
          <cell r="E572" t="str">
            <v>格让祝玛</v>
          </cell>
          <cell r="F572">
            <v>363</v>
          </cell>
          <cell r="G572">
            <v>79</v>
          </cell>
          <cell r="H572" t="str">
            <v>易涛</v>
          </cell>
          <cell r="I572">
            <v>41</v>
          </cell>
          <cell r="J572" t="str">
            <v>徐万雄</v>
          </cell>
          <cell r="K572">
            <v>57.5</v>
          </cell>
          <cell r="L572" t="str">
            <v>张翠莲</v>
          </cell>
          <cell r="M572">
            <v>50</v>
          </cell>
          <cell r="N572" t="str">
            <v>徐志兵</v>
          </cell>
          <cell r="O572" t="str">
            <v/>
          </cell>
          <cell r="P572"/>
          <cell r="Q572">
            <v>71</v>
          </cell>
          <cell r="R572" t="str">
            <v>尼玛布池</v>
          </cell>
          <cell r="S572">
            <v>64.400000000000006</v>
          </cell>
          <cell r="T572" t="str">
            <v>吴文艺</v>
          </cell>
          <cell r="U572" t="str">
            <v/>
          </cell>
          <cell r="V572"/>
          <cell r="W572" t="str">
            <v>历史类</v>
          </cell>
        </row>
        <row r="573">
          <cell r="B573" t="str">
            <v>G513422200601031523</v>
          </cell>
          <cell r="C573">
            <v>13</v>
          </cell>
          <cell r="D573" t="str">
            <v>历史类</v>
          </cell>
          <cell r="E573" t="str">
            <v>王雪梅</v>
          </cell>
          <cell r="F573">
            <v>363</v>
          </cell>
          <cell r="G573">
            <v>91</v>
          </cell>
          <cell r="H573" t="str">
            <v>易涛</v>
          </cell>
          <cell r="I573">
            <v>26</v>
          </cell>
          <cell r="J573" t="str">
            <v>徐万雄</v>
          </cell>
          <cell r="K573">
            <v>59</v>
          </cell>
          <cell r="L573" t="str">
            <v>张翠莲</v>
          </cell>
          <cell r="M573">
            <v>50</v>
          </cell>
          <cell r="N573" t="str">
            <v>徐志兵</v>
          </cell>
          <cell r="O573" t="str">
            <v/>
          </cell>
          <cell r="P573"/>
          <cell r="Q573">
            <v>62.6</v>
          </cell>
          <cell r="R573" t="str">
            <v>尼玛布池</v>
          </cell>
          <cell r="S573">
            <v>74.099999999999994</v>
          </cell>
          <cell r="T573" t="str">
            <v>吴文艺</v>
          </cell>
          <cell r="U573" t="str">
            <v/>
          </cell>
          <cell r="V573"/>
          <cell r="W573" t="str">
            <v>历史类</v>
          </cell>
        </row>
        <row r="574">
          <cell r="B574" t="str">
            <v>G513422200810181720</v>
          </cell>
          <cell r="C574">
            <v>13</v>
          </cell>
          <cell r="D574" t="str">
            <v>历史类</v>
          </cell>
          <cell r="E574" t="str">
            <v>何俊</v>
          </cell>
          <cell r="F574">
            <v>362</v>
          </cell>
          <cell r="G574">
            <v>79</v>
          </cell>
          <cell r="H574" t="str">
            <v>易涛</v>
          </cell>
          <cell r="I574">
            <v>60</v>
          </cell>
          <cell r="J574" t="str">
            <v>徐万雄</v>
          </cell>
          <cell r="K574">
            <v>60</v>
          </cell>
          <cell r="L574" t="str">
            <v>张翠莲</v>
          </cell>
          <cell r="M574">
            <v>47</v>
          </cell>
          <cell r="N574" t="str">
            <v>徐志兵</v>
          </cell>
          <cell r="O574" t="str">
            <v/>
          </cell>
          <cell r="P574"/>
          <cell r="Q574">
            <v>64.2</v>
          </cell>
          <cell r="R574" t="str">
            <v>尼玛布池</v>
          </cell>
          <cell r="S574">
            <v>51.5</v>
          </cell>
          <cell r="T574" t="str">
            <v>吴文艺</v>
          </cell>
          <cell r="U574" t="str">
            <v/>
          </cell>
          <cell r="V574"/>
          <cell r="W574" t="str">
            <v>历史类</v>
          </cell>
        </row>
        <row r="575">
          <cell r="B575" t="str">
            <v>G513422200508087020</v>
          </cell>
          <cell r="C575">
            <v>13</v>
          </cell>
          <cell r="D575" t="str">
            <v>历史类</v>
          </cell>
          <cell r="E575" t="str">
            <v>炯秋祝木</v>
          </cell>
          <cell r="F575">
            <v>362</v>
          </cell>
          <cell r="G575">
            <v>91</v>
          </cell>
          <cell r="H575" t="str">
            <v>易涛</v>
          </cell>
          <cell r="I575">
            <v>28</v>
          </cell>
          <cell r="J575" t="str">
            <v>徐万雄</v>
          </cell>
          <cell r="K575">
            <v>51.5</v>
          </cell>
          <cell r="L575" t="str">
            <v>张翠莲</v>
          </cell>
          <cell r="M575">
            <v>48</v>
          </cell>
          <cell r="N575" t="str">
            <v>徐志兵</v>
          </cell>
          <cell r="O575" t="str">
            <v/>
          </cell>
          <cell r="P575"/>
          <cell r="Q575">
            <v>78.8</v>
          </cell>
          <cell r="R575" t="str">
            <v>尼玛布池</v>
          </cell>
          <cell r="S575">
            <v>64.400000000000006</v>
          </cell>
          <cell r="T575" t="str">
            <v>吴文艺</v>
          </cell>
          <cell r="U575" t="str">
            <v/>
          </cell>
          <cell r="V575"/>
          <cell r="W575" t="str">
            <v>历史类</v>
          </cell>
        </row>
        <row r="576">
          <cell r="B576" t="str">
            <v>G513422200705044628</v>
          </cell>
          <cell r="C576">
            <v>13</v>
          </cell>
          <cell r="D576" t="str">
            <v>历史类</v>
          </cell>
          <cell r="E576" t="str">
            <v>邱长依莫</v>
          </cell>
          <cell r="F576">
            <v>362</v>
          </cell>
          <cell r="G576">
            <v>82</v>
          </cell>
          <cell r="H576" t="str">
            <v>易涛</v>
          </cell>
          <cell r="I576">
            <v>31</v>
          </cell>
          <cell r="J576" t="str">
            <v>徐万雄</v>
          </cell>
          <cell r="K576">
            <v>46</v>
          </cell>
          <cell r="L576" t="str">
            <v>张翠莲</v>
          </cell>
          <cell r="M576">
            <v>59</v>
          </cell>
          <cell r="N576" t="str">
            <v>徐志兵</v>
          </cell>
          <cell r="O576" t="str">
            <v/>
          </cell>
          <cell r="P576"/>
          <cell r="Q576">
            <v>73.3</v>
          </cell>
          <cell r="R576" t="str">
            <v>尼玛布池</v>
          </cell>
          <cell r="S576">
            <v>71</v>
          </cell>
          <cell r="T576" t="str">
            <v>吴文艺</v>
          </cell>
          <cell r="U576" t="str">
            <v/>
          </cell>
          <cell r="V576"/>
          <cell r="W576" t="str">
            <v>历史类</v>
          </cell>
        </row>
        <row r="577">
          <cell r="B577" t="str">
            <v>G513422200705212329</v>
          </cell>
          <cell r="C577">
            <v>13</v>
          </cell>
          <cell r="D577" t="str">
            <v>历史类</v>
          </cell>
          <cell r="E577" t="str">
            <v>祝玛拉姆</v>
          </cell>
          <cell r="F577">
            <v>355</v>
          </cell>
          <cell r="G577">
            <v>92</v>
          </cell>
          <cell r="H577" t="str">
            <v>易涛</v>
          </cell>
          <cell r="I577">
            <v>36</v>
          </cell>
          <cell r="J577" t="str">
            <v>徐万雄</v>
          </cell>
          <cell r="K577">
            <v>52.5</v>
          </cell>
          <cell r="L577" t="str">
            <v>张翠莲</v>
          </cell>
          <cell r="M577">
            <v>58</v>
          </cell>
          <cell r="N577" t="str">
            <v>徐志兵</v>
          </cell>
          <cell r="O577" t="str">
            <v/>
          </cell>
          <cell r="P577"/>
          <cell r="Q577">
            <v>65.099999999999994</v>
          </cell>
          <cell r="R577" t="str">
            <v>尼玛布池</v>
          </cell>
          <cell r="S577">
            <v>51.5</v>
          </cell>
          <cell r="T577" t="str">
            <v>吴文艺</v>
          </cell>
          <cell r="U577" t="str">
            <v/>
          </cell>
          <cell r="V577"/>
          <cell r="W577" t="str">
            <v>历史类</v>
          </cell>
        </row>
        <row r="578">
          <cell r="B578" t="str">
            <v>G513422200103082766</v>
          </cell>
          <cell r="C578">
            <v>13</v>
          </cell>
          <cell r="D578" t="str">
            <v>历史类</v>
          </cell>
          <cell r="E578" t="str">
            <v>马阿明</v>
          </cell>
          <cell r="F578">
            <v>339</v>
          </cell>
          <cell r="G578">
            <v>81</v>
          </cell>
          <cell r="H578" t="str">
            <v>易涛</v>
          </cell>
          <cell r="I578">
            <v>26</v>
          </cell>
          <cell r="J578" t="str">
            <v>徐万雄</v>
          </cell>
          <cell r="K578">
            <v>53</v>
          </cell>
          <cell r="L578" t="str">
            <v>张翠莲</v>
          </cell>
          <cell r="M578">
            <v>50</v>
          </cell>
          <cell r="N578" t="str">
            <v>徐志兵</v>
          </cell>
          <cell r="O578" t="str">
            <v/>
          </cell>
          <cell r="P578"/>
          <cell r="Q578">
            <v>65.900000000000006</v>
          </cell>
          <cell r="R578" t="str">
            <v>尼玛布池</v>
          </cell>
          <cell r="S578">
            <v>63</v>
          </cell>
          <cell r="T578" t="str">
            <v>吴文艺</v>
          </cell>
          <cell r="U578" t="str">
            <v/>
          </cell>
          <cell r="V578"/>
          <cell r="W578" t="str">
            <v>历史类</v>
          </cell>
        </row>
        <row r="579">
          <cell r="B579" t="str">
            <v>G513422200003134426</v>
          </cell>
          <cell r="C579">
            <v>13</v>
          </cell>
          <cell r="D579" t="str">
            <v>历史类</v>
          </cell>
          <cell r="E579" t="str">
            <v>刘志英</v>
          </cell>
          <cell r="F579">
            <v>335</v>
          </cell>
          <cell r="G579">
            <v>75</v>
          </cell>
          <cell r="H579" t="str">
            <v>易涛</v>
          </cell>
          <cell r="I579">
            <v>45</v>
          </cell>
          <cell r="J579" t="str">
            <v>徐万雄</v>
          </cell>
          <cell r="K579">
            <v>40.5</v>
          </cell>
          <cell r="L579" t="str">
            <v>张翠莲</v>
          </cell>
          <cell r="M579">
            <v>47</v>
          </cell>
          <cell r="N579" t="str">
            <v>徐志兵</v>
          </cell>
          <cell r="O579" t="str">
            <v/>
          </cell>
          <cell r="P579"/>
          <cell r="Q579">
            <v>56.8</v>
          </cell>
          <cell r="R579" t="str">
            <v>尼玛布池</v>
          </cell>
          <cell r="S579">
            <v>71</v>
          </cell>
          <cell r="T579" t="str">
            <v>吴文艺</v>
          </cell>
          <cell r="U579" t="str">
            <v/>
          </cell>
          <cell r="V579"/>
          <cell r="W579" t="str">
            <v>历史类</v>
          </cell>
        </row>
        <row r="580">
          <cell r="B580" t="str">
            <v>G513422200608076222</v>
          </cell>
          <cell r="C580">
            <v>13</v>
          </cell>
          <cell r="D580" t="str">
            <v>历史类</v>
          </cell>
          <cell r="E580" t="str">
            <v>马小月</v>
          </cell>
          <cell r="F580">
            <v>328</v>
          </cell>
          <cell r="G580">
            <v>76</v>
          </cell>
          <cell r="H580" t="str">
            <v>易涛</v>
          </cell>
          <cell r="I580">
            <v>38</v>
          </cell>
          <cell r="J580" t="str">
            <v>徐万雄</v>
          </cell>
          <cell r="K580">
            <v>45</v>
          </cell>
          <cell r="L580" t="str">
            <v>张翠莲</v>
          </cell>
          <cell r="M580">
            <v>40</v>
          </cell>
          <cell r="N580" t="str">
            <v>徐志兵</v>
          </cell>
          <cell r="O580" t="str">
            <v/>
          </cell>
          <cell r="P580"/>
          <cell r="Q580">
            <v>58.5</v>
          </cell>
          <cell r="R580" t="str">
            <v>尼玛布池</v>
          </cell>
          <cell r="S580">
            <v>70</v>
          </cell>
          <cell r="T580" t="str">
            <v>吴文艺</v>
          </cell>
          <cell r="U580" t="str">
            <v/>
          </cell>
          <cell r="V580"/>
          <cell r="W580" t="str">
            <v>历史类</v>
          </cell>
        </row>
        <row r="581">
          <cell r="B581" t="str">
            <v>G513422200609100319</v>
          </cell>
          <cell r="C581">
            <v>14</v>
          </cell>
          <cell r="D581" t="str">
            <v>历史类</v>
          </cell>
          <cell r="E581" t="str">
            <v>毛小平</v>
          </cell>
          <cell r="F581">
            <v>444</v>
          </cell>
          <cell r="G581">
            <v>92</v>
          </cell>
          <cell r="H581" t="str">
            <v>格绒燚西</v>
          </cell>
          <cell r="I581">
            <v>75</v>
          </cell>
          <cell r="J581" t="str">
            <v>马俊</v>
          </cell>
          <cell r="K581">
            <v>49</v>
          </cell>
          <cell r="L581" t="str">
            <v>张福琴</v>
          </cell>
          <cell r="M581">
            <v>67</v>
          </cell>
          <cell r="N581" t="str">
            <v>徐志兵</v>
          </cell>
          <cell r="O581" t="str">
            <v/>
          </cell>
          <cell r="P581"/>
          <cell r="Q581" t="str">
            <v/>
          </cell>
          <cell r="R581"/>
          <cell r="S581">
            <v>77.2</v>
          </cell>
          <cell r="T581" t="str">
            <v>纪春权</v>
          </cell>
          <cell r="U581">
            <v>83.6</v>
          </cell>
          <cell r="V581" t="str">
            <v>米晓妹</v>
          </cell>
          <cell r="W581" t="str">
            <v>历史类</v>
          </cell>
        </row>
        <row r="582">
          <cell r="B582" t="str">
            <v>G513422200705206615</v>
          </cell>
          <cell r="C582">
            <v>14</v>
          </cell>
          <cell r="D582" t="str">
            <v>历史类</v>
          </cell>
          <cell r="E582" t="str">
            <v>胡杜基</v>
          </cell>
          <cell r="F582">
            <v>414</v>
          </cell>
          <cell r="G582">
            <v>79</v>
          </cell>
          <cell r="H582" t="str">
            <v>格绒燚西</v>
          </cell>
          <cell r="I582">
            <v>74</v>
          </cell>
          <cell r="J582" t="str">
            <v>马俊</v>
          </cell>
          <cell r="K582">
            <v>55</v>
          </cell>
          <cell r="L582" t="str">
            <v>张福琴</v>
          </cell>
          <cell r="M582">
            <v>56</v>
          </cell>
          <cell r="N582" t="str">
            <v>徐志兵</v>
          </cell>
          <cell r="O582" t="str">
            <v/>
          </cell>
          <cell r="P582"/>
          <cell r="Q582" t="str">
            <v/>
          </cell>
          <cell r="R582"/>
          <cell r="S582">
            <v>75.7</v>
          </cell>
          <cell r="T582" t="str">
            <v>纪春权</v>
          </cell>
          <cell r="U582">
            <v>73.8</v>
          </cell>
          <cell r="V582" t="str">
            <v>米晓妹</v>
          </cell>
          <cell r="W582" t="str">
            <v>历史类</v>
          </cell>
        </row>
        <row r="583">
          <cell r="B583" t="str">
            <v>G513422200706153615</v>
          </cell>
          <cell r="C583">
            <v>14</v>
          </cell>
          <cell r="D583" t="str">
            <v>历史类</v>
          </cell>
          <cell r="E583" t="str">
            <v>田万龙</v>
          </cell>
          <cell r="F583">
            <v>413</v>
          </cell>
          <cell r="G583">
            <v>69</v>
          </cell>
          <cell r="H583" t="str">
            <v>格绒燚西</v>
          </cell>
          <cell r="I583">
            <v>86</v>
          </cell>
          <cell r="J583" t="str">
            <v>马俊</v>
          </cell>
          <cell r="K583">
            <v>49</v>
          </cell>
          <cell r="L583" t="str">
            <v>张福琴</v>
          </cell>
          <cell r="M583">
            <v>43</v>
          </cell>
          <cell r="N583" t="str">
            <v>徐志兵</v>
          </cell>
          <cell r="O583" t="str">
            <v/>
          </cell>
          <cell r="P583"/>
          <cell r="Q583" t="str">
            <v/>
          </cell>
          <cell r="R583"/>
          <cell r="S583">
            <v>85</v>
          </cell>
          <cell r="T583" t="str">
            <v>纪春权</v>
          </cell>
          <cell r="U583">
            <v>80.8</v>
          </cell>
          <cell r="V583" t="str">
            <v>米晓妹</v>
          </cell>
          <cell r="W583" t="str">
            <v>历史类</v>
          </cell>
        </row>
        <row r="584">
          <cell r="B584" t="str">
            <v>G513422200705052919</v>
          </cell>
          <cell r="C584">
            <v>14</v>
          </cell>
          <cell r="D584" t="str">
            <v>历史类</v>
          </cell>
          <cell r="E584" t="str">
            <v>马福康</v>
          </cell>
          <cell r="F584">
            <v>406</v>
          </cell>
          <cell r="G584">
            <v>88</v>
          </cell>
          <cell r="H584" t="str">
            <v>格绒燚西</v>
          </cell>
          <cell r="I584">
            <v>55</v>
          </cell>
          <cell r="J584" t="str">
            <v>马俊</v>
          </cell>
          <cell r="K584">
            <v>58.5</v>
          </cell>
          <cell r="L584" t="str">
            <v>张福琴</v>
          </cell>
          <cell r="M584">
            <v>57</v>
          </cell>
          <cell r="N584" t="str">
            <v>徐志兵</v>
          </cell>
          <cell r="O584" t="str">
            <v/>
          </cell>
          <cell r="P584"/>
          <cell r="Q584" t="str">
            <v/>
          </cell>
          <cell r="R584"/>
          <cell r="S584">
            <v>72.599999999999994</v>
          </cell>
          <cell r="T584" t="str">
            <v>纪春权</v>
          </cell>
          <cell r="U584">
            <v>75.2</v>
          </cell>
          <cell r="V584" t="str">
            <v>米晓妹</v>
          </cell>
          <cell r="W584" t="str">
            <v>历史类</v>
          </cell>
        </row>
        <row r="585">
          <cell r="B585" t="str">
            <v>G513422200702086814</v>
          </cell>
          <cell r="C585">
            <v>14</v>
          </cell>
          <cell r="D585" t="str">
            <v>历史类</v>
          </cell>
          <cell r="E585" t="str">
            <v>马金华</v>
          </cell>
          <cell r="F585">
            <v>391</v>
          </cell>
          <cell r="G585">
            <v>91</v>
          </cell>
          <cell r="H585" t="str">
            <v>格绒燚西</v>
          </cell>
          <cell r="I585">
            <v>75</v>
          </cell>
          <cell r="J585" t="str">
            <v>马俊</v>
          </cell>
          <cell r="K585">
            <v>37.5</v>
          </cell>
          <cell r="L585" t="str">
            <v>张福琴</v>
          </cell>
          <cell r="M585">
            <v>46</v>
          </cell>
          <cell r="N585" t="str">
            <v>徐志兵</v>
          </cell>
          <cell r="O585" t="str">
            <v/>
          </cell>
          <cell r="P585"/>
          <cell r="Q585" t="str">
            <v/>
          </cell>
          <cell r="R585"/>
          <cell r="S585">
            <v>61.6</v>
          </cell>
          <cell r="T585" t="str">
            <v>纪春权</v>
          </cell>
          <cell r="U585">
            <v>79.400000000000006</v>
          </cell>
          <cell r="V585" t="str">
            <v>米晓妹</v>
          </cell>
          <cell r="W585" t="str">
            <v>历史类</v>
          </cell>
        </row>
        <row r="586">
          <cell r="B586" t="str">
            <v>G513422200606204817</v>
          </cell>
          <cell r="C586">
            <v>14</v>
          </cell>
          <cell r="D586" t="str">
            <v>历史类</v>
          </cell>
          <cell r="E586" t="str">
            <v>撒朗偏初</v>
          </cell>
          <cell r="F586">
            <v>388</v>
          </cell>
          <cell r="G586">
            <v>72</v>
          </cell>
          <cell r="H586" t="str">
            <v>格绒燚西</v>
          </cell>
          <cell r="I586">
            <v>68</v>
          </cell>
          <cell r="J586" t="str">
            <v>马俊</v>
          </cell>
          <cell r="K586">
            <v>50.5</v>
          </cell>
          <cell r="L586" t="str">
            <v>张福琴</v>
          </cell>
          <cell r="M586">
            <v>53</v>
          </cell>
          <cell r="N586" t="str">
            <v>徐志兵</v>
          </cell>
          <cell r="O586" t="str">
            <v/>
          </cell>
          <cell r="P586"/>
          <cell r="Q586" t="str">
            <v/>
          </cell>
          <cell r="R586"/>
          <cell r="S586">
            <v>75.7</v>
          </cell>
          <cell r="T586" t="str">
            <v>纪春权</v>
          </cell>
          <cell r="U586">
            <v>68.900000000000006</v>
          </cell>
          <cell r="V586" t="str">
            <v>米晓妹</v>
          </cell>
          <cell r="W586" t="str">
            <v>历史类</v>
          </cell>
        </row>
        <row r="587">
          <cell r="B587" t="str">
            <v>G513422200703082911</v>
          </cell>
          <cell r="C587">
            <v>14</v>
          </cell>
          <cell r="D587" t="str">
            <v>历史类</v>
          </cell>
          <cell r="E587" t="str">
            <v>严东华</v>
          </cell>
          <cell r="F587">
            <v>386</v>
          </cell>
          <cell r="G587">
            <v>88</v>
          </cell>
          <cell r="H587" t="str">
            <v>格绒燚西</v>
          </cell>
          <cell r="I587">
            <v>55</v>
          </cell>
          <cell r="J587" t="str">
            <v>马俊</v>
          </cell>
          <cell r="K587">
            <v>49.5</v>
          </cell>
          <cell r="L587" t="str">
            <v>张福琴</v>
          </cell>
          <cell r="M587">
            <v>57</v>
          </cell>
          <cell r="N587" t="str">
            <v>徐志兵</v>
          </cell>
          <cell r="O587" t="str">
            <v/>
          </cell>
          <cell r="P587"/>
          <cell r="Q587" t="str">
            <v/>
          </cell>
          <cell r="R587"/>
          <cell r="S587">
            <v>68.599999999999994</v>
          </cell>
          <cell r="T587" t="str">
            <v>纪春权</v>
          </cell>
          <cell r="U587">
            <v>67.8</v>
          </cell>
          <cell r="V587" t="str">
            <v>米晓妹</v>
          </cell>
          <cell r="W587" t="str">
            <v>历史类</v>
          </cell>
        </row>
        <row r="588">
          <cell r="B588" t="str">
            <v>G513422200803124816</v>
          </cell>
          <cell r="C588">
            <v>14</v>
          </cell>
          <cell r="D588" t="str">
            <v>历史类</v>
          </cell>
          <cell r="E588" t="str">
            <v>鲁茸次尔</v>
          </cell>
          <cell r="F588">
            <v>384</v>
          </cell>
          <cell r="G588">
            <v>80</v>
          </cell>
          <cell r="H588" t="str">
            <v>格绒燚西</v>
          </cell>
          <cell r="I588">
            <v>53</v>
          </cell>
          <cell r="J588" t="str">
            <v>马俊</v>
          </cell>
          <cell r="K588">
            <v>43.5</v>
          </cell>
          <cell r="L588" t="str">
            <v>张福琴</v>
          </cell>
          <cell r="M588">
            <v>58</v>
          </cell>
          <cell r="N588" t="str">
            <v>徐志兵</v>
          </cell>
          <cell r="O588" t="str">
            <v/>
          </cell>
          <cell r="P588"/>
          <cell r="Q588" t="str">
            <v/>
          </cell>
          <cell r="R588"/>
          <cell r="S588">
            <v>67.2</v>
          </cell>
          <cell r="T588" t="str">
            <v>纪春权</v>
          </cell>
          <cell r="U588">
            <v>82.2</v>
          </cell>
          <cell r="V588" t="str">
            <v>米晓妹</v>
          </cell>
          <cell r="W588" t="str">
            <v>历史类</v>
          </cell>
        </row>
        <row r="589">
          <cell r="B589" t="str">
            <v>G513422200610017010</v>
          </cell>
          <cell r="C589">
            <v>14</v>
          </cell>
          <cell r="D589" t="str">
            <v>历史类</v>
          </cell>
          <cell r="E589" t="str">
            <v>苏朗龙布</v>
          </cell>
          <cell r="F589">
            <v>378</v>
          </cell>
          <cell r="G589">
            <v>82</v>
          </cell>
          <cell r="H589" t="str">
            <v>格绒燚西</v>
          </cell>
          <cell r="I589">
            <v>53</v>
          </cell>
          <cell r="J589" t="str">
            <v>马俊</v>
          </cell>
          <cell r="K589">
            <v>79.5</v>
          </cell>
          <cell r="L589" t="str">
            <v>张福琴</v>
          </cell>
          <cell r="M589">
            <v>46</v>
          </cell>
          <cell r="N589" t="str">
            <v>徐志兵</v>
          </cell>
          <cell r="O589" t="str">
            <v/>
          </cell>
          <cell r="P589"/>
          <cell r="Q589" t="str">
            <v/>
          </cell>
          <cell r="R589"/>
          <cell r="S589">
            <v>67.2</v>
          </cell>
          <cell r="T589" t="str">
            <v>纪春权</v>
          </cell>
          <cell r="U589">
            <v>50.3</v>
          </cell>
          <cell r="V589" t="str">
            <v>米晓妹</v>
          </cell>
          <cell r="W589" t="str">
            <v>历史类</v>
          </cell>
        </row>
        <row r="590">
          <cell r="B590" t="str">
            <v>G51342220060312132X</v>
          </cell>
          <cell r="C590">
            <v>14</v>
          </cell>
          <cell r="D590" t="str">
            <v>历史类</v>
          </cell>
          <cell r="E590" t="str">
            <v>杨尼洛</v>
          </cell>
          <cell r="F590">
            <v>377</v>
          </cell>
          <cell r="G590">
            <v>88</v>
          </cell>
          <cell r="H590" t="str">
            <v>格绒燚西</v>
          </cell>
          <cell r="I590">
            <v>61</v>
          </cell>
          <cell r="J590" t="str">
            <v>马俊</v>
          </cell>
          <cell r="K590">
            <v>66</v>
          </cell>
          <cell r="L590" t="str">
            <v>张福琴</v>
          </cell>
          <cell r="M590">
            <v>43</v>
          </cell>
          <cell r="N590" t="str">
            <v>徐志兵</v>
          </cell>
          <cell r="O590" t="str">
            <v/>
          </cell>
          <cell r="P590"/>
          <cell r="Q590" t="str">
            <v/>
          </cell>
          <cell r="R590"/>
          <cell r="S590">
            <v>64.400000000000006</v>
          </cell>
          <cell r="T590" t="str">
            <v>纪春权</v>
          </cell>
          <cell r="U590">
            <v>55</v>
          </cell>
          <cell r="V590" t="str">
            <v>米晓妹</v>
          </cell>
          <cell r="W590" t="str">
            <v>历史类</v>
          </cell>
        </row>
        <row r="591">
          <cell r="B591" t="str">
            <v>G513422200609111114</v>
          </cell>
          <cell r="C591">
            <v>14</v>
          </cell>
          <cell r="D591" t="str">
            <v>历史类</v>
          </cell>
          <cell r="E591" t="str">
            <v>金东阳</v>
          </cell>
          <cell r="F591">
            <v>373</v>
          </cell>
          <cell r="G591">
            <v>76</v>
          </cell>
          <cell r="H591" t="str">
            <v>格绒燚西</v>
          </cell>
          <cell r="I591">
            <v>47</v>
          </cell>
          <cell r="J591" t="str">
            <v>马俊</v>
          </cell>
          <cell r="K591">
            <v>53.5</v>
          </cell>
          <cell r="L591" t="str">
            <v>张福琴</v>
          </cell>
          <cell r="M591">
            <v>62</v>
          </cell>
          <cell r="N591" t="str">
            <v>徐志兵</v>
          </cell>
          <cell r="O591" t="str">
            <v/>
          </cell>
          <cell r="P591"/>
          <cell r="Q591" t="str">
            <v/>
          </cell>
          <cell r="R591"/>
          <cell r="S591">
            <v>60.2</v>
          </cell>
          <cell r="T591" t="str">
            <v>纪春权</v>
          </cell>
          <cell r="U591">
            <v>73.8</v>
          </cell>
          <cell r="V591" t="str">
            <v>米晓妹</v>
          </cell>
          <cell r="W591" t="str">
            <v>历史类</v>
          </cell>
        </row>
        <row r="592">
          <cell r="B592" t="str">
            <v>G513422200603273614</v>
          </cell>
          <cell r="C592">
            <v>14</v>
          </cell>
          <cell r="D592" t="str">
            <v>历史类</v>
          </cell>
          <cell r="E592" t="str">
            <v>朗杰偏初</v>
          </cell>
          <cell r="F592">
            <v>366</v>
          </cell>
          <cell r="G592">
            <v>75</v>
          </cell>
          <cell r="H592" t="str">
            <v>格绒燚西</v>
          </cell>
          <cell r="I592">
            <v>53</v>
          </cell>
          <cell r="J592" t="str">
            <v>马俊</v>
          </cell>
          <cell r="K592">
            <v>29.5</v>
          </cell>
          <cell r="L592" t="str">
            <v>张福琴</v>
          </cell>
          <cell r="M592">
            <v>56</v>
          </cell>
          <cell r="N592" t="str">
            <v>徐志兵</v>
          </cell>
          <cell r="O592" t="str">
            <v/>
          </cell>
          <cell r="P592"/>
          <cell r="Q592" t="str">
            <v/>
          </cell>
          <cell r="R592"/>
          <cell r="S592">
            <v>77.2</v>
          </cell>
          <cell r="T592" t="str">
            <v>纪春权</v>
          </cell>
          <cell r="U592">
            <v>75.2</v>
          </cell>
          <cell r="V592" t="str">
            <v>米晓妹</v>
          </cell>
          <cell r="W592" t="str">
            <v>历史类</v>
          </cell>
        </row>
        <row r="593">
          <cell r="B593" t="str">
            <v>G513422200608052714</v>
          </cell>
          <cell r="C593">
            <v>14</v>
          </cell>
          <cell r="D593" t="str">
            <v>历史类</v>
          </cell>
          <cell r="E593" t="str">
            <v>王兵</v>
          </cell>
          <cell r="F593">
            <v>365</v>
          </cell>
          <cell r="G593">
            <v>74</v>
          </cell>
          <cell r="H593" t="str">
            <v>格绒燚西</v>
          </cell>
          <cell r="I593">
            <v>53</v>
          </cell>
          <cell r="J593" t="str">
            <v>马俊</v>
          </cell>
          <cell r="K593">
            <v>52</v>
          </cell>
          <cell r="L593" t="str">
            <v>张福琴</v>
          </cell>
          <cell r="M593">
            <v>48</v>
          </cell>
          <cell r="N593" t="str">
            <v>徐志兵</v>
          </cell>
          <cell r="O593" t="str">
            <v/>
          </cell>
          <cell r="P593"/>
          <cell r="Q593" t="str">
            <v/>
          </cell>
          <cell r="R593"/>
          <cell r="S593">
            <v>70</v>
          </cell>
          <cell r="T593" t="str">
            <v>纪春权</v>
          </cell>
          <cell r="U593">
            <v>67.8</v>
          </cell>
          <cell r="V593" t="str">
            <v>米晓妹</v>
          </cell>
          <cell r="W593" t="str">
            <v>历史类</v>
          </cell>
        </row>
        <row r="594">
          <cell r="B594" t="str">
            <v>G513422200305026420</v>
          </cell>
          <cell r="C594">
            <v>14</v>
          </cell>
          <cell r="D594" t="str">
            <v>历史类</v>
          </cell>
          <cell r="E594" t="str">
            <v>次仁拥珍</v>
          </cell>
          <cell r="F594">
            <v>364</v>
          </cell>
          <cell r="G594">
            <v>75</v>
          </cell>
          <cell r="H594" t="str">
            <v>格绒燚西</v>
          </cell>
          <cell r="I594">
            <v>58</v>
          </cell>
          <cell r="J594" t="str">
            <v>马俊</v>
          </cell>
          <cell r="K594">
            <v>35.5</v>
          </cell>
          <cell r="L594" t="str">
            <v>张福琴</v>
          </cell>
          <cell r="M594">
            <v>49</v>
          </cell>
          <cell r="N594" t="str">
            <v>徐志兵</v>
          </cell>
          <cell r="O594" t="str">
            <v/>
          </cell>
          <cell r="P594"/>
          <cell r="Q594" t="str">
            <v/>
          </cell>
          <cell r="R594"/>
          <cell r="S594">
            <v>64.400000000000006</v>
          </cell>
          <cell r="T594" t="str">
            <v>纪春权</v>
          </cell>
          <cell r="U594">
            <v>82.2</v>
          </cell>
          <cell r="V594" t="str">
            <v>米晓妹</v>
          </cell>
          <cell r="W594" t="str">
            <v>历史类</v>
          </cell>
        </row>
        <row r="595">
          <cell r="B595" t="str">
            <v>G513422200608104019</v>
          </cell>
          <cell r="C595">
            <v>14</v>
          </cell>
          <cell r="D595" t="str">
            <v>历史类</v>
          </cell>
          <cell r="E595" t="str">
            <v>格让次尔</v>
          </cell>
          <cell r="F595">
            <v>358</v>
          </cell>
          <cell r="G595">
            <v>80</v>
          </cell>
          <cell r="H595" t="str">
            <v>格绒燚西</v>
          </cell>
          <cell r="I595">
            <v>42</v>
          </cell>
          <cell r="J595" t="str">
            <v>马俊</v>
          </cell>
          <cell r="K595">
            <v>33.5</v>
          </cell>
          <cell r="L595" t="str">
            <v>张福琴</v>
          </cell>
          <cell r="M595">
            <v>46</v>
          </cell>
          <cell r="N595" t="str">
            <v>徐志兵</v>
          </cell>
          <cell r="O595" t="str">
            <v/>
          </cell>
          <cell r="P595"/>
          <cell r="Q595" t="str">
            <v/>
          </cell>
          <cell r="R595"/>
          <cell r="S595">
            <v>64.400000000000006</v>
          </cell>
          <cell r="T595" t="str">
            <v>纪春权</v>
          </cell>
          <cell r="U595">
            <v>92.4</v>
          </cell>
          <cell r="V595" t="str">
            <v>米晓妹</v>
          </cell>
          <cell r="W595" t="str">
            <v>历史类</v>
          </cell>
        </row>
        <row r="596">
          <cell r="B596" t="str">
            <v>G513422200608210727</v>
          </cell>
          <cell r="C596">
            <v>14</v>
          </cell>
          <cell r="D596" t="str">
            <v>历史类</v>
          </cell>
          <cell r="E596" t="str">
            <v>唐安琪</v>
          </cell>
          <cell r="F596">
            <v>356</v>
          </cell>
          <cell r="G596">
            <v>78</v>
          </cell>
          <cell r="H596" t="str">
            <v>格绒燚西</v>
          </cell>
          <cell r="I596">
            <v>38</v>
          </cell>
          <cell r="J596" t="str">
            <v>马俊</v>
          </cell>
          <cell r="K596">
            <v>48</v>
          </cell>
          <cell r="L596" t="str">
            <v>张福琴</v>
          </cell>
          <cell r="M596">
            <v>57</v>
          </cell>
          <cell r="N596" t="str">
            <v>徐志兵</v>
          </cell>
          <cell r="O596" t="str">
            <v/>
          </cell>
          <cell r="P596"/>
          <cell r="Q596" t="str">
            <v/>
          </cell>
          <cell r="R596"/>
          <cell r="S596">
            <v>63</v>
          </cell>
          <cell r="T596" t="str">
            <v>纪春权</v>
          </cell>
          <cell r="U596">
            <v>72.400000000000006</v>
          </cell>
          <cell r="V596" t="str">
            <v>米晓妹</v>
          </cell>
          <cell r="W596" t="str">
            <v>历史类</v>
          </cell>
        </row>
        <row r="597">
          <cell r="B597" t="str">
            <v>G513422200606044817</v>
          </cell>
          <cell r="C597">
            <v>14</v>
          </cell>
          <cell r="D597" t="str">
            <v>历史类</v>
          </cell>
          <cell r="E597" t="str">
            <v>次伦龙布</v>
          </cell>
          <cell r="F597">
            <v>351</v>
          </cell>
          <cell r="G597">
            <v>71</v>
          </cell>
          <cell r="H597" t="str">
            <v>格绒燚西</v>
          </cell>
          <cell r="I597">
            <v>45</v>
          </cell>
          <cell r="J597" t="str">
            <v>马俊</v>
          </cell>
          <cell r="K597">
            <v>46.5</v>
          </cell>
          <cell r="L597" t="str">
            <v>张福琴</v>
          </cell>
          <cell r="M597">
            <v>45</v>
          </cell>
          <cell r="N597" t="str">
            <v>徐志兵</v>
          </cell>
          <cell r="O597" t="str">
            <v/>
          </cell>
          <cell r="P597"/>
          <cell r="Q597" t="str">
            <v/>
          </cell>
          <cell r="R597"/>
          <cell r="S597">
            <v>85</v>
          </cell>
          <cell r="T597" t="str">
            <v>纪春权</v>
          </cell>
          <cell r="U597">
            <v>58.2</v>
          </cell>
          <cell r="V597" t="str">
            <v>米晓妹</v>
          </cell>
          <cell r="W597" t="str">
            <v>历史类</v>
          </cell>
        </row>
        <row r="598">
          <cell r="B598" t="str">
            <v>G513422200510190019</v>
          </cell>
          <cell r="C598">
            <v>14</v>
          </cell>
          <cell r="D598" t="str">
            <v>历史类</v>
          </cell>
          <cell r="E598" t="str">
            <v>马兵</v>
          </cell>
          <cell r="F598">
            <v>348</v>
          </cell>
          <cell r="G598">
            <v>83</v>
          </cell>
          <cell r="H598" t="str">
            <v>格绒燚西</v>
          </cell>
          <cell r="I598">
            <v>42</v>
          </cell>
          <cell r="J598" t="str">
            <v>马俊</v>
          </cell>
          <cell r="K598">
            <v>28</v>
          </cell>
          <cell r="L598" t="str">
            <v>张福琴</v>
          </cell>
          <cell r="M598">
            <v>54</v>
          </cell>
          <cell r="N598" t="str">
            <v>徐志兵</v>
          </cell>
          <cell r="O598" t="str">
            <v/>
          </cell>
          <cell r="P598"/>
          <cell r="Q598" t="str">
            <v/>
          </cell>
          <cell r="R598"/>
          <cell r="S598">
            <v>80.3</v>
          </cell>
          <cell r="T598" t="str">
            <v>纪春权</v>
          </cell>
          <cell r="U598">
            <v>60.3</v>
          </cell>
          <cell r="V598" t="str">
            <v>米晓妹</v>
          </cell>
          <cell r="W598" t="str">
            <v>历史类</v>
          </cell>
        </row>
        <row r="599">
          <cell r="B599" t="str">
            <v>G513422200609186212</v>
          </cell>
          <cell r="C599">
            <v>14</v>
          </cell>
          <cell r="D599" t="str">
            <v>历史类</v>
          </cell>
          <cell r="E599" t="str">
            <v>王文祥</v>
          </cell>
          <cell r="F599">
            <v>347</v>
          </cell>
          <cell r="G599">
            <v>67</v>
          </cell>
          <cell r="H599" t="str">
            <v>格绒燚西</v>
          </cell>
          <cell r="I599">
            <v>56</v>
          </cell>
          <cell r="J599" t="str">
            <v>马俊</v>
          </cell>
          <cell r="K599">
            <v>36.5</v>
          </cell>
          <cell r="L599" t="str">
            <v>张福琴</v>
          </cell>
          <cell r="M599">
            <v>52</v>
          </cell>
          <cell r="N599" t="str">
            <v>徐志兵</v>
          </cell>
          <cell r="O599" t="str">
            <v/>
          </cell>
          <cell r="P599"/>
          <cell r="Q599" t="str">
            <v/>
          </cell>
          <cell r="R599"/>
          <cell r="S599">
            <v>71</v>
          </cell>
          <cell r="T599" t="str">
            <v>纪春权</v>
          </cell>
          <cell r="U599">
            <v>64.599999999999994</v>
          </cell>
          <cell r="V599" t="str">
            <v>米晓妹</v>
          </cell>
          <cell r="W599" t="str">
            <v>历史类</v>
          </cell>
        </row>
        <row r="600">
          <cell r="B600" t="str">
            <v>G513422200503026210</v>
          </cell>
          <cell r="C600">
            <v>14</v>
          </cell>
          <cell r="D600" t="str">
            <v>历史类</v>
          </cell>
          <cell r="E600" t="str">
            <v>杨扎西</v>
          </cell>
          <cell r="F600">
            <v>341</v>
          </cell>
          <cell r="G600">
            <v>76</v>
          </cell>
          <cell r="H600" t="str">
            <v>格绒燚西</v>
          </cell>
          <cell r="I600">
            <v>44</v>
          </cell>
          <cell r="J600" t="str">
            <v>马俊</v>
          </cell>
          <cell r="K600">
            <v>45.5</v>
          </cell>
          <cell r="L600" t="str">
            <v>张福琴</v>
          </cell>
          <cell r="M600">
            <v>54</v>
          </cell>
          <cell r="N600" t="str">
            <v>徐志兵</v>
          </cell>
          <cell r="O600" t="str">
            <v/>
          </cell>
          <cell r="P600"/>
          <cell r="Q600" t="str">
            <v/>
          </cell>
          <cell r="R600"/>
          <cell r="S600">
            <v>53.2</v>
          </cell>
          <cell r="T600" t="str">
            <v>纪春权</v>
          </cell>
          <cell r="U600">
            <v>67.8</v>
          </cell>
          <cell r="V600" t="str">
            <v>米晓妹</v>
          </cell>
          <cell r="W600" t="str">
            <v>历史类</v>
          </cell>
        </row>
        <row r="601">
          <cell r="B601" t="str">
            <v>G513422200701100717</v>
          </cell>
          <cell r="C601">
            <v>14</v>
          </cell>
          <cell r="D601" t="str">
            <v>历史类</v>
          </cell>
          <cell r="E601" t="str">
            <v>马天云</v>
          </cell>
          <cell r="F601">
            <v>341</v>
          </cell>
          <cell r="G601">
            <v>82</v>
          </cell>
          <cell r="H601" t="str">
            <v>格绒燚西</v>
          </cell>
          <cell r="I601">
            <v>52</v>
          </cell>
          <cell r="J601" t="str">
            <v>马俊</v>
          </cell>
          <cell r="K601">
            <v>38.5</v>
          </cell>
          <cell r="L601" t="str">
            <v>张福琴</v>
          </cell>
          <cell r="M601">
            <v>49</v>
          </cell>
          <cell r="N601" t="str">
            <v>徐志兵</v>
          </cell>
          <cell r="O601" t="str">
            <v/>
          </cell>
          <cell r="P601"/>
          <cell r="Q601" t="str">
            <v/>
          </cell>
          <cell r="R601"/>
          <cell r="S601">
            <v>61.6</v>
          </cell>
          <cell r="T601" t="str">
            <v>纪春权</v>
          </cell>
          <cell r="U601">
            <v>58.2</v>
          </cell>
          <cell r="V601" t="str">
            <v>米晓妹</v>
          </cell>
          <cell r="W601" t="str">
            <v>历史类</v>
          </cell>
        </row>
        <row r="602">
          <cell r="B602" t="str">
            <v>G513422200401135029</v>
          </cell>
          <cell r="C602">
            <v>14</v>
          </cell>
          <cell r="D602" t="str">
            <v>历史类</v>
          </cell>
          <cell r="E602" t="str">
            <v>木年措</v>
          </cell>
          <cell r="F602">
            <v>340</v>
          </cell>
          <cell r="G602">
            <v>85</v>
          </cell>
          <cell r="H602" t="str">
            <v>格绒燚西</v>
          </cell>
          <cell r="I602">
            <v>46</v>
          </cell>
          <cell r="J602" t="str">
            <v>马俊</v>
          </cell>
          <cell r="K602">
            <v>40</v>
          </cell>
          <cell r="L602" t="str">
            <v>张福琴</v>
          </cell>
          <cell r="M602">
            <v>39</v>
          </cell>
          <cell r="N602" t="str">
            <v>徐志兵</v>
          </cell>
          <cell r="O602" t="str">
            <v/>
          </cell>
          <cell r="P602"/>
          <cell r="Q602" t="str">
            <v/>
          </cell>
          <cell r="R602"/>
          <cell r="S602">
            <v>64.400000000000006</v>
          </cell>
          <cell r="T602" t="str">
            <v>纪春权</v>
          </cell>
          <cell r="U602">
            <v>65.7</v>
          </cell>
          <cell r="V602" t="str">
            <v>米晓妹</v>
          </cell>
          <cell r="W602" t="str">
            <v>历史类</v>
          </cell>
        </row>
        <row r="603">
          <cell r="B603" t="str">
            <v>G51342220060210072X</v>
          </cell>
          <cell r="C603">
            <v>14</v>
          </cell>
          <cell r="D603" t="str">
            <v>历史类</v>
          </cell>
          <cell r="E603" t="str">
            <v>陈小芳</v>
          </cell>
          <cell r="F603">
            <v>339</v>
          </cell>
          <cell r="G603">
            <v>87</v>
          </cell>
          <cell r="H603" t="str">
            <v>格绒燚西</v>
          </cell>
          <cell r="I603">
            <v>29</v>
          </cell>
          <cell r="J603" t="str">
            <v>马俊</v>
          </cell>
          <cell r="K603">
            <v>39.5</v>
          </cell>
          <cell r="L603" t="str">
            <v>张福琴</v>
          </cell>
          <cell r="M603">
            <v>50</v>
          </cell>
          <cell r="N603" t="str">
            <v>徐志兵</v>
          </cell>
          <cell r="O603" t="str">
            <v/>
          </cell>
          <cell r="P603"/>
          <cell r="Q603" t="str">
            <v/>
          </cell>
          <cell r="R603"/>
          <cell r="S603">
            <v>70</v>
          </cell>
          <cell r="T603" t="str">
            <v>纪春权</v>
          </cell>
          <cell r="U603">
            <v>63.5</v>
          </cell>
          <cell r="V603" t="str">
            <v>米晓妹</v>
          </cell>
          <cell r="W603" t="str">
            <v>历史类</v>
          </cell>
        </row>
        <row r="604">
          <cell r="B604" t="str">
            <v>G513422200711032316</v>
          </cell>
          <cell r="C604">
            <v>14</v>
          </cell>
          <cell r="D604" t="str">
            <v>历史类</v>
          </cell>
          <cell r="E604" t="str">
            <v>杨陆斤</v>
          </cell>
          <cell r="F604">
            <v>336</v>
          </cell>
          <cell r="G604">
            <v>73</v>
          </cell>
          <cell r="H604" t="str">
            <v>格绒燚西</v>
          </cell>
          <cell r="I604">
            <v>61</v>
          </cell>
          <cell r="J604" t="str">
            <v>马俊</v>
          </cell>
          <cell r="K604">
            <v>27.5</v>
          </cell>
          <cell r="L604" t="str">
            <v>张福琴</v>
          </cell>
          <cell r="M604">
            <v>46</v>
          </cell>
          <cell r="N604" t="str">
            <v>徐志兵</v>
          </cell>
          <cell r="O604" t="str">
            <v/>
          </cell>
          <cell r="P604"/>
          <cell r="Q604" t="str">
            <v/>
          </cell>
          <cell r="R604"/>
          <cell r="S604">
            <v>58.8</v>
          </cell>
          <cell r="T604" t="str">
            <v>纪春权</v>
          </cell>
          <cell r="U604">
            <v>70</v>
          </cell>
          <cell r="V604" t="str">
            <v>米晓妹</v>
          </cell>
          <cell r="W604" t="str">
            <v>历史类</v>
          </cell>
        </row>
        <row r="605">
          <cell r="B605" t="str">
            <v>G513422200703290016</v>
          </cell>
          <cell r="C605">
            <v>14</v>
          </cell>
          <cell r="D605" t="str">
            <v>历史类</v>
          </cell>
          <cell r="E605" t="str">
            <v>马永康</v>
          </cell>
          <cell r="F605">
            <v>334</v>
          </cell>
          <cell r="G605">
            <v>72</v>
          </cell>
          <cell r="H605" t="str">
            <v>格绒燚西</v>
          </cell>
          <cell r="I605">
            <v>36</v>
          </cell>
          <cell r="J605" t="str">
            <v>马俊</v>
          </cell>
          <cell r="K605">
            <v>65.5</v>
          </cell>
          <cell r="L605" t="str">
            <v>张福琴</v>
          </cell>
          <cell r="M605">
            <v>43</v>
          </cell>
          <cell r="N605" t="str">
            <v>徐志兵</v>
          </cell>
          <cell r="O605" t="str">
            <v/>
          </cell>
          <cell r="P605"/>
          <cell r="Q605" t="str">
            <v/>
          </cell>
          <cell r="R605"/>
          <cell r="S605">
            <v>57.4</v>
          </cell>
          <cell r="T605" t="str">
            <v>纪春权</v>
          </cell>
          <cell r="U605">
            <v>60.3</v>
          </cell>
          <cell r="V605" t="str">
            <v>米晓妹</v>
          </cell>
          <cell r="W605" t="str">
            <v>历史类</v>
          </cell>
        </row>
        <row r="606">
          <cell r="B606" t="str">
            <v>G513422200302066814</v>
          </cell>
          <cell r="C606">
            <v>14</v>
          </cell>
          <cell r="D606" t="str">
            <v>历史类</v>
          </cell>
          <cell r="E606" t="str">
            <v>王建军</v>
          </cell>
          <cell r="F606">
            <v>332</v>
          </cell>
          <cell r="G606">
            <v>82</v>
          </cell>
          <cell r="H606" t="str">
            <v>格绒燚西</v>
          </cell>
          <cell r="I606">
            <v>51</v>
          </cell>
          <cell r="J606" t="str">
            <v>马俊</v>
          </cell>
          <cell r="K606">
            <v>16.5</v>
          </cell>
          <cell r="L606" t="str">
            <v>张福琴</v>
          </cell>
          <cell r="M606">
            <v>38</v>
          </cell>
          <cell r="N606" t="str">
            <v>徐志兵</v>
          </cell>
          <cell r="O606" t="str">
            <v/>
          </cell>
          <cell r="P606"/>
          <cell r="Q606" t="str">
            <v/>
          </cell>
          <cell r="R606"/>
          <cell r="S606">
            <v>83.4</v>
          </cell>
          <cell r="T606" t="str">
            <v>纪春权</v>
          </cell>
          <cell r="U606">
            <v>61.4</v>
          </cell>
          <cell r="V606" t="str">
            <v>米晓妹</v>
          </cell>
          <cell r="W606" t="str">
            <v>历史类</v>
          </cell>
        </row>
        <row r="607">
          <cell r="B607" t="str">
            <v>G513422200309101328</v>
          </cell>
          <cell r="C607">
            <v>14</v>
          </cell>
          <cell r="D607" t="str">
            <v>历史类</v>
          </cell>
          <cell r="E607" t="str">
            <v>李友哈莫</v>
          </cell>
          <cell r="F607">
            <v>328</v>
          </cell>
          <cell r="G607">
            <v>76</v>
          </cell>
          <cell r="H607" t="str">
            <v>格绒燚西</v>
          </cell>
          <cell r="I607">
            <v>25</v>
          </cell>
          <cell r="J607" t="str">
            <v>马俊</v>
          </cell>
          <cell r="K607">
            <v>51</v>
          </cell>
          <cell r="L607" t="str">
            <v>张福琴</v>
          </cell>
          <cell r="M607">
            <v>42</v>
          </cell>
          <cell r="N607" t="str">
            <v>徐志兵</v>
          </cell>
          <cell r="O607" t="str">
            <v/>
          </cell>
          <cell r="P607"/>
          <cell r="Q607" t="str">
            <v/>
          </cell>
          <cell r="R607"/>
          <cell r="S607">
            <v>75.7</v>
          </cell>
          <cell r="T607" t="str">
            <v>纪春权</v>
          </cell>
          <cell r="U607">
            <v>58.2</v>
          </cell>
          <cell r="V607" t="str">
            <v>米晓妹</v>
          </cell>
          <cell r="W607" t="str">
            <v>历史类</v>
          </cell>
        </row>
        <row r="608">
          <cell r="B608" t="str">
            <v>G513422200405100018</v>
          </cell>
          <cell r="C608">
            <v>14</v>
          </cell>
          <cell r="D608" t="str">
            <v>历史类</v>
          </cell>
          <cell r="E608" t="str">
            <v>毛尔朗</v>
          </cell>
          <cell r="F608">
            <v>325</v>
          </cell>
          <cell r="G608">
            <v>81</v>
          </cell>
          <cell r="H608" t="str">
            <v>格绒燚西</v>
          </cell>
          <cell r="I608">
            <v>38</v>
          </cell>
          <cell r="J608" t="str">
            <v>马俊</v>
          </cell>
          <cell r="K608">
            <v>42</v>
          </cell>
          <cell r="L608" t="str">
            <v>张福琴</v>
          </cell>
          <cell r="M608">
            <v>36</v>
          </cell>
          <cell r="N608" t="str">
            <v>徐志兵</v>
          </cell>
          <cell r="O608" t="str">
            <v/>
          </cell>
          <cell r="P608"/>
          <cell r="Q608" t="str">
            <v/>
          </cell>
          <cell r="R608"/>
          <cell r="S608">
            <v>63</v>
          </cell>
          <cell r="T608" t="str">
            <v>纪春权</v>
          </cell>
          <cell r="U608">
            <v>64.599999999999994</v>
          </cell>
          <cell r="V608" t="str">
            <v>米晓妹</v>
          </cell>
          <cell r="W608" t="str">
            <v>历史类</v>
          </cell>
        </row>
        <row r="609">
          <cell r="B609" t="str">
            <v>G513422200406104010</v>
          </cell>
          <cell r="C609">
            <v>14</v>
          </cell>
          <cell r="D609" t="str">
            <v>历史类</v>
          </cell>
          <cell r="E609" t="str">
            <v>补都</v>
          </cell>
          <cell r="F609">
            <v>311</v>
          </cell>
          <cell r="G609">
            <v>71</v>
          </cell>
          <cell r="H609" t="str">
            <v>格绒燚西</v>
          </cell>
          <cell r="I609">
            <v>42</v>
          </cell>
          <cell r="J609" t="str">
            <v>马俊</v>
          </cell>
          <cell r="K609">
            <v>49.5</v>
          </cell>
          <cell r="L609" t="str">
            <v>张福琴</v>
          </cell>
          <cell r="M609">
            <v>27</v>
          </cell>
          <cell r="N609" t="str">
            <v>徐志兵</v>
          </cell>
          <cell r="O609" t="str">
            <v/>
          </cell>
          <cell r="P609"/>
          <cell r="Q609" t="str">
            <v/>
          </cell>
          <cell r="R609"/>
          <cell r="S609">
            <v>58.8</v>
          </cell>
          <cell r="T609" t="str">
            <v>纪春权</v>
          </cell>
          <cell r="U609">
            <v>62.5</v>
          </cell>
          <cell r="V609" t="str">
            <v>米晓妹</v>
          </cell>
          <cell r="W609" t="str">
            <v>历史类</v>
          </cell>
        </row>
        <row r="610">
          <cell r="B610" t="str">
            <v>G513422200409132519</v>
          </cell>
          <cell r="C610">
            <v>14</v>
          </cell>
          <cell r="D610" t="str">
            <v>历史类</v>
          </cell>
          <cell r="E610" t="str">
            <v>李友清</v>
          </cell>
          <cell r="F610">
            <v>307</v>
          </cell>
          <cell r="G610">
            <v>74</v>
          </cell>
          <cell r="H610" t="str">
            <v>格绒燚西</v>
          </cell>
          <cell r="I610">
            <v>35</v>
          </cell>
          <cell r="J610" t="str">
            <v>马俊</v>
          </cell>
          <cell r="K610">
            <v>27</v>
          </cell>
          <cell r="L610" t="str">
            <v>张福琴</v>
          </cell>
          <cell r="M610">
            <v>39</v>
          </cell>
          <cell r="N610" t="str">
            <v>徐志兵</v>
          </cell>
          <cell r="O610" t="str">
            <v/>
          </cell>
          <cell r="P610"/>
          <cell r="Q610" t="str">
            <v/>
          </cell>
          <cell r="R610"/>
          <cell r="S610">
            <v>63</v>
          </cell>
          <cell r="T610" t="str">
            <v>纪春权</v>
          </cell>
          <cell r="U610">
            <v>68.900000000000006</v>
          </cell>
          <cell r="V610" t="str">
            <v>米晓妹</v>
          </cell>
          <cell r="W610" t="str">
            <v>历史类</v>
          </cell>
        </row>
        <row r="611">
          <cell r="B611" t="str">
            <v>G513422200601016219</v>
          </cell>
          <cell r="C611">
            <v>15</v>
          </cell>
          <cell r="D611" t="str">
            <v>历史类</v>
          </cell>
          <cell r="E611" t="str">
            <v>苏朗旦珠</v>
          </cell>
          <cell r="F611">
            <v>441</v>
          </cell>
          <cell r="G611">
            <v>84</v>
          </cell>
          <cell r="H611" t="str">
            <v>甲阿祝玛</v>
          </cell>
          <cell r="I611">
            <v>59</v>
          </cell>
          <cell r="J611" t="str">
            <v>潘勇</v>
          </cell>
          <cell r="K611">
            <v>61</v>
          </cell>
          <cell r="L611" t="str">
            <v>浦恩玲</v>
          </cell>
          <cell r="M611">
            <v>64</v>
          </cell>
          <cell r="N611" t="str">
            <v>降初里</v>
          </cell>
          <cell r="O611" t="str">
            <v/>
          </cell>
          <cell r="P611"/>
          <cell r="Q611" t="str">
            <v/>
          </cell>
          <cell r="R611"/>
          <cell r="S611">
            <v>86</v>
          </cell>
          <cell r="T611" t="str">
            <v>马巫各</v>
          </cell>
          <cell r="U611">
            <v>87.3</v>
          </cell>
          <cell r="V611" t="str">
            <v>石敏</v>
          </cell>
          <cell r="W611" t="str">
            <v>历史类</v>
          </cell>
        </row>
        <row r="612">
          <cell r="B612" t="str">
            <v>G513422200611301320</v>
          </cell>
          <cell r="C612">
            <v>15</v>
          </cell>
          <cell r="D612" t="str">
            <v>历史类</v>
          </cell>
          <cell r="E612" t="str">
            <v>王芳</v>
          </cell>
          <cell r="F612">
            <v>422</v>
          </cell>
          <cell r="G612">
            <v>89</v>
          </cell>
          <cell r="H612" t="str">
            <v>甲阿祝玛</v>
          </cell>
          <cell r="I612">
            <v>47</v>
          </cell>
          <cell r="J612" t="str">
            <v>潘勇</v>
          </cell>
          <cell r="K612">
            <v>87</v>
          </cell>
          <cell r="L612" t="str">
            <v>浦恩玲</v>
          </cell>
          <cell r="M612">
            <v>58</v>
          </cell>
          <cell r="N612" t="str">
            <v>降初里</v>
          </cell>
          <cell r="O612" t="str">
            <v/>
          </cell>
          <cell r="P612"/>
          <cell r="Q612" t="str">
            <v/>
          </cell>
          <cell r="R612"/>
          <cell r="S612">
            <v>68.599999999999994</v>
          </cell>
          <cell r="T612" t="str">
            <v>马巫各</v>
          </cell>
          <cell r="U612">
            <v>72.400000000000006</v>
          </cell>
          <cell r="V612" t="str">
            <v>石敏</v>
          </cell>
          <cell r="W612" t="str">
            <v>历史类</v>
          </cell>
        </row>
        <row r="613">
          <cell r="B613" t="str">
            <v>G51342220040915382X</v>
          </cell>
          <cell r="C613">
            <v>15</v>
          </cell>
          <cell r="D613" t="str">
            <v>历史类</v>
          </cell>
          <cell r="E613" t="str">
            <v>沈秀珍</v>
          </cell>
          <cell r="F613">
            <v>412</v>
          </cell>
          <cell r="G613">
            <v>89</v>
          </cell>
          <cell r="H613" t="str">
            <v>甲阿祝玛</v>
          </cell>
          <cell r="I613">
            <v>36</v>
          </cell>
          <cell r="J613" t="str">
            <v>潘勇</v>
          </cell>
          <cell r="K613">
            <v>76.5</v>
          </cell>
          <cell r="L613" t="str">
            <v>浦恩玲</v>
          </cell>
          <cell r="M613">
            <v>51</v>
          </cell>
          <cell r="N613" t="str">
            <v>降初里</v>
          </cell>
          <cell r="O613" t="str">
            <v/>
          </cell>
          <cell r="P613"/>
          <cell r="Q613" t="str">
            <v/>
          </cell>
          <cell r="R613"/>
          <cell r="S613">
            <v>74.099999999999994</v>
          </cell>
          <cell r="T613" t="str">
            <v>马巫各</v>
          </cell>
          <cell r="U613">
            <v>85</v>
          </cell>
          <cell r="V613" t="str">
            <v>石敏</v>
          </cell>
          <cell r="W613" t="str">
            <v>历史类</v>
          </cell>
        </row>
        <row r="614">
          <cell r="B614" t="str">
            <v>G51342220080111602X</v>
          </cell>
          <cell r="C614">
            <v>15</v>
          </cell>
          <cell r="D614" t="str">
            <v>历史类</v>
          </cell>
          <cell r="E614" t="str">
            <v>姜雪梅</v>
          </cell>
          <cell r="F614">
            <v>410</v>
          </cell>
          <cell r="G614">
            <v>91</v>
          </cell>
          <cell r="H614" t="str">
            <v>甲阿祝玛</v>
          </cell>
          <cell r="I614">
            <v>42</v>
          </cell>
          <cell r="J614" t="str">
            <v>潘勇</v>
          </cell>
          <cell r="K614">
            <v>60.5</v>
          </cell>
          <cell r="L614" t="str">
            <v>浦恩玲</v>
          </cell>
          <cell r="M614">
            <v>55</v>
          </cell>
          <cell r="N614" t="str">
            <v>降初里</v>
          </cell>
          <cell r="O614" t="str">
            <v/>
          </cell>
          <cell r="P614"/>
          <cell r="Q614" t="str">
            <v/>
          </cell>
          <cell r="R614"/>
          <cell r="S614">
            <v>78.8</v>
          </cell>
          <cell r="T614" t="str">
            <v>马巫各</v>
          </cell>
          <cell r="U614">
            <v>82.2</v>
          </cell>
          <cell r="V614" t="str">
            <v>石敏</v>
          </cell>
          <cell r="W614" t="str">
            <v>历史类</v>
          </cell>
        </row>
        <row r="615">
          <cell r="B615" t="str">
            <v>G513422200610033811</v>
          </cell>
          <cell r="C615">
            <v>15</v>
          </cell>
          <cell r="D615" t="str">
            <v>历史类</v>
          </cell>
          <cell r="E615" t="str">
            <v>马尔低</v>
          </cell>
          <cell r="F615">
            <v>408</v>
          </cell>
          <cell r="G615">
            <v>79</v>
          </cell>
          <cell r="H615" t="str">
            <v>甲阿祝玛</v>
          </cell>
          <cell r="I615">
            <v>84</v>
          </cell>
          <cell r="J615" t="str">
            <v>潘勇</v>
          </cell>
          <cell r="K615">
            <v>64</v>
          </cell>
          <cell r="L615" t="str">
            <v>浦恩玲</v>
          </cell>
          <cell r="M615">
            <v>51</v>
          </cell>
          <cell r="N615" t="str">
            <v>降初里</v>
          </cell>
          <cell r="O615" t="str">
            <v/>
          </cell>
          <cell r="P615"/>
          <cell r="Q615" t="str">
            <v/>
          </cell>
          <cell r="R615"/>
          <cell r="S615">
            <v>63</v>
          </cell>
          <cell r="T615" t="str">
            <v>马巫各</v>
          </cell>
          <cell r="U615">
            <v>66.8</v>
          </cell>
          <cell r="V615" t="str">
            <v>石敏</v>
          </cell>
          <cell r="W615" t="str">
            <v>历史类</v>
          </cell>
        </row>
        <row r="616">
          <cell r="B616" t="str">
            <v>G513422200710204227</v>
          </cell>
          <cell r="C616">
            <v>15</v>
          </cell>
          <cell r="D616" t="str">
            <v>历史类</v>
          </cell>
          <cell r="E616" t="str">
            <v>金珠卓玛</v>
          </cell>
          <cell r="F616">
            <v>408</v>
          </cell>
          <cell r="G616">
            <v>79</v>
          </cell>
          <cell r="H616" t="str">
            <v>甲阿祝玛</v>
          </cell>
          <cell r="I616">
            <v>18</v>
          </cell>
          <cell r="J616" t="str">
            <v>潘勇</v>
          </cell>
          <cell r="K616">
            <v>87</v>
          </cell>
          <cell r="L616" t="str">
            <v>浦恩玲</v>
          </cell>
          <cell r="M616">
            <v>65</v>
          </cell>
          <cell r="N616" t="str">
            <v>降初里</v>
          </cell>
          <cell r="O616" t="str">
            <v/>
          </cell>
          <cell r="P616"/>
          <cell r="Q616" t="str">
            <v/>
          </cell>
          <cell r="R616"/>
          <cell r="S616">
            <v>77.2</v>
          </cell>
          <cell r="T616" t="str">
            <v>马巫各</v>
          </cell>
          <cell r="U616">
            <v>82.2</v>
          </cell>
          <cell r="V616" t="str">
            <v>石敏</v>
          </cell>
          <cell r="W616" t="str">
            <v>历史类</v>
          </cell>
        </row>
        <row r="617">
          <cell r="B617" t="str">
            <v>G513422200609011914</v>
          </cell>
          <cell r="C617">
            <v>15</v>
          </cell>
          <cell r="D617" t="str">
            <v>历史类</v>
          </cell>
          <cell r="E617" t="str">
            <v>马国友</v>
          </cell>
          <cell r="F617">
            <v>407</v>
          </cell>
          <cell r="G617">
            <v>98</v>
          </cell>
          <cell r="H617" t="str">
            <v>甲阿祝玛</v>
          </cell>
          <cell r="I617">
            <v>55</v>
          </cell>
          <cell r="J617" t="str">
            <v>潘勇</v>
          </cell>
          <cell r="K617">
            <v>21</v>
          </cell>
          <cell r="L617" t="str">
            <v>浦恩玲</v>
          </cell>
          <cell r="M617">
            <v>66</v>
          </cell>
          <cell r="N617" t="str">
            <v>降初里</v>
          </cell>
          <cell r="O617" t="str">
            <v/>
          </cell>
          <cell r="P617"/>
          <cell r="Q617" t="str">
            <v/>
          </cell>
          <cell r="R617"/>
          <cell r="S617">
            <v>78.8</v>
          </cell>
          <cell r="T617" t="str">
            <v>马巫各</v>
          </cell>
          <cell r="U617">
            <v>88.5</v>
          </cell>
          <cell r="V617" t="str">
            <v>石敏</v>
          </cell>
          <cell r="W617" t="str">
            <v>历史类</v>
          </cell>
        </row>
        <row r="618">
          <cell r="B618" t="str">
            <v>G513422200706060718</v>
          </cell>
          <cell r="C618">
            <v>15</v>
          </cell>
          <cell r="D618" t="str">
            <v>历史类</v>
          </cell>
          <cell r="E618" t="str">
            <v>兰灵杰</v>
          </cell>
          <cell r="F618">
            <v>405</v>
          </cell>
          <cell r="G618">
            <v>83</v>
          </cell>
          <cell r="H618" t="str">
            <v>甲阿祝玛</v>
          </cell>
          <cell r="I618">
            <v>60</v>
          </cell>
          <cell r="J618" t="str">
            <v>潘勇</v>
          </cell>
          <cell r="K618">
            <v>57.5</v>
          </cell>
          <cell r="L618" t="str">
            <v>浦恩玲</v>
          </cell>
          <cell r="M618">
            <v>49</v>
          </cell>
          <cell r="N618" t="str">
            <v>降初里</v>
          </cell>
          <cell r="O618" t="str">
            <v/>
          </cell>
          <cell r="P618"/>
          <cell r="Q618" t="str">
            <v/>
          </cell>
          <cell r="R618"/>
          <cell r="S618">
            <v>80.3</v>
          </cell>
          <cell r="T618" t="str">
            <v>马巫各</v>
          </cell>
          <cell r="U618">
            <v>75.2</v>
          </cell>
          <cell r="V618" t="str">
            <v>石敏</v>
          </cell>
          <cell r="W618" t="str">
            <v>历史类</v>
          </cell>
        </row>
        <row r="619">
          <cell r="B619" t="str">
            <v>G513422200410132110</v>
          </cell>
          <cell r="C619">
            <v>15</v>
          </cell>
          <cell r="D619" t="str">
            <v>历史类</v>
          </cell>
          <cell r="E619" t="str">
            <v>吕绍冬</v>
          </cell>
          <cell r="F619">
            <v>404</v>
          </cell>
          <cell r="G619">
            <v>90</v>
          </cell>
          <cell r="H619" t="str">
            <v>甲阿祝玛</v>
          </cell>
          <cell r="I619">
            <v>69</v>
          </cell>
          <cell r="J619" t="str">
            <v>潘勇</v>
          </cell>
          <cell r="K619">
            <v>30</v>
          </cell>
          <cell r="L619" t="str">
            <v>浦恩玲</v>
          </cell>
          <cell r="M619">
            <v>58</v>
          </cell>
          <cell r="N619" t="str">
            <v>降初里</v>
          </cell>
          <cell r="O619" t="str">
            <v/>
          </cell>
          <cell r="P619"/>
          <cell r="Q619" t="str">
            <v/>
          </cell>
          <cell r="R619"/>
          <cell r="S619">
            <v>83.4</v>
          </cell>
          <cell r="T619" t="str">
            <v>马巫各</v>
          </cell>
          <cell r="U619">
            <v>73.8</v>
          </cell>
          <cell r="V619" t="str">
            <v>石敏</v>
          </cell>
          <cell r="W619" t="str">
            <v>历史类</v>
          </cell>
        </row>
        <row r="620">
          <cell r="B620" t="str">
            <v>G51342220070221621X</v>
          </cell>
          <cell r="C620">
            <v>15</v>
          </cell>
          <cell r="D620" t="str">
            <v>历史类</v>
          </cell>
          <cell r="E620" t="str">
            <v>益西杜基</v>
          </cell>
          <cell r="F620">
            <v>396</v>
          </cell>
          <cell r="G620">
            <v>80</v>
          </cell>
          <cell r="H620" t="str">
            <v>甲阿祝玛</v>
          </cell>
          <cell r="I620">
            <v>72</v>
          </cell>
          <cell r="J620" t="str">
            <v>潘勇</v>
          </cell>
          <cell r="K620">
            <v>41.5</v>
          </cell>
          <cell r="L620" t="str">
            <v>浦恩玲</v>
          </cell>
          <cell r="M620">
            <v>51</v>
          </cell>
          <cell r="N620" t="str">
            <v>降初里</v>
          </cell>
          <cell r="O620" t="str">
            <v/>
          </cell>
          <cell r="P620"/>
          <cell r="Q620" t="str">
            <v/>
          </cell>
          <cell r="R620"/>
          <cell r="S620">
            <v>81.900000000000006</v>
          </cell>
          <cell r="T620" t="str">
            <v>马巫各</v>
          </cell>
          <cell r="U620">
            <v>70</v>
          </cell>
          <cell r="V620" t="str">
            <v>石敏</v>
          </cell>
          <cell r="W620" t="str">
            <v>历史类</v>
          </cell>
        </row>
        <row r="621">
          <cell r="B621" t="str">
            <v>G513422200702124219</v>
          </cell>
          <cell r="C621">
            <v>15</v>
          </cell>
          <cell r="D621" t="str">
            <v>历史类</v>
          </cell>
          <cell r="E621" t="str">
            <v>哈巴若</v>
          </cell>
          <cell r="F621">
            <v>391</v>
          </cell>
          <cell r="G621">
            <v>80</v>
          </cell>
          <cell r="H621" t="str">
            <v>甲阿祝玛</v>
          </cell>
          <cell r="I621">
            <v>71</v>
          </cell>
          <cell r="J621" t="str">
            <v>潘勇</v>
          </cell>
          <cell r="K621">
            <v>63.5</v>
          </cell>
          <cell r="L621" t="str">
            <v>浦恩玲</v>
          </cell>
          <cell r="M621">
            <v>42</v>
          </cell>
          <cell r="N621" t="str">
            <v>降初里</v>
          </cell>
          <cell r="O621" t="str">
            <v/>
          </cell>
          <cell r="P621"/>
          <cell r="Q621" t="str">
            <v/>
          </cell>
          <cell r="R621"/>
          <cell r="S621">
            <v>67.2</v>
          </cell>
          <cell r="T621" t="str">
            <v>马巫各</v>
          </cell>
          <cell r="U621">
            <v>66.8</v>
          </cell>
          <cell r="V621" t="str">
            <v>石敏</v>
          </cell>
          <cell r="W621" t="str">
            <v>历史类</v>
          </cell>
        </row>
        <row r="622">
          <cell r="B622" t="str">
            <v>G51342220070510482X</v>
          </cell>
          <cell r="C622">
            <v>15</v>
          </cell>
          <cell r="D622" t="str">
            <v>历史类</v>
          </cell>
          <cell r="E622" t="str">
            <v>呷绒央青</v>
          </cell>
          <cell r="F622">
            <v>386</v>
          </cell>
          <cell r="G622">
            <v>91</v>
          </cell>
          <cell r="H622" t="str">
            <v>甲阿祝玛</v>
          </cell>
          <cell r="I622">
            <v>37</v>
          </cell>
          <cell r="J622" t="str">
            <v>潘勇</v>
          </cell>
          <cell r="K622">
            <v>77.5</v>
          </cell>
          <cell r="L622" t="str">
            <v>浦恩玲</v>
          </cell>
          <cell r="M622">
            <v>44</v>
          </cell>
          <cell r="N622" t="str">
            <v>降初里</v>
          </cell>
          <cell r="O622" t="str">
            <v/>
          </cell>
          <cell r="P622"/>
          <cell r="Q622" t="str">
            <v/>
          </cell>
          <cell r="R622"/>
          <cell r="S622">
            <v>74.099999999999994</v>
          </cell>
          <cell r="T622" t="str">
            <v>马巫各</v>
          </cell>
          <cell r="U622">
            <v>62.5</v>
          </cell>
          <cell r="V622" t="str">
            <v>石敏</v>
          </cell>
          <cell r="W622" t="str">
            <v>历史类</v>
          </cell>
        </row>
        <row r="623">
          <cell r="B623" t="str">
            <v>G513422200704062111</v>
          </cell>
          <cell r="C623">
            <v>15</v>
          </cell>
          <cell r="D623" t="str">
            <v>历史类</v>
          </cell>
          <cell r="E623" t="str">
            <v>吕杰</v>
          </cell>
          <cell r="F623">
            <v>383</v>
          </cell>
          <cell r="G623">
            <v>87</v>
          </cell>
          <cell r="H623" t="str">
            <v>甲阿祝玛</v>
          </cell>
          <cell r="I623">
            <v>61</v>
          </cell>
          <cell r="J623" t="str">
            <v>潘勇</v>
          </cell>
          <cell r="K623">
            <v>38</v>
          </cell>
          <cell r="L623" t="str">
            <v>浦恩玲</v>
          </cell>
          <cell r="M623">
            <v>52</v>
          </cell>
          <cell r="N623" t="str">
            <v>降初里</v>
          </cell>
          <cell r="O623" t="str">
            <v/>
          </cell>
          <cell r="P623"/>
          <cell r="Q623" t="str">
            <v/>
          </cell>
          <cell r="R623"/>
          <cell r="S623">
            <v>67.2</v>
          </cell>
          <cell r="T623" t="str">
            <v>马巫各</v>
          </cell>
          <cell r="U623">
            <v>78</v>
          </cell>
          <cell r="V623" t="str">
            <v>石敏</v>
          </cell>
          <cell r="W623" t="str">
            <v>历史类</v>
          </cell>
        </row>
        <row r="624">
          <cell r="B624" t="str">
            <v>G513422200506131112</v>
          </cell>
          <cell r="C624">
            <v>15</v>
          </cell>
          <cell r="D624" t="str">
            <v>历史类</v>
          </cell>
          <cell r="E624" t="str">
            <v>马古都</v>
          </cell>
          <cell r="F624">
            <v>379</v>
          </cell>
          <cell r="G624">
            <v>87</v>
          </cell>
          <cell r="H624" t="str">
            <v>甲阿祝玛</v>
          </cell>
          <cell r="I624">
            <v>58</v>
          </cell>
          <cell r="J624" t="str">
            <v>潘勇</v>
          </cell>
          <cell r="K624">
            <v>33.5</v>
          </cell>
          <cell r="L624" t="str">
            <v>浦恩玲</v>
          </cell>
          <cell r="M624">
            <v>51</v>
          </cell>
          <cell r="N624" t="str">
            <v>降初里</v>
          </cell>
          <cell r="O624" t="str">
            <v/>
          </cell>
          <cell r="P624"/>
          <cell r="Q624" t="str">
            <v/>
          </cell>
          <cell r="R624"/>
          <cell r="S624">
            <v>68.599999999999994</v>
          </cell>
          <cell r="T624" t="str">
            <v>马巫各</v>
          </cell>
          <cell r="U624">
            <v>80.8</v>
          </cell>
          <cell r="V624" t="str">
            <v>石敏</v>
          </cell>
          <cell r="W624" t="str">
            <v>历史类</v>
          </cell>
        </row>
        <row r="625">
          <cell r="B625" t="str">
            <v>G513422200609064215</v>
          </cell>
          <cell r="C625">
            <v>15</v>
          </cell>
          <cell r="D625" t="str">
            <v>历史类</v>
          </cell>
          <cell r="E625" t="str">
            <v>偏初里</v>
          </cell>
          <cell r="F625">
            <v>373</v>
          </cell>
          <cell r="G625">
            <v>78</v>
          </cell>
          <cell r="H625" t="str">
            <v>甲阿祝玛</v>
          </cell>
          <cell r="I625">
            <v>45</v>
          </cell>
          <cell r="J625" t="str">
            <v>潘勇</v>
          </cell>
          <cell r="K625">
            <v>55.5</v>
          </cell>
          <cell r="L625" t="str">
            <v>浦恩玲</v>
          </cell>
          <cell r="M625">
            <v>63</v>
          </cell>
          <cell r="N625" t="str">
            <v>降初里</v>
          </cell>
          <cell r="O625" t="str">
            <v/>
          </cell>
          <cell r="P625"/>
          <cell r="Q625" t="str">
            <v/>
          </cell>
          <cell r="R625"/>
          <cell r="S625">
            <v>63</v>
          </cell>
          <cell r="T625" t="str">
            <v>马巫各</v>
          </cell>
          <cell r="U625">
            <v>68.900000000000006</v>
          </cell>
          <cell r="V625" t="str">
            <v>石敏</v>
          </cell>
          <cell r="W625" t="str">
            <v>历史类</v>
          </cell>
        </row>
        <row r="626">
          <cell r="B626" t="str">
            <v>G513422200610123817</v>
          </cell>
          <cell r="C626">
            <v>15</v>
          </cell>
          <cell r="D626" t="str">
            <v>历史类</v>
          </cell>
          <cell r="E626" t="str">
            <v>沈建史</v>
          </cell>
          <cell r="F626">
            <v>373</v>
          </cell>
          <cell r="G626">
            <v>90</v>
          </cell>
          <cell r="H626" t="str">
            <v>甲阿祝玛</v>
          </cell>
          <cell r="I626">
            <v>63</v>
          </cell>
          <cell r="J626" t="str">
            <v>潘勇</v>
          </cell>
          <cell r="K626">
            <v>32.5</v>
          </cell>
          <cell r="L626" t="str">
            <v>浦恩玲</v>
          </cell>
          <cell r="M626">
            <v>61</v>
          </cell>
          <cell r="N626" t="str">
            <v>降初里</v>
          </cell>
          <cell r="O626" t="str">
            <v/>
          </cell>
          <cell r="P626"/>
          <cell r="Q626" t="str">
            <v/>
          </cell>
          <cell r="R626"/>
          <cell r="S626">
            <v>70</v>
          </cell>
          <cell r="T626" t="str">
            <v>马巫各</v>
          </cell>
          <cell r="U626">
            <v>56</v>
          </cell>
          <cell r="V626" t="str">
            <v>石敏</v>
          </cell>
          <cell r="W626" t="str">
            <v>历史类</v>
          </cell>
        </row>
        <row r="627">
          <cell r="B627" t="str">
            <v>G513422200704256215</v>
          </cell>
          <cell r="C627">
            <v>15</v>
          </cell>
          <cell r="D627" t="str">
            <v>历史类</v>
          </cell>
          <cell r="E627" t="str">
            <v>陶树青</v>
          </cell>
          <cell r="F627">
            <v>372</v>
          </cell>
          <cell r="G627">
            <v>76</v>
          </cell>
          <cell r="H627" t="str">
            <v>甲阿祝玛</v>
          </cell>
          <cell r="I627">
            <v>70</v>
          </cell>
          <cell r="J627" t="str">
            <v>潘勇</v>
          </cell>
          <cell r="K627">
            <v>32</v>
          </cell>
          <cell r="L627" t="str">
            <v>浦恩玲</v>
          </cell>
          <cell r="M627">
            <v>57</v>
          </cell>
          <cell r="N627" t="str">
            <v>降初里</v>
          </cell>
          <cell r="O627" t="str">
            <v/>
          </cell>
          <cell r="P627"/>
          <cell r="Q627" t="str">
            <v/>
          </cell>
          <cell r="R627"/>
          <cell r="S627">
            <v>61.6</v>
          </cell>
          <cell r="T627" t="str">
            <v>马巫各</v>
          </cell>
          <cell r="U627">
            <v>75.2</v>
          </cell>
          <cell r="V627" t="str">
            <v>石敏</v>
          </cell>
          <cell r="W627" t="str">
            <v>历史类</v>
          </cell>
        </row>
        <row r="628">
          <cell r="B628" t="str">
            <v>G513422200611090711</v>
          </cell>
          <cell r="C628">
            <v>15</v>
          </cell>
          <cell r="D628" t="str">
            <v>历史类</v>
          </cell>
          <cell r="E628" t="str">
            <v>伍海龙</v>
          </cell>
          <cell r="F628">
            <v>356</v>
          </cell>
          <cell r="G628">
            <v>88</v>
          </cell>
          <cell r="H628" t="str">
            <v>甲阿祝玛</v>
          </cell>
          <cell r="I628">
            <v>38</v>
          </cell>
          <cell r="J628" t="str">
            <v>潘勇</v>
          </cell>
          <cell r="K628">
            <v>41.5</v>
          </cell>
          <cell r="L628" t="str">
            <v>浦恩玲</v>
          </cell>
          <cell r="M628">
            <v>51</v>
          </cell>
          <cell r="N628" t="str">
            <v>降初里</v>
          </cell>
          <cell r="O628" t="str">
            <v/>
          </cell>
          <cell r="P628"/>
          <cell r="Q628" t="str">
            <v/>
          </cell>
          <cell r="R628"/>
          <cell r="S628">
            <v>67.2</v>
          </cell>
          <cell r="T628" t="str">
            <v>马巫各</v>
          </cell>
          <cell r="U628">
            <v>70</v>
          </cell>
          <cell r="V628" t="str">
            <v>石敏</v>
          </cell>
          <cell r="W628" t="str">
            <v>历史类</v>
          </cell>
        </row>
        <row r="629">
          <cell r="B629" t="str">
            <v>G513422200503102914</v>
          </cell>
          <cell r="C629">
            <v>15</v>
          </cell>
          <cell r="D629" t="str">
            <v>历史类</v>
          </cell>
          <cell r="E629" t="str">
            <v>马文</v>
          </cell>
          <cell r="F629">
            <v>355</v>
          </cell>
          <cell r="G629">
            <v>78</v>
          </cell>
          <cell r="H629" t="str">
            <v>甲阿祝玛</v>
          </cell>
          <cell r="I629">
            <v>49</v>
          </cell>
          <cell r="J629" t="str">
            <v>潘勇</v>
          </cell>
          <cell r="K629">
            <v>34</v>
          </cell>
          <cell r="L629" t="str">
            <v>浦恩玲</v>
          </cell>
          <cell r="M629">
            <v>62</v>
          </cell>
          <cell r="N629" t="str">
            <v>降初里</v>
          </cell>
          <cell r="O629" t="str">
            <v/>
          </cell>
          <cell r="P629"/>
          <cell r="Q629" t="str">
            <v/>
          </cell>
          <cell r="R629"/>
          <cell r="S629">
            <v>65.8</v>
          </cell>
          <cell r="T629" t="str">
            <v>马巫各</v>
          </cell>
          <cell r="U629">
            <v>65.7</v>
          </cell>
          <cell r="V629" t="str">
            <v>石敏</v>
          </cell>
          <cell r="W629" t="str">
            <v>历史类</v>
          </cell>
        </row>
        <row r="630">
          <cell r="B630" t="str">
            <v>G513422200503186214</v>
          </cell>
          <cell r="C630">
            <v>15</v>
          </cell>
          <cell r="D630" t="str">
            <v>历史类</v>
          </cell>
          <cell r="E630" t="str">
            <v>鲁小兵</v>
          </cell>
          <cell r="F630">
            <v>353</v>
          </cell>
          <cell r="G630">
            <v>87</v>
          </cell>
          <cell r="H630" t="str">
            <v>甲阿祝玛</v>
          </cell>
          <cell r="I630">
            <v>40</v>
          </cell>
          <cell r="J630" t="str">
            <v>潘勇</v>
          </cell>
          <cell r="K630">
            <v>41</v>
          </cell>
          <cell r="L630" t="str">
            <v>浦恩玲</v>
          </cell>
          <cell r="M630">
            <v>53</v>
          </cell>
          <cell r="N630" t="str">
            <v>降初里</v>
          </cell>
          <cell r="O630" t="str">
            <v/>
          </cell>
          <cell r="P630"/>
          <cell r="Q630" t="str">
            <v/>
          </cell>
          <cell r="R630"/>
          <cell r="S630">
            <v>67.2</v>
          </cell>
          <cell r="T630" t="str">
            <v>马巫各</v>
          </cell>
          <cell r="U630">
            <v>64.599999999999994</v>
          </cell>
          <cell r="V630" t="str">
            <v>石敏</v>
          </cell>
          <cell r="W630" t="str">
            <v>历史类</v>
          </cell>
        </row>
        <row r="631">
          <cell r="B631" t="str">
            <v>G513422200401146019</v>
          </cell>
          <cell r="C631">
            <v>15</v>
          </cell>
          <cell r="D631" t="str">
            <v>历史类</v>
          </cell>
          <cell r="E631" t="str">
            <v>固祖</v>
          </cell>
          <cell r="F631">
            <v>350</v>
          </cell>
          <cell r="G631">
            <v>80</v>
          </cell>
          <cell r="H631" t="str">
            <v>甲阿祝玛</v>
          </cell>
          <cell r="I631">
            <v>32</v>
          </cell>
          <cell r="J631" t="str">
            <v>潘勇</v>
          </cell>
          <cell r="K631">
            <v>32.5</v>
          </cell>
          <cell r="L631" t="str">
            <v>浦恩玲</v>
          </cell>
          <cell r="M631">
            <v>63</v>
          </cell>
          <cell r="N631" t="str">
            <v>降初里</v>
          </cell>
          <cell r="O631" t="str">
            <v/>
          </cell>
          <cell r="P631"/>
          <cell r="Q631" t="str">
            <v/>
          </cell>
          <cell r="R631"/>
          <cell r="S631">
            <v>68.599999999999994</v>
          </cell>
          <cell r="T631" t="str">
            <v>马巫各</v>
          </cell>
          <cell r="U631">
            <v>73.8</v>
          </cell>
          <cell r="V631" t="str">
            <v>石敏</v>
          </cell>
          <cell r="W631" t="str">
            <v>历史类</v>
          </cell>
        </row>
        <row r="632">
          <cell r="B632" t="str">
            <v>G513422200205066011</v>
          </cell>
          <cell r="C632">
            <v>15</v>
          </cell>
          <cell r="D632" t="str">
            <v>历史类</v>
          </cell>
          <cell r="E632" t="str">
            <v>扎西降初</v>
          </cell>
          <cell r="F632">
            <v>341</v>
          </cell>
          <cell r="G632">
            <v>81</v>
          </cell>
          <cell r="H632" t="str">
            <v>甲阿祝玛</v>
          </cell>
          <cell r="I632">
            <v>23</v>
          </cell>
          <cell r="J632" t="str">
            <v>潘勇</v>
          </cell>
          <cell r="K632">
            <v>35.5</v>
          </cell>
          <cell r="L632" t="str">
            <v>浦恩玲</v>
          </cell>
          <cell r="M632">
            <v>54</v>
          </cell>
          <cell r="N632" t="str">
            <v>降初里</v>
          </cell>
          <cell r="O632" t="str">
            <v/>
          </cell>
          <cell r="P632"/>
          <cell r="Q632" t="str">
            <v/>
          </cell>
          <cell r="R632"/>
          <cell r="S632">
            <v>81.900000000000006</v>
          </cell>
          <cell r="T632" t="str">
            <v>马巫各</v>
          </cell>
          <cell r="U632">
            <v>65.7</v>
          </cell>
          <cell r="V632" t="str">
            <v>石敏</v>
          </cell>
          <cell r="W632" t="str">
            <v>历史类</v>
          </cell>
        </row>
        <row r="633">
          <cell r="B633" t="str">
            <v>G513422200410061914</v>
          </cell>
          <cell r="C633">
            <v>15</v>
          </cell>
          <cell r="D633" t="str">
            <v>历史类</v>
          </cell>
          <cell r="E633" t="str">
            <v>王云飞</v>
          </cell>
          <cell r="F633">
            <v>339</v>
          </cell>
          <cell r="G633">
            <v>77</v>
          </cell>
          <cell r="H633" t="str">
            <v>甲阿祝玛</v>
          </cell>
          <cell r="I633">
            <v>53</v>
          </cell>
          <cell r="J633" t="str">
            <v>潘勇</v>
          </cell>
          <cell r="K633">
            <v>29.5</v>
          </cell>
          <cell r="L633" t="str">
            <v>浦恩玲</v>
          </cell>
          <cell r="M633">
            <v>40</v>
          </cell>
          <cell r="N633" t="str">
            <v>降初里</v>
          </cell>
          <cell r="O633" t="str">
            <v/>
          </cell>
          <cell r="P633"/>
          <cell r="Q633" t="str">
            <v/>
          </cell>
          <cell r="R633"/>
          <cell r="S633">
            <v>65.8</v>
          </cell>
          <cell r="T633" t="str">
            <v>马巫各</v>
          </cell>
          <cell r="U633">
            <v>73.8</v>
          </cell>
          <cell r="V633" t="str">
            <v>石敏</v>
          </cell>
          <cell r="W633" t="str">
            <v>历史类</v>
          </cell>
        </row>
        <row r="634">
          <cell r="B634" t="str">
            <v>G513422200610125425</v>
          </cell>
          <cell r="C634">
            <v>15</v>
          </cell>
          <cell r="D634" t="str">
            <v>历史类</v>
          </cell>
          <cell r="E634" t="str">
            <v>呷茸祝玛</v>
          </cell>
          <cell r="F634">
            <v>338</v>
          </cell>
          <cell r="G634">
            <v>77</v>
          </cell>
          <cell r="H634" t="str">
            <v>甲阿祝玛</v>
          </cell>
          <cell r="I634">
            <v>37</v>
          </cell>
          <cell r="J634" t="str">
            <v>潘勇</v>
          </cell>
          <cell r="K634">
            <v>80</v>
          </cell>
          <cell r="L634" t="str">
            <v>浦恩玲</v>
          </cell>
          <cell r="M634">
            <v>42</v>
          </cell>
          <cell r="N634" t="str">
            <v>降初里</v>
          </cell>
          <cell r="O634" t="str">
            <v/>
          </cell>
          <cell r="P634"/>
          <cell r="Q634" t="str">
            <v/>
          </cell>
          <cell r="R634"/>
          <cell r="S634">
            <v>48</v>
          </cell>
          <cell r="T634" t="str">
            <v>马巫各</v>
          </cell>
          <cell r="U634">
            <v>53.8</v>
          </cell>
          <cell r="V634" t="str">
            <v>石敏</v>
          </cell>
          <cell r="W634" t="str">
            <v>历史类</v>
          </cell>
        </row>
        <row r="635">
          <cell r="B635" t="str">
            <v>G513422200206126047</v>
          </cell>
          <cell r="C635">
            <v>15</v>
          </cell>
          <cell r="D635" t="str">
            <v>历史类</v>
          </cell>
          <cell r="E635" t="str">
            <v>祝玛央宗</v>
          </cell>
          <cell r="F635">
            <v>335</v>
          </cell>
          <cell r="G635">
            <v>81</v>
          </cell>
          <cell r="H635" t="str">
            <v>甲阿祝玛</v>
          </cell>
          <cell r="I635">
            <v>46</v>
          </cell>
          <cell r="J635" t="str">
            <v>潘勇</v>
          </cell>
          <cell r="K635">
            <v>42.5</v>
          </cell>
          <cell r="L635" t="str">
            <v>浦恩玲</v>
          </cell>
          <cell r="M635">
            <v>63</v>
          </cell>
          <cell r="N635" t="str">
            <v>降初里</v>
          </cell>
          <cell r="O635" t="str">
            <v/>
          </cell>
          <cell r="P635"/>
          <cell r="Q635" t="str">
            <v/>
          </cell>
          <cell r="R635"/>
          <cell r="S635">
            <v>53.2</v>
          </cell>
          <cell r="T635" t="str">
            <v>马巫各</v>
          </cell>
          <cell r="U635">
            <v>49.2</v>
          </cell>
          <cell r="V635" t="str">
            <v>石敏</v>
          </cell>
          <cell r="W635" t="str">
            <v>历史类</v>
          </cell>
        </row>
        <row r="636">
          <cell r="B636" t="str">
            <v>G513422200607051322</v>
          </cell>
          <cell r="C636">
            <v>15</v>
          </cell>
          <cell r="D636" t="str">
            <v>历史类</v>
          </cell>
          <cell r="E636" t="str">
            <v>杨秀珍</v>
          </cell>
          <cell r="F636">
            <v>335</v>
          </cell>
          <cell r="G636">
            <v>83</v>
          </cell>
          <cell r="H636" t="str">
            <v>甲阿祝玛</v>
          </cell>
          <cell r="I636">
            <v>41</v>
          </cell>
          <cell r="J636" t="str">
            <v>潘勇</v>
          </cell>
          <cell r="K636">
            <v>48.5</v>
          </cell>
          <cell r="L636" t="str">
            <v>浦恩玲</v>
          </cell>
          <cell r="M636">
            <v>41</v>
          </cell>
          <cell r="N636" t="str">
            <v>降初里</v>
          </cell>
          <cell r="O636" t="str">
            <v/>
          </cell>
          <cell r="P636"/>
          <cell r="Q636" t="str">
            <v/>
          </cell>
          <cell r="R636"/>
          <cell r="S636">
            <v>63</v>
          </cell>
          <cell r="T636" t="str">
            <v>马巫各</v>
          </cell>
          <cell r="U636">
            <v>58.2</v>
          </cell>
          <cell r="V636" t="str">
            <v>石敏</v>
          </cell>
          <cell r="W636" t="str">
            <v>历史类</v>
          </cell>
        </row>
        <row r="637">
          <cell r="B637" t="str">
            <v>G513422200701101517</v>
          </cell>
          <cell r="C637">
            <v>15</v>
          </cell>
          <cell r="D637" t="str">
            <v>历史类</v>
          </cell>
          <cell r="E637" t="str">
            <v>邱长青</v>
          </cell>
          <cell r="F637">
            <v>335</v>
          </cell>
          <cell r="G637">
            <v>71</v>
          </cell>
          <cell r="H637" t="str">
            <v>甲阿祝玛</v>
          </cell>
          <cell r="I637">
            <v>57</v>
          </cell>
          <cell r="J637" t="str">
            <v>潘勇</v>
          </cell>
          <cell r="K637">
            <v>29</v>
          </cell>
          <cell r="L637" t="str">
            <v>浦恩玲</v>
          </cell>
          <cell r="M637">
            <v>44</v>
          </cell>
          <cell r="N637" t="str">
            <v>降初里</v>
          </cell>
          <cell r="O637" t="str">
            <v/>
          </cell>
          <cell r="P637"/>
          <cell r="Q637" t="str">
            <v/>
          </cell>
          <cell r="R637"/>
          <cell r="S637">
            <v>61.6</v>
          </cell>
          <cell r="T637" t="str">
            <v>马巫各</v>
          </cell>
          <cell r="U637">
            <v>72.400000000000006</v>
          </cell>
          <cell r="V637" t="str">
            <v>石敏</v>
          </cell>
          <cell r="W637" t="str">
            <v>历史类</v>
          </cell>
        </row>
        <row r="638">
          <cell r="B638" t="str">
            <v>G513422200606244026</v>
          </cell>
          <cell r="C638">
            <v>15</v>
          </cell>
          <cell r="D638" t="str">
            <v>历史类</v>
          </cell>
          <cell r="E638" t="str">
            <v>扎西祝玛</v>
          </cell>
          <cell r="F638">
            <v>334</v>
          </cell>
          <cell r="G638">
            <v>79</v>
          </cell>
          <cell r="H638" t="str">
            <v>甲阿祝玛</v>
          </cell>
          <cell r="I638">
            <v>34</v>
          </cell>
          <cell r="J638" t="str">
            <v>潘勇</v>
          </cell>
          <cell r="K638">
            <v>71</v>
          </cell>
          <cell r="L638" t="str">
            <v>浦恩玲</v>
          </cell>
          <cell r="M638">
            <v>33</v>
          </cell>
          <cell r="N638" t="str">
            <v>降初里</v>
          </cell>
          <cell r="O638" t="str">
            <v/>
          </cell>
          <cell r="P638"/>
          <cell r="Q638" t="str">
            <v/>
          </cell>
          <cell r="R638"/>
          <cell r="S638">
            <v>48</v>
          </cell>
          <cell r="T638" t="str">
            <v>马巫各</v>
          </cell>
          <cell r="U638">
            <v>68.900000000000006</v>
          </cell>
          <cell r="V638" t="str">
            <v>石敏</v>
          </cell>
          <cell r="W638" t="str">
            <v>历史类</v>
          </cell>
        </row>
        <row r="639">
          <cell r="B639" t="str">
            <v>G513422200703180714</v>
          </cell>
          <cell r="C639">
            <v>15</v>
          </cell>
          <cell r="D639" t="str">
            <v>历史类</v>
          </cell>
          <cell r="E639" t="str">
            <v>兰伍力</v>
          </cell>
          <cell r="F639">
            <v>333</v>
          </cell>
          <cell r="G639">
            <v>76</v>
          </cell>
          <cell r="H639" t="str">
            <v>甲阿祝玛</v>
          </cell>
          <cell r="I639">
            <v>42</v>
          </cell>
          <cell r="J639" t="str">
            <v>潘勇</v>
          </cell>
          <cell r="K639">
            <v>50.5</v>
          </cell>
          <cell r="L639" t="str">
            <v>浦恩玲</v>
          </cell>
          <cell r="M639">
            <v>40</v>
          </cell>
          <cell r="N639" t="str">
            <v>降初里</v>
          </cell>
          <cell r="O639" t="str">
            <v/>
          </cell>
          <cell r="P639"/>
          <cell r="Q639" t="str">
            <v/>
          </cell>
          <cell r="R639"/>
          <cell r="S639">
            <v>64.400000000000006</v>
          </cell>
          <cell r="T639" t="str">
            <v>马巫各</v>
          </cell>
          <cell r="U639">
            <v>60.3</v>
          </cell>
          <cell r="V639" t="str">
            <v>石敏</v>
          </cell>
          <cell r="W639" t="str">
            <v>历史类</v>
          </cell>
        </row>
        <row r="640">
          <cell r="B640" t="str">
            <v>G513422200606182339</v>
          </cell>
          <cell r="C640">
            <v>15</v>
          </cell>
          <cell r="D640" t="str">
            <v>历史类</v>
          </cell>
          <cell r="E640" t="str">
            <v>扎西尼玛</v>
          </cell>
          <cell r="F640">
            <v>329</v>
          </cell>
          <cell r="G640">
            <v>85</v>
          </cell>
          <cell r="H640" t="str">
            <v>甲阿祝玛</v>
          </cell>
          <cell r="I640">
            <v>27</v>
          </cell>
          <cell r="J640" t="str">
            <v>潘勇</v>
          </cell>
          <cell r="K640">
            <v>41</v>
          </cell>
          <cell r="L640" t="str">
            <v>浦恩玲</v>
          </cell>
          <cell r="M640">
            <v>40</v>
          </cell>
          <cell r="N640" t="str">
            <v>降初里</v>
          </cell>
          <cell r="O640" t="str">
            <v/>
          </cell>
          <cell r="P640"/>
          <cell r="Q640" t="str">
            <v/>
          </cell>
          <cell r="R640"/>
          <cell r="S640">
            <v>77.2</v>
          </cell>
          <cell r="T640" t="str">
            <v>马巫各</v>
          </cell>
          <cell r="U640">
            <v>59.2</v>
          </cell>
          <cell r="V640" t="str">
            <v>石敏</v>
          </cell>
          <cell r="W640" t="str">
            <v>历史类</v>
          </cell>
        </row>
        <row r="641">
          <cell r="B641" t="str">
            <v>G513422200403062118</v>
          </cell>
          <cell r="C641">
            <v>15</v>
          </cell>
          <cell r="D641" t="str">
            <v>历史类</v>
          </cell>
          <cell r="E641" t="str">
            <v>马孙健</v>
          </cell>
          <cell r="F641">
            <v>317</v>
          </cell>
          <cell r="G641">
            <v>64</v>
          </cell>
          <cell r="H641" t="str">
            <v>甲阿祝玛</v>
          </cell>
          <cell r="I641">
            <v>25</v>
          </cell>
          <cell r="J641" t="str">
            <v>潘勇</v>
          </cell>
          <cell r="K641">
            <v>28.5</v>
          </cell>
          <cell r="L641" t="str">
            <v>浦恩玲</v>
          </cell>
          <cell r="M641">
            <v>64</v>
          </cell>
          <cell r="N641" t="str">
            <v>降初里</v>
          </cell>
          <cell r="O641" t="str">
            <v/>
          </cell>
          <cell r="P641"/>
          <cell r="Q641" t="str">
            <v/>
          </cell>
          <cell r="R641"/>
          <cell r="S641">
            <v>65.8</v>
          </cell>
          <cell r="T641" t="str">
            <v>马巫各</v>
          </cell>
          <cell r="U641">
            <v>70</v>
          </cell>
          <cell r="V641" t="str">
            <v>石敏</v>
          </cell>
          <cell r="W641" t="str">
            <v>历史类</v>
          </cell>
        </row>
        <row r="642">
          <cell r="B642" t="str">
            <v>G513422200611165613</v>
          </cell>
          <cell r="C642">
            <v>15</v>
          </cell>
          <cell r="D642" t="str">
            <v>历史类</v>
          </cell>
          <cell r="E642" t="str">
            <v>洛桑尼玛</v>
          </cell>
          <cell r="F642">
            <v>315</v>
          </cell>
          <cell r="G642">
            <v>81</v>
          </cell>
          <cell r="H642" t="str">
            <v>甲阿祝玛</v>
          </cell>
          <cell r="I642">
            <v>40</v>
          </cell>
          <cell r="J642" t="str">
            <v>潘勇</v>
          </cell>
          <cell r="K642">
            <v>44.5</v>
          </cell>
          <cell r="L642" t="str">
            <v>浦恩玲</v>
          </cell>
          <cell r="M642">
            <v>33</v>
          </cell>
          <cell r="N642" t="str">
            <v>降初里</v>
          </cell>
          <cell r="O642" t="str">
            <v/>
          </cell>
          <cell r="P642"/>
          <cell r="Q642" t="str">
            <v/>
          </cell>
          <cell r="R642"/>
          <cell r="S642">
            <v>61.6</v>
          </cell>
          <cell r="T642" t="str">
            <v>马巫各</v>
          </cell>
          <cell r="U642">
            <v>55</v>
          </cell>
          <cell r="V642" t="str">
            <v>石敏</v>
          </cell>
          <cell r="W642" t="str">
            <v>历史类</v>
          </cell>
        </row>
        <row r="643">
          <cell r="B643" t="str">
            <v>G513422200703282112</v>
          </cell>
          <cell r="C643">
            <v>15</v>
          </cell>
          <cell r="D643" t="str">
            <v>历史类</v>
          </cell>
          <cell r="E643" t="str">
            <v>杨晨曦</v>
          </cell>
          <cell r="F643">
            <v>310</v>
          </cell>
          <cell r="G643">
            <v>75</v>
          </cell>
          <cell r="H643" t="str">
            <v>甲阿祝玛</v>
          </cell>
          <cell r="I643">
            <v>31</v>
          </cell>
          <cell r="J643" t="str">
            <v>潘勇</v>
          </cell>
          <cell r="K643">
            <v>36</v>
          </cell>
          <cell r="L643" t="str">
            <v>浦恩玲</v>
          </cell>
          <cell r="M643">
            <v>47</v>
          </cell>
          <cell r="N643" t="str">
            <v>降初里</v>
          </cell>
          <cell r="O643" t="str">
            <v/>
          </cell>
          <cell r="P643"/>
          <cell r="Q643" t="str">
            <v/>
          </cell>
          <cell r="R643"/>
          <cell r="S643">
            <v>63</v>
          </cell>
          <cell r="T643" t="str">
            <v>马巫各</v>
          </cell>
          <cell r="U643">
            <v>58.2</v>
          </cell>
          <cell r="V643" t="str">
            <v>石敏</v>
          </cell>
          <cell r="W643" t="str">
            <v>历史类</v>
          </cell>
        </row>
        <row r="644">
          <cell r="B644" t="str">
            <v>G513422200312014436</v>
          </cell>
          <cell r="C644">
            <v>15</v>
          </cell>
          <cell r="D644" t="str">
            <v>历史类</v>
          </cell>
          <cell r="E644" t="str">
            <v>皓青杜基</v>
          </cell>
          <cell r="F644">
            <v>306</v>
          </cell>
          <cell r="G644">
            <v>82</v>
          </cell>
          <cell r="H644" t="str">
            <v>甲阿祝玛</v>
          </cell>
          <cell r="I644">
            <v>16</v>
          </cell>
          <cell r="J644" t="str">
            <v>潘勇</v>
          </cell>
          <cell r="K644">
            <v>42</v>
          </cell>
          <cell r="L644" t="str">
            <v>浦恩玲</v>
          </cell>
          <cell r="M644">
            <v>40</v>
          </cell>
          <cell r="N644" t="str">
            <v>降初里</v>
          </cell>
          <cell r="O644" t="str">
            <v/>
          </cell>
          <cell r="P644"/>
          <cell r="Q644" t="str">
            <v/>
          </cell>
          <cell r="R644"/>
          <cell r="S644">
            <v>64.400000000000006</v>
          </cell>
          <cell r="T644" t="str">
            <v>马巫各</v>
          </cell>
          <cell r="U644">
            <v>61.4</v>
          </cell>
          <cell r="V644" t="str">
            <v>石敏</v>
          </cell>
          <cell r="W644" t="str">
            <v>历史类</v>
          </cell>
        </row>
        <row r="645">
          <cell r="B645" t="str">
            <v>G513422200512220314</v>
          </cell>
          <cell r="C645">
            <v>15</v>
          </cell>
          <cell r="D645" t="str">
            <v>历史类</v>
          </cell>
          <cell r="E645" t="str">
            <v>仁青次尔</v>
          </cell>
          <cell r="F645">
            <v>301</v>
          </cell>
          <cell r="G645">
            <v>80</v>
          </cell>
          <cell r="H645" t="str">
            <v>甲阿祝玛</v>
          </cell>
          <cell r="I645">
            <v>22</v>
          </cell>
          <cell r="J645" t="str">
            <v>潘勇</v>
          </cell>
          <cell r="K645">
            <v>27.5</v>
          </cell>
          <cell r="L645" t="str">
            <v>浦恩玲</v>
          </cell>
          <cell r="M645">
            <v>47</v>
          </cell>
          <cell r="N645" t="str">
            <v>降初里</v>
          </cell>
          <cell r="O645" t="str">
            <v/>
          </cell>
          <cell r="P645"/>
          <cell r="Q645" t="str">
            <v/>
          </cell>
          <cell r="R645"/>
          <cell r="S645">
            <v>63</v>
          </cell>
          <cell r="T645" t="str">
            <v>马巫各</v>
          </cell>
          <cell r="U645">
            <v>61.4</v>
          </cell>
          <cell r="V645" t="str">
            <v>石敏</v>
          </cell>
          <cell r="W645" t="str">
            <v>历史类</v>
          </cell>
        </row>
        <row r="646">
          <cell r="B646" t="str">
            <v>G513422200509014229</v>
          </cell>
          <cell r="C646">
            <v>15</v>
          </cell>
          <cell r="D646" t="str">
            <v>历史类</v>
          </cell>
          <cell r="E646" t="str">
            <v>斯达祝玛</v>
          </cell>
          <cell r="F646">
            <v>300</v>
          </cell>
          <cell r="G646">
            <v>87</v>
          </cell>
          <cell r="H646" t="str">
            <v>甲阿祝玛</v>
          </cell>
          <cell r="I646">
            <v>14</v>
          </cell>
          <cell r="J646" t="str">
            <v>潘勇</v>
          </cell>
          <cell r="K646">
            <v>36.5</v>
          </cell>
          <cell r="L646" t="str">
            <v>浦恩玲</v>
          </cell>
          <cell r="M646">
            <v>47</v>
          </cell>
          <cell r="N646" t="str">
            <v>降初里</v>
          </cell>
          <cell r="O646" t="str">
            <v/>
          </cell>
          <cell r="P646"/>
          <cell r="Q646" t="str">
            <v/>
          </cell>
          <cell r="R646"/>
          <cell r="S646">
            <v>55</v>
          </cell>
          <cell r="T646" t="str">
            <v>马巫各</v>
          </cell>
          <cell r="U646">
            <v>60.3</v>
          </cell>
          <cell r="V646" t="str">
            <v>石敏</v>
          </cell>
          <cell r="W646" t="str">
            <v>历史类</v>
          </cell>
        </row>
      </sheetData>
      <sheetData sheetId="5">
        <row r="1">
          <cell r="B1"/>
          <cell r="C1" t="str">
            <v>班级</v>
          </cell>
          <cell r="D1" t="str">
            <v>科类</v>
          </cell>
          <cell r="E1" t="str">
            <v>姓名</v>
          </cell>
          <cell r="F1" t="str">
            <v>总分</v>
          </cell>
          <cell r="G1" t="str">
            <v>语文</v>
          </cell>
          <cell r="H1"/>
          <cell r="I1" t="str">
            <v>数学</v>
          </cell>
          <cell r="J1"/>
          <cell r="K1" t="str">
            <v>英语</v>
          </cell>
          <cell r="L1"/>
          <cell r="M1" t="str">
            <v>物理/历史</v>
          </cell>
          <cell r="N1"/>
          <cell r="O1" t="str">
            <v>化学</v>
          </cell>
          <cell r="P1"/>
          <cell r="Q1" t="str">
            <v>生物</v>
          </cell>
          <cell r="R1"/>
          <cell r="S1" t="str">
            <v>政治</v>
          </cell>
          <cell r="T1"/>
          <cell r="U1" t="str">
            <v>地理</v>
          </cell>
          <cell r="V1"/>
        </row>
        <row r="2">
          <cell r="B2"/>
          <cell r="C2"/>
          <cell r="D2"/>
          <cell r="E2"/>
          <cell r="F2"/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  <cell r="Q2" t="str">
            <v>成绩</v>
          </cell>
          <cell r="R2" t="str">
            <v>教师</v>
          </cell>
          <cell r="S2" t="str">
            <v>成绩</v>
          </cell>
          <cell r="T2" t="str">
            <v>教师</v>
          </cell>
          <cell r="U2" t="str">
            <v>成绩</v>
          </cell>
          <cell r="V2" t="str">
            <v>教师</v>
          </cell>
        </row>
        <row r="3">
          <cell r="B3" t="str">
            <v>G513422200609206017</v>
          </cell>
          <cell r="C3">
            <v>1</v>
          </cell>
          <cell r="D3" t="str">
            <v>物化生</v>
          </cell>
          <cell r="E3" t="str">
            <v>仁青杜基</v>
          </cell>
          <cell r="F3">
            <v>612.5</v>
          </cell>
          <cell r="G3">
            <v>115</v>
          </cell>
          <cell r="H3" t="str">
            <v>周菊明</v>
          </cell>
          <cell r="I3">
            <v>108</v>
          </cell>
          <cell r="J3" t="str">
            <v>赵云川</v>
          </cell>
          <cell r="K3">
            <v>128.5</v>
          </cell>
          <cell r="L3" t="str">
            <v>拉初</v>
          </cell>
          <cell r="M3">
            <v>69</v>
          </cell>
          <cell r="N3" t="str">
            <v>赵建超</v>
          </cell>
          <cell r="O3">
            <v>100</v>
          </cell>
          <cell r="P3" t="str">
            <v>叶小军</v>
          </cell>
          <cell r="Q3">
            <v>92</v>
          </cell>
          <cell r="R3" t="str">
            <v>彭桦/高琴</v>
          </cell>
          <cell r="S3" t="str">
            <v/>
          </cell>
          <cell r="T3"/>
          <cell r="U3" t="str">
            <v/>
          </cell>
          <cell r="V3"/>
        </row>
        <row r="4">
          <cell r="B4" t="str">
            <v>G51342220070426002X</v>
          </cell>
          <cell r="C4">
            <v>1</v>
          </cell>
          <cell r="D4" t="str">
            <v>物化生</v>
          </cell>
          <cell r="E4" t="str">
            <v>杨语曦</v>
          </cell>
          <cell r="F4">
            <v>581.5</v>
          </cell>
          <cell r="G4">
            <v>122</v>
          </cell>
          <cell r="H4" t="str">
            <v>周菊明</v>
          </cell>
          <cell r="I4">
            <v>86</v>
          </cell>
          <cell r="J4" t="str">
            <v>赵云川</v>
          </cell>
          <cell r="K4">
            <v>119.5</v>
          </cell>
          <cell r="L4" t="str">
            <v>拉初</v>
          </cell>
          <cell r="M4">
            <v>61</v>
          </cell>
          <cell r="N4" t="str">
            <v>赵建超</v>
          </cell>
          <cell r="O4">
            <v>98</v>
          </cell>
          <cell r="P4" t="str">
            <v>叶小军</v>
          </cell>
          <cell r="Q4">
            <v>95</v>
          </cell>
          <cell r="R4" t="str">
            <v>彭桦/高琴</v>
          </cell>
          <cell r="S4" t="str">
            <v/>
          </cell>
          <cell r="T4"/>
          <cell r="U4" t="str">
            <v/>
          </cell>
          <cell r="V4"/>
        </row>
        <row r="5">
          <cell r="B5" t="str">
            <v>G513422200605306619</v>
          </cell>
          <cell r="C5">
            <v>1</v>
          </cell>
          <cell r="D5" t="str">
            <v>物化生</v>
          </cell>
          <cell r="E5" t="str">
            <v>赵虎兵</v>
          </cell>
          <cell r="F5">
            <v>495.5</v>
          </cell>
          <cell r="G5">
            <v>99</v>
          </cell>
          <cell r="H5" t="str">
            <v>周菊明</v>
          </cell>
          <cell r="I5">
            <v>92</v>
          </cell>
          <cell r="J5" t="str">
            <v>赵云川</v>
          </cell>
          <cell r="K5">
            <v>87.5</v>
          </cell>
          <cell r="L5" t="str">
            <v>拉初</v>
          </cell>
          <cell r="M5">
            <v>29</v>
          </cell>
          <cell r="N5" t="str">
            <v>赵建超</v>
          </cell>
          <cell r="O5">
            <v>98</v>
          </cell>
          <cell r="P5" t="str">
            <v>叶小军</v>
          </cell>
          <cell r="Q5">
            <v>90</v>
          </cell>
          <cell r="R5" t="str">
            <v>彭桦/高琴</v>
          </cell>
          <cell r="S5" t="str">
            <v/>
          </cell>
          <cell r="T5"/>
          <cell r="U5" t="str">
            <v/>
          </cell>
          <cell r="V5"/>
        </row>
        <row r="6">
          <cell r="B6" t="str">
            <v>G513422200605053818</v>
          </cell>
          <cell r="C6">
            <v>1</v>
          </cell>
          <cell r="D6" t="str">
            <v>物化生</v>
          </cell>
          <cell r="E6" t="str">
            <v>马文海</v>
          </cell>
          <cell r="F6">
            <v>532</v>
          </cell>
          <cell r="G6">
            <v>105</v>
          </cell>
          <cell r="H6" t="str">
            <v>周菊明</v>
          </cell>
          <cell r="I6">
            <v>102</v>
          </cell>
          <cell r="J6" t="str">
            <v>赵云川</v>
          </cell>
          <cell r="K6">
            <v>85</v>
          </cell>
          <cell r="L6" t="str">
            <v>拉初</v>
          </cell>
          <cell r="M6">
            <v>53</v>
          </cell>
          <cell r="N6" t="str">
            <v>赵建超</v>
          </cell>
          <cell r="O6">
            <v>97</v>
          </cell>
          <cell r="P6" t="str">
            <v>叶小军</v>
          </cell>
          <cell r="Q6">
            <v>90</v>
          </cell>
          <cell r="R6" t="str">
            <v>彭桦/高琴</v>
          </cell>
          <cell r="S6" t="str">
            <v/>
          </cell>
          <cell r="T6"/>
          <cell r="U6" t="str">
            <v/>
          </cell>
          <cell r="V6"/>
        </row>
        <row r="7">
          <cell r="B7" t="str">
            <v>G513422200708291317</v>
          </cell>
          <cell r="C7">
            <v>1</v>
          </cell>
          <cell r="D7" t="str">
            <v>物化生</v>
          </cell>
          <cell r="E7" t="str">
            <v>毛缘福</v>
          </cell>
          <cell r="F7">
            <v>495</v>
          </cell>
          <cell r="G7">
            <v>109</v>
          </cell>
          <cell r="H7" t="str">
            <v>周菊明</v>
          </cell>
          <cell r="I7">
            <v>90</v>
          </cell>
          <cell r="J7" t="str">
            <v>赵云川</v>
          </cell>
          <cell r="K7">
            <v>63</v>
          </cell>
          <cell r="L7" t="str">
            <v>拉初</v>
          </cell>
          <cell r="M7">
            <v>51</v>
          </cell>
          <cell r="N7" t="str">
            <v>赵建超</v>
          </cell>
          <cell r="O7">
            <v>97</v>
          </cell>
          <cell r="P7" t="str">
            <v>叶小军</v>
          </cell>
          <cell r="Q7">
            <v>85</v>
          </cell>
          <cell r="R7" t="str">
            <v>彭桦/高琴</v>
          </cell>
          <cell r="S7" t="str">
            <v/>
          </cell>
          <cell r="T7"/>
          <cell r="U7" t="str">
            <v/>
          </cell>
          <cell r="V7"/>
        </row>
        <row r="8">
          <cell r="B8" t="str">
            <v>G513422200804185020</v>
          </cell>
          <cell r="C8">
            <v>1</v>
          </cell>
          <cell r="D8" t="str">
            <v>物化生</v>
          </cell>
          <cell r="E8" t="str">
            <v>降初布尺</v>
          </cell>
          <cell r="F8">
            <v>533.5</v>
          </cell>
          <cell r="G8">
            <v>114</v>
          </cell>
          <cell r="H8" t="str">
            <v>周菊明</v>
          </cell>
          <cell r="I8">
            <v>68</v>
          </cell>
          <cell r="J8" t="str">
            <v>赵云川</v>
          </cell>
          <cell r="K8">
            <v>108.5</v>
          </cell>
          <cell r="L8" t="str">
            <v>拉初</v>
          </cell>
          <cell r="M8">
            <v>58</v>
          </cell>
          <cell r="N8" t="str">
            <v>赵建超</v>
          </cell>
          <cell r="O8">
            <v>96</v>
          </cell>
          <cell r="P8" t="str">
            <v>叶小军</v>
          </cell>
          <cell r="Q8">
            <v>89</v>
          </cell>
          <cell r="R8" t="str">
            <v>彭桦/高琴</v>
          </cell>
          <cell r="S8" t="str">
            <v/>
          </cell>
          <cell r="T8"/>
          <cell r="U8" t="str">
            <v/>
          </cell>
          <cell r="V8"/>
        </row>
        <row r="9">
          <cell r="B9" t="str">
            <v>G513422200506044430</v>
          </cell>
          <cell r="C9">
            <v>1</v>
          </cell>
          <cell r="D9" t="str">
            <v>物化生</v>
          </cell>
          <cell r="E9" t="str">
            <v>邱波</v>
          </cell>
          <cell r="F9">
            <v>474.5</v>
          </cell>
          <cell r="G9">
            <v>102</v>
          </cell>
          <cell r="H9" t="str">
            <v>周菊明</v>
          </cell>
          <cell r="I9">
            <v>74</v>
          </cell>
          <cell r="J9" t="str">
            <v>赵云川</v>
          </cell>
          <cell r="K9">
            <v>65.5</v>
          </cell>
          <cell r="L9" t="str">
            <v>拉初</v>
          </cell>
          <cell r="M9">
            <v>46</v>
          </cell>
          <cell r="N9" t="str">
            <v>赵建超</v>
          </cell>
          <cell r="O9">
            <v>96</v>
          </cell>
          <cell r="P9" t="str">
            <v>叶小军</v>
          </cell>
          <cell r="Q9">
            <v>91</v>
          </cell>
          <cell r="R9" t="str">
            <v>彭桦/高琴</v>
          </cell>
          <cell r="S9" t="str">
            <v/>
          </cell>
          <cell r="T9"/>
          <cell r="U9" t="str">
            <v/>
          </cell>
          <cell r="V9"/>
        </row>
        <row r="10">
          <cell r="B10" t="str">
            <v>G51342220070812341X</v>
          </cell>
          <cell r="C10">
            <v>1</v>
          </cell>
          <cell r="D10" t="str">
            <v>物化生</v>
          </cell>
          <cell r="E10" t="str">
            <v>潘路阳</v>
          </cell>
          <cell r="F10">
            <v>569.5</v>
          </cell>
          <cell r="G10">
            <v>114</v>
          </cell>
          <cell r="H10" t="str">
            <v>周菊明</v>
          </cell>
          <cell r="I10">
            <v>100</v>
          </cell>
          <cell r="J10" t="str">
            <v>赵云川</v>
          </cell>
          <cell r="K10">
            <v>105.5</v>
          </cell>
          <cell r="L10" t="str">
            <v>拉初</v>
          </cell>
          <cell r="M10">
            <v>55</v>
          </cell>
          <cell r="N10" t="str">
            <v>赵建超</v>
          </cell>
          <cell r="O10">
            <v>95</v>
          </cell>
          <cell r="P10" t="str">
            <v>叶小军</v>
          </cell>
          <cell r="Q10">
            <v>100</v>
          </cell>
          <cell r="R10" t="str">
            <v>彭桦/高琴</v>
          </cell>
          <cell r="S10" t="str">
            <v/>
          </cell>
          <cell r="T10"/>
          <cell r="U10" t="str">
            <v/>
          </cell>
          <cell r="V10"/>
        </row>
        <row r="11">
          <cell r="B11" t="str">
            <v>G513422200610086219</v>
          </cell>
          <cell r="C11">
            <v>1</v>
          </cell>
          <cell r="D11" t="str">
            <v>物化生</v>
          </cell>
          <cell r="E11" t="str">
            <v>侯逸龙</v>
          </cell>
          <cell r="F11">
            <v>469</v>
          </cell>
          <cell r="G11">
            <v>98</v>
          </cell>
          <cell r="H11" t="str">
            <v>周菊明</v>
          </cell>
          <cell r="I11">
            <v>85</v>
          </cell>
          <cell r="J11" t="str">
            <v>赵云川</v>
          </cell>
          <cell r="K11">
            <v>69</v>
          </cell>
          <cell r="L11" t="str">
            <v>拉初</v>
          </cell>
          <cell r="M11">
            <v>35</v>
          </cell>
          <cell r="N11" t="str">
            <v>赵建超</v>
          </cell>
          <cell r="O11">
            <v>95</v>
          </cell>
          <cell r="P11" t="str">
            <v>叶小军</v>
          </cell>
          <cell r="Q11">
            <v>87</v>
          </cell>
          <cell r="R11" t="str">
            <v>彭桦/高琴</v>
          </cell>
          <cell r="S11" t="str">
            <v/>
          </cell>
          <cell r="T11"/>
          <cell r="U11" t="str">
            <v/>
          </cell>
          <cell r="V11"/>
        </row>
        <row r="12">
          <cell r="B12" t="str">
            <v>G513422200708114417</v>
          </cell>
          <cell r="C12">
            <v>1</v>
          </cell>
          <cell r="D12" t="str">
            <v>物化生</v>
          </cell>
          <cell r="E12" t="str">
            <v>杨东生</v>
          </cell>
          <cell r="F12">
            <v>595</v>
          </cell>
          <cell r="G12">
            <v>108</v>
          </cell>
          <cell r="H12" t="str">
            <v>周菊明</v>
          </cell>
          <cell r="I12">
            <v>123</v>
          </cell>
          <cell r="J12" t="str">
            <v>赵云川</v>
          </cell>
          <cell r="K12">
            <v>125</v>
          </cell>
          <cell r="L12" t="str">
            <v>拉初</v>
          </cell>
          <cell r="M12">
            <v>59</v>
          </cell>
          <cell r="N12" t="str">
            <v>赵建超</v>
          </cell>
          <cell r="O12">
            <v>91</v>
          </cell>
          <cell r="P12" t="str">
            <v>叶小军</v>
          </cell>
          <cell r="Q12">
            <v>89</v>
          </cell>
          <cell r="R12" t="str">
            <v>彭桦/高琴</v>
          </cell>
          <cell r="S12" t="str">
            <v/>
          </cell>
          <cell r="T12"/>
          <cell r="U12" t="str">
            <v/>
          </cell>
          <cell r="V12"/>
        </row>
        <row r="13">
          <cell r="B13" t="str">
            <v>G513422200803145027</v>
          </cell>
          <cell r="C13">
            <v>1</v>
          </cell>
          <cell r="D13" t="str">
            <v>物化生</v>
          </cell>
          <cell r="E13" t="str">
            <v>李孟仙</v>
          </cell>
          <cell r="F13">
            <v>495</v>
          </cell>
          <cell r="G13">
            <v>93</v>
          </cell>
          <cell r="H13" t="str">
            <v>周菊明</v>
          </cell>
          <cell r="I13">
            <v>74</v>
          </cell>
          <cell r="J13" t="str">
            <v>赵云川</v>
          </cell>
          <cell r="K13">
            <v>116</v>
          </cell>
          <cell r="L13" t="str">
            <v>拉初</v>
          </cell>
          <cell r="M13">
            <v>33</v>
          </cell>
          <cell r="N13" t="str">
            <v>赵建超</v>
          </cell>
          <cell r="O13">
            <v>91</v>
          </cell>
          <cell r="P13" t="str">
            <v>叶小军</v>
          </cell>
          <cell r="Q13">
            <v>88</v>
          </cell>
          <cell r="R13" t="str">
            <v>彭桦/高琴</v>
          </cell>
          <cell r="S13" t="str">
            <v/>
          </cell>
          <cell r="T13"/>
          <cell r="U13" t="str">
            <v/>
          </cell>
          <cell r="V13"/>
        </row>
        <row r="14">
          <cell r="B14" t="str">
            <v>G513422200412104826</v>
          </cell>
          <cell r="C14">
            <v>1</v>
          </cell>
          <cell r="D14" t="str">
            <v>物化生</v>
          </cell>
          <cell r="E14" t="str">
            <v>呷绒拉姆</v>
          </cell>
          <cell r="F14">
            <v>534</v>
          </cell>
          <cell r="G14">
            <v>111</v>
          </cell>
          <cell r="H14" t="str">
            <v>周菊明</v>
          </cell>
          <cell r="I14">
            <v>89</v>
          </cell>
          <cell r="J14" t="str">
            <v>赵云川</v>
          </cell>
          <cell r="K14">
            <v>119</v>
          </cell>
          <cell r="L14" t="str">
            <v>拉初</v>
          </cell>
          <cell r="M14">
            <v>33</v>
          </cell>
          <cell r="N14" t="str">
            <v>赵建超</v>
          </cell>
          <cell r="O14">
            <v>90</v>
          </cell>
          <cell r="P14" t="str">
            <v>叶小军</v>
          </cell>
          <cell r="Q14">
            <v>92</v>
          </cell>
          <cell r="R14" t="str">
            <v>彭桦/高琴</v>
          </cell>
          <cell r="S14" t="str">
            <v/>
          </cell>
          <cell r="T14"/>
          <cell r="U14" t="str">
            <v/>
          </cell>
          <cell r="V14"/>
        </row>
        <row r="15">
          <cell r="B15" t="str">
            <v>G513422200701205025</v>
          </cell>
          <cell r="C15">
            <v>1</v>
          </cell>
          <cell r="D15" t="str">
            <v>物化生</v>
          </cell>
          <cell r="E15" t="str">
            <v>次里拉姆</v>
          </cell>
          <cell r="F15">
            <v>542.5</v>
          </cell>
          <cell r="G15">
            <v>104</v>
          </cell>
          <cell r="H15" t="str">
            <v>周菊明</v>
          </cell>
          <cell r="I15">
            <v>105</v>
          </cell>
          <cell r="J15" t="str">
            <v>赵云川</v>
          </cell>
          <cell r="K15">
            <v>123.5</v>
          </cell>
          <cell r="L15" t="str">
            <v>拉初</v>
          </cell>
          <cell r="M15">
            <v>46</v>
          </cell>
          <cell r="N15" t="str">
            <v>赵建超</v>
          </cell>
          <cell r="O15">
            <v>88</v>
          </cell>
          <cell r="P15" t="str">
            <v>叶小军</v>
          </cell>
          <cell r="Q15">
            <v>76</v>
          </cell>
          <cell r="R15" t="str">
            <v>彭桦/高琴</v>
          </cell>
          <cell r="S15" t="str">
            <v/>
          </cell>
          <cell r="T15"/>
          <cell r="U15" t="str">
            <v/>
          </cell>
          <cell r="V15"/>
        </row>
        <row r="16">
          <cell r="B16" t="str">
            <v>G513422200710154610</v>
          </cell>
          <cell r="C16">
            <v>1</v>
          </cell>
          <cell r="D16" t="str">
            <v>物化生</v>
          </cell>
          <cell r="E16" t="str">
            <v>扎西杜基</v>
          </cell>
          <cell r="F16">
            <v>529</v>
          </cell>
          <cell r="G16">
            <v>104</v>
          </cell>
          <cell r="H16" t="str">
            <v>周菊明</v>
          </cell>
          <cell r="I16">
            <v>97</v>
          </cell>
          <cell r="J16" t="str">
            <v>赵云川</v>
          </cell>
          <cell r="K16">
            <v>88</v>
          </cell>
          <cell r="L16" t="str">
            <v>拉初</v>
          </cell>
          <cell r="M16">
            <v>65</v>
          </cell>
          <cell r="N16" t="str">
            <v>赵建超</v>
          </cell>
          <cell r="O16">
            <v>88</v>
          </cell>
          <cell r="P16" t="str">
            <v>叶小军</v>
          </cell>
          <cell r="Q16">
            <v>87</v>
          </cell>
          <cell r="R16" t="str">
            <v>彭桦/高琴</v>
          </cell>
          <cell r="S16" t="str">
            <v/>
          </cell>
          <cell r="T16"/>
          <cell r="U16" t="str">
            <v/>
          </cell>
          <cell r="V16"/>
        </row>
        <row r="17">
          <cell r="B17" t="str">
            <v>G513422200501285032</v>
          </cell>
          <cell r="C17">
            <v>1</v>
          </cell>
          <cell r="D17" t="str">
            <v>物化生</v>
          </cell>
          <cell r="E17" t="str">
            <v>阿根</v>
          </cell>
          <cell r="F17">
            <v>461</v>
          </cell>
          <cell r="G17">
            <v>104</v>
          </cell>
          <cell r="H17" t="str">
            <v>周菊明</v>
          </cell>
          <cell r="I17">
            <v>58</v>
          </cell>
          <cell r="J17" t="str">
            <v>赵云川</v>
          </cell>
          <cell r="K17">
            <v>92</v>
          </cell>
          <cell r="L17" t="str">
            <v>拉初</v>
          </cell>
          <cell r="M17">
            <v>40</v>
          </cell>
          <cell r="N17" t="str">
            <v>赵建超</v>
          </cell>
          <cell r="O17">
            <v>88</v>
          </cell>
          <cell r="P17" t="str">
            <v>叶小军</v>
          </cell>
          <cell r="Q17">
            <v>79</v>
          </cell>
          <cell r="R17" t="str">
            <v>彭桦/高琴</v>
          </cell>
          <cell r="S17" t="str">
            <v/>
          </cell>
          <cell r="T17"/>
          <cell r="U17" t="str">
            <v/>
          </cell>
          <cell r="V17"/>
        </row>
        <row r="18">
          <cell r="B18" t="str">
            <v>G513422200405285016</v>
          </cell>
          <cell r="C18">
            <v>1</v>
          </cell>
          <cell r="D18" t="str">
            <v>物化生</v>
          </cell>
          <cell r="E18" t="str">
            <v>英扎次里</v>
          </cell>
          <cell r="F18">
            <v>518.5</v>
          </cell>
          <cell r="G18">
            <v>102</v>
          </cell>
          <cell r="H18" t="str">
            <v>周菊明</v>
          </cell>
          <cell r="I18">
            <v>103</v>
          </cell>
          <cell r="J18" t="str">
            <v>赵云川</v>
          </cell>
          <cell r="K18">
            <v>91.5</v>
          </cell>
          <cell r="L18" t="str">
            <v>拉初</v>
          </cell>
          <cell r="M18">
            <v>56</v>
          </cell>
          <cell r="N18" t="str">
            <v>赵建超</v>
          </cell>
          <cell r="O18">
            <v>87</v>
          </cell>
          <cell r="P18" t="str">
            <v>叶小军</v>
          </cell>
          <cell r="Q18">
            <v>79</v>
          </cell>
          <cell r="R18" t="str">
            <v>彭桦/高琴</v>
          </cell>
          <cell r="S18" t="str">
            <v/>
          </cell>
          <cell r="T18"/>
          <cell r="U18" t="str">
            <v/>
          </cell>
          <cell r="V18"/>
        </row>
        <row r="19">
          <cell r="B19" t="str">
            <v>G513422200611156821</v>
          </cell>
          <cell r="C19">
            <v>1</v>
          </cell>
          <cell r="D19" t="str">
            <v>物化生</v>
          </cell>
          <cell r="E19" t="str">
            <v>棒丑</v>
          </cell>
          <cell r="F19">
            <v>513</v>
          </cell>
          <cell r="G19">
            <v>114</v>
          </cell>
          <cell r="H19" t="str">
            <v>周菊明</v>
          </cell>
          <cell r="I19">
            <v>75</v>
          </cell>
          <cell r="J19" t="str">
            <v>赵云川</v>
          </cell>
          <cell r="K19">
            <v>114</v>
          </cell>
          <cell r="L19" t="str">
            <v>拉初</v>
          </cell>
          <cell r="M19">
            <v>37</v>
          </cell>
          <cell r="N19" t="str">
            <v>赵建超</v>
          </cell>
          <cell r="O19">
            <v>87</v>
          </cell>
          <cell r="P19" t="str">
            <v>叶小军</v>
          </cell>
          <cell r="Q19">
            <v>86</v>
          </cell>
          <cell r="R19" t="str">
            <v>彭桦/高琴</v>
          </cell>
          <cell r="S19" t="str">
            <v/>
          </cell>
          <cell r="T19"/>
          <cell r="U19" t="str">
            <v/>
          </cell>
          <cell r="V19"/>
        </row>
        <row r="20">
          <cell r="B20" t="str">
            <v>G513422200601030344</v>
          </cell>
          <cell r="C20">
            <v>1</v>
          </cell>
          <cell r="D20" t="str">
            <v>物化生</v>
          </cell>
          <cell r="E20" t="str">
            <v>扎西布池</v>
          </cell>
          <cell r="F20">
            <v>472</v>
          </cell>
          <cell r="G20">
            <v>102</v>
          </cell>
          <cell r="H20" t="str">
            <v>周菊明</v>
          </cell>
          <cell r="I20">
            <v>50</v>
          </cell>
          <cell r="J20" t="str">
            <v>赵云川</v>
          </cell>
          <cell r="K20">
            <v>122</v>
          </cell>
          <cell r="L20" t="str">
            <v>拉初</v>
          </cell>
          <cell r="M20">
            <v>42</v>
          </cell>
          <cell r="N20" t="str">
            <v>赵建超</v>
          </cell>
          <cell r="O20">
            <v>87</v>
          </cell>
          <cell r="P20" t="str">
            <v>叶小军</v>
          </cell>
          <cell r="Q20">
            <v>69</v>
          </cell>
          <cell r="R20" t="str">
            <v>彭桦/高琴</v>
          </cell>
          <cell r="S20" t="str">
            <v/>
          </cell>
          <cell r="T20"/>
          <cell r="U20" t="str">
            <v/>
          </cell>
          <cell r="V20"/>
        </row>
        <row r="21">
          <cell r="B21" t="str">
            <v>G513422200304071342</v>
          </cell>
          <cell r="C21">
            <v>1</v>
          </cell>
          <cell r="D21" t="str">
            <v>物化生</v>
          </cell>
          <cell r="E21" t="str">
            <v>毛国美</v>
          </cell>
          <cell r="F21">
            <v>446.5</v>
          </cell>
          <cell r="G21">
            <v>117</v>
          </cell>
          <cell r="H21" t="str">
            <v>周菊明</v>
          </cell>
          <cell r="I21">
            <v>49</v>
          </cell>
          <cell r="J21" t="str">
            <v>赵云川</v>
          </cell>
          <cell r="K21">
            <v>75.5</v>
          </cell>
          <cell r="L21" t="str">
            <v>拉初</v>
          </cell>
          <cell r="M21">
            <v>34</v>
          </cell>
          <cell r="N21" t="str">
            <v>赵建超</v>
          </cell>
          <cell r="O21">
            <v>87</v>
          </cell>
          <cell r="P21" t="str">
            <v>叶小军</v>
          </cell>
          <cell r="Q21">
            <v>84</v>
          </cell>
          <cell r="R21" t="str">
            <v>彭桦/高琴</v>
          </cell>
          <cell r="S21" t="str">
            <v/>
          </cell>
          <cell r="T21"/>
          <cell r="U21" t="str">
            <v/>
          </cell>
          <cell r="V21"/>
        </row>
        <row r="22">
          <cell r="B22" t="str">
            <v>G513422200603262528</v>
          </cell>
          <cell r="C22">
            <v>1</v>
          </cell>
          <cell r="D22" t="str">
            <v>物化生</v>
          </cell>
          <cell r="E22" t="str">
            <v>范勇沙</v>
          </cell>
          <cell r="F22">
            <v>477.5</v>
          </cell>
          <cell r="G22">
            <v>112</v>
          </cell>
          <cell r="H22" t="str">
            <v>周菊明</v>
          </cell>
          <cell r="I22">
            <v>65</v>
          </cell>
          <cell r="J22" t="str">
            <v>赵云川</v>
          </cell>
          <cell r="K22">
            <v>108.5</v>
          </cell>
          <cell r="L22" t="str">
            <v>拉初</v>
          </cell>
          <cell r="M22">
            <v>18</v>
          </cell>
          <cell r="N22" t="str">
            <v>赵建超</v>
          </cell>
          <cell r="O22">
            <v>86</v>
          </cell>
          <cell r="P22" t="str">
            <v>叶小军</v>
          </cell>
          <cell r="Q22">
            <v>88</v>
          </cell>
          <cell r="R22" t="str">
            <v>彭桦/高琴</v>
          </cell>
          <cell r="S22" t="str">
            <v/>
          </cell>
          <cell r="T22"/>
          <cell r="U22" t="str">
            <v/>
          </cell>
          <cell r="V22"/>
        </row>
        <row r="23">
          <cell r="B23" t="str">
            <v>G513422200607131525</v>
          </cell>
          <cell r="C23">
            <v>1</v>
          </cell>
          <cell r="D23" t="str">
            <v>物化生</v>
          </cell>
          <cell r="E23" t="str">
            <v>向志美</v>
          </cell>
          <cell r="F23">
            <v>467.5</v>
          </cell>
          <cell r="G23">
            <v>109</v>
          </cell>
          <cell r="H23" t="str">
            <v>周菊明</v>
          </cell>
          <cell r="I23">
            <v>54</v>
          </cell>
          <cell r="J23" t="str">
            <v>赵云川</v>
          </cell>
          <cell r="K23">
            <v>104.5</v>
          </cell>
          <cell r="L23" t="str">
            <v>拉初</v>
          </cell>
          <cell r="M23">
            <v>32</v>
          </cell>
          <cell r="N23" t="str">
            <v>赵建超</v>
          </cell>
          <cell r="O23">
            <v>86</v>
          </cell>
          <cell r="P23" t="str">
            <v>叶小军</v>
          </cell>
          <cell r="Q23">
            <v>82</v>
          </cell>
          <cell r="R23" t="str">
            <v>彭桦/高琴</v>
          </cell>
          <cell r="S23" t="str">
            <v/>
          </cell>
          <cell r="T23"/>
          <cell r="U23" t="str">
            <v/>
          </cell>
          <cell r="V23"/>
        </row>
        <row r="24">
          <cell r="B24" t="str">
            <v>G513422200607081521</v>
          </cell>
          <cell r="C24">
            <v>1</v>
          </cell>
          <cell r="D24" t="str">
            <v>物化生</v>
          </cell>
          <cell r="E24" t="str">
            <v>马金秀</v>
          </cell>
          <cell r="F24">
            <v>525.5</v>
          </cell>
          <cell r="G24">
            <v>111</v>
          </cell>
          <cell r="H24" t="str">
            <v>周菊明</v>
          </cell>
          <cell r="I24">
            <v>101</v>
          </cell>
          <cell r="J24" t="str">
            <v>赵云川</v>
          </cell>
          <cell r="K24">
            <v>101.5</v>
          </cell>
          <cell r="L24" t="str">
            <v>拉初</v>
          </cell>
          <cell r="M24">
            <v>45</v>
          </cell>
          <cell r="N24" t="str">
            <v>赵建超</v>
          </cell>
          <cell r="O24">
            <v>85</v>
          </cell>
          <cell r="P24" t="str">
            <v>叶小军</v>
          </cell>
          <cell r="Q24">
            <v>82</v>
          </cell>
          <cell r="R24" t="str">
            <v>彭桦/高琴</v>
          </cell>
          <cell r="S24" t="str">
            <v/>
          </cell>
          <cell r="T24"/>
          <cell r="U24" t="str">
            <v/>
          </cell>
          <cell r="V24"/>
        </row>
        <row r="25">
          <cell r="B25" t="str">
            <v>G513422200705272727</v>
          </cell>
          <cell r="C25">
            <v>1</v>
          </cell>
          <cell r="D25" t="str">
            <v>物化生</v>
          </cell>
          <cell r="E25" t="str">
            <v>周静</v>
          </cell>
          <cell r="F25">
            <v>545</v>
          </cell>
          <cell r="G25">
            <v>104</v>
          </cell>
          <cell r="H25" t="str">
            <v>周菊明</v>
          </cell>
          <cell r="I25">
            <v>99</v>
          </cell>
          <cell r="J25" t="str">
            <v>赵云川</v>
          </cell>
          <cell r="K25">
            <v>108</v>
          </cell>
          <cell r="L25" t="str">
            <v>拉初</v>
          </cell>
          <cell r="M25">
            <v>56</v>
          </cell>
          <cell r="N25" t="str">
            <v>赵建超</v>
          </cell>
          <cell r="O25">
            <v>84</v>
          </cell>
          <cell r="P25" t="str">
            <v>叶小军</v>
          </cell>
          <cell r="Q25">
            <v>94</v>
          </cell>
          <cell r="R25" t="str">
            <v>彭桦/高琴</v>
          </cell>
          <cell r="S25" t="str">
            <v/>
          </cell>
          <cell r="T25"/>
          <cell r="U25" t="str">
            <v/>
          </cell>
          <cell r="V25"/>
        </row>
        <row r="26">
          <cell r="B26" t="str">
            <v>G513422200705081322</v>
          </cell>
          <cell r="C26">
            <v>1</v>
          </cell>
          <cell r="D26" t="str">
            <v>物化生</v>
          </cell>
          <cell r="E26" t="str">
            <v>央宗</v>
          </cell>
          <cell r="F26">
            <v>461</v>
          </cell>
          <cell r="G26">
            <v>113</v>
          </cell>
          <cell r="H26" t="str">
            <v>周菊明</v>
          </cell>
          <cell r="I26">
            <v>68</v>
          </cell>
          <cell r="J26" t="str">
            <v>赵云川</v>
          </cell>
          <cell r="K26">
            <v>85</v>
          </cell>
          <cell r="L26" t="str">
            <v>拉初</v>
          </cell>
          <cell r="M26">
            <v>27</v>
          </cell>
          <cell r="N26" t="str">
            <v>赵建超</v>
          </cell>
          <cell r="O26">
            <v>82</v>
          </cell>
          <cell r="P26" t="str">
            <v>叶小军</v>
          </cell>
          <cell r="Q26">
            <v>86</v>
          </cell>
          <cell r="R26" t="str">
            <v>彭桦/高琴</v>
          </cell>
          <cell r="S26" t="str">
            <v/>
          </cell>
          <cell r="T26"/>
          <cell r="U26" t="str">
            <v/>
          </cell>
          <cell r="V26"/>
        </row>
        <row r="27">
          <cell r="B27" t="str">
            <v>G513422200610153610</v>
          </cell>
          <cell r="C27">
            <v>1</v>
          </cell>
          <cell r="D27" t="str">
            <v>物化生</v>
          </cell>
          <cell r="E27" t="str">
            <v>仁青扎西</v>
          </cell>
          <cell r="F27">
            <v>439</v>
          </cell>
          <cell r="G27">
            <v>94</v>
          </cell>
          <cell r="H27" t="str">
            <v>周菊明</v>
          </cell>
          <cell r="I27">
            <v>74</v>
          </cell>
          <cell r="J27" t="str">
            <v>赵云川</v>
          </cell>
          <cell r="K27">
            <v>63</v>
          </cell>
          <cell r="L27" t="str">
            <v>拉初</v>
          </cell>
          <cell r="M27">
            <v>56</v>
          </cell>
          <cell r="N27" t="str">
            <v>赵建超</v>
          </cell>
          <cell r="O27">
            <v>82</v>
          </cell>
          <cell r="P27" t="str">
            <v>叶小军</v>
          </cell>
          <cell r="Q27">
            <v>70</v>
          </cell>
          <cell r="R27" t="str">
            <v>彭桦/高琴</v>
          </cell>
          <cell r="S27" t="str">
            <v/>
          </cell>
          <cell r="T27"/>
          <cell r="U27" t="str">
            <v/>
          </cell>
          <cell r="V27"/>
        </row>
        <row r="28">
          <cell r="B28" t="str">
            <v>G513422200506017010</v>
          </cell>
          <cell r="C28">
            <v>1</v>
          </cell>
          <cell r="D28" t="str">
            <v>物化生</v>
          </cell>
          <cell r="E28" t="str">
            <v>鲁绒卓西</v>
          </cell>
          <cell r="F28">
            <v>513</v>
          </cell>
          <cell r="G28">
            <v>99</v>
          </cell>
          <cell r="H28" t="str">
            <v>周菊明</v>
          </cell>
          <cell r="I28">
            <v>71</v>
          </cell>
          <cell r="J28" t="str">
            <v>赵云川</v>
          </cell>
          <cell r="K28">
            <v>116</v>
          </cell>
          <cell r="L28" t="str">
            <v>拉初</v>
          </cell>
          <cell r="M28">
            <v>64</v>
          </cell>
          <cell r="N28" t="str">
            <v>赵建超</v>
          </cell>
          <cell r="O28">
            <v>81</v>
          </cell>
          <cell r="P28" t="str">
            <v>叶小军</v>
          </cell>
          <cell r="Q28">
            <v>82</v>
          </cell>
          <cell r="R28" t="str">
            <v>彭桦/高琴</v>
          </cell>
          <cell r="S28" t="str">
            <v/>
          </cell>
          <cell r="T28"/>
          <cell r="U28" t="str">
            <v/>
          </cell>
          <cell r="V28"/>
        </row>
        <row r="29">
          <cell r="B29" t="str">
            <v>G513422200506077021</v>
          </cell>
          <cell r="C29">
            <v>1</v>
          </cell>
          <cell r="D29" t="str">
            <v>物化生</v>
          </cell>
          <cell r="E29" t="str">
            <v>苏朗折木</v>
          </cell>
          <cell r="F29">
            <v>484.5</v>
          </cell>
          <cell r="G29">
            <v>101</v>
          </cell>
          <cell r="H29" t="str">
            <v>周菊明</v>
          </cell>
          <cell r="I29">
            <v>93</v>
          </cell>
          <cell r="J29" t="str">
            <v>赵云川</v>
          </cell>
          <cell r="K29">
            <v>86.5</v>
          </cell>
          <cell r="L29" t="str">
            <v>拉初</v>
          </cell>
          <cell r="M29">
            <v>43</v>
          </cell>
          <cell r="N29" t="str">
            <v>赵建超</v>
          </cell>
          <cell r="O29">
            <v>81</v>
          </cell>
          <cell r="P29" t="str">
            <v>叶小军</v>
          </cell>
          <cell r="Q29">
            <v>80</v>
          </cell>
          <cell r="R29" t="str">
            <v>彭桦/高琴</v>
          </cell>
          <cell r="S29" t="str">
            <v/>
          </cell>
          <cell r="T29"/>
          <cell r="U29" t="str">
            <v/>
          </cell>
          <cell r="V29"/>
        </row>
        <row r="30">
          <cell r="B30" t="str">
            <v>G513422200608124837</v>
          </cell>
          <cell r="C30">
            <v>1</v>
          </cell>
          <cell r="D30" t="str">
            <v>物化生</v>
          </cell>
          <cell r="E30" t="str">
            <v>边玛次丁</v>
          </cell>
          <cell r="F30">
            <v>452</v>
          </cell>
          <cell r="G30">
            <v>105</v>
          </cell>
          <cell r="H30" t="str">
            <v>周菊明</v>
          </cell>
          <cell r="I30">
            <v>57</v>
          </cell>
          <cell r="J30" t="str">
            <v>赵云川</v>
          </cell>
          <cell r="K30">
            <v>92</v>
          </cell>
          <cell r="L30" t="str">
            <v>拉初</v>
          </cell>
          <cell r="M30">
            <v>39</v>
          </cell>
          <cell r="N30" t="str">
            <v>赵建超</v>
          </cell>
          <cell r="O30">
            <v>81</v>
          </cell>
          <cell r="P30" t="str">
            <v>叶小军</v>
          </cell>
          <cell r="Q30">
            <v>78</v>
          </cell>
          <cell r="R30" t="str">
            <v>彭桦/高琴</v>
          </cell>
          <cell r="S30" t="str">
            <v/>
          </cell>
          <cell r="T30"/>
          <cell r="U30" t="str">
            <v/>
          </cell>
          <cell r="V30"/>
        </row>
        <row r="31">
          <cell r="B31" t="str">
            <v>G513422200704136627</v>
          </cell>
          <cell r="C31">
            <v>1</v>
          </cell>
          <cell r="D31" t="str">
            <v>物化生</v>
          </cell>
          <cell r="E31" t="str">
            <v>王阿芝</v>
          </cell>
          <cell r="F31">
            <v>406</v>
          </cell>
          <cell r="G31">
            <v>87</v>
          </cell>
          <cell r="H31" t="str">
            <v>周菊明</v>
          </cell>
          <cell r="I31">
            <v>71</v>
          </cell>
          <cell r="J31" t="str">
            <v>赵云川</v>
          </cell>
          <cell r="K31">
            <v>80</v>
          </cell>
          <cell r="L31" t="str">
            <v>拉初</v>
          </cell>
          <cell r="M31">
            <v>20</v>
          </cell>
          <cell r="N31" t="str">
            <v>赵建超</v>
          </cell>
          <cell r="O31">
            <v>81</v>
          </cell>
          <cell r="P31" t="str">
            <v>叶小军</v>
          </cell>
          <cell r="Q31">
            <v>67</v>
          </cell>
          <cell r="R31" t="str">
            <v>彭桦/高琴</v>
          </cell>
          <cell r="S31" t="str">
            <v/>
          </cell>
          <cell r="T31"/>
          <cell r="U31" t="str">
            <v/>
          </cell>
          <cell r="V31"/>
        </row>
        <row r="32">
          <cell r="B32" t="str">
            <v>G513422200406012124</v>
          </cell>
          <cell r="C32">
            <v>1</v>
          </cell>
          <cell r="D32" t="str">
            <v>物化生</v>
          </cell>
          <cell r="E32" t="str">
            <v>朱健云</v>
          </cell>
          <cell r="F32">
            <v>466.5</v>
          </cell>
          <cell r="G32">
            <v>105</v>
          </cell>
          <cell r="H32" t="str">
            <v>周菊明</v>
          </cell>
          <cell r="I32">
            <v>68</v>
          </cell>
          <cell r="J32" t="str">
            <v>赵云川</v>
          </cell>
          <cell r="K32">
            <v>98.5</v>
          </cell>
          <cell r="L32" t="str">
            <v>拉初</v>
          </cell>
          <cell r="M32">
            <v>31</v>
          </cell>
          <cell r="N32" t="str">
            <v>赵建超</v>
          </cell>
          <cell r="O32">
            <v>79</v>
          </cell>
          <cell r="P32" t="str">
            <v>叶小军</v>
          </cell>
          <cell r="Q32">
            <v>85</v>
          </cell>
          <cell r="R32" t="str">
            <v>彭桦/高琴</v>
          </cell>
          <cell r="S32" t="str">
            <v/>
          </cell>
          <cell r="T32"/>
          <cell r="U32" t="str">
            <v/>
          </cell>
          <cell r="V32"/>
        </row>
        <row r="33">
          <cell r="B33" t="str">
            <v>G513422200704150023</v>
          </cell>
          <cell r="C33">
            <v>1</v>
          </cell>
          <cell r="D33" t="str">
            <v>物化生</v>
          </cell>
          <cell r="E33" t="str">
            <v>赵宗勤</v>
          </cell>
          <cell r="F33">
            <v>522.5</v>
          </cell>
          <cell r="G33">
            <v>105</v>
          </cell>
          <cell r="H33" t="str">
            <v>周菊明</v>
          </cell>
          <cell r="I33">
            <v>86</v>
          </cell>
          <cell r="J33" t="str">
            <v>赵云川</v>
          </cell>
          <cell r="K33">
            <v>103.5</v>
          </cell>
          <cell r="L33" t="str">
            <v>拉初</v>
          </cell>
          <cell r="M33">
            <v>58</v>
          </cell>
          <cell r="N33" t="str">
            <v>赵建超</v>
          </cell>
          <cell r="O33">
            <v>77</v>
          </cell>
          <cell r="P33" t="str">
            <v>叶小军</v>
          </cell>
          <cell r="Q33">
            <v>93</v>
          </cell>
          <cell r="R33" t="str">
            <v>彭桦/高琴</v>
          </cell>
          <cell r="S33" t="str">
            <v/>
          </cell>
          <cell r="T33"/>
          <cell r="U33" t="str">
            <v/>
          </cell>
          <cell r="V33"/>
        </row>
        <row r="34">
          <cell r="B34" t="str">
            <v>G513422200510032926</v>
          </cell>
          <cell r="C34">
            <v>1</v>
          </cell>
          <cell r="D34" t="str">
            <v>物化生</v>
          </cell>
          <cell r="E34" t="str">
            <v>苟阿芬</v>
          </cell>
          <cell r="F34">
            <v>471.5</v>
          </cell>
          <cell r="G34">
            <v>101</v>
          </cell>
          <cell r="H34" t="str">
            <v>周菊明</v>
          </cell>
          <cell r="I34">
            <v>52</v>
          </cell>
          <cell r="J34" t="str">
            <v>赵云川</v>
          </cell>
          <cell r="K34">
            <v>116.5</v>
          </cell>
          <cell r="L34" t="str">
            <v>拉初</v>
          </cell>
          <cell r="M34">
            <v>37</v>
          </cell>
          <cell r="N34" t="str">
            <v>赵建超</v>
          </cell>
          <cell r="O34">
            <v>77</v>
          </cell>
          <cell r="P34" t="str">
            <v>叶小军</v>
          </cell>
          <cell r="Q34">
            <v>88</v>
          </cell>
          <cell r="R34" t="str">
            <v>彭桦/高琴</v>
          </cell>
          <cell r="S34" t="str">
            <v/>
          </cell>
          <cell r="T34"/>
          <cell r="U34" t="str">
            <v/>
          </cell>
          <cell r="V34"/>
        </row>
        <row r="35">
          <cell r="B35" t="str">
            <v>G513422200603184427</v>
          </cell>
          <cell r="C35">
            <v>1</v>
          </cell>
          <cell r="D35" t="str">
            <v>物化生</v>
          </cell>
          <cell r="E35" t="str">
            <v>杨贵英</v>
          </cell>
          <cell r="F35">
            <v>473</v>
          </cell>
          <cell r="G35">
            <v>102</v>
          </cell>
          <cell r="H35" t="str">
            <v>周菊明</v>
          </cell>
          <cell r="I35">
            <v>62</v>
          </cell>
          <cell r="J35" t="str">
            <v>赵云川</v>
          </cell>
          <cell r="K35">
            <v>108</v>
          </cell>
          <cell r="L35" t="str">
            <v>拉初</v>
          </cell>
          <cell r="M35">
            <v>40</v>
          </cell>
          <cell r="N35" t="str">
            <v>赵建超</v>
          </cell>
          <cell r="O35">
            <v>74</v>
          </cell>
          <cell r="P35" t="str">
            <v>叶小军</v>
          </cell>
          <cell r="Q35">
            <v>87</v>
          </cell>
          <cell r="R35" t="str">
            <v>彭桦/高琴</v>
          </cell>
          <cell r="S35" t="str">
            <v/>
          </cell>
          <cell r="T35"/>
          <cell r="U35" t="str">
            <v/>
          </cell>
          <cell r="V35"/>
        </row>
        <row r="36">
          <cell r="B36" t="str">
            <v>G51342220050317191X</v>
          </cell>
          <cell r="C36">
            <v>1</v>
          </cell>
          <cell r="D36" t="str">
            <v>物化生</v>
          </cell>
          <cell r="E36" t="str">
            <v>马小龙</v>
          </cell>
          <cell r="F36">
            <v>439</v>
          </cell>
          <cell r="G36">
            <v>94</v>
          </cell>
          <cell r="H36" t="str">
            <v>周菊明</v>
          </cell>
          <cell r="I36">
            <v>65</v>
          </cell>
          <cell r="J36" t="str">
            <v>赵云川</v>
          </cell>
          <cell r="K36">
            <v>78</v>
          </cell>
          <cell r="L36" t="str">
            <v>拉初</v>
          </cell>
          <cell r="M36">
            <v>44</v>
          </cell>
          <cell r="N36" t="str">
            <v>赵建超</v>
          </cell>
          <cell r="O36">
            <v>74</v>
          </cell>
          <cell r="P36" t="str">
            <v>叶小军</v>
          </cell>
          <cell r="Q36">
            <v>84</v>
          </cell>
          <cell r="R36" t="str">
            <v>彭桦/高琴</v>
          </cell>
          <cell r="S36" t="str">
            <v/>
          </cell>
          <cell r="T36"/>
          <cell r="U36" t="str">
            <v/>
          </cell>
          <cell r="V36"/>
        </row>
        <row r="37">
          <cell r="B37" t="str">
            <v>G513422200609163627</v>
          </cell>
          <cell r="C37">
            <v>1</v>
          </cell>
          <cell r="D37" t="str">
            <v>物化生</v>
          </cell>
          <cell r="E37" t="str">
            <v>许存雨</v>
          </cell>
          <cell r="F37">
            <v>483</v>
          </cell>
          <cell r="G37">
            <v>111</v>
          </cell>
          <cell r="H37" t="str">
            <v>周菊明</v>
          </cell>
          <cell r="I37">
            <v>73</v>
          </cell>
          <cell r="J37" t="str">
            <v>赵云川</v>
          </cell>
          <cell r="K37">
            <v>112</v>
          </cell>
          <cell r="L37" t="str">
            <v>拉初</v>
          </cell>
          <cell r="M37">
            <v>28</v>
          </cell>
          <cell r="N37" t="str">
            <v>赵建超</v>
          </cell>
          <cell r="O37">
            <v>72</v>
          </cell>
          <cell r="P37" t="str">
            <v>叶小军</v>
          </cell>
          <cell r="Q37">
            <v>87</v>
          </cell>
          <cell r="R37" t="str">
            <v>彭桦/高琴</v>
          </cell>
          <cell r="S37" t="str">
            <v/>
          </cell>
          <cell r="T37"/>
          <cell r="U37" t="str">
            <v/>
          </cell>
          <cell r="V37"/>
        </row>
        <row r="38">
          <cell r="B38" t="str">
            <v>G513422200612070317</v>
          </cell>
          <cell r="C38">
            <v>1</v>
          </cell>
          <cell r="D38" t="str">
            <v>物化生</v>
          </cell>
          <cell r="E38" t="str">
            <v>王赢川</v>
          </cell>
          <cell r="F38">
            <v>463</v>
          </cell>
          <cell r="G38">
            <v>98</v>
          </cell>
          <cell r="H38" t="str">
            <v>周菊明</v>
          </cell>
          <cell r="I38">
            <v>88</v>
          </cell>
          <cell r="J38" t="str">
            <v>赵云川</v>
          </cell>
          <cell r="K38">
            <v>66</v>
          </cell>
          <cell r="L38" t="str">
            <v>拉初</v>
          </cell>
          <cell r="M38">
            <v>52</v>
          </cell>
          <cell r="N38" t="str">
            <v>赵建超</v>
          </cell>
          <cell r="O38">
            <v>72</v>
          </cell>
          <cell r="P38" t="str">
            <v>叶小军</v>
          </cell>
          <cell r="Q38">
            <v>87</v>
          </cell>
          <cell r="R38" t="str">
            <v>彭桦/高琴</v>
          </cell>
          <cell r="S38" t="str">
            <v/>
          </cell>
          <cell r="T38"/>
          <cell r="U38" t="str">
            <v/>
          </cell>
          <cell r="V38"/>
        </row>
        <row r="39">
          <cell r="B39" t="str">
            <v>G513422200701180921</v>
          </cell>
          <cell r="C39">
            <v>1</v>
          </cell>
          <cell r="D39" t="str">
            <v>物化生</v>
          </cell>
          <cell r="E39" t="str">
            <v>杨欣茹</v>
          </cell>
          <cell r="F39">
            <v>430.5</v>
          </cell>
          <cell r="G39">
            <v>101</v>
          </cell>
          <cell r="H39" t="str">
            <v>周菊明</v>
          </cell>
          <cell r="I39">
            <v>40</v>
          </cell>
          <cell r="J39" t="str">
            <v>赵云川</v>
          </cell>
          <cell r="K39">
            <v>118.5</v>
          </cell>
          <cell r="L39" t="str">
            <v>拉初</v>
          </cell>
          <cell r="M39">
            <v>24</v>
          </cell>
          <cell r="N39" t="str">
            <v>赵建超</v>
          </cell>
          <cell r="O39">
            <v>69</v>
          </cell>
          <cell r="P39" t="str">
            <v>叶小军</v>
          </cell>
          <cell r="Q39">
            <v>78</v>
          </cell>
          <cell r="R39" t="str">
            <v>彭桦/高琴</v>
          </cell>
          <cell r="S39" t="str">
            <v/>
          </cell>
          <cell r="T39"/>
          <cell r="U39" t="str">
            <v/>
          </cell>
          <cell r="V39"/>
        </row>
        <row r="40">
          <cell r="B40" t="str">
            <v>G513422200509252729</v>
          </cell>
          <cell r="C40">
            <v>1</v>
          </cell>
          <cell r="D40" t="str">
            <v>物化生</v>
          </cell>
          <cell r="E40" t="str">
            <v>张春梅</v>
          </cell>
          <cell r="F40">
            <v>402.5</v>
          </cell>
          <cell r="G40">
            <v>109</v>
          </cell>
          <cell r="H40" t="str">
            <v>周菊明</v>
          </cell>
          <cell r="I40">
            <v>49</v>
          </cell>
          <cell r="J40" t="str">
            <v>赵云川</v>
          </cell>
          <cell r="K40">
            <v>76.5</v>
          </cell>
          <cell r="L40" t="str">
            <v>拉初</v>
          </cell>
          <cell r="M40">
            <v>20</v>
          </cell>
          <cell r="N40" t="str">
            <v>赵建超</v>
          </cell>
          <cell r="O40">
            <v>69</v>
          </cell>
          <cell r="P40" t="str">
            <v>叶小军</v>
          </cell>
          <cell r="Q40">
            <v>79</v>
          </cell>
          <cell r="R40" t="str">
            <v>彭桦/高琴</v>
          </cell>
          <cell r="S40" t="str">
            <v/>
          </cell>
          <cell r="T40"/>
          <cell r="U40" t="str">
            <v/>
          </cell>
          <cell r="V40"/>
        </row>
        <row r="41">
          <cell r="B41" t="str">
            <v>G513422200609114227</v>
          </cell>
          <cell r="C41">
            <v>1</v>
          </cell>
          <cell r="D41" t="str">
            <v>物化生</v>
          </cell>
          <cell r="E41" t="str">
            <v>边玛拉姆</v>
          </cell>
          <cell r="F41">
            <v>436.5</v>
          </cell>
          <cell r="G41">
            <v>103</v>
          </cell>
          <cell r="H41" t="str">
            <v>周菊明</v>
          </cell>
          <cell r="I41">
            <v>62</v>
          </cell>
          <cell r="J41" t="str">
            <v>赵云川</v>
          </cell>
          <cell r="K41">
            <v>98.5</v>
          </cell>
          <cell r="L41" t="str">
            <v>拉初</v>
          </cell>
          <cell r="M41">
            <v>25</v>
          </cell>
          <cell r="N41" t="str">
            <v>赵建超</v>
          </cell>
          <cell r="O41">
            <v>67</v>
          </cell>
          <cell r="P41" t="str">
            <v>叶小军</v>
          </cell>
          <cell r="Q41">
            <v>81</v>
          </cell>
          <cell r="R41" t="str">
            <v>彭桦/高琴</v>
          </cell>
          <cell r="S41" t="str">
            <v/>
          </cell>
          <cell r="T41"/>
          <cell r="U41" t="str">
            <v/>
          </cell>
          <cell r="V41"/>
        </row>
        <row r="42">
          <cell r="B42" t="str">
            <v>G51342220080501272X</v>
          </cell>
          <cell r="C42">
            <v>1</v>
          </cell>
          <cell r="D42" t="str">
            <v>物化生</v>
          </cell>
          <cell r="E42" t="str">
            <v>朱梦香</v>
          </cell>
          <cell r="F42">
            <v>439.5</v>
          </cell>
          <cell r="G42">
            <v>103</v>
          </cell>
          <cell r="H42" t="str">
            <v>周菊明</v>
          </cell>
          <cell r="I42">
            <v>60</v>
          </cell>
          <cell r="J42" t="str">
            <v>赵云川</v>
          </cell>
          <cell r="K42">
            <v>83.5</v>
          </cell>
          <cell r="L42" t="str">
            <v>拉初</v>
          </cell>
          <cell r="M42">
            <v>38</v>
          </cell>
          <cell r="N42" t="str">
            <v>赵建超</v>
          </cell>
          <cell r="O42">
            <v>66</v>
          </cell>
          <cell r="P42" t="str">
            <v>叶小军</v>
          </cell>
          <cell r="Q42">
            <v>89</v>
          </cell>
          <cell r="R42" t="str">
            <v>彭桦/高琴</v>
          </cell>
          <cell r="S42" t="str">
            <v/>
          </cell>
          <cell r="T42"/>
          <cell r="U42" t="str">
            <v/>
          </cell>
          <cell r="V42"/>
        </row>
        <row r="43">
          <cell r="B43" t="str">
            <v>G513422200509071514</v>
          </cell>
          <cell r="C43">
            <v>1</v>
          </cell>
          <cell r="D43" t="str">
            <v>物化生</v>
          </cell>
          <cell r="E43" t="str">
            <v>向小平</v>
          </cell>
          <cell r="F43">
            <v>384</v>
          </cell>
          <cell r="G43">
            <v>103</v>
          </cell>
          <cell r="H43" t="str">
            <v>周菊明</v>
          </cell>
          <cell r="I43">
            <v>34</v>
          </cell>
          <cell r="J43" t="str">
            <v>赵云川</v>
          </cell>
          <cell r="K43">
            <v>65</v>
          </cell>
          <cell r="L43" t="str">
            <v>拉初</v>
          </cell>
          <cell r="M43">
            <v>36</v>
          </cell>
          <cell r="N43" t="str">
            <v>赵建超</v>
          </cell>
          <cell r="O43">
            <v>66</v>
          </cell>
          <cell r="P43" t="str">
            <v>叶小军</v>
          </cell>
          <cell r="Q43">
            <v>80</v>
          </cell>
          <cell r="R43" t="str">
            <v>彭桦/高琴</v>
          </cell>
          <cell r="S43" t="str">
            <v/>
          </cell>
          <cell r="T43"/>
          <cell r="U43" t="str">
            <v/>
          </cell>
          <cell r="V43"/>
        </row>
        <row r="44">
          <cell r="B44" t="str">
            <v>G513422200707132525</v>
          </cell>
          <cell r="C44">
            <v>1</v>
          </cell>
          <cell r="D44" t="str">
            <v>物化生</v>
          </cell>
          <cell r="E44" t="str">
            <v>杨利君</v>
          </cell>
          <cell r="F44">
            <v>506</v>
          </cell>
          <cell r="G44">
            <v>112</v>
          </cell>
          <cell r="H44" t="str">
            <v>周菊明</v>
          </cell>
          <cell r="I44">
            <v>84</v>
          </cell>
          <cell r="J44" t="str">
            <v>赵云川</v>
          </cell>
          <cell r="K44">
            <v>115</v>
          </cell>
          <cell r="L44" t="str">
            <v>拉初</v>
          </cell>
          <cell r="M44">
            <v>41</v>
          </cell>
          <cell r="N44" t="str">
            <v>赵建超</v>
          </cell>
          <cell r="O44">
            <v>65</v>
          </cell>
          <cell r="P44" t="str">
            <v>叶小军</v>
          </cell>
          <cell r="Q44">
            <v>89</v>
          </cell>
          <cell r="R44" t="str">
            <v>彭桦/高琴</v>
          </cell>
          <cell r="S44" t="str">
            <v/>
          </cell>
          <cell r="T44"/>
          <cell r="U44" t="str">
            <v/>
          </cell>
          <cell r="V44"/>
        </row>
        <row r="45">
          <cell r="B45" t="str">
            <v>G513422200703152721</v>
          </cell>
          <cell r="C45">
            <v>1</v>
          </cell>
          <cell r="D45" t="str">
            <v>物化生</v>
          </cell>
          <cell r="E45" t="str">
            <v>张先慧</v>
          </cell>
          <cell r="F45">
            <v>402</v>
          </cell>
          <cell r="G45">
            <v>98</v>
          </cell>
          <cell r="H45" t="str">
            <v>周菊明</v>
          </cell>
          <cell r="I45">
            <v>70</v>
          </cell>
          <cell r="J45" t="str">
            <v>赵云川</v>
          </cell>
          <cell r="K45">
            <v>71</v>
          </cell>
          <cell r="L45" t="str">
            <v>拉初</v>
          </cell>
          <cell r="M45">
            <v>29</v>
          </cell>
          <cell r="N45" t="str">
            <v>赵建超</v>
          </cell>
          <cell r="O45">
            <v>55</v>
          </cell>
          <cell r="P45" t="str">
            <v>叶小军</v>
          </cell>
          <cell r="Q45">
            <v>79</v>
          </cell>
          <cell r="R45" t="str">
            <v>彭桦/高琴</v>
          </cell>
          <cell r="S45" t="str">
            <v/>
          </cell>
          <cell r="T45"/>
          <cell r="U45" t="str">
            <v/>
          </cell>
          <cell r="V45"/>
        </row>
        <row r="46">
          <cell r="B46" t="str">
            <v>G513422200711121116</v>
          </cell>
          <cell r="C46">
            <v>2</v>
          </cell>
          <cell r="D46" t="str">
            <v>物化生</v>
          </cell>
          <cell r="E46" t="str">
            <v>吕兴龙</v>
          </cell>
          <cell r="F46">
            <v>483.5</v>
          </cell>
          <cell r="G46">
            <v>105</v>
          </cell>
          <cell r="H46" t="str">
            <v>肖锐</v>
          </cell>
          <cell r="I46">
            <v>79</v>
          </cell>
          <cell r="J46" t="str">
            <v>杜东洋</v>
          </cell>
          <cell r="K46">
            <v>81.5</v>
          </cell>
          <cell r="L46" t="str">
            <v>彭丹</v>
          </cell>
          <cell r="M46">
            <v>41</v>
          </cell>
          <cell r="N46" t="str">
            <v>康小平</v>
          </cell>
          <cell r="O46">
            <v>88</v>
          </cell>
          <cell r="P46" t="str">
            <v>李荣鑫</v>
          </cell>
          <cell r="Q46">
            <v>89</v>
          </cell>
          <cell r="R46" t="str">
            <v>彭桦/尼玛布池</v>
          </cell>
          <cell r="S46" t="str">
            <v/>
          </cell>
          <cell r="T46"/>
          <cell r="U46" t="str">
            <v/>
          </cell>
          <cell r="V46"/>
        </row>
        <row r="47">
          <cell r="B47" t="str">
            <v>G513422200401074828</v>
          </cell>
          <cell r="C47">
            <v>2</v>
          </cell>
          <cell r="D47" t="str">
            <v>物化生</v>
          </cell>
          <cell r="E47" t="str">
            <v>杜基拉姆</v>
          </cell>
          <cell r="F47">
            <v>477</v>
          </cell>
          <cell r="G47">
            <v>106</v>
          </cell>
          <cell r="H47" t="str">
            <v>肖锐</v>
          </cell>
          <cell r="I47">
            <v>57</v>
          </cell>
          <cell r="J47" t="str">
            <v>杜东洋</v>
          </cell>
          <cell r="K47">
            <v>105</v>
          </cell>
          <cell r="L47" t="str">
            <v>彭丹</v>
          </cell>
          <cell r="M47">
            <v>42</v>
          </cell>
          <cell r="N47" t="str">
            <v>康小平</v>
          </cell>
          <cell r="O47">
            <v>87</v>
          </cell>
          <cell r="P47" t="str">
            <v>李荣鑫</v>
          </cell>
          <cell r="Q47">
            <v>80</v>
          </cell>
          <cell r="R47" t="str">
            <v>彭桦/尼玛布池</v>
          </cell>
          <cell r="S47" t="str">
            <v/>
          </cell>
          <cell r="T47"/>
          <cell r="U47" t="str">
            <v/>
          </cell>
          <cell r="V47"/>
        </row>
        <row r="48">
          <cell r="B48" t="str">
            <v>G51342220070620382X</v>
          </cell>
          <cell r="C48">
            <v>2</v>
          </cell>
          <cell r="D48" t="str">
            <v>物化生</v>
          </cell>
          <cell r="E48" t="str">
            <v>李拉初</v>
          </cell>
          <cell r="F48">
            <v>474</v>
          </cell>
          <cell r="G48">
            <v>97</v>
          </cell>
          <cell r="H48" t="str">
            <v>肖锐</v>
          </cell>
          <cell r="I48">
            <v>75</v>
          </cell>
          <cell r="J48" t="str">
            <v>杜东洋</v>
          </cell>
          <cell r="K48">
            <v>104</v>
          </cell>
          <cell r="L48" t="str">
            <v>彭丹</v>
          </cell>
          <cell r="M48">
            <v>36</v>
          </cell>
          <cell r="N48" t="str">
            <v>康小平</v>
          </cell>
          <cell r="O48">
            <v>85</v>
          </cell>
          <cell r="P48" t="str">
            <v>李荣鑫</v>
          </cell>
          <cell r="Q48">
            <v>77</v>
          </cell>
          <cell r="R48" t="str">
            <v>彭桦/尼玛布池</v>
          </cell>
          <cell r="S48" t="str">
            <v/>
          </cell>
          <cell r="T48"/>
          <cell r="U48" t="str">
            <v/>
          </cell>
          <cell r="V48"/>
        </row>
        <row r="49">
          <cell r="B49" t="str">
            <v>G513422200606190013</v>
          </cell>
          <cell r="C49">
            <v>2</v>
          </cell>
          <cell r="D49" t="str">
            <v>物化生</v>
          </cell>
          <cell r="E49" t="str">
            <v>杨小强</v>
          </cell>
          <cell r="F49">
            <v>471</v>
          </cell>
          <cell r="G49">
            <v>96</v>
          </cell>
          <cell r="H49" t="str">
            <v>肖锐</v>
          </cell>
          <cell r="I49">
            <v>73</v>
          </cell>
          <cell r="J49" t="str">
            <v>杜东洋</v>
          </cell>
          <cell r="K49">
            <v>82</v>
          </cell>
          <cell r="L49" t="str">
            <v>彭丹</v>
          </cell>
          <cell r="M49">
            <v>54</v>
          </cell>
          <cell r="N49" t="str">
            <v>康小平</v>
          </cell>
          <cell r="O49">
            <v>89</v>
          </cell>
          <cell r="P49" t="str">
            <v>李荣鑫</v>
          </cell>
          <cell r="Q49">
            <v>77</v>
          </cell>
          <cell r="R49" t="str">
            <v>彭桦/尼玛布池</v>
          </cell>
          <cell r="S49" t="str">
            <v/>
          </cell>
          <cell r="T49"/>
          <cell r="U49" t="str">
            <v/>
          </cell>
          <cell r="V49"/>
        </row>
        <row r="50">
          <cell r="B50" t="str">
            <v>G513422200509082512</v>
          </cell>
          <cell r="C50">
            <v>2</v>
          </cell>
          <cell r="D50" t="str">
            <v>物化生</v>
          </cell>
          <cell r="E50" t="str">
            <v>游世杰</v>
          </cell>
          <cell r="F50">
            <v>458.5</v>
          </cell>
          <cell r="G50">
            <v>85</v>
          </cell>
          <cell r="H50" t="str">
            <v>肖锐</v>
          </cell>
          <cell r="I50">
            <v>96</v>
          </cell>
          <cell r="J50" t="str">
            <v>杜东洋</v>
          </cell>
          <cell r="K50">
            <v>45.5</v>
          </cell>
          <cell r="L50" t="str">
            <v>彭丹</v>
          </cell>
          <cell r="M50">
            <v>51</v>
          </cell>
          <cell r="N50" t="str">
            <v>康小平</v>
          </cell>
          <cell r="O50">
            <v>91</v>
          </cell>
          <cell r="P50" t="str">
            <v>李荣鑫</v>
          </cell>
          <cell r="Q50">
            <v>90</v>
          </cell>
          <cell r="R50" t="str">
            <v>彭桦/尼玛布池</v>
          </cell>
          <cell r="S50" t="str">
            <v/>
          </cell>
          <cell r="T50"/>
          <cell r="U50" t="str">
            <v/>
          </cell>
          <cell r="V50"/>
        </row>
        <row r="51">
          <cell r="B51" t="str">
            <v>G513422200701095612</v>
          </cell>
          <cell r="C51">
            <v>2</v>
          </cell>
          <cell r="D51" t="str">
            <v>物化生</v>
          </cell>
          <cell r="E51" t="str">
            <v>刘鑫</v>
          </cell>
          <cell r="F51">
            <v>456.5</v>
          </cell>
          <cell r="G51">
            <v>98</v>
          </cell>
          <cell r="H51" t="str">
            <v>肖锐</v>
          </cell>
          <cell r="I51">
            <v>89</v>
          </cell>
          <cell r="J51" t="str">
            <v>杜东洋</v>
          </cell>
          <cell r="K51">
            <v>83.5</v>
          </cell>
          <cell r="L51" t="str">
            <v>彭丹</v>
          </cell>
          <cell r="M51">
            <v>39</v>
          </cell>
          <cell r="N51" t="str">
            <v>康小平</v>
          </cell>
          <cell r="O51">
            <v>81</v>
          </cell>
          <cell r="P51" t="str">
            <v>李荣鑫</v>
          </cell>
          <cell r="Q51">
            <v>66</v>
          </cell>
          <cell r="R51" t="str">
            <v>彭桦/尼玛布池</v>
          </cell>
          <cell r="S51" t="str">
            <v/>
          </cell>
          <cell r="T51"/>
          <cell r="U51" t="str">
            <v/>
          </cell>
          <cell r="V51"/>
        </row>
        <row r="52">
          <cell r="B52" t="str">
            <v>G513422200505163817</v>
          </cell>
          <cell r="C52">
            <v>2</v>
          </cell>
          <cell r="D52" t="str">
            <v>物化生</v>
          </cell>
          <cell r="E52" t="str">
            <v>王小刚</v>
          </cell>
          <cell r="F52">
            <v>456</v>
          </cell>
          <cell r="G52">
            <v>101</v>
          </cell>
          <cell r="H52" t="str">
            <v>肖锐</v>
          </cell>
          <cell r="I52">
            <v>87</v>
          </cell>
          <cell r="J52" t="str">
            <v>杜东洋</v>
          </cell>
          <cell r="K52">
            <v>82</v>
          </cell>
          <cell r="L52" t="str">
            <v>彭丹</v>
          </cell>
          <cell r="M52">
            <v>43</v>
          </cell>
          <cell r="N52" t="str">
            <v>康小平</v>
          </cell>
          <cell r="O52">
            <v>70</v>
          </cell>
          <cell r="P52" t="str">
            <v>李荣鑫</v>
          </cell>
          <cell r="Q52">
            <v>73</v>
          </cell>
          <cell r="R52" t="str">
            <v>彭桦/尼玛布池</v>
          </cell>
          <cell r="S52" t="str">
            <v/>
          </cell>
          <cell r="T52"/>
          <cell r="U52" t="str">
            <v/>
          </cell>
          <cell r="V52"/>
        </row>
        <row r="53">
          <cell r="B53" t="str">
            <v>G513422200602087019</v>
          </cell>
          <cell r="C53">
            <v>2</v>
          </cell>
          <cell r="D53" t="str">
            <v>物化生</v>
          </cell>
          <cell r="E53" t="str">
            <v>鲁绒偏初</v>
          </cell>
          <cell r="F53">
            <v>450.5</v>
          </cell>
          <cell r="G53">
            <v>97</v>
          </cell>
          <cell r="H53" t="str">
            <v>肖锐</v>
          </cell>
          <cell r="I53">
            <v>72</v>
          </cell>
          <cell r="J53" t="str">
            <v>杜东洋</v>
          </cell>
          <cell r="K53">
            <v>87.5</v>
          </cell>
          <cell r="L53" t="str">
            <v>彭丹</v>
          </cell>
          <cell r="M53">
            <v>37</v>
          </cell>
          <cell r="N53" t="str">
            <v>康小平</v>
          </cell>
          <cell r="O53">
            <v>84</v>
          </cell>
          <cell r="P53" t="str">
            <v>李荣鑫</v>
          </cell>
          <cell r="Q53">
            <v>73</v>
          </cell>
          <cell r="R53" t="str">
            <v>彭桦/尼玛布池</v>
          </cell>
          <cell r="S53" t="str">
            <v/>
          </cell>
          <cell r="T53"/>
          <cell r="U53" t="str">
            <v/>
          </cell>
          <cell r="V53"/>
        </row>
        <row r="54">
          <cell r="B54" t="str">
            <v>G513422200603043827</v>
          </cell>
          <cell r="C54">
            <v>2</v>
          </cell>
          <cell r="D54" t="str">
            <v>物化生</v>
          </cell>
          <cell r="E54" t="str">
            <v>黄金兰</v>
          </cell>
          <cell r="F54">
            <v>448</v>
          </cell>
          <cell r="G54">
            <v>116</v>
          </cell>
          <cell r="H54" t="str">
            <v>肖锐</v>
          </cell>
          <cell r="I54">
            <v>59</v>
          </cell>
          <cell r="J54" t="str">
            <v>杜东洋</v>
          </cell>
          <cell r="K54">
            <v>51</v>
          </cell>
          <cell r="L54" t="str">
            <v>彭丹</v>
          </cell>
          <cell r="M54">
            <v>43</v>
          </cell>
          <cell r="N54" t="str">
            <v>康小平</v>
          </cell>
          <cell r="O54">
            <v>92</v>
          </cell>
          <cell r="P54" t="str">
            <v>李荣鑫</v>
          </cell>
          <cell r="Q54">
            <v>87</v>
          </cell>
          <cell r="R54" t="str">
            <v>彭桦/尼玛布池</v>
          </cell>
          <cell r="S54" t="str">
            <v/>
          </cell>
          <cell r="T54"/>
          <cell r="U54" t="str">
            <v/>
          </cell>
          <cell r="V54"/>
        </row>
        <row r="55">
          <cell r="B55" t="str">
            <v>G513422200702072914</v>
          </cell>
          <cell r="C55">
            <v>2</v>
          </cell>
          <cell r="D55" t="str">
            <v>物化生</v>
          </cell>
          <cell r="E55" t="str">
            <v>王小康</v>
          </cell>
          <cell r="F55">
            <v>447.5</v>
          </cell>
          <cell r="G55">
            <v>88</v>
          </cell>
          <cell r="H55" t="str">
            <v>肖锐</v>
          </cell>
          <cell r="I55">
            <v>95</v>
          </cell>
          <cell r="J55" t="str">
            <v>杜东洋</v>
          </cell>
          <cell r="K55">
            <v>60.5</v>
          </cell>
          <cell r="L55" t="str">
            <v>彭丹</v>
          </cell>
          <cell r="M55">
            <v>49</v>
          </cell>
          <cell r="N55" t="str">
            <v>康小平</v>
          </cell>
          <cell r="O55">
            <v>82</v>
          </cell>
          <cell r="P55" t="str">
            <v>李荣鑫</v>
          </cell>
          <cell r="Q55">
            <v>73</v>
          </cell>
          <cell r="R55" t="str">
            <v>彭桦/尼玛布池</v>
          </cell>
          <cell r="S55" t="str">
            <v/>
          </cell>
          <cell r="T55"/>
          <cell r="U55" t="str">
            <v/>
          </cell>
          <cell r="V55"/>
        </row>
        <row r="56">
          <cell r="B56" t="str">
            <v>G513422200704100923</v>
          </cell>
          <cell r="C56">
            <v>2</v>
          </cell>
          <cell r="D56" t="str">
            <v>物化生</v>
          </cell>
          <cell r="E56" t="str">
            <v>杨国英</v>
          </cell>
          <cell r="F56">
            <v>445</v>
          </cell>
          <cell r="G56">
            <v>110</v>
          </cell>
          <cell r="H56" t="str">
            <v>肖锐</v>
          </cell>
          <cell r="I56">
            <v>68</v>
          </cell>
          <cell r="J56" t="str">
            <v>杜东洋</v>
          </cell>
          <cell r="K56">
            <v>88</v>
          </cell>
          <cell r="L56" t="str">
            <v>彭丹</v>
          </cell>
          <cell r="M56">
            <v>22</v>
          </cell>
          <cell r="N56" t="str">
            <v>康小平</v>
          </cell>
          <cell r="O56">
            <v>84</v>
          </cell>
          <cell r="P56" t="str">
            <v>李荣鑫</v>
          </cell>
          <cell r="Q56">
            <v>73</v>
          </cell>
          <cell r="R56" t="str">
            <v>彭桦/尼玛布池</v>
          </cell>
          <cell r="S56" t="str">
            <v/>
          </cell>
          <cell r="T56"/>
          <cell r="U56" t="str">
            <v/>
          </cell>
          <cell r="V56"/>
        </row>
        <row r="57">
          <cell r="B57" t="str">
            <v>G513422200803182522</v>
          </cell>
          <cell r="C57">
            <v>2</v>
          </cell>
          <cell r="D57" t="str">
            <v>物化生</v>
          </cell>
          <cell r="E57" t="str">
            <v>祝玛央宗</v>
          </cell>
          <cell r="F57">
            <v>430</v>
          </cell>
          <cell r="G57">
            <v>94</v>
          </cell>
          <cell r="H57" t="str">
            <v>肖锐</v>
          </cell>
          <cell r="I57">
            <v>63</v>
          </cell>
          <cell r="J57" t="str">
            <v>杜东洋</v>
          </cell>
          <cell r="K57">
            <v>99</v>
          </cell>
          <cell r="L57" t="str">
            <v>彭丹</v>
          </cell>
          <cell r="M57">
            <v>31</v>
          </cell>
          <cell r="N57" t="str">
            <v>康小平</v>
          </cell>
          <cell r="O57">
            <v>74</v>
          </cell>
          <cell r="P57" t="str">
            <v>李荣鑫</v>
          </cell>
          <cell r="Q57">
            <v>69</v>
          </cell>
          <cell r="R57" t="str">
            <v>彭桦/尼玛布池</v>
          </cell>
          <cell r="S57" t="str">
            <v/>
          </cell>
          <cell r="T57"/>
          <cell r="U57" t="str">
            <v/>
          </cell>
          <cell r="V57"/>
        </row>
        <row r="58">
          <cell r="B58" t="str">
            <v>G51342220051020111X</v>
          </cell>
          <cell r="C58">
            <v>2</v>
          </cell>
          <cell r="D58" t="str">
            <v>物化生</v>
          </cell>
          <cell r="E58" t="str">
            <v>沈云东</v>
          </cell>
          <cell r="F58">
            <v>423</v>
          </cell>
          <cell r="G58">
            <v>101</v>
          </cell>
          <cell r="H58" t="str">
            <v>肖锐</v>
          </cell>
          <cell r="I58">
            <v>58</v>
          </cell>
          <cell r="J58" t="str">
            <v>杜东洋</v>
          </cell>
          <cell r="K58">
            <v>47</v>
          </cell>
          <cell r="L58" t="str">
            <v>彭丹</v>
          </cell>
          <cell r="M58">
            <v>45</v>
          </cell>
          <cell r="N58" t="str">
            <v>康小平</v>
          </cell>
          <cell r="O58">
            <v>91</v>
          </cell>
          <cell r="P58" t="str">
            <v>李荣鑫</v>
          </cell>
          <cell r="Q58">
            <v>81</v>
          </cell>
          <cell r="R58" t="str">
            <v>彭桦/尼玛布池</v>
          </cell>
          <cell r="S58" t="str">
            <v/>
          </cell>
          <cell r="T58"/>
          <cell r="U58" t="str">
            <v/>
          </cell>
          <cell r="V58"/>
        </row>
        <row r="59">
          <cell r="B59" t="str">
            <v>G513422200705012722</v>
          </cell>
          <cell r="C59">
            <v>2</v>
          </cell>
          <cell r="D59" t="str">
            <v>物化生</v>
          </cell>
          <cell r="E59" t="str">
            <v>周强雨</v>
          </cell>
          <cell r="F59">
            <v>421</v>
          </cell>
          <cell r="G59">
            <v>89</v>
          </cell>
          <cell r="H59" t="str">
            <v>肖锐</v>
          </cell>
          <cell r="I59">
            <v>77</v>
          </cell>
          <cell r="J59" t="str">
            <v>杜东洋</v>
          </cell>
          <cell r="K59">
            <v>72</v>
          </cell>
          <cell r="L59" t="str">
            <v>彭丹</v>
          </cell>
          <cell r="M59">
            <v>38</v>
          </cell>
          <cell r="N59" t="str">
            <v>康小平</v>
          </cell>
          <cell r="O59">
            <v>66</v>
          </cell>
          <cell r="P59" t="str">
            <v>李荣鑫</v>
          </cell>
          <cell r="Q59">
            <v>79</v>
          </cell>
          <cell r="R59" t="str">
            <v>彭桦/尼玛布池</v>
          </cell>
          <cell r="S59" t="str">
            <v/>
          </cell>
          <cell r="T59"/>
          <cell r="U59" t="str">
            <v/>
          </cell>
          <cell r="V59"/>
        </row>
        <row r="60">
          <cell r="B60" t="str">
            <v>G513422200501034428</v>
          </cell>
          <cell r="C60">
            <v>2</v>
          </cell>
          <cell r="D60" t="str">
            <v>物化生</v>
          </cell>
          <cell r="E60" t="str">
            <v>孙花花</v>
          </cell>
          <cell r="F60">
            <v>420</v>
          </cell>
          <cell r="G60">
            <v>98</v>
          </cell>
          <cell r="H60" t="str">
            <v>肖锐</v>
          </cell>
          <cell r="I60">
            <v>66</v>
          </cell>
          <cell r="J60" t="str">
            <v>杜东洋</v>
          </cell>
          <cell r="K60">
            <v>88</v>
          </cell>
          <cell r="L60" t="str">
            <v>彭丹</v>
          </cell>
          <cell r="M60">
            <v>24</v>
          </cell>
          <cell r="N60" t="str">
            <v>康小平</v>
          </cell>
          <cell r="O60">
            <v>67</v>
          </cell>
          <cell r="P60" t="str">
            <v>李荣鑫</v>
          </cell>
          <cell r="Q60">
            <v>77</v>
          </cell>
          <cell r="R60" t="str">
            <v>彭桦/尼玛布池</v>
          </cell>
          <cell r="S60" t="str">
            <v/>
          </cell>
          <cell r="T60"/>
          <cell r="U60" t="str">
            <v/>
          </cell>
          <cell r="V60"/>
        </row>
        <row r="61">
          <cell r="B61" t="str">
            <v>G513422200607165012</v>
          </cell>
          <cell r="C61">
            <v>2</v>
          </cell>
          <cell r="D61" t="str">
            <v>物化生</v>
          </cell>
          <cell r="E61" t="str">
            <v>次仁降初</v>
          </cell>
          <cell r="F61">
            <v>416</v>
          </cell>
          <cell r="G61">
            <v>90</v>
          </cell>
          <cell r="H61" t="str">
            <v>肖锐</v>
          </cell>
          <cell r="I61">
            <v>85</v>
          </cell>
          <cell r="J61" t="str">
            <v>杜东洋</v>
          </cell>
          <cell r="K61">
            <v>33</v>
          </cell>
          <cell r="L61" t="str">
            <v>彭丹</v>
          </cell>
          <cell r="M61">
            <v>40</v>
          </cell>
          <cell r="N61" t="str">
            <v>康小平</v>
          </cell>
          <cell r="O61">
            <v>87</v>
          </cell>
          <cell r="P61" t="str">
            <v>李荣鑫</v>
          </cell>
          <cell r="Q61">
            <v>81</v>
          </cell>
          <cell r="R61" t="str">
            <v>彭桦/尼玛布池</v>
          </cell>
          <cell r="S61" t="str">
            <v/>
          </cell>
          <cell r="T61"/>
          <cell r="U61" t="str">
            <v/>
          </cell>
          <cell r="V61"/>
        </row>
        <row r="62">
          <cell r="B62" t="str">
            <v>G513422200603133814</v>
          </cell>
          <cell r="C62">
            <v>2</v>
          </cell>
          <cell r="D62" t="str">
            <v>物化生</v>
          </cell>
          <cell r="E62" t="str">
            <v>海春明</v>
          </cell>
          <cell r="F62">
            <v>412.5</v>
          </cell>
          <cell r="G62">
            <v>84</v>
          </cell>
          <cell r="H62" t="str">
            <v>肖锐</v>
          </cell>
          <cell r="I62">
            <v>69</v>
          </cell>
          <cell r="J62" t="str">
            <v>杜东洋</v>
          </cell>
          <cell r="K62">
            <v>74.5</v>
          </cell>
          <cell r="L62" t="str">
            <v>彭丹</v>
          </cell>
          <cell r="M62">
            <v>27</v>
          </cell>
          <cell r="N62" t="str">
            <v>康小平</v>
          </cell>
          <cell r="O62">
            <v>74</v>
          </cell>
          <cell r="P62" t="str">
            <v>李荣鑫</v>
          </cell>
          <cell r="Q62">
            <v>84</v>
          </cell>
          <cell r="R62" t="str">
            <v>彭桦/尼玛布池</v>
          </cell>
          <cell r="S62" t="str">
            <v/>
          </cell>
          <cell r="T62"/>
          <cell r="U62" t="str">
            <v/>
          </cell>
          <cell r="V62"/>
        </row>
        <row r="63">
          <cell r="B63" t="str">
            <v>G513422200609110023</v>
          </cell>
          <cell r="C63">
            <v>2</v>
          </cell>
          <cell r="D63" t="str">
            <v>物化生</v>
          </cell>
          <cell r="E63" t="str">
            <v>刘俊兰</v>
          </cell>
          <cell r="F63">
            <v>406.5</v>
          </cell>
          <cell r="G63">
            <v>83</v>
          </cell>
          <cell r="H63" t="str">
            <v>肖锐</v>
          </cell>
          <cell r="I63">
            <v>71</v>
          </cell>
          <cell r="J63" t="str">
            <v>杜东洋</v>
          </cell>
          <cell r="K63">
            <v>87.5</v>
          </cell>
          <cell r="L63" t="str">
            <v>彭丹</v>
          </cell>
          <cell r="M63">
            <v>30</v>
          </cell>
          <cell r="N63" t="str">
            <v>康小平</v>
          </cell>
          <cell r="O63">
            <v>74</v>
          </cell>
          <cell r="P63" t="str">
            <v>李荣鑫</v>
          </cell>
          <cell r="Q63">
            <v>61</v>
          </cell>
          <cell r="R63" t="str">
            <v>彭桦/尼玛布池</v>
          </cell>
          <cell r="S63" t="str">
            <v/>
          </cell>
          <cell r="T63"/>
          <cell r="U63" t="str">
            <v/>
          </cell>
          <cell r="V63"/>
        </row>
        <row r="64">
          <cell r="B64" t="str">
            <v>G513422200603221910</v>
          </cell>
          <cell r="C64">
            <v>2</v>
          </cell>
          <cell r="D64" t="str">
            <v>物化生</v>
          </cell>
          <cell r="E64" t="str">
            <v>胡友丹</v>
          </cell>
          <cell r="F64">
            <v>402</v>
          </cell>
          <cell r="G64">
            <v>106</v>
          </cell>
          <cell r="H64" t="str">
            <v>肖锐</v>
          </cell>
          <cell r="I64">
            <v>34</v>
          </cell>
          <cell r="J64" t="str">
            <v>杜东洋</v>
          </cell>
          <cell r="K64">
            <v>98</v>
          </cell>
          <cell r="L64" t="str">
            <v>彭丹</v>
          </cell>
          <cell r="M64">
            <v>30</v>
          </cell>
          <cell r="N64" t="str">
            <v>康小平</v>
          </cell>
          <cell r="O64">
            <v>67</v>
          </cell>
          <cell r="P64" t="str">
            <v>李荣鑫</v>
          </cell>
          <cell r="Q64">
            <v>67</v>
          </cell>
          <cell r="R64" t="str">
            <v>彭桦/尼玛布池</v>
          </cell>
          <cell r="S64" t="str">
            <v/>
          </cell>
          <cell r="T64"/>
          <cell r="U64" t="str">
            <v/>
          </cell>
          <cell r="V64"/>
        </row>
        <row r="65">
          <cell r="B65" t="str">
            <v>G513422200603150921</v>
          </cell>
          <cell r="C65">
            <v>2</v>
          </cell>
          <cell r="D65" t="str">
            <v>物化生</v>
          </cell>
          <cell r="E65" t="str">
            <v>陈贵英</v>
          </cell>
          <cell r="F65">
            <v>402</v>
          </cell>
          <cell r="G65">
            <v>103</v>
          </cell>
          <cell r="H65" t="str">
            <v>肖锐</v>
          </cell>
          <cell r="I65">
            <v>52</v>
          </cell>
          <cell r="J65" t="str">
            <v>杜东洋</v>
          </cell>
          <cell r="K65">
            <v>84</v>
          </cell>
          <cell r="L65" t="str">
            <v>彭丹</v>
          </cell>
          <cell r="M65">
            <v>17</v>
          </cell>
          <cell r="N65" t="str">
            <v>康小平</v>
          </cell>
          <cell r="O65">
            <v>70</v>
          </cell>
          <cell r="P65" t="str">
            <v>李荣鑫</v>
          </cell>
          <cell r="Q65">
            <v>76</v>
          </cell>
          <cell r="R65" t="str">
            <v>彭桦/尼玛布池</v>
          </cell>
          <cell r="S65" t="str">
            <v/>
          </cell>
          <cell r="T65"/>
          <cell r="U65" t="str">
            <v/>
          </cell>
          <cell r="V65"/>
        </row>
        <row r="66">
          <cell r="B66" t="str">
            <v>G513422200503087048</v>
          </cell>
          <cell r="C66">
            <v>2</v>
          </cell>
          <cell r="D66" t="str">
            <v>物化生</v>
          </cell>
          <cell r="E66" t="str">
            <v>苏朗央青</v>
          </cell>
          <cell r="F66">
            <v>399</v>
          </cell>
          <cell r="G66">
            <v>88</v>
          </cell>
          <cell r="H66" t="str">
            <v>肖锐</v>
          </cell>
          <cell r="I66">
            <v>52</v>
          </cell>
          <cell r="J66" t="str">
            <v>杜东洋</v>
          </cell>
          <cell r="K66">
            <v>81</v>
          </cell>
          <cell r="L66" t="str">
            <v>彭丹</v>
          </cell>
          <cell r="M66">
            <v>40</v>
          </cell>
          <cell r="N66" t="str">
            <v>康小平</v>
          </cell>
          <cell r="O66">
            <v>66</v>
          </cell>
          <cell r="P66" t="str">
            <v>李荣鑫</v>
          </cell>
          <cell r="Q66">
            <v>72</v>
          </cell>
          <cell r="R66" t="str">
            <v>彭桦/尼玛布池</v>
          </cell>
          <cell r="S66" t="str">
            <v/>
          </cell>
          <cell r="T66"/>
          <cell r="U66" t="str">
            <v/>
          </cell>
          <cell r="V66"/>
        </row>
        <row r="67">
          <cell r="B67" t="str">
            <v>G513422200703073820</v>
          </cell>
          <cell r="C67">
            <v>2</v>
          </cell>
          <cell r="D67" t="str">
            <v>物化生</v>
          </cell>
          <cell r="E67" t="str">
            <v>姚德珍</v>
          </cell>
          <cell r="F67">
            <v>397</v>
          </cell>
          <cell r="G67">
            <v>103</v>
          </cell>
          <cell r="H67" t="str">
            <v>肖锐</v>
          </cell>
          <cell r="I67">
            <v>61</v>
          </cell>
          <cell r="J67" t="str">
            <v>杜东洋</v>
          </cell>
          <cell r="K67">
            <v>34</v>
          </cell>
          <cell r="L67" t="str">
            <v>彭丹</v>
          </cell>
          <cell r="M67">
            <v>33</v>
          </cell>
          <cell r="N67" t="str">
            <v>康小平</v>
          </cell>
          <cell r="O67">
            <v>86</v>
          </cell>
          <cell r="P67" t="str">
            <v>李荣鑫</v>
          </cell>
          <cell r="Q67">
            <v>80</v>
          </cell>
          <cell r="R67" t="str">
            <v>彭桦/尼玛布池</v>
          </cell>
          <cell r="S67" t="str">
            <v/>
          </cell>
          <cell r="T67"/>
          <cell r="U67" t="str">
            <v/>
          </cell>
          <cell r="V67"/>
        </row>
        <row r="68">
          <cell r="B68" t="str">
            <v>G51342220060807231X</v>
          </cell>
          <cell r="C68">
            <v>2</v>
          </cell>
          <cell r="D68" t="str">
            <v>物化生</v>
          </cell>
          <cell r="E68" t="str">
            <v>陈国兴</v>
          </cell>
          <cell r="F68">
            <v>396.5</v>
          </cell>
          <cell r="G68">
            <v>94</v>
          </cell>
          <cell r="H68" t="str">
            <v>肖锐</v>
          </cell>
          <cell r="I68">
            <v>69</v>
          </cell>
          <cell r="J68" t="str">
            <v>杜东洋</v>
          </cell>
          <cell r="K68">
            <v>57.5</v>
          </cell>
          <cell r="L68" t="str">
            <v>彭丹</v>
          </cell>
          <cell r="M68">
            <v>27</v>
          </cell>
          <cell r="N68" t="str">
            <v>康小平</v>
          </cell>
          <cell r="O68">
            <v>70</v>
          </cell>
          <cell r="P68" t="str">
            <v>李荣鑫</v>
          </cell>
          <cell r="Q68">
            <v>79</v>
          </cell>
          <cell r="R68" t="str">
            <v>彭桦/尼玛布池</v>
          </cell>
          <cell r="S68" t="str">
            <v/>
          </cell>
          <cell r="T68"/>
          <cell r="U68" t="str">
            <v/>
          </cell>
          <cell r="V68"/>
        </row>
        <row r="69">
          <cell r="B69" t="str">
            <v>G513422200605016822</v>
          </cell>
          <cell r="C69">
            <v>2</v>
          </cell>
          <cell r="D69" t="str">
            <v>物化生</v>
          </cell>
          <cell r="E69" t="str">
            <v>邱贵秀</v>
          </cell>
          <cell r="F69">
            <v>396.5</v>
          </cell>
          <cell r="G69">
            <v>101</v>
          </cell>
          <cell r="H69" t="str">
            <v>肖锐</v>
          </cell>
          <cell r="I69">
            <v>64</v>
          </cell>
          <cell r="J69" t="str">
            <v>杜东洋</v>
          </cell>
          <cell r="K69">
            <v>56.5</v>
          </cell>
          <cell r="L69" t="str">
            <v>彭丹</v>
          </cell>
          <cell r="M69">
            <v>21</v>
          </cell>
          <cell r="N69" t="str">
            <v>康小平</v>
          </cell>
          <cell r="O69">
            <v>74</v>
          </cell>
          <cell r="P69" t="str">
            <v>李荣鑫</v>
          </cell>
          <cell r="Q69">
            <v>80</v>
          </cell>
          <cell r="R69" t="str">
            <v>彭桦/尼玛布池</v>
          </cell>
          <cell r="S69" t="str">
            <v/>
          </cell>
          <cell r="T69"/>
          <cell r="U69" t="str">
            <v/>
          </cell>
          <cell r="V69"/>
        </row>
        <row r="70">
          <cell r="B70" t="str">
            <v>G51342220060814271X</v>
          </cell>
          <cell r="C70">
            <v>2</v>
          </cell>
          <cell r="D70" t="str">
            <v>物化生</v>
          </cell>
          <cell r="E70" t="str">
            <v>陈翔</v>
          </cell>
          <cell r="F70">
            <v>396.5</v>
          </cell>
          <cell r="G70">
            <v>90</v>
          </cell>
          <cell r="H70" t="str">
            <v>肖锐</v>
          </cell>
          <cell r="I70">
            <v>74</v>
          </cell>
          <cell r="J70" t="str">
            <v>杜东洋</v>
          </cell>
          <cell r="K70">
            <v>44.5</v>
          </cell>
          <cell r="L70" t="str">
            <v>彭丹</v>
          </cell>
          <cell r="M70">
            <v>37</v>
          </cell>
          <cell r="N70" t="str">
            <v>康小平</v>
          </cell>
          <cell r="O70">
            <v>78</v>
          </cell>
          <cell r="P70" t="str">
            <v>李荣鑫</v>
          </cell>
          <cell r="Q70">
            <v>73</v>
          </cell>
          <cell r="R70" t="str">
            <v>彭桦/尼玛布池</v>
          </cell>
          <cell r="S70" t="str">
            <v/>
          </cell>
          <cell r="T70"/>
          <cell r="U70" t="str">
            <v/>
          </cell>
          <cell r="V70"/>
        </row>
        <row r="71">
          <cell r="B71" t="str">
            <v>G513422200501026428</v>
          </cell>
          <cell r="C71">
            <v>2</v>
          </cell>
          <cell r="D71" t="str">
            <v>物化生</v>
          </cell>
          <cell r="E71" t="str">
            <v>边玛拉姆</v>
          </cell>
          <cell r="F71">
            <v>394</v>
          </cell>
          <cell r="G71">
            <v>105</v>
          </cell>
          <cell r="H71" t="str">
            <v>肖锐</v>
          </cell>
          <cell r="I71">
            <v>63</v>
          </cell>
          <cell r="J71" t="str">
            <v>杜东洋</v>
          </cell>
          <cell r="K71">
            <v>57</v>
          </cell>
          <cell r="L71" t="str">
            <v>彭丹</v>
          </cell>
          <cell r="M71">
            <v>22</v>
          </cell>
          <cell r="N71" t="str">
            <v>康小平</v>
          </cell>
          <cell r="O71">
            <v>71</v>
          </cell>
          <cell r="P71" t="str">
            <v>李荣鑫</v>
          </cell>
          <cell r="Q71">
            <v>76</v>
          </cell>
          <cell r="R71" t="str">
            <v>彭桦/尼玛布池</v>
          </cell>
          <cell r="S71" t="str">
            <v/>
          </cell>
          <cell r="T71"/>
          <cell r="U71" t="str">
            <v/>
          </cell>
          <cell r="V71"/>
        </row>
        <row r="72">
          <cell r="B72" t="str">
            <v>G51342220070618071X</v>
          </cell>
          <cell r="C72">
            <v>2</v>
          </cell>
          <cell r="D72" t="str">
            <v>物化生</v>
          </cell>
          <cell r="E72" t="str">
            <v>伍呷呷</v>
          </cell>
          <cell r="F72">
            <v>392</v>
          </cell>
          <cell r="G72">
            <v>101</v>
          </cell>
          <cell r="H72" t="str">
            <v>肖锐</v>
          </cell>
          <cell r="I72">
            <v>68</v>
          </cell>
          <cell r="J72" t="str">
            <v>杜东洋</v>
          </cell>
          <cell r="K72">
            <v>59</v>
          </cell>
          <cell r="L72" t="str">
            <v>彭丹</v>
          </cell>
          <cell r="M72">
            <v>27</v>
          </cell>
          <cell r="N72" t="str">
            <v>康小平</v>
          </cell>
          <cell r="O72">
            <v>69</v>
          </cell>
          <cell r="P72" t="str">
            <v>李荣鑫</v>
          </cell>
          <cell r="Q72">
            <v>68</v>
          </cell>
          <cell r="R72" t="str">
            <v>彭桦/尼玛布池</v>
          </cell>
          <cell r="S72" t="str">
            <v/>
          </cell>
          <cell r="T72"/>
          <cell r="U72" t="str">
            <v/>
          </cell>
          <cell r="V72"/>
        </row>
        <row r="73">
          <cell r="B73" t="str">
            <v>G513422200708204623</v>
          </cell>
          <cell r="C73">
            <v>2</v>
          </cell>
          <cell r="D73" t="str">
            <v>物化生</v>
          </cell>
          <cell r="E73" t="str">
            <v>罗英</v>
          </cell>
          <cell r="F73">
            <v>389.5</v>
          </cell>
          <cell r="G73">
            <v>93</v>
          </cell>
          <cell r="H73" t="str">
            <v>肖锐</v>
          </cell>
          <cell r="I73">
            <v>45</v>
          </cell>
          <cell r="J73" t="str">
            <v>杜东洋</v>
          </cell>
          <cell r="K73">
            <v>92.5</v>
          </cell>
          <cell r="L73" t="str">
            <v>彭丹</v>
          </cell>
          <cell r="M73">
            <v>12</v>
          </cell>
          <cell r="N73" t="str">
            <v>康小平</v>
          </cell>
          <cell r="O73">
            <v>67</v>
          </cell>
          <cell r="P73" t="str">
            <v>李荣鑫</v>
          </cell>
          <cell r="Q73">
            <v>80</v>
          </cell>
          <cell r="R73" t="str">
            <v>彭桦/尼玛布池</v>
          </cell>
          <cell r="S73" t="str">
            <v/>
          </cell>
          <cell r="T73"/>
          <cell r="U73" t="str">
            <v/>
          </cell>
          <cell r="V73"/>
        </row>
        <row r="74">
          <cell r="B74" t="str">
            <v>G513422200708024219</v>
          </cell>
          <cell r="C74">
            <v>2</v>
          </cell>
          <cell r="D74" t="str">
            <v>物化生</v>
          </cell>
          <cell r="E74" t="str">
            <v>仁青杜基</v>
          </cell>
          <cell r="F74">
            <v>387</v>
          </cell>
          <cell r="G74">
            <v>99</v>
          </cell>
          <cell r="H74" t="str">
            <v>肖锐</v>
          </cell>
          <cell r="I74">
            <v>51</v>
          </cell>
          <cell r="J74" t="str">
            <v>杜东洋</v>
          </cell>
          <cell r="K74">
            <v>25</v>
          </cell>
          <cell r="L74" t="str">
            <v>彭丹</v>
          </cell>
          <cell r="M74">
            <v>39</v>
          </cell>
          <cell r="N74" t="str">
            <v>康小平</v>
          </cell>
          <cell r="O74">
            <v>81</v>
          </cell>
          <cell r="P74" t="str">
            <v>李荣鑫</v>
          </cell>
          <cell r="Q74">
            <v>92</v>
          </cell>
          <cell r="R74" t="str">
            <v>彭桦/尼玛布池</v>
          </cell>
          <cell r="S74" t="str">
            <v/>
          </cell>
          <cell r="T74"/>
          <cell r="U74" t="str">
            <v/>
          </cell>
          <cell r="V74"/>
        </row>
        <row r="75">
          <cell r="B75" t="str">
            <v>G513422200701156219</v>
          </cell>
          <cell r="C75">
            <v>2</v>
          </cell>
          <cell r="D75" t="str">
            <v>物化生</v>
          </cell>
          <cell r="E75" t="str">
            <v>扎西仁青</v>
          </cell>
          <cell r="F75">
            <v>385.5</v>
          </cell>
          <cell r="G75">
            <v>90</v>
          </cell>
          <cell r="H75" t="str">
            <v>肖锐</v>
          </cell>
          <cell r="I75">
            <v>68</v>
          </cell>
          <cell r="J75" t="str">
            <v>杜东洋</v>
          </cell>
          <cell r="K75">
            <v>68.5</v>
          </cell>
          <cell r="L75" t="str">
            <v>彭丹</v>
          </cell>
          <cell r="M75">
            <v>37</v>
          </cell>
          <cell r="N75" t="str">
            <v>康小平</v>
          </cell>
          <cell r="O75">
            <v>60</v>
          </cell>
          <cell r="P75" t="str">
            <v>李荣鑫</v>
          </cell>
          <cell r="Q75">
            <v>62</v>
          </cell>
          <cell r="R75" t="str">
            <v>彭桦/尼玛布池</v>
          </cell>
          <cell r="S75" t="str">
            <v/>
          </cell>
          <cell r="T75"/>
          <cell r="U75" t="str">
            <v/>
          </cell>
          <cell r="V75"/>
        </row>
        <row r="76">
          <cell r="B76" t="str">
            <v>G513423200807103111</v>
          </cell>
          <cell r="C76">
            <v>2</v>
          </cell>
          <cell r="D76" t="str">
            <v>物化生</v>
          </cell>
          <cell r="E76" t="str">
            <v>杨天宇</v>
          </cell>
          <cell r="F76">
            <v>375.5</v>
          </cell>
          <cell r="G76">
            <v>97</v>
          </cell>
          <cell r="H76" t="str">
            <v>肖锐</v>
          </cell>
          <cell r="I76">
            <v>67</v>
          </cell>
          <cell r="J76" t="str">
            <v>杜东洋</v>
          </cell>
          <cell r="K76">
            <v>39.5</v>
          </cell>
          <cell r="L76" t="str">
            <v>彭丹</v>
          </cell>
          <cell r="M76">
            <v>18</v>
          </cell>
          <cell r="N76" t="str">
            <v>康小平</v>
          </cell>
          <cell r="O76">
            <v>72</v>
          </cell>
          <cell r="P76" t="str">
            <v>李荣鑫</v>
          </cell>
          <cell r="Q76">
            <v>82</v>
          </cell>
          <cell r="R76" t="str">
            <v>彭桦/尼玛布池</v>
          </cell>
          <cell r="S76" t="str">
            <v/>
          </cell>
          <cell r="T76"/>
          <cell r="U76" t="str">
            <v/>
          </cell>
          <cell r="V76"/>
        </row>
        <row r="77">
          <cell r="B77" t="str">
            <v>G513422200605104224</v>
          </cell>
          <cell r="C77">
            <v>2</v>
          </cell>
          <cell r="D77" t="str">
            <v>物化生</v>
          </cell>
          <cell r="E77" t="str">
            <v>杨基玛</v>
          </cell>
          <cell r="F77">
            <v>375.5</v>
          </cell>
          <cell r="G77">
            <v>95</v>
          </cell>
          <cell r="H77" t="str">
            <v>肖锐</v>
          </cell>
          <cell r="I77">
            <v>74</v>
          </cell>
          <cell r="J77" t="str">
            <v>杜东洋</v>
          </cell>
          <cell r="K77">
            <v>36.5</v>
          </cell>
          <cell r="L77" t="str">
            <v>彭丹</v>
          </cell>
          <cell r="M77">
            <v>19</v>
          </cell>
          <cell r="N77" t="str">
            <v>康小平</v>
          </cell>
          <cell r="O77">
            <v>74</v>
          </cell>
          <cell r="P77" t="str">
            <v>李荣鑫</v>
          </cell>
          <cell r="Q77">
            <v>77</v>
          </cell>
          <cell r="R77" t="str">
            <v>彭桦/尼玛布池</v>
          </cell>
          <cell r="S77" t="str">
            <v/>
          </cell>
          <cell r="T77"/>
          <cell r="U77" t="str">
            <v/>
          </cell>
          <cell r="V77"/>
        </row>
        <row r="78">
          <cell r="B78" t="str">
            <v>G513422200712254818</v>
          </cell>
          <cell r="C78">
            <v>2</v>
          </cell>
          <cell r="D78" t="str">
            <v>物化生</v>
          </cell>
          <cell r="E78" t="str">
            <v>益西</v>
          </cell>
          <cell r="F78">
            <v>374.5</v>
          </cell>
          <cell r="G78">
            <v>91</v>
          </cell>
          <cell r="H78" t="str">
            <v>肖锐</v>
          </cell>
          <cell r="I78">
            <v>88</v>
          </cell>
          <cell r="J78" t="str">
            <v>杜东洋</v>
          </cell>
          <cell r="K78">
            <v>29.5</v>
          </cell>
          <cell r="L78" t="str">
            <v>彭丹</v>
          </cell>
          <cell r="M78">
            <v>32</v>
          </cell>
          <cell r="N78" t="str">
            <v>康小平</v>
          </cell>
          <cell r="O78">
            <v>78</v>
          </cell>
          <cell r="P78" t="str">
            <v>李荣鑫</v>
          </cell>
          <cell r="Q78">
            <v>56</v>
          </cell>
          <cell r="R78" t="str">
            <v>彭桦/尼玛布池</v>
          </cell>
          <cell r="S78" t="str">
            <v/>
          </cell>
          <cell r="T78"/>
          <cell r="U78" t="str">
            <v/>
          </cell>
          <cell r="V78"/>
        </row>
        <row r="79">
          <cell r="B79" t="str">
            <v>G513422200605304218</v>
          </cell>
          <cell r="C79">
            <v>2</v>
          </cell>
          <cell r="D79" t="str">
            <v>物化生</v>
          </cell>
          <cell r="E79" t="str">
            <v>呷土次尔</v>
          </cell>
          <cell r="F79">
            <v>372</v>
          </cell>
          <cell r="G79">
            <v>85</v>
          </cell>
          <cell r="H79" t="str">
            <v>肖锐</v>
          </cell>
          <cell r="I79">
            <v>53</v>
          </cell>
          <cell r="J79" t="str">
            <v>杜东洋</v>
          </cell>
          <cell r="K79">
            <v>57</v>
          </cell>
          <cell r="L79" t="str">
            <v>彭丹</v>
          </cell>
          <cell r="M79">
            <v>29</v>
          </cell>
          <cell r="N79" t="str">
            <v>康小平</v>
          </cell>
          <cell r="O79">
            <v>87</v>
          </cell>
          <cell r="P79" t="str">
            <v>李荣鑫</v>
          </cell>
          <cell r="Q79">
            <v>61</v>
          </cell>
          <cell r="R79" t="str">
            <v>彭桦/尼玛布池</v>
          </cell>
          <cell r="S79" t="str">
            <v/>
          </cell>
          <cell r="T79"/>
          <cell r="U79" t="str">
            <v/>
          </cell>
          <cell r="V79"/>
        </row>
        <row r="80">
          <cell r="B80" t="str">
            <v>G513422200609082122</v>
          </cell>
          <cell r="C80">
            <v>2</v>
          </cell>
          <cell r="D80" t="str">
            <v>物化生</v>
          </cell>
          <cell r="E80" t="str">
            <v>王伍力</v>
          </cell>
          <cell r="F80">
            <v>371</v>
          </cell>
          <cell r="G80">
            <v>87</v>
          </cell>
          <cell r="H80" t="str">
            <v>肖锐</v>
          </cell>
          <cell r="I80">
            <v>55</v>
          </cell>
          <cell r="J80" t="str">
            <v>杜东洋</v>
          </cell>
          <cell r="K80">
            <v>76</v>
          </cell>
          <cell r="L80" t="str">
            <v>彭丹</v>
          </cell>
          <cell r="M80">
            <v>21</v>
          </cell>
          <cell r="N80" t="str">
            <v>康小平</v>
          </cell>
          <cell r="O80">
            <v>72</v>
          </cell>
          <cell r="P80" t="str">
            <v>李荣鑫</v>
          </cell>
          <cell r="Q80">
            <v>60</v>
          </cell>
          <cell r="R80" t="str">
            <v>彭桦/尼玛布池</v>
          </cell>
          <cell r="S80" t="str">
            <v/>
          </cell>
          <cell r="T80"/>
          <cell r="U80" t="str">
            <v/>
          </cell>
          <cell r="V80"/>
        </row>
        <row r="81">
          <cell r="B81" t="str">
            <v>G513423200405253950</v>
          </cell>
          <cell r="C81">
            <v>2</v>
          </cell>
          <cell r="D81" t="str">
            <v>物化生</v>
          </cell>
          <cell r="E81" t="str">
            <v>毛清华</v>
          </cell>
          <cell r="F81">
            <v>363</v>
          </cell>
          <cell r="G81">
            <v>102</v>
          </cell>
          <cell r="H81" t="str">
            <v>肖锐</v>
          </cell>
          <cell r="I81">
            <v>55</v>
          </cell>
          <cell r="J81" t="str">
            <v>杜东洋</v>
          </cell>
          <cell r="K81">
            <v>60</v>
          </cell>
          <cell r="L81" t="str">
            <v>彭丹</v>
          </cell>
          <cell r="M81">
            <v>24</v>
          </cell>
          <cell r="N81" t="str">
            <v>康小平</v>
          </cell>
          <cell r="O81">
            <v>61</v>
          </cell>
          <cell r="P81" t="str">
            <v>李荣鑫</v>
          </cell>
          <cell r="Q81">
            <v>61</v>
          </cell>
          <cell r="R81" t="str">
            <v>彭桦/尼玛布池</v>
          </cell>
          <cell r="S81" t="str">
            <v/>
          </cell>
          <cell r="T81"/>
          <cell r="U81" t="str">
            <v/>
          </cell>
          <cell r="V81"/>
        </row>
        <row r="82">
          <cell r="B82" t="str">
            <v>G513422200512062723</v>
          </cell>
          <cell r="C82">
            <v>2</v>
          </cell>
          <cell r="D82" t="str">
            <v>物化生</v>
          </cell>
          <cell r="E82" t="str">
            <v>陈小红</v>
          </cell>
          <cell r="F82">
            <v>362.5</v>
          </cell>
          <cell r="G82">
            <v>107</v>
          </cell>
          <cell r="H82" t="str">
            <v>肖锐</v>
          </cell>
          <cell r="I82">
            <v>50</v>
          </cell>
          <cell r="J82" t="str">
            <v>杜东洋</v>
          </cell>
          <cell r="K82">
            <v>32.5</v>
          </cell>
          <cell r="L82" t="str">
            <v>彭丹</v>
          </cell>
          <cell r="M82">
            <v>31</v>
          </cell>
          <cell r="N82" t="str">
            <v>康小平</v>
          </cell>
          <cell r="O82">
            <v>64</v>
          </cell>
          <cell r="P82" t="str">
            <v>李荣鑫</v>
          </cell>
          <cell r="Q82">
            <v>78</v>
          </cell>
          <cell r="R82" t="str">
            <v>彭桦/尼玛布池</v>
          </cell>
          <cell r="S82" t="str">
            <v/>
          </cell>
          <cell r="T82"/>
          <cell r="U82" t="str">
            <v/>
          </cell>
          <cell r="V82"/>
        </row>
        <row r="83">
          <cell r="B83" t="str">
            <v>G513422200607202928</v>
          </cell>
          <cell r="C83">
            <v>2</v>
          </cell>
          <cell r="D83" t="str">
            <v>物化生</v>
          </cell>
          <cell r="E83" t="str">
            <v>邱丽</v>
          </cell>
          <cell r="F83">
            <v>361.5</v>
          </cell>
          <cell r="G83">
            <v>90</v>
          </cell>
          <cell r="H83" t="str">
            <v>肖锐</v>
          </cell>
          <cell r="I83">
            <v>54</v>
          </cell>
          <cell r="J83" t="str">
            <v>杜东洋</v>
          </cell>
          <cell r="K83">
            <v>55.5</v>
          </cell>
          <cell r="L83" t="str">
            <v>彭丹</v>
          </cell>
          <cell r="M83">
            <v>30</v>
          </cell>
          <cell r="N83" t="str">
            <v>康小平</v>
          </cell>
          <cell r="O83">
            <v>67</v>
          </cell>
          <cell r="P83" t="str">
            <v>李荣鑫</v>
          </cell>
          <cell r="Q83">
            <v>65</v>
          </cell>
          <cell r="R83" t="str">
            <v>彭桦/尼玛布池</v>
          </cell>
          <cell r="S83" t="str">
            <v/>
          </cell>
          <cell r="T83"/>
          <cell r="U83" t="str">
            <v/>
          </cell>
          <cell r="V83"/>
        </row>
        <row r="84">
          <cell r="B84" t="str">
            <v>G513422200602266017</v>
          </cell>
          <cell r="C84">
            <v>2</v>
          </cell>
          <cell r="D84" t="str">
            <v>物化生</v>
          </cell>
          <cell r="E84" t="str">
            <v>鲁绒次仁</v>
          </cell>
          <cell r="F84">
            <v>358</v>
          </cell>
          <cell r="G84">
            <v>85</v>
          </cell>
          <cell r="H84" t="str">
            <v>肖锐</v>
          </cell>
          <cell r="I84">
            <v>55</v>
          </cell>
          <cell r="J84" t="str">
            <v>杜东洋</v>
          </cell>
          <cell r="K84">
            <v>37</v>
          </cell>
          <cell r="L84" t="str">
            <v>彭丹</v>
          </cell>
          <cell r="M84">
            <v>28</v>
          </cell>
          <cell r="N84" t="str">
            <v>康小平</v>
          </cell>
          <cell r="O84">
            <v>78</v>
          </cell>
          <cell r="P84" t="str">
            <v>李荣鑫</v>
          </cell>
          <cell r="Q84">
            <v>75</v>
          </cell>
          <cell r="R84" t="str">
            <v>彭桦/尼玛布池</v>
          </cell>
          <cell r="S84" t="str">
            <v/>
          </cell>
          <cell r="T84"/>
          <cell r="U84" t="str">
            <v/>
          </cell>
          <cell r="V84"/>
        </row>
        <row r="85">
          <cell r="B85" t="str">
            <v>G513422200605140313</v>
          </cell>
          <cell r="C85">
            <v>2</v>
          </cell>
          <cell r="D85" t="str">
            <v>物化生</v>
          </cell>
          <cell r="E85" t="str">
            <v>何世先</v>
          </cell>
          <cell r="F85">
            <v>356</v>
          </cell>
          <cell r="G85">
            <v>89</v>
          </cell>
          <cell r="H85" t="str">
            <v>肖锐</v>
          </cell>
          <cell r="I85">
            <v>41</v>
          </cell>
          <cell r="J85" t="str">
            <v>杜东洋</v>
          </cell>
          <cell r="K85">
            <v>62</v>
          </cell>
          <cell r="L85" t="str">
            <v>彭丹</v>
          </cell>
          <cell r="M85">
            <v>19</v>
          </cell>
          <cell r="N85" t="str">
            <v>康小平</v>
          </cell>
          <cell r="O85">
            <v>75</v>
          </cell>
          <cell r="P85" t="str">
            <v>李荣鑫</v>
          </cell>
          <cell r="Q85">
            <v>70</v>
          </cell>
          <cell r="R85" t="str">
            <v>彭桦/尼玛布池</v>
          </cell>
          <cell r="S85" t="str">
            <v/>
          </cell>
          <cell r="T85"/>
          <cell r="U85" t="str">
            <v/>
          </cell>
          <cell r="V85"/>
        </row>
        <row r="86">
          <cell r="B86" t="str">
            <v>G513422200503087021</v>
          </cell>
          <cell r="C86">
            <v>2</v>
          </cell>
          <cell r="D86" t="str">
            <v>物化生</v>
          </cell>
          <cell r="E86" t="str">
            <v>苏朗拥宗</v>
          </cell>
          <cell r="F86">
            <v>355.5</v>
          </cell>
          <cell r="G86">
            <v>92</v>
          </cell>
          <cell r="H86" t="str">
            <v>肖锐</v>
          </cell>
          <cell r="I86">
            <v>39</v>
          </cell>
          <cell r="J86" t="str">
            <v>杜东洋</v>
          </cell>
          <cell r="K86">
            <v>75.5</v>
          </cell>
          <cell r="L86" t="str">
            <v>彭丹</v>
          </cell>
          <cell r="M86">
            <v>25</v>
          </cell>
          <cell r="N86" t="str">
            <v>康小平</v>
          </cell>
          <cell r="O86">
            <v>59</v>
          </cell>
          <cell r="P86" t="str">
            <v>李荣鑫</v>
          </cell>
          <cell r="Q86">
            <v>65</v>
          </cell>
          <cell r="R86" t="str">
            <v>彭桦/尼玛布池</v>
          </cell>
          <cell r="S86" t="str">
            <v/>
          </cell>
          <cell r="T86"/>
          <cell r="U86" t="str">
            <v/>
          </cell>
          <cell r="V86"/>
        </row>
        <row r="87">
          <cell r="B87" t="str">
            <v>G513422200705064012</v>
          </cell>
          <cell r="C87">
            <v>2</v>
          </cell>
          <cell r="D87" t="str">
            <v>物化生</v>
          </cell>
          <cell r="E87" t="str">
            <v>杜基偏初</v>
          </cell>
          <cell r="F87">
            <v>355</v>
          </cell>
          <cell r="G87">
            <v>92</v>
          </cell>
          <cell r="H87" t="str">
            <v>肖锐</v>
          </cell>
          <cell r="I87">
            <v>75</v>
          </cell>
          <cell r="J87" t="str">
            <v>杜东洋</v>
          </cell>
          <cell r="K87">
            <v>47</v>
          </cell>
          <cell r="L87" t="str">
            <v>彭丹</v>
          </cell>
          <cell r="M87">
            <v>20</v>
          </cell>
          <cell r="N87" t="str">
            <v>康小平</v>
          </cell>
          <cell r="O87">
            <v>72</v>
          </cell>
          <cell r="P87" t="str">
            <v>李荣鑫</v>
          </cell>
          <cell r="Q87">
            <v>49</v>
          </cell>
          <cell r="R87" t="str">
            <v>彭桦/尼玛布池</v>
          </cell>
          <cell r="S87" t="str">
            <v/>
          </cell>
          <cell r="T87"/>
          <cell r="U87" t="str">
            <v/>
          </cell>
          <cell r="V87"/>
        </row>
        <row r="88">
          <cell r="B88" t="str">
            <v>G51142120060228580X</v>
          </cell>
          <cell r="C88">
            <v>2</v>
          </cell>
          <cell r="D88" t="str">
            <v>物化生</v>
          </cell>
          <cell r="E88" t="str">
            <v>黄佳燕</v>
          </cell>
          <cell r="F88">
            <v>339.5</v>
          </cell>
          <cell r="G88">
            <v>92</v>
          </cell>
          <cell r="H88" t="str">
            <v>肖锐</v>
          </cell>
          <cell r="I88">
            <v>53</v>
          </cell>
          <cell r="J88" t="str">
            <v>杜东洋</v>
          </cell>
          <cell r="K88">
            <v>40.5</v>
          </cell>
          <cell r="L88" t="str">
            <v>彭丹</v>
          </cell>
          <cell r="M88">
            <v>17</v>
          </cell>
          <cell r="N88" t="str">
            <v>康小平</v>
          </cell>
          <cell r="O88">
            <v>69</v>
          </cell>
          <cell r="P88" t="str">
            <v>李荣鑫</v>
          </cell>
          <cell r="Q88">
            <v>68</v>
          </cell>
          <cell r="R88" t="str">
            <v>彭桦/尼玛布池</v>
          </cell>
          <cell r="S88" t="str">
            <v/>
          </cell>
          <cell r="T88"/>
          <cell r="U88" t="str">
            <v/>
          </cell>
          <cell r="V88"/>
        </row>
        <row r="89">
          <cell r="B89" t="str">
            <v>G513422200511054828</v>
          </cell>
          <cell r="C89">
            <v>2</v>
          </cell>
          <cell r="D89" t="str">
            <v>物化生</v>
          </cell>
          <cell r="E89" t="str">
            <v>次仁祝玛</v>
          </cell>
          <cell r="F89">
            <v>312</v>
          </cell>
          <cell r="G89">
            <v>90</v>
          </cell>
          <cell r="H89" t="str">
            <v>肖锐</v>
          </cell>
          <cell r="I89">
            <v>32</v>
          </cell>
          <cell r="J89" t="str">
            <v>杜东洋</v>
          </cell>
          <cell r="K89">
            <v>46</v>
          </cell>
          <cell r="L89" t="str">
            <v>彭丹</v>
          </cell>
          <cell r="M89">
            <v>22</v>
          </cell>
          <cell r="N89" t="str">
            <v>康小平</v>
          </cell>
          <cell r="O89">
            <v>62</v>
          </cell>
          <cell r="P89" t="str">
            <v>李荣鑫</v>
          </cell>
          <cell r="Q89">
            <v>60</v>
          </cell>
          <cell r="R89" t="str">
            <v>彭桦/尼玛布池</v>
          </cell>
          <cell r="S89" t="str">
            <v/>
          </cell>
          <cell r="T89"/>
          <cell r="U89" t="str">
            <v/>
          </cell>
          <cell r="V89"/>
        </row>
        <row r="90">
          <cell r="B90" t="str">
            <v>G513422200703280723</v>
          </cell>
          <cell r="C90">
            <v>2</v>
          </cell>
          <cell r="D90" t="str">
            <v>物化生</v>
          </cell>
          <cell r="E90" t="str">
            <v>严文英</v>
          </cell>
          <cell r="F90">
            <v>305.5</v>
          </cell>
          <cell r="G90">
            <v>83</v>
          </cell>
          <cell r="H90" t="str">
            <v>肖锐</v>
          </cell>
          <cell r="I90">
            <v>34</v>
          </cell>
          <cell r="J90" t="str">
            <v>杜东洋</v>
          </cell>
          <cell r="K90">
            <v>44.5</v>
          </cell>
          <cell r="L90" t="str">
            <v>彭丹</v>
          </cell>
          <cell r="M90">
            <v>14</v>
          </cell>
          <cell r="N90" t="str">
            <v>康小平</v>
          </cell>
          <cell r="O90">
            <v>60</v>
          </cell>
          <cell r="P90" t="str">
            <v>李荣鑫</v>
          </cell>
          <cell r="Q90">
            <v>70</v>
          </cell>
          <cell r="R90" t="str">
            <v>彭桦/尼玛布池</v>
          </cell>
          <cell r="S90" t="str">
            <v/>
          </cell>
          <cell r="T90"/>
          <cell r="U90" t="str">
            <v/>
          </cell>
          <cell r="V90"/>
        </row>
        <row r="91">
          <cell r="B91" t="str">
            <v>G513422200511114624</v>
          </cell>
          <cell r="C91">
            <v>2</v>
          </cell>
          <cell r="D91" t="str">
            <v>物化生</v>
          </cell>
          <cell r="E91" t="str">
            <v>祝玛央初</v>
          </cell>
          <cell r="F91">
            <v>0</v>
          </cell>
          <cell r="G91">
            <v>0</v>
          </cell>
          <cell r="H91" t="str">
            <v>肖锐</v>
          </cell>
          <cell r="I91">
            <v>0</v>
          </cell>
          <cell r="J91" t="str">
            <v>杜东洋</v>
          </cell>
          <cell r="K91">
            <v>0</v>
          </cell>
          <cell r="L91" t="str">
            <v>彭丹</v>
          </cell>
          <cell r="M91">
            <v>0</v>
          </cell>
          <cell r="N91" t="str">
            <v>康小平</v>
          </cell>
          <cell r="O91">
            <v>0</v>
          </cell>
          <cell r="P91" t="str">
            <v>李荣鑫</v>
          </cell>
          <cell r="Q91">
            <v>0</v>
          </cell>
          <cell r="R91" t="str">
            <v>彭桦/尼玛布池</v>
          </cell>
          <cell r="S91" t="str">
            <v/>
          </cell>
          <cell r="T91"/>
          <cell r="U91" t="str">
            <v/>
          </cell>
          <cell r="V91"/>
        </row>
        <row r="92">
          <cell r="B92" t="str">
            <v>G511602200612093491</v>
          </cell>
          <cell r="C92">
            <v>3</v>
          </cell>
          <cell r="D92" t="str">
            <v>物化生</v>
          </cell>
          <cell r="E92" t="str">
            <v>田松胜</v>
          </cell>
          <cell r="F92">
            <v>515</v>
          </cell>
          <cell r="G92">
            <v>97</v>
          </cell>
          <cell r="H92" t="str">
            <v>易涛</v>
          </cell>
          <cell r="I92">
            <v>74</v>
          </cell>
          <cell r="J92" t="str">
            <v>央宗娜姆</v>
          </cell>
          <cell r="K92">
            <v>102</v>
          </cell>
          <cell r="L92" t="str">
            <v>李永会</v>
          </cell>
          <cell r="M92">
            <v>60</v>
          </cell>
          <cell r="N92" t="str">
            <v>周峰</v>
          </cell>
          <cell r="O92">
            <v>94</v>
          </cell>
          <cell r="P92" t="str">
            <v>何传英</v>
          </cell>
          <cell r="Q92">
            <v>88</v>
          </cell>
          <cell r="R92" t="str">
            <v>尼玛布池</v>
          </cell>
          <cell r="S92" t="str">
            <v/>
          </cell>
          <cell r="T92"/>
          <cell r="U92" t="str">
            <v/>
          </cell>
          <cell r="V92"/>
        </row>
        <row r="93">
          <cell r="B93" t="str">
            <v>G513422200802034616</v>
          </cell>
          <cell r="C93">
            <v>3</v>
          </cell>
          <cell r="D93" t="str">
            <v>物化生</v>
          </cell>
          <cell r="E93" t="str">
            <v>古玛扎什</v>
          </cell>
          <cell r="F93">
            <v>506.5</v>
          </cell>
          <cell r="G93">
            <v>99</v>
          </cell>
          <cell r="H93" t="str">
            <v>易涛</v>
          </cell>
          <cell r="I93">
            <v>99</v>
          </cell>
          <cell r="J93" t="str">
            <v>央宗娜姆</v>
          </cell>
          <cell r="K93">
            <v>69.5</v>
          </cell>
          <cell r="L93" t="str">
            <v>李永会</v>
          </cell>
          <cell r="M93">
            <v>54</v>
          </cell>
          <cell r="N93" t="str">
            <v>周峰</v>
          </cell>
          <cell r="O93">
            <v>94</v>
          </cell>
          <cell r="P93" t="str">
            <v>何传英</v>
          </cell>
          <cell r="Q93">
            <v>91</v>
          </cell>
          <cell r="R93" t="str">
            <v>尼玛布池</v>
          </cell>
          <cell r="S93" t="str">
            <v/>
          </cell>
          <cell r="T93"/>
          <cell r="U93" t="str">
            <v/>
          </cell>
          <cell r="V93"/>
        </row>
        <row r="94">
          <cell r="B94" t="str">
            <v>G513422200509012127</v>
          </cell>
          <cell r="C94">
            <v>3</v>
          </cell>
          <cell r="D94" t="str">
            <v>物化生</v>
          </cell>
          <cell r="E94" t="str">
            <v>马伍甲</v>
          </cell>
          <cell r="F94">
            <v>470</v>
          </cell>
          <cell r="G94">
            <v>99</v>
          </cell>
          <cell r="H94" t="str">
            <v>易涛</v>
          </cell>
          <cell r="I94">
            <v>75</v>
          </cell>
          <cell r="J94" t="str">
            <v>央宗娜姆</v>
          </cell>
          <cell r="K94">
            <v>86</v>
          </cell>
          <cell r="L94" t="str">
            <v>李永会</v>
          </cell>
          <cell r="M94">
            <v>46</v>
          </cell>
          <cell r="N94" t="str">
            <v>周峰</v>
          </cell>
          <cell r="O94">
            <v>79</v>
          </cell>
          <cell r="P94" t="str">
            <v>何传英</v>
          </cell>
          <cell r="Q94">
            <v>85</v>
          </cell>
          <cell r="R94" t="str">
            <v>尼玛布池</v>
          </cell>
          <cell r="S94" t="str">
            <v/>
          </cell>
          <cell r="T94"/>
          <cell r="U94" t="str">
            <v/>
          </cell>
          <cell r="V94"/>
        </row>
        <row r="95">
          <cell r="B95" t="str">
            <v>G513422200711056027</v>
          </cell>
          <cell r="C95">
            <v>3</v>
          </cell>
          <cell r="D95" t="str">
            <v>物化生</v>
          </cell>
          <cell r="E95" t="str">
            <v>央青娜姆</v>
          </cell>
          <cell r="F95">
            <v>466.5</v>
          </cell>
          <cell r="G95">
            <v>107</v>
          </cell>
          <cell r="H95" t="str">
            <v>易涛</v>
          </cell>
          <cell r="I95">
            <v>70</v>
          </cell>
          <cell r="J95" t="str">
            <v>央宗娜姆</v>
          </cell>
          <cell r="K95">
            <v>93.5</v>
          </cell>
          <cell r="L95" t="str">
            <v>李永会</v>
          </cell>
          <cell r="M95">
            <v>30</v>
          </cell>
          <cell r="N95" t="str">
            <v>周峰</v>
          </cell>
          <cell r="O95">
            <v>82</v>
          </cell>
          <cell r="P95" t="str">
            <v>何传英</v>
          </cell>
          <cell r="Q95">
            <v>84</v>
          </cell>
          <cell r="R95" t="str">
            <v>尼玛布池</v>
          </cell>
          <cell r="S95" t="str">
            <v/>
          </cell>
          <cell r="T95"/>
          <cell r="U95" t="str">
            <v/>
          </cell>
          <cell r="V95"/>
        </row>
        <row r="96">
          <cell r="B96" t="str">
            <v>G513422200606223823</v>
          </cell>
          <cell r="C96">
            <v>3</v>
          </cell>
          <cell r="D96" t="str">
            <v>物化生</v>
          </cell>
          <cell r="E96" t="str">
            <v>沈阿呷</v>
          </cell>
          <cell r="F96">
            <v>459</v>
          </cell>
          <cell r="G96">
            <v>106</v>
          </cell>
          <cell r="H96" t="str">
            <v>易涛</v>
          </cell>
          <cell r="I96">
            <v>69</v>
          </cell>
          <cell r="J96" t="str">
            <v>央宗娜姆</v>
          </cell>
          <cell r="K96">
            <v>78</v>
          </cell>
          <cell r="L96" t="str">
            <v>李永会</v>
          </cell>
          <cell r="M96">
            <v>55</v>
          </cell>
          <cell r="N96" t="str">
            <v>周峰</v>
          </cell>
          <cell r="O96">
            <v>79</v>
          </cell>
          <cell r="P96" t="str">
            <v>何传英</v>
          </cell>
          <cell r="Q96">
            <v>72</v>
          </cell>
          <cell r="R96" t="str">
            <v>尼玛布池</v>
          </cell>
          <cell r="S96" t="str">
            <v/>
          </cell>
          <cell r="T96"/>
          <cell r="U96" t="str">
            <v/>
          </cell>
          <cell r="V96"/>
        </row>
        <row r="97">
          <cell r="B97" t="str">
            <v>G51342220060726482X</v>
          </cell>
          <cell r="C97">
            <v>3</v>
          </cell>
          <cell r="D97" t="str">
            <v>物化生</v>
          </cell>
          <cell r="E97" t="str">
            <v>次伦央青</v>
          </cell>
          <cell r="F97">
            <v>453.5</v>
          </cell>
          <cell r="G97">
            <v>93</v>
          </cell>
          <cell r="H97" t="str">
            <v>易涛</v>
          </cell>
          <cell r="I97">
            <v>73</v>
          </cell>
          <cell r="J97" t="str">
            <v>央宗娜姆</v>
          </cell>
          <cell r="K97">
            <v>101.5</v>
          </cell>
          <cell r="L97" t="str">
            <v>李永会</v>
          </cell>
          <cell r="M97">
            <v>28</v>
          </cell>
          <cell r="N97" t="str">
            <v>周峰</v>
          </cell>
          <cell r="O97">
            <v>81</v>
          </cell>
          <cell r="P97" t="str">
            <v>何传英</v>
          </cell>
          <cell r="Q97">
            <v>77</v>
          </cell>
          <cell r="R97" t="str">
            <v>尼玛布池</v>
          </cell>
          <cell r="S97" t="str">
            <v/>
          </cell>
          <cell r="T97"/>
          <cell r="U97" t="str">
            <v/>
          </cell>
          <cell r="V97"/>
        </row>
        <row r="98">
          <cell r="B98" t="str">
            <v>GG513422200511080911</v>
          </cell>
          <cell r="C98">
            <v>3</v>
          </cell>
          <cell r="D98" t="str">
            <v>物化生</v>
          </cell>
          <cell r="E98" t="str">
            <v>尼玛扎西</v>
          </cell>
          <cell r="F98">
            <v>448.5</v>
          </cell>
          <cell r="G98">
            <v>103</v>
          </cell>
          <cell r="H98" t="str">
            <v>易涛</v>
          </cell>
          <cell r="I98">
            <v>66</v>
          </cell>
          <cell r="J98" t="str">
            <v>央宗娜姆</v>
          </cell>
          <cell r="K98">
            <v>70.5</v>
          </cell>
          <cell r="L98" t="str">
            <v>李永会</v>
          </cell>
          <cell r="M98">
            <v>40</v>
          </cell>
          <cell r="N98" t="str">
            <v>周峰</v>
          </cell>
          <cell r="O98">
            <v>79</v>
          </cell>
          <cell r="P98" t="str">
            <v>何传英</v>
          </cell>
          <cell r="Q98">
            <v>90</v>
          </cell>
          <cell r="R98" t="str">
            <v>尼玛布池</v>
          </cell>
          <cell r="S98" t="str">
            <v/>
          </cell>
          <cell r="T98"/>
          <cell r="U98" t="str">
            <v/>
          </cell>
          <cell r="V98"/>
        </row>
        <row r="99">
          <cell r="B99" t="str">
            <v>G51342220070125154X</v>
          </cell>
          <cell r="C99">
            <v>3</v>
          </cell>
          <cell r="D99" t="str">
            <v>物化生</v>
          </cell>
          <cell r="E99" t="str">
            <v>乔建英</v>
          </cell>
          <cell r="F99">
            <v>448.5</v>
          </cell>
          <cell r="G99">
            <v>92</v>
          </cell>
          <cell r="H99" t="str">
            <v>易涛</v>
          </cell>
          <cell r="I99">
            <v>86</v>
          </cell>
          <cell r="J99" t="str">
            <v>央宗娜姆</v>
          </cell>
          <cell r="K99">
            <v>70.5</v>
          </cell>
          <cell r="L99" t="str">
            <v>李永会</v>
          </cell>
          <cell r="M99">
            <v>41</v>
          </cell>
          <cell r="N99" t="str">
            <v>周峰</v>
          </cell>
          <cell r="O99">
            <v>79</v>
          </cell>
          <cell r="P99" t="str">
            <v>何传英</v>
          </cell>
          <cell r="Q99">
            <v>80</v>
          </cell>
          <cell r="R99" t="str">
            <v>尼玛布池</v>
          </cell>
          <cell r="S99" t="str">
            <v/>
          </cell>
          <cell r="T99"/>
          <cell r="U99" t="str">
            <v/>
          </cell>
          <cell r="V99"/>
        </row>
        <row r="100">
          <cell r="B100" t="str">
            <v>G513422200702182937</v>
          </cell>
          <cell r="C100">
            <v>3</v>
          </cell>
          <cell r="D100" t="str">
            <v>物化生</v>
          </cell>
          <cell r="E100" t="str">
            <v>张爱军</v>
          </cell>
          <cell r="F100">
            <v>448</v>
          </cell>
          <cell r="G100">
            <v>92</v>
          </cell>
          <cell r="H100" t="str">
            <v>易涛</v>
          </cell>
          <cell r="I100">
            <v>88</v>
          </cell>
          <cell r="J100" t="str">
            <v>央宗娜姆</v>
          </cell>
          <cell r="K100">
            <v>38</v>
          </cell>
          <cell r="L100" t="str">
            <v>李永会</v>
          </cell>
          <cell r="M100">
            <v>49</v>
          </cell>
          <cell r="N100" t="str">
            <v>周峰</v>
          </cell>
          <cell r="O100">
            <v>90</v>
          </cell>
          <cell r="P100" t="str">
            <v>何传英</v>
          </cell>
          <cell r="Q100">
            <v>91</v>
          </cell>
          <cell r="R100" t="str">
            <v>尼玛布池</v>
          </cell>
          <cell r="S100" t="str">
            <v/>
          </cell>
          <cell r="T100"/>
          <cell r="U100" t="str">
            <v/>
          </cell>
          <cell r="V100"/>
        </row>
        <row r="101">
          <cell r="B101" t="str">
            <v>G513422200511080022</v>
          </cell>
          <cell r="C101">
            <v>3</v>
          </cell>
          <cell r="D101" t="str">
            <v>物化生</v>
          </cell>
          <cell r="E101" t="str">
            <v>严高倩</v>
          </cell>
          <cell r="F101">
            <v>448</v>
          </cell>
          <cell r="G101">
            <v>106</v>
          </cell>
          <cell r="H101" t="str">
            <v>易涛</v>
          </cell>
          <cell r="I101">
            <v>75</v>
          </cell>
          <cell r="J101" t="str">
            <v>央宗娜姆</v>
          </cell>
          <cell r="K101">
            <v>83</v>
          </cell>
          <cell r="L101" t="str">
            <v>李永会</v>
          </cell>
          <cell r="M101">
            <v>28</v>
          </cell>
          <cell r="N101" t="str">
            <v>周峰</v>
          </cell>
          <cell r="O101">
            <v>78</v>
          </cell>
          <cell r="P101" t="str">
            <v>何传英</v>
          </cell>
          <cell r="Q101">
            <v>78</v>
          </cell>
          <cell r="R101" t="str">
            <v>尼玛布池</v>
          </cell>
          <cell r="S101" t="str">
            <v/>
          </cell>
          <cell r="T101"/>
          <cell r="U101" t="str">
            <v/>
          </cell>
          <cell r="V101"/>
        </row>
        <row r="102">
          <cell r="B102" t="str">
            <v>G513422200610202929</v>
          </cell>
          <cell r="C102">
            <v>3</v>
          </cell>
          <cell r="D102" t="str">
            <v>物化生</v>
          </cell>
          <cell r="E102" t="str">
            <v>苟阿比莫</v>
          </cell>
          <cell r="F102">
            <v>446</v>
          </cell>
          <cell r="G102">
            <v>93</v>
          </cell>
          <cell r="H102" t="str">
            <v>易涛</v>
          </cell>
          <cell r="I102">
            <v>62</v>
          </cell>
          <cell r="J102" t="str">
            <v>央宗娜姆</v>
          </cell>
          <cell r="K102">
            <v>93</v>
          </cell>
          <cell r="L102" t="str">
            <v>李永会</v>
          </cell>
          <cell r="M102">
            <v>42</v>
          </cell>
          <cell r="N102" t="str">
            <v>周峰</v>
          </cell>
          <cell r="O102">
            <v>79</v>
          </cell>
          <cell r="P102" t="str">
            <v>何传英</v>
          </cell>
          <cell r="Q102">
            <v>77</v>
          </cell>
          <cell r="R102" t="str">
            <v>尼玛布池</v>
          </cell>
          <cell r="S102" t="str">
            <v/>
          </cell>
          <cell r="T102"/>
          <cell r="U102" t="str">
            <v/>
          </cell>
          <cell r="V102"/>
        </row>
        <row r="103">
          <cell r="B103" t="str">
            <v>G513422200801254211</v>
          </cell>
          <cell r="C103">
            <v>3</v>
          </cell>
          <cell r="D103" t="str">
            <v>物化生</v>
          </cell>
          <cell r="E103" t="str">
            <v>扎拉</v>
          </cell>
          <cell r="F103">
            <v>441.5</v>
          </cell>
          <cell r="G103">
            <v>89</v>
          </cell>
          <cell r="H103" t="str">
            <v>易涛</v>
          </cell>
          <cell r="I103">
            <v>89</v>
          </cell>
          <cell r="J103" t="str">
            <v>央宗娜姆</v>
          </cell>
          <cell r="K103">
            <v>69.5</v>
          </cell>
          <cell r="L103" t="str">
            <v>李永会</v>
          </cell>
          <cell r="M103">
            <v>45</v>
          </cell>
          <cell r="N103" t="str">
            <v>周峰</v>
          </cell>
          <cell r="O103">
            <v>71</v>
          </cell>
          <cell r="P103" t="str">
            <v>何传英</v>
          </cell>
          <cell r="Q103">
            <v>78</v>
          </cell>
          <cell r="R103" t="str">
            <v>尼玛布池</v>
          </cell>
          <cell r="S103" t="str">
            <v/>
          </cell>
          <cell r="T103"/>
          <cell r="U103" t="str">
            <v/>
          </cell>
          <cell r="V103"/>
        </row>
        <row r="104">
          <cell r="B104" t="str">
            <v>G513422200712152512</v>
          </cell>
          <cell r="C104">
            <v>3</v>
          </cell>
          <cell r="D104" t="str">
            <v>物化生</v>
          </cell>
          <cell r="E104" t="str">
            <v>吴学康</v>
          </cell>
          <cell r="F104">
            <v>439</v>
          </cell>
          <cell r="G104">
            <v>88</v>
          </cell>
          <cell r="H104" t="str">
            <v>易涛</v>
          </cell>
          <cell r="I104">
            <v>82</v>
          </cell>
          <cell r="J104" t="str">
            <v>央宗娜姆</v>
          </cell>
          <cell r="K104">
            <v>49</v>
          </cell>
          <cell r="L104" t="str">
            <v>李永会</v>
          </cell>
          <cell r="M104">
            <v>51</v>
          </cell>
          <cell r="N104" t="str">
            <v>周峰</v>
          </cell>
          <cell r="O104">
            <v>87</v>
          </cell>
          <cell r="P104" t="str">
            <v>何传英</v>
          </cell>
          <cell r="Q104">
            <v>82</v>
          </cell>
          <cell r="R104" t="str">
            <v>尼玛布池</v>
          </cell>
          <cell r="S104" t="str">
            <v/>
          </cell>
          <cell r="T104"/>
          <cell r="U104" t="str">
            <v/>
          </cell>
          <cell r="V104"/>
        </row>
        <row r="105">
          <cell r="B105" t="str">
            <v>G513422200502102111</v>
          </cell>
          <cell r="C105">
            <v>3</v>
          </cell>
          <cell r="D105" t="str">
            <v>物化生</v>
          </cell>
          <cell r="E105" t="str">
            <v>吕神发</v>
          </cell>
          <cell r="F105">
            <v>438.5</v>
          </cell>
          <cell r="G105">
            <v>91</v>
          </cell>
          <cell r="H105" t="str">
            <v>易涛</v>
          </cell>
          <cell r="I105">
            <v>85</v>
          </cell>
          <cell r="J105" t="str">
            <v>央宗娜姆</v>
          </cell>
          <cell r="K105">
            <v>81.5</v>
          </cell>
          <cell r="L105" t="str">
            <v>李永会</v>
          </cell>
          <cell r="M105">
            <v>40</v>
          </cell>
          <cell r="N105" t="str">
            <v>周峰</v>
          </cell>
          <cell r="O105">
            <v>84</v>
          </cell>
          <cell r="P105" t="str">
            <v>何传英</v>
          </cell>
          <cell r="Q105">
            <v>57</v>
          </cell>
          <cell r="R105" t="str">
            <v>尼玛布池</v>
          </cell>
          <cell r="S105" t="str">
            <v/>
          </cell>
          <cell r="T105"/>
          <cell r="U105" t="str">
            <v/>
          </cell>
          <cell r="V105"/>
        </row>
        <row r="106">
          <cell r="B106" t="str">
            <v>G513422200607240318</v>
          </cell>
          <cell r="C106">
            <v>3</v>
          </cell>
          <cell r="D106" t="str">
            <v>物化生</v>
          </cell>
          <cell r="E106" t="str">
            <v>项依波</v>
          </cell>
          <cell r="F106">
            <v>435.5</v>
          </cell>
          <cell r="G106">
            <v>85</v>
          </cell>
          <cell r="H106" t="str">
            <v>易涛</v>
          </cell>
          <cell r="I106">
            <v>69</v>
          </cell>
          <cell r="J106" t="str">
            <v>央宗娜姆</v>
          </cell>
          <cell r="K106">
            <v>86.5</v>
          </cell>
          <cell r="L106" t="str">
            <v>李永会</v>
          </cell>
          <cell r="M106">
            <v>49</v>
          </cell>
          <cell r="N106" t="str">
            <v>周峰</v>
          </cell>
          <cell r="O106">
            <v>71</v>
          </cell>
          <cell r="P106" t="str">
            <v>何传英</v>
          </cell>
          <cell r="Q106">
            <v>75</v>
          </cell>
          <cell r="R106" t="str">
            <v>尼玛布池</v>
          </cell>
          <cell r="S106" t="str">
            <v/>
          </cell>
          <cell r="T106"/>
          <cell r="U106" t="str">
            <v/>
          </cell>
          <cell r="V106"/>
        </row>
        <row r="107">
          <cell r="B107" t="str">
            <v>G513422200704242323</v>
          </cell>
          <cell r="C107">
            <v>3</v>
          </cell>
          <cell r="D107" t="str">
            <v>物化生</v>
          </cell>
          <cell r="E107" t="str">
            <v>熊芹芹</v>
          </cell>
          <cell r="F107">
            <v>435</v>
          </cell>
          <cell r="G107">
            <v>105</v>
          </cell>
          <cell r="H107" t="str">
            <v>易涛</v>
          </cell>
          <cell r="I107">
            <v>67</v>
          </cell>
          <cell r="J107" t="str">
            <v>央宗娜姆</v>
          </cell>
          <cell r="K107">
            <v>66</v>
          </cell>
          <cell r="L107" t="str">
            <v>李永会</v>
          </cell>
          <cell r="M107">
            <v>32</v>
          </cell>
          <cell r="N107" t="str">
            <v>周峰</v>
          </cell>
          <cell r="O107">
            <v>88</v>
          </cell>
          <cell r="P107" t="str">
            <v>何传英</v>
          </cell>
          <cell r="Q107">
            <v>77</v>
          </cell>
          <cell r="R107" t="str">
            <v>尼玛布池</v>
          </cell>
          <cell r="S107" t="str">
            <v/>
          </cell>
          <cell r="T107"/>
          <cell r="U107" t="str">
            <v/>
          </cell>
          <cell r="V107"/>
        </row>
        <row r="108">
          <cell r="B108" t="str">
            <v>G513422200602130320</v>
          </cell>
          <cell r="C108">
            <v>3</v>
          </cell>
          <cell r="D108" t="str">
            <v>物化生</v>
          </cell>
          <cell r="E108" t="str">
            <v>沈梅</v>
          </cell>
          <cell r="F108">
            <v>429.5</v>
          </cell>
          <cell r="G108">
            <v>110</v>
          </cell>
          <cell r="H108" t="str">
            <v>易涛</v>
          </cell>
          <cell r="I108">
            <v>84</v>
          </cell>
          <cell r="J108" t="str">
            <v>央宗娜姆</v>
          </cell>
          <cell r="K108">
            <v>75.5</v>
          </cell>
          <cell r="L108" t="str">
            <v>李永会</v>
          </cell>
          <cell r="M108">
            <v>17</v>
          </cell>
          <cell r="N108" t="str">
            <v>周峰</v>
          </cell>
          <cell r="O108">
            <v>78</v>
          </cell>
          <cell r="P108" t="str">
            <v>何传英</v>
          </cell>
          <cell r="Q108">
            <v>65</v>
          </cell>
          <cell r="R108" t="str">
            <v>尼玛布池</v>
          </cell>
          <cell r="S108" t="str">
            <v/>
          </cell>
          <cell r="T108"/>
          <cell r="U108" t="str">
            <v/>
          </cell>
          <cell r="V108"/>
        </row>
        <row r="109">
          <cell r="B109" t="str">
            <v>G511602200707173507</v>
          </cell>
          <cell r="C109">
            <v>3</v>
          </cell>
          <cell r="D109" t="str">
            <v>物化生</v>
          </cell>
          <cell r="E109" t="str">
            <v>黄诗韵</v>
          </cell>
          <cell r="F109">
            <v>429</v>
          </cell>
          <cell r="G109">
            <v>103</v>
          </cell>
          <cell r="H109" t="str">
            <v>易涛</v>
          </cell>
          <cell r="I109">
            <v>67</v>
          </cell>
          <cell r="J109" t="str">
            <v>央宗娜姆</v>
          </cell>
          <cell r="K109">
            <v>64</v>
          </cell>
          <cell r="L109" t="str">
            <v>李永会</v>
          </cell>
          <cell r="M109">
            <v>40</v>
          </cell>
          <cell r="N109" t="str">
            <v>周峰</v>
          </cell>
          <cell r="O109">
            <v>70</v>
          </cell>
          <cell r="P109" t="str">
            <v>何传英</v>
          </cell>
          <cell r="Q109">
            <v>85</v>
          </cell>
          <cell r="R109" t="str">
            <v>尼玛布池</v>
          </cell>
          <cell r="S109" t="str">
            <v/>
          </cell>
          <cell r="T109"/>
          <cell r="U109" t="str">
            <v/>
          </cell>
          <cell r="V109"/>
        </row>
        <row r="110">
          <cell r="B110" t="str">
            <v>G513422200606211929</v>
          </cell>
          <cell r="C110">
            <v>3</v>
          </cell>
          <cell r="D110" t="str">
            <v>物化生</v>
          </cell>
          <cell r="E110" t="str">
            <v>何作英</v>
          </cell>
          <cell r="F110">
            <v>428.5</v>
          </cell>
          <cell r="G110">
            <v>101</v>
          </cell>
          <cell r="H110" t="str">
            <v>易涛</v>
          </cell>
          <cell r="I110">
            <v>62</v>
          </cell>
          <cell r="J110" t="str">
            <v>央宗娜姆</v>
          </cell>
          <cell r="K110">
            <v>70.5</v>
          </cell>
          <cell r="L110" t="str">
            <v>李永会</v>
          </cell>
          <cell r="M110">
            <v>26</v>
          </cell>
          <cell r="N110" t="str">
            <v>周峰</v>
          </cell>
          <cell r="O110">
            <v>87</v>
          </cell>
          <cell r="P110" t="str">
            <v>何传英</v>
          </cell>
          <cell r="Q110">
            <v>82</v>
          </cell>
          <cell r="R110" t="str">
            <v>尼玛布池</v>
          </cell>
          <cell r="S110" t="str">
            <v/>
          </cell>
          <cell r="T110"/>
          <cell r="U110" t="str">
            <v/>
          </cell>
          <cell r="V110"/>
        </row>
        <row r="111">
          <cell r="B111" t="str">
            <v>G513422200605047012</v>
          </cell>
          <cell r="C111">
            <v>3</v>
          </cell>
          <cell r="D111" t="str">
            <v>物化生</v>
          </cell>
          <cell r="E111" t="str">
            <v>次尔品初</v>
          </cell>
          <cell r="F111">
            <v>426.5</v>
          </cell>
          <cell r="G111">
            <v>95</v>
          </cell>
          <cell r="H111" t="str">
            <v>易涛</v>
          </cell>
          <cell r="I111">
            <v>92</v>
          </cell>
          <cell r="J111" t="str">
            <v>央宗娜姆</v>
          </cell>
          <cell r="K111">
            <v>29.5</v>
          </cell>
          <cell r="L111" t="str">
            <v>李永会</v>
          </cell>
          <cell r="M111">
            <v>57</v>
          </cell>
          <cell r="N111" t="str">
            <v>周峰</v>
          </cell>
          <cell r="O111">
            <v>81</v>
          </cell>
          <cell r="P111" t="str">
            <v>何传英</v>
          </cell>
          <cell r="Q111">
            <v>72</v>
          </cell>
          <cell r="R111" t="str">
            <v>尼玛布池</v>
          </cell>
          <cell r="S111" t="str">
            <v/>
          </cell>
          <cell r="T111"/>
          <cell r="U111" t="str">
            <v/>
          </cell>
          <cell r="V111"/>
        </row>
        <row r="112">
          <cell r="B112" t="str">
            <v>G513422200609066413</v>
          </cell>
          <cell r="C112">
            <v>3</v>
          </cell>
          <cell r="D112" t="str">
            <v>物化生</v>
          </cell>
          <cell r="E112" t="str">
            <v>偏初次仁</v>
          </cell>
          <cell r="F112">
            <v>426</v>
          </cell>
          <cell r="G112">
            <v>98</v>
          </cell>
          <cell r="H112" t="str">
            <v>易涛</v>
          </cell>
          <cell r="I112">
            <v>74</v>
          </cell>
          <cell r="J112" t="str">
            <v>央宗娜姆</v>
          </cell>
          <cell r="K112">
            <v>42</v>
          </cell>
          <cell r="L112" t="str">
            <v>李永会</v>
          </cell>
          <cell r="M112">
            <v>67</v>
          </cell>
          <cell r="N112" t="str">
            <v>周峰</v>
          </cell>
          <cell r="O112">
            <v>71</v>
          </cell>
          <cell r="P112" t="str">
            <v>何传英</v>
          </cell>
          <cell r="Q112">
            <v>74</v>
          </cell>
          <cell r="R112" t="str">
            <v>尼玛布池</v>
          </cell>
          <cell r="S112" t="str">
            <v/>
          </cell>
          <cell r="T112"/>
          <cell r="U112" t="str">
            <v/>
          </cell>
          <cell r="V112"/>
        </row>
        <row r="113">
          <cell r="B113" t="str">
            <v>G513422200611051528</v>
          </cell>
          <cell r="C113">
            <v>3</v>
          </cell>
          <cell r="D113" t="str">
            <v>物化生</v>
          </cell>
          <cell r="E113" t="str">
            <v>李荣玉</v>
          </cell>
          <cell r="F113">
            <v>422.5</v>
          </cell>
          <cell r="G113">
            <v>107</v>
          </cell>
          <cell r="H113" t="str">
            <v>易涛</v>
          </cell>
          <cell r="I113">
            <v>63</v>
          </cell>
          <cell r="J113" t="str">
            <v>央宗娜姆</v>
          </cell>
          <cell r="K113">
            <v>50.5</v>
          </cell>
          <cell r="L113" t="str">
            <v>李永会</v>
          </cell>
          <cell r="M113">
            <v>23</v>
          </cell>
          <cell r="N113" t="str">
            <v>周峰</v>
          </cell>
          <cell r="O113">
            <v>90</v>
          </cell>
          <cell r="P113" t="str">
            <v>何传英</v>
          </cell>
          <cell r="Q113">
            <v>89</v>
          </cell>
          <cell r="R113" t="str">
            <v>尼玛布池</v>
          </cell>
          <cell r="S113" t="str">
            <v/>
          </cell>
          <cell r="T113"/>
          <cell r="U113" t="str">
            <v/>
          </cell>
          <cell r="V113"/>
        </row>
        <row r="114">
          <cell r="B114" t="str">
            <v>G513422200610101546</v>
          </cell>
          <cell r="C114">
            <v>3</v>
          </cell>
          <cell r="D114" t="str">
            <v>物化生</v>
          </cell>
          <cell r="E114" t="str">
            <v>杨几几</v>
          </cell>
          <cell r="F114">
            <v>422.5</v>
          </cell>
          <cell r="G114">
            <v>95</v>
          </cell>
          <cell r="H114" t="str">
            <v>易涛</v>
          </cell>
          <cell r="I114">
            <v>66</v>
          </cell>
          <cell r="J114" t="str">
            <v>央宗娜姆</v>
          </cell>
          <cell r="K114">
            <v>64.5</v>
          </cell>
          <cell r="L114" t="str">
            <v>李永会</v>
          </cell>
          <cell r="M114">
            <v>34</v>
          </cell>
          <cell r="N114" t="str">
            <v>周峰</v>
          </cell>
          <cell r="O114">
            <v>85</v>
          </cell>
          <cell r="P114" t="str">
            <v>何传英</v>
          </cell>
          <cell r="Q114">
            <v>78</v>
          </cell>
          <cell r="R114" t="str">
            <v>尼玛布池</v>
          </cell>
          <cell r="S114" t="str">
            <v/>
          </cell>
          <cell r="T114"/>
          <cell r="U114" t="str">
            <v/>
          </cell>
          <cell r="V114"/>
        </row>
        <row r="115">
          <cell r="B115" t="str">
            <v>G51342220060621031X</v>
          </cell>
          <cell r="C115">
            <v>3</v>
          </cell>
          <cell r="D115" t="str">
            <v>物化生</v>
          </cell>
          <cell r="E115" t="str">
            <v>仁争龙布</v>
          </cell>
          <cell r="F115">
            <v>414.5</v>
          </cell>
          <cell r="G115">
            <v>97</v>
          </cell>
          <cell r="H115" t="str">
            <v>易涛</v>
          </cell>
          <cell r="I115">
            <v>73</v>
          </cell>
          <cell r="J115" t="str">
            <v>央宗娜姆</v>
          </cell>
          <cell r="K115">
            <v>86.5</v>
          </cell>
          <cell r="L115" t="str">
            <v>李永会</v>
          </cell>
          <cell r="M115">
            <v>19</v>
          </cell>
          <cell r="N115" t="str">
            <v>周峰</v>
          </cell>
          <cell r="O115">
            <v>64</v>
          </cell>
          <cell r="P115" t="str">
            <v>何传英</v>
          </cell>
          <cell r="Q115">
            <v>75</v>
          </cell>
          <cell r="R115" t="str">
            <v>尼玛布池</v>
          </cell>
          <cell r="S115" t="str">
            <v/>
          </cell>
          <cell r="T115"/>
          <cell r="U115" t="str">
            <v/>
          </cell>
          <cell r="V115"/>
        </row>
        <row r="116">
          <cell r="B116" t="str">
            <v>G513422200607281910</v>
          </cell>
          <cell r="C116">
            <v>3</v>
          </cell>
          <cell r="D116" t="str">
            <v>物化生</v>
          </cell>
          <cell r="E116" t="str">
            <v>鲁小林</v>
          </cell>
          <cell r="F116">
            <v>414.5</v>
          </cell>
          <cell r="G116">
            <v>67</v>
          </cell>
          <cell r="H116" t="str">
            <v>易涛</v>
          </cell>
          <cell r="I116">
            <v>78</v>
          </cell>
          <cell r="J116" t="str">
            <v>央宗娜姆</v>
          </cell>
          <cell r="K116">
            <v>53.5</v>
          </cell>
          <cell r="L116" t="str">
            <v>李永会</v>
          </cell>
          <cell r="M116">
            <v>48</v>
          </cell>
          <cell r="N116" t="str">
            <v>周峰</v>
          </cell>
          <cell r="O116">
            <v>85</v>
          </cell>
          <cell r="P116" t="str">
            <v>何传英</v>
          </cell>
          <cell r="Q116">
            <v>83</v>
          </cell>
          <cell r="R116" t="str">
            <v>尼玛布池</v>
          </cell>
          <cell r="S116" t="str">
            <v/>
          </cell>
          <cell r="T116"/>
          <cell r="U116" t="str">
            <v/>
          </cell>
          <cell r="V116"/>
        </row>
        <row r="117">
          <cell r="B117" t="str">
            <v>G513422200612303811</v>
          </cell>
          <cell r="C117">
            <v>3</v>
          </cell>
          <cell r="D117" t="str">
            <v>物化生</v>
          </cell>
          <cell r="E117" t="str">
            <v>毛小华</v>
          </cell>
          <cell r="F117">
            <v>401</v>
          </cell>
          <cell r="G117">
            <v>95</v>
          </cell>
          <cell r="H117" t="str">
            <v>易涛</v>
          </cell>
          <cell r="I117">
            <v>70</v>
          </cell>
          <cell r="J117" t="str">
            <v>央宗娜姆</v>
          </cell>
          <cell r="K117">
            <v>43</v>
          </cell>
          <cell r="L117" t="str">
            <v>李永会</v>
          </cell>
          <cell r="M117">
            <v>32</v>
          </cell>
          <cell r="N117" t="str">
            <v>周峰</v>
          </cell>
          <cell r="O117">
            <v>75</v>
          </cell>
          <cell r="P117" t="str">
            <v>何传英</v>
          </cell>
          <cell r="Q117">
            <v>86</v>
          </cell>
          <cell r="R117" t="str">
            <v>尼玛布池</v>
          </cell>
          <cell r="S117" t="str">
            <v/>
          </cell>
          <cell r="T117"/>
          <cell r="U117" t="str">
            <v/>
          </cell>
          <cell r="V117"/>
        </row>
        <row r="118">
          <cell r="B118" t="str">
            <v>G513422200410126423</v>
          </cell>
          <cell r="C118">
            <v>3</v>
          </cell>
          <cell r="D118" t="str">
            <v>物化生</v>
          </cell>
          <cell r="E118" t="str">
            <v>崩秋</v>
          </cell>
          <cell r="F118">
            <v>392.5</v>
          </cell>
          <cell r="G118">
            <v>99</v>
          </cell>
          <cell r="H118" t="str">
            <v>易涛</v>
          </cell>
          <cell r="I118">
            <v>63</v>
          </cell>
          <cell r="J118" t="str">
            <v>央宗娜姆</v>
          </cell>
          <cell r="K118">
            <v>56.5</v>
          </cell>
          <cell r="L118" t="str">
            <v>李永会</v>
          </cell>
          <cell r="M118">
            <v>33</v>
          </cell>
          <cell r="N118" t="str">
            <v>周峰</v>
          </cell>
          <cell r="O118">
            <v>75</v>
          </cell>
          <cell r="P118" t="str">
            <v>何传英</v>
          </cell>
          <cell r="Q118">
            <v>66</v>
          </cell>
          <cell r="R118" t="str">
            <v>尼玛布池</v>
          </cell>
          <cell r="S118" t="str">
            <v/>
          </cell>
          <cell r="T118"/>
          <cell r="U118" t="str">
            <v/>
          </cell>
          <cell r="V118"/>
        </row>
        <row r="119">
          <cell r="B119" t="str">
            <v>G513422200510260910</v>
          </cell>
          <cell r="C119">
            <v>3</v>
          </cell>
          <cell r="D119" t="str">
            <v>物化生</v>
          </cell>
          <cell r="E119" t="str">
            <v>陈小龙</v>
          </cell>
          <cell r="F119">
            <v>391</v>
          </cell>
          <cell r="G119">
            <v>92</v>
          </cell>
          <cell r="H119" t="str">
            <v>易涛</v>
          </cell>
          <cell r="I119">
            <v>60</v>
          </cell>
          <cell r="J119" t="str">
            <v>央宗娜姆</v>
          </cell>
          <cell r="K119">
            <v>25</v>
          </cell>
          <cell r="L119" t="str">
            <v>李永会</v>
          </cell>
          <cell r="M119">
            <v>53</v>
          </cell>
          <cell r="N119" t="str">
            <v>周峰</v>
          </cell>
          <cell r="O119">
            <v>89</v>
          </cell>
          <cell r="P119" t="str">
            <v>何传英</v>
          </cell>
          <cell r="Q119">
            <v>72</v>
          </cell>
          <cell r="R119" t="str">
            <v>尼玛布池</v>
          </cell>
          <cell r="S119" t="str">
            <v/>
          </cell>
          <cell r="T119"/>
          <cell r="U119" t="str">
            <v/>
          </cell>
          <cell r="V119"/>
        </row>
        <row r="120">
          <cell r="B120" t="str">
            <v>G51342220040922152X</v>
          </cell>
          <cell r="C120">
            <v>3</v>
          </cell>
          <cell r="D120" t="str">
            <v>物化生</v>
          </cell>
          <cell r="E120" t="str">
            <v>向陆金</v>
          </cell>
          <cell r="F120">
            <v>390.5</v>
          </cell>
          <cell r="G120">
            <v>93</v>
          </cell>
          <cell r="H120" t="str">
            <v>易涛</v>
          </cell>
          <cell r="I120">
            <v>65</v>
          </cell>
          <cell r="J120" t="str">
            <v>央宗娜姆</v>
          </cell>
          <cell r="K120">
            <v>50.5</v>
          </cell>
          <cell r="L120" t="str">
            <v>李永会</v>
          </cell>
          <cell r="M120">
            <v>30</v>
          </cell>
          <cell r="N120" t="str">
            <v>周峰</v>
          </cell>
          <cell r="O120">
            <v>65</v>
          </cell>
          <cell r="P120" t="str">
            <v>何传英</v>
          </cell>
          <cell r="Q120">
            <v>87</v>
          </cell>
          <cell r="R120" t="str">
            <v>尼玛布池</v>
          </cell>
          <cell r="S120" t="str">
            <v/>
          </cell>
          <cell r="T120"/>
          <cell r="U120" t="str">
            <v/>
          </cell>
          <cell r="V120"/>
        </row>
        <row r="121">
          <cell r="B121" t="str">
            <v>G513422200703201327</v>
          </cell>
          <cell r="C121">
            <v>3</v>
          </cell>
          <cell r="D121" t="str">
            <v>物化生</v>
          </cell>
          <cell r="E121" t="str">
            <v>李小美</v>
          </cell>
          <cell r="F121">
            <v>384</v>
          </cell>
          <cell r="G121">
            <v>91</v>
          </cell>
          <cell r="H121" t="str">
            <v>易涛</v>
          </cell>
          <cell r="I121">
            <v>49</v>
          </cell>
          <cell r="J121" t="str">
            <v>央宗娜姆</v>
          </cell>
          <cell r="K121">
            <v>64</v>
          </cell>
          <cell r="L121" t="str">
            <v>李永会</v>
          </cell>
          <cell r="M121">
            <v>33</v>
          </cell>
          <cell r="N121" t="str">
            <v>周峰</v>
          </cell>
          <cell r="O121">
            <v>69</v>
          </cell>
          <cell r="P121" t="str">
            <v>何传英</v>
          </cell>
          <cell r="Q121">
            <v>78</v>
          </cell>
          <cell r="R121" t="str">
            <v>尼玛布池</v>
          </cell>
          <cell r="S121" t="str">
            <v/>
          </cell>
          <cell r="T121"/>
          <cell r="U121" t="str">
            <v/>
          </cell>
          <cell r="V121"/>
        </row>
        <row r="122">
          <cell r="B122" t="str">
            <v>G51342220070205381X</v>
          </cell>
          <cell r="C122">
            <v>3</v>
          </cell>
          <cell r="D122" t="str">
            <v>物化生</v>
          </cell>
          <cell r="E122" t="str">
            <v>苏朗杜基</v>
          </cell>
          <cell r="F122">
            <v>381</v>
          </cell>
          <cell r="G122">
            <v>88</v>
          </cell>
          <cell r="H122" t="str">
            <v>易涛</v>
          </cell>
          <cell r="I122">
            <v>57</v>
          </cell>
          <cell r="J122" t="str">
            <v>央宗娜姆</v>
          </cell>
          <cell r="K122">
            <v>34</v>
          </cell>
          <cell r="L122" t="str">
            <v>李永会</v>
          </cell>
          <cell r="M122">
            <v>39</v>
          </cell>
          <cell r="N122" t="str">
            <v>周峰</v>
          </cell>
          <cell r="O122">
            <v>75</v>
          </cell>
          <cell r="P122" t="str">
            <v>何传英</v>
          </cell>
          <cell r="Q122">
            <v>88</v>
          </cell>
          <cell r="R122" t="str">
            <v>尼玛布池</v>
          </cell>
          <cell r="S122" t="str">
            <v/>
          </cell>
          <cell r="T122"/>
          <cell r="U122" t="str">
            <v/>
          </cell>
          <cell r="V122"/>
        </row>
        <row r="123">
          <cell r="B123" t="str">
            <v>G513422200606123814</v>
          </cell>
          <cell r="C123">
            <v>3</v>
          </cell>
          <cell r="D123" t="str">
            <v>物化生</v>
          </cell>
          <cell r="E123" t="str">
            <v>马军</v>
          </cell>
          <cell r="F123">
            <v>380.5</v>
          </cell>
          <cell r="G123">
            <v>91</v>
          </cell>
          <cell r="H123" t="str">
            <v>易涛</v>
          </cell>
          <cell r="I123">
            <v>74</v>
          </cell>
          <cell r="J123" t="str">
            <v>央宗娜姆</v>
          </cell>
          <cell r="K123">
            <v>36.5</v>
          </cell>
          <cell r="L123" t="str">
            <v>李永会</v>
          </cell>
          <cell r="M123">
            <v>38</v>
          </cell>
          <cell r="N123" t="str">
            <v>周峰</v>
          </cell>
          <cell r="O123">
            <v>61</v>
          </cell>
          <cell r="P123" t="str">
            <v>何传英</v>
          </cell>
          <cell r="Q123">
            <v>80</v>
          </cell>
          <cell r="R123" t="str">
            <v>尼玛布池</v>
          </cell>
          <cell r="S123" t="str">
            <v/>
          </cell>
          <cell r="T123"/>
          <cell r="U123" t="str">
            <v/>
          </cell>
          <cell r="V123"/>
        </row>
        <row r="124">
          <cell r="B124" t="str">
            <v>G513422200710285629</v>
          </cell>
          <cell r="C124">
            <v>3</v>
          </cell>
          <cell r="D124" t="str">
            <v>物化生</v>
          </cell>
          <cell r="E124" t="str">
            <v>伍金祝玛</v>
          </cell>
          <cell r="F124">
            <v>380.5</v>
          </cell>
          <cell r="G124">
            <v>90</v>
          </cell>
          <cell r="H124" t="str">
            <v>易涛</v>
          </cell>
          <cell r="I124">
            <v>63</v>
          </cell>
          <cell r="J124" t="str">
            <v>央宗娜姆</v>
          </cell>
          <cell r="K124">
            <v>60.5</v>
          </cell>
          <cell r="L124" t="str">
            <v>李永会</v>
          </cell>
          <cell r="M124">
            <v>24</v>
          </cell>
          <cell r="N124" t="str">
            <v>周峰</v>
          </cell>
          <cell r="O124">
            <v>71</v>
          </cell>
          <cell r="P124" t="str">
            <v>何传英</v>
          </cell>
          <cell r="Q124">
            <v>72</v>
          </cell>
          <cell r="R124" t="str">
            <v>尼玛布池</v>
          </cell>
          <cell r="S124" t="str">
            <v/>
          </cell>
          <cell r="T124"/>
          <cell r="U124" t="str">
            <v/>
          </cell>
          <cell r="V124"/>
        </row>
        <row r="125">
          <cell r="B125" t="str">
            <v>G513422200301156818</v>
          </cell>
          <cell r="C125">
            <v>3</v>
          </cell>
          <cell r="D125" t="str">
            <v>物化生</v>
          </cell>
          <cell r="E125" t="str">
            <v>马志雄</v>
          </cell>
          <cell r="F125">
            <v>378.5</v>
          </cell>
          <cell r="G125">
            <v>94</v>
          </cell>
          <cell r="H125" t="str">
            <v>易涛</v>
          </cell>
          <cell r="I125">
            <v>55</v>
          </cell>
          <cell r="J125" t="str">
            <v>央宗娜姆</v>
          </cell>
          <cell r="K125">
            <v>39.5</v>
          </cell>
          <cell r="L125" t="str">
            <v>李永会</v>
          </cell>
          <cell r="M125">
            <v>27</v>
          </cell>
          <cell r="N125" t="str">
            <v>周峰</v>
          </cell>
          <cell r="O125">
            <v>85</v>
          </cell>
          <cell r="P125" t="str">
            <v>何传英</v>
          </cell>
          <cell r="Q125">
            <v>78</v>
          </cell>
          <cell r="R125" t="str">
            <v>尼玛布池</v>
          </cell>
          <cell r="S125" t="str">
            <v/>
          </cell>
          <cell r="T125"/>
          <cell r="U125" t="str">
            <v/>
          </cell>
          <cell r="V125"/>
        </row>
        <row r="126">
          <cell r="B126" t="str">
            <v>G513422200809063815</v>
          </cell>
          <cell r="C126">
            <v>3</v>
          </cell>
          <cell r="D126" t="str">
            <v>物化生</v>
          </cell>
          <cell r="E126" t="str">
            <v>尼玛扎西</v>
          </cell>
          <cell r="F126">
            <v>377.5</v>
          </cell>
          <cell r="G126">
            <v>96</v>
          </cell>
          <cell r="H126" t="str">
            <v>易涛</v>
          </cell>
          <cell r="I126">
            <v>46</v>
          </cell>
          <cell r="J126" t="str">
            <v>央宗娜姆</v>
          </cell>
          <cell r="K126">
            <v>82.5</v>
          </cell>
          <cell r="L126" t="str">
            <v>李永会</v>
          </cell>
          <cell r="M126">
            <v>20</v>
          </cell>
          <cell r="N126" t="str">
            <v>周峰</v>
          </cell>
          <cell r="O126">
            <v>65</v>
          </cell>
          <cell r="P126" t="str">
            <v>何传英</v>
          </cell>
          <cell r="Q126">
            <v>68</v>
          </cell>
          <cell r="R126" t="str">
            <v>尼玛布池</v>
          </cell>
          <cell r="S126" t="str">
            <v/>
          </cell>
          <cell r="T126"/>
          <cell r="U126" t="str">
            <v/>
          </cell>
          <cell r="V126"/>
        </row>
        <row r="127">
          <cell r="B127" t="str">
            <v>G513422200903176621</v>
          </cell>
          <cell r="C127">
            <v>3</v>
          </cell>
          <cell r="D127" t="str">
            <v>物化生</v>
          </cell>
          <cell r="E127" t="str">
            <v>杜吉萍</v>
          </cell>
          <cell r="F127">
            <v>376.5</v>
          </cell>
          <cell r="G127">
            <v>98</v>
          </cell>
          <cell r="H127" t="str">
            <v>易涛</v>
          </cell>
          <cell r="I127">
            <v>52</v>
          </cell>
          <cell r="J127" t="str">
            <v>央宗娜姆</v>
          </cell>
          <cell r="K127">
            <v>76.5</v>
          </cell>
          <cell r="L127" t="str">
            <v>李永会</v>
          </cell>
          <cell r="M127">
            <v>24</v>
          </cell>
          <cell r="N127" t="str">
            <v>周峰</v>
          </cell>
          <cell r="O127">
            <v>59</v>
          </cell>
          <cell r="P127" t="str">
            <v>何传英</v>
          </cell>
          <cell r="Q127">
            <v>67</v>
          </cell>
          <cell r="R127" t="str">
            <v>尼玛布池</v>
          </cell>
          <cell r="S127" t="str">
            <v/>
          </cell>
          <cell r="T127"/>
          <cell r="U127" t="str">
            <v/>
          </cell>
          <cell r="V127"/>
        </row>
        <row r="128">
          <cell r="B128" t="str">
            <v>G51343020050812061X</v>
          </cell>
          <cell r="C128">
            <v>3</v>
          </cell>
          <cell r="D128" t="str">
            <v>物化生</v>
          </cell>
          <cell r="E128" t="str">
            <v>花只发</v>
          </cell>
          <cell r="F128">
            <v>375.5</v>
          </cell>
          <cell r="G128">
            <v>83</v>
          </cell>
          <cell r="H128" t="str">
            <v>易涛</v>
          </cell>
          <cell r="I128">
            <v>56</v>
          </cell>
          <cell r="J128" t="str">
            <v>央宗娜姆</v>
          </cell>
          <cell r="K128">
            <v>91.5</v>
          </cell>
          <cell r="L128" t="str">
            <v>李永会</v>
          </cell>
          <cell r="M128">
            <v>17</v>
          </cell>
          <cell r="N128" t="str">
            <v>周峰</v>
          </cell>
          <cell r="O128">
            <v>66</v>
          </cell>
          <cell r="P128" t="str">
            <v>何传英</v>
          </cell>
          <cell r="Q128">
            <v>62</v>
          </cell>
          <cell r="R128" t="str">
            <v>尼玛布池</v>
          </cell>
          <cell r="S128" t="str">
            <v/>
          </cell>
          <cell r="T128"/>
          <cell r="U128" t="str">
            <v/>
          </cell>
          <cell r="V128"/>
        </row>
        <row r="129">
          <cell r="B129" t="str">
            <v>G513422200601123620</v>
          </cell>
          <cell r="C129">
            <v>3</v>
          </cell>
          <cell r="D129" t="str">
            <v>物化生</v>
          </cell>
          <cell r="E129" t="str">
            <v>陈桂菲</v>
          </cell>
          <cell r="F129">
            <v>373.5</v>
          </cell>
          <cell r="G129">
            <v>86</v>
          </cell>
          <cell r="H129" t="str">
            <v>易涛</v>
          </cell>
          <cell r="I129">
            <v>68</v>
          </cell>
          <cell r="J129" t="str">
            <v>央宗娜姆</v>
          </cell>
          <cell r="K129">
            <v>31.5</v>
          </cell>
          <cell r="L129" t="str">
            <v>李永会</v>
          </cell>
          <cell r="M129">
            <v>20</v>
          </cell>
          <cell r="N129" t="str">
            <v>周峰</v>
          </cell>
          <cell r="O129">
            <v>78</v>
          </cell>
          <cell r="P129" t="str">
            <v>何传英</v>
          </cell>
          <cell r="Q129">
            <v>90</v>
          </cell>
          <cell r="R129" t="str">
            <v>尼玛布池</v>
          </cell>
          <cell r="S129" t="str">
            <v/>
          </cell>
          <cell r="T129"/>
          <cell r="U129" t="str">
            <v/>
          </cell>
          <cell r="V129"/>
        </row>
        <row r="130">
          <cell r="B130" t="str">
            <v>G513422200610231316</v>
          </cell>
          <cell r="C130">
            <v>3</v>
          </cell>
          <cell r="D130" t="str">
            <v>物化生</v>
          </cell>
          <cell r="E130" t="str">
            <v>邓勇</v>
          </cell>
          <cell r="F130">
            <v>373</v>
          </cell>
          <cell r="G130">
            <v>92</v>
          </cell>
          <cell r="H130" t="str">
            <v>易涛</v>
          </cell>
          <cell r="I130">
            <v>69</v>
          </cell>
          <cell r="J130" t="str">
            <v>央宗娜姆</v>
          </cell>
          <cell r="K130">
            <v>37</v>
          </cell>
          <cell r="L130" t="str">
            <v>李永会</v>
          </cell>
          <cell r="M130">
            <v>24</v>
          </cell>
          <cell r="N130" t="str">
            <v>周峰</v>
          </cell>
          <cell r="O130">
            <v>72</v>
          </cell>
          <cell r="P130" t="str">
            <v>何传英</v>
          </cell>
          <cell r="Q130">
            <v>79</v>
          </cell>
          <cell r="R130" t="str">
            <v>尼玛布池</v>
          </cell>
          <cell r="S130" t="str">
            <v/>
          </cell>
          <cell r="T130"/>
          <cell r="U130" t="str">
            <v/>
          </cell>
          <cell r="V130"/>
        </row>
        <row r="131">
          <cell r="B131" t="str">
            <v>G513422200605072111</v>
          </cell>
          <cell r="C131">
            <v>3</v>
          </cell>
          <cell r="D131" t="str">
            <v>物化生</v>
          </cell>
          <cell r="E131" t="str">
            <v>杜基扎西</v>
          </cell>
          <cell r="F131">
            <v>366</v>
          </cell>
          <cell r="G131">
            <v>103</v>
          </cell>
          <cell r="H131" t="str">
            <v>易涛</v>
          </cell>
          <cell r="I131">
            <v>47</v>
          </cell>
          <cell r="J131" t="str">
            <v>央宗娜姆</v>
          </cell>
          <cell r="K131">
            <v>48</v>
          </cell>
          <cell r="L131" t="str">
            <v>李永会</v>
          </cell>
          <cell r="M131">
            <v>20</v>
          </cell>
          <cell r="N131" t="str">
            <v>周峰</v>
          </cell>
          <cell r="O131">
            <v>61</v>
          </cell>
          <cell r="P131" t="str">
            <v>何传英</v>
          </cell>
          <cell r="Q131">
            <v>87</v>
          </cell>
          <cell r="R131" t="str">
            <v>尼玛布池</v>
          </cell>
          <cell r="S131" t="str">
            <v/>
          </cell>
          <cell r="T131"/>
          <cell r="U131" t="str">
            <v/>
          </cell>
          <cell r="V131"/>
        </row>
        <row r="132">
          <cell r="B132" t="str">
            <v>G513422200706181528</v>
          </cell>
          <cell r="C132">
            <v>3</v>
          </cell>
          <cell r="D132" t="str">
            <v>物化生</v>
          </cell>
          <cell r="E132" t="str">
            <v>杨巫支</v>
          </cell>
          <cell r="F132">
            <v>363</v>
          </cell>
          <cell r="G132">
            <v>88</v>
          </cell>
          <cell r="H132" t="str">
            <v>易涛</v>
          </cell>
          <cell r="I132">
            <v>77</v>
          </cell>
          <cell r="J132" t="str">
            <v>央宗娜姆</v>
          </cell>
          <cell r="K132">
            <v>38</v>
          </cell>
          <cell r="L132" t="str">
            <v>李永会</v>
          </cell>
          <cell r="M132">
            <v>25</v>
          </cell>
          <cell r="N132" t="str">
            <v>周峰</v>
          </cell>
          <cell r="O132">
            <v>66</v>
          </cell>
          <cell r="P132" t="str">
            <v>何传英</v>
          </cell>
          <cell r="Q132">
            <v>69</v>
          </cell>
          <cell r="R132" t="str">
            <v>尼玛布池</v>
          </cell>
          <cell r="S132" t="str">
            <v/>
          </cell>
          <cell r="T132"/>
          <cell r="U132" t="str">
            <v/>
          </cell>
          <cell r="V132"/>
        </row>
        <row r="133">
          <cell r="B133" t="str">
            <v>G513422200510017021</v>
          </cell>
          <cell r="C133">
            <v>3</v>
          </cell>
          <cell r="D133" t="str">
            <v>物化生</v>
          </cell>
          <cell r="E133" t="str">
            <v>仁青拉初</v>
          </cell>
          <cell r="F133">
            <v>354.5</v>
          </cell>
          <cell r="G133">
            <v>88</v>
          </cell>
          <cell r="H133" t="str">
            <v>易涛</v>
          </cell>
          <cell r="I133">
            <v>59</v>
          </cell>
          <cell r="J133" t="str">
            <v>央宗娜姆</v>
          </cell>
          <cell r="K133">
            <v>42.5</v>
          </cell>
          <cell r="L133" t="str">
            <v>李永会</v>
          </cell>
          <cell r="M133">
            <v>28</v>
          </cell>
          <cell r="N133" t="str">
            <v>周峰</v>
          </cell>
          <cell r="O133">
            <v>69</v>
          </cell>
          <cell r="P133" t="str">
            <v>何传英</v>
          </cell>
          <cell r="Q133">
            <v>68</v>
          </cell>
          <cell r="R133" t="str">
            <v>尼玛布池</v>
          </cell>
          <cell r="S133" t="str">
            <v/>
          </cell>
          <cell r="T133"/>
          <cell r="U133" t="str">
            <v/>
          </cell>
          <cell r="V133"/>
        </row>
        <row r="134">
          <cell r="B134" t="str">
            <v>G513422200604176218</v>
          </cell>
          <cell r="C134">
            <v>3</v>
          </cell>
          <cell r="D134" t="str">
            <v>物化生</v>
          </cell>
          <cell r="E134" t="str">
            <v>杨开文</v>
          </cell>
          <cell r="F134">
            <v>335.5</v>
          </cell>
          <cell r="G134">
            <v>92</v>
          </cell>
          <cell r="H134" t="str">
            <v>易涛</v>
          </cell>
          <cell r="I134">
            <v>65</v>
          </cell>
          <cell r="J134" t="str">
            <v>央宗娜姆</v>
          </cell>
          <cell r="K134">
            <v>51.5</v>
          </cell>
          <cell r="L134" t="str">
            <v>李永会</v>
          </cell>
          <cell r="M134">
            <v>29</v>
          </cell>
          <cell r="N134" t="str">
            <v>周峰</v>
          </cell>
          <cell r="O134">
            <v>41</v>
          </cell>
          <cell r="P134" t="str">
            <v>何传英</v>
          </cell>
          <cell r="Q134">
            <v>57</v>
          </cell>
          <cell r="R134" t="str">
            <v>尼玛布池</v>
          </cell>
          <cell r="S134" t="str">
            <v/>
          </cell>
          <cell r="T134"/>
          <cell r="U134" t="str">
            <v/>
          </cell>
          <cell r="V134"/>
        </row>
        <row r="135">
          <cell r="B135" t="str">
            <v>G513422200602232124</v>
          </cell>
          <cell r="C135">
            <v>3</v>
          </cell>
          <cell r="D135" t="str">
            <v>物化生</v>
          </cell>
          <cell r="E135" t="str">
            <v>叶才美</v>
          </cell>
          <cell r="F135">
            <v>325.5</v>
          </cell>
          <cell r="G135">
            <v>95</v>
          </cell>
          <cell r="H135" t="str">
            <v>易涛</v>
          </cell>
          <cell r="I135">
            <v>45</v>
          </cell>
          <cell r="J135" t="str">
            <v>央宗娜姆</v>
          </cell>
          <cell r="K135">
            <v>46.5</v>
          </cell>
          <cell r="L135" t="str">
            <v>李永会</v>
          </cell>
          <cell r="M135">
            <v>8</v>
          </cell>
          <cell r="N135" t="str">
            <v>周峰</v>
          </cell>
          <cell r="O135">
            <v>55</v>
          </cell>
          <cell r="P135" t="str">
            <v>何传英</v>
          </cell>
          <cell r="Q135">
            <v>76</v>
          </cell>
          <cell r="R135" t="str">
            <v>尼玛布池</v>
          </cell>
          <cell r="S135" t="str">
            <v/>
          </cell>
          <cell r="T135"/>
          <cell r="U135" t="str">
            <v/>
          </cell>
          <cell r="V135"/>
        </row>
        <row r="136">
          <cell r="B136" t="str">
            <v>G513422200701271727</v>
          </cell>
          <cell r="C136">
            <v>3</v>
          </cell>
          <cell r="D136" t="str">
            <v>物化生</v>
          </cell>
          <cell r="E136" t="str">
            <v>格桑拉姆</v>
          </cell>
          <cell r="F136">
            <v>324</v>
          </cell>
          <cell r="G136">
            <v>92</v>
          </cell>
          <cell r="H136" t="str">
            <v>易涛</v>
          </cell>
          <cell r="I136">
            <v>55</v>
          </cell>
          <cell r="J136" t="str">
            <v>央宗娜姆</v>
          </cell>
          <cell r="K136">
            <v>31</v>
          </cell>
          <cell r="L136" t="str">
            <v>李永会</v>
          </cell>
          <cell r="M136">
            <v>13</v>
          </cell>
          <cell r="N136" t="str">
            <v>周峰</v>
          </cell>
          <cell r="O136">
            <v>67</v>
          </cell>
          <cell r="P136" t="str">
            <v>何传英</v>
          </cell>
          <cell r="Q136">
            <v>66</v>
          </cell>
          <cell r="R136" t="str">
            <v>尼玛布池</v>
          </cell>
          <cell r="S136" t="str">
            <v/>
          </cell>
          <cell r="T136"/>
          <cell r="U136" t="str">
            <v/>
          </cell>
          <cell r="V136"/>
        </row>
        <row r="137">
          <cell r="B137" t="str">
            <v>G513422200710035419</v>
          </cell>
          <cell r="C137">
            <v>3</v>
          </cell>
          <cell r="D137" t="str">
            <v>物化生</v>
          </cell>
          <cell r="E137" t="str">
            <v>鲁绒尼玛</v>
          </cell>
          <cell r="F137">
            <v>305.5</v>
          </cell>
          <cell r="G137">
            <v>87</v>
          </cell>
          <cell r="H137" t="str">
            <v>易涛</v>
          </cell>
          <cell r="I137">
            <v>54</v>
          </cell>
          <cell r="J137" t="str">
            <v>央宗娜姆</v>
          </cell>
          <cell r="K137">
            <v>20.5</v>
          </cell>
          <cell r="L137" t="str">
            <v>李永会</v>
          </cell>
          <cell r="M137">
            <v>27</v>
          </cell>
          <cell r="N137" t="str">
            <v>周峰</v>
          </cell>
          <cell r="O137">
            <v>64</v>
          </cell>
          <cell r="P137" t="str">
            <v>何传英</v>
          </cell>
          <cell r="Q137">
            <v>53</v>
          </cell>
          <cell r="R137" t="str">
            <v>尼玛布池</v>
          </cell>
          <cell r="S137" t="str">
            <v/>
          </cell>
          <cell r="T137"/>
          <cell r="U137" t="str">
            <v/>
          </cell>
          <cell r="V137"/>
        </row>
        <row r="138">
          <cell r="B138" t="str">
            <v>G513422200301111310</v>
          </cell>
          <cell r="C138">
            <v>3</v>
          </cell>
          <cell r="D138" t="str">
            <v>物化生</v>
          </cell>
          <cell r="E138" t="str">
            <v>王伍斤</v>
          </cell>
          <cell r="F138">
            <v>286</v>
          </cell>
          <cell r="G138">
            <v>78</v>
          </cell>
          <cell r="H138" t="str">
            <v>易涛</v>
          </cell>
          <cell r="I138">
            <v>30</v>
          </cell>
          <cell r="J138" t="str">
            <v>央宗娜姆</v>
          </cell>
          <cell r="K138">
            <v>39</v>
          </cell>
          <cell r="L138" t="str">
            <v>李永会</v>
          </cell>
          <cell r="M138">
            <v>18</v>
          </cell>
          <cell r="N138" t="str">
            <v>周峰</v>
          </cell>
          <cell r="O138">
            <v>55</v>
          </cell>
          <cell r="P138" t="str">
            <v>何传英</v>
          </cell>
          <cell r="Q138">
            <v>66</v>
          </cell>
          <cell r="R138" t="str">
            <v>尼玛布池</v>
          </cell>
          <cell r="S138" t="str">
            <v/>
          </cell>
          <cell r="T138"/>
          <cell r="U138" t="str">
            <v/>
          </cell>
          <cell r="V138"/>
        </row>
        <row r="139">
          <cell r="B139" t="str">
            <v>G513422200711202928</v>
          </cell>
          <cell r="C139">
            <v>4</v>
          </cell>
          <cell r="D139" t="str">
            <v>物化政</v>
          </cell>
          <cell r="E139" t="str">
            <v>苟英</v>
          </cell>
          <cell r="F139">
            <v>478.5</v>
          </cell>
          <cell r="G139">
            <v>106</v>
          </cell>
          <cell r="H139" t="str">
            <v>肖锐</v>
          </cell>
          <cell r="I139">
            <v>80</v>
          </cell>
          <cell r="J139" t="str">
            <v>喇燕</v>
          </cell>
          <cell r="K139">
            <v>83.5</v>
          </cell>
          <cell r="L139" t="str">
            <v>浦恩玲</v>
          </cell>
          <cell r="M139">
            <v>41</v>
          </cell>
          <cell r="N139" t="str">
            <v>解超燕</v>
          </cell>
          <cell r="O139">
            <v>79</v>
          </cell>
          <cell r="P139" t="str">
            <v>刘厚江</v>
          </cell>
          <cell r="Q139" t="str">
            <v/>
          </cell>
          <cell r="R139"/>
          <cell r="S139">
            <v>89</v>
          </cell>
          <cell r="T139" t="str">
            <v>纪春权/沙正芳</v>
          </cell>
          <cell r="U139" t="str">
            <v/>
          </cell>
          <cell r="V139"/>
        </row>
        <row r="140">
          <cell r="B140" t="str">
            <v>G513422200609216223</v>
          </cell>
          <cell r="C140">
            <v>4</v>
          </cell>
          <cell r="D140" t="str">
            <v>物化政</v>
          </cell>
          <cell r="E140" t="str">
            <v>王燕飞</v>
          </cell>
          <cell r="F140">
            <v>469</v>
          </cell>
          <cell r="G140">
            <v>105</v>
          </cell>
          <cell r="H140" t="str">
            <v>肖锐</v>
          </cell>
          <cell r="I140">
            <v>75</v>
          </cell>
          <cell r="J140" t="str">
            <v>喇燕</v>
          </cell>
          <cell r="K140">
            <v>106</v>
          </cell>
          <cell r="L140" t="str">
            <v>浦恩玲</v>
          </cell>
          <cell r="M140">
            <v>32</v>
          </cell>
          <cell r="N140" t="str">
            <v>解超燕</v>
          </cell>
          <cell r="O140">
            <v>74</v>
          </cell>
          <cell r="P140" t="str">
            <v>刘厚江</v>
          </cell>
          <cell r="Q140" t="str">
            <v/>
          </cell>
          <cell r="R140"/>
          <cell r="S140">
            <v>77</v>
          </cell>
          <cell r="T140" t="str">
            <v>纪春权/沙正芳</v>
          </cell>
          <cell r="U140" t="str">
            <v/>
          </cell>
          <cell r="V140"/>
        </row>
        <row r="141">
          <cell r="B141" t="str">
            <v>G513422200612162924</v>
          </cell>
          <cell r="C141">
            <v>4</v>
          </cell>
          <cell r="D141" t="str">
            <v>物化政</v>
          </cell>
          <cell r="E141" t="str">
            <v>苏燕</v>
          </cell>
          <cell r="F141">
            <v>456.5</v>
          </cell>
          <cell r="G141">
            <v>94</v>
          </cell>
          <cell r="H141" t="str">
            <v>肖锐</v>
          </cell>
          <cell r="I141">
            <v>75</v>
          </cell>
          <cell r="J141" t="str">
            <v>喇燕</v>
          </cell>
          <cell r="K141">
            <v>94.5</v>
          </cell>
          <cell r="L141" t="str">
            <v>浦恩玲</v>
          </cell>
          <cell r="M141">
            <v>40</v>
          </cell>
          <cell r="N141" t="str">
            <v>解超燕</v>
          </cell>
          <cell r="O141">
            <v>64</v>
          </cell>
          <cell r="P141" t="str">
            <v>刘厚江</v>
          </cell>
          <cell r="Q141" t="str">
            <v/>
          </cell>
          <cell r="R141"/>
          <cell r="S141">
            <v>89</v>
          </cell>
          <cell r="T141" t="str">
            <v>纪春权/沙正芳</v>
          </cell>
          <cell r="U141" t="str">
            <v/>
          </cell>
          <cell r="V141"/>
        </row>
        <row r="142">
          <cell r="B142" t="str">
            <v>G513422200702090020</v>
          </cell>
          <cell r="C142">
            <v>4</v>
          </cell>
          <cell r="D142" t="str">
            <v>物化政</v>
          </cell>
          <cell r="E142" t="str">
            <v>杨淑芸</v>
          </cell>
          <cell r="F142">
            <v>435.5</v>
          </cell>
          <cell r="G142">
            <v>101</v>
          </cell>
          <cell r="H142" t="str">
            <v>肖锐</v>
          </cell>
          <cell r="I142">
            <v>69</v>
          </cell>
          <cell r="J142" t="str">
            <v>喇燕</v>
          </cell>
          <cell r="K142">
            <v>64.5</v>
          </cell>
          <cell r="L142" t="str">
            <v>浦恩玲</v>
          </cell>
          <cell r="M142">
            <v>39</v>
          </cell>
          <cell r="N142" t="str">
            <v>解超燕</v>
          </cell>
          <cell r="O142">
            <v>85</v>
          </cell>
          <cell r="P142" t="str">
            <v>刘厚江</v>
          </cell>
          <cell r="Q142" t="str">
            <v/>
          </cell>
          <cell r="R142"/>
          <cell r="S142">
            <v>77</v>
          </cell>
          <cell r="T142" t="str">
            <v>纪春权/沙正芳</v>
          </cell>
          <cell r="U142" t="str">
            <v/>
          </cell>
          <cell r="V142"/>
        </row>
        <row r="143">
          <cell r="B143" t="str">
            <v>G513422200401027036</v>
          </cell>
          <cell r="C143">
            <v>4</v>
          </cell>
          <cell r="D143" t="str">
            <v>物化政</v>
          </cell>
          <cell r="E143" t="str">
            <v>鲁绒根戈</v>
          </cell>
          <cell r="F143">
            <v>433</v>
          </cell>
          <cell r="G143">
            <v>85</v>
          </cell>
          <cell r="H143" t="str">
            <v>肖锐</v>
          </cell>
          <cell r="I143">
            <v>87</v>
          </cell>
          <cell r="J143" t="str">
            <v>喇燕</v>
          </cell>
          <cell r="K143">
            <v>77</v>
          </cell>
          <cell r="L143" t="str">
            <v>浦恩玲</v>
          </cell>
          <cell r="M143">
            <v>34</v>
          </cell>
          <cell r="N143" t="str">
            <v>解超燕</v>
          </cell>
          <cell r="O143">
            <v>77</v>
          </cell>
          <cell r="P143" t="str">
            <v>刘厚江</v>
          </cell>
          <cell r="Q143" t="str">
            <v/>
          </cell>
          <cell r="R143"/>
          <cell r="S143">
            <v>73</v>
          </cell>
          <cell r="T143" t="str">
            <v>纪春权/沙正芳</v>
          </cell>
          <cell r="U143" t="str">
            <v/>
          </cell>
          <cell r="V143"/>
        </row>
        <row r="144">
          <cell r="B144" t="str">
            <v>G513422200708185418</v>
          </cell>
          <cell r="C144">
            <v>4</v>
          </cell>
          <cell r="D144" t="str">
            <v>物化政</v>
          </cell>
          <cell r="E144" t="str">
            <v>杜基扎西</v>
          </cell>
          <cell r="F144">
            <v>433</v>
          </cell>
          <cell r="G144">
            <v>101</v>
          </cell>
          <cell r="H144" t="str">
            <v>肖锐</v>
          </cell>
          <cell r="I144">
            <v>67</v>
          </cell>
          <cell r="J144" t="str">
            <v>喇燕</v>
          </cell>
          <cell r="K144">
            <v>83</v>
          </cell>
          <cell r="L144" t="str">
            <v>浦恩玲</v>
          </cell>
          <cell r="M144">
            <v>30</v>
          </cell>
          <cell r="N144" t="str">
            <v>解超燕</v>
          </cell>
          <cell r="O144">
            <v>69</v>
          </cell>
          <cell r="P144" t="str">
            <v>刘厚江</v>
          </cell>
          <cell r="Q144" t="str">
            <v/>
          </cell>
          <cell r="R144"/>
          <cell r="S144">
            <v>83</v>
          </cell>
          <cell r="T144" t="str">
            <v>纪春权/沙正芳</v>
          </cell>
          <cell r="U144" t="str">
            <v/>
          </cell>
          <cell r="V144"/>
        </row>
        <row r="145">
          <cell r="B145" t="str">
            <v>G513422200611251124</v>
          </cell>
          <cell r="C145">
            <v>4</v>
          </cell>
          <cell r="D145" t="str">
            <v>物化政</v>
          </cell>
          <cell r="E145" t="str">
            <v>马雪芳</v>
          </cell>
          <cell r="F145">
            <v>427</v>
          </cell>
          <cell r="G145">
            <v>90</v>
          </cell>
          <cell r="H145" t="str">
            <v>肖锐</v>
          </cell>
          <cell r="I145">
            <v>54</v>
          </cell>
          <cell r="J145" t="str">
            <v>喇燕</v>
          </cell>
          <cell r="K145">
            <v>94</v>
          </cell>
          <cell r="L145" t="str">
            <v>浦恩玲</v>
          </cell>
          <cell r="M145">
            <v>37</v>
          </cell>
          <cell r="N145" t="str">
            <v>解超燕</v>
          </cell>
          <cell r="O145">
            <v>75</v>
          </cell>
          <cell r="P145" t="str">
            <v>刘厚江</v>
          </cell>
          <cell r="Q145" t="str">
            <v/>
          </cell>
          <cell r="R145"/>
          <cell r="S145">
            <v>77</v>
          </cell>
          <cell r="T145" t="str">
            <v>纪春权/沙正芳</v>
          </cell>
          <cell r="U145" t="str">
            <v/>
          </cell>
          <cell r="V145"/>
        </row>
        <row r="146">
          <cell r="B146" t="str">
            <v>G513422200712086818</v>
          </cell>
          <cell r="C146">
            <v>4</v>
          </cell>
          <cell r="D146" t="str">
            <v>物化政</v>
          </cell>
          <cell r="E146" t="str">
            <v>沈克古</v>
          </cell>
          <cell r="F146">
            <v>425</v>
          </cell>
          <cell r="G146">
            <v>103</v>
          </cell>
          <cell r="H146" t="str">
            <v>肖锐</v>
          </cell>
          <cell r="I146">
            <v>59</v>
          </cell>
          <cell r="J146" t="str">
            <v>喇燕</v>
          </cell>
          <cell r="K146">
            <v>107</v>
          </cell>
          <cell r="L146" t="str">
            <v>浦恩玲</v>
          </cell>
          <cell r="M146">
            <v>20</v>
          </cell>
          <cell r="N146" t="str">
            <v>解超燕</v>
          </cell>
          <cell r="O146">
            <v>59</v>
          </cell>
          <cell r="P146" t="str">
            <v>刘厚江</v>
          </cell>
          <cell r="Q146" t="str">
            <v/>
          </cell>
          <cell r="R146"/>
          <cell r="S146">
            <v>77</v>
          </cell>
          <cell r="T146" t="str">
            <v>纪春权/沙正芳</v>
          </cell>
          <cell r="U146" t="str">
            <v/>
          </cell>
          <cell r="V146"/>
        </row>
        <row r="147">
          <cell r="B147" t="str">
            <v>G513422200607031727</v>
          </cell>
          <cell r="C147">
            <v>4</v>
          </cell>
          <cell r="D147" t="str">
            <v>物化政</v>
          </cell>
          <cell r="E147" t="str">
            <v>兰小群</v>
          </cell>
          <cell r="F147">
            <v>420.5</v>
          </cell>
          <cell r="G147">
            <v>91</v>
          </cell>
          <cell r="H147" t="str">
            <v>肖锐</v>
          </cell>
          <cell r="I147">
            <v>68</v>
          </cell>
          <cell r="J147" t="str">
            <v>喇燕</v>
          </cell>
          <cell r="K147">
            <v>98.5</v>
          </cell>
          <cell r="L147" t="str">
            <v>浦恩玲</v>
          </cell>
          <cell r="M147">
            <v>27</v>
          </cell>
          <cell r="N147" t="str">
            <v>解超燕</v>
          </cell>
          <cell r="O147">
            <v>66</v>
          </cell>
          <cell r="P147" t="str">
            <v>刘厚江</v>
          </cell>
          <cell r="Q147" t="str">
            <v/>
          </cell>
          <cell r="R147"/>
          <cell r="S147">
            <v>70</v>
          </cell>
          <cell r="T147" t="str">
            <v>纪春权/沙正芳</v>
          </cell>
          <cell r="U147" t="str">
            <v/>
          </cell>
          <cell r="V147"/>
        </row>
        <row r="148">
          <cell r="B148" t="str">
            <v>G513422200805121926</v>
          </cell>
          <cell r="C148">
            <v>4</v>
          </cell>
          <cell r="D148" t="str">
            <v>物化政</v>
          </cell>
          <cell r="E148" t="str">
            <v>李心兰</v>
          </cell>
          <cell r="F148">
            <v>419.5</v>
          </cell>
          <cell r="G148">
            <v>102</v>
          </cell>
          <cell r="H148" t="str">
            <v>肖锐</v>
          </cell>
          <cell r="I148">
            <v>78</v>
          </cell>
          <cell r="J148" t="str">
            <v>喇燕</v>
          </cell>
          <cell r="K148">
            <v>89.5</v>
          </cell>
          <cell r="L148" t="str">
            <v>浦恩玲</v>
          </cell>
          <cell r="M148">
            <v>27</v>
          </cell>
          <cell r="N148" t="str">
            <v>解超燕</v>
          </cell>
          <cell r="O148">
            <v>70</v>
          </cell>
          <cell r="P148" t="str">
            <v>刘厚江</v>
          </cell>
          <cell r="Q148" t="str">
            <v/>
          </cell>
          <cell r="R148"/>
          <cell r="S148">
            <v>53</v>
          </cell>
          <cell r="T148" t="str">
            <v>纪春权/沙正芳</v>
          </cell>
          <cell r="U148" t="str">
            <v/>
          </cell>
          <cell r="V148"/>
        </row>
        <row r="149">
          <cell r="B149" t="str">
            <v>G513422200607182728</v>
          </cell>
          <cell r="C149">
            <v>4</v>
          </cell>
          <cell r="D149" t="str">
            <v>物化政</v>
          </cell>
          <cell r="E149" t="str">
            <v>韩顺珍</v>
          </cell>
          <cell r="F149">
            <v>417</v>
          </cell>
          <cell r="G149">
            <v>104</v>
          </cell>
          <cell r="H149" t="str">
            <v>肖锐</v>
          </cell>
          <cell r="I149">
            <v>62</v>
          </cell>
          <cell r="J149" t="str">
            <v>喇燕</v>
          </cell>
          <cell r="K149">
            <v>61</v>
          </cell>
          <cell r="L149" t="str">
            <v>浦恩玲</v>
          </cell>
          <cell r="M149">
            <v>45</v>
          </cell>
          <cell r="N149" t="str">
            <v>解超燕</v>
          </cell>
          <cell r="O149">
            <v>72</v>
          </cell>
          <cell r="P149" t="str">
            <v>刘厚江</v>
          </cell>
          <cell r="Q149" t="str">
            <v/>
          </cell>
          <cell r="R149"/>
          <cell r="S149">
            <v>73</v>
          </cell>
          <cell r="T149" t="str">
            <v>纪春权/沙正芳</v>
          </cell>
          <cell r="U149" t="str">
            <v/>
          </cell>
          <cell r="V149"/>
        </row>
        <row r="150">
          <cell r="B150" t="str">
            <v>G513422200609121128</v>
          </cell>
          <cell r="C150">
            <v>4</v>
          </cell>
          <cell r="D150" t="str">
            <v>物化政</v>
          </cell>
          <cell r="E150" t="str">
            <v>吕琼</v>
          </cell>
          <cell r="F150">
            <v>412</v>
          </cell>
          <cell r="G150">
            <v>100</v>
          </cell>
          <cell r="H150" t="str">
            <v>肖锐</v>
          </cell>
          <cell r="I150">
            <v>62</v>
          </cell>
          <cell r="J150" t="str">
            <v>喇燕</v>
          </cell>
          <cell r="K150">
            <v>81</v>
          </cell>
          <cell r="L150" t="str">
            <v>浦恩玲</v>
          </cell>
          <cell r="M150">
            <v>25</v>
          </cell>
          <cell r="N150" t="str">
            <v>解超燕</v>
          </cell>
          <cell r="O150">
            <v>61</v>
          </cell>
          <cell r="P150" t="str">
            <v>刘厚江</v>
          </cell>
          <cell r="Q150" t="str">
            <v/>
          </cell>
          <cell r="R150"/>
          <cell r="S150">
            <v>83</v>
          </cell>
          <cell r="T150" t="str">
            <v>纪春权/沙正芳</v>
          </cell>
          <cell r="U150" t="str">
            <v/>
          </cell>
          <cell r="V150"/>
        </row>
        <row r="151">
          <cell r="B151" t="str">
            <v>G513422200708111128</v>
          </cell>
          <cell r="C151">
            <v>4</v>
          </cell>
          <cell r="D151" t="str">
            <v>物化政</v>
          </cell>
          <cell r="E151" t="str">
            <v>沙秀婷</v>
          </cell>
          <cell r="F151">
            <v>410.5</v>
          </cell>
          <cell r="G151">
            <v>103</v>
          </cell>
          <cell r="H151" t="str">
            <v>肖锐</v>
          </cell>
          <cell r="I151">
            <v>59</v>
          </cell>
          <cell r="J151" t="str">
            <v>喇燕</v>
          </cell>
          <cell r="K151">
            <v>96.5</v>
          </cell>
          <cell r="L151" t="str">
            <v>浦恩玲</v>
          </cell>
          <cell r="M151">
            <v>24</v>
          </cell>
          <cell r="N151" t="str">
            <v>解超燕</v>
          </cell>
          <cell r="O151">
            <v>57</v>
          </cell>
          <cell r="P151" t="str">
            <v>刘厚江</v>
          </cell>
          <cell r="Q151" t="str">
            <v/>
          </cell>
          <cell r="R151"/>
          <cell r="S151">
            <v>71</v>
          </cell>
          <cell r="T151" t="str">
            <v>纪春权/沙正芳</v>
          </cell>
          <cell r="U151" t="str">
            <v/>
          </cell>
          <cell r="V151"/>
        </row>
        <row r="152">
          <cell r="B152" t="str">
            <v>G51342220070611291X</v>
          </cell>
          <cell r="C152">
            <v>4</v>
          </cell>
          <cell r="D152" t="str">
            <v>物化政</v>
          </cell>
          <cell r="E152" t="str">
            <v>李达瓦</v>
          </cell>
          <cell r="F152">
            <v>409.5</v>
          </cell>
          <cell r="G152">
            <v>87</v>
          </cell>
          <cell r="H152" t="str">
            <v>肖锐</v>
          </cell>
          <cell r="I152">
            <v>68</v>
          </cell>
          <cell r="J152" t="str">
            <v>喇燕</v>
          </cell>
          <cell r="K152">
            <v>73.5</v>
          </cell>
          <cell r="L152" t="str">
            <v>浦恩玲</v>
          </cell>
          <cell r="M152">
            <v>44</v>
          </cell>
          <cell r="N152" t="str">
            <v>解超燕</v>
          </cell>
          <cell r="O152">
            <v>66</v>
          </cell>
          <cell r="P152" t="str">
            <v>刘厚江</v>
          </cell>
          <cell r="Q152" t="str">
            <v/>
          </cell>
          <cell r="R152"/>
          <cell r="S152">
            <v>71</v>
          </cell>
          <cell r="T152" t="str">
            <v>纪春权/沙正芳</v>
          </cell>
          <cell r="U152" t="str">
            <v/>
          </cell>
          <cell r="V152"/>
        </row>
        <row r="153">
          <cell r="B153" t="str">
            <v>G513422200701184025</v>
          </cell>
          <cell r="C153">
            <v>4</v>
          </cell>
          <cell r="D153" t="str">
            <v>物化政</v>
          </cell>
          <cell r="E153" t="str">
            <v>宋加祝玛</v>
          </cell>
          <cell r="F153">
            <v>404.5</v>
          </cell>
          <cell r="G153">
            <v>96</v>
          </cell>
          <cell r="H153" t="str">
            <v>肖锐</v>
          </cell>
          <cell r="I153">
            <v>69</v>
          </cell>
          <cell r="J153" t="str">
            <v>喇燕</v>
          </cell>
          <cell r="K153">
            <v>70.5</v>
          </cell>
          <cell r="L153" t="str">
            <v>浦恩玲</v>
          </cell>
          <cell r="M153">
            <v>29</v>
          </cell>
          <cell r="N153" t="str">
            <v>解超燕</v>
          </cell>
          <cell r="O153">
            <v>65</v>
          </cell>
          <cell r="P153" t="str">
            <v>刘厚江</v>
          </cell>
          <cell r="Q153" t="str">
            <v/>
          </cell>
          <cell r="R153"/>
          <cell r="S153">
            <v>75</v>
          </cell>
          <cell r="T153" t="str">
            <v>纪春权/沙正芳</v>
          </cell>
          <cell r="U153" t="str">
            <v/>
          </cell>
          <cell r="V153"/>
        </row>
        <row r="154">
          <cell r="B154" t="str">
            <v>G513422200406102525</v>
          </cell>
          <cell r="C154">
            <v>4</v>
          </cell>
          <cell r="D154" t="str">
            <v>物化政</v>
          </cell>
          <cell r="E154" t="str">
            <v>苏维英</v>
          </cell>
          <cell r="F154">
            <v>404.5</v>
          </cell>
          <cell r="G154">
            <v>99</v>
          </cell>
          <cell r="H154" t="str">
            <v>肖锐</v>
          </cell>
          <cell r="I154">
            <v>59</v>
          </cell>
          <cell r="J154" t="str">
            <v>喇燕</v>
          </cell>
          <cell r="K154">
            <v>66.5</v>
          </cell>
          <cell r="L154" t="str">
            <v>浦恩玲</v>
          </cell>
          <cell r="M154">
            <v>28</v>
          </cell>
          <cell r="N154" t="str">
            <v>解超燕</v>
          </cell>
          <cell r="O154">
            <v>77</v>
          </cell>
          <cell r="P154" t="str">
            <v>刘厚江</v>
          </cell>
          <cell r="Q154" t="str">
            <v/>
          </cell>
          <cell r="R154"/>
          <cell r="S154">
            <v>75</v>
          </cell>
          <cell r="T154" t="str">
            <v>纪春权/沙正芳</v>
          </cell>
          <cell r="U154" t="str">
            <v/>
          </cell>
          <cell r="V154"/>
        </row>
        <row r="155">
          <cell r="B155" t="str">
            <v>G513422200610150911</v>
          </cell>
          <cell r="C155">
            <v>4</v>
          </cell>
          <cell r="D155" t="str">
            <v>物化政</v>
          </cell>
          <cell r="E155" t="str">
            <v>罗顺青</v>
          </cell>
          <cell r="F155">
            <v>397.5</v>
          </cell>
          <cell r="G155">
            <v>95</v>
          </cell>
          <cell r="H155" t="str">
            <v>肖锐</v>
          </cell>
          <cell r="I155">
            <v>69</v>
          </cell>
          <cell r="J155" t="str">
            <v>喇燕</v>
          </cell>
          <cell r="K155">
            <v>84.5</v>
          </cell>
          <cell r="L155" t="str">
            <v>浦恩玲</v>
          </cell>
          <cell r="M155">
            <v>28</v>
          </cell>
          <cell r="N155" t="str">
            <v>解超燕</v>
          </cell>
          <cell r="O155">
            <v>51</v>
          </cell>
          <cell r="P155" t="str">
            <v>刘厚江</v>
          </cell>
          <cell r="Q155" t="str">
            <v/>
          </cell>
          <cell r="R155"/>
          <cell r="S155">
            <v>70</v>
          </cell>
          <cell r="T155" t="str">
            <v>纪春权/沙正芳</v>
          </cell>
          <cell r="U155" t="str">
            <v/>
          </cell>
          <cell r="V155"/>
        </row>
        <row r="156">
          <cell r="B156" t="str">
            <v>G513422200402182927</v>
          </cell>
          <cell r="C156">
            <v>4</v>
          </cell>
          <cell r="D156" t="str">
            <v>物化政</v>
          </cell>
          <cell r="E156" t="str">
            <v>扎史祝玛</v>
          </cell>
          <cell r="F156">
            <v>397.5</v>
          </cell>
          <cell r="G156">
            <v>90</v>
          </cell>
          <cell r="H156" t="str">
            <v>肖锐</v>
          </cell>
          <cell r="I156">
            <v>49</v>
          </cell>
          <cell r="J156" t="str">
            <v>喇燕</v>
          </cell>
          <cell r="K156">
            <v>77.5</v>
          </cell>
          <cell r="L156" t="str">
            <v>浦恩玲</v>
          </cell>
          <cell r="M156">
            <v>24</v>
          </cell>
          <cell r="N156" t="str">
            <v>解超燕</v>
          </cell>
          <cell r="O156">
            <v>78</v>
          </cell>
          <cell r="P156" t="str">
            <v>刘厚江</v>
          </cell>
          <cell r="Q156" t="str">
            <v/>
          </cell>
          <cell r="R156"/>
          <cell r="S156">
            <v>79</v>
          </cell>
          <cell r="T156" t="str">
            <v>纪春权/沙正芳</v>
          </cell>
          <cell r="U156" t="str">
            <v/>
          </cell>
          <cell r="V156"/>
        </row>
        <row r="157">
          <cell r="B157" t="str">
            <v>G513422200703064422</v>
          </cell>
          <cell r="C157">
            <v>4</v>
          </cell>
          <cell r="D157" t="str">
            <v>物化政</v>
          </cell>
          <cell r="E157" t="str">
            <v>贾比且</v>
          </cell>
          <cell r="F157">
            <v>395</v>
          </cell>
          <cell r="G157">
            <v>98</v>
          </cell>
          <cell r="H157" t="str">
            <v>肖锐</v>
          </cell>
          <cell r="I157">
            <v>49</v>
          </cell>
          <cell r="J157" t="str">
            <v>喇燕</v>
          </cell>
          <cell r="K157">
            <v>75</v>
          </cell>
          <cell r="L157" t="str">
            <v>浦恩玲</v>
          </cell>
          <cell r="M157">
            <v>35</v>
          </cell>
          <cell r="N157" t="str">
            <v>解超燕</v>
          </cell>
          <cell r="O157">
            <v>75</v>
          </cell>
          <cell r="P157" t="str">
            <v>刘厚江</v>
          </cell>
          <cell r="Q157" t="str">
            <v/>
          </cell>
          <cell r="R157"/>
          <cell r="S157">
            <v>63</v>
          </cell>
          <cell r="T157" t="str">
            <v>纪春权/沙正芳</v>
          </cell>
          <cell r="U157" t="str">
            <v/>
          </cell>
          <cell r="V157"/>
        </row>
        <row r="158">
          <cell r="B158" t="str">
            <v>G513422200611302518</v>
          </cell>
          <cell r="C158">
            <v>4</v>
          </cell>
          <cell r="D158" t="str">
            <v>物化政</v>
          </cell>
          <cell r="E158" t="str">
            <v>扎西旦珠</v>
          </cell>
          <cell r="F158">
            <v>394.5</v>
          </cell>
          <cell r="G158">
            <v>102</v>
          </cell>
          <cell r="H158" t="str">
            <v>肖锐</v>
          </cell>
          <cell r="I158">
            <v>46</v>
          </cell>
          <cell r="J158" t="str">
            <v>喇燕</v>
          </cell>
          <cell r="K158">
            <v>74.5</v>
          </cell>
          <cell r="L158" t="str">
            <v>浦恩玲</v>
          </cell>
          <cell r="M158">
            <v>33</v>
          </cell>
          <cell r="N158" t="str">
            <v>解超燕</v>
          </cell>
          <cell r="O158">
            <v>74</v>
          </cell>
          <cell r="P158" t="str">
            <v>刘厚江</v>
          </cell>
          <cell r="Q158" t="str">
            <v/>
          </cell>
          <cell r="R158"/>
          <cell r="S158">
            <v>65</v>
          </cell>
          <cell r="T158" t="str">
            <v>纪春权/沙正芳</v>
          </cell>
          <cell r="U158" t="str">
            <v/>
          </cell>
          <cell r="V158"/>
        </row>
        <row r="159">
          <cell r="B159" t="str">
            <v>G513422200312053822</v>
          </cell>
          <cell r="C159">
            <v>4</v>
          </cell>
          <cell r="D159" t="str">
            <v>物化政</v>
          </cell>
          <cell r="E159" t="str">
            <v>次尔祝玛</v>
          </cell>
          <cell r="F159">
            <v>394.5</v>
          </cell>
          <cell r="G159">
            <v>105</v>
          </cell>
          <cell r="H159" t="str">
            <v>肖锐</v>
          </cell>
          <cell r="I159">
            <v>50</v>
          </cell>
          <cell r="J159" t="str">
            <v>喇燕</v>
          </cell>
          <cell r="K159">
            <v>79.5</v>
          </cell>
          <cell r="L159" t="str">
            <v>浦恩玲</v>
          </cell>
          <cell r="M159">
            <v>21</v>
          </cell>
          <cell r="N159" t="str">
            <v>解超燕</v>
          </cell>
          <cell r="O159">
            <v>66</v>
          </cell>
          <cell r="P159" t="str">
            <v>刘厚江</v>
          </cell>
          <cell r="Q159" t="str">
            <v/>
          </cell>
          <cell r="R159"/>
          <cell r="S159">
            <v>73</v>
          </cell>
          <cell r="T159" t="str">
            <v>纪春权/沙正芳</v>
          </cell>
          <cell r="U159" t="str">
            <v/>
          </cell>
          <cell r="V159"/>
        </row>
        <row r="160">
          <cell r="B160" t="str">
            <v>G513422200608232918</v>
          </cell>
          <cell r="C160">
            <v>4</v>
          </cell>
          <cell r="D160" t="str">
            <v>物化政</v>
          </cell>
          <cell r="E160" t="str">
            <v>韩小芳</v>
          </cell>
          <cell r="F160">
            <v>392.5</v>
          </cell>
          <cell r="G160">
            <v>103</v>
          </cell>
          <cell r="H160" t="str">
            <v>肖锐</v>
          </cell>
          <cell r="I160">
            <v>70</v>
          </cell>
          <cell r="J160" t="str">
            <v>喇燕</v>
          </cell>
          <cell r="K160">
            <v>48.5</v>
          </cell>
          <cell r="L160" t="str">
            <v>浦恩玲</v>
          </cell>
          <cell r="M160">
            <v>36</v>
          </cell>
          <cell r="N160" t="str">
            <v>解超燕</v>
          </cell>
          <cell r="O160">
            <v>65</v>
          </cell>
          <cell r="P160" t="str">
            <v>刘厚江</v>
          </cell>
          <cell r="Q160" t="str">
            <v/>
          </cell>
          <cell r="R160"/>
          <cell r="S160">
            <v>70</v>
          </cell>
          <cell r="T160" t="str">
            <v>纪春权/沙正芳</v>
          </cell>
          <cell r="U160" t="str">
            <v/>
          </cell>
          <cell r="V160"/>
        </row>
        <row r="161">
          <cell r="B161" t="str">
            <v>G513422200410014413</v>
          </cell>
          <cell r="C161">
            <v>4</v>
          </cell>
          <cell r="D161" t="str">
            <v>物化政</v>
          </cell>
          <cell r="E161" t="str">
            <v>李启贵</v>
          </cell>
          <cell r="F161">
            <v>390.5</v>
          </cell>
          <cell r="G161">
            <v>102</v>
          </cell>
          <cell r="H161" t="str">
            <v>肖锐</v>
          </cell>
          <cell r="I161">
            <v>57</v>
          </cell>
          <cell r="J161" t="str">
            <v>喇燕</v>
          </cell>
          <cell r="K161">
            <v>53.5</v>
          </cell>
          <cell r="L161" t="str">
            <v>浦恩玲</v>
          </cell>
          <cell r="M161">
            <v>30</v>
          </cell>
          <cell r="N161" t="str">
            <v>解超燕</v>
          </cell>
          <cell r="O161">
            <v>62</v>
          </cell>
          <cell r="P161" t="str">
            <v>刘厚江</v>
          </cell>
          <cell r="Q161" t="str">
            <v/>
          </cell>
          <cell r="R161"/>
          <cell r="S161">
            <v>86</v>
          </cell>
          <cell r="T161" t="str">
            <v>纪春权/沙正芳</v>
          </cell>
          <cell r="U161" t="str">
            <v/>
          </cell>
          <cell r="V161"/>
        </row>
        <row r="162">
          <cell r="B162" t="str">
            <v>G513422200611102911</v>
          </cell>
          <cell r="C162">
            <v>4</v>
          </cell>
          <cell r="D162" t="str">
            <v>物化政</v>
          </cell>
          <cell r="E162" t="str">
            <v>苟里达</v>
          </cell>
          <cell r="F162">
            <v>389.5</v>
          </cell>
          <cell r="G162">
            <v>83</v>
          </cell>
          <cell r="H162" t="str">
            <v>肖锐</v>
          </cell>
          <cell r="I162">
            <v>65</v>
          </cell>
          <cell r="J162" t="str">
            <v>喇燕</v>
          </cell>
          <cell r="K162">
            <v>41.5</v>
          </cell>
          <cell r="L162" t="str">
            <v>浦恩玲</v>
          </cell>
          <cell r="M162">
            <v>40</v>
          </cell>
          <cell r="N162" t="str">
            <v>解超燕</v>
          </cell>
          <cell r="O162">
            <v>75</v>
          </cell>
          <cell r="P162" t="str">
            <v>刘厚江</v>
          </cell>
          <cell r="Q162" t="str">
            <v/>
          </cell>
          <cell r="R162"/>
          <cell r="S162">
            <v>85</v>
          </cell>
          <cell r="T162" t="str">
            <v>纪春权/沙正芳</v>
          </cell>
          <cell r="U162" t="str">
            <v/>
          </cell>
          <cell r="V162"/>
        </row>
        <row r="163">
          <cell r="B163" t="str">
            <v>G513422200801016846</v>
          </cell>
          <cell r="C163">
            <v>4</v>
          </cell>
          <cell r="D163" t="str">
            <v>物化政</v>
          </cell>
          <cell r="E163" t="str">
            <v>邱晓英</v>
          </cell>
          <cell r="F163">
            <v>386</v>
          </cell>
          <cell r="G163">
            <v>103</v>
          </cell>
          <cell r="H163" t="str">
            <v>肖锐</v>
          </cell>
          <cell r="I163">
            <v>58</v>
          </cell>
          <cell r="J163" t="str">
            <v>喇燕</v>
          </cell>
          <cell r="K163">
            <v>65</v>
          </cell>
          <cell r="L163" t="str">
            <v>浦恩玲</v>
          </cell>
          <cell r="M163">
            <v>18</v>
          </cell>
          <cell r="N163" t="str">
            <v>解超燕</v>
          </cell>
          <cell r="O163">
            <v>69</v>
          </cell>
          <cell r="P163" t="str">
            <v>刘厚江</v>
          </cell>
          <cell r="Q163" t="str">
            <v/>
          </cell>
          <cell r="R163"/>
          <cell r="S163">
            <v>73</v>
          </cell>
          <cell r="T163" t="str">
            <v>纪春权/沙正芳</v>
          </cell>
          <cell r="U163" t="str">
            <v/>
          </cell>
          <cell r="V163"/>
        </row>
        <row r="164">
          <cell r="B164" t="str">
            <v>G513422200504062125</v>
          </cell>
          <cell r="C164">
            <v>4</v>
          </cell>
          <cell r="D164" t="str">
            <v>物化政</v>
          </cell>
          <cell r="E164" t="str">
            <v>马各各</v>
          </cell>
          <cell r="F164">
            <v>382</v>
          </cell>
          <cell r="G164">
            <v>90</v>
          </cell>
          <cell r="H164" t="str">
            <v>肖锐</v>
          </cell>
          <cell r="I164">
            <v>42</v>
          </cell>
          <cell r="J164" t="str">
            <v>喇燕</v>
          </cell>
          <cell r="K164">
            <v>78</v>
          </cell>
          <cell r="L164" t="str">
            <v>浦恩玲</v>
          </cell>
          <cell r="M164">
            <v>25</v>
          </cell>
          <cell r="N164" t="str">
            <v>解超燕</v>
          </cell>
          <cell r="O164">
            <v>72</v>
          </cell>
          <cell r="P164" t="str">
            <v>刘厚江</v>
          </cell>
          <cell r="Q164" t="str">
            <v/>
          </cell>
          <cell r="R164"/>
          <cell r="S164">
            <v>75</v>
          </cell>
          <cell r="T164" t="str">
            <v>纪春权/沙正芳</v>
          </cell>
          <cell r="U164" t="str">
            <v/>
          </cell>
          <cell r="V164"/>
        </row>
        <row r="165">
          <cell r="B165" t="str">
            <v>G513422200801284023</v>
          </cell>
          <cell r="C165">
            <v>4</v>
          </cell>
          <cell r="D165" t="str">
            <v>物化政</v>
          </cell>
          <cell r="E165" t="str">
            <v>呷玛祝玛</v>
          </cell>
          <cell r="F165">
            <v>380</v>
          </cell>
          <cell r="G165">
            <v>90</v>
          </cell>
          <cell r="H165" t="str">
            <v>肖锐</v>
          </cell>
          <cell r="I165">
            <v>50</v>
          </cell>
          <cell r="J165" t="str">
            <v>喇燕</v>
          </cell>
          <cell r="K165">
            <v>80</v>
          </cell>
          <cell r="L165" t="str">
            <v>浦恩玲</v>
          </cell>
          <cell r="M165">
            <v>16</v>
          </cell>
          <cell r="N165" t="str">
            <v>解超燕</v>
          </cell>
          <cell r="O165">
            <v>74</v>
          </cell>
          <cell r="P165" t="str">
            <v>刘厚江</v>
          </cell>
          <cell r="Q165" t="str">
            <v/>
          </cell>
          <cell r="R165"/>
          <cell r="S165">
            <v>70</v>
          </cell>
          <cell r="T165" t="str">
            <v>纪春权/沙正芳</v>
          </cell>
          <cell r="U165" t="str">
            <v/>
          </cell>
          <cell r="V165"/>
        </row>
        <row r="166">
          <cell r="B166" t="str">
            <v>G513422200603032714</v>
          </cell>
          <cell r="C166">
            <v>4</v>
          </cell>
          <cell r="D166" t="str">
            <v>物化政</v>
          </cell>
          <cell r="E166" t="str">
            <v>张安平</v>
          </cell>
          <cell r="F166">
            <v>378</v>
          </cell>
          <cell r="G166">
            <v>96</v>
          </cell>
          <cell r="H166" t="str">
            <v>肖锐</v>
          </cell>
          <cell r="I166">
            <v>65</v>
          </cell>
          <cell r="J166" t="str">
            <v>喇燕</v>
          </cell>
          <cell r="K166">
            <v>24</v>
          </cell>
          <cell r="L166" t="str">
            <v>浦恩玲</v>
          </cell>
          <cell r="M166">
            <v>22</v>
          </cell>
          <cell r="N166" t="str">
            <v>解超燕</v>
          </cell>
          <cell r="O166">
            <v>82</v>
          </cell>
          <cell r="P166" t="str">
            <v>刘厚江</v>
          </cell>
          <cell r="Q166" t="str">
            <v/>
          </cell>
          <cell r="R166"/>
          <cell r="S166">
            <v>89</v>
          </cell>
          <cell r="T166" t="str">
            <v>纪春权/沙正芳</v>
          </cell>
          <cell r="U166" t="str">
            <v/>
          </cell>
          <cell r="V166"/>
        </row>
        <row r="167">
          <cell r="B167" t="str">
            <v>G513422200706042528</v>
          </cell>
          <cell r="C167">
            <v>4</v>
          </cell>
          <cell r="D167" t="str">
            <v>物化政</v>
          </cell>
          <cell r="E167" t="str">
            <v>陶梦花</v>
          </cell>
          <cell r="F167">
            <v>375</v>
          </cell>
          <cell r="G167">
            <v>101</v>
          </cell>
          <cell r="H167" t="str">
            <v>肖锐</v>
          </cell>
          <cell r="I167">
            <v>47</v>
          </cell>
          <cell r="J167" t="str">
            <v>喇燕</v>
          </cell>
          <cell r="K167">
            <v>60</v>
          </cell>
          <cell r="L167" t="str">
            <v>浦恩玲</v>
          </cell>
          <cell r="M167">
            <v>31</v>
          </cell>
          <cell r="N167" t="str">
            <v>解超燕</v>
          </cell>
          <cell r="O167">
            <v>61</v>
          </cell>
          <cell r="P167" t="str">
            <v>刘厚江</v>
          </cell>
          <cell r="Q167" t="str">
            <v/>
          </cell>
          <cell r="R167"/>
          <cell r="S167">
            <v>75</v>
          </cell>
          <cell r="T167" t="str">
            <v>纪春权/沙正芳</v>
          </cell>
          <cell r="U167" t="str">
            <v/>
          </cell>
          <cell r="V167"/>
        </row>
        <row r="168">
          <cell r="B168" t="str">
            <v>G513422200607233628</v>
          </cell>
          <cell r="C168">
            <v>4</v>
          </cell>
          <cell r="D168" t="str">
            <v>物化政</v>
          </cell>
          <cell r="E168" t="str">
            <v>代朝英</v>
          </cell>
          <cell r="F168">
            <v>374</v>
          </cell>
          <cell r="G168">
            <v>90</v>
          </cell>
          <cell r="H168" t="str">
            <v>肖锐</v>
          </cell>
          <cell r="I168">
            <v>91</v>
          </cell>
          <cell r="J168" t="str">
            <v>喇燕</v>
          </cell>
          <cell r="K168">
            <v>55</v>
          </cell>
          <cell r="L168" t="str">
            <v>浦恩玲</v>
          </cell>
          <cell r="M168">
            <v>32</v>
          </cell>
          <cell r="N168" t="str">
            <v>解超燕</v>
          </cell>
          <cell r="O168">
            <v>65</v>
          </cell>
          <cell r="P168" t="str">
            <v>刘厚江</v>
          </cell>
          <cell r="Q168" t="str">
            <v/>
          </cell>
          <cell r="R168"/>
          <cell r="S168">
            <v>41</v>
          </cell>
          <cell r="T168" t="str">
            <v>纪春权/沙正芳</v>
          </cell>
          <cell r="U168" t="str">
            <v/>
          </cell>
          <cell r="V168"/>
        </row>
        <row r="169">
          <cell r="B169" t="str">
            <v>G513422200703106215</v>
          </cell>
          <cell r="C169">
            <v>4</v>
          </cell>
          <cell r="D169" t="str">
            <v>物化政</v>
          </cell>
          <cell r="E169" t="str">
            <v>马富发</v>
          </cell>
          <cell r="F169">
            <v>373</v>
          </cell>
          <cell r="G169">
            <v>106</v>
          </cell>
          <cell r="H169" t="str">
            <v>肖锐</v>
          </cell>
          <cell r="I169">
            <v>60</v>
          </cell>
          <cell r="J169" t="str">
            <v>喇燕</v>
          </cell>
          <cell r="K169">
            <v>80</v>
          </cell>
          <cell r="L169" t="str">
            <v>浦恩玲</v>
          </cell>
          <cell r="M169">
            <v>28</v>
          </cell>
          <cell r="N169" t="str">
            <v>解超燕</v>
          </cell>
          <cell r="O169">
            <v>56</v>
          </cell>
          <cell r="P169" t="str">
            <v>刘厚江</v>
          </cell>
          <cell r="Q169" t="str">
            <v/>
          </cell>
          <cell r="R169"/>
          <cell r="S169">
            <v>43</v>
          </cell>
          <cell r="T169" t="str">
            <v>纪春权/沙正芳</v>
          </cell>
          <cell r="U169" t="str">
            <v/>
          </cell>
          <cell r="V169"/>
        </row>
        <row r="170">
          <cell r="B170" t="str">
            <v>G513422200608185015</v>
          </cell>
          <cell r="C170">
            <v>4</v>
          </cell>
          <cell r="D170" t="str">
            <v>物化政</v>
          </cell>
          <cell r="E170" t="str">
            <v>姜才建</v>
          </cell>
          <cell r="F170">
            <v>373</v>
          </cell>
          <cell r="G170">
            <v>107</v>
          </cell>
          <cell r="H170" t="str">
            <v>肖锐</v>
          </cell>
          <cell r="I170">
            <v>54</v>
          </cell>
          <cell r="J170" t="str">
            <v>喇燕</v>
          </cell>
          <cell r="K170">
            <v>33</v>
          </cell>
          <cell r="L170" t="str">
            <v>浦恩玲</v>
          </cell>
          <cell r="M170">
            <v>35</v>
          </cell>
          <cell r="N170" t="str">
            <v>解超燕</v>
          </cell>
          <cell r="O170">
            <v>71</v>
          </cell>
          <cell r="P170" t="str">
            <v>刘厚江</v>
          </cell>
          <cell r="Q170" t="str">
            <v/>
          </cell>
          <cell r="R170"/>
          <cell r="S170">
            <v>73</v>
          </cell>
          <cell r="T170" t="str">
            <v>纪春权/沙正芳</v>
          </cell>
          <cell r="U170" t="str">
            <v/>
          </cell>
          <cell r="V170"/>
        </row>
        <row r="171">
          <cell r="B171" t="str">
            <v>G513422200605015627</v>
          </cell>
          <cell r="C171">
            <v>4</v>
          </cell>
          <cell r="D171" t="str">
            <v>物化政</v>
          </cell>
          <cell r="E171" t="str">
            <v>格绒拉姆</v>
          </cell>
          <cell r="F171">
            <v>371.5</v>
          </cell>
          <cell r="G171">
            <v>96</v>
          </cell>
          <cell r="H171" t="str">
            <v>肖锐</v>
          </cell>
          <cell r="I171">
            <v>34</v>
          </cell>
          <cell r="J171" t="str">
            <v>喇燕</v>
          </cell>
          <cell r="K171">
            <v>77.5</v>
          </cell>
          <cell r="L171" t="str">
            <v>浦恩玲</v>
          </cell>
          <cell r="M171">
            <v>21</v>
          </cell>
          <cell r="N171" t="str">
            <v>解超燕</v>
          </cell>
          <cell r="O171">
            <v>60</v>
          </cell>
          <cell r="P171" t="str">
            <v>刘厚江</v>
          </cell>
          <cell r="Q171" t="str">
            <v/>
          </cell>
          <cell r="R171"/>
          <cell r="S171">
            <v>83</v>
          </cell>
          <cell r="T171" t="str">
            <v>纪春权/沙正芳</v>
          </cell>
          <cell r="U171" t="str">
            <v/>
          </cell>
          <cell r="V171"/>
        </row>
        <row r="172">
          <cell r="B172" t="str">
            <v>G513422200608242112</v>
          </cell>
          <cell r="C172">
            <v>4</v>
          </cell>
          <cell r="D172" t="str">
            <v>物化政</v>
          </cell>
          <cell r="E172" t="str">
            <v>马健军</v>
          </cell>
          <cell r="F172">
            <v>371</v>
          </cell>
          <cell r="G172">
            <v>95</v>
          </cell>
          <cell r="H172" t="str">
            <v>肖锐</v>
          </cell>
          <cell r="I172">
            <v>43</v>
          </cell>
          <cell r="J172" t="str">
            <v>喇燕</v>
          </cell>
          <cell r="K172">
            <v>76</v>
          </cell>
          <cell r="L172" t="str">
            <v>浦恩玲</v>
          </cell>
          <cell r="M172">
            <v>28</v>
          </cell>
          <cell r="N172" t="str">
            <v>解超燕</v>
          </cell>
          <cell r="O172">
            <v>69</v>
          </cell>
          <cell r="P172" t="str">
            <v>刘厚江</v>
          </cell>
          <cell r="Q172" t="str">
            <v/>
          </cell>
          <cell r="R172"/>
          <cell r="S172">
            <v>60</v>
          </cell>
          <cell r="T172" t="str">
            <v>纪春权/沙正芳</v>
          </cell>
          <cell r="U172" t="str">
            <v/>
          </cell>
          <cell r="V172"/>
        </row>
        <row r="173">
          <cell r="B173" t="str">
            <v>G513422200601064616</v>
          </cell>
          <cell r="C173">
            <v>4</v>
          </cell>
          <cell r="D173" t="str">
            <v>物化政</v>
          </cell>
          <cell r="E173" t="str">
            <v>罗京</v>
          </cell>
          <cell r="F173">
            <v>368.5</v>
          </cell>
          <cell r="G173">
            <v>104</v>
          </cell>
          <cell r="H173" t="str">
            <v>肖锐</v>
          </cell>
          <cell r="I173">
            <v>49</v>
          </cell>
          <cell r="J173" t="str">
            <v>喇燕</v>
          </cell>
          <cell r="K173">
            <v>71.5</v>
          </cell>
          <cell r="L173" t="str">
            <v>浦恩玲</v>
          </cell>
          <cell r="M173">
            <v>17</v>
          </cell>
          <cell r="N173" t="str">
            <v>解超燕</v>
          </cell>
          <cell r="O173">
            <v>52</v>
          </cell>
          <cell r="P173" t="str">
            <v>刘厚江</v>
          </cell>
          <cell r="Q173" t="str">
            <v/>
          </cell>
          <cell r="R173"/>
          <cell r="S173">
            <v>75</v>
          </cell>
          <cell r="T173" t="str">
            <v>纪春权/沙正芳</v>
          </cell>
          <cell r="U173" t="str">
            <v/>
          </cell>
          <cell r="V173"/>
        </row>
        <row r="174">
          <cell r="B174" t="str">
            <v>G513422200704230920</v>
          </cell>
          <cell r="C174">
            <v>4</v>
          </cell>
          <cell r="D174" t="str">
            <v>物化政</v>
          </cell>
          <cell r="E174" t="str">
            <v>王龙芳</v>
          </cell>
          <cell r="F174">
            <v>368</v>
          </cell>
          <cell r="G174">
            <v>100</v>
          </cell>
          <cell r="H174" t="str">
            <v>肖锐</v>
          </cell>
          <cell r="I174">
            <v>44</v>
          </cell>
          <cell r="J174" t="str">
            <v>喇燕</v>
          </cell>
          <cell r="K174">
            <v>67</v>
          </cell>
          <cell r="L174" t="str">
            <v>浦恩玲</v>
          </cell>
          <cell r="M174">
            <v>28</v>
          </cell>
          <cell r="N174" t="str">
            <v>解超燕</v>
          </cell>
          <cell r="O174">
            <v>66</v>
          </cell>
          <cell r="P174" t="str">
            <v>刘厚江</v>
          </cell>
          <cell r="Q174" t="str">
            <v/>
          </cell>
          <cell r="R174"/>
          <cell r="S174">
            <v>63</v>
          </cell>
          <cell r="T174" t="str">
            <v>纪春权/沙正芳</v>
          </cell>
          <cell r="U174" t="str">
            <v/>
          </cell>
          <cell r="V174"/>
        </row>
        <row r="175">
          <cell r="B175" t="str">
            <v>G513422200703262322</v>
          </cell>
          <cell r="C175">
            <v>4</v>
          </cell>
          <cell r="D175" t="str">
            <v>物化政</v>
          </cell>
          <cell r="E175" t="str">
            <v>张春霞</v>
          </cell>
          <cell r="F175">
            <v>357.5</v>
          </cell>
          <cell r="G175">
            <v>101</v>
          </cell>
          <cell r="H175" t="str">
            <v>肖锐</v>
          </cell>
          <cell r="I175">
            <v>43</v>
          </cell>
          <cell r="J175" t="str">
            <v>喇燕</v>
          </cell>
          <cell r="K175">
            <v>60.5</v>
          </cell>
          <cell r="L175" t="str">
            <v>浦恩玲</v>
          </cell>
          <cell r="M175">
            <v>22</v>
          </cell>
          <cell r="N175" t="str">
            <v>解超燕</v>
          </cell>
          <cell r="O175">
            <v>54</v>
          </cell>
          <cell r="P175" t="str">
            <v>刘厚江</v>
          </cell>
          <cell r="Q175" t="str">
            <v/>
          </cell>
          <cell r="R175"/>
          <cell r="S175">
            <v>77</v>
          </cell>
          <cell r="T175" t="str">
            <v>纪春权/沙正芳</v>
          </cell>
          <cell r="U175" t="str">
            <v/>
          </cell>
          <cell r="V175"/>
        </row>
        <row r="176">
          <cell r="B176" t="str">
            <v>G513422200705063626</v>
          </cell>
          <cell r="C176">
            <v>4</v>
          </cell>
          <cell r="D176" t="str">
            <v>物化政</v>
          </cell>
          <cell r="E176" t="str">
            <v>杜基祝玛</v>
          </cell>
          <cell r="F176">
            <v>354</v>
          </cell>
          <cell r="G176">
            <v>91</v>
          </cell>
          <cell r="H176" t="str">
            <v>肖锐</v>
          </cell>
          <cell r="I176">
            <v>54</v>
          </cell>
          <cell r="J176" t="str">
            <v>喇燕</v>
          </cell>
          <cell r="K176">
            <v>70</v>
          </cell>
          <cell r="L176" t="str">
            <v>浦恩玲</v>
          </cell>
          <cell r="M176">
            <v>27</v>
          </cell>
          <cell r="N176" t="str">
            <v>解超燕</v>
          </cell>
          <cell r="O176">
            <v>54</v>
          </cell>
          <cell r="P176" t="str">
            <v>刘厚江</v>
          </cell>
          <cell r="Q176" t="str">
            <v/>
          </cell>
          <cell r="R176"/>
          <cell r="S176">
            <v>58</v>
          </cell>
          <cell r="T176" t="str">
            <v>纪春权/沙正芳</v>
          </cell>
          <cell r="U176" t="str">
            <v/>
          </cell>
          <cell r="V176"/>
        </row>
        <row r="177">
          <cell r="B177" t="str">
            <v>G51342220070301701X</v>
          </cell>
          <cell r="C177">
            <v>4</v>
          </cell>
          <cell r="D177" t="str">
            <v>物化政</v>
          </cell>
          <cell r="E177" t="str">
            <v>仲央次尔</v>
          </cell>
          <cell r="F177">
            <v>354</v>
          </cell>
          <cell r="G177">
            <v>84</v>
          </cell>
          <cell r="H177" t="str">
            <v>肖锐</v>
          </cell>
          <cell r="I177">
            <v>54</v>
          </cell>
          <cell r="J177" t="str">
            <v>喇燕</v>
          </cell>
          <cell r="K177">
            <v>38</v>
          </cell>
          <cell r="L177" t="str">
            <v>浦恩玲</v>
          </cell>
          <cell r="M177">
            <v>39</v>
          </cell>
          <cell r="N177" t="str">
            <v>解超燕</v>
          </cell>
          <cell r="O177">
            <v>71</v>
          </cell>
          <cell r="P177" t="str">
            <v>刘厚江</v>
          </cell>
          <cell r="Q177" t="str">
            <v/>
          </cell>
          <cell r="R177"/>
          <cell r="S177">
            <v>68</v>
          </cell>
          <cell r="T177" t="str">
            <v>纪春权/沙正芳</v>
          </cell>
          <cell r="U177" t="str">
            <v/>
          </cell>
          <cell r="V177"/>
        </row>
        <row r="178">
          <cell r="B178" t="str">
            <v>G513422200702085424</v>
          </cell>
          <cell r="C178">
            <v>4</v>
          </cell>
          <cell r="D178" t="str">
            <v>物化政</v>
          </cell>
          <cell r="E178" t="str">
            <v>次尔央宗</v>
          </cell>
          <cell r="F178">
            <v>332.5</v>
          </cell>
          <cell r="G178">
            <v>88</v>
          </cell>
          <cell r="H178" t="str">
            <v>肖锐</v>
          </cell>
          <cell r="I178">
            <v>46</v>
          </cell>
          <cell r="J178" t="str">
            <v>喇燕</v>
          </cell>
          <cell r="K178">
            <v>57.5</v>
          </cell>
          <cell r="L178" t="str">
            <v>浦恩玲</v>
          </cell>
          <cell r="M178">
            <v>25</v>
          </cell>
          <cell r="N178" t="str">
            <v>解超燕</v>
          </cell>
          <cell r="O178">
            <v>61</v>
          </cell>
          <cell r="P178" t="str">
            <v>刘厚江</v>
          </cell>
          <cell r="Q178" t="str">
            <v/>
          </cell>
          <cell r="R178"/>
          <cell r="S178">
            <v>55</v>
          </cell>
          <cell r="T178" t="str">
            <v>纪春权/沙正芳</v>
          </cell>
          <cell r="U178" t="str">
            <v/>
          </cell>
          <cell r="V178"/>
        </row>
        <row r="179">
          <cell r="B179" t="str">
            <v>G513422200510222113</v>
          </cell>
          <cell r="C179">
            <v>4</v>
          </cell>
          <cell r="D179" t="str">
            <v>物化政</v>
          </cell>
          <cell r="E179" t="str">
            <v>邓顺杰</v>
          </cell>
          <cell r="F179">
            <v>326</v>
          </cell>
          <cell r="G179">
            <v>79</v>
          </cell>
          <cell r="H179" t="str">
            <v>肖锐</v>
          </cell>
          <cell r="I179">
            <v>43</v>
          </cell>
          <cell r="J179" t="str">
            <v>喇燕</v>
          </cell>
          <cell r="K179">
            <v>31</v>
          </cell>
          <cell r="L179" t="str">
            <v>浦恩玲</v>
          </cell>
          <cell r="M179">
            <v>33</v>
          </cell>
          <cell r="N179" t="str">
            <v>解超燕</v>
          </cell>
          <cell r="O179">
            <v>65</v>
          </cell>
          <cell r="P179" t="str">
            <v>刘厚江</v>
          </cell>
          <cell r="Q179" t="str">
            <v/>
          </cell>
          <cell r="R179"/>
          <cell r="S179">
            <v>75</v>
          </cell>
          <cell r="T179" t="str">
            <v>纪春权/沙正芳</v>
          </cell>
          <cell r="U179" t="str">
            <v/>
          </cell>
          <cell r="V179"/>
        </row>
        <row r="180">
          <cell r="B180" t="str">
            <v>G513422200611177016</v>
          </cell>
          <cell r="C180">
            <v>4</v>
          </cell>
          <cell r="D180" t="str">
            <v>物化政</v>
          </cell>
          <cell r="E180" t="str">
            <v>鲁绒次真</v>
          </cell>
          <cell r="F180">
            <v>323.5</v>
          </cell>
          <cell r="G180">
            <v>72</v>
          </cell>
          <cell r="H180" t="str">
            <v>肖锐</v>
          </cell>
          <cell r="I180">
            <v>78</v>
          </cell>
          <cell r="J180" t="str">
            <v>喇燕</v>
          </cell>
          <cell r="K180">
            <v>29.5</v>
          </cell>
          <cell r="L180" t="str">
            <v>浦恩玲</v>
          </cell>
          <cell r="M180">
            <v>23</v>
          </cell>
          <cell r="N180" t="str">
            <v>解超燕</v>
          </cell>
          <cell r="O180">
            <v>60</v>
          </cell>
          <cell r="P180" t="str">
            <v>刘厚江</v>
          </cell>
          <cell r="Q180" t="str">
            <v/>
          </cell>
          <cell r="R180"/>
          <cell r="S180">
            <v>61</v>
          </cell>
          <cell r="T180" t="str">
            <v>纪春权/沙正芳</v>
          </cell>
          <cell r="U180" t="str">
            <v/>
          </cell>
          <cell r="V180"/>
        </row>
        <row r="181">
          <cell r="B181" t="str">
            <v>G513422200305216013</v>
          </cell>
          <cell r="C181">
            <v>4</v>
          </cell>
          <cell r="D181" t="str">
            <v>物化政</v>
          </cell>
          <cell r="E181" t="str">
            <v>扎西巴丁</v>
          </cell>
          <cell r="F181">
            <v>319</v>
          </cell>
          <cell r="G181">
            <v>85</v>
          </cell>
          <cell r="H181" t="str">
            <v>肖锐</v>
          </cell>
          <cell r="I181">
            <v>27</v>
          </cell>
          <cell r="J181" t="str">
            <v>喇燕</v>
          </cell>
          <cell r="K181">
            <v>50</v>
          </cell>
          <cell r="L181" t="str">
            <v>浦恩玲</v>
          </cell>
          <cell r="M181">
            <v>38</v>
          </cell>
          <cell r="N181" t="str">
            <v>解超燕</v>
          </cell>
          <cell r="O181">
            <v>56</v>
          </cell>
          <cell r="P181" t="str">
            <v>刘厚江</v>
          </cell>
          <cell r="Q181" t="str">
            <v/>
          </cell>
          <cell r="R181"/>
          <cell r="S181">
            <v>63</v>
          </cell>
          <cell r="T181" t="str">
            <v>纪春权/沙正芳</v>
          </cell>
          <cell r="U181" t="str">
            <v/>
          </cell>
          <cell r="V181"/>
        </row>
        <row r="182">
          <cell r="B182" t="str">
            <v>G513422200404261725</v>
          </cell>
          <cell r="C182">
            <v>4</v>
          </cell>
          <cell r="D182" t="str">
            <v>物化政</v>
          </cell>
          <cell r="E182" t="str">
            <v>米小春</v>
          </cell>
          <cell r="F182">
            <v>318.5</v>
          </cell>
          <cell r="G182">
            <v>87</v>
          </cell>
          <cell r="H182" t="str">
            <v>肖锐</v>
          </cell>
          <cell r="I182">
            <v>45</v>
          </cell>
          <cell r="J182" t="str">
            <v>喇燕</v>
          </cell>
          <cell r="K182">
            <v>56.5</v>
          </cell>
          <cell r="L182" t="str">
            <v>浦恩玲</v>
          </cell>
          <cell r="M182">
            <v>17</v>
          </cell>
          <cell r="N182" t="str">
            <v>解超燕</v>
          </cell>
          <cell r="O182">
            <v>55</v>
          </cell>
          <cell r="P182" t="str">
            <v>刘厚江</v>
          </cell>
          <cell r="Q182" t="str">
            <v/>
          </cell>
          <cell r="R182"/>
          <cell r="S182">
            <v>58</v>
          </cell>
          <cell r="T182" t="str">
            <v>纪春权/沙正芳</v>
          </cell>
          <cell r="U182" t="str">
            <v/>
          </cell>
          <cell r="V182"/>
        </row>
        <row r="183">
          <cell r="B183" t="str">
            <v>G513422200604074414</v>
          </cell>
          <cell r="C183">
            <v>4</v>
          </cell>
          <cell r="D183" t="str">
            <v>物化政</v>
          </cell>
          <cell r="E183" t="str">
            <v>李海龙</v>
          </cell>
          <cell r="F183">
            <v>310</v>
          </cell>
          <cell r="G183">
            <v>82</v>
          </cell>
          <cell r="H183" t="str">
            <v>肖锐</v>
          </cell>
          <cell r="I183">
            <v>61</v>
          </cell>
          <cell r="J183" t="str">
            <v>喇燕</v>
          </cell>
          <cell r="K183">
            <v>25</v>
          </cell>
          <cell r="L183" t="str">
            <v>浦恩玲</v>
          </cell>
          <cell r="M183">
            <v>18</v>
          </cell>
          <cell r="N183" t="str">
            <v>解超燕</v>
          </cell>
          <cell r="O183">
            <v>54</v>
          </cell>
          <cell r="P183" t="str">
            <v>刘厚江</v>
          </cell>
          <cell r="Q183" t="str">
            <v/>
          </cell>
          <cell r="R183"/>
          <cell r="S183">
            <v>70</v>
          </cell>
          <cell r="T183" t="str">
            <v>纪春权/沙正芳</v>
          </cell>
          <cell r="U183" t="str">
            <v/>
          </cell>
          <cell r="V183"/>
        </row>
        <row r="184">
          <cell r="B184" t="str">
            <v>G513422200402052524</v>
          </cell>
          <cell r="C184">
            <v>4</v>
          </cell>
          <cell r="D184" t="str">
            <v>物化政</v>
          </cell>
          <cell r="E184" t="str">
            <v>伍金梅</v>
          </cell>
          <cell r="F184">
            <v>305</v>
          </cell>
          <cell r="G184">
            <v>82</v>
          </cell>
          <cell r="H184" t="str">
            <v>肖锐</v>
          </cell>
          <cell r="I184">
            <v>38</v>
          </cell>
          <cell r="J184" t="str">
            <v>喇燕</v>
          </cell>
          <cell r="K184">
            <v>59</v>
          </cell>
          <cell r="L184" t="str">
            <v>浦恩玲</v>
          </cell>
          <cell r="M184">
            <v>8</v>
          </cell>
          <cell r="N184" t="str">
            <v>解超燕</v>
          </cell>
          <cell r="O184">
            <v>41</v>
          </cell>
          <cell r="P184" t="str">
            <v>刘厚江</v>
          </cell>
          <cell r="Q184" t="str">
            <v/>
          </cell>
          <cell r="R184"/>
          <cell r="S184">
            <v>77</v>
          </cell>
          <cell r="T184" t="str">
            <v>纪春权/沙正芳</v>
          </cell>
          <cell r="U184" t="str">
            <v/>
          </cell>
          <cell r="V184"/>
        </row>
        <row r="185">
          <cell r="B185" t="str">
            <v>G513422200604114228</v>
          </cell>
          <cell r="C185">
            <v>4</v>
          </cell>
          <cell r="D185" t="str">
            <v>物化政</v>
          </cell>
          <cell r="E185" t="str">
            <v>帮志美</v>
          </cell>
          <cell r="F185">
            <v>249.5</v>
          </cell>
          <cell r="G185">
            <v>73</v>
          </cell>
          <cell r="H185" t="str">
            <v>肖锐</v>
          </cell>
          <cell r="I185">
            <v>38</v>
          </cell>
          <cell r="J185" t="str">
            <v>喇燕</v>
          </cell>
          <cell r="K185">
            <v>44.5</v>
          </cell>
          <cell r="L185" t="str">
            <v>浦恩玲</v>
          </cell>
          <cell r="M185">
            <v>20</v>
          </cell>
          <cell r="N185" t="str">
            <v>解超燕</v>
          </cell>
          <cell r="O185">
            <v>37</v>
          </cell>
          <cell r="P185" t="str">
            <v>刘厚江</v>
          </cell>
          <cell r="Q185" t="str">
            <v/>
          </cell>
          <cell r="R185"/>
          <cell r="S185">
            <v>37</v>
          </cell>
          <cell r="T185" t="str">
            <v>纪春权/沙正芳</v>
          </cell>
          <cell r="U185" t="str">
            <v/>
          </cell>
          <cell r="V185"/>
        </row>
        <row r="186">
          <cell r="B186" t="str">
            <v>G513430200602086227</v>
          </cell>
          <cell r="C186">
            <v>4</v>
          </cell>
          <cell r="D186" t="str">
            <v>物化政</v>
          </cell>
          <cell r="E186" t="str">
            <v>乃来鲁尾</v>
          </cell>
          <cell r="F186">
            <v>0</v>
          </cell>
          <cell r="G186">
            <v>0</v>
          </cell>
          <cell r="H186" t="str">
            <v>肖锐</v>
          </cell>
          <cell r="I186">
            <v>0</v>
          </cell>
          <cell r="J186" t="str">
            <v>喇燕</v>
          </cell>
          <cell r="K186">
            <v>0</v>
          </cell>
          <cell r="L186" t="str">
            <v>浦恩玲</v>
          </cell>
          <cell r="M186">
            <v>0</v>
          </cell>
          <cell r="N186" t="str">
            <v>解超燕</v>
          </cell>
          <cell r="O186">
            <v>0</v>
          </cell>
          <cell r="P186" t="str">
            <v>刘厚江</v>
          </cell>
          <cell r="Q186" t="str">
            <v/>
          </cell>
          <cell r="R186"/>
          <cell r="S186">
            <v>0</v>
          </cell>
          <cell r="T186" t="str">
            <v>纪春权/沙正芳</v>
          </cell>
          <cell r="U186" t="str">
            <v/>
          </cell>
          <cell r="V186"/>
        </row>
        <row r="187">
          <cell r="B187" t="str">
            <v>G51343020070810004X</v>
          </cell>
          <cell r="C187">
            <v>4</v>
          </cell>
          <cell r="D187" t="str">
            <v>物化政</v>
          </cell>
          <cell r="E187" t="str">
            <v>张尔作</v>
          </cell>
          <cell r="F187">
            <v>0</v>
          </cell>
          <cell r="G187">
            <v>0</v>
          </cell>
          <cell r="H187" t="str">
            <v>肖锐</v>
          </cell>
          <cell r="I187">
            <v>0</v>
          </cell>
          <cell r="J187" t="str">
            <v>喇燕</v>
          </cell>
          <cell r="K187">
            <v>0</v>
          </cell>
          <cell r="L187" t="str">
            <v>浦恩玲</v>
          </cell>
          <cell r="M187">
            <v>0</v>
          </cell>
          <cell r="N187" t="str">
            <v>解超燕</v>
          </cell>
          <cell r="O187">
            <v>0</v>
          </cell>
          <cell r="P187" t="str">
            <v>刘厚江</v>
          </cell>
          <cell r="Q187" t="str">
            <v/>
          </cell>
          <cell r="R187"/>
          <cell r="S187">
            <v>0</v>
          </cell>
          <cell r="T187" t="str">
            <v>纪春权/沙正芳</v>
          </cell>
          <cell r="U187" t="str">
            <v/>
          </cell>
          <cell r="V187"/>
        </row>
        <row r="188">
          <cell r="B188" t="str">
            <v>G513422200601051161</v>
          </cell>
          <cell r="C188">
            <v>5</v>
          </cell>
          <cell r="D188" t="str">
            <v>物生地</v>
          </cell>
          <cell r="E188" t="str">
            <v>毛国发</v>
          </cell>
          <cell r="F188">
            <v>464</v>
          </cell>
          <cell r="G188">
            <v>110</v>
          </cell>
          <cell r="H188" t="str">
            <v>格绒燚西</v>
          </cell>
          <cell r="I188">
            <v>60</v>
          </cell>
          <cell r="J188" t="str">
            <v>赵云川</v>
          </cell>
          <cell r="K188">
            <v>97</v>
          </cell>
          <cell r="L188" t="str">
            <v>拉初</v>
          </cell>
          <cell r="M188">
            <v>34</v>
          </cell>
          <cell r="N188" t="str">
            <v>赵建超</v>
          </cell>
          <cell r="O188" t="str">
            <v/>
          </cell>
          <cell r="P188"/>
          <cell r="Q188">
            <v>80</v>
          </cell>
          <cell r="R188" t="str">
            <v>张弘</v>
          </cell>
          <cell r="S188" t="str">
            <v/>
          </cell>
          <cell r="T188"/>
          <cell r="U188">
            <v>83</v>
          </cell>
          <cell r="V188" t="str">
            <v>金贵</v>
          </cell>
        </row>
        <row r="189">
          <cell r="B189" t="str">
            <v>G513422200701100012</v>
          </cell>
          <cell r="C189">
            <v>5</v>
          </cell>
          <cell r="D189" t="str">
            <v>物生地</v>
          </cell>
          <cell r="E189" t="str">
            <v>王鑫</v>
          </cell>
          <cell r="F189">
            <v>448.5</v>
          </cell>
          <cell r="G189">
            <v>94</v>
          </cell>
          <cell r="H189" t="str">
            <v>格绒燚西</v>
          </cell>
          <cell r="I189">
            <v>74</v>
          </cell>
          <cell r="J189" t="str">
            <v>赵云川</v>
          </cell>
          <cell r="K189">
            <v>107.5</v>
          </cell>
          <cell r="L189" t="str">
            <v>拉初</v>
          </cell>
          <cell r="M189">
            <v>33</v>
          </cell>
          <cell r="N189" t="str">
            <v>赵建超</v>
          </cell>
          <cell r="O189" t="str">
            <v/>
          </cell>
          <cell r="P189"/>
          <cell r="Q189">
            <v>85</v>
          </cell>
          <cell r="R189" t="str">
            <v>张弘</v>
          </cell>
          <cell r="S189" t="str">
            <v/>
          </cell>
          <cell r="T189"/>
          <cell r="U189">
            <v>55</v>
          </cell>
          <cell r="V189" t="str">
            <v>金贵</v>
          </cell>
        </row>
        <row r="190">
          <cell r="B190" t="str">
            <v>G513422200609091918</v>
          </cell>
          <cell r="C190">
            <v>5</v>
          </cell>
          <cell r="D190" t="str">
            <v>物生地</v>
          </cell>
          <cell r="E190" t="str">
            <v>何洋兵</v>
          </cell>
          <cell r="F190">
            <v>422</v>
          </cell>
          <cell r="G190">
            <v>107</v>
          </cell>
          <cell r="H190" t="str">
            <v>格绒燚西</v>
          </cell>
          <cell r="I190">
            <v>49</v>
          </cell>
          <cell r="J190" t="str">
            <v>赵云川</v>
          </cell>
          <cell r="K190">
            <v>102</v>
          </cell>
          <cell r="L190" t="str">
            <v>拉初</v>
          </cell>
          <cell r="M190">
            <v>27</v>
          </cell>
          <cell r="N190" t="str">
            <v>赵建超</v>
          </cell>
          <cell r="O190" t="str">
            <v/>
          </cell>
          <cell r="P190"/>
          <cell r="Q190">
            <v>55</v>
          </cell>
          <cell r="R190" t="str">
            <v>张弘</v>
          </cell>
          <cell r="S190" t="str">
            <v/>
          </cell>
          <cell r="T190"/>
          <cell r="U190">
            <v>82</v>
          </cell>
          <cell r="V190" t="str">
            <v>金贵</v>
          </cell>
        </row>
        <row r="191">
          <cell r="B191" t="str">
            <v>G513422200510094430</v>
          </cell>
          <cell r="C191">
            <v>5</v>
          </cell>
          <cell r="D191" t="str">
            <v>物生地</v>
          </cell>
          <cell r="E191" t="str">
            <v>尔地子</v>
          </cell>
          <cell r="F191">
            <v>413.5</v>
          </cell>
          <cell r="G191">
            <v>95</v>
          </cell>
          <cell r="H191" t="str">
            <v>格绒燚西</v>
          </cell>
          <cell r="I191">
            <v>63</v>
          </cell>
          <cell r="J191" t="str">
            <v>赵云川</v>
          </cell>
          <cell r="K191">
            <v>100.5</v>
          </cell>
          <cell r="L191" t="str">
            <v>拉初</v>
          </cell>
          <cell r="M191">
            <v>21</v>
          </cell>
          <cell r="N191" t="str">
            <v>赵建超</v>
          </cell>
          <cell r="O191" t="str">
            <v/>
          </cell>
          <cell r="P191"/>
          <cell r="Q191">
            <v>49</v>
          </cell>
          <cell r="R191" t="str">
            <v>张弘</v>
          </cell>
          <cell r="S191" t="str">
            <v/>
          </cell>
          <cell r="T191"/>
          <cell r="U191">
            <v>85</v>
          </cell>
          <cell r="V191" t="str">
            <v>金贵</v>
          </cell>
        </row>
        <row r="192">
          <cell r="B192" t="str">
            <v>G513422200404045029</v>
          </cell>
          <cell r="C192">
            <v>5</v>
          </cell>
          <cell r="D192" t="str">
            <v>物生地</v>
          </cell>
          <cell r="E192" t="str">
            <v>次尔竹玛</v>
          </cell>
          <cell r="F192">
            <v>412</v>
          </cell>
          <cell r="G192">
            <v>89</v>
          </cell>
          <cell r="H192" t="str">
            <v>格绒燚西</v>
          </cell>
          <cell r="I192">
            <v>64</v>
          </cell>
          <cell r="J192" t="str">
            <v>赵云川</v>
          </cell>
          <cell r="K192">
            <v>74</v>
          </cell>
          <cell r="L192" t="str">
            <v>拉初</v>
          </cell>
          <cell r="M192">
            <v>18</v>
          </cell>
          <cell r="N192" t="str">
            <v>赵建超</v>
          </cell>
          <cell r="O192" t="str">
            <v/>
          </cell>
          <cell r="P192"/>
          <cell r="Q192">
            <v>77</v>
          </cell>
          <cell r="R192" t="str">
            <v>张弘</v>
          </cell>
          <cell r="S192" t="str">
            <v/>
          </cell>
          <cell r="T192"/>
          <cell r="U192">
            <v>90</v>
          </cell>
          <cell r="V192" t="str">
            <v>金贵</v>
          </cell>
        </row>
        <row r="193">
          <cell r="B193" t="str">
            <v>G513422200610080722</v>
          </cell>
          <cell r="C193">
            <v>5</v>
          </cell>
          <cell r="D193" t="str">
            <v>物生地</v>
          </cell>
          <cell r="E193" t="str">
            <v>沈云珊</v>
          </cell>
          <cell r="F193">
            <v>401.5</v>
          </cell>
          <cell r="G193">
            <v>100</v>
          </cell>
          <cell r="H193" t="str">
            <v>格绒燚西</v>
          </cell>
          <cell r="I193">
            <v>57</v>
          </cell>
          <cell r="J193" t="str">
            <v>赵云川</v>
          </cell>
          <cell r="K193">
            <v>71.5</v>
          </cell>
          <cell r="L193" t="str">
            <v>拉初</v>
          </cell>
          <cell r="M193">
            <v>18</v>
          </cell>
          <cell r="N193" t="str">
            <v>赵建超</v>
          </cell>
          <cell r="O193" t="str">
            <v/>
          </cell>
          <cell r="P193"/>
          <cell r="Q193">
            <v>72</v>
          </cell>
          <cell r="R193" t="str">
            <v>张弘</v>
          </cell>
          <cell r="S193" t="str">
            <v/>
          </cell>
          <cell r="T193"/>
          <cell r="U193">
            <v>83</v>
          </cell>
          <cell r="V193" t="str">
            <v>金贵</v>
          </cell>
        </row>
        <row r="194">
          <cell r="B194" t="str">
            <v>G513422200711283828</v>
          </cell>
          <cell r="C194">
            <v>5</v>
          </cell>
          <cell r="D194" t="str">
            <v>物生地</v>
          </cell>
          <cell r="E194" t="str">
            <v>鲁绒祝玛</v>
          </cell>
          <cell r="F194">
            <v>399</v>
          </cell>
          <cell r="G194">
            <v>106</v>
          </cell>
          <cell r="H194" t="str">
            <v>格绒燚西</v>
          </cell>
          <cell r="I194">
            <v>36</v>
          </cell>
          <cell r="J194" t="str">
            <v>赵云川</v>
          </cell>
          <cell r="K194">
            <v>104</v>
          </cell>
          <cell r="L194" t="str">
            <v>拉初</v>
          </cell>
          <cell r="M194">
            <v>22</v>
          </cell>
          <cell r="N194" t="str">
            <v>赵建超</v>
          </cell>
          <cell r="O194" t="str">
            <v/>
          </cell>
          <cell r="P194"/>
          <cell r="Q194">
            <v>61</v>
          </cell>
          <cell r="R194" t="str">
            <v>张弘</v>
          </cell>
          <cell r="S194" t="str">
            <v/>
          </cell>
          <cell r="T194"/>
          <cell r="U194">
            <v>70</v>
          </cell>
          <cell r="V194" t="str">
            <v>金贵</v>
          </cell>
        </row>
        <row r="195">
          <cell r="B195" t="str">
            <v>G513422200707075022</v>
          </cell>
          <cell r="C195">
            <v>5</v>
          </cell>
          <cell r="D195" t="str">
            <v>物生地</v>
          </cell>
          <cell r="E195" t="str">
            <v>夏拉</v>
          </cell>
          <cell r="F195">
            <v>398.5</v>
          </cell>
          <cell r="G195">
            <v>79</v>
          </cell>
          <cell r="H195" t="str">
            <v>格绒燚西</v>
          </cell>
          <cell r="I195">
            <v>61</v>
          </cell>
          <cell r="J195" t="str">
            <v>赵云川</v>
          </cell>
          <cell r="K195">
            <v>59.5</v>
          </cell>
          <cell r="L195" t="str">
            <v>拉初</v>
          </cell>
          <cell r="M195">
            <v>31</v>
          </cell>
          <cell r="N195" t="str">
            <v>赵建超</v>
          </cell>
          <cell r="O195" t="str">
            <v/>
          </cell>
          <cell r="P195"/>
          <cell r="Q195">
            <v>86</v>
          </cell>
          <cell r="R195" t="str">
            <v>张弘</v>
          </cell>
          <cell r="S195" t="str">
            <v/>
          </cell>
          <cell r="T195"/>
          <cell r="U195">
            <v>82</v>
          </cell>
          <cell r="V195" t="str">
            <v>金贵</v>
          </cell>
        </row>
        <row r="196">
          <cell r="B196" t="str">
            <v>G513422200509104419</v>
          </cell>
          <cell r="C196">
            <v>5</v>
          </cell>
          <cell r="D196" t="str">
            <v>物生地</v>
          </cell>
          <cell r="E196" t="str">
            <v>杨青海</v>
          </cell>
          <cell r="F196">
            <v>397</v>
          </cell>
          <cell r="G196">
            <v>86</v>
          </cell>
          <cell r="H196" t="str">
            <v>格绒燚西</v>
          </cell>
          <cell r="I196">
            <v>61</v>
          </cell>
          <cell r="J196" t="str">
            <v>赵云川</v>
          </cell>
          <cell r="K196">
            <v>86</v>
          </cell>
          <cell r="L196" t="str">
            <v>拉初</v>
          </cell>
          <cell r="M196">
            <v>20</v>
          </cell>
          <cell r="N196" t="str">
            <v>赵建超</v>
          </cell>
          <cell r="O196" t="str">
            <v/>
          </cell>
          <cell r="P196"/>
          <cell r="Q196">
            <v>71</v>
          </cell>
          <cell r="R196" t="str">
            <v>张弘</v>
          </cell>
          <cell r="S196" t="str">
            <v/>
          </cell>
          <cell r="T196"/>
          <cell r="U196">
            <v>73</v>
          </cell>
          <cell r="V196" t="str">
            <v>金贵</v>
          </cell>
        </row>
        <row r="197">
          <cell r="B197" t="str">
            <v>G513422200606074629</v>
          </cell>
          <cell r="C197">
            <v>5</v>
          </cell>
          <cell r="D197" t="str">
            <v>物生地</v>
          </cell>
          <cell r="E197" t="str">
            <v>毛晓珍</v>
          </cell>
          <cell r="F197">
            <v>393</v>
          </cell>
          <cell r="G197">
            <v>87</v>
          </cell>
          <cell r="H197" t="str">
            <v>格绒燚西</v>
          </cell>
          <cell r="I197">
            <v>58</v>
          </cell>
          <cell r="J197" t="str">
            <v>赵云川</v>
          </cell>
          <cell r="K197">
            <v>105</v>
          </cell>
          <cell r="L197" t="str">
            <v>拉初</v>
          </cell>
          <cell r="M197">
            <v>12</v>
          </cell>
          <cell r="N197" t="str">
            <v>赵建超</v>
          </cell>
          <cell r="O197" t="str">
            <v/>
          </cell>
          <cell r="P197"/>
          <cell r="Q197">
            <v>68</v>
          </cell>
          <cell r="R197" t="str">
            <v>张弘</v>
          </cell>
          <cell r="S197" t="str">
            <v/>
          </cell>
          <cell r="T197"/>
          <cell r="U197">
            <v>63</v>
          </cell>
          <cell r="V197" t="str">
            <v>金贵</v>
          </cell>
        </row>
        <row r="198">
          <cell r="B198" t="str">
            <v>G513422200705092515</v>
          </cell>
          <cell r="C198">
            <v>5</v>
          </cell>
          <cell r="D198" t="str">
            <v>物生地</v>
          </cell>
          <cell r="E198" t="str">
            <v>杨梦飞</v>
          </cell>
          <cell r="F198">
            <v>385</v>
          </cell>
          <cell r="G198">
            <v>81</v>
          </cell>
          <cell r="H198" t="str">
            <v>格绒燚西</v>
          </cell>
          <cell r="I198">
            <v>64</v>
          </cell>
          <cell r="J198" t="str">
            <v>赵云川</v>
          </cell>
          <cell r="K198">
            <v>26</v>
          </cell>
          <cell r="L198" t="str">
            <v>拉初</v>
          </cell>
          <cell r="M198">
            <v>45</v>
          </cell>
          <cell r="N198" t="str">
            <v>赵建超</v>
          </cell>
          <cell r="O198" t="str">
            <v/>
          </cell>
          <cell r="P198"/>
          <cell r="Q198">
            <v>75</v>
          </cell>
          <cell r="R198" t="str">
            <v>张弘</v>
          </cell>
          <cell r="S198" t="str">
            <v/>
          </cell>
          <cell r="T198"/>
          <cell r="U198">
            <v>94</v>
          </cell>
          <cell r="V198" t="str">
            <v>金贵</v>
          </cell>
        </row>
        <row r="199">
          <cell r="B199" t="str">
            <v>G513422200704161523</v>
          </cell>
          <cell r="C199">
            <v>5</v>
          </cell>
          <cell r="D199" t="str">
            <v>物生地</v>
          </cell>
          <cell r="E199" t="str">
            <v>陈泰红</v>
          </cell>
          <cell r="F199">
            <v>383</v>
          </cell>
          <cell r="G199">
            <v>96</v>
          </cell>
          <cell r="H199" t="str">
            <v>格绒燚西</v>
          </cell>
          <cell r="I199">
            <v>61</v>
          </cell>
          <cell r="J199" t="str">
            <v>赵云川</v>
          </cell>
          <cell r="K199">
            <v>82</v>
          </cell>
          <cell r="L199" t="str">
            <v>拉初</v>
          </cell>
          <cell r="M199">
            <v>15</v>
          </cell>
          <cell r="N199" t="str">
            <v>赵建超</v>
          </cell>
          <cell r="O199" t="str">
            <v/>
          </cell>
          <cell r="P199"/>
          <cell r="Q199">
            <v>59</v>
          </cell>
          <cell r="R199" t="str">
            <v>张弘</v>
          </cell>
          <cell r="S199" t="str">
            <v/>
          </cell>
          <cell r="T199"/>
          <cell r="U199">
            <v>70</v>
          </cell>
          <cell r="V199" t="str">
            <v>金贵</v>
          </cell>
        </row>
        <row r="200">
          <cell r="B200" t="str">
            <v>G513422200609036812</v>
          </cell>
          <cell r="C200">
            <v>5</v>
          </cell>
          <cell r="D200" t="str">
            <v>物生地</v>
          </cell>
          <cell r="E200" t="str">
            <v>马小辉</v>
          </cell>
          <cell r="F200">
            <v>382.5</v>
          </cell>
          <cell r="G200">
            <v>88</v>
          </cell>
          <cell r="H200" t="str">
            <v>格绒燚西</v>
          </cell>
          <cell r="I200">
            <v>62</v>
          </cell>
          <cell r="J200" t="str">
            <v>赵云川</v>
          </cell>
          <cell r="K200">
            <v>39.5</v>
          </cell>
          <cell r="L200" t="str">
            <v>拉初</v>
          </cell>
          <cell r="M200">
            <v>34</v>
          </cell>
          <cell r="N200" t="str">
            <v>赵建超</v>
          </cell>
          <cell r="O200" t="str">
            <v/>
          </cell>
          <cell r="P200"/>
          <cell r="Q200">
            <v>69</v>
          </cell>
          <cell r="R200" t="str">
            <v>张弘</v>
          </cell>
          <cell r="S200" t="str">
            <v/>
          </cell>
          <cell r="T200"/>
          <cell r="U200">
            <v>90</v>
          </cell>
          <cell r="V200" t="str">
            <v>金贵</v>
          </cell>
        </row>
        <row r="201">
          <cell r="B201" t="str">
            <v>G51342220050704212X</v>
          </cell>
          <cell r="C201">
            <v>5</v>
          </cell>
          <cell r="D201" t="str">
            <v>物生地</v>
          </cell>
          <cell r="E201" t="str">
            <v>马牛牛</v>
          </cell>
          <cell r="F201">
            <v>381</v>
          </cell>
          <cell r="G201">
            <v>79</v>
          </cell>
          <cell r="H201" t="str">
            <v>格绒燚西</v>
          </cell>
          <cell r="I201">
            <v>62</v>
          </cell>
          <cell r="J201" t="str">
            <v>赵云川</v>
          </cell>
          <cell r="K201">
            <v>58</v>
          </cell>
          <cell r="L201" t="str">
            <v>拉初</v>
          </cell>
          <cell r="M201">
            <v>17</v>
          </cell>
          <cell r="N201" t="str">
            <v>赵建超</v>
          </cell>
          <cell r="O201" t="str">
            <v/>
          </cell>
          <cell r="P201"/>
          <cell r="Q201">
            <v>77</v>
          </cell>
          <cell r="R201" t="str">
            <v>张弘</v>
          </cell>
          <cell r="S201" t="str">
            <v/>
          </cell>
          <cell r="T201"/>
          <cell r="U201">
            <v>88</v>
          </cell>
          <cell r="V201" t="str">
            <v>金贵</v>
          </cell>
        </row>
        <row r="202">
          <cell r="B202" t="str">
            <v>G513422200609240020</v>
          </cell>
          <cell r="C202">
            <v>5</v>
          </cell>
          <cell r="D202" t="str">
            <v>物生地</v>
          </cell>
          <cell r="E202" t="str">
            <v>方超怡</v>
          </cell>
          <cell r="F202">
            <v>369.5</v>
          </cell>
          <cell r="G202">
            <v>113</v>
          </cell>
          <cell r="H202" t="str">
            <v>格绒燚西</v>
          </cell>
          <cell r="I202">
            <v>53</v>
          </cell>
          <cell r="J202" t="str">
            <v>赵云川</v>
          </cell>
          <cell r="K202">
            <v>46.5</v>
          </cell>
          <cell r="L202" t="str">
            <v>拉初</v>
          </cell>
          <cell r="M202">
            <v>13</v>
          </cell>
          <cell r="N202" t="str">
            <v>赵建超</v>
          </cell>
          <cell r="O202" t="str">
            <v/>
          </cell>
          <cell r="P202"/>
          <cell r="Q202">
            <v>76</v>
          </cell>
          <cell r="R202" t="str">
            <v>张弘</v>
          </cell>
          <cell r="S202" t="str">
            <v/>
          </cell>
          <cell r="T202"/>
          <cell r="U202">
            <v>68</v>
          </cell>
          <cell r="V202" t="str">
            <v>金贵</v>
          </cell>
        </row>
        <row r="203">
          <cell r="B203" t="str">
            <v>G513422200712020026</v>
          </cell>
          <cell r="C203">
            <v>5</v>
          </cell>
          <cell r="D203" t="str">
            <v>物生地</v>
          </cell>
          <cell r="E203" t="str">
            <v>仁青布池</v>
          </cell>
          <cell r="F203">
            <v>365.5</v>
          </cell>
          <cell r="G203">
            <v>92</v>
          </cell>
          <cell r="H203" t="str">
            <v>格绒燚西</v>
          </cell>
          <cell r="I203">
            <v>60</v>
          </cell>
          <cell r="J203" t="str">
            <v>赵云川</v>
          </cell>
          <cell r="K203">
            <v>78.5</v>
          </cell>
          <cell r="L203" t="str">
            <v>拉初</v>
          </cell>
          <cell r="M203">
            <v>15</v>
          </cell>
          <cell r="N203" t="str">
            <v>赵建超</v>
          </cell>
          <cell r="O203" t="str">
            <v/>
          </cell>
          <cell r="P203"/>
          <cell r="Q203">
            <v>59</v>
          </cell>
          <cell r="R203" t="str">
            <v>张弘</v>
          </cell>
          <cell r="S203" t="str">
            <v/>
          </cell>
          <cell r="T203"/>
          <cell r="U203">
            <v>61</v>
          </cell>
          <cell r="V203" t="str">
            <v>金贵</v>
          </cell>
        </row>
        <row r="204">
          <cell r="B204" t="str">
            <v>G513422200712275029</v>
          </cell>
          <cell r="C204">
            <v>5</v>
          </cell>
          <cell r="D204" t="str">
            <v>物生地</v>
          </cell>
          <cell r="E204" t="str">
            <v>甲米</v>
          </cell>
          <cell r="F204">
            <v>364</v>
          </cell>
          <cell r="G204">
            <v>96</v>
          </cell>
          <cell r="H204" t="str">
            <v>格绒燚西</v>
          </cell>
          <cell r="I204">
            <v>38</v>
          </cell>
          <cell r="J204" t="str">
            <v>赵云川</v>
          </cell>
          <cell r="K204">
            <v>71</v>
          </cell>
          <cell r="L204" t="str">
            <v>拉初</v>
          </cell>
          <cell r="M204">
            <v>24</v>
          </cell>
          <cell r="N204" t="str">
            <v>赵建超</v>
          </cell>
          <cell r="O204" t="str">
            <v/>
          </cell>
          <cell r="P204"/>
          <cell r="Q204">
            <v>62</v>
          </cell>
          <cell r="R204" t="str">
            <v>张弘</v>
          </cell>
          <cell r="S204" t="str">
            <v/>
          </cell>
          <cell r="T204"/>
          <cell r="U204">
            <v>73</v>
          </cell>
          <cell r="V204" t="str">
            <v>金贵</v>
          </cell>
        </row>
        <row r="205">
          <cell r="B205" t="str">
            <v>G513422200605071311</v>
          </cell>
          <cell r="C205">
            <v>5</v>
          </cell>
          <cell r="D205" t="str">
            <v>物生地</v>
          </cell>
          <cell r="E205" t="str">
            <v>沈志军</v>
          </cell>
          <cell r="F205">
            <v>359.5</v>
          </cell>
          <cell r="G205">
            <v>87</v>
          </cell>
          <cell r="H205" t="str">
            <v>格绒燚西</v>
          </cell>
          <cell r="I205">
            <v>30</v>
          </cell>
          <cell r="J205" t="str">
            <v>赵云川</v>
          </cell>
          <cell r="K205">
            <v>39.5</v>
          </cell>
          <cell r="L205" t="str">
            <v>拉初</v>
          </cell>
          <cell r="M205">
            <v>46</v>
          </cell>
          <cell r="N205" t="str">
            <v>赵建超</v>
          </cell>
          <cell r="O205" t="str">
            <v/>
          </cell>
          <cell r="P205"/>
          <cell r="Q205">
            <v>66</v>
          </cell>
          <cell r="R205" t="str">
            <v>张弘</v>
          </cell>
          <cell r="S205" t="str">
            <v/>
          </cell>
          <cell r="T205"/>
          <cell r="U205">
            <v>91</v>
          </cell>
          <cell r="V205" t="str">
            <v>金贵</v>
          </cell>
        </row>
        <row r="206">
          <cell r="B206" t="str">
            <v>G513422200405160029</v>
          </cell>
          <cell r="C206">
            <v>5</v>
          </cell>
          <cell r="D206" t="str">
            <v>物生地</v>
          </cell>
          <cell r="E206" t="str">
            <v>马海英</v>
          </cell>
          <cell r="F206">
            <v>355</v>
          </cell>
          <cell r="G206">
            <v>100</v>
          </cell>
          <cell r="H206" t="str">
            <v>格绒燚西</v>
          </cell>
          <cell r="I206">
            <v>34</v>
          </cell>
          <cell r="J206" t="str">
            <v>赵云川</v>
          </cell>
          <cell r="K206">
            <v>65</v>
          </cell>
          <cell r="L206" t="str">
            <v>拉初</v>
          </cell>
          <cell r="M206">
            <v>12</v>
          </cell>
          <cell r="N206" t="str">
            <v>赵建超</v>
          </cell>
          <cell r="O206" t="str">
            <v/>
          </cell>
          <cell r="P206"/>
          <cell r="Q206">
            <v>50</v>
          </cell>
          <cell r="R206" t="str">
            <v>张弘</v>
          </cell>
          <cell r="S206" t="str">
            <v/>
          </cell>
          <cell r="T206"/>
          <cell r="U206">
            <v>94</v>
          </cell>
          <cell r="V206" t="str">
            <v>金贵</v>
          </cell>
        </row>
        <row r="207">
          <cell r="B207" t="str">
            <v>G51342220070920561X</v>
          </cell>
          <cell r="C207">
            <v>5</v>
          </cell>
          <cell r="D207" t="str">
            <v>物生地</v>
          </cell>
          <cell r="E207" t="str">
            <v>胡军</v>
          </cell>
          <cell r="F207">
            <v>353.5</v>
          </cell>
          <cell r="G207">
            <v>90</v>
          </cell>
          <cell r="H207" t="str">
            <v>格绒燚西</v>
          </cell>
          <cell r="I207">
            <v>37</v>
          </cell>
          <cell r="J207" t="str">
            <v>赵云川</v>
          </cell>
          <cell r="K207">
            <v>62.5</v>
          </cell>
          <cell r="L207" t="str">
            <v>拉初</v>
          </cell>
          <cell r="M207">
            <v>29</v>
          </cell>
          <cell r="N207" t="str">
            <v>赵建超</v>
          </cell>
          <cell r="O207" t="str">
            <v/>
          </cell>
          <cell r="P207"/>
          <cell r="Q207">
            <v>65</v>
          </cell>
          <cell r="R207" t="str">
            <v>张弘</v>
          </cell>
          <cell r="S207" t="str">
            <v/>
          </cell>
          <cell r="T207"/>
          <cell r="U207">
            <v>70</v>
          </cell>
          <cell r="V207" t="str">
            <v>金贵</v>
          </cell>
        </row>
        <row r="208">
          <cell r="B208" t="str">
            <v>G513422200411073810</v>
          </cell>
          <cell r="C208">
            <v>5</v>
          </cell>
          <cell r="D208" t="str">
            <v>物生地</v>
          </cell>
          <cell r="E208" t="str">
            <v>王打珍</v>
          </cell>
          <cell r="F208">
            <v>350</v>
          </cell>
          <cell r="G208">
            <v>84</v>
          </cell>
          <cell r="H208" t="str">
            <v>格绒燚西</v>
          </cell>
          <cell r="I208">
            <v>57</v>
          </cell>
          <cell r="J208" t="str">
            <v>赵云川</v>
          </cell>
          <cell r="K208">
            <v>41</v>
          </cell>
          <cell r="L208" t="str">
            <v>拉初</v>
          </cell>
          <cell r="M208">
            <v>14</v>
          </cell>
          <cell r="N208" t="str">
            <v>赵建超</v>
          </cell>
          <cell r="O208" t="str">
            <v/>
          </cell>
          <cell r="P208"/>
          <cell r="Q208">
            <v>68</v>
          </cell>
          <cell r="R208" t="str">
            <v>张弘</v>
          </cell>
          <cell r="S208" t="str">
            <v/>
          </cell>
          <cell r="T208"/>
          <cell r="U208">
            <v>86</v>
          </cell>
          <cell r="V208" t="str">
            <v>金贵</v>
          </cell>
        </row>
        <row r="209">
          <cell r="B209" t="str">
            <v>G51342220060608646X</v>
          </cell>
          <cell r="C209">
            <v>5</v>
          </cell>
          <cell r="D209" t="str">
            <v>物生地</v>
          </cell>
          <cell r="E209" t="str">
            <v>仁青折姆</v>
          </cell>
          <cell r="F209">
            <v>350</v>
          </cell>
          <cell r="G209">
            <v>101</v>
          </cell>
          <cell r="H209" t="str">
            <v>格绒燚西</v>
          </cell>
          <cell r="I209">
            <v>33</v>
          </cell>
          <cell r="J209" t="str">
            <v>赵云川</v>
          </cell>
          <cell r="K209">
            <v>39</v>
          </cell>
          <cell r="L209" t="str">
            <v>拉初</v>
          </cell>
          <cell r="M209">
            <v>14</v>
          </cell>
          <cell r="N209" t="str">
            <v>赵建超</v>
          </cell>
          <cell r="O209" t="str">
            <v/>
          </cell>
          <cell r="P209"/>
          <cell r="Q209">
            <v>77</v>
          </cell>
          <cell r="R209" t="str">
            <v>张弘</v>
          </cell>
          <cell r="S209" t="str">
            <v/>
          </cell>
          <cell r="T209"/>
          <cell r="U209">
            <v>86</v>
          </cell>
          <cell r="V209" t="str">
            <v>金贵</v>
          </cell>
        </row>
        <row r="210">
          <cell r="B210" t="str">
            <v>G513422200005011323</v>
          </cell>
          <cell r="C210">
            <v>5</v>
          </cell>
          <cell r="D210" t="str">
            <v>物生地</v>
          </cell>
          <cell r="E210" t="str">
            <v>苏兰</v>
          </cell>
          <cell r="F210">
            <v>349</v>
          </cell>
          <cell r="G210">
            <v>93</v>
          </cell>
          <cell r="H210" t="str">
            <v>格绒燚西</v>
          </cell>
          <cell r="I210">
            <v>44</v>
          </cell>
          <cell r="J210" t="str">
            <v>赵云川</v>
          </cell>
          <cell r="K210">
            <v>31</v>
          </cell>
          <cell r="L210" t="str">
            <v>拉初</v>
          </cell>
          <cell r="M210">
            <v>17</v>
          </cell>
          <cell r="N210" t="str">
            <v>赵建超</v>
          </cell>
          <cell r="O210" t="str">
            <v/>
          </cell>
          <cell r="P210"/>
          <cell r="Q210">
            <v>81</v>
          </cell>
          <cell r="R210" t="str">
            <v>张弘</v>
          </cell>
          <cell r="S210" t="str">
            <v/>
          </cell>
          <cell r="T210"/>
          <cell r="U210">
            <v>83</v>
          </cell>
          <cell r="V210" t="str">
            <v>金贵</v>
          </cell>
        </row>
        <row r="211">
          <cell r="B211" t="str">
            <v>G513422200702151911</v>
          </cell>
          <cell r="C211">
            <v>5</v>
          </cell>
          <cell r="D211" t="str">
            <v>物生地</v>
          </cell>
          <cell r="E211" t="str">
            <v>马霆锋</v>
          </cell>
          <cell r="F211">
            <v>347</v>
          </cell>
          <cell r="G211">
            <v>88</v>
          </cell>
          <cell r="H211" t="str">
            <v>格绒燚西</v>
          </cell>
          <cell r="I211">
            <v>52</v>
          </cell>
          <cell r="J211" t="str">
            <v>赵云川</v>
          </cell>
          <cell r="K211">
            <v>81</v>
          </cell>
          <cell r="L211" t="str">
            <v>拉初</v>
          </cell>
          <cell r="M211">
            <v>8</v>
          </cell>
          <cell r="N211" t="str">
            <v>赵建超</v>
          </cell>
          <cell r="O211" t="str">
            <v/>
          </cell>
          <cell r="P211"/>
          <cell r="Q211">
            <v>55</v>
          </cell>
          <cell r="R211" t="str">
            <v>张弘</v>
          </cell>
          <cell r="S211" t="str">
            <v/>
          </cell>
          <cell r="T211"/>
          <cell r="U211">
            <v>63</v>
          </cell>
          <cell r="V211" t="str">
            <v>金贵</v>
          </cell>
        </row>
        <row r="212">
          <cell r="B212" t="str">
            <v>G513422200612271311</v>
          </cell>
          <cell r="C212">
            <v>5</v>
          </cell>
          <cell r="D212" t="str">
            <v>物生地</v>
          </cell>
          <cell r="E212" t="str">
            <v>沈小军</v>
          </cell>
          <cell r="F212">
            <v>345.5</v>
          </cell>
          <cell r="G212">
            <v>86</v>
          </cell>
          <cell r="H212" t="str">
            <v>格绒燚西</v>
          </cell>
          <cell r="I212">
            <v>59</v>
          </cell>
          <cell r="J212" t="str">
            <v>赵云川</v>
          </cell>
          <cell r="K212">
            <v>28.5</v>
          </cell>
          <cell r="L212" t="str">
            <v>拉初</v>
          </cell>
          <cell r="M212">
            <v>28</v>
          </cell>
          <cell r="N212" t="str">
            <v>赵建超</v>
          </cell>
          <cell r="O212" t="str">
            <v/>
          </cell>
          <cell r="P212"/>
          <cell r="Q212">
            <v>74</v>
          </cell>
          <cell r="R212" t="str">
            <v>张弘</v>
          </cell>
          <cell r="S212" t="str">
            <v/>
          </cell>
          <cell r="T212"/>
          <cell r="U212">
            <v>70</v>
          </cell>
          <cell r="V212" t="str">
            <v>金贵</v>
          </cell>
        </row>
        <row r="213">
          <cell r="B213" t="str">
            <v>G513422200610023613</v>
          </cell>
          <cell r="C213">
            <v>5</v>
          </cell>
          <cell r="D213" t="str">
            <v>物生地</v>
          </cell>
          <cell r="E213" t="str">
            <v>易争扎西</v>
          </cell>
          <cell r="F213">
            <v>343.5</v>
          </cell>
          <cell r="G213">
            <v>83</v>
          </cell>
          <cell r="H213" t="str">
            <v>格绒燚西</v>
          </cell>
          <cell r="I213">
            <v>46</v>
          </cell>
          <cell r="J213" t="str">
            <v>赵云川</v>
          </cell>
          <cell r="K213">
            <v>44.5</v>
          </cell>
          <cell r="L213" t="str">
            <v>拉初</v>
          </cell>
          <cell r="M213">
            <v>37</v>
          </cell>
          <cell r="N213" t="str">
            <v>赵建超</v>
          </cell>
          <cell r="O213" t="str">
            <v/>
          </cell>
          <cell r="P213"/>
          <cell r="Q213">
            <v>68</v>
          </cell>
          <cell r="R213" t="str">
            <v>张弘</v>
          </cell>
          <cell r="S213" t="str">
            <v/>
          </cell>
          <cell r="T213"/>
          <cell r="U213">
            <v>65</v>
          </cell>
          <cell r="V213" t="str">
            <v>金贵</v>
          </cell>
        </row>
        <row r="214">
          <cell r="B214" t="str">
            <v>G513422200703102329</v>
          </cell>
          <cell r="C214">
            <v>5</v>
          </cell>
          <cell r="D214" t="str">
            <v>物生地</v>
          </cell>
          <cell r="E214" t="str">
            <v>包中燕</v>
          </cell>
          <cell r="F214">
            <v>343.5</v>
          </cell>
          <cell r="G214">
            <v>90</v>
          </cell>
          <cell r="H214" t="str">
            <v>格绒燚西</v>
          </cell>
          <cell r="I214">
            <v>47</v>
          </cell>
          <cell r="J214" t="str">
            <v>赵云川</v>
          </cell>
          <cell r="K214">
            <v>35.5</v>
          </cell>
          <cell r="L214" t="str">
            <v>拉初</v>
          </cell>
          <cell r="M214">
            <v>22</v>
          </cell>
          <cell r="N214" t="str">
            <v>赵建超</v>
          </cell>
          <cell r="O214" t="str">
            <v/>
          </cell>
          <cell r="P214"/>
          <cell r="Q214">
            <v>71</v>
          </cell>
          <cell r="R214" t="str">
            <v>张弘</v>
          </cell>
          <cell r="S214" t="str">
            <v/>
          </cell>
          <cell r="T214"/>
          <cell r="U214">
            <v>78</v>
          </cell>
          <cell r="V214" t="str">
            <v>金贵</v>
          </cell>
        </row>
        <row r="215">
          <cell r="B215" t="str">
            <v>G513422200411242514</v>
          </cell>
          <cell r="C215">
            <v>5</v>
          </cell>
          <cell r="D215" t="str">
            <v>物生地</v>
          </cell>
          <cell r="E215" t="str">
            <v>李超</v>
          </cell>
          <cell r="F215">
            <v>337.5</v>
          </cell>
          <cell r="G215">
            <v>83</v>
          </cell>
          <cell r="H215" t="str">
            <v>格绒燚西</v>
          </cell>
          <cell r="I215">
            <v>48</v>
          </cell>
          <cell r="J215" t="str">
            <v>赵云川</v>
          </cell>
          <cell r="K215">
            <v>54.5</v>
          </cell>
          <cell r="L215" t="str">
            <v>拉初</v>
          </cell>
          <cell r="M215">
            <v>32</v>
          </cell>
          <cell r="N215" t="str">
            <v>赵建超</v>
          </cell>
          <cell r="O215" t="str">
            <v/>
          </cell>
          <cell r="P215"/>
          <cell r="Q215">
            <v>55</v>
          </cell>
          <cell r="R215" t="str">
            <v>张弘</v>
          </cell>
          <cell r="S215" t="str">
            <v/>
          </cell>
          <cell r="T215"/>
          <cell r="U215">
            <v>65</v>
          </cell>
          <cell r="V215" t="str">
            <v>金贵</v>
          </cell>
        </row>
        <row r="216">
          <cell r="B216" t="str">
            <v>G513422200705190027</v>
          </cell>
          <cell r="C216">
            <v>5</v>
          </cell>
          <cell r="D216" t="str">
            <v>物生地</v>
          </cell>
          <cell r="E216" t="str">
            <v>马丽</v>
          </cell>
          <cell r="F216">
            <v>337.5</v>
          </cell>
          <cell r="G216">
            <v>101</v>
          </cell>
          <cell r="H216" t="str">
            <v>格绒燚西</v>
          </cell>
          <cell r="I216">
            <v>28</v>
          </cell>
          <cell r="J216" t="str">
            <v>赵云川</v>
          </cell>
          <cell r="K216">
            <v>71.5</v>
          </cell>
          <cell r="L216" t="str">
            <v>拉初</v>
          </cell>
          <cell r="M216">
            <v>4</v>
          </cell>
          <cell r="N216" t="str">
            <v>赵建超</v>
          </cell>
          <cell r="O216" t="str">
            <v/>
          </cell>
          <cell r="P216"/>
          <cell r="Q216">
            <v>58</v>
          </cell>
          <cell r="R216" t="str">
            <v>张弘</v>
          </cell>
          <cell r="S216" t="str">
            <v/>
          </cell>
          <cell r="T216"/>
          <cell r="U216">
            <v>75</v>
          </cell>
          <cell r="V216" t="str">
            <v>金贵</v>
          </cell>
        </row>
        <row r="217">
          <cell r="B217" t="str">
            <v>G513422200606063815</v>
          </cell>
          <cell r="C217">
            <v>5</v>
          </cell>
          <cell r="D217" t="str">
            <v>物生地</v>
          </cell>
          <cell r="E217" t="str">
            <v>吴尔瓦</v>
          </cell>
          <cell r="F217">
            <v>337</v>
          </cell>
          <cell r="G217">
            <v>91</v>
          </cell>
          <cell r="H217" t="str">
            <v>格绒燚西</v>
          </cell>
          <cell r="I217">
            <v>51</v>
          </cell>
          <cell r="J217" t="str">
            <v>赵云川</v>
          </cell>
          <cell r="K217">
            <v>44</v>
          </cell>
          <cell r="L217" t="str">
            <v>拉初</v>
          </cell>
          <cell r="M217">
            <v>16</v>
          </cell>
          <cell r="N217" t="str">
            <v>赵建超</v>
          </cell>
          <cell r="O217" t="str">
            <v/>
          </cell>
          <cell r="P217"/>
          <cell r="Q217">
            <v>52</v>
          </cell>
          <cell r="R217" t="str">
            <v>张弘</v>
          </cell>
          <cell r="S217" t="str">
            <v/>
          </cell>
          <cell r="T217"/>
          <cell r="U217">
            <v>83</v>
          </cell>
          <cell r="V217" t="str">
            <v>金贵</v>
          </cell>
        </row>
        <row r="218">
          <cell r="B218" t="str">
            <v>G513422200508294812</v>
          </cell>
          <cell r="C218">
            <v>5</v>
          </cell>
          <cell r="D218" t="str">
            <v>物生地</v>
          </cell>
          <cell r="E218" t="str">
            <v>撒朗达杰</v>
          </cell>
          <cell r="F218">
            <v>331</v>
          </cell>
          <cell r="G218">
            <v>79</v>
          </cell>
          <cell r="H218" t="str">
            <v>格绒燚西</v>
          </cell>
          <cell r="I218">
            <v>38</v>
          </cell>
          <cell r="J218" t="str">
            <v>赵云川</v>
          </cell>
          <cell r="K218">
            <v>34</v>
          </cell>
          <cell r="L218" t="str">
            <v>拉初</v>
          </cell>
          <cell r="M218">
            <v>24</v>
          </cell>
          <cell r="N218" t="str">
            <v>赵建超</v>
          </cell>
          <cell r="O218" t="str">
            <v/>
          </cell>
          <cell r="P218"/>
          <cell r="Q218">
            <v>61</v>
          </cell>
          <cell r="R218" t="str">
            <v>张弘</v>
          </cell>
          <cell r="S218" t="str">
            <v/>
          </cell>
          <cell r="T218"/>
          <cell r="U218">
            <v>95</v>
          </cell>
          <cell r="V218" t="str">
            <v>金贵</v>
          </cell>
        </row>
        <row r="219">
          <cell r="B219" t="str">
            <v>G513422200607090022</v>
          </cell>
          <cell r="C219">
            <v>5</v>
          </cell>
          <cell r="D219" t="str">
            <v>物生地</v>
          </cell>
          <cell r="E219" t="str">
            <v>黄潇</v>
          </cell>
          <cell r="F219">
            <v>327.5</v>
          </cell>
          <cell r="G219">
            <v>87</v>
          </cell>
          <cell r="H219" t="str">
            <v>格绒燚西</v>
          </cell>
          <cell r="I219">
            <v>52</v>
          </cell>
          <cell r="J219" t="str">
            <v>赵云川</v>
          </cell>
          <cell r="K219">
            <v>60.5</v>
          </cell>
          <cell r="L219" t="str">
            <v>拉初</v>
          </cell>
          <cell r="M219">
            <v>9</v>
          </cell>
          <cell r="N219" t="str">
            <v>赵建超</v>
          </cell>
          <cell r="O219" t="str">
            <v/>
          </cell>
          <cell r="P219"/>
          <cell r="Q219">
            <v>66</v>
          </cell>
          <cell r="R219" t="str">
            <v>张弘</v>
          </cell>
          <cell r="S219" t="str">
            <v/>
          </cell>
          <cell r="T219"/>
          <cell r="U219">
            <v>53</v>
          </cell>
          <cell r="V219" t="str">
            <v>金贵</v>
          </cell>
        </row>
        <row r="220">
          <cell r="B220" t="str">
            <v>G513422200608056221</v>
          </cell>
          <cell r="C220">
            <v>5</v>
          </cell>
          <cell r="D220" t="str">
            <v>物生地</v>
          </cell>
          <cell r="E220" t="str">
            <v>马小兰</v>
          </cell>
          <cell r="F220">
            <v>326.5</v>
          </cell>
          <cell r="G220">
            <v>86</v>
          </cell>
          <cell r="H220" t="str">
            <v>格绒燚西</v>
          </cell>
          <cell r="I220">
            <v>40</v>
          </cell>
          <cell r="J220" t="str">
            <v>赵云川</v>
          </cell>
          <cell r="K220">
            <v>52.5</v>
          </cell>
          <cell r="L220" t="str">
            <v>拉初</v>
          </cell>
          <cell r="M220">
            <v>19</v>
          </cell>
          <cell r="N220" t="str">
            <v>赵建超</v>
          </cell>
          <cell r="O220" t="str">
            <v/>
          </cell>
          <cell r="P220"/>
          <cell r="Q220">
            <v>59</v>
          </cell>
          <cell r="R220" t="str">
            <v>张弘</v>
          </cell>
          <cell r="S220" t="str">
            <v/>
          </cell>
          <cell r="T220"/>
          <cell r="U220">
            <v>70</v>
          </cell>
          <cell r="V220" t="str">
            <v>金贵</v>
          </cell>
        </row>
        <row r="221">
          <cell r="B221" t="str">
            <v>G513422200706130915</v>
          </cell>
          <cell r="C221">
            <v>5</v>
          </cell>
          <cell r="D221" t="str">
            <v>物生地</v>
          </cell>
          <cell r="E221" t="str">
            <v>马宁康</v>
          </cell>
          <cell r="F221">
            <v>324.5</v>
          </cell>
          <cell r="G221">
            <v>89</v>
          </cell>
          <cell r="H221" t="str">
            <v>格绒燚西</v>
          </cell>
          <cell r="I221">
            <v>42</v>
          </cell>
          <cell r="J221" t="str">
            <v>赵云川</v>
          </cell>
          <cell r="K221">
            <v>46.5</v>
          </cell>
          <cell r="L221" t="str">
            <v>拉初</v>
          </cell>
          <cell r="M221">
            <v>13</v>
          </cell>
          <cell r="N221" t="str">
            <v>赵建超</v>
          </cell>
          <cell r="O221" t="str">
            <v/>
          </cell>
          <cell r="P221"/>
          <cell r="Q221">
            <v>61</v>
          </cell>
          <cell r="R221" t="str">
            <v>张弘</v>
          </cell>
          <cell r="S221" t="str">
            <v/>
          </cell>
          <cell r="T221"/>
          <cell r="U221">
            <v>73</v>
          </cell>
          <cell r="V221" t="str">
            <v>金贵</v>
          </cell>
        </row>
        <row r="222">
          <cell r="B222" t="str">
            <v>G513422200506024018</v>
          </cell>
          <cell r="C222">
            <v>5</v>
          </cell>
          <cell r="D222" t="str">
            <v>物生地</v>
          </cell>
          <cell r="E222" t="str">
            <v>龙布次尔</v>
          </cell>
          <cell r="F222">
            <v>323</v>
          </cell>
          <cell r="G222">
            <v>62</v>
          </cell>
          <cell r="H222" t="str">
            <v>格绒燚西</v>
          </cell>
          <cell r="I222">
            <v>51</v>
          </cell>
          <cell r="J222" t="str">
            <v>赵云川</v>
          </cell>
          <cell r="K222">
            <v>32</v>
          </cell>
          <cell r="L222" t="str">
            <v>拉初</v>
          </cell>
          <cell r="M222">
            <v>29</v>
          </cell>
          <cell r="N222" t="str">
            <v>赵建超</v>
          </cell>
          <cell r="O222" t="str">
            <v/>
          </cell>
          <cell r="P222"/>
          <cell r="Q222">
            <v>79</v>
          </cell>
          <cell r="R222" t="str">
            <v>张弘</v>
          </cell>
          <cell r="S222" t="str">
            <v/>
          </cell>
          <cell r="T222"/>
          <cell r="U222">
            <v>70</v>
          </cell>
          <cell r="V222" t="str">
            <v>金贵</v>
          </cell>
        </row>
        <row r="223">
          <cell r="B223" t="str">
            <v>G513422200608192514</v>
          </cell>
          <cell r="C223">
            <v>5</v>
          </cell>
          <cell r="D223" t="str">
            <v>物生地</v>
          </cell>
          <cell r="E223" t="str">
            <v>杨小明</v>
          </cell>
          <cell r="F223">
            <v>314</v>
          </cell>
          <cell r="G223">
            <v>93</v>
          </cell>
          <cell r="H223" t="str">
            <v>格绒燚西</v>
          </cell>
          <cell r="I223">
            <v>36</v>
          </cell>
          <cell r="J223" t="str">
            <v>赵云川</v>
          </cell>
          <cell r="K223">
            <v>29</v>
          </cell>
          <cell r="L223" t="str">
            <v>拉初</v>
          </cell>
          <cell r="M223">
            <v>22</v>
          </cell>
          <cell r="N223" t="str">
            <v>赵建超</v>
          </cell>
          <cell r="O223" t="str">
            <v/>
          </cell>
          <cell r="P223"/>
          <cell r="Q223">
            <v>59</v>
          </cell>
          <cell r="R223" t="str">
            <v>张弘</v>
          </cell>
          <cell r="S223" t="str">
            <v/>
          </cell>
          <cell r="T223"/>
          <cell r="U223">
            <v>75</v>
          </cell>
          <cell r="V223" t="str">
            <v>金贵</v>
          </cell>
        </row>
        <row r="224">
          <cell r="B224" t="str">
            <v>G513422200701012346</v>
          </cell>
          <cell r="C224">
            <v>5</v>
          </cell>
          <cell r="D224" t="str">
            <v>物生地</v>
          </cell>
          <cell r="E224" t="str">
            <v>邓金花</v>
          </cell>
          <cell r="F224">
            <v>310.5</v>
          </cell>
          <cell r="G224">
            <v>80</v>
          </cell>
          <cell r="H224" t="str">
            <v>格绒燚西</v>
          </cell>
          <cell r="I224">
            <v>29</v>
          </cell>
          <cell r="J224" t="str">
            <v>赵云川</v>
          </cell>
          <cell r="K224">
            <v>57.5</v>
          </cell>
          <cell r="L224" t="str">
            <v>拉初</v>
          </cell>
          <cell r="M224">
            <v>9</v>
          </cell>
          <cell r="N224" t="str">
            <v>赵建超</v>
          </cell>
          <cell r="O224" t="str">
            <v/>
          </cell>
          <cell r="P224"/>
          <cell r="Q224">
            <v>67</v>
          </cell>
          <cell r="R224" t="str">
            <v>张弘</v>
          </cell>
          <cell r="S224" t="str">
            <v/>
          </cell>
          <cell r="T224"/>
          <cell r="U224">
            <v>68</v>
          </cell>
          <cell r="V224" t="str">
            <v>金贵</v>
          </cell>
        </row>
        <row r="225">
          <cell r="B225" t="str">
            <v>G513422200401151125</v>
          </cell>
          <cell r="C225">
            <v>5</v>
          </cell>
          <cell r="D225" t="str">
            <v>物生地</v>
          </cell>
          <cell r="E225" t="str">
            <v>熊秀英</v>
          </cell>
          <cell r="F225">
            <v>310</v>
          </cell>
          <cell r="G225">
            <v>81</v>
          </cell>
          <cell r="H225" t="str">
            <v>格绒燚西</v>
          </cell>
          <cell r="I225">
            <v>51</v>
          </cell>
          <cell r="J225" t="str">
            <v>赵云川</v>
          </cell>
          <cell r="K225">
            <v>26</v>
          </cell>
          <cell r="L225" t="str">
            <v>拉初</v>
          </cell>
          <cell r="M225">
            <v>18</v>
          </cell>
          <cell r="N225" t="str">
            <v>赵建超</v>
          </cell>
          <cell r="O225" t="str">
            <v/>
          </cell>
          <cell r="P225"/>
          <cell r="Q225">
            <v>58</v>
          </cell>
          <cell r="R225" t="str">
            <v>张弘</v>
          </cell>
          <cell r="S225" t="str">
            <v/>
          </cell>
          <cell r="T225"/>
          <cell r="U225">
            <v>76</v>
          </cell>
          <cell r="V225" t="str">
            <v>金贵</v>
          </cell>
        </row>
        <row r="226">
          <cell r="B226" t="str">
            <v>G513422200604185827</v>
          </cell>
          <cell r="C226">
            <v>5</v>
          </cell>
          <cell r="D226" t="str">
            <v>物生地</v>
          </cell>
          <cell r="E226" t="str">
            <v>次尔央宗</v>
          </cell>
          <cell r="F226">
            <v>307</v>
          </cell>
          <cell r="G226">
            <v>91</v>
          </cell>
          <cell r="H226" t="str">
            <v>格绒燚西</v>
          </cell>
          <cell r="I226">
            <v>56</v>
          </cell>
          <cell r="J226" t="str">
            <v>赵云川</v>
          </cell>
          <cell r="K226">
            <v>32</v>
          </cell>
          <cell r="L226" t="str">
            <v>拉初</v>
          </cell>
          <cell r="M226">
            <v>20</v>
          </cell>
          <cell r="N226" t="str">
            <v>赵建超</v>
          </cell>
          <cell r="O226" t="str">
            <v/>
          </cell>
          <cell r="P226"/>
          <cell r="Q226">
            <v>52</v>
          </cell>
          <cell r="R226" t="str">
            <v>张弘</v>
          </cell>
          <cell r="S226" t="str">
            <v/>
          </cell>
          <cell r="T226"/>
          <cell r="U226">
            <v>56</v>
          </cell>
          <cell r="V226" t="str">
            <v>金贵</v>
          </cell>
        </row>
        <row r="227">
          <cell r="B227" t="str">
            <v>G513422200704242112</v>
          </cell>
          <cell r="C227">
            <v>5</v>
          </cell>
          <cell r="D227" t="str">
            <v>物生地</v>
          </cell>
          <cell r="E227" t="str">
            <v>陈勇华</v>
          </cell>
          <cell r="F227">
            <v>280</v>
          </cell>
          <cell r="G227">
            <v>85</v>
          </cell>
          <cell r="H227" t="str">
            <v>格绒燚西</v>
          </cell>
          <cell r="I227">
            <v>53</v>
          </cell>
          <cell r="J227" t="str">
            <v>赵云川</v>
          </cell>
          <cell r="K227">
            <v>38</v>
          </cell>
          <cell r="L227" t="str">
            <v>拉初</v>
          </cell>
          <cell r="M227">
            <v>12</v>
          </cell>
          <cell r="N227" t="str">
            <v>赵建超</v>
          </cell>
          <cell r="O227" t="str">
            <v/>
          </cell>
          <cell r="P227"/>
          <cell r="Q227">
            <v>39</v>
          </cell>
          <cell r="R227" t="str">
            <v>张弘</v>
          </cell>
          <cell r="S227" t="str">
            <v/>
          </cell>
          <cell r="T227"/>
          <cell r="U227">
            <v>53</v>
          </cell>
          <cell r="V227" t="str">
            <v>金贵</v>
          </cell>
        </row>
        <row r="228">
          <cell r="B228" t="str">
            <v>G513422200202154825</v>
          </cell>
          <cell r="C228">
            <v>5</v>
          </cell>
          <cell r="D228" t="str">
            <v>物生地</v>
          </cell>
          <cell r="E228" t="str">
            <v>次仁央宗</v>
          </cell>
          <cell r="F228">
            <v>276</v>
          </cell>
          <cell r="G228">
            <v>89</v>
          </cell>
          <cell r="H228" t="str">
            <v>格绒燚西</v>
          </cell>
          <cell r="I228">
            <v>35</v>
          </cell>
          <cell r="J228" t="str">
            <v>赵云川</v>
          </cell>
          <cell r="K228">
            <v>29</v>
          </cell>
          <cell r="L228" t="str">
            <v>拉初</v>
          </cell>
          <cell r="M228">
            <v>14</v>
          </cell>
          <cell r="N228" t="str">
            <v>赵建超</v>
          </cell>
          <cell r="O228" t="str">
            <v/>
          </cell>
          <cell r="P228"/>
          <cell r="Q228">
            <v>66</v>
          </cell>
          <cell r="R228" t="str">
            <v>张弘</v>
          </cell>
          <cell r="S228" t="str">
            <v/>
          </cell>
          <cell r="T228"/>
          <cell r="U228">
            <v>43</v>
          </cell>
          <cell r="V228" t="str">
            <v>金贵</v>
          </cell>
        </row>
        <row r="229">
          <cell r="B229" t="str">
            <v>G513422200506192126</v>
          </cell>
          <cell r="C229">
            <v>5</v>
          </cell>
          <cell r="D229" t="str">
            <v>物生地</v>
          </cell>
          <cell r="E229" t="str">
            <v>央青娜姆</v>
          </cell>
          <cell r="F229">
            <v>273.5</v>
          </cell>
          <cell r="G229">
            <v>91</v>
          </cell>
          <cell r="H229" t="str">
            <v>格绒燚西</v>
          </cell>
          <cell r="I229">
            <v>35</v>
          </cell>
          <cell r="J229" t="str">
            <v>赵云川</v>
          </cell>
          <cell r="K229">
            <v>23.5</v>
          </cell>
          <cell r="L229" t="str">
            <v>拉初</v>
          </cell>
          <cell r="M229">
            <v>22</v>
          </cell>
          <cell r="N229" t="str">
            <v>赵建超</v>
          </cell>
          <cell r="O229" t="str">
            <v/>
          </cell>
          <cell r="P229"/>
          <cell r="Q229">
            <v>39</v>
          </cell>
          <cell r="R229" t="str">
            <v>张弘</v>
          </cell>
          <cell r="S229" t="str">
            <v/>
          </cell>
          <cell r="T229"/>
          <cell r="U229">
            <v>63</v>
          </cell>
          <cell r="V229" t="str">
            <v>金贵</v>
          </cell>
        </row>
        <row r="230">
          <cell r="B230" t="str">
            <v>G513422200212084226</v>
          </cell>
          <cell r="C230">
            <v>5</v>
          </cell>
          <cell r="D230" t="str">
            <v>物生地</v>
          </cell>
          <cell r="E230" t="str">
            <v>杜基娜姆</v>
          </cell>
          <cell r="F230">
            <v>266</v>
          </cell>
          <cell r="G230">
            <v>81</v>
          </cell>
          <cell r="H230" t="str">
            <v>格绒燚西</v>
          </cell>
          <cell r="I230">
            <v>35</v>
          </cell>
          <cell r="J230" t="str">
            <v>赵云川</v>
          </cell>
          <cell r="K230">
            <v>39</v>
          </cell>
          <cell r="L230" t="str">
            <v>拉初</v>
          </cell>
          <cell r="M230">
            <v>21</v>
          </cell>
          <cell r="N230" t="str">
            <v>赵建超</v>
          </cell>
          <cell r="O230" t="str">
            <v/>
          </cell>
          <cell r="P230"/>
          <cell r="Q230">
            <v>49</v>
          </cell>
          <cell r="R230" t="str">
            <v>张弘</v>
          </cell>
          <cell r="S230" t="str">
            <v/>
          </cell>
          <cell r="T230"/>
          <cell r="U230">
            <v>41</v>
          </cell>
          <cell r="V230" t="str">
            <v>金贵</v>
          </cell>
        </row>
        <row r="231">
          <cell r="B231" t="str">
            <v>G51342220070328111X</v>
          </cell>
          <cell r="C231">
            <v>6</v>
          </cell>
          <cell r="D231" t="str">
            <v>物化地</v>
          </cell>
          <cell r="E231" t="str">
            <v>安国锋</v>
          </cell>
          <cell r="F231">
            <v>546</v>
          </cell>
          <cell r="G231">
            <v>106</v>
          </cell>
          <cell r="H231" t="str">
            <v>陈光汇</v>
          </cell>
          <cell r="I231">
            <v>100</v>
          </cell>
          <cell r="J231" t="str">
            <v>央宗娜姆</v>
          </cell>
          <cell r="K231">
            <v>107</v>
          </cell>
          <cell r="L231" t="str">
            <v>东梅</v>
          </cell>
          <cell r="M231">
            <v>56</v>
          </cell>
          <cell r="N231" t="str">
            <v>周峰</v>
          </cell>
          <cell r="O231">
            <v>90</v>
          </cell>
          <cell r="P231" t="str">
            <v>李荣鑫</v>
          </cell>
          <cell r="Q231" t="str">
            <v/>
          </cell>
          <cell r="R231"/>
          <cell r="S231" t="str">
            <v/>
          </cell>
          <cell r="T231"/>
          <cell r="U231">
            <v>87</v>
          </cell>
          <cell r="V231" t="str">
            <v>邓倩</v>
          </cell>
        </row>
        <row r="232">
          <cell r="B232" t="str">
            <v>G513422200611021724</v>
          </cell>
          <cell r="C232">
            <v>6</v>
          </cell>
          <cell r="D232" t="str">
            <v>物化地</v>
          </cell>
          <cell r="E232" t="str">
            <v>赵雯婷</v>
          </cell>
          <cell r="F232">
            <v>499</v>
          </cell>
          <cell r="G232">
            <v>103</v>
          </cell>
          <cell r="H232" t="str">
            <v>陈光汇</v>
          </cell>
          <cell r="I232">
            <v>85</v>
          </cell>
          <cell r="J232" t="str">
            <v>央宗娜姆</v>
          </cell>
          <cell r="K232">
            <v>89</v>
          </cell>
          <cell r="L232" t="str">
            <v>东梅</v>
          </cell>
          <cell r="M232">
            <v>44</v>
          </cell>
          <cell r="N232" t="str">
            <v>周峰</v>
          </cell>
          <cell r="O232">
            <v>91</v>
          </cell>
          <cell r="P232" t="str">
            <v>李荣鑫</v>
          </cell>
          <cell r="Q232" t="str">
            <v/>
          </cell>
          <cell r="R232"/>
          <cell r="S232" t="str">
            <v/>
          </cell>
          <cell r="T232"/>
          <cell r="U232">
            <v>87</v>
          </cell>
          <cell r="V232" t="str">
            <v>邓倩</v>
          </cell>
        </row>
        <row r="233">
          <cell r="B233" t="str">
            <v>G513422200609151714</v>
          </cell>
          <cell r="C233">
            <v>6</v>
          </cell>
          <cell r="D233" t="str">
            <v>物化地</v>
          </cell>
          <cell r="E233" t="str">
            <v>刘欢</v>
          </cell>
          <cell r="F233">
            <v>460</v>
          </cell>
          <cell r="G233">
            <v>98</v>
          </cell>
          <cell r="H233" t="str">
            <v>陈光汇</v>
          </cell>
          <cell r="I233">
            <v>75</v>
          </cell>
          <cell r="J233" t="str">
            <v>央宗娜姆</v>
          </cell>
          <cell r="K233">
            <v>70</v>
          </cell>
          <cell r="L233" t="str">
            <v>东梅</v>
          </cell>
          <cell r="M233">
            <v>58</v>
          </cell>
          <cell r="N233" t="str">
            <v>周峰</v>
          </cell>
          <cell r="O233">
            <v>84</v>
          </cell>
          <cell r="P233" t="str">
            <v>李荣鑫</v>
          </cell>
          <cell r="Q233" t="str">
            <v/>
          </cell>
          <cell r="R233"/>
          <cell r="S233" t="str">
            <v/>
          </cell>
          <cell r="T233"/>
          <cell r="U233">
            <v>75</v>
          </cell>
          <cell r="V233" t="str">
            <v>邓倩</v>
          </cell>
        </row>
        <row r="234">
          <cell r="B234" t="str">
            <v>G51342220061230091X</v>
          </cell>
          <cell r="C234">
            <v>6</v>
          </cell>
          <cell r="D234" t="str">
            <v>物化地</v>
          </cell>
          <cell r="E234" t="str">
            <v>罗云兵</v>
          </cell>
          <cell r="F234">
            <v>455.5</v>
          </cell>
          <cell r="G234">
            <v>94</v>
          </cell>
          <cell r="H234" t="str">
            <v>陈光汇</v>
          </cell>
          <cell r="I234">
            <v>82</v>
          </cell>
          <cell r="J234" t="str">
            <v>央宗娜姆</v>
          </cell>
          <cell r="K234">
            <v>52.5</v>
          </cell>
          <cell r="L234" t="str">
            <v>东梅</v>
          </cell>
          <cell r="M234">
            <v>56</v>
          </cell>
          <cell r="N234" t="str">
            <v>周峰</v>
          </cell>
          <cell r="O234">
            <v>88</v>
          </cell>
          <cell r="P234" t="str">
            <v>李荣鑫</v>
          </cell>
          <cell r="Q234" t="str">
            <v/>
          </cell>
          <cell r="R234"/>
          <cell r="S234" t="str">
            <v/>
          </cell>
          <cell r="T234"/>
          <cell r="U234">
            <v>83</v>
          </cell>
          <cell r="V234" t="str">
            <v>邓倩</v>
          </cell>
        </row>
        <row r="235">
          <cell r="B235" t="str">
            <v>G513422200506126225</v>
          </cell>
          <cell r="C235">
            <v>6</v>
          </cell>
          <cell r="D235" t="str">
            <v>物化地</v>
          </cell>
          <cell r="E235" t="str">
            <v>杨友英</v>
          </cell>
          <cell r="F235">
            <v>446.5</v>
          </cell>
          <cell r="G235">
            <v>111</v>
          </cell>
          <cell r="H235" t="str">
            <v>陈光汇</v>
          </cell>
          <cell r="I235">
            <v>70</v>
          </cell>
          <cell r="J235" t="str">
            <v>央宗娜姆</v>
          </cell>
          <cell r="K235">
            <v>88.5</v>
          </cell>
          <cell r="L235" t="str">
            <v>东梅</v>
          </cell>
          <cell r="M235">
            <v>27</v>
          </cell>
          <cell r="N235" t="str">
            <v>周峰</v>
          </cell>
          <cell r="O235">
            <v>79</v>
          </cell>
          <cell r="P235" t="str">
            <v>李荣鑫</v>
          </cell>
          <cell r="Q235" t="str">
            <v/>
          </cell>
          <cell r="R235"/>
          <cell r="S235" t="str">
            <v/>
          </cell>
          <cell r="T235"/>
          <cell r="U235">
            <v>71</v>
          </cell>
          <cell r="V235" t="str">
            <v>邓倩</v>
          </cell>
        </row>
        <row r="236">
          <cell r="B236" t="str">
            <v>G51342220081215681X</v>
          </cell>
          <cell r="C236">
            <v>6</v>
          </cell>
          <cell r="D236" t="str">
            <v>物化地</v>
          </cell>
          <cell r="E236" t="str">
            <v>扎西尼玛</v>
          </cell>
          <cell r="F236">
            <v>441</v>
          </cell>
          <cell r="G236">
            <v>96</v>
          </cell>
          <cell r="H236" t="str">
            <v>陈光汇</v>
          </cell>
          <cell r="I236">
            <v>78</v>
          </cell>
          <cell r="J236" t="str">
            <v>央宗娜姆</v>
          </cell>
          <cell r="K236">
            <v>71</v>
          </cell>
          <cell r="L236" t="str">
            <v>东梅</v>
          </cell>
          <cell r="M236">
            <v>34</v>
          </cell>
          <cell r="N236" t="str">
            <v>周峰</v>
          </cell>
          <cell r="O236">
            <v>74</v>
          </cell>
          <cell r="P236" t="str">
            <v>李荣鑫</v>
          </cell>
          <cell r="Q236" t="str">
            <v/>
          </cell>
          <cell r="R236"/>
          <cell r="S236" t="str">
            <v/>
          </cell>
          <cell r="T236"/>
          <cell r="U236">
            <v>88</v>
          </cell>
          <cell r="V236" t="str">
            <v>邓倩</v>
          </cell>
        </row>
        <row r="237">
          <cell r="B237" t="str">
            <v>G513422200510016424</v>
          </cell>
          <cell r="C237">
            <v>6</v>
          </cell>
          <cell r="D237" t="str">
            <v>物化地</v>
          </cell>
          <cell r="E237" t="str">
            <v>格绒群宗</v>
          </cell>
          <cell r="F237">
            <v>423.5</v>
          </cell>
          <cell r="G237">
            <v>106</v>
          </cell>
          <cell r="H237" t="str">
            <v>陈光汇</v>
          </cell>
          <cell r="I237">
            <v>78</v>
          </cell>
          <cell r="J237" t="str">
            <v>央宗娜姆</v>
          </cell>
          <cell r="K237">
            <v>55.5</v>
          </cell>
          <cell r="L237" t="str">
            <v>东梅</v>
          </cell>
          <cell r="M237">
            <v>22</v>
          </cell>
          <cell r="N237" t="str">
            <v>周峰</v>
          </cell>
          <cell r="O237">
            <v>84</v>
          </cell>
          <cell r="P237" t="str">
            <v>李荣鑫</v>
          </cell>
          <cell r="Q237" t="str">
            <v/>
          </cell>
          <cell r="R237"/>
          <cell r="S237" t="str">
            <v/>
          </cell>
          <cell r="T237"/>
          <cell r="U237">
            <v>78</v>
          </cell>
          <cell r="V237" t="str">
            <v>邓倩</v>
          </cell>
        </row>
        <row r="238">
          <cell r="B238" t="str">
            <v>G513422200405107017</v>
          </cell>
          <cell r="C238">
            <v>6</v>
          </cell>
          <cell r="D238" t="str">
            <v>物化地</v>
          </cell>
          <cell r="E238" t="str">
            <v>鲁绒翁丁</v>
          </cell>
          <cell r="F238">
            <v>420.5</v>
          </cell>
          <cell r="G238">
            <v>90</v>
          </cell>
          <cell r="H238" t="str">
            <v>陈光汇</v>
          </cell>
          <cell r="I238">
            <v>81</v>
          </cell>
          <cell r="J238" t="str">
            <v>央宗娜姆</v>
          </cell>
          <cell r="K238">
            <v>53.5</v>
          </cell>
          <cell r="L238" t="str">
            <v>东梅</v>
          </cell>
          <cell r="M238">
            <v>39</v>
          </cell>
          <cell r="N238" t="str">
            <v>周峰</v>
          </cell>
          <cell r="O238">
            <v>86</v>
          </cell>
          <cell r="P238" t="str">
            <v>李荣鑫</v>
          </cell>
          <cell r="Q238" t="str">
            <v/>
          </cell>
          <cell r="R238"/>
          <cell r="S238" t="str">
            <v/>
          </cell>
          <cell r="T238"/>
          <cell r="U238">
            <v>71</v>
          </cell>
          <cell r="V238" t="str">
            <v>邓倩</v>
          </cell>
        </row>
        <row r="239">
          <cell r="B239" t="str">
            <v>G513422200611072126</v>
          </cell>
          <cell r="C239">
            <v>6</v>
          </cell>
          <cell r="D239" t="str">
            <v>物化地</v>
          </cell>
          <cell r="E239" t="str">
            <v>古小珍</v>
          </cell>
          <cell r="F239">
            <v>415</v>
          </cell>
          <cell r="G239">
            <v>98</v>
          </cell>
          <cell r="H239" t="str">
            <v>陈光汇</v>
          </cell>
          <cell r="I239">
            <v>61</v>
          </cell>
          <cell r="J239" t="str">
            <v>央宗娜姆</v>
          </cell>
          <cell r="K239">
            <v>81</v>
          </cell>
          <cell r="L239" t="str">
            <v>东梅</v>
          </cell>
          <cell r="M239">
            <v>26</v>
          </cell>
          <cell r="N239" t="str">
            <v>周峰</v>
          </cell>
          <cell r="O239">
            <v>69</v>
          </cell>
          <cell r="P239" t="str">
            <v>李荣鑫</v>
          </cell>
          <cell r="Q239" t="str">
            <v/>
          </cell>
          <cell r="R239"/>
          <cell r="S239" t="str">
            <v/>
          </cell>
          <cell r="T239"/>
          <cell r="U239">
            <v>80</v>
          </cell>
          <cell r="V239" t="str">
            <v>邓倩</v>
          </cell>
        </row>
        <row r="240">
          <cell r="B240" t="str">
            <v>G51342220061012481X</v>
          </cell>
          <cell r="C240">
            <v>6</v>
          </cell>
          <cell r="D240" t="str">
            <v>物化地</v>
          </cell>
          <cell r="E240" t="str">
            <v>杜基偏初</v>
          </cell>
          <cell r="F240">
            <v>415</v>
          </cell>
          <cell r="G240">
            <v>93</v>
          </cell>
          <cell r="H240" t="str">
            <v>陈光汇</v>
          </cell>
          <cell r="I240">
            <v>72</v>
          </cell>
          <cell r="J240" t="str">
            <v>央宗娜姆</v>
          </cell>
          <cell r="K240">
            <v>62</v>
          </cell>
          <cell r="L240" t="str">
            <v>东梅</v>
          </cell>
          <cell r="M240">
            <v>17</v>
          </cell>
          <cell r="N240" t="str">
            <v>周峰</v>
          </cell>
          <cell r="O240">
            <v>77</v>
          </cell>
          <cell r="P240" t="str">
            <v>李荣鑫</v>
          </cell>
          <cell r="Q240" t="str">
            <v/>
          </cell>
          <cell r="R240"/>
          <cell r="S240" t="str">
            <v/>
          </cell>
          <cell r="T240"/>
          <cell r="U240">
            <v>94</v>
          </cell>
          <cell r="V240" t="str">
            <v>邓倩</v>
          </cell>
        </row>
        <row r="241">
          <cell r="B241" t="str">
            <v>G513422200601150047</v>
          </cell>
          <cell r="C241">
            <v>6</v>
          </cell>
          <cell r="D241" t="str">
            <v>物化地</v>
          </cell>
          <cell r="E241" t="str">
            <v>任登秀</v>
          </cell>
          <cell r="F241">
            <v>413</v>
          </cell>
          <cell r="G241">
            <v>101</v>
          </cell>
          <cell r="H241" t="str">
            <v>陈光汇</v>
          </cell>
          <cell r="I241">
            <v>69</v>
          </cell>
          <cell r="J241" t="str">
            <v>央宗娜姆</v>
          </cell>
          <cell r="K241">
            <v>61</v>
          </cell>
          <cell r="L241" t="str">
            <v>东梅</v>
          </cell>
          <cell r="M241">
            <v>40</v>
          </cell>
          <cell r="N241" t="str">
            <v>周峰</v>
          </cell>
          <cell r="O241">
            <v>67</v>
          </cell>
          <cell r="P241" t="str">
            <v>李荣鑫</v>
          </cell>
          <cell r="Q241" t="str">
            <v/>
          </cell>
          <cell r="R241"/>
          <cell r="S241" t="str">
            <v/>
          </cell>
          <cell r="T241"/>
          <cell r="U241">
            <v>75</v>
          </cell>
          <cell r="V241" t="str">
            <v>邓倩</v>
          </cell>
        </row>
        <row r="242">
          <cell r="B242" t="str">
            <v>G513422200608263415</v>
          </cell>
          <cell r="C242">
            <v>6</v>
          </cell>
          <cell r="D242" t="str">
            <v>物化地</v>
          </cell>
          <cell r="E242" t="str">
            <v>杜基次尔</v>
          </cell>
          <cell r="F242">
            <v>412</v>
          </cell>
          <cell r="G242">
            <v>86</v>
          </cell>
          <cell r="H242" t="str">
            <v>陈光汇</v>
          </cell>
          <cell r="I242">
            <v>84</v>
          </cell>
          <cell r="J242" t="str">
            <v>央宗娜姆</v>
          </cell>
          <cell r="K242">
            <v>36</v>
          </cell>
          <cell r="L242" t="str">
            <v>东梅</v>
          </cell>
          <cell r="M242">
            <v>41</v>
          </cell>
          <cell r="N242" t="str">
            <v>周峰</v>
          </cell>
          <cell r="O242">
            <v>77</v>
          </cell>
          <cell r="P242" t="str">
            <v>李荣鑫</v>
          </cell>
          <cell r="Q242" t="str">
            <v/>
          </cell>
          <cell r="R242"/>
          <cell r="S242" t="str">
            <v/>
          </cell>
          <cell r="T242"/>
          <cell r="U242">
            <v>88</v>
          </cell>
          <cell r="V242" t="str">
            <v>邓倩</v>
          </cell>
        </row>
        <row r="243">
          <cell r="B243" t="str">
            <v>G513422200703060712</v>
          </cell>
          <cell r="C243">
            <v>6</v>
          </cell>
          <cell r="D243" t="str">
            <v>物化地</v>
          </cell>
          <cell r="E243" t="str">
            <v>郭允云</v>
          </cell>
          <cell r="F243">
            <v>411</v>
          </cell>
          <cell r="G243">
            <v>83</v>
          </cell>
          <cell r="H243" t="str">
            <v>陈光汇</v>
          </cell>
          <cell r="I243">
            <v>77</v>
          </cell>
          <cell r="J243" t="str">
            <v>央宗娜姆</v>
          </cell>
          <cell r="K243">
            <v>80</v>
          </cell>
          <cell r="L243" t="str">
            <v>东梅</v>
          </cell>
          <cell r="M243">
            <v>34</v>
          </cell>
          <cell r="N243" t="str">
            <v>周峰</v>
          </cell>
          <cell r="O243">
            <v>67</v>
          </cell>
          <cell r="P243" t="str">
            <v>李荣鑫</v>
          </cell>
          <cell r="Q243" t="str">
            <v/>
          </cell>
          <cell r="R243"/>
          <cell r="S243" t="str">
            <v/>
          </cell>
          <cell r="T243"/>
          <cell r="U243">
            <v>70</v>
          </cell>
          <cell r="V243" t="str">
            <v>邓倩</v>
          </cell>
        </row>
        <row r="244">
          <cell r="B244" t="str">
            <v>G513427200607084222</v>
          </cell>
          <cell r="C244">
            <v>6</v>
          </cell>
          <cell r="D244" t="str">
            <v>物化地</v>
          </cell>
          <cell r="E244" t="str">
            <v>杨永春</v>
          </cell>
          <cell r="F244">
            <v>408</v>
          </cell>
          <cell r="G244">
            <v>79</v>
          </cell>
          <cell r="H244" t="str">
            <v>陈光汇</v>
          </cell>
          <cell r="I244">
            <v>64</v>
          </cell>
          <cell r="J244" t="str">
            <v>央宗娜姆</v>
          </cell>
          <cell r="K244">
            <v>69</v>
          </cell>
          <cell r="L244" t="str">
            <v>东梅</v>
          </cell>
          <cell r="M244">
            <v>21</v>
          </cell>
          <cell r="N244" t="str">
            <v>周峰</v>
          </cell>
          <cell r="O244">
            <v>82</v>
          </cell>
          <cell r="P244" t="str">
            <v>李荣鑫</v>
          </cell>
          <cell r="Q244" t="str">
            <v/>
          </cell>
          <cell r="R244"/>
          <cell r="S244" t="str">
            <v/>
          </cell>
          <cell r="T244"/>
          <cell r="U244">
            <v>93</v>
          </cell>
          <cell r="V244" t="str">
            <v>邓倩</v>
          </cell>
        </row>
        <row r="245">
          <cell r="B245" t="str">
            <v>G513422200604121524</v>
          </cell>
          <cell r="C245">
            <v>6</v>
          </cell>
          <cell r="D245" t="str">
            <v>物化地</v>
          </cell>
          <cell r="E245" t="str">
            <v>降初娜姆</v>
          </cell>
          <cell r="F245">
            <v>405</v>
          </cell>
          <cell r="G245">
            <v>97</v>
          </cell>
          <cell r="H245" t="str">
            <v>陈光汇</v>
          </cell>
          <cell r="I245">
            <v>64</v>
          </cell>
          <cell r="J245" t="str">
            <v>央宗娜姆</v>
          </cell>
          <cell r="K245">
            <v>70</v>
          </cell>
          <cell r="L245" t="str">
            <v>东梅</v>
          </cell>
          <cell r="M245">
            <v>18</v>
          </cell>
          <cell r="N245" t="str">
            <v>周峰</v>
          </cell>
          <cell r="O245">
            <v>62</v>
          </cell>
          <cell r="P245" t="str">
            <v>李荣鑫</v>
          </cell>
          <cell r="Q245" t="str">
            <v/>
          </cell>
          <cell r="R245"/>
          <cell r="S245" t="str">
            <v/>
          </cell>
          <cell r="T245"/>
          <cell r="U245">
            <v>94</v>
          </cell>
          <cell r="V245" t="str">
            <v>邓倩</v>
          </cell>
        </row>
        <row r="246">
          <cell r="B246" t="str">
            <v>G513422200608204028</v>
          </cell>
          <cell r="C246">
            <v>6</v>
          </cell>
          <cell r="D246" t="str">
            <v>物化地</v>
          </cell>
          <cell r="E246" t="str">
            <v>刘洛青</v>
          </cell>
          <cell r="F246">
            <v>399.5</v>
          </cell>
          <cell r="G246">
            <v>104</v>
          </cell>
          <cell r="H246" t="str">
            <v>陈光汇</v>
          </cell>
          <cell r="I246">
            <v>56</v>
          </cell>
          <cell r="J246" t="str">
            <v>央宗娜姆</v>
          </cell>
          <cell r="K246">
            <v>49.5</v>
          </cell>
          <cell r="L246" t="str">
            <v>东梅</v>
          </cell>
          <cell r="M246">
            <v>33</v>
          </cell>
          <cell r="N246" t="str">
            <v>周峰</v>
          </cell>
          <cell r="O246">
            <v>74</v>
          </cell>
          <cell r="P246" t="str">
            <v>李荣鑫</v>
          </cell>
          <cell r="Q246" t="str">
            <v/>
          </cell>
          <cell r="R246"/>
          <cell r="S246" t="str">
            <v/>
          </cell>
          <cell r="T246"/>
          <cell r="U246">
            <v>83</v>
          </cell>
          <cell r="V246" t="str">
            <v>邓倩</v>
          </cell>
        </row>
        <row r="247">
          <cell r="B247" t="str">
            <v>G513422200612245615</v>
          </cell>
          <cell r="C247">
            <v>6</v>
          </cell>
          <cell r="D247" t="str">
            <v>物化地</v>
          </cell>
          <cell r="E247" t="str">
            <v>伍金旦珠</v>
          </cell>
          <cell r="F247">
            <v>399</v>
          </cell>
          <cell r="G247">
            <v>96</v>
          </cell>
          <cell r="H247" t="str">
            <v>陈光汇</v>
          </cell>
          <cell r="I247">
            <v>67</v>
          </cell>
          <cell r="J247" t="str">
            <v>央宗娜姆</v>
          </cell>
          <cell r="K247">
            <v>50</v>
          </cell>
          <cell r="L247" t="str">
            <v>东梅</v>
          </cell>
          <cell r="M247">
            <v>28</v>
          </cell>
          <cell r="N247" t="str">
            <v>周峰</v>
          </cell>
          <cell r="O247">
            <v>72</v>
          </cell>
          <cell r="P247" t="str">
            <v>李荣鑫</v>
          </cell>
          <cell r="Q247" t="str">
            <v/>
          </cell>
          <cell r="R247"/>
          <cell r="S247" t="str">
            <v/>
          </cell>
          <cell r="T247"/>
          <cell r="U247">
            <v>86</v>
          </cell>
          <cell r="V247" t="str">
            <v>邓倩</v>
          </cell>
        </row>
        <row r="248">
          <cell r="B248" t="str">
            <v>G513422200607061328</v>
          </cell>
          <cell r="C248">
            <v>6</v>
          </cell>
          <cell r="D248" t="str">
            <v>物化地</v>
          </cell>
          <cell r="E248" t="str">
            <v>杨英</v>
          </cell>
          <cell r="F248">
            <v>396.5</v>
          </cell>
          <cell r="G248">
            <v>87</v>
          </cell>
          <cell r="H248" t="str">
            <v>陈光汇</v>
          </cell>
          <cell r="I248">
            <v>66</v>
          </cell>
          <cell r="J248" t="str">
            <v>央宗娜姆</v>
          </cell>
          <cell r="K248">
            <v>78.5</v>
          </cell>
          <cell r="L248" t="str">
            <v>东梅</v>
          </cell>
          <cell r="M248">
            <v>23</v>
          </cell>
          <cell r="N248" t="str">
            <v>周峰</v>
          </cell>
          <cell r="O248">
            <v>72</v>
          </cell>
          <cell r="P248" t="str">
            <v>李荣鑫</v>
          </cell>
          <cell r="Q248" t="str">
            <v/>
          </cell>
          <cell r="R248"/>
          <cell r="S248" t="str">
            <v/>
          </cell>
          <cell r="T248"/>
          <cell r="U248">
            <v>70</v>
          </cell>
          <cell r="V248" t="str">
            <v>邓倩</v>
          </cell>
        </row>
        <row r="249">
          <cell r="B249" t="str">
            <v>G513422200601011944</v>
          </cell>
          <cell r="C249">
            <v>6</v>
          </cell>
          <cell r="D249" t="str">
            <v>物化地</v>
          </cell>
          <cell r="E249" t="str">
            <v>马贵英</v>
          </cell>
          <cell r="F249">
            <v>394.5</v>
          </cell>
          <cell r="G249">
            <v>99</v>
          </cell>
          <cell r="H249" t="str">
            <v>陈光汇</v>
          </cell>
          <cell r="I249">
            <v>50</v>
          </cell>
          <cell r="J249" t="str">
            <v>央宗娜姆</v>
          </cell>
          <cell r="K249">
            <v>71.5</v>
          </cell>
          <cell r="L249" t="str">
            <v>东梅</v>
          </cell>
          <cell r="M249">
            <v>27</v>
          </cell>
          <cell r="N249" t="str">
            <v>周峰</v>
          </cell>
          <cell r="O249">
            <v>86</v>
          </cell>
          <cell r="P249" t="str">
            <v>李荣鑫</v>
          </cell>
          <cell r="Q249" t="str">
            <v/>
          </cell>
          <cell r="R249"/>
          <cell r="S249" t="str">
            <v/>
          </cell>
          <cell r="T249"/>
          <cell r="U249">
            <v>61</v>
          </cell>
          <cell r="V249" t="str">
            <v>邓倩</v>
          </cell>
        </row>
        <row r="250">
          <cell r="B250" t="str">
            <v>G513422200407202923</v>
          </cell>
          <cell r="C250">
            <v>6</v>
          </cell>
          <cell r="D250" t="str">
            <v>物化地</v>
          </cell>
          <cell r="E250" t="str">
            <v>苏龙英</v>
          </cell>
          <cell r="F250">
            <v>387.5</v>
          </cell>
          <cell r="G250">
            <v>100</v>
          </cell>
          <cell r="H250" t="str">
            <v>陈光汇</v>
          </cell>
          <cell r="I250">
            <v>46</v>
          </cell>
          <cell r="J250" t="str">
            <v>央宗娜姆</v>
          </cell>
          <cell r="K250">
            <v>66.5</v>
          </cell>
          <cell r="L250" t="str">
            <v>东梅</v>
          </cell>
          <cell r="M250">
            <v>31</v>
          </cell>
          <cell r="N250" t="str">
            <v>周峰</v>
          </cell>
          <cell r="O250">
            <v>64</v>
          </cell>
          <cell r="P250" t="str">
            <v>李荣鑫</v>
          </cell>
          <cell r="Q250" t="str">
            <v/>
          </cell>
          <cell r="R250"/>
          <cell r="S250" t="str">
            <v/>
          </cell>
          <cell r="T250"/>
          <cell r="U250">
            <v>80</v>
          </cell>
          <cell r="V250" t="str">
            <v>邓倩</v>
          </cell>
        </row>
        <row r="251">
          <cell r="B251" t="str">
            <v>G513422200609044425</v>
          </cell>
          <cell r="C251">
            <v>6</v>
          </cell>
          <cell r="D251" t="str">
            <v>物化地</v>
          </cell>
          <cell r="E251" t="str">
            <v>何建英</v>
          </cell>
          <cell r="F251">
            <v>386</v>
          </cell>
          <cell r="G251">
            <v>86</v>
          </cell>
          <cell r="H251" t="str">
            <v>陈光汇</v>
          </cell>
          <cell r="I251">
            <v>52</v>
          </cell>
          <cell r="J251" t="str">
            <v>央宗娜姆</v>
          </cell>
          <cell r="K251">
            <v>91</v>
          </cell>
          <cell r="L251" t="str">
            <v>东梅</v>
          </cell>
          <cell r="M251">
            <v>28</v>
          </cell>
          <cell r="N251" t="str">
            <v>周峰</v>
          </cell>
          <cell r="O251">
            <v>64</v>
          </cell>
          <cell r="P251" t="str">
            <v>李荣鑫</v>
          </cell>
          <cell r="Q251" t="str">
            <v/>
          </cell>
          <cell r="R251"/>
          <cell r="S251" t="str">
            <v/>
          </cell>
          <cell r="T251"/>
          <cell r="U251">
            <v>65</v>
          </cell>
          <cell r="V251" t="str">
            <v>邓倩</v>
          </cell>
        </row>
        <row r="252">
          <cell r="B252" t="str">
            <v>G513422200412053424</v>
          </cell>
          <cell r="C252">
            <v>6</v>
          </cell>
          <cell r="D252" t="str">
            <v>物化地</v>
          </cell>
          <cell r="E252" t="str">
            <v>姜玲</v>
          </cell>
          <cell r="F252">
            <v>385.5</v>
          </cell>
          <cell r="G252">
            <v>84</v>
          </cell>
          <cell r="H252" t="str">
            <v>陈光汇</v>
          </cell>
          <cell r="I252">
            <v>51</v>
          </cell>
          <cell r="J252" t="str">
            <v>央宗娜姆</v>
          </cell>
          <cell r="K252">
            <v>73.5</v>
          </cell>
          <cell r="L252" t="str">
            <v>东梅</v>
          </cell>
          <cell r="M252">
            <v>33</v>
          </cell>
          <cell r="N252" t="str">
            <v>周峰</v>
          </cell>
          <cell r="O252">
            <v>62</v>
          </cell>
          <cell r="P252" t="str">
            <v>李荣鑫</v>
          </cell>
          <cell r="Q252" t="str">
            <v/>
          </cell>
          <cell r="R252"/>
          <cell r="S252" t="str">
            <v/>
          </cell>
          <cell r="T252"/>
          <cell r="U252">
            <v>82</v>
          </cell>
          <cell r="V252" t="str">
            <v>邓倩</v>
          </cell>
        </row>
        <row r="253">
          <cell r="B253" t="str">
            <v>G513422200501032713</v>
          </cell>
          <cell r="C253">
            <v>6</v>
          </cell>
          <cell r="D253" t="str">
            <v>物化地</v>
          </cell>
          <cell r="E253" t="str">
            <v>杨顺杰</v>
          </cell>
          <cell r="F253">
            <v>385.5</v>
          </cell>
          <cell r="G253">
            <v>86</v>
          </cell>
          <cell r="H253" t="str">
            <v>陈光汇</v>
          </cell>
          <cell r="I253">
            <v>42</v>
          </cell>
          <cell r="J253" t="str">
            <v>央宗娜姆</v>
          </cell>
          <cell r="K253">
            <v>73.5</v>
          </cell>
          <cell r="L253" t="str">
            <v>东梅</v>
          </cell>
          <cell r="M253">
            <v>28</v>
          </cell>
          <cell r="N253" t="str">
            <v>周峰</v>
          </cell>
          <cell r="O253">
            <v>70</v>
          </cell>
          <cell r="P253" t="str">
            <v>李荣鑫</v>
          </cell>
          <cell r="Q253" t="str">
            <v/>
          </cell>
          <cell r="R253"/>
          <cell r="S253" t="str">
            <v/>
          </cell>
          <cell r="T253"/>
          <cell r="U253">
            <v>86</v>
          </cell>
          <cell r="V253" t="str">
            <v>邓倩</v>
          </cell>
        </row>
        <row r="254">
          <cell r="B254" t="str">
            <v>G513422200407107010</v>
          </cell>
          <cell r="C254">
            <v>6</v>
          </cell>
          <cell r="D254" t="str">
            <v>物化地</v>
          </cell>
          <cell r="E254" t="str">
            <v>丁争杜基</v>
          </cell>
          <cell r="F254">
            <v>381.5</v>
          </cell>
          <cell r="G254">
            <v>88</v>
          </cell>
          <cell r="H254" t="str">
            <v>陈光汇</v>
          </cell>
          <cell r="I254">
            <v>82</v>
          </cell>
          <cell r="J254" t="str">
            <v>央宗娜姆</v>
          </cell>
          <cell r="K254">
            <v>22.5</v>
          </cell>
          <cell r="L254" t="str">
            <v>东梅</v>
          </cell>
          <cell r="M254">
            <v>25</v>
          </cell>
          <cell r="N254" t="str">
            <v>周峰</v>
          </cell>
          <cell r="O254">
            <v>79</v>
          </cell>
          <cell r="P254" t="str">
            <v>李荣鑫</v>
          </cell>
          <cell r="Q254" t="str">
            <v/>
          </cell>
          <cell r="R254"/>
          <cell r="S254" t="str">
            <v/>
          </cell>
          <cell r="T254"/>
          <cell r="U254">
            <v>85</v>
          </cell>
          <cell r="V254" t="str">
            <v>邓倩</v>
          </cell>
        </row>
        <row r="255">
          <cell r="B255" t="str">
            <v>G51342220070108071X</v>
          </cell>
          <cell r="C255">
            <v>6</v>
          </cell>
          <cell r="D255" t="str">
            <v>物化地</v>
          </cell>
          <cell r="E255" t="str">
            <v>马旦珠</v>
          </cell>
          <cell r="F255">
            <v>379</v>
          </cell>
          <cell r="G255">
            <v>84</v>
          </cell>
          <cell r="H255" t="str">
            <v>陈光汇</v>
          </cell>
          <cell r="I255">
            <v>64</v>
          </cell>
          <cell r="J255" t="str">
            <v>央宗娜姆</v>
          </cell>
          <cell r="K255">
            <v>66</v>
          </cell>
          <cell r="L255" t="str">
            <v>东梅</v>
          </cell>
          <cell r="M255">
            <v>40</v>
          </cell>
          <cell r="N255" t="str">
            <v>周峰</v>
          </cell>
          <cell r="O255">
            <v>60</v>
          </cell>
          <cell r="P255" t="str">
            <v>李荣鑫</v>
          </cell>
          <cell r="Q255" t="str">
            <v/>
          </cell>
          <cell r="R255"/>
          <cell r="S255" t="str">
            <v/>
          </cell>
          <cell r="T255"/>
          <cell r="U255">
            <v>65</v>
          </cell>
          <cell r="V255" t="str">
            <v>邓倩</v>
          </cell>
        </row>
        <row r="256">
          <cell r="B256" t="str">
            <v>G510322200505243499</v>
          </cell>
          <cell r="C256">
            <v>6</v>
          </cell>
          <cell r="D256" t="str">
            <v>物化地</v>
          </cell>
          <cell r="E256" t="str">
            <v>刘钧</v>
          </cell>
          <cell r="F256">
            <v>374</v>
          </cell>
          <cell r="G256">
            <v>92</v>
          </cell>
          <cell r="H256" t="str">
            <v>陈光汇</v>
          </cell>
          <cell r="I256">
            <v>55</v>
          </cell>
          <cell r="J256" t="str">
            <v>央宗娜姆</v>
          </cell>
          <cell r="K256">
            <v>51</v>
          </cell>
          <cell r="L256" t="str">
            <v>东梅</v>
          </cell>
          <cell r="M256">
            <v>16</v>
          </cell>
          <cell r="N256" t="str">
            <v>周峰</v>
          </cell>
          <cell r="O256">
            <v>65</v>
          </cell>
          <cell r="P256" t="str">
            <v>李荣鑫</v>
          </cell>
          <cell r="Q256" t="str">
            <v/>
          </cell>
          <cell r="R256"/>
          <cell r="S256" t="str">
            <v/>
          </cell>
          <cell r="T256"/>
          <cell r="U256">
            <v>95</v>
          </cell>
          <cell r="V256" t="str">
            <v>邓倩</v>
          </cell>
        </row>
        <row r="257">
          <cell r="B257" t="str">
            <v>G513422200703204229</v>
          </cell>
          <cell r="C257">
            <v>6</v>
          </cell>
          <cell r="D257" t="str">
            <v>物化地</v>
          </cell>
          <cell r="E257" t="str">
            <v>扎拉布尺</v>
          </cell>
          <cell r="F257">
            <v>371</v>
          </cell>
          <cell r="G257">
            <v>89</v>
          </cell>
          <cell r="H257" t="str">
            <v>陈光汇</v>
          </cell>
          <cell r="I257">
            <v>47</v>
          </cell>
          <cell r="J257" t="str">
            <v>央宗娜姆</v>
          </cell>
          <cell r="K257">
            <v>47</v>
          </cell>
          <cell r="L257" t="str">
            <v>东梅</v>
          </cell>
          <cell r="M257">
            <v>17</v>
          </cell>
          <cell r="N257" t="str">
            <v>周峰</v>
          </cell>
          <cell r="O257">
            <v>74</v>
          </cell>
          <cell r="P257" t="str">
            <v>李荣鑫</v>
          </cell>
          <cell r="Q257" t="str">
            <v/>
          </cell>
          <cell r="R257"/>
          <cell r="S257" t="str">
            <v/>
          </cell>
          <cell r="T257"/>
          <cell r="U257">
            <v>97</v>
          </cell>
          <cell r="V257" t="str">
            <v>邓倩</v>
          </cell>
        </row>
        <row r="258">
          <cell r="B258" t="str">
            <v>G513422200708152720</v>
          </cell>
          <cell r="C258">
            <v>6</v>
          </cell>
          <cell r="D258" t="str">
            <v>物化地</v>
          </cell>
          <cell r="E258" t="str">
            <v>王大英</v>
          </cell>
          <cell r="F258">
            <v>368</v>
          </cell>
          <cell r="G258">
            <v>99</v>
          </cell>
          <cell r="H258" t="str">
            <v>陈光汇</v>
          </cell>
          <cell r="I258">
            <v>52</v>
          </cell>
          <cell r="J258" t="str">
            <v>央宗娜姆</v>
          </cell>
          <cell r="K258">
            <v>49</v>
          </cell>
          <cell r="L258" t="str">
            <v>东梅</v>
          </cell>
          <cell r="M258">
            <v>24</v>
          </cell>
          <cell r="N258" t="str">
            <v>周峰</v>
          </cell>
          <cell r="O258">
            <v>71</v>
          </cell>
          <cell r="P258" t="str">
            <v>李荣鑫</v>
          </cell>
          <cell r="Q258" t="str">
            <v/>
          </cell>
          <cell r="R258"/>
          <cell r="S258" t="str">
            <v/>
          </cell>
          <cell r="T258"/>
          <cell r="U258">
            <v>73</v>
          </cell>
          <cell r="V258" t="str">
            <v>邓倩</v>
          </cell>
        </row>
        <row r="259">
          <cell r="B259" t="str">
            <v>G513422200509212321</v>
          </cell>
          <cell r="C259">
            <v>6</v>
          </cell>
          <cell r="D259" t="str">
            <v>物化地</v>
          </cell>
          <cell r="E259" t="str">
            <v>罗国建</v>
          </cell>
          <cell r="F259">
            <v>358</v>
          </cell>
          <cell r="G259">
            <v>93</v>
          </cell>
          <cell r="H259" t="str">
            <v>陈光汇</v>
          </cell>
          <cell r="I259">
            <v>62</v>
          </cell>
          <cell r="J259" t="str">
            <v>央宗娜姆</v>
          </cell>
          <cell r="K259">
            <v>57</v>
          </cell>
          <cell r="L259" t="str">
            <v>东梅</v>
          </cell>
          <cell r="M259">
            <v>28</v>
          </cell>
          <cell r="N259" t="str">
            <v>周峰</v>
          </cell>
          <cell r="O259">
            <v>62</v>
          </cell>
          <cell r="P259" t="str">
            <v>李荣鑫</v>
          </cell>
          <cell r="Q259" t="str">
            <v/>
          </cell>
          <cell r="R259"/>
          <cell r="S259" t="str">
            <v/>
          </cell>
          <cell r="T259"/>
          <cell r="U259">
            <v>56</v>
          </cell>
          <cell r="V259" t="str">
            <v>邓倩</v>
          </cell>
        </row>
        <row r="260">
          <cell r="B260" t="str">
            <v>G51342220061213072X</v>
          </cell>
          <cell r="C260">
            <v>6</v>
          </cell>
          <cell r="D260" t="str">
            <v>物化地</v>
          </cell>
          <cell r="E260" t="str">
            <v>马文珍</v>
          </cell>
          <cell r="F260">
            <v>356</v>
          </cell>
          <cell r="G260">
            <v>82</v>
          </cell>
          <cell r="H260" t="str">
            <v>陈光汇</v>
          </cell>
          <cell r="I260">
            <v>59</v>
          </cell>
          <cell r="J260" t="str">
            <v>央宗娜姆</v>
          </cell>
          <cell r="K260">
            <v>52</v>
          </cell>
          <cell r="L260" t="str">
            <v>东梅</v>
          </cell>
          <cell r="M260">
            <v>20</v>
          </cell>
          <cell r="N260" t="str">
            <v>周峰</v>
          </cell>
          <cell r="O260">
            <v>65</v>
          </cell>
          <cell r="P260" t="str">
            <v>李荣鑫</v>
          </cell>
          <cell r="Q260" t="str">
            <v/>
          </cell>
          <cell r="R260"/>
          <cell r="S260" t="str">
            <v/>
          </cell>
          <cell r="T260"/>
          <cell r="U260">
            <v>78</v>
          </cell>
          <cell r="V260" t="str">
            <v>邓倩</v>
          </cell>
        </row>
        <row r="261">
          <cell r="B261" t="str">
            <v>G513422200402024814</v>
          </cell>
          <cell r="C261">
            <v>6</v>
          </cell>
          <cell r="D261" t="str">
            <v>物化地</v>
          </cell>
          <cell r="E261" t="str">
            <v>次伦苏朗</v>
          </cell>
          <cell r="F261">
            <v>353.5</v>
          </cell>
          <cell r="G261">
            <v>93</v>
          </cell>
          <cell r="H261" t="str">
            <v>陈光汇</v>
          </cell>
          <cell r="I261">
            <v>46</v>
          </cell>
          <cell r="J261" t="str">
            <v>央宗娜姆</v>
          </cell>
          <cell r="K261">
            <v>54.5</v>
          </cell>
          <cell r="L261" t="str">
            <v>东梅</v>
          </cell>
          <cell r="M261">
            <v>16</v>
          </cell>
          <cell r="N261" t="str">
            <v>周峰</v>
          </cell>
          <cell r="O261">
            <v>69</v>
          </cell>
          <cell r="P261" t="str">
            <v>李荣鑫</v>
          </cell>
          <cell r="Q261" t="str">
            <v/>
          </cell>
          <cell r="R261"/>
          <cell r="S261" t="str">
            <v/>
          </cell>
          <cell r="T261"/>
          <cell r="U261">
            <v>75</v>
          </cell>
          <cell r="V261" t="str">
            <v>邓倩</v>
          </cell>
        </row>
        <row r="262">
          <cell r="B262" t="str">
            <v>G513423200709210044</v>
          </cell>
          <cell r="C262">
            <v>6</v>
          </cell>
          <cell r="D262" t="str">
            <v>物化地</v>
          </cell>
          <cell r="E262" t="str">
            <v>陈赟</v>
          </cell>
          <cell r="F262">
            <v>350</v>
          </cell>
          <cell r="G262">
            <v>93</v>
          </cell>
          <cell r="H262" t="str">
            <v>陈光汇</v>
          </cell>
          <cell r="I262">
            <v>64</v>
          </cell>
          <cell r="J262" t="str">
            <v>央宗娜姆</v>
          </cell>
          <cell r="K262">
            <v>32</v>
          </cell>
          <cell r="L262" t="str">
            <v>东梅</v>
          </cell>
          <cell r="M262">
            <v>26</v>
          </cell>
          <cell r="N262" t="str">
            <v>周峰</v>
          </cell>
          <cell r="O262">
            <v>52</v>
          </cell>
          <cell r="P262" t="str">
            <v>李荣鑫</v>
          </cell>
          <cell r="Q262" t="str">
            <v/>
          </cell>
          <cell r="R262"/>
          <cell r="S262" t="str">
            <v/>
          </cell>
          <cell r="T262"/>
          <cell r="U262">
            <v>83</v>
          </cell>
          <cell r="V262" t="str">
            <v>邓倩</v>
          </cell>
        </row>
        <row r="263">
          <cell r="B263" t="str">
            <v>G513422200406040926</v>
          </cell>
          <cell r="C263">
            <v>6</v>
          </cell>
          <cell r="D263" t="str">
            <v>物化地</v>
          </cell>
          <cell r="E263" t="str">
            <v>项依萍</v>
          </cell>
          <cell r="F263">
            <v>349.5</v>
          </cell>
          <cell r="G263">
            <v>92</v>
          </cell>
          <cell r="H263" t="str">
            <v>陈光汇</v>
          </cell>
          <cell r="I263">
            <v>40</v>
          </cell>
          <cell r="J263" t="str">
            <v>央宗娜姆</v>
          </cell>
          <cell r="K263">
            <v>36.5</v>
          </cell>
          <cell r="L263" t="str">
            <v>东梅</v>
          </cell>
          <cell r="M263">
            <v>20</v>
          </cell>
          <cell r="N263" t="str">
            <v>周峰</v>
          </cell>
          <cell r="O263">
            <v>70</v>
          </cell>
          <cell r="P263" t="str">
            <v>李荣鑫</v>
          </cell>
          <cell r="Q263" t="str">
            <v/>
          </cell>
          <cell r="R263"/>
          <cell r="S263" t="str">
            <v/>
          </cell>
          <cell r="T263"/>
          <cell r="U263">
            <v>91</v>
          </cell>
          <cell r="V263" t="str">
            <v>邓倩</v>
          </cell>
        </row>
        <row r="264">
          <cell r="B264" t="str">
            <v>G513422200710166224</v>
          </cell>
          <cell r="C264">
            <v>6</v>
          </cell>
          <cell r="D264" t="str">
            <v>物化地</v>
          </cell>
          <cell r="E264" t="str">
            <v>蔡明莉</v>
          </cell>
          <cell r="F264">
            <v>344</v>
          </cell>
          <cell r="G264">
            <v>104</v>
          </cell>
          <cell r="H264" t="str">
            <v>陈光汇</v>
          </cell>
          <cell r="I264">
            <v>42</v>
          </cell>
          <cell r="J264" t="str">
            <v>央宗娜姆</v>
          </cell>
          <cell r="K264">
            <v>32</v>
          </cell>
          <cell r="L264" t="str">
            <v>东梅</v>
          </cell>
          <cell r="M264">
            <v>19</v>
          </cell>
          <cell r="N264" t="str">
            <v>周峰</v>
          </cell>
          <cell r="O264">
            <v>67</v>
          </cell>
          <cell r="P264" t="str">
            <v>李荣鑫</v>
          </cell>
          <cell r="Q264" t="str">
            <v/>
          </cell>
          <cell r="R264"/>
          <cell r="S264" t="str">
            <v/>
          </cell>
          <cell r="T264"/>
          <cell r="U264">
            <v>80</v>
          </cell>
          <cell r="V264" t="str">
            <v>邓倩</v>
          </cell>
        </row>
        <row r="265">
          <cell r="B265" t="str">
            <v>G513422200404243818</v>
          </cell>
          <cell r="C265">
            <v>6</v>
          </cell>
          <cell r="D265" t="str">
            <v>物化地</v>
          </cell>
          <cell r="E265" t="str">
            <v>次里扎西</v>
          </cell>
          <cell r="F265">
            <v>344</v>
          </cell>
          <cell r="G265">
            <v>103</v>
          </cell>
          <cell r="H265" t="str">
            <v>陈光汇</v>
          </cell>
          <cell r="I265">
            <v>43</v>
          </cell>
          <cell r="J265" t="str">
            <v>央宗娜姆</v>
          </cell>
          <cell r="K265">
            <v>32</v>
          </cell>
          <cell r="L265" t="str">
            <v>东梅</v>
          </cell>
          <cell r="M265">
            <v>10</v>
          </cell>
          <cell r="N265" t="str">
            <v>周峰</v>
          </cell>
          <cell r="O265">
            <v>66</v>
          </cell>
          <cell r="P265" t="str">
            <v>李荣鑫</v>
          </cell>
          <cell r="Q265" t="str">
            <v/>
          </cell>
          <cell r="R265"/>
          <cell r="S265" t="str">
            <v/>
          </cell>
          <cell r="T265"/>
          <cell r="U265">
            <v>90</v>
          </cell>
          <cell r="V265" t="str">
            <v>邓倩</v>
          </cell>
        </row>
        <row r="266">
          <cell r="B266" t="str">
            <v>G513422200504024217</v>
          </cell>
          <cell r="C266">
            <v>6</v>
          </cell>
          <cell r="D266" t="str">
            <v>物化地</v>
          </cell>
          <cell r="E266" t="str">
            <v>甲阿</v>
          </cell>
          <cell r="F266">
            <v>341.5</v>
          </cell>
          <cell r="G266">
            <v>85</v>
          </cell>
          <cell r="H266" t="str">
            <v>陈光汇</v>
          </cell>
          <cell r="I266">
            <v>48</v>
          </cell>
          <cell r="J266" t="str">
            <v>央宗娜姆</v>
          </cell>
          <cell r="K266">
            <v>97.5</v>
          </cell>
          <cell r="L266" t="str">
            <v>东梅</v>
          </cell>
          <cell r="M266">
            <v>16</v>
          </cell>
          <cell r="N266" t="str">
            <v>周峰</v>
          </cell>
          <cell r="O266">
            <v>37</v>
          </cell>
          <cell r="P266" t="str">
            <v>李荣鑫</v>
          </cell>
          <cell r="Q266" t="str">
            <v/>
          </cell>
          <cell r="R266"/>
          <cell r="S266" t="str">
            <v/>
          </cell>
          <cell r="T266"/>
          <cell r="U266">
            <v>58</v>
          </cell>
          <cell r="V266" t="str">
            <v>邓倩</v>
          </cell>
        </row>
        <row r="267">
          <cell r="B267" t="str">
            <v>G513422200611082957</v>
          </cell>
          <cell r="C267">
            <v>6</v>
          </cell>
          <cell r="D267" t="str">
            <v>物化地</v>
          </cell>
          <cell r="E267" t="str">
            <v>严勇康</v>
          </cell>
          <cell r="F267">
            <v>338.5</v>
          </cell>
          <cell r="G267">
            <v>97</v>
          </cell>
          <cell r="H267" t="str">
            <v>陈光汇</v>
          </cell>
          <cell r="I267">
            <v>56</v>
          </cell>
          <cell r="J267" t="str">
            <v>央宗娜姆</v>
          </cell>
          <cell r="K267">
            <v>52.5</v>
          </cell>
          <cell r="L267" t="str">
            <v>东梅</v>
          </cell>
          <cell r="M267">
            <v>18</v>
          </cell>
          <cell r="N267" t="str">
            <v>周峰</v>
          </cell>
          <cell r="O267">
            <v>47</v>
          </cell>
          <cell r="P267" t="str">
            <v>李荣鑫</v>
          </cell>
          <cell r="Q267" t="str">
            <v/>
          </cell>
          <cell r="R267"/>
          <cell r="S267" t="str">
            <v/>
          </cell>
          <cell r="T267"/>
          <cell r="U267">
            <v>68</v>
          </cell>
          <cell r="V267" t="str">
            <v>邓倩</v>
          </cell>
        </row>
        <row r="268">
          <cell r="B268" t="str">
            <v>G513422200601131110</v>
          </cell>
          <cell r="C268">
            <v>6</v>
          </cell>
          <cell r="D268" t="str">
            <v>物化地</v>
          </cell>
          <cell r="E268" t="str">
            <v>吕志强</v>
          </cell>
          <cell r="F268">
            <v>337</v>
          </cell>
          <cell r="G268">
            <v>88</v>
          </cell>
          <cell r="H268" t="str">
            <v>陈光汇</v>
          </cell>
          <cell r="I268">
            <v>40</v>
          </cell>
          <cell r="J268" t="str">
            <v>央宗娜姆</v>
          </cell>
          <cell r="K268">
            <v>44</v>
          </cell>
          <cell r="L268" t="str">
            <v>东梅</v>
          </cell>
          <cell r="M268">
            <v>29</v>
          </cell>
          <cell r="N268" t="str">
            <v>周峰</v>
          </cell>
          <cell r="O268">
            <v>60</v>
          </cell>
          <cell r="P268" t="str">
            <v>李荣鑫</v>
          </cell>
          <cell r="Q268" t="str">
            <v/>
          </cell>
          <cell r="R268"/>
          <cell r="S268" t="str">
            <v/>
          </cell>
          <cell r="T268"/>
          <cell r="U268">
            <v>76</v>
          </cell>
          <cell r="V268" t="str">
            <v>邓倩</v>
          </cell>
        </row>
        <row r="269">
          <cell r="B269" t="str">
            <v>G513422200809104437</v>
          </cell>
          <cell r="C269">
            <v>6</v>
          </cell>
          <cell r="D269" t="str">
            <v>物化地</v>
          </cell>
          <cell r="E269" t="str">
            <v>马友华</v>
          </cell>
          <cell r="F269">
            <v>336</v>
          </cell>
          <cell r="G269">
            <v>76</v>
          </cell>
          <cell r="H269" t="str">
            <v>陈光汇</v>
          </cell>
          <cell r="I269">
            <v>51</v>
          </cell>
          <cell r="J269" t="str">
            <v>央宗娜姆</v>
          </cell>
          <cell r="K269">
            <v>27</v>
          </cell>
          <cell r="L269" t="str">
            <v>东梅</v>
          </cell>
          <cell r="M269">
            <v>30</v>
          </cell>
          <cell r="N269" t="str">
            <v>周峰</v>
          </cell>
          <cell r="O269">
            <v>70</v>
          </cell>
          <cell r="P269" t="str">
            <v>李荣鑫</v>
          </cell>
          <cell r="Q269" t="str">
            <v/>
          </cell>
          <cell r="R269"/>
          <cell r="S269" t="str">
            <v/>
          </cell>
          <cell r="T269"/>
          <cell r="U269">
            <v>82</v>
          </cell>
          <cell r="V269" t="str">
            <v>邓倩</v>
          </cell>
        </row>
        <row r="270">
          <cell r="B270" t="str">
            <v>G513422200605045412</v>
          </cell>
          <cell r="C270">
            <v>6</v>
          </cell>
          <cell r="D270" t="str">
            <v>物化地</v>
          </cell>
          <cell r="E270" t="str">
            <v>呷茸旦珠</v>
          </cell>
          <cell r="F270">
            <v>329</v>
          </cell>
          <cell r="G270">
            <v>94</v>
          </cell>
          <cell r="H270" t="str">
            <v>陈光汇</v>
          </cell>
          <cell r="I270">
            <v>55</v>
          </cell>
          <cell r="J270" t="str">
            <v>央宗娜姆</v>
          </cell>
          <cell r="K270">
            <v>35</v>
          </cell>
          <cell r="L270" t="str">
            <v>东梅</v>
          </cell>
          <cell r="M270">
            <v>20</v>
          </cell>
          <cell r="N270" t="str">
            <v>周峰</v>
          </cell>
          <cell r="O270">
            <v>69</v>
          </cell>
          <cell r="P270" t="str">
            <v>李荣鑫</v>
          </cell>
          <cell r="Q270" t="str">
            <v/>
          </cell>
          <cell r="R270"/>
          <cell r="S270" t="str">
            <v/>
          </cell>
          <cell r="T270"/>
          <cell r="U270">
            <v>56</v>
          </cell>
          <cell r="V270" t="str">
            <v>邓倩</v>
          </cell>
        </row>
        <row r="271">
          <cell r="B271" t="str">
            <v>G513422200706130034</v>
          </cell>
          <cell r="C271">
            <v>6</v>
          </cell>
          <cell r="D271" t="str">
            <v>物化地</v>
          </cell>
          <cell r="E271" t="str">
            <v>陈佳文</v>
          </cell>
          <cell r="F271">
            <v>328</v>
          </cell>
          <cell r="G271">
            <v>102</v>
          </cell>
          <cell r="H271" t="str">
            <v>陈光汇</v>
          </cell>
          <cell r="I271">
            <v>45</v>
          </cell>
          <cell r="J271" t="str">
            <v>央宗娜姆</v>
          </cell>
          <cell r="K271">
            <v>62</v>
          </cell>
          <cell r="L271" t="str">
            <v>东梅</v>
          </cell>
          <cell r="M271">
            <v>18</v>
          </cell>
          <cell r="N271" t="str">
            <v>周峰</v>
          </cell>
          <cell r="O271">
            <v>51</v>
          </cell>
          <cell r="P271" t="str">
            <v>李荣鑫</v>
          </cell>
          <cell r="Q271" t="str">
            <v/>
          </cell>
          <cell r="R271"/>
          <cell r="S271" t="str">
            <v/>
          </cell>
          <cell r="T271"/>
          <cell r="U271">
            <v>50</v>
          </cell>
          <cell r="V271" t="str">
            <v>邓倩</v>
          </cell>
        </row>
        <row r="272">
          <cell r="B272" t="str">
            <v>G513422200609271118</v>
          </cell>
          <cell r="C272">
            <v>6</v>
          </cell>
          <cell r="D272" t="str">
            <v>物化地</v>
          </cell>
          <cell r="E272" t="str">
            <v>毛靖伟</v>
          </cell>
          <cell r="F272">
            <v>322.5</v>
          </cell>
          <cell r="G272">
            <v>95</v>
          </cell>
          <cell r="H272" t="str">
            <v>陈光汇</v>
          </cell>
          <cell r="I272">
            <v>45</v>
          </cell>
          <cell r="J272" t="str">
            <v>央宗娜姆</v>
          </cell>
          <cell r="K272">
            <v>32.5</v>
          </cell>
          <cell r="L272" t="str">
            <v>东梅</v>
          </cell>
          <cell r="M272">
            <v>15</v>
          </cell>
          <cell r="N272" t="str">
            <v>周峰</v>
          </cell>
          <cell r="O272">
            <v>60</v>
          </cell>
          <cell r="P272" t="str">
            <v>李荣鑫</v>
          </cell>
          <cell r="Q272" t="str">
            <v/>
          </cell>
          <cell r="R272"/>
          <cell r="S272" t="str">
            <v/>
          </cell>
          <cell r="T272"/>
          <cell r="U272">
            <v>75</v>
          </cell>
          <cell r="V272" t="str">
            <v>邓倩</v>
          </cell>
        </row>
        <row r="273">
          <cell r="B273" t="str">
            <v>G513422200605300911</v>
          </cell>
          <cell r="C273">
            <v>6</v>
          </cell>
          <cell r="D273" t="str">
            <v>物化地</v>
          </cell>
          <cell r="E273" t="str">
            <v>钟宣海</v>
          </cell>
          <cell r="F273">
            <v>322</v>
          </cell>
          <cell r="G273">
            <v>86</v>
          </cell>
          <cell r="H273" t="str">
            <v>陈光汇</v>
          </cell>
          <cell r="I273">
            <v>57</v>
          </cell>
          <cell r="J273" t="str">
            <v>央宗娜姆</v>
          </cell>
          <cell r="K273">
            <v>38</v>
          </cell>
          <cell r="L273" t="str">
            <v>东梅</v>
          </cell>
          <cell r="M273">
            <v>24</v>
          </cell>
          <cell r="N273" t="str">
            <v>周峰</v>
          </cell>
          <cell r="O273">
            <v>69</v>
          </cell>
          <cell r="P273" t="str">
            <v>李荣鑫</v>
          </cell>
          <cell r="Q273" t="str">
            <v/>
          </cell>
          <cell r="R273"/>
          <cell r="S273" t="str">
            <v/>
          </cell>
          <cell r="T273"/>
          <cell r="U273">
            <v>48</v>
          </cell>
          <cell r="V273" t="str">
            <v>邓倩</v>
          </cell>
        </row>
        <row r="274">
          <cell r="B274" t="str">
            <v>G513422200605012119</v>
          </cell>
          <cell r="C274">
            <v>6</v>
          </cell>
          <cell r="D274" t="str">
            <v>物化地</v>
          </cell>
          <cell r="E274" t="str">
            <v>马健昆</v>
          </cell>
          <cell r="F274">
            <v>322</v>
          </cell>
          <cell r="G274">
            <v>88</v>
          </cell>
          <cell r="H274" t="str">
            <v>陈光汇</v>
          </cell>
          <cell r="I274">
            <v>50</v>
          </cell>
          <cell r="J274" t="str">
            <v>央宗娜姆</v>
          </cell>
          <cell r="K274">
            <v>23</v>
          </cell>
          <cell r="L274" t="str">
            <v>东梅</v>
          </cell>
          <cell r="M274">
            <v>18</v>
          </cell>
          <cell r="N274" t="str">
            <v>周峰</v>
          </cell>
          <cell r="O274">
            <v>70</v>
          </cell>
          <cell r="P274" t="str">
            <v>李荣鑫</v>
          </cell>
          <cell r="Q274" t="str">
            <v/>
          </cell>
          <cell r="R274"/>
          <cell r="S274" t="str">
            <v/>
          </cell>
          <cell r="T274"/>
          <cell r="U274">
            <v>73</v>
          </cell>
          <cell r="V274" t="str">
            <v>邓倩</v>
          </cell>
        </row>
        <row r="275">
          <cell r="B275" t="str">
            <v>G513422200312010910</v>
          </cell>
          <cell r="C275">
            <v>6</v>
          </cell>
          <cell r="D275" t="str">
            <v>物化地</v>
          </cell>
          <cell r="E275" t="str">
            <v>李小龙</v>
          </cell>
          <cell r="F275">
            <v>321</v>
          </cell>
          <cell r="G275">
            <v>86</v>
          </cell>
          <cell r="H275" t="str">
            <v>陈光汇</v>
          </cell>
          <cell r="I275">
            <v>46</v>
          </cell>
          <cell r="J275" t="str">
            <v>央宗娜姆</v>
          </cell>
          <cell r="K275">
            <v>28</v>
          </cell>
          <cell r="L275" t="str">
            <v>东梅</v>
          </cell>
          <cell r="M275">
            <v>25</v>
          </cell>
          <cell r="N275" t="str">
            <v>周峰</v>
          </cell>
          <cell r="O275">
            <v>60</v>
          </cell>
          <cell r="P275" t="str">
            <v>李荣鑫</v>
          </cell>
          <cell r="Q275" t="str">
            <v/>
          </cell>
          <cell r="R275"/>
          <cell r="S275" t="str">
            <v/>
          </cell>
          <cell r="T275"/>
          <cell r="U275">
            <v>76</v>
          </cell>
          <cell r="V275" t="str">
            <v>邓倩</v>
          </cell>
        </row>
        <row r="276">
          <cell r="B276" t="str">
            <v>G513422200505200729</v>
          </cell>
          <cell r="C276">
            <v>6</v>
          </cell>
          <cell r="D276" t="str">
            <v>物化地</v>
          </cell>
          <cell r="E276" t="str">
            <v>王村里</v>
          </cell>
          <cell r="F276">
            <v>317.5</v>
          </cell>
          <cell r="G276">
            <v>89</v>
          </cell>
          <cell r="H276" t="str">
            <v>陈光汇</v>
          </cell>
          <cell r="I276">
            <v>46</v>
          </cell>
          <cell r="J276" t="str">
            <v>央宗娜姆</v>
          </cell>
          <cell r="K276">
            <v>31.5</v>
          </cell>
          <cell r="L276" t="str">
            <v>东梅</v>
          </cell>
          <cell r="M276">
            <v>12</v>
          </cell>
          <cell r="N276" t="str">
            <v>周峰</v>
          </cell>
          <cell r="O276">
            <v>74</v>
          </cell>
          <cell r="P276" t="str">
            <v>李荣鑫</v>
          </cell>
          <cell r="Q276" t="str">
            <v/>
          </cell>
          <cell r="R276"/>
          <cell r="S276" t="str">
            <v/>
          </cell>
          <cell r="T276"/>
          <cell r="U276">
            <v>65</v>
          </cell>
          <cell r="V276" t="str">
            <v>邓倩</v>
          </cell>
        </row>
        <row r="277">
          <cell r="B277" t="str">
            <v>G513422200410087014</v>
          </cell>
          <cell r="C277">
            <v>6</v>
          </cell>
          <cell r="D277" t="str">
            <v>物化地</v>
          </cell>
          <cell r="E277" t="str">
            <v>偏初然吉</v>
          </cell>
          <cell r="F277">
            <v>304.5</v>
          </cell>
          <cell r="G277">
            <v>70</v>
          </cell>
          <cell r="H277" t="str">
            <v>陈光汇</v>
          </cell>
          <cell r="I277">
            <v>51</v>
          </cell>
          <cell r="J277" t="str">
            <v>央宗娜姆</v>
          </cell>
          <cell r="K277">
            <v>50.5</v>
          </cell>
          <cell r="L277" t="str">
            <v>东梅</v>
          </cell>
          <cell r="M277">
            <v>31</v>
          </cell>
          <cell r="N277" t="str">
            <v>周峰</v>
          </cell>
          <cell r="O277">
            <v>59</v>
          </cell>
          <cell r="P277" t="str">
            <v>李荣鑫</v>
          </cell>
          <cell r="Q277" t="str">
            <v/>
          </cell>
          <cell r="R277"/>
          <cell r="S277" t="str">
            <v/>
          </cell>
          <cell r="T277"/>
          <cell r="U277">
            <v>43</v>
          </cell>
          <cell r="V277" t="str">
            <v>邓倩</v>
          </cell>
        </row>
        <row r="278">
          <cell r="B278" t="str">
            <v>G513422200307204817</v>
          </cell>
          <cell r="C278">
            <v>6</v>
          </cell>
          <cell r="D278" t="str">
            <v>物化地</v>
          </cell>
          <cell r="E278" t="str">
            <v>苏朗翁丁</v>
          </cell>
          <cell r="F278">
            <v>302</v>
          </cell>
          <cell r="G278">
            <v>79</v>
          </cell>
          <cell r="H278" t="str">
            <v>陈光汇</v>
          </cell>
          <cell r="I278">
            <v>57</v>
          </cell>
          <cell r="J278" t="str">
            <v>央宗娜姆</v>
          </cell>
          <cell r="K278">
            <v>26</v>
          </cell>
          <cell r="L278" t="str">
            <v>东梅</v>
          </cell>
          <cell r="M278">
            <v>23</v>
          </cell>
          <cell r="N278" t="str">
            <v>周峰</v>
          </cell>
          <cell r="O278">
            <v>52</v>
          </cell>
          <cell r="P278" t="str">
            <v>李荣鑫</v>
          </cell>
          <cell r="Q278" t="str">
            <v/>
          </cell>
          <cell r="R278"/>
          <cell r="S278" t="str">
            <v/>
          </cell>
          <cell r="T278"/>
          <cell r="U278">
            <v>65</v>
          </cell>
          <cell r="V278" t="str">
            <v>邓倩</v>
          </cell>
        </row>
        <row r="279">
          <cell r="B279" t="str">
            <v>G513422200202281525</v>
          </cell>
          <cell r="C279">
            <v>6</v>
          </cell>
          <cell r="D279" t="str">
            <v>物化地</v>
          </cell>
          <cell r="E279" t="str">
            <v>马使且</v>
          </cell>
          <cell r="F279">
            <v>285.5</v>
          </cell>
          <cell r="G279">
            <v>91</v>
          </cell>
          <cell r="H279" t="str">
            <v>陈光汇</v>
          </cell>
          <cell r="I279">
            <v>23</v>
          </cell>
          <cell r="J279" t="str">
            <v>央宗娜姆</v>
          </cell>
          <cell r="K279">
            <v>45.5</v>
          </cell>
          <cell r="L279" t="str">
            <v>东梅</v>
          </cell>
          <cell r="M279">
            <v>6</v>
          </cell>
          <cell r="N279" t="str">
            <v>周峰</v>
          </cell>
          <cell r="O279">
            <v>57</v>
          </cell>
          <cell r="P279" t="str">
            <v>李荣鑫</v>
          </cell>
          <cell r="Q279" t="str">
            <v/>
          </cell>
          <cell r="R279"/>
          <cell r="S279" t="str">
            <v/>
          </cell>
          <cell r="T279"/>
          <cell r="U279">
            <v>63</v>
          </cell>
          <cell r="V279" t="str">
            <v>邓倩</v>
          </cell>
        </row>
        <row r="280">
          <cell r="B280" t="str">
            <v>G513422200611030030</v>
          </cell>
          <cell r="C280">
            <v>6</v>
          </cell>
          <cell r="D280" t="str">
            <v>物化地</v>
          </cell>
          <cell r="E280" t="str">
            <v>巴松多杰</v>
          </cell>
          <cell r="F280">
            <v>247.5</v>
          </cell>
          <cell r="G280">
            <v>85</v>
          </cell>
          <cell r="H280" t="str">
            <v>陈光汇</v>
          </cell>
          <cell r="I280">
            <v>27</v>
          </cell>
          <cell r="J280" t="str">
            <v>央宗娜姆</v>
          </cell>
          <cell r="K280">
            <v>33.5</v>
          </cell>
          <cell r="L280" t="str">
            <v>东梅</v>
          </cell>
          <cell r="M280">
            <v>17</v>
          </cell>
          <cell r="N280" t="str">
            <v>周峰</v>
          </cell>
          <cell r="O280">
            <v>42</v>
          </cell>
          <cell r="P280" t="str">
            <v>李荣鑫</v>
          </cell>
          <cell r="Q280" t="str">
            <v/>
          </cell>
          <cell r="R280"/>
          <cell r="S280" t="str">
            <v/>
          </cell>
          <cell r="T280"/>
          <cell r="U280">
            <v>43</v>
          </cell>
          <cell r="V280" t="str">
            <v>邓倩</v>
          </cell>
        </row>
        <row r="281">
          <cell r="B281" t="str">
            <v>G513422200603181525</v>
          </cell>
          <cell r="C281">
            <v>7</v>
          </cell>
          <cell r="D281" t="str">
            <v>物生地</v>
          </cell>
          <cell r="E281" t="str">
            <v>马晓月</v>
          </cell>
          <cell r="F281">
            <v>354</v>
          </cell>
          <cell r="G281">
            <v>74</v>
          </cell>
          <cell r="H281" t="str">
            <v>何东霖</v>
          </cell>
          <cell r="I281">
            <v>68</v>
          </cell>
          <cell r="J281" t="str">
            <v>曹云萍</v>
          </cell>
          <cell r="K281">
            <v>33</v>
          </cell>
          <cell r="L281" t="str">
            <v>陈国萍</v>
          </cell>
          <cell r="M281">
            <v>29</v>
          </cell>
          <cell r="N281" t="str">
            <v>解超燕</v>
          </cell>
          <cell r="O281" t="str">
            <v/>
          </cell>
          <cell r="P281"/>
          <cell r="Q281">
            <v>70</v>
          </cell>
          <cell r="R281" t="str">
            <v>尼玛布池/张斯杰</v>
          </cell>
          <cell r="S281" t="str">
            <v/>
          </cell>
          <cell r="T281"/>
          <cell r="U281">
            <v>80</v>
          </cell>
          <cell r="V281" t="str">
            <v>米晓妹</v>
          </cell>
        </row>
        <row r="282">
          <cell r="B282" t="str">
            <v>G513422200603062921</v>
          </cell>
          <cell r="C282">
            <v>7</v>
          </cell>
          <cell r="D282" t="str">
            <v>物生地</v>
          </cell>
          <cell r="E282" t="str">
            <v>马凯英</v>
          </cell>
          <cell r="F282">
            <v>347</v>
          </cell>
          <cell r="G282">
            <v>84</v>
          </cell>
          <cell r="H282" t="str">
            <v>何东霖</v>
          </cell>
          <cell r="I282">
            <v>23</v>
          </cell>
          <cell r="J282" t="str">
            <v>曹云萍</v>
          </cell>
          <cell r="K282">
            <v>74</v>
          </cell>
          <cell r="L282" t="str">
            <v>陈国萍</v>
          </cell>
          <cell r="M282">
            <v>18</v>
          </cell>
          <cell r="N282" t="str">
            <v>解超燕</v>
          </cell>
          <cell r="O282" t="str">
            <v/>
          </cell>
          <cell r="P282"/>
          <cell r="Q282">
            <v>62</v>
          </cell>
          <cell r="R282" t="str">
            <v>尼玛布池/张斯杰</v>
          </cell>
          <cell r="S282" t="str">
            <v/>
          </cell>
          <cell r="T282"/>
          <cell r="U282">
            <v>86</v>
          </cell>
          <cell r="V282" t="str">
            <v>米晓妹</v>
          </cell>
        </row>
        <row r="283">
          <cell r="B283" t="str">
            <v>G513422200506251915</v>
          </cell>
          <cell r="C283">
            <v>7</v>
          </cell>
          <cell r="D283" t="str">
            <v>物生地</v>
          </cell>
          <cell r="E283" t="str">
            <v>李月光</v>
          </cell>
          <cell r="F283">
            <v>346</v>
          </cell>
          <cell r="G283">
            <v>111</v>
          </cell>
          <cell r="H283" t="str">
            <v>何东霖</v>
          </cell>
          <cell r="I283">
            <v>41</v>
          </cell>
          <cell r="J283" t="str">
            <v>曹云萍</v>
          </cell>
          <cell r="K283">
            <v>31</v>
          </cell>
          <cell r="L283" t="str">
            <v>陈国萍</v>
          </cell>
          <cell r="M283">
            <v>8</v>
          </cell>
          <cell r="N283" t="str">
            <v>解超燕</v>
          </cell>
          <cell r="O283" t="str">
            <v/>
          </cell>
          <cell r="P283"/>
          <cell r="Q283">
            <v>67</v>
          </cell>
          <cell r="R283" t="str">
            <v>尼玛布池/张斯杰</v>
          </cell>
          <cell r="S283" t="str">
            <v/>
          </cell>
          <cell r="T283"/>
          <cell r="U283">
            <v>88</v>
          </cell>
          <cell r="V283" t="str">
            <v>米晓妹</v>
          </cell>
        </row>
        <row r="284">
          <cell r="B284" t="str">
            <v>G513422200403020911</v>
          </cell>
          <cell r="C284">
            <v>7</v>
          </cell>
          <cell r="D284" t="str">
            <v>物生地</v>
          </cell>
          <cell r="E284" t="str">
            <v>马军</v>
          </cell>
          <cell r="F284">
            <v>338</v>
          </cell>
          <cell r="G284">
            <v>87</v>
          </cell>
          <cell r="H284" t="str">
            <v>何东霖</v>
          </cell>
          <cell r="I284">
            <v>56</v>
          </cell>
          <cell r="J284" t="str">
            <v>曹云萍</v>
          </cell>
          <cell r="K284">
            <v>32</v>
          </cell>
          <cell r="L284" t="str">
            <v>陈国萍</v>
          </cell>
          <cell r="M284">
            <v>29</v>
          </cell>
          <cell r="N284" t="str">
            <v>解超燕</v>
          </cell>
          <cell r="O284" t="str">
            <v/>
          </cell>
          <cell r="P284"/>
          <cell r="Q284">
            <v>66</v>
          </cell>
          <cell r="R284" t="str">
            <v>尼玛布池/张斯杰</v>
          </cell>
          <cell r="S284" t="str">
            <v/>
          </cell>
          <cell r="T284"/>
          <cell r="U284">
            <v>68</v>
          </cell>
          <cell r="V284" t="str">
            <v>米晓妹</v>
          </cell>
        </row>
        <row r="285">
          <cell r="B285" t="str">
            <v>G513422200411152121</v>
          </cell>
          <cell r="C285">
            <v>7</v>
          </cell>
          <cell r="D285" t="str">
            <v>物生地</v>
          </cell>
          <cell r="E285" t="str">
            <v>李冬英</v>
          </cell>
          <cell r="F285">
            <v>327</v>
          </cell>
          <cell r="G285">
            <v>77</v>
          </cell>
          <cell r="H285" t="str">
            <v>何东霖</v>
          </cell>
          <cell r="I285">
            <v>59</v>
          </cell>
          <cell r="J285" t="str">
            <v>曹云萍</v>
          </cell>
          <cell r="K285">
            <v>43</v>
          </cell>
          <cell r="L285" t="str">
            <v>陈国萍</v>
          </cell>
          <cell r="M285">
            <v>18</v>
          </cell>
          <cell r="N285" t="str">
            <v>解超燕</v>
          </cell>
          <cell r="O285" t="str">
            <v/>
          </cell>
          <cell r="P285"/>
          <cell r="Q285">
            <v>57</v>
          </cell>
          <cell r="R285" t="str">
            <v>尼玛布池/张斯杰</v>
          </cell>
          <cell r="S285" t="str">
            <v/>
          </cell>
          <cell r="T285"/>
          <cell r="U285">
            <v>73</v>
          </cell>
          <cell r="V285" t="str">
            <v>米晓妹</v>
          </cell>
        </row>
        <row r="286">
          <cell r="B286" t="str">
            <v>G513422200512051522</v>
          </cell>
          <cell r="C286">
            <v>7</v>
          </cell>
          <cell r="D286" t="str">
            <v>物生地</v>
          </cell>
          <cell r="E286" t="str">
            <v>沈梦英</v>
          </cell>
          <cell r="F286">
            <v>320</v>
          </cell>
          <cell r="G286">
            <v>88</v>
          </cell>
          <cell r="H286" t="str">
            <v>何东霖</v>
          </cell>
          <cell r="I286">
            <v>51</v>
          </cell>
          <cell r="J286" t="str">
            <v>曹云萍</v>
          </cell>
          <cell r="K286">
            <v>18</v>
          </cell>
          <cell r="L286" t="str">
            <v>陈国萍</v>
          </cell>
          <cell r="M286">
            <v>23</v>
          </cell>
          <cell r="N286" t="str">
            <v>解超燕</v>
          </cell>
          <cell r="O286" t="str">
            <v/>
          </cell>
          <cell r="P286"/>
          <cell r="Q286">
            <v>69</v>
          </cell>
          <cell r="R286" t="str">
            <v>尼玛布池/张斯杰</v>
          </cell>
          <cell r="S286" t="str">
            <v/>
          </cell>
          <cell r="T286"/>
          <cell r="U286">
            <v>71</v>
          </cell>
          <cell r="V286" t="str">
            <v>米晓妹</v>
          </cell>
        </row>
        <row r="287">
          <cell r="B287" t="str">
            <v>G513422200803112524</v>
          </cell>
          <cell r="C287">
            <v>7</v>
          </cell>
          <cell r="D287" t="str">
            <v>物生地</v>
          </cell>
          <cell r="E287" t="str">
            <v>赖兴莲</v>
          </cell>
          <cell r="F287">
            <v>319</v>
          </cell>
          <cell r="G287">
            <v>80</v>
          </cell>
          <cell r="H287" t="str">
            <v>何东霖</v>
          </cell>
          <cell r="I287">
            <v>65</v>
          </cell>
          <cell r="J287" t="str">
            <v>曹云萍</v>
          </cell>
          <cell r="K287">
            <v>31</v>
          </cell>
          <cell r="L287" t="str">
            <v>陈国萍</v>
          </cell>
          <cell r="M287">
            <v>15</v>
          </cell>
          <cell r="N287" t="str">
            <v>解超燕</v>
          </cell>
          <cell r="O287" t="str">
            <v/>
          </cell>
          <cell r="P287"/>
          <cell r="Q287">
            <v>60</v>
          </cell>
          <cell r="R287" t="str">
            <v>尼玛布池/张斯杰</v>
          </cell>
          <cell r="S287" t="str">
            <v/>
          </cell>
          <cell r="T287"/>
          <cell r="U287">
            <v>68</v>
          </cell>
          <cell r="V287" t="str">
            <v>米晓妹</v>
          </cell>
        </row>
        <row r="288">
          <cell r="B288" t="str">
            <v>G513422200611181314</v>
          </cell>
          <cell r="C288">
            <v>7</v>
          </cell>
          <cell r="D288" t="str">
            <v>物生地</v>
          </cell>
          <cell r="E288" t="str">
            <v>王海龙</v>
          </cell>
          <cell r="F288">
            <v>293.5</v>
          </cell>
          <cell r="G288">
            <v>82</v>
          </cell>
          <cell r="H288" t="str">
            <v>何东霖</v>
          </cell>
          <cell r="I288">
            <v>43</v>
          </cell>
          <cell r="J288" t="str">
            <v>曹云萍</v>
          </cell>
          <cell r="K288">
            <v>30.5</v>
          </cell>
          <cell r="L288" t="str">
            <v>陈国萍</v>
          </cell>
          <cell r="M288">
            <v>25</v>
          </cell>
          <cell r="N288" t="str">
            <v>解超燕</v>
          </cell>
          <cell r="O288" t="str">
            <v/>
          </cell>
          <cell r="P288"/>
          <cell r="Q288">
            <v>55</v>
          </cell>
          <cell r="R288" t="str">
            <v>尼玛布池/张斯杰</v>
          </cell>
          <cell r="S288" t="str">
            <v/>
          </cell>
          <cell r="T288"/>
          <cell r="U288">
            <v>58</v>
          </cell>
          <cell r="V288" t="str">
            <v>米晓妹</v>
          </cell>
        </row>
        <row r="289">
          <cell r="B289" t="str">
            <v>G513422200512096616</v>
          </cell>
          <cell r="C289">
            <v>7</v>
          </cell>
          <cell r="D289" t="str">
            <v>物生地</v>
          </cell>
          <cell r="E289" t="str">
            <v>沈海政</v>
          </cell>
          <cell r="F289">
            <v>280.5</v>
          </cell>
          <cell r="G289">
            <v>70</v>
          </cell>
          <cell r="H289" t="str">
            <v>何东霖</v>
          </cell>
          <cell r="I289">
            <v>51</v>
          </cell>
          <cell r="J289" t="str">
            <v>曹云萍</v>
          </cell>
          <cell r="K289">
            <v>28.5</v>
          </cell>
          <cell r="L289" t="str">
            <v>陈国萍</v>
          </cell>
          <cell r="M289">
            <v>14</v>
          </cell>
          <cell r="N289" t="str">
            <v>解超燕</v>
          </cell>
          <cell r="O289" t="str">
            <v/>
          </cell>
          <cell r="P289"/>
          <cell r="Q289">
            <v>47</v>
          </cell>
          <cell r="R289" t="str">
            <v>尼玛布池/张斯杰</v>
          </cell>
          <cell r="S289" t="str">
            <v/>
          </cell>
          <cell r="T289"/>
          <cell r="U289">
            <v>70</v>
          </cell>
          <cell r="V289" t="str">
            <v>米晓妹</v>
          </cell>
        </row>
        <row r="290">
          <cell r="B290" t="str">
            <v>G51342220060318382X</v>
          </cell>
          <cell r="C290">
            <v>7</v>
          </cell>
          <cell r="D290" t="str">
            <v>物生地</v>
          </cell>
          <cell r="E290" t="str">
            <v>边玛楚姆</v>
          </cell>
          <cell r="F290">
            <v>0</v>
          </cell>
          <cell r="G290">
            <v>0</v>
          </cell>
          <cell r="H290" t="str">
            <v>何东霖</v>
          </cell>
          <cell r="I290">
            <v>0</v>
          </cell>
          <cell r="J290" t="str">
            <v>曹云萍</v>
          </cell>
          <cell r="K290">
            <v>0</v>
          </cell>
          <cell r="L290" t="str">
            <v>陈国萍</v>
          </cell>
          <cell r="M290">
            <v>0</v>
          </cell>
          <cell r="N290" t="str">
            <v>解超燕</v>
          </cell>
          <cell r="O290" t="str">
            <v/>
          </cell>
          <cell r="P290"/>
          <cell r="Q290">
            <v>0</v>
          </cell>
          <cell r="R290" t="str">
            <v>尼玛布池/张斯杰</v>
          </cell>
          <cell r="S290" t="str">
            <v/>
          </cell>
          <cell r="T290"/>
          <cell r="U290">
            <v>0</v>
          </cell>
          <cell r="V290" t="str">
            <v>米晓妹</v>
          </cell>
        </row>
        <row r="291">
          <cell r="B291" t="str">
            <v>G513422200603132512</v>
          </cell>
          <cell r="C291">
            <v>7</v>
          </cell>
          <cell r="D291" t="str">
            <v>物化生</v>
          </cell>
          <cell r="E291" t="str">
            <v>严正华</v>
          </cell>
          <cell r="F291">
            <v>425</v>
          </cell>
          <cell r="G291">
            <v>89</v>
          </cell>
          <cell r="H291" t="str">
            <v>何东霖</v>
          </cell>
          <cell r="I291">
            <v>99</v>
          </cell>
          <cell r="J291" t="str">
            <v>曹云萍</v>
          </cell>
          <cell r="K291">
            <v>29</v>
          </cell>
          <cell r="L291" t="str">
            <v>陈国萍</v>
          </cell>
          <cell r="M291">
            <v>49</v>
          </cell>
          <cell r="N291" t="str">
            <v>解超燕</v>
          </cell>
          <cell r="O291">
            <v>90</v>
          </cell>
          <cell r="P291" t="str">
            <v>叶小军</v>
          </cell>
          <cell r="Q291">
            <v>69</v>
          </cell>
          <cell r="R291" t="str">
            <v>尼玛布池/张斯杰</v>
          </cell>
          <cell r="S291" t="str">
            <v/>
          </cell>
          <cell r="T291"/>
          <cell r="U291" t="str">
            <v/>
          </cell>
          <cell r="V291"/>
        </row>
        <row r="292">
          <cell r="B292" t="str">
            <v>G513422200702026635</v>
          </cell>
          <cell r="C292">
            <v>7</v>
          </cell>
          <cell r="D292" t="str">
            <v>物化生</v>
          </cell>
          <cell r="E292" t="str">
            <v>杨文龙</v>
          </cell>
          <cell r="F292">
            <v>341</v>
          </cell>
          <cell r="G292">
            <v>87</v>
          </cell>
          <cell r="H292" t="str">
            <v>何东霖</v>
          </cell>
          <cell r="I292">
            <v>38</v>
          </cell>
          <cell r="J292" t="str">
            <v>曹云萍</v>
          </cell>
          <cell r="K292">
            <v>39</v>
          </cell>
          <cell r="L292" t="str">
            <v>陈国萍</v>
          </cell>
          <cell r="M292">
            <v>11</v>
          </cell>
          <cell r="N292" t="str">
            <v>解超燕</v>
          </cell>
          <cell r="O292">
            <v>86</v>
          </cell>
          <cell r="P292" t="str">
            <v>叶小军</v>
          </cell>
          <cell r="Q292">
            <v>80</v>
          </cell>
          <cell r="R292" t="str">
            <v>尼玛布池/张斯杰</v>
          </cell>
          <cell r="S292" t="str">
            <v/>
          </cell>
          <cell r="T292"/>
          <cell r="U292" t="str">
            <v/>
          </cell>
          <cell r="V292"/>
        </row>
        <row r="293">
          <cell r="B293" t="str">
            <v>G513422200802080719</v>
          </cell>
          <cell r="C293">
            <v>7</v>
          </cell>
          <cell r="D293" t="str">
            <v>物化生</v>
          </cell>
          <cell r="E293" t="str">
            <v>王金兵</v>
          </cell>
          <cell r="F293">
            <v>353.5</v>
          </cell>
          <cell r="G293">
            <v>91</v>
          </cell>
          <cell r="H293" t="str">
            <v>何东霖</v>
          </cell>
          <cell r="I293">
            <v>48</v>
          </cell>
          <cell r="J293" t="str">
            <v>曹云萍</v>
          </cell>
          <cell r="K293">
            <v>22.5</v>
          </cell>
          <cell r="L293" t="str">
            <v>陈国萍</v>
          </cell>
          <cell r="M293">
            <v>37</v>
          </cell>
          <cell r="N293" t="str">
            <v>解超燕</v>
          </cell>
          <cell r="O293">
            <v>82</v>
          </cell>
          <cell r="P293" t="str">
            <v>叶小军</v>
          </cell>
          <cell r="Q293">
            <v>73</v>
          </cell>
          <cell r="R293" t="str">
            <v>尼玛布池/张斯杰</v>
          </cell>
          <cell r="S293" t="str">
            <v/>
          </cell>
          <cell r="T293"/>
          <cell r="U293" t="str">
            <v/>
          </cell>
          <cell r="V293"/>
        </row>
        <row r="294">
          <cell r="B294" t="str">
            <v>G513422200601310012</v>
          </cell>
          <cell r="C294">
            <v>7</v>
          </cell>
          <cell r="D294" t="str">
            <v>物化生</v>
          </cell>
          <cell r="E294" t="str">
            <v>赵星俊</v>
          </cell>
          <cell r="F294">
            <v>337</v>
          </cell>
          <cell r="G294">
            <v>87</v>
          </cell>
          <cell r="H294" t="str">
            <v>何东霖</v>
          </cell>
          <cell r="I294">
            <v>46</v>
          </cell>
          <cell r="J294" t="str">
            <v>曹云萍</v>
          </cell>
          <cell r="K294">
            <v>29</v>
          </cell>
          <cell r="L294" t="str">
            <v>陈国萍</v>
          </cell>
          <cell r="M294">
            <v>22</v>
          </cell>
          <cell r="N294" t="str">
            <v>解超燕</v>
          </cell>
          <cell r="O294">
            <v>78</v>
          </cell>
          <cell r="P294" t="str">
            <v>叶小军</v>
          </cell>
          <cell r="Q294">
            <v>75</v>
          </cell>
          <cell r="R294" t="str">
            <v>尼玛布池/张斯杰</v>
          </cell>
          <cell r="S294" t="str">
            <v/>
          </cell>
          <cell r="T294"/>
          <cell r="U294" t="str">
            <v/>
          </cell>
          <cell r="V294"/>
        </row>
        <row r="295">
          <cell r="B295" t="str">
            <v>G513422200702186014</v>
          </cell>
          <cell r="C295">
            <v>7</v>
          </cell>
          <cell r="D295" t="str">
            <v>物化生</v>
          </cell>
          <cell r="E295" t="str">
            <v>黄晓明</v>
          </cell>
          <cell r="F295">
            <v>377.5</v>
          </cell>
          <cell r="G295">
            <v>87</v>
          </cell>
          <cell r="H295" t="str">
            <v>何东霖</v>
          </cell>
          <cell r="I295">
            <v>59</v>
          </cell>
          <cell r="J295" t="str">
            <v>曹云萍</v>
          </cell>
          <cell r="K295">
            <v>41.5</v>
          </cell>
          <cell r="L295" t="str">
            <v>陈国萍</v>
          </cell>
          <cell r="M295">
            <v>30</v>
          </cell>
          <cell r="N295" t="str">
            <v>解超燕</v>
          </cell>
          <cell r="O295">
            <v>77</v>
          </cell>
          <cell r="P295" t="str">
            <v>叶小军</v>
          </cell>
          <cell r="Q295">
            <v>83</v>
          </cell>
          <cell r="R295" t="str">
            <v>尼玛布池/张斯杰</v>
          </cell>
          <cell r="S295" t="str">
            <v/>
          </cell>
          <cell r="T295"/>
          <cell r="U295" t="str">
            <v/>
          </cell>
          <cell r="V295"/>
        </row>
        <row r="296">
          <cell r="B296" t="str">
            <v>G513422200706231724</v>
          </cell>
          <cell r="C296">
            <v>7</v>
          </cell>
          <cell r="D296" t="str">
            <v>物化生</v>
          </cell>
          <cell r="E296" t="str">
            <v>沈燕</v>
          </cell>
          <cell r="F296">
            <v>402.5</v>
          </cell>
          <cell r="G296">
            <v>97</v>
          </cell>
          <cell r="H296" t="str">
            <v>何东霖</v>
          </cell>
          <cell r="I296">
            <v>64</v>
          </cell>
          <cell r="J296" t="str">
            <v>曹云萍</v>
          </cell>
          <cell r="K296">
            <v>79.5</v>
          </cell>
          <cell r="L296" t="str">
            <v>陈国萍</v>
          </cell>
          <cell r="M296">
            <v>27</v>
          </cell>
          <cell r="N296" t="str">
            <v>解超燕</v>
          </cell>
          <cell r="O296">
            <v>75</v>
          </cell>
          <cell r="P296" t="str">
            <v>叶小军</v>
          </cell>
          <cell r="Q296">
            <v>60</v>
          </cell>
          <cell r="R296" t="str">
            <v>尼玛布池/张斯杰</v>
          </cell>
          <cell r="S296" t="str">
            <v/>
          </cell>
          <cell r="T296"/>
          <cell r="U296" t="str">
            <v/>
          </cell>
          <cell r="V296"/>
        </row>
        <row r="297">
          <cell r="B297" t="str">
            <v>G513422200803011512</v>
          </cell>
          <cell r="C297">
            <v>7</v>
          </cell>
          <cell r="D297" t="str">
            <v>物化生</v>
          </cell>
          <cell r="E297" t="str">
            <v>安左所</v>
          </cell>
          <cell r="F297">
            <v>359.5</v>
          </cell>
          <cell r="G297">
            <v>90</v>
          </cell>
          <cell r="H297" t="str">
            <v>何东霖</v>
          </cell>
          <cell r="I297">
            <v>45</v>
          </cell>
          <cell r="J297" t="str">
            <v>曹云萍</v>
          </cell>
          <cell r="K297">
            <v>26.5</v>
          </cell>
          <cell r="L297" t="str">
            <v>陈国萍</v>
          </cell>
          <cell r="M297">
            <v>41</v>
          </cell>
          <cell r="N297" t="str">
            <v>解超燕</v>
          </cell>
          <cell r="O297">
            <v>75</v>
          </cell>
          <cell r="P297" t="str">
            <v>叶小军</v>
          </cell>
          <cell r="Q297">
            <v>82</v>
          </cell>
          <cell r="R297" t="str">
            <v>尼玛布池/张斯杰</v>
          </cell>
          <cell r="S297" t="str">
            <v/>
          </cell>
          <cell r="T297"/>
          <cell r="U297" t="str">
            <v/>
          </cell>
          <cell r="V297"/>
        </row>
        <row r="298">
          <cell r="B298" t="str">
            <v>G513422200610263617</v>
          </cell>
          <cell r="C298">
            <v>7</v>
          </cell>
          <cell r="D298" t="str">
            <v>物化生</v>
          </cell>
          <cell r="E298" t="str">
            <v>罗晓飞</v>
          </cell>
          <cell r="F298">
            <v>359</v>
          </cell>
          <cell r="G298">
            <v>84</v>
          </cell>
          <cell r="H298" t="str">
            <v>何东霖</v>
          </cell>
          <cell r="I298">
            <v>56</v>
          </cell>
          <cell r="J298" t="str">
            <v>曹云萍</v>
          </cell>
          <cell r="K298">
            <v>35</v>
          </cell>
          <cell r="L298" t="str">
            <v>陈国萍</v>
          </cell>
          <cell r="M298">
            <v>37</v>
          </cell>
          <cell r="N298" t="str">
            <v>解超燕</v>
          </cell>
          <cell r="O298">
            <v>72</v>
          </cell>
          <cell r="P298" t="str">
            <v>叶小军</v>
          </cell>
          <cell r="Q298">
            <v>75</v>
          </cell>
          <cell r="R298" t="str">
            <v>尼玛布池/张斯杰</v>
          </cell>
          <cell r="S298" t="str">
            <v/>
          </cell>
          <cell r="T298"/>
          <cell r="U298" t="str">
            <v/>
          </cell>
          <cell r="V298"/>
        </row>
        <row r="299">
          <cell r="B299" t="str">
            <v>G513422200602032114</v>
          </cell>
          <cell r="C299">
            <v>7</v>
          </cell>
          <cell r="D299" t="str">
            <v>物化生</v>
          </cell>
          <cell r="E299" t="str">
            <v>罗小顺</v>
          </cell>
          <cell r="F299">
            <v>339.5</v>
          </cell>
          <cell r="G299">
            <v>85</v>
          </cell>
          <cell r="H299" t="str">
            <v>何东霖</v>
          </cell>
          <cell r="I299">
            <v>53</v>
          </cell>
          <cell r="J299" t="str">
            <v>曹云萍</v>
          </cell>
          <cell r="K299">
            <v>33.5</v>
          </cell>
          <cell r="L299" t="str">
            <v>陈国萍</v>
          </cell>
          <cell r="M299">
            <v>29</v>
          </cell>
          <cell r="N299" t="str">
            <v>解超燕</v>
          </cell>
          <cell r="O299">
            <v>70</v>
          </cell>
          <cell r="P299" t="str">
            <v>叶小军</v>
          </cell>
          <cell r="Q299">
            <v>69</v>
          </cell>
          <cell r="R299" t="str">
            <v>尼玛布池/张斯杰</v>
          </cell>
          <cell r="S299" t="str">
            <v/>
          </cell>
          <cell r="T299"/>
          <cell r="U299" t="str">
            <v/>
          </cell>
          <cell r="V299"/>
        </row>
        <row r="300">
          <cell r="B300" t="str">
            <v>G513422200403107013</v>
          </cell>
          <cell r="C300">
            <v>7</v>
          </cell>
          <cell r="D300" t="str">
            <v>物化生</v>
          </cell>
          <cell r="E300" t="str">
            <v>打珍次尔</v>
          </cell>
          <cell r="F300">
            <v>355</v>
          </cell>
          <cell r="G300">
            <v>91</v>
          </cell>
          <cell r="H300" t="str">
            <v>何东霖</v>
          </cell>
          <cell r="I300">
            <v>53</v>
          </cell>
          <cell r="J300" t="str">
            <v>曹云萍</v>
          </cell>
          <cell r="K300">
            <v>34</v>
          </cell>
          <cell r="L300" t="str">
            <v>陈国萍</v>
          </cell>
          <cell r="M300">
            <v>20</v>
          </cell>
          <cell r="N300" t="str">
            <v>解超燕</v>
          </cell>
          <cell r="O300">
            <v>69</v>
          </cell>
          <cell r="P300" t="str">
            <v>叶小军</v>
          </cell>
          <cell r="Q300">
            <v>88</v>
          </cell>
          <cell r="R300" t="str">
            <v>尼玛布池/张斯杰</v>
          </cell>
          <cell r="S300" t="str">
            <v/>
          </cell>
          <cell r="T300"/>
          <cell r="U300" t="str">
            <v/>
          </cell>
          <cell r="V300"/>
        </row>
        <row r="301">
          <cell r="B301" t="str">
            <v>G513422200604060012</v>
          </cell>
          <cell r="C301">
            <v>7</v>
          </cell>
          <cell r="D301" t="str">
            <v>物化生</v>
          </cell>
          <cell r="E301" t="str">
            <v>马晓勤</v>
          </cell>
          <cell r="F301">
            <v>350.5</v>
          </cell>
          <cell r="G301">
            <v>87</v>
          </cell>
          <cell r="H301" t="str">
            <v>何东霖</v>
          </cell>
          <cell r="I301">
            <v>72</v>
          </cell>
          <cell r="J301" t="str">
            <v>曹云萍</v>
          </cell>
          <cell r="K301">
            <v>30.5</v>
          </cell>
          <cell r="L301" t="str">
            <v>陈国萍</v>
          </cell>
          <cell r="M301">
            <v>33</v>
          </cell>
          <cell r="N301" t="str">
            <v>解超燕</v>
          </cell>
          <cell r="O301">
            <v>69</v>
          </cell>
          <cell r="P301" t="str">
            <v>叶小军</v>
          </cell>
          <cell r="Q301">
            <v>59</v>
          </cell>
          <cell r="R301" t="str">
            <v>尼玛布池/张斯杰</v>
          </cell>
          <cell r="S301" t="str">
            <v/>
          </cell>
          <cell r="T301"/>
          <cell r="U301" t="str">
            <v/>
          </cell>
          <cell r="V301"/>
        </row>
        <row r="302">
          <cell r="B302" t="str">
            <v>G513422200601104227</v>
          </cell>
          <cell r="C302">
            <v>7</v>
          </cell>
          <cell r="D302" t="str">
            <v>物化生</v>
          </cell>
          <cell r="E302" t="str">
            <v>苏朗祝玛</v>
          </cell>
          <cell r="F302">
            <v>340</v>
          </cell>
          <cell r="G302">
            <v>88</v>
          </cell>
          <cell r="H302" t="str">
            <v>何东霖</v>
          </cell>
          <cell r="I302">
            <v>59</v>
          </cell>
          <cell r="J302" t="str">
            <v>曹云萍</v>
          </cell>
          <cell r="K302">
            <v>55</v>
          </cell>
          <cell r="L302" t="str">
            <v>陈国萍</v>
          </cell>
          <cell r="M302">
            <v>10</v>
          </cell>
          <cell r="N302" t="str">
            <v>解超燕</v>
          </cell>
          <cell r="O302">
            <v>69</v>
          </cell>
          <cell r="P302" t="str">
            <v>叶小军</v>
          </cell>
          <cell r="Q302">
            <v>59</v>
          </cell>
          <cell r="R302" t="str">
            <v>尼玛布池/张斯杰</v>
          </cell>
          <cell r="S302" t="str">
            <v/>
          </cell>
          <cell r="T302"/>
          <cell r="U302" t="str">
            <v/>
          </cell>
          <cell r="V302"/>
        </row>
        <row r="303">
          <cell r="B303" t="str">
            <v>G513422200511142115</v>
          </cell>
          <cell r="C303">
            <v>7</v>
          </cell>
          <cell r="D303" t="str">
            <v>物化生</v>
          </cell>
          <cell r="E303" t="str">
            <v>杨尔康</v>
          </cell>
          <cell r="F303">
            <v>327</v>
          </cell>
          <cell r="G303">
            <v>86</v>
          </cell>
          <cell r="H303" t="str">
            <v>何东霖</v>
          </cell>
          <cell r="I303">
            <v>59</v>
          </cell>
          <cell r="J303" t="str">
            <v>曹云萍</v>
          </cell>
          <cell r="K303">
            <v>38</v>
          </cell>
          <cell r="L303" t="str">
            <v>陈国萍</v>
          </cell>
          <cell r="M303">
            <v>22</v>
          </cell>
          <cell r="N303" t="str">
            <v>解超燕</v>
          </cell>
          <cell r="O303">
            <v>67</v>
          </cell>
          <cell r="P303" t="str">
            <v>叶小军</v>
          </cell>
          <cell r="Q303">
            <v>55</v>
          </cell>
          <cell r="R303" t="str">
            <v>尼玛布池/张斯杰</v>
          </cell>
          <cell r="S303" t="str">
            <v/>
          </cell>
          <cell r="T303"/>
          <cell r="U303" t="str">
            <v/>
          </cell>
          <cell r="V303"/>
        </row>
        <row r="304">
          <cell r="B304" t="str">
            <v>G513422200604235820</v>
          </cell>
          <cell r="C304">
            <v>7</v>
          </cell>
          <cell r="D304" t="str">
            <v>物化生</v>
          </cell>
          <cell r="E304" t="str">
            <v>骆鑫</v>
          </cell>
          <cell r="F304">
            <v>259.5</v>
          </cell>
          <cell r="G304">
            <v>74</v>
          </cell>
          <cell r="H304" t="str">
            <v>何东霖</v>
          </cell>
          <cell r="I304">
            <v>41</v>
          </cell>
          <cell r="J304" t="str">
            <v>曹云萍</v>
          </cell>
          <cell r="K304">
            <v>27.5</v>
          </cell>
          <cell r="L304" t="str">
            <v>陈国萍</v>
          </cell>
          <cell r="M304">
            <v>7</v>
          </cell>
          <cell r="N304" t="str">
            <v>解超燕</v>
          </cell>
          <cell r="O304">
            <v>66</v>
          </cell>
          <cell r="P304" t="str">
            <v>叶小军</v>
          </cell>
          <cell r="Q304">
            <v>44</v>
          </cell>
          <cell r="R304" t="str">
            <v>尼玛布池/张斯杰</v>
          </cell>
          <cell r="S304" t="str">
            <v/>
          </cell>
          <cell r="T304"/>
          <cell r="U304" t="str">
            <v/>
          </cell>
          <cell r="V304"/>
        </row>
        <row r="305">
          <cell r="B305" t="str">
            <v>G513422200705016619</v>
          </cell>
          <cell r="C305">
            <v>7</v>
          </cell>
          <cell r="D305" t="str">
            <v>物化生</v>
          </cell>
          <cell r="E305" t="str">
            <v>陈华健</v>
          </cell>
          <cell r="F305">
            <v>330</v>
          </cell>
          <cell r="G305">
            <v>85</v>
          </cell>
          <cell r="H305" t="str">
            <v>何东霖</v>
          </cell>
          <cell r="I305">
            <v>49</v>
          </cell>
          <cell r="J305" t="str">
            <v>曹云萍</v>
          </cell>
          <cell r="K305">
            <v>33</v>
          </cell>
          <cell r="L305" t="str">
            <v>陈国萍</v>
          </cell>
          <cell r="M305">
            <v>28</v>
          </cell>
          <cell r="N305" t="str">
            <v>解超燕</v>
          </cell>
          <cell r="O305">
            <v>65</v>
          </cell>
          <cell r="P305" t="str">
            <v>叶小军</v>
          </cell>
          <cell r="Q305">
            <v>70</v>
          </cell>
          <cell r="R305" t="str">
            <v>尼玛布池/张斯杰</v>
          </cell>
          <cell r="S305" t="str">
            <v/>
          </cell>
          <cell r="T305"/>
          <cell r="U305" t="str">
            <v/>
          </cell>
          <cell r="V305"/>
        </row>
        <row r="306">
          <cell r="B306" t="str">
            <v>G513422200810153826</v>
          </cell>
          <cell r="C306">
            <v>7</v>
          </cell>
          <cell r="D306" t="str">
            <v>物化生</v>
          </cell>
          <cell r="E306" t="str">
            <v>王芳</v>
          </cell>
          <cell r="F306">
            <v>303</v>
          </cell>
          <cell r="G306">
            <v>90</v>
          </cell>
          <cell r="H306" t="str">
            <v>何东霖</v>
          </cell>
          <cell r="I306">
            <v>37</v>
          </cell>
          <cell r="J306" t="str">
            <v>曹云萍</v>
          </cell>
          <cell r="K306">
            <v>24</v>
          </cell>
          <cell r="L306" t="str">
            <v>陈国萍</v>
          </cell>
          <cell r="M306">
            <v>27</v>
          </cell>
          <cell r="N306" t="str">
            <v>解超燕</v>
          </cell>
          <cell r="O306">
            <v>65</v>
          </cell>
          <cell r="P306" t="str">
            <v>叶小军</v>
          </cell>
          <cell r="Q306">
            <v>60</v>
          </cell>
          <cell r="R306" t="str">
            <v>尼玛布池/张斯杰</v>
          </cell>
          <cell r="S306" t="str">
            <v/>
          </cell>
          <cell r="T306"/>
          <cell r="U306" t="str">
            <v/>
          </cell>
          <cell r="V306"/>
        </row>
        <row r="307">
          <cell r="B307" t="str">
            <v>G513422200603041522</v>
          </cell>
          <cell r="C307">
            <v>7</v>
          </cell>
          <cell r="D307" t="str">
            <v>物化生</v>
          </cell>
          <cell r="E307" t="str">
            <v>马阿歪</v>
          </cell>
          <cell r="F307">
            <v>292</v>
          </cell>
          <cell r="G307">
            <v>77</v>
          </cell>
          <cell r="H307" t="str">
            <v>何东霖</v>
          </cell>
          <cell r="I307">
            <v>36</v>
          </cell>
          <cell r="J307" t="str">
            <v>曹云萍</v>
          </cell>
          <cell r="K307">
            <v>33</v>
          </cell>
          <cell r="L307" t="str">
            <v>陈国萍</v>
          </cell>
          <cell r="M307">
            <v>16</v>
          </cell>
          <cell r="N307" t="str">
            <v>解超燕</v>
          </cell>
          <cell r="O307">
            <v>65</v>
          </cell>
          <cell r="P307" t="str">
            <v>叶小军</v>
          </cell>
          <cell r="Q307">
            <v>65</v>
          </cell>
          <cell r="R307" t="str">
            <v>尼玛布池/张斯杰</v>
          </cell>
          <cell r="S307" t="str">
            <v/>
          </cell>
          <cell r="T307"/>
          <cell r="U307" t="str">
            <v/>
          </cell>
          <cell r="V307"/>
        </row>
        <row r="308">
          <cell r="B308" t="str">
            <v>G513422200402141519</v>
          </cell>
          <cell r="C308">
            <v>7</v>
          </cell>
          <cell r="D308" t="str">
            <v>物化生</v>
          </cell>
          <cell r="E308" t="str">
            <v>何苏朗降初</v>
          </cell>
          <cell r="F308">
            <v>292</v>
          </cell>
          <cell r="G308">
            <v>86</v>
          </cell>
          <cell r="H308" t="str">
            <v>何东霖</v>
          </cell>
          <cell r="I308">
            <v>36</v>
          </cell>
          <cell r="J308" t="str">
            <v>曹云萍</v>
          </cell>
          <cell r="K308">
            <v>33</v>
          </cell>
          <cell r="L308" t="str">
            <v>陈国萍</v>
          </cell>
          <cell r="M308">
            <v>27</v>
          </cell>
          <cell r="N308" t="str">
            <v>解超燕</v>
          </cell>
          <cell r="O308">
            <v>61</v>
          </cell>
          <cell r="P308" t="str">
            <v>叶小军</v>
          </cell>
          <cell r="Q308">
            <v>49</v>
          </cell>
          <cell r="R308" t="str">
            <v>尼玛布池/张斯杰</v>
          </cell>
          <cell r="S308" t="str">
            <v/>
          </cell>
          <cell r="T308"/>
          <cell r="U308" t="str">
            <v/>
          </cell>
          <cell r="V308"/>
        </row>
        <row r="309">
          <cell r="B309" t="str">
            <v>G513422200703041917</v>
          </cell>
          <cell r="C309">
            <v>7</v>
          </cell>
          <cell r="D309" t="str">
            <v>物化生</v>
          </cell>
          <cell r="E309" t="str">
            <v>马甲哈</v>
          </cell>
          <cell r="F309">
            <v>359.5</v>
          </cell>
          <cell r="G309">
            <v>94</v>
          </cell>
          <cell r="H309" t="str">
            <v>何东霖</v>
          </cell>
          <cell r="I309">
            <v>70</v>
          </cell>
          <cell r="J309" t="str">
            <v>曹云萍</v>
          </cell>
          <cell r="K309">
            <v>61.5</v>
          </cell>
          <cell r="L309" t="str">
            <v>陈国萍</v>
          </cell>
          <cell r="M309">
            <v>18</v>
          </cell>
          <cell r="N309" t="str">
            <v>解超燕</v>
          </cell>
          <cell r="O309">
            <v>60</v>
          </cell>
          <cell r="P309" t="str">
            <v>叶小军</v>
          </cell>
          <cell r="Q309">
            <v>56</v>
          </cell>
          <cell r="R309" t="str">
            <v>尼玛布池/张斯杰</v>
          </cell>
          <cell r="S309" t="str">
            <v/>
          </cell>
          <cell r="T309"/>
          <cell r="U309" t="str">
            <v/>
          </cell>
          <cell r="V309"/>
        </row>
        <row r="310">
          <cell r="B310" t="str">
            <v>G513422200611011913</v>
          </cell>
          <cell r="C310">
            <v>7</v>
          </cell>
          <cell r="D310" t="str">
            <v>物化生</v>
          </cell>
          <cell r="E310" t="str">
            <v>何超吉</v>
          </cell>
          <cell r="F310">
            <v>347</v>
          </cell>
          <cell r="G310">
            <v>92</v>
          </cell>
          <cell r="H310" t="str">
            <v>何东霖</v>
          </cell>
          <cell r="I310">
            <v>68</v>
          </cell>
          <cell r="J310" t="str">
            <v>曹云萍</v>
          </cell>
          <cell r="K310">
            <v>31</v>
          </cell>
          <cell r="L310" t="str">
            <v>陈国萍</v>
          </cell>
          <cell r="M310">
            <v>27</v>
          </cell>
          <cell r="N310" t="str">
            <v>解超燕</v>
          </cell>
          <cell r="O310">
            <v>56</v>
          </cell>
          <cell r="P310" t="str">
            <v>叶小军</v>
          </cell>
          <cell r="Q310">
            <v>73</v>
          </cell>
          <cell r="R310" t="str">
            <v>尼玛布池/张斯杰</v>
          </cell>
          <cell r="S310" t="str">
            <v/>
          </cell>
          <cell r="T310"/>
          <cell r="U310" t="str">
            <v/>
          </cell>
          <cell r="V310"/>
        </row>
        <row r="311">
          <cell r="B311" t="str">
            <v>G513422200609280321</v>
          </cell>
          <cell r="C311">
            <v>7</v>
          </cell>
          <cell r="D311" t="str">
            <v>物化生</v>
          </cell>
          <cell r="E311" t="str">
            <v>毛晓荣</v>
          </cell>
          <cell r="F311">
            <v>301</v>
          </cell>
          <cell r="G311">
            <v>83</v>
          </cell>
          <cell r="H311" t="str">
            <v>何东霖</v>
          </cell>
          <cell r="I311">
            <v>47</v>
          </cell>
          <cell r="J311" t="str">
            <v>曹云萍</v>
          </cell>
          <cell r="K311">
            <v>45</v>
          </cell>
          <cell r="L311" t="str">
            <v>陈国萍</v>
          </cell>
          <cell r="M311">
            <v>15</v>
          </cell>
          <cell r="N311" t="str">
            <v>解超燕</v>
          </cell>
          <cell r="O311">
            <v>56</v>
          </cell>
          <cell r="P311" t="str">
            <v>叶小军</v>
          </cell>
          <cell r="Q311">
            <v>55</v>
          </cell>
          <cell r="R311" t="str">
            <v>尼玛布池/张斯杰</v>
          </cell>
          <cell r="S311" t="str">
            <v/>
          </cell>
          <cell r="T311"/>
          <cell r="U311" t="str">
            <v/>
          </cell>
          <cell r="V311"/>
        </row>
        <row r="312">
          <cell r="B312" t="str">
            <v>G513422200701122318</v>
          </cell>
          <cell r="C312">
            <v>7</v>
          </cell>
          <cell r="D312" t="str">
            <v>物化生</v>
          </cell>
          <cell r="E312" t="str">
            <v>杨关保</v>
          </cell>
          <cell r="F312">
            <v>265</v>
          </cell>
          <cell r="G312">
            <v>82</v>
          </cell>
          <cell r="H312" t="str">
            <v>何东霖</v>
          </cell>
          <cell r="I312">
            <v>18</v>
          </cell>
          <cell r="J312" t="str">
            <v>曹云萍</v>
          </cell>
          <cell r="K312">
            <v>30</v>
          </cell>
          <cell r="L312" t="str">
            <v>陈国萍</v>
          </cell>
          <cell r="M312">
            <v>24</v>
          </cell>
          <cell r="N312" t="str">
            <v>解超燕</v>
          </cell>
          <cell r="O312">
            <v>56</v>
          </cell>
          <cell r="P312" t="str">
            <v>叶小军</v>
          </cell>
          <cell r="Q312">
            <v>55</v>
          </cell>
          <cell r="R312" t="str">
            <v>尼玛布池/张斯杰</v>
          </cell>
          <cell r="S312" t="str">
            <v/>
          </cell>
          <cell r="T312"/>
          <cell r="U312" t="str">
            <v/>
          </cell>
          <cell r="V312"/>
        </row>
        <row r="313">
          <cell r="B313" t="str">
            <v>G513422200310061925</v>
          </cell>
          <cell r="C313">
            <v>7</v>
          </cell>
          <cell r="D313" t="str">
            <v>物化生</v>
          </cell>
          <cell r="E313" t="str">
            <v>苏小花</v>
          </cell>
          <cell r="F313">
            <v>263.5</v>
          </cell>
          <cell r="G313">
            <v>78</v>
          </cell>
          <cell r="H313" t="str">
            <v>何东霖</v>
          </cell>
          <cell r="I313">
            <v>49</v>
          </cell>
          <cell r="J313" t="str">
            <v>曹云萍</v>
          </cell>
          <cell r="K313">
            <v>31.5</v>
          </cell>
          <cell r="L313" t="str">
            <v>陈国萍</v>
          </cell>
          <cell r="M313">
            <v>15</v>
          </cell>
          <cell r="N313" t="str">
            <v>解超燕</v>
          </cell>
          <cell r="O313">
            <v>52</v>
          </cell>
          <cell r="P313" t="str">
            <v>叶小军</v>
          </cell>
          <cell r="Q313">
            <v>38</v>
          </cell>
          <cell r="R313" t="str">
            <v>尼玛布池/张斯杰</v>
          </cell>
          <cell r="S313" t="str">
            <v/>
          </cell>
          <cell r="T313"/>
          <cell r="U313" t="str">
            <v/>
          </cell>
          <cell r="V313"/>
        </row>
        <row r="314">
          <cell r="B314" t="str">
            <v>G51342220051008702X</v>
          </cell>
          <cell r="C314">
            <v>7</v>
          </cell>
          <cell r="D314" t="str">
            <v>物化生</v>
          </cell>
          <cell r="E314" t="str">
            <v>次尔拉初</v>
          </cell>
          <cell r="F314">
            <v>323.5</v>
          </cell>
          <cell r="G314">
            <v>82</v>
          </cell>
          <cell r="H314" t="str">
            <v>何东霖</v>
          </cell>
          <cell r="I314">
            <v>54</v>
          </cell>
          <cell r="J314" t="str">
            <v>曹云萍</v>
          </cell>
          <cell r="K314">
            <v>62.5</v>
          </cell>
          <cell r="L314" t="str">
            <v>陈国萍</v>
          </cell>
          <cell r="M314">
            <v>22</v>
          </cell>
          <cell r="N314" t="str">
            <v>解超燕</v>
          </cell>
          <cell r="O314">
            <v>51</v>
          </cell>
          <cell r="P314" t="str">
            <v>叶小军</v>
          </cell>
          <cell r="Q314">
            <v>52</v>
          </cell>
          <cell r="R314" t="str">
            <v>尼玛布池/张斯杰</v>
          </cell>
          <cell r="S314" t="str">
            <v/>
          </cell>
          <cell r="T314"/>
          <cell r="U314" t="str">
            <v/>
          </cell>
          <cell r="V314"/>
        </row>
        <row r="315">
          <cell r="B315" t="str">
            <v>G513422200512062512</v>
          </cell>
          <cell r="C315">
            <v>7</v>
          </cell>
          <cell r="D315" t="str">
            <v>物化生</v>
          </cell>
          <cell r="E315" t="str">
            <v>鲁绒偏初</v>
          </cell>
          <cell r="F315">
            <v>274.5</v>
          </cell>
          <cell r="G315">
            <v>74</v>
          </cell>
          <cell r="H315" t="str">
            <v>何东霖</v>
          </cell>
          <cell r="I315">
            <v>50</v>
          </cell>
          <cell r="J315" t="str">
            <v>曹云萍</v>
          </cell>
          <cell r="K315">
            <v>26.5</v>
          </cell>
          <cell r="L315" t="str">
            <v>陈国萍</v>
          </cell>
          <cell r="M315">
            <v>21</v>
          </cell>
          <cell r="N315" t="str">
            <v>解超燕</v>
          </cell>
          <cell r="O315">
            <v>47</v>
          </cell>
          <cell r="P315" t="str">
            <v>叶小军</v>
          </cell>
          <cell r="Q315">
            <v>56</v>
          </cell>
          <cell r="R315" t="str">
            <v>尼玛布池/张斯杰</v>
          </cell>
          <cell r="S315" t="str">
            <v/>
          </cell>
          <cell r="T315"/>
          <cell r="U315" t="str">
            <v/>
          </cell>
          <cell r="V315"/>
        </row>
        <row r="316">
          <cell r="B316" t="str">
            <v>G513422200609114219</v>
          </cell>
          <cell r="C316">
            <v>7</v>
          </cell>
          <cell r="D316" t="str">
            <v>物化生</v>
          </cell>
          <cell r="E316" t="str">
            <v>棒布</v>
          </cell>
          <cell r="F316">
            <v>345.5</v>
          </cell>
          <cell r="G316">
            <v>92</v>
          </cell>
          <cell r="H316" t="str">
            <v>何东霖</v>
          </cell>
          <cell r="I316">
            <v>72</v>
          </cell>
          <cell r="J316" t="str">
            <v>曹云萍</v>
          </cell>
          <cell r="K316">
            <v>39.5</v>
          </cell>
          <cell r="L316" t="str">
            <v>陈国萍</v>
          </cell>
          <cell r="M316">
            <v>35</v>
          </cell>
          <cell r="N316" t="str">
            <v>解超燕</v>
          </cell>
          <cell r="O316">
            <v>42</v>
          </cell>
          <cell r="P316" t="str">
            <v>叶小军</v>
          </cell>
          <cell r="Q316">
            <v>65</v>
          </cell>
          <cell r="R316" t="str">
            <v>尼玛布池/张斯杰</v>
          </cell>
          <cell r="S316" t="str">
            <v/>
          </cell>
          <cell r="T316"/>
          <cell r="U316" t="str">
            <v/>
          </cell>
          <cell r="V316"/>
        </row>
        <row r="317">
          <cell r="B317" t="str">
            <v>G513422200609066827</v>
          </cell>
          <cell r="C317">
            <v>7</v>
          </cell>
          <cell r="D317" t="str">
            <v>物化生</v>
          </cell>
          <cell r="E317" t="str">
            <v>仁争拉姆</v>
          </cell>
          <cell r="F317">
            <v>311.5</v>
          </cell>
          <cell r="G317">
            <v>85</v>
          </cell>
          <cell r="H317" t="str">
            <v>何东霖</v>
          </cell>
          <cell r="I317">
            <v>49</v>
          </cell>
          <cell r="J317" t="str">
            <v>曹云萍</v>
          </cell>
          <cell r="K317">
            <v>53.5</v>
          </cell>
          <cell r="L317" t="str">
            <v>陈国萍</v>
          </cell>
          <cell r="M317">
            <v>13</v>
          </cell>
          <cell r="N317" t="str">
            <v>解超燕</v>
          </cell>
          <cell r="O317">
            <v>42</v>
          </cell>
          <cell r="P317" t="str">
            <v>叶小军</v>
          </cell>
          <cell r="Q317">
            <v>69</v>
          </cell>
          <cell r="R317" t="str">
            <v>尼玛布池/张斯杰</v>
          </cell>
          <cell r="S317" t="str">
            <v/>
          </cell>
          <cell r="T317"/>
          <cell r="U317" t="str">
            <v/>
          </cell>
          <cell r="V317"/>
        </row>
        <row r="318">
          <cell r="B318" t="str">
            <v>G513422200711125029</v>
          </cell>
          <cell r="C318">
            <v>7</v>
          </cell>
          <cell r="D318" t="str">
            <v>物化生</v>
          </cell>
          <cell r="E318" t="str">
            <v>扎西祝玛</v>
          </cell>
          <cell r="F318">
            <v>285</v>
          </cell>
          <cell r="G318">
            <v>86</v>
          </cell>
          <cell r="H318" t="str">
            <v>何东霖</v>
          </cell>
          <cell r="I318">
            <v>46</v>
          </cell>
          <cell r="J318" t="str">
            <v>曹云萍</v>
          </cell>
          <cell r="K318">
            <v>36</v>
          </cell>
          <cell r="L318" t="str">
            <v>陈国萍</v>
          </cell>
          <cell r="M318">
            <v>16</v>
          </cell>
          <cell r="N318" t="str">
            <v>解超燕</v>
          </cell>
          <cell r="O318">
            <v>42</v>
          </cell>
          <cell r="P318" t="str">
            <v>叶小军</v>
          </cell>
          <cell r="Q318">
            <v>59</v>
          </cell>
          <cell r="R318" t="str">
            <v>尼玛布池/张斯杰</v>
          </cell>
          <cell r="S318" t="str">
            <v/>
          </cell>
          <cell r="T318"/>
          <cell r="U318" t="str">
            <v/>
          </cell>
          <cell r="V318"/>
        </row>
        <row r="319">
          <cell r="B319" t="str">
            <v>G513422200610084627</v>
          </cell>
          <cell r="C319">
            <v>7</v>
          </cell>
          <cell r="D319" t="str">
            <v>物化生</v>
          </cell>
          <cell r="E319" t="str">
            <v>毛小英</v>
          </cell>
          <cell r="F319">
            <v>310</v>
          </cell>
          <cell r="G319">
            <v>103</v>
          </cell>
          <cell r="H319" t="str">
            <v>何东霖</v>
          </cell>
          <cell r="I319">
            <v>45</v>
          </cell>
          <cell r="J319" t="str">
            <v>曹云萍</v>
          </cell>
          <cell r="K319">
            <v>33</v>
          </cell>
          <cell r="L319" t="str">
            <v>陈国萍</v>
          </cell>
          <cell r="M319">
            <v>22</v>
          </cell>
          <cell r="N319" t="str">
            <v>解超燕</v>
          </cell>
          <cell r="O319">
            <v>41</v>
          </cell>
          <cell r="P319" t="str">
            <v>叶小军</v>
          </cell>
          <cell r="Q319">
            <v>66</v>
          </cell>
          <cell r="R319" t="str">
            <v>尼玛布池/张斯杰</v>
          </cell>
          <cell r="S319" t="str">
            <v/>
          </cell>
          <cell r="T319"/>
          <cell r="U319" t="str">
            <v/>
          </cell>
          <cell r="V319"/>
        </row>
        <row r="320">
          <cell r="B320" t="str">
            <v>G513422200704012528</v>
          </cell>
          <cell r="C320">
            <v>7</v>
          </cell>
          <cell r="D320" t="str">
            <v>物化生</v>
          </cell>
          <cell r="E320" t="str">
            <v>徐如梅</v>
          </cell>
          <cell r="F320">
            <v>356.5</v>
          </cell>
          <cell r="G320">
            <v>90</v>
          </cell>
          <cell r="H320" t="str">
            <v>何东霖</v>
          </cell>
          <cell r="I320">
            <v>61</v>
          </cell>
          <cell r="J320" t="str">
            <v>曹云萍</v>
          </cell>
          <cell r="K320">
            <v>85.5</v>
          </cell>
          <cell r="L320" t="str">
            <v>陈国萍</v>
          </cell>
          <cell r="M320">
            <v>24</v>
          </cell>
          <cell r="N320" t="str">
            <v>解超燕</v>
          </cell>
          <cell r="O320">
            <v>32</v>
          </cell>
          <cell r="P320" t="str">
            <v>叶小军</v>
          </cell>
          <cell r="Q320">
            <v>64</v>
          </cell>
          <cell r="R320" t="str">
            <v>尼玛布池/张斯杰</v>
          </cell>
          <cell r="S320" t="str">
            <v/>
          </cell>
          <cell r="T320"/>
          <cell r="U320" t="str">
            <v/>
          </cell>
          <cell r="V320"/>
        </row>
        <row r="321">
          <cell r="B321" t="str">
            <v>G513422200509140014</v>
          </cell>
          <cell r="C321">
            <v>7</v>
          </cell>
          <cell r="D321" t="str">
            <v>物化生</v>
          </cell>
          <cell r="E321" t="str">
            <v>伍希</v>
          </cell>
          <cell r="F321">
            <v>0</v>
          </cell>
          <cell r="G321">
            <v>0</v>
          </cell>
          <cell r="H321" t="str">
            <v>何东霖</v>
          </cell>
          <cell r="I321">
            <v>0</v>
          </cell>
          <cell r="J321" t="str">
            <v>曹云萍</v>
          </cell>
          <cell r="K321">
            <v>0</v>
          </cell>
          <cell r="L321" t="str">
            <v>陈国萍</v>
          </cell>
          <cell r="M321">
            <v>0</v>
          </cell>
          <cell r="N321" t="str">
            <v>解超燕</v>
          </cell>
          <cell r="O321">
            <v>0</v>
          </cell>
          <cell r="P321" t="str">
            <v>叶小军</v>
          </cell>
          <cell r="Q321">
            <v>0</v>
          </cell>
          <cell r="R321" t="str">
            <v>尼玛布池/张斯杰</v>
          </cell>
          <cell r="S321" t="str">
            <v/>
          </cell>
          <cell r="T321"/>
          <cell r="U321" t="str">
            <v/>
          </cell>
          <cell r="V321"/>
        </row>
        <row r="322">
          <cell r="B322" t="str">
            <v>G510923200706292317</v>
          </cell>
          <cell r="C322">
            <v>8</v>
          </cell>
          <cell r="D322" t="str">
            <v>物化地</v>
          </cell>
          <cell r="E322" t="str">
            <v>王泽金</v>
          </cell>
          <cell r="F322">
            <v>386.5</v>
          </cell>
          <cell r="G322">
            <v>80</v>
          </cell>
          <cell r="H322" t="str">
            <v>岳子琦</v>
          </cell>
          <cell r="I322">
            <v>78</v>
          </cell>
          <cell r="J322" t="str">
            <v>徐万雄</v>
          </cell>
          <cell r="K322">
            <v>43.5</v>
          </cell>
          <cell r="L322" t="str">
            <v>朱恩凡</v>
          </cell>
          <cell r="M322">
            <v>44</v>
          </cell>
          <cell r="N322" t="str">
            <v>康小平</v>
          </cell>
          <cell r="O322">
            <v>61</v>
          </cell>
          <cell r="P322" t="str">
            <v>马红琦</v>
          </cell>
          <cell r="Q322" t="str">
            <v/>
          </cell>
          <cell r="R322"/>
          <cell r="S322" t="str">
            <v/>
          </cell>
          <cell r="T322"/>
          <cell r="U322">
            <v>80</v>
          </cell>
          <cell r="V322" t="str">
            <v>米晓妹</v>
          </cell>
        </row>
        <row r="323">
          <cell r="B323" t="str">
            <v>G513422200609102912</v>
          </cell>
          <cell r="C323">
            <v>8</v>
          </cell>
          <cell r="D323" t="str">
            <v>物化地</v>
          </cell>
          <cell r="E323" t="str">
            <v>刘益林</v>
          </cell>
          <cell r="F323">
            <v>375</v>
          </cell>
          <cell r="G323">
            <v>90</v>
          </cell>
          <cell r="H323" t="str">
            <v>岳子琦</v>
          </cell>
          <cell r="I323">
            <v>61</v>
          </cell>
          <cell r="J323" t="str">
            <v>徐万雄</v>
          </cell>
          <cell r="K323">
            <v>40</v>
          </cell>
          <cell r="L323" t="str">
            <v>朱恩凡</v>
          </cell>
          <cell r="M323">
            <v>40</v>
          </cell>
          <cell r="N323" t="str">
            <v>康小平</v>
          </cell>
          <cell r="O323">
            <v>59</v>
          </cell>
          <cell r="P323" t="str">
            <v>马红琦</v>
          </cell>
          <cell r="Q323" t="str">
            <v/>
          </cell>
          <cell r="R323"/>
          <cell r="S323" t="str">
            <v/>
          </cell>
          <cell r="T323"/>
          <cell r="U323">
            <v>85</v>
          </cell>
          <cell r="V323" t="str">
            <v>米晓妹</v>
          </cell>
        </row>
        <row r="324">
          <cell r="B324" t="str">
            <v>G513422200610190024</v>
          </cell>
          <cell r="C324">
            <v>8</v>
          </cell>
          <cell r="D324" t="str">
            <v>物化地</v>
          </cell>
          <cell r="E324" t="str">
            <v>王云美</v>
          </cell>
          <cell r="F324">
            <v>363.5</v>
          </cell>
          <cell r="G324">
            <v>94</v>
          </cell>
          <cell r="H324" t="str">
            <v>岳子琦</v>
          </cell>
          <cell r="I324">
            <v>75</v>
          </cell>
          <cell r="J324" t="str">
            <v>徐万雄</v>
          </cell>
          <cell r="K324">
            <v>52.5</v>
          </cell>
          <cell r="L324" t="str">
            <v>朱恩凡</v>
          </cell>
          <cell r="M324">
            <v>28</v>
          </cell>
          <cell r="N324" t="str">
            <v>康小平</v>
          </cell>
          <cell r="O324">
            <v>77</v>
          </cell>
          <cell r="P324" t="str">
            <v>马红琦</v>
          </cell>
          <cell r="Q324" t="str">
            <v/>
          </cell>
          <cell r="R324"/>
          <cell r="S324" t="str">
            <v/>
          </cell>
          <cell r="T324"/>
          <cell r="U324">
            <v>37</v>
          </cell>
          <cell r="V324" t="str">
            <v>米晓妹</v>
          </cell>
        </row>
        <row r="325">
          <cell r="B325" t="str">
            <v>G513422200606060059</v>
          </cell>
          <cell r="C325">
            <v>8</v>
          </cell>
          <cell r="D325" t="str">
            <v>物化地</v>
          </cell>
          <cell r="E325" t="str">
            <v>苏朗降措</v>
          </cell>
          <cell r="F325">
            <v>339</v>
          </cell>
          <cell r="G325">
            <v>89</v>
          </cell>
          <cell r="H325" t="str">
            <v>岳子琦</v>
          </cell>
          <cell r="I325">
            <v>36</v>
          </cell>
          <cell r="J325" t="str">
            <v>徐万雄</v>
          </cell>
          <cell r="K325">
            <v>36</v>
          </cell>
          <cell r="L325" t="str">
            <v>朱恩凡</v>
          </cell>
          <cell r="M325">
            <v>34</v>
          </cell>
          <cell r="N325" t="str">
            <v>康小平</v>
          </cell>
          <cell r="O325">
            <v>56</v>
          </cell>
          <cell r="P325" t="str">
            <v>马红琦</v>
          </cell>
          <cell r="Q325" t="str">
            <v/>
          </cell>
          <cell r="R325"/>
          <cell r="S325" t="str">
            <v/>
          </cell>
          <cell r="T325"/>
          <cell r="U325">
            <v>88</v>
          </cell>
          <cell r="V325" t="str">
            <v>米晓妹</v>
          </cell>
        </row>
        <row r="326">
          <cell r="B326" t="str">
            <v>G513422200505303816</v>
          </cell>
          <cell r="C326">
            <v>8</v>
          </cell>
          <cell r="D326" t="str">
            <v>物化地</v>
          </cell>
          <cell r="E326" t="str">
            <v>马尔甲</v>
          </cell>
          <cell r="F326">
            <v>335</v>
          </cell>
          <cell r="G326">
            <v>82</v>
          </cell>
          <cell r="H326" t="str">
            <v>岳子琦</v>
          </cell>
          <cell r="I326">
            <v>48</v>
          </cell>
          <cell r="J326" t="str">
            <v>徐万雄</v>
          </cell>
          <cell r="K326">
            <v>28</v>
          </cell>
          <cell r="L326" t="str">
            <v>朱恩凡</v>
          </cell>
          <cell r="M326">
            <v>27</v>
          </cell>
          <cell r="N326" t="str">
            <v>康小平</v>
          </cell>
          <cell r="O326">
            <v>75</v>
          </cell>
          <cell r="P326" t="str">
            <v>马红琦</v>
          </cell>
          <cell r="Q326" t="str">
            <v/>
          </cell>
          <cell r="R326"/>
          <cell r="S326" t="str">
            <v/>
          </cell>
          <cell r="T326"/>
          <cell r="U326">
            <v>75</v>
          </cell>
          <cell r="V326" t="str">
            <v>米晓妹</v>
          </cell>
        </row>
        <row r="327">
          <cell r="B327" t="str">
            <v>G513422200908182713</v>
          </cell>
          <cell r="C327">
            <v>8</v>
          </cell>
          <cell r="D327" t="str">
            <v>物化地</v>
          </cell>
          <cell r="E327" t="str">
            <v>沈权</v>
          </cell>
          <cell r="F327">
            <v>326.5</v>
          </cell>
          <cell r="G327">
            <v>79</v>
          </cell>
          <cell r="H327" t="str">
            <v>岳子琦</v>
          </cell>
          <cell r="I327">
            <v>31</v>
          </cell>
          <cell r="J327" t="str">
            <v>徐万雄</v>
          </cell>
          <cell r="K327">
            <v>29.5</v>
          </cell>
          <cell r="L327" t="str">
            <v>朱恩凡</v>
          </cell>
          <cell r="M327">
            <v>36</v>
          </cell>
          <cell r="N327" t="str">
            <v>康小平</v>
          </cell>
          <cell r="O327">
            <v>65</v>
          </cell>
          <cell r="P327" t="str">
            <v>马红琦</v>
          </cell>
          <cell r="Q327" t="str">
            <v/>
          </cell>
          <cell r="R327"/>
          <cell r="S327" t="str">
            <v/>
          </cell>
          <cell r="T327"/>
          <cell r="U327">
            <v>86</v>
          </cell>
          <cell r="V327" t="str">
            <v>米晓妹</v>
          </cell>
        </row>
        <row r="328">
          <cell r="B328" t="str">
            <v>G51342220050321641X</v>
          </cell>
          <cell r="C328">
            <v>8</v>
          </cell>
          <cell r="D328" t="str">
            <v>物化地</v>
          </cell>
          <cell r="E328" t="str">
            <v>格绒觉初</v>
          </cell>
          <cell r="F328">
            <v>321</v>
          </cell>
          <cell r="G328">
            <v>75</v>
          </cell>
          <cell r="H328" t="str">
            <v>岳子琦</v>
          </cell>
          <cell r="I328">
            <v>49</v>
          </cell>
          <cell r="J328" t="str">
            <v>徐万雄</v>
          </cell>
          <cell r="K328">
            <v>39</v>
          </cell>
          <cell r="L328" t="str">
            <v>朱恩凡</v>
          </cell>
          <cell r="M328">
            <v>23</v>
          </cell>
          <cell r="N328" t="str">
            <v>康小平</v>
          </cell>
          <cell r="O328">
            <v>67</v>
          </cell>
          <cell r="P328" t="str">
            <v>马红琦</v>
          </cell>
          <cell r="Q328" t="str">
            <v/>
          </cell>
          <cell r="R328"/>
          <cell r="S328" t="str">
            <v/>
          </cell>
          <cell r="T328"/>
          <cell r="U328">
            <v>68</v>
          </cell>
          <cell r="V328" t="str">
            <v>米晓妹</v>
          </cell>
        </row>
        <row r="329">
          <cell r="B329" t="str">
            <v>G513422200505011514</v>
          </cell>
          <cell r="C329">
            <v>8</v>
          </cell>
          <cell r="D329" t="str">
            <v>物化地</v>
          </cell>
          <cell r="E329" t="str">
            <v>沈作所</v>
          </cell>
          <cell r="F329">
            <v>318</v>
          </cell>
          <cell r="G329">
            <v>94</v>
          </cell>
          <cell r="H329" t="str">
            <v>岳子琦</v>
          </cell>
          <cell r="I329">
            <v>59</v>
          </cell>
          <cell r="J329" t="str">
            <v>徐万雄</v>
          </cell>
          <cell r="K329">
            <v>18</v>
          </cell>
          <cell r="L329" t="str">
            <v>朱恩凡</v>
          </cell>
          <cell r="M329">
            <v>25</v>
          </cell>
          <cell r="N329" t="str">
            <v>康小平</v>
          </cell>
          <cell r="O329">
            <v>66</v>
          </cell>
          <cell r="P329" t="str">
            <v>马红琦</v>
          </cell>
          <cell r="Q329" t="str">
            <v/>
          </cell>
          <cell r="R329"/>
          <cell r="S329" t="str">
            <v/>
          </cell>
          <cell r="T329"/>
          <cell r="U329">
            <v>56</v>
          </cell>
          <cell r="V329" t="str">
            <v>米晓妹</v>
          </cell>
        </row>
        <row r="330">
          <cell r="B330" t="str">
            <v>G513422200508081323</v>
          </cell>
          <cell r="C330">
            <v>8</v>
          </cell>
          <cell r="D330" t="str">
            <v>物化地</v>
          </cell>
          <cell r="E330" t="str">
            <v>彭燕春</v>
          </cell>
          <cell r="F330">
            <v>317</v>
          </cell>
          <cell r="G330">
            <v>91</v>
          </cell>
          <cell r="H330" t="str">
            <v>岳子琦</v>
          </cell>
          <cell r="I330">
            <v>46</v>
          </cell>
          <cell r="J330" t="str">
            <v>徐万雄</v>
          </cell>
          <cell r="K330">
            <v>38</v>
          </cell>
          <cell r="L330" t="str">
            <v>朱恩凡</v>
          </cell>
          <cell r="M330">
            <v>17</v>
          </cell>
          <cell r="N330" t="str">
            <v>康小平</v>
          </cell>
          <cell r="O330">
            <v>52</v>
          </cell>
          <cell r="P330" t="str">
            <v>马红琦</v>
          </cell>
          <cell r="Q330" t="str">
            <v/>
          </cell>
          <cell r="R330"/>
          <cell r="S330" t="str">
            <v/>
          </cell>
          <cell r="T330"/>
          <cell r="U330">
            <v>73</v>
          </cell>
          <cell r="V330" t="str">
            <v>米晓妹</v>
          </cell>
        </row>
        <row r="331">
          <cell r="B331" t="str">
            <v>G513422200503241527</v>
          </cell>
          <cell r="C331">
            <v>8</v>
          </cell>
          <cell r="D331" t="str">
            <v>物化地</v>
          </cell>
          <cell r="E331" t="str">
            <v>鲁志英</v>
          </cell>
          <cell r="F331">
            <v>296.5</v>
          </cell>
          <cell r="G331">
            <v>90</v>
          </cell>
          <cell r="H331" t="str">
            <v>岳子琦</v>
          </cell>
          <cell r="I331">
            <v>30</v>
          </cell>
          <cell r="J331" t="str">
            <v>徐万雄</v>
          </cell>
          <cell r="K331">
            <v>30.5</v>
          </cell>
          <cell r="L331" t="str">
            <v>朱恩凡</v>
          </cell>
          <cell r="M331">
            <v>33</v>
          </cell>
          <cell r="N331" t="str">
            <v>康小平</v>
          </cell>
          <cell r="O331">
            <v>42</v>
          </cell>
          <cell r="P331" t="str">
            <v>马红琦</v>
          </cell>
          <cell r="Q331" t="str">
            <v/>
          </cell>
          <cell r="R331"/>
          <cell r="S331" t="str">
            <v/>
          </cell>
          <cell r="T331"/>
          <cell r="U331">
            <v>71</v>
          </cell>
          <cell r="V331" t="str">
            <v>米晓妹</v>
          </cell>
        </row>
        <row r="332">
          <cell r="B332" t="str">
            <v>G513422200604183821</v>
          </cell>
          <cell r="C332">
            <v>8</v>
          </cell>
          <cell r="D332" t="str">
            <v>物化地</v>
          </cell>
          <cell r="E332" t="str">
            <v>杨美丽</v>
          </cell>
          <cell r="F332">
            <v>279.5</v>
          </cell>
          <cell r="G332">
            <v>74</v>
          </cell>
          <cell r="H332" t="str">
            <v>岳子琦</v>
          </cell>
          <cell r="I332">
            <v>41</v>
          </cell>
          <cell r="J332" t="str">
            <v>徐万雄</v>
          </cell>
          <cell r="K332">
            <v>48.5</v>
          </cell>
          <cell r="L332" t="str">
            <v>朱恩凡</v>
          </cell>
          <cell r="M332">
            <v>16</v>
          </cell>
          <cell r="N332" t="str">
            <v>康小平</v>
          </cell>
          <cell r="O332">
            <v>47</v>
          </cell>
          <cell r="P332" t="str">
            <v>马红琦</v>
          </cell>
          <cell r="Q332" t="str">
            <v/>
          </cell>
          <cell r="R332"/>
          <cell r="S332" t="str">
            <v/>
          </cell>
          <cell r="T332"/>
          <cell r="U332">
            <v>53</v>
          </cell>
          <cell r="V332" t="str">
            <v>米晓妹</v>
          </cell>
        </row>
        <row r="333">
          <cell r="B333" t="str">
            <v>G513422200706102324</v>
          </cell>
          <cell r="C333">
            <v>8</v>
          </cell>
          <cell r="D333" t="str">
            <v>物化地</v>
          </cell>
          <cell r="E333" t="str">
            <v>蔡琴香</v>
          </cell>
          <cell r="F333">
            <v>272</v>
          </cell>
          <cell r="G333">
            <v>67</v>
          </cell>
          <cell r="H333" t="str">
            <v>岳子琦</v>
          </cell>
          <cell r="I333">
            <v>24</v>
          </cell>
          <cell r="J333" t="str">
            <v>徐万雄</v>
          </cell>
          <cell r="K333">
            <v>32</v>
          </cell>
          <cell r="L333" t="str">
            <v>朱恩凡</v>
          </cell>
          <cell r="M333">
            <v>27</v>
          </cell>
          <cell r="N333" t="str">
            <v>康小平</v>
          </cell>
          <cell r="O333">
            <v>40</v>
          </cell>
          <cell r="P333" t="str">
            <v>马红琦</v>
          </cell>
          <cell r="Q333" t="str">
            <v/>
          </cell>
          <cell r="R333"/>
          <cell r="S333" t="str">
            <v/>
          </cell>
          <cell r="T333"/>
          <cell r="U333">
            <v>82</v>
          </cell>
          <cell r="V333" t="str">
            <v>米晓妹</v>
          </cell>
        </row>
        <row r="334">
          <cell r="B334" t="str">
            <v>G513422200501143827</v>
          </cell>
          <cell r="C334">
            <v>8</v>
          </cell>
          <cell r="D334" t="str">
            <v>物化地</v>
          </cell>
          <cell r="E334" t="str">
            <v>马金花</v>
          </cell>
          <cell r="F334">
            <v>266.5</v>
          </cell>
          <cell r="G334">
            <v>77</v>
          </cell>
          <cell r="H334" t="str">
            <v>岳子琦</v>
          </cell>
          <cell r="I334">
            <v>31</v>
          </cell>
          <cell r="J334" t="str">
            <v>徐万雄</v>
          </cell>
          <cell r="K334">
            <v>23.5</v>
          </cell>
          <cell r="L334" t="str">
            <v>朱恩凡</v>
          </cell>
          <cell r="M334">
            <v>16</v>
          </cell>
          <cell r="N334" t="str">
            <v>康小平</v>
          </cell>
          <cell r="O334">
            <v>54</v>
          </cell>
          <cell r="P334" t="str">
            <v>马红琦</v>
          </cell>
          <cell r="Q334" t="str">
            <v/>
          </cell>
          <cell r="R334"/>
          <cell r="S334" t="str">
            <v/>
          </cell>
          <cell r="T334"/>
          <cell r="U334">
            <v>65</v>
          </cell>
          <cell r="V334" t="str">
            <v>米晓妹</v>
          </cell>
        </row>
        <row r="335">
          <cell r="B335" t="str">
            <v>G513422200605074635</v>
          </cell>
          <cell r="C335">
            <v>8</v>
          </cell>
          <cell r="D335" t="str">
            <v>物化地</v>
          </cell>
          <cell r="E335" t="str">
            <v>苏嘉成</v>
          </cell>
          <cell r="F335">
            <v>244</v>
          </cell>
          <cell r="G335">
            <v>81</v>
          </cell>
          <cell r="H335" t="str">
            <v>岳子琦</v>
          </cell>
          <cell r="I335">
            <v>25</v>
          </cell>
          <cell r="J335" t="str">
            <v>徐万雄</v>
          </cell>
          <cell r="K335">
            <v>31</v>
          </cell>
          <cell r="L335" t="str">
            <v>朱恩凡</v>
          </cell>
          <cell r="M335">
            <v>14</v>
          </cell>
          <cell r="N335" t="str">
            <v>康小平</v>
          </cell>
          <cell r="O335">
            <v>30</v>
          </cell>
          <cell r="P335" t="str">
            <v>马红琦</v>
          </cell>
          <cell r="Q335" t="str">
            <v/>
          </cell>
          <cell r="R335"/>
          <cell r="S335" t="str">
            <v/>
          </cell>
          <cell r="T335"/>
          <cell r="U335">
            <v>63</v>
          </cell>
          <cell r="V335" t="str">
            <v>米晓妹</v>
          </cell>
        </row>
        <row r="336">
          <cell r="B336" t="str">
            <v>G513422200407292519</v>
          </cell>
          <cell r="C336">
            <v>8</v>
          </cell>
          <cell r="D336" t="str">
            <v>物化地</v>
          </cell>
          <cell r="E336" t="str">
            <v>罗照云</v>
          </cell>
          <cell r="F336">
            <v>0</v>
          </cell>
          <cell r="G336">
            <v>0</v>
          </cell>
          <cell r="H336" t="str">
            <v>岳子琦</v>
          </cell>
          <cell r="I336">
            <v>0</v>
          </cell>
          <cell r="J336" t="str">
            <v>徐万雄</v>
          </cell>
          <cell r="K336">
            <v>0</v>
          </cell>
          <cell r="L336" t="str">
            <v>朱恩凡</v>
          </cell>
          <cell r="M336">
            <v>0</v>
          </cell>
          <cell r="N336" t="str">
            <v>康小平</v>
          </cell>
          <cell r="O336">
            <v>0</v>
          </cell>
          <cell r="P336" t="str">
            <v>马红琦</v>
          </cell>
          <cell r="Q336" t="str">
            <v/>
          </cell>
          <cell r="R336"/>
          <cell r="S336" t="str">
            <v/>
          </cell>
          <cell r="T336"/>
          <cell r="U336">
            <v>0</v>
          </cell>
          <cell r="V336" t="str">
            <v>米晓妹</v>
          </cell>
        </row>
        <row r="337">
          <cell r="B337" t="str">
            <v>G513422200603162121</v>
          </cell>
          <cell r="C337">
            <v>8</v>
          </cell>
          <cell r="D337" t="str">
            <v>物化政</v>
          </cell>
          <cell r="E337" t="str">
            <v>扎西布尺</v>
          </cell>
          <cell r="F337">
            <v>342</v>
          </cell>
          <cell r="G337">
            <v>95</v>
          </cell>
          <cell r="H337" t="str">
            <v>岳子琦</v>
          </cell>
          <cell r="I337">
            <v>51</v>
          </cell>
          <cell r="J337" t="str">
            <v>徐万雄</v>
          </cell>
          <cell r="K337">
            <v>49</v>
          </cell>
          <cell r="L337" t="str">
            <v>朱恩凡</v>
          </cell>
          <cell r="M337">
            <v>12</v>
          </cell>
          <cell r="N337" t="str">
            <v>康小平</v>
          </cell>
          <cell r="O337">
            <v>49</v>
          </cell>
          <cell r="P337" t="str">
            <v>马红琦</v>
          </cell>
          <cell r="Q337" t="str">
            <v/>
          </cell>
          <cell r="R337"/>
          <cell r="S337">
            <v>86</v>
          </cell>
          <cell r="T337" t="str">
            <v>马巫各</v>
          </cell>
          <cell r="U337" t="str">
            <v/>
          </cell>
          <cell r="V337"/>
        </row>
        <row r="338">
          <cell r="B338" t="str">
            <v>G513422200510184815</v>
          </cell>
          <cell r="C338">
            <v>8</v>
          </cell>
          <cell r="D338" t="str">
            <v>物化政</v>
          </cell>
          <cell r="E338" t="str">
            <v>旦珠扎西</v>
          </cell>
          <cell r="F338">
            <v>358</v>
          </cell>
          <cell r="G338">
            <v>92</v>
          </cell>
          <cell r="H338" t="str">
            <v>岳子琦</v>
          </cell>
          <cell r="I338">
            <v>40</v>
          </cell>
          <cell r="J338" t="str">
            <v>徐万雄</v>
          </cell>
          <cell r="K338">
            <v>44</v>
          </cell>
          <cell r="L338" t="str">
            <v>朱恩凡</v>
          </cell>
          <cell r="M338">
            <v>33</v>
          </cell>
          <cell r="N338" t="str">
            <v>康小平</v>
          </cell>
          <cell r="O338">
            <v>64</v>
          </cell>
          <cell r="P338" t="str">
            <v>马红琦</v>
          </cell>
          <cell r="Q338" t="str">
            <v/>
          </cell>
          <cell r="R338"/>
          <cell r="S338">
            <v>85</v>
          </cell>
          <cell r="T338" t="str">
            <v>马巫各</v>
          </cell>
          <cell r="U338" t="str">
            <v/>
          </cell>
          <cell r="V338"/>
        </row>
        <row r="339">
          <cell r="B339" t="str">
            <v>G513422200710245627</v>
          </cell>
          <cell r="C339">
            <v>8</v>
          </cell>
          <cell r="D339" t="str">
            <v>物化政</v>
          </cell>
          <cell r="E339" t="str">
            <v>邱英卓</v>
          </cell>
          <cell r="F339">
            <v>349.5</v>
          </cell>
          <cell r="G339">
            <v>92</v>
          </cell>
          <cell r="H339" t="str">
            <v>岳子琦</v>
          </cell>
          <cell r="I339">
            <v>37</v>
          </cell>
          <cell r="J339" t="str">
            <v>徐万雄</v>
          </cell>
          <cell r="K339">
            <v>77.5</v>
          </cell>
          <cell r="L339" t="str">
            <v>朱恩凡</v>
          </cell>
          <cell r="M339">
            <v>14</v>
          </cell>
          <cell r="N339" t="str">
            <v>康小平</v>
          </cell>
          <cell r="O339">
            <v>48</v>
          </cell>
          <cell r="P339" t="str">
            <v>马红琦</v>
          </cell>
          <cell r="Q339" t="str">
            <v/>
          </cell>
          <cell r="R339"/>
          <cell r="S339">
            <v>81</v>
          </cell>
          <cell r="T339" t="str">
            <v>马巫各</v>
          </cell>
          <cell r="U339" t="str">
            <v/>
          </cell>
          <cell r="V339"/>
        </row>
        <row r="340">
          <cell r="B340" t="str">
            <v>G513422200803282726</v>
          </cell>
          <cell r="C340">
            <v>8</v>
          </cell>
          <cell r="D340" t="str">
            <v>物化政</v>
          </cell>
          <cell r="E340" t="str">
            <v>蔡春慧</v>
          </cell>
          <cell r="F340">
            <v>305</v>
          </cell>
          <cell r="G340">
            <v>88</v>
          </cell>
          <cell r="H340" t="str">
            <v>岳子琦</v>
          </cell>
          <cell r="I340">
            <v>35</v>
          </cell>
          <cell r="J340" t="str">
            <v>徐万雄</v>
          </cell>
          <cell r="K340">
            <v>36</v>
          </cell>
          <cell r="L340" t="str">
            <v>朱恩凡</v>
          </cell>
          <cell r="M340">
            <v>20</v>
          </cell>
          <cell r="N340" t="str">
            <v>康小平</v>
          </cell>
          <cell r="O340">
            <v>51</v>
          </cell>
          <cell r="P340" t="str">
            <v>马红琦</v>
          </cell>
          <cell r="Q340" t="str">
            <v/>
          </cell>
          <cell r="R340"/>
          <cell r="S340">
            <v>75</v>
          </cell>
          <cell r="T340" t="str">
            <v>马巫各</v>
          </cell>
          <cell r="U340" t="str">
            <v/>
          </cell>
          <cell r="V340"/>
        </row>
        <row r="341">
          <cell r="B341" t="str">
            <v>G513422200508044610</v>
          </cell>
          <cell r="C341">
            <v>8</v>
          </cell>
          <cell r="D341" t="str">
            <v>物化政</v>
          </cell>
          <cell r="E341" t="str">
            <v>二车偏初</v>
          </cell>
          <cell r="F341">
            <v>316.5</v>
          </cell>
          <cell r="G341">
            <v>77</v>
          </cell>
          <cell r="H341" t="str">
            <v>岳子琦</v>
          </cell>
          <cell r="I341">
            <v>36</v>
          </cell>
          <cell r="J341" t="str">
            <v>徐万雄</v>
          </cell>
          <cell r="K341">
            <v>56.5</v>
          </cell>
          <cell r="L341" t="str">
            <v>朱恩凡</v>
          </cell>
          <cell r="M341">
            <v>20</v>
          </cell>
          <cell r="N341" t="str">
            <v>康小平</v>
          </cell>
          <cell r="O341">
            <v>54</v>
          </cell>
          <cell r="P341" t="str">
            <v>马红琦</v>
          </cell>
          <cell r="Q341" t="str">
            <v/>
          </cell>
          <cell r="R341"/>
          <cell r="S341">
            <v>73</v>
          </cell>
          <cell r="T341" t="str">
            <v>马巫各</v>
          </cell>
          <cell r="U341" t="str">
            <v/>
          </cell>
          <cell r="V341"/>
        </row>
        <row r="342">
          <cell r="B342" t="str">
            <v>G513422200602094024</v>
          </cell>
          <cell r="C342">
            <v>8</v>
          </cell>
          <cell r="D342" t="str">
            <v>物化政</v>
          </cell>
          <cell r="E342" t="str">
            <v>苏朗祝玛</v>
          </cell>
          <cell r="F342">
            <v>388.5</v>
          </cell>
          <cell r="G342">
            <v>110</v>
          </cell>
          <cell r="H342" t="str">
            <v>岳子琦</v>
          </cell>
          <cell r="I342">
            <v>59</v>
          </cell>
          <cell r="J342" t="str">
            <v>徐万雄</v>
          </cell>
          <cell r="K342">
            <v>75.5</v>
          </cell>
          <cell r="L342" t="str">
            <v>朱恩凡</v>
          </cell>
          <cell r="M342">
            <v>16</v>
          </cell>
          <cell r="N342" t="str">
            <v>康小平</v>
          </cell>
          <cell r="O342">
            <v>61</v>
          </cell>
          <cell r="P342" t="str">
            <v>马红琦</v>
          </cell>
          <cell r="Q342" t="str">
            <v/>
          </cell>
          <cell r="R342"/>
          <cell r="S342">
            <v>67</v>
          </cell>
          <cell r="T342" t="str">
            <v>马巫各</v>
          </cell>
          <cell r="U342" t="str">
            <v/>
          </cell>
          <cell r="V342"/>
        </row>
        <row r="343">
          <cell r="B343" t="str">
            <v>G513422200703206822</v>
          </cell>
          <cell r="C343">
            <v>8</v>
          </cell>
          <cell r="D343" t="str">
            <v>物化政</v>
          </cell>
          <cell r="E343" t="str">
            <v>小祝莫</v>
          </cell>
          <cell r="F343">
            <v>353.5</v>
          </cell>
          <cell r="G343">
            <v>98</v>
          </cell>
          <cell r="H343" t="str">
            <v>岳子琦</v>
          </cell>
          <cell r="I343">
            <v>27</v>
          </cell>
          <cell r="J343" t="str">
            <v>徐万雄</v>
          </cell>
          <cell r="K343">
            <v>56.5</v>
          </cell>
          <cell r="L343" t="str">
            <v>朱恩凡</v>
          </cell>
          <cell r="M343">
            <v>36</v>
          </cell>
          <cell r="N343" t="str">
            <v>康小平</v>
          </cell>
          <cell r="O343">
            <v>69</v>
          </cell>
          <cell r="P343" t="str">
            <v>马红琦</v>
          </cell>
          <cell r="Q343" t="str">
            <v/>
          </cell>
          <cell r="R343"/>
          <cell r="S343">
            <v>67</v>
          </cell>
          <cell r="T343" t="str">
            <v>马巫各</v>
          </cell>
          <cell r="U343" t="str">
            <v/>
          </cell>
          <cell r="V343"/>
        </row>
        <row r="344">
          <cell r="B344" t="str">
            <v>G513422200310094428</v>
          </cell>
          <cell r="C344">
            <v>8</v>
          </cell>
          <cell r="D344" t="str">
            <v>物化政</v>
          </cell>
          <cell r="E344" t="str">
            <v>罗洪天燕</v>
          </cell>
          <cell r="F344">
            <v>315</v>
          </cell>
          <cell r="G344">
            <v>88</v>
          </cell>
          <cell r="H344" t="str">
            <v>岳子琦</v>
          </cell>
          <cell r="I344">
            <v>47</v>
          </cell>
          <cell r="J344" t="str">
            <v>徐万雄</v>
          </cell>
          <cell r="K344">
            <v>34</v>
          </cell>
          <cell r="L344" t="str">
            <v>朱恩凡</v>
          </cell>
          <cell r="M344">
            <v>18</v>
          </cell>
          <cell r="N344" t="str">
            <v>康小平</v>
          </cell>
          <cell r="O344">
            <v>61</v>
          </cell>
          <cell r="P344" t="str">
            <v>马红琦</v>
          </cell>
          <cell r="Q344" t="str">
            <v/>
          </cell>
          <cell r="R344"/>
          <cell r="S344">
            <v>67</v>
          </cell>
          <cell r="T344" t="str">
            <v>马巫各</v>
          </cell>
          <cell r="U344" t="str">
            <v/>
          </cell>
          <cell r="V344"/>
        </row>
        <row r="345">
          <cell r="B345" t="str">
            <v>G513422200505155016</v>
          </cell>
          <cell r="C345">
            <v>8</v>
          </cell>
          <cell r="D345" t="str">
            <v>物化政</v>
          </cell>
          <cell r="E345" t="str">
            <v>彭友权</v>
          </cell>
          <cell r="F345">
            <v>289.5</v>
          </cell>
          <cell r="G345">
            <v>83</v>
          </cell>
          <cell r="H345" t="str">
            <v>岳子琦</v>
          </cell>
          <cell r="I345">
            <v>18</v>
          </cell>
          <cell r="J345" t="str">
            <v>徐万雄</v>
          </cell>
          <cell r="K345">
            <v>52.5</v>
          </cell>
          <cell r="L345" t="str">
            <v>朱恩凡</v>
          </cell>
          <cell r="M345">
            <v>14</v>
          </cell>
          <cell r="N345" t="str">
            <v>康小平</v>
          </cell>
          <cell r="O345">
            <v>55</v>
          </cell>
          <cell r="P345" t="str">
            <v>马红琦</v>
          </cell>
          <cell r="Q345" t="str">
            <v/>
          </cell>
          <cell r="R345"/>
          <cell r="S345">
            <v>67</v>
          </cell>
          <cell r="T345" t="str">
            <v>马巫各</v>
          </cell>
          <cell r="U345" t="str">
            <v/>
          </cell>
          <cell r="V345"/>
        </row>
        <row r="346">
          <cell r="B346" t="str">
            <v>G513422200508110315</v>
          </cell>
          <cell r="C346">
            <v>8</v>
          </cell>
          <cell r="D346" t="str">
            <v>物化政</v>
          </cell>
          <cell r="E346" t="str">
            <v>杜基金泽</v>
          </cell>
          <cell r="F346">
            <v>313</v>
          </cell>
          <cell r="G346">
            <v>98</v>
          </cell>
          <cell r="H346" t="str">
            <v>岳子琦</v>
          </cell>
          <cell r="I346">
            <v>35</v>
          </cell>
          <cell r="J346" t="str">
            <v>徐万雄</v>
          </cell>
          <cell r="K346">
            <v>47</v>
          </cell>
          <cell r="L346" t="str">
            <v>朱恩凡</v>
          </cell>
          <cell r="M346">
            <v>23</v>
          </cell>
          <cell r="N346" t="str">
            <v>康小平</v>
          </cell>
          <cell r="O346">
            <v>45</v>
          </cell>
          <cell r="P346" t="str">
            <v>马红琦</v>
          </cell>
          <cell r="Q346" t="str">
            <v/>
          </cell>
          <cell r="R346"/>
          <cell r="S346">
            <v>65</v>
          </cell>
          <cell r="T346" t="str">
            <v>马巫各</v>
          </cell>
          <cell r="U346" t="str">
            <v/>
          </cell>
          <cell r="V346"/>
        </row>
        <row r="347">
          <cell r="B347" t="str">
            <v>G513422200612160929</v>
          </cell>
          <cell r="C347">
            <v>8</v>
          </cell>
          <cell r="D347" t="str">
            <v>物化政</v>
          </cell>
          <cell r="E347" t="str">
            <v>王龙英</v>
          </cell>
          <cell r="F347">
            <v>332</v>
          </cell>
          <cell r="G347">
            <v>89</v>
          </cell>
          <cell r="H347" t="str">
            <v>岳子琦</v>
          </cell>
          <cell r="I347">
            <v>34</v>
          </cell>
          <cell r="J347" t="str">
            <v>徐万雄</v>
          </cell>
          <cell r="K347">
            <v>73</v>
          </cell>
          <cell r="L347" t="str">
            <v>朱恩凡</v>
          </cell>
          <cell r="M347">
            <v>16</v>
          </cell>
          <cell r="N347" t="str">
            <v>康小平</v>
          </cell>
          <cell r="O347">
            <v>59</v>
          </cell>
          <cell r="P347" t="str">
            <v>马红琦</v>
          </cell>
          <cell r="Q347" t="str">
            <v/>
          </cell>
          <cell r="R347"/>
          <cell r="S347">
            <v>61</v>
          </cell>
          <cell r="T347" t="str">
            <v>马巫各</v>
          </cell>
          <cell r="U347" t="str">
            <v/>
          </cell>
          <cell r="V347"/>
        </row>
        <row r="348">
          <cell r="B348" t="str">
            <v>G513422200704052925</v>
          </cell>
          <cell r="C348">
            <v>8</v>
          </cell>
          <cell r="D348" t="str">
            <v>物化政</v>
          </cell>
          <cell r="E348" t="str">
            <v>马芳</v>
          </cell>
          <cell r="F348">
            <v>317</v>
          </cell>
          <cell r="G348">
            <v>101</v>
          </cell>
          <cell r="H348" t="str">
            <v>岳子琦</v>
          </cell>
          <cell r="I348">
            <v>32</v>
          </cell>
          <cell r="J348" t="str">
            <v>徐万雄</v>
          </cell>
          <cell r="K348">
            <v>56</v>
          </cell>
          <cell r="L348" t="str">
            <v>朱恩凡</v>
          </cell>
          <cell r="M348">
            <v>16</v>
          </cell>
          <cell r="N348" t="str">
            <v>康小平</v>
          </cell>
          <cell r="O348">
            <v>51</v>
          </cell>
          <cell r="P348" t="str">
            <v>马红琦</v>
          </cell>
          <cell r="Q348" t="str">
            <v/>
          </cell>
          <cell r="R348"/>
          <cell r="S348">
            <v>61</v>
          </cell>
          <cell r="T348" t="str">
            <v>马巫各</v>
          </cell>
          <cell r="U348" t="str">
            <v/>
          </cell>
          <cell r="V348"/>
        </row>
        <row r="349">
          <cell r="B349" t="str">
            <v>G513422200105014812</v>
          </cell>
          <cell r="C349">
            <v>8</v>
          </cell>
          <cell r="D349" t="str">
            <v>物化政</v>
          </cell>
          <cell r="E349" t="str">
            <v>杜基次尔</v>
          </cell>
          <cell r="F349">
            <v>264</v>
          </cell>
          <cell r="G349">
            <v>81</v>
          </cell>
          <cell r="H349" t="str">
            <v>岳子琦</v>
          </cell>
          <cell r="I349">
            <v>24</v>
          </cell>
          <cell r="J349" t="str">
            <v>徐万雄</v>
          </cell>
          <cell r="K349">
            <v>27</v>
          </cell>
          <cell r="L349" t="str">
            <v>朱恩凡</v>
          </cell>
          <cell r="M349">
            <v>19</v>
          </cell>
          <cell r="N349" t="str">
            <v>康小平</v>
          </cell>
          <cell r="O349">
            <v>52</v>
          </cell>
          <cell r="P349" t="str">
            <v>马红琦</v>
          </cell>
          <cell r="Q349" t="str">
            <v/>
          </cell>
          <cell r="R349"/>
          <cell r="S349">
            <v>61</v>
          </cell>
          <cell r="T349" t="str">
            <v>马巫各</v>
          </cell>
          <cell r="U349" t="str">
            <v/>
          </cell>
          <cell r="V349"/>
        </row>
        <row r="350">
          <cell r="B350" t="str">
            <v>G513422200705100722</v>
          </cell>
          <cell r="C350">
            <v>8</v>
          </cell>
          <cell r="D350" t="str">
            <v>物化政</v>
          </cell>
          <cell r="E350" t="str">
            <v>胡海美</v>
          </cell>
          <cell r="F350">
            <v>320.5</v>
          </cell>
          <cell r="G350">
            <v>84</v>
          </cell>
          <cell r="H350" t="str">
            <v>岳子琦</v>
          </cell>
          <cell r="I350">
            <v>30</v>
          </cell>
          <cell r="J350" t="str">
            <v>徐万雄</v>
          </cell>
          <cell r="K350">
            <v>55.5</v>
          </cell>
          <cell r="L350" t="str">
            <v>朱恩凡</v>
          </cell>
          <cell r="M350">
            <v>27</v>
          </cell>
          <cell r="N350" t="str">
            <v>康小平</v>
          </cell>
          <cell r="O350">
            <v>66</v>
          </cell>
          <cell r="P350" t="str">
            <v>马红琦</v>
          </cell>
          <cell r="Q350" t="str">
            <v/>
          </cell>
          <cell r="R350"/>
          <cell r="S350">
            <v>58</v>
          </cell>
          <cell r="T350" t="str">
            <v>马巫各</v>
          </cell>
          <cell r="U350" t="str">
            <v/>
          </cell>
          <cell r="V350"/>
        </row>
        <row r="351">
          <cell r="B351" t="str">
            <v>G513422201003012722</v>
          </cell>
          <cell r="C351">
            <v>8</v>
          </cell>
          <cell r="D351" t="str">
            <v>物化政</v>
          </cell>
          <cell r="E351" t="str">
            <v>沈润兰</v>
          </cell>
          <cell r="F351">
            <v>287.5</v>
          </cell>
          <cell r="G351">
            <v>86</v>
          </cell>
          <cell r="H351" t="str">
            <v>岳子琦</v>
          </cell>
          <cell r="I351">
            <v>22</v>
          </cell>
          <cell r="J351" t="str">
            <v>徐万雄</v>
          </cell>
          <cell r="K351">
            <v>49.5</v>
          </cell>
          <cell r="L351" t="str">
            <v>朱恩凡</v>
          </cell>
          <cell r="M351">
            <v>21</v>
          </cell>
          <cell r="N351" t="str">
            <v>康小平</v>
          </cell>
          <cell r="O351">
            <v>51</v>
          </cell>
          <cell r="P351" t="str">
            <v>马红琦</v>
          </cell>
          <cell r="Q351" t="str">
            <v/>
          </cell>
          <cell r="R351"/>
          <cell r="S351">
            <v>58</v>
          </cell>
          <cell r="T351" t="str">
            <v>马巫各</v>
          </cell>
          <cell r="U351" t="str">
            <v/>
          </cell>
          <cell r="V351"/>
        </row>
        <row r="352">
          <cell r="B352" t="str">
            <v>G513422200707082521</v>
          </cell>
          <cell r="C352">
            <v>8</v>
          </cell>
          <cell r="D352" t="str">
            <v>物化政</v>
          </cell>
          <cell r="E352" t="str">
            <v>韩香</v>
          </cell>
          <cell r="F352">
            <v>395</v>
          </cell>
          <cell r="G352">
            <v>97</v>
          </cell>
          <cell r="H352" t="str">
            <v>岳子琦</v>
          </cell>
          <cell r="I352">
            <v>49</v>
          </cell>
          <cell r="J352" t="str">
            <v>徐万雄</v>
          </cell>
          <cell r="K352">
            <v>85</v>
          </cell>
          <cell r="L352" t="str">
            <v>朱恩凡</v>
          </cell>
          <cell r="M352">
            <v>33</v>
          </cell>
          <cell r="N352" t="str">
            <v>康小平</v>
          </cell>
          <cell r="O352">
            <v>75</v>
          </cell>
          <cell r="P352" t="str">
            <v>马红琦</v>
          </cell>
          <cell r="Q352" t="str">
            <v/>
          </cell>
          <cell r="R352"/>
          <cell r="S352">
            <v>56</v>
          </cell>
          <cell r="T352" t="str">
            <v>马巫各</v>
          </cell>
          <cell r="U352" t="str">
            <v/>
          </cell>
          <cell r="V352"/>
        </row>
        <row r="353">
          <cell r="B353" t="str">
            <v>G513422200702205828</v>
          </cell>
          <cell r="C353">
            <v>8</v>
          </cell>
          <cell r="D353" t="str">
            <v>物化政</v>
          </cell>
          <cell r="E353" t="str">
            <v>苏朗拉珍</v>
          </cell>
          <cell r="F353">
            <v>318.5</v>
          </cell>
          <cell r="G353">
            <v>92</v>
          </cell>
          <cell r="H353" t="str">
            <v>岳子琦</v>
          </cell>
          <cell r="I353">
            <v>32</v>
          </cell>
          <cell r="J353" t="str">
            <v>徐万雄</v>
          </cell>
          <cell r="K353">
            <v>57.5</v>
          </cell>
          <cell r="L353" t="str">
            <v>朱恩凡</v>
          </cell>
          <cell r="M353">
            <v>33</v>
          </cell>
          <cell r="N353" t="str">
            <v>康小平</v>
          </cell>
          <cell r="O353">
            <v>51</v>
          </cell>
          <cell r="P353" t="str">
            <v>马红琦</v>
          </cell>
          <cell r="Q353" t="str">
            <v/>
          </cell>
          <cell r="R353"/>
          <cell r="S353">
            <v>53</v>
          </cell>
          <cell r="T353" t="str">
            <v>马巫各</v>
          </cell>
          <cell r="U353" t="str">
            <v/>
          </cell>
          <cell r="V353"/>
        </row>
        <row r="354">
          <cell r="B354" t="str">
            <v>G513422200603250711</v>
          </cell>
          <cell r="C354">
            <v>8</v>
          </cell>
          <cell r="D354" t="str">
            <v>物化政</v>
          </cell>
          <cell r="E354" t="str">
            <v>沈建川</v>
          </cell>
          <cell r="F354">
            <v>276</v>
          </cell>
          <cell r="G354">
            <v>69</v>
          </cell>
          <cell r="H354" t="str">
            <v>岳子琦</v>
          </cell>
          <cell r="I354">
            <v>23</v>
          </cell>
          <cell r="J354" t="str">
            <v>徐万雄</v>
          </cell>
          <cell r="K354">
            <v>32</v>
          </cell>
          <cell r="L354" t="str">
            <v>朱恩凡</v>
          </cell>
          <cell r="M354">
            <v>33</v>
          </cell>
          <cell r="N354" t="str">
            <v>康小平</v>
          </cell>
          <cell r="O354">
            <v>66</v>
          </cell>
          <cell r="P354" t="str">
            <v>马红琦</v>
          </cell>
          <cell r="Q354" t="str">
            <v/>
          </cell>
          <cell r="R354"/>
          <cell r="S354">
            <v>53</v>
          </cell>
          <cell r="T354" t="str">
            <v>马巫各</v>
          </cell>
          <cell r="U354" t="str">
            <v/>
          </cell>
          <cell r="V354"/>
        </row>
        <row r="355">
          <cell r="B355" t="str">
            <v>G513422200405011525</v>
          </cell>
          <cell r="C355">
            <v>8</v>
          </cell>
          <cell r="D355" t="str">
            <v>物化政</v>
          </cell>
          <cell r="E355" t="str">
            <v>毛健慧</v>
          </cell>
          <cell r="F355">
            <v>268.5</v>
          </cell>
          <cell r="G355">
            <v>82</v>
          </cell>
          <cell r="H355" t="str">
            <v>岳子琦</v>
          </cell>
          <cell r="I355">
            <v>33</v>
          </cell>
          <cell r="J355" t="str">
            <v>徐万雄</v>
          </cell>
          <cell r="K355">
            <v>36.5</v>
          </cell>
          <cell r="L355" t="str">
            <v>朱恩凡</v>
          </cell>
          <cell r="M355">
            <v>27</v>
          </cell>
          <cell r="N355" t="str">
            <v>康小平</v>
          </cell>
          <cell r="O355">
            <v>40</v>
          </cell>
          <cell r="P355" t="str">
            <v>马红琦</v>
          </cell>
          <cell r="Q355" t="str">
            <v/>
          </cell>
          <cell r="R355"/>
          <cell r="S355">
            <v>50</v>
          </cell>
          <cell r="T355" t="str">
            <v>马巫各</v>
          </cell>
          <cell r="U355" t="str">
            <v/>
          </cell>
          <cell r="V355"/>
        </row>
        <row r="356">
          <cell r="B356" t="str">
            <v>G513422200701010041</v>
          </cell>
          <cell r="C356">
            <v>8</v>
          </cell>
          <cell r="D356" t="str">
            <v>物化政</v>
          </cell>
          <cell r="E356" t="str">
            <v>石叶友珍</v>
          </cell>
          <cell r="F356">
            <v>308.5</v>
          </cell>
          <cell r="G356">
            <v>84</v>
          </cell>
          <cell r="H356" t="str">
            <v>岳子琦</v>
          </cell>
          <cell r="I356">
            <v>53</v>
          </cell>
          <cell r="J356" t="str">
            <v>徐万雄</v>
          </cell>
          <cell r="K356">
            <v>44.5</v>
          </cell>
          <cell r="L356" t="str">
            <v>朱恩凡</v>
          </cell>
          <cell r="M356">
            <v>9</v>
          </cell>
          <cell r="N356" t="str">
            <v>康小平</v>
          </cell>
          <cell r="O356">
            <v>70</v>
          </cell>
          <cell r="P356" t="str">
            <v>马红琦</v>
          </cell>
          <cell r="Q356" t="str">
            <v/>
          </cell>
          <cell r="R356"/>
          <cell r="S356">
            <v>48</v>
          </cell>
          <cell r="T356" t="str">
            <v>马巫各</v>
          </cell>
          <cell r="U356" t="str">
            <v/>
          </cell>
          <cell r="V356"/>
        </row>
        <row r="357">
          <cell r="B357" t="str">
            <v>G513422200303286229</v>
          </cell>
          <cell r="C357">
            <v>8</v>
          </cell>
          <cell r="D357" t="str">
            <v>物化政</v>
          </cell>
          <cell r="E357" t="str">
            <v>韩永萍</v>
          </cell>
          <cell r="F357">
            <v>221</v>
          </cell>
          <cell r="G357">
            <v>80</v>
          </cell>
          <cell r="H357" t="str">
            <v>岳子琦</v>
          </cell>
          <cell r="I357">
            <v>24</v>
          </cell>
          <cell r="J357" t="str">
            <v>徐万雄</v>
          </cell>
          <cell r="K357">
            <v>27</v>
          </cell>
          <cell r="L357" t="str">
            <v>朱恩凡</v>
          </cell>
          <cell r="M357">
            <v>9</v>
          </cell>
          <cell r="N357" t="str">
            <v>康小平</v>
          </cell>
          <cell r="O357">
            <v>47</v>
          </cell>
          <cell r="P357" t="str">
            <v>马红琦</v>
          </cell>
          <cell r="Q357" t="str">
            <v/>
          </cell>
          <cell r="R357"/>
          <cell r="S357">
            <v>34</v>
          </cell>
          <cell r="T357" t="str">
            <v>马巫各</v>
          </cell>
          <cell r="U357" t="str">
            <v/>
          </cell>
          <cell r="V357"/>
        </row>
        <row r="358">
          <cell r="B358" t="str">
            <v>G513422200410020020</v>
          </cell>
          <cell r="C358">
            <v>8</v>
          </cell>
          <cell r="D358" t="str">
            <v>物化政</v>
          </cell>
          <cell r="E358" t="str">
            <v>央青</v>
          </cell>
          <cell r="F358">
            <v>0</v>
          </cell>
          <cell r="G358">
            <v>0</v>
          </cell>
          <cell r="H358" t="str">
            <v>岳子琦</v>
          </cell>
          <cell r="I358">
            <v>0</v>
          </cell>
          <cell r="J358" t="str">
            <v>徐万雄</v>
          </cell>
          <cell r="K358">
            <v>0</v>
          </cell>
          <cell r="L358" t="str">
            <v>朱恩凡</v>
          </cell>
          <cell r="M358">
            <v>0</v>
          </cell>
          <cell r="N358" t="str">
            <v>康小平</v>
          </cell>
          <cell r="O358">
            <v>0</v>
          </cell>
          <cell r="P358" t="str">
            <v>马红琦</v>
          </cell>
          <cell r="Q358" t="str">
            <v/>
          </cell>
          <cell r="R358"/>
          <cell r="S358">
            <v>0</v>
          </cell>
          <cell r="T358" t="str">
            <v>马巫各</v>
          </cell>
          <cell r="U358" t="str">
            <v/>
          </cell>
          <cell r="V358"/>
        </row>
        <row r="359">
          <cell r="B359" t="str">
            <v>G513422200703103620</v>
          </cell>
          <cell r="C359">
            <v>9</v>
          </cell>
          <cell r="D359" t="str">
            <v>历政地</v>
          </cell>
          <cell r="E359" t="str">
            <v>祝玛次尔</v>
          </cell>
          <cell r="F359">
            <v>549</v>
          </cell>
          <cell r="G359">
            <v>109</v>
          </cell>
          <cell r="H359" t="str">
            <v>岳子琦</v>
          </cell>
          <cell r="I359">
            <v>92</v>
          </cell>
          <cell r="J359" t="str">
            <v>杜东洋</v>
          </cell>
          <cell r="K359">
            <v>91</v>
          </cell>
          <cell r="L359" t="str">
            <v>朱恩凡</v>
          </cell>
          <cell r="M359">
            <v>75</v>
          </cell>
          <cell r="N359" t="str">
            <v>杨琴</v>
          </cell>
          <cell r="O359" t="str">
            <v/>
          </cell>
          <cell r="P359"/>
          <cell r="Q359" t="str">
            <v/>
          </cell>
          <cell r="R359"/>
          <cell r="S359">
            <v>100</v>
          </cell>
          <cell r="T359" t="str">
            <v>马巫各</v>
          </cell>
          <cell r="U359">
            <v>82</v>
          </cell>
          <cell r="V359" t="str">
            <v>邓倩</v>
          </cell>
        </row>
        <row r="360">
          <cell r="B360" t="str">
            <v>G513422200707280317</v>
          </cell>
          <cell r="C360">
            <v>9</v>
          </cell>
          <cell r="D360" t="str">
            <v>历政地</v>
          </cell>
          <cell r="E360" t="str">
            <v>陈南</v>
          </cell>
          <cell r="F360">
            <v>527.5</v>
          </cell>
          <cell r="G360">
            <v>109</v>
          </cell>
          <cell r="H360" t="str">
            <v>岳子琦</v>
          </cell>
          <cell r="I360">
            <v>89</v>
          </cell>
          <cell r="J360" t="str">
            <v>杜东洋</v>
          </cell>
          <cell r="K360">
            <v>93.5</v>
          </cell>
          <cell r="L360" t="str">
            <v>朱恩凡</v>
          </cell>
          <cell r="M360">
            <v>61</v>
          </cell>
          <cell r="N360" t="str">
            <v>杨琴</v>
          </cell>
          <cell r="O360" t="str">
            <v/>
          </cell>
          <cell r="P360"/>
          <cell r="Q360" t="str">
            <v/>
          </cell>
          <cell r="R360"/>
          <cell r="S360">
            <v>87</v>
          </cell>
          <cell r="T360" t="str">
            <v>马巫各</v>
          </cell>
          <cell r="U360">
            <v>88</v>
          </cell>
          <cell r="V360" t="str">
            <v>邓倩</v>
          </cell>
        </row>
        <row r="361">
          <cell r="B361" t="str">
            <v>G513422200601106441</v>
          </cell>
          <cell r="C361">
            <v>9</v>
          </cell>
          <cell r="D361" t="str">
            <v>历政地</v>
          </cell>
          <cell r="E361" t="str">
            <v>丁争启初</v>
          </cell>
          <cell r="F361">
            <v>527</v>
          </cell>
          <cell r="G361">
            <v>117</v>
          </cell>
          <cell r="H361" t="str">
            <v>岳子琦</v>
          </cell>
          <cell r="I361">
            <v>64</v>
          </cell>
          <cell r="J361" t="str">
            <v>杜东洋</v>
          </cell>
          <cell r="K361">
            <v>103</v>
          </cell>
          <cell r="L361" t="str">
            <v>朱恩凡</v>
          </cell>
          <cell r="M361">
            <v>74</v>
          </cell>
          <cell r="N361" t="str">
            <v>杨琴</v>
          </cell>
          <cell r="O361" t="str">
            <v/>
          </cell>
          <cell r="P361"/>
          <cell r="Q361" t="str">
            <v/>
          </cell>
          <cell r="R361"/>
          <cell r="S361">
            <v>89</v>
          </cell>
          <cell r="T361" t="str">
            <v>马巫各</v>
          </cell>
          <cell r="U361">
            <v>80</v>
          </cell>
          <cell r="V361" t="str">
            <v>邓倩</v>
          </cell>
        </row>
        <row r="362">
          <cell r="B362" t="str">
            <v>G51342220070429342X</v>
          </cell>
          <cell r="C362">
            <v>9</v>
          </cell>
          <cell r="D362" t="str">
            <v>历政地</v>
          </cell>
          <cell r="E362" t="str">
            <v>达珍卓玛</v>
          </cell>
          <cell r="F362">
            <v>524.5</v>
          </cell>
          <cell r="G362">
            <v>107</v>
          </cell>
          <cell r="H362" t="str">
            <v>岳子琦</v>
          </cell>
          <cell r="I362">
            <v>83</v>
          </cell>
          <cell r="J362" t="str">
            <v>杜东洋</v>
          </cell>
          <cell r="K362">
            <v>82.5</v>
          </cell>
          <cell r="L362" t="str">
            <v>朱恩凡</v>
          </cell>
          <cell r="M362">
            <v>72</v>
          </cell>
          <cell r="N362" t="str">
            <v>杨琴</v>
          </cell>
          <cell r="O362" t="str">
            <v/>
          </cell>
          <cell r="P362"/>
          <cell r="Q362" t="str">
            <v/>
          </cell>
          <cell r="R362"/>
          <cell r="S362">
            <v>89</v>
          </cell>
          <cell r="T362" t="str">
            <v>马巫各</v>
          </cell>
          <cell r="U362">
            <v>91</v>
          </cell>
          <cell r="V362" t="str">
            <v>邓倩</v>
          </cell>
        </row>
        <row r="363">
          <cell r="B363" t="str">
            <v>G513422200607311526</v>
          </cell>
          <cell r="C363">
            <v>9</v>
          </cell>
          <cell r="D363" t="str">
            <v>历政地</v>
          </cell>
          <cell r="E363" t="str">
            <v>马悦</v>
          </cell>
          <cell r="F363">
            <v>502</v>
          </cell>
          <cell r="G363">
            <v>104</v>
          </cell>
          <cell r="H363" t="str">
            <v>岳子琦</v>
          </cell>
          <cell r="I363">
            <v>69</v>
          </cell>
          <cell r="J363" t="str">
            <v>杜东洋</v>
          </cell>
          <cell r="K363">
            <v>95</v>
          </cell>
          <cell r="L363" t="str">
            <v>朱恩凡</v>
          </cell>
          <cell r="M363">
            <v>53</v>
          </cell>
          <cell r="N363" t="str">
            <v>杨琴</v>
          </cell>
          <cell r="O363" t="str">
            <v/>
          </cell>
          <cell r="P363"/>
          <cell r="Q363" t="str">
            <v/>
          </cell>
          <cell r="R363"/>
          <cell r="S363">
            <v>90</v>
          </cell>
          <cell r="T363" t="str">
            <v>马巫各</v>
          </cell>
          <cell r="U363">
            <v>91</v>
          </cell>
          <cell r="V363" t="str">
            <v>邓倩</v>
          </cell>
        </row>
        <row r="364">
          <cell r="B364" t="str">
            <v>G513422200505130345</v>
          </cell>
          <cell r="C364">
            <v>9</v>
          </cell>
          <cell r="D364" t="str">
            <v>历政地</v>
          </cell>
          <cell r="E364" t="str">
            <v>呷茸祝玛</v>
          </cell>
          <cell r="F364">
            <v>492</v>
          </cell>
          <cell r="G364">
            <v>104</v>
          </cell>
          <cell r="H364" t="str">
            <v>岳子琦</v>
          </cell>
          <cell r="I364">
            <v>55</v>
          </cell>
          <cell r="J364" t="str">
            <v>杜东洋</v>
          </cell>
          <cell r="K364">
            <v>95</v>
          </cell>
          <cell r="L364" t="str">
            <v>朱恩凡</v>
          </cell>
          <cell r="M364">
            <v>78</v>
          </cell>
          <cell r="N364" t="str">
            <v>杨琴</v>
          </cell>
          <cell r="O364" t="str">
            <v/>
          </cell>
          <cell r="P364"/>
          <cell r="Q364" t="str">
            <v/>
          </cell>
          <cell r="R364"/>
          <cell r="S364">
            <v>89</v>
          </cell>
          <cell r="T364" t="str">
            <v>马巫各</v>
          </cell>
          <cell r="U364">
            <v>71</v>
          </cell>
          <cell r="V364" t="str">
            <v>邓倩</v>
          </cell>
        </row>
        <row r="365">
          <cell r="B365" t="str">
            <v>G513422200612190036</v>
          </cell>
          <cell r="C365">
            <v>9</v>
          </cell>
          <cell r="D365" t="str">
            <v>历政地</v>
          </cell>
          <cell r="E365" t="str">
            <v>吉克豪杰</v>
          </cell>
          <cell r="F365">
            <v>491</v>
          </cell>
          <cell r="G365">
            <v>102</v>
          </cell>
          <cell r="H365" t="str">
            <v>岳子琦</v>
          </cell>
          <cell r="I365">
            <v>45</v>
          </cell>
          <cell r="J365" t="str">
            <v>杜东洋</v>
          </cell>
          <cell r="K365">
            <v>104</v>
          </cell>
          <cell r="L365" t="str">
            <v>朱恩凡</v>
          </cell>
          <cell r="M365">
            <v>65</v>
          </cell>
          <cell r="N365" t="str">
            <v>杨琴</v>
          </cell>
          <cell r="O365" t="str">
            <v/>
          </cell>
          <cell r="P365"/>
          <cell r="Q365" t="str">
            <v/>
          </cell>
          <cell r="R365"/>
          <cell r="S365">
            <v>90</v>
          </cell>
          <cell r="T365" t="str">
            <v>马巫各</v>
          </cell>
          <cell r="U365">
            <v>85</v>
          </cell>
          <cell r="V365" t="str">
            <v>邓倩</v>
          </cell>
        </row>
        <row r="366">
          <cell r="B366" t="str">
            <v>G513422200508301920</v>
          </cell>
          <cell r="C366">
            <v>9</v>
          </cell>
          <cell r="D366" t="str">
            <v>历政地</v>
          </cell>
          <cell r="E366" t="str">
            <v>沈青艳</v>
          </cell>
          <cell r="F366">
            <v>488</v>
          </cell>
          <cell r="G366">
            <v>99</v>
          </cell>
          <cell r="H366" t="str">
            <v>岳子琦</v>
          </cell>
          <cell r="I366">
            <v>62</v>
          </cell>
          <cell r="J366" t="str">
            <v>杜东洋</v>
          </cell>
          <cell r="K366">
            <v>85</v>
          </cell>
          <cell r="L366" t="str">
            <v>朱恩凡</v>
          </cell>
          <cell r="M366">
            <v>61</v>
          </cell>
          <cell r="N366" t="str">
            <v>杨琴</v>
          </cell>
          <cell r="O366" t="str">
            <v/>
          </cell>
          <cell r="P366"/>
          <cell r="Q366" t="str">
            <v/>
          </cell>
          <cell r="R366"/>
          <cell r="S366">
            <v>89</v>
          </cell>
          <cell r="T366" t="str">
            <v>马巫各</v>
          </cell>
          <cell r="U366">
            <v>92</v>
          </cell>
          <cell r="V366" t="str">
            <v>邓倩</v>
          </cell>
        </row>
        <row r="367">
          <cell r="B367" t="str">
            <v>G513422200609152944</v>
          </cell>
          <cell r="C367">
            <v>9</v>
          </cell>
          <cell r="D367" t="str">
            <v>历政地</v>
          </cell>
          <cell r="E367" t="str">
            <v>马艳春</v>
          </cell>
          <cell r="F367">
            <v>473.5</v>
          </cell>
          <cell r="G367">
            <v>100</v>
          </cell>
          <cell r="H367" t="str">
            <v>岳子琦</v>
          </cell>
          <cell r="I367">
            <v>53</v>
          </cell>
          <cell r="J367" t="str">
            <v>杜东洋</v>
          </cell>
          <cell r="K367">
            <v>96.5</v>
          </cell>
          <cell r="L367" t="str">
            <v>朱恩凡</v>
          </cell>
          <cell r="M367">
            <v>58</v>
          </cell>
          <cell r="N367" t="str">
            <v>杨琴</v>
          </cell>
          <cell r="O367" t="str">
            <v/>
          </cell>
          <cell r="P367"/>
          <cell r="Q367" t="str">
            <v/>
          </cell>
          <cell r="R367"/>
          <cell r="S367">
            <v>81</v>
          </cell>
          <cell r="T367" t="str">
            <v>马巫各</v>
          </cell>
          <cell r="U367">
            <v>85</v>
          </cell>
          <cell r="V367" t="str">
            <v>邓倩</v>
          </cell>
        </row>
        <row r="368">
          <cell r="B368" t="str">
            <v>G513422200605113825</v>
          </cell>
          <cell r="C368">
            <v>9</v>
          </cell>
          <cell r="D368" t="str">
            <v>历政地</v>
          </cell>
          <cell r="E368" t="str">
            <v>杨长英</v>
          </cell>
          <cell r="F368">
            <v>470.5</v>
          </cell>
          <cell r="G368">
            <v>105</v>
          </cell>
          <cell r="H368" t="str">
            <v>岳子琦</v>
          </cell>
          <cell r="I368">
            <v>56</v>
          </cell>
          <cell r="J368" t="str">
            <v>杜东洋</v>
          </cell>
          <cell r="K368">
            <v>95.5</v>
          </cell>
          <cell r="L368" t="str">
            <v>朱恩凡</v>
          </cell>
          <cell r="M368">
            <v>57</v>
          </cell>
          <cell r="N368" t="str">
            <v>杨琴</v>
          </cell>
          <cell r="O368" t="str">
            <v/>
          </cell>
          <cell r="P368"/>
          <cell r="Q368" t="str">
            <v/>
          </cell>
          <cell r="R368"/>
          <cell r="S368">
            <v>86</v>
          </cell>
          <cell r="T368" t="str">
            <v>马巫各</v>
          </cell>
          <cell r="U368">
            <v>71</v>
          </cell>
          <cell r="V368" t="str">
            <v>邓倩</v>
          </cell>
        </row>
        <row r="369">
          <cell r="B369" t="str">
            <v>G513422200602133820</v>
          </cell>
          <cell r="C369">
            <v>9</v>
          </cell>
          <cell r="D369" t="str">
            <v>历政地</v>
          </cell>
          <cell r="E369" t="str">
            <v>唐忠顺</v>
          </cell>
          <cell r="F369">
            <v>460</v>
          </cell>
          <cell r="G369">
            <v>98</v>
          </cell>
          <cell r="H369" t="str">
            <v>岳子琦</v>
          </cell>
          <cell r="I369">
            <v>59</v>
          </cell>
          <cell r="J369" t="str">
            <v>杜东洋</v>
          </cell>
          <cell r="K369">
            <v>55</v>
          </cell>
          <cell r="L369" t="str">
            <v>朱恩凡</v>
          </cell>
          <cell r="M369">
            <v>65</v>
          </cell>
          <cell r="N369" t="str">
            <v>杨琴</v>
          </cell>
          <cell r="O369" t="str">
            <v/>
          </cell>
          <cell r="P369"/>
          <cell r="Q369" t="str">
            <v/>
          </cell>
          <cell r="R369"/>
          <cell r="S369">
            <v>83</v>
          </cell>
          <cell r="T369" t="str">
            <v>马巫各</v>
          </cell>
          <cell r="U369">
            <v>100</v>
          </cell>
          <cell r="V369" t="str">
            <v>邓倩</v>
          </cell>
        </row>
        <row r="370">
          <cell r="B370" t="str">
            <v>G513422200507255029</v>
          </cell>
          <cell r="C370">
            <v>9</v>
          </cell>
          <cell r="D370" t="str">
            <v>历政地</v>
          </cell>
          <cell r="E370" t="str">
            <v>杜基娜姆</v>
          </cell>
          <cell r="F370">
            <v>458</v>
          </cell>
          <cell r="G370">
            <v>94</v>
          </cell>
          <cell r="H370" t="str">
            <v>岳子琦</v>
          </cell>
          <cell r="I370">
            <v>48</v>
          </cell>
          <cell r="J370" t="str">
            <v>杜东洋</v>
          </cell>
          <cell r="K370">
            <v>91</v>
          </cell>
          <cell r="L370" t="str">
            <v>朱恩凡</v>
          </cell>
          <cell r="M370">
            <v>60</v>
          </cell>
          <cell r="N370" t="str">
            <v>杨琴</v>
          </cell>
          <cell r="O370" t="str">
            <v/>
          </cell>
          <cell r="P370"/>
          <cell r="Q370" t="str">
            <v/>
          </cell>
          <cell r="R370"/>
          <cell r="S370">
            <v>87</v>
          </cell>
          <cell r="T370" t="str">
            <v>马巫各</v>
          </cell>
          <cell r="U370">
            <v>78</v>
          </cell>
          <cell r="V370" t="str">
            <v>邓倩</v>
          </cell>
        </row>
        <row r="371">
          <cell r="B371" t="str">
            <v>G513422200512020048</v>
          </cell>
          <cell r="C371">
            <v>9</v>
          </cell>
          <cell r="D371" t="str">
            <v>历政地</v>
          </cell>
          <cell r="E371" t="str">
            <v>杨健芳</v>
          </cell>
          <cell r="F371">
            <v>454</v>
          </cell>
          <cell r="G371">
            <v>98</v>
          </cell>
          <cell r="H371" t="str">
            <v>岳子琦</v>
          </cell>
          <cell r="I371">
            <v>42</v>
          </cell>
          <cell r="J371" t="str">
            <v>杜东洋</v>
          </cell>
          <cell r="K371">
            <v>83</v>
          </cell>
          <cell r="L371" t="str">
            <v>朱恩凡</v>
          </cell>
          <cell r="M371">
            <v>68</v>
          </cell>
          <cell r="N371" t="str">
            <v>杨琴</v>
          </cell>
          <cell r="O371" t="str">
            <v/>
          </cell>
          <cell r="P371"/>
          <cell r="Q371" t="str">
            <v/>
          </cell>
          <cell r="R371"/>
          <cell r="S371">
            <v>81</v>
          </cell>
          <cell r="T371" t="str">
            <v>马巫各</v>
          </cell>
          <cell r="U371">
            <v>82</v>
          </cell>
          <cell r="V371" t="str">
            <v>邓倩</v>
          </cell>
        </row>
        <row r="372">
          <cell r="B372" t="str">
            <v>G513422200604212725</v>
          </cell>
          <cell r="C372">
            <v>9</v>
          </cell>
          <cell r="D372" t="str">
            <v>历政地</v>
          </cell>
          <cell r="E372" t="str">
            <v>杨萍艳</v>
          </cell>
          <cell r="F372">
            <v>454</v>
          </cell>
          <cell r="G372">
            <v>100</v>
          </cell>
          <cell r="H372" t="str">
            <v>岳子琦</v>
          </cell>
          <cell r="I372">
            <v>34</v>
          </cell>
          <cell r="J372" t="str">
            <v>杜东洋</v>
          </cell>
          <cell r="K372">
            <v>78</v>
          </cell>
          <cell r="L372" t="str">
            <v>朱恩凡</v>
          </cell>
          <cell r="M372">
            <v>73</v>
          </cell>
          <cell r="N372" t="str">
            <v>杨琴</v>
          </cell>
          <cell r="O372" t="str">
            <v/>
          </cell>
          <cell r="P372"/>
          <cell r="Q372" t="str">
            <v/>
          </cell>
          <cell r="R372"/>
          <cell r="S372">
            <v>81</v>
          </cell>
          <cell r="T372" t="str">
            <v>马巫各</v>
          </cell>
          <cell r="U372">
            <v>88</v>
          </cell>
          <cell r="V372" t="str">
            <v>邓倩</v>
          </cell>
        </row>
        <row r="373">
          <cell r="B373" t="str">
            <v>G513422200708014424</v>
          </cell>
          <cell r="C373">
            <v>9</v>
          </cell>
          <cell r="D373" t="str">
            <v>历政地</v>
          </cell>
          <cell r="E373" t="str">
            <v>杨拉初</v>
          </cell>
          <cell r="F373">
            <v>451</v>
          </cell>
          <cell r="G373">
            <v>94</v>
          </cell>
          <cell r="H373" t="str">
            <v>岳子琦</v>
          </cell>
          <cell r="I373">
            <v>65</v>
          </cell>
          <cell r="J373" t="str">
            <v>杜东洋</v>
          </cell>
          <cell r="K373">
            <v>64</v>
          </cell>
          <cell r="L373" t="str">
            <v>朱恩凡</v>
          </cell>
          <cell r="M373">
            <v>54</v>
          </cell>
          <cell r="N373" t="str">
            <v>杨琴</v>
          </cell>
          <cell r="O373" t="str">
            <v/>
          </cell>
          <cell r="P373"/>
          <cell r="Q373" t="str">
            <v/>
          </cell>
          <cell r="R373"/>
          <cell r="S373">
            <v>88</v>
          </cell>
          <cell r="T373" t="str">
            <v>马巫各</v>
          </cell>
          <cell r="U373">
            <v>86</v>
          </cell>
          <cell r="V373" t="str">
            <v>邓倩</v>
          </cell>
        </row>
        <row r="374">
          <cell r="B374" t="str">
            <v>G513422200710153829</v>
          </cell>
          <cell r="C374">
            <v>9</v>
          </cell>
          <cell r="D374" t="str">
            <v>历政地</v>
          </cell>
          <cell r="E374" t="str">
            <v>陈冬美</v>
          </cell>
          <cell r="F374">
            <v>447</v>
          </cell>
          <cell r="G374">
            <v>100</v>
          </cell>
          <cell r="H374" t="str">
            <v>岳子琦</v>
          </cell>
          <cell r="I374">
            <v>48</v>
          </cell>
          <cell r="J374" t="str">
            <v>杜东洋</v>
          </cell>
          <cell r="K374">
            <v>73</v>
          </cell>
          <cell r="L374" t="str">
            <v>朱恩凡</v>
          </cell>
          <cell r="M374">
            <v>60</v>
          </cell>
          <cell r="N374" t="str">
            <v>杨琴</v>
          </cell>
          <cell r="O374" t="str">
            <v/>
          </cell>
          <cell r="P374"/>
          <cell r="Q374" t="str">
            <v/>
          </cell>
          <cell r="R374"/>
          <cell r="S374">
            <v>81</v>
          </cell>
          <cell r="T374" t="str">
            <v>马巫各</v>
          </cell>
          <cell r="U374">
            <v>85</v>
          </cell>
          <cell r="V374" t="str">
            <v>邓倩</v>
          </cell>
        </row>
        <row r="375">
          <cell r="B375" t="str">
            <v>G513422200601011725</v>
          </cell>
          <cell r="C375">
            <v>9</v>
          </cell>
          <cell r="D375" t="str">
            <v>历政地</v>
          </cell>
          <cell r="E375" t="str">
            <v>兰依依</v>
          </cell>
          <cell r="F375">
            <v>447</v>
          </cell>
          <cell r="G375">
            <v>88</v>
          </cell>
          <cell r="H375" t="str">
            <v>岳子琦</v>
          </cell>
          <cell r="I375">
            <v>52</v>
          </cell>
          <cell r="J375" t="str">
            <v>杜东洋</v>
          </cell>
          <cell r="K375">
            <v>85</v>
          </cell>
          <cell r="L375" t="str">
            <v>朱恩凡</v>
          </cell>
          <cell r="M375">
            <v>54</v>
          </cell>
          <cell r="N375" t="str">
            <v>杨琴</v>
          </cell>
          <cell r="O375" t="str">
            <v/>
          </cell>
          <cell r="P375"/>
          <cell r="Q375" t="str">
            <v/>
          </cell>
          <cell r="R375"/>
          <cell r="S375">
            <v>86</v>
          </cell>
          <cell r="T375" t="str">
            <v>马巫各</v>
          </cell>
          <cell r="U375">
            <v>82</v>
          </cell>
          <cell r="V375" t="str">
            <v>邓倩</v>
          </cell>
        </row>
        <row r="376">
          <cell r="B376" t="str">
            <v>G51342220060310401X</v>
          </cell>
          <cell r="C376">
            <v>9</v>
          </cell>
          <cell r="D376" t="str">
            <v>历政地</v>
          </cell>
          <cell r="E376" t="str">
            <v>仁青扎西</v>
          </cell>
          <cell r="F376">
            <v>444</v>
          </cell>
          <cell r="G376">
            <v>96</v>
          </cell>
          <cell r="H376" t="str">
            <v>岳子琦</v>
          </cell>
          <cell r="I376">
            <v>51</v>
          </cell>
          <cell r="J376" t="str">
            <v>杜东洋</v>
          </cell>
          <cell r="K376">
            <v>58</v>
          </cell>
          <cell r="L376" t="str">
            <v>朱恩凡</v>
          </cell>
          <cell r="M376">
            <v>71</v>
          </cell>
          <cell r="N376" t="str">
            <v>杨琴</v>
          </cell>
          <cell r="O376" t="str">
            <v/>
          </cell>
          <cell r="P376"/>
          <cell r="Q376" t="str">
            <v/>
          </cell>
          <cell r="R376"/>
          <cell r="S376">
            <v>85</v>
          </cell>
          <cell r="T376" t="str">
            <v>马巫各</v>
          </cell>
          <cell r="U376">
            <v>83</v>
          </cell>
          <cell r="V376" t="str">
            <v>邓倩</v>
          </cell>
        </row>
        <row r="377">
          <cell r="B377" t="str">
            <v>G513422200708142143</v>
          </cell>
          <cell r="C377">
            <v>9</v>
          </cell>
          <cell r="D377" t="str">
            <v>历政地</v>
          </cell>
          <cell r="E377" t="str">
            <v>朱健美</v>
          </cell>
          <cell r="F377">
            <v>443.5</v>
          </cell>
          <cell r="G377">
            <v>92</v>
          </cell>
          <cell r="H377" t="str">
            <v>岳子琦</v>
          </cell>
          <cell r="I377">
            <v>53</v>
          </cell>
          <cell r="J377" t="str">
            <v>杜东洋</v>
          </cell>
          <cell r="K377">
            <v>95.5</v>
          </cell>
          <cell r="L377" t="str">
            <v>朱恩凡</v>
          </cell>
          <cell r="M377">
            <v>63</v>
          </cell>
          <cell r="N377" t="str">
            <v>杨琴</v>
          </cell>
          <cell r="O377" t="str">
            <v/>
          </cell>
          <cell r="P377"/>
          <cell r="Q377" t="str">
            <v/>
          </cell>
          <cell r="R377"/>
          <cell r="S377">
            <v>70</v>
          </cell>
          <cell r="T377" t="str">
            <v>马巫各</v>
          </cell>
          <cell r="U377">
            <v>70</v>
          </cell>
          <cell r="V377" t="str">
            <v>邓倩</v>
          </cell>
        </row>
        <row r="378">
          <cell r="B378" t="str">
            <v>G513422200704082526</v>
          </cell>
          <cell r="C378">
            <v>9</v>
          </cell>
          <cell r="D378" t="str">
            <v>历政地</v>
          </cell>
          <cell r="E378" t="str">
            <v>杨灵美</v>
          </cell>
          <cell r="F378">
            <v>437.5</v>
          </cell>
          <cell r="G378">
            <v>110</v>
          </cell>
          <cell r="H378" t="str">
            <v>岳子琦</v>
          </cell>
          <cell r="I378">
            <v>46</v>
          </cell>
          <cell r="J378" t="str">
            <v>杜东洋</v>
          </cell>
          <cell r="K378">
            <v>49.5</v>
          </cell>
          <cell r="L378" t="str">
            <v>朱恩凡</v>
          </cell>
          <cell r="M378">
            <v>63</v>
          </cell>
          <cell r="N378" t="str">
            <v>杨琴</v>
          </cell>
          <cell r="O378" t="str">
            <v/>
          </cell>
          <cell r="P378"/>
          <cell r="Q378" t="str">
            <v/>
          </cell>
          <cell r="R378"/>
          <cell r="S378">
            <v>87</v>
          </cell>
          <cell r="T378" t="str">
            <v>马巫各</v>
          </cell>
          <cell r="U378">
            <v>82</v>
          </cell>
          <cell r="V378" t="str">
            <v>邓倩</v>
          </cell>
        </row>
        <row r="379">
          <cell r="B379" t="str">
            <v>G513422200807031115</v>
          </cell>
          <cell r="C379">
            <v>9</v>
          </cell>
          <cell r="D379" t="str">
            <v>历政地</v>
          </cell>
          <cell r="E379" t="str">
            <v>沈旭东</v>
          </cell>
          <cell r="F379">
            <v>433.5</v>
          </cell>
          <cell r="G379">
            <v>105</v>
          </cell>
          <cell r="H379" t="str">
            <v>岳子琦</v>
          </cell>
          <cell r="I379">
            <v>10</v>
          </cell>
          <cell r="J379" t="str">
            <v>杜东洋</v>
          </cell>
          <cell r="K379">
            <v>72.5</v>
          </cell>
          <cell r="L379" t="str">
            <v>朱恩凡</v>
          </cell>
          <cell r="M379">
            <v>71</v>
          </cell>
          <cell r="N379" t="str">
            <v>杨琴</v>
          </cell>
          <cell r="O379" t="str">
            <v/>
          </cell>
          <cell r="P379"/>
          <cell r="Q379" t="str">
            <v/>
          </cell>
          <cell r="R379"/>
          <cell r="S379">
            <v>89</v>
          </cell>
          <cell r="T379" t="str">
            <v>马巫各</v>
          </cell>
          <cell r="U379">
            <v>86</v>
          </cell>
          <cell r="V379" t="str">
            <v>邓倩</v>
          </cell>
        </row>
        <row r="380">
          <cell r="B380" t="str">
            <v>G513422200704195029</v>
          </cell>
          <cell r="C380">
            <v>9</v>
          </cell>
          <cell r="D380" t="str">
            <v>历政地</v>
          </cell>
          <cell r="E380" t="str">
            <v>扎西拉姆</v>
          </cell>
          <cell r="F380">
            <v>433</v>
          </cell>
          <cell r="G380">
            <v>92</v>
          </cell>
          <cell r="H380" t="str">
            <v>岳子琦</v>
          </cell>
          <cell r="I380">
            <v>56</v>
          </cell>
          <cell r="J380" t="str">
            <v>杜东洋</v>
          </cell>
          <cell r="K380">
            <v>48</v>
          </cell>
          <cell r="L380" t="str">
            <v>朱恩凡</v>
          </cell>
          <cell r="M380">
            <v>62</v>
          </cell>
          <cell r="N380" t="str">
            <v>杨琴</v>
          </cell>
          <cell r="O380" t="str">
            <v/>
          </cell>
          <cell r="P380"/>
          <cell r="Q380" t="str">
            <v/>
          </cell>
          <cell r="R380"/>
          <cell r="S380">
            <v>90</v>
          </cell>
          <cell r="T380" t="str">
            <v>马巫各</v>
          </cell>
          <cell r="U380">
            <v>85</v>
          </cell>
          <cell r="V380" t="str">
            <v>邓倩</v>
          </cell>
        </row>
        <row r="381">
          <cell r="B381" t="str">
            <v>G513422200412146620</v>
          </cell>
          <cell r="C381">
            <v>9</v>
          </cell>
          <cell r="D381" t="str">
            <v>历政地</v>
          </cell>
          <cell r="E381" t="str">
            <v>次尔央青</v>
          </cell>
          <cell r="F381">
            <v>432</v>
          </cell>
          <cell r="G381">
            <v>105</v>
          </cell>
          <cell r="H381" t="str">
            <v>岳子琦</v>
          </cell>
          <cell r="I381">
            <v>38</v>
          </cell>
          <cell r="J381" t="str">
            <v>杜东洋</v>
          </cell>
          <cell r="K381">
            <v>65</v>
          </cell>
          <cell r="L381" t="str">
            <v>朱恩凡</v>
          </cell>
          <cell r="M381">
            <v>70</v>
          </cell>
          <cell r="N381" t="str">
            <v>杨琴</v>
          </cell>
          <cell r="O381" t="str">
            <v/>
          </cell>
          <cell r="P381"/>
          <cell r="Q381" t="str">
            <v/>
          </cell>
          <cell r="R381"/>
          <cell r="S381">
            <v>68</v>
          </cell>
          <cell r="T381" t="str">
            <v>马巫各</v>
          </cell>
          <cell r="U381">
            <v>86</v>
          </cell>
          <cell r="V381" t="str">
            <v>邓倩</v>
          </cell>
        </row>
        <row r="382">
          <cell r="B382" t="str">
            <v>G513422200212171522</v>
          </cell>
          <cell r="C382">
            <v>9</v>
          </cell>
          <cell r="D382" t="str">
            <v>历政地</v>
          </cell>
          <cell r="E382" t="str">
            <v>向海英</v>
          </cell>
          <cell r="F382">
            <v>431.5</v>
          </cell>
          <cell r="G382">
            <v>91</v>
          </cell>
          <cell r="H382" t="str">
            <v>岳子琦</v>
          </cell>
          <cell r="I382">
            <v>66</v>
          </cell>
          <cell r="J382" t="str">
            <v>杜东洋</v>
          </cell>
          <cell r="K382">
            <v>67.5</v>
          </cell>
          <cell r="L382" t="str">
            <v>朱恩凡</v>
          </cell>
          <cell r="M382">
            <v>44</v>
          </cell>
          <cell r="N382" t="str">
            <v>杨琴</v>
          </cell>
          <cell r="O382" t="str">
            <v/>
          </cell>
          <cell r="P382"/>
          <cell r="Q382" t="str">
            <v/>
          </cell>
          <cell r="R382"/>
          <cell r="S382">
            <v>68</v>
          </cell>
          <cell r="T382" t="str">
            <v>马巫各</v>
          </cell>
          <cell r="U382">
            <v>95</v>
          </cell>
          <cell r="V382" t="str">
            <v>邓倩</v>
          </cell>
        </row>
        <row r="383">
          <cell r="B383" t="str">
            <v>G513422200502261120</v>
          </cell>
          <cell r="C383">
            <v>9</v>
          </cell>
          <cell r="D383" t="str">
            <v>历政地</v>
          </cell>
          <cell r="E383" t="str">
            <v>朱洁</v>
          </cell>
          <cell r="F383">
            <v>429.5</v>
          </cell>
          <cell r="G383">
            <v>85</v>
          </cell>
          <cell r="H383" t="str">
            <v>岳子琦</v>
          </cell>
          <cell r="I383">
            <v>59</v>
          </cell>
          <cell r="J383" t="str">
            <v>杜东洋</v>
          </cell>
          <cell r="K383">
            <v>80.5</v>
          </cell>
          <cell r="L383" t="str">
            <v>朱恩凡</v>
          </cell>
          <cell r="M383">
            <v>58</v>
          </cell>
          <cell r="N383" t="str">
            <v>杨琴</v>
          </cell>
          <cell r="O383" t="str">
            <v/>
          </cell>
          <cell r="P383"/>
          <cell r="Q383" t="str">
            <v/>
          </cell>
          <cell r="R383"/>
          <cell r="S383">
            <v>77</v>
          </cell>
          <cell r="T383" t="str">
            <v>马巫各</v>
          </cell>
          <cell r="U383">
            <v>70</v>
          </cell>
          <cell r="V383" t="str">
            <v>邓倩</v>
          </cell>
        </row>
        <row r="384">
          <cell r="B384" t="str">
            <v>G513422200803050028</v>
          </cell>
          <cell r="C384">
            <v>9</v>
          </cell>
          <cell r="D384" t="str">
            <v>历政地</v>
          </cell>
          <cell r="E384" t="str">
            <v>邓丽君</v>
          </cell>
          <cell r="F384">
            <v>429.5</v>
          </cell>
          <cell r="G384">
            <v>105</v>
          </cell>
          <cell r="H384" t="str">
            <v>岳子琦</v>
          </cell>
          <cell r="I384">
            <v>36</v>
          </cell>
          <cell r="J384" t="str">
            <v>杜东洋</v>
          </cell>
          <cell r="K384">
            <v>77.5</v>
          </cell>
          <cell r="L384" t="str">
            <v>朱恩凡</v>
          </cell>
          <cell r="M384">
            <v>62</v>
          </cell>
          <cell r="N384" t="str">
            <v>杨琴</v>
          </cell>
          <cell r="O384" t="str">
            <v/>
          </cell>
          <cell r="P384"/>
          <cell r="Q384" t="str">
            <v/>
          </cell>
          <cell r="R384"/>
          <cell r="S384">
            <v>67</v>
          </cell>
          <cell r="T384" t="str">
            <v>马巫各</v>
          </cell>
          <cell r="U384">
            <v>82</v>
          </cell>
          <cell r="V384" t="str">
            <v>邓倩</v>
          </cell>
        </row>
        <row r="385">
          <cell r="B385" t="str">
            <v>G513422200602104026</v>
          </cell>
          <cell r="C385">
            <v>9</v>
          </cell>
          <cell r="D385" t="str">
            <v>历政地</v>
          </cell>
          <cell r="E385" t="str">
            <v>晓庆莫</v>
          </cell>
          <cell r="F385">
            <v>429</v>
          </cell>
          <cell r="G385">
            <v>97</v>
          </cell>
          <cell r="H385" t="str">
            <v>岳子琦</v>
          </cell>
          <cell r="I385">
            <v>55</v>
          </cell>
          <cell r="J385" t="str">
            <v>杜东洋</v>
          </cell>
          <cell r="K385">
            <v>79</v>
          </cell>
          <cell r="L385" t="str">
            <v>朱恩凡</v>
          </cell>
          <cell r="M385">
            <v>66</v>
          </cell>
          <cell r="N385" t="str">
            <v>杨琴</v>
          </cell>
          <cell r="O385" t="str">
            <v/>
          </cell>
          <cell r="P385"/>
          <cell r="Q385" t="str">
            <v/>
          </cell>
          <cell r="R385"/>
          <cell r="S385">
            <v>92</v>
          </cell>
          <cell r="T385" t="str">
            <v>马巫各</v>
          </cell>
          <cell r="U385">
            <v>40</v>
          </cell>
          <cell r="V385" t="str">
            <v>邓倩</v>
          </cell>
        </row>
        <row r="386">
          <cell r="B386" t="str">
            <v>G513422200702102722</v>
          </cell>
          <cell r="C386">
            <v>9</v>
          </cell>
          <cell r="D386" t="str">
            <v>历政地</v>
          </cell>
          <cell r="E386" t="str">
            <v>朱小翠</v>
          </cell>
          <cell r="F386">
            <v>428</v>
          </cell>
          <cell r="G386">
            <v>101</v>
          </cell>
          <cell r="H386" t="str">
            <v>岳子琦</v>
          </cell>
          <cell r="I386">
            <v>54</v>
          </cell>
          <cell r="J386" t="str">
            <v>杜东洋</v>
          </cell>
          <cell r="K386">
            <v>64</v>
          </cell>
          <cell r="L386" t="str">
            <v>朱恩凡</v>
          </cell>
          <cell r="M386">
            <v>58</v>
          </cell>
          <cell r="N386" t="str">
            <v>杨琴</v>
          </cell>
          <cell r="O386" t="str">
            <v/>
          </cell>
          <cell r="P386"/>
          <cell r="Q386" t="str">
            <v/>
          </cell>
          <cell r="R386"/>
          <cell r="S386">
            <v>81</v>
          </cell>
          <cell r="T386" t="str">
            <v>马巫各</v>
          </cell>
          <cell r="U386">
            <v>70</v>
          </cell>
          <cell r="V386" t="str">
            <v>邓倩</v>
          </cell>
        </row>
        <row r="387">
          <cell r="B387" t="str">
            <v>G513422200701142925</v>
          </cell>
          <cell r="C387">
            <v>9</v>
          </cell>
          <cell r="D387" t="str">
            <v>历政地</v>
          </cell>
          <cell r="E387" t="str">
            <v>伍建群</v>
          </cell>
          <cell r="F387">
            <v>408</v>
          </cell>
          <cell r="G387">
            <v>93</v>
          </cell>
          <cell r="H387" t="str">
            <v>岳子琦</v>
          </cell>
          <cell r="I387">
            <v>19</v>
          </cell>
          <cell r="J387" t="str">
            <v>杜东洋</v>
          </cell>
          <cell r="K387">
            <v>88</v>
          </cell>
          <cell r="L387" t="str">
            <v>朱恩凡</v>
          </cell>
          <cell r="M387">
            <v>55</v>
          </cell>
          <cell r="N387" t="str">
            <v>杨琴</v>
          </cell>
          <cell r="O387" t="str">
            <v/>
          </cell>
          <cell r="P387"/>
          <cell r="Q387" t="str">
            <v/>
          </cell>
          <cell r="R387"/>
          <cell r="S387">
            <v>70</v>
          </cell>
          <cell r="T387" t="str">
            <v>马巫各</v>
          </cell>
          <cell r="U387">
            <v>83</v>
          </cell>
          <cell r="V387" t="str">
            <v>邓倩</v>
          </cell>
        </row>
        <row r="388">
          <cell r="B388" t="str">
            <v>G513422200505053618</v>
          </cell>
          <cell r="C388">
            <v>9</v>
          </cell>
          <cell r="D388" t="str">
            <v>历政地</v>
          </cell>
          <cell r="E388" t="str">
            <v>扎西朗布</v>
          </cell>
          <cell r="F388">
            <v>405.5</v>
          </cell>
          <cell r="G388">
            <v>95</v>
          </cell>
          <cell r="H388" t="str">
            <v>岳子琦</v>
          </cell>
          <cell r="I388">
            <v>31</v>
          </cell>
          <cell r="J388" t="str">
            <v>杜东洋</v>
          </cell>
          <cell r="K388">
            <v>53.5</v>
          </cell>
          <cell r="L388" t="str">
            <v>朱恩凡</v>
          </cell>
          <cell r="M388">
            <v>68</v>
          </cell>
          <cell r="N388" t="str">
            <v>杨琴</v>
          </cell>
          <cell r="O388" t="str">
            <v/>
          </cell>
          <cell r="P388"/>
          <cell r="Q388" t="str">
            <v/>
          </cell>
          <cell r="R388"/>
          <cell r="S388">
            <v>88</v>
          </cell>
          <cell r="T388" t="str">
            <v>马巫各</v>
          </cell>
          <cell r="U388">
            <v>70</v>
          </cell>
          <cell r="V388" t="str">
            <v>邓倩</v>
          </cell>
        </row>
        <row r="389">
          <cell r="B389" t="str">
            <v>G513422200704200027</v>
          </cell>
          <cell r="C389">
            <v>9</v>
          </cell>
          <cell r="D389" t="str">
            <v>历政地</v>
          </cell>
          <cell r="E389" t="str">
            <v>吴诗梅</v>
          </cell>
          <cell r="F389">
            <v>398.5</v>
          </cell>
          <cell r="G389">
            <v>92</v>
          </cell>
          <cell r="H389" t="str">
            <v>岳子琦</v>
          </cell>
          <cell r="I389">
            <v>33</v>
          </cell>
          <cell r="J389" t="str">
            <v>杜东洋</v>
          </cell>
          <cell r="K389">
            <v>62.5</v>
          </cell>
          <cell r="L389" t="str">
            <v>朱恩凡</v>
          </cell>
          <cell r="M389">
            <v>52</v>
          </cell>
          <cell r="N389" t="str">
            <v>杨琴</v>
          </cell>
          <cell r="O389" t="str">
            <v/>
          </cell>
          <cell r="P389"/>
          <cell r="Q389" t="str">
            <v/>
          </cell>
          <cell r="R389"/>
          <cell r="S389">
            <v>79</v>
          </cell>
          <cell r="T389" t="str">
            <v>马巫各</v>
          </cell>
          <cell r="U389">
            <v>80</v>
          </cell>
          <cell r="V389" t="str">
            <v>邓倩</v>
          </cell>
        </row>
        <row r="390">
          <cell r="B390" t="str">
            <v>G513422200807012520</v>
          </cell>
          <cell r="C390">
            <v>9</v>
          </cell>
          <cell r="D390" t="str">
            <v>历政地</v>
          </cell>
          <cell r="E390" t="str">
            <v>胡若依</v>
          </cell>
          <cell r="F390">
            <v>396.5</v>
          </cell>
          <cell r="G390">
            <v>104</v>
          </cell>
          <cell r="H390" t="str">
            <v>岳子琦</v>
          </cell>
          <cell r="I390">
            <v>15</v>
          </cell>
          <cell r="J390" t="str">
            <v>杜东洋</v>
          </cell>
          <cell r="K390">
            <v>64.5</v>
          </cell>
          <cell r="L390" t="str">
            <v>朱恩凡</v>
          </cell>
          <cell r="M390">
            <v>58</v>
          </cell>
          <cell r="N390" t="str">
            <v>杨琴</v>
          </cell>
          <cell r="O390" t="str">
            <v/>
          </cell>
          <cell r="P390"/>
          <cell r="Q390" t="str">
            <v/>
          </cell>
          <cell r="R390"/>
          <cell r="S390">
            <v>77</v>
          </cell>
          <cell r="T390" t="str">
            <v>马巫各</v>
          </cell>
          <cell r="U390">
            <v>78</v>
          </cell>
          <cell r="V390" t="str">
            <v>邓倩</v>
          </cell>
        </row>
        <row r="391">
          <cell r="B391" t="str">
            <v>G513422200708154814</v>
          </cell>
          <cell r="C391">
            <v>9</v>
          </cell>
          <cell r="D391" t="str">
            <v>历政地</v>
          </cell>
          <cell r="E391" t="str">
            <v>降初次尔</v>
          </cell>
          <cell r="F391">
            <v>391.5</v>
          </cell>
          <cell r="G391">
            <v>89</v>
          </cell>
          <cell r="H391" t="str">
            <v>岳子琦</v>
          </cell>
          <cell r="I391">
            <v>44</v>
          </cell>
          <cell r="J391" t="str">
            <v>杜东洋</v>
          </cell>
          <cell r="K391">
            <v>39.5</v>
          </cell>
          <cell r="L391" t="str">
            <v>朱恩凡</v>
          </cell>
          <cell r="M391">
            <v>61</v>
          </cell>
          <cell r="N391" t="str">
            <v>杨琴</v>
          </cell>
          <cell r="O391" t="str">
            <v/>
          </cell>
          <cell r="P391"/>
          <cell r="Q391" t="str">
            <v/>
          </cell>
          <cell r="R391"/>
          <cell r="S391">
            <v>87</v>
          </cell>
          <cell r="T391" t="str">
            <v>马巫各</v>
          </cell>
          <cell r="U391">
            <v>71</v>
          </cell>
          <cell r="V391" t="str">
            <v>邓倩</v>
          </cell>
        </row>
        <row r="392">
          <cell r="B392" t="str">
            <v>G513422200511173616</v>
          </cell>
          <cell r="C392">
            <v>9</v>
          </cell>
          <cell r="D392" t="str">
            <v>历政地</v>
          </cell>
          <cell r="E392" t="str">
            <v>苏朗多吉</v>
          </cell>
          <cell r="F392">
            <v>383</v>
          </cell>
          <cell r="G392">
            <v>76</v>
          </cell>
          <cell r="H392" t="str">
            <v>岳子琦</v>
          </cell>
          <cell r="I392">
            <v>44</v>
          </cell>
          <cell r="J392" t="str">
            <v>杜东洋</v>
          </cell>
          <cell r="K392">
            <v>50</v>
          </cell>
          <cell r="L392" t="str">
            <v>朱恩凡</v>
          </cell>
          <cell r="M392">
            <v>65</v>
          </cell>
          <cell r="N392" t="str">
            <v>杨琴</v>
          </cell>
          <cell r="O392" t="str">
            <v/>
          </cell>
          <cell r="P392"/>
          <cell r="Q392" t="str">
            <v/>
          </cell>
          <cell r="R392"/>
          <cell r="S392">
            <v>77</v>
          </cell>
          <cell r="T392" t="str">
            <v>马巫各</v>
          </cell>
          <cell r="U392">
            <v>71</v>
          </cell>
          <cell r="V392" t="str">
            <v>邓倩</v>
          </cell>
        </row>
        <row r="393">
          <cell r="B393" t="str">
            <v>G513422200509101541</v>
          </cell>
          <cell r="C393">
            <v>9</v>
          </cell>
          <cell r="D393" t="str">
            <v>历政地</v>
          </cell>
          <cell r="E393" t="str">
            <v>杨昆梦</v>
          </cell>
          <cell r="F393">
            <v>378</v>
          </cell>
          <cell r="G393">
            <v>84</v>
          </cell>
          <cell r="H393" t="str">
            <v>岳子琦</v>
          </cell>
          <cell r="I393">
            <v>39</v>
          </cell>
          <cell r="J393" t="str">
            <v>杜东洋</v>
          </cell>
          <cell r="K393">
            <v>45</v>
          </cell>
          <cell r="L393" t="str">
            <v>朱恩凡</v>
          </cell>
          <cell r="M393">
            <v>56</v>
          </cell>
          <cell r="N393" t="str">
            <v>杨琴</v>
          </cell>
          <cell r="O393" t="str">
            <v/>
          </cell>
          <cell r="P393"/>
          <cell r="Q393" t="str">
            <v/>
          </cell>
          <cell r="R393"/>
          <cell r="S393">
            <v>79</v>
          </cell>
          <cell r="T393" t="str">
            <v>马巫各</v>
          </cell>
          <cell r="U393">
            <v>75</v>
          </cell>
          <cell r="V393" t="str">
            <v>邓倩</v>
          </cell>
        </row>
        <row r="394">
          <cell r="B394" t="str">
            <v>G513422200801125620</v>
          </cell>
          <cell r="C394">
            <v>9</v>
          </cell>
          <cell r="D394" t="str">
            <v>历政地</v>
          </cell>
          <cell r="E394" t="str">
            <v>格拉梅朵</v>
          </cell>
          <cell r="F394">
            <v>376</v>
          </cell>
          <cell r="G394">
            <v>94</v>
          </cell>
          <cell r="H394" t="str">
            <v>岳子琦</v>
          </cell>
          <cell r="I394">
            <v>34</v>
          </cell>
          <cell r="J394" t="str">
            <v>杜东洋</v>
          </cell>
          <cell r="K394">
            <v>67</v>
          </cell>
          <cell r="L394" t="str">
            <v>朱恩凡</v>
          </cell>
          <cell r="M394">
            <v>60</v>
          </cell>
          <cell r="N394" t="str">
            <v>杨琴</v>
          </cell>
          <cell r="O394" t="str">
            <v/>
          </cell>
          <cell r="P394"/>
          <cell r="Q394" t="str">
            <v/>
          </cell>
          <cell r="R394"/>
          <cell r="S394">
            <v>58</v>
          </cell>
          <cell r="T394" t="str">
            <v>马巫各</v>
          </cell>
          <cell r="U394">
            <v>63</v>
          </cell>
          <cell r="V394" t="str">
            <v>邓倩</v>
          </cell>
        </row>
        <row r="395">
          <cell r="B395" t="str">
            <v>G513422200704175028</v>
          </cell>
          <cell r="C395">
            <v>9</v>
          </cell>
          <cell r="D395" t="str">
            <v>历政地</v>
          </cell>
          <cell r="E395" t="str">
            <v>央章米</v>
          </cell>
          <cell r="F395">
            <v>374.5</v>
          </cell>
          <cell r="G395">
            <v>91</v>
          </cell>
          <cell r="H395" t="str">
            <v>岳子琦</v>
          </cell>
          <cell r="I395">
            <v>39</v>
          </cell>
          <cell r="J395" t="str">
            <v>杜东洋</v>
          </cell>
          <cell r="K395">
            <v>21.5</v>
          </cell>
          <cell r="L395" t="str">
            <v>朱恩凡</v>
          </cell>
          <cell r="M395">
            <v>53</v>
          </cell>
          <cell r="N395" t="str">
            <v>杨琴</v>
          </cell>
          <cell r="O395" t="str">
            <v/>
          </cell>
          <cell r="P395"/>
          <cell r="Q395" t="str">
            <v/>
          </cell>
          <cell r="R395"/>
          <cell r="S395">
            <v>87</v>
          </cell>
          <cell r="T395" t="str">
            <v>马巫各</v>
          </cell>
          <cell r="U395">
            <v>83</v>
          </cell>
          <cell r="V395" t="str">
            <v>邓倩</v>
          </cell>
        </row>
        <row r="396">
          <cell r="B396" t="str">
            <v>G513422200512014422</v>
          </cell>
          <cell r="C396">
            <v>9</v>
          </cell>
          <cell r="D396" t="str">
            <v>历政地</v>
          </cell>
          <cell r="E396" t="str">
            <v>杨伍支</v>
          </cell>
          <cell r="F396">
            <v>366</v>
          </cell>
          <cell r="G396">
            <v>85</v>
          </cell>
          <cell r="H396" t="str">
            <v>岳子琦</v>
          </cell>
          <cell r="I396">
            <v>22</v>
          </cell>
          <cell r="J396" t="str">
            <v>杜东洋</v>
          </cell>
          <cell r="K396">
            <v>67</v>
          </cell>
          <cell r="L396" t="str">
            <v>朱恩凡</v>
          </cell>
          <cell r="M396">
            <v>61</v>
          </cell>
          <cell r="N396" t="str">
            <v>杨琴</v>
          </cell>
          <cell r="O396" t="str">
            <v/>
          </cell>
          <cell r="P396"/>
          <cell r="Q396" t="str">
            <v/>
          </cell>
          <cell r="R396"/>
          <cell r="S396">
            <v>68</v>
          </cell>
          <cell r="T396" t="str">
            <v>马巫各</v>
          </cell>
          <cell r="U396">
            <v>63</v>
          </cell>
          <cell r="V396" t="str">
            <v>邓倩</v>
          </cell>
        </row>
        <row r="397">
          <cell r="B397" t="str">
            <v>G513422200601161926</v>
          </cell>
          <cell r="C397">
            <v>9</v>
          </cell>
          <cell r="D397" t="str">
            <v>历政地</v>
          </cell>
          <cell r="E397" t="str">
            <v>王建美</v>
          </cell>
          <cell r="F397">
            <v>363.5</v>
          </cell>
          <cell r="G397">
            <v>88</v>
          </cell>
          <cell r="H397" t="str">
            <v>岳子琦</v>
          </cell>
          <cell r="I397">
            <v>30</v>
          </cell>
          <cell r="J397" t="str">
            <v>杜东洋</v>
          </cell>
          <cell r="K397">
            <v>58.5</v>
          </cell>
          <cell r="L397" t="str">
            <v>朱恩凡</v>
          </cell>
          <cell r="M397">
            <v>55</v>
          </cell>
          <cell r="N397" t="str">
            <v>杨琴</v>
          </cell>
          <cell r="O397" t="str">
            <v/>
          </cell>
          <cell r="P397"/>
          <cell r="Q397" t="str">
            <v/>
          </cell>
          <cell r="R397"/>
          <cell r="S397">
            <v>71</v>
          </cell>
          <cell r="T397" t="str">
            <v>马巫各</v>
          </cell>
          <cell r="U397">
            <v>61</v>
          </cell>
          <cell r="V397" t="str">
            <v>邓倩</v>
          </cell>
        </row>
        <row r="398">
          <cell r="B398" t="str">
            <v>G513422200506183828</v>
          </cell>
          <cell r="C398">
            <v>9</v>
          </cell>
          <cell r="D398" t="str">
            <v>历政地</v>
          </cell>
          <cell r="E398" t="str">
            <v>打珍拉姆</v>
          </cell>
          <cell r="F398">
            <v>359</v>
          </cell>
          <cell r="G398">
            <v>89</v>
          </cell>
          <cell r="H398" t="str">
            <v>岳子琦</v>
          </cell>
          <cell r="I398">
            <v>27</v>
          </cell>
          <cell r="J398" t="str">
            <v>杜东洋</v>
          </cell>
          <cell r="K398">
            <v>59</v>
          </cell>
          <cell r="L398" t="str">
            <v>朱恩凡</v>
          </cell>
          <cell r="M398">
            <v>53</v>
          </cell>
          <cell r="N398" t="str">
            <v>杨琴</v>
          </cell>
          <cell r="O398" t="str">
            <v/>
          </cell>
          <cell r="P398"/>
          <cell r="Q398" t="str">
            <v/>
          </cell>
          <cell r="R398"/>
          <cell r="S398">
            <v>73</v>
          </cell>
          <cell r="T398" t="str">
            <v>马巫各</v>
          </cell>
          <cell r="U398">
            <v>58</v>
          </cell>
          <cell r="V398" t="str">
            <v>邓倩</v>
          </cell>
        </row>
        <row r="399">
          <cell r="B399" t="str">
            <v>G513422200505285013</v>
          </cell>
          <cell r="C399">
            <v>9</v>
          </cell>
          <cell r="D399" t="str">
            <v>历政地</v>
          </cell>
          <cell r="E399" t="str">
            <v>英扎若</v>
          </cell>
          <cell r="F399">
            <v>350.5</v>
          </cell>
          <cell r="G399">
            <v>87</v>
          </cell>
          <cell r="H399" t="str">
            <v>岳子琦</v>
          </cell>
          <cell r="I399">
            <v>36</v>
          </cell>
          <cell r="J399" t="str">
            <v>杜东洋</v>
          </cell>
          <cell r="K399">
            <v>49.5</v>
          </cell>
          <cell r="L399" t="str">
            <v>朱恩凡</v>
          </cell>
          <cell r="M399">
            <v>50</v>
          </cell>
          <cell r="N399" t="str">
            <v>杨琴</v>
          </cell>
          <cell r="O399" t="str">
            <v/>
          </cell>
          <cell r="P399"/>
          <cell r="Q399" t="str">
            <v/>
          </cell>
          <cell r="R399"/>
          <cell r="S399">
            <v>53</v>
          </cell>
          <cell r="T399" t="str">
            <v>马巫各</v>
          </cell>
          <cell r="U399">
            <v>75</v>
          </cell>
          <cell r="V399" t="str">
            <v>邓倩</v>
          </cell>
        </row>
        <row r="400">
          <cell r="B400" t="str">
            <v>G513422200608250323</v>
          </cell>
          <cell r="C400">
            <v>9</v>
          </cell>
          <cell r="D400" t="str">
            <v>历政地</v>
          </cell>
          <cell r="E400" t="str">
            <v>陈小英</v>
          </cell>
          <cell r="F400">
            <v>341.5</v>
          </cell>
          <cell r="G400">
            <v>95</v>
          </cell>
          <cell r="H400" t="str">
            <v>岳子琦</v>
          </cell>
          <cell r="I400">
            <v>45</v>
          </cell>
          <cell r="J400" t="str">
            <v>杜东洋</v>
          </cell>
          <cell r="K400">
            <v>30.5</v>
          </cell>
          <cell r="L400" t="str">
            <v>朱恩凡</v>
          </cell>
          <cell r="M400">
            <v>55</v>
          </cell>
          <cell r="N400" t="str">
            <v>杨琴</v>
          </cell>
          <cell r="O400" t="str">
            <v/>
          </cell>
          <cell r="P400"/>
          <cell r="Q400" t="str">
            <v/>
          </cell>
          <cell r="R400"/>
          <cell r="S400">
            <v>70</v>
          </cell>
          <cell r="T400" t="str">
            <v>马巫各</v>
          </cell>
          <cell r="U400">
            <v>46</v>
          </cell>
          <cell r="V400" t="str">
            <v>邓倩</v>
          </cell>
        </row>
        <row r="401">
          <cell r="B401" t="str">
            <v>G513422200701251718</v>
          </cell>
          <cell r="C401">
            <v>9</v>
          </cell>
          <cell r="D401" t="str">
            <v>历政地</v>
          </cell>
          <cell r="E401" t="str">
            <v>罗洪宏达</v>
          </cell>
          <cell r="F401">
            <v>339</v>
          </cell>
          <cell r="G401">
            <v>87</v>
          </cell>
          <cell r="H401" t="str">
            <v>岳子琦</v>
          </cell>
          <cell r="I401">
            <v>17</v>
          </cell>
          <cell r="J401" t="str">
            <v>杜东洋</v>
          </cell>
          <cell r="K401">
            <v>25</v>
          </cell>
          <cell r="L401" t="str">
            <v>朱恩凡</v>
          </cell>
          <cell r="M401">
            <v>60</v>
          </cell>
          <cell r="N401" t="str">
            <v>杨琴</v>
          </cell>
          <cell r="O401" t="str">
            <v/>
          </cell>
          <cell r="P401"/>
          <cell r="Q401" t="str">
            <v/>
          </cell>
          <cell r="R401"/>
          <cell r="S401">
            <v>67</v>
          </cell>
          <cell r="T401" t="str">
            <v>马巫各</v>
          </cell>
          <cell r="U401">
            <v>83</v>
          </cell>
          <cell r="V401" t="str">
            <v>邓倩</v>
          </cell>
        </row>
        <row r="402">
          <cell r="B402" t="str">
            <v>G513422200303042523</v>
          </cell>
          <cell r="C402">
            <v>9</v>
          </cell>
          <cell r="D402" t="str">
            <v>历政地</v>
          </cell>
          <cell r="E402" t="str">
            <v>杨顺莲</v>
          </cell>
          <cell r="F402">
            <v>305</v>
          </cell>
          <cell r="G402">
            <v>78</v>
          </cell>
          <cell r="H402" t="str">
            <v>岳子琦</v>
          </cell>
          <cell r="I402">
            <v>19</v>
          </cell>
          <cell r="J402" t="str">
            <v>杜东洋</v>
          </cell>
          <cell r="K402">
            <v>32</v>
          </cell>
          <cell r="L402" t="str">
            <v>朱恩凡</v>
          </cell>
          <cell r="M402">
            <v>47</v>
          </cell>
          <cell r="N402" t="str">
            <v>杨琴</v>
          </cell>
          <cell r="O402" t="str">
            <v/>
          </cell>
          <cell r="P402"/>
          <cell r="Q402" t="str">
            <v/>
          </cell>
          <cell r="R402"/>
          <cell r="S402">
            <v>68</v>
          </cell>
          <cell r="T402" t="str">
            <v>马巫各</v>
          </cell>
          <cell r="U402">
            <v>61</v>
          </cell>
          <cell r="V402" t="str">
            <v>邓倩</v>
          </cell>
        </row>
        <row r="403">
          <cell r="B403" t="str">
            <v>G513422200611291927</v>
          </cell>
          <cell r="C403">
            <v>10</v>
          </cell>
          <cell r="D403" t="str">
            <v>历政地</v>
          </cell>
          <cell r="E403" t="str">
            <v>王小梅</v>
          </cell>
          <cell r="F403">
            <v>451</v>
          </cell>
          <cell r="G403">
            <v>108</v>
          </cell>
          <cell r="H403" t="str">
            <v>杨翁基之玛</v>
          </cell>
          <cell r="I403">
            <v>44</v>
          </cell>
          <cell r="J403" t="str">
            <v>喇燕</v>
          </cell>
          <cell r="K403">
            <v>107</v>
          </cell>
          <cell r="L403" t="str">
            <v>陈国萍</v>
          </cell>
          <cell r="M403">
            <v>48</v>
          </cell>
          <cell r="N403" t="str">
            <v>邱君益</v>
          </cell>
          <cell r="O403" t="str">
            <v/>
          </cell>
          <cell r="P403"/>
          <cell r="Q403" t="str">
            <v/>
          </cell>
          <cell r="R403"/>
          <cell r="S403">
            <v>79</v>
          </cell>
          <cell r="T403" t="str">
            <v>吴文艺</v>
          </cell>
          <cell r="U403">
            <v>65</v>
          </cell>
          <cell r="V403" t="str">
            <v>石敏</v>
          </cell>
        </row>
        <row r="404">
          <cell r="B404" t="str">
            <v>G513422200607084618</v>
          </cell>
          <cell r="C404">
            <v>10</v>
          </cell>
          <cell r="D404" t="str">
            <v>历政地</v>
          </cell>
          <cell r="E404" t="str">
            <v>毛力全</v>
          </cell>
          <cell r="F404">
            <v>422.5</v>
          </cell>
          <cell r="G404">
            <v>106</v>
          </cell>
          <cell r="H404" t="str">
            <v>杨翁基之玛</v>
          </cell>
          <cell r="I404">
            <v>65</v>
          </cell>
          <cell r="J404" t="str">
            <v>喇燕</v>
          </cell>
          <cell r="K404">
            <v>22.5</v>
          </cell>
          <cell r="L404" t="str">
            <v>陈国萍</v>
          </cell>
          <cell r="M404">
            <v>68</v>
          </cell>
          <cell r="N404" t="str">
            <v>邱君益</v>
          </cell>
          <cell r="O404" t="str">
            <v/>
          </cell>
          <cell r="P404"/>
          <cell r="Q404" t="str">
            <v/>
          </cell>
          <cell r="R404"/>
          <cell r="S404">
            <v>81</v>
          </cell>
          <cell r="T404" t="str">
            <v>吴文艺</v>
          </cell>
          <cell r="U404">
            <v>80</v>
          </cell>
          <cell r="V404" t="str">
            <v>石敏</v>
          </cell>
        </row>
        <row r="405">
          <cell r="B405" t="str">
            <v>G513422200803036824</v>
          </cell>
          <cell r="C405">
            <v>10</v>
          </cell>
          <cell r="D405" t="str">
            <v>历政地</v>
          </cell>
          <cell r="E405" t="str">
            <v>格绒曲珍</v>
          </cell>
          <cell r="F405">
            <v>412.5</v>
          </cell>
          <cell r="G405">
            <v>94</v>
          </cell>
          <cell r="H405" t="str">
            <v>杨翁基之玛</v>
          </cell>
          <cell r="I405">
            <v>52</v>
          </cell>
          <cell r="J405" t="str">
            <v>喇燕</v>
          </cell>
          <cell r="K405">
            <v>80.5</v>
          </cell>
          <cell r="L405" t="str">
            <v>陈国萍</v>
          </cell>
          <cell r="M405">
            <v>46</v>
          </cell>
          <cell r="N405" t="str">
            <v>邱君益</v>
          </cell>
          <cell r="O405" t="str">
            <v/>
          </cell>
          <cell r="P405"/>
          <cell r="Q405" t="str">
            <v/>
          </cell>
          <cell r="R405"/>
          <cell r="S405">
            <v>79</v>
          </cell>
          <cell r="T405" t="str">
            <v>吴文艺</v>
          </cell>
          <cell r="U405">
            <v>61</v>
          </cell>
          <cell r="V405" t="str">
            <v>石敏</v>
          </cell>
        </row>
        <row r="406">
          <cell r="B406" t="str">
            <v>G513422200504215013</v>
          </cell>
          <cell r="C406">
            <v>10</v>
          </cell>
          <cell r="D406" t="str">
            <v>历政地</v>
          </cell>
          <cell r="E406" t="str">
            <v>梁师黄</v>
          </cell>
          <cell r="F406">
            <v>394</v>
          </cell>
          <cell r="G406">
            <v>94</v>
          </cell>
          <cell r="H406" t="str">
            <v>杨翁基之玛</v>
          </cell>
          <cell r="I406">
            <v>45</v>
          </cell>
          <cell r="J406" t="str">
            <v>喇燕</v>
          </cell>
          <cell r="K406">
            <v>49</v>
          </cell>
          <cell r="L406" t="str">
            <v>陈国萍</v>
          </cell>
          <cell r="M406">
            <v>55</v>
          </cell>
          <cell r="N406" t="str">
            <v>邱君益</v>
          </cell>
          <cell r="O406" t="str">
            <v/>
          </cell>
          <cell r="P406"/>
          <cell r="Q406" t="str">
            <v/>
          </cell>
          <cell r="R406"/>
          <cell r="S406">
            <v>75</v>
          </cell>
          <cell r="T406" t="str">
            <v>吴文艺</v>
          </cell>
          <cell r="U406">
            <v>76</v>
          </cell>
          <cell r="V406" t="str">
            <v>石敏</v>
          </cell>
        </row>
        <row r="407">
          <cell r="B407" t="str">
            <v>G513422200509172120</v>
          </cell>
          <cell r="C407">
            <v>10</v>
          </cell>
          <cell r="D407" t="str">
            <v>历政地</v>
          </cell>
          <cell r="E407" t="str">
            <v>吕霞</v>
          </cell>
          <cell r="F407">
            <v>393</v>
          </cell>
          <cell r="G407">
            <v>105</v>
          </cell>
          <cell r="H407" t="str">
            <v>杨翁基之玛</v>
          </cell>
          <cell r="I407">
            <v>33</v>
          </cell>
          <cell r="J407" t="str">
            <v>喇燕</v>
          </cell>
          <cell r="K407">
            <v>51</v>
          </cell>
          <cell r="L407" t="str">
            <v>陈国萍</v>
          </cell>
          <cell r="M407">
            <v>53</v>
          </cell>
          <cell r="N407" t="str">
            <v>邱君益</v>
          </cell>
          <cell r="O407" t="str">
            <v/>
          </cell>
          <cell r="P407"/>
          <cell r="Q407" t="str">
            <v/>
          </cell>
          <cell r="R407"/>
          <cell r="S407">
            <v>83</v>
          </cell>
          <cell r="T407" t="str">
            <v>吴文艺</v>
          </cell>
          <cell r="U407">
            <v>68</v>
          </cell>
          <cell r="V407" t="str">
            <v>石敏</v>
          </cell>
        </row>
        <row r="408">
          <cell r="B408" t="str">
            <v>G513422200504141317</v>
          </cell>
          <cell r="C408">
            <v>10</v>
          </cell>
          <cell r="D408" t="str">
            <v>历政地</v>
          </cell>
          <cell r="E408" t="str">
            <v>沈小平</v>
          </cell>
          <cell r="F408">
            <v>392.5</v>
          </cell>
          <cell r="G408">
            <v>90</v>
          </cell>
          <cell r="H408" t="str">
            <v>杨翁基之玛</v>
          </cell>
          <cell r="I408">
            <v>55</v>
          </cell>
          <cell r="J408" t="str">
            <v>喇燕</v>
          </cell>
          <cell r="K408">
            <v>33.5</v>
          </cell>
          <cell r="L408" t="str">
            <v>陈国萍</v>
          </cell>
          <cell r="M408">
            <v>58</v>
          </cell>
          <cell r="N408" t="str">
            <v>邱君益</v>
          </cell>
          <cell r="O408" t="str">
            <v/>
          </cell>
          <cell r="P408"/>
          <cell r="Q408" t="str">
            <v/>
          </cell>
          <cell r="R408"/>
          <cell r="S408">
            <v>73</v>
          </cell>
          <cell r="T408" t="str">
            <v>吴文艺</v>
          </cell>
          <cell r="U408">
            <v>83</v>
          </cell>
          <cell r="V408" t="str">
            <v>石敏</v>
          </cell>
        </row>
        <row r="409">
          <cell r="B409" t="str">
            <v>G513422200904065026</v>
          </cell>
          <cell r="C409">
            <v>10</v>
          </cell>
          <cell r="D409" t="str">
            <v>历政地</v>
          </cell>
          <cell r="E409" t="str">
            <v>杨友芬</v>
          </cell>
          <cell r="F409">
            <v>390</v>
          </cell>
          <cell r="G409">
            <v>103</v>
          </cell>
          <cell r="H409" t="str">
            <v>杨翁基之玛</v>
          </cell>
          <cell r="I409">
            <v>51</v>
          </cell>
          <cell r="J409" t="str">
            <v>喇燕</v>
          </cell>
          <cell r="K409">
            <v>40</v>
          </cell>
          <cell r="L409" t="str">
            <v>陈国萍</v>
          </cell>
          <cell r="M409">
            <v>53</v>
          </cell>
          <cell r="N409" t="str">
            <v>邱君益</v>
          </cell>
          <cell r="O409" t="str">
            <v/>
          </cell>
          <cell r="P409"/>
          <cell r="Q409" t="str">
            <v/>
          </cell>
          <cell r="R409"/>
          <cell r="S409">
            <v>65</v>
          </cell>
          <cell r="T409" t="str">
            <v>吴文艺</v>
          </cell>
          <cell r="U409">
            <v>78</v>
          </cell>
          <cell r="V409" t="str">
            <v>石敏</v>
          </cell>
        </row>
        <row r="410">
          <cell r="B410" t="str">
            <v>G51342220070718232X</v>
          </cell>
          <cell r="C410">
            <v>10</v>
          </cell>
          <cell r="D410" t="str">
            <v>历政地</v>
          </cell>
          <cell r="E410" t="str">
            <v>黄央青</v>
          </cell>
          <cell r="F410">
            <v>387.5</v>
          </cell>
          <cell r="G410">
            <v>103</v>
          </cell>
          <cell r="H410" t="str">
            <v>杨翁基之玛</v>
          </cell>
          <cell r="I410">
            <v>37</v>
          </cell>
          <cell r="J410" t="str">
            <v>喇燕</v>
          </cell>
          <cell r="K410">
            <v>74.5</v>
          </cell>
          <cell r="L410" t="str">
            <v>陈国萍</v>
          </cell>
          <cell r="M410">
            <v>59</v>
          </cell>
          <cell r="N410" t="str">
            <v>邱君益</v>
          </cell>
          <cell r="O410" t="str">
            <v/>
          </cell>
          <cell r="P410"/>
          <cell r="Q410" t="str">
            <v/>
          </cell>
          <cell r="R410"/>
          <cell r="S410">
            <v>46</v>
          </cell>
          <cell r="T410" t="str">
            <v>吴文艺</v>
          </cell>
          <cell r="U410">
            <v>68</v>
          </cell>
          <cell r="V410" t="str">
            <v>石敏</v>
          </cell>
        </row>
        <row r="411">
          <cell r="B411" t="str">
            <v>G51342220060415211X</v>
          </cell>
          <cell r="C411">
            <v>10</v>
          </cell>
          <cell r="D411" t="str">
            <v>历政地</v>
          </cell>
          <cell r="E411" t="str">
            <v>马海</v>
          </cell>
          <cell r="F411">
            <v>385.5</v>
          </cell>
          <cell r="G411">
            <v>97</v>
          </cell>
          <cell r="H411" t="str">
            <v>杨翁基之玛</v>
          </cell>
          <cell r="I411">
            <v>62</v>
          </cell>
          <cell r="J411" t="str">
            <v>喇燕</v>
          </cell>
          <cell r="K411">
            <v>48.5</v>
          </cell>
          <cell r="L411" t="str">
            <v>陈国萍</v>
          </cell>
          <cell r="M411">
            <v>62</v>
          </cell>
          <cell r="N411" t="str">
            <v>邱君益</v>
          </cell>
          <cell r="O411" t="str">
            <v/>
          </cell>
          <cell r="P411"/>
          <cell r="Q411" t="str">
            <v/>
          </cell>
          <cell r="R411"/>
          <cell r="S411">
            <v>61</v>
          </cell>
          <cell r="T411" t="str">
            <v>吴文艺</v>
          </cell>
          <cell r="U411">
            <v>55</v>
          </cell>
          <cell r="V411" t="str">
            <v>石敏</v>
          </cell>
        </row>
        <row r="412">
          <cell r="B412" t="str">
            <v>G513422200606172923</v>
          </cell>
          <cell r="C412">
            <v>10</v>
          </cell>
          <cell r="D412" t="str">
            <v>历政地</v>
          </cell>
          <cell r="E412" t="str">
            <v>何克哈莫</v>
          </cell>
          <cell r="F412">
            <v>385.5</v>
          </cell>
          <cell r="G412">
            <v>89</v>
          </cell>
          <cell r="H412" t="str">
            <v>杨翁基之玛</v>
          </cell>
          <cell r="I412">
            <v>55</v>
          </cell>
          <cell r="J412" t="str">
            <v>喇燕</v>
          </cell>
          <cell r="K412">
            <v>60.5</v>
          </cell>
          <cell r="L412" t="str">
            <v>陈国萍</v>
          </cell>
          <cell r="M412">
            <v>51</v>
          </cell>
          <cell r="N412" t="str">
            <v>邱君益</v>
          </cell>
          <cell r="O412" t="str">
            <v/>
          </cell>
          <cell r="P412"/>
          <cell r="Q412" t="str">
            <v/>
          </cell>
          <cell r="R412"/>
          <cell r="S412">
            <v>75</v>
          </cell>
          <cell r="T412" t="str">
            <v>吴文艺</v>
          </cell>
          <cell r="U412">
            <v>55</v>
          </cell>
          <cell r="V412" t="str">
            <v>石敏</v>
          </cell>
        </row>
        <row r="413">
          <cell r="B413" t="str">
            <v>G51342220060708292X</v>
          </cell>
          <cell r="C413">
            <v>10</v>
          </cell>
          <cell r="D413" t="str">
            <v>历政地</v>
          </cell>
          <cell r="E413" t="str">
            <v>朱万美</v>
          </cell>
          <cell r="F413">
            <v>382</v>
          </cell>
          <cell r="G413">
            <v>88</v>
          </cell>
          <cell r="H413" t="str">
            <v>杨翁基之玛</v>
          </cell>
          <cell r="I413">
            <v>62</v>
          </cell>
          <cell r="J413" t="str">
            <v>喇燕</v>
          </cell>
          <cell r="K413">
            <v>40</v>
          </cell>
          <cell r="L413" t="str">
            <v>陈国萍</v>
          </cell>
          <cell r="M413">
            <v>59</v>
          </cell>
          <cell r="N413" t="str">
            <v>邱君益</v>
          </cell>
          <cell r="O413" t="str">
            <v/>
          </cell>
          <cell r="P413"/>
          <cell r="Q413" t="str">
            <v/>
          </cell>
          <cell r="R413"/>
          <cell r="S413">
            <v>77</v>
          </cell>
          <cell r="T413" t="str">
            <v>吴文艺</v>
          </cell>
          <cell r="U413">
            <v>56</v>
          </cell>
          <cell r="V413" t="str">
            <v>石敏</v>
          </cell>
        </row>
        <row r="414">
          <cell r="B414" t="str">
            <v>G513422200611184419</v>
          </cell>
          <cell r="C414">
            <v>10</v>
          </cell>
          <cell r="D414" t="str">
            <v>历政地</v>
          </cell>
          <cell r="E414" t="str">
            <v>毛小强</v>
          </cell>
          <cell r="F414">
            <v>380.5</v>
          </cell>
          <cell r="G414">
            <v>84</v>
          </cell>
          <cell r="H414" t="str">
            <v>杨翁基之玛</v>
          </cell>
          <cell r="I414">
            <v>63</v>
          </cell>
          <cell r="J414" t="str">
            <v>喇燕</v>
          </cell>
          <cell r="K414">
            <v>46.5</v>
          </cell>
          <cell r="L414" t="str">
            <v>陈国萍</v>
          </cell>
          <cell r="M414">
            <v>60</v>
          </cell>
          <cell r="N414" t="str">
            <v>邱君益</v>
          </cell>
          <cell r="O414" t="str">
            <v/>
          </cell>
          <cell r="P414"/>
          <cell r="Q414" t="str">
            <v/>
          </cell>
          <cell r="R414"/>
          <cell r="S414">
            <v>87</v>
          </cell>
          <cell r="T414" t="str">
            <v>吴文艺</v>
          </cell>
          <cell r="U414">
            <v>40</v>
          </cell>
          <cell r="V414" t="str">
            <v>石敏</v>
          </cell>
        </row>
        <row r="415">
          <cell r="B415" t="str">
            <v>G513422200609102744</v>
          </cell>
          <cell r="C415">
            <v>10</v>
          </cell>
          <cell r="D415" t="str">
            <v>历政地</v>
          </cell>
          <cell r="E415" t="str">
            <v>黄小英</v>
          </cell>
          <cell r="F415">
            <v>380.5</v>
          </cell>
          <cell r="G415">
            <v>105</v>
          </cell>
          <cell r="H415" t="str">
            <v>杨翁基之玛</v>
          </cell>
          <cell r="I415">
            <v>53</v>
          </cell>
          <cell r="J415" t="str">
            <v>喇燕</v>
          </cell>
          <cell r="K415">
            <v>38.5</v>
          </cell>
          <cell r="L415" t="str">
            <v>陈国萍</v>
          </cell>
          <cell r="M415">
            <v>56</v>
          </cell>
          <cell r="N415" t="str">
            <v>邱君益</v>
          </cell>
          <cell r="O415" t="str">
            <v/>
          </cell>
          <cell r="P415"/>
          <cell r="Q415" t="str">
            <v/>
          </cell>
          <cell r="R415"/>
          <cell r="S415">
            <v>55</v>
          </cell>
          <cell r="T415" t="str">
            <v>吴文艺</v>
          </cell>
          <cell r="U415">
            <v>73</v>
          </cell>
          <cell r="V415" t="str">
            <v>石敏</v>
          </cell>
        </row>
        <row r="416">
          <cell r="B416" t="str">
            <v>G51342220070415602X</v>
          </cell>
          <cell r="C416">
            <v>10</v>
          </cell>
          <cell r="D416" t="str">
            <v>历政地</v>
          </cell>
          <cell r="E416" t="str">
            <v>王秀英</v>
          </cell>
          <cell r="F416">
            <v>374.5</v>
          </cell>
          <cell r="G416">
            <v>97</v>
          </cell>
          <cell r="H416" t="str">
            <v>杨翁基之玛</v>
          </cell>
          <cell r="I416">
            <v>26</v>
          </cell>
          <cell r="J416" t="str">
            <v>喇燕</v>
          </cell>
          <cell r="K416">
            <v>45.5</v>
          </cell>
          <cell r="L416" t="str">
            <v>陈国萍</v>
          </cell>
          <cell r="M416">
            <v>56</v>
          </cell>
          <cell r="N416" t="str">
            <v>邱君益</v>
          </cell>
          <cell r="O416" t="str">
            <v/>
          </cell>
          <cell r="P416"/>
          <cell r="Q416" t="str">
            <v/>
          </cell>
          <cell r="R416"/>
          <cell r="S416">
            <v>79</v>
          </cell>
          <cell r="T416" t="str">
            <v>吴文艺</v>
          </cell>
          <cell r="U416">
            <v>71</v>
          </cell>
          <cell r="V416" t="str">
            <v>石敏</v>
          </cell>
        </row>
        <row r="417">
          <cell r="B417" t="str">
            <v>G513422200405202110</v>
          </cell>
          <cell r="C417">
            <v>10</v>
          </cell>
          <cell r="D417" t="str">
            <v>历政地</v>
          </cell>
          <cell r="E417" t="str">
            <v>各强</v>
          </cell>
          <cell r="F417">
            <v>373</v>
          </cell>
          <cell r="G417">
            <v>94</v>
          </cell>
          <cell r="H417" t="str">
            <v>杨翁基之玛</v>
          </cell>
          <cell r="I417">
            <v>40</v>
          </cell>
          <cell r="J417" t="str">
            <v>喇燕</v>
          </cell>
          <cell r="K417">
            <v>31</v>
          </cell>
          <cell r="L417" t="str">
            <v>陈国萍</v>
          </cell>
          <cell r="M417">
            <v>64</v>
          </cell>
          <cell r="N417" t="str">
            <v>邱君益</v>
          </cell>
          <cell r="O417" t="str">
            <v/>
          </cell>
          <cell r="P417"/>
          <cell r="Q417" t="str">
            <v/>
          </cell>
          <cell r="R417"/>
          <cell r="S417">
            <v>73</v>
          </cell>
          <cell r="T417" t="str">
            <v>吴文艺</v>
          </cell>
          <cell r="U417">
            <v>71</v>
          </cell>
          <cell r="V417" t="str">
            <v>石敏</v>
          </cell>
        </row>
        <row r="418">
          <cell r="B418" t="str">
            <v>G513422200703192328</v>
          </cell>
          <cell r="C418">
            <v>10</v>
          </cell>
          <cell r="D418" t="str">
            <v>历政地</v>
          </cell>
          <cell r="E418" t="str">
            <v>罗国美</v>
          </cell>
          <cell r="F418">
            <v>371</v>
          </cell>
          <cell r="G418">
            <v>93</v>
          </cell>
          <cell r="H418" t="str">
            <v>杨翁基之玛</v>
          </cell>
          <cell r="I418">
            <v>28</v>
          </cell>
          <cell r="J418" t="str">
            <v>喇燕</v>
          </cell>
          <cell r="K418">
            <v>44</v>
          </cell>
          <cell r="L418" t="str">
            <v>陈国萍</v>
          </cell>
          <cell r="M418">
            <v>53</v>
          </cell>
          <cell r="N418" t="str">
            <v>邱君益</v>
          </cell>
          <cell r="O418" t="str">
            <v/>
          </cell>
          <cell r="P418"/>
          <cell r="Q418" t="str">
            <v/>
          </cell>
          <cell r="R418"/>
          <cell r="S418">
            <v>67</v>
          </cell>
          <cell r="T418" t="str">
            <v>吴文艺</v>
          </cell>
          <cell r="U418">
            <v>86</v>
          </cell>
          <cell r="V418" t="str">
            <v>石敏</v>
          </cell>
        </row>
        <row r="419">
          <cell r="B419" t="str">
            <v>G513422200708120323</v>
          </cell>
          <cell r="C419">
            <v>10</v>
          </cell>
          <cell r="D419" t="str">
            <v>历政地</v>
          </cell>
          <cell r="E419" t="str">
            <v>陈志秀</v>
          </cell>
          <cell r="F419">
            <v>367.5</v>
          </cell>
          <cell r="G419">
            <v>93</v>
          </cell>
          <cell r="H419" t="str">
            <v>杨翁基之玛</v>
          </cell>
          <cell r="I419">
            <v>52</v>
          </cell>
          <cell r="J419" t="str">
            <v>喇燕</v>
          </cell>
          <cell r="K419">
            <v>51.5</v>
          </cell>
          <cell r="L419" t="str">
            <v>陈国萍</v>
          </cell>
          <cell r="M419">
            <v>45</v>
          </cell>
          <cell r="N419" t="str">
            <v>邱君益</v>
          </cell>
          <cell r="O419" t="str">
            <v/>
          </cell>
          <cell r="P419"/>
          <cell r="Q419" t="str">
            <v/>
          </cell>
          <cell r="R419"/>
          <cell r="S419">
            <v>70</v>
          </cell>
          <cell r="T419" t="str">
            <v>吴文艺</v>
          </cell>
          <cell r="U419">
            <v>56</v>
          </cell>
          <cell r="V419" t="str">
            <v>石敏</v>
          </cell>
        </row>
        <row r="420">
          <cell r="B420" t="str">
            <v>G513422200503083629</v>
          </cell>
          <cell r="C420">
            <v>10</v>
          </cell>
          <cell r="D420" t="str">
            <v>历政地</v>
          </cell>
          <cell r="E420" t="str">
            <v>旦珠祝玛</v>
          </cell>
          <cell r="F420">
            <v>362.5</v>
          </cell>
          <cell r="G420">
            <v>86</v>
          </cell>
          <cell r="H420" t="str">
            <v>杨翁基之玛</v>
          </cell>
          <cell r="I420">
            <v>34</v>
          </cell>
          <cell r="J420" t="str">
            <v>喇燕</v>
          </cell>
          <cell r="K420">
            <v>58.5</v>
          </cell>
          <cell r="L420" t="str">
            <v>陈国萍</v>
          </cell>
          <cell r="M420">
            <v>43</v>
          </cell>
          <cell r="N420" t="str">
            <v>邱君益</v>
          </cell>
          <cell r="O420" t="str">
            <v/>
          </cell>
          <cell r="P420"/>
          <cell r="Q420" t="str">
            <v/>
          </cell>
          <cell r="R420"/>
          <cell r="S420">
            <v>73</v>
          </cell>
          <cell r="T420" t="str">
            <v>吴文艺</v>
          </cell>
          <cell r="U420">
            <v>68</v>
          </cell>
          <cell r="V420" t="str">
            <v>石敏</v>
          </cell>
        </row>
        <row r="421">
          <cell r="B421" t="str">
            <v>G513422200603272929</v>
          </cell>
          <cell r="C421">
            <v>10</v>
          </cell>
          <cell r="D421" t="str">
            <v>历政地</v>
          </cell>
          <cell r="E421" t="str">
            <v>黄健英</v>
          </cell>
          <cell r="F421">
            <v>360</v>
          </cell>
          <cell r="G421">
            <v>87</v>
          </cell>
          <cell r="H421" t="str">
            <v>杨翁基之玛</v>
          </cell>
          <cell r="I421">
            <v>30</v>
          </cell>
          <cell r="J421" t="str">
            <v>喇燕</v>
          </cell>
          <cell r="K421">
            <v>52</v>
          </cell>
          <cell r="L421" t="str">
            <v>陈国萍</v>
          </cell>
          <cell r="M421">
            <v>45</v>
          </cell>
          <cell r="N421" t="str">
            <v>邱君益</v>
          </cell>
          <cell r="O421" t="str">
            <v/>
          </cell>
          <cell r="P421"/>
          <cell r="Q421" t="str">
            <v/>
          </cell>
          <cell r="R421"/>
          <cell r="S421">
            <v>81</v>
          </cell>
          <cell r="T421" t="str">
            <v>吴文艺</v>
          </cell>
          <cell r="U421">
            <v>65</v>
          </cell>
          <cell r="V421" t="str">
            <v>石敏</v>
          </cell>
        </row>
        <row r="422">
          <cell r="B422" t="str">
            <v>G513422200511156429</v>
          </cell>
          <cell r="C422">
            <v>10</v>
          </cell>
          <cell r="D422" t="str">
            <v>历政地</v>
          </cell>
          <cell r="E422" t="str">
            <v>撒得次姆</v>
          </cell>
          <cell r="F422">
            <v>357.5</v>
          </cell>
          <cell r="G422">
            <v>88</v>
          </cell>
          <cell r="H422" t="str">
            <v>杨翁基之玛</v>
          </cell>
          <cell r="I422">
            <v>34</v>
          </cell>
          <cell r="J422" t="str">
            <v>喇燕</v>
          </cell>
          <cell r="K422">
            <v>46.5</v>
          </cell>
          <cell r="L422" t="str">
            <v>陈国萍</v>
          </cell>
          <cell r="M422">
            <v>53</v>
          </cell>
          <cell r="N422" t="str">
            <v>邱君益</v>
          </cell>
          <cell r="O422" t="str">
            <v/>
          </cell>
          <cell r="P422"/>
          <cell r="Q422" t="str">
            <v/>
          </cell>
          <cell r="R422"/>
          <cell r="S422">
            <v>68</v>
          </cell>
          <cell r="T422" t="str">
            <v>吴文艺</v>
          </cell>
          <cell r="U422">
            <v>68</v>
          </cell>
          <cell r="V422" t="str">
            <v>石敏</v>
          </cell>
        </row>
        <row r="423">
          <cell r="B423" t="str">
            <v>G513422200412286017</v>
          </cell>
          <cell r="C423">
            <v>10</v>
          </cell>
          <cell r="D423" t="str">
            <v>历政地</v>
          </cell>
          <cell r="E423" t="str">
            <v>扎西旦珠</v>
          </cell>
          <cell r="F423">
            <v>356</v>
          </cell>
          <cell r="G423">
            <v>107</v>
          </cell>
          <cell r="H423" t="str">
            <v>杨翁基之玛</v>
          </cell>
          <cell r="I423">
            <v>34</v>
          </cell>
          <cell r="J423" t="str">
            <v>喇燕</v>
          </cell>
          <cell r="K423">
            <v>26</v>
          </cell>
          <cell r="L423" t="str">
            <v>陈国萍</v>
          </cell>
          <cell r="M423">
            <v>58</v>
          </cell>
          <cell r="N423" t="str">
            <v>邱君益</v>
          </cell>
          <cell r="O423" t="str">
            <v/>
          </cell>
          <cell r="P423"/>
          <cell r="Q423" t="str">
            <v/>
          </cell>
          <cell r="R423"/>
          <cell r="S423">
            <v>63</v>
          </cell>
          <cell r="T423" t="str">
            <v>吴文艺</v>
          </cell>
          <cell r="U423">
            <v>68</v>
          </cell>
          <cell r="V423" t="str">
            <v>石敏</v>
          </cell>
        </row>
        <row r="424">
          <cell r="B424" t="str">
            <v>G51342220050401211X</v>
          </cell>
          <cell r="C424">
            <v>10</v>
          </cell>
          <cell r="D424" t="str">
            <v>历政地</v>
          </cell>
          <cell r="E424" t="str">
            <v>马伍力</v>
          </cell>
          <cell r="F424">
            <v>352.5</v>
          </cell>
          <cell r="G424">
            <v>93</v>
          </cell>
          <cell r="H424" t="str">
            <v>杨翁基之玛</v>
          </cell>
          <cell r="I424">
            <v>17</v>
          </cell>
          <cell r="J424" t="str">
            <v>喇燕</v>
          </cell>
          <cell r="K424">
            <v>46.5</v>
          </cell>
          <cell r="L424" t="str">
            <v>陈国萍</v>
          </cell>
          <cell r="M424">
            <v>49</v>
          </cell>
          <cell r="N424" t="str">
            <v>邱君益</v>
          </cell>
          <cell r="O424" t="str">
            <v/>
          </cell>
          <cell r="P424"/>
          <cell r="Q424" t="str">
            <v/>
          </cell>
          <cell r="R424"/>
          <cell r="S424">
            <v>77</v>
          </cell>
          <cell r="T424" t="str">
            <v>吴文艺</v>
          </cell>
          <cell r="U424">
            <v>70</v>
          </cell>
          <cell r="V424" t="str">
            <v>石敏</v>
          </cell>
        </row>
        <row r="425">
          <cell r="B425" t="str">
            <v>G513422200212232727</v>
          </cell>
          <cell r="C425">
            <v>10</v>
          </cell>
          <cell r="D425" t="str">
            <v>历政地</v>
          </cell>
          <cell r="E425" t="str">
            <v>杨双秀</v>
          </cell>
          <cell r="F425">
            <v>351.5</v>
          </cell>
          <cell r="G425">
            <v>95</v>
          </cell>
          <cell r="H425" t="str">
            <v>杨翁基之玛</v>
          </cell>
          <cell r="I425">
            <v>25</v>
          </cell>
          <cell r="J425" t="str">
            <v>喇燕</v>
          </cell>
          <cell r="K425">
            <v>38.5</v>
          </cell>
          <cell r="L425" t="str">
            <v>陈国萍</v>
          </cell>
          <cell r="M425">
            <v>55</v>
          </cell>
          <cell r="N425" t="str">
            <v>邱君益</v>
          </cell>
          <cell r="O425" t="str">
            <v/>
          </cell>
          <cell r="P425"/>
          <cell r="Q425" t="str">
            <v/>
          </cell>
          <cell r="R425"/>
          <cell r="S425">
            <v>60</v>
          </cell>
          <cell r="T425" t="str">
            <v>吴文艺</v>
          </cell>
          <cell r="U425">
            <v>78</v>
          </cell>
          <cell r="V425" t="str">
            <v>石敏</v>
          </cell>
        </row>
        <row r="426">
          <cell r="B426" t="str">
            <v>G513422200409124818</v>
          </cell>
          <cell r="C426">
            <v>10</v>
          </cell>
          <cell r="D426" t="str">
            <v>历政地</v>
          </cell>
          <cell r="E426" t="str">
            <v>苏朗次伦</v>
          </cell>
          <cell r="F426">
            <v>349</v>
          </cell>
          <cell r="G426">
            <v>85</v>
          </cell>
          <cell r="H426" t="str">
            <v>杨翁基之玛</v>
          </cell>
          <cell r="I426">
            <v>54</v>
          </cell>
          <cell r="J426" t="str">
            <v>喇燕</v>
          </cell>
          <cell r="K426">
            <v>32</v>
          </cell>
          <cell r="L426" t="str">
            <v>陈国萍</v>
          </cell>
          <cell r="M426">
            <v>58</v>
          </cell>
          <cell r="N426" t="str">
            <v>邱君益</v>
          </cell>
          <cell r="O426" t="str">
            <v/>
          </cell>
          <cell r="P426"/>
          <cell r="Q426" t="str">
            <v/>
          </cell>
          <cell r="R426"/>
          <cell r="S426">
            <v>79</v>
          </cell>
          <cell r="T426" t="str">
            <v>吴文艺</v>
          </cell>
          <cell r="U426">
            <v>41</v>
          </cell>
          <cell r="V426" t="str">
            <v>石敏</v>
          </cell>
        </row>
        <row r="427">
          <cell r="B427" t="str">
            <v>G513422200506244029</v>
          </cell>
          <cell r="C427">
            <v>10</v>
          </cell>
          <cell r="D427" t="str">
            <v>历政地</v>
          </cell>
          <cell r="E427" t="str">
            <v>央章拉姆</v>
          </cell>
          <cell r="F427">
            <v>347.5</v>
          </cell>
          <cell r="G427">
            <v>97</v>
          </cell>
          <cell r="H427" t="str">
            <v>杨翁基之玛</v>
          </cell>
          <cell r="I427">
            <v>35</v>
          </cell>
          <cell r="J427" t="str">
            <v>喇燕</v>
          </cell>
          <cell r="K427">
            <v>33.5</v>
          </cell>
          <cell r="L427" t="str">
            <v>陈国萍</v>
          </cell>
          <cell r="M427">
            <v>44</v>
          </cell>
          <cell r="N427" t="str">
            <v>邱君益</v>
          </cell>
          <cell r="O427" t="str">
            <v/>
          </cell>
          <cell r="P427"/>
          <cell r="Q427" t="str">
            <v/>
          </cell>
          <cell r="R427"/>
          <cell r="S427">
            <v>68</v>
          </cell>
          <cell r="T427" t="str">
            <v>吴文艺</v>
          </cell>
          <cell r="U427">
            <v>70</v>
          </cell>
          <cell r="V427" t="str">
            <v>石敏</v>
          </cell>
        </row>
        <row r="428">
          <cell r="B428" t="str">
            <v>G513422200408010720</v>
          </cell>
          <cell r="C428">
            <v>10</v>
          </cell>
          <cell r="D428" t="str">
            <v>历政地</v>
          </cell>
          <cell r="E428" t="str">
            <v>彭阿甲</v>
          </cell>
          <cell r="F428">
            <v>346</v>
          </cell>
          <cell r="G428">
            <v>89</v>
          </cell>
          <cell r="H428" t="str">
            <v>杨翁基之玛</v>
          </cell>
          <cell r="I428">
            <v>54</v>
          </cell>
          <cell r="J428" t="str">
            <v>喇燕</v>
          </cell>
          <cell r="K428">
            <v>32</v>
          </cell>
          <cell r="L428" t="str">
            <v>陈国萍</v>
          </cell>
          <cell r="M428">
            <v>53</v>
          </cell>
          <cell r="N428" t="str">
            <v>邱君益</v>
          </cell>
          <cell r="O428" t="str">
            <v/>
          </cell>
          <cell r="P428"/>
          <cell r="Q428" t="str">
            <v/>
          </cell>
          <cell r="R428"/>
          <cell r="S428">
            <v>50</v>
          </cell>
          <cell r="T428" t="str">
            <v>吴文艺</v>
          </cell>
          <cell r="U428">
            <v>68</v>
          </cell>
          <cell r="V428" t="str">
            <v>石敏</v>
          </cell>
        </row>
        <row r="429">
          <cell r="B429" t="str">
            <v>G513422200602270024</v>
          </cell>
          <cell r="C429">
            <v>10</v>
          </cell>
          <cell r="D429" t="str">
            <v>历政地</v>
          </cell>
          <cell r="E429" t="str">
            <v>马秀英</v>
          </cell>
          <cell r="F429">
            <v>343</v>
          </cell>
          <cell r="G429">
            <v>92</v>
          </cell>
          <cell r="H429" t="str">
            <v>杨翁基之玛</v>
          </cell>
          <cell r="I429">
            <v>31</v>
          </cell>
          <cell r="J429" t="str">
            <v>喇燕</v>
          </cell>
          <cell r="K429">
            <v>62</v>
          </cell>
          <cell r="L429" t="str">
            <v>陈国萍</v>
          </cell>
          <cell r="M429">
            <v>42</v>
          </cell>
          <cell r="N429" t="str">
            <v>邱君益</v>
          </cell>
          <cell r="O429" t="str">
            <v/>
          </cell>
          <cell r="P429"/>
          <cell r="Q429" t="str">
            <v/>
          </cell>
          <cell r="R429"/>
          <cell r="S429">
            <v>58</v>
          </cell>
          <cell r="T429" t="str">
            <v>吴文艺</v>
          </cell>
          <cell r="U429">
            <v>58</v>
          </cell>
          <cell r="V429" t="str">
            <v>石敏</v>
          </cell>
        </row>
        <row r="430">
          <cell r="B430" t="str">
            <v>G513422200612190028</v>
          </cell>
          <cell r="C430">
            <v>10</v>
          </cell>
          <cell r="D430" t="str">
            <v>历政地</v>
          </cell>
          <cell r="E430" t="str">
            <v>杨伊妹</v>
          </cell>
          <cell r="F430">
            <v>340</v>
          </cell>
          <cell r="G430">
            <v>88</v>
          </cell>
          <cell r="H430" t="str">
            <v>杨翁基之玛</v>
          </cell>
          <cell r="I430">
            <v>38</v>
          </cell>
          <cell r="J430" t="str">
            <v>喇燕</v>
          </cell>
          <cell r="K430">
            <v>20</v>
          </cell>
          <cell r="L430" t="str">
            <v>陈国萍</v>
          </cell>
          <cell r="M430">
            <v>52</v>
          </cell>
          <cell r="N430" t="str">
            <v>邱君益</v>
          </cell>
          <cell r="O430" t="str">
            <v/>
          </cell>
          <cell r="P430"/>
          <cell r="Q430" t="str">
            <v/>
          </cell>
          <cell r="R430"/>
          <cell r="S430">
            <v>81</v>
          </cell>
          <cell r="T430" t="str">
            <v>吴文艺</v>
          </cell>
          <cell r="U430">
            <v>61</v>
          </cell>
          <cell r="V430" t="str">
            <v>石敏</v>
          </cell>
        </row>
        <row r="431">
          <cell r="B431" t="str">
            <v>G513422200610152116</v>
          </cell>
          <cell r="C431">
            <v>10</v>
          </cell>
          <cell r="D431" t="str">
            <v>历政地</v>
          </cell>
          <cell r="E431" t="str">
            <v>王祖杰</v>
          </cell>
          <cell r="F431">
            <v>339.5</v>
          </cell>
          <cell r="G431">
            <v>82</v>
          </cell>
          <cell r="H431" t="str">
            <v>杨翁基之玛</v>
          </cell>
          <cell r="I431">
            <v>50</v>
          </cell>
          <cell r="J431" t="str">
            <v>喇燕</v>
          </cell>
          <cell r="K431">
            <v>22.5</v>
          </cell>
          <cell r="L431" t="str">
            <v>陈国萍</v>
          </cell>
          <cell r="M431">
            <v>47</v>
          </cell>
          <cell r="N431" t="str">
            <v>邱君益</v>
          </cell>
          <cell r="O431" t="str">
            <v/>
          </cell>
          <cell r="P431"/>
          <cell r="Q431" t="str">
            <v/>
          </cell>
          <cell r="R431"/>
          <cell r="S431">
            <v>77</v>
          </cell>
          <cell r="T431" t="str">
            <v>吴文艺</v>
          </cell>
          <cell r="U431">
            <v>61</v>
          </cell>
          <cell r="V431" t="str">
            <v>石敏</v>
          </cell>
        </row>
        <row r="432">
          <cell r="B432" t="str">
            <v>G513422200610024026</v>
          </cell>
          <cell r="C432">
            <v>10</v>
          </cell>
          <cell r="D432" t="str">
            <v>历政地</v>
          </cell>
          <cell r="E432" t="str">
            <v>次尔玛</v>
          </cell>
          <cell r="F432">
            <v>335.5</v>
          </cell>
          <cell r="G432">
            <v>93</v>
          </cell>
          <cell r="H432" t="str">
            <v>杨翁基之玛</v>
          </cell>
          <cell r="I432">
            <v>29</v>
          </cell>
          <cell r="J432" t="str">
            <v>喇燕</v>
          </cell>
          <cell r="K432">
            <v>48.5</v>
          </cell>
          <cell r="L432" t="str">
            <v>陈国萍</v>
          </cell>
          <cell r="M432">
            <v>41</v>
          </cell>
          <cell r="N432" t="str">
            <v>邱君益</v>
          </cell>
          <cell r="O432" t="str">
            <v/>
          </cell>
          <cell r="P432"/>
          <cell r="Q432" t="str">
            <v/>
          </cell>
          <cell r="R432"/>
          <cell r="S432">
            <v>61</v>
          </cell>
          <cell r="T432" t="str">
            <v>吴文艺</v>
          </cell>
          <cell r="U432">
            <v>63</v>
          </cell>
          <cell r="V432" t="str">
            <v>石敏</v>
          </cell>
        </row>
        <row r="433">
          <cell r="B433" t="str">
            <v>G513422200604055029</v>
          </cell>
          <cell r="C433">
            <v>10</v>
          </cell>
          <cell r="D433" t="str">
            <v>历政地</v>
          </cell>
          <cell r="E433" t="str">
            <v>央青拉姆</v>
          </cell>
          <cell r="F433">
            <v>319</v>
          </cell>
          <cell r="G433">
            <v>88</v>
          </cell>
          <cell r="H433" t="str">
            <v>杨翁基之玛</v>
          </cell>
          <cell r="I433">
            <v>27</v>
          </cell>
          <cell r="J433" t="str">
            <v>喇燕</v>
          </cell>
          <cell r="K433">
            <v>31</v>
          </cell>
          <cell r="L433" t="str">
            <v>陈国萍</v>
          </cell>
          <cell r="M433">
            <v>42</v>
          </cell>
          <cell r="N433" t="str">
            <v>邱君益</v>
          </cell>
          <cell r="O433" t="str">
            <v/>
          </cell>
          <cell r="P433"/>
          <cell r="Q433" t="str">
            <v/>
          </cell>
          <cell r="R433"/>
          <cell r="S433">
            <v>63</v>
          </cell>
          <cell r="T433" t="str">
            <v>吴文艺</v>
          </cell>
          <cell r="U433">
            <v>68</v>
          </cell>
          <cell r="V433" t="str">
            <v>石敏</v>
          </cell>
        </row>
        <row r="434">
          <cell r="B434" t="str">
            <v>G51342220030505582X</v>
          </cell>
          <cell r="C434">
            <v>10</v>
          </cell>
          <cell r="D434" t="str">
            <v>历政地</v>
          </cell>
          <cell r="E434" t="str">
            <v>拉珍次姆</v>
          </cell>
          <cell r="F434">
            <v>317.5</v>
          </cell>
          <cell r="G434">
            <v>85</v>
          </cell>
          <cell r="H434" t="str">
            <v>杨翁基之玛</v>
          </cell>
          <cell r="I434">
            <v>30</v>
          </cell>
          <cell r="J434" t="str">
            <v>喇燕</v>
          </cell>
          <cell r="K434">
            <v>43.5</v>
          </cell>
          <cell r="L434" t="str">
            <v>陈国萍</v>
          </cell>
          <cell r="M434">
            <v>46</v>
          </cell>
          <cell r="N434" t="str">
            <v>邱君益</v>
          </cell>
          <cell r="O434" t="str">
            <v/>
          </cell>
          <cell r="P434"/>
          <cell r="Q434" t="str">
            <v/>
          </cell>
          <cell r="R434"/>
          <cell r="S434">
            <v>55</v>
          </cell>
          <cell r="T434" t="str">
            <v>吴文艺</v>
          </cell>
          <cell r="U434">
            <v>58</v>
          </cell>
          <cell r="V434" t="str">
            <v>石敏</v>
          </cell>
        </row>
        <row r="435">
          <cell r="B435" t="str">
            <v>G513422200602280919</v>
          </cell>
          <cell r="C435">
            <v>10</v>
          </cell>
          <cell r="D435" t="str">
            <v>历政地</v>
          </cell>
          <cell r="E435" t="str">
            <v>陈强</v>
          </cell>
          <cell r="F435">
            <v>314.5</v>
          </cell>
          <cell r="G435">
            <v>79</v>
          </cell>
          <cell r="H435" t="str">
            <v>杨翁基之玛</v>
          </cell>
          <cell r="I435">
            <v>47</v>
          </cell>
          <cell r="J435" t="str">
            <v>喇燕</v>
          </cell>
          <cell r="K435">
            <v>27.5</v>
          </cell>
          <cell r="L435" t="str">
            <v>陈国萍</v>
          </cell>
          <cell r="M435">
            <v>40</v>
          </cell>
          <cell r="N435" t="str">
            <v>邱君益</v>
          </cell>
          <cell r="O435" t="str">
            <v/>
          </cell>
          <cell r="P435"/>
          <cell r="Q435" t="str">
            <v/>
          </cell>
          <cell r="R435"/>
          <cell r="S435">
            <v>46</v>
          </cell>
          <cell r="T435" t="str">
            <v>吴文艺</v>
          </cell>
          <cell r="U435">
            <v>75</v>
          </cell>
          <cell r="V435" t="str">
            <v>石敏</v>
          </cell>
        </row>
        <row r="436">
          <cell r="B436" t="str">
            <v>G513422200602076811</v>
          </cell>
          <cell r="C436">
            <v>10</v>
          </cell>
          <cell r="D436" t="str">
            <v>历政地</v>
          </cell>
          <cell r="E436" t="str">
            <v>公布扎什</v>
          </cell>
          <cell r="F436">
            <v>298.5</v>
          </cell>
          <cell r="G436">
            <v>91</v>
          </cell>
          <cell r="H436" t="str">
            <v>杨翁基之玛</v>
          </cell>
          <cell r="I436">
            <v>34</v>
          </cell>
          <cell r="J436" t="str">
            <v>喇燕</v>
          </cell>
          <cell r="K436">
            <v>24.5</v>
          </cell>
          <cell r="L436" t="str">
            <v>陈国萍</v>
          </cell>
          <cell r="M436">
            <v>41</v>
          </cell>
          <cell r="N436" t="str">
            <v>邱君益</v>
          </cell>
          <cell r="O436" t="str">
            <v/>
          </cell>
          <cell r="P436"/>
          <cell r="Q436" t="str">
            <v/>
          </cell>
          <cell r="R436"/>
          <cell r="S436">
            <v>50</v>
          </cell>
          <cell r="T436" t="str">
            <v>吴文艺</v>
          </cell>
          <cell r="U436">
            <v>58</v>
          </cell>
          <cell r="V436" t="str">
            <v>石敏</v>
          </cell>
        </row>
        <row r="437">
          <cell r="B437" t="str">
            <v>G513422200607074620</v>
          </cell>
          <cell r="C437">
            <v>10</v>
          </cell>
          <cell r="D437" t="str">
            <v>历政地</v>
          </cell>
          <cell r="E437" t="str">
            <v>孙霞</v>
          </cell>
          <cell r="F437">
            <v>297</v>
          </cell>
          <cell r="G437">
            <v>88</v>
          </cell>
          <cell r="H437" t="str">
            <v>杨翁基之玛</v>
          </cell>
          <cell r="I437">
            <v>12</v>
          </cell>
          <cell r="J437" t="str">
            <v>喇燕</v>
          </cell>
          <cell r="K437">
            <v>31</v>
          </cell>
          <cell r="L437" t="str">
            <v>陈国萍</v>
          </cell>
          <cell r="M437">
            <v>50</v>
          </cell>
          <cell r="N437" t="str">
            <v>邱君益</v>
          </cell>
          <cell r="O437" t="str">
            <v/>
          </cell>
          <cell r="P437"/>
          <cell r="Q437" t="str">
            <v/>
          </cell>
          <cell r="R437"/>
          <cell r="S437">
            <v>58</v>
          </cell>
          <cell r="T437" t="str">
            <v>吴文艺</v>
          </cell>
          <cell r="U437">
            <v>58</v>
          </cell>
          <cell r="V437" t="str">
            <v>石敏</v>
          </cell>
        </row>
        <row r="438">
          <cell r="B438" t="str">
            <v>G513422200412205029</v>
          </cell>
          <cell r="C438">
            <v>10</v>
          </cell>
          <cell r="D438" t="str">
            <v>历政地</v>
          </cell>
          <cell r="E438" t="str">
            <v>次尔拉初</v>
          </cell>
          <cell r="F438">
            <v>296</v>
          </cell>
          <cell r="G438">
            <v>98</v>
          </cell>
          <cell r="H438" t="str">
            <v>杨翁基之玛</v>
          </cell>
          <cell r="I438">
            <v>24</v>
          </cell>
          <cell r="J438" t="str">
            <v>喇燕</v>
          </cell>
          <cell r="K438">
            <v>28</v>
          </cell>
          <cell r="L438" t="str">
            <v>陈国萍</v>
          </cell>
          <cell r="M438">
            <v>44</v>
          </cell>
          <cell r="N438" t="str">
            <v>邱君益</v>
          </cell>
          <cell r="O438" t="str">
            <v/>
          </cell>
          <cell r="P438"/>
          <cell r="Q438" t="str">
            <v/>
          </cell>
          <cell r="R438"/>
          <cell r="S438">
            <v>52</v>
          </cell>
          <cell r="T438" t="str">
            <v>吴文艺</v>
          </cell>
          <cell r="U438">
            <v>50</v>
          </cell>
          <cell r="V438" t="str">
            <v>石敏</v>
          </cell>
        </row>
        <row r="439">
          <cell r="B439" t="str">
            <v>G513422200402054423</v>
          </cell>
          <cell r="C439">
            <v>10</v>
          </cell>
          <cell r="D439" t="str">
            <v>历政地</v>
          </cell>
          <cell r="E439" t="str">
            <v>尔青祝玛</v>
          </cell>
          <cell r="F439">
            <v>295.5</v>
          </cell>
          <cell r="G439">
            <v>66</v>
          </cell>
          <cell r="H439" t="str">
            <v>杨翁基之玛</v>
          </cell>
          <cell r="I439">
            <v>29</v>
          </cell>
          <cell r="J439" t="str">
            <v>喇燕</v>
          </cell>
          <cell r="K439">
            <v>40.5</v>
          </cell>
          <cell r="L439" t="str">
            <v>陈国萍</v>
          </cell>
          <cell r="M439">
            <v>42</v>
          </cell>
          <cell r="N439" t="str">
            <v>邱君益</v>
          </cell>
          <cell r="O439" t="str">
            <v/>
          </cell>
          <cell r="P439"/>
          <cell r="Q439" t="str">
            <v/>
          </cell>
          <cell r="R439"/>
          <cell r="S439">
            <v>68</v>
          </cell>
          <cell r="T439" t="str">
            <v>吴文艺</v>
          </cell>
          <cell r="U439">
            <v>50</v>
          </cell>
          <cell r="V439" t="str">
            <v>石敏</v>
          </cell>
        </row>
        <row r="440">
          <cell r="B440" t="str">
            <v>G513422200605101322</v>
          </cell>
          <cell r="C440">
            <v>10</v>
          </cell>
          <cell r="D440" t="str">
            <v>历政地</v>
          </cell>
          <cell r="E440" t="str">
            <v>苏博芸</v>
          </cell>
          <cell r="F440">
            <v>287</v>
          </cell>
          <cell r="G440">
            <v>94</v>
          </cell>
          <cell r="H440" t="str">
            <v>杨翁基之玛</v>
          </cell>
          <cell r="I440">
            <v>26</v>
          </cell>
          <cell r="J440" t="str">
            <v>喇燕</v>
          </cell>
          <cell r="K440">
            <v>31</v>
          </cell>
          <cell r="L440" t="str">
            <v>陈国萍</v>
          </cell>
          <cell r="M440">
            <v>43</v>
          </cell>
          <cell r="N440" t="str">
            <v>邱君益</v>
          </cell>
          <cell r="O440" t="str">
            <v/>
          </cell>
          <cell r="P440"/>
          <cell r="Q440" t="str">
            <v/>
          </cell>
          <cell r="R440"/>
          <cell r="S440">
            <v>52</v>
          </cell>
          <cell r="T440" t="str">
            <v>吴文艺</v>
          </cell>
          <cell r="U440">
            <v>41</v>
          </cell>
          <cell r="V440" t="str">
            <v>石敏</v>
          </cell>
        </row>
        <row r="441">
          <cell r="B441" t="str">
            <v>G513422200804154224</v>
          </cell>
          <cell r="C441">
            <v>10</v>
          </cell>
          <cell r="D441" t="str">
            <v>历政地</v>
          </cell>
          <cell r="E441" t="str">
            <v>祝玛</v>
          </cell>
          <cell r="F441">
            <v>279</v>
          </cell>
          <cell r="G441">
            <v>78</v>
          </cell>
          <cell r="H441" t="str">
            <v>杨翁基之玛</v>
          </cell>
          <cell r="I441">
            <v>14</v>
          </cell>
          <cell r="J441" t="str">
            <v>喇燕</v>
          </cell>
          <cell r="K441">
            <v>40</v>
          </cell>
          <cell r="L441" t="str">
            <v>陈国萍</v>
          </cell>
          <cell r="M441">
            <v>44</v>
          </cell>
          <cell r="N441" t="str">
            <v>邱君益</v>
          </cell>
          <cell r="O441" t="str">
            <v/>
          </cell>
          <cell r="P441"/>
          <cell r="Q441" t="str">
            <v/>
          </cell>
          <cell r="R441"/>
          <cell r="S441">
            <v>45</v>
          </cell>
          <cell r="T441" t="str">
            <v>吴文艺</v>
          </cell>
          <cell r="U441">
            <v>58</v>
          </cell>
          <cell r="V441" t="str">
            <v>石敏</v>
          </cell>
        </row>
        <row r="442">
          <cell r="B442" t="str">
            <v>G513422200701161122</v>
          </cell>
          <cell r="C442">
            <v>10</v>
          </cell>
          <cell r="D442" t="str">
            <v>历政地</v>
          </cell>
          <cell r="E442" t="str">
            <v>马林英</v>
          </cell>
          <cell r="F442">
            <v>276.5</v>
          </cell>
          <cell r="G442">
            <v>81</v>
          </cell>
          <cell r="H442" t="str">
            <v>杨翁基之玛</v>
          </cell>
          <cell r="I442">
            <v>29</v>
          </cell>
          <cell r="J442" t="str">
            <v>喇燕</v>
          </cell>
          <cell r="K442">
            <v>14.5</v>
          </cell>
          <cell r="L442" t="str">
            <v>陈国萍</v>
          </cell>
          <cell r="M442">
            <v>51</v>
          </cell>
          <cell r="N442" t="str">
            <v>邱君益</v>
          </cell>
          <cell r="O442" t="str">
            <v/>
          </cell>
          <cell r="P442"/>
          <cell r="Q442" t="str">
            <v/>
          </cell>
          <cell r="R442"/>
          <cell r="S442">
            <v>43</v>
          </cell>
          <cell r="T442" t="str">
            <v>吴文艺</v>
          </cell>
          <cell r="U442">
            <v>58</v>
          </cell>
          <cell r="V442" t="str">
            <v>石敏</v>
          </cell>
        </row>
        <row r="443">
          <cell r="B443" t="str">
            <v>G513422200601172510</v>
          </cell>
          <cell r="C443">
            <v>10</v>
          </cell>
          <cell r="D443" t="str">
            <v>历政地</v>
          </cell>
          <cell r="E443" t="str">
            <v>李建华</v>
          </cell>
          <cell r="F443">
            <v>262.5</v>
          </cell>
          <cell r="G443">
            <v>78</v>
          </cell>
          <cell r="H443" t="str">
            <v>杨翁基之玛</v>
          </cell>
          <cell r="I443">
            <v>12</v>
          </cell>
          <cell r="J443" t="str">
            <v>喇燕</v>
          </cell>
          <cell r="K443">
            <v>22.5</v>
          </cell>
          <cell r="L443" t="str">
            <v>陈国萍</v>
          </cell>
          <cell r="M443">
            <v>45</v>
          </cell>
          <cell r="N443" t="str">
            <v>邱君益</v>
          </cell>
          <cell r="O443" t="str">
            <v/>
          </cell>
          <cell r="P443"/>
          <cell r="Q443" t="str">
            <v/>
          </cell>
          <cell r="R443"/>
          <cell r="S443">
            <v>40</v>
          </cell>
          <cell r="T443" t="str">
            <v>吴文艺</v>
          </cell>
          <cell r="U443">
            <v>65</v>
          </cell>
          <cell r="V443" t="str">
            <v>石敏</v>
          </cell>
        </row>
        <row r="444">
          <cell r="B444" t="str">
            <v>G513422200611181728</v>
          </cell>
          <cell r="C444">
            <v>10</v>
          </cell>
          <cell r="D444" t="str">
            <v>历政地</v>
          </cell>
          <cell r="E444" t="str">
            <v>杨娜姆</v>
          </cell>
          <cell r="F444">
            <v>257</v>
          </cell>
          <cell r="G444">
            <v>84</v>
          </cell>
          <cell r="H444" t="str">
            <v>杨翁基之玛</v>
          </cell>
          <cell r="I444">
            <v>14</v>
          </cell>
          <cell r="J444" t="str">
            <v>喇燕</v>
          </cell>
          <cell r="K444">
            <v>28</v>
          </cell>
          <cell r="L444" t="str">
            <v>陈国萍</v>
          </cell>
          <cell r="M444">
            <v>37</v>
          </cell>
          <cell r="N444" t="str">
            <v>邱君益</v>
          </cell>
          <cell r="O444" t="str">
            <v/>
          </cell>
          <cell r="P444"/>
          <cell r="Q444" t="str">
            <v/>
          </cell>
          <cell r="R444"/>
          <cell r="S444">
            <v>39</v>
          </cell>
          <cell r="T444" t="str">
            <v>吴文艺</v>
          </cell>
          <cell r="U444">
            <v>55</v>
          </cell>
          <cell r="V444" t="str">
            <v>石敏</v>
          </cell>
        </row>
        <row r="445">
          <cell r="B445" t="str">
            <v>G513422200606156624</v>
          </cell>
          <cell r="C445">
            <v>10</v>
          </cell>
          <cell r="D445" t="str">
            <v>历政地</v>
          </cell>
          <cell r="E445" t="str">
            <v>马金琳</v>
          </cell>
          <cell r="F445">
            <v>182.5</v>
          </cell>
          <cell r="G445">
            <v>93</v>
          </cell>
          <cell r="H445" t="str">
            <v>杨翁基之玛</v>
          </cell>
          <cell r="I445">
            <v>28</v>
          </cell>
          <cell r="J445" t="str">
            <v>喇燕</v>
          </cell>
          <cell r="K445">
            <v>28.5</v>
          </cell>
          <cell r="L445" t="str">
            <v>陈国萍</v>
          </cell>
          <cell r="M445">
            <v>33</v>
          </cell>
          <cell r="N445" t="str">
            <v>邱君益</v>
          </cell>
          <cell r="O445" t="str">
            <v/>
          </cell>
          <cell r="P445"/>
          <cell r="Q445" t="str">
            <v/>
          </cell>
          <cell r="R445"/>
          <cell r="S445">
            <v>0</v>
          </cell>
          <cell r="T445" t="str">
            <v>吴文艺</v>
          </cell>
          <cell r="U445">
            <v>0</v>
          </cell>
          <cell r="V445" t="str">
            <v>石敏</v>
          </cell>
        </row>
        <row r="446">
          <cell r="B446" t="str">
            <v>G513422200702062126</v>
          </cell>
          <cell r="C446">
            <v>10</v>
          </cell>
          <cell r="D446" t="str">
            <v>历政地</v>
          </cell>
          <cell r="E446" t="str">
            <v>魏雅倩</v>
          </cell>
          <cell r="F446">
            <v>0</v>
          </cell>
          <cell r="G446">
            <v>0</v>
          </cell>
          <cell r="H446" t="str">
            <v>杨翁基之玛</v>
          </cell>
          <cell r="I446">
            <v>0</v>
          </cell>
          <cell r="J446" t="str">
            <v>喇燕</v>
          </cell>
          <cell r="K446">
            <v>0</v>
          </cell>
          <cell r="L446" t="str">
            <v>陈国萍</v>
          </cell>
          <cell r="M446">
            <v>0</v>
          </cell>
          <cell r="N446" t="str">
            <v>邱君益</v>
          </cell>
          <cell r="O446" t="str">
            <v/>
          </cell>
          <cell r="P446"/>
          <cell r="Q446" t="str">
            <v/>
          </cell>
          <cell r="R446"/>
          <cell r="S446">
            <v>0</v>
          </cell>
          <cell r="T446" t="str">
            <v>吴文艺</v>
          </cell>
          <cell r="U446">
            <v>0</v>
          </cell>
          <cell r="V446" t="str">
            <v>石敏</v>
          </cell>
        </row>
        <row r="447">
          <cell r="B447" t="str">
            <v>G51342220050511031X</v>
          </cell>
          <cell r="C447">
            <v>10</v>
          </cell>
          <cell r="D447" t="str">
            <v>历政地</v>
          </cell>
          <cell r="E447" t="str">
            <v>蔡长明</v>
          </cell>
          <cell r="F447">
            <v>0</v>
          </cell>
          <cell r="G447">
            <v>0</v>
          </cell>
          <cell r="H447" t="str">
            <v>杨翁基之玛</v>
          </cell>
          <cell r="I447">
            <v>0</v>
          </cell>
          <cell r="J447" t="str">
            <v>喇燕</v>
          </cell>
          <cell r="K447">
            <v>0</v>
          </cell>
          <cell r="L447" t="str">
            <v>陈国萍</v>
          </cell>
          <cell r="M447">
            <v>0</v>
          </cell>
          <cell r="N447" t="str">
            <v>邱君益</v>
          </cell>
          <cell r="O447" t="str">
            <v/>
          </cell>
          <cell r="P447"/>
          <cell r="Q447" t="str">
            <v/>
          </cell>
          <cell r="R447"/>
          <cell r="S447">
            <v>0</v>
          </cell>
          <cell r="T447" t="str">
            <v>吴文艺</v>
          </cell>
          <cell r="U447">
            <v>0</v>
          </cell>
          <cell r="V447" t="str">
            <v>石敏</v>
          </cell>
        </row>
        <row r="448">
          <cell r="B448" t="str">
            <v>G513422200705284015</v>
          </cell>
          <cell r="C448">
            <v>10</v>
          </cell>
          <cell r="D448" t="str">
            <v>历政地</v>
          </cell>
          <cell r="E448" t="str">
            <v>东珠昂伽</v>
          </cell>
          <cell r="F448">
            <v>0</v>
          </cell>
          <cell r="G448">
            <v>0</v>
          </cell>
          <cell r="H448" t="str">
            <v>杨翁基之玛</v>
          </cell>
          <cell r="I448">
            <v>0</v>
          </cell>
          <cell r="J448" t="str">
            <v>喇燕</v>
          </cell>
          <cell r="K448">
            <v>0</v>
          </cell>
          <cell r="L448" t="str">
            <v>陈国萍</v>
          </cell>
          <cell r="M448">
            <v>0</v>
          </cell>
          <cell r="N448" t="str">
            <v>邱君益</v>
          </cell>
          <cell r="O448" t="str">
            <v/>
          </cell>
          <cell r="P448"/>
          <cell r="Q448" t="str">
            <v/>
          </cell>
          <cell r="R448"/>
          <cell r="S448">
            <v>0</v>
          </cell>
          <cell r="T448" t="str">
            <v>吴文艺</v>
          </cell>
          <cell r="U448">
            <v>0</v>
          </cell>
          <cell r="V448" t="str">
            <v>石敏</v>
          </cell>
        </row>
        <row r="449">
          <cell r="B449" t="str">
            <v>G513422200610083827</v>
          </cell>
          <cell r="C449">
            <v>11</v>
          </cell>
          <cell r="D449" t="str">
            <v>历政地</v>
          </cell>
          <cell r="E449" t="str">
            <v>龙润秀</v>
          </cell>
          <cell r="F449">
            <v>454.5</v>
          </cell>
          <cell r="G449">
            <v>102</v>
          </cell>
          <cell r="H449" t="str">
            <v>陈光汇</v>
          </cell>
          <cell r="I449">
            <v>47</v>
          </cell>
          <cell r="J449" t="str">
            <v>曹云萍</v>
          </cell>
          <cell r="K449">
            <v>68.5</v>
          </cell>
          <cell r="L449" t="str">
            <v>陈国萍</v>
          </cell>
          <cell r="M449">
            <v>63</v>
          </cell>
          <cell r="N449" t="str">
            <v>降初里</v>
          </cell>
          <cell r="O449" t="str">
            <v/>
          </cell>
          <cell r="P449"/>
          <cell r="Q449" t="str">
            <v/>
          </cell>
          <cell r="R449"/>
          <cell r="S449">
            <v>79</v>
          </cell>
          <cell r="T449" t="str">
            <v>胡东缘</v>
          </cell>
          <cell r="U449">
            <v>95</v>
          </cell>
          <cell r="V449" t="str">
            <v>米晓妹</v>
          </cell>
        </row>
        <row r="450">
          <cell r="B450" t="str">
            <v>G513422200201031313</v>
          </cell>
          <cell r="C450">
            <v>11</v>
          </cell>
          <cell r="D450" t="str">
            <v>历政地</v>
          </cell>
          <cell r="E450" t="str">
            <v>张志军</v>
          </cell>
          <cell r="F450">
            <v>452.5</v>
          </cell>
          <cell r="G450">
            <v>94</v>
          </cell>
          <cell r="H450" t="str">
            <v>陈光汇</v>
          </cell>
          <cell r="I450">
            <v>38</v>
          </cell>
          <cell r="J450" t="str">
            <v>曹云萍</v>
          </cell>
          <cell r="K450">
            <v>86.5</v>
          </cell>
          <cell r="L450" t="str">
            <v>陈国萍</v>
          </cell>
          <cell r="M450">
            <v>69</v>
          </cell>
          <cell r="N450" t="str">
            <v>降初里</v>
          </cell>
          <cell r="O450" t="str">
            <v/>
          </cell>
          <cell r="P450"/>
          <cell r="Q450" t="str">
            <v/>
          </cell>
          <cell r="R450"/>
          <cell r="S450">
            <v>70</v>
          </cell>
          <cell r="T450" t="str">
            <v>胡东缘</v>
          </cell>
          <cell r="U450">
            <v>95</v>
          </cell>
          <cell r="V450" t="str">
            <v>米晓妹</v>
          </cell>
        </row>
        <row r="451">
          <cell r="B451" t="str">
            <v>G513430200507164565</v>
          </cell>
          <cell r="C451">
            <v>11</v>
          </cell>
          <cell r="D451" t="str">
            <v>历政地</v>
          </cell>
          <cell r="E451" t="str">
            <v>阿苦木尔着</v>
          </cell>
          <cell r="F451">
            <v>440.5</v>
          </cell>
          <cell r="G451">
            <v>101</v>
          </cell>
          <cell r="H451" t="str">
            <v>陈光汇</v>
          </cell>
          <cell r="I451">
            <v>47</v>
          </cell>
          <cell r="J451" t="str">
            <v>曹云萍</v>
          </cell>
          <cell r="K451">
            <v>84.5</v>
          </cell>
          <cell r="L451" t="str">
            <v>陈国萍</v>
          </cell>
          <cell r="M451">
            <v>53</v>
          </cell>
          <cell r="N451" t="str">
            <v>降初里</v>
          </cell>
          <cell r="O451" t="str">
            <v/>
          </cell>
          <cell r="P451"/>
          <cell r="Q451" t="str">
            <v/>
          </cell>
          <cell r="R451"/>
          <cell r="S451">
            <v>70</v>
          </cell>
          <cell r="T451" t="str">
            <v>胡东缘</v>
          </cell>
          <cell r="U451">
            <v>85</v>
          </cell>
          <cell r="V451" t="str">
            <v>米晓妹</v>
          </cell>
        </row>
        <row r="452">
          <cell r="B452" t="str">
            <v>G513422200701181924</v>
          </cell>
          <cell r="C452">
            <v>11</v>
          </cell>
          <cell r="D452" t="str">
            <v>历政地</v>
          </cell>
          <cell r="E452" t="str">
            <v>马小群</v>
          </cell>
          <cell r="F452">
            <v>430.5</v>
          </cell>
          <cell r="G452">
            <v>101</v>
          </cell>
          <cell r="H452" t="str">
            <v>陈光汇</v>
          </cell>
          <cell r="I452">
            <v>49</v>
          </cell>
          <cell r="J452" t="str">
            <v>曹云萍</v>
          </cell>
          <cell r="K452">
            <v>83.5</v>
          </cell>
          <cell r="L452" t="str">
            <v>陈国萍</v>
          </cell>
          <cell r="M452">
            <v>58</v>
          </cell>
          <cell r="N452" t="str">
            <v>降初里</v>
          </cell>
          <cell r="O452" t="str">
            <v/>
          </cell>
          <cell r="P452"/>
          <cell r="Q452" t="str">
            <v/>
          </cell>
          <cell r="R452"/>
          <cell r="S452">
            <v>81</v>
          </cell>
          <cell r="T452" t="str">
            <v>胡东缘</v>
          </cell>
          <cell r="U452">
            <v>58</v>
          </cell>
          <cell r="V452" t="str">
            <v>米晓妹</v>
          </cell>
        </row>
        <row r="453">
          <cell r="B453" t="str">
            <v>G513422200606156827</v>
          </cell>
          <cell r="C453">
            <v>11</v>
          </cell>
          <cell r="D453" t="str">
            <v>历政地</v>
          </cell>
          <cell r="E453" t="str">
            <v>棒池</v>
          </cell>
          <cell r="F453">
            <v>423</v>
          </cell>
          <cell r="G453">
            <v>91</v>
          </cell>
          <cell r="H453" t="str">
            <v>陈光汇</v>
          </cell>
          <cell r="I453">
            <v>47</v>
          </cell>
          <cell r="J453" t="str">
            <v>曹云萍</v>
          </cell>
          <cell r="K453">
            <v>75</v>
          </cell>
          <cell r="L453" t="str">
            <v>陈国萍</v>
          </cell>
          <cell r="M453">
            <v>56</v>
          </cell>
          <cell r="N453" t="str">
            <v>降初里</v>
          </cell>
          <cell r="O453" t="str">
            <v/>
          </cell>
          <cell r="P453"/>
          <cell r="Q453" t="str">
            <v/>
          </cell>
          <cell r="R453"/>
          <cell r="S453">
            <v>79</v>
          </cell>
          <cell r="T453" t="str">
            <v>胡东缘</v>
          </cell>
          <cell r="U453">
            <v>75</v>
          </cell>
          <cell r="V453" t="str">
            <v>米晓妹</v>
          </cell>
        </row>
        <row r="454">
          <cell r="B454" t="str">
            <v>G513422200509263815</v>
          </cell>
          <cell r="C454">
            <v>11</v>
          </cell>
          <cell r="D454" t="str">
            <v>历政地</v>
          </cell>
          <cell r="E454" t="str">
            <v>吴金兵</v>
          </cell>
          <cell r="F454">
            <v>415.5</v>
          </cell>
          <cell r="G454">
            <v>94</v>
          </cell>
          <cell r="H454" t="str">
            <v>陈光汇</v>
          </cell>
          <cell r="I454">
            <v>62</v>
          </cell>
          <cell r="J454" t="str">
            <v>曹云萍</v>
          </cell>
          <cell r="K454">
            <v>34.5</v>
          </cell>
          <cell r="L454" t="str">
            <v>陈国萍</v>
          </cell>
          <cell r="M454">
            <v>65</v>
          </cell>
          <cell r="N454" t="str">
            <v>降初里</v>
          </cell>
          <cell r="O454" t="str">
            <v/>
          </cell>
          <cell r="P454"/>
          <cell r="Q454" t="str">
            <v/>
          </cell>
          <cell r="R454"/>
          <cell r="S454">
            <v>89</v>
          </cell>
          <cell r="T454" t="str">
            <v>胡东缘</v>
          </cell>
          <cell r="U454">
            <v>71</v>
          </cell>
          <cell r="V454" t="str">
            <v>米晓妹</v>
          </cell>
        </row>
        <row r="455">
          <cell r="B455" t="str">
            <v>G513422200403161116</v>
          </cell>
          <cell r="C455">
            <v>11</v>
          </cell>
          <cell r="D455" t="str">
            <v>历政地</v>
          </cell>
          <cell r="E455" t="str">
            <v>沈天云</v>
          </cell>
          <cell r="F455">
            <v>411.5</v>
          </cell>
          <cell r="G455">
            <v>102</v>
          </cell>
          <cell r="H455" t="str">
            <v>陈光汇</v>
          </cell>
          <cell r="I455">
            <v>51</v>
          </cell>
          <cell r="J455" t="str">
            <v>曹云萍</v>
          </cell>
          <cell r="K455">
            <v>40.5</v>
          </cell>
          <cell r="L455" t="str">
            <v>陈国萍</v>
          </cell>
          <cell r="M455">
            <v>66</v>
          </cell>
          <cell r="N455" t="str">
            <v>降初里</v>
          </cell>
          <cell r="O455" t="str">
            <v/>
          </cell>
          <cell r="P455"/>
          <cell r="Q455" t="str">
            <v/>
          </cell>
          <cell r="R455"/>
          <cell r="S455">
            <v>79</v>
          </cell>
          <cell r="T455" t="str">
            <v>胡东缘</v>
          </cell>
          <cell r="U455">
            <v>73</v>
          </cell>
          <cell r="V455" t="str">
            <v>米晓妹</v>
          </cell>
        </row>
        <row r="456">
          <cell r="B456" t="str">
            <v>G513422200509094222</v>
          </cell>
          <cell r="C456">
            <v>11</v>
          </cell>
          <cell r="D456" t="str">
            <v>历政地</v>
          </cell>
          <cell r="E456" t="str">
            <v>次尔祝玛</v>
          </cell>
          <cell r="F456">
            <v>409.5</v>
          </cell>
          <cell r="G456">
            <v>98</v>
          </cell>
          <cell r="H456" t="str">
            <v>陈光汇</v>
          </cell>
          <cell r="I456">
            <v>54</v>
          </cell>
          <cell r="J456" t="str">
            <v>曹云萍</v>
          </cell>
          <cell r="K456">
            <v>40.5</v>
          </cell>
          <cell r="L456" t="str">
            <v>陈国萍</v>
          </cell>
          <cell r="M456">
            <v>50</v>
          </cell>
          <cell r="N456" t="str">
            <v>降初里</v>
          </cell>
          <cell r="O456" t="str">
            <v/>
          </cell>
          <cell r="P456"/>
          <cell r="Q456" t="str">
            <v/>
          </cell>
          <cell r="R456"/>
          <cell r="S456">
            <v>77</v>
          </cell>
          <cell r="T456" t="str">
            <v>胡东缘</v>
          </cell>
          <cell r="U456">
            <v>90</v>
          </cell>
          <cell r="V456" t="str">
            <v>米晓妹</v>
          </cell>
        </row>
        <row r="457">
          <cell r="B457" t="str">
            <v>G513422200702235621</v>
          </cell>
          <cell r="C457">
            <v>11</v>
          </cell>
          <cell r="D457" t="str">
            <v>历政地</v>
          </cell>
          <cell r="E457" t="str">
            <v>次仁拉初</v>
          </cell>
          <cell r="F457">
            <v>408.5</v>
          </cell>
          <cell r="G457">
            <v>99</v>
          </cell>
          <cell r="H457" t="str">
            <v>陈光汇</v>
          </cell>
          <cell r="I457">
            <v>29</v>
          </cell>
          <cell r="J457" t="str">
            <v>曹云萍</v>
          </cell>
          <cell r="K457">
            <v>60.5</v>
          </cell>
          <cell r="L457" t="str">
            <v>陈国萍</v>
          </cell>
          <cell r="M457">
            <v>63</v>
          </cell>
          <cell r="N457" t="str">
            <v>降初里</v>
          </cell>
          <cell r="O457" t="str">
            <v/>
          </cell>
          <cell r="P457"/>
          <cell r="Q457" t="str">
            <v/>
          </cell>
          <cell r="R457"/>
          <cell r="S457">
            <v>87</v>
          </cell>
          <cell r="T457" t="str">
            <v>胡东缘</v>
          </cell>
          <cell r="U457">
            <v>70</v>
          </cell>
          <cell r="V457" t="str">
            <v>米晓妹</v>
          </cell>
        </row>
        <row r="458">
          <cell r="B458" t="str">
            <v>G513422200612072523</v>
          </cell>
          <cell r="C458">
            <v>11</v>
          </cell>
          <cell r="D458" t="str">
            <v>历政地</v>
          </cell>
          <cell r="E458" t="str">
            <v>李文金</v>
          </cell>
          <cell r="F458">
            <v>407.5</v>
          </cell>
          <cell r="G458">
            <v>110</v>
          </cell>
          <cell r="H458" t="str">
            <v>陈光汇</v>
          </cell>
          <cell r="I458">
            <v>24</v>
          </cell>
          <cell r="J458" t="str">
            <v>曹云萍</v>
          </cell>
          <cell r="K458">
            <v>59.5</v>
          </cell>
          <cell r="L458" t="str">
            <v>陈国萍</v>
          </cell>
          <cell r="M458">
            <v>57</v>
          </cell>
          <cell r="N458" t="str">
            <v>降初里</v>
          </cell>
          <cell r="O458" t="str">
            <v/>
          </cell>
          <cell r="P458"/>
          <cell r="Q458" t="str">
            <v/>
          </cell>
          <cell r="R458"/>
          <cell r="S458">
            <v>87</v>
          </cell>
          <cell r="T458" t="str">
            <v>胡东缘</v>
          </cell>
          <cell r="U458">
            <v>70</v>
          </cell>
          <cell r="V458" t="str">
            <v>米晓妹</v>
          </cell>
        </row>
        <row r="459">
          <cell r="B459" t="str">
            <v>G513422200611201514</v>
          </cell>
          <cell r="C459">
            <v>11</v>
          </cell>
          <cell r="D459" t="str">
            <v>历政地</v>
          </cell>
          <cell r="E459" t="str">
            <v>马逸华</v>
          </cell>
          <cell r="F459">
            <v>406</v>
          </cell>
          <cell r="G459">
            <v>104</v>
          </cell>
          <cell r="H459" t="str">
            <v>陈光汇</v>
          </cell>
          <cell r="I459">
            <v>32</v>
          </cell>
          <cell r="J459" t="str">
            <v>曹云萍</v>
          </cell>
          <cell r="K459">
            <v>40</v>
          </cell>
          <cell r="L459" t="str">
            <v>陈国萍</v>
          </cell>
          <cell r="M459">
            <v>64</v>
          </cell>
          <cell r="N459" t="str">
            <v>降初里</v>
          </cell>
          <cell r="O459" t="str">
            <v/>
          </cell>
          <cell r="P459"/>
          <cell r="Q459" t="str">
            <v/>
          </cell>
          <cell r="R459"/>
          <cell r="S459">
            <v>90</v>
          </cell>
          <cell r="T459" t="str">
            <v>胡东缘</v>
          </cell>
          <cell r="U459">
            <v>76</v>
          </cell>
          <cell r="V459" t="str">
            <v>米晓妹</v>
          </cell>
        </row>
        <row r="460">
          <cell r="B460" t="str">
            <v>G513422200609290327</v>
          </cell>
          <cell r="C460">
            <v>11</v>
          </cell>
          <cell r="D460" t="str">
            <v>历政地</v>
          </cell>
          <cell r="E460" t="str">
            <v>翁金祝玛</v>
          </cell>
          <cell r="F460">
            <v>399.5</v>
          </cell>
          <cell r="G460">
            <v>101</v>
          </cell>
          <cell r="H460" t="str">
            <v>陈光汇</v>
          </cell>
          <cell r="I460">
            <v>34</v>
          </cell>
          <cell r="J460" t="str">
            <v>曹云萍</v>
          </cell>
          <cell r="K460">
            <v>66.5</v>
          </cell>
          <cell r="L460" t="str">
            <v>陈国萍</v>
          </cell>
          <cell r="M460">
            <v>52</v>
          </cell>
          <cell r="N460" t="str">
            <v>降初里</v>
          </cell>
          <cell r="O460" t="str">
            <v/>
          </cell>
          <cell r="P460"/>
          <cell r="Q460" t="str">
            <v/>
          </cell>
          <cell r="R460"/>
          <cell r="S460">
            <v>85</v>
          </cell>
          <cell r="T460" t="str">
            <v>胡东缘</v>
          </cell>
          <cell r="U460">
            <v>61</v>
          </cell>
          <cell r="V460" t="str">
            <v>米晓妹</v>
          </cell>
        </row>
        <row r="461">
          <cell r="B461" t="str">
            <v>G513422200508074625</v>
          </cell>
          <cell r="C461">
            <v>11</v>
          </cell>
          <cell r="D461" t="str">
            <v>历政地</v>
          </cell>
          <cell r="E461" t="str">
            <v>马佳雪</v>
          </cell>
          <cell r="F461">
            <v>386.5</v>
          </cell>
          <cell r="G461">
            <v>97</v>
          </cell>
          <cell r="H461" t="str">
            <v>陈光汇</v>
          </cell>
          <cell r="I461">
            <v>47</v>
          </cell>
          <cell r="J461" t="str">
            <v>曹云萍</v>
          </cell>
          <cell r="K461">
            <v>48.5</v>
          </cell>
          <cell r="L461" t="str">
            <v>陈国萍</v>
          </cell>
          <cell r="M461">
            <v>56</v>
          </cell>
          <cell r="N461" t="str">
            <v>降初里</v>
          </cell>
          <cell r="O461" t="str">
            <v/>
          </cell>
          <cell r="P461"/>
          <cell r="Q461" t="str">
            <v/>
          </cell>
          <cell r="R461"/>
          <cell r="S461">
            <v>63</v>
          </cell>
          <cell r="T461" t="str">
            <v>胡东缘</v>
          </cell>
          <cell r="U461">
            <v>75</v>
          </cell>
          <cell r="V461" t="str">
            <v>米晓妹</v>
          </cell>
        </row>
        <row r="462">
          <cell r="B462" t="str">
            <v>G513422200412132114</v>
          </cell>
          <cell r="C462">
            <v>11</v>
          </cell>
          <cell r="D462" t="str">
            <v>历政地</v>
          </cell>
          <cell r="E462" t="str">
            <v>罗连慧</v>
          </cell>
          <cell r="F462">
            <v>383.5</v>
          </cell>
          <cell r="G462">
            <v>95</v>
          </cell>
          <cell r="H462" t="str">
            <v>陈光汇</v>
          </cell>
          <cell r="I462">
            <v>46</v>
          </cell>
          <cell r="J462" t="str">
            <v>曹云萍</v>
          </cell>
          <cell r="K462">
            <v>46.5</v>
          </cell>
          <cell r="L462" t="str">
            <v>陈国萍</v>
          </cell>
          <cell r="M462">
            <v>49</v>
          </cell>
          <cell r="N462" t="str">
            <v>降初里</v>
          </cell>
          <cell r="O462" t="str">
            <v/>
          </cell>
          <cell r="P462"/>
          <cell r="Q462" t="str">
            <v/>
          </cell>
          <cell r="R462"/>
          <cell r="S462">
            <v>77</v>
          </cell>
          <cell r="T462" t="str">
            <v>胡东缘</v>
          </cell>
          <cell r="U462">
            <v>70</v>
          </cell>
          <cell r="V462" t="str">
            <v>米晓妹</v>
          </cell>
        </row>
        <row r="463">
          <cell r="B463" t="str">
            <v>G513422200508026818</v>
          </cell>
          <cell r="C463">
            <v>11</v>
          </cell>
          <cell r="D463" t="str">
            <v>历政地</v>
          </cell>
          <cell r="E463" t="str">
            <v>马俊辉</v>
          </cell>
          <cell r="F463">
            <v>380</v>
          </cell>
          <cell r="G463">
            <v>88</v>
          </cell>
          <cell r="H463" t="str">
            <v>陈光汇</v>
          </cell>
          <cell r="I463">
            <v>57</v>
          </cell>
          <cell r="J463" t="str">
            <v>曹云萍</v>
          </cell>
          <cell r="K463">
            <v>28</v>
          </cell>
          <cell r="L463" t="str">
            <v>陈国萍</v>
          </cell>
          <cell r="M463">
            <v>42</v>
          </cell>
          <cell r="N463" t="str">
            <v>降初里</v>
          </cell>
          <cell r="O463" t="str">
            <v/>
          </cell>
          <cell r="P463"/>
          <cell r="Q463" t="str">
            <v/>
          </cell>
          <cell r="R463"/>
          <cell r="S463">
            <v>90</v>
          </cell>
          <cell r="T463" t="str">
            <v>胡东缘</v>
          </cell>
          <cell r="U463">
            <v>75</v>
          </cell>
          <cell r="V463" t="str">
            <v>米晓妹</v>
          </cell>
        </row>
        <row r="464">
          <cell r="B464" t="str">
            <v>G513422200410105016</v>
          </cell>
          <cell r="C464">
            <v>11</v>
          </cell>
          <cell r="D464" t="str">
            <v>历政地</v>
          </cell>
          <cell r="E464" t="str">
            <v>吴建兵</v>
          </cell>
          <cell r="F464">
            <v>375.5</v>
          </cell>
          <cell r="G464">
            <v>95</v>
          </cell>
          <cell r="H464" t="str">
            <v>陈光汇</v>
          </cell>
          <cell r="I464">
            <v>44</v>
          </cell>
          <cell r="J464" t="str">
            <v>曹云萍</v>
          </cell>
          <cell r="K464">
            <v>25.5</v>
          </cell>
          <cell r="L464" t="str">
            <v>陈国萍</v>
          </cell>
          <cell r="M464">
            <v>60</v>
          </cell>
          <cell r="N464" t="str">
            <v>降初里</v>
          </cell>
          <cell r="O464" t="str">
            <v/>
          </cell>
          <cell r="P464"/>
          <cell r="Q464" t="str">
            <v/>
          </cell>
          <cell r="R464"/>
          <cell r="S464">
            <v>65</v>
          </cell>
          <cell r="T464" t="str">
            <v>胡东缘</v>
          </cell>
          <cell r="U464">
            <v>86</v>
          </cell>
          <cell r="V464" t="str">
            <v>米晓妹</v>
          </cell>
        </row>
        <row r="465">
          <cell r="B465" t="str">
            <v>G513422200712251123</v>
          </cell>
          <cell r="C465">
            <v>11</v>
          </cell>
          <cell r="D465" t="str">
            <v>历政地</v>
          </cell>
          <cell r="E465" t="str">
            <v>吕娜</v>
          </cell>
          <cell r="F465">
            <v>374</v>
          </cell>
          <cell r="G465">
            <v>80</v>
          </cell>
          <cell r="H465" t="str">
            <v>陈光汇</v>
          </cell>
          <cell r="I465">
            <v>32</v>
          </cell>
          <cell r="J465" t="str">
            <v>曹云萍</v>
          </cell>
          <cell r="K465">
            <v>62</v>
          </cell>
          <cell r="L465" t="str">
            <v>陈国萍</v>
          </cell>
          <cell r="M465">
            <v>61</v>
          </cell>
          <cell r="N465" t="str">
            <v>降初里</v>
          </cell>
          <cell r="O465" t="str">
            <v/>
          </cell>
          <cell r="P465"/>
          <cell r="Q465" t="str">
            <v/>
          </cell>
          <cell r="R465"/>
          <cell r="S465">
            <v>71</v>
          </cell>
          <cell r="T465" t="str">
            <v>胡东缘</v>
          </cell>
          <cell r="U465">
            <v>68</v>
          </cell>
          <cell r="V465" t="str">
            <v>米晓妹</v>
          </cell>
        </row>
        <row r="466">
          <cell r="B466" t="str">
            <v>G513422200504012128</v>
          </cell>
          <cell r="C466">
            <v>11</v>
          </cell>
          <cell r="D466" t="str">
            <v>历政地</v>
          </cell>
          <cell r="E466" t="str">
            <v>次里央宗</v>
          </cell>
          <cell r="F466">
            <v>368.5</v>
          </cell>
          <cell r="G466">
            <v>89</v>
          </cell>
          <cell r="H466" t="str">
            <v>陈光汇</v>
          </cell>
          <cell r="I466">
            <v>45</v>
          </cell>
          <cell r="J466" t="str">
            <v>曹云萍</v>
          </cell>
          <cell r="K466">
            <v>53.5</v>
          </cell>
          <cell r="L466" t="str">
            <v>陈国萍</v>
          </cell>
          <cell r="M466">
            <v>52</v>
          </cell>
          <cell r="N466" t="str">
            <v>降初里</v>
          </cell>
          <cell r="O466" t="str">
            <v/>
          </cell>
          <cell r="P466"/>
          <cell r="Q466" t="str">
            <v/>
          </cell>
          <cell r="R466"/>
          <cell r="S466">
            <v>71</v>
          </cell>
          <cell r="T466" t="str">
            <v>胡东缘</v>
          </cell>
          <cell r="U466">
            <v>58</v>
          </cell>
          <cell r="V466" t="str">
            <v>米晓妹</v>
          </cell>
        </row>
        <row r="467">
          <cell r="B467" t="str">
            <v>G513422200407202528</v>
          </cell>
          <cell r="C467">
            <v>11</v>
          </cell>
          <cell r="D467" t="str">
            <v>历政地</v>
          </cell>
          <cell r="E467" t="str">
            <v>陶关英</v>
          </cell>
          <cell r="F467">
            <v>367</v>
          </cell>
          <cell r="G467">
            <v>80</v>
          </cell>
          <cell r="H467" t="str">
            <v>陈光汇</v>
          </cell>
          <cell r="I467">
            <v>67</v>
          </cell>
          <cell r="J467" t="str">
            <v>曹云萍</v>
          </cell>
          <cell r="K467">
            <v>32</v>
          </cell>
          <cell r="L467" t="str">
            <v>陈国萍</v>
          </cell>
          <cell r="M467">
            <v>39</v>
          </cell>
          <cell r="N467" t="str">
            <v>降初里</v>
          </cell>
          <cell r="O467" t="str">
            <v/>
          </cell>
          <cell r="P467"/>
          <cell r="Q467" t="str">
            <v/>
          </cell>
          <cell r="R467"/>
          <cell r="S467">
            <v>67</v>
          </cell>
          <cell r="T467" t="str">
            <v>胡东缘</v>
          </cell>
          <cell r="U467">
            <v>82</v>
          </cell>
          <cell r="V467" t="str">
            <v>米晓妹</v>
          </cell>
        </row>
        <row r="468">
          <cell r="B468" t="str">
            <v>G513422200608086818</v>
          </cell>
          <cell r="C468">
            <v>11</v>
          </cell>
          <cell r="D468" t="str">
            <v>历政地</v>
          </cell>
          <cell r="E468" t="str">
            <v>根戈吉村</v>
          </cell>
          <cell r="F468">
            <v>366</v>
          </cell>
          <cell r="G468">
            <v>93</v>
          </cell>
          <cell r="H468" t="str">
            <v>陈光汇</v>
          </cell>
          <cell r="I468">
            <v>43</v>
          </cell>
          <cell r="J468" t="str">
            <v>曹云萍</v>
          </cell>
          <cell r="K468">
            <v>24</v>
          </cell>
          <cell r="L468" t="str">
            <v>陈国萍</v>
          </cell>
          <cell r="M468">
            <v>60</v>
          </cell>
          <cell r="N468" t="str">
            <v>降初里</v>
          </cell>
          <cell r="O468" t="str">
            <v/>
          </cell>
          <cell r="P468"/>
          <cell r="Q468" t="str">
            <v/>
          </cell>
          <cell r="R468"/>
          <cell r="S468">
            <v>73</v>
          </cell>
          <cell r="T468" t="str">
            <v>胡东缘</v>
          </cell>
          <cell r="U468">
            <v>73</v>
          </cell>
          <cell r="V468" t="str">
            <v>米晓妹</v>
          </cell>
        </row>
        <row r="469">
          <cell r="B469" t="str">
            <v>G513422200609041128</v>
          </cell>
          <cell r="C469">
            <v>11</v>
          </cell>
          <cell r="D469" t="str">
            <v>历政地</v>
          </cell>
          <cell r="E469" t="str">
            <v>王秀珍</v>
          </cell>
          <cell r="F469">
            <v>362</v>
          </cell>
          <cell r="G469">
            <v>86</v>
          </cell>
          <cell r="H469" t="str">
            <v>陈光汇</v>
          </cell>
          <cell r="I469">
            <v>38</v>
          </cell>
          <cell r="J469" t="str">
            <v>曹云萍</v>
          </cell>
          <cell r="K469">
            <v>30</v>
          </cell>
          <cell r="L469" t="str">
            <v>陈国萍</v>
          </cell>
          <cell r="M469">
            <v>56</v>
          </cell>
          <cell r="N469" t="str">
            <v>降初里</v>
          </cell>
          <cell r="O469" t="str">
            <v/>
          </cell>
          <cell r="P469"/>
          <cell r="Q469" t="str">
            <v/>
          </cell>
          <cell r="R469"/>
          <cell r="S469">
            <v>67</v>
          </cell>
          <cell r="T469" t="str">
            <v>胡东缘</v>
          </cell>
          <cell r="U469">
            <v>85</v>
          </cell>
          <cell r="V469" t="str">
            <v>米晓妹</v>
          </cell>
        </row>
        <row r="470">
          <cell r="B470" t="str">
            <v>G513422200701082926</v>
          </cell>
          <cell r="C470">
            <v>11</v>
          </cell>
          <cell r="D470" t="str">
            <v>历政地</v>
          </cell>
          <cell r="E470" t="str">
            <v>肖云慧</v>
          </cell>
          <cell r="F470">
            <v>358</v>
          </cell>
          <cell r="G470">
            <v>89</v>
          </cell>
          <cell r="H470" t="str">
            <v>陈光汇</v>
          </cell>
          <cell r="I470">
            <v>27</v>
          </cell>
          <cell r="J470" t="str">
            <v>曹云萍</v>
          </cell>
          <cell r="K470">
            <v>57</v>
          </cell>
          <cell r="L470" t="str">
            <v>陈国萍</v>
          </cell>
          <cell r="M470">
            <v>53</v>
          </cell>
          <cell r="N470" t="str">
            <v>降初里</v>
          </cell>
          <cell r="O470" t="str">
            <v/>
          </cell>
          <cell r="P470"/>
          <cell r="Q470" t="str">
            <v/>
          </cell>
          <cell r="R470"/>
          <cell r="S470">
            <v>79</v>
          </cell>
          <cell r="T470" t="str">
            <v>胡东缘</v>
          </cell>
          <cell r="U470">
            <v>53</v>
          </cell>
          <cell r="V470" t="str">
            <v>米晓妹</v>
          </cell>
        </row>
        <row r="471">
          <cell r="B471" t="str">
            <v>G513422200706154415</v>
          </cell>
          <cell r="C471">
            <v>11</v>
          </cell>
          <cell r="D471" t="str">
            <v>历政地</v>
          </cell>
          <cell r="E471" t="str">
            <v>金达瓦</v>
          </cell>
          <cell r="F471">
            <v>356.5</v>
          </cell>
          <cell r="G471">
            <v>91</v>
          </cell>
          <cell r="H471" t="str">
            <v>陈光汇</v>
          </cell>
          <cell r="I471">
            <v>36</v>
          </cell>
          <cell r="J471" t="str">
            <v>曹云萍</v>
          </cell>
          <cell r="K471">
            <v>22.5</v>
          </cell>
          <cell r="L471" t="str">
            <v>陈国萍</v>
          </cell>
          <cell r="M471">
            <v>59</v>
          </cell>
          <cell r="N471" t="str">
            <v>降初里</v>
          </cell>
          <cell r="O471" t="str">
            <v/>
          </cell>
          <cell r="P471"/>
          <cell r="Q471" t="str">
            <v/>
          </cell>
          <cell r="R471"/>
          <cell r="S471">
            <v>85</v>
          </cell>
          <cell r="T471" t="str">
            <v>胡东缘</v>
          </cell>
          <cell r="U471">
            <v>63</v>
          </cell>
          <cell r="V471" t="str">
            <v>米晓妹</v>
          </cell>
        </row>
        <row r="472">
          <cell r="B472" t="str">
            <v>G513422200611202322</v>
          </cell>
          <cell r="C472">
            <v>11</v>
          </cell>
          <cell r="D472" t="str">
            <v>历政地</v>
          </cell>
          <cell r="E472" t="str">
            <v>次仁拉初</v>
          </cell>
          <cell r="F472">
            <v>355</v>
          </cell>
          <cell r="G472">
            <v>94</v>
          </cell>
          <cell r="H472" t="str">
            <v>陈光汇</v>
          </cell>
          <cell r="I472">
            <v>16</v>
          </cell>
          <cell r="J472" t="str">
            <v>曹云萍</v>
          </cell>
          <cell r="K472">
            <v>32</v>
          </cell>
          <cell r="L472" t="str">
            <v>陈国萍</v>
          </cell>
          <cell r="M472">
            <v>57</v>
          </cell>
          <cell r="N472" t="str">
            <v>降初里</v>
          </cell>
          <cell r="O472" t="str">
            <v/>
          </cell>
          <cell r="P472"/>
          <cell r="Q472" t="str">
            <v/>
          </cell>
          <cell r="R472"/>
          <cell r="S472">
            <v>83</v>
          </cell>
          <cell r="T472" t="str">
            <v>胡东缘</v>
          </cell>
          <cell r="U472">
            <v>73</v>
          </cell>
          <cell r="V472" t="str">
            <v>米晓妹</v>
          </cell>
        </row>
        <row r="473">
          <cell r="B473" t="str">
            <v>G513422200707132912</v>
          </cell>
          <cell r="C473">
            <v>11</v>
          </cell>
          <cell r="D473" t="str">
            <v>历政地</v>
          </cell>
          <cell r="E473" t="str">
            <v>熊成香</v>
          </cell>
          <cell r="F473">
            <v>354</v>
          </cell>
          <cell r="G473">
            <v>83</v>
          </cell>
          <cell r="H473" t="str">
            <v>陈光汇</v>
          </cell>
          <cell r="I473">
            <v>35</v>
          </cell>
          <cell r="J473" t="str">
            <v>曹云萍</v>
          </cell>
          <cell r="K473">
            <v>37</v>
          </cell>
          <cell r="L473" t="str">
            <v>陈国萍</v>
          </cell>
          <cell r="M473">
            <v>58</v>
          </cell>
          <cell r="N473" t="str">
            <v>降初里</v>
          </cell>
          <cell r="O473" t="str">
            <v/>
          </cell>
          <cell r="P473"/>
          <cell r="Q473" t="str">
            <v/>
          </cell>
          <cell r="R473"/>
          <cell r="S473">
            <v>61</v>
          </cell>
          <cell r="T473" t="str">
            <v>胡东缘</v>
          </cell>
          <cell r="U473">
            <v>80</v>
          </cell>
          <cell r="V473" t="str">
            <v>米晓妹</v>
          </cell>
        </row>
        <row r="474">
          <cell r="B474" t="str">
            <v>G513422200508151563</v>
          </cell>
          <cell r="C474">
            <v>11</v>
          </cell>
          <cell r="D474" t="str">
            <v>历政地</v>
          </cell>
          <cell r="E474" t="str">
            <v>李文</v>
          </cell>
          <cell r="F474">
            <v>353.5</v>
          </cell>
          <cell r="G474">
            <v>83</v>
          </cell>
          <cell r="H474" t="str">
            <v>陈光汇</v>
          </cell>
          <cell r="I474">
            <v>29</v>
          </cell>
          <cell r="J474" t="str">
            <v>曹云萍</v>
          </cell>
          <cell r="K474">
            <v>9.5</v>
          </cell>
          <cell r="L474" t="str">
            <v>陈国萍</v>
          </cell>
          <cell r="M474">
            <v>62</v>
          </cell>
          <cell r="N474" t="str">
            <v>降初里</v>
          </cell>
          <cell r="O474" t="str">
            <v/>
          </cell>
          <cell r="P474"/>
          <cell r="Q474" t="str">
            <v/>
          </cell>
          <cell r="R474"/>
          <cell r="S474">
            <v>83</v>
          </cell>
          <cell r="T474" t="str">
            <v>胡东缘</v>
          </cell>
          <cell r="U474">
            <v>87</v>
          </cell>
          <cell r="V474" t="str">
            <v>米晓妹</v>
          </cell>
        </row>
        <row r="475">
          <cell r="B475" t="str">
            <v>G513422200702062521</v>
          </cell>
          <cell r="C475">
            <v>11</v>
          </cell>
          <cell r="D475" t="str">
            <v>历政地</v>
          </cell>
          <cell r="E475" t="str">
            <v>唐瑞</v>
          </cell>
          <cell r="F475">
            <v>353</v>
          </cell>
          <cell r="G475">
            <v>80</v>
          </cell>
          <cell r="H475" t="str">
            <v>陈光汇</v>
          </cell>
          <cell r="I475">
            <v>30</v>
          </cell>
          <cell r="J475" t="str">
            <v>曹云萍</v>
          </cell>
          <cell r="K475">
            <v>39</v>
          </cell>
          <cell r="L475" t="str">
            <v>陈国萍</v>
          </cell>
          <cell r="M475">
            <v>53</v>
          </cell>
          <cell r="N475" t="str">
            <v>降初里</v>
          </cell>
          <cell r="O475" t="str">
            <v/>
          </cell>
          <cell r="P475"/>
          <cell r="Q475" t="str">
            <v/>
          </cell>
          <cell r="R475"/>
          <cell r="S475">
            <v>73</v>
          </cell>
          <cell r="T475" t="str">
            <v>胡东缘</v>
          </cell>
          <cell r="U475">
            <v>78</v>
          </cell>
          <cell r="V475" t="str">
            <v>米晓妹</v>
          </cell>
        </row>
        <row r="476">
          <cell r="B476" t="str">
            <v>G51342220060714502X</v>
          </cell>
          <cell r="C476">
            <v>11</v>
          </cell>
          <cell r="D476" t="str">
            <v>历政地</v>
          </cell>
          <cell r="E476" t="str">
            <v>欧麻</v>
          </cell>
          <cell r="F476">
            <v>351.5</v>
          </cell>
          <cell r="G476">
            <v>92</v>
          </cell>
          <cell r="H476" t="str">
            <v>陈光汇</v>
          </cell>
          <cell r="I476">
            <v>28</v>
          </cell>
          <cell r="J476" t="str">
            <v>曹云萍</v>
          </cell>
          <cell r="K476">
            <v>69.5</v>
          </cell>
          <cell r="L476" t="str">
            <v>陈国萍</v>
          </cell>
          <cell r="M476">
            <v>51</v>
          </cell>
          <cell r="N476" t="str">
            <v>降初里</v>
          </cell>
          <cell r="O476" t="str">
            <v/>
          </cell>
          <cell r="P476"/>
          <cell r="Q476" t="str">
            <v/>
          </cell>
          <cell r="R476"/>
          <cell r="S476">
            <v>58</v>
          </cell>
          <cell r="T476" t="str">
            <v>胡东缘</v>
          </cell>
          <cell r="U476">
            <v>53</v>
          </cell>
          <cell r="V476" t="str">
            <v>米晓妹</v>
          </cell>
        </row>
        <row r="477">
          <cell r="B477" t="str">
            <v>G513422200709304212</v>
          </cell>
          <cell r="C477">
            <v>11</v>
          </cell>
          <cell r="D477" t="str">
            <v>历政地</v>
          </cell>
          <cell r="E477" t="str">
            <v>扎西次尔</v>
          </cell>
          <cell r="F477">
            <v>351</v>
          </cell>
          <cell r="G477">
            <v>106</v>
          </cell>
          <cell r="H477" t="str">
            <v>陈光汇</v>
          </cell>
          <cell r="I477">
            <v>19</v>
          </cell>
          <cell r="J477" t="str">
            <v>曹云萍</v>
          </cell>
          <cell r="K477">
            <v>38</v>
          </cell>
          <cell r="L477" t="str">
            <v>陈国萍</v>
          </cell>
          <cell r="M477">
            <v>56</v>
          </cell>
          <cell r="N477" t="str">
            <v>降初里</v>
          </cell>
          <cell r="O477" t="str">
            <v/>
          </cell>
          <cell r="P477"/>
          <cell r="Q477" t="str">
            <v/>
          </cell>
          <cell r="R477"/>
          <cell r="S477">
            <v>61</v>
          </cell>
          <cell r="T477" t="str">
            <v>胡东缘</v>
          </cell>
          <cell r="U477">
            <v>71</v>
          </cell>
          <cell r="V477" t="str">
            <v>米晓妹</v>
          </cell>
        </row>
        <row r="478">
          <cell r="B478" t="str">
            <v>G513422200609216012</v>
          </cell>
          <cell r="C478">
            <v>11</v>
          </cell>
          <cell r="D478" t="str">
            <v>历政地</v>
          </cell>
          <cell r="E478" t="str">
            <v>王成</v>
          </cell>
          <cell r="F478">
            <v>351</v>
          </cell>
          <cell r="G478">
            <v>96</v>
          </cell>
          <cell r="H478" t="str">
            <v>陈光汇</v>
          </cell>
          <cell r="I478">
            <v>40</v>
          </cell>
          <cell r="J478" t="str">
            <v>曹云萍</v>
          </cell>
          <cell r="K478">
            <v>27</v>
          </cell>
          <cell r="L478" t="str">
            <v>陈国萍</v>
          </cell>
          <cell r="M478">
            <v>50</v>
          </cell>
          <cell r="N478" t="str">
            <v>降初里</v>
          </cell>
          <cell r="O478" t="str">
            <v/>
          </cell>
          <cell r="P478"/>
          <cell r="Q478" t="str">
            <v/>
          </cell>
          <cell r="R478"/>
          <cell r="S478">
            <v>77</v>
          </cell>
          <cell r="T478" t="str">
            <v>胡东缘</v>
          </cell>
          <cell r="U478">
            <v>61</v>
          </cell>
          <cell r="V478" t="str">
            <v>米晓妹</v>
          </cell>
        </row>
        <row r="479">
          <cell r="B479" t="str">
            <v>G513422200607204413</v>
          </cell>
          <cell r="C479">
            <v>11</v>
          </cell>
          <cell r="D479" t="str">
            <v>历政地</v>
          </cell>
          <cell r="E479" t="str">
            <v>乔日伙</v>
          </cell>
          <cell r="F479">
            <v>349.5</v>
          </cell>
          <cell r="G479">
            <v>78</v>
          </cell>
          <cell r="H479" t="str">
            <v>陈光汇</v>
          </cell>
          <cell r="I479">
            <v>55</v>
          </cell>
          <cell r="J479" t="str">
            <v>曹云萍</v>
          </cell>
          <cell r="K479">
            <v>15.5</v>
          </cell>
          <cell r="L479" t="str">
            <v>陈国萍</v>
          </cell>
          <cell r="M479">
            <v>56</v>
          </cell>
          <cell r="N479" t="str">
            <v>降初里</v>
          </cell>
          <cell r="O479" t="str">
            <v/>
          </cell>
          <cell r="P479"/>
          <cell r="Q479" t="str">
            <v/>
          </cell>
          <cell r="R479"/>
          <cell r="S479">
            <v>70</v>
          </cell>
          <cell r="T479" t="str">
            <v>胡东缘</v>
          </cell>
          <cell r="U479">
            <v>75</v>
          </cell>
          <cell r="V479" t="str">
            <v>米晓妹</v>
          </cell>
        </row>
        <row r="480">
          <cell r="B480" t="str">
            <v>G513422200610180926</v>
          </cell>
          <cell r="C480">
            <v>11</v>
          </cell>
          <cell r="D480" t="str">
            <v>历政地</v>
          </cell>
          <cell r="E480" t="str">
            <v>侯自英</v>
          </cell>
          <cell r="F480">
            <v>349</v>
          </cell>
          <cell r="G480">
            <v>79</v>
          </cell>
          <cell r="H480" t="str">
            <v>陈光汇</v>
          </cell>
          <cell r="I480">
            <v>29</v>
          </cell>
          <cell r="J480" t="str">
            <v>曹云萍</v>
          </cell>
          <cell r="K480">
            <v>46</v>
          </cell>
          <cell r="L480" t="str">
            <v>陈国萍</v>
          </cell>
          <cell r="M480">
            <v>50</v>
          </cell>
          <cell r="N480" t="str">
            <v>降初里</v>
          </cell>
          <cell r="O480" t="str">
            <v/>
          </cell>
          <cell r="P480"/>
          <cell r="Q480" t="str">
            <v/>
          </cell>
          <cell r="R480"/>
          <cell r="S480">
            <v>67</v>
          </cell>
          <cell r="T480" t="str">
            <v>胡东缘</v>
          </cell>
          <cell r="U480">
            <v>78</v>
          </cell>
          <cell r="V480" t="str">
            <v>米晓妹</v>
          </cell>
        </row>
        <row r="481">
          <cell r="B481" t="str">
            <v>G513422200602052924</v>
          </cell>
          <cell r="C481">
            <v>11</v>
          </cell>
          <cell r="D481" t="str">
            <v>历政地</v>
          </cell>
          <cell r="E481" t="str">
            <v>严小英</v>
          </cell>
          <cell r="F481">
            <v>336</v>
          </cell>
          <cell r="G481">
            <v>88</v>
          </cell>
          <cell r="H481" t="str">
            <v>陈光汇</v>
          </cell>
          <cell r="I481">
            <v>36</v>
          </cell>
          <cell r="J481" t="str">
            <v>曹云萍</v>
          </cell>
          <cell r="K481">
            <v>33</v>
          </cell>
          <cell r="L481" t="str">
            <v>陈国萍</v>
          </cell>
          <cell r="M481">
            <v>48</v>
          </cell>
          <cell r="N481" t="str">
            <v>降初里</v>
          </cell>
          <cell r="O481" t="str">
            <v/>
          </cell>
          <cell r="P481"/>
          <cell r="Q481" t="str">
            <v/>
          </cell>
          <cell r="R481"/>
          <cell r="S481">
            <v>75</v>
          </cell>
          <cell r="T481" t="str">
            <v>胡东缘</v>
          </cell>
          <cell r="U481">
            <v>56</v>
          </cell>
          <cell r="V481" t="str">
            <v>米晓妹</v>
          </cell>
        </row>
        <row r="482">
          <cell r="B482" t="str">
            <v>G513422200712016844</v>
          </cell>
          <cell r="C482">
            <v>11</v>
          </cell>
          <cell r="D482" t="str">
            <v>历政地</v>
          </cell>
          <cell r="E482" t="str">
            <v>朗杰次莫</v>
          </cell>
          <cell r="F482">
            <v>334.5</v>
          </cell>
          <cell r="G482">
            <v>85</v>
          </cell>
          <cell r="H482" t="str">
            <v>陈光汇</v>
          </cell>
          <cell r="I482">
            <v>49</v>
          </cell>
          <cell r="J482" t="str">
            <v>曹云萍</v>
          </cell>
          <cell r="K482">
            <v>32.5</v>
          </cell>
          <cell r="L482" t="str">
            <v>陈国萍</v>
          </cell>
          <cell r="M482">
            <v>40</v>
          </cell>
          <cell r="N482" t="str">
            <v>降初里</v>
          </cell>
          <cell r="O482" t="str">
            <v/>
          </cell>
          <cell r="P482"/>
          <cell r="Q482" t="str">
            <v/>
          </cell>
          <cell r="R482"/>
          <cell r="S482">
            <v>67</v>
          </cell>
          <cell r="T482" t="str">
            <v>胡东缘</v>
          </cell>
          <cell r="U482">
            <v>61</v>
          </cell>
          <cell r="V482" t="str">
            <v>米晓妹</v>
          </cell>
        </row>
        <row r="483">
          <cell r="B483" t="str">
            <v>G513422200303165021</v>
          </cell>
          <cell r="C483">
            <v>11</v>
          </cell>
          <cell r="D483" t="str">
            <v>历政地</v>
          </cell>
          <cell r="E483" t="str">
            <v>央青</v>
          </cell>
          <cell r="F483">
            <v>330.5</v>
          </cell>
          <cell r="G483">
            <v>86</v>
          </cell>
          <cell r="H483" t="str">
            <v>陈光汇</v>
          </cell>
          <cell r="I483">
            <v>34</v>
          </cell>
          <cell r="J483" t="str">
            <v>曹云萍</v>
          </cell>
          <cell r="K483">
            <v>40.5</v>
          </cell>
          <cell r="L483" t="str">
            <v>陈国萍</v>
          </cell>
          <cell r="M483">
            <v>42</v>
          </cell>
          <cell r="N483" t="str">
            <v>降初里</v>
          </cell>
          <cell r="O483" t="str">
            <v/>
          </cell>
          <cell r="P483"/>
          <cell r="Q483" t="str">
            <v/>
          </cell>
          <cell r="R483"/>
          <cell r="S483">
            <v>60</v>
          </cell>
          <cell r="T483" t="str">
            <v>胡东缘</v>
          </cell>
          <cell r="U483">
            <v>68</v>
          </cell>
          <cell r="V483" t="str">
            <v>米晓妹</v>
          </cell>
        </row>
        <row r="484">
          <cell r="B484" t="str">
            <v>G513422200610156221</v>
          </cell>
          <cell r="C484">
            <v>11</v>
          </cell>
          <cell r="D484" t="str">
            <v>历政地</v>
          </cell>
          <cell r="E484" t="str">
            <v>次尔央青</v>
          </cell>
          <cell r="F484">
            <v>327.5</v>
          </cell>
          <cell r="G484">
            <v>95</v>
          </cell>
          <cell r="H484" t="str">
            <v>陈光汇</v>
          </cell>
          <cell r="I484">
            <v>21</v>
          </cell>
          <cell r="J484" t="str">
            <v>曹云萍</v>
          </cell>
          <cell r="K484">
            <v>48.5</v>
          </cell>
          <cell r="L484" t="str">
            <v>陈国萍</v>
          </cell>
          <cell r="M484">
            <v>41</v>
          </cell>
          <cell r="N484" t="str">
            <v>降初里</v>
          </cell>
          <cell r="O484" t="str">
            <v/>
          </cell>
          <cell r="P484"/>
          <cell r="Q484" t="str">
            <v/>
          </cell>
          <cell r="R484"/>
          <cell r="S484">
            <v>79</v>
          </cell>
          <cell r="T484" t="str">
            <v>胡东缘</v>
          </cell>
          <cell r="U484">
            <v>43</v>
          </cell>
          <cell r="V484" t="str">
            <v>米晓妹</v>
          </cell>
        </row>
        <row r="485">
          <cell r="B485" t="str">
            <v>G513422200408161123</v>
          </cell>
          <cell r="C485">
            <v>11</v>
          </cell>
          <cell r="D485" t="str">
            <v>历政地</v>
          </cell>
          <cell r="E485" t="str">
            <v>毛小珍</v>
          </cell>
          <cell r="F485">
            <v>315.5</v>
          </cell>
          <cell r="G485">
            <v>80</v>
          </cell>
          <cell r="H485" t="str">
            <v>陈光汇</v>
          </cell>
          <cell r="I485">
            <v>23</v>
          </cell>
          <cell r="J485" t="str">
            <v>曹云萍</v>
          </cell>
          <cell r="K485">
            <v>29.5</v>
          </cell>
          <cell r="L485" t="str">
            <v>陈国萍</v>
          </cell>
          <cell r="M485">
            <v>43</v>
          </cell>
          <cell r="N485" t="str">
            <v>降初里</v>
          </cell>
          <cell r="O485" t="str">
            <v/>
          </cell>
          <cell r="P485"/>
          <cell r="Q485" t="str">
            <v/>
          </cell>
          <cell r="R485"/>
          <cell r="S485">
            <v>75</v>
          </cell>
          <cell r="T485" t="str">
            <v>胡东缘</v>
          </cell>
          <cell r="U485">
            <v>65</v>
          </cell>
          <cell r="V485" t="str">
            <v>米晓妹</v>
          </cell>
        </row>
        <row r="486">
          <cell r="B486" t="str">
            <v>G513422200609104846</v>
          </cell>
          <cell r="C486">
            <v>11</v>
          </cell>
          <cell r="D486" t="str">
            <v>历政地</v>
          </cell>
          <cell r="E486" t="str">
            <v>曲珍</v>
          </cell>
          <cell r="F486">
            <v>314</v>
          </cell>
          <cell r="G486">
            <v>94</v>
          </cell>
          <cell r="H486" t="str">
            <v>陈光汇</v>
          </cell>
          <cell r="I486">
            <v>22</v>
          </cell>
          <cell r="J486" t="str">
            <v>曹云萍</v>
          </cell>
          <cell r="K486">
            <v>22</v>
          </cell>
          <cell r="L486" t="str">
            <v>陈国萍</v>
          </cell>
          <cell r="M486">
            <v>46</v>
          </cell>
          <cell r="N486" t="str">
            <v>降初里</v>
          </cell>
          <cell r="O486" t="str">
            <v/>
          </cell>
          <cell r="P486"/>
          <cell r="Q486" t="str">
            <v/>
          </cell>
          <cell r="R486"/>
          <cell r="S486">
            <v>65</v>
          </cell>
          <cell r="T486" t="str">
            <v>胡东缘</v>
          </cell>
          <cell r="U486">
            <v>65</v>
          </cell>
          <cell r="V486" t="str">
            <v>米晓妹</v>
          </cell>
        </row>
        <row r="487">
          <cell r="B487" t="str">
            <v>G513422200601062143</v>
          </cell>
          <cell r="C487">
            <v>11</v>
          </cell>
          <cell r="D487" t="str">
            <v>历政地</v>
          </cell>
          <cell r="E487" t="str">
            <v>吕健英</v>
          </cell>
          <cell r="F487">
            <v>312</v>
          </cell>
          <cell r="G487">
            <v>87</v>
          </cell>
          <cell r="H487" t="str">
            <v>陈光汇</v>
          </cell>
          <cell r="I487">
            <v>43</v>
          </cell>
          <cell r="J487" t="str">
            <v>曹云萍</v>
          </cell>
          <cell r="K487">
            <v>39</v>
          </cell>
          <cell r="L487" t="str">
            <v>陈国萍</v>
          </cell>
          <cell r="M487">
            <v>27</v>
          </cell>
          <cell r="N487" t="str">
            <v>降初里</v>
          </cell>
          <cell r="O487" t="str">
            <v/>
          </cell>
          <cell r="P487"/>
          <cell r="Q487" t="str">
            <v/>
          </cell>
          <cell r="R487"/>
          <cell r="S487">
            <v>53</v>
          </cell>
          <cell r="T487" t="str">
            <v>胡东缘</v>
          </cell>
          <cell r="U487">
            <v>63</v>
          </cell>
          <cell r="V487" t="str">
            <v>米晓妹</v>
          </cell>
        </row>
        <row r="488">
          <cell r="B488" t="str">
            <v>G513422200510084611</v>
          </cell>
          <cell r="C488">
            <v>11</v>
          </cell>
          <cell r="D488" t="str">
            <v>历政地</v>
          </cell>
          <cell r="E488" t="str">
            <v>红桥子</v>
          </cell>
          <cell r="F488">
            <v>309</v>
          </cell>
          <cell r="G488">
            <v>90</v>
          </cell>
          <cell r="H488" t="str">
            <v>陈光汇</v>
          </cell>
          <cell r="I488">
            <v>15</v>
          </cell>
          <cell r="J488" t="str">
            <v>曹云萍</v>
          </cell>
          <cell r="K488">
            <v>21</v>
          </cell>
          <cell r="L488" t="str">
            <v>陈国萍</v>
          </cell>
          <cell r="M488">
            <v>45</v>
          </cell>
          <cell r="N488" t="str">
            <v>降初里</v>
          </cell>
          <cell r="O488" t="str">
            <v/>
          </cell>
          <cell r="P488"/>
          <cell r="Q488" t="str">
            <v/>
          </cell>
          <cell r="R488"/>
          <cell r="S488">
            <v>67</v>
          </cell>
          <cell r="T488" t="str">
            <v>胡东缘</v>
          </cell>
          <cell r="U488">
            <v>71</v>
          </cell>
          <cell r="V488" t="str">
            <v>米晓妹</v>
          </cell>
        </row>
        <row r="489">
          <cell r="B489" t="str">
            <v>G513422200607124026</v>
          </cell>
          <cell r="C489">
            <v>11</v>
          </cell>
          <cell r="D489" t="str">
            <v>历政地</v>
          </cell>
          <cell r="E489" t="str">
            <v>吕发英</v>
          </cell>
          <cell r="F489">
            <v>305</v>
          </cell>
          <cell r="G489">
            <v>79</v>
          </cell>
          <cell r="H489" t="str">
            <v>陈光汇</v>
          </cell>
          <cell r="I489">
            <v>44</v>
          </cell>
          <cell r="J489" t="str">
            <v>曹云萍</v>
          </cell>
          <cell r="K489">
            <v>24</v>
          </cell>
          <cell r="L489" t="str">
            <v>陈国萍</v>
          </cell>
          <cell r="M489">
            <v>35</v>
          </cell>
          <cell r="N489" t="str">
            <v>降初里</v>
          </cell>
          <cell r="O489" t="str">
            <v/>
          </cell>
          <cell r="P489"/>
          <cell r="Q489" t="str">
            <v/>
          </cell>
          <cell r="R489"/>
          <cell r="S489">
            <v>60</v>
          </cell>
          <cell r="T489" t="str">
            <v>胡东缘</v>
          </cell>
          <cell r="U489">
            <v>63</v>
          </cell>
          <cell r="V489" t="str">
            <v>米晓妹</v>
          </cell>
        </row>
        <row r="490">
          <cell r="B490" t="str">
            <v>G51342220041006092X</v>
          </cell>
          <cell r="C490">
            <v>11</v>
          </cell>
          <cell r="D490" t="str">
            <v>历政地</v>
          </cell>
          <cell r="E490" t="str">
            <v>陈花花</v>
          </cell>
          <cell r="F490">
            <v>299</v>
          </cell>
          <cell r="G490">
            <v>87</v>
          </cell>
          <cell r="H490" t="str">
            <v>陈光汇</v>
          </cell>
          <cell r="I490">
            <v>18</v>
          </cell>
          <cell r="J490" t="str">
            <v>曹云萍</v>
          </cell>
          <cell r="K490">
            <v>24</v>
          </cell>
          <cell r="L490" t="str">
            <v>陈国萍</v>
          </cell>
          <cell r="M490">
            <v>46</v>
          </cell>
          <cell r="N490" t="str">
            <v>降初里</v>
          </cell>
          <cell r="O490" t="str">
            <v/>
          </cell>
          <cell r="P490"/>
          <cell r="Q490" t="str">
            <v/>
          </cell>
          <cell r="R490"/>
          <cell r="S490">
            <v>61</v>
          </cell>
          <cell r="T490" t="str">
            <v>胡东缘</v>
          </cell>
          <cell r="U490">
            <v>63</v>
          </cell>
          <cell r="V490" t="str">
            <v>米晓妹</v>
          </cell>
        </row>
        <row r="491">
          <cell r="B491" t="str">
            <v>G513422200511256024</v>
          </cell>
          <cell r="C491">
            <v>11</v>
          </cell>
          <cell r="D491" t="str">
            <v>历政地</v>
          </cell>
          <cell r="E491" t="str">
            <v>次仁布池</v>
          </cell>
          <cell r="F491">
            <v>295</v>
          </cell>
          <cell r="G491">
            <v>82</v>
          </cell>
          <cell r="H491" t="str">
            <v>陈光汇</v>
          </cell>
          <cell r="I491">
            <v>31</v>
          </cell>
          <cell r="J491" t="str">
            <v>曹云萍</v>
          </cell>
          <cell r="K491">
            <v>35</v>
          </cell>
          <cell r="L491" t="str">
            <v>陈国萍</v>
          </cell>
          <cell r="M491">
            <v>56</v>
          </cell>
          <cell r="N491" t="str">
            <v>降初里</v>
          </cell>
          <cell r="O491" t="str">
            <v/>
          </cell>
          <cell r="P491"/>
          <cell r="Q491" t="str">
            <v/>
          </cell>
          <cell r="R491"/>
          <cell r="S491">
            <v>45</v>
          </cell>
          <cell r="T491" t="str">
            <v>胡东缘</v>
          </cell>
          <cell r="U491">
            <v>46</v>
          </cell>
          <cell r="V491" t="str">
            <v>米晓妹</v>
          </cell>
        </row>
        <row r="492">
          <cell r="B492" t="str">
            <v>G513422200308042741</v>
          </cell>
          <cell r="C492">
            <v>11</v>
          </cell>
          <cell r="D492" t="str">
            <v>历政地</v>
          </cell>
          <cell r="E492" t="str">
            <v>叶小荣</v>
          </cell>
          <cell r="F492">
            <v>295</v>
          </cell>
          <cell r="G492">
            <v>69</v>
          </cell>
          <cell r="H492" t="str">
            <v>陈光汇</v>
          </cell>
          <cell r="I492">
            <v>31</v>
          </cell>
          <cell r="J492" t="str">
            <v>曹云萍</v>
          </cell>
          <cell r="K492">
            <v>58</v>
          </cell>
          <cell r="L492" t="str">
            <v>陈国萍</v>
          </cell>
          <cell r="M492">
            <v>45</v>
          </cell>
          <cell r="N492" t="str">
            <v>降初里</v>
          </cell>
          <cell r="O492" t="str">
            <v/>
          </cell>
          <cell r="P492"/>
          <cell r="Q492" t="str">
            <v/>
          </cell>
          <cell r="R492"/>
          <cell r="S492">
            <v>52</v>
          </cell>
          <cell r="T492" t="str">
            <v>胡东缘</v>
          </cell>
          <cell r="U492">
            <v>40</v>
          </cell>
          <cell r="V492" t="str">
            <v>米晓妹</v>
          </cell>
        </row>
        <row r="493">
          <cell r="B493" t="str">
            <v>G513422200606193847</v>
          </cell>
          <cell r="C493">
            <v>11</v>
          </cell>
          <cell r="D493" t="str">
            <v>历政地</v>
          </cell>
          <cell r="E493" t="str">
            <v>吴伍甲</v>
          </cell>
          <cell r="F493">
            <v>256</v>
          </cell>
          <cell r="G493">
            <v>83</v>
          </cell>
          <cell r="H493" t="str">
            <v>陈光汇</v>
          </cell>
          <cell r="I493">
            <v>11</v>
          </cell>
          <cell r="J493" t="str">
            <v>曹云萍</v>
          </cell>
          <cell r="K493">
            <v>39</v>
          </cell>
          <cell r="L493" t="str">
            <v>陈国萍</v>
          </cell>
          <cell r="M493">
            <v>43</v>
          </cell>
          <cell r="N493" t="str">
            <v>降初里</v>
          </cell>
          <cell r="O493" t="str">
            <v/>
          </cell>
          <cell r="P493"/>
          <cell r="Q493" t="str">
            <v/>
          </cell>
          <cell r="R493"/>
          <cell r="S493">
            <v>39</v>
          </cell>
          <cell r="T493" t="str">
            <v>胡东缘</v>
          </cell>
          <cell r="U493">
            <v>41</v>
          </cell>
          <cell r="V493" t="str">
            <v>米晓妹</v>
          </cell>
        </row>
        <row r="494">
          <cell r="B494" t="str">
            <v>G513422200601042716</v>
          </cell>
          <cell r="C494">
            <v>11</v>
          </cell>
          <cell r="D494" t="str">
            <v>历政地</v>
          </cell>
          <cell r="E494" t="str">
            <v>马小松</v>
          </cell>
          <cell r="F494">
            <v>0</v>
          </cell>
          <cell r="G494">
            <v>0</v>
          </cell>
          <cell r="H494" t="str">
            <v>陈光汇</v>
          </cell>
          <cell r="I494">
            <v>0</v>
          </cell>
          <cell r="J494" t="str">
            <v>曹云萍</v>
          </cell>
          <cell r="K494">
            <v>0</v>
          </cell>
          <cell r="L494" t="str">
            <v>陈国萍</v>
          </cell>
          <cell r="M494">
            <v>0</v>
          </cell>
          <cell r="N494" t="str">
            <v>降初里</v>
          </cell>
          <cell r="O494" t="str">
            <v/>
          </cell>
          <cell r="P494"/>
          <cell r="Q494" t="str">
            <v/>
          </cell>
          <cell r="R494"/>
          <cell r="S494">
            <v>0</v>
          </cell>
          <cell r="T494" t="str">
            <v>胡东缘</v>
          </cell>
          <cell r="U494">
            <v>0</v>
          </cell>
          <cell r="V494" t="str">
            <v>米晓妹</v>
          </cell>
        </row>
        <row r="495">
          <cell r="B495" t="str">
            <v>G51342220060115112X</v>
          </cell>
          <cell r="C495">
            <v>12</v>
          </cell>
          <cell r="D495" t="str">
            <v>历政生</v>
          </cell>
          <cell r="E495" t="str">
            <v>罗光英</v>
          </cell>
          <cell r="F495">
            <v>466</v>
          </cell>
          <cell r="G495">
            <v>102</v>
          </cell>
          <cell r="H495" t="str">
            <v>杨翁基之玛</v>
          </cell>
          <cell r="I495">
            <v>49</v>
          </cell>
          <cell r="J495" t="str">
            <v>马俊</v>
          </cell>
          <cell r="K495">
            <v>75</v>
          </cell>
          <cell r="L495" t="str">
            <v>李永会</v>
          </cell>
          <cell r="M495">
            <v>73</v>
          </cell>
          <cell r="N495" t="str">
            <v>杨琴</v>
          </cell>
          <cell r="O495" t="str">
            <v/>
          </cell>
          <cell r="P495"/>
          <cell r="Q495">
            <v>82</v>
          </cell>
          <cell r="R495" t="str">
            <v>张弘</v>
          </cell>
          <cell r="S495">
            <v>85</v>
          </cell>
          <cell r="T495" t="str">
            <v>胡东缘</v>
          </cell>
          <cell r="U495" t="str">
            <v/>
          </cell>
          <cell r="V495"/>
        </row>
        <row r="496">
          <cell r="B496" t="str">
            <v>G513422200603054622</v>
          </cell>
          <cell r="C496">
            <v>12</v>
          </cell>
          <cell r="D496" t="str">
            <v>历政生</v>
          </cell>
          <cell r="E496" t="str">
            <v>孙学兰</v>
          </cell>
          <cell r="F496">
            <v>446.5</v>
          </cell>
          <cell r="G496">
            <v>112</v>
          </cell>
          <cell r="H496" t="str">
            <v>杨翁基之玛</v>
          </cell>
          <cell r="I496">
            <v>34</v>
          </cell>
          <cell r="J496" t="str">
            <v>马俊</v>
          </cell>
          <cell r="K496">
            <v>75.5</v>
          </cell>
          <cell r="L496" t="str">
            <v>李永会</v>
          </cell>
          <cell r="M496">
            <v>69</v>
          </cell>
          <cell r="N496" t="str">
            <v>杨琴</v>
          </cell>
          <cell r="O496" t="str">
            <v/>
          </cell>
          <cell r="P496"/>
          <cell r="Q496">
            <v>66</v>
          </cell>
          <cell r="R496" t="str">
            <v>张弘</v>
          </cell>
          <cell r="S496">
            <v>90</v>
          </cell>
          <cell r="T496" t="str">
            <v>胡东缘</v>
          </cell>
          <cell r="U496" t="str">
            <v/>
          </cell>
          <cell r="V496"/>
        </row>
        <row r="497">
          <cell r="B497" t="str">
            <v>G513422200502154229</v>
          </cell>
          <cell r="C497">
            <v>12</v>
          </cell>
          <cell r="D497" t="str">
            <v>历政生</v>
          </cell>
          <cell r="E497" t="str">
            <v>央章玛</v>
          </cell>
          <cell r="F497">
            <v>443.5</v>
          </cell>
          <cell r="G497">
            <v>98</v>
          </cell>
          <cell r="H497" t="str">
            <v>杨翁基之玛</v>
          </cell>
          <cell r="I497">
            <v>35</v>
          </cell>
          <cell r="J497" t="str">
            <v>马俊</v>
          </cell>
          <cell r="K497">
            <v>78.5</v>
          </cell>
          <cell r="L497" t="str">
            <v>李永会</v>
          </cell>
          <cell r="M497">
            <v>64</v>
          </cell>
          <cell r="N497" t="str">
            <v>杨琴</v>
          </cell>
          <cell r="O497" t="str">
            <v/>
          </cell>
          <cell r="P497"/>
          <cell r="Q497">
            <v>81</v>
          </cell>
          <cell r="R497" t="str">
            <v>张弘</v>
          </cell>
          <cell r="S497">
            <v>87</v>
          </cell>
          <cell r="T497" t="str">
            <v>胡东缘</v>
          </cell>
          <cell r="U497" t="str">
            <v/>
          </cell>
          <cell r="V497"/>
        </row>
        <row r="498">
          <cell r="B498" t="str">
            <v>G513422200706280024</v>
          </cell>
          <cell r="C498">
            <v>12</v>
          </cell>
          <cell r="D498" t="str">
            <v>历政生</v>
          </cell>
          <cell r="E498" t="str">
            <v>王臻珏</v>
          </cell>
          <cell r="F498">
            <v>440</v>
          </cell>
          <cell r="G498">
            <v>97</v>
          </cell>
          <cell r="H498" t="str">
            <v>杨翁基之玛</v>
          </cell>
          <cell r="I498">
            <v>74</v>
          </cell>
          <cell r="J498" t="str">
            <v>马俊</v>
          </cell>
          <cell r="K498">
            <v>55</v>
          </cell>
          <cell r="L498" t="str">
            <v>李永会</v>
          </cell>
          <cell r="M498">
            <v>64</v>
          </cell>
          <cell r="N498" t="str">
            <v>杨琴</v>
          </cell>
          <cell r="O498" t="str">
            <v/>
          </cell>
          <cell r="P498"/>
          <cell r="Q498">
            <v>64</v>
          </cell>
          <cell r="R498" t="str">
            <v>张弘</v>
          </cell>
          <cell r="S498">
            <v>86</v>
          </cell>
          <cell r="T498" t="str">
            <v>胡东缘</v>
          </cell>
          <cell r="U498" t="str">
            <v/>
          </cell>
          <cell r="V498"/>
        </row>
        <row r="499">
          <cell r="B499" t="str">
            <v>G513422200608242315</v>
          </cell>
          <cell r="C499">
            <v>12</v>
          </cell>
          <cell r="D499" t="str">
            <v>历政生</v>
          </cell>
          <cell r="E499" t="str">
            <v>益西丹争</v>
          </cell>
          <cell r="F499">
            <v>428</v>
          </cell>
          <cell r="G499">
            <v>104</v>
          </cell>
          <cell r="H499" t="str">
            <v>杨翁基之玛</v>
          </cell>
          <cell r="I499">
            <v>33</v>
          </cell>
          <cell r="J499" t="str">
            <v>马俊</v>
          </cell>
          <cell r="K499">
            <v>79</v>
          </cell>
          <cell r="L499" t="str">
            <v>李永会</v>
          </cell>
          <cell r="M499">
            <v>57</v>
          </cell>
          <cell r="N499" t="str">
            <v>杨琴</v>
          </cell>
          <cell r="O499" t="str">
            <v/>
          </cell>
          <cell r="P499"/>
          <cell r="Q499">
            <v>70</v>
          </cell>
          <cell r="R499" t="str">
            <v>张弘</v>
          </cell>
          <cell r="S499">
            <v>85</v>
          </cell>
          <cell r="T499" t="str">
            <v>胡东缘</v>
          </cell>
          <cell r="U499" t="str">
            <v/>
          </cell>
          <cell r="V499"/>
        </row>
        <row r="500">
          <cell r="B500" t="str">
            <v>G513422200707084623</v>
          </cell>
          <cell r="C500">
            <v>12</v>
          </cell>
          <cell r="D500" t="str">
            <v>历政生</v>
          </cell>
          <cell r="E500" t="str">
            <v>马兰</v>
          </cell>
          <cell r="F500">
            <v>425.5</v>
          </cell>
          <cell r="G500">
            <v>100</v>
          </cell>
          <cell r="H500" t="str">
            <v>杨翁基之玛</v>
          </cell>
          <cell r="I500">
            <v>40</v>
          </cell>
          <cell r="J500" t="str">
            <v>马俊</v>
          </cell>
          <cell r="K500">
            <v>61.5</v>
          </cell>
          <cell r="L500" t="str">
            <v>李永会</v>
          </cell>
          <cell r="M500">
            <v>64</v>
          </cell>
          <cell r="N500" t="str">
            <v>杨琴</v>
          </cell>
          <cell r="O500" t="str">
            <v/>
          </cell>
          <cell r="P500"/>
          <cell r="Q500">
            <v>74</v>
          </cell>
          <cell r="R500" t="str">
            <v>张弘</v>
          </cell>
          <cell r="S500">
            <v>86</v>
          </cell>
          <cell r="T500" t="str">
            <v>胡东缘</v>
          </cell>
          <cell r="U500" t="str">
            <v/>
          </cell>
          <cell r="V500"/>
        </row>
        <row r="501">
          <cell r="B501" t="str">
            <v>G513422200509141519</v>
          </cell>
          <cell r="C501">
            <v>12</v>
          </cell>
          <cell r="D501" t="str">
            <v>历政生</v>
          </cell>
          <cell r="E501" t="str">
            <v>马顺康</v>
          </cell>
          <cell r="F501">
            <v>421.5</v>
          </cell>
          <cell r="G501">
            <v>98</v>
          </cell>
          <cell r="H501" t="str">
            <v>杨翁基之玛</v>
          </cell>
          <cell r="I501">
            <v>52</v>
          </cell>
          <cell r="J501" t="str">
            <v>马俊</v>
          </cell>
          <cell r="K501">
            <v>56.5</v>
          </cell>
          <cell r="L501" t="str">
            <v>李永会</v>
          </cell>
          <cell r="M501">
            <v>68</v>
          </cell>
          <cell r="N501" t="str">
            <v>杨琴</v>
          </cell>
          <cell r="O501" t="str">
            <v/>
          </cell>
          <cell r="P501"/>
          <cell r="Q501">
            <v>60</v>
          </cell>
          <cell r="R501" t="str">
            <v>张弘</v>
          </cell>
          <cell r="S501">
            <v>87</v>
          </cell>
          <cell r="T501" t="str">
            <v>胡东缘</v>
          </cell>
          <cell r="U501" t="str">
            <v/>
          </cell>
          <cell r="V501"/>
        </row>
        <row r="502">
          <cell r="B502" t="str">
            <v>G513422200512251321</v>
          </cell>
          <cell r="C502">
            <v>12</v>
          </cell>
          <cell r="D502" t="str">
            <v>历政生</v>
          </cell>
          <cell r="E502" t="str">
            <v>沈建美</v>
          </cell>
          <cell r="F502">
            <v>420</v>
          </cell>
          <cell r="G502">
            <v>108</v>
          </cell>
          <cell r="H502" t="str">
            <v>杨翁基之玛</v>
          </cell>
          <cell r="I502">
            <v>35</v>
          </cell>
          <cell r="J502" t="str">
            <v>马俊</v>
          </cell>
          <cell r="K502">
            <v>72</v>
          </cell>
          <cell r="L502" t="str">
            <v>李永会</v>
          </cell>
          <cell r="M502">
            <v>53</v>
          </cell>
          <cell r="N502" t="str">
            <v>杨琴</v>
          </cell>
          <cell r="O502" t="str">
            <v/>
          </cell>
          <cell r="P502"/>
          <cell r="Q502">
            <v>71</v>
          </cell>
          <cell r="R502" t="str">
            <v>张弘</v>
          </cell>
          <cell r="S502">
            <v>81</v>
          </cell>
          <cell r="T502" t="str">
            <v>胡东缘</v>
          </cell>
          <cell r="U502" t="str">
            <v/>
          </cell>
          <cell r="V502"/>
        </row>
        <row r="503">
          <cell r="B503" t="str">
            <v>G513422200501084222</v>
          </cell>
          <cell r="C503">
            <v>12</v>
          </cell>
          <cell r="D503" t="str">
            <v>历政生</v>
          </cell>
          <cell r="E503" t="str">
            <v>仁青玛</v>
          </cell>
          <cell r="F503">
            <v>412</v>
          </cell>
          <cell r="G503">
            <v>95</v>
          </cell>
          <cell r="H503" t="str">
            <v>杨翁基之玛</v>
          </cell>
          <cell r="I503">
            <v>53</v>
          </cell>
          <cell r="J503" t="str">
            <v>马俊</v>
          </cell>
          <cell r="K503">
            <v>51</v>
          </cell>
          <cell r="L503" t="str">
            <v>李永会</v>
          </cell>
          <cell r="M503">
            <v>62</v>
          </cell>
          <cell r="N503" t="str">
            <v>杨琴</v>
          </cell>
          <cell r="O503" t="str">
            <v/>
          </cell>
          <cell r="P503"/>
          <cell r="Q503">
            <v>66</v>
          </cell>
          <cell r="R503" t="str">
            <v>张弘</v>
          </cell>
          <cell r="S503">
            <v>85</v>
          </cell>
          <cell r="T503" t="str">
            <v>胡东缘</v>
          </cell>
          <cell r="U503" t="str">
            <v/>
          </cell>
          <cell r="V503"/>
        </row>
        <row r="504">
          <cell r="B504" t="str">
            <v>G513422200609306229</v>
          </cell>
          <cell r="C504">
            <v>12</v>
          </cell>
          <cell r="D504" t="str">
            <v>历政生</v>
          </cell>
          <cell r="E504" t="str">
            <v>兰凤娇</v>
          </cell>
          <cell r="F504">
            <v>406.5</v>
          </cell>
          <cell r="G504">
            <v>88</v>
          </cell>
          <cell r="H504" t="str">
            <v>杨翁基之玛</v>
          </cell>
          <cell r="I504">
            <v>36</v>
          </cell>
          <cell r="J504" t="str">
            <v>马俊</v>
          </cell>
          <cell r="K504">
            <v>74.5</v>
          </cell>
          <cell r="L504" t="str">
            <v>李永会</v>
          </cell>
          <cell r="M504">
            <v>56</v>
          </cell>
          <cell r="N504" t="str">
            <v>杨琴</v>
          </cell>
          <cell r="O504" t="str">
            <v/>
          </cell>
          <cell r="P504"/>
          <cell r="Q504">
            <v>71</v>
          </cell>
          <cell r="R504" t="str">
            <v>张弘</v>
          </cell>
          <cell r="S504">
            <v>81</v>
          </cell>
          <cell r="T504" t="str">
            <v>胡东缘</v>
          </cell>
          <cell r="U504" t="str">
            <v/>
          </cell>
          <cell r="V504"/>
        </row>
        <row r="505">
          <cell r="B505" t="str">
            <v>G513422200508031529</v>
          </cell>
          <cell r="C505">
            <v>12</v>
          </cell>
          <cell r="D505" t="str">
            <v>历政生</v>
          </cell>
          <cell r="E505" t="str">
            <v>童拉初</v>
          </cell>
          <cell r="F505">
            <v>399</v>
          </cell>
          <cell r="G505">
            <v>98</v>
          </cell>
          <cell r="H505" t="str">
            <v>杨翁基之玛</v>
          </cell>
          <cell r="I505">
            <v>28</v>
          </cell>
          <cell r="J505" t="str">
            <v>马俊</v>
          </cell>
          <cell r="K505">
            <v>68</v>
          </cell>
          <cell r="L505" t="str">
            <v>李永会</v>
          </cell>
          <cell r="M505">
            <v>48</v>
          </cell>
          <cell r="N505" t="str">
            <v>杨琴</v>
          </cell>
          <cell r="O505" t="str">
            <v/>
          </cell>
          <cell r="P505"/>
          <cell r="Q505">
            <v>68</v>
          </cell>
          <cell r="R505" t="str">
            <v>张弘</v>
          </cell>
          <cell r="S505">
            <v>89</v>
          </cell>
          <cell r="T505" t="str">
            <v>胡东缘</v>
          </cell>
          <cell r="U505" t="str">
            <v/>
          </cell>
          <cell r="V505"/>
        </row>
        <row r="506">
          <cell r="B506" t="str">
            <v>G513422200701200021</v>
          </cell>
          <cell r="C506">
            <v>12</v>
          </cell>
          <cell r="D506" t="str">
            <v>历政生</v>
          </cell>
          <cell r="E506" t="str">
            <v>赵虎群</v>
          </cell>
          <cell r="F506">
            <v>398</v>
          </cell>
          <cell r="G506">
            <v>99</v>
          </cell>
          <cell r="H506" t="str">
            <v>杨翁基之玛</v>
          </cell>
          <cell r="I506">
            <v>30</v>
          </cell>
          <cell r="J506" t="str">
            <v>马俊</v>
          </cell>
          <cell r="K506">
            <v>54</v>
          </cell>
          <cell r="L506" t="str">
            <v>李永会</v>
          </cell>
          <cell r="M506">
            <v>70</v>
          </cell>
          <cell r="N506" t="str">
            <v>杨琴</v>
          </cell>
          <cell r="O506" t="str">
            <v/>
          </cell>
          <cell r="P506"/>
          <cell r="Q506">
            <v>59</v>
          </cell>
          <cell r="R506" t="str">
            <v>张弘</v>
          </cell>
          <cell r="S506">
            <v>86</v>
          </cell>
          <cell r="T506" t="str">
            <v>胡东缘</v>
          </cell>
          <cell r="U506" t="str">
            <v/>
          </cell>
          <cell r="V506"/>
        </row>
        <row r="507">
          <cell r="B507" t="str">
            <v>G513422200611145022</v>
          </cell>
          <cell r="C507">
            <v>12</v>
          </cell>
          <cell r="D507" t="str">
            <v>历政生</v>
          </cell>
          <cell r="E507" t="str">
            <v>研米</v>
          </cell>
          <cell r="F507">
            <v>391</v>
          </cell>
          <cell r="G507">
            <v>91</v>
          </cell>
          <cell r="H507" t="str">
            <v>杨翁基之玛</v>
          </cell>
          <cell r="I507">
            <v>47</v>
          </cell>
          <cell r="J507" t="str">
            <v>马俊</v>
          </cell>
          <cell r="K507">
            <v>76</v>
          </cell>
          <cell r="L507" t="str">
            <v>李永会</v>
          </cell>
          <cell r="M507">
            <v>47</v>
          </cell>
          <cell r="N507" t="str">
            <v>杨琴</v>
          </cell>
          <cell r="O507" t="str">
            <v/>
          </cell>
          <cell r="P507"/>
          <cell r="Q507">
            <v>70</v>
          </cell>
          <cell r="R507" t="str">
            <v>张弘</v>
          </cell>
          <cell r="S507">
            <v>60</v>
          </cell>
          <cell r="T507" t="str">
            <v>胡东缘</v>
          </cell>
          <cell r="U507" t="str">
            <v/>
          </cell>
          <cell r="V507"/>
        </row>
        <row r="508">
          <cell r="B508" t="str">
            <v>G513422200708134821</v>
          </cell>
          <cell r="C508">
            <v>12</v>
          </cell>
          <cell r="D508" t="str">
            <v>历政生</v>
          </cell>
          <cell r="E508" t="str">
            <v>撒朗央青</v>
          </cell>
          <cell r="F508">
            <v>388.5</v>
          </cell>
          <cell r="G508">
            <v>97</v>
          </cell>
          <cell r="H508" t="str">
            <v>杨翁基之玛</v>
          </cell>
          <cell r="I508">
            <v>40</v>
          </cell>
          <cell r="J508" t="str">
            <v>马俊</v>
          </cell>
          <cell r="K508">
            <v>62.5</v>
          </cell>
          <cell r="L508" t="str">
            <v>李永会</v>
          </cell>
          <cell r="M508">
            <v>52</v>
          </cell>
          <cell r="N508" t="str">
            <v>杨琴</v>
          </cell>
          <cell r="O508" t="str">
            <v/>
          </cell>
          <cell r="P508"/>
          <cell r="Q508">
            <v>52</v>
          </cell>
          <cell r="R508" t="str">
            <v>张弘</v>
          </cell>
          <cell r="S508">
            <v>85</v>
          </cell>
          <cell r="T508" t="str">
            <v>胡东缘</v>
          </cell>
          <cell r="U508" t="str">
            <v/>
          </cell>
          <cell r="V508"/>
        </row>
        <row r="509">
          <cell r="B509" t="str">
            <v>G513422200610017029</v>
          </cell>
          <cell r="C509">
            <v>12</v>
          </cell>
          <cell r="D509" t="str">
            <v>历政生</v>
          </cell>
          <cell r="E509" t="str">
            <v>苏朗青宗</v>
          </cell>
          <cell r="F509">
            <v>387</v>
          </cell>
          <cell r="G509">
            <v>95</v>
          </cell>
          <cell r="H509" t="str">
            <v>杨翁基之玛</v>
          </cell>
          <cell r="I509">
            <v>48</v>
          </cell>
          <cell r="J509" t="str">
            <v>马俊</v>
          </cell>
          <cell r="K509">
            <v>45</v>
          </cell>
          <cell r="L509" t="str">
            <v>李永会</v>
          </cell>
          <cell r="M509">
            <v>67</v>
          </cell>
          <cell r="N509" t="str">
            <v>杨琴</v>
          </cell>
          <cell r="O509" t="str">
            <v/>
          </cell>
          <cell r="P509"/>
          <cell r="Q509">
            <v>61</v>
          </cell>
          <cell r="R509" t="str">
            <v>张弘</v>
          </cell>
          <cell r="S509">
            <v>71</v>
          </cell>
          <cell r="T509" t="str">
            <v>胡东缘</v>
          </cell>
          <cell r="U509" t="str">
            <v/>
          </cell>
          <cell r="V509"/>
        </row>
        <row r="510">
          <cell r="B510" t="str">
            <v>G513422200509156622</v>
          </cell>
          <cell r="C510">
            <v>12</v>
          </cell>
          <cell r="D510" t="str">
            <v>历政生</v>
          </cell>
          <cell r="E510" t="str">
            <v>廖小芳</v>
          </cell>
          <cell r="F510">
            <v>382</v>
          </cell>
          <cell r="G510">
            <v>92</v>
          </cell>
          <cell r="H510" t="str">
            <v>杨翁基之玛</v>
          </cell>
          <cell r="I510">
            <v>47</v>
          </cell>
          <cell r="J510" t="str">
            <v>马俊</v>
          </cell>
          <cell r="K510">
            <v>62</v>
          </cell>
          <cell r="L510" t="str">
            <v>李永会</v>
          </cell>
          <cell r="M510">
            <v>47</v>
          </cell>
          <cell r="N510" t="str">
            <v>杨琴</v>
          </cell>
          <cell r="O510" t="str">
            <v/>
          </cell>
          <cell r="P510"/>
          <cell r="Q510">
            <v>53</v>
          </cell>
          <cell r="R510" t="str">
            <v>张弘</v>
          </cell>
          <cell r="S510">
            <v>81</v>
          </cell>
          <cell r="T510" t="str">
            <v>胡东缘</v>
          </cell>
          <cell r="U510" t="str">
            <v/>
          </cell>
          <cell r="V510"/>
        </row>
        <row r="511">
          <cell r="B511" t="str">
            <v>G513422200306087022</v>
          </cell>
          <cell r="C511">
            <v>12</v>
          </cell>
          <cell r="D511" t="str">
            <v>历政生</v>
          </cell>
          <cell r="E511" t="str">
            <v>扎西拥宗</v>
          </cell>
          <cell r="F511">
            <v>378.5</v>
          </cell>
          <cell r="G511">
            <v>91</v>
          </cell>
          <cell r="H511" t="str">
            <v>杨翁基之玛</v>
          </cell>
          <cell r="I511">
            <v>42</v>
          </cell>
          <cell r="J511" t="str">
            <v>马俊</v>
          </cell>
          <cell r="K511">
            <v>46.5</v>
          </cell>
          <cell r="L511" t="str">
            <v>李永会</v>
          </cell>
          <cell r="M511">
            <v>59</v>
          </cell>
          <cell r="N511" t="str">
            <v>杨琴</v>
          </cell>
          <cell r="O511" t="str">
            <v/>
          </cell>
          <cell r="P511"/>
          <cell r="Q511">
            <v>67</v>
          </cell>
          <cell r="R511" t="str">
            <v>张弘</v>
          </cell>
          <cell r="S511">
            <v>73</v>
          </cell>
          <cell r="T511" t="str">
            <v>胡东缘</v>
          </cell>
          <cell r="U511" t="str">
            <v/>
          </cell>
          <cell r="V511"/>
        </row>
        <row r="512">
          <cell r="B512" t="str">
            <v>G513422200302264626</v>
          </cell>
          <cell r="C512">
            <v>12</v>
          </cell>
          <cell r="D512" t="str">
            <v>历政生</v>
          </cell>
          <cell r="E512" t="str">
            <v>旦拉拉姆</v>
          </cell>
          <cell r="F512">
            <v>370.5</v>
          </cell>
          <cell r="G512">
            <v>90</v>
          </cell>
          <cell r="H512" t="str">
            <v>杨翁基之玛</v>
          </cell>
          <cell r="I512">
            <v>29</v>
          </cell>
          <cell r="J512" t="str">
            <v>马俊</v>
          </cell>
          <cell r="K512">
            <v>71.5</v>
          </cell>
          <cell r="L512" t="str">
            <v>李永会</v>
          </cell>
          <cell r="M512">
            <v>59</v>
          </cell>
          <cell r="N512" t="str">
            <v>杨琴</v>
          </cell>
          <cell r="O512" t="str">
            <v/>
          </cell>
          <cell r="P512"/>
          <cell r="Q512">
            <v>53</v>
          </cell>
          <cell r="R512" t="str">
            <v>张弘</v>
          </cell>
          <cell r="S512">
            <v>68</v>
          </cell>
          <cell r="T512" t="str">
            <v>胡东缘</v>
          </cell>
          <cell r="U512" t="str">
            <v/>
          </cell>
          <cell r="V512"/>
        </row>
        <row r="513">
          <cell r="B513" t="str">
            <v>G513422200711020729</v>
          </cell>
          <cell r="C513">
            <v>12</v>
          </cell>
          <cell r="D513" t="str">
            <v>历政生</v>
          </cell>
          <cell r="E513" t="str">
            <v>田健美</v>
          </cell>
          <cell r="F513">
            <v>369.5</v>
          </cell>
          <cell r="G513">
            <v>98</v>
          </cell>
          <cell r="H513" t="str">
            <v>杨翁基之玛</v>
          </cell>
          <cell r="I513">
            <v>26</v>
          </cell>
          <cell r="J513" t="str">
            <v>马俊</v>
          </cell>
          <cell r="K513">
            <v>58.5</v>
          </cell>
          <cell r="L513" t="str">
            <v>李永会</v>
          </cell>
          <cell r="M513">
            <v>56</v>
          </cell>
          <cell r="N513" t="str">
            <v>杨琴</v>
          </cell>
          <cell r="O513" t="str">
            <v/>
          </cell>
          <cell r="P513"/>
          <cell r="Q513">
            <v>58</v>
          </cell>
          <cell r="R513" t="str">
            <v>张弘</v>
          </cell>
          <cell r="S513">
            <v>73</v>
          </cell>
          <cell r="T513" t="str">
            <v>胡东缘</v>
          </cell>
          <cell r="U513" t="str">
            <v/>
          </cell>
          <cell r="V513"/>
        </row>
        <row r="514">
          <cell r="B514" t="str">
            <v>G513422200701201729</v>
          </cell>
          <cell r="C514">
            <v>12</v>
          </cell>
          <cell r="D514" t="str">
            <v>历政生</v>
          </cell>
          <cell r="E514" t="str">
            <v>杨群</v>
          </cell>
          <cell r="F514">
            <v>368.5</v>
          </cell>
          <cell r="G514">
            <v>90</v>
          </cell>
          <cell r="H514" t="str">
            <v>杨翁基之玛</v>
          </cell>
          <cell r="I514">
            <v>40</v>
          </cell>
          <cell r="J514" t="str">
            <v>马俊</v>
          </cell>
          <cell r="K514">
            <v>64.5</v>
          </cell>
          <cell r="L514" t="str">
            <v>李永会</v>
          </cell>
          <cell r="M514">
            <v>52</v>
          </cell>
          <cell r="N514" t="str">
            <v>杨琴</v>
          </cell>
          <cell r="O514" t="str">
            <v/>
          </cell>
          <cell r="P514"/>
          <cell r="Q514">
            <v>41</v>
          </cell>
          <cell r="R514" t="str">
            <v>张弘</v>
          </cell>
          <cell r="S514">
            <v>81</v>
          </cell>
          <cell r="T514" t="str">
            <v>胡东缘</v>
          </cell>
          <cell r="U514" t="str">
            <v/>
          </cell>
          <cell r="V514"/>
        </row>
        <row r="515">
          <cell r="B515" t="str">
            <v>G513422200506062321</v>
          </cell>
          <cell r="C515">
            <v>12</v>
          </cell>
          <cell r="D515" t="str">
            <v>历政生</v>
          </cell>
          <cell r="E515" t="str">
            <v>徐安芬</v>
          </cell>
          <cell r="F515">
            <v>363.5</v>
          </cell>
          <cell r="G515">
            <v>88</v>
          </cell>
          <cell r="H515" t="str">
            <v>杨翁基之玛</v>
          </cell>
          <cell r="I515">
            <v>35</v>
          </cell>
          <cell r="J515" t="str">
            <v>马俊</v>
          </cell>
          <cell r="K515">
            <v>44.5</v>
          </cell>
          <cell r="L515" t="str">
            <v>李永会</v>
          </cell>
          <cell r="M515">
            <v>55</v>
          </cell>
          <cell r="N515" t="str">
            <v>杨琴</v>
          </cell>
          <cell r="O515" t="str">
            <v/>
          </cell>
          <cell r="P515"/>
          <cell r="Q515">
            <v>60</v>
          </cell>
          <cell r="R515" t="str">
            <v>张弘</v>
          </cell>
          <cell r="S515">
            <v>81</v>
          </cell>
          <cell r="T515" t="str">
            <v>胡东缘</v>
          </cell>
          <cell r="U515" t="str">
            <v/>
          </cell>
          <cell r="V515"/>
        </row>
        <row r="516">
          <cell r="B516" t="str">
            <v>G513422200604056849</v>
          </cell>
          <cell r="C516">
            <v>12</v>
          </cell>
          <cell r="D516" t="str">
            <v>历政生</v>
          </cell>
          <cell r="E516" t="str">
            <v>格绒曲色</v>
          </cell>
          <cell r="F516">
            <v>362</v>
          </cell>
          <cell r="G516">
            <v>88</v>
          </cell>
          <cell r="H516" t="str">
            <v>杨翁基之玛</v>
          </cell>
          <cell r="I516">
            <v>36</v>
          </cell>
          <cell r="J516" t="str">
            <v>马俊</v>
          </cell>
          <cell r="K516">
            <v>35</v>
          </cell>
          <cell r="L516" t="str">
            <v>李永会</v>
          </cell>
          <cell r="M516">
            <v>66</v>
          </cell>
          <cell r="N516" t="str">
            <v>杨琴</v>
          </cell>
          <cell r="O516" t="str">
            <v/>
          </cell>
          <cell r="P516"/>
          <cell r="Q516">
            <v>62</v>
          </cell>
          <cell r="R516" t="str">
            <v>张弘</v>
          </cell>
          <cell r="S516">
            <v>75</v>
          </cell>
          <cell r="T516" t="str">
            <v>胡东缘</v>
          </cell>
          <cell r="U516" t="str">
            <v/>
          </cell>
          <cell r="V516"/>
        </row>
        <row r="517">
          <cell r="B517" t="str">
            <v>G513422200805204246</v>
          </cell>
          <cell r="C517">
            <v>12</v>
          </cell>
          <cell r="D517" t="str">
            <v>历政生</v>
          </cell>
          <cell r="E517" t="str">
            <v>次仁拉初</v>
          </cell>
          <cell r="F517">
            <v>361</v>
          </cell>
          <cell r="G517">
            <v>91</v>
          </cell>
          <cell r="H517" t="str">
            <v>杨翁基之玛</v>
          </cell>
          <cell r="I517">
            <v>32</v>
          </cell>
          <cell r="J517" t="str">
            <v>马俊</v>
          </cell>
          <cell r="K517">
            <v>46</v>
          </cell>
          <cell r="L517" t="str">
            <v>李永会</v>
          </cell>
          <cell r="M517">
            <v>56</v>
          </cell>
          <cell r="N517" t="str">
            <v>杨琴</v>
          </cell>
          <cell r="O517" t="str">
            <v/>
          </cell>
          <cell r="P517"/>
          <cell r="Q517">
            <v>66</v>
          </cell>
          <cell r="R517" t="str">
            <v>张弘</v>
          </cell>
          <cell r="S517">
            <v>70</v>
          </cell>
          <cell r="T517" t="str">
            <v>胡东缘</v>
          </cell>
          <cell r="U517" t="str">
            <v/>
          </cell>
          <cell r="V517"/>
        </row>
        <row r="518">
          <cell r="B518" t="str">
            <v>G513422200708076828</v>
          </cell>
          <cell r="C518">
            <v>12</v>
          </cell>
          <cell r="D518" t="str">
            <v>历政生</v>
          </cell>
          <cell r="E518" t="str">
            <v>沈海英</v>
          </cell>
          <cell r="F518">
            <v>351</v>
          </cell>
          <cell r="G518">
            <v>86</v>
          </cell>
          <cell r="H518" t="str">
            <v>杨翁基之玛</v>
          </cell>
          <cell r="I518">
            <v>37</v>
          </cell>
          <cell r="J518" t="str">
            <v>马俊</v>
          </cell>
          <cell r="K518">
            <v>48</v>
          </cell>
          <cell r="L518" t="str">
            <v>李永会</v>
          </cell>
          <cell r="M518">
            <v>51</v>
          </cell>
          <cell r="N518" t="str">
            <v>杨琴</v>
          </cell>
          <cell r="O518" t="str">
            <v/>
          </cell>
          <cell r="P518"/>
          <cell r="Q518">
            <v>46</v>
          </cell>
          <cell r="R518" t="str">
            <v>张弘</v>
          </cell>
          <cell r="S518">
            <v>83</v>
          </cell>
          <cell r="T518" t="str">
            <v>胡东缘</v>
          </cell>
          <cell r="U518" t="str">
            <v/>
          </cell>
          <cell r="V518"/>
        </row>
        <row r="519">
          <cell r="B519" t="str">
            <v>G513422200311124625</v>
          </cell>
          <cell r="C519">
            <v>12</v>
          </cell>
          <cell r="D519" t="str">
            <v>历政生</v>
          </cell>
          <cell r="E519" t="str">
            <v>马文佳</v>
          </cell>
          <cell r="F519">
            <v>349</v>
          </cell>
          <cell r="G519">
            <v>86</v>
          </cell>
          <cell r="H519" t="str">
            <v>杨翁基之玛</v>
          </cell>
          <cell r="I519">
            <v>25</v>
          </cell>
          <cell r="J519" t="str">
            <v>马俊</v>
          </cell>
          <cell r="K519">
            <v>53</v>
          </cell>
          <cell r="L519" t="str">
            <v>李永会</v>
          </cell>
          <cell r="M519">
            <v>56</v>
          </cell>
          <cell r="N519" t="str">
            <v>杨琴</v>
          </cell>
          <cell r="O519" t="str">
            <v/>
          </cell>
          <cell r="P519"/>
          <cell r="Q519">
            <v>62</v>
          </cell>
          <cell r="R519" t="str">
            <v>张弘</v>
          </cell>
          <cell r="S519">
            <v>67</v>
          </cell>
          <cell r="T519" t="str">
            <v>胡东缘</v>
          </cell>
          <cell r="U519" t="str">
            <v/>
          </cell>
          <cell r="V519"/>
        </row>
        <row r="520">
          <cell r="B520" t="str">
            <v>G513422200703043816</v>
          </cell>
          <cell r="C520">
            <v>12</v>
          </cell>
          <cell r="D520" t="str">
            <v>历政生</v>
          </cell>
          <cell r="E520" t="str">
            <v>杨扎西</v>
          </cell>
          <cell r="F520">
            <v>333</v>
          </cell>
          <cell r="G520">
            <v>94</v>
          </cell>
          <cell r="H520" t="str">
            <v>杨翁基之玛</v>
          </cell>
          <cell r="I520">
            <v>25</v>
          </cell>
          <cell r="J520" t="str">
            <v>马俊</v>
          </cell>
          <cell r="K520">
            <v>32</v>
          </cell>
          <cell r="L520" t="str">
            <v>李永会</v>
          </cell>
          <cell r="M520">
            <v>55</v>
          </cell>
          <cell r="N520" t="str">
            <v>杨琴</v>
          </cell>
          <cell r="O520" t="str">
            <v/>
          </cell>
          <cell r="P520"/>
          <cell r="Q520">
            <v>57</v>
          </cell>
          <cell r="R520" t="str">
            <v>张弘</v>
          </cell>
          <cell r="S520">
            <v>70</v>
          </cell>
          <cell r="T520" t="str">
            <v>胡东缘</v>
          </cell>
          <cell r="U520" t="str">
            <v/>
          </cell>
          <cell r="V520"/>
        </row>
        <row r="521">
          <cell r="B521" t="str">
            <v>G51342220060224212X</v>
          </cell>
          <cell r="C521">
            <v>12</v>
          </cell>
          <cell r="D521" t="str">
            <v>历政生</v>
          </cell>
          <cell r="E521" t="str">
            <v>鲁长秀</v>
          </cell>
          <cell r="F521">
            <v>328</v>
          </cell>
          <cell r="G521">
            <v>92</v>
          </cell>
          <cell r="H521" t="str">
            <v>杨翁基之玛</v>
          </cell>
          <cell r="I521">
            <v>49</v>
          </cell>
          <cell r="J521" t="str">
            <v>马俊</v>
          </cell>
          <cell r="K521">
            <v>28</v>
          </cell>
          <cell r="L521" t="str">
            <v>李永会</v>
          </cell>
          <cell r="M521">
            <v>47</v>
          </cell>
          <cell r="N521" t="str">
            <v>杨琴</v>
          </cell>
          <cell r="O521" t="str">
            <v/>
          </cell>
          <cell r="P521"/>
          <cell r="Q521">
            <v>56</v>
          </cell>
          <cell r="R521" t="str">
            <v>张弘</v>
          </cell>
          <cell r="S521">
            <v>56</v>
          </cell>
          <cell r="T521" t="str">
            <v>胡东缘</v>
          </cell>
          <cell r="U521" t="str">
            <v/>
          </cell>
          <cell r="V521"/>
        </row>
        <row r="522">
          <cell r="B522" t="str">
            <v>G513422200607052923</v>
          </cell>
          <cell r="C522">
            <v>12</v>
          </cell>
          <cell r="D522" t="str">
            <v>历政生</v>
          </cell>
          <cell r="E522" t="str">
            <v>王琼</v>
          </cell>
          <cell r="F522">
            <v>326.5</v>
          </cell>
          <cell r="G522">
            <v>99</v>
          </cell>
          <cell r="H522" t="str">
            <v>杨翁基之玛</v>
          </cell>
          <cell r="I522">
            <v>39</v>
          </cell>
          <cell r="J522" t="str">
            <v>马俊</v>
          </cell>
          <cell r="K522">
            <v>32.5</v>
          </cell>
          <cell r="L522" t="str">
            <v>李永会</v>
          </cell>
          <cell r="M522">
            <v>48</v>
          </cell>
          <cell r="N522" t="str">
            <v>杨琴</v>
          </cell>
          <cell r="O522" t="str">
            <v/>
          </cell>
          <cell r="P522"/>
          <cell r="Q522">
            <v>41</v>
          </cell>
          <cell r="R522" t="str">
            <v>张弘</v>
          </cell>
          <cell r="S522">
            <v>67</v>
          </cell>
          <cell r="T522" t="str">
            <v>胡东缘</v>
          </cell>
          <cell r="U522" t="str">
            <v/>
          </cell>
          <cell r="V522"/>
        </row>
        <row r="523">
          <cell r="B523" t="str">
            <v>G513422200706165026</v>
          </cell>
          <cell r="C523">
            <v>12</v>
          </cell>
          <cell r="D523" t="str">
            <v>历政生</v>
          </cell>
          <cell r="E523" t="str">
            <v>扎西祝玛</v>
          </cell>
          <cell r="F523">
            <v>326</v>
          </cell>
          <cell r="G523">
            <v>84</v>
          </cell>
          <cell r="H523" t="str">
            <v>杨翁基之玛</v>
          </cell>
          <cell r="I523">
            <v>33</v>
          </cell>
          <cell r="J523" t="str">
            <v>马俊</v>
          </cell>
          <cell r="K523">
            <v>39</v>
          </cell>
          <cell r="L523" t="str">
            <v>李永会</v>
          </cell>
          <cell r="M523">
            <v>54</v>
          </cell>
          <cell r="N523" t="str">
            <v>杨琴</v>
          </cell>
          <cell r="O523" t="str">
            <v/>
          </cell>
          <cell r="P523"/>
          <cell r="Q523">
            <v>46</v>
          </cell>
          <cell r="R523" t="str">
            <v>张弘</v>
          </cell>
          <cell r="S523">
            <v>70</v>
          </cell>
          <cell r="T523" t="str">
            <v>胡东缘</v>
          </cell>
          <cell r="U523" t="str">
            <v/>
          </cell>
          <cell r="V523"/>
        </row>
        <row r="524">
          <cell r="B524" t="str">
            <v>G513422200410092120</v>
          </cell>
          <cell r="C524">
            <v>12</v>
          </cell>
          <cell r="D524" t="str">
            <v>历政生</v>
          </cell>
          <cell r="E524" t="str">
            <v>吕世英</v>
          </cell>
          <cell r="F524">
            <v>325</v>
          </cell>
          <cell r="G524">
            <v>88</v>
          </cell>
          <cell r="H524" t="str">
            <v>杨翁基之玛</v>
          </cell>
          <cell r="I524">
            <v>24</v>
          </cell>
          <cell r="J524" t="str">
            <v>马俊</v>
          </cell>
          <cell r="K524">
            <v>65</v>
          </cell>
          <cell r="L524" t="str">
            <v>李永会</v>
          </cell>
          <cell r="M524">
            <v>53</v>
          </cell>
          <cell r="N524" t="str">
            <v>杨琴</v>
          </cell>
          <cell r="O524" t="str">
            <v/>
          </cell>
          <cell r="P524"/>
          <cell r="Q524">
            <v>34</v>
          </cell>
          <cell r="R524" t="str">
            <v>张弘</v>
          </cell>
          <cell r="S524">
            <v>61</v>
          </cell>
          <cell r="T524" t="str">
            <v>胡东缘</v>
          </cell>
          <cell r="U524" t="str">
            <v/>
          </cell>
          <cell r="V524"/>
        </row>
        <row r="525">
          <cell r="B525" t="str">
            <v>G513422200609176428</v>
          </cell>
          <cell r="C525">
            <v>12</v>
          </cell>
          <cell r="D525" t="str">
            <v>历政生</v>
          </cell>
          <cell r="E525" t="str">
            <v>呷绒其珍</v>
          </cell>
          <cell r="F525">
            <v>324.5</v>
          </cell>
          <cell r="G525">
            <v>102</v>
          </cell>
          <cell r="H525" t="str">
            <v>杨翁基之玛</v>
          </cell>
          <cell r="I525">
            <v>18</v>
          </cell>
          <cell r="J525" t="str">
            <v>马俊</v>
          </cell>
          <cell r="K525">
            <v>69.5</v>
          </cell>
          <cell r="L525" t="str">
            <v>李永会</v>
          </cell>
          <cell r="M525">
            <v>40</v>
          </cell>
          <cell r="N525" t="str">
            <v>杨琴</v>
          </cell>
          <cell r="O525" t="str">
            <v/>
          </cell>
          <cell r="P525"/>
          <cell r="Q525">
            <v>40</v>
          </cell>
          <cell r="R525" t="str">
            <v>张弘</v>
          </cell>
          <cell r="S525">
            <v>55</v>
          </cell>
          <cell r="T525" t="str">
            <v>胡东缘</v>
          </cell>
          <cell r="U525" t="str">
            <v/>
          </cell>
          <cell r="V525"/>
        </row>
        <row r="526">
          <cell r="B526" t="str">
            <v>G51342220040820682X</v>
          </cell>
          <cell r="C526">
            <v>12</v>
          </cell>
          <cell r="D526" t="str">
            <v>历政生</v>
          </cell>
          <cell r="E526" t="str">
            <v>格绒其初</v>
          </cell>
          <cell r="F526">
            <v>321.5</v>
          </cell>
          <cell r="G526">
            <v>97</v>
          </cell>
          <cell r="H526" t="str">
            <v>杨翁基之玛</v>
          </cell>
          <cell r="I526">
            <v>18</v>
          </cell>
          <cell r="J526" t="str">
            <v>马俊</v>
          </cell>
          <cell r="K526">
            <v>24.5</v>
          </cell>
          <cell r="L526" t="str">
            <v>李永会</v>
          </cell>
          <cell r="M526">
            <v>60</v>
          </cell>
          <cell r="N526" t="str">
            <v>杨琴</v>
          </cell>
          <cell r="O526" t="str">
            <v/>
          </cell>
          <cell r="P526"/>
          <cell r="Q526">
            <v>64</v>
          </cell>
          <cell r="R526" t="str">
            <v>张弘</v>
          </cell>
          <cell r="S526">
            <v>58</v>
          </cell>
          <cell r="T526" t="str">
            <v>胡东缘</v>
          </cell>
          <cell r="U526" t="str">
            <v/>
          </cell>
          <cell r="V526"/>
        </row>
        <row r="527">
          <cell r="B527" t="str">
            <v>G513422200608074622</v>
          </cell>
          <cell r="C527">
            <v>12</v>
          </cell>
          <cell r="D527" t="str">
            <v>历政生</v>
          </cell>
          <cell r="E527" t="str">
            <v>苏朗央青</v>
          </cell>
          <cell r="F527">
            <v>320.5</v>
          </cell>
          <cell r="G527">
            <v>80</v>
          </cell>
          <cell r="H527" t="str">
            <v>杨翁基之玛</v>
          </cell>
          <cell r="I527">
            <v>41</v>
          </cell>
          <cell r="J527" t="str">
            <v>马俊</v>
          </cell>
          <cell r="K527">
            <v>30.5</v>
          </cell>
          <cell r="L527" t="str">
            <v>李永会</v>
          </cell>
          <cell r="M527">
            <v>49</v>
          </cell>
          <cell r="N527" t="str">
            <v>杨琴</v>
          </cell>
          <cell r="O527" t="str">
            <v/>
          </cell>
          <cell r="P527"/>
          <cell r="Q527">
            <v>52</v>
          </cell>
          <cell r="R527" t="str">
            <v>张弘</v>
          </cell>
          <cell r="S527">
            <v>68</v>
          </cell>
          <cell r="T527" t="str">
            <v>胡东缘</v>
          </cell>
          <cell r="U527" t="str">
            <v/>
          </cell>
          <cell r="V527"/>
        </row>
        <row r="528">
          <cell r="B528" t="str">
            <v>G513422200512091524</v>
          </cell>
          <cell r="C528">
            <v>12</v>
          </cell>
          <cell r="D528" t="str">
            <v>历政生</v>
          </cell>
          <cell r="E528" t="str">
            <v>马日启</v>
          </cell>
          <cell r="F528">
            <v>318</v>
          </cell>
          <cell r="G528">
            <v>74</v>
          </cell>
          <cell r="H528" t="str">
            <v>杨翁基之玛</v>
          </cell>
          <cell r="I528">
            <v>43</v>
          </cell>
          <cell r="J528" t="str">
            <v>马俊</v>
          </cell>
          <cell r="K528">
            <v>54</v>
          </cell>
          <cell r="L528" t="str">
            <v>李永会</v>
          </cell>
          <cell r="M528">
            <v>39</v>
          </cell>
          <cell r="N528" t="str">
            <v>杨琴</v>
          </cell>
          <cell r="O528" t="str">
            <v/>
          </cell>
          <cell r="P528"/>
          <cell r="Q528">
            <v>50</v>
          </cell>
          <cell r="R528" t="str">
            <v>张弘</v>
          </cell>
          <cell r="S528">
            <v>58</v>
          </cell>
          <cell r="T528" t="str">
            <v>胡东缘</v>
          </cell>
          <cell r="U528" t="str">
            <v/>
          </cell>
          <cell r="V528"/>
        </row>
        <row r="529">
          <cell r="B529" t="str">
            <v>G513422200507050920</v>
          </cell>
          <cell r="C529">
            <v>12</v>
          </cell>
          <cell r="D529" t="str">
            <v>历政生</v>
          </cell>
          <cell r="E529" t="str">
            <v>罗月花</v>
          </cell>
          <cell r="F529">
            <v>296.5</v>
          </cell>
          <cell r="G529">
            <v>76</v>
          </cell>
          <cell r="H529" t="str">
            <v>杨翁基之玛</v>
          </cell>
          <cell r="I529">
            <v>31</v>
          </cell>
          <cell r="J529" t="str">
            <v>马俊</v>
          </cell>
          <cell r="K529">
            <v>45.5</v>
          </cell>
          <cell r="L529" t="str">
            <v>李永会</v>
          </cell>
          <cell r="M529">
            <v>55</v>
          </cell>
          <cell r="N529" t="str">
            <v>杨琴</v>
          </cell>
          <cell r="O529" t="str">
            <v/>
          </cell>
          <cell r="P529"/>
          <cell r="Q529">
            <v>41</v>
          </cell>
          <cell r="R529" t="str">
            <v>张弘</v>
          </cell>
          <cell r="S529">
            <v>48</v>
          </cell>
          <cell r="T529" t="str">
            <v>胡东缘</v>
          </cell>
          <cell r="U529" t="str">
            <v/>
          </cell>
          <cell r="V529"/>
        </row>
        <row r="530">
          <cell r="B530" t="str">
            <v>G513422200607222929</v>
          </cell>
          <cell r="C530">
            <v>12</v>
          </cell>
          <cell r="D530" t="str">
            <v>历政生</v>
          </cell>
          <cell r="E530" t="str">
            <v>苟六斤</v>
          </cell>
          <cell r="F530">
            <v>296</v>
          </cell>
          <cell r="G530">
            <v>87</v>
          </cell>
          <cell r="H530" t="str">
            <v>杨翁基之玛</v>
          </cell>
          <cell r="I530">
            <v>20</v>
          </cell>
          <cell r="J530" t="str">
            <v>马俊</v>
          </cell>
          <cell r="K530">
            <v>51</v>
          </cell>
          <cell r="L530" t="str">
            <v>李永会</v>
          </cell>
          <cell r="M530">
            <v>40</v>
          </cell>
          <cell r="N530" t="str">
            <v>杨琴</v>
          </cell>
          <cell r="O530" t="str">
            <v/>
          </cell>
          <cell r="P530"/>
          <cell r="Q530">
            <v>30</v>
          </cell>
          <cell r="R530" t="str">
            <v>张弘</v>
          </cell>
          <cell r="S530">
            <v>68</v>
          </cell>
          <cell r="T530" t="str">
            <v>胡东缘</v>
          </cell>
          <cell r="U530" t="str">
            <v/>
          </cell>
          <cell r="V530"/>
        </row>
        <row r="531">
          <cell r="B531" t="str">
            <v>G513422200204142123</v>
          </cell>
          <cell r="C531">
            <v>12</v>
          </cell>
          <cell r="D531" t="str">
            <v>历政生</v>
          </cell>
          <cell r="E531" t="str">
            <v>吕巫志</v>
          </cell>
          <cell r="F531">
            <v>288</v>
          </cell>
          <cell r="G531">
            <v>78</v>
          </cell>
          <cell r="H531" t="str">
            <v>杨翁基之玛</v>
          </cell>
          <cell r="I531">
            <v>21</v>
          </cell>
          <cell r="J531" t="str">
            <v>马俊</v>
          </cell>
          <cell r="K531">
            <v>39</v>
          </cell>
          <cell r="L531" t="str">
            <v>李永会</v>
          </cell>
          <cell r="M531">
            <v>33</v>
          </cell>
          <cell r="N531" t="str">
            <v>杨琴</v>
          </cell>
          <cell r="O531" t="str">
            <v/>
          </cell>
          <cell r="P531"/>
          <cell r="Q531">
            <v>57</v>
          </cell>
          <cell r="R531" t="str">
            <v>张弘</v>
          </cell>
          <cell r="S531">
            <v>60</v>
          </cell>
          <cell r="T531" t="str">
            <v>胡东缘</v>
          </cell>
          <cell r="U531" t="str">
            <v/>
          </cell>
          <cell r="V531"/>
        </row>
        <row r="532">
          <cell r="B532" t="str">
            <v>G513422200603084223</v>
          </cell>
          <cell r="C532">
            <v>12</v>
          </cell>
          <cell r="D532" t="str">
            <v>历政生</v>
          </cell>
          <cell r="E532" t="str">
            <v>次仁拉姆</v>
          </cell>
          <cell r="F532">
            <v>257</v>
          </cell>
          <cell r="G532">
            <v>74</v>
          </cell>
          <cell r="H532" t="str">
            <v>杨翁基之玛</v>
          </cell>
          <cell r="I532">
            <v>28</v>
          </cell>
          <cell r="J532" t="str">
            <v>马俊</v>
          </cell>
          <cell r="K532">
            <v>50</v>
          </cell>
          <cell r="L532" t="str">
            <v>李永会</v>
          </cell>
          <cell r="M532">
            <v>34</v>
          </cell>
          <cell r="N532" t="str">
            <v>杨琴</v>
          </cell>
          <cell r="O532" t="str">
            <v/>
          </cell>
          <cell r="P532"/>
          <cell r="Q532">
            <v>41</v>
          </cell>
          <cell r="R532" t="str">
            <v>张弘</v>
          </cell>
          <cell r="S532">
            <v>30</v>
          </cell>
          <cell r="T532" t="str">
            <v>胡东缘</v>
          </cell>
          <cell r="U532" t="str">
            <v/>
          </cell>
          <cell r="V532"/>
        </row>
        <row r="533">
          <cell r="B533" t="str">
            <v>G513422200609164427</v>
          </cell>
          <cell r="C533">
            <v>12</v>
          </cell>
          <cell r="D533" t="str">
            <v>历政生</v>
          </cell>
          <cell r="E533" t="str">
            <v>次尔启初</v>
          </cell>
          <cell r="F533">
            <v>0</v>
          </cell>
          <cell r="G533">
            <v>0</v>
          </cell>
          <cell r="H533" t="str">
            <v>杨翁基之玛</v>
          </cell>
          <cell r="I533">
            <v>0</v>
          </cell>
          <cell r="J533" t="str">
            <v>马俊</v>
          </cell>
          <cell r="K533">
            <v>0</v>
          </cell>
          <cell r="L533" t="str">
            <v>李永会</v>
          </cell>
          <cell r="M533">
            <v>0</v>
          </cell>
          <cell r="N533" t="str">
            <v>杨琴</v>
          </cell>
          <cell r="O533" t="str">
            <v/>
          </cell>
          <cell r="P533"/>
          <cell r="Q533">
            <v>0</v>
          </cell>
          <cell r="R533" t="str">
            <v>张弘</v>
          </cell>
          <cell r="S533">
            <v>0</v>
          </cell>
          <cell r="T533" t="str">
            <v>胡东缘</v>
          </cell>
          <cell r="U533" t="str">
            <v/>
          </cell>
          <cell r="V533"/>
        </row>
        <row r="534">
          <cell r="B534" t="str">
            <v>G513422200402016427</v>
          </cell>
          <cell r="C534">
            <v>13</v>
          </cell>
          <cell r="D534" t="str">
            <v>历政生</v>
          </cell>
          <cell r="E534" t="str">
            <v>次仁拥珍</v>
          </cell>
          <cell r="F534">
            <v>514</v>
          </cell>
          <cell r="G534">
            <v>100</v>
          </cell>
          <cell r="H534" t="str">
            <v>易涛</v>
          </cell>
          <cell r="I534">
            <v>75</v>
          </cell>
          <cell r="J534" t="str">
            <v>徐万雄</v>
          </cell>
          <cell r="K534">
            <v>85</v>
          </cell>
          <cell r="L534" t="str">
            <v>浦恩玲</v>
          </cell>
          <cell r="M534">
            <v>76</v>
          </cell>
          <cell r="N534" t="str">
            <v>徐志兵</v>
          </cell>
          <cell r="O534" t="str">
            <v/>
          </cell>
          <cell r="P534"/>
          <cell r="Q534">
            <v>89</v>
          </cell>
          <cell r="R534" t="str">
            <v>尼玛布池</v>
          </cell>
          <cell r="S534">
            <v>89</v>
          </cell>
          <cell r="T534" t="str">
            <v>吴文艺</v>
          </cell>
          <cell r="U534" t="str">
            <v/>
          </cell>
          <cell r="V534"/>
        </row>
        <row r="535">
          <cell r="B535" t="str">
            <v>G513422200602146824</v>
          </cell>
          <cell r="C535">
            <v>13</v>
          </cell>
          <cell r="D535" t="str">
            <v>历政生</v>
          </cell>
          <cell r="E535" t="str">
            <v>韩克底莫</v>
          </cell>
          <cell r="F535">
            <v>470.5</v>
          </cell>
          <cell r="G535">
            <v>114</v>
          </cell>
          <cell r="H535" t="str">
            <v>易涛</v>
          </cell>
          <cell r="I535">
            <v>37</v>
          </cell>
          <cell r="J535" t="str">
            <v>徐万雄</v>
          </cell>
          <cell r="K535">
            <v>94.5</v>
          </cell>
          <cell r="L535" t="str">
            <v>浦恩玲</v>
          </cell>
          <cell r="M535">
            <v>68</v>
          </cell>
          <cell r="N535" t="str">
            <v>徐志兵</v>
          </cell>
          <cell r="O535" t="str">
            <v/>
          </cell>
          <cell r="P535"/>
          <cell r="Q535">
            <v>87</v>
          </cell>
          <cell r="R535" t="str">
            <v>尼玛布池</v>
          </cell>
          <cell r="S535">
            <v>70</v>
          </cell>
          <cell r="T535" t="str">
            <v>吴文艺</v>
          </cell>
          <cell r="U535" t="str">
            <v/>
          </cell>
          <cell r="V535"/>
        </row>
        <row r="536">
          <cell r="B536" t="str">
            <v>G51342220021002422X</v>
          </cell>
          <cell r="C536">
            <v>13</v>
          </cell>
          <cell r="D536" t="str">
            <v>历政生</v>
          </cell>
          <cell r="E536" t="str">
            <v>祝玛央宗</v>
          </cell>
          <cell r="F536">
            <v>449.5</v>
          </cell>
          <cell r="G536">
            <v>88</v>
          </cell>
          <cell r="H536" t="str">
            <v>易涛</v>
          </cell>
          <cell r="I536">
            <v>58</v>
          </cell>
          <cell r="J536" t="str">
            <v>徐万雄</v>
          </cell>
          <cell r="K536">
            <v>68.5</v>
          </cell>
          <cell r="L536" t="str">
            <v>浦恩玲</v>
          </cell>
          <cell r="M536">
            <v>70</v>
          </cell>
          <cell r="N536" t="str">
            <v>徐志兵</v>
          </cell>
          <cell r="O536" t="str">
            <v/>
          </cell>
          <cell r="P536"/>
          <cell r="Q536">
            <v>84</v>
          </cell>
          <cell r="R536" t="str">
            <v>尼玛布池</v>
          </cell>
          <cell r="S536">
            <v>81</v>
          </cell>
          <cell r="T536" t="str">
            <v>吴文艺</v>
          </cell>
          <cell r="U536" t="str">
            <v/>
          </cell>
          <cell r="V536"/>
        </row>
        <row r="537">
          <cell r="B537" t="str">
            <v>G513422200708286622</v>
          </cell>
          <cell r="C537">
            <v>13</v>
          </cell>
          <cell r="D537" t="str">
            <v>历政生</v>
          </cell>
          <cell r="E537" t="str">
            <v>央青祝玛</v>
          </cell>
          <cell r="F537">
            <v>446.5</v>
          </cell>
          <cell r="G537">
            <v>87</v>
          </cell>
          <cell r="H537" t="str">
            <v>易涛</v>
          </cell>
          <cell r="I537">
            <v>67</v>
          </cell>
          <cell r="J537" t="str">
            <v>徐万雄</v>
          </cell>
          <cell r="K537">
            <v>69.5</v>
          </cell>
          <cell r="L537" t="str">
            <v>浦恩玲</v>
          </cell>
          <cell r="M537">
            <v>54</v>
          </cell>
          <cell r="N537" t="str">
            <v>徐志兵</v>
          </cell>
          <cell r="O537" t="str">
            <v/>
          </cell>
          <cell r="P537"/>
          <cell r="Q537">
            <v>80</v>
          </cell>
          <cell r="R537" t="str">
            <v>尼玛布池</v>
          </cell>
          <cell r="S537">
            <v>89</v>
          </cell>
          <cell r="T537" t="str">
            <v>吴文艺</v>
          </cell>
          <cell r="U537" t="str">
            <v/>
          </cell>
          <cell r="V537"/>
        </row>
        <row r="538">
          <cell r="B538" t="str">
            <v>G513422200608054621</v>
          </cell>
          <cell r="C538">
            <v>13</v>
          </cell>
          <cell r="D538" t="str">
            <v>历政生</v>
          </cell>
          <cell r="E538" t="str">
            <v>伍甲</v>
          </cell>
          <cell r="F538">
            <v>444.5</v>
          </cell>
          <cell r="G538">
            <v>105</v>
          </cell>
          <cell r="H538" t="str">
            <v>易涛</v>
          </cell>
          <cell r="I538">
            <v>33</v>
          </cell>
          <cell r="J538" t="str">
            <v>徐万雄</v>
          </cell>
          <cell r="K538">
            <v>83.5</v>
          </cell>
          <cell r="L538" t="str">
            <v>浦恩玲</v>
          </cell>
          <cell r="M538">
            <v>72</v>
          </cell>
          <cell r="N538" t="str">
            <v>徐志兵</v>
          </cell>
          <cell r="O538" t="str">
            <v/>
          </cell>
          <cell r="P538"/>
          <cell r="Q538">
            <v>70</v>
          </cell>
          <cell r="R538" t="str">
            <v>尼玛布池</v>
          </cell>
          <cell r="S538">
            <v>81</v>
          </cell>
          <cell r="T538" t="str">
            <v>吴文艺</v>
          </cell>
          <cell r="U538" t="str">
            <v/>
          </cell>
          <cell r="V538"/>
        </row>
        <row r="539">
          <cell r="B539" t="str">
            <v>G513422200506151527</v>
          </cell>
          <cell r="C539">
            <v>13</v>
          </cell>
          <cell r="D539" t="str">
            <v>历政生</v>
          </cell>
          <cell r="E539" t="str">
            <v>刘小英</v>
          </cell>
          <cell r="F539">
            <v>441.5</v>
          </cell>
          <cell r="G539">
            <v>106</v>
          </cell>
          <cell r="H539" t="str">
            <v>易涛</v>
          </cell>
          <cell r="I539">
            <v>35</v>
          </cell>
          <cell r="J539" t="str">
            <v>徐万雄</v>
          </cell>
          <cell r="K539">
            <v>75.5</v>
          </cell>
          <cell r="L539" t="str">
            <v>浦恩玲</v>
          </cell>
          <cell r="M539">
            <v>59</v>
          </cell>
          <cell r="N539" t="str">
            <v>徐志兵</v>
          </cell>
          <cell r="O539" t="str">
            <v/>
          </cell>
          <cell r="P539"/>
          <cell r="Q539">
            <v>78</v>
          </cell>
          <cell r="R539" t="str">
            <v>尼玛布池</v>
          </cell>
          <cell r="S539">
            <v>88</v>
          </cell>
          <cell r="T539" t="str">
            <v>吴文艺</v>
          </cell>
          <cell r="U539" t="str">
            <v/>
          </cell>
          <cell r="V539"/>
        </row>
        <row r="540">
          <cell r="B540" t="str">
            <v>G51342220090313662X</v>
          </cell>
          <cell r="C540">
            <v>13</v>
          </cell>
          <cell r="D540" t="str">
            <v>历政生</v>
          </cell>
          <cell r="E540" t="str">
            <v>李文华</v>
          </cell>
          <cell r="F540">
            <v>437</v>
          </cell>
          <cell r="G540">
            <v>97</v>
          </cell>
          <cell r="H540" t="str">
            <v>易涛</v>
          </cell>
          <cell r="I540">
            <v>70</v>
          </cell>
          <cell r="J540" t="str">
            <v>徐万雄</v>
          </cell>
          <cell r="K540">
            <v>62</v>
          </cell>
          <cell r="L540" t="str">
            <v>浦恩玲</v>
          </cell>
          <cell r="M540">
            <v>61</v>
          </cell>
          <cell r="N540" t="str">
            <v>徐志兵</v>
          </cell>
          <cell r="O540" t="str">
            <v/>
          </cell>
          <cell r="P540"/>
          <cell r="Q540">
            <v>72</v>
          </cell>
          <cell r="R540" t="str">
            <v>尼玛布池</v>
          </cell>
          <cell r="S540">
            <v>75</v>
          </cell>
          <cell r="T540" t="str">
            <v>吴文艺</v>
          </cell>
          <cell r="U540" t="str">
            <v/>
          </cell>
          <cell r="V540"/>
        </row>
        <row r="541">
          <cell r="B541" t="str">
            <v>G513422200710184625</v>
          </cell>
          <cell r="C541">
            <v>13</v>
          </cell>
          <cell r="D541" t="str">
            <v>历政生</v>
          </cell>
          <cell r="E541" t="str">
            <v>罗钢</v>
          </cell>
          <cell r="F541">
            <v>436</v>
          </cell>
          <cell r="G541">
            <v>98</v>
          </cell>
          <cell r="H541" t="str">
            <v>易涛</v>
          </cell>
          <cell r="I541">
            <v>39</v>
          </cell>
          <cell r="J541" t="str">
            <v>徐万雄</v>
          </cell>
          <cell r="K541">
            <v>80</v>
          </cell>
          <cell r="L541" t="str">
            <v>浦恩玲</v>
          </cell>
          <cell r="M541">
            <v>58</v>
          </cell>
          <cell r="N541" t="str">
            <v>徐志兵</v>
          </cell>
          <cell r="O541" t="str">
            <v/>
          </cell>
          <cell r="P541"/>
          <cell r="Q541">
            <v>74</v>
          </cell>
          <cell r="R541" t="str">
            <v>尼玛布池</v>
          </cell>
          <cell r="S541">
            <v>87</v>
          </cell>
          <cell r="T541" t="str">
            <v>吴文艺</v>
          </cell>
          <cell r="U541" t="str">
            <v/>
          </cell>
          <cell r="V541"/>
        </row>
        <row r="542">
          <cell r="B542" t="str">
            <v>G51342220051125212X</v>
          </cell>
          <cell r="C542">
            <v>13</v>
          </cell>
          <cell r="D542" t="str">
            <v>历政生</v>
          </cell>
          <cell r="E542" t="str">
            <v>伍圆慧</v>
          </cell>
          <cell r="F542">
            <v>422</v>
          </cell>
          <cell r="G542">
            <v>116</v>
          </cell>
          <cell r="H542" t="str">
            <v>易涛</v>
          </cell>
          <cell r="I542">
            <v>50</v>
          </cell>
          <cell r="J542" t="str">
            <v>徐万雄</v>
          </cell>
          <cell r="K542">
            <v>54</v>
          </cell>
          <cell r="L542" t="str">
            <v>浦恩玲</v>
          </cell>
          <cell r="M542">
            <v>47</v>
          </cell>
          <cell r="N542" t="str">
            <v>徐志兵</v>
          </cell>
          <cell r="O542" t="str">
            <v/>
          </cell>
          <cell r="P542"/>
          <cell r="Q542">
            <v>76</v>
          </cell>
          <cell r="R542" t="str">
            <v>尼玛布池</v>
          </cell>
          <cell r="S542">
            <v>79</v>
          </cell>
          <cell r="T542" t="str">
            <v>吴文艺</v>
          </cell>
          <cell r="U542" t="str">
            <v/>
          </cell>
          <cell r="V542"/>
        </row>
        <row r="543">
          <cell r="B543" t="str">
            <v>G513422200607151323</v>
          </cell>
          <cell r="C543">
            <v>13</v>
          </cell>
          <cell r="D543" t="str">
            <v>历政生</v>
          </cell>
          <cell r="E543" t="str">
            <v>杨陈</v>
          </cell>
          <cell r="F543">
            <v>404</v>
          </cell>
          <cell r="G543">
            <v>92</v>
          </cell>
          <cell r="H543" t="str">
            <v>易涛</v>
          </cell>
          <cell r="I543">
            <v>65</v>
          </cell>
          <cell r="J543" t="str">
            <v>徐万雄</v>
          </cell>
          <cell r="K543">
            <v>58</v>
          </cell>
          <cell r="L543" t="str">
            <v>浦恩玲</v>
          </cell>
          <cell r="M543">
            <v>47</v>
          </cell>
          <cell r="N543" t="str">
            <v>徐志兵</v>
          </cell>
          <cell r="O543" t="str">
            <v/>
          </cell>
          <cell r="P543"/>
          <cell r="Q543">
            <v>74</v>
          </cell>
          <cell r="R543" t="str">
            <v>尼玛布池</v>
          </cell>
          <cell r="S543">
            <v>68</v>
          </cell>
          <cell r="T543" t="str">
            <v>吴文艺</v>
          </cell>
          <cell r="U543" t="str">
            <v/>
          </cell>
          <cell r="V543"/>
        </row>
        <row r="544">
          <cell r="B544" t="str">
            <v>G51342220070718072X</v>
          </cell>
          <cell r="C544">
            <v>13</v>
          </cell>
          <cell r="D544" t="str">
            <v>历政生</v>
          </cell>
          <cell r="E544" t="str">
            <v>杨小琼</v>
          </cell>
          <cell r="F544">
            <v>404</v>
          </cell>
          <cell r="G544">
            <v>104</v>
          </cell>
          <cell r="H544" t="str">
            <v>易涛</v>
          </cell>
          <cell r="I544">
            <v>37</v>
          </cell>
          <cell r="J544" t="str">
            <v>徐万雄</v>
          </cell>
          <cell r="K544">
            <v>75</v>
          </cell>
          <cell r="L544" t="str">
            <v>浦恩玲</v>
          </cell>
          <cell r="M544">
            <v>45</v>
          </cell>
          <cell r="N544" t="str">
            <v>徐志兵</v>
          </cell>
          <cell r="O544" t="str">
            <v/>
          </cell>
          <cell r="P544"/>
          <cell r="Q544">
            <v>60</v>
          </cell>
          <cell r="R544" t="str">
            <v>尼玛布池</v>
          </cell>
          <cell r="S544">
            <v>83</v>
          </cell>
          <cell r="T544" t="str">
            <v>吴文艺</v>
          </cell>
          <cell r="U544" t="str">
            <v/>
          </cell>
          <cell r="V544"/>
        </row>
        <row r="545">
          <cell r="B545" t="str">
            <v>G513422200705212329</v>
          </cell>
          <cell r="C545">
            <v>13</v>
          </cell>
          <cell r="D545" t="str">
            <v>历政生</v>
          </cell>
          <cell r="E545" t="str">
            <v>祝玛拉姆</v>
          </cell>
          <cell r="F545">
            <v>398.5</v>
          </cell>
          <cell r="G545">
            <v>98</v>
          </cell>
          <cell r="H545" t="str">
            <v>易涛</v>
          </cell>
          <cell r="I545">
            <v>36</v>
          </cell>
          <cell r="J545" t="str">
            <v>徐万雄</v>
          </cell>
          <cell r="K545">
            <v>69.5</v>
          </cell>
          <cell r="L545" t="str">
            <v>浦恩玲</v>
          </cell>
          <cell r="M545">
            <v>54</v>
          </cell>
          <cell r="N545" t="str">
            <v>徐志兵</v>
          </cell>
          <cell r="O545" t="str">
            <v/>
          </cell>
          <cell r="P545"/>
          <cell r="Q545">
            <v>62</v>
          </cell>
          <cell r="R545" t="str">
            <v>尼玛布池</v>
          </cell>
          <cell r="S545">
            <v>79</v>
          </cell>
          <cell r="T545" t="str">
            <v>吴文艺</v>
          </cell>
          <cell r="U545" t="str">
            <v/>
          </cell>
          <cell r="V545"/>
        </row>
        <row r="546">
          <cell r="B546" t="str">
            <v>G513422200707206029</v>
          </cell>
          <cell r="C546">
            <v>13</v>
          </cell>
          <cell r="D546" t="str">
            <v>历政生</v>
          </cell>
          <cell r="E546" t="str">
            <v>鲁让曲珍</v>
          </cell>
          <cell r="F546">
            <v>397</v>
          </cell>
          <cell r="G546">
            <v>96</v>
          </cell>
          <cell r="H546" t="str">
            <v>易涛</v>
          </cell>
          <cell r="I546">
            <v>59</v>
          </cell>
          <cell r="J546" t="str">
            <v>徐万雄</v>
          </cell>
          <cell r="K546">
            <v>48</v>
          </cell>
          <cell r="L546" t="str">
            <v>浦恩玲</v>
          </cell>
          <cell r="M546">
            <v>49</v>
          </cell>
          <cell r="N546" t="str">
            <v>徐志兵</v>
          </cell>
          <cell r="O546" t="str">
            <v/>
          </cell>
          <cell r="P546"/>
          <cell r="Q546">
            <v>72</v>
          </cell>
          <cell r="R546" t="str">
            <v>尼玛布池</v>
          </cell>
          <cell r="S546">
            <v>73</v>
          </cell>
          <cell r="T546" t="str">
            <v>吴文艺</v>
          </cell>
          <cell r="U546" t="str">
            <v/>
          </cell>
          <cell r="V546"/>
        </row>
        <row r="547">
          <cell r="B547" t="str">
            <v>G513422200410014229</v>
          </cell>
          <cell r="C547">
            <v>13</v>
          </cell>
          <cell r="D547" t="str">
            <v>历政生</v>
          </cell>
          <cell r="E547" t="str">
            <v>边玛拉初</v>
          </cell>
          <cell r="F547">
            <v>393</v>
          </cell>
          <cell r="G547">
            <v>103</v>
          </cell>
          <cell r="H547" t="str">
            <v>易涛</v>
          </cell>
          <cell r="I547">
            <v>40</v>
          </cell>
          <cell r="J547" t="str">
            <v>徐万雄</v>
          </cell>
          <cell r="K547">
            <v>66</v>
          </cell>
          <cell r="L547" t="str">
            <v>浦恩玲</v>
          </cell>
          <cell r="M547">
            <v>51</v>
          </cell>
          <cell r="N547" t="str">
            <v>徐志兵</v>
          </cell>
          <cell r="O547" t="str">
            <v/>
          </cell>
          <cell r="P547"/>
          <cell r="Q547">
            <v>72</v>
          </cell>
          <cell r="R547" t="str">
            <v>尼玛布池</v>
          </cell>
          <cell r="S547">
            <v>61</v>
          </cell>
          <cell r="T547" t="str">
            <v>吴文艺</v>
          </cell>
          <cell r="U547" t="str">
            <v/>
          </cell>
          <cell r="V547"/>
        </row>
        <row r="548">
          <cell r="B548" t="str">
            <v>G513422200611055422</v>
          </cell>
          <cell r="C548">
            <v>13</v>
          </cell>
          <cell r="D548" t="str">
            <v>历政生</v>
          </cell>
          <cell r="E548" t="str">
            <v>向世蓉</v>
          </cell>
          <cell r="F548">
            <v>384.5</v>
          </cell>
          <cell r="G548">
            <v>102</v>
          </cell>
          <cell r="H548" t="str">
            <v>易涛</v>
          </cell>
          <cell r="I548">
            <v>28</v>
          </cell>
          <cell r="J548" t="str">
            <v>徐万雄</v>
          </cell>
          <cell r="K548">
            <v>76.5</v>
          </cell>
          <cell r="L548" t="str">
            <v>浦恩玲</v>
          </cell>
          <cell r="M548">
            <v>53</v>
          </cell>
          <cell r="N548" t="str">
            <v>徐志兵</v>
          </cell>
          <cell r="O548" t="str">
            <v/>
          </cell>
          <cell r="P548"/>
          <cell r="Q548">
            <v>50</v>
          </cell>
          <cell r="R548" t="str">
            <v>尼玛布池</v>
          </cell>
          <cell r="S548">
            <v>75</v>
          </cell>
          <cell r="T548" t="str">
            <v>吴文艺</v>
          </cell>
          <cell r="U548" t="str">
            <v/>
          </cell>
          <cell r="V548"/>
        </row>
        <row r="549">
          <cell r="B549" t="str">
            <v>G51342220070919501X</v>
          </cell>
          <cell r="C549">
            <v>13</v>
          </cell>
          <cell r="D549" t="str">
            <v>历政生</v>
          </cell>
          <cell r="E549" t="str">
            <v>英支若</v>
          </cell>
          <cell r="F549">
            <v>380.5</v>
          </cell>
          <cell r="G549">
            <v>91</v>
          </cell>
          <cell r="H549" t="str">
            <v>易涛</v>
          </cell>
          <cell r="I549">
            <v>52</v>
          </cell>
          <cell r="J549" t="str">
            <v>徐万雄</v>
          </cell>
          <cell r="K549">
            <v>48.5</v>
          </cell>
          <cell r="L549" t="str">
            <v>浦恩玲</v>
          </cell>
          <cell r="M549">
            <v>57</v>
          </cell>
          <cell r="N549" t="str">
            <v>徐志兵</v>
          </cell>
          <cell r="O549" t="str">
            <v/>
          </cell>
          <cell r="P549"/>
          <cell r="Q549">
            <v>64</v>
          </cell>
          <cell r="R549" t="str">
            <v>尼玛布池</v>
          </cell>
          <cell r="S549">
            <v>68</v>
          </cell>
          <cell r="T549" t="str">
            <v>吴文艺</v>
          </cell>
          <cell r="U549" t="str">
            <v/>
          </cell>
          <cell r="V549"/>
        </row>
        <row r="550">
          <cell r="B550" t="str">
            <v>G513422200809172317</v>
          </cell>
          <cell r="C550">
            <v>13</v>
          </cell>
          <cell r="D550" t="str">
            <v>历政生</v>
          </cell>
          <cell r="E550" t="str">
            <v>宋灵</v>
          </cell>
          <cell r="F550">
            <v>373</v>
          </cell>
          <cell r="G550">
            <v>78</v>
          </cell>
          <cell r="H550" t="str">
            <v>易涛</v>
          </cell>
          <cell r="I550">
            <v>58</v>
          </cell>
          <cell r="J550" t="str">
            <v>徐万雄</v>
          </cell>
          <cell r="K550">
            <v>26</v>
          </cell>
          <cell r="L550" t="str">
            <v>浦恩玲</v>
          </cell>
          <cell r="M550">
            <v>67</v>
          </cell>
          <cell r="N550" t="str">
            <v>徐志兵</v>
          </cell>
          <cell r="O550" t="str">
            <v/>
          </cell>
          <cell r="P550"/>
          <cell r="Q550">
            <v>58</v>
          </cell>
          <cell r="R550" t="str">
            <v>尼玛布池</v>
          </cell>
          <cell r="S550">
            <v>86</v>
          </cell>
          <cell r="T550" t="str">
            <v>吴文艺</v>
          </cell>
          <cell r="U550" t="str">
            <v/>
          </cell>
          <cell r="V550"/>
        </row>
        <row r="551">
          <cell r="B551" t="str">
            <v>G513422200512154222</v>
          </cell>
          <cell r="C551">
            <v>13</v>
          </cell>
          <cell r="D551" t="str">
            <v>历政生</v>
          </cell>
          <cell r="E551" t="str">
            <v>让姆里</v>
          </cell>
          <cell r="F551">
            <v>363.5</v>
          </cell>
          <cell r="G551">
            <v>90</v>
          </cell>
          <cell r="H551" t="str">
            <v>易涛</v>
          </cell>
          <cell r="I551">
            <v>35</v>
          </cell>
          <cell r="J551" t="str">
            <v>徐万雄</v>
          </cell>
          <cell r="K551">
            <v>60.5</v>
          </cell>
          <cell r="L551" t="str">
            <v>浦恩玲</v>
          </cell>
          <cell r="M551">
            <v>51</v>
          </cell>
          <cell r="N551" t="str">
            <v>徐志兵</v>
          </cell>
          <cell r="O551" t="str">
            <v/>
          </cell>
          <cell r="P551"/>
          <cell r="Q551">
            <v>52</v>
          </cell>
          <cell r="R551" t="str">
            <v>尼玛布池</v>
          </cell>
          <cell r="S551">
            <v>75</v>
          </cell>
          <cell r="T551" t="str">
            <v>吴文艺</v>
          </cell>
          <cell r="U551" t="str">
            <v/>
          </cell>
          <cell r="V551"/>
        </row>
        <row r="552">
          <cell r="B552" t="str">
            <v>G513422200507284823</v>
          </cell>
          <cell r="C552">
            <v>13</v>
          </cell>
          <cell r="D552" t="str">
            <v>历政生</v>
          </cell>
          <cell r="E552" t="str">
            <v>夸娜</v>
          </cell>
          <cell r="F552">
            <v>359</v>
          </cell>
          <cell r="G552">
            <v>95</v>
          </cell>
          <cell r="H552" t="str">
            <v>易涛</v>
          </cell>
          <cell r="I552">
            <v>27</v>
          </cell>
          <cell r="J552" t="str">
            <v>徐万雄</v>
          </cell>
          <cell r="K552">
            <v>44</v>
          </cell>
          <cell r="L552" t="str">
            <v>浦恩玲</v>
          </cell>
          <cell r="M552">
            <v>57</v>
          </cell>
          <cell r="N552" t="str">
            <v>徐志兵</v>
          </cell>
          <cell r="O552" t="str">
            <v/>
          </cell>
          <cell r="P552"/>
          <cell r="Q552">
            <v>55</v>
          </cell>
          <cell r="R552" t="str">
            <v>尼玛布池</v>
          </cell>
          <cell r="S552">
            <v>81</v>
          </cell>
          <cell r="T552" t="str">
            <v>吴文艺</v>
          </cell>
          <cell r="U552" t="str">
            <v/>
          </cell>
          <cell r="V552"/>
        </row>
        <row r="553">
          <cell r="B553" t="str">
            <v>G513422200810181720</v>
          </cell>
          <cell r="C553">
            <v>13</v>
          </cell>
          <cell r="D553" t="str">
            <v>历政生</v>
          </cell>
          <cell r="E553" t="str">
            <v>何俊</v>
          </cell>
          <cell r="F553">
            <v>358.5</v>
          </cell>
          <cell r="G553">
            <v>92</v>
          </cell>
          <cell r="H553" t="str">
            <v>易涛</v>
          </cell>
          <cell r="I553">
            <v>45</v>
          </cell>
          <cell r="J553" t="str">
            <v>徐万雄</v>
          </cell>
          <cell r="K553">
            <v>49.5</v>
          </cell>
          <cell r="L553" t="str">
            <v>浦恩玲</v>
          </cell>
          <cell r="M553">
            <v>48</v>
          </cell>
          <cell r="N553" t="str">
            <v>徐志兵</v>
          </cell>
          <cell r="O553" t="str">
            <v/>
          </cell>
          <cell r="P553"/>
          <cell r="Q553">
            <v>72</v>
          </cell>
          <cell r="R553" t="str">
            <v>尼玛布池</v>
          </cell>
          <cell r="S553">
            <v>52</v>
          </cell>
          <cell r="T553" t="str">
            <v>吴文艺</v>
          </cell>
          <cell r="U553" t="str">
            <v/>
          </cell>
          <cell r="V553"/>
        </row>
        <row r="554">
          <cell r="B554" t="str">
            <v>G513422200608044626</v>
          </cell>
          <cell r="C554">
            <v>13</v>
          </cell>
          <cell r="D554" t="str">
            <v>历政生</v>
          </cell>
          <cell r="E554" t="str">
            <v>朗基拉初</v>
          </cell>
          <cell r="F554">
            <v>355.5</v>
          </cell>
          <cell r="G554">
            <v>100</v>
          </cell>
          <cell r="H554" t="str">
            <v>易涛</v>
          </cell>
          <cell r="I554">
            <v>49</v>
          </cell>
          <cell r="J554" t="str">
            <v>徐万雄</v>
          </cell>
          <cell r="K554">
            <v>59.5</v>
          </cell>
          <cell r="L554" t="str">
            <v>浦恩玲</v>
          </cell>
          <cell r="M554">
            <v>35</v>
          </cell>
          <cell r="N554" t="str">
            <v>徐志兵</v>
          </cell>
          <cell r="O554" t="str">
            <v/>
          </cell>
          <cell r="P554"/>
          <cell r="Q554">
            <v>47</v>
          </cell>
          <cell r="R554" t="str">
            <v>尼玛布池</v>
          </cell>
          <cell r="S554">
            <v>65</v>
          </cell>
          <cell r="T554" t="str">
            <v>吴文艺</v>
          </cell>
          <cell r="U554" t="str">
            <v/>
          </cell>
          <cell r="V554"/>
        </row>
        <row r="555">
          <cell r="B555" t="str">
            <v>G513422200512122925</v>
          </cell>
          <cell r="C555">
            <v>13</v>
          </cell>
          <cell r="D555" t="str">
            <v>历政生</v>
          </cell>
          <cell r="E555" t="str">
            <v>沈顺美</v>
          </cell>
          <cell r="F555">
            <v>355</v>
          </cell>
          <cell r="G555">
            <v>87</v>
          </cell>
          <cell r="H555" t="str">
            <v>易涛</v>
          </cell>
          <cell r="I555">
            <v>25</v>
          </cell>
          <cell r="J555" t="str">
            <v>徐万雄</v>
          </cell>
          <cell r="K555">
            <v>62</v>
          </cell>
          <cell r="L555" t="str">
            <v>浦恩玲</v>
          </cell>
          <cell r="M555">
            <v>48</v>
          </cell>
          <cell r="N555" t="str">
            <v>徐志兵</v>
          </cell>
          <cell r="O555" t="str">
            <v/>
          </cell>
          <cell r="P555"/>
          <cell r="Q555">
            <v>68</v>
          </cell>
          <cell r="R555" t="str">
            <v>尼玛布池</v>
          </cell>
          <cell r="S555">
            <v>65</v>
          </cell>
          <cell r="T555" t="str">
            <v>吴文艺</v>
          </cell>
          <cell r="U555" t="str">
            <v/>
          </cell>
          <cell r="V555"/>
        </row>
        <row r="556">
          <cell r="B556" t="str">
            <v>G513422200707135013</v>
          </cell>
          <cell r="C556">
            <v>13</v>
          </cell>
          <cell r="D556" t="str">
            <v>历政生</v>
          </cell>
          <cell r="E556" t="str">
            <v>甲波甲阿基</v>
          </cell>
          <cell r="F556">
            <v>354.5</v>
          </cell>
          <cell r="G556">
            <v>107</v>
          </cell>
          <cell r="H556" t="str">
            <v>易涛</v>
          </cell>
          <cell r="I556">
            <v>29</v>
          </cell>
          <cell r="J556" t="str">
            <v>徐万雄</v>
          </cell>
          <cell r="K556">
            <v>37.5</v>
          </cell>
          <cell r="L556" t="str">
            <v>浦恩玲</v>
          </cell>
          <cell r="M556">
            <v>58</v>
          </cell>
          <cell r="N556" t="str">
            <v>徐志兵</v>
          </cell>
          <cell r="O556" t="str">
            <v/>
          </cell>
          <cell r="P556"/>
          <cell r="Q556">
            <v>58</v>
          </cell>
          <cell r="R556" t="str">
            <v>尼玛布池</v>
          </cell>
          <cell r="S556">
            <v>65</v>
          </cell>
          <cell r="T556" t="str">
            <v>吴文艺</v>
          </cell>
          <cell r="U556" t="str">
            <v/>
          </cell>
          <cell r="V556"/>
        </row>
        <row r="557">
          <cell r="B557" t="str">
            <v>G513422200506051323</v>
          </cell>
          <cell r="C557">
            <v>13</v>
          </cell>
          <cell r="D557" t="str">
            <v>历政生</v>
          </cell>
          <cell r="E557" t="str">
            <v>王阿呷</v>
          </cell>
          <cell r="F557">
            <v>346</v>
          </cell>
          <cell r="G557">
            <v>98</v>
          </cell>
          <cell r="H557" t="str">
            <v>易涛</v>
          </cell>
          <cell r="I557">
            <v>53</v>
          </cell>
          <cell r="J557" t="str">
            <v>徐万雄</v>
          </cell>
          <cell r="K557">
            <v>25</v>
          </cell>
          <cell r="L557" t="str">
            <v>浦恩玲</v>
          </cell>
          <cell r="M557">
            <v>40</v>
          </cell>
          <cell r="N557" t="str">
            <v>徐志兵</v>
          </cell>
          <cell r="O557" t="str">
            <v/>
          </cell>
          <cell r="P557"/>
          <cell r="Q557">
            <v>60</v>
          </cell>
          <cell r="R557" t="str">
            <v>尼玛布池</v>
          </cell>
          <cell r="S557">
            <v>70</v>
          </cell>
          <cell r="T557" t="str">
            <v>吴文艺</v>
          </cell>
          <cell r="U557" t="str">
            <v/>
          </cell>
          <cell r="V557"/>
        </row>
        <row r="558">
          <cell r="B558" t="str">
            <v>G513422200604052717</v>
          </cell>
          <cell r="C558">
            <v>13</v>
          </cell>
          <cell r="D558" t="str">
            <v>历政生</v>
          </cell>
          <cell r="E558" t="str">
            <v>杨双桥</v>
          </cell>
          <cell r="F558">
            <v>333</v>
          </cell>
          <cell r="G558">
            <v>87</v>
          </cell>
          <cell r="H558" t="str">
            <v>易涛</v>
          </cell>
          <cell r="I558">
            <v>20</v>
          </cell>
          <cell r="J558" t="str">
            <v>徐万雄</v>
          </cell>
          <cell r="K558">
            <v>42</v>
          </cell>
          <cell r="L558" t="str">
            <v>浦恩玲</v>
          </cell>
          <cell r="M558">
            <v>48</v>
          </cell>
          <cell r="N558" t="str">
            <v>徐志兵</v>
          </cell>
          <cell r="O558" t="str">
            <v/>
          </cell>
          <cell r="P558"/>
          <cell r="Q558">
            <v>65</v>
          </cell>
          <cell r="R558" t="str">
            <v>尼玛布池</v>
          </cell>
          <cell r="S558">
            <v>71</v>
          </cell>
          <cell r="T558" t="str">
            <v>吴文艺</v>
          </cell>
          <cell r="U558" t="str">
            <v/>
          </cell>
          <cell r="V558"/>
        </row>
        <row r="559">
          <cell r="B559" t="str">
            <v>G513422200511116021</v>
          </cell>
          <cell r="C559">
            <v>13</v>
          </cell>
          <cell r="D559" t="str">
            <v>历政生</v>
          </cell>
          <cell r="E559" t="str">
            <v>格让祝玛</v>
          </cell>
          <cell r="F559">
            <v>327</v>
          </cell>
          <cell r="G559">
            <v>82</v>
          </cell>
          <cell r="H559" t="str">
            <v>易涛</v>
          </cell>
          <cell r="I559">
            <v>41</v>
          </cell>
          <cell r="J559" t="str">
            <v>徐万雄</v>
          </cell>
          <cell r="K559">
            <v>30</v>
          </cell>
          <cell r="L559" t="str">
            <v>浦恩玲</v>
          </cell>
          <cell r="M559">
            <v>57</v>
          </cell>
          <cell r="N559" t="str">
            <v>徐志兵</v>
          </cell>
          <cell r="O559" t="str">
            <v/>
          </cell>
          <cell r="P559"/>
          <cell r="Q559">
            <v>57</v>
          </cell>
          <cell r="R559" t="str">
            <v>尼玛布池</v>
          </cell>
          <cell r="S559">
            <v>60</v>
          </cell>
          <cell r="T559" t="str">
            <v>吴文艺</v>
          </cell>
          <cell r="U559" t="str">
            <v/>
          </cell>
          <cell r="V559"/>
        </row>
        <row r="560">
          <cell r="B560" t="str">
            <v>G513422200706025824</v>
          </cell>
          <cell r="C560">
            <v>13</v>
          </cell>
          <cell r="D560" t="str">
            <v>历政生</v>
          </cell>
          <cell r="E560" t="str">
            <v>央青拉姆</v>
          </cell>
          <cell r="F560">
            <v>323</v>
          </cell>
          <cell r="G560">
            <v>84</v>
          </cell>
          <cell r="H560" t="str">
            <v>易涛</v>
          </cell>
          <cell r="I560">
            <v>21</v>
          </cell>
          <cell r="J560" t="str">
            <v>徐万雄</v>
          </cell>
          <cell r="K560">
            <v>66</v>
          </cell>
          <cell r="L560" t="str">
            <v>浦恩玲</v>
          </cell>
          <cell r="M560">
            <v>40</v>
          </cell>
          <cell r="N560" t="str">
            <v>徐志兵</v>
          </cell>
          <cell r="O560" t="str">
            <v/>
          </cell>
          <cell r="P560"/>
          <cell r="Q560">
            <v>52</v>
          </cell>
          <cell r="R560" t="str">
            <v>尼玛布池</v>
          </cell>
          <cell r="S560">
            <v>60</v>
          </cell>
          <cell r="T560" t="str">
            <v>吴文艺</v>
          </cell>
          <cell r="U560" t="str">
            <v/>
          </cell>
          <cell r="V560"/>
        </row>
        <row r="561">
          <cell r="B561" t="str">
            <v>G513422200402042529</v>
          </cell>
          <cell r="C561">
            <v>13</v>
          </cell>
          <cell r="D561" t="str">
            <v>历政生</v>
          </cell>
          <cell r="E561" t="str">
            <v>罗京</v>
          </cell>
          <cell r="F561">
            <v>319</v>
          </cell>
          <cell r="G561">
            <v>89</v>
          </cell>
          <cell r="H561" t="str">
            <v>易涛</v>
          </cell>
          <cell r="I561">
            <v>38</v>
          </cell>
          <cell r="J561" t="str">
            <v>徐万雄</v>
          </cell>
          <cell r="K561">
            <v>35</v>
          </cell>
          <cell r="L561" t="str">
            <v>浦恩玲</v>
          </cell>
          <cell r="M561">
            <v>55</v>
          </cell>
          <cell r="N561" t="str">
            <v>徐志兵</v>
          </cell>
          <cell r="O561" t="str">
            <v/>
          </cell>
          <cell r="P561"/>
          <cell r="Q561">
            <v>44</v>
          </cell>
          <cell r="R561" t="str">
            <v>尼玛布池</v>
          </cell>
          <cell r="S561">
            <v>58</v>
          </cell>
          <cell r="T561" t="str">
            <v>吴文艺</v>
          </cell>
          <cell r="U561" t="str">
            <v/>
          </cell>
          <cell r="V561"/>
        </row>
        <row r="562">
          <cell r="B562" t="str">
            <v>G513422200601152325</v>
          </cell>
          <cell r="C562">
            <v>13</v>
          </cell>
          <cell r="D562" t="str">
            <v>历政生</v>
          </cell>
          <cell r="E562" t="str">
            <v>罗建英</v>
          </cell>
          <cell r="F562">
            <v>310.5</v>
          </cell>
          <cell r="G562">
            <v>76</v>
          </cell>
          <cell r="H562" t="str">
            <v>易涛</v>
          </cell>
          <cell r="I562">
            <v>24</v>
          </cell>
          <cell r="J562" t="str">
            <v>徐万雄</v>
          </cell>
          <cell r="K562">
            <v>50.5</v>
          </cell>
          <cell r="L562" t="str">
            <v>浦恩玲</v>
          </cell>
          <cell r="M562">
            <v>57</v>
          </cell>
          <cell r="N562" t="str">
            <v>徐志兵</v>
          </cell>
          <cell r="O562" t="str">
            <v/>
          </cell>
          <cell r="P562"/>
          <cell r="Q562">
            <v>62</v>
          </cell>
          <cell r="R562" t="str">
            <v>尼玛布池</v>
          </cell>
          <cell r="S562">
            <v>41</v>
          </cell>
          <cell r="T562" t="str">
            <v>吴文艺</v>
          </cell>
          <cell r="U562" t="str">
            <v/>
          </cell>
          <cell r="V562"/>
        </row>
        <row r="563">
          <cell r="B563" t="str">
            <v>G513422200103082766</v>
          </cell>
          <cell r="C563">
            <v>13</v>
          </cell>
          <cell r="D563" t="str">
            <v>历政生</v>
          </cell>
          <cell r="E563" t="str">
            <v>马阿明</v>
          </cell>
          <cell r="F563">
            <v>302</v>
          </cell>
          <cell r="G563">
            <v>92</v>
          </cell>
          <cell r="H563" t="str">
            <v>易涛</v>
          </cell>
          <cell r="I563">
            <v>21</v>
          </cell>
          <cell r="J563" t="str">
            <v>徐万雄</v>
          </cell>
          <cell r="K563">
            <v>35</v>
          </cell>
          <cell r="L563" t="str">
            <v>浦恩玲</v>
          </cell>
          <cell r="M563">
            <v>36</v>
          </cell>
          <cell r="N563" t="str">
            <v>徐志兵</v>
          </cell>
          <cell r="O563" t="str">
            <v/>
          </cell>
          <cell r="P563"/>
          <cell r="Q563">
            <v>50</v>
          </cell>
          <cell r="R563" t="str">
            <v>尼玛布池</v>
          </cell>
          <cell r="S563">
            <v>68</v>
          </cell>
          <cell r="T563" t="str">
            <v>吴文艺</v>
          </cell>
          <cell r="U563" t="str">
            <v/>
          </cell>
          <cell r="V563"/>
        </row>
        <row r="564">
          <cell r="B564" t="str">
            <v>G513422200602061927</v>
          </cell>
          <cell r="C564">
            <v>13</v>
          </cell>
          <cell r="D564" t="str">
            <v>历政生</v>
          </cell>
          <cell r="E564" t="str">
            <v>沈阿珍</v>
          </cell>
          <cell r="F564">
            <v>298.5</v>
          </cell>
          <cell r="G564">
            <v>80</v>
          </cell>
          <cell r="H564" t="str">
            <v>易涛</v>
          </cell>
          <cell r="I564">
            <v>36</v>
          </cell>
          <cell r="J564" t="str">
            <v>徐万雄</v>
          </cell>
          <cell r="K564">
            <v>55.5</v>
          </cell>
          <cell r="L564" t="str">
            <v>浦恩玲</v>
          </cell>
          <cell r="M564">
            <v>45</v>
          </cell>
          <cell r="N564" t="str">
            <v>徐志兵</v>
          </cell>
          <cell r="O564" t="str">
            <v/>
          </cell>
          <cell r="P564"/>
          <cell r="Q564">
            <v>41</v>
          </cell>
          <cell r="R564" t="str">
            <v>尼玛布池</v>
          </cell>
          <cell r="S564">
            <v>41</v>
          </cell>
          <cell r="T564" t="str">
            <v>吴文艺</v>
          </cell>
          <cell r="U564" t="str">
            <v/>
          </cell>
          <cell r="V564"/>
        </row>
        <row r="565">
          <cell r="B565" t="str">
            <v>G513422200003134426</v>
          </cell>
          <cell r="C565">
            <v>13</v>
          </cell>
          <cell r="D565" t="str">
            <v>历政生</v>
          </cell>
          <cell r="E565" t="str">
            <v>刘志英</v>
          </cell>
          <cell r="F565">
            <v>284</v>
          </cell>
          <cell r="G565">
            <v>82</v>
          </cell>
          <cell r="H565" t="str">
            <v>易涛</v>
          </cell>
          <cell r="I565">
            <v>31</v>
          </cell>
          <cell r="J565" t="str">
            <v>徐万雄</v>
          </cell>
          <cell r="K565">
            <v>29</v>
          </cell>
          <cell r="L565" t="str">
            <v>浦恩玲</v>
          </cell>
          <cell r="M565">
            <v>39</v>
          </cell>
          <cell r="N565" t="str">
            <v>徐志兵</v>
          </cell>
          <cell r="O565" t="str">
            <v/>
          </cell>
          <cell r="P565"/>
          <cell r="Q565">
            <v>43</v>
          </cell>
          <cell r="R565" t="str">
            <v>尼玛布池</v>
          </cell>
          <cell r="S565">
            <v>60</v>
          </cell>
          <cell r="T565" t="str">
            <v>吴文艺</v>
          </cell>
          <cell r="U565" t="str">
            <v/>
          </cell>
          <cell r="V565"/>
        </row>
        <row r="566">
          <cell r="B566" t="str">
            <v>G513422200607212720</v>
          </cell>
          <cell r="C566">
            <v>13</v>
          </cell>
          <cell r="D566" t="str">
            <v>历政生</v>
          </cell>
          <cell r="E566" t="str">
            <v>杨海芬</v>
          </cell>
          <cell r="F566">
            <v>86</v>
          </cell>
          <cell r="G566">
            <v>86</v>
          </cell>
          <cell r="H566" t="str">
            <v>易涛</v>
          </cell>
          <cell r="I566">
            <v>0</v>
          </cell>
          <cell r="J566" t="str">
            <v>徐万雄</v>
          </cell>
          <cell r="K566">
            <v>0</v>
          </cell>
          <cell r="L566" t="str">
            <v>浦恩玲</v>
          </cell>
          <cell r="M566">
            <v>0</v>
          </cell>
          <cell r="N566" t="str">
            <v>徐志兵</v>
          </cell>
          <cell r="O566" t="str">
            <v/>
          </cell>
          <cell r="P566"/>
          <cell r="Q566">
            <v>0</v>
          </cell>
          <cell r="R566" t="str">
            <v>尼玛布池</v>
          </cell>
          <cell r="S566">
            <v>0</v>
          </cell>
          <cell r="T566" t="str">
            <v>吴文艺</v>
          </cell>
          <cell r="U566" t="str">
            <v/>
          </cell>
          <cell r="V566"/>
        </row>
        <row r="567">
          <cell r="B567" t="str">
            <v>G513422200609100319</v>
          </cell>
          <cell r="C567">
            <v>14</v>
          </cell>
          <cell r="D567" t="str">
            <v>历政地</v>
          </cell>
          <cell r="E567" t="str">
            <v>毛小平</v>
          </cell>
          <cell r="F567">
            <v>396</v>
          </cell>
          <cell r="G567">
            <v>99</v>
          </cell>
          <cell r="H567" t="str">
            <v>格绒燚西</v>
          </cell>
          <cell r="I567">
            <v>70</v>
          </cell>
          <cell r="J567" t="str">
            <v>马俊</v>
          </cell>
          <cell r="K567">
            <v>29</v>
          </cell>
          <cell r="L567" t="str">
            <v>东梅</v>
          </cell>
          <cell r="M567">
            <v>51</v>
          </cell>
          <cell r="N567" t="str">
            <v>徐志兵</v>
          </cell>
          <cell r="O567" t="str">
            <v/>
          </cell>
          <cell r="P567"/>
          <cell r="Q567" t="str">
            <v/>
          </cell>
          <cell r="R567"/>
          <cell r="S567">
            <v>61</v>
          </cell>
          <cell r="T567" t="str">
            <v>纪春权/沙正芳</v>
          </cell>
          <cell r="U567">
            <v>86</v>
          </cell>
          <cell r="V567" t="str">
            <v>米晓妹</v>
          </cell>
        </row>
        <row r="568">
          <cell r="B568" t="str">
            <v>G51342220060312132X</v>
          </cell>
          <cell r="C568">
            <v>14</v>
          </cell>
          <cell r="D568" t="str">
            <v>历政地</v>
          </cell>
          <cell r="E568" t="str">
            <v>杨尼洛</v>
          </cell>
          <cell r="F568">
            <v>393.5</v>
          </cell>
          <cell r="G568">
            <v>87</v>
          </cell>
          <cell r="H568" t="str">
            <v>格绒燚西</v>
          </cell>
          <cell r="I568">
            <v>46</v>
          </cell>
          <cell r="J568" t="str">
            <v>马俊</v>
          </cell>
          <cell r="K568">
            <v>61.5</v>
          </cell>
          <cell r="L568" t="str">
            <v>东梅</v>
          </cell>
          <cell r="M568">
            <v>53</v>
          </cell>
          <cell r="N568" t="str">
            <v>徐志兵</v>
          </cell>
          <cell r="O568" t="str">
            <v/>
          </cell>
          <cell r="P568"/>
          <cell r="Q568" t="str">
            <v/>
          </cell>
          <cell r="R568"/>
          <cell r="S568">
            <v>58</v>
          </cell>
          <cell r="T568" t="str">
            <v>纪春权/沙正芳</v>
          </cell>
          <cell r="U568">
            <v>88</v>
          </cell>
          <cell r="V568" t="str">
            <v>米晓妹</v>
          </cell>
        </row>
        <row r="569">
          <cell r="B569" t="str">
            <v>G513422200706153615</v>
          </cell>
          <cell r="C569">
            <v>14</v>
          </cell>
          <cell r="D569" t="str">
            <v>历政地</v>
          </cell>
          <cell r="E569" t="str">
            <v>田万龙</v>
          </cell>
          <cell r="F569">
            <v>383.5</v>
          </cell>
          <cell r="G569">
            <v>81</v>
          </cell>
          <cell r="H569" t="str">
            <v>格绒燚西</v>
          </cell>
          <cell r="I569">
            <v>54</v>
          </cell>
          <cell r="J569" t="str">
            <v>马俊</v>
          </cell>
          <cell r="K569">
            <v>34.5</v>
          </cell>
          <cell r="L569" t="str">
            <v>东梅</v>
          </cell>
          <cell r="M569">
            <v>59</v>
          </cell>
          <cell r="N569" t="str">
            <v>徐志兵</v>
          </cell>
          <cell r="O569" t="str">
            <v/>
          </cell>
          <cell r="P569"/>
          <cell r="Q569" t="str">
            <v/>
          </cell>
          <cell r="R569"/>
          <cell r="S569">
            <v>68</v>
          </cell>
          <cell r="T569" t="str">
            <v>纪春权/沙正芳</v>
          </cell>
          <cell r="U569">
            <v>87</v>
          </cell>
          <cell r="V569" t="str">
            <v>米晓妹</v>
          </cell>
        </row>
        <row r="570">
          <cell r="B570" t="str">
            <v>G513422200610017010</v>
          </cell>
          <cell r="C570">
            <v>14</v>
          </cell>
          <cell r="D570" t="str">
            <v>历政地</v>
          </cell>
          <cell r="E570" t="str">
            <v>苏朗龙布</v>
          </cell>
          <cell r="F570">
            <v>382.5</v>
          </cell>
          <cell r="G570">
            <v>87</v>
          </cell>
          <cell r="H570" t="str">
            <v>格绒燚西</v>
          </cell>
          <cell r="I570">
            <v>48</v>
          </cell>
          <cell r="J570" t="str">
            <v>马俊</v>
          </cell>
          <cell r="K570">
            <v>71.5</v>
          </cell>
          <cell r="L570" t="str">
            <v>东梅</v>
          </cell>
          <cell r="M570">
            <v>42</v>
          </cell>
          <cell r="N570" t="str">
            <v>徐志兵</v>
          </cell>
          <cell r="O570" t="str">
            <v/>
          </cell>
          <cell r="P570"/>
          <cell r="Q570" t="str">
            <v/>
          </cell>
          <cell r="R570"/>
          <cell r="S570">
            <v>79</v>
          </cell>
          <cell r="T570" t="str">
            <v>纪春权/沙正芳</v>
          </cell>
          <cell r="U570">
            <v>55</v>
          </cell>
          <cell r="V570" t="str">
            <v>米晓妹</v>
          </cell>
        </row>
        <row r="571">
          <cell r="B571" t="str">
            <v>G513422200705206615</v>
          </cell>
          <cell r="C571">
            <v>14</v>
          </cell>
          <cell r="D571" t="str">
            <v>历政地</v>
          </cell>
          <cell r="E571" t="str">
            <v>胡杜基</v>
          </cell>
          <cell r="F571">
            <v>362</v>
          </cell>
          <cell r="G571">
            <v>83</v>
          </cell>
          <cell r="H571" t="str">
            <v>格绒燚西</v>
          </cell>
          <cell r="I571">
            <v>50</v>
          </cell>
          <cell r="J571" t="str">
            <v>马俊</v>
          </cell>
          <cell r="K571">
            <v>44</v>
          </cell>
          <cell r="L571" t="str">
            <v>东梅</v>
          </cell>
          <cell r="M571">
            <v>53</v>
          </cell>
          <cell r="N571" t="str">
            <v>徐志兵</v>
          </cell>
          <cell r="O571" t="str">
            <v/>
          </cell>
          <cell r="P571"/>
          <cell r="Q571" t="str">
            <v/>
          </cell>
          <cell r="R571"/>
          <cell r="S571">
            <v>67</v>
          </cell>
          <cell r="T571" t="str">
            <v>纪春权/沙正芳</v>
          </cell>
          <cell r="U571">
            <v>65</v>
          </cell>
          <cell r="V571" t="str">
            <v>米晓妹</v>
          </cell>
        </row>
        <row r="572">
          <cell r="B572" t="str">
            <v>G513422200501164214</v>
          </cell>
          <cell r="C572">
            <v>14</v>
          </cell>
          <cell r="D572" t="str">
            <v>历政地</v>
          </cell>
          <cell r="E572" t="str">
            <v>扎拉扎西</v>
          </cell>
          <cell r="F572">
            <v>360</v>
          </cell>
          <cell r="G572">
            <v>81</v>
          </cell>
          <cell r="H572" t="str">
            <v>格绒燚西</v>
          </cell>
          <cell r="I572">
            <v>65</v>
          </cell>
          <cell r="J572" t="str">
            <v>马俊</v>
          </cell>
          <cell r="K572">
            <v>35</v>
          </cell>
          <cell r="L572" t="str">
            <v>东梅</v>
          </cell>
          <cell r="M572">
            <v>41</v>
          </cell>
          <cell r="N572" t="str">
            <v>徐志兵</v>
          </cell>
          <cell r="O572" t="str">
            <v/>
          </cell>
          <cell r="P572"/>
          <cell r="Q572" t="str">
            <v/>
          </cell>
          <cell r="R572"/>
          <cell r="S572">
            <v>65</v>
          </cell>
          <cell r="T572" t="str">
            <v>纪春权/沙正芳</v>
          </cell>
          <cell r="U572">
            <v>73</v>
          </cell>
          <cell r="V572" t="str">
            <v>米晓妹</v>
          </cell>
        </row>
        <row r="573">
          <cell r="B573" t="str">
            <v>G513422200510190019</v>
          </cell>
          <cell r="C573">
            <v>14</v>
          </cell>
          <cell r="D573" t="str">
            <v>历政地</v>
          </cell>
          <cell r="E573" t="str">
            <v>马兵</v>
          </cell>
          <cell r="F573">
            <v>351.5</v>
          </cell>
          <cell r="G573">
            <v>80</v>
          </cell>
          <cell r="H573" t="str">
            <v>格绒燚西</v>
          </cell>
          <cell r="I573">
            <v>42</v>
          </cell>
          <cell r="J573" t="str">
            <v>马俊</v>
          </cell>
          <cell r="K573">
            <v>31.5</v>
          </cell>
          <cell r="L573" t="str">
            <v>东梅</v>
          </cell>
          <cell r="M573">
            <v>56</v>
          </cell>
          <cell r="N573" t="str">
            <v>徐志兵</v>
          </cell>
          <cell r="O573" t="str">
            <v/>
          </cell>
          <cell r="P573"/>
          <cell r="Q573" t="str">
            <v/>
          </cell>
          <cell r="R573"/>
          <cell r="S573">
            <v>56</v>
          </cell>
          <cell r="T573" t="str">
            <v>纪春权/沙正芳</v>
          </cell>
          <cell r="U573">
            <v>86</v>
          </cell>
          <cell r="V573" t="str">
            <v>米晓妹</v>
          </cell>
        </row>
        <row r="574">
          <cell r="B574" t="str">
            <v>G513422200803124816</v>
          </cell>
          <cell r="C574">
            <v>14</v>
          </cell>
          <cell r="D574" t="str">
            <v>历政地</v>
          </cell>
          <cell r="E574" t="str">
            <v>鲁茸次尔</v>
          </cell>
          <cell r="F574">
            <v>348.5</v>
          </cell>
          <cell r="G574">
            <v>87</v>
          </cell>
          <cell r="H574" t="str">
            <v>格绒燚西</v>
          </cell>
          <cell r="I574">
            <v>36</v>
          </cell>
          <cell r="J574" t="str">
            <v>马俊</v>
          </cell>
          <cell r="K574">
            <v>20.5</v>
          </cell>
          <cell r="L574" t="str">
            <v>东梅</v>
          </cell>
          <cell r="M574">
            <v>57</v>
          </cell>
          <cell r="N574" t="str">
            <v>徐志兵</v>
          </cell>
          <cell r="O574" t="str">
            <v/>
          </cell>
          <cell r="P574"/>
          <cell r="Q574" t="str">
            <v/>
          </cell>
          <cell r="R574"/>
          <cell r="S574">
            <v>83</v>
          </cell>
          <cell r="T574" t="str">
            <v>纪春权/沙正芳</v>
          </cell>
          <cell r="U574">
            <v>65</v>
          </cell>
          <cell r="V574" t="str">
            <v>米晓妹</v>
          </cell>
        </row>
        <row r="575">
          <cell r="B575" t="str">
            <v>G513422200703082911</v>
          </cell>
          <cell r="C575">
            <v>14</v>
          </cell>
          <cell r="D575" t="str">
            <v>历政地</v>
          </cell>
          <cell r="E575" t="str">
            <v>严东华</v>
          </cell>
          <cell r="F575">
            <v>347</v>
          </cell>
          <cell r="G575">
            <v>100</v>
          </cell>
          <cell r="H575" t="str">
            <v>格绒燚西</v>
          </cell>
          <cell r="I575">
            <v>45</v>
          </cell>
          <cell r="J575" t="str">
            <v>马俊</v>
          </cell>
          <cell r="K575">
            <v>33</v>
          </cell>
          <cell r="L575" t="str">
            <v>东梅</v>
          </cell>
          <cell r="M575">
            <v>49</v>
          </cell>
          <cell r="N575" t="str">
            <v>徐志兵</v>
          </cell>
          <cell r="O575" t="str">
            <v/>
          </cell>
          <cell r="P575"/>
          <cell r="Q575" t="str">
            <v/>
          </cell>
          <cell r="R575"/>
          <cell r="S575">
            <v>70</v>
          </cell>
          <cell r="T575" t="str">
            <v>纪春权/沙正芳</v>
          </cell>
          <cell r="U575">
            <v>50</v>
          </cell>
          <cell r="V575" t="str">
            <v>米晓妹</v>
          </cell>
        </row>
        <row r="576">
          <cell r="B576" t="str">
            <v>G513422200702086814</v>
          </cell>
          <cell r="C576">
            <v>14</v>
          </cell>
          <cell r="D576" t="str">
            <v>历政地</v>
          </cell>
          <cell r="E576" t="str">
            <v>马金华</v>
          </cell>
          <cell r="F576">
            <v>339</v>
          </cell>
          <cell r="G576">
            <v>81</v>
          </cell>
          <cell r="H576" t="str">
            <v>格绒燚西</v>
          </cell>
          <cell r="I576">
            <v>48</v>
          </cell>
          <cell r="J576" t="str">
            <v>马俊</v>
          </cell>
          <cell r="K576">
            <v>28</v>
          </cell>
          <cell r="L576" t="str">
            <v>东梅</v>
          </cell>
          <cell r="M576">
            <v>65</v>
          </cell>
          <cell r="N576" t="str">
            <v>徐志兵</v>
          </cell>
          <cell r="O576" t="str">
            <v/>
          </cell>
          <cell r="P576"/>
          <cell r="Q576" t="str">
            <v/>
          </cell>
          <cell r="R576"/>
          <cell r="S576">
            <v>56</v>
          </cell>
          <cell r="T576" t="str">
            <v>纪春权/沙正芳</v>
          </cell>
          <cell r="U576">
            <v>61</v>
          </cell>
          <cell r="V576" t="str">
            <v>米晓妹</v>
          </cell>
        </row>
        <row r="577">
          <cell r="B577" t="str">
            <v>G513422200711032316</v>
          </cell>
          <cell r="C577">
            <v>14</v>
          </cell>
          <cell r="D577" t="str">
            <v>历政地</v>
          </cell>
          <cell r="E577" t="str">
            <v>杨陆斤</v>
          </cell>
          <cell r="F577">
            <v>336</v>
          </cell>
          <cell r="G577">
            <v>77</v>
          </cell>
          <cell r="H577" t="str">
            <v>格绒燚西</v>
          </cell>
          <cell r="I577">
            <v>33</v>
          </cell>
          <cell r="J577" t="str">
            <v>马俊</v>
          </cell>
          <cell r="K577">
            <v>34</v>
          </cell>
          <cell r="L577" t="str">
            <v>东梅</v>
          </cell>
          <cell r="M577">
            <v>42</v>
          </cell>
          <cell r="N577" t="str">
            <v>徐志兵</v>
          </cell>
          <cell r="O577" t="str">
            <v/>
          </cell>
          <cell r="P577"/>
          <cell r="Q577" t="str">
            <v/>
          </cell>
          <cell r="R577"/>
          <cell r="S577">
            <v>68</v>
          </cell>
          <cell r="T577" t="str">
            <v>纪春权/沙正芳</v>
          </cell>
          <cell r="U577">
            <v>82</v>
          </cell>
          <cell r="V577" t="str">
            <v>米晓妹</v>
          </cell>
        </row>
        <row r="578">
          <cell r="B578" t="str">
            <v>G513422200606204817</v>
          </cell>
          <cell r="C578">
            <v>14</v>
          </cell>
          <cell r="D578" t="str">
            <v>历政地</v>
          </cell>
          <cell r="E578" t="str">
            <v>撒朗偏初</v>
          </cell>
          <cell r="F578">
            <v>333</v>
          </cell>
          <cell r="G578">
            <v>84</v>
          </cell>
          <cell r="H578" t="str">
            <v>格绒燚西</v>
          </cell>
          <cell r="I578">
            <v>55</v>
          </cell>
          <cell r="J578" t="str">
            <v>马俊</v>
          </cell>
          <cell r="K578">
            <v>34</v>
          </cell>
          <cell r="L578" t="str">
            <v>东梅</v>
          </cell>
          <cell r="M578">
            <v>52</v>
          </cell>
          <cell r="N578" t="str">
            <v>徐志兵</v>
          </cell>
          <cell r="O578" t="str">
            <v/>
          </cell>
          <cell r="P578"/>
          <cell r="Q578" t="str">
            <v/>
          </cell>
          <cell r="R578"/>
          <cell r="S578">
            <v>50</v>
          </cell>
          <cell r="T578" t="str">
            <v>纪春权/沙正芳</v>
          </cell>
          <cell r="U578">
            <v>58</v>
          </cell>
          <cell r="V578" t="str">
            <v>米晓妹</v>
          </cell>
        </row>
        <row r="579">
          <cell r="B579" t="str">
            <v>G513422200608210727</v>
          </cell>
          <cell r="C579">
            <v>14</v>
          </cell>
          <cell r="D579" t="str">
            <v>历政地</v>
          </cell>
          <cell r="E579" t="str">
            <v>唐安琪</v>
          </cell>
          <cell r="F579">
            <v>325.5</v>
          </cell>
          <cell r="G579">
            <v>91</v>
          </cell>
          <cell r="H579" t="str">
            <v>格绒燚西</v>
          </cell>
          <cell r="I579">
            <v>20</v>
          </cell>
          <cell r="J579" t="str">
            <v>马俊</v>
          </cell>
          <cell r="K579">
            <v>34.5</v>
          </cell>
          <cell r="L579" t="str">
            <v>东梅</v>
          </cell>
          <cell r="M579">
            <v>49</v>
          </cell>
          <cell r="N579" t="str">
            <v>徐志兵</v>
          </cell>
          <cell r="O579" t="str">
            <v/>
          </cell>
          <cell r="P579"/>
          <cell r="Q579" t="str">
            <v/>
          </cell>
          <cell r="R579"/>
          <cell r="S579">
            <v>73</v>
          </cell>
          <cell r="T579" t="str">
            <v>纪春权/沙正芳</v>
          </cell>
          <cell r="U579">
            <v>58</v>
          </cell>
          <cell r="V579" t="str">
            <v>米晓妹</v>
          </cell>
        </row>
        <row r="580">
          <cell r="B580" t="str">
            <v>G513422200608052714</v>
          </cell>
          <cell r="C580">
            <v>14</v>
          </cell>
          <cell r="D580" t="str">
            <v>历政地</v>
          </cell>
          <cell r="E580" t="str">
            <v>王兵</v>
          </cell>
          <cell r="F580">
            <v>324.5</v>
          </cell>
          <cell r="G580">
            <v>79</v>
          </cell>
          <cell r="H580" t="str">
            <v>格绒燚西</v>
          </cell>
          <cell r="I580">
            <v>32</v>
          </cell>
          <cell r="J580" t="str">
            <v>马俊</v>
          </cell>
          <cell r="K580">
            <v>54.5</v>
          </cell>
          <cell r="L580" t="str">
            <v>东梅</v>
          </cell>
          <cell r="M580">
            <v>45</v>
          </cell>
          <cell r="N580" t="str">
            <v>徐志兵</v>
          </cell>
          <cell r="O580" t="str">
            <v/>
          </cell>
          <cell r="P580"/>
          <cell r="Q580" t="str">
            <v/>
          </cell>
          <cell r="R580"/>
          <cell r="S580">
            <v>53</v>
          </cell>
          <cell r="T580" t="str">
            <v>纪春权/沙正芳</v>
          </cell>
          <cell r="U580">
            <v>61</v>
          </cell>
          <cell r="V580" t="str">
            <v>米晓妹</v>
          </cell>
        </row>
        <row r="581">
          <cell r="B581" t="str">
            <v>G513422200703140018</v>
          </cell>
          <cell r="C581">
            <v>14</v>
          </cell>
          <cell r="D581" t="str">
            <v>历政地</v>
          </cell>
          <cell r="E581" t="str">
            <v>兰超</v>
          </cell>
          <cell r="F581">
            <v>324</v>
          </cell>
          <cell r="G581">
            <v>80</v>
          </cell>
          <cell r="H581" t="str">
            <v>格绒燚西</v>
          </cell>
          <cell r="I581">
            <v>35</v>
          </cell>
          <cell r="J581" t="str">
            <v>马俊</v>
          </cell>
          <cell r="K581">
            <v>25</v>
          </cell>
          <cell r="L581" t="str">
            <v>东梅</v>
          </cell>
          <cell r="M581">
            <v>43</v>
          </cell>
          <cell r="N581" t="str">
            <v>徐志兵</v>
          </cell>
          <cell r="O581" t="str">
            <v/>
          </cell>
          <cell r="P581"/>
          <cell r="Q581" t="str">
            <v/>
          </cell>
          <cell r="R581"/>
          <cell r="S581">
            <v>65</v>
          </cell>
          <cell r="T581" t="str">
            <v>纪春权/沙正芳</v>
          </cell>
          <cell r="U581">
            <v>76</v>
          </cell>
          <cell r="V581" t="str">
            <v>米晓妹</v>
          </cell>
        </row>
        <row r="582">
          <cell r="B582" t="str">
            <v>G513422200503026210</v>
          </cell>
          <cell r="C582">
            <v>14</v>
          </cell>
          <cell r="D582" t="str">
            <v>历政地</v>
          </cell>
          <cell r="E582" t="str">
            <v>杨扎西</v>
          </cell>
          <cell r="F582">
            <v>322</v>
          </cell>
          <cell r="G582">
            <v>77</v>
          </cell>
          <cell r="H582" t="str">
            <v>格绒燚西</v>
          </cell>
          <cell r="I582">
            <v>28</v>
          </cell>
          <cell r="J582" t="str">
            <v>马俊</v>
          </cell>
          <cell r="K582">
            <v>54</v>
          </cell>
          <cell r="L582" t="str">
            <v>东梅</v>
          </cell>
          <cell r="M582">
            <v>45</v>
          </cell>
          <cell r="N582" t="str">
            <v>徐志兵</v>
          </cell>
          <cell r="O582" t="str">
            <v/>
          </cell>
          <cell r="P582"/>
          <cell r="Q582" t="str">
            <v/>
          </cell>
          <cell r="R582"/>
          <cell r="S582">
            <v>55</v>
          </cell>
          <cell r="T582" t="str">
            <v>纪春权/沙正芳</v>
          </cell>
          <cell r="U582">
            <v>63</v>
          </cell>
          <cell r="V582" t="str">
            <v>米晓妹</v>
          </cell>
        </row>
        <row r="583">
          <cell r="B583" t="str">
            <v>G513422200608104019</v>
          </cell>
          <cell r="C583">
            <v>14</v>
          </cell>
          <cell r="D583" t="str">
            <v>历政地</v>
          </cell>
          <cell r="E583" t="str">
            <v>格让次尔</v>
          </cell>
          <cell r="F583">
            <v>320</v>
          </cell>
          <cell r="G583">
            <v>88</v>
          </cell>
          <cell r="H583" t="str">
            <v>格绒燚西</v>
          </cell>
          <cell r="I583">
            <v>31</v>
          </cell>
          <cell r="J583" t="str">
            <v>马俊</v>
          </cell>
          <cell r="K583">
            <v>34</v>
          </cell>
          <cell r="L583" t="str">
            <v>东梅</v>
          </cell>
          <cell r="M583">
            <v>48</v>
          </cell>
          <cell r="N583" t="str">
            <v>徐志兵</v>
          </cell>
          <cell r="O583" t="str">
            <v/>
          </cell>
          <cell r="P583"/>
          <cell r="Q583" t="str">
            <v/>
          </cell>
          <cell r="R583"/>
          <cell r="S583">
            <v>63</v>
          </cell>
          <cell r="T583" t="str">
            <v>纪春权/沙正芳</v>
          </cell>
          <cell r="U583">
            <v>56</v>
          </cell>
          <cell r="V583" t="str">
            <v>米晓妹</v>
          </cell>
        </row>
        <row r="584">
          <cell r="B584" t="str">
            <v>G513422200606044817</v>
          </cell>
          <cell r="C584">
            <v>14</v>
          </cell>
          <cell r="D584" t="str">
            <v>历政地</v>
          </cell>
          <cell r="E584" t="str">
            <v>次伦龙布</v>
          </cell>
          <cell r="F584">
            <v>310.5</v>
          </cell>
          <cell r="G584">
            <v>78</v>
          </cell>
          <cell r="H584" t="str">
            <v>格绒燚西</v>
          </cell>
          <cell r="I584">
            <v>44</v>
          </cell>
          <cell r="J584" t="str">
            <v>马俊</v>
          </cell>
          <cell r="K584">
            <v>24.5</v>
          </cell>
          <cell r="L584" t="str">
            <v>东梅</v>
          </cell>
          <cell r="M584">
            <v>29</v>
          </cell>
          <cell r="N584" t="str">
            <v>徐志兵</v>
          </cell>
          <cell r="O584" t="str">
            <v/>
          </cell>
          <cell r="P584"/>
          <cell r="Q584" t="str">
            <v/>
          </cell>
          <cell r="R584"/>
          <cell r="S584">
            <v>50</v>
          </cell>
          <cell r="T584" t="str">
            <v>纪春权/沙正芳</v>
          </cell>
          <cell r="U584">
            <v>85</v>
          </cell>
          <cell r="V584" t="str">
            <v>米晓妹</v>
          </cell>
        </row>
        <row r="585">
          <cell r="B585" t="str">
            <v>G513422200705052919</v>
          </cell>
          <cell r="C585">
            <v>14</v>
          </cell>
          <cell r="D585" t="str">
            <v>历政地</v>
          </cell>
          <cell r="E585" t="str">
            <v>马福康</v>
          </cell>
          <cell r="F585">
            <v>309.5</v>
          </cell>
          <cell r="G585">
            <v>80</v>
          </cell>
          <cell r="H585" t="str">
            <v>格绒燚西</v>
          </cell>
          <cell r="I585">
            <v>40</v>
          </cell>
          <cell r="J585" t="str">
            <v>马俊</v>
          </cell>
          <cell r="K585">
            <v>45.5</v>
          </cell>
          <cell r="L585" t="str">
            <v>东梅</v>
          </cell>
          <cell r="M585">
            <v>51</v>
          </cell>
          <cell r="N585" t="str">
            <v>徐志兵</v>
          </cell>
          <cell r="O585" t="str">
            <v/>
          </cell>
          <cell r="P585"/>
          <cell r="Q585" t="str">
            <v/>
          </cell>
          <cell r="R585"/>
          <cell r="S585">
            <v>56</v>
          </cell>
          <cell r="T585" t="str">
            <v>纪春权/沙正芳</v>
          </cell>
          <cell r="U585">
            <v>37</v>
          </cell>
          <cell r="V585" t="str">
            <v>米晓妹</v>
          </cell>
        </row>
        <row r="586">
          <cell r="B586" t="str">
            <v>G513422200401135029</v>
          </cell>
          <cell r="C586">
            <v>14</v>
          </cell>
          <cell r="D586" t="str">
            <v>历政地</v>
          </cell>
          <cell r="E586" t="str">
            <v>木年措</v>
          </cell>
          <cell r="F586">
            <v>309</v>
          </cell>
          <cell r="G586">
            <v>82</v>
          </cell>
          <cell r="H586" t="str">
            <v>格绒燚西</v>
          </cell>
          <cell r="I586">
            <v>24</v>
          </cell>
          <cell r="J586" t="str">
            <v>马俊</v>
          </cell>
          <cell r="K586">
            <v>52</v>
          </cell>
          <cell r="L586" t="str">
            <v>东梅</v>
          </cell>
          <cell r="M586">
            <v>43</v>
          </cell>
          <cell r="N586" t="str">
            <v>徐志兵</v>
          </cell>
          <cell r="O586" t="str">
            <v/>
          </cell>
          <cell r="P586"/>
          <cell r="Q586" t="str">
            <v/>
          </cell>
          <cell r="R586"/>
          <cell r="S586">
            <v>60</v>
          </cell>
          <cell r="T586" t="str">
            <v>纪春权/沙正芳</v>
          </cell>
          <cell r="U586">
            <v>48</v>
          </cell>
          <cell r="V586" t="str">
            <v>米晓妹</v>
          </cell>
        </row>
        <row r="587">
          <cell r="B587" t="str">
            <v>G513422200603273614</v>
          </cell>
          <cell r="C587">
            <v>14</v>
          </cell>
          <cell r="D587" t="str">
            <v>历政地</v>
          </cell>
          <cell r="E587" t="str">
            <v>朗杰偏初</v>
          </cell>
          <cell r="F587">
            <v>305.5</v>
          </cell>
          <cell r="G587">
            <v>81</v>
          </cell>
          <cell r="H587" t="str">
            <v>格绒燚西</v>
          </cell>
          <cell r="I587">
            <v>48</v>
          </cell>
          <cell r="J587" t="str">
            <v>马俊</v>
          </cell>
          <cell r="K587">
            <v>38.5</v>
          </cell>
          <cell r="L587" t="str">
            <v>东梅</v>
          </cell>
          <cell r="M587">
            <v>37</v>
          </cell>
          <cell r="N587" t="str">
            <v>徐志兵</v>
          </cell>
          <cell r="O587" t="str">
            <v/>
          </cell>
          <cell r="P587"/>
          <cell r="Q587" t="str">
            <v/>
          </cell>
          <cell r="R587"/>
          <cell r="S587">
            <v>40</v>
          </cell>
          <cell r="T587" t="str">
            <v>纪春权/沙正芳</v>
          </cell>
          <cell r="U587">
            <v>61</v>
          </cell>
          <cell r="V587" t="str">
            <v>米晓妹</v>
          </cell>
        </row>
        <row r="588">
          <cell r="B588" t="str">
            <v>G51342220060210072X</v>
          </cell>
          <cell r="C588">
            <v>14</v>
          </cell>
          <cell r="D588" t="str">
            <v>历政地</v>
          </cell>
          <cell r="E588" t="str">
            <v>陈小芳</v>
          </cell>
          <cell r="F588">
            <v>303</v>
          </cell>
          <cell r="G588">
            <v>81</v>
          </cell>
          <cell r="H588" t="str">
            <v>格绒燚西</v>
          </cell>
          <cell r="I588">
            <v>42</v>
          </cell>
          <cell r="J588" t="str">
            <v>马俊</v>
          </cell>
          <cell r="K588">
            <v>28</v>
          </cell>
          <cell r="L588" t="str">
            <v>东梅</v>
          </cell>
          <cell r="M588">
            <v>53</v>
          </cell>
          <cell r="N588" t="str">
            <v>徐志兵</v>
          </cell>
          <cell r="O588" t="str">
            <v/>
          </cell>
          <cell r="P588"/>
          <cell r="Q588" t="str">
            <v/>
          </cell>
          <cell r="R588"/>
          <cell r="S588">
            <v>58</v>
          </cell>
          <cell r="T588" t="str">
            <v>纪春权/沙正芳</v>
          </cell>
          <cell r="U588">
            <v>41</v>
          </cell>
          <cell r="V588" t="str">
            <v>米晓妹</v>
          </cell>
        </row>
        <row r="589">
          <cell r="B589" t="str">
            <v>G513422200302066814</v>
          </cell>
          <cell r="C589">
            <v>14</v>
          </cell>
          <cell r="D589" t="str">
            <v>历政地</v>
          </cell>
          <cell r="E589" t="str">
            <v>王建军</v>
          </cell>
          <cell r="F589">
            <v>302</v>
          </cell>
          <cell r="G589">
            <v>72</v>
          </cell>
          <cell r="H589" t="str">
            <v>格绒燚西</v>
          </cell>
          <cell r="I589">
            <v>49</v>
          </cell>
          <cell r="J589" t="str">
            <v>马俊</v>
          </cell>
          <cell r="K589">
            <v>25</v>
          </cell>
          <cell r="L589" t="str">
            <v>东梅</v>
          </cell>
          <cell r="M589">
            <v>49</v>
          </cell>
          <cell r="N589" t="str">
            <v>徐志兵</v>
          </cell>
          <cell r="O589" t="str">
            <v/>
          </cell>
          <cell r="P589"/>
          <cell r="Q589" t="str">
            <v/>
          </cell>
          <cell r="R589"/>
          <cell r="S589">
            <v>61</v>
          </cell>
          <cell r="T589" t="str">
            <v>纪春权/沙正芳</v>
          </cell>
          <cell r="U589">
            <v>46</v>
          </cell>
          <cell r="V589" t="str">
            <v>米晓妹</v>
          </cell>
        </row>
        <row r="590">
          <cell r="B590" t="str">
            <v>G513422200703290016</v>
          </cell>
          <cell r="C590">
            <v>14</v>
          </cell>
          <cell r="D590" t="str">
            <v>历政地</v>
          </cell>
          <cell r="E590" t="str">
            <v>马永康</v>
          </cell>
          <cell r="F590">
            <v>300</v>
          </cell>
          <cell r="G590">
            <v>79</v>
          </cell>
          <cell r="H590" t="str">
            <v>格绒燚西</v>
          </cell>
          <cell r="I590">
            <v>37</v>
          </cell>
          <cell r="J590" t="str">
            <v>马俊</v>
          </cell>
          <cell r="K590">
            <v>25</v>
          </cell>
          <cell r="L590" t="str">
            <v>东梅</v>
          </cell>
          <cell r="M590">
            <v>48</v>
          </cell>
          <cell r="N590" t="str">
            <v>徐志兵</v>
          </cell>
          <cell r="O590" t="str">
            <v/>
          </cell>
          <cell r="P590"/>
          <cell r="Q590" t="str">
            <v/>
          </cell>
          <cell r="R590"/>
          <cell r="S590">
            <v>56</v>
          </cell>
          <cell r="T590" t="str">
            <v>纪春权/沙正芳</v>
          </cell>
          <cell r="U590">
            <v>55</v>
          </cell>
          <cell r="V590" t="str">
            <v>米晓妹</v>
          </cell>
        </row>
        <row r="591">
          <cell r="B591" t="str">
            <v>G513422200305026420</v>
          </cell>
          <cell r="C591">
            <v>14</v>
          </cell>
          <cell r="D591" t="str">
            <v>历政地</v>
          </cell>
          <cell r="E591" t="str">
            <v>次仁拥珍</v>
          </cell>
          <cell r="F591">
            <v>297</v>
          </cell>
          <cell r="G591">
            <v>72</v>
          </cell>
          <cell r="H591" t="str">
            <v>格绒燚西</v>
          </cell>
          <cell r="I591">
            <v>43</v>
          </cell>
          <cell r="J591" t="str">
            <v>马俊</v>
          </cell>
          <cell r="K591">
            <v>38</v>
          </cell>
          <cell r="L591" t="str">
            <v>东梅</v>
          </cell>
          <cell r="M591">
            <v>28</v>
          </cell>
          <cell r="N591" t="str">
            <v>徐志兵</v>
          </cell>
          <cell r="O591" t="str">
            <v/>
          </cell>
          <cell r="P591"/>
          <cell r="Q591" t="str">
            <v/>
          </cell>
          <cell r="R591"/>
          <cell r="S591">
            <v>61</v>
          </cell>
          <cell r="T591" t="str">
            <v>纪春权/沙正芳</v>
          </cell>
          <cell r="U591">
            <v>55</v>
          </cell>
          <cell r="V591" t="str">
            <v>米晓妹</v>
          </cell>
        </row>
        <row r="592">
          <cell r="B592" t="str">
            <v>G513422200409132519</v>
          </cell>
          <cell r="C592">
            <v>14</v>
          </cell>
          <cell r="D592" t="str">
            <v>历政地</v>
          </cell>
          <cell r="E592" t="str">
            <v>李友清</v>
          </cell>
          <cell r="F592">
            <v>296.5</v>
          </cell>
          <cell r="G592">
            <v>83</v>
          </cell>
          <cell r="H592" t="str">
            <v>格绒燚西</v>
          </cell>
          <cell r="I592">
            <v>27</v>
          </cell>
          <cell r="J592" t="str">
            <v>马俊</v>
          </cell>
          <cell r="K592">
            <v>26.5</v>
          </cell>
          <cell r="L592" t="str">
            <v>东梅</v>
          </cell>
          <cell r="M592">
            <v>35</v>
          </cell>
          <cell r="N592" t="str">
            <v>徐志兵</v>
          </cell>
          <cell r="O592" t="str">
            <v/>
          </cell>
          <cell r="P592"/>
          <cell r="Q592" t="str">
            <v/>
          </cell>
          <cell r="R592"/>
          <cell r="S592">
            <v>40</v>
          </cell>
          <cell r="T592" t="str">
            <v>纪春权/沙正芳</v>
          </cell>
          <cell r="U592">
            <v>85</v>
          </cell>
          <cell r="V592" t="str">
            <v>米晓妹</v>
          </cell>
        </row>
        <row r="593">
          <cell r="B593" t="str">
            <v>G513422200309101328</v>
          </cell>
          <cell r="C593">
            <v>14</v>
          </cell>
          <cell r="D593" t="str">
            <v>历政地</v>
          </cell>
          <cell r="E593" t="str">
            <v>李友哈莫</v>
          </cell>
          <cell r="F593">
            <v>294</v>
          </cell>
          <cell r="G593">
            <v>85</v>
          </cell>
          <cell r="H593" t="str">
            <v>格绒燚西</v>
          </cell>
          <cell r="I593">
            <v>20</v>
          </cell>
          <cell r="J593" t="str">
            <v>马俊</v>
          </cell>
          <cell r="K593">
            <v>37</v>
          </cell>
          <cell r="L593" t="str">
            <v>东梅</v>
          </cell>
          <cell r="M593">
            <v>42</v>
          </cell>
          <cell r="N593" t="str">
            <v>徐志兵</v>
          </cell>
          <cell r="O593" t="str">
            <v/>
          </cell>
          <cell r="P593"/>
          <cell r="Q593" t="str">
            <v/>
          </cell>
          <cell r="R593"/>
          <cell r="S593">
            <v>67</v>
          </cell>
          <cell r="T593" t="str">
            <v>纪春权/沙正芳</v>
          </cell>
          <cell r="U593">
            <v>43</v>
          </cell>
          <cell r="V593" t="str">
            <v>米晓妹</v>
          </cell>
        </row>
        <row r="594">
          <cell r="B594" t="str">
            <v>G513422200701100717</v>
          </cell>
          <cell r="C594">
            <v>14</v>
          </cell>
          <cell r="D594" t="str">
            <v>历政地</v>
          </cell>
          <cell r="E594" t="str">
            <v>马天云</v>
          </cell>
          <cell r="F594">
            <v>293</v>
          </cell>
          <cell r="G594">
            <v>88</v>
          </cell>
          <cell r="H594" t="str">
            <v>格绒燚西</v>
          </cell>
          <cell r="I594">
            <v>47</v>
          </cell>
          <cell r="J594" t="str">
            <v>马俊</v>
          </cell>
          <cell r="K594">
            <v>28</v>
          </cell>
          <cell r="L594" t="str">
            <v>东梅</v>
          </cell>
          <cell r="M594">
            <v>42</v>
          </cell>
          <cell r="N594" t="str">
            <v>徐志兵</v>
          </cell>
          <cell r="O594" t="str">
            <v/>
          </cell>
          <cell r="P594"/>
          <cell r="Q594" t="str">
            <v/>
          </cell>
          <cell r="R594"/>
          <cell r="S594">
            <v>55</v>
          </cell>
          <cell r="T594" t="str">
            <v>纪春权/沙正芳</v>
          </cell>
          <cell r="U594">
            <v>33</v>
          </cell>
          <cell r="V594" t="str">
            <v>米晓妹</v>
          </cell>
        </row>
        <row r="595">
          <cell r="B595" t="str">
            <v>G513422200609186212</v>
          </cell>
          <cell r="C595">
            <v>14</v>
          </cell>
          <cell r="D595" t="str">
            <v>历政地</v>
          </cell>
          <cell r="E595" t="str">
            <v>王文祥</v>
          </cell>
          <cell r="F595">
            <v>284.5</v>
          </cell>
          <cell r="G595">
            <v>76</v>
          </cell>
          <cell r="H595" t="str">
            <v>格绒燚西</v>
          </cell>
          <cell r="I595">
            <v>30</v>
          </cell>
          <cell r="J595" t="str">
            <v>马俊</v>
          </cell>
          <cell r="K595">
            <v>24.5</v>
          </cell>
          <cell r="L595" t="str">
            <v>东梅</v>
          </cell>
          <cell r="M595">
            <v>48</v>
          </cell>
          <cell r="N595" t="str">
            <v>徐志兵</v>
          </cell>
          <cell r="O595" t="str">
            <v/>
          </cell>
          <cell r="P595"/>
          <cell r="Q595" t="str">
            <v/>
          </cell>
          <cell r="R595"/>
          <cell r="S595">
            <v>53</v>
          </cell>
          <cell r="T595" t="str">
            <v>纪春权/沙正芳</v>
          </cell>
          <cell r="U595">
            <v>53</v>
          </cell>
          <cell r="V595" t="str">
            <v>米晓妹</v>
          </cell>
        </row>
        <row r="596">
          <cell r="B596" t="str">
            <v>G513422200405100018</v>
          </cell>
          <cell r="C596">
            <v>14</v>
          </cell>
          <cell r="D596" t="str">
            <v>历政地</v>
          </cell>
          <cell r="E596" t="str">
            <v>毛尔朗</v>
          </cell>
          <cell r="F596">
            <v>255.5</v>
          </cell>
          <cell r="G596">
            <v>76</v>
          </cell>
          <cell r="H596" t="str">
            <v>格绒燚西</v>
          </cell>
          <cell r="I596">
            <v>26</v>
          </cell>
          <cell r="J596" t="str">
            <v>马俊</v>
          </cell>
          <cell r="K596">
            <v>37.5</v>
          </cell>
          <cell r="L596" t="str">
            <v>东梅</v>
          </cell>
          <cell r="M596">
            <v>30</v>
          </cell>
          <cell r="N596" t="str">
            <v>徐志兵</v>
          </cell>
          <cell r="O596" t="str">
            <v/>
          </cell>
          <cell r="P596"/>
          <cell r="Q596" t="str">
            <v/>
          </cell>
          <cell r="R596"/>
          <cell r="S596">
            <v>43</v>
          </cell>
          <cell r="T596" t="str">
            <v>纪春权/沙正芳</v>
          </cell>
          <cell r="U596">
            <v>43</v>
          </cell>
          <cell r="V596" t="str">
            <v>米晓妹</v>
          </cell>
        </row>
        <row r="597">
          <cell r="B597" t="str">
            <v>G513422200406104010</v>
          </cell>
          <cell r="C597">
            <v>14</v>
          </cell>
          <cell r="D597" t="str">
            <v>历政地</v>
          </cell>
          <cell r="E597" t="str">
            <v>补都</v>
          </cell>
          <cell r="F597">
            <v>243.5</v>
          </cell>
          <cell r="G597">
            <v>60</v>
          </cell>
          <cell r="H597" t="str">
            <v>格绒燚西</v>
          </cell>
          <cell r="I597">
            <v>41</v>
          </cell>
          <cell r="J597" t="str">
            <v>马俊</v>
          </cell>
          <cell r="K597">
            <v>26.5</v>
          </cell>
          <cell r="L597" t="str">
            <v>东梅</v>
          </cell>
          <cell r="M597">
            <v>31</v>
          </cell>
          <cell r="N597" t="str">
            <v>徐志兵</v>
          </cell>
          <cell r="O597" t="str">
            <v/>
          </cell>
          <cell r="P597"/>
          <cell r="Q597" t="str">
            <v/>
          </cell>
          <cell r="R597"/>
          <cell r="S597">
            <v>55</v>
          </cell>
          <cell r="T597" t="str">
            <v>纪春权/沙正芳</v>
          </cell>
          <cell r="U597">
            <v>30</v>
          </cell>
          <cell r="V597" t="str">
            <v>米晓妹</v>
          </cell>
        </row>
        <row r="598">
          <cell r="B598" t="str">
            <v>G513422200609111114</v>
          </cell>
          <cell r="C598">
            <v>14</v>
          </cell>
          <cell r="D598" t="str">
            <v>历政地</v>
          </cell>
          <cell r="E598" t="str">
            <v>金东阳</v>
          </cell>
          <cell r="F598">
            <v>0</v>
          </cell>
          <cell r="G598">
            <v>0</v>
          </cell>
          <cell r="H598" t="str">
            <v>格绒燚西</v>
          </cell>
          <cell r="I598">
            <v>0</v>
          </cell>
          <cell r="J598" t="str">
            <v>马俊</v>
          </cell>
          <cell r="K598">
            <v>0</v>
          </cell>
          <cell r="L598" t="str">
            <v>东梅</v>
          </cell>
          <cell r="M598">
            <v>0</v>
          </cell>
          <cell r="N598" t="str">
            <v>徐志兵</v>
          </cell>
          <cell r="O598" t="str">
            <v/>
          </cell>
          <cell r="P598"/>
          <cell r="Q598" t="str">
            <v/>
          </cell>
          <cell r="R598"/>
          <cell r="S598">
            <v>0</v>
          </cell>
          <cell r="T598" t="str">
            <v>纪春权/沙正芳</v>
          </cell>
          <cell r="U598">
            <v>0</v>
          </cell>
          <cell r="V598" t="str">
            <v>米晓妹</v>
          </cell>
        </row>
        <row r="599">
          <cell r="B599" t="str">
            <v>G51342220040915382X</v>
          </cell>
          <cell r="C599">
            <v>15</v>
          </cell>
          <cell r="D599" t="str">
            <v>历政地</v>
          </cell>
          <cell r="E599" t="str">
            <v>沈秀珍</v>
          </cell>
          <cell r="F599">
            <v>423</v>
          </cell>
          <cell r="G599">
            <v>90</v>
          </cell>
          <cell r="H599" t="str">
            <v>何东霖</v>
          </cell>
          <cell r="I599">
            <v>42</v>
          </cell>
          <cell r="J599" t="str">
            <v>潘勇</v>
          </cell>
          <cell r="K599">
            <v>68</v>
          </cell>
          <cell r="L599" t="str">
            <v>浦恩玲</v>
          </cell>
          <cell r="M599">
            <v>56</v>
          </cell>
          <cell r="N599" t="str">
            <v>降初里</v>
          </cell>
          <cell r="O599" t="str">
            <v/>
          </cell>
          <cell r="P599"/>
          <cell r="Q599" t="str">
            <v/>
          </cell>
          <cell r="R599"/>
          <cell r="S599">
            <v>85</v>
          </cell>
          <cell r="T599" t="str">
            <v>马巫各</v>
          </cell>
          <cell r="U599">
            <v>82</v>
          </cell>
          <cell r="V599" t="str">
            <v>石敏</v>
          </cell>
        </row>
        <row r="600">
          <cell r="B600" t="str">
            <v>G513422200710204227</v>
          </cell>
          <cell r="C600">
            <v>15</v>
          </cell>
          <cell r="D600" t="str">
            <v>历政地</v>
          </cell>
          <cell r="E600" t="str">
            <v>金珠卓玛</v>
          </cell>
          <cell r="F600">
            <v>409.5</v>
          </cell>
          <cell r="G600">
            <v>90</v>
          </cell>
          <cell r="H600" t="str">
            <v>何东霖</v>
          </cell>
          <cell r="I600">
            <v>40</v>
          </cell>
          <cell r="J600" t="str">
            <v>潘勇</v>
          </cell>
          <cell r="K600">
            <v>57.5</v>
          </cell>
          <cell r="L600" t="str">
            <v>浦恩玲</v>
          </cell>
          <cell r="M600">
            <v>67</v>
          </cell>
          <cell r="N600" t="str">
            <v>降初里</v>
          </cell>
          <cell r="O600" t="str">
            <v/>
          </cell>
          <cell r="P600"/>
          <cell r="Q600" t="str">
            <v/>
          </cell>
          <cell r="R600"/>
          <cell r="S600">
            <v>79</v>
          </cell>
          <cell r="T600" t="str">
            <v>马巫各</v>
          </cell>
          <cell r="U600">
            <v>76</v>
          </cell>
          <cell r="V600" t="str">
            <v>石敏</v>
          </cell>
        </row>
        <row r="601">
          <cell r="B601" t="str">
            <v>G513422200611301320</v>
          </cell>
          <cell r="C601">
            <v>15</v>
          </cell>
          <cell r="D601" t="str">
            <v>历政地</v>
          </cell>
          <cell r="E601" t="str">
            <v>王芳</v>
          </cell>
          <cell r="F601">
            <v>399</v>
          </cell>
          <cell r="G601">
            <v>106</v>
          </cell>
          <cell r="H601" t="str">
            <v>何东霖</v>
          </cell>
          <cell r="I601">
            <v>33</v>
          </cell>
          <cell r="J601" t="str">
            <v>潘勇</v>
          </cell>
          <cell r="K601">
            <v>91</v>
          </cell>
          <cell r="L601" t="str">
            <v>浦恩玲</v>
          </cell>
          <cell r="M601">
            <v>48</v>
          </cell>
          <cell r="N601" t="str">
            <v>降初里</v>
          </cell>
          <cell r="O601" t="str">
            <v/>
          </cell>
          <cell r="P601"/>
          <cell r="Q601" t="str">
            <v/>
          </cell>
          <cell r="R601"/>
          <cell r="S601">
            <v>63</v>
          </cell>
          <cell r="T601" t="str">
            <v>马巫各</v>
          </cell>
          <cell r="U601">
            <v>58</v>
          </cell>
          <cell r="V601" t="str">
            <v>石敏</v>
          </cell>
        </row>
        <row r="602">
          <cell r="B602" t="str">
            <v>G513422200410132110</v>
          </cell>
          <cell r="C602">
            <v>15</v>
          </cell>
          <cell r="D602" t="str">
            <v>历政地</v>
          </cell>
          <cell r="E602" t="str">
            <v>吕绍冬</v>
          </cell>
          <cell r="F602">
            <v>398.5</v>
          </cell>
          <cell r="G602">
            <v>93</v>
          </cell>
          <cell r="H602" t="str">
            <v>何东霖</v>
          </cell>
          <cell r="I602">
            <v>58</v>
          </cell>
          <cell r="J602" t="str">
            <v>潘勇</v>
          </cell>
          <cell r="K602">
            <v>27.5</v>
          </cell>
          <cell r="L602" t="str">
            <v>浦恩玲</v>
          </cell>
          <cell r="M602">
            <v>68</v>
          </cell>
          <cell r="N602" t="str">
            <v>降初里</v>
          </cell>
          <cell r="O602" t="str">
            <v/>
          </cell>
          <cell r="P602"/>
          <cell r="Q602" t="str">
            <v/>
          </cell>
          <cell r="R602"/>
          <cell r="S602">
            <v>77</v>
          </cell>
          <cell r="T602" t="str">
            <v>马巫各</v>
          </cell>
          <cell r="U602">
            <v>75</v>
          </cell>
          <cell r="V602" t="str">
            <v>石敏</v>
          </cell>
        </row>
        <row r="603">
          <cell r="B603" t="str">
            <v>G513422200609011914</v>
          </cell>
          <cell r="C603">
            <v>15</v>
          </cell>
          <cell r="D603" t="str">
            <v>历政地</v>
          </cell>
          <cell r="E603" t="str">
            <v>马国友</v>
          </cell>
          <cell r="F603">
            <v>381.5</v>
          </cell>
          <cell r="G603">
            <v>96</v>
          </cell>
          <cell r="H603" t="str">
            <v>何东霖</v>
          </cell>
          <cell r="I603">
            <v>42</v>
          </cell>
          <cell r="J603" t="str">
            <v>潘勇</v>
          </cell>
          <cell r="K603">
            <v>22.5</v>
          </cell>
          <cell r="L603" t="str">
            <v>浦恩玲</v>
          </cell>
          <cell r="M603">
            <v>65</v>
          </cell>
          <cell r="N603" t="str">
            <v>降初里</v>
          </cell>
          <cell r="O603" t="str">
            <v/>
          </cell>
          <cell r="P603"/>
          <cell r="Q603" t="str">
            <v/>
          </cell>
          <cell r="R603"/>
          <cell r="S603">
            <v>81</v>
          </cell>
          <cell r="T603" t="str">
            <v>马巫各</v>
          </cell>
          <cell r="U603">
            <v>75</v>
          </cell>
          <cell r="V603" t="str">
            <v>石敏</v>
          </cell>
        </row>
        <row r="604">
          <cell r="B604" t="str">
            <v>G513422200601016219</v>
          </cell>
          <cell r="C604">
            <v>15</v>
          </cell>
          <cell r="D604" t="str">
            <v>历政地</v>
          </cell>
          <cell r="E604" t="str">
            <v>苏朗旦珠</v>
          </cell>
          <cell r="F604">
            <v>374</v>
          </cell>
          <cell r="G604">
            <v>93</v>
          </cell>
          <cell r="H604" t="str">
            <v>何东霖</v>
          </cell>
          <cell r="I604">
            <v>43</v>
          </cell>
          <cell r="J604" t="str">
            <v>潘勇</v>
          </cell>
          <cell r="K604">
            <v>40</v>
          </cell>
          <cell r="L604" t="str">
            <v>浦恩玲</v>
          </cell>
          <cell r="M604">
            <v>48</v>
          </cell>
          <cell r="N604" t="str">
            <v>降初里</v>
          </cell>
          <cell r="O604" t="str">
            <v/>
          </cell>
          <cell r="P604"/>
          <cell r="Q604" t="str">
            <v/>
          </cell>
          <cell r="R604"/>
          <cell r="S604">
            <v>79</v>
          </cell>
          <cell r="T604" t="str">
            <v>马巫各</v>
          </cell>
          <cell r="U604">
            <v>71</v>
          </cell>
          <cell r="V604" t="str">
            <v>石敏</v>
          </cell>
        </row>
        <row r="605">
          <cell r="B605" t="str">
            <v>G513422200503102914</v>
          </cell>
          <cell r="C605">
            <v>15</v>
          </cell>
          <cell r="D605" t="str">
            <v>历政地</v>
          </cell>
          <cell r="E605" t="str">
            <v>马文</v>
          </cell>
          <cell r="F605">
            <v>374</v>
          </cell>
          <cell r="G605">
            <v>89</v>
          </cell>
          <cell r="H605" t="str">
            <v>何东霖</v>
          </cell>
          <cell r="I605">
            <v>38</v>
          </cell>
          <cell r="J605" t="str">
            <v>潘勇</v>
          </cell>
          <cell r="K605">
            <v>32</v>
          </cell>
          <cell r="L605" t="str">
            <v>浦恩玲</v>
          </cell>
          <cell r="M605">
            <v>52</v>
          </cell>
          <cell r="N605" t="str">
            <v>降初里</v>
          </cell>
          <cell r="O605" t="str">
            <v/>
          </cell>
          <cell r="P605"/>
          <cell r="Q605" t="str">
            <v/>
          </cell>
          <cell r="R605"/>
          <cell r="S605">
            <v>83</v>
          </cell>
          <cell r="T605" t="str">
            <v>马巫各</v>
          </cell>
          <cell r="U605">
            <v>80</v>
          </cell>
          <cell r="V605" t="str">
            <v>石敏</v>
          </cell>
        </row>
        <row r="606">
          <cell r="B606" t="str">
            <v>G51342220070221621X</v>
          </cell>
          <cell r="C606">
            <v>15</v>
          </cell>
          <cell r="D606" t="str">
            <v>历政地</v>
          </cell>
          <cell r="E606" t="str">
            <v>益西杜基</v>
          </cell>
          <cell r="F606">
            <v>368.5</v>
          </cell>
          <cell r="G606">
            <v>89</v>
          </cell>
          <cell r="H606" t="str">
            <v>何东霖</v>
          </cell>
          <cell r="I606">
            <v>53</v>
          </cell>
          <cell r="J606" t="str">
            <v>潘勇</v>
          </cell>
          <cell r="K606">
            <v>29.5</v>
          </cell>
          <cell r="L606" t="str">
            <v>浦恩玲</v>
          </cell>
          <cell r="M606">
            <v>61</v>
          </cell>
          <cell r="N606" t="str">
            <v>降初里</v>
          </cell>
          <cell r="O606" t="str">
            <v/>
          </cell>
          <cell r="P606"/>
          <cell r="Q606" t="str">
            <v/>
          </cell>
          <cell r="R606"/>
          <cell r="S606">
            <v>60</v>
          </cell>
          <cell r="T606" t="str">
            <v>马巫各</v>
          </cell>
          <cell r="U606">
            <v>76</v>
          </cell>
          <cell r="V606" t="str">
            <v>石敏</v>
          </cell>
        </row>
        <row r="607">
          <cell r="B607" t="str">
            <v>G513422200611165613</v>
          </cell>
          <cell r="C607">
            <v>15</v>
          </cell>
          <cell r="D607" t="str">
            <v>历政地</v>
          </cell>
          <cell r="E607" t="str">
            <v>洛桑尼玛</v>
          </cell>
          <cell r="F607">
            <v>366.5</v>
          </cell>
          <cell r="G607">
            <v>98</v>
          </cell>
          <cell r="H607" t="str">
            <v>何东霖</v>
          </cell>
          <cell r="I607">
            <v>57</v>
          </cell>
          <cell r="J607" t="str">
            <v>潘勇</v>
          </cell>
          <cell r="K607">
            <v>35.5</v>
          </cell>
          <cell r="L607" t="str">
            <v>浦恩玲</v>
          </cell>
          <cell r="M607">
            <v>55</v>
          </cell>
          <cell r="N607" t="str">
            <v>降初里</v>
          </cell>
          <cell r="O607" t="str">
            <v/>
          </cell>
          <cell r="P607"/>
          <cell r="Q607" t="str">
            <v/>
          </cell>
          <cell r="R607"/>
          <cell r="S607">
            <v>63</v>
          </cell>
          <cell r="T607" t="str">
            <v>马巫各</v>
          </cell>
          <cell r="U607">
            <v>58</v>
          </cell>
          <cell r="V607" t="str">
            <v>石敏</v>
          </cell>
        </row>
        <row r="608">
          <cell r="B608" t="str">
            <v>G513422200611090711</v>
          </cell>
          <cell r="C608">
            <v>15</v>
          </cell>
          <cell r="D608" t="str">
            <v>历政地</v>
          </cell>
          <cell r="E608" t="str">
            <v>伍海龙</v>
          </cell>
          <cell r="F608">
            <v>365.5</v>
          </cell>
          <cell r="G608">
            <v>78</v>
          </cell>
          <cell r="H608" t="str">
            <v>何东霖</v>
          </cell>
          <cell r="I608">
            <v>52</v>
          </cell>
          <cell r="J608" t="str">
            <v>潘勇</v>
          </cell>
          <cell r="K608">
            <v>40.5</v>
          </cell>
          <cell r="L608" t="str">
            <v>浦恩玲</v>
          </cell>
          <cell r="M608">
            <v>55</v>
          </cell>
          <cell r="N608" t="str">
            <v>降初里</v>
          </cell>
          <cell r="O608" t="str">
            <v/>
          </cell>
          <cell r="P608"/>
          <cell r="Q608" t="str">
            <v/>
          </cell>
          <cell r="R608"/>
          <cell r="S608">
            <v>70</v>
          </cell>
          <cell r="T608" t="str">
            <v>马巫各</v>
          </cell>
          <cell r="U608">
            <v>70</v>
          </cell>
          <cell r="V608" t="str">
            <v>石敏</v>
          </cell>
        </row>
        <row r="609">
          <cell r="B609" t="str">
            <v>G513422200610123817</v>
          </cell>
          <cell r="C609">
            <v>15</v>
          </cell>
          <cell r="D609" t="str">
            <v>历政地</v>
          </cell>
          <cell r="E609" t="str">
            <v>沈建史</v>
          </cell>
          <cell r="F609">
            <v>363.5</v>
          </cell>
          <cell r="G609">
            <v>82</v>
          </cell>
          <cell r="H609" t="str">
            <v>何东霖</v>
          </cell>
          <cell r="I609">
            <v>47</v>
          </cell>
          <cell r="J609" t="str">
            <v>潘勇</v>
          </cell>
          <cell r="K609">
            <v>28.5</v>
          </cell>
          <cell r="L609" t="str">
            <v>浦恩玲</v>
          </cell>
          <cell r="M609">
            <v>67</v>
          </cell>
          <cell r="N609" t="str">
            <v>降初里</v>
          </cell>
          <cell r="O609" t="str">
            <v/>
          </cell>
          <cell r="P609"/>
          <cell r="Q609" t="str">
            <v/>
          </cell>
          <cell r="R609"/>
          <cell r="S609">
            <v>68</v>
          </cell>
          <cell r="T609" t="str">
            <v>马巫各</v>
          </cell>
          <cell r="U609">
            <v>71</v>
          </cell>
          <cell r="V609" t="str">
            <v>石敏</v>
          </cell>
        </row>
        <row r="610">
          <cell r="B610" t="str">
            <v>G513422200704062111</v>
          </cell>
          <cell r="C610">
            <v>15</v>
          </cell>
          <cell r="D610" t="str">
            <v>历政地</v>
          </cell>
          <cell r="E610" t="str">
            <v>吕杰</v>
          </cell>
          <cell r="F610">
            <v>361</v>
          </cell>
          <cell r="G610">
            <v>95</v>
          </cell>
          <cell r="H610" t="str">
            <v>何东霖</v>
          </cell>
          <cell r="I610">
            <v>49</v>
          </cell>
          <cell r="J610" t="str">
            <v>潘勇</v>
          </cell>
          <cell r="K610">
            <v>40</v>
          </cell>
          <cell r="L610" t="str">
            <v>浦恩玲</v>
          </cell>
          <cell r="M610">
            <v>53</v>
          </cell>
          <cell r="N610" t="str">
            <v>降初里</v>
          </cell>
          <cell r="O610" t="str">
            <v/>
          </cell>
          <cell r="P610"/>
          <cell r="Q610" t="str">
            <v/>
          </cell>
          <cell r="R610"/>
          <cell r="S610">
            <v>68</v>
          </cell>
          <cell r="T610" t="str">
            <v>马巫各</v>
          </cell>
          <cell r="U610">
            <v>56</v>
          </cell>
          <cell r="V610" t="str">
            <v>石敏</v>
          </cell>
        </row>
        <row r="611">
          <cell r="B611" t="str">
            <v>G513422200704256215</v>
          </cell>
          <cell r="C611">
            <v>15</v>
          </cell>
          <cell r="D611" t="str">
            <v>历政地</v>
          </cell>
          <cell r="E611" t="str">
            <v>陶树青</v>
          </cell>
          <cell r="F611">
            <v>360</v>
          </cell>
          <cell r="G611">
            <v>82</v>
          </cell>
          <cell r="H611" t="str">
            <v>何东霖</v>
          </cell>
          <cell r="I611">
            <v>55</v>
          </cell>
          <cell r="J611" t="str">
            <v>潘勇</v>
          </cell>
          <cell r="K611">
            <v>43</v>
          </cell>
          <cell r="L611" t="str">
            <v>浦恩玲</v>
          </cell>
          <cell r="M611">
            <v>49</v>
          </cell>
          <cell r="N611" t="str">
            <v>降初里</v>
          </cell>
          <cell r="O611" t="str">
            <v/>
          </cell>
          <cell r="P611"/>
          <cell r="Q611" t="str">
            <v/>
          </cell>
          <cell r="R611"/>
          <cell r="S611">
            <v>53</v>
          </cell>
          <cell r="T611" t="str">
            <v>马巫各</v>
          </cell>
          <cell r="U611">
            <v>78</v>
          </cell>
          <cell r="V611" t="str">
            <v>石敏</v>
          </cell>
        </row>
        <row r="612">
          <cell r="B612" t="str">
            <v>G513422200701101517</v>
          </cell>
          <cell r="C612">
            <v>15</v>
          </cell>
          <cell r="D612" t="str">
            <v>历政地</v>
          </cell>
          <cell r="E612" t="str">
            <v>邱长青</v>
          </cell>
          <cell r="F612">
            <v>351.5</v>
          </cell>
          <cell r="G612">
            <v>85</v>
          </cell>
          <cell r="H612" t="str">
            <v>何东霖</v>
          </cell>
          <cell r="I612">
            <v>61</v>
          </cell>
          <cell r="J612" t="str">
            <v>潘勇</v>
          </cell>
          <cell r="K612">
            <v>32.5</v>
          </cell>
          <cell r="L612" t="str">
            <v>浦恩玲</v>
          </cell>
          <cell r="M612">
            <v>47</v>
          </cell>
          <cell r="N612" t="str">
            <v>降初里</v>
          </cell>
          <cell r="O612" t="str">
            <v/>
          </cell>
          <cell r="P612"/>
          <cell r="Q612" t="str">
            <v/>
          </cell>
          <cell r="R612"/>
          <cell r="S612">
            <v>56</v>
          </cell>
          <cell r="T612" t="str">
            <v>马巫各</v>
          </cell>
          <cell r="U612">
            <v>70</v>
          </cell>
          <cell r="V612" t="str">
            <v>石敏</v>
          </cell>
        </row>
        <row r="613">
          <cell r="B613" t="str">
            <v>G513422200506131112</v>
          </cell>
          <cell r="C613">
            <v>15</v>
          </cell>
          <cell r="D613" t="str">
            <v>历政地</v>
          </cell>
          <cell r="E613" t="str">
            <v>马古都</v>
          </cell>
          <cell r="F613">
            <v>347.5</v>
          </cell>
          <cell r="G613">
            <v>84</v>
          </cell>
          <cell r="H613" t="str">
            <v>何东霖</v>
          </cell>
          <cell r="I613">
            <v>57</v>
          </cell>
          <cell r="J613" t="str">
            <v>潘勇</v>
          </cell>
          <cell r="K613">
            <v>26.5</v>
          </cell>
          <cell r="L613" t="str">
            <v>浦恩玲</v>
          </cell>
          <cell r="M613">
            <v>54</v>
          </cell>
          <cell r="N613" t="str">
            <v>降初里</v>
          </cell>
          <cell r="O613" t="str">
            <v/>
          </cell>
          <cell r="P613"/>
          <cell r="Q613" t="str">
            <v/>
          </cell>
          <cell r="R613"/>
          <cell r="S613">
            <v>61</v>
          </cell>
          <cell r="T613" t="str">
            <v>马巫各</v>
          </cell>
          <cell r="U613">
            <v>65</v>
          </cell>
          <cell r="V613" t="str">
            <v>石敏</v>
          </cell>
        </row>
        <row r="614">
          <cell r="B614" t="str">
            <v>G51342220080111602X</v>
          </cell>
          <cell r="C614">
            <v>15</v>
          </cell>
          <cell r="D614" t="str">
            <v>历政地</v>
          </cell>
          <cell r="E614" t="str">
            <v>姜雪梅</v>
          </cell>
          <cell r="F614">
            <v>346</v>
          </cell>
          <cell r="G614">
            <v>89</v>
          </cell>
          <cell r="H614" t="str">
            <v>何东霖</v>
          </cell>
          <cell r="I614">
            <v>26</v>
          </cell>
          <cell r="J614" t="str">
            <v>潘勇</v>
          </cell>
          <cell r="K614">
            <v>72</v>
          </cell>
          <cell r="L614" t="str">
            <v>浦恩玲</v>
          </cell>
          <cell r="M614">
            <v>53</v>
          </cell>
          <cell r="N614" t="str">
            <v>降初里</v>
          </cell>
          <cell r="O614" t="str">
            <v/>
          </cell>
          <cell r="P614"/>
          <cell r="Q614" t="str">
            <v/>
          </cell>
          <cell r="R614"/>
          <cell r="S614">
            <v>53</v>
          </cell>
          <cell r="T614" t="str">
            <v>马巫各</v>
          </cell>
          <cell r="U614">
            <v>53</v>
          </cell>
          <cell r="V614" t="str">
            <v>石敏</v>
          </cell>
        </row>
        <row r="615">
          <cell r="B615" t="str">
            <v>G513422200609064215</v>
          </cell>
          <cell r="C615">
            <v>15</v>
          </cell>
          <cell r="D615" t="str">
            <v>历政地</v>
          </cell>
          <cell r="E615" t="str">
            <v>偏初里</v>
          </cell>
          <cell r="F615">
            <v>345.5</v>
          </cell>
          <cell r="G615">
            <v>94</v>
          </cell>
          <cell r="H615" t="str">
            <v>何东霖</v>
          </cell>
          <cell r="I615">
            <v>32</v>
          </cell>
          <cell r="J615" t="str">
            <v>潘勇</v>
          </cell>
          <cell r="K615">
            <v>46.5</v>
          </cell>
          <cell r="L615" t="str">
            <v>浦恩玲</v>
          </cell>
          <cell r="M615">
            <v>52</v>
          </cell>
          <cell r="N615" t="str">
            <v>降初里</v>
          </cell>
          <cell r="O615" t="str">
            <v/>
          </cell>
          <cell r="P615"/>
          <cell r="Q615" t="str">
            <v/>
          </cell>
          <cell r="R615"/>
          <cell r="S615">
            <v>60</v>
          </cell>
          <cell r="T615" t="str">
            <v>马巫各</v>
          </cell>
          <cell r="U615">
            <v>61</v>
          </cell>
          <cell r="V615" t="str">
            <v>石敏</v>
          </cell>
        </row>
        <row r="616">
          <cell r="B616" t="str">
            <v>G51342220070510482X</v>
          </cell>
          <cell r="C616">
            <v>15</v>
          </cell>
          <cell r="D616" t="str">
            <v>历政地</v>
          </cell>
          <cell r="E616" t="str">
            <v>呷绒央青</v>
          </cell>
          <cell r="F616">
            <v>345</v>
          </cell>
          <cell r="G616">
            <v>83</v>
          </cell>
          <cell r="H616" t="str">
            <v>何东霖</v>
          </cell>
          <cell r="I616">
            <v>38</v>
          </cell>
          <cell r="J616" t="str">
            <v>潘勇</v>
          </cell>
          <cell r="K616">
            <v>58</v>
          </cell>
          <cell r="L616" t="str">
            <v>浦恩玲</v>
          </cell>
          <cell r="M616">
            <v>59</v>
          </cell>
          <cell r="N616" t="str">
            <v>降初里</v>
          </cell>
          <cell r="O616" t="str">
            <v/>
          </cell>
          <cell r="P616"/>
          <cell r="Q616" t="str">
            <v/>
          </cell>
          <cell r="R616"/>
          <cell r="S616">
            <v>39</v>
          </cell>
          <cell r="T616" t="str">
            <v>马巫各</v>
          </cell>
          <cell r="U616">
            <v>68</v>
          </cell>
          <cell r="V616" t="str">
            <v>石敏</v>
          </cell>
        </row>
        <row r="617">
          <cell r="B617" t="str">
            <v>G513422200706060718</v>
          </cell>
          <cell r="C617">
            <v>15</v>
          </cell>
          <cell r="D617" t="str">
            <v>历政地</v>
          </cell>
          <cell r="E617" t="str">
            <v>兰灵杰</v>
          </cell>
          <cell r="F617">
            <v>338.5</v>
          </cell>
          <cell r="G617">
            <v>81</v>
          </cell>
          <cell r="H617" t="str">
            <v>何东霖</v>
          </cell>
          <cell r="I617">
            <v>45</v>
          </cell>
          <cell r="J617" t="str">
            <v>潘勇</v>
          </cell>
          <cell r="K617">
            <v>48.5</v>
          </cell>
          <cell r="L617" t="str">
            <v>浦恩玲</v>
          </cell>
          <cell r="M617">
            <v>47</v>
          </cell>
          <cell r="N617" t="str">
            <v>降初里</v>
          </cell>
          <cell r="O617" t="str">
            <v/>
          </cell>
          <cell r="P617"/>
          <cell r="Q617" t="str">
            <v/>
          </cell>
          <cell r="R617"/>
          <cell r="S617">
            <v>56</v>
          </cell>
          <cell r="T617" t="str">
            <v>马巫各</v>
          </cell>
          <cell r="U617">
            <v>61</v>
          </cell>
          <cell r="V617" t="str">
            <v>石敏</v>
          </cell>
        </row>
        <row r="618">
          <cell r="B618" t="str">
            <v>G513422200606244026</v>
          </cell>
          <cell r="C618">
            <v>15</v>
          </cell>
          <cell r="D618" t="str">
            <v>历政地</v>
          </cell>
          <cell r="E618" t="str">
            <v>扎西祝玛</v>
          </cell>
          <cell r="F618">
            <v>336.5</v>
          </cell>
          <cell r="G618">
            <v>78</v>
          </cell>
          <cell r="H618" t="str">
            <v>何东霖</v>
          </cell>
          <cell r="I618">
            <v>31</v>
          </cell>
          <cell r="J618" t="str">
            <v>潘勇</v>
          </cell>
          <cell r="K618">
            <v>65.5</v>
          </cell>
          <cell r="L618" t="str">
            <v>浦恩玲</v>
          </cell>
          <cell r="M618">
            <v>44</v>
          </cell>
          <cell r="N618" t="str">
            <v>降初里</v>
          </cell>
          <cell r="O618" t="str">
            <v/>
          </cell>
          <cell r="P618"/>
          <cell r="Q618" t="str">
            <v/>
          </cell>
          <cell r="R618"/>
          <cell r="S618">
            <v>70</v>
          </cell>
          <cell r="T618" t="str">
            <v>马巫各</v>
          </cell>
          <cell r="U618">
            <v>48</v>
          </cell>
          <cell r="V618" t="str">
            <v>石敏</v>
          </cell>
        </row>
        <row r="619">
          <cell r="B619" t="str">
            <v>G513422200410061914</v>
          </cell>
          <cell r="C619">
            <v>15</v>
          </cell>
          <cell r="D619" t="str">
            <v>历政地</v>
          </cell>
          <cell r="E619" t="str">
            <v>王云飞</v>
          </cell>
          <cell r="F619">
            <v>336.5</v>
          </cell>
          <cell r="G619">
            <v>83</v>
          </cell>
          <cell r="H619" t="str">
            <v>何东霖</v>
          </cell>
          <cell r="I619">
            <v>31</v>
          </cell>
          <cell r="J619" t="str">
            <v>潘勇</v>
          </cell>
          <cell r="K619">
            <v>31.5</v>
          </cell>
          <cell r="L619" t="str">
            <v>浦恩玲</v>
          </cell>
          <cell r="M619">
            <v>46</v>
          </cell>
          <cell r="N619" t="str">
            <v>降初里</v>
          </cell>
          <cell r="O619" t="str">
            <v/>
          </cell>
          <cell r="P619"/>
          <cell r="Q619" t="str">
            <v/>
          </cell>
          <cell r="R619"/>
          <cell r="S619">
            <v>75</v>
          </cell>
          <cell r="T619" t="str">
            <v>马巫各</v>
          </cell>
          <cell r="U619">
            <v>70</v>
          </cell>
          <cell r="V619" t="str">
            <v>石敏</v>
          </cell>
        </row>
        <row r="620">
          <cell r="B620" t="str">
            <v>G513422200506052123</v>
          </cell>
          <cell r="C620">
            <v>15</v>
          </cell>
          <cell r="D620" t="str">
            <v>历政地</v>
          </cell>
          <cell r="E620" t="str">
            <v>呷宗曲珍</v>
          </cell>
          <cell r="F620">
            <v>335</v>
          </cell>
          <cell r="G620">
            <v>76</v>
          </cell>
          <cell r="H620" t="str">
            <v>何东霖</v>
          </cell>
          <cell r="I620">
            <v>34</v>
          </cell>
          <cell r="J620" t="str">
            <v>潘勇</v>
          </cell>
          <cell r="K620">
            <v>39</v>
          </cell>
          <cell r="L620" t="str">
            <v>浦恩玲</v>
          </cell>
          <cell r="M620">
            <v>55</v>
          </cell>
          <cell r="N620" t="str">
            <v>降初里</v>
          </cell>
          <cell r="O620" t="str">
            <v/>
          </cell>
          <cell r="P620"/>
          <cell r="Q620" t="str">
            <v/>
          </cell>
          <cell r="R620"/>
          <cell r="S620">
            <v>70</v>
          </cell>
          <cell r="T620" t="str">
            <v>马巫各</v>
          </cell>
          <cell r="U620">
            <v>61</v>
          </cell>
          <cell r="V620" t="str">
            <v>石敏</v>
          </cell>
        </row>
        <row r="621">
          <cell r="B621" t="str">
            <v>G513422200503186214</v>
          </cell>
          <cell r="C621">
            <v>15</v>
          </cell>
          <cell r="D621" t="str">
            <v>历政地</v>
          </cell>
          <cell r="E621" t="str">
            <v>鲁小兵</v>
          </cell>
          <cell r="F621">
            <v>334.5</v>
          </cell>
          <cell r="G621">
            <v>77</v>
          </cell>
          <cell r="H621" t="str">
            <v>何东霖</v>
          </cell>
          <cell r="I621">
            <v>26</v>
          </cell>
          <cell r="J621" t="str">
            <v>潘勇</v>
          </cell>
          <cell r="K621">
            <v>30.5</v>
          </cell>
          <cell r="L621" t="str">
            <v>浦恩玲</v>
          </cell>
          <cell r="M621">
            <v>55</v>
          </cell>
          <cell r="N621" t="str">
            <v>降初里</v>
          </cell>
          <cell r="O621" t="str">
            <v/>
          </cell>
          <cell r="P621"/>
          <cell r="Q621" t="str">
            <v/>
          </cell>
          <cell r="R621"/>
          <cell r="S621">
            <v>73</v>
          </cell>
          <cell r="T621" t="str">
            <v>马巫各</v>
          </cell>
          <cell r="U621">
            <v>73</v>
          </cell>
          <cell r="V621" t="str">
            <v>石敏</v>
          </cell>
        </row>
        <row r="622">
          <cell r="B622" t="str">
            <v>G513422200401146019</v>
          </cell>
          <cell r="C622">
            <v>15</v>
          </cell>
          <cell r="D622" t="str">
            <v>历政地</v>
          </cell>
          <cell r="E622" t="str">
            <v>固祖</v>
          </cell>
          <cell r="F622">
            <v>333</v>
          </cell>
          <cell r="G622">
            <v>93</v>
          </cell>
          <cell r="H622" t="str">
            <v>何东霖</v>
          </cell>
          <cell r="I622">
            <v>28</v>
          </cell>
          <cell r="J622" t="str">
            <v>潘勇</v>
          </cell>
          <cell r="K622">
            <v>34</v>
          </cell>
          <cell r="L622" t="str">
            <v>浦恩玲</v>
          </cell>
          <cell r="M622">
            <v>58</v>
          </cell>
          <cell r="N622" t="str">
            <v>降初里</v>
          </cell>
          <cell r="O622" t="str">
            <v/>
          </cell>
          <cell r="P622"/>
          <cell r="Q622" t="str">
            <v/>
          </cell>
          <cell r="R622"/>
          <cell r="S622">
            <v>67</v>
          </cell>
          <cell r="T622" t="str">
            <v>马巫各</v>
          </cell>
          <cell r="U622">
            <v>53</v>
          </cell>
          <cell r="V622" t="str">
            <v>石敏</v>
          </cell>
        </row>
        <row r="623">
          <cell r="B623" t="str">
            <v>G513422200703180714</v>
          </cell>
          <cell r="C623">
            <v>15</v>
          </cell>
          <cell r="D623" t="str">
            <v>历政地</v>
          </cell>
          <cell r="E623" t="str">
            <v>兰伍力</v>
          </cell>
          <cell r="F623">
            <v>328</v>
          </cell>
          <cell r="G623">
            <v>85</v>
          </cell>
          <cell r="H623" t="str">
            <v>何东霖</v>
          </cell>
          <cell r="I623">
            <v>47</v>
          </cell>
          <cell r="J623" t="str">
            <v>潘勇</v>
          </cell>
          <cell r="K623">
            <v>30</v>
          </cell>
          <cell r="L623" t="str">
            <v>浦恩玲</v>
          </cell>
          <cell r="M623">
            <v>40</v>
          </cell>
          <cell r="N623" t="str">
            <v>降初里</v>
          </cell>
          <cell r="O623" t="str">
            <v/>
          </cell>
          <cell r="P623"/>
          <cell r="Q623" t="str">
            <v/>
          </cell>
          <cell r="R623"/>
          <cell r="S623">
            <v>68</v>
          </cell>
          <cell r="T623" t="str">
            <v>马巫各</v>
          </cell>
          <cell r="U623">
            <v>58</v>
          </cell>
          <cell r="V623" t="str">
            <v>石敏</v>
          </cell>
        </row>
        <row r="624">
          <cell r="B624" t="str">
            <v>G513422200606182339</v>
          </cell>
          <cell r="C624">
            <v>15</v>
          </cell>
          <cell r="D624" t="str">
            <v>历政地</v>
          </cell>
          <cell r="E624" t="str">
            <v>扎西尼玛</v>
          </cell>
          <cell r="F624">
            <v>327.5</v>
          </cell>
          <cell r="G624">
            <v>78</v>
          </cell>
          <cell r="H624" t="str">
            <v>何东霖</v>
          </cell>
          <cell r="I624">
            <v>37</v>
          </cell>
          <cell r="J624" t="str">
            <v>潘勇</v>
          </cell>
          <cell r="K624">
            <v>23.5</v>
          </cell>
          <cell r="L624" t="str">
            <v>浦恩玲</v>
          </cell>
          <cell r="M624">
            <v>46</v>
          </cell>
          <cell r="N624" t="str">
            <v>降初里</v>
          </cell>
          <cell r="O624" t="str">
            <v/>
          </cell>
          <cell r="P624"/>
          <cell r="Q624" t="str">
            <v/>
          </cell>
          <cell r="R624"/>
          <cell r="S624">
            <v>68</v>
          </cell>
          <cell r="T624" t="str">
            <v>马巫各</v>
          </cell>
          <cell r="U624">
            <v>75</v>
          </cell>
          <cell r="V624" t="str">
            <v>石敏</v>
          </cell>
        </row>
        <row r="625">
          <cell r="B625" t="str">
            <v>G513422200610033811</v>
          </cell>
          <cell r="C625">
            <v>15</v>
          </cell>
          <cell r="D625" t="str">
            <v>历政地</v>
          </cell>
          <cell r="E625" t="str">
            <v>马尔低</v>
          </cell>
          <cell r="F625">
            <v>325</v>
          </cell>
          <cell r="G625">
            <v>75</v>
          </cell>
          <cell r="H625" t="str">
            <v>何东霖</v>
          </cell>
          <cell r="I625">
            <v>45</v>
          </cell>
          <cell r="J625" t="str">
            <v>潘勇</v>
          </cell>
          <cell r="K625">
            <v>40</v>
          </cell>
          <cell r="L625" t="str">
            <v>浦恩玲</v>
          </cell>
          <cell r="M625">
            <v>32</v>
          </cell>
          <cell r="N625" t="str">
            <v>降初里</v>
          </cell>
          <cell r="O625" t="str">
            <v/>
          </cell>
          <cell r="P625"/>
          <cell r="Q625" t="str">
            <v/>
          </cell>
          <cell r="R625"/>
          <cell r="S625">
            <v>41</v>
          </cell>
          <cell r="T625" t="str">
            <v>马巫各</v>
          </cell>
          <cell r="U625">
            <v>92</v>
          </cell>
          <cell r="V625" t="str">
            <v>石敏</v>
          </cell>
        </row>
        <row r="626">
          <cell r="B626" t="str">
            <v>G513422200205066011</v>
          </cell>
          <cell r="C626">
            <v>15</v>
          </cell>
          <cell r="D626" t="str">
            <v>历政地</v>
          </cell>
          <cell r="E626" t="str">
            <v>扎西降初</v>
          </cell>
          <cell r="F626">
            <v>324.5</v>
          </cell>
          <cell r="G626">
            <v>81</v>
          </cell>
          <cell r="H626" t="str">
            <v>何东霖</v>
          </cell>
          <cell r="I626">
            <v>34</v>
          </cell>
          <cell r="J626" t="str">
            <v>潘勇</v>
          </cell>
          <cell r="K626">
            <v>19.5</v>
          </cell>
          <cell r="L626" t="str">
            <v>浦恩玲</v>
          </cell>
          <cell r="M626">
            <v>45</v>
          </cell>
          <cell r="N626" t="str">
            <v>降初里</v>
          </cell>
          <cell r="O626" t="str">
            <v/>
          </cell>
          <cell r="P626"/>
          <cell r="Q626" t="str">
            <v/>
          </cell>
          <cell r="R626"/>
          <cell r="S626">
            <v>77</v>
          </cell>
          <cell r="T626" t="str">
            <v>马巫各</v>
          </cell>
          <cell r="U626">
            <v>68</v>
          </cell>
          <cell r="V626" t="str">
            <v>石敏</v>
          </cell>
        </row>
        <row r="627">
          <cell r="B627" t="str">
            <v>G513422200610125425</v>
          </cell>
          <cell r="C627">
            <v>15</v>
          </cell>
          <cell r="D627" t="str">
            <v>历政地</v>
          </cell>
          <cell r="E627" t="str">
            <v>呷茸祝玛</v>
          </cell>
          <cell r="F627">
            <v>321</v>
          </cell>
          <cell r="G627">
            <v>87</v>
          </cell>
          <cell r="H627" t="str">
            <v>何东霖</v>
          </cell>
          <cell r="I627">
            <v>42</v>
          </cell>
          <cell r="J627" t="str">
            <v>潘勇</v>
          </cell>
          <cell r="K627">
            <v>54</v>
          </cell>
          <cell r="L627" t="str">
            <v>浦恩玲</v>
          </cell>
          <cell r="M627">
            <v>37</v>
          </cell>
          <cell r="N627" t="str">
            <v>降初里</v>
          </cell>
          <cell r="O627" t="str">
            <v/>
          </cell>
          <cell r="P627"/>
          <cell r="Q627" t="str">
            <v/>
          </cell>
          <cell r="R627"/>
          <cell r="S627">
            <v>55</v>
          </cell>
          <cell r="T627" t="str">
            <v>马巫各</v>
          </cell>
          <cell r="U627">
            <v>46</v>
          </cell>
          <cell r="V627" t="str">
            <v>石敏</v>
          </cell>
        </row>
        <row r="628">
          <cell r="B628" t="str">
            <v>G513422200403062118</v>
          </cell>
          <cell r="C628">
            <v>15</v>
          </cell>
          <cell r="D628" t="str">
            <v>历政地</v>
          </cell>
          <cell r="E628" t="str">
            <v>马孙健</v>
          </cell>
          <cell r="F628">
            <v>319.5</v>
          </cell>
          <cell r="G628">
            <v>78</v>
          </cell>
          <cell r="H628" t="str">
            <v>何东霖</v>
          </cell>
          <cell r="I628">
            <v>31</v>
          </cell>
          <cell r="J628" t="str">
            <v>潘勇</v>
          </cell>
          <cell r="K628">
            <v>27.5</v>
          </cell>
          <cell r="L628" t="str">
            <v>浦恩玲</v>
          </cell>
          <cell r="M628">
            <v>56</v>
          </cell>
          <cell r="N628" t="str">
            <v>降初里</v>
          </cell>
          <cell r="O628" t="str">
            <v/>
          </cell>
          <cell r="P628"/>
          <cell r="Q628" t="str">
            <v/>
          </cell>
          <cell r="R628"/>
          <cell r="S628">
            <v>52</v>
          </cell>
          <cell r="T628" t="str">
            <v>马巫各</v>
          </cell>
          <cell r="U628">
            <v>75</v>
          </cell>
          <cell r="V628" t="str">
            <v>石敏</v>
          </cell>
        </row>
        <row r="629">
          <cell r="B629" t="str">
            <v>G513422200607051322</v>
          </cell>
          <cell r="C629">
            <v>15</v>
          </cell>
          <cell r="D629" t="str">
            <v>历政地</v>
          </cell>
          <cell r="E629" t="str">
            <v>杨秀珍</v>
          </cell>
          <cell r="F629">
            <v>319</v>
          </cell>
          <cell r="G629">
            <v>102</v>
          </cell>
          <cell r="H629" t="str">
            <v>何东霖</v>
          </cell>
          <cell r="I629">
            <v>25</v>
          </cell>
          <cell r="J629" t="str">
            <v>潘勇</v>
          </cell>
          <cell r="K629">
            <v>22</v>
          </cell>
          <cell r="L629" t="str">
            <v>浦恩玲</v>
          </cell>
          <cell r="M629">
            <v>49</v>
          </cell>
          <cell r="N629" t="str">
            <v>降初里</v>
          </cell>
          <cell r="O629" t="str">
            <v/>
          </cell>
          <cell r="P629"/>
          <cell r="Q629" t="str">
            <v/>
          </cell>
          <cell r="R629"/>
          <cell r="S629">
            <v>60</v>
          </cell>
          <cell r="T629" t="str">
            <v>马巫各</v>
          </cell>
          <cell r="U629">
            <v>61</v>
          </cell>
          <cell r="V629" t="str">
            <v>石敏</v>
          </cell>
        </row>
        <row r="630">
          <cell r="B630" t="str">
            <v>G513422200206126047</v>
          </cell>
          <cell r="C630">
            <v>15</v>
          </cell>
          <cell r="D630" t="str">
            <v>历政地</v>
          </cell>
          <cell r="E630" t="str">
            <v>祝玛央宗</v>
          </cell>
          <cell r="F630">
            <v>312</v>
          </cell>
          <cell r="G630">
            <v>92</v>
          </cell>
          <cell r="H630" t="str">
            <v>何东霖</v>
          </cell>
          <cell r="I630">
            <v>27</v>
          </cell>
          <cell r="J630" t="str">
            <v>潘勇</v>
          </cell>
          <cell r="K630">
            <v>45</v>
          </cell>
          <cell r="L630" t="str">
            <v>浦恩玲</v>
          </cell>
          <cell r="M630">
            <v>42</v>
          </cell>
          <cell r="N630" t="str">
            <v>降初里</v>
          </cell>
          <cell r="O630" t="str">
            <v/>
          </cell>
          <cell r="P630"/>
          <cell r="Q630" t="str">
            <v/>
          </cell>
          <cell r="R630"/>
          <cell r="S630">
            <v>45</v>
          </cell>
          <cell r="T630" t="str">
            <v>马巫各</v>
          </cell>
          <cell r="U630">
            <v>61</v>
          </cell>
          <cell r="V630" t="str">
            <v>石敏</v>
          </cell>
        </row>
        <row r="631">
          <cell r="B631" t="str">
            <v>G513422200509014229</v>
          </cell>
          <cell r="C631">
            <v>15</v>
          </cell>
          <cell r="D631" t="str">
            <v>历政地</v>
          </cell>
          <cell r="E631" t="str">
            <v>斯达祝玛</v>
          </cell>
          <cell r="F631">
            <v>289.5</v>
          </cell>
          <cell r="G631">
            <v>92</v>
          </cell>
          <cell r="H631" t="str">
            <v>何东霖</v>
          </cell>
          <cell r="I631">
            <v>19</v>
          </cell>
          <cell r="J631" t="str">
            <v>潘勇</v>
          </cell>
          <cell r="K631">
            <v>27.5</v>
          </cell>
          <cell r="L631" t="str">
            <v>浦恩玲</v>
          </cell>
          <cell r="M631">
            <v>50</v>
          </cell>
          <cell r="N631" t="str">
            <v>降初里</v>
          </cell>
          <cell r="O631" t="str">
            <v/>
          </cell>
          <cell r="P631"/>
          <cell r="Q631" t="str">
            <v/>
          </cell>
          <cell r="R631"/>
          <cell r="S631">
            <v>55</v>
          </cell>
          <cell r="T631" t="str">
            <v>马巫各</v>
          </cell>
          <cell r="U631">
            <v>46</v>
          </cell>
          <cell r="V631" t="str">
            <v>石敏</v>
          </cell>
        </row>
        <row r="632">
          <cell r="B632" t="str">
            <v>G513422200312014436</v>
          </cell>
          <cell r="C632">
            <v>15</v>
          </cell>
          <cell r="D632" t="str">
            <v>历政地</v>
          </cell>
          <cell r="E632" t="str">
            <v>皓青杜基</v>
          </cell>
          <cell r="F632">
            <v>287.5</v>
          </cell>
          <cell r="G632">
            <v>81</v>
          </cell>
          <cell r="H632" t="str">
            <v>何东霖</v>
          </cell>
          <cell r="I632">
            <v>31</v>
          </cell>
          <cell r="J632" t="str">
            <v>潘勇</v>
          </cell>
          <cell r="K632">
            <v>32.5</v>
          </cell>
          <cell r="L632" t="str">
            <v>浦恩玲</v>
          </cell>
          <cell r="M632">
            <v>35</v>
          </cell>
          <cell r="N632" t="str">
            <v>降初里</v>
          </cell>
          <cell r="O632" t="str">
            <v/>
          </cell>
          <cell r="P632"/>
          <cell r="Q632" t="str">
            <v/>
          </cell>
          <cell r="R632"/>
          <cell r="S632">
            <v>60</v>
          </cell>
          <cell r="T632" t="str">
            <v>马巫各</v>
          </cell>
          <cell r="U632">
            <v>48</v>
          </cell>
          <cell r="V632" t="str">
            <v>石敏</v>
          </cell>
        </row>
        <row r="633">
          <cell r="B633" t="str">
            <v>G513422200703282112</v>
          </cell>
          <cell r="C633">
            <v>15</v>
          </cell>
          <cell r="D633" t="str">
            <v>历政地</v>
          </cell>
          <cell r="E633" t="str">
            <v>杨晨曦</v>
          </cell>
          <cell r="F633">
            <v>279</v>
          </cell>
          <cell r="G633">
            <v>66</v>
          </cell>
          <cell r="H633" t="str">
            <v>何东霖</v>
          </cell>
          <cell r="I633">
            <v>43</v>
          </cell>
          <cell r="J633" t="str">
            <v>潘勇</v>
          </cell>
          <cell r="K633">
            <v>26</v>
          </cell>
          <cell r="L633" t="str">
            <v>浦恩玲</v>
          </cell>
          <cell r="M633">
            <v>50</v>
          </cell>
          <cell r="N633" t="str">
            <v>降初里</v>
          </cell>
          <cell r="O633" t="str">
            <v/>
          </cell>
          <cell r="P633"/>
          <cell r="Q633" t="str">
            <v/>
          </cell>
          <cell r="R633"/>
          <cell r="S633">
            <v>53</v>
          </cell>
          <cell r="T633" t="str">
            <v>马巫各</v>
          </cell>
          <cell r="U633">
            <v>41</v>
          </cell>
          <cell r="V633" t="str">
            <v>石敏</v>
          </cell>
        </row>
        <row r="634">
          <cell r="B634" t="str">
            <v>G513422200512220314</v>
          </cell>
          <cell r="C634">
            <v>15</v>
          </cell>
          <cell r="D634" t="str">
            <v>历政地</v>
          </cell>
          <cell r="E634" t="str">
            <v>仁青次尔</v>
          </cell>
          <cell r="F634">
            <v>275.5</v>
          </cell>
          <cell r="G634">
            <v>87</v>
          </cell>
          <cell r="H634" t="str">
            <v>何东霖</v>
          </cell>
          <cell r="I634">
            <v>32</v>
          </cell>
          <cell r="J634" t="str">
            <v>潘勇</v>
          </cell>
          <cell r="K634">
            <v>36.5</v>
          </cell>
          <cell r="L634" t="str">
            <v>浦恩玲</v>
          </cell>
          <cell r="M634">
            <v>31</v>
          </cell>
          <cell r="N634" t="str">
            <v>降初里</v>
          </cell>
          <cell r="O634" t="str">
            <v/>
          </cell>
          <cell r="P634"/>
          <cell r="Q634" t="str">
            <v/>
          </cell>
          <cell r="R634"/>
          <cell r="S634">
            <v>48</v>
          </cell>
          <cell r="T634" t="str">
            <v>马巫各</v>
          </cell>
          <cell r="U634">
            <v>41</v>
          </cell>
          <cell r="V634" t="str">
            <v>石敏</v>
          </cell>
        </row>
        <row r="635">
          <cell r="B635" t="str">
            <v>G513422200702124219</v>
          </cell>
          <cell r="C635">
            <v>15</v>
          </cell>
          <cell r="D635" t="str">
            <v>历政地</v>
          </cell>
          <cell r="E635" t="str">
            <v>哈巴若</v>
          </cell>
          <cell r="F635">
            <v>0</v>
          </cell>
          <cell r="G635">
            <v>0</v>
          </cell>
          <cell r="H635" t="str">
            <v>何东霖</v>
          </cell>
          <cell r="I635">
            <v>0</v>
          </cell>
          <cell r="J635" t="str">
            <v>潘勇</v>
          </cell>
          <cell r="K635">
            <v>0</v>
          </cell>
          <cell r="L635" t="str">
            <v>浦恩玲</v>
          </cell>
          <cell r="M635">
            <v>0</v>
          </cell>
          <cell r="N635" t="str">
            <v>降初里</v>
          </cell>
          <cell r="O635" t="str">
            <v/>
          </cell>
          <cell r="P635"/>
          <cell r="Q635" t="str">
            <v/>
          </cell>
          <cell r="R635"/>
          <cell r="S635">
            <v>0</v>
          </cell>
          <cell r="T635" t="str">
            <v>马巫各</v>
          </cell>
          <cell r="U635">
            <v>0</v>
          </cell>
          <cell r="V635" t="str">
            <v>石敏</v>
          </cell>
        </row>
        <row r="636">
          <cell r="B636" t="str">
            <v>G513422200706254416</v>
          </cell>
          <cell r="C636">
            <v>16</v>
          </cell>
          <cell r="D636" t="str">
            <v>物化生</v>
          </cell>
          <cell r="E636" t="str">
            <v>杨文林</v>
          </cell>
          <cell r="F636">
            <v>429</v>
          </cell>
          <cell r="G636">
            <v>91</v>
          </cell>
          <cell r="H636" t="str">
            <v>周菊明</v>
          </cell>
          <cell r="I636">
            <v>90</v>
          </cell>
          <cell r="J636" t="str">
            <v>潘勇</v>
          </cell>
          <cell r="K636">
            <v>67</v>
          </cell>
          <cell r="L636" t="str">
            <v>彭丹</v>
          </cell>
          <cell r="M636">
            <v>37</v>
          </cell>
          <cell r="N636" t="str">
            <v>康小平</v>
          </cell>
          <cell r="O636">
            <v>71</v>
          </cell>
          <cell r="P636" t="str">
            <v>何传英</v>
          </cell>
          <cell r="Q636">
            <v>73</v>
          </cell>
          <cell r="R636" t="str">
            <v>张弘</v>
          </cell>
          <cell r="S636" t="str">
            <v/>
          </cell>
          <cell r="T636"/>
          <cell r="U636" t="str">
            <v/>
          </cell>
          <cell r="V636"/>
        </row>
        <row r="637">
          <cell r="B637" t="str">
            <v>G513422200407157018</v>
          </cell>
          <cell r="C637">
            <v>16</v>
          </cell>
          <cell r="D637" t="str">
            <v>物化生</v>
          </cell>
          <cell r="E637" t="str">
            <v>格绒其比</v>
          </cell>
          <cell r="F637">
            <v>426.5</v>
          </cell>
          <cell r="G637">
            <v>79</v>
          </cell>
          <cell r="H637" t="str">
            <v>周菊明</v>
          </cell>
          <cell r="I637">
            <v>104</v>
          </cell>
          <cell r="J637" t="str">
            <v>潘勇</v>
          </cell>
          <cell r="K637">
            <v>19.5</v>
          </cell>
          <cell r="L637" t="str">
            <v>彭丹</v>
          </cell>
          <cell r="M637">
            <v>56</v>
          </cell>
          <cell r="N637" t="str">
            <v>康小平</v>
          </cell>
          <cell r="O637">
            <v>93</v>
          </cell>
          <cell r="P637" t="str">
            <v>何传英</v>
          </cell>
          <cell r="Q637">
            <v>75</v>
          </cell>
          <cell r="R637" t="str">
            <v>张弘</v>
          </cell>
          <cell r="S637" t="str">
            <v/>
          </cell>
          <cell r="T637"/>
          <cell r="U637" t="str">
            <v/>
          </cell>
          <cell r="V637"/>
        </row>
        <row r="638">
          <cell r="B638" t="str">
            <v>G51342220030105191X</v>
          </cell>
          <cell r="C638">
            <v>16</v>
          </cell>
          <cell r="D638" t="str">
            <v>物化生</v>
          </cell>
          <cell r="E638" t="str">
            <v>伍金贵</v>
          </cell>
          <cell r="F638">
            <v>423.5</v>
          </cell>
          <cell r="G638">
            <v>96</v>
          </cell>
          <cell r="H638" t="str">
            <v>周菊明</v>
          </cell>
          <cell r="I638">
            <v>67</v>
          </cell>
          <cell r="J638" t="str">
            <v>潘勇</v>
          </cell>
          <cell r="K638">
            <v>77.5</v>
          </cell>
          <cell r="L638" t="str">
            <v>彭丹</v>
          </cell>
          <cell r="M638">
            <v>40</v>
          </cell>
          <cell r="N638" t="str">
            <v>康小平</v>
          </cell>
          <cell r="O638">
            <v>75</v>
          </cell>
          <cell r="P638" t="str">
            <v>何传英</v>
          </cell>
          <cell r="Q638">
            <v>68</v>
          </cell>
          <cell r="R638" t="str">
            <v>张弘</v>
          </cell>
          <cell r="S638" t="str">
            <v/>
          </cell>
          <cell r="T638"/>
          <cell r="U638" t="str">
            <v/>
          </cell>
          <cell r="V638"/>
        </row>
        <row r="639">
          <cell r="B639" t="str">
            <v>G513422200408134432</v>
          </cell>
          <cell r="C639">
            <v>16</v>
          </cell>
          <cell r="D639" t="str">
            <v>物化生</v>
          </cell>
          <cell r="E639" t="str">
            <v>马友才</v>
          </cell>
          <cell r="F639">
            <v>423.5</v>
          </cell>
          <cell r="G639">
            <v>89</v>
          </cell>
          <cell r="H639" t="str">
            <v>周菊明</v>
          </cell>
          <cell r="I639">
            <v>68</v>
          </cell>
          <cell r="J639" t="str">
            <v>潘勇</v>
          </cell>
          <cell r="K639">
            <v>37.5</v>
          </cell>
          <cell r="L639" t="str">
            <v>彭丹</v>
          </cell>
          <cell r="M639">
            <v>59</v>
          </cell>
          <cell r="N639" t="str">
            <v>康小平</v>
          </cell>
          <cell r="O639">
            <v>82</v>
          </cell>
          <cell r="P639" t="str">
            <v>何传英</v>
          </cell>
          <cell r="Q639">
            <v>88</v>
          </cell>
          <cell r="R639" t="str">
            <v>张弘</v>
          </cell>
          <cell r="S639" t="str">
            <v/>
          </cell>
          <cell r="T639"/>
          <cell r="U639" t="str">
            <v/>
          </cell>
          <cell r="V639"/>
        </row>
        <row r="640">
          <cell r="B640" t="str">
            <v>G513422200412273419</v>
          </cell>
          <cell r="C640">
            <v>16</v>
          </cell>
          <cell r="D640" t="str">
            <v>物化生</v>
          </cell>
          <cell r="E640" t="str">
            <v>次能翁丁</v>
          </cell>
          <cell r="F640">
            <v>404</v>
          </cell>
          <cell r="G640">
            <v>88</v>
          </cell>
          <cell r="H640" t="str">
            <v>周菊明</v>
          </cell>
          <cell r="I640">
            <v>86</v>
          </cell>
          <cell r="J640" t="str">
            <v>潘勇</v>
          </cell>
          <cell r="K640">
            <v>36</v>
          </cell>
          <cell r="L640" t="str">
            <v>彭丹</v>
          </cell>
          <cell r="M640">
            <v>36</v>
          </cell>
          <cell r="N640" t="str">
            <v>康小平</v>
          </cell>
          <cell r="O640">
            <v>87</v>
          </cell>
          <cell r="P640" t="str">
            <v>何传英</v>
          </cell>
          <cell r="Q640">
            <v>71</v>
          </cell>
          <cell r="R640" t="str">
            <v>张弘</v>
          </cell>
          <cell r="S640" t="str">
            <v/>
          </cell>
          <cell r="T640"/>
          <cell r="U640" t="str">
            <v/>
          </cell>
          <cell r="V640"/>
        </row>
        <row r="641">
          <cell r="B641" t="str">
            <v>G513422200503082714</v>
          </cell>
          <cell r="C641">
            <v>16</v>
          </cell>
          <cell r="D641" t="str">
            <v>物化生</v>
          </cell>
          <cell r="E641" t="str">
            <v>周强恒</v>
          </cell>
          <cell r="F641">
            <v>398.5</v>
          </cell>
          <cell r="G641">
            <v>94</v>
          </cell>
          <cell r="H641" t="str">
            <v>周菊明</v>
          </cell>
          <cell r="I641">
            <v>76</v>
          </cell>
          <cell r="J641" t="str">
            <v>潘勇</v>
          </cell>
          <cell r="K641">
            <v>36.5</v>
          </cell>
          <cell r="L641" t="str">
            <v>彭丹</v>
          </cell>
          <cell r="M641">
            <v>30</v>
          </cell>
          <cell r="N641" t="str">
            <v>康小平</v>
          </cell>
          <cell r="O641">
            <v>74</v>
          </cell>
          <cell r="P641" t="str">
            <v>何传英</v>
          </cell>
          <cell r="Q641">
            <v>88</v>
          </cell>
          <cell r="R641" t="str">
            <v>张弘</v>
          </cell>
          <cell r="S641" t="str">
            <v/>
          </cell>
          <cell r="T641"/>
          <cell r="U641" t="str">
            <v/>
          </cell>
          <cell r="V641"/>
        </row>
        <row r="642">
          <cell r="B642" t="str">
            <v>G513422200411121157</v>
          </cell>
          <cell r="C642">
            <v>16</v>
          </cell>
          <cell r="D642" t="str">
            <v>物化生</v>
          </cell>
          <cell r="E642" t="str">
            <v>沈泽权</v>
          </cell>
          <cell r="F642">
            <v>397.5</v>
          </cell>
          <cell r="G642">
            <v>82</v>
          </cell>
          <cell r="H642" t="str">
            <v>周菊明</v>
          </cell>
          <cell r="I642">
            <v>67</v>
          </cell>
          <cell r="J642" t="str">
            <v>潘勇</v>
          </cell>
          <cell r="K642">
            <v>74.5</v>
          </cell>
          <cell r="L642" t="str">
            <v>彭丹</v>
          </cell>
          <cell r="M642">
            <v>44</v>
          </cell>
          <cell r="N642" t="str">
            <v>康小平</v>
          </cell>
          <cell r="O642">
            <v>54</v>
          </cell>
          <cell r="P642" t="str">
            <v>何传英</v>
          </cell>
          <cell r="Q642">
            <v>76</v>
          </cell>
          <cell r="R642" t="str">
            <v>张弘</v>
          </cell>
          <cell r="S642" t="str">
            <v/>
          </cell>
          <cell r="T642"/>
          <cell r="U642" t="str">
            <v/>
          </cell>
          <cell r="V642"/>
        </row>
        <row r="643">
          <cell r="B643" t="str">
            <v>G513422200404054611</v>
          </cell>
          <cell r="C643">
            <v>16</v>
          </cell>
          <cell r="D643" t="str">
            <v>物化生</v>
          </cell>
          <cell r="E643" t="str">
            <v>毛正发</v>
          </cell>
          <cell r="F643">
            <v>397.5</v>
          </cell>
          <cell r="G643">
            <v>98</v>
          </cell>
          <cell r="H643" t="str">
            <v>周菊明</v>
          </cell>
          <cell r="I643">
            <v>71</v>
          </cell>
          <cell r="J643" t="str">
            <v>潘勇</v>
          </cell>
          <cell r="K643">
            <v>28.5</v>
          </cell>
          <cell r="L643" t="str">
            <v>彭丹</v>
          </cell>
          <cell r="M643">
            <v>39</v>
          </cell>
          <cell r="N643" t="str">
            <v>康小平</v>
          </cell>
          <cell r="O643">
            <v>78</v>
          </cell>
          <cell r="P643" t="str">
            <v>何传英</v>
          </cell>
          <cell r="Q643">
            <v>83</v>
          </cell>
          <cell r="R643" t="str">
            <v>张弘</v>
          </cell>
          <cell r="S643" t="str">
            <v/>
          </cell>
          <cell r="T643"/>
          <cell r="U643" t="str">
            <v/>
          </cell>
          <cell r="V643"/>
        </row>
        <row r="644">
          <cell r="B644" t="str">
            <v>G513422200509293619</v>
          </cell>
          <cell r="C644">
            <v>16</v>
          </cell>
          <cell r="D644" t="str">
            <v>物化生</v>
          </cell>
          <cell r="E644" t="str">
            <v>王浩宇</v>
          </cell>
          <cell r="F644">
            <v>392</v>
          </cell>
          <cell r="G644">
            <v>95</v>
          </cell>
          <cell r="H644" t="str">
            <v>周菊明</v>
          </cell>
          <cell r="I644">
            <v>91</v>
          </cell>
          <cell r="J644" t="str">
            <v>潘勇</v>
          </cell>
          <cell r="K644">
            <v>30</v>
          </cell>
          <cell r="L644" t="str">
            <v>彭丹</v>
          </cell>
          <cell r="M644">
            <v>30</v>
          </cell>
          <cell r="N644" t="str">
            <v>康小平</v>
          </cell>
          <cell r="O644">
            <v>60</v>
          </cell>
          <cell r="P644" t="str">
            <v>何传英</v>
          </cell>
          <cell r="Q644">
            <v>86</v>
          </cell>
          <cell r="R644" t="str">
            <v>张弘</v>
          </cell>
          <cell r="S644" t="str">
            <v/>
          </cell>
          <cell r="T644"/>
          <cell r="U644" t="str">
            <v/>
          </cell>
          <cell r="V644"/>
        </row>
        <row r="645">
          <cell r="B645" t="str">
            <v>G513422200605181123</v>
          </cell>
          <cell r="C645">
            <v>16</v>
          </cell>
          <cell r="D645" t="str">
            <v>物化生</v>
          </cell>
          <cell r="E645" t="str">
            <v>罗元琳</v>
          </cell>
          <cell r="F645">
            <v>381.5</v>
          </cell>
          <cell r="G645">
            <v>99</v>
          </cell>
          <cell r="H645" t="str">
            <v>周菊明</v>
          </cell>
          <cell r="I645">
            <v>64</v>
          </cell>
          <cell r="J645" t="str">
            <v>潘勇</v>
          </cell>
          <cell r="K645">
            <v>58.5</v>
          </cell>
          <cell r="L645" t="str">
            <v>彭丹</v>
          </cell>
          <cell r="M645">
            <v>18</v>
          </cell>
          <cell r="N645" t="str">
            <v>康小平</v>
          </cell>
          <cell r="O645">
            <v>67</v>
          </cell>
          <cell r="P645" t="str">
            <v>何传英</v>
          </cell>
          <cell r="Q645">
            <v>75</v>
          </cell>
          <cell r="R645" t="str">
            <v>张弘</v>
          </cell>
          <cell r="S645" t="str">
            <v/>
          </cell>
          <cell r="T645"/>
          <cell r="U645" t="str">
            <v/>
          </cell>
          <cell r="V645"/>
        </row>
        <row r="646">
          <cell r="B646" t="str">
            <v>G513422200908071124</v>
          </cell>
          <cell r="C646">
            <v>16</v>
          </cell>
          <cell r="D646" t="str">
            <v>物化生</v>
          </cell>
          <cell r="E646" t="str">
            <v>吕萍</v>
          </cell>
          <cell r="F646">
            <v>381.5</v>
          </cell>
          <cell r="G646">
            <v>83</v>
          </cell>
          <cell r="H646" t="str">
            <v>周菊明</v>
          </cell>
          <cell r="I646">
            <v>77</v>
          </cell>
          <cell r="J646" t="str">
            <v>潘勇</v>
          </cell>
          <cell r="K646">
            <v>38.5</v>
          </cell>
          <cell r="L646" t="str">
            <v>彭丹</v>
          </cell>
          <cell r="M646">
            <v>30</v>
          </cell>
          <cell r="N646" t="str">
            <v>康小平</v>
          </cell>
          <cell r="O646">
            <v>79</v>
          </cell>
          <cell r="P646" t="str">
            <v>何传英</v>
          </cell>
          <cell r="Q646">
            <v>74</v>
          </cell>
          <cell r="R646" t="str">
            <v>张弘</v>
          </cell>
          <cell r="S646" t="str">
            <v/>
          </cell>
          <cell r="T646"/>
          <cell r="U646" t="str">
            <v/>
          </cell>
          <cell r="V646"/>
        </row>
        <row r="647">
          <cell r="B647" t="str">
            <v>G513422200304184814</v>
          </cell>
          <cell r="C647">
            <v>16</v>
          </cell>
          <cell r="D647" t="str">
            <v>物化生</v>
          </cell>
          <cell r="E647" t="str">
            <v>阿茸</v>
          </cell>
          <cell r="F647">
            <v>377.5</v>
          </cell>
          <cell r="G647">
            <v>81</v>
          </cell>
          <cell r="H647" t="str">
            <v>周菊明</v>
          </cell>
          <cell r="I647">
            <v>69</v>
          </cell>
          <cell r="J647" t="str">
            <v>潘勇</v>
          </cell>
          <cell r="K647">
            <v>38.5</v>
          </cell>
          <cell r="L647" t="str">
            <v>彭丹</v>
          </cell>
          <cell r="M647">
            <v>37</v>
          </cell>
          <cell r="N647" t="str">
            <v>康小平</v>
          </cell>
          <cell r="O647">
            <v>85</v>
          </cell>
          <cell r="P647" t="str">
            <v>何传英</v>
          </cell>
          <cell r="Q647">
            <v>67</v>
          </cell>
          <cell r="R647" t="str">
            <v>张弘</v>
          </cell>
          <cell r="S647" t="str">
            <v/>
          </cell>
          <cell r="T647"/>
          <cell r="U647" t="str">
            <v/>
          </cell>
          <cell r="V647"/>
        </row>
        <row r="648">
          <cell r="B648" t="str">
            <v>G513422200310201510</v>
          </cell>
          <cell r="C648">
            <v>16</v>
          </cell>
          <cell r="D648" t="str">
            <v>物化生</v>
          </cell>
          <cell r="E648" t="str">
            <v>金友坡</v>
          </cell>
          <cell r="F648">
            <v>370.5</v>
          </cell>
          <cell r="G648">
            <v>99</v>
          </cell>
          <cell r="H648" t="str">
            <v>周菊明</v>
          </cell>
          <cell r="I648">
            <v>67</v>
          </cell>
          <cell r="J648" t="str">
            <v>潘勇</v>
          </cell>
          <cell r="K648">
            <v>41.5</v>
          </cell>
          <cell r="L648" t="str">
            <v>彭丹</v>
          </cell>
          <cell r="M648">
            <v>28</v>
          </cell>
          <cell r="N648" t="str">
            <v>康小平</v>
          </cell>
          <cell r="O648">
            <v>70</v>
          </cell>
          <cell r="P648" t="str">
            <v>何传英</v>
          </cell>
          <cell r="Q648">
            <v>65</v>
          </cell>
          <cell r="R648" t="str">
            <v>张弘</v>
          </cell>
          <cell r="S648" t="str">
            <v/>
          </cell>
          <cell r="T648"/>
          <cell r="U648" t="str">
            <v/>
          </cell>
          <cell r="V648"/>
        </row>
        <row r="649">
          <cell r="B649" t="str">
            <v>G513422200601052519</v>
          </cell>
          <cell r="C649">
            <v>16</v>
          </cell>
          <cell r="D649" t="str">
            <v>物化生</v>
          </cell>
          <cell r="E649" t="str">
            <v>陈新翼</v>
          </cell>
          <cell r="F649">
            <v>367</v>
          </cell>
          <cell r="G649">
            <v>87</v>
          </cell>
          <cell r="H649" t="str">
            <v>周菊明</v>
          </cell>
          <cell r="I649">
            <v>69</v>
          </cell>
          <cell r="J649" t="str">
            <v>潘勇</v>
          </cell>
          <cell r="K649">
            <v>33</v>
          </cell>
          <cell r="L649" t="str">
            <v>彭丹</v>
          </cell>
          <cell r="M649">
            <v>55</v>
          </cell>
          <cell r="N649" t="str">
            <v>康小平</v>
          </cell>
          <cell r="O649">
            <v>64</v>
          </cell>
          <cell r="P649" t="str">
            <v>何传英</v>
          </cell>
          <cell r="Q649">
            <v>59</v>
          </cell>
          <cell r="R649" t="str">
            <v>张弘</v>
          </cell>
          <cell r="S649" t="str">
            <v/>
          </cell>
          <cell r="T649"/>
          <cell r="U649" t="str">
            <v/>
          </cell>
          <cell r="V649"/>
        </row>
        <row r="650">
          <cell r="B650" t="str">
            <v>G513422200512126221</v>
          </cell>
          <cell r="C650">
            <v>16</v>
          </cell>
          <cell r="D650" t="str">
            <v>物化生</v>
          </cell>
          <cell r="E650" t="str">
            <v>沈菲菲</v>
          </cell>
          <cell r="F650">
            <v>363.5</v>
          </cell>
          <cell r="G650">
            <v>95</v>
          </cell>
          <cell r="H650" t="str">
            <v>周菊明</v>
          </cell>
          <cell r="I650">
            <v>50</v>
          </cell>
          <cell r="J650" t="str">
            <v>潘勇</v>
          </cell>
          <cell r="K650">
            <v>81.5</v>
          </cell>
          <cell r="L650" t="str">
            <v>彭丹</v>
          </cell>
          <cell r="M650">
            <v>14</v>
          </cell>
          <cell r="N650" t="str">
            <v>康小平</v>
          </cell>
          <cell r="O650">
            <v>55</v>
          </cell>
          <cell r="P650" t="str">
            <v>何传英</v>
          </cell>
          <cell r="Q650">
            <v>68</v>
          </cell>
          <cell r="R650" t="str">
            <v>张弘</v>
          </cell>
          <cell r="S650" t="str">
            <v/>
          </cell>
          <cell r="T650"/>
          <cell r="U650" t="str">
            <v/>
          </cell>
          <cell r="V650"/>
        </row>
        <row r="651">
          <cell r="B651" t="str">
            <v>G51342220020822381X</v>
          </cell>
          <cell r="C651">
            <v>16</v>
          </cell>
          <cell r="D651" t="str">
            <v>物化生</v>
          </cell>
          <cell r="E651" t="str">
            <v>马文兵</v>
          </cell>
          <cell r="F651">
            <v>361.5</v>
          </cell>
          <cell r="G651">
            <v>78</v>
          </cell>
          <cell r="H651" t="str">
            <v>周菊明</v>
          </cell>
          <cell r="I651">
            <v>70</v>
          </cell>
          <cell r="J651" t="str">
            <v>潘勇</v>
          </cell>
          <cell r="K651">
            <v>29.5</v>
          </cell>
          <cell r="L651" t="str">
            <v>彭丹</v>
          </cell>
          <cell r="M651">
            <v>41</v>
          </cell>
          <cell r="N651" t="str">
            <v>康小平</v>
          </cell>
          <cell r="O651">
            <v>70</v>
          </cell>
          <cell r="P651" t="str">
            <v>何传英</v>
          </cell>
          <cell r="Q651">
            <v>73</v>
          </cell>
          <cell r="R651" t="str">
            <v>张弘</v>
          </cell>
          <cell r="S651" t="str">
            <v/>
          </cell>
          <cell r="T651"/>
          <cell r="U651" t="str">
            <v/>
          </cell>
          <cell r="V651"/>
        </row>
        <row r="652">
          <cell r="B652" t="str">
            <v>G513422200405154614</v>
          </cell>
          <cell r="C652">
            <v>16</v>
          </cell>
          <cell r="D652" t="str">
            <v>物化生</v>
          </cell>
          <cell r="E652" t="str">
            <v>吉哈孜</v>
          </cell>
          <cell r="F652">
            <v>359.5</v>
          </cell>
          <cell r="G652">
            <v>83</v>
          </cell>
          <cell r="H652" t="str">
            <v>周菊明</v>
          </cell>
          <cell r="I652">
            <v>70</v>
          </cell>
          <cell r="J652" t="str">
            <v>潘勇</v>
          </cell>
          <cell r="K652">
            <v>49.5</v>
          </cell>
          <cell r="L652" t="str">
            <v>彭丹</v>
          </cell>
          <cell r="M652">
            <v>39</v>
          </cell>
          <cell r="N652" t="str">
            <v>康小平</v>
          </cell>
          <cell r="O652">
            <v>59</v>
          </cell>
          <cell r="P652" t="str">
            <v>何传英</v>
          </cell>
          <cell r="Q652">
            <v>59</v>
          </cell>
          <cell r="R652" t="str">
            <v>张弘</v>
          </cell>
          <cell r="S652" t="str">
            <v/>
          </cell>
          <cell r="T652"/>
          <cell r="U652" t="str">
            <v/>
          </cell>
          <cell r="V652"/>
        </row>
        <row r="653">
          <cell r="B653" t="str">
            <v>G513422200503271515</v>
          </cell>
          <cell r="C653">
            <v>16</v>
          </cell>
          <cell r="D653" t="str">
            <v>物化生</v>
          </cell>
          <cell r="E653" t="str">
            <v>罗颖斌</v>
          </cell>
          <cell r="F653">
            <v>334</v>
          </cell>
          <cell r="G653">
            <v>98</v>
          </cell>
          <cell r="H653" t="str">
            <v>周菊明</v>
          </cell>
          <cell r="I653">
            <v>69</v>
          </cell>
          <cell r="J653" t="str">
            <v>潘勇</v>
          </cell>
          <cell r="K653">
            <v>33</v>
          </cell>
          <cell r="L653" t="str">
            <v>彭丹</v>
          </cell>
          <cell r="M653">
            <v>22</v>
          </cell>
          <cell r="N653" t="str">
            <v>康小平</v>
          </cell>
          <cell r="O653">
            <v>48</v>
          </cell>
          <cell r="P653" t="str">
            <v>何传英</v>
          </cell>
          <cell r="Q653">
            <v>64</v>
          </cell>
          <cell r="R653" t="str">
            <v>张弘</v>
          </cell>
          <cell r="S653" t="str">
            <v/>
          </cell>
          <cell r="T653"/>
          <cell r="U653" t="str">
            <v/>
          </cell>
          <cell r="V653"/>
        </row>
        <row r="654">
          <cell r="B654" t="str">
            <v>G513422200602052940</v>
          </cell>
          <cell r="C654">
            <v>16</v>
          </cell>
          <cell r="D654" t="str">
            <v>物化生</v>
          </cell>
          <cell r="E654" t="str">
            <v>严嘉明</v>
          </cell>
          <cell r="F654">
            <v>334</v>
          </cell>
          <cell r="G654">
            <v>90</v>
          </cell>
          <cell r="H654" t="str">
            <v>周菊明</v>
          </cell>
          <cell r="I654">
            <v>68</v>
          </cell>
          <cell r="J654" t="str">
            <v>潘勇</v>
          </cell>
          <cell r="K654">
            <v>42</v>
          </cell>
          <cell r="L654" t="str">
            <v>彭丹</v>
          </cell>
          <cell r="M654">
            <v>15</v>
          </cell>
          <cell r="N654" t="str">
            <v>康小平</v>
          </cell>
          <cell r="O654">
            <v>55</v>
          </cell>
          <cell r="P654" t="str">
            <v>何传英</v>
          </cell>
          <cell r="Q654">
            <v>64</v>
          </cell>
          <cell r="R654" t="str">
            <v>张弘</v>
          </cell>
          <cell r="S654" t="str">
            <v/>
          </cell>
          <cell r="T654"/>
          <cell r="U654" t="str">
            <v/>
          </cell>
          <cell r="V654"/>
        </row>
        <row r="655">
          <cell r="B655" t="str">
            <v>G513422200603156629</v>
          </cell>
          <cell r="C655">
            <v>16</v>
          </cell>
          <cell r="D655" t="str">
            <v>物化生</v>
          </cell>
          <cell r="E655" t="str">
            <v>马子珍</v>
          </cell>
          <cell r="F655">
            <v>334</v>
          </cell>
          <cell r="G655">
            <v>86</v>
          </cell>
          <cell r="H655" t="str">
            <v>周菊明</v>
          </cell>
          <cell r="I655">
            <v>42</v>
          </cell>
          <cell r="J655" t="str">
            <v>潘勇</v>
          </cell>
          <cell r="K655">
            <v>68</v>
          </cell>
          <cell r="L655" t="str">
            <v>彭丹</v>
          </cell>
          <cell r="M655">
            <v>13</v>
          </cell>
          <cell r="N655" t="str">
            <v>康小平</v>
          </cell>
          <cell r="O655">
            <v>59</v>
          </cell>
          <cell r="P655" t="str">
            <v>何传英</v>
          </cell>
          <cell r="Q655">
            <v>66</v>
          </cell>
          <cell r="R655" t="str">
            <v>张弘</v>
          </cell>
          <cell r="S655" t="str">
            <v/>
          </cell>
          <cell r="T655"/>
          <cell r="U655" t="str">
            <v/>
          </cell>
          <cell r="V655"/>
        </row>
        <row r="656">
          <cell r="B656" t="str">
            <v>G513422200501075027</v>
          </cell>
          <cell r="C656">
            <v>16</v>
          </cell>
          <cell r="D656" t="str">
            <v>物化生</v>
          </cell>
          <cell r="E656" t="str">
            <v>李孟东</v>
          </cell>
          <cell r="F656">
            <v>328</v>
          </cell>
          <cell r="G656">
            <v>94</v>
          </cell>
          <cell r="H656" t="str">
            <v>周菊明</v>
          </cell>
          <cell r="I656">
            <v>46</v>
          </cell>
          <cell r="J656" t="str">
            <v>潘勇</v>
          </cell>
          <cell r="K656">
            <v>38</v>
          </cell>
          <cell r="L656" t="str">
            <v>彭丹</v>
          </cell>
          <cell r="M656">
            <v>23</v>
          </cell>
          <cell r="N656" t="str">
            <v>康小平</v>
          </cell>
          <cell r="O656">
            <v>51</v>
          </cell>
          <cell r="P656" t="str">
            <v>何传英</v>
          </cell>
          <cell r="Q656">
            <v>76</v>
          </cell>
          <cell r="R656" t="str">
            <v>张弘</v>
          </cell>
          <cell r="S656" t="str">
            <v/>
          </cell>
          <cell r="T656"/>
          <cell r="U656" t="str">
            <v/>
          </cell>
          <cell r="V656"/>
        </row>
        <row r="657">
          <cell r="B657" t="str">
            <v>G51342220070713482X</v>
          </cell>
          <cell r="C657">
            <v>16</v>
          </cell>
          <cell r="D657" t="str">
            <v>物化生</v>
          </cell>
          <cell r="E657" t="str">
            <v>桑朗拉宗</v>
          </cell>
          <cell r="F657">
            <v>317.5</v>
          </cell>
          <cell r="G657">
            <v>93</v>
          </cell>
          <cell r="H657" t="str">
            <v>周菊明</v>
          </cell>
          <cell r="I657">
            <v>31</v>
          </cell>
          <cell r="J657" t="str">
            <v>潘勇</v>
          </cell>
          <cell r="K657">
            <v>33.5</v>
          </cell>
          <cell r="L657" t="str">
            <v>彭丹</v>
          </cell>
          <cell r="M657">
            <v>37</v>
          </cell>
          <cell r="N657" t="str">
            <v>康小平</v>
          </cell>
          <cell r="O657">
            <v>49</v>
          </cell>
          <cell r="P657" t="str">
            <v>何传英</v>
          </cell>
          <cell r="Q657">
            <v>74</v>
          </cell>
          <cell r="R657" t="str">
            <v>张弘</v>
          </cell>
          <cell r="S657" t="str">
            <v/>
          </cell>
          <cell r="T657"/>
          <cell r="U657" t="str">
            <v/>
          </cell>
          <cell r="V657"/>
        </row>
        <row r="658">
          <cell r="B658" t="str">
            <v>G513422200311091114</v>
          </cell>
          <cell r="C658">
            <v>16</v>
          </cell>
          <cell r="D658" t="str">
            <v>物化生</v>
          </cell>
          <cell r="E658" t="str">
            <v>吕志高</v>
          </cell>
          <cell r="F658">
            <v>315.5</v>
          </cell>
          <cell r="G658">
            <v>71</v>
          </cell>
          <cell r="H658" t="str">
            <v>周菊明</v>
          </cell>
          <cell r="I658">
            <v>59</v>
          </cell>
          <cell r="J658" t="str">
            <v>潘勇</v>
          </cell>
          <cell r="K658">
            <v>30.5</v>
          </cell>
          <cell r="L658" t="str">
            <v>彭丹</v>
          </cell>
          <cell r="M658">
            <v>30</v>
          </cell>
          <cell r="N658" t="str">
            <v>康小平</v>
          </cell>
          <cell r="O658">
            <v>61</v>
          </cell>
          <cell r="P658" t="str">
            <v>何传英</v>
          </cell>
          <cell r="Q658">
            <v>64</v>
          </cell>
          <cell r="R658" t="str">
            <v>张弘</v>
          </cell>
          <cell r="S658" t="str">
            <v/>
          </cell>
          <cell r="T658"/>
          <cell r="U658" t="str">
            <v/>
          </cell>
          <cell r="V658"/>
        </row>
        <row r="659">
          <cell r="B659" t="str">
            <v>G513422200512082310</v>
          </cell>
          <cell r="C659">
            <v>16</v>
          </cell>
          <cell r="D659" t="str">
            <v>物化生</v>
          </cell>
          <cell r="E659" t="str">
            <v>张荣华</v>
          </cell>
          <cell r="F659">
            <v>313</v>
          </cell>
          <cell r="G659">
            <v>78</v>
          </cell>
          <cell r="H659" t="str">
            <v>周菊明</v>
          </cell>
          <cell r="I659">
            <v>61</v>
          </cell>
          <cell r="J659" t="str">
            <v>潘勇</v>
          </cell>
          <cell r="K659">
            <v>54</v>
          </cell>
          <cell r="L659" t="str">
            <v>彭丹</v>
          </cell>
          <cell r="M659">
            <v>24</v>
          </cell>
          <cell r="N659" t="str">
            <v>康小平</v>
          </cell>
          <cell r="O659">
            <v>62</v>
          </cell>
          <cell r="P659" t="str">
            <v>何传英</v>
          </cell>
          <cell r="Q659">
            <v>34</v>
          </cell>
          <cell r="R659" t="str">
            <v>张弘</v>
          </cell>
          <cell r="S659" t="str">
            <v/>
          </cell>
          <cell r="T659"/>
          <cell r="U659" t="str">
            <v/>
          </cell>
          <cell r="V659"/>
        </row>
        <row r="660">
          <cell r="B660" t="str">
            <v>G513422200305211511</v>
          </cell>
          <cell r="C660">
            <v>16</v>
          </cell>
          <cell r="D660" t="str">
            <v>物化生</v>
          </cell>
          <cell r="E660" t="str">
            <v>马志明</v>
          </cell>
          <cell r="F660">
            <v>302</v>
          </cell>
          <cell r="G660">
            <v>93</v>
          </cell>
          <cell r="H660" t="str">
            <v>周菊明</v>
          </cell>
          <cell r="I660">
            <v>63</v>
          </cell>
          <cell r="J660" t="str">
            <v>潘勇</v>
          </cell>
          <cell r="K660">
            <v>16</v>
          </cell>
          <cell r="L660" t="str">
            <v>彭丹</v>
          </cell>
          <cell r="M660">
            <v>24</v>
          </cell>
          <cell r="N660" t="str">
            <v>康小平</v>
          </cell>
          <cell r="O660">
            <v>42</v>
          </cell>
          <cell r="P660" t="str">
            <v>何传英</v>
          </cell>
          <cell r="Q660">
            <v>64</v>
          </cell>
          <cell r="R660" t="str">
            <v>张弘</v>
          </cell>
          <cell r="S660" t="str">
            <v/>
          </cell>
          <cell r="T660"/>
          <cell r="U660" t="str">
            <v/>
          </cell>
          <cell r="V660"/>
        </row>
        <row r="661">
          <cell r="B661" t="str">
            <v>G513422200501056627</v>
          </cell>
          <cell r="C661">
            <v>16</v>
          </cell>
          <cell r="D661" t="str">
            <v>物化生</v>
          </cell>
          <cell r="E661" t="str">
            <v>马伍妞</v>
          </cell>
          <cell r="F661">
            <v>298</v>
          </cell>
          <cell r="G661">
            <v>88</v>
          </cell>
          <cell r="H661" t="str">
            <v>周菊明</v>
          </cell>
          <cell r="I661">
            <v>47</v>
          </cell>
          <cell r="J661" t="str">
            <v>潘勇</v>
          </cell>
          <cell r="K661">
            <v>57</v>
          </cell>
          <cell r="L661" t="str">
            <v>彭丹</v>
          </cell>
          <cell r="M661">
            <v>18</v>
          </cell>
          <cell r="N661" t="str">
            <v>康小平</v>
          </cell>
          <cell r="O661">
            <v>41</v>
          </cell>
          <cell r="P661" t="str">
            <v>何传英</v>
          </cell>
          <cell r="Q661">
            <v>47</v>
          </cell>
          <cell r="R661" t="str">
            <v>张弘</v>
          </cell>
          <cell r="S661" t="str">
            <v/>
          </cell>
          <cell r="T661"/>
          <cell r="U661" t="str">
            <v/>
          </cell>
          <cell r="V661"/>
        </row>
        <row r="662">
          <cell r="B662" t="str">
            <v>G513422200504152710</v>
          </cell>
          <cell r="C662">
            <v>16</v>
          </cell>
          <cell r="D662" t="str">
            <v>物化生</v>
          </cell>
          <cell r="E662" t="str">
            <v>沈志华</v>
          </cell>
          <cell r="F662">
            <v>293.5</v>
          </cell>
          <cell r="G662">
            <v>98</v>
          </cell>
          <cell r="H662" t="str">
            <v>周菊明</v>
          </cell>
          <cell r="I662">
            <v>44</v>
          </cell>
          <cell r="J662" t="str">
            <v>潘勇</v>
          </cell>
          <cell r="K662">
            <v>45.5</v>
          </cell>
          <cell r="L662" t="str">
            <v>彭丹</v>
          </cell>
          <cell r="M662">
            <v>16</v>
          </cell>
          <cell r="N662" t="str">
            <v>康小平</v>
          </cell>
          <cell r="O662">
            <v>37</v>
          </cell>
          <cell r="P662" t="str">
            <v>何传英</v>
          </cell>
          <cell r="Q662">
            <v>53</v>
          </cell>
          <cell r="R662" t="str">
            <v>张弘</v>
          </cell>
          <cell r="S662" t="str">
            <v/>
          </cell>
          <cell r="T662"/>
          <cell r="U662" t="str">
            <v/>
          </cell>
          <cell r="V662"/>
        </row>
        <row r="663">
          <cell r="B663" t="str">
            <v>G51342220010514481X</v>
          </cell>
          <cell r="C663">
            <v>16</v>
          </cell>
          <cell r="D663" t="str">
            <v>物化生</v>
          </cell>
          <cell r="E663" t="str">
            <v>降初</v>
          </cell>
          <cell r="F663">
            <v>274.5</v>
          </cell>
          <cell r="G663">
            <v>85</v>
          </cell>
          <cell r="H663" t="str">
            <v>周菊明</v>
          </cell>
          <cell r="I663">
            <v>45</v>
          </cell>
          <cell r="J663" t="str">
            <v>潘勇</v>
          </cell>
          <cell r="K663">
            <v>45.5</v>
          </cell>
          <cell r="L663" t="str">
            <v>彭丹</v>
          </cell>
          <cell r="M663">
            <v>20</v>
          </cell>
          <cell r="N663" t="str">
            <v>康小平</v>
          </cell>
          <cell r="O663">
            <v>30</v>
          </cell>
          <cell r="P663" t="str">
            <v>何传英</v>
          </cell>
          <cell r="Q663">
            <v>49</v>
          </cell>
          <cell r="R663" t="str">
            <v>张弘</v>
          </cell>
          <cell r="S663" t="str">
            <v/>
          </cell>
          <cell r="T663"/>
          <cell r="U663" t="str">
            <v/>
          </cell>
          <cell r="V663"/>
        </row>
        <row r="664">
          <cell r="B664" t="str">
            <v>G513422200804120024</v>
          </cell>
          <cell r="C664">
            <v>16</v>
          </cell>
          <cell r="D664" t="str">
            <v>物化生</v>
          </cell>
          <cell r="E664" t="str">
            <v>毛秀英</v>
          </cell>
          <cell r="F664">
            <v>213</v>
          </cell>
          <cell r="G664">
            <v>96</v>
          </cell>
          <cell r="H664" t="str">
            <v>周菊明</v>
          </cell>
          <cell r="I664">
            <v>38</v>
          </cell>
          <cell r="J664" t="str">
            <v>潘勇</v>
          </cell>
          <cell r="K664">
            <v>62</v>
          </cell>
          <cell r="L664" t="str">
            <v>彭丹</v>
          </cell>
          <cell r="M664">
            <v>17</v>
          </cell>
          <cell r="N664" t="str">
            <v>康小平</v>
          </cell>
          <cell r="O664">
            <v>0</v>
          </cell>
          <cell r="P664" t="str">
            <v>何传英</v>
          </cell>
          <cell r="Q664">
            <v>0</v>
          </cell>
          <cell r="R664" t="str">
            <v>张弘</v>
          </cell>
          <cell r="S664" t="str">
            <v/>
          </cell>
          <cell r="T664"/>
          <cell r="U664" t="str">
            <v/>
          </cell>
          <cell r="V664"/>
        </row>
        <row r="665">
          <cell r="B665" t="str">
            <v>G513422200510121136</v>
          </cell>
          <cell r="C665">
            <v>16</v>
          </cell>
          <cell r="D665" t="str">
            <v>物化生</v>
          </cell>
          <cell r="E665" t="str">
            <v>陈作哈</v>
          </cell>
          <cell r="F665">
            <v>0</v>
          </cell>
          <cell r="G665">
            <v>0</v>
          </cell>
          <cell r="H665" t="str">
            <v>周菊明</v>
          </cell>
          <cell r="I665">
            <v>0</v>
          </cell>
          <cell r="J665" t="str">
            <v>潘勇</v>
          </cell>
          <cell r="K665">
            <v>0</v>
          </cell>
          <cell r="L665" t="str">
            <v>彭丹</v>
          </cell>
          <cell r="M665">
            <v>0</v>
          </cell>
          <cell r="N665" t="str">
            <v>康小平</v>
          </cell>
          <cell r="O665">
            <v>0</v>
          </cell>
          <cell r="P665" t="str">
            <v>何传英</v>
          </cell>
          <cell r="Q665">
            <v>0</v>
          </cell>
          <cell r="R665" t="str">
            <v>张弘</v>
          </cell>
          <cell r="S665" t="str">
            <v/>
          </cell>
          <cell r="T665"/>
          <cell r="U665" t="str">
            <v/>
          </cell>
          <cell r="V665"/>
        </row>
        <row r="666">
          <cell r="B666" t="str">
            <v>G513422200511152911</v>
          </cell>
          <cell r="C666">
            <v>16</v>
          </cell>
          <cell r="D666" t="str">
            <v>物化生</v>
          </cell>
          <cell r="E666" t="str">
            <v>甘健伟</v>
          </cell>
          <cell r="F666">
            <v>0</v>
          </cell>
          <cell r="G666">
            <v>0</v>
          </cell>
          <cell r="H666" t="str">
            <v>周菊明</v>
          </cell>
          <cell r="I666">
            <v>0</v>
          </cell>
          <cell r="J666" t="str">
            <v>潘勇</v>
          </cell>
          <cell r="K666">
            <v>0</v>
          </cell>
          <cell r="L666" t="str">
            <v>彭丹</v>
          </cell>
          <cell r="M666">
            <v>0</v>
          </cell>
          <cell r="N666" t="str">
            <v>康小平</v>
          </cell>
          <cell r="O666">
            <v>0</v>
          </cell>
          <cell r="P666" t="str">
            <v>何传英</v>
          </cell>
          <cell r="Q666">
            <v>0</v>
          </cell>
          <cell r="R666" t="str">
            <v>张弘</v>
          </cell>
          <cell r="S666" t="str">
            <v/>
          </cell>
          <cell r="T666"/>
          <cell r="U666" t="str">
            <v/>
          </cell>
          <cell r="V666"/>
        </row>
      </sheetData>
      <sheetData sheetId="6">
        <row r="1">
          <cell r="B1"/>
          <cell r="C1" t="str">
            <v>班级</v>
          </cell>
          <cell r="D1" t="str">
            <v>科类</v>
          </cell>
          <cell r="E1" t="str">
            <v>姓名</v>
          </cell>
          <cell r="F1" t="str">
            <v>总分</v>
          </cell>
          <cell r="G1" t="str">
            <v>语文</v>
          </cell>
          <cell r="H1"/>
          <cell r="I1" t="str">
            <v>数学</v>
          </cell>
          <cell r="J1"/>
          <cell r="K1" t="str">
            <v>英语</v>
          </cell>
          <cell r="L1"/>
          <cell r="M1" t="str">
            <v>物理/历史</v>
          </cell>
          <cell r="N1"/>
        </row>
        <row r="2">
          <cell r="B2"/>
          <cell r="C2"/>
          <cell r="D2"/>
          <cell r="E2"/>
          <cell r="F2"/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</row>
        <row r="3">
          <cell r="B3" t="str">
            <v>G513422200609206017</v>
          </cell>
          <cell r="C3">
            <v>1</v>
          </cell>
          <cell r="D3" t="str">
            <v>物理类</v>
          </cell>
          <cell r="E3" t="str">
            <v>仁青杜基</v>
          </cell>
          <cell r="F3">
            <v>624</v>
          </cell>
          <cell r="G3">
            <v>123</v>
          </cell>
          <cell r="H3" t="str">
            <v>周菊明</v>
          </cell>
          <cell r="I3">
            <v>125</v>
          </cell>
          <cell r="J3" t="str">
            <v>赵云川</v>
          </cell>
          <cell r="K3">
            <v>128</v>
          </cell>
          <cell r="L3" t="str">
            <v>拉初</v>
          </cell>
          <cell r="M3">
            <v>78</v>
          </cell>
          <cell r="N3" t="str">
            <v>赵建超</v>
          </cell>
        </row>
        <row r="4">
          <cell r="B4" t="str">
            <v>G51342220070812341X</v>
          </cell>
          <cell r="C4">
            <v>1</v>
          </cell>
          <cell r="D4" t="str">
            <v>物理类</v>
          </cell>
          <cell r="E4" t="str">
            <v>潘路阳</v>
          </cell>
          <cell r="F4">
            <v>607</v>
          </cell>
          <cell r="G4">
            <v>113</v>
          </cell>
          <cell r="H4" t="str">
            <v>周菊明</v>
          </cell>
          <cell r="I4">
            <v>123</v>
          </cell>
          <cell r="J4" t="str">
            <v>赵云川</v>
          </cell>
          <cell r="K4">
            <v>117</v>
          </cell>
          <cell r="L4" t="str">
            <v>拉初</v>
          </cell>
          <cell r="M4">
            <v>73</v>
          </cell>
          <cell r="N4" t="str">
            <v>赵建超</v>
          </cell>
        </row>
        <row r="5">
          <cell r="B5" t="str">
            <v>G513422200708114417</v>
          </cell>
          <cell r="C5">
            <v>1</v>
          </cell>
          <cell r="D5" t="str">
            <v>物理类</v>
          </cell>
          <cell r="E5" t="str">
            <v>杨东生</v>
          </cell>
          <cell r="F5">
            <v>603</v>
          </cell>
          <cell r="G5">
            <v>117</v>
          </cell>
          <cell r="H5" t="str">
            <v>周菊明</v>
          </cell>
          <cell r="I5">
            <v>118</v>
          </cell>
          <cell r="J5" t="str">
            <v>赵云川</v>
          </cell>
          <cell r="K5">
            <v>130</v>
          </cell>
          <cell r="L5" t="str">
            <v>拉初</v>
          </cell>
          <cell r="M5">
            <v>68</v>
          </cell>
          <cell r="N5" t="str">
            <v>赵建超</v>
          </cell>
        </row>
        <row r="6">
          <cell r="B6" t="str">
            <v>G513422200701205025</v>
          </cell>
          <cell r="C6">
            <v>1</v>
          </cell>
          <cell r="D6" t="str">
            <v>物理类</v>
          </cell>
          <cell r="E6" t="str">
            <v>次里拉姆</v>
          </cell>
          <cell r="F6">
            <v>594</v>
          </cell>
          <cell r="G6">
            <v>114</v>
          </cell>
          <cell r="H6" t="str">
            <v>周菊明</v>
          </cell>
          <cell r="I6">
            <v>117</v>
          </cell>
          <cell r="J6" t="str">
            <v>赵云川</v>
          </cell>
          <cell r="K6">
            <v>135</v>
          </cell>
          <cell r="L6" t="str">
            <v>拉初</v>
          </cell>
          <cell r="M6">
            <v>68</v>
          </cell>
          <cell r="N6" t="str">
            <v>赵建超</v>
          </cell>
        </row>
        <row r="7">
          <cell r="B7" t="str">
            <v>G513422200605053818</v>
          </cell>
          <cell r="C7">
            <v>1</v>
          </cell>
          <cell r="D7" t="str">
            <v>物理类</v>
          </cell>
          <cell r="E7" t="str">
            <v>马文海</v>
          </cell>
          <cell r="F7">
            <v>585</v>
          </cell>
          <cell r="G7">
            <v>107</v>
          </cell>
          <cell r="H7" t="str">
            <v>周菊明</v>
          </cell>
          <cell r="I7">
            <v>117</v>
          </cell>
          <cell r="J7" t="str">
            <v>赵云川</v>
          </cell>
          <cell r="K7">
            <v>122</v>
          </cell>
          <cell r="L7" t="str">
            <v>拉初</v>
          </cell>
          <cell r="M7">
            <v>79</v>
          </cell>
          <cell r="N7" t="str">
            <v>赵建超</v>
          </cell>
        </row>
        <row r="8">
          <cell r="B8" t="str">
            <v>G513422200705272727</v>
          </cell>
          <cell r="C8">
            <v>1</v>
          </cell>
          <cell r="D8" t="str">
            <v>物理类</v>
          </cell>
          <cell r="E8" t="str">
            <v>周静</v>
          </cell>
          <cell r="F8">
            <v>575</v>
          </cell>
          <cell r="G8">
            <v>117</v>
          </cell>
          <cell r="H8" t="str">
            <v>周菊明</v>
          </cell>
          <cell r="I8">
            <v>105</v>
          </cell>
          <cell r="J8" t="str">
            <v>赵云川</v>
          </cell>
          <cell r="K8">
            <v>122</v>
          </cell>
          <cell r="L8" t="str">
            <v>拉初</v>
          </cell>
          <cell r="M8">
            <v>71</v>
          </cell>
          <cell r="N8" t="str">
            <v>赵建超</v>
          </cell>
        </row>
        <row r="9">
          <cell r="B9" t="str">
            <v>G51342220070426002X</v>
          </cell>
          <cell r="C9">
            <v>1</v>
          </cell>
          <cell r="D9" t="str">
            <v>物理类</v>
          </cell>
          <cell r="E9" t="str">
            <v>杨语曦</v>
          </cell>
          <cell r="F9">
            <v>568</v>
          </cell>
          <cell r="G9">
            <v>118</v>
          </cell>
          <cell r="H9" t="str">
            <v>周菊明</v>
          </cell>
          <cell r="I9">
            <v>105</v>
          </cell>
          <cell r="J9" t="str">
            <v>赵云川</v>
          </cell>
          <cell r="K9">
            <v>134</v>
          </cell>
          <cell r="L9" t="str">
            <v>拉初</v>
          </cell>
          <cell r="M9">
            <v>50</v>
          </cell>
          <cell r="N9" t="str">
            <v>赵建超</v>
          </cell>
        </row>
        <row r="10">
          <cell r="B10" t="str">
            <v>G513422200506044430</v>
          </cell>
          <cell r="C10">
            <v>1</v>
          </cell>
          <cell r="D10" t="str">
            <v>物理类</v>
          </cell>
          <cell r="E10" t="str">
            <v>邱波</v>
          </cell>
          <cell r="F10">
            <v>565</v>
          </cell>
          <cell r="G10">
            <v>117</v>
          </cell>
          <cell r="H10" t="str">
            <v>周菊明</v>
          </cell>
          <cell r="I10">
            <v>113</v>
          </cell>
          <cell r="J10" t="str">
            <v>赵云川</v>
          </cell>
          <cell r="K10">
            <v>98</v>
          </cell>
          <cell r="L10" t="str">
            <v>拉初</v>
          </cell>
          <cell r="M10">
            <v>70</v>
          </cell>
          <cell r="N10" t="str">
            <v>赵建超</v>
          </cell>
        </row>
        <row r="11">
          <cell r="B11" t="str">
            <v>G513422200412104826</v>
          </cell>
          <cell r="C11">
            <v>1</v>
          </cell>
          <cell r="D11" t="str">
            <v>物理类</v>
          </cell>
          <cell r="E11" t="str">
            <v>呷绒拉姆</v>
          </cell>
          <cell r="F11">
            <v>559</v>
          </cell>
          <cell r="G11">
            <v>119</v>
          </cell>
          <cell r="H11" t="str">
            <v>周菊明</v>
          </cell>
          <cell r="I11">
            <v>102</v>
          </cell>
          <cell r="J11" t="str">
            <v>赵云川</v>
          </cell>
          <cell r="K11">
            <v>123</v>
          </cell>
          <cell r="L11" t="str">
            <v>拉初</v>
          </cell>
          <cell r="M11">
            <v>57</v>
          </cell>
          <cell r="N11" t="str">
            <v>赵建超</v>
          </cell>
        </row>
        <row r="12">
          <cell r="B12" t="str">
            <v>G513422200506017010</v>
          </cell>
          <cell r="C12">
            <v>1</v>
          </cell>
          <cell r="D12" t="str">
            <v>物理类</v>
          </cell>
          <cell r="E12" t="str">
            <v>鲁绒卓西</v>
          </cell>
          <cell r="F12">
            <v>558</v>
          </cell>
          <cell r="G12">
            <v>113</v>
          </cell>
          <cell r="H12" t="str">
            <v>周菊明</v>
          </cell>
          <cell r="I12">
            <v>107</v>
          </cell>
          <cell r="J12" t="str">
            <v>赵云川</v>
          </cell>
          <cell r="K12">
            <v>122</v>
          </cell>
          <cell r="L12" t="str">
            <v>拉初</v>
          </cell>
          <cell r="M12">
            <v>64</v>
          </cell>
          <cell r="N12" t="str">
            <v>赵建超</v>
          </cell>
        </row>
        <row r="13">
          <cell r="B13" t="str">
            <v>G513422200405285016</v>
          </cell>
          <cell r="C13">
            <v>1</v>
          </cell>
          <cell r="D13" t="str">
            <v>物理类</v>
          </cell>
          <cell r="E13" t="str">
            <v>英扎次里</v>
          </cell>
          <cell r="F13">
            <v>552</v>
          </cell>
          <cell r="G13">
            <v>110</v>
          </cell>
          <cell r="H13" t="str">
            <v>周菊明</v>
          </cell>
          <cell r="I13">
            <v>106</v>
          </cell>
          <cell r="J13" t="str">
            <v>赵云川</v>
          </cell>
          <cell r="K13">
            <v>114</v>
          </cell>
          <cell r="L13" t="str">
            <v>拉初</v>
          </cell>
          <cell r="M13">
            <v>65</v>
          </cell>
          <cell r="N13" t="str">
            <v>赵建超</v>
          </cell>
        </row>
        <row r="14">
          <cell r="B14" t="str">
            <v>G513422200607081521</v>
          </cell>
          <cell r="C14">
            <v>1</v>
          </cell>
          <cell r="D14" t="str">
            <v>物理类</v>
          </cell>
          <cell r="E14" t="str">
            <v>马金秀</v>
          </cell>
          <cell r="F14">
            <v>550</v>
          </cell>
          <cell r="G14">
            <v>114</v>
          </cell>
          <cell r="H14" t="str">
            <v>周菊明</v>
          </cell>
          <cell r="I14">
            <v>109</v>
          </cell>
          <cell r="J14" t="str">
            <v>赵云川</v>
          </cell>
          <cell r="K14">
            <v>113</v>
          </cell>
          <cell r="L14" t="str">
            <v>拉初</v>
          </cell>
          <cell r="M14">
            <v>67</v>
          </cell>
          <cell r="N14" t="str">
            <v>赵建超</v>
          </cell>
        </row>
        <row r="15">
          <cell r="B15" t="str">
            <v>G513422200704150023</v>
          </cell>
          <cell r="C15">
            <v>1</v>
          </cell>
          <cell r="D15" t="str">
            <v>物理类</v>
          </cell>
          <cell r="E15" t="str">
            <v>赵宗勤</v>
          </cell>
          <cell r="F15">
            <v>548</v>
          </cell>
          <cell r="G15">
            <v>107</v>
          </cell>
          <cell r="H15" t="str">
            <v>周菊明</v>
          </cell>
          <cell r="I15">
            <v>100</v>
          </cell>
          <cell r="J15" t="str">
            <v>赵云川</v>
          </cell>
          <cell r="K15">
            <v>114</v>
          </cell>
          <cell r="L15" t="str">
            <v>拉初</v>
          </cell>
          <cell r="M15">
            <v>72</v>
          </cell>
          <cell r="N15" t="str">
            <v>赵建超</v>
          </cell>
        </row>
        <row r="16">
          <cell r="B16" t="str">
            <v>G513422200710154610</v>
          </cell>
          <cell r="C16">
            <v>1</v>
          </cell>
          <cell r="D16" t="str">
            <v>物理类</v>
          </cell>
          <cell r="E16" t="str">
            <v>扎西杜基</v>
          </cell>
          <cell r="F16">
            <v>544</v>
          </cell>
          <cell r="G16">
            <v>105</v>
          </cell>
          <cell r="H16" t="str">
            <v>周菊明</v>
          </cell>
          <cell r="I16">
            <v>112</v>
          </cell>
          <cell r="J16" t="str">
            <v>赵云川</v>
          </cell>
          <cell r="K16">
            <v>110</v>
          </cell>
          <cell r="L16" t="str">
            <v>拉初</v>
          </cell>
          <cell r="M16">
            <v>67</v>
          </cell>
          <cell r="N16" t="str">
            <v>赵建超</v>
          </cell>
        </row>
        <row r="17">
          <cell r="B17" t="str">
            <v>G51342220080501272X</v>
          </cell>
          <cell r="C17">
            <v>1</v>
          </cell>
          <cell r="D17" t="str">
            <v>物理类</v>
          </cell>
          <cell r="E17" t="str">
            <v>朱梦香</v>
          </cell>
          <cell r="F17">
            <v>536</v>
          </cell>
          <cell r="G17">
            <v>107</v>
          </cell>
          <cell r="H17" t="str">
            <v>周菊明</v>
          </cell>
          <cell r="I17">
            <v>100</v>
          </cell>
          <cell r="J17" t="str">
            <v>赵云川</v>
          </cell>
          <cell r="K17">
            <v>107</v>
          </cell>
          <cell r="L17" t="str">
            <v>拉初</v>
          </cell>
          <cell r="M17">
            <v>51</v>
          </cell>
          <cell r="N17" t="str">
            <v>赵建超</v>
          </cell>
        </row>
        <row r="18">
          <cell r="B18" t="str">
            <v>G513422200609114227</v>
          </cell>
          <cell r="C18">
            <v>1</v>
          </cell>
          <cell r="D18" t="str">
            <v>物理类</v>
          </cell>
          <cell r="E18" t="str">
            <v>边玛拉姆</v>
          </cell>
          <cell r="F18">
            <v>533</v>
          </cell>
          <cell r="G18">
            <v>104</v>
          </cell>
          <cell r="H18" t="str">
            <v>周菊明</v>
          </cell>
          <cell r="I18">
            <v>98</v>
          </cell>
          <cell r="J18" t="str">
            <v>赵云川</v>
          </cell>
          <cell r="K18">
            <v>119</v>
          </cell>
          <cell r="L18" t="str">
            <v>拉初</v>
          </cell>
          <cell r="M18">
            <v>61</v>
          </cell>
          <cell r="N18" t="str">
            <v>赵建超</v>
          </cell>
        </row>
        <row r="19">
          <cell r="B19" t="str">
            <v>G51342220050317191X</v>
          </cell>
          <cell r="C19">
            <v>1</v>
          </cell>
          <cell r="D19" t="str">
            <v>物理类</v>
          </cell>
          <cell r="E19" t="str">
            <v>马小龙</v>
          </cell>
          <cell r="F19">
            <v>532</v>
          </cell>
          <cell r="G19">
            <v>108</v>
          </cell>
          <cell r="H19" t="str">
            <v>周菊明</v>
          </cell>
          <cell r="I19">
            <v>96</v>
          </cell>
          <cell r="J19" t="str">
            <v>赵云川</v>
          </cell>
          <cell r="K19">
            <v>121</v>
          </cell>
          <cell r="L19" t="str">
            <v>拉初</v>
          </cell>
          <cell r="M19">
            <v>56</v>
          </cell>
          <cell r="N19" t="str">
            <v>赵建超</v>
          </cell>
        </row>
        <row r="20">
          <cell r="B20" t="str">
            <v>G513422200610086219</v>
          </cell>
          <cell r="C20">
            <v>1</v>
          </cell>
          <cell r="D20" t="str">
            <v>物理类</v>
          </cell>
          <cell r="E20" t="str">
            <v>侯逸龙</v>
          </cell>
          <cell r="F20">
            <v>528</v>
          </cell>
          <cell r="G20">
            <v>107</v>
          </cell>
          <cell r="H20" t="str">
            <v>周菊明</v>
          </cell>
          <cell r="I20">
            <v>106</v>
          </cell>
          <cell r="J20" t="str">
            <v>赵云川</v>
          </cell>
          <cell r="K20">
            <v>102</v>
          </cell>
          <cell r="L20" t="str">
            <v>拉初</v>
          </cell>
          <cell r="M20">
            <v>56</v>
          </cell>
          <cell r="N20" t="str">
            <v>赵建超</v>
          </cell>
        </row>
        <row r="21">
          <cell r="B21" t="str">
            <v>G513422200708291317</v>
          </cell>
          <cell r="C21">
            <v>1</v>
          </cell>
          <cell r="D21" t="str">
            <v>物理类</v>
          </cell>
          <cell r="E21" t="str">
            <v>毛缘福</v>
          </cell>
          <cell r="F21">
            <v>527</v>
          </cell>
          <cell r="G21">
            <v>108</v>
          </cell>
          <cell r="H21" t="str">
            <v>周菊明</v>
          </cell>
          <cell r="I21">
            <v>108</v>
          </cell>
          <cell r="J21" t="str">
            <v>赵云川</v>
          </cell>
          <cell r="K21">
            <v>90</v>
          </cell>
          <cell r="L21" t="str">
            <v>拉初</v>
          </cell>
          <cell r="M21">
            <v>58</v>
          </cell>
          <cell r="N21" t="str">
            <v>赵建超</v>
          </cell>
        </row>
        <row r="22">
          <cell r="B22" t="str">
            <v>G513422200609163627</v>
          </cell>
          <cell r="C22">
            <v>1</v>
          </cell>
          <cell r="D22" t="str">
            <v>物理类</v>
          </cell>
          <cell r="E22" t="str">
            <v>许存雨</v>
          </cell>
          <cell r="F22">
            <v>527</v>
          </cell>
          <cell r="G22">
            <v>113</v>
          </cell>
          <cell r="H22" t="str">
            <v>周菊明</v>
          </cell>
          <cell r="I22">
            <v>107</v>
          </cell>
          <cell r="J22" t="str">
            <v>赵云川</v>
          </cell>
          <cell r="K22">
            <v>117</v>
          </cell>
          <cell r="L22" t="str">
            <v>拉初</v>
          </cell>
          <cell r="M22">
            <v>54</v>
          </cell>
          <cell r="N22" t="str">
            <v>赵建超</v>
          </cell>
        </row>
        <row r="23">
          <cell r="B23" t="str">
            <v>G513422200804185020</v>
          </cell>
          <cell r="C23">
            <v>1</v>
          </cell>
          <cell r="D23" t="str">
            <v>物理类</v>
          </cell>
          <cell r="E23" t="str">
            <v>降初布尺</v>
          </cell>
          <cell r="F23">
            <v>526</v>
          </cell>
          <cell r="G23">
            <v>119</v>
          </cell>
          <cell r="H23" t="str">
            <v>周菊明</v>
          </cell>
          <cell r="I23">
            <v>92</v>
          </cell>
          <cell r="J23" t="str">
            <v>赵云川</v>
          </cell>
          <cell r="K23">
            <v>127</v>
          </cell>
          <cell r="L23" t="str">
            <v>拉初</v>
          </cell>
          <cell r="M23">
            <v>47</v>
          </cell>
          <cell r="N23" t="str">
            <v>赵建超</v>
          </cell>
        </row>
        <row r="24">
          <cell r="B24" t="str">
            <v>G513422200803145027</v>
          </cell>
          <cell r="C24">
            <v>1</v>
          </cell>
          <cell r="D24" t="str">
            <v>物理类</v>
          </cell>
          <cell r="E24" t="str">
            <v>李孟仙</v>
          </cell>
          <cell r="F24">
            <v>524</v>
          </cell>
          <cell r="G24">
            <v>108</v>
          </cell>
          <cell r="H24" t="str">
            <v>周菊明</v>
          </cell>
          <cell r="I24">
            <v>98</v>
          </cell>
          <cell r="J24" t="str">
            <v>赵云川</v>
          </cell>
          <cell r="K24">
            <v>122</v>
          </cell>
          <cell r="L24" t="str">
            <v>拉初</v>
          </cell>
          <cell r="M24">
            <v>58</v>
          </cell>
          <cell r="N24" t="str">
            <v>赵建超</v>
          </cell>
        </row>
        <row r="25">
          <cell r="B25" t="str">
            <v>G513422200611156821</v>
          </cell>
          <cell r="C25">
            <v>1</v>
          </cell>
          <cell r="D25" t="str">
            <v>物理类</v>
          </cell>
          <cell r="E25" t="str">
            <v>棒丑</v>
          </cell>
          <cell r="F25">
            <v>519</v>
          </cell>
          <cell r="G25">
            <v>111</v>
          </cell>
          <cell r="H25" t="str">
            <v>周菊明</v>
          </cell>
          <cell r="I25">
            <v>109</v>
          </cell>
          <cell r="J25" t="str">
            <v>赵云川</v>
          </cell>
          <cell r="K25">
            <v>118</v>
          </cell>
          <cell r="L25" t="str">
            <v>拉初</v>
          </cell>
          <cell r="M25">
            <v>42</v>
          </cell>
          <cell r="N25" t="str">
            <v>赵建超</v>
          </cell>
        </row>
        <row r="26">
          <cell r="B26" t="str">
            <v>G513422200509071514</v>
          </cell>
          <cell r="C26">
            <v>1</v>
          </cell>
          <cell r="D26" t="str">
            <v>物理类</v>
          </cell>
          <cell r="E26" t="str">
            <v>向小平</v>
          </cell>
          <cell r="F26">
            <v>516</v>
          </cell>
          <cell r="G26">
            <v>114</v>
          </cell>
          <cell r="H26" t="str">
            <v>周菊明</v>
          </cell>
          <cell r="I26">
            <v>109</v>
          </cell>
          <cell r="J26" t="str">
            <v>赵云川</v>
          </cell>
          <cell r="K26">
            <v>92</v>
          </cell>
          <cell r="L26" t="str">
            <v>拉初</v>
          </cell>
          <cell r="M26">
            <v>64</v>
          </cell>
          <cell r="N26" t="str">
            <v>赵建超</v>
          </cell>
        </row>
        <row r="27">
          <cell r="B27" t="str">
            <v>G513422200705081322</v>
          </cell>
          <cell r="C27">
            <v>1</v>
          </cell>
          <cell r="D27" t="str">
            <v>物理类</v>
          </cell>
          <cell r="E27" t="str">
            <v>央宗</v>
          </cell>
          <cell r="F27">
            <v>516</v>
          </cell>
          <cell r="G27">
            <v>118</v>
          </cell>
          <cell r="H27" t="str">
            <v>周菊明</v>
          </cell>
          <cell r="I27">
            <v>107</v>
          </cell>
          <cell r="J27" t="str">
            <v>赵云川</v>
          </cell>
          <cell r="K27">
            <v>105</v>
          </cell>
          <cell r="L27" t="str">
            <v>拉初</v>
          </cell>
          <cell r="M27">
            <v>48</v>
          </cell>
          <cell r="N27" t="str">
            <v>赵建超</v>
          </cell>
        </row>
        <row r="28">
          <cell r="B28" t="str">
            <v>G513422200510032926</v>
          </cell>
          <cell r="C28">
            <v>1</v>
          </cell>
          <cell r="D28" t="str">
            <v>物理类</v>
          </cell>
          <cell r="E28" t="str">
            <v>苟阿芬</v>
          </cell>
          <cell r="F28">
            <v>514</v>
          </cell>
          <cell r="G28">
            <v>109</v>
          </cell>
          <cell r="H28" t="str">
            <v>周菊明</v>
          </cell>
          <cell r="I28">
            <v>83</v>
          </cell>
          <cell r="J28" t="str">
            <v>赵云川</v>
          </cell>
          <cell r="K28">
            <v>127</v>
          </cell>
          <cell r="L28" t="str">
            <v>拉初</v>
          </cell>
          <cell r="M28">
            <v>44</v>
          </cell>
          <cell r="N28" t="str">
            <v>赵建超</v>
          </cell>
        </row>
        <row r="29">
          <cell r="B29" t="str">
            <v>G513422200605306619</v>
          </cell>
          <cell r="C29">
            <v>1</v>
          </cell>
          <cell r="D29" t="str">
            <v>物理类</v>
          </cell>
          <cell r="E29" t="str">
            <v>赵虎兵</v>
          </cell>
          <cell r="F29">
            <v>509</v>
          </cell>
          <cell r="G29">
            <v>96</v>
          </cell>
          <cell r="H29" t="str">
            <v>周菊明</v>
          </cell>
          <cell r="I29">
            <v>94</v>
          </cell>
          <cell r="J29" t="str">
            <v>赵云川</v>
          </cell>
          <cell r="K29">
            <v>116</v>
          </cell>
          <cell r="L29" t="str">
            <v>拉初</v>
          </cell>
          <cell r="M29">
            <v>52</v>
          </cell>
          <cell r="N29" t="str">
            <v>赵建超</v>
          </cell>
        </row>
        <row r="30">
          <cell r="B30" t="str">
            <v>G513422200601030344</v>
          </cell>
          <cell r="C30">
            <v>1</v>
          </cell>
          <cell r="D30" t="str">
            <v>物理类</v>
          </cell>
          <cell r="E30" t="str">
            <v>扎西布池</v>
          </cell>
          <cell r="F30">
            <v>509</v>
          </cell>
          <cell r="G30">
            <v>109</v>
          </cell>
          <cell r="H30" t="str">
            <v>周菊明</v>
          </cell>
          <cell r="I30">
            <v>84</v>
          </cell>
          <cell r="J30" t="str">
            <v>赵云川</v>
          </cell>
          <cell r="K30">
            <v>131</v>
          </cell>
          <cell r="L30" t="str">
            <v>拉初</v>
          </cell>
          <cell r="M30">
            <v>45</v>
          </cell>
          <cell r="N30" t="str">
            <v>赵建超</v>
          </cell>
        </row>
        <row r="31">
          <cell r="B31" t="str">
            <v>G513422200304071342</v>
          </cell>
          <cell r="C31">
            <v>1</v>
          </cell>
          <cell r="D31" t="str">
            <v>物理类</v>
          </cell>
          <cell r="E31" t="str">
            <v>毛国美</v>
          </cell>
          <cell r="F31">
            <v>506</v>
          </cell>
          <cell r="G31">
            <v>109</v>
          </cell>
          <cell r="H31" t="str">
            <v>周菊明</v>
          </cell>
          <cell r="I31">
            <v>90</v>
          </cell>
          <cell r="J31" t="str">
            <v>赵云川</v>
          </cell>
          <cell r="K31">
            <v>115</v>
          </cell>
          <cell r="L31" t="str">
            <v>拉初</v>
          </cell>
          <cell r="M31">
            <v>49</v>
          </cell>
          <cell r="N31" t="str">
            <v>赵建超</v>
          </cell>
        </row>
        <row r="32">
          <cell r="B32" t="str">
            <v>G513422200506077021</v>
          </cell>
          <cell r="C32">
            <v>1</v>
          </cell>
          <cell r="D32" t="str">
            <v>物理类</v>
          </cell>
          <cell r="E32" t="str">
            <v>苏朗折木</v>
          </cell>
          <cell r="F32">
            <v>504</v>
          </cell>
          <cell r="G32">
            <v>105</v>
          </cell>
          <cell r="H32" t="str">
            <v>周菊明</v>
          </cell>
          <cell r="I32">
            <v>92</v>
          </cell>
          <cell r="J32" t="str">
            <v>赵云川</v>
          </cell>
          <cell r="K32">
            <v>120</v>
          </cell>
          <cell r="L32" t="str">
            <v>拉初</v>
          </cell>
          <cell r="M32">
            <v>47</v>
          </cell>
          <cell r="N32" t="str">
            <v>赵建超</v>
          </cell>
        </row>
        <row r="33">
          <cell r="B33" t="str">
            <v>G513422200707132525</v>
          </cell>
          <cell r="C33">
            <v>1</v>
          </cell>
          <cell r="D33" t="str">
            <v>物理类</v>
          </cell>
          <cell r="E33" t="str">
            <v>杨利君</v>
          </cell>
          <cell r="F33">
            <v>502</v>
          </cell>
          <cell r="G33">
            <v>103</v>
          </cell>
          <cell r="H33" t="str">
            <v>周菊明</v>
          </cell>
          <cell r="I33">
            <v>94</v>
          </cell>
          <cell r="J33" t="str">
            <v>赵云川</v>
          </cell>
          <cell r="K33">
            <v>128</v>
          </cell>
          <cell r="L33" t="str">
            <v>拉初</v>
          </cell>
          <cell r="M33">
            <v>38</v>
          </cell>
          <cell r="N33" t="str">
            <v>赵建超</v>
          </cell>
        </row>
        <row r="34">
          <cell r="B34" t="str">
            <v>G513422200701180921</v>
          </cell>
          <cell r="C34">
            <v>1</v>
          </cell>
          <cell r="D34" t="str">
            <v>物理类</v>
          </cell>
          <cell r="E34" t="str">
            <v>杨欣茹</v>
          </cell>
          <cell r="F34">
            <v>501</v>
          </cell>
          <cell r="G34">
            <v>112</v>
          </cell>
          <cell r="H34" t="str">
            <v>周菊明</v>
          </cell>
          <cell r="I34">
            <v>103</v>
          </cell>
          <cell r="J34" t="str">
            <v>赵云川</v>
          </cell>
          <cell r="K34">
            <v>121</v>
          </cell>
          <cell r="L34" t="str">
            <v>拉初</v>
          </cell>
          <cell r="M34">
            <v>42</v>
          </cell>
          <cell r="N34" t="str">
            <v>赵建超</v>
          </cell>
        </row>
        <row r="35">
          <cell r="B35" t="str">
            <v>G513422200406012124</v>
          </cell>
          <cell r="C35">
            <v>1</v>
          </cell>
          <cell r="D35" t="str">
            <v>物理类</v>
          </cell>
          <cell r="E35" t="str">
            <v>朱健云</v>
          </cell>
          <cell r="F35">
            <v>501</v>
          </cell>
          <cell r="G35">
            <v>111</v>
          </cell>
          <cell r="H35" t="str">
            <v>周菊明</v>
          </cell>
          <cell r="I35">
            <v>79</v>
          </cell>
          <cell r="J35" t="str">
            <v>赵云川</v>
          </cell>
          <cell r="K35">
            <v>125</v>
          </cell>
          <cell r="L35" t="str">
            <v>拉初</v>
          </cell>
          <cell r="M35">
            <v>58</v>
          </cell>
          <cell r="N35" t="str">
            <v>赵建超</v>
          </cell>
        </row>
        <row r="36">
          <cell r="B36" t="str">
            <v>G513422200703152721</v>
          </cell>
          <cell r="C36">
            <v>1</v>
          </cell>
          <cell r="D36" t="str">
            <v>物理类</v>
          </cell>
          <cell r="E36" t="str">
            <v>张先慧</v>
          </cell>
          <cell r="F36">
            <v>499</v>
          </cell>
          <cell r="G36">
            <v>99</v>
          </cell>
          <cell r="H36" t="str">
            <v>周菊明</v>
          </cell>
          <cell r="I36">
            <v>93</v>
          </cell>
          <cell r="J36" t="str">
            <v>赵云川</v>
          </cell>
          <cell r="K36">
            <v>118</v>
          </cell>
          <cell r="L36" t="str">
            <v>拉初</v>
          </cell>
          <cell r="M36">
            <v>46</v>
          </cell>
          <cell r="N36" t="str">
            <v>赵建超</v>
          </cell>
        </row>
        <row r="37">
          <cell r="B37" t="str">
            <v>G513422200603184427</v>
          </cell>
          <cell r="C37">
            <v>1</v>
          </cell>
          <cell r="D37" t="str">
            <v>物理类</v>
          </cell>
          <cell r="E37" t="str">
            <v>杨贵英</v>
          </cell>
          <cell r="F37">
            <v>495</v>
          </cell>
          <cell r="G37">
            <v>103</v>
          </cell>
          <cell r="H37" t="str">
            <v>周菊明</v>
          </cell>
          <cell r="I37">
            <v>94</v>
          </cell>
          <cell r="J37" t="str">
            <v>赵云川</v>
          </cell>
          <cell r="K37">
            <v>107</v>
          </cell>
          <cell r="L37" t="str">
            <v>拉初</v>
          </cell>
          <cell r="M37">
            <v>47</v>
          </cell>
          <cell r="N37" t="str">
            <v>赵建超</v>
          </cell>
        </row>
        <row r="38">
          <cell r="B38" t="str">
            <v>G513422200501285032</v>
          </cell>
          <cell r="C38">
            <v>1</v>
          </cell>
          <cell r="D38" t="str">
            <v>物理类</v>
          </cell>
          <cell r="E38" t="str">
            <v>阿根</v>
          </cell>
          <cell r="F38">
            <v>495</v>
          </cell>
          <cell r="G38">
            <v>98</v>
          </cell>
          <cell r="H38" t="str">
            <v>周菊明</v>
          </cell>
          <cell r="I38">
            <v>92</v>
          </cell>
          <cell r="J38" t="str">
            <v>赵云川</v>
          </cell>
          <cell r="K38">
            <v>117</v>
          </cell>
          <cell r="L38" t="str">
            <v>拉初</v>
          </cell>
          <cell r="M38">
            <v>39</v>
          </cell>
          <cell r="N38" t="str">
            <v>赵建超</v>
          </cell>
        </row>
        <row r="39">
          <cell r="B39" t="str">
            <v>G513422200607131525</v>
          </cell>
          <cell r="C39">
            <v>1</v>
          </cell>
          <cell r="D39" t="str">
            <v>物理类</v>
          </cell>
          <cell r="E39" t="str">
            <v>向志美</v>
          </cell>
          <cell r="F39">
            <v>492</v>
          </cell>
          <cell r="G39">
            <v>111</v>
          </cell>
          <cell r="H39" t="str">
            <v>周菊明</v>
          </cell>
          <cell r="I39">
            <v>93</v>
          </cell>
          <cell r="J39" t="str">
            <v>赵云川</v>
          </cell>
          <cell r="K39">
            <v>104</v>
          </cell>
          <cell r="L39" t="str">
            <v>拉初</v>
          </cell>
          <cell r="M39">
            <v>44</v>
          </cell>
          <cell r="N39" t="str">
            <v>赵建超</v>
          </cell>
        </row>
        <row r="40">
          <cell r="B40" t="str">
            <v>G513422200610153610</v>
          </cell>
          <cell r="C40">
            <v>1</v>
          </cell>
          <cell r="D40" t="str">
            <v>物理类</v>
          </cell>
          <cell r="E40" t="str">
            <v>仁青扎西</v>
          </cell>
          <cell r="F40">
            <v>491</v>
          </cell>
          <cell r="G40">
            <v>104</v>
          </cell>
          <cell r="H40" t="str">
            <v>周菊明</v>
          </cell>
          <cell r="I40">
            <v>103</v>
          </cell>
          <cell r="J40" t="str">
            <v>赵云川</v>
          </cell>
          <cell r="K40">
            <v>81</v>
          </cell>
          <cell r="L40" t="str">
            <v>拉初</v>
          </cell>
          <cell r="M40">
            <v>66</v>
          </cell>
          <cell r="N40" t="str">
            <v>赵建超</v>
          </cell>
        </row>
        <row r="41">
          <cell r="B41" t="str">
            <v>G513422200608124837</v>
          </cell>
          <cell r="C41">
            <v>1</v>
          </cell>
          <cell r="D41" t="str">
            <v>物理类</v>
          </cell>
          <cell r="E41" t="str">
            <v>边玛次丁</v>
          </cell>
          <cell r="F41">
            <v>489</v>
          </cell>
          <cell r="G41">
            <v>108</v>
          </cell>
          <cell r="H41" t="str">
            <v>周菊明</v>
          </cell>
          <cell r="I41">
            <v>78</v>
          </cell>
          <cell r="J41" t="str">
            <v>赵云川</v>
          </cell>
          <cell r="K41">
            <v>109</v>
          </cell>
          <cell r="L41" t="str">
            <v>拉初</v>
          </cell>
          <cell r="M41">
            <v>59</v>
          </cell>
          <cell r="N41" t="str">
            <v>赵建超</v>
          </cell>
        </row>
        <row r="42">
          <cell r="B42" t="str">
            <v>G513422200603262528</v>
          </cell>
          <cell r="C42">
            <v>1</v>
          </cell>
          <cell r="D42" t="str">
            <v>物理类</v>
          </cell>
          <cell r="E42" t="str">
            <v>范勇沙</v>
          </cell>
          <cell r="F42">
            <v>486</v>
          </cell>
          <cell r="G42">
            <v>112</v>
          </cell>
          <cell r="H42" t="str">
            <v>周菊明</v>
          </cell>
          <cell r="I42">
            <v>79</v>
          </cell>
          <cell r="J42" t="str">
            <v>赵云川</v>
          </cell>
          <cell r="K42">
            <v>123</v>
          </cell>
          <cell r="L42" t="str">
            <v>拉初</v>
          </cell>
          <cell r="M42">
            <v>31</v>
          </cell>
          <cell r="N42" t="str">
            <v>赵建超</v>
          </cell>
        </row>
        <row r="43">
          <cell r="B43" t="str">
            <v>G513422200612070317</v>
          </cell>
          <cell r="C43">
            <v>1</v>
          </cell>
          <cell r="D43" t="str">
            <v>物理类</v>
          </cell>
          <cell r="E43" t="str">
            <v>王赢川</v>
          </cell>
          <cell r="F43">
            <v>485</v>
          </cell>
          <cell r="G43">
            <v>108</v>
          </cell>
          <cell r="H43" t="str">
            <v>周菊明</v>
          </cell>
          <cell r="I43">
            <v>91</v>
          </cell>
          <cell r="J43" t="str">
            <v>赵云川</v>
          </cell>
          <cell r="K43">
            <v>97</v>
          </cell>
          <cell r="L43" t="str">
            <v>拉初</v>
          </cell>
          <cell r="M43">
            <v>43</v>
          </cell>
          <cell r="N43" t="str">
            <v>赵建超</v>
          </cell>
        </row>
        <row r="44">
          <cell r="B44" t="str">
            <v>G513422200704136627</v>
          </cell>
          <cell r="C44">
            <v>1</v>
          </cell>
          <cell r="D44" t="str">
            <v>物理类</v>
          </cell>
          <cell r="E44" t="str">
            <v>王阿芝</v>
          </cell>
          <cell r="F44">
            <v>476</v>
          </cell>
          <cell r="G44">
            <v>98</v>
          </cell>
          <cell r="H44" t="str">
            <v>周菊明</v>
          </cell>
          <cell r="I44">
            <v>85</v>
          </cell>
          <cell r="J44" t="str">
            <v>赵云川</v>
          </cell>
          <cell r="K44">
            <v>126</v>
          </cell>
          <cell r="L44" t="str">
            <v>拉初</v>
          </cell>
          <cell r="M44">
            <v>42</v>
          </cell>
          <cell r="N44" t="str">
            <v>赵建超</v>
          </cell>
        </row>
        <row r="45">
          <cell r="B45" t="str">
            <v>G513422200509252729</v>
          </cell>
          <cell r="C45">
            <v>1</v>
          </cell>
          <cell r="D45" t="str">
            <v>物理类</v>
          </cell>
          <cell r="E45" t="str">
            <v>张春梅</v>
          </cell>
          <cell r="F45">
            <v>452</v>
          </cell>
          <cell r="G45">
            <v>99</v>
          </cell>
          <cell r="H45" t="str">
            <v>周菊明</v>
          </cell>
          <cell r="I45">
            <v>92</v>
          </cell>
          <cell r="J45" t="str">
            <v>赵云川</v>
          </cell>
          <cell r="K45">
            <v>95</v>
          </cell>
          <cell r="L45" t="str">
            <v>拉初</v>
          </cell>
          <cell r="M45">
            <v>38</v>
          </cell>
          <cell r="N45" t="str">
            <v>赵建超</v>
          </cell>
        </row>
        <row r="46">
          <cell r="B46" t="str">
            <v>G513422200711121116</v>
          </cell>
          <cell r="C46">
            <v>2</v>
          </cell>
          <cell r="D46" t="str">
            <v>物理类</v>
          </cell>
          <cell r="E46" t="str">
            <v>吕兴龙</v>
          </cell>
          <cell r="F46">
            <v>555</v>
          </cell>
          <cell r="G46">
            <v>118</v>
          </cell>
          <cell r="H46" t="str">
            <v>肖锐</v>
          </cell>
          <cell r="I46">
            <v>107</v>
          </cell>
          <cell r="J46" t="str">
            <v>杜东洋</v>
          </cell>
          <cell r="K46">
            <v>95</v>
          </cell>
          <cell r="L46" t="str">
            <v>彭丹</v>
          </cell>
          <cell r="M46">
            <v>75</v>
          </cell>
          <cell r="N46" t="str">
            <v>康小平</v>
          </cell>
        </row>
        <row r="47">
          <cell r="B47" t="str">
            <v>G513422200603133814</v>
          </cell>
          <cell r="C47">
            <v>2</v>
          </cell>
          <cell r="D47" t="str">
            <v>物理类</v>
          </cell>
          <cell r="E47" t="str">
            <v>海春明</v>
          </cell>
          <cell r="F47">
            <v>533</v>
          </cell>
          <cell r="G47">
            <v>111</v>
          </cell>
          <cell r="H47" t="str">
            <v>肖锐</v>
          </cell>
          <cell r="I47">
            <v>91</v>
          </cell>
          <cell r="J47" t="str">
            <v>杜东洋</v>
          </cell>
          <cell r="K47">
            <v>114</v>
          </cell>
          <cell r="L47" t="str">
            <v>彭丹</v>
          </cell>
          <cell r="M47">
            <v>59</v>
          </cell>
          <cell r="N47" t="str">
            <v>康小平</v>
          </cell>
        </row>
        <row r="48">
          <cell r="B48" t="str">
            <v>G513422200505163817</v>
          </cell>
          <cell r="C48">
            <v>2</v>
          </cell>
          <cell r="D48" t="str">
            <v>物理类</v>
          </cell>
          <cell r="E48" t="str">
            <v>王小刚</v>
          </cell>
          <cell r="F48">
            <v>531</v>
          </cell>
          <cell r="G48">
            <v>102</v>
          </cell>
          <cell r="H48" t="str">
            <v>肖锐</v>
          </cell>
          <cell r="I48">
            <v>111</v>
          </cell>
          <cell r="J48" t="str">
            <v>杜东洋</v>
          </cell>
          <cell r="K48">
            <v>106</v>
          </cell>
          <cell r="L48" t="str">
            <v>彭丹</v>
          </cell>
          <cell r="M48">
            <v>59</v>
          </cell>
          <cell r="N48" t="str">
            <v>康小平</v>
          </cell>
        </row>
        <row r="49">
          <cell r="B49" t="str">
            <v>G51342220070620382X</v>
          </cell>
          <cell r="C49">
            <v>2</v>
          </cell>
          <cell r="D49" t="str">
            <v>物理类</v>
          </cell>
          <cell r="E49" t="str">
            <v>李拉初</v>
          </cell>
          <cell r="F49">
            <v>529</v>
          </cell>
          <cell r="G49">
            <v>111</v>
          </cell>
          <cell r="H49" t="str">
            <v>肖锐</v>
          </cell>
          <cell r="I49">
            <v>98</v>
          </cell>
          <cell r="J49" t="str">
            <v>杜东洋</v>
          </cell>
          <cell r="K49">
            <v>128</v>
          </cell>
          <cell r="L49" t="str">
            <v>彭丹</v>
          </cell>
          <cell r="M49">
            <v>53</v>
          </cell>
          <cell r="N49" t="str">
            <v>康小平</v>
          </cell>
        </row>
        <row r="50">
          <cell r="B50" t="str">
            <v>G513422200401074828</v>
          </cell>
          <cell r="C50">
            <v>2</v>
          </cell>
          <cell r="D50" t="str">
            <v>物理类</v>
          </cell>
          <cell r="E50" t="str">
            <v>杜基拉姆</v>
          </cell>
          <cell r="F50">
            <v>526</v>
          </cell>
          <cell r="G50">
            <v>109</v>
          </cell>
          <cell r="H50" t="str">
            <v>肖锐</v>
          </cell>
          <cell r="I50">
            <v>94</v>
          </cell>
          <cell r="J50" t="str">
            <v>杜东洋</v>
          </cell>
          <cell r="K50">
            <v>127</v>
          </cell>
          <cell r="L50" t="str">
            <v>彭丹</v>
          </cell>
          <cell r="M50">
            <v>52</v>
          </cell>
          <cell r="N50" t="str">
            <v>康小平</v>
          </cell>
        </row>
        <row r="51">
          <cell r="B51" t="str">
            <v>G513422200606190013</v>
          </cell>
          <cell r="C51">
            <v>2</v>
          </cell>
          <cell r="D51" t="str">
            <v>物理类</v>
          </cell>
          <cell r="E51" t="str">
            <v>杨小强</v>
          </cell>
          <cell r="F51">
            <v>524</v>
          </cell>
          <cell r="G51">
            <v>105</v>
          </cell>
          <cell r="H51" t="str">
            <v>肖锐</v>
          </cell>
          <cell r="I51">
            <v>105</v>
          </cell>
          <cell r="J51" t="str">
            <v>杜东洋</v>
          </cell>
          <cell r="K51">
            <v>118</v>
          </cell>
          <cell r="L51" t="str">
            <v>彭丹</v>
          </cell>
          <cell r="M51">
            <v>42</v>
          </cell>
          <cell r="N51" t="str">
            <v>康小平</v>
          </cell>
        </row>
        <row r="52">
          <cell r="B52" t="str">
            <v>G513422200602087019</v>
          </cell>
          <cell r="C52">
            <v>2</v>
          </cell>
          <cell r="D52" t="str">
            <v>物理类</v>
          </cell>
          <cell r="E52" t="str">
            <v>鲁绒偏初</v>
          </cell>
          <cell r="F52">
            <v>523</v>
          </cell>
          <cell r="G52">
            <v>110</v>
          </cell>
          <cell r="H52" t="str">
            <v>肖锐</v>
          </cell>
          <cell r="I52">
            <v>96</v>
          </cell>
          <cell r="J52" t="str">
            <v>杜东洋</v>
          </cell>
          <cell r="K52">
            <v>111</v>
          </cell>
          <cell r="L52" t="str">
            <v>彭丹</v>
          </cell>
          <cell r="M52">
            <v>62</v>
          </cell>
          <cell r="N52" t="str">
            <v>康小平</v>
          </cell>
        </row>
        <row r="53">
          <cell r="B53" t="str">
            <v>G513422200708204623</v>
          </cell>
          <cell r="C53">
            <v>2</v>
          </cell>
          <cell r="D53" t="str">
            <v>物理类</v>
          </cell>
          <cell r="E53" t="str">
            <v>罗英</v>
          </cell>
          <cell r="F53">
            <v>517</v>
          </cell>
          <cell r="G53">
            <v>107</v>
          </cell>
          <cell r="H53" t="str">
            <v>肖锐</v>
          </cell>
          <cell r="I53">
            <v>96</v>
          </cell>
          <cell r="J53" t="str">
            <v>杜东洋</v>
          </cell>
          <cell r="K53">
            <v>121</v>
          </cell>
          <cell r="L53" t="str">
            <v>彭丹</v>
          </cell>
          <cell r="M53">
            <v>53</v>
          </cell>
          <cell r="N53" t="str">
            <v>康小平</v>
          </cell>
        </row>
        <row r="54">
          <cell r="B54" t="str">
            <v>G513422200702072914</v>
          </cell>
          <cell r="C54">
            <v>2</v>
          </cell>
          <cell r="D54" t="str">
            <v>物理类</v>
          </cell>
          <cell r="E54" t="str">
            <v>王小康</v>
          </cell>
          <cell r="F54">
            <v>514</v>
          </cell>
          <cell r="G54">
            <v>107</v>
          </cell>
          <cell r="H54" t="str">
            <v>肖锐</v>
          </cell>
          <cell r="I54">
            <v>103</v>
          </cell>
          <cell r="J54" t="str">
            <v>杜东洋</v>
          </cell>
          <cell r="K54">
            <v>112</v>
          </cell>
          <cell r="L54" t="str">
            <v>彭丹</v>
          </cell>
          <cell r="M54">
            <v>48</v>
          </cell>
          <cell r="N54" t="str">
            <v>康小平</v>
          </cell>
        </row>
        <row r="55">
          <cell r="B55" t="str">
            <v>G513422200704100923</v>
          </cell>
          <cell r="C55">
            <v>2</v>
          </cell>
          <cell r="D55" t="str">
            <v>物理类</v>
          </cell>
          <cell r="E55" t="str">
            <v>杨国英</v>
          </cell>
          <cell r="F55">
            <v>497</v>
          </cell>
          <cell r="G55">
            <v>109</v>
          </cell>
          <cell r="H55" t="str">
            <v>肖锐</v>
          </cell>
          <cell r="I55">
            <v>84</v>
          </cell>
          <cell r="J55" t="str">
            <v>杜东洋</v>
          </cell>
          <cell r="K55">
            <v>111</v>
          </cell>
          <cell r="L55" t="str">
            <v>彭丹</v>
          </cell>
          <cell r="M55">
            <v>47</v>
          </cell>
          <cell r="N55" t="str">
            <v>康小平</v>
          </cell>
        </row>
        <row r="56">
          <cell r="B56" t="str">
            <v>G513422200603221910</v>
          </cell>
          <cell r="C56">
            <v>2</v>
          </cell>
          <cell r="D56" t="str">
            <v>物理类</v>
          </cell>
          <cell r="E56" t="str">
            <v>胡友丹</v>
          </cell>
          <cell r="F56">
            <v>495</v>
          </cell>
          <cell r="G56">
            <v>112</v>
          </cell>
          <cell r="H56" t="str">
            <v>肖锐</v>
          </cell>
          <cell r="I56">
            <v>94</v>
          </cell>
          <cell r="J56" t="str">
            <v>杜东洋</v>
          </cell>
          <cell r="K56">
            <v>110</v>
          </cell>
          <cell r="L56" t="str">
            <v>彭丹</v>
          </cell>
          <cell r="M56">
            <v>47</v>
          </cell>
          <cell r="N56" t="str">
            <v>康小平</v>
          </cell>
        </row>
        <row r="57">
          <cell r="B57" t="str">
            <v>G513422200609110023</v>
          </cell>
          <cell r="C57">
            <v>2</v>
          </cell>
          <cell r="D57" t="str">
            <v>物理类</v>
          </cell>
          <cell r="E57" t="str">
            <v>刘俊兰</v>
          </cell>
          <cell r="F57">
            <v>495</v>
          </cell>
          <cell r="G57">
            <v>106</v>
          </cell>
          <cell r="H57" t="str">
            <v>肖锐</v>
          </cell>
          <cell r="I57">
            <v>92</v>
          </cell>
          <cell r="J57" t="str">
            <v>杜东洋</v>
          </cell>
          <cell r="K57">
            <v>111</v>
          </cell>
          <cell r="L57" t="str">
            <v>彭丹</v>
          </cell>
          <cell r="M57">
            <v>51</v>
          </cell>
          <cell r="N57" t="str">
            <v>康小平</v>
          </cell>
        </row>
        <row r="58">
          <cell r="B58" t="str">
            <v>G513422200509082512</v>
          </cell>
          <cell r="C58">
            <v>2</v>
          </cell>
          <cell r="D58" t="str">
            <v>物理类</v>
          </cell>
          <cell r="E58" t="str">
            <v>游世杰</v>
          </cell>
          <cell r="F58">
            <v>493</v>
          </cell>
          <cell r="G58">
            <v>98</v>
          </cell>
          <cell r="H58" t="str">
            <v>肖锐</v>
          </cell>
          <cell r="I58">
            <v>95</v>
          </cell>
          <cell r="J58" t="str">
            <v>杜东洋</v>
          </cell>
          <cell r="K58">
            <v>61</v>
          </cell>
          <cell r="L58" t="str">
            <v>彭丹</v>
          </cell>
          <cell r="M58">
            <v>78</v>
          </cell>
          <cell r="N58" t="str">
            <v>康小平</v>
          </cell>
        </row>
        <row r="59">
          <cell r="B59" t="str">
            <v>G513422200603043827</v>
          </cell>
          <cell r="C59">
            <v>2</v>
          </cell>
          <cell r="D59" t="str">
            <v>物理类</v>
          </cell>
          <cell r="E59" t="str">
            <v>黄金兰</v>
          </cell>
          <cell r="F59">
            <v>487</v>
          </cell>
          <cell r="G59">
            <v>113</v>
          </cell>
          <cell r="H59" t="str">
            <v>肖锐</v>
          </cell>
          <cell r="I59">
            <v>97</v>
          </cell>
          <cell r="J59" t="str">
            <v>杜东洋</v>
          </cell>
          <cell r="K59">
            <v>81</v>
          </cell>
          <cell r="L59" t="str">
            <v>彭丹</v>
          </cell>
          <cell r="M59">
            <v>53</v>
          </cell>
          <cell r="N59" t="str">
            <v>康小平</v>
          </cell>
        </row>
        <row r="60">
          <cell r="B60" t="str">
            <v>G513422200703073820</v>
          </cell>
          <cell r="C60">
            <v>2</v>
          </cell>
          <cell r="D60" t="str">
            <v>物理类</v>
          </cell>
          <cell r="E60" t="str">
            <v>姚德珍</v>
          </cell>
          <cell r="F60">
            <v>482</v>
          </cell>
          <cell r="G60">
            <v>104</v>
          </cell>
          <cell r="H60" t="str">
            <v>肖锐</v>
          </cell>
          <cell r="I60">
            <v>94</v>
          </cell>
          <cell r="J60" t="str">
            <v>杜东洋</v>
          </cell>
          <cell r="K60">
            <v>70</v>
          </cell>
          <cell r="L60" t="str">
            <v>彭丹</v>
          </cell>
          <cell r="M60">
            <v>53</v>
          </cell>
          <cell r="N60" t="str">
            <v>康小平</v>
          </cell>
        </row>
        <row r="61">
          <cell r="B61" t="str">
            <v>G513422200503087048</v>
          </cell>
          <cell r="C61">
            <v>2</v>
          </cell>
          <cell r="D61" t="str">
            <v>物理类</v>
          </cell>
          <cell r="E61" t="str">
            <v>苏朗央青</v>
          </cell>
          <cell r="F61">
            <v>481</v>
          </cell>
          <cell r="G61">
            <v>100</v>
          </cell>
          <cell r="H61" t="str">
            <v>肖锐</v>
          </cell>
          <cell r="I61">
            <v>75</v>
          </cell>
          <cell r="J61" t="str">
            <v>杜东洋</v>
          </cell>
          <cell r="K61">
            <v>112</v>
          </cell>
          <cell r="L61" t="str">
            <v>彭丹</v>
          </cell>
          <cell r="M61">
            <v>49</v>
          </cell>
          <cell r="N61" t="str">
            <v>康小平</v>
          </cell>
        </row>
        <row r="62">
          <cell r="B62" t="str">
            <v>G513422200803182522</v>
          </cell>
          <cell r="C62">
            <v>2</v>
          </cell>
          <cell r="D62" t="str">
            <v>物理类</v>
          </cell>
          <cell r="E62" t="str">
            <v>祝玛央宗</v>
          </cell>
          <cell r="F62">
            <v>480</v>
          </cell>
          <cell r="G62">
            <v>101</v>
          </cell>
          <cell r="H62" t="str">
            <v>肖锐</v>
          </cell>
          <cell r="I62">
            <v>94</v>
          </cell>
          <cell r="J62" t="str">
            <v>杜东洋</v>
          </cell>
          <cell r="K62">
            <v>111</v>
          </cell>
          <cell r="L62" t="str">
            <v>彭丹</v>
          </cell>
          <cell r="M62">
            <v>37</v>
          </cell>
          <cell r="N62" t="str">
            <v>康小平</v>
          </cell>
        </row>
        <row r="63">
          <cell r="B63" t="str">
            <v>G513422200705012722</v>
          </cell>
          <cell r="C63">
            <v>2</v>
          </cell>
          <cell r="D63" t="str">
            <v>物理类</v>
          </cell>
          <cell r="E63" t="str">
            <v>周强雨</v>
          </cell>
          <cell r="F63">
            <v>477</v>
          </cell>
          <cell r="G63">
            <v>106</v>
          </cell>
          <cell r="H63" t="str">
            <v>肖锐</v>
          </cell>
          <cell r="I63">
            <v>107</v>
          </cell>
          <cell r="J63" t="str">
            <v>杜东洋</v>
          </cell>
          <cell r="K63">
            <v>86</v>
          </cell>
          <cell r="L63" t="str">
            <v>彭丹</v>
          </cell>
          <cell r="M63">
            <v>40</v>
          </cell>
          <cell r="N63" t="str">
            <v>康小平</v>
          </cell>
        </row>
        <row r="64">
          <cell r="B64" t="str">
            <v>G51342220060807231X</v>
          </cell>
          <cell r="C64">
            <v>2</v>
          </cell>
          <cell r="D64" t="str">
            <v>物理类</v>
          </cell>
          <cell r="E64" t="str">
            <v>陈国兴</v>
          </cell>
          <cell r="F64">
            <v>473</v>
          </cell>
          <cell r="G64">
            <v>98</v>
          </cell>
          <cell r="H64" t="str">
            <v>肖锐</v>
          </cell>
          <cell r="I64">
            <v>82</v>
          </cell>
          <cell r="J64" t="str">
            <v>杜东洋</v>
          </cell>
          <cell r="K64">
            <v>86</v>
          </cell>
          <cell r="L64" t="str">
            <v>彭丹</v>
          </cell>
          <cell r="M64">
            <v>57</v>
          </cell>
          <cell r="N64" t="str">
            <v>康小平</v>
          </cell>
        </row>
        <row r="65">
          <cell r="B65" t="str">
            <v>G51342220060814271X</v>
          </cell>
          <cell r="C65">
            <v>2</v>
          </cell>
          <cell r="D65" t="str">
            <v>物理类</v>
          </cell>
          <cell r="E65" t="str">
            <v>陈翔</v>
          </cell>
          <cell r="F65">
            <v>468</v>
          </cell>
          <cell r="G65">
            <v>95</v>
          </cell>
          <cell r="H65" t="str">
            <v>肖锐</v>
          </cell>
          <cell r="I65">
            <v>116</v>
          </cell>
          <cell r="J65" t="str">
            <v>杜东洋</v>
          </cell>
          <cell r="K65">
            <v>69</v>
          </cell>
          <cell r="L65" t="str">
            <v>彭丹</v>
          </cell>
          <cell r="M65">
            <v>46</v>
          </cell>
          <cell r="N65" t="str">
            <v>康小平</v>
          </cell>
        </row>
        <row r="66">
          <cell r="B66" t="str">
            <v>G51342220051020111X</v>
          </cell>
          <cell r="C66">
            <v>2</v>
          </cell>
          <cell r="D66" t="str">
            <v>物理类</v>
          </cell>
          <cell r="E66" t="str">
            <v>沈云东</v>
          </cell>
          <cell r="F66">
            <v>466</v>
          </cell>
          <cell r="G66">
            <v>100</v>
          </cell>
          <cell r="H66" t="str">
            <v>肖锐</v>
          </cell>
          <cell r="I66">
            <v>91</v>
          </cell>
          <cell r="J66" t="str">
            <v>杜东洋</v>
          </cell>
          <cell r="K66">
            <v>88</v>
          </cell>
          <cell r="L66" t="str">
            <v>彭丹</v>
          </cell>
          <cell r="M66">
            <v>45</v>
          </cell>
          <cell r="N66" t="str">
            <v>康小平</v>
          </cell>
        </row>
        <row r="67">
          <cell r="B67" t="str">
            <v>G513422200705064012</v>
          </cell>
          <cell r="C67">
            <v>2</v>
          </cell>
          <cell r="D67" t="str">
            <v>物理类</v>
          </cell>
          <cell r="E67" t="str">
            <v>杜基偏初</v>
          </cell>
          <cell r="F67">
            <v>464</v>
          </cell>
          <cell r="G67">
            <v>100</v>
          </cell>
          <cell r="H67" t="str">
            <v>肖锐</v>
          </cell>
          <cell r="I67">
            <v>78</v>
          </cell>
          <cell r="J67" t="str">
            <v>杜东洋</v>
          </cell>
          <cell r="K67">
            <v>87</v>
          </cell>
          <cell r="L67" t="str">
            <v>彭丹</v>
          </cell>
          <cell r="M67">
            <v>50</v>
          </cell>
          <cell r="N67" t="str">
            <v>康小平</v>
          </cell>
        </row>
        <row r="68">
          <cell r="B68" t="str">
            <v>G513422200501034428</v>
          </cell>
          <cell r="C68">
            <v>2</v>
          </cell>
          <cell r="D68" t="str">
            <v>物理类</v>
          </cell>
          <cell r="E68" t="str">
            <v>孙花花</v>
          </cell>
          <cell r="F68">
            <v>462</v>
          </cell>
          <cell r="G68">
            <v>97</v>
          </cell>
          <cell r="H68" t="str">
            <v>肖锐</v>
          </cell>
          <cell r="I68">
            <v>85</v>
          </cell>
          <cell r="J68" t="str">
            <v>杜东洋</v>
          </cell>
          <cell r="K68">
            <v>101</v>
          </cell>
          <cell r="L68" t="str">
            <v>彭丹</v>
          </cell>
          <cell r="M68">
            <v>46</v>
          </cell>
          <cell r="N68" t="str">
            <v>康小平</v>
          </cell>
        </row>
        <row r="69">
          <cell r="B69" t="str">
            <v>G513422200701156219</v>
          </cell>
          <cell r="C69">
            <v>2</v>
          </cell>
          <cell r="D69" t="str">
            <v>物理类</v>
          </cell>
          <cell r="E69" t="str">
            <v>扎西仁青</v>
          </cell>
          <cell r="F69">
            <v>462</v>
          </cell>
          <cell r="G69">
            <v>95</v>
          </cell>
          <cell r="H69" t="str">
            <v>肖锐</v>
          </cell>
          <cell r="I69">
            <v>95</v>
          </cell>
          <cell r="J69" t="str">
            <v>杜东洋</v>
          </cell>
          <cell r="K69">
            <v>106</v>
          </cell>
          <cell r="L69" t="str">
            <v>彭丹</v>
          </cell>
          <cell r="M69">
            <v>34</v>
          </cell>
          <cell r="N69" t="str">
            <v>康小平</v>
          </cell>
        </row>
        <row r="70">
          <cell r="B70" t="str">
            <v>G513423200807103111</v>
          </cell>
          <cell r="C70">
            <v>2</v>
          </cell>
          <cell r="D70" t="str">
            <v>物理类</v>
          </cell>
          <cell r="E70" t="str">
            <v>杨天宇</v>
          </cell>
          <cell r="F70">
            <v>460</v>
          </cell>
          <cell r="G70">
            <v>101</v>
          </cell>
          <cell r="H70" t="str">
            <v>肖锐</v>
          </cell>
          <cell r="I70">
            <v>89</v>
          </cell>
          <cell r="J70" t="str">
            <v>杜东洋</v>
          </cell>
          <cell r="K70">
            <v>75</v>
          </cell>
          <cell r="L70" t="str">
            <v>彭丹</v>
          </cell>
          <cell r="M70">
            <v>49</v>
          </cell>
          <cell r="N70" t="str">
            <v>康小平</v>
          </cell>
        </row>
        <row r="71">
          <cell r="B71" t="str">
            <v>G513422200605140313</v>
          </cell>
          <cell r="C71">
            <v>2</v>
          </cell>
          <cell r="D71" t="str">
            <v>物理类</v>
          </cell>
          <cell r="E71" t="str">
            <v>何世先</v>
          </cell>
          <cell r="F71">
            <v>459</v>
          </cell>
          <cell r="G71">
            <v>103</v>
          </cell>
          <cell r="H71" t="str">
            <v>肖锐</v>
          </cell>
          <cell r="I71">
            <v>90</v>
          </cell>
          <cell r="J71" t="str">
            <v>杜东洋</v>
          </cell>
          <cell r="K71">
            <v>94</v>
          </cell>
          <cell r="L71" t="str">
            <v>彭丹</v>
          </cell>
          <cell r="M71">
            <v>42</v>
          </cell>
          <cell r="N71" t="str">
            <v>康小平</v>
          </cell>
        </row>
        <row r="72">
          <cell r="B72" t="str">
            <v>G513422200603150921</v>
          </cell>
          <cell r="C72">
            <v>2</v>
          </cell>
          <cell r="D72" t="str">
            <v>物理类</v>
          </cell>
          <cell r="E72" t="str">
            <v>陈贵英</v>
          </cell>
          <cell r="F72">
            <v>457</v>
          </cell>
          <cell r="G72">
            <v>99</v>
          </cell>
          <cell r="H72" t="str">
            <v>肖锐</v>
          </cell>
          <cell r="I72">
            <v>64</v>
          </cell>
          <cell r="J72" t="str">
            <v>杜东洋</v>
          </cell>
          <cell r="K72">
            <v>111</v>
          </cell>
          <cell r="L72" t="str">
            <v>彭丹</v>
          </cell>
          <cell r="M72">
            <v>48</v>
          </cell>
          <cell r="N72" t="str">
            <v>康小平</v>
          </cell>
        </row>
        <row r="73">
          <cell r="B73" t="str">
            <v>G513422200605304218</v>
          </cell>
          <cell r="C73">
            <v>2</v>
          </cell>
          <cell r="D73" t="str">
            <v>物理类</v>
          </cell>
          <cell r="E73" t="str">
            <v>呷土次尔</v>
          </cell>
          <cell r="F73">
            <v>457</v>
          </cell>
          <cell r="G73">
            <v>93</v>
          </cell>
          <cell r="H73" t="str">
            <v>肖锐</v>
          </cell>
          <cell r="I73">
            <v>82</v>
          </cell>
          <cell r="J73" t="str">
            <v>杜东洋</v>
          </cell>
          <cell r="K73">
            <v>106</v>
          </cell>
          <cell r="L73" t="str">
            <v>彭丹</v>
          </cell>
          <cell r="M73">
            <v>45</v>
          </cell>
          <cell r="N73" t="str">
            <v>康小平</v>
          </cell>
        </row>
        <row r="74">
          <cell r="B74" t="str">
            <v>G513423200405253950</v>
          </cell>
          <cell r="C74">
            <v>2</v>
          </cell>
          <cell r="D74" t="str">
            <v>物理类</v>
          </cell>
          <cell r="E74" t="str">
            <v>毛清华</v>
          </cell>
          <cell r="F74">
            <v>449</v>
          </cell>
          <cell r="G74">
            <v>116</v>
          </cell>
          <cell r="H74" t="str">
            <v>肖锐</v>
          </cell>
          <cell r="I74">
            <v>84</v>
          </cell>
          <cell r="J74" t="str">
            <v>杜东洋</v>
          </cell>
          <cell r="K74">
            <v>77</v>
          </cell>
          <cell r="L74" t="str">
            <v>彭丹</v>
          </cell>
          <cell r="M74">
            <v>39</v>
          </cell>
          <cell r="N74" t="str">
            <v>康小平</v>
          </cell>
        </row>
        <row r="75">
          <cell r="B75" t="str">
            <v>G513422200605016822</v>
          </cell>
          <cell r="C75">
            <v>2</v>
          </cell>
          <cell r="D75" t="str">
            <v>物理类</v>
          </cell>
          <cell r="E75" t="str">
            <v>邱贵秀</v>
          </cell>
          <cell r="F75">
            <v>444</v>
          </cell>
          <cell r="G75">
            <v>89</v>
          </cell>
          <cell r="H75" t="str">
            <v>肖锐</v>
          </cell>
          <cell r="I75">
            <v>98</v>
          </cell>
          <cell r="J75" t="str">
            <v>杜东洋</v>
          </cell>
          <cell r="K75">
            <v>80</v>
          </cell>
          <cell r="L75" t="str">
            <v>彭丹</v>
          </cell>
          <cell r="M75">
            <v>48</v>
          </cell>
          <cell r="N75" t="str">
            <v>康小平</v>
          </cell>
        </row>
        <row r="76">
          <cell r="B76" t="str">
            <v>G513422200501026428</v>
          </cell>
          <cell r="C76">
            <v>2</v>
          </cell>
          <cell r="D76" t="str">
            <v>物理类</v>
          </cell>
          <cell r="E76" t="str">
            <v>边玛拉姆</v>
          </cell>
          <cell r="F76">
            <v>438</v>
          </cell>
          <cell r="G76">
            <v>91</v>
          </cell>
          <cell r="H76" t="str">
            <v>肖锐</v>
          </cell>
          <cell r="I76">
            <v>77</v>
          </cell>
          <cell r="J76" t="str">
            <v>杜东洋</v>
          </cell>
          <cell r="K76">
            <v>91</v>
          </cell>
          <cell r="L76" t="str">
            <v>彭丹</v>
          </cell>
          <cell r="M76">
            <v>39</v>
          </cell>
          <cell r="N76" t="str">
            <v>康小平</v>
          </cell>
        </row>
        <row r="77">
          <cell r="B77" t="str">
            <v>G513422200512062723</v>
          </cell>
          <cell r="C77">
            <v>2</v>
          </cell>
          <cell r="D77" t="str">
            <v>物理类</v>
          </cell>
          <cell r="E77" t="str">
            <v>陈小红</v>
          </cell>
          <cell r="F77">
            <v>431</v>
          </cell>
          <cell r="G77">
            <v>100</v>
          </cell>
          <cell r="H77" t="str">
            <v>肖锐</v>
          </cell>
          <cell r="I77">
            <v>82</v>
          </cell>
          <cell r="J77" t="str">
            <v>杜东洋</v>
          </cell>
          <cell r="K77">
            <v>68</v>
          </cell>
          <cell r="L77" t="str">
            <v>彭丹</v>
          </cell>
          <cell r="M77">
            <v>35</v>
          </cell>
          <cell r="N77" t="str">
            <v>康小平</v>
          </cell>
        </row>
        <row r="78">
          <cell r="B78" t="str">
            <v>G51342220070618071X</v>
          </cell>
          <cell r="C78">
            <v>2</v>
          </cell>
          <cell r="D78" t="str">
            <v>物理类</v>
          </cell>
          <cell r="E78" t="str">
            <v>伍呷呷</v>
          </cell>
          <cell r="F78">
            <v>429</v>
          </cell>
          <cell r="G78">
            <v>91</v>
          </cell>
          <cell r="H78" t="str">
            <v>肖锐</v>
          </cell>
          <cell r="I78">
            <v>96</v>
          </cell>
          <cell r="J78" t="str">
            <v>杜东洋</v>
          </cell>
          <cell r="K78">
            <v>82</v>
          </cell>
          <cell r="L78" t="str">
            <v>彭丹</v>
          </cell>
          <cell r="M78">
            <v>31</v>
          </cell>
          <cell r="N78" t="str">
            <v>康小平</v>
          </cell>
        </row>
        <row r="79">
          <cell r="B79" t="str">
            <v>G513422200708024219</v>
          </cell>
          <cell r="C79">
            <v>2</v>
          </cell>
          <cell r="D79" t="str">
            <v>物理类</v>
          </cell>
          <cell r="E79" t="str">
            <v>仁青杜基</v>
          </cell>
          <cell r="F79">
            <v>424</v>
          </cell>
          <cell r="G79">
            <v>103</v>
          </cell>
          <cell r="H79" t="str">
            <v>肖锐</v>
          </cell>
          <cell r="I79">
            <v>83</v>
          </cell>
          <cell r="J79" t="str">
            <v>杜东洋</v>
          </cell>
          <cell r="K79">
            <v>24</v>
          </cell>
          <cell r="L79" t="str">
            <v>彭丹</v>
          </cell>
          <cell r="M79">
            <v>51</v>
          </cell>
          <cell r="N79" t="str">
            <v>康小平</v>
          </cell>
        </row>
        <row r="80">
          <cell r="B80" t="str">
            <v>G513422200511114624</v>
          </cell>
          <cell r="C80">
            <v>2</v>
          </cell>
          <cell r="D80" t="str">
            <v>物理类</v>
          </cell>
          <cell r="E80" t="str">
            <v>祝玛央初</v>
          </cell>
          <cell r="F80">
            <v>424</v>
          </cell>
          <cell r="G80">
            <v>91</v>
          </cell>
          <cell r="H80" t="str">
            <v>肖锐</v>
          </cell>
          <cell r="I80">
            <v>76</v>
          </cell>
          <cell r="J80" t="str">
            <v>杜东洋</v>
          </cell>
          <cell r="K80">
            <v>101</v>
          </cell>
          <cell r="L80" t="str">
            <v>彭丹</v>
          </cell>
          <cell r="M80">
            <v>34</v>
          </cell>
          <cell r="N80" t="str">
            <v>康小平</v>
          </cell>
        </row>
        <row r="81">
          <cell r="B81" t="str">
            <v>G513422200712254818</v>
          </cell>
          <cell r="C81">
            <v>2</v>
          </cell>
          <cell r="D81" t="str">
            <v>物理类</v>
          </cell>
          <cell r="E81" t="str">
            <v>益西</v>
          </cell>
          <cell r="F81">
            <v>416</v>
          </cell>
          <cell r="G81">
            <v>95</v>
          </cell>
          <cell r="H81" t="str">
            <v>肖锐</v>
          </cell>
          <cell r="I81">
            <v>89</v>
          </cell>
          <cell r="J81" t="str">
            <v>杜东洋</v>
          </cell>
          <cell r="K81">
            <v>47</v>
          </cell>
          <cell r="L81" t="str">
            <v>彭丹</v>
          </cell>
          <cell r="M81">
            <v>44</v>
          </cell>
          <cell r="N81" t="str">
            <v>康小平</v>
          </cell>
        </row>
        <row r="82">
          <cell r="B82" t="str">
            <v>G513422200602266017</v>
          </cell>
          <cell r="C82">
            <v>2</v>
          </cell>
          <cell r="D82" t="str">
            <v>物理类</v>
          </cell>
          <cell r="E82" t="str">
            <v>鲁绒次仁</v>
          </cell>
          <cell r="F82">
            <v>416</v>
          </cell>
          <cell r="G82">
            <v>104</v>
          </cell>
          <cell r="H82" t="str">
            <v>肖锐</v>
          </cell>
          <cell r="I82">
            <v>86</v>
          </cell>
          <cell r="J82" t="str">
            <v>杜东洋</v>
          </cell>
          <cell r="K82">
            <v>38</v>
          </cell>
          <cell r="L82" t="str">
            <v>彭丹</v>
          </cell>
          <cell r="M82">
            <v>49</v>
          </cell>
          <cell r="N82" t="str">
            <v>康小平</v>
          </cell>
        </row>
        <row r="83">
          <cell r="B83" t="str">
            <v>G513422200607165012</v>
          </cell>
          <cell r="C83">
            <v>2</v>
          </cell>
          <cell r="D83" t="str">
            <v>物理类</v>
          </cell>
          <cell r="E83" t="str">
            <v>次仁降初</v>
          </cell>
          <cell r="F83">
            <v>416</v>
          </cell>
          <cell r="G83">
            <v>97</v>
          </cell>
          <cell r="H83" t="str">
            <v>肖锐</v>
          </cell>
          <cell r="I83">
            <v>83</v>
          </cell>
          <cell r="J83" t="str">
            <v>杜东洋</v>
          </cell>
          <cell r="K83">
            <v>34</v>
          </cell>
          <cell r="L83" t="str">
            <v>彭丹</v>
          </cell>
          <cell r="M83">
            <v>63</v>
          </cell>
          <cell r="N83" t="str">
            <v>康小平</v>
          </cell>
        </row>
        <row r="84">
          <cell r="B84" t="str">
            <v>G513422200503087021</v>
          </cell>
          <cell r="C84">
            <v>2</v>
          </cell>
          <cell r="D84" t="str">
            <v>物理类</v>
          </cell>
          <cell r="E84" t="str">
            <v>苏朗拥宗</v>
          </cell>
          <cell r="F84">
            <v>415</v>
          </cell>
          <cell r="G84">
            <v>90</v>
          </cell>
          <cell r="H84" t="str">
            <v>肖锐</v>
          </cell>
          <cell r="I84">
            <v>79</v>
          </cell>
          <cell r="J84" t="str">
            <v>杜东洋</v>
          </cell>
          <cell r="K84">
            <v>96</v>
          </cell>
          <cell r="L84" t="str">
            <v>彭丹</v>
          </cell>
          <cell r="M84">
            <v>29</v>
          </cell>
          <cell r="N84" t="str">
            <v>康小平</v>
          </cell>
        </row>
        <row r="85">
          <cell r="B85" t="str">
            <v>G51142120060228580X</v>
          </cell>
          <cell r="C85">
            <v>2</v>
          </cell>
          <cell r="D85" t="str">
            <v>物理类</v>
          </cell>
          <cell r="E85" t="str">
            <v>黄佳燕</v>
          </cell>
          <cell r="F85">
            <v>413</v>
          </cell>
          <cell r="G85">
            <v>102</v>
          </cell>
          <cell r="H85" t="str">
            <v>肖锐</v>
          </cell>
          <cell r="I85">
            <v>72</v>
          </cell>
          <cell r="J85" t="str">
            <v>杜东洋</v>
          </cell>
          <cell r="K85">
            <v>76</v>
          </cell>
          <cell r="L85" t="str">
            <v>彭丹</v>
          </cell>
          <cell r="M85">
            <v>32</v>
          </cell>
          <cell r="N85" t="str">
            <v>康小平</v>
          </cell>
        </row>
        <row r="86">
          <cell r="B86" t="str">
            <v>G513422200607202928</v>
          </cell>
          <cell r="C86">
            <v>2</v>
          </cell>
          <cell r="D86" t="str">
            <v>物理类</v>
          </cell>
          <cell r="E86" t="str">
            <v>邱丽</v>
          </cell>
          <cell r="F86">
            <v>411</v>
          </cell>
          <cell r="G86">
            <v>95</v>
          </cell>
          <cell r="H86" t="str">
            <v>肖锐</v>
          </cell>
          <cell r="I86">
            <v>66</v>
          </cell>
          <cell r="J86" t="str">
            <v>杜东洋</v>
          </cell>
          <cell r="K86">
            <v>94</v>
          </cell>
          <cell r="L86" t="str">
            <v>彭丹</v>
          </cell>
          <cell r="M86">
            <v>30</v>
          </cell>
          <cell r="N86" t="str">
            <v>康小平</v>
          </cell>
        </row>
        <row r="87">
          <cell r="B87" t="str">
            <v>G513422200605104224</v>
          </cell>
          <cell r="C87">
            <v>2</v>
          </cell>
          <cell r="D87" t="str">
            <v>物理类</v>
          </cell>
          <cell r="E87" t="str">
            <v>杨基玛</v>
          </cell>
          <cell r="F87">
            <v>411</v>
          </cell>
          <cell r="G87">
            <v>100</v>
          </cell>
          <cell r="H87" t="str">
            <v>肖锐</v>
          </cell>
          <cell r="I87">
            <v>86</v>
          </cell>
          <cell r="J87" t="str">
            <v>杜东洋</v>
          </cell>
          <cell r="K87">
            <v>44</v>
          </cell>
          <cell r="L87" t="str">
            <v>彭丹</v>
          </cell>
          <cell r="M87">
            <v>45</v>
          </cell>
          <cell r="N87" t="str">
            <v>康小平</v>
          </cell>
        </row>
        <row r="88">
          <cell r="B88" t="str">
            <v>G513422200609082122</v>
          </cell>
          <cell r="C88">
            <v>2</v>
          </cell>
          <cell r="D88" t="str">
            <v>物理类</v>
          </cell>
          <cell r="E88" t="str">
            <v>王伍力</v>
          </cell>
          <cell r="F88">
            <v>398</v>
          </cell>
          <cell r="G88">
            <v>85</v>
          </cell>
          <cell r="H88" t="str">
            <v>肖锐</v>
          </cell>
          <cell r="I88">
            <v>69</v>
          </cell>
          <cell r="J88" t="str">
            <v>杜东洋</v>
          </cell>
          <cell r="K88">
            <v>100</v>
          </cell>
          <cell r="L88" t="str">
            <v>彭丹</v>
          </cell>
          <cell r="M88">
            <v>24</v>
          </cell>
          <cell r="N88" t="str">
            <v>康小平</v>
          </cell>
        </row>
        <row r="89">
          <cell r="B89" t="str">
            <v>G513422200703280723</v>
          </cell>
          <cell r="C89">
            <v>2</v>
          </cell>
          <cell r="D89" t="str">
            <v>物理类</v>
          </cell>
          <cell r="E89" t="str">
            <v>严文英</v>
          </cell>
          <cell r="F89">
            <v>391</v>
          </cell>
          <cell r="G89">
            <v>77</v>
          </cell>
          <cell r="H89" t="str">
            <v>肖锐</v>
          </cell>
          <cell r="I89">
            <v>64</v>
          </cell>
          <cell r="J89" t="str">
            <v>杜东洋</v>
          </cell>
          <cell r="K89">
            <v>99</v>
          </cell>
          <cell r="L89" t="str">
            <v>彭丹</v>
          </cell>
          <cell r="M89">
            <v>31</v>
          </cell>
          <cell r="N89" t="str">
            <v>康小平</v>
          </cell>
        </row>
        <row r="90">
          <cell r="B90" t="str">
            <v>G513422200511054828</v>
          </cell>
          <cell r="C90">
            <v>2</v>
          </cell>
          <cell r="D90" t="str">
            <v>物理类</v>
          </cell>
          <cell r="E90" t="str">
            <v>次仁祝玛</v>
          </cell>
          <cell r="F90">
            <v>389</v>
          </cell>
          <cell r="G90">
            <v>95</v>
          </cell>
          <cell r="H90" t="str">
            <v>肖锐</v>
          </cell>
          <cell r="I90">
            <v>72</v>
          </cell>
          <cell r="J90" t="str">
            <v>杜东洋</v>
          </cell>
          <cell r="K90">
            <v>84</v>
          </cell>
          <cell r="L90" t="str">
            <v>彭丹</v>
          </cell>
          <cell r="M90">
            <v>27</v>
          </cell>
          <cell r="N90" t="str">
            <v>康小平</v>
          </cell>
        </row>
        <row r="91">
          <cell r="B91" t="str">
            <v>G513422200701095612</v>
          </cell>
          <cell r="C91">
            <v>2</v>
          </cell>
          <cell r="D91" t="str">
            <v>物理类</v>
          </cell>
          <cell r="E91" t="str">
            <v>刘鑫</v>
          </cell>
          <cell r="F91">
            <v>385</v>
          </cell>
          <cell r="G91">
            <v>97</v>
          </cell>
          <cell r="H91" t="str">
            <v>肖锐</v>
          </cell>
          <cell r="I91">
            <v>78</v>
          </cell>
          <cell r="J91" t="str">
            <v>杜东洋</v>
          </cell>
          <cell r="K91">
            <v>58</v>
          </cell>
          <cell r="L91" t="str">
            <v>彭丹</v>
          </cell>
          <cell r="M91">
            <v>37</v>
          </cell>
          <cell r="N91" t="str">
            <v>康小平</v>
          </cell>
        </row>
        <row r="92">
          <cell r="B92" t="str">
            <v>G513422200407040020</v>
          </cell>
          <cell r="C92">
            <v>2</v>
          </cell>
          <cell r="D92" t="str">
            <v>物理类</v>
          </cell>
          <cell r="E92" t="str">
            <v>宋清莉</v>
          </cell>
          <cell r="F92">
            <v>277</v>
          </cell>
          <cell r="G92">
            <v>91</v>
          </cell>
          <cell r="H92" t="str">
            <v>肖锐</v>
          </cell>
          <cell r="I92">
            <v>34</v>
          </cell>
          <cell r="J92" t="str">
            <v>杜东洋</v>
          </cell>
          <cell r="K92">
            <v>42</v>
          </cell>
          <cell r="L92" t="str">
            <v>彭丹</v>
          </cell>
          <cell r="M92">
            <v>29</v>
          </cell>
          <cell r="N92" t="str">
            <v>康小平</v>
          </cell>
        </row>
        <row r="93">
          <cell r="B93" t="str">
            <v>G513422200802034616</v>
          </cell>
          <cell r="C93">
            <v>3</v>
          </cell>
          <cell r="D93" t="str">
            <v>物理类</v>
          </cell>
          <cell r="E93" t="str">
            <v>古玛扎什</v>
          </cell>
          <cell r="F93">
            <v>536</v>
          </cell>
          <cell r="G93">
            <v>99</v>
          </cell>
          <cell r="H93" t="str">
            <v>易涛</v>
          </cell>
          <cell r="I93">
            <v>102</v>
          </cell>
          <cell r="J93" t="str">
            <v>央宗娜姆</v>
          </cell>
          <cell r="K93">
            <v>95</v>
          </cell>
          <cell r="L93" t="str">
            <v>李永会</v>
          </cell>
          <cell r="M93">
            <v>82</v>
          </cell>
          <cell r="N93" t="str">
            <v>周峰</v>
          </cell>
        </row>
        <row r="94">
          <cell r="B94" t="str">
            <v>G513422200509012127</v>
          </cell>
          <cell r="C94">
            <v>3</v>
          </cell>
          <cell r="D94" t="str">
            <v>物理类</v>
          </cell>
          <cell r="E94" t="str">
            <v>马伍甲</v>
          </cell>
          <cell r="F94">
            <v>530</v>
          </cell>
          <cell r="G94">
            <v>108</v>
          </cell>
          <cell r="H94" t="str">
            <v>易涛</v>
          </cell>
          <cell r="I94">
            <v>109</v>
          </cell>
          <cell r="J94" t="str">
            <v>央宗娜姆</v>
          </cell>
          <cell r="K94">
            <v>111</v>
          </cell>
          <cell r="L94" t="str">
            <v>李永会</v>
          </cell>
          <cell r="M94">
            <v>57</v>
          </cell>
          <cell r="N94" t="str">
            <v>周峰</v>
          </cell>
        </row>
        <row r="95">
          <cell r="B95" t="str">
            <v>G513422200711056027</v>
          </cell>
          <cell r="C95">
            <v>3</v>
          </cell>
          <cell r="D95" t="str">
            <v>物理类</v>
          </cell>
          <cell r="E95" t="str">
            <v>央青娜姆</v>
          </cell>
          <cell r="F95">
            <v>523</v>
          </cell>
          <cell r="G95">
            <v>114</v>
          </cell>
          <cell r="H95" t="str">
            <v>易涛</v>
          </cell>
          <cell r="I95">
            <v>100</v>
          </cell>
          <cell r="J95" t="str">
            <v>央宗娜姆</v>
          </cell>
          <cell r="K95">
            <v>110</v>
          </cell>
          <cell r="L95" t="str">
            <v>李永会</v>
          </cell>
          <cell r="M95">
            <v>43</v>
          </cell>
          <cell r="N95" t="str">
            <v>周峰</v>
          </cell>
        </row>
        <row r="96">
          <cell r="B96" t="str">
            <v>G511602200612093491</v>
          </cell>
          <cell r="C96">
            <v>3</v>
          </cell>
          <cell r="D96" t="str">
            <v>物理类</v>
          </cell>
          <cell r="E96" t="str">
            <v>田松胜</v>
          </cell>
          <cell r="F96">
            <v>520</v>
          </cell>
          <cell r="G96">
            <v>97</v>
          </cell>
          <cell r="H96" t="str">
            <v>易涛</v>
          </cell>
          <cell r="I96">
            <v>100</v>
          </cell>
          <cell r="J96" t="str">
            <v>央宗娜姆</v>
          </cell>
          <cell r="K96">
            <v>115</v>
          </cell>
          <cell r="L96" t="str">
            <v>李永会</v>
          </cell>
          <cell r="M96">
            <v>60</v>
          </cell>
          <cell r="N96" t="str">
            <v>周峰</v>
          </cell>
        </row>
        <row r="97">
          <cell r="B97" t="str">
            <v>G513422200702182937</v>
          </cell>
          <cell r="C97">
            <v>3</v>
          </cell>
          <cell r="D97" t="str">
            <v>物理类</v>
          </cell>
          <cell r="E97" t="str">
            <v>张爱军</v>
          </cell>
          <cell r="F97">
            <v>503</v>
          </cell>
          <cell r="G97">
            <v>102</v>
          </cell>
          <cell r="H97" t="str">
            <v>易涛</v>
          </cell>
          <cell r="I97">
            <v>96</v>
          </cell>
          <cell r="J97" t="str">
            <v>央宗娜姆</v>
          </cell>
          <cell r="K97">
            <v>79</v>
          </cell>
          <cell r="L97" t="str">
            <v>李永会</v>
          </cell>
          <cell r="M97">
            <v>63</v>
          </cell>
          <cell r="N97" t="str">
            <v>周峰</v>
          </cell>
        </row>
        <row r="98">
          <cell r="B98" t="str">
            <v>G513422200612303811</v>
          </cell>
          <cell r="C98">
            <v>3</v>
          </cell>
          <cell r="D98" t="str">
            <v>物理类</v>
          </cell>
          <cell r="E98" t="str">
            <v>毛小华</v>
          </cell>
          <cell r="F98">
            <v>501</v>
          </cell>
          <cell r="G98">
            <v>86</v>
          </cell>
          <cell r="H98" t="str">
            <v>易涛</v>
          </cell>
          <cell r="I98">
            <v>111</v>
          </cell>
          <cell r="J98" t="str">
            <v>央宗娜姆</v>
          </cell>
          <cell r="K98">
            <v>91</v>
          </cell>
          <cell r="L98" t="str">
            <v>李永会</v>
          </cell>
          <cell r="M98">
            <v>58</v>
          </cell>
          <cell r="N98" t="str">
            <v>周峰</v>
          </cell>
        </row>
        <row r="99">
          <cell r="B99" t="str">
            <v>G513422200610202929</v>
          </cell>
          <cell r="C99">
            <v>3</v>
          </cell>
          <cell r="D99" t="str">
            <v>物理类</v>
          </cell>
          <cell r="E99" t="str">
            <v>苟阿比莫</v>
          </cell>
          <cell r="F99">
            <v>499</v>
          </cell>
          <cell r="G99">
            <v>93</v>
          </cell>
          <cell r="H99" t="str">
            <v>易涛</v>
          </cell>
          <cell r="I99">
            <v>94</v>
          </cell>
          <cell r="J99" t="str">
            <v>央宗娜姆</v>
          </cell>
          <cell r="K99">
            <v>114</v>
          </cell>
          <cell r="L99" t="str">
            <v>李永会</v>
          </cell>
          <cell r="M99">
            <v>54</v>
          </cell>
          <cell r="N99" t="str">
            <v>周峰</v>
          </cell>
        </row>
        <row r="100">
          <cell r="B100" t="str">
            <v>G513422200607240318</v>
          </cell>
          <cell r="C100">
            <v>3</v>
          </cell>
          <cell r="D100" t="str">
            <v>物理类</v>
          </cell>
          <cell r="E100" t="str">
            <v>项依波</v>
          </cell>
          <cell r="F100">
            <v>497</v>
          </cell>
          <cell r="G100">
            <v>90</v>
          </cell>
          <cell r="H100" t="str">
            <v>易涛</v>
          </cell>
          <cell r="I100">
            <v>100</v>
          </cell>
          <cell r="J100" t="str">
            <v>央宗娜姆</v>
          </cell>
          <cell r="K100">
            <v>111</v>
          </cell>
          <cell r="L100" t="str">
            <v>李永会</v>
          </cell>
          <cell r="M100">
            <v>52</v>
          </cell>
          <cell r="N100" t="str">
            <v>周峰</v>
          </cell>
        </row>
        <row r="101">
          <cell r="B101" t="str">
            <v>G513422200606223823</v>
          </cell>
          <cell r="C101">
            <v>3</v>
          </cell>
          <cell r="D101" t="str">
            <v>物理类</v>
          </cell>
          <cell r="E101" t="str">
            <v>沈阿呷</v>
          </cell>
          <cell r="F101">
            <v>493</v>
          </cell>
          <cell r="G101">
            <v>112</v>
          </cell>
          <cell r="H101" t="str">
            <v>易涛</v>
          </cell>
          <cell r="I101">
            <v>86</v>
          </cell>
          <cell r="J101" t="str">
            <v>央宗娜姆</v>
          </cell>
          <cell r="K101">
            <v>101</v>
          </cell>
          <cell r="L101" t="str">
            <v>李永会</v>
          </cell>
          <cell r="M101">
            <v>50</v>
          </cell>
          <cell r="N101" t="str">
            <v>周峰</v>
          </cell>
        </row>
        <row r="102">
          <cell r="B102" t="str">
            <v>G513422200611051528</v>
          </cell>
          <cell r="C102">
            <v>3</v>
          </cell>
          <cell r="D102" t="str">
            <v>物理类</v>
          </cell>
          <cell r="E102" t="str">
            <v>李荣玉</v>
          </cell>
          <cell r="F102">
            <v>488</v>
          </cell>
          <cell r="G102">
            <v>107</v>
          </cell>
          <cell r="H102" t="str">
            <v>易涛</v>
          </cell>
          <cell r="I102">
            <v>91</v>
          </cell>
          <cell r="J102" t="str">
            <v>央宗娜姆</v>
          </cell>
          <cell r="K102">
            <v>92</v>
          </cell>
          <cell r="L102" t="str">
            <v>李永会</v>
          </cell>
          <cell r="M102">
            <v>46</v>
          </cell>
          <cell r="N102" t="str">
            <v>周峰</v>
          </cell>
        </row>
        <row r="103">
          <cell r="B103" t="str">
            <v>G513422200605047012</v>
          </cell>
          <cell r="C103">
            <v>3</v>
          </cell>
          <cell r="D103" t="str">
            <v>物理类</v>
          </cell>
          <cell r="E103" t="str">
            <v>次尔品初</v>
          </cell>
          <cell r="F103">
            <v>486</v>
          </cell>
          <cell r="G103">
            <v>98</v>
          </cell>
          <cell r="H103" t="str">
            <v>易涛</v>
          </cell>
          <cell r="I103">
            <v>110</v>
          </cell>
          <cell r="J103" t="str">
            <v>央宗娜姆</v>
          </cell>
          <cell r="K103">
            <v>54</v>
          </cell>
          <cell r="L103" t="str">
            <v>李永会</v>
          </cell>
          <cell r="M103">
            <v>68</v>
          </cell>
          <cell r="N103" t="str">
            <v>周峰</v>
          </cell>
        </row>
        <row r="104">
          <cell r="B104" t="str">
            <v>G51342220060726482X</v>
          </cell>
          <cell r="C104">
            <v>3</v>
          </cell>
          <cell r="D104" t="str">
            <v>物理类</v>
          </cell>
          <cell r="E104" t="str">
            <v>次伦央青</v>
          </cell>
          <cell r="F104">
            <v>477</v>
          </cell>
          <cell r="G104">
            <v>100</v>
          </cell>
          <cell r="H104" t="str">
            <v>易涛</v>
          </cell>
          <cell r="I104">
            <v>103</v>
          </cell>
          <cell r="J104" t="str">
            <v>央宗娜姆</v>
          </cell>
          <cell r="K104">
            <v>94</v>
          </cell>
          <cell r="L104" t="str">
            <v>李永会</v>
          </cell>
          <cell r="M104">
            <v>39</v>
          </cell>
          <cell r="N104" t="str">
            <v>周峰</v>
          </cell>
        </row>
        <row r="105">
          <cell r="B105" t="str">
            <v>G513422200607281910</v>
          </cell>
          <cell r="C105">
            <v>3</v>
          </cell>
          <cell r="D105" t="str">
            <v>物理类</v>
          </cell>
          <cell r="E105" t="str">
            <v>鲁小林</v>
          </cell>
          <cell r="F105">
            <v>475</v>
          </cell>
          <cell r="G105">
            <v>99</v>
          </cell>
          <cell r="H105" t="str">
            <v>易涛</v>
          </cell>
          <cell r="I105">
            <v>85</v>
          </cell>
          <cell r="J105" t="str">
            <v>央宗娜姆</v>
          </cell>
          <cell r="K105">
            <v>78</v>
          </cell>
          <cell r="L105" t="str">
            <v>李永会</v>
          </cell>
          <cell r="M105">
            <v>56</v>
          </cell>
          <cell r="N105" t="str">
            <v>周峰</v>
          </cell>
        </row>
        <row r="106">
          <cell r="B106" t="str">
            <v>G51342220040922152X</v>
          </cell>
          <cell r="C106">
            <v>3</v>
          </cell>
          <cell r="D106" t="str">
            <v>物理类</v>
          </cell>
          <cell r="E106" t="str">
            <v>向陆金</v>
          </cell>
          <cell r="F106">
            <v>473</v>
          </cell>
          <cell r="G106">
            <v>100</v>
          </cell>
          <cell r="H106" t="str">
            <v>易涛</v>
          </cell>
          <cell r="I106">
            <v>98</v>
          </cell>
          <cell r="J106" t="str">
            <v>央宗娜姆</v>
          </cell>
          <cell r="K106">
            <v>84</v>
          </cell>
          <cell r="L106" t="str">
            <v>李永会</v>
          </cell>
          <cell r="M106">
            <v>48</v>
          </cell>
          <cell r="N106" t="str">
            <v>周峰</v>
          </cell>
        </row>
        <row r="107">
          <cell r="B107" t="str">
            <v>G513422200606211929</v>
          </cell>
          <cell r="C107">
            <v>3</v>
          </cell>
          <cell r="D107" t="str">
            <v>物理类</v>
          </cell>
          <cell r="E107" t="str">
            <v>何作英</v>
          </cell>
          <cell r="F107">
            <v>472</v>
          </cell>
          <cell r="G107">
            <v>101</v>
          </cell>
          <cell r="H107" t="str">
            <v>易涛</v>
          </cell>
          <cell r="I107">
            <v>92</v>
          </cell>
          <cell r="J107" t="str">
            <v>央宗娜姆</v>
          </cell>
          <cell r="K107">
            <v>96</v>
          </cell>
          <cell r="L107" t="str">
            <v>李永会</v>
          </cell>
          <cell r="M107">
            <v>48</v>
          </cell>
          <cell r="N107" t="str">
            <v>周峰</v>
          </cell>
        </row>
        <row r="108">
          <cell r="B108" t="str">
            <v>G513422200502102111</v>
          </cell>
          <cell r="C108">
            <v>3</v>
          </cell>
          <cell r="D108" t="str">
            <v>物理类</v>
          </cell>
          <cell r="E108" t="str">
            <v>吕神发</v>
          </cell>
          <cell r="F108">
            <v>472</v>
          </cell>
          <cell r="G108">
            <v>90</v>
          </cell>
          <cell r="H108" t="str">
            <v>易涛</v>
          </cell>
          <cell r="I108">
            <v>98</v>
          </cell>
          <cell r="J108" t="str">
            <v>央宗娜姆</v>
          </cell>
          <cell r="K108">
            <v>97</v>
          </cell>
          <cell r="L108" t="str">
            <v>李永会</v>
          </cell>
          <cell r="M108">
            <v>47</v>
          </cell>
          <cell r="N108" t="str">
            <v>周峰</v>
          </cell>
        </row>
        <row r="109">
          <cell r="B109" t="str">
            <v>G513422200511080022</v>
          </cell>
          <cell r="C109">
            <v>3</v>
          </cell>
          <cell r="D109" t="str">
            <v>物理类</v>
          </cell>
          <cell r="E109" t="str">
            <v>严高倩</v>
          </cell>
          <cell r="F109">
            <v>471</v>
          </cell>
          <cell r="G109">
            <v>94</v>
          </cell>
          <cell r="H109" t="str">
            <v>易涛</v>
          </cell>
          <cell r="I109">
            <v>85</v>
          </cell>
          <cell r="J109" t="str">
            <v>央宗娜姆</v>
          </cell>
          <cell r="K109">
            <v>96</v>
          </cell>
          <cell r="L109" t="str">
            <v>李永会</v>
          </cell>
          <cell r="M109">
            <v>40</v>
          </cell>
          <cell r="N109" t="str">
            <v>周峰</v>
          </cell>
        </row>
        <row r="110">
          <cell r="B110" t="str">
            <v>G513422200712152512</v>
          </cell>
          <cell r="C110">
            <v>3</v>
          </cell>
          <cell r="D110" t="str">
            <v>物理类</v>
          </cell>
          <cell r="E110" t="str">
            <v>吴学康</v>
          </cell>
          <cell r="F110">
            <v>467</v>
          </cell>
          <cell r="G110">
            <v>97</v>
          </cell>
          <cell r="H110" t="str">
            <v>易涛</v>
          </cell>
          <cell r="I110">
            <v>83</v>
          </cell>
          <cell r="J110" t="str">
            <v>央宗娜姆</v>
          </cell>
          <cell r="K110">
            <v>80</v>
          </cell>
          <cell r="L110" t="str">
            <v>李永会</v>
          </cell>
          <cell r="M110">
            <v>56</v>
          </cell>
          <cell r="N110" t="str">
            <v>周峰</v>
          </cell>
        </row>
        <row r="111">
          <cell r="B111" t="str">
            <v>G513422200704242323</v>
          </cell>
          <cell r="C111">
            <v>3</v>
          </cell>
          <cell r="D111" t="str">
            <v>物理类</v>
          </cell>
          <cell r="E111" t="str">
            <v>熊芹芹</v>
          </cell>
          <cell r="F111">
            <v>467</v>
          </cell>
          <cell r="G111">
            <v>95</v>
          </cell>
          <cell r="H111" t="str">
            <v>易涛</v>
          </cell>
          <cell r="I111">
            <v>95</v>
          </cell>
          <cell r="J111" t="str">
            <v>央宗娜姆</v>
          </cell>
          <cell r="K111">
            <v>76</v>
          </cell>
          <cell r="L111" t="str">
            <v>李永会</v>
          </cell>
          <cell r="M111">
            <v>43</v>
          </cell>
          <cell r="N111" t="str">
            <v>周峰</v>
          </cell>
        </row>
        <row r="112">
          <cell r="B112" t="str">
            <v>G51342220070125154X</v>
          </cell>
          <cell r="C112">
            <v>3</v>
          </cell>
          <cell r="D112" t="str">
            <v>物理类</v>
          </cell>
          <cell r="E112" t="str">
            <v>乔建英</v>
          </cell>
          <cell r="F112">
            <v>465</v>
          </cell>
          <cell r="G112">
            <v>91</v>
          </cell>
          <cell r="H112" t="str">
            <v>易涛</v>
          </cell>
          <cell r="I112">
            <v>104</v>
          </cell>
          <cell r="J112" t="str">
            <v>央宗娜姆</v>
          </cell>
          <cell r="K112">
            <v>91</v>
          </cell>
          <cell r="L112" t="str">
            <v>李永会</v>
          </cell>
          <cell r="M112">
            <v>41</v>
          </cell>
          <cell r="N112" t="str">
            <v>周峰</v>
          </cell>
        </row>
        <row r="113">
          <cell r="B113" t="str">
            <v>G513422200301156818</v>
          </cell>
          <cell r="C113">
            <v>3</v>
          </cell>
          <cell r="D113" t="str">
            <v>物理类</v>
          </cell>
          <cell r="E113" t="str">
            <v>马志雄</v>
          </cell>
          <cell r="F113">
            <v>464</v>
          </cell>
          <cell r="G113">
            <v>104</v>
          </cell>
          <cell r="H113" t="str">
            <v>易涛</v>
          </cell>
          <cell r="I113">
            <v>96</v>
          </cell>
          <cell r="J113" t="str">
            <v>央宗娜姆</v>
          </cell>
          <cell r="K113">
            <v>67</v>
          </cell>
          <cell r="L113" t="str">
            <v>李永会</v>
          </cell>
          <cell r="M113">
            <v>57</v>
          </cell>
          <cell r="N113" t="str">
            <v>周峰</v>
          </cell>
        </row>
        <row r="114">
          <cell r="B114" t="str">
            <v>G513422200809063815</v>
          </cell>
          <cell r="C114">
            <v>3</v>
          </cell>
          <cell r="D114" t="str">
            <v>物理类</v>
          </cell>
          <cell r="E114" t="str">
            <v>尼玛扎西</v>
          </cell>
          <cell r="F114">
            <v>460</v>
          </cell>
          <cell r="G114">
            <v>102</v>
          </cell>
          <cell r="H114" t="str">
            <v>易涛</v>
          </cell>
          <cell r="I114">
            <v>83</v>
          </cell>
          <cell r="J114" t="str">
            <v>央宗娜姆</v>
          </cell>
          <cell r="K114">
            <v>99</v>
          </cell>
          <cell r="L114" t="str">
            <v>李永会</v>
          </cell>
          <cell r="M114">
            <v>36</v>
          </cell>
          <cell r="N114" t="str">
            <v>周峰</v>
          </cell>
        </row>
        <row r="115">
          <cell r="B115" t="str">
            <v>G51342220060621031X</v>
          </cell>
          <cell r="C115">
            <v>3</v>
          </cell>
          <cell r="D115" t="str">
            <v>物理类</v>
          </cell>
          <cell r="E115" t="str">
            <v>仁争龙布</v>
          </cell>
          <cell r="F115">
            <v>460</v>
          </cell>
          <cell r="G115">
            <v>98</v>
          </cell>
          <cell r="H115" t="str">
            <v>易涛</v>
          </cell>
          <cell r="I115">
            <v>86</v>
          </cell>
          <cell r="J115" t="str">
            <v>央宗娜姆</v>
          </cell>
          <cell r="K115">
            <v>101</v>
          </cell>
          <cell r="L115" t="str">
            <v>李永会</v>
          </cell>
          <cell r="M115">
            <v>50</v>
          </cell>
          <cell r="N115" t="str">
            <v>周峰</v>
          </cell>
        </row>
        <row r="116">
          <cell r="B116" t="str">
            <v>G513422200801254211</v>
          </cell>
          <cell r="C116">
            <v>3</v>
          </cell>
          <cell r="D116" t="str">
            <v>物理类</v>
          </cell>
          <cell r="E116" t="str">
            <v>扎拉</v>
          </cell>
          <cell r="F116">
            <v>458</v>
          </cell>
          <cell r="G116">
            <v>95</v>
          </cell>
          <cell r="H116" t="str">
            <v>易涛</v>
          </cell>
          <cell r="I116">
            <v>82</v>
          </cell>
          <cell r="J116" t="str">
            <v>央宗娜姆</v>
          </cell>
          <cell r="K116">
            <v>93</v>
          </cell>
          <cell r="L116" t="str">
            <v>李永会</v>
          </cell>
          <cell r="M116">
            <v>46</v>
          </cell>
          <cell r="N116" t="str">
            <v>周峰</v>
          </cell>
        </row>
        <row r="117">
          <cell r="B117" t="str">
            <v>G511602200707173507</v>
          </cell>
          <cell r="C117">
            <v>3</v>
          </cell>
          <cell r="D117" t="str">
            <v>物理类</v>
          </cell>
          <cell r="E117" t="str">
            <v>黄诗韵</v>
          </cell>
          <cell r="F117">
            <v>457</v>
          </cell>
          <cell r="G117">
            <v>99</v>
          </cell>
          <cell r="H117" t="str">
            <v>易涛</v>
          </cell>
          <cell r="I117">
            <v>91</v>
          </cell>
          <cell r="J117" t="str">
            <v>央宗娜姆</v>
          </cell>
          <cell r="K117">
            <v>84</v>
          </cell>
          <cell r="L117" t="str">
            <v>李永会</v>
          </cell>
          <cell r="M117">
            <v>46</v>
          </cell>
          <cell r="N117" t="str">
            <v>周峰</v>
          </cell>
        </row>
        <row r="118">
          <cell r="B118" t="str">
            <v>G513422200510260910</v>
          </cell>
          <cell r="C118">
            <v>3</v>
          </cell>
          <cell r="D118" t="str">
            <v>物理类</v>
          </cell>
          <cell r="E118" t="str">
            <v>陈小龙</v>
          </cell>
          <cell r="F118">
            <v>457</v>
          </cell>
          <cell r="G118">
            <v>96</v>
          </cell>
          <cell r="H118" t="str">
            <v>易涛</v>
          </cell>
          <cell r="I118">
            <v>91</v>
          </cell>
          <cell r="J118" t="str">
            <v>央宗娜姆</v>
          </cell>
          <cell r="K118">
            <v>42</v>
          </cell>
          <cell r="L118" t="str">
            <v>李永会</v>
          </cell>
          <cell r="M118">
            <v>72</v>
          </cell>
          <cell r="N118" t="str">
            <v>周峰</v>
          </cell>
        </row>
        <row r="119">
          <cell r="B119" t="str">
            <v>G513422200710285629</v>
          </cell>
          <cell r="C119">
            <v>3</v>
          </cell>
          <cell r="D119" t="str">
            <v>物理类</v>
          </cell>
          <cell r="E119" t="str">
            <v>伍金祝玛</v>
          </cell>
          <cell r="F119">
            <v>454</v>
          </cell>
          <cell r="G119">
            <v>95</v>
          </cell>
          <cell r="H119" t="str">
            <v>易涛</v>
          </cell>
          <cell r="I119">
            <v>85</v>
          </cell>
          <cell r="J119" t="str">
            <v>央宗娜姆</v>
          </cell>
          <cell r="K119">
            <v>91</v>
          </cell>
          <cell r="L119" t="str">
            <v>李永会</v>
          </cell>
          <cell r="M119">
            <v>36</v>
          </cell>
          <cell r="N119" t="str">
            <v>周峰</v>
          </cell>
        </row>
        <row r="120">
          <cell r="B120" t="str">
            <v>G513422200703201327</v>
          </cell>
          <cell r="C120">
            <v>3</v>
          </cell>
          <cell r="D120" t="str">
            <v>物理类</v>
          </cell>
          <cell r="E120" t="str">
            <v>李小美</v>
          </cell>
          <cell r="F120">
            <v>452</v>
          </cell>
          <cell r="G120">
            <v>91</v>
          </cell>
          <cell r="H120" t="str">
            <v>易涛</v>
          </cell>
          <cell r="I120">
            <v>82</v>
          </cell>
          <cell r="J120" t="str">
            <v>央宗娜姆</v>
          </cell>
          <cell r="K120">
            <v>99</v>
          </cell>
          <cell r="L120" t="str">
            <v>李永会</v>
          </cell>
          <cell r="M120">
            <v>43</v>
          </cell>
          <cell r="N120" t="str">
            <v>周峰</v>
          </cell>
        </row>
        <row r="121">
          <cell r="B121" t="str">
            <v>G513422200606123814</v>
          </cell>
          <cell r="C121">
            <v>3</v>
          </cell>
          <cell r="D121" t="str">
            <v>物理类</v>
          </cell>
          <cell r="E121" t="str">
            <v>马军</v>
          </cell>
          <cell r="F121">
            <v>451</v>
          </cell>
          <cell r="G121">
            <v>93</v>
          </cell>
          <cell r="H121" t="str">
            <v>易涛</v>
          </cell>
          <cell r="I121">
            <v>95</v>
          </cell>
          <cell r="J121" t="str">
            <v>央宗娜姆</v>
          </cell>
          <cell r="K121">
            <v>61</v>
          </cell>
          <cell r="L121" t="str">
            <v>李永会</v>
          </cell>
          <cell r="M121">
            <v>48</v>
          </cell>
          <cell r="N121" t="str">
            <v>周峰</v>
          </cell>
        </row>
        <row r="122">
          <cell r="B122" t="str">
            <v>G513422200511080911</v>
          </cell>
          <cell r="C122">
            <v>3</v>
          </cell>
          <cell r="D122" t="str">
            <v>物理类</v>
          </cell>
          <cell r="E122" t="str">
            <v>尼玛扎西</v>
          </cell>
          <cell r="F122">
            <v>449</v>
          </cell>
          <cell r="G122">
            <v>99</v>
          </cell>
          <cell r="H122" t="str">
            <v>易涛</v>
          </cell>
          <cell r="I122">
            <v>85</v>
          </cell>
          <cell r="J122" t="str">
            <v>央宗娜姆</v>
          </cell>
          <cell r="K122">
            <v>92</v>
          </cell>
          <cell r="L122" t="str">
            <v>李永会</v>
          </cell>
          <cell r="M122">
            <v>40</v>
          </cell>
          <cell r="N122" t="str">
            <v>周峰</v>
          </cell>
        </row>
        <row r="123">
          <cell r="B123" t="str">
            <v>G513422200610101546</v>
          </cell>
          <cell r="C123">
            <v>3</v>
          </cell>
          <cell r="D123" t="str">
            <v>物理类</v>
          </cell>
          <cell r="E123" t="str">
            <v>杨几几</v>
          </cell>
          <cell r="F123">
            <v>448</v>
          </cell>
          <cell r="G123">
            <v>93</v>
          </cell>
          <cell r="H123" t="str">
            <v>易涛</v>
          </cell>
          <cell r="I123">
            <v>95</v>
          </cell>
          <cell r="J123" t="str">
            <v>央宗娜姆</v>
          </cell>
          <cell r="K123">
            <v>85</v>
          </cell>
          <cell r="L123" t="str">
            <v>李永会</v>
          </cell>
          <cell r="M123">
            <v>43</v>
          </cell>
          <cell r="N123" t="str">
            <v>周峰</v>
          </cell>
        </row>
        <row r="124">
          <cell r="B124" t="str">
            <v>G513422200602130320</v>
          </cell>
          <cell r="C124">
            <v>3</v>
          </cell>
          <cell r="D124" t="str">
            <v>物理类</v>
          </cell>
          <cell r="E124" t="str">
            <v>沈梅</v>
          </cell>
          <cell r="F124">
            <v>446</v>
          </cell>
          <cell r="G124">
            <v>95</v>
          </cell>
          <cell r="H124" t="str">
            <v>易涛</v>
          </cell>
          <cell r="I124">
            <v>75</v>
          </cell>
          <cell r="J124" t="str">
            <v>央宗娜姆</v>
          </cell>
          <cell r="K124">
            <v>112</v>
          </cell>
          <cell r="L124" t="str">
            <v>李永会</v>
          </cell>
          <cell r="M124">
            <v>33</v>
          </cell>
          <cell r="N124" t="str">
            <v>周峰</v>
          </cell>
        </row>
        <row r="125">
          <cell r="B125" t="str">
            <v>G513422200410126423</v>
          </cell>
          <cell r="C125">
            <v>3</v>
          </cell>
          <cell r="D125" t="str">
            <v>物理类</v>
          </cell>
          <cell r="E125" t="str">
            <v>崩秋</v>
          </cell>
          <cell r="F125">
            <v>445</v>
          </cell>
          <cell r="G125">
            <v>96</v>
          </cell>
          <cell r="H125" t="str">
            <v>易涛</v>
          </cell>
          <cell r="I125">
            <v>78</v>
          </cell>
          <cell r="J125" t="str">
            <v>央宗娜姆</v>
          </cell>
          <cell r="K125">
            <v>107</v>
          </cell>
          <cell r="L125" t="str">
            <v>李永会</v>
          </cell>
          <cell r="M125">
            <v>44</v>
          </cell>
          <cell r="N125" t="str">
            <v>周峰</v>
          </cell>
        </row>
        <row r="126">
          <cell r="B126" t="str">
            <v>G513422200605072111</v>
          </cell>
          <cell r="C126">
            <v>3</v>
          </cell>
          <cell r="D126" t="str">
            <v>物理类</v>
          </cell>
          <cell r="E126" t="str">
            <v>杜基扎西</v>
          </cell>
          <cell r="F126">
            <v>438</v>
          </cell>
          <cell r="G126">
            <v>99</v>
          </cell>
          <cell r="H126" t="str">
            <v>易涛</v>
          </cell>
          <cell r="I126">
            <v>78</v>
          </cell>
          <cell r="J126" t="str">
            <v>央宗娜姆</v>
          </cell>
          <cell r="K126">
            <v>92</v>
          </cell>
          <cell r="L126" t="str">
            <v>李永会</v>
          </cell>
          <cell r="M126">
            <v>32</v>
          </cell>
          <cell r="N126" t="str">
            <v>周峰</v>
          </cell>
        </row>
        <row r="127">
          <cell r="B127" t="str">
            <v>G51342220070205381X</v>
          </cell>
          <cell r="C127">
            <v>3</v>
          </cell>
          <cell r="D127" t="str">
            <v>物理类</v>
          </cell>
          <cell r="E127" t="str">
            <v>苏朗杜基</v>
          </cell>
          <cell r="F127">
            <v>435</v>
          </cell>
          <cell r="G127">
            <v>99</v>
          </cell>
          <cell r="H127" t="str">
            <v>易涛</v>
          </cell>
          <cell r="I127">
            <v>104</v>
          </cell>
          <cell r="J127" t="str">
            <v>央宗娜姆</v>
          </cell>
          <cell r="K127">
            <v>49</v>
          </cell>
          <cell r="L127" t="str">
            <v>李永会</v>
          </cell>
          <cell r="M127">
            <v>43</v>
          </cell>
          <cell r="N127" t="str">
            <v>周峰</v>
          </cell>
        </row>
        <row r="128">
          <cell r="B128" t="str">
            <v>G513422200609066413</v>
          </cell>
          <cell r="C128">
            <v>3</v>
          </cell>
          <cell r="D128" t="str">
            <v>物理类</v>
          </cell>
          <cell r="E128" t="str">
            <v>偏初次仁</v>
          </cell>
          <cell r="F128">
            <v>432</v>
          </cell>
          <cell r="G128">
            <v>108</v>
          </cell>
          <cell r="H128" t="str">
            <v>易涛</v>
          </cell>
          <cell r="I128">
            <v>84</v>
          </cell>
          <cell r="J128" t="str">
            <v>央宗娜姆</v>
          </cell>
          <cell r="K128">
            <v>39</v>
          </cell>
          <cell r="L128" t="str">
            <v>李永会</v>
          </cell>
          <cell r="M128">
            <v>57</v>
          </cell>
          <cell r="N128" t="str">
            <v>周峰</v>
          </cell>
        </row>
        <row r="129">
          <cell r="B129" t="str">
            <v>G513422200510017021</v>
          </cell>
          <cell r="C129">
            <v>3</v>
          </cell>
          <cell r="D129" t="str">
            <v>物理类</v>
          </cell>
          <cell r="E129" t="str">
            <v>仁青拉初</v>
          </cell>
          <cell r="F129">
            <v>428</v>
          </cell>
          <cell r="G129">
            <v>91</v>
          </cell>
          <cell r="H129" t="str">
            <v>易涛</v>
          </cell>
          <cell r="I129">
            <v>89</v>
          </cell>
          <cell r="J129" t="str">
            <v>央宗娜姆</v>
          </cell>
          <cell r="K129">
            <v>71</v>
          </cell>
          <cell r="L129" t="str">
            <v>李永会</v>
          </cell>
          <cell r="M129">
            <v>35</v>
          </cell>
          <cell r="N129" t="str">
            <v>周峰</v>
          </cell>
        </row>
        <row r="130">
          <cell r="B130" t="str">
            <v>G513422200903176621</v>
          </cell>
          <cell r="C130">
            <v>3</v>
          </cell>
          <cell r="D130" t="str">
            <v>物理类</v>
          </cell>
          <cell r="E130" t="str">
            <v>杜吉萍</v>
          </cell>
          <cell r="F130">
            <v>426</v>
          </cell>
          <cell r="G130">
            <v>86</v>
          </cell>
          <cell r="H130" t="str">
            <v>易涛</v>
          </cell>
          <cell r="I130">
            <v>84</v>
          </cell>
          <cell r="J130" t="str">
            <v>央宗娜姆</v>
          </cell>
          <cell r="K130">
            <v>97</v>
          </cell>
          <cell r="L130" t="str">
            <v>李永会</v>
          </cell>
          <cell r="M130">
            <v>34</v>
          </cell>
          <cell r="N130" t="str">
            <v>周峰</v>
          </cell>
        </row>
        <row r="131">
          <cell r="B131" t="str">
            <v>G513422200601123620</v>
          </cell>
          <cell r="C131">
            <v>3</v>
          </cell>
          <cell r="D131" t="str">
            <v>物理类</v>
          </cell>
          <cell r="E131" t="str">
            <v>陈桂菲</v>
          </cell>
          <cell r="F131">
            <v>426</v>
          </cell>
          <cell r="G131">
            <v>95</v>
          </cell>
          <cell r="H131" t="str">
            <v>易涛</v>
          </cell>
          <cell r="I131">
            <v>86</v>
          </cell>
          <cell r="J131" t="str">
            <v>央宗娜姆</v>
          </cell>
          <cell r="K131">
            <v>64</v>
          </cell>
          <cell r="L131" t="str">
            <v>李永会</v>
          </cell>
          <cell r="M131">
            <v>48</v>
          </cell>
          <cell r="N131" t="str">
            <v>周峰</v>
          </cell>
        </row>
        <row r="132">
          <cell r="B132" t="str">
            <v>G513422200602232124</v>
          </cell>
          <cell r="C132">
            <v>3</v>
          </cell>
          <cell r="D132" t="str">
            <v>物理类</v>
          </cell>
          <cell r="E132" t="str">
            <v>叶才美</v>
          </cell>
          <cell r="F132">
            <v>424</v>
          </cell>
          <cell r="G132">
            <v>103</v>
          </cell>
          <cell r="H132" t="str">
            <v>易涛</v>
          </cell>
          <cell r="I132">
            <v>89</v>
          </cell>
          <cell r="J132" t="str">
            <v>央宗娜姆</v>
          </cell>
          <cell r="K132">
            <v>88</v>
          </cell>
          <cell r="L132" t="str">
            <v>李永会</v>
          </cell>
          <cell r="M132">
            <v>29</v>
          </cell>
          <cell r="N132" t="str">
            <v>周峰</v>
          </cell>
        </row>
        <row r="133">
          <cell r="B133" t="str">
            <v>G513422200301111310</v>
          </cell>
          <cell r="C133">
            <v>3</v>
          </cell>
          <cell r="D133" t="str">
            <v>物理类</v>
          </cell>
          <cell r="E133" t="str">
            <v>王伍斤</v>
          </cell>
          <cell r="F133">
            <v>420</v>
          </cell>
          <cell r="G133">
            <v>90</v>
          </cell>
          <cell r="H133" t="str">
            <v>易涛</v>
          </cell>
          <cell r="I133">
            <v>70</v>
          </cell>
          <cell r="J133" t="str">
            <v>央宗娜姆</v>
          </cell>
          <cell r="K133">
            <v>69</v>
          </cell>
          <cell r="L133" t="str">
            <v>李永会</v>
          </cell>
          <cell r="M133">
            <v>50</v>
          </cell>
          <cell r="N133" t="str">
            <v>周峰</v>
          </cell>
        </row>
        <row r="134">
          <cell r="B134" t="str">
            <v>G513422200706181528</v>
          </cell>
          <cell r="C134">
            <v>3</v>
          </cell>
          <cell r="D134" t="str">
            <v>物理类</v>
          </cell>
          <cell r="E134" t="str">
            <v>杨巫支</v>
          </cell>
          <cell r="F134">
            <v>417</v>
          </cell>
          <cell r="G134">
            <v>103</v>
          </cell>
          <cell r="H134" t="str">
            <v>易涛</v>
          </cell>
          <cell r="I134">
            <v>92</v>
          </cell>
          <cell r="J134" t="str">
            <v>央宗娜姆</v>
          </cell>
          <cell r="K134">
            <v>73</v>
          </cell>
          <cell r="L134" t="str">
            <v>李永会</v>
          </cell>
          <cell r="M134">
            <v>34</v>
          </cell>
          <cell r="N134" t="str">
            <v>周峰</v>
          </cell>
        </row>
        <row r="135">
          <cell r="B135" t="str">
            <v>G51343020050812061X</v>
          </cell>
          <cell r="C135">
            <v>3</v>
          </cell>
          <cell r="D135" t="str">
            <v>物理类</v>
          </cell>
          <cell r="E135" t="str">
            <v>花只发</v>
          </cell>
          <cell r="F135">
            <v>415</v>
          </cell>
          <cell r="G135">
            <v>91</v>
          </cell>
          <cell r="H135" t="str">
            <v>易涛</v>
          </cell>
          <cell r="I135">
            <v>75</v>
          </cell>
          <cell r="J135" t="str">
            <v>央宗娜姆</v>
          </cell>
          <cell r="K135">
            <v>99</v>
          </cell>
          <cell r="L135" t="str">
            <v>李永会</v>
          </cell>
          <cell r="M135">
            <v>35</v>
          </cell>
          <cell r="N135" t="str">
            <v>周峰</v>
          </cell>
        </row>
        <row r="136">
          <cell r="B136" t="str">
            <v>G513422200610231316</v>
          </cell>
          <cell r="C136">
            <v>3</v>
          </cell>
          <cell r="D136" t="str">
            <v>物理类</v>
          </cell>
          <cell r="E136" t="str">
            <v>邓勇</v>
          </cell>
          <cell r="F136">
            <v>410</v>
          </cell>
          <cell r="G136">
            <v>93</v>
          </cell>
          <cell r="H136" t="str">
            <v>易涛</v>
          </cell>
          <cell r="I136">
            <v>80</v>
          </cell>
          <cell r="J136" t="str">
            <v>央宗娜姆</v>
          </cell>
          <cell r="K136">
            <v>68</v>
          </cell>
          <cell r="L136" t="str">
            <v>李永会</v>
          </cell>
          <cell r="M136">
            <v>36</v>
          </cell>
          <cell r="N136" t="str">
            <v>周峰</v>
          </cell>
        </row>
        <row r="137">
          <cell r="B137" t="str">
            <v>G513422200604176218</v>
          </cell>
          <cell r="C137">
            <v>3</v>
          </cell>
          <cell r="D137" t="str">
            <v>物理类</v>
          </cell>
          <cell r="E137" t="str">
            <v>杨开文</v>
          </cell>
          <cell r="F137">
            <v>404</v>
          </cell>
          <cell r="G137">
            <v>91</v>
          </cell>
          <cell r="H137" t="str">
            <v>易涛</v>
          </cell>
          <cell r="I137">
            <v>92</v>
          </cell>
          <cell r="J137" t="str">
            <v>央宗娜姆</v>
          </cell>
          <cell r="K137">
            <v>74</v>
          </cell>
          <cell r="L137" t="str">
            <v>李永会</v>
          </cell>
          <cell r="M137">
            <v>32</v>
          </cell>
          <cell r="N137" t="str">
            <v>周峰</v>
          </cell>
        </row>
        <row r="138">
          <cell r="B138" t="str">
            <v>G513422200701271727</v>
          </cell>
          <cell r="C138">
            <v>3</v>
          </cell>
          <cell r="D138" t="str">
            <v>物理类</v>
          </cell>
          <cell r="E138" t="str">
            <v>格桑拉姆</v>
          </cell>
          <cell r="F138">
            <v>376</v>
          </cell>
          <cell r="G138">
            <v>93</v>
          </cell>
          <cell r="H138" t="str">
            <v>易涛</v>
          </cell>
          <cell r="I138">
            <v>68</v>
          </cell>
          <cell r="J138" t="str">
            <v>央宗娜姆</v>
          </cell>
          <cell r="K138">
            <v>54</v>
          </cell>
          <cell r="L138" t="str">
            <v>李永会</v>
          </cell>
          <cell r="M138">
            <v>31</v>
          </cell>
          <cell r="N138" t="str">
            <v>周峰</v>
          </cell>
        </row>
        <row r="139">
          <cell r="B139" t="str">
            <v>G513422200710035419</v>
          </cell>
          <cell r="C139">
            <v>3</v>
          </cell>
          <cell r="D139" t="str">
            <v>物理类</v>
          </cell>
          <cell r="E139" t="str">
            <v>鲁绒尼玛</v>
          </cell>
          <cell r="F139">
            <v>319</v>
          </cell>
          <cell r="G139">
            <v>90</v>
          </cell>
          <cell r="H139" t="str">
            <v>易涛</v>
          </cell>
          <cell r="I139">
            <v>68</v>
          </cell>
          <cell r="J139" t="str">
            <v>央宗娜姆</v>
          </cell>
          <cell r="K139">
            <v>45</v>
          </cell>
          <cell r="L139" t="str">
            <v>李永会</v>
          </cell>
          <cell r="M139">
            <v>31</v>
          </cell>
          <cell r="N139" t="str">
            <v>周峰</v>
          </cell>
        </row>
        <row r="140">
          <cell r="B140" t="str">
            <v>G513422200609216223</v>
          </cell>
          <cell r="C140">
            <v>4</v>
          </cell>
          <cell r="D140" t="str">
            <v>物理类</v>
          </cell>
          <cell r="E140" t="str">
            <v>王燕飞</v>
          </cell>
          <cell r="F140">
            <v>533</v>
          </cell>
          <cell r="G140">
            <v>121</v>
          </cell>
          <cell r="H140" t="str">
            <v>肖锐</v>
          </cell>
          <cell r="I140">
            <v>88</v>
          </cell>
          <cell r="J140" t="str">
            <v>喇燕</v>
          </cell>
          <cell r="K140">
            <v>126</v>
          </cell>
          <cell r="L140" t="str">
            <v>浦恩玲</v>
          </cell>
          <cell r="M140">
            <v>49</v>
          </cell>
          <cell r="N140" t="str">
            <v>解超燕</v>
          </cell>
        </row>
        <row r="141">
          <cell r="B141" t="str">
            <v>G513422200708185418</v>
          </cell>
          <cell r="C141">
            <v>4</v>
          </cell>
          <cell r="D141" t="str">
            <v>物理类</v>
          </cell>
          <cell r="E141" t="str">
            <v>杜基扎西</v>
          </cell>
          <cell r="F141">
            <v>518</v>
          </cell>
          <cell r="G141">
            <v>103</v>
          </cell>
          <cell r="H141" t="str">
            <v>肖锐</v>
          </cell>
          <cell r="I141">
            <v>86</v>
          </cell>
          <cell r="J141" t="str">
            <v>喇燕</v>
          </cell>
          <cell r="K141">
            <v>110</v>
          </cell>
          <cell r="L141" t="str">
            <v>浦恩玲</v>
          </cell>
          <cell r="M141">
            <v>57</v>
          </cell>
          <cell r="N141" t="str">
            <v>解超燕</v>
          </cell>
        </row>
        <row r="142">
          <cell r="B142" t="str">
            <v>G513422200711202928</v>
          </cell>
          <cell r="C142">
            <v>4</v>
          </cell>
          <cell r="D142" t="str">
            <v>物理类</v>
          </cell>
          <cell r="E142" t="str">
            <v>苟英</v>
          </cell>
          <cell r="F142">
            <v>506</v>
          </cell>
          <cell r="G142">
            <v>109</v>
          </cell>
          <cell r="H142" t="str">
            <v>肖锐</v>
          </cell>
          <cell r="I142">
            <v>87</v>
          </cell>
          <cell r="J142" t="str">
            <v>喇燕</v>
          </cell>
          <cell r="K142">
            <v>111</v>
          </cell>
          <cell r="L142" t="str">
            <v>浦恩玲</v>
          </cell>
          <cell r="M142">
            <v>56</v>
          </cell>
          <cell r="N142" t="str">
            <v>解超燕</v>
          </cell>
        </row>
        <row r="143">
          <cell r="B143" t="str">
            <v>G513422200401027036</v>
          </cell>
          <cell r="C143">
            <v>4</v>
          </cell>
          <cell r="D143" t="str">
            <v>物理类</v>
          </cell>
          <cell r="E143" t="str">
            <v>鲁绒根戈</v>
          </cell>
          <cell r="F143">
            <v>500</v>
          </cell>
          <cell r="G143">
            <v>103</v>
          </cell>
          <cell r="H143" t="str">
            <v>肖锐</v>
          </cell>
          <cell r="I143">
            <v>96</v>
          </cell>
          <cell r="J143" t="str">
            <v>喇燕</v>
          </cell>
          <cell r="K143">
            <v>102</v>
          </cell>
          <cell r="L143" t="str">
            <v>浦恩玲</v>
          </cell>
          <cell r="M143">
            <v>70</v>
          </cell>
          <cell r="N143" t="str">
            <v>解超燕</v>
          </cell>
        </row>
        <row r="144">
          <cell r="B144" t="str">
            <v>G513422200805121926</v>
          </cell>
          <cell r="C144">
            <v>4</v>
          </cell>
          <cell r="D144" t="str">
            <v>物理类</v>
          </cell>
          <cell r="E144" t="str">
            <v>李心兰</v>
          </cell>
          <cell r="F144">
            <v>491</v>
          </cell>
          <cell r="G144">
            <v>109</v>
          </cell>
          <cell r="H144" t="str">
            <v>肖锐</v>
          </cell>
          <cell r="I144">
            <v>87</v>
          </cell>
          <cell r="J144" t="str">
            <v>喇燕</v>
          </cell>
          <cell r="K144">
            <v>111</v>
          </cell>
          <cell r="L144" t="str">
            <v>浦恩玲</v>
          </cell>
          <cell r="M144">
            <v>41</v>
          </cell>
          <cell r="N144" t="str">
            <v>解超燕</v>
          </cell>
        </row>
        <row r="145">
          <cell r="B145" t="str">
            <v>G513422200801016846</v>
          </cell>
          <cell r="C145">
            <v>4</v>
          </cell>
          <cell r="D145" t="str">
            <v>物理类</v>
          </cell>
          <cell r="E145" t="str">
            <v>邱晓英</v>
          </cell>
          <cell r="F145">
            <v>487</v>
          </cell>
          <cell r="G145">
            <v>112</v>
          </cell>
          <cell r="H145" t="str">
            <v>肖锐</v>
          </cell>
          <cell r="I145">
            <v>94</v>
          </cell>
          <cell r="J145" t="str">
            <v>喇燕</v>
          </cell>
          <cell r="K145">
            <v>90</v>
          </cell>
          <cell r="L145" t="str">
            <v>浦恩玲</v>
          </cell>
          <cell r="M145">
            <v>34</v>
          </cell>
          <cell r="N145" t="str">
            <v>解超燕</v>
          </cell>
        </row>
        <row r="146">
          <cell r="B146" t="str">
            <v>G513422200703262322</v>
          </cell>
          <cell r="C146">
            <v>4</v>
          </cell>
          <cell r="D146" t="str">
            <v>物理类</v>
          </cell>
          <cell r="E146" t="str">
            <v>张春霞</v>
          </cell>
          <cell r="F146">
            <v>482</v>
          </cell>
          <cell r="G146">
            <v>112</v>
          </cell>
          <cell r="H146" t="str">
            <v>肖锐</v>
          </cell>
          <cell r="I146">
            <v>101</v>
          </cell>
          <cell r="J146" t="str">
            <v>喇燕</v>
          </cell>
          <cell r="K146">
            <v>87</v>
          </cell>
          <cell r="L146" t="str">
            <v>浦恩玲</v>
          </cell>
          <cell r="M146">
            <v>33</v>
          </cell>
          <cell r="N146" t="str">
            <v>解超燕</v>
          </cell>
        </row>
        <row r="147">
          <cell r="B147" t="str">
            <v>G513422200702090020</v>
          </cell>
          <cell r="C147">
            <v>4</v>
          </cell>
          <cell r="D147" t="str">
            <v>物理类</v>
          </cell>
          <cell r="E147" t="str">
            <v>杨淑芸</v>
          </cell>
          <cell r="F147">
            <v>482</v>
          </cell>
          <cell r="G147">
            <v>101</v>
          </cell>
          <cell r="H147" t="str">
            <v>肖锐</v>
          </cell>
          <cell r="I147">
            <v>95</v>
          </cell>
          <cell r="J147" t="str">
            <v>喇燕</v>
          </cell>
          <cell r="K147">
            <v>100</v>
          </cell>
          <cell r="L147" t="str">
            <v>浦恩玲</v>
          </cell>
          <cell r="M147">
            <v>41</v>
          </cell>
          <cell r="N147" t="str">
            <v>解超燕</v>
          </cell>
        </row>
        <row r="148">
          <cell r="B148" t="str">
            <v>G513422200708111128</v>
          </cell>
          <cell r="C148">
            <v>4</v>
          </cell>
          <cell r="D148" t="str">
            <v>物理类</v>
          </cell>
          <cell r="E148" t="str">
            <v>沙秀婷</v>
          </cell>
          <cell r="F148">
            <v>478</v>
          </cell>
          <cell r="G148">
            <v>112</v>
          </cell>
          <cell r="H148" t="str">
            <v>肖锐</v>
          </cell>
          <cell r="I148">
            <v>83</v>
          </cell>
          <cell r="J148" t="str">
            <v>喇燕</v>
          </cell>
          <cell r="K148">
            <v>109</v>
          </cell>
          <cell r="L148" t="str">
            <v>浦恩玲</v>
          </cell>
          <cell r="M148">
            <v>43</v>
          </cell>
          <cell r="N148" t="str">
            <v>解超燕</v>
          </cell>
        </row>
        <row r="149">
          <cell r="B149" t="str">
            <v>G513422200612162924</v>
          </cell>
          <cell r="C149">
            <v>4</v>
          </cell>
          <cell r="D149" t="str">
            <v>物理类</v>
          </cell>
          <cell r="E149" t="str">
            <v>苏燕</v>
          </cell>
          <cell r="F149">
            <v>477</v>
          </cell>
          <cell r="G149">
            <v>98</v>
          </cell>
          <cell r="H149" t="str">
            <v>肖锐</v>
          </cell>
          <cell r="I149">
            <v>78</v>
          </cell>
          <cell r="J149" t="str">
            <v>喇燕</v>
          </cell>
          <cell r="K149">
            <v>122</v>
          </cell>
          <cell r="L149" t="str">
            <v>浦恩玲</v>
          </cell>
          <cell r="M149">
            <v>42</v>
          </cell>
          <cell r="N149" t="str">
            <v>解超燕</v>
          </cell>
        </row>
        <row r="150">
          <cell r="B150" t="str">
            <v>G513422200601064616</v>
          </cell>
          <cell r="C150">
            <v>4</v>
          </cell>
          <cell r="D150" t="str">
            <v>物理类</v>
          </cell>
          <cell r="E150" t="str">
            <v>罗京</v>
          </cell>
          <cell r="F150">
            <v>476</v>
          </cell>
          <cell r="G150">
            <v>110</v>
          </cell>
          <cell r="H150" t="str">
            <v>肖锐</v>
          </cell>
          <cell r="I150">
            <v>88</v>
          </cell>
          <cell r="J150" t="str">
            <v>喇燕</v>
          </cell>
          <cell r="K150">
            <v>93</v>
          </cell>
          <cell r="L150" t="str">
            <v>浦恩玲</v>
          </cell>
          <cell r="M150">
            <v>44</v>
          </cell>
          <cell r="N150" t="str">
            <v>解超燕</v>
          </cell>
        </row>
        <row r="151">
          <cell r="B151" t="str">
            <v>G513422200701184025</v>
          </cell>
          <cell r="C151">
            <v>4</v>
          </cell>
          <cell r="D151" t="str">
            <v>物理类</v>
          </cell>
          <cell r="E151" t="str">
            <v>宋加祝玛</v>
          </cell>
          <cell r="F151">
            <v>475</v>
          </cell>
          <cell r="G151">
            <v>97</v>
          </cell>
          <cell r="H151" t="str">
            <v>肖锐</v>
          </cell>
          <cell r="I151">
            <v>87</v>
          </cell>
          <cell r="J151" t="str">
            <v>喇燕</v>
          </cell>
          <cell r="K151">
            <v>95</v>
          </cell>
          <cell r="L151" t="str">
            <v>浦恩玲</v>
          </cell>
          <cell r="M151">
            <v>54</v>
          </cell>
          <cell r="N151" t="str">
            <v>解超燕</v>
          </cell>
        </row>
        <row r="152">
          <cell r="B152" t="str">
            <v>G513422200607182728</v>
          </cell>
          <cell r="C152">
            <v>4</v>
          </cell>
          <cell r="D152" t="str">
            <v>物理类</v>
          </cell>
          <cell r="E152" t="str">
            <v>韩顺珍</v>
          </cell>
          <cell r="F152">
            <v>475</v>
          </cell>
          <cell r="G152">
            <v>96</v>
          </cell>
          <cell r="H152" t="str">
            <v>肖锐</v>
          </cell>
          <cell r="I152">
            <v>94</v>
          </cell>
          <cell r="J152" t="str">
            <v>喇燕</v>
          </cell>
          <cell r="K152">
            <v>87</v>
          </cell>
          <cell r="L152" t="str">
            <v>浦恩玲</v>
          </cell>
          <cell r="M152">
            <v>48</v>
          </cell>
          <cell r="N152" t="str">
            <v>解超燕</v>
          </cell>
        </row>
        <row r="153">
          <cell r="B153" t="str">
            <v>G513422200611102911</v>
          </cell>
          <cell r="C153">
            <v>4</v>
          </cell>
          <cell r="D153" t="str">
            <v>物理类</v>
          </cell>
          <cell r="E153" t="str">
            <v>苟里达</v>
          </cell>
          <cell r="F153">
            <v>473</v>
          </cell>
          <cell r="G153">
            <v>106</v>
          </cell>
          <cell r="H153" t="str">
            <v>肖锐</v>
          </cell>
          <cell r="I153">
            <v>88</v>
          </cell>
          <cell r="J153" t="str">
            <v>喇燕</v>
          </cell>
          <cell r="K153">
            <v>88</v>
          </cell>
          <cell r="L153" t="str">
            <v>浦恩玲</v>
          </cell>
          <cell r="M153">
            <v>44</v>
          </cell>
          <cell r="N153" t="str">
            <v>解超燕</v>
          </cell>
        </row>
        <row r="154">
          <cell r="B154" t="str">
            <v>G513422200402182927</v>
          </cell>
          <cell r="C154">
            <v>4</v>
          </cell>
          <cell r="D154" t="str">
            <v>物理类</v>
          </cell>
          <cell r="E154" t="str">
            <v>扎史祝玛</v>
          </cell>
          <cell r="F154">
            <v>470</v>
          </cell>
          <cell r="G154">
            <v>89</v>
          </cell>
          <cell r="H154" t="str">
            <v>肖锐</v>
          </cell>
          <cell r="I154">
            <v>88</v>
          </cell>
          <cell r="J154" t="str">
            <v>喇燕</v>
          </cell>
          <cell r="K154">
            <v>100</v>
          </cell>
          <cell r="L154" t="str">
            <v>浦恩玲</v>
          </cell>
          <cell r="M154">
            <v>44</v>
          </cell>
          <cell r="N154" t="str">
            <v>解超燕</v>
          </cell>
        </row>
        <row r="155">
          <cell r="B155" t="str">
            <v>G513422200608242112</v>
          </cell>
          <cell r="C155">
            <v>4</v>
          </cell>
          <cell r="D155" t="str">
            <v>物理类</v>
          </cell>
          <cell r="E155" t="str">
            <v>马健军</v>
          </cell>
          <cell r="F155">
            <v>470</v>
          </cell>
          <cell r="G155">
            <v>101</v>
          </cell>
          <cell r="H155" t="str">
            <v>肖锐</v>
          </cell>
          <cell r="I155">
            <v>72</v>
          </cell>
          <cell r="J155" t="str">
            <v>喇燕</v>
          </cell>
          <cell r="K155">
            <v>108</v>
          </cell>
          <cell r="L155" t="str">
            <v>浦恩玲</v>
          </cell>
          <cell r="M155">
            <v>47</v>
          </cell>
          <cell r="N155" t="str">
            <v>解超燕</v>
          </cell>
        </row>
        <row r="156">
          <cell r="B156" t="str">
            <v>G513422200611251124</v>
          </cell>
          <cell r="C156">
            <v>4</v>
          </cell>
          <cell r="D156" t="str">
            <v>物理类</v>
          </cell>
          <cell r="E156" t="str">
            <v>马雪芳</v>
          </cell>
          <cell r="F156">
            <v>469</v>
          </cell>
          <cell r="G156">
            <v>101</v>
          </cell>
          <cell r="H156" t="str">
            <v>肖锐</v>
          </cell>
          <cell r="I156">
            <v>95</v>
          </cell>
          <cell r="J156" t="str">
            <v>喇燕</v>
          </cell>
          <cell r="K156">
            <v>108</v>
          </cell>
          <cell r="L156" t="str">
            <v>浦恩玲</v>
          </cell>
          <cell r="M156">
            <v>33</v>
          </cell>
          <cell r="N156" t="str">
            <v>解超燕</v>
          </cell>
        </row>
        <row r="157">
          <cell r="B157" t="str">
            <v>G513422200608232918</v>
          </cell>
          <cell r="C157">
            <v>4</v>
          </cell>
          <cell r="D157" t="str">
            <v>物理类</v>
          </cell>
          <cell r="E157" t="str">
            <v>韩小芳</v>
          </cell>
          <cell r="F157">
            <v>469</v>
          </cell>
          <cell r="G157">
            <v>108</v>
          </cell>
          <cell r="H157" t="str">
            <v>肖锐</v>
          </cell>
          <cell r="I157">
            <v>95</v>
          </cell>
          <cell r="J157" t="str">
            <v>喇燕</v>
          </cell>
          <cell r="K157">
            <v>89</v>
          </cell>
          <cell r="L157" t="str">
            <v>浦恩玲</v>
          </cell>
          <cell r="M157">
            <v>52</v>
          </cell>
          <cell r="N157" t="str">
            <v>解超燕</v>
          </cell>
        </row>
        <row r="158">
          <cell r="B158" t="str">
            <v>G513422200702085424</v>
          </cell>
          <cell r="C158">
            <v>4</v>
          </cell>
          <cell r="D158" t="str">
            <v>物理类</v>
          </cell>
          <cell r="E158" t="str">
            <v>次尔央宗</v>
          </cell>
          <cell r="F158">
            <v>469</v>
          </cell>
          <cell r="G158">
            <v>100</v>
          </cell>
          <cell r="H158" t="str">
            <v>肖锐</v>
          </cell>
          <cell r="I158">
            <v>89</v>
          </cell>
          <cell r="J158" t="str">
            <v>喇燕</v>
          </cell>
          <cell r="K158">
            <v>88</v>
          </cell>
          <cell r="L158" t="str">
            <v>浦恩玲</v>
          </cell>
          <cell r="M158">
            <v>43</v>
          </cell>
          <cell r="N158" t="str">
            <v>解超燕</v>
          </cell>
        </row>
        <row r="159">
          <cell r="B159" t="str">
            <v>G513422200706042528</v>
          </cell>
          <cell r="C159">
            <v>4</v>
          </cell>
          <cell r="D159" t="str">
            <v>物理类</v>
          </cell>
          <cell r="E159" t="str">
            <v>陶梦花</v>
          </cell>
          <cell r="F159">
            <v>468</v>
          </cell>
          <cell r="G159">
            <v>92</v>
          </cell>
          <cell r="H159" t="str">
            <v>肖锐</v>
          </cell>
          <cell r="I159">
            <v>83</v>
          </cell>
          <cell r="J159" t="str">
            <v>喇燕</v>
          </cell>
          <cell r="K159">
            <v>94</v>
          </cell>
          <cell r="L159" t="str">
            <v>浦恩玲</v>
          </cell>
          <cell r="M159">
            <v>48</v>
          </cell>
          <cell r="N159" t="str">
            <v>解超燕</v>
          </cell>
        </row>
        <row r="160">
          <cell r="B160" t="str">
            <v>G513422200607031727</v>
          </cell>
          <cell r="C160">
            <v>4</v>
          </cell>
          <cell r="D160" t="str">
            <v>物理类</v>
          </cell>
          <cell r="E160" t="str">
            <v>兰小群</v>
          </cell>
          <cell r="F160">
            <v>467</v>
          </cell>
          <cell r="G160">
            <v>98</v>
          </cell>
          <cell r="H160" t="str">
            <v>肖锐</v>
          </cell>
          <cell r="I160">
            <v>86</v>
          </cell>
          <cell r="J160" t="str">
            <v>喇燕</v>
          </cell>
          <cell r="K160">
            <v>115</v>
          </cell>
          <cell r="L160" t="str">
            <v>浦恩玲</v>
          </cell>
          <cell r="M160">
            <v>33</v>
          </cell>
          <cell r="N160" t="str">
            <v>解超燕</v>
          </cell>
        </row>
        <row r="161">
          <cell r="B161" t="str">
            <v>G513422200712086818</v>
          </cell>
          <cell r="C161">
            <v>4</v>
          </cell>
          <cell r="D161" t="str">
            <v>物理类</v>
          </cell>
          <cell r="E161" t="str">
            <v>沈克古</v>
          </cell>
          <cell r="F161">
            <v>466</v>
          </cell>
          <cell r="G161">
            <v>112</v>
          </cell>
          <cell r="H161" t="str">
            <v>肖锐</v>
          </cell>
          <cell r="I161">
            <v>77</v>
          </cell>
          <cell r="J161" t="str">
            <v>喇燕</v>
          </cell>
          <cell r="K161">
            <v>124</v>
          </cell>
          <cell r="L161" t="str">
            <v>浦恩玲</v>
          </cell>
          <cell r="M161">
            <v>39</v>
          </cell>
          <cell r="N161" t="str">
            <v>解超燕</v>
          </cell>
        </row>
        <row r="162">
          <cell r="B162" t="str">
            <v>G513422200704230920</v>
          </cell>
          <cell r="C162">
            <v>4</v>
          </cell>
          <cell r="D162" t="str">
            <v>物理类</v>
          </cell>
          <cell r="E162" t="str">
            <v>王龙芳</v>
          </cell>
          <cell r="F162">
            <v>465</v>
          </cell>
          <cell r="G162">
            <v>105</v>
          </cell>
          <cell r="H162" t="str">
            <v>肖锐</v>
          </cell>
          <cell r="I162">
            <v>83</v>
          </cell>
          <cell r="J162" t="str">
            <v>喇燕</v>
          </cell>
          <cell r="K162">
            <v>107</v>
          </cell>
          <cell r="L162" t="str">
            <v>浦恩玲</v>
          </cell>
          <cell r="M162">
            <v>41</v>
          </cell>
          <cell r="N162" t="str">
            <v>解超燕</v>
          </cell>
        </row>
        <row r="163">
          <cell r="B163" t="str">
            <v>G513422200705063626</v>
          </cell>
          <cell r="C163">
            <v>4</v>
          </cell>
          <cell r="D163" t="str">
            <v>物理类</v>
          </cell>
          <cell r="E163" t="str">
            <v>杜基祝玛</v>
          </cell>
          <cell r="F163">
            <v>463</v>
          </cell>
          <cell r="G163">
            <v>108</v>
          </cell>
          <cell r="H163" t="str">
            <v>肖锐</v>
          </cell>
          <cell r="I163">
            <v>84</v>
          </cell>
          <cell r="J163" t="str">
            <v>喇燕</v>
          </cell>
          <cell r="K163">
            <v>93</v>
          </cell>
          <cell r="L163" t="str">
            <v>浦恩玲</v>
          </cell>
          <cell r="M163">
            <v>35</v>
          </cell>
          <cell r="N163" t="str">
            <v>解超燕</v>
          </cell>
        </row>
        <row r="164">
          <cell r="B164" t="str">
            <v>G513422200611302518</v>
          </cell>
          <cell r="C164">
            <v>4</v>
          </cell>
          <cell r="D164" t="str">
            <v>物理类</v>
          </cell>
          <cell r="E164" t="str">
            <v>扎西旦珠</v>
          </cell>
          <cell r="F164">
            <v>462</v>
          </cell>
          <cell r="G164">
            <v>101</v>
          </cell>
          <cell r="H164" t="str">
            <v>肖锐</v>
          </cell>
          <cell r="I164">
            <v>79</v>
          </cell>
          <cell r="J164" t="str">
            <v>喇燕</v>
          </cell>
          <cell r="K164">
            <v>97</v>
          </cell>
          <cell r="L164" t="str">
            <v>浦恩玲</v>
          </cell>
          <cell r="M164">
            <v>47</v>
          </cell>
          <cell r="N164" t="str">
            <v>解超燕</v>
          </cell>
        </row>
        <row r="165">
          <cell r="B165" t="str">
            <v>G513422200610150911</v>
          </cell>
          <cell r="C165">
            <v>4</v>
          </cell>
          <cell r="D165" t="str">
            <v>物理类</v>
          </cell>
          <cell r="E165" t="str">
            <v>罗顺青</v>
          </cell>
          <cell r="F165">
            <v>462</v>
          </cell>
          <cell r="G165">
            <v>92</v>
          </cell>
          <cell r="H165" t="str">
            <v>肖锐</v>
          </cell>
          <cell r="I165">
            <v>91</v>
          </cell>
          <cell r="J165" t="str">
            <v>喇燕</v>
          </cell>
          <cell r="K165">
            <v>100</v>
          </cell>
          <cell r="L165" t="str">
            <v>浦恩玲</v>
          </cell>
          <cell r="M165">
            <v>35</v>
          </cell>
          <cell r="N165" t="str">
            <v>解超燕</v>
          </cell>
        </row>
        <row r="166">
          <cell r="B166" t="str">
            <v>G513422200312053822</v>
          </cell>
          <cell r="C166">
            <v>4</v>
          </cell>
          <cell r="D166" t="str">
            <v>物理类</v>
          </cell>
          <cell r="E166" t="str">
            <v>次尔祝玛</v>
          </cell>
          <cell r="F166">
            <v>460</v>
          </cell>
          <cell r="G166">
            <v>110</v>
          </cell>
          <cell r="H166" t="str">
            <v>肖锐</v>
          </cell>
          <cell r="I166">
            <v>83</v>
          </cell>
          <cell r="J166" t="str">
            <v>喇燕</v>
          </cell>
          <cell r="K166">
            <v>85</v>
          </cell>
          <cell r="L166" t="str">
            <v>浦恩玲</v>
          </cell>
          <cell r="M166">
            <v>32</v>
          </cell>
          <cell r="N166" t="str">
            <v>解超燕</v>
          </cell>
        </row>
        <row r="167">
          <cell r="B167" t="str">
            <v>G513422200801284023</v>
          </cell>
          <cell r="C167">
            <v>4</v>
          </cell>
          <cell r="D167" t="str">
            <v>物理类</v>
          </cell>
          <cell r="E167" t="str">
            <v>呷玛祝玛</v>
          </cell>
          <cell r="F167">
            <v>459</v>
          </cell>
          <cell r="G167">
            <v>97</v>
          </cell>
          <cell r="H167" t="str">
            <v>肖锐</v>
          </cell>
          <cell r="I167">
            <v>75</v>
          </cell>
          <cell r="J167" t="str">
            <v>喇燕</v>
          </cell>
          <cell r="K167">
            <v>104</v>
          </cell>
          <cell r="L167" t="str">
            <v>浦恩玲</v>
          </cell>
          <cell r="M167">
            <v>35</v>
          </cell>
          <cell r="N167" t="str">
            <v>解超燕</v>
          </cell>
        </row>
        <row r="168">
          <cell r="B168" t="str">
            <v>G513422200609121128</v>
          </cell>
          <cell r="C168">
            <v>4</v>
          </cell>
          <cell r="D168" t="str">
            <v>物理类</v>
          </cell>
          <cell r="E168" t="str">
            <v>吕琼</v>
          </cell>
          <cell r="F168">
            <v>450</v>
          </cell>
          <cell r="G168">
            <v>101</v>
          </cell>
          <cell r="H168" t="str">
            <v>肖锐</v>
          </cell>
          <cell r="I168">
            <v>96</v>
          </cell>
          <cell r="J168" t="str">
            <v>喇燕</v>
          </cell>
          <cell r="K168">
            <v>86</v>
          </cell>
          <cell r="L168" t="str">
            <v>浦恩玲</v>
          </cell>
          <cell r="M168">
            <v>31</v>
          </cell>
          <cell r="N168" t="str">
            <v>解超燕</v>
          </cell>
        </row>
        <row r="169">
          <cell r="B169" t="str">
            <v>G513422200406102525</v>
          </cell>
          <cell r="C169">
            <v>4</v>
          </cell>
          <cell r="D169" t="str">
            <v>物理类</v>
          </cell>
          <cell r="E169" t="str">
            <v>苏维英</v>
          </cell>
          <cell r="F169">
            <v>445</v>
          </cell>
          <cell r="G169">
            <v>102</v>
          </cell>
          <cell r="H169" t="str">
            <v>肖锐</v>
          </cell>
          <cell r="I169">
            <v>74</v>
          </cell>
          <cell r="J169" t="str">
            <v>喇燕</v>
          </cell>
          <cell r="K169">
            <v>103</v>
          </cell>
          <cell r="L169" t="str">
            <v>浦恩玲</v>
          </cell>
          <cell r="M169">
            <v>25</v>
          </cell>
          <cell r="N169" t="str">
            <v>解超燕</v>
          </cell>
        </row>
        <row r="170">
          <cell r="B170" t="str">
            <v>G513422200402052524</v>
          </cell>
          <cell r="C170">
            <v>4</v>
          </cell>
          <cell r="D170" t="str">
            <v>物理类</v>
          </cell>
          <cell r="E170" t="str">
            <v>伍金梅</v>
          </cell>
          <cell r="F170">
            <v>442</v>
          </cell>
          <cell r="G170">
            <v>102</v>
          </cell>
          <cell r="H170" t="str">
            <v>肖锐</v>
          </cell>
          <cell r="I170">
            <v>95</v>
          </cell>
          <cell r="J170" t="str">
            <v>喇燕</v>
          </cell>
          <cell r="K170">
            <v>93</v>
          </cell>
          <cell r="L170" t="str">
            <v>浦恩玲</v>
          </cell>
          <cell r="M170">
            <v>27</v>
          </cell>
          <cell r="N170" t="str">
            <v>解超燕</v>
          </cell>
        </row>
        <row r="171">
          <cell r="B171" t="str">
            <v>G51342220070611291X</v>
          </cell>
          <cell r="C171">
            <v>4</v>
          </cell>
          <cell r="D171" t="str">
            <v>物理类</v>
          </cell>
          <cell r="E171" t="str">
            <v>李达瓦</v>
          </cell>
          <cell r="F171">
            <v>442</v>
          </cell>
          <cell r="G171">
            <v>92</v>
          </cell>
          <cell r="H171" t="str">
            <v>肖锐</v>
          </cell>
          <cell r="I171">
            <v>77</v>
          </cell>
          <cell r="J171" t="str">
            <v>喇燕</v>
          </cell>
          <cell r="K171">
            <v>79</v>
          </cell>
          <cell r="L171" t="str">
            <v>浦恩玲</v>
          </cell>
          <cell r="M171">
            <v>46</v>
          </cell>
          <cell r="N171" t="str">
            <v>解超燕</v>
          </cell>
        </row>
        <row r="172">
          <cell r="B172" t="str">
            <v>G51342220070301701X</v>
          </cell>
          <cell r="C172">
            <v>4</v>
          </cell>
          <cell r="D172" t="str">
            <v>物理类</v>
          </cell>
          <cell r="E172" t="str">
            <v>仲央次尔</v>
          </cell>
          <cell r="F172">
            <v>437</v>
          </cell>
          <cell r="G172">
            <v>87</v>
          </cell>
          <cell r="H172" t="str">
            <v>肖锐</v>
          </cell>
          <cell r="I172">
            <v>96</v>
          </cell>
          <cell r="J172" t="str">
            <v>喇燕</v>
          </cell>
          <cell r="K172">
            <v>80</v>
          </cell>
          <cell r="L172" t="str">
            <v>浦恩玲</v>
          </cell>
          <cell r="M172">
            <v>42</v>
          </cell>
          <cell r="N172" t="str">
            <v>解超燕</v>
          </cell>
        </row>
        <row r="173">
          <cell r="B173" t="str">
            <v>G513422200504062125</v>
          </cell>
          <cell r="C173">
            <v>4</v>
          </cell>
          <cell r="D173" t="str">
            <v>物理类</v>
          </cell>
          <cell r="E173" t="str">
            <v>马各各</v>
          </cell>
          <cell r="F173">
            <v>436</v>
          </cell>
          <cell r="G173">
            <v>105</v>
          </cell>
          <cell r="H173" t="str">
            <v>肖锐</v>
          </cell>
          <cell r="I173">
            <v>71</v>
          </cell>
          <cell r="J173" t="str">
            <v>喇燕</v>
          </cell>
          <cell r="K173">
            <v>98</v>
          </cell>
          <cell r="L173" t="str">
            <v>浦恩玲</v>
          </cell>
          <cell r="M173">
            <v>22</v>
          </cell>
          <cell r="N173" t="str">
            <v>解超燕</v>
          </cell>
        </row>
        <row r="174">
          <cell r="B174" t="str">
            <v>G513422200607233628</v>
          </cell>
          <cell r="C174">
            <v>4</v>
          </cell>
          <cell r="D174" t="str">
            <v>物理类</v>
          </cell>
          <cell r="E174" t="str">
            <v>代朝英</v>
          </cell>
          <cell r="F174">
            <v>436</v>
          </cell>
          <cell r="G174">
            <v>94</v>
          </cell>
          <cell r="H174" t="str">
            <v>肖锐</v>
          </cell>
          <cell r="I174">
            <v>84</v>
          </cell>
          <cell r="J174" t="str">
            <v>喇燕</v>
          </cell>
          <cell r="K174">
            <v>89</v>
          </cell>
          <cell r="L174" t="str">
            <v>浦恩玲</v>
          </cell>
          <cell r="M174">
            <v>40</v>
          </cell>
          <cell r="N174" t="str">
            <v>解超燕</v>
          </cell>
        </row>
        <row r="175">
          <cell r="B175" t="str">
            <v>G513422200608185015</v>
          </cell>
          <cell r="C175">
            <v>4</v>
          </cell>
          <cell r="D175" t="str">
            <v>物理类</v>
          </cell>
          <cell r="E175" t="str">
            <v>姜才建</v>
          </cell>
          <cell r="F175">
            <v>431</v>
          </cell>
          <cell r="G175">
            <v>97</v>
          </cell>
          <cell r="H175" t="str">
            <v>肖锐</v>
          </cell>
          <cell r="I175">
            <v>86</v>
          </cell>
          <cell r="J175" t="str">
            <v>喇燕</v>
          </cell>
          <cell r="K175">
            <v>78</v>
          </cell>
          <cell r="L175" t="str">
            <v>浦恩玲</v>
          </cell>
          <cell r="M175">
            <v>40</v>
          </cell>
          <cell r="N175" t="str">
            <v>解超燕</v>
          </cell>
        </row>
        <row r="176">
          <cell r="B176" t="str">
            <v>G513422200703064422</v>
          </cell>
          <cell r="C176">
            <v>4</v>
          </cell>
          <cell r="D176" t="str">
            <v>物理类</v>
          </cell>
          <cell r="E176" t="str">
            <v>贾比且</v>
          </cell>
          <cell r="F176">
            <v>429</v>
          </cell>
          <cell r="G176">
            <v>95</v>
          </cell>
          <cell r="H176" t="str">
            <v>肖锐</v>
          </cell>
          <cell r="I176">
            <v>76</v>
          </cell>
          <cell r="J176" t="str">
            <v>喇燕</v>
          </cell>
          <cell r="K176">
            <v>97</v>
          </cell>
          <cell r="L176" t="str">
            <v>浦恩玲</v>
          </cell>
          <cell r="M176">
            <v>31</v>
          </cell>
          <cell r="N176" t="str">
            <v>解超燕</v>
          </cell>
        </row>
        <row r="177">
          <cell r="B177" t="str">
            <v>G513422200703106215</v>
          </cell>
          <cell r="C177">
            <v>4</v>
          </cell>
          <cell r="D177" t="str">
            <v>物理类</v>
          </cell>
          <cell r="E177" t="str">
            <v>马富发</v>
          </cell>
          <cell r="F177">
            <v>426</v>
          </cell>
          <cell r="G177">
            <v>94</v>
          </cell>
          <cell r="H177" t="str">
            <v>肖锐</v>
          </cell>
          <cell r="I177">
            <v>72</v>
          </cell>
          <cell r="J177" t="str">
            <v>喇燕</v>
          </cell>
          <cell r="K177">
            <v>103</v>
          </cell>
          <cell r="L177" t="str">
            <v>浦恩玲</v>
          </cell>
          <cell r="M177">
            <v>26</v>
          </cell>
          <cell r="N177" t="str">
            <v>解超燕</v>
          </cell>
        </row>
        <row r="178">
          <cell r="B178" t="str">
            <v>G513422200410014413</v>
          </cell>
          <cell r="C178">
            <v>4</v>
          </cell>
          <cell r="D178" t="str">
            <v>物理类</v>
          </cell>
          <cell r="E178" t="str">
            <v>李启贵</v>
          </cell>
          <cell r="F178">
            <v>425</v>
          </cell>
          <cell r="G178">
            <v>104</v>
          </cell>
          <cell r="H178" t="str">
            <v>肖锐</v>
          </cell>
          <cell r="I178">
            <v>68</v>
          </cell>
          <cell r="J178" t="str">
            <v>喇燕</v>
          </cell>
          <cell r="K178">
            <v>79</v>
          </cell>
          <cell r="L178" t="str">
            <v>浦恩玲</v>
          </cell>
          <cell r="M178">
            <v>31</v>
          </cell>
          <cell r="N178" t="str">
            <v>解超燕</v>
          </cell>
        </row>
        <row r="179">
          <cell r="B179" t="str">
            <v>G513422200605015627</v>
          </cell>
          <cell r="C179">
            <v>4</v>
          </cell>
          <cell r="D179" t="str">
            <v>物理类</v>
          </cell>
          <cell r="E179" t="str">
            <v>格绒拉姆</v>
          </cell>
          <cell r="F179">
            <v>420</v>
          </cell>
          <cell r="G179">
            <v>101</v>
          </cell>
          <cell r="H179" t="str">
            <v>肖锐</v>
          </cell>
          <cell r="I179">
            <v>64</v>
          </cell>
          <cell r="J179" t="str">
            <v>喇燕</v>
          </cell>
          <cell r="K179">
            <v>106</v>
          </cell>
          <cell r="L179" t="str">
            <v>浦恩玲</v>
          </cell>
          <cell r="M179">
            <v>28</v>
          </cell>
          <cell r="N179" t="str">
            <v>解超燕</v>
          </cell>
        </row>
        <row r="180">
          <cell r="B180" t="str">
            <v>G513422200610080028</v>
          </cell>
          <cell r="C180">
            <v>4</v>
          </cell>
          <cell r="D180" t="str">
            <v>物理类</v>
          </cell>
          <cell r="E180" t="str">
            <v>卓雅</v>
          </cell>
          <cell r="F180">
            <v>415</v>
          </cell>
          <cell r="G180">
            <v>91</v>
          </cell>
          <cell r="H180" t="str">
            <v>肖锐</v>
          </cell>
          <cell r="I180">
            <v>71</v>
          </cell>
          <cell r="J180" t="str">
            <v>喇燕</v>
          </cell>
          <cell r="K180">
            <v>93</v>
          </cell>
          <cell r="L180" t="str">
            <v>浦恩玲</v>
          </cell>
          <cell r="M180">
            <v>33</v>
          </cell>
          <cell r="N180" t="str">
            <v>解超燕</v>
          </cell>
        </row>
        <row r="181">
          <cell r="B181" t="str">
            <v>G513422200604114228</v>
          </cell>
          <cell r="C181">
            <v>4</v>
          </cell>
          <cell r="D181" t="str">
            <v>物理类</v>
          </cell>
          <cell r="E181" t="str">
            <v>帮志美</v>
          </cell>
          <cell r="F181">
            <v>398</v>
          </cell>
          <cell r="G181">
            <v>102</v>
          </cell>
          <cell r="H181" t="str">
            <v>肖锐</v>
          </cell>
          <cell r="I181">
            <v>67</v>
          </cell>
          <cell r="J181" t="str">
            <v>喇燕</v>
          </cell>
          <cell r="K181">
            <v>87</v>
          </cell>
          <cell r="L181" t="str">
            <v>浦恩玲</v>
          </cell>
          <cell r="M181">
            <v>30</v>
          </cell>
          <cell r="N181" t="str">
            <v>解超燕</v>
          </cell>
        </row>
        <row r="182">
          <cell r="B182" t="str">
            <v>G513422200603032714</v>
          </cell>
          <cell r="C182">
            <v>4</v>
          </cell>
          <cell r="D182" t="str">
            <v>物理类</v>
          </cell>
          <cell r="E182" t="str">
            <v>张安平</v>
          </cell>
          <cell r="F182">
            <v>397</v>
          </cell>
          <cell r="G182">
            <v>100</v>
          </cell>
          <cell r="H182" t="str">
            <v>肖锐</v>
          </cell>
          <cell r="I182">
            <v>89</v>
          </cell>
          <cell r="J182" t="str">
            <v>喇燕</v>
          </cell>
          <cell r="K182">
            <v>26</v>
          </cell>
          <cell r="L182" t="str">
            <v>浦恩玲</v>
          </cell>
          <cell r="M182">
            <v>42</v>
          </cell>
          <cell r="N182" t="str">
            <v>解超燕</v>
          </cell>
        </row>
        <row r="183">
          <cell r="B183" t="str">
            <v>G513422200404261725</v>
          </cell>
          <cell r="C183">
            <v>4</v>
          </cell>
          <cell r="D183" t="str">
            <v>物理类</v>
          </cell>
          <cell r="E183" t="str">
            <v>米小春</v>
          </cell>
          <cell r="F183">
            <v>391</v>
          </cell>
          <cell r="G183">
            <v>88</v>
          </cell>
          <cell r="H183" t="str">
            <v>肖锐</v>
          </cell>
          <cell r="I183">
            <v>73</v>
          </cell>
          <cell r="J183" t="str">
            <v>喇燕</v>
          </cell>
          <cell r="K183">
            <v>85</v>
          </cell>
          <cell r="L183" t="str">
            <v>浦恩玲</v>
          </cell>
          <cell r="M183">
            <v>35</v>
          </cell>
          <cell r="N183" t="str">
            <v>解超燕</v>
          </cell>
        </row>
        <row r="184">
          <cell r="B184" t="str">
            <v>G513422200611177016</v>
          </cell>
          <cell r="C184">
            <v>4</v>
          </cell>
          <cell r="D184" t="str">
            <v>物理类</v>
          </cell>
          <cell r="E184" t="str">
            <v>鲁绒次真</v>
          </cell>
          <cell r="F184">
            <v>389</v>
          </cell>
          <cell r="G184">
            <v>99</v>
          </cell>
          <cell r="H184" t="str">
            <v>肖锐</v>
          </cell>
          <cell r="I184">
            <v>78</v>
          </cell>
          <cell r="J184" t="str">
            <v>喇燕</v>
          </cell>
          <cell r="K184">
            <v>42</v>
          </cell>
          <cell r="L184" t="str">
            <v>浦恩玲</v>
          </cell>
          <cell r="M184">
            <v>36</v>
          </cell>
          <cell r="N184" t="str">
            <v>解超燕</v>
          </cell>
        </row>
        <row r="185">
          <cell r="B185" t="str">
            <v>G513422200604074414</v>
          </cell>
          <cell r="C185">
            <v>4</v>
          </cell>
          <cell r="D185" t="str">
            <v>物理类</v>
          </cell>
          <cell r="E185" t="str">
            <v>李海龙</v>
          </cell>
          <cell r="F185">
            <v>381</v>
          </cell>
          <cell r="G185">
            <v>99</v>
          </cell>
          <cell r="H185" t="str">
            <v>肖锐</v>
          </cell>
          <cell r="I185">
            <v>90</v>
          </cell>
          <cell r="J185" t="str">
            <v>喇燕</v>
          </cell>
          <cell r="K185">
            <v>54</v>
          </cell>
          <cell r="L185" t="str">
            <v>浦恩玲</v>
          </cell>
          <cell r="M185">
            <v>23</v>
          </cell>
          <cell r="N185" t="str">
            <v>解超燕</v>
          </cell>
        </row>
        <row r="186">
          <cell r="B186" t="str">
            <v>G513422200305216013</v>
          </cell>
          <cell r="C186">
            <v>4</v>
          </cell>
          <cell r="D186" t="str">
            <v>物理类</v>
          </cell>
          <cell r="E186" t="str">
            <v>扎西巴丁</v>
          </cell>
          <cell r="F186">
            <v>380</v>
          </cell>
          <cell r="G186">
            <v>90</v>
          </cell>
          <cell r="H186" t="str">
            <v>肖锐</v>
          </cell>
          <cell r="I186">
            <v>72</v>
          </cell>
          <cell r="J186" t="str">
            <v>喇燕</v>
          </cell>
          <cell r="K186">
            <v>65</v>
          </cell>
          <cell r="L186" t="str">
            <v>浦恩玲</v>
          </cell>
          <cell r="M186">
            <v>35</v>
          </cell>
          <cell r="N186" t="str">
            <v>解超燕</v>
          </cell>
        </row>
        <row r="187">
          <cell r="B187" t="str">
            <v>G513422200510222113</v>
          </cell>
          <cell r="C187">
            <v>4</v>
          </cell>
          <cell r="D187" t="str">
            <v>物理类</v>
          </cell>
          <cell r="E187" t="str">
            <v>邓顺杰</v>
          </cell>
          <cell r="F187">
            <v>378</v>
          </cell>
          <cell r="G187">
            <v>96</v>
          </cell>
          <cell r="H187" t="str">
            <v>肖锐</v>
          </cell>
          <cell r="I187">
            <v>69</v>
          </cell>
          <cell r="J187" t="str">
            <v>喇燕</v>
          </cell>
          <cell r="K187">
            <v>56</v>
          </cell>
          <cell r="L187" t="str">
            <v>浦恩玲</v>
          </cell>
          <cell r="M187">
            <v>39</v>
          </cell>
          <cell r="N187" t="str">
            <v>解超燕</v>
          </cell>
        </row>
        <row r="188">
          <cell r="B188" t="str">
            <v>G513422200701100012</v>
          </cell>
          <cell r="C188">
            <v>5</v>
          </cell>
          <cell r="D188" t="str">
            <v>物理类</v>
          </cell>
          <cell r="E188" t="str">
            <v>王鑫</v>
          </cell>
          <cell r="F188">
            <v>519</v>
          </cell>
          <cell r="G188">
            <v>102</v>
          </cell>
          <cell r="H188" t="str">
            <v>格绒燚西</v>
          </cell>
          <cell r="I188">
            <v>102</v>
          </cell>
          <cell r="J188" t="str">
            <v>赵云川</v>
          </cell>
          <cell r="K188">
            <v>117</v>
          </cell>
          <cell r="L188" t="str">
            <v>拉初</v>
          </cell>
          <cell r="M188">
            <v>52</v>
          </cell>
          <cell r="N188" t="str">
            <v>赵建超</v>
          </cell>
        </row>
        <row r="189">
          <cell r="B189" t="str">
            <v>G513422200510094430</v>
          </cell>
          <cell r="C189">
            <v>5</v>
          </cell>
          <cell r="D189" t="str">
            <v>物理类</v>
          </cell>
          <cell r="E189" t="str">
            <v>尔地子</v>
          </cell>
          <cell r="F189">
            <v>511</v>
          </cell>
          <cell r="G189">
            <v>108</v>
          </cell>
          <cell r="H189" t="str">
            <v>格绒燚西</v>
          </cell>
          <cell r="I189">
            <v>96</v>
          </cell>
          <cell r="J189" t="str">
            <v>赵云川</v>
          </cell>
          <cell r="K189">
            <v>113</v>
          </cell>
          <cell r="L189" t="str">
            <v>拉初</v>
          </cell>
          <cell r="M189">
            <v>49</v>
          </cell>
          <cell r="N189" t="str">
            <v>赵建超</v>
          </cell>
        </row>
        <row r="190">
          <cell r="B190" t="str">
            <v>G513422200609091918</v>
          </cell>
          <cell r="C190">
            <v>5</v>
          </cell>
          <cell r="D190" t="str">
            <v>物理类</v>
          </cell>
          <cell r="E190" t="str">
            <v>何洋兵</v>
          </cell>
          <cell r="F190">
            <v>504</v>
          </cell>
          <cell r="G190">
            <v>113</v>
          </cell>
          <cell r="H190" t="str">
            <v>格绒燚西</v>
          </cell>
          <cell r="I190">
            <v>82</v>
          </cell>
          <cell r="J190" t="str">
            <v>赵云川</v>
          </cell>
          <cell r="K190">
            <v>123</v>
          </cell>
          <cell r="L190" t="str">
            <v>拉初</v>
          </cell>
          <cell r="M190">
            <v>54</v>
          </cell>
          <cell r="N190" t="str">
            <v>赵建超</v>
          </cell>
        </row>
        <row r="191">
          <cell r="B191" t="str">
            <v>G513422200606074629</v>
          </cell>
          <cell r="C191">
            <v>5</v>
          </cell>
          <cell r="D191" t="str">
            <v>物理类</v>
          </cell>
          <cell r="E191" t="str">
            <v>毛晓珍</v>
          </cell>
          <cell r="F191">
            <v>490</v>
          </cell>
          <cell r="G191">
            <v>107</v>
          </cell>
          <cell r="H191" t="str">
            <v>格绒燚西</v>
          </cell>
          <cell r="I191">
            <v>97</v>
          </cell>
          <cell r="J191" t="str">
            <v>赵云川</v>
          </cell>
          <cell r="K191">
            <v>117</v>
          </cell>
          <cell r="L191" t="str">
            <v>拉初</v>
          </cell>
          <cell r="M191">
            <v>39</v>
          </cell>
          <cell r="N191" t="str">
            <v>赵建超</v>
          </cell>
        </row>
        <row r="192">
          <cell r="B192" t="str">
            <v>G513422200712020026</v>
          </cell>
          <cell r="C192">
            <v>5</v>
          </cell>
          <cell r="D192" t="str">
            <v>物理类</v>
          </cell>
          <cell r="E192" t="str">
            <v>仁青布池</v>
          </cell>
          <cell r="F192">
            <v>483</v>
          </cell>
          <cell r="G192">
            <v>107</v>
          </cell>
          <cell r="H192" t="str">
            <v>格绒燚西</v>
          </cell>
          <cell r="I192">
            <v>82</v>
          </cell>
          <cell r="J192" t="str">
            <v>赵云川</v>
          </cell>
          <cell r="K192">
            <v>105</v>
          </cell>
          <cell r="L192" t="str">
            <v>拉初</v>
          </cell>
          <cell r="M192">
            <v>38</v>
          </cell>
          <cell r="N192" t="str">
            <v>赵建超</v>
          </cell>
        </row>
        <row r="193">
          <cell r="B193" t="str">
            <v>G513422200404045029</v>
          </cell>
          <cell r="C193">
            <v>5</v>
          </cell>
          <cell r="D193" t="str">
            <v>物理类</v>
          </cell>
          <cell r="E193" t="str">
            <v>次尔竹玛</v>
          </cell>
          <cell r="F193">
            <v>479</v>
          </cell>
          <cell r="G193">
            <v>96</v>
          </cell>
          <cell r="H193" t="str">
            <v>格绒燚西</v>
          </cell>
          <cell r="I193">
            <v>89</v>
          </cell>
          <cell r="J193" t="str">
            <v>赵云川</v>
          </cell>
          <cell r="K193">
            <v>107</v>
          </cell>
          <cell r="L193" t="str">
            <v>拉初</v>
          </cell>
          <cell r="M193">
            <v>36</v>
          </cell>
          <cell r="N193" t="str">
            <v>赵建超</v>
          </cell>
        </row>
        <row r="194">
          <cell r="B194" t="str">
            <v>G513422200610023613</v>
          </cell>
          <cell r="C194">
            <v>5</v>
          </cell>
          <cell r="D194" t="str">
            <v>物理类</v>
          </cell>
          <cell r="E194" t="str">
            <v>易争扎西</v>
          </cell>
          <cell r="F194">
            <v>474</v>
          </cell>
          <cell r="G194">
            <v>102</v>
          </cell>
          <cell r="H194" t="str">
            <v>格绒燚西</v>
          </cell>
          <cell r="I194">
            <v>91</v>
          </cell>
          <cell r="J194" t="str">
            <v>赵云川</v>
          </cell>
          <cell r="K194">
            <v>70</v>
          </cell>
          <cell r="L194" t="str">
            <v>拉初</v>
          </cell>
          <cell r="M194">
            <v>58</v>
          </cell>
          <cell r="N194" t="str">
            <v>赵建超</v>
          </cell>
        </row>
        <row r="195">
          <cell r="B195" t="str">
            <v>G513422200601051161</v>
          </cell>
          <cell r="C195">
            <v>5</v>
          </cell>
          <cell r="D195" t="str">
            <v>物理类</v>
          </cell>
          <cell r="E195" t="str">
            <v>毛国发</v>
          </cell>
          <cell r="F195">
            <v>473</v>
          </cell>
          <cell r="G195">
            <v>107</v>
          </cell>
          <cell r="H195" t="str">
            <v>格绒燚西</v>
          </cell>
          <cell r="I195">
            <v>81</v>
          </cell>
          <cell r="J195" t="str">
            <v>赵云川</v>
          </cell>
          <cell r="K195">
            <v>117</v>
          </cell>
          <cell r="L195" t="str">
            <v>拉初</v>
          </cell>
          <cell r="M195">
            <v>38</v>
          </cell>
          <cell r="N195" t="str">
            <v>赵建超</v>
          </cell>
        </row>
        <row r="196">
          <cell r="B196" t="str">
            <v>G513422200610080722</v>
          </cell>
          <cell r="C196">
            <v>5</v>
          </cell>
          <cell r="D196" t="str">
            <v>物理类</v>
          </cell>
          <cell r="E196" t="str">
            <v>沈云珊</v>
          </cell>
          <cell r="F196">
            <v>466</v>
          </cell>
          <cell r="G196">
            <v>105</v>
          </cell>
          <cell r="H196" t="str">
            <v>格绒燚西</v>
          </cell>
          <cell r="I196">
            <v>82</v>
          </cell>
          <cell r="J196" t="str">
            <v>赵云川</v>
          </cell>
          <cell r="K196">
            <v>92</v>
          </cell>
          <cell r="L196" t="str">
            <v>拉初</v>
          </cell>
          <cell r="M196">
            <v>43</v>
          </cell>
          <cell r="N196" t="str">
            <v>赵建超</v>
          </cell>
        </row>
        <row r="197">
          <cell r="B197" t="str">
            <v>G513422200509104419</v>
          </cell>
          <cell r="C197">
            <v>5</v>
          </cell>
          <cell r="D197" t="str">
            <v>物理类</v>
          </cell>
          <cell r="E197" t="str">
            <v>杨青海</v>
          </cell>
          <cell r="F197">
            <v>465</v>
          </cell>
          <cell r="G197">
            <v>90</v>
          </cell>
          <cell r="H197" t="str">
            <v>格绒燚西</v>
          </cell>
          <cell r="I197">
            <v>83</v>
          </cell>
          <cell r="J197" t="str">
            <v>赵云川</v>
          </cell>
          <cell r="K197">
            <v>115</v>
          </cell>
          <cell r="L197" t="str">
            <v>拉初</v>
          </cell>
          <cell r="M197">
            <v>45</v>
          </cell>
          <cell r="N197" t="str">
            <v>赵建超</v>
          </cell>
        </row>
        <row r="198">
          <cell r="B198" t="str">
            <v>G513422200609036812</v>
          </cell>
          <cell r="C198">
            <v>5</v>
          </cell>
          <cell r="D198" t="str">
            <v>物理类</v>
          </cell>
          <cell r="E198" t="str">
            <v>马小辉</v>
          </cell>
          <cell r="F198">
            <v>458</v>
          </cell>
          <cell r="G198">
            <v>100</v>
          </cell>
          <cell r="H198" t="str">
            <v>格绒燚西</v>
          </cell>
          <cell r="I198">
            <v>88</v>
          </cell>
          <cell r="J198" t="str">
            <v>赵云川</v>
          </cell>
          <cell r="K198">
            <v>69</v>
          </cell>
          <cell r="L198" t="str">
            <v>拉初</v>
          </cell>
          <cell r="M198">
            <v>54</v>
          </cell>
          <cell r="N198" t="str">
            <v>赵建超</v>
          </cell>
        </row>
        <row r="199">
          <cell r="B199" t="str">
            <v>G513422200607090022</v>
          </cell>
          <cell r="C199">
            <v>5</v>
          </cell>
          <cell r="D199" t="str">
            <v>物理类</v>
          </cell>
          <cell r="E199" t="str">
            <v>黄潇</v>
          </cell>
          <cell r="F199">
            <v>447</v>
          </cell>
          <cell r="G199">
            <v>97</v>
          </cell>
          <cell r="H199" t="str">
            <v>格绒燚西</v>
          </cell>
          <cell r="I199">
            <v>75</v>
          </cell>
          <cell r="J199" t="str">
            <v>赵云川</v>
          </cell>
          <cell r="K199">
            <v>110</v>
          </cell>
          <cell r="L199" t="str">
            <v>拉初</v>
          </cell>
          <cell r="M199">
            <v>39</v>
          </cell>
          <cell r="N199" t="str">
            <v>赵建超</v>
          </cell>
        </row>
        <row r="200">
          <cell r="B200" t="str">
            <v>G513422200609240020</v>
          </cell>
          <cell r="C200">
            <v>5</v>
          </cell>
          <cell r="D200" t="str">
            <v>物理类</v>
          </cell>
          <cell r="E200" t="str">
            <v>方超怡</v>
          </cell>
          <cell r="F200">
            <v>446</v>
          </cell>
          <cell r="G200">
            <v>100</v>
          </cell>
          <cell r="H200" t="str">
            <v>格绒燚西</v>
          </cell>
          <cell r="I200">
            <v>74</v>
          </cell>
          <cell r="J200" t="str">
            <v>赵云川</v>
          </cell>
          <cell r="K200">
            <v>94</v>
          </cell>
          <cell r="L200" t="str">
            <v>拉初</v>
          </cell>
          <cell r="M200">
            <v>38</v>
          </cell>
          <cell r="N200" t="str">
            <v>赵建超</v>
          </cell>
        </row>
        <row r="201">
          <cell r="B201" t="str">
            <v>G513422200606063815</v>
          </cell>
          <cell r="C201">
            <v>5</v>
          </cell>
          <cell r="D201" t="str">
            <v>物理类</v>
          </cell>
          <cell r="E201" t="str">
            <v>吴尔瓦</v>
          </cell>
          <cell r="F201">
            <v>442</v>
          </cell>
          <cell r="G201">
            <v>95</v>
          </cell>
          <cell r="H201" t="str">
            <v>格绒燚西</v>
          </cell>
          <cell r="I201">
            <v>92</v>
          </cell>
          <cell r="J201" t="str">
            <v>赵云川</v>
          </cell>
          <cell r="K201">
            <v>94</v>
          </cell>
          <cell r="L201" t="str">
            <v>拉初</v>
          </cell>
          <cell r="M201">
            <v>32</v>
          </cell>
          <cell r="N201" t="str">
            <v>赵建超</v>
          </cell>
        </row>
        <row r="202">
          <cell r="B202" t="str">
            <v>G51342220050704212X</v>
          </cell>
          <cell r="C202">
            <v>5</v>
          </cell>
          <cell r="D202" t="str">
            <v>物理类</v>
          </cell>
          <cell r="E202" t="str">
            <v>马牛牛</v>
          </cell>
          <cell r="F202">
            <v>441</v>
          </cell>
          <cell r="G202">
            <v>93</v>
          </cell>
          <cell r="H202" t="str">
            <v>格绒燚西</v>
          </cell>
          <cell r="I202">
            <v>92</v>
          </cell>
          <cell r="J202" t="str">
            <v>赵云川</v>
          </cell>
          <cell r="K202">
            <v>82</v>
          </cell>
          <cell r="L202" t="str">
            <v>拉初</v>
          </cell>
          <cell r="M202">
            <v>41</v>
          </cell>
          <cell r="N202" t="str">
            <v>赵建超</v>
          </cell>
        </row>
        <row r="203">
          <cell r="B203" t="str">
            <v>G513422200712275029</v>
          </cell>
          <cell r="C203">
            <v>5</v>
          </cell>
          <cell r="D203" t="str">
            <v>物理类</v>
          </cell>
          <cell r="E203" t="str">
            <v>甲米</v>
          </cell>
          <cell r="F203">
            <v>440</v>
          </cell>
          <cell r="G203">
            <v>92</v>
          </cell>
          <cell r="H203" t="str">
            <v>格绒燚西</v>
          </cell>
          <cell r="I203">
            <v>92</v>
          </cell>
          <cell r="J203" t="str">
            <v>赵云川</v>
          </cell>
          <cell r="K203">
            <v>96</v>
          </cell>
          <cell r="L203" t="str">
            <v>拉初</v>
          </cell>
          <cell r="M203">
            <v>36</v>
          </cell>
          <cell r="N203" t="str">
            <v>赵建超</v>
          </cell>
        </row>
        <row r="204">
          <cell r="B204" t="str">
            <v>G513422200705190027</v>
          </cell>
          <cell r="C204">
            <v>5</v>
          </cell>
          <cell r="D204" t="str">
            <v>物理类</v>
          </cell>
          <cell r="E204" t="str">
            <v>马丽</v>
          </cell>
          <cell r="F204">
            <v>439</v>
          </cell>
          <cell r="G204">
            <v>104</v>
          </cell>
          <cell r="H204" t="str">
            <v>格绒燚西</v>
          </cell>
          <cell r="I204">
            <v>75</v>
          </cell>
          <cell r="J204" t="str">
            <v>赵云川</v>
          </cell>
          <cell r="K204">
            <v>96</v>
          </cell>
          <cell r="L204" t="str">
            <v>拉初</v>
          </cell>
          <cell r="M204">
            <v>23</v>
          </cell>
          <cell r="N204" t="str">
            <v>赵建超</v>
          </cell>
        </row>
        <row r="205">
          <cell r="B205" t="str">
            <v>G513422200508294812</v>
          </cell>
          <cell r="C205">
            <v>5</v>
          </cell>
          <cell r="D205" t="str">
            <v>物理类</v>
          </cell>
          <cell r="E205" t="str">
            <v>撒朗达杰</v>
          </cell>
          <cell r="F205">
            <v>428</v>
          </cell>
          <cell r="G205">
            <v>109</v>
          </cell>
          <cell r="H205" t="str">
            <v>格绒燚西</v>
          </cell>
          <cell r="I205">
            <v>78</v>
          </cell>
          <cell r="J205" t="str">
            <v>赵云川</v>
          </cell>
          <cell r="K205">
            <v>53</v>
          </cell>
          <cell r="L205" t="str">
            <v>拉初</v>
          </cell>
          <cell r="M205">
            <v>43</v>
          </cell>
          <cell r="N205" t="str">
            <v>赵建超</v>
          </cell>
        </row>
        <row r="206">
          <cell r="B206" t="str">
            <v>G513422200707075022</v>
          </cell>
          <cell r="C206">
            <v>5</v>
          </cell>
          <cell r="D206" t="str">
            <v>物理类</v>
          </cell>
          <cell r="E206" t="str">
            <v>夏拉</v>
          </cell>
          <cell r="F206">
            <v>424</v>
          </cell>
          <cell r="G206">
            <v>89</v>
          </cell>
          <cell r="H206" t="str">
            <v>格绒燚西</v>
          </cell>
          <cell r="I206">
            <v>88</v>
          </cell>
          <cell r="J206" t="str">
            <v>赵云川</v>
          </cell>
          <cell r="K206">
            <v>97</v>
          </cell>
          <cell r="L206" t="str">
            <v>拉初</v>
          </cell>
          <cell r="M206">
            <v>26</v>
          </cell>
          <cell r="N206" t="str">
            <v>赵建超</v>
          </cell>
        </row>
        <row r="207">
          <cell r="B207" t="str">
            <v>G513422200704161523</v>
          </cell>
          <cell r="C207">
            <v>5</v>
          </cell>
          <cell r="D207" t="str">
            <v>物理类</v>
          </cell>
          <cell r="E207" t="str">
            <v>陈泰红</v>
          </cell>
          <cell r="F207">
            <v>422</v>
          </cell>
          <cell r="G207">
            <v>90</v>
          </cell>
          <cell r="H207" t="str">
            <v>格绒燚西</v>
          </cell>
          <cell r="I207">
            <v>78</v>
          </cell>
          <cell r="J207" t="str">
            <v>赵云川</v>
          </cell>
          <cell r="K207">
            <v>107</v>
          </cell>
          <cell r="L207" t="str">
            <v>拉初</v>
          </cell>
          <cell r="M207">
            <v>21</v>
          </cell>
          <cell r="N207" t="str">
            <v>赵建超</v>
          </cell>
        </row>
        <row r="208">
          <cell r="B208" t="str">
            <v>G513422200706130915</v>
          </cell>
          <cell r="C208">
            <v>5</v>
          </cell>
          <cell r="D208" t="str">
            <v>物理类</v>
          </cell>
          <cell r="E208" t="str">
            <v>马宁康</v>
          </cell>
          <cell r="F208">
            <v>420</v>
          </cell>
          <cell r="G208">
            <v>97</v>
          </cell>
          <cell r="H208" t="str">
            <v>格绒燚西</v>
          </cell>
          <cell r="I208">
            <v>78</v>
          </cell>
          <cell r="J208" t="str">
            <v>赵云川</v>
          </cell>
          <cell r="K208">
            <v>76</v>
          </cell>
          <cell r="L208" t="str">
            <v>拉初</v>
          </cell>
          <cell r="M208">
            <v>41</v>
          </cell>
          <cell r="N208" t="str">
            <v>赵建超</v>
          </cell>
        </row>
        <row r="209">
          <cell r="B209" t="str">
            <v>G51342220060608646X</v>
          </cell>
          <cell r="C209">
            <v>5</v>
          </cell>
          <cell r="D209" t="str">
            <v>物理类</v>
          </cell>
          <cell r="E209" t="str">
            <v>仁青折姆</v>
          </cell>
          <cell r="F209">
            <v>417</v>
          </cell>
          <cell r="G209">
            <v>92</v>
          </cell>
          <cell r="H209" t="str">
            <v>格绒燚西</v>
          </cell>
          <cell r="I209">
            <v>84</v>
          </cell>
          <cell r="J209" t="str">
            <v>赵云川</v>
          </cell>
          <cell r="K209">
            <v>85</v>
          </cell>
          <cell r="L209" t="str">
            <v>拉初</v>
          </cell>
          <cell r="M209">
            <v>33</v>
          </cell>
          <cell r="N209" t="str">
            <v>赵建超</v>
          </cell>
        </row>
        <row r="210">
          <cell r="B210" t="str">
            <v>G513422200506024018</v>
          </cell>
          <cell r="C210">
            <v>5</v>
          </cell>
          <cell r="D210" t="str">
            <v>物理类</v>
          </cell>
          <cell r="E210" t="str">
            <v>龙布次尔</v>
          </cell>
          <cell r="F210">
            <v>412</v>
          </cell>
          <cell r="G210">
            <v>99</v>
          </cell>
          <cell r="H210" t="str">
            <v>格绒燚西</v>
          </cell>
          <cell r="I210">
            <v>82</v>
          </cell>
          <cell r="J210" t="str">
            <v>赵云川</v>
          </cell>
          <cell r="K210">
            <v>57</v>
          </cell>
          <cell r="L210" t="str">
            <v>拉初</v>
          </cell>
          <cell r="M210">
            <v>48</v>
          </cell>
          <cell r="N210" t="str">
            <v>赵建超</v>
          </cell>
        </row>
        <row r="211">
          <cell r="B211" t="str">
            <v>G513422200711283828</v>
          </cell>
          <cell r="C211">
            <v>5</v>
          </cell>
          <cell r="D211" t="str">
            <v>物理类</v>
          </cell>
          <cell r="E211" t="str">
            <v>鲁绒祝玛</v>
          </cell>
          <cell r="F211">
            <v>412</v>
          </cell>
          <cell r="G211">
            <v>94</v>
          </cell>
          <cell r="H211" t="str">
            <v>格绒燚西</v>
          </cell>
          <cell r="I211">
            <v>57</v>
          </cell>
          <cell r="J211" t="str">
            <v>赵云川</v>
          </cell>
          <cell r="K211">
            <v>113</v>
          </cell>
          <cell r="L211" t="str">
            <v>拉初</v>
          </cell>
          <cell r="M211">
            <v>15</v>
          </cell>
          <cell r="N211" t="str">
            <v>赵建超</v>
          </cell>
        </row>
        <row r="212">
          <cell r="B212" t="str">
            <v>G513422200612271311</v>
          </cell>
          <cell r="C212">
            <v>5</v>
          </cell>
          <cell r="D212" t="str">
            <v>物理类</v>
          </cell>
          <cell r="E212" t="str">
            <v>沈小军</v>
          </cell>
          <cell r="F212">
            <v>409</v>
          </cell>
          <cell r="G212">
            <v>93</v>
          </cell>
          <cell r="H212" t="str">
            <v>格绒燚西</v>
          </cell>
          <cell r="I212">
            <v>85</v>
          </cell>
          <cell r="J212" t="str">
            <v>赵云川</v>
          </cell>
          <cell r="K212">
            <v>41</v>
          </cell>
          <cell r="L212" t="str">
            <v>拉初</v>
          </cell>
          <cell r="M212">
            <v>45</v>
          </cell>
          <cell r="N212" t="str">
            <v>赵建超</v>
          </cell>
        </row>
        <row r="213">
          <cell r="B213" t="str">
            <v>G51342220070920561X</v>
          </cell>
          <cell r="C213">
            <v>5</v>
          </cell>
          <cell r="D213" t="str">
            <v>物理类</v>
          </cell>
          <cell r="E213" t="str">
            <v>胡军</v>
          </cell>
          <cell r="F213">
            <v>406</v>
          </cell>
          <cell r="G213">
            <v>99</v>
          </cell>
          <cell r="H213" t="str">
            <v>格绒燚西</v>
          </cell>
          <cell r="I213">
            <v>64</v>
          </cell>
          <cell r="J213" t="str">
            <v>赵云川</v>
          </cell>
          <cell r="K213">
            <v>73</v>
          </cell>
          <cell r="L213" t="str">
            <v>拉初</v>
          </cell>
          <cell r="M213">
            <v>36</v>
          </cell>
          <cell r="N213" t="str">
            <v>赵建超</v>
          </cell>
        </row>
        <row r="214">
          <cell r="B214" t="str">
            <v>G513422200702151911</v>
          </cell>
          <cell r="C214">
            <v>5</v>
          </cell>
          <cell r="D214" t="str">
            <v>物理类</v>
          </cell>
          <cell r="E214" t="str">
            <v>马霆锋</v>
          </cell>
          <cell r="F214">
            <v>401</v>
          </cell>
          <cell r="G214">
            <v>84</v>
          </cell>
          <cell r="H214" t="str">
            <v>格绒燚西</v>
          </cell>
          <cell r="I214">
            <v>69</v>
          </cell>
          <cell r="J214" t="str">
            <v>赵云川</v>
          </cell>
          <cell r="K214">
            <v>99</v>
          </cell>
          <cell r="L214" t="str">
            <v>拉初</v>
          </cell>
          <cell r="M214">
            <v>28</v>
          </cell>
          <cell r="N214" t="str">
            <v>赵建超</v>
          </cell>
        </row>
        <row r="215">
          <cell r="B215" t="str">
            <v>G513422200608056221</v>
          </cell>
          <cell r="C215">
            <v>5</v>
          </cell>
          <cell r="D215" t="str">
            <v>物理类</v>
          </cell>
          <cell r="E215" t="str">
            <v>马小兰</v>
          </cell>
          <cell r="F215">
            <v>400</v>
          </cell>
          <cell r="G215">
            <v>105</v>
          </cell>
          <cell r="H215" t="str">
            <v>格绒燚西</v>
          </cell>
          <cell r="I215">
            <v>65</v>
          </cell>
          <cell r="J215" t="str">
            <v>赵云川</v>
          </cell>
          <cell r="K215">
            <v>90</v>
          </cell>
          <cell r="L215" t="str">
            <v>拉初</v>
          </cell>
          <cell r="M215">
            <v>7</v>
          </cell>
          <cell r="N215" t="str">
            <v>赵建超</v>
          </cell>
        </row>
        <row r="216">
          <cell r="B216" t="str">
            <v>G513422200005011323</v>
          </cell>
          <cell r="C216">
            <v>5</v>
          </cell>
          <cell r="D216" t="str">
            <v>物理类</v>
          </cell>
          <cell r="E216" t="str">
            <v>苏兰</v>
          </cell>
          <cell r="F216">
            <v>398</v>
          </cell>
          <cell r="G216">
            <v>100</v>
          </cell>
          <cell r="H216" t="str">
            <v>格绒燚西</v>
          </cell>
          <cell r="I216">
            <v>70</v>
          </cell>
          <cell r="J216" t="str">
            <v>赵云川</v>
          </cell>
          <cell r="K216">
            <v>36</v>
          </cell>
          <cell r="L216" t="str">
            <v>拉初</v>
          </cell>
          <cell r="M216">
            <v>34</v>
          </cell>
          <cell r="N216" t="str">
            <v>赵建超</v>
          </cell>
        </row>
        <row r="217">
          <cell r="B217" t="str">
            <v>G513422200411242514</v>
          </cell>
          <cell r="C217">
            <v>5</v>
          </cell>
          <cell r="D217" t="str">
            <v>物理类</v>
          </cell>
          <cell r="E217" t="str">
            <v>李超</v>
          </cell>
          <cell r="F217">
            <v>394</v>
          </cell>
          <cell r="G217">
            <v>105</v>
          </cell>
          <cell r="H217" t="str">
            <v>格绒燚西</v>
          </cell>
          <cell r="I217">
            <v>71</v>
          </cell>
          <cell r="J217" t="str">
            <v>赵云川</v>
          </cell>
          <cell r="K217">
            <v>70</v>
          </cell>
          <cell r="L217" t="str">
            <v>拉初</v>
          </cell>
          <cell r="M217">
            <v>38</v>
          </cell>
          <cell r="N217" t="str">
            <v>赵建超</v>
          </cell>
        </row>
        <row r="218">
          <cell r="B218" t="str">
            <v>G513422200608192514</v>
          </cell>
          <cell r="C218">
            <v>5</v>
          </cell>
          <cell r="D218" t="str">
            <v>物理类</v>
          </cell>
          <cell r="E218" t="str">
            <v>杨小明</v>
          </cell>
          <cell r="F218">
            <v>390</v>
          </cell>
          <cell r="G218">
            <v>88</v>
          </cell>
          <cell r="H218" t="str">
            <v>格绒燚西</v>
          </cell>
          <cell r="I218">
            <v>60</v>
          </cell>
          <cell r="J218" t="str">
            <v>赵云川</v>
          </cell>
          <cell r="K218">
            <v>59</v>
          </cell>
          <cell r="L218" t="str">
            <v>拉初</v>
          </cell>
          <cell r="M218">
            <v>35</v>
          </cell>
          <cell r="N218" t="str">
            <v>赵建超</v>
          </cell>
        </row>
        <row r="219">
          <cell r="B219" t="str">
            <v>G513422200703102329</v>
          </cell>
          <cell r="C219">
            <v>5</v>
          </cell>
          <cell r="D219" t="str">
            <v>物理类</v>
          </cell>
          <cell r="E219" t="str">
            <v>包中燕</v>
          </cell>
          <cell r="F219">
            <v>389</v>
          </cell>
          <cell r="G219">
            <v>99</v>
          </cell>
          <cell r="H219" t="str">
            <v>格绒燚西</v>
          </cell>
          <cell r="I219">
            <v>75</v>
          </cell>
          <cell r="J219" t="str">
            <v>赵云川</v>
          </cell>
          <cell r="K219">
            <v>64</v>
          </cell>
          <cell r="L219" t="str">
            <v>拉初</v>
          </cell>
          <cell r="M219">
            <v>43</v>
          </cell>
          <cell r="N219" t="str">
            <v>赵建超</v>
          </cell>
        </row>
        <row r="220">
          <cell r="B220" t="str">
            <v>G513422200212084226</v>
          </cell>
          <cell r="C220">
            <v>5</v>
          </cell>
          <cell r="D220" t="str">
            <v>物理类</v>
          </cell>
          <cell r="E220" t="str">
            <v>杜基娜姆</v>
          </cell>
          <cell r="F220">
            <v>384</v>
          </cell>
          <cell r="G220">
            <v>101</v>
          </cell>
          <cell r="H220" t="str">
            <v>格绒燚西</v>
          </cell>
          <cell r="I220">
            <v>69</v>
          </cell>
          <cell r="J220" t="str">
            <v>赵云川</v>
          </cell>
          <cell r="K220">
            <v>67</v>
          </cell>
          <cell r="L220" t="str">
            <v>拉初</v>
          </cell>
          <cell r="M220">
            <v>27</v>
          </cell>
          <cell r="N220" t="str">
            <v>赵建超</v>
          </cell>
        </row>
        <row r="221">
          <cell r="B221" t="str">
            <v>G513422200605071311</v>
          </cell>
          <cell r="C221">
            <v>5</v>
          </cell>
          <cell r="D221" t="str">
            <v>物理类</v>
          </cell>
          <cell r="E221" t="str">
            <v>沈志军</v>
          </cell>
          <cell r="F221">
            <v>379</v>
          </cell>
          <cell r="G221">
            <v>89</v>
          </cell>
          <cell r="H221" t="str">
            <v>格绒燚西</v>
          </cell>
          <cell r="I221">
            <v>86</v>
          </cell>
          <cell r="J221" t="str">
            <v>赵云川</v>
          </cell>
          <cell r="K221">
            <v>54</v>
          </cell>
          <cell r="L221" t="str">
            <v>拉初</v>
          </cell>
          <cell r="M221">
            <v>41</v>
          </cell>
          <cell r="N221" t="str">
            <v>赵建超</v>
          </cell>
        </row>
        <row r="222">
          <cell r="B222" t="str">
            <v>G513422200411073810</v>
          </cell>
          <cell r="C222">
            <v>5</v>
          </cell>
          <cell r="D222" t="str">
            <v>物理类</v>
          </cell>
          <cell r="E222" t="str">
            <v>王打珍</v>
          </cell>
          <cell r="F222">
            <v>376</v>
          </cell>
          <cell r="G222">
            <v>94</v>
          </cell>
          <cell r="H222" t="str">
            <v>格绒燚西</v>
          </cell>
          <cell r="I222">
            <v>62</v>
          </cell>
          <cell r="J222" t="str">
            <v>赵云川</v>
          </cell>
          <cell r="K222">
            <v>48</v>
          </cell>
          <cell r="L222" t="str">
            <v>拉初</v>
          </cell>
          <cell r="M222">
            <v>32</v>
          </cell>
          <cell r="N222" t="str">
            <v>赵建超</v>
          </cell>
        </row>
        <row r="223">
          <cell r="B223" t="str">
            <v>G513422200401151125</v>
          </cell>
          <cell r="C223">
            <v>5</v>
          </cell>
          <cell r="D223" t="str">
            <v>物理类</v>
          </cell>
          <cell r="E223" t="str">
            <v>熊秀英</v>
          </cell>
          <cell r="F223">
            <v>372</v>
          </cell>
          <cell r="G223">
            <v>90</v>
          </cell>
          <cell r="H223" t="str">
            <v>格绒燚西</v>
          </cell>
          <cell r="I223">
            <v>66</v>
          </cell>
          <cell r="J223" t="str">
            <v>赵云川</v>
          </cell>
          <cell r="K223">
            <v>53</v>
          </cell>
          <cell r="L223" t="str">
            <v>拉初</v>
          </cell>
          <cell r="M223">
            <v>28</v>
          </cell>
          <cell r="N223" t="str">
            <v>赵建超</v>
          </cell>
        </row>
        <row r="224">
          <cell r="B224" t="str">
            <v>G513422200405160029</v>
          </cell>
          <cell r="C224">
            <v>5</v>
          </cell>
          <cell r="D224" t="str">
            <v>物理类</v>
          </cell>
          <cell r="E224" t="str">
            <v>马海英</v>
          </cell>
          <cell r="F224">
            <v>371</v>
          </cell>
          <cell r="G224">
            <v>94</v>
          </cell>
          <cell r="H224" t="str">
            <v>格绒燚西</v>
          </cell>
          <cell r="I224">
            <v>69</v>
          </cell>
          <cell r="J224" t="str">
            <v>赵云川</v>
          </cell>
          <cell r="K224">
            <v>74</v>
          </cell>
          <cell r="L224" t="str">
            <v>拉初</v>
          </cell>
          <cell r="M224">
            <v>24</v>
          </cell>
          <cell r="N224" t="str">
            <v>赵建超</v>
          </cell>
        </row>
        <row r="225">
          <cell r="B225" t="str">
            <v>G513422200202154825</v>
          </cell>
          <cell r="C225">
            <v>5</v>
          </cell>
          <cell r="D225" t="str">
            <v>物理类</v>
          </cell>
          <cell r="E225" t="str">
            <v>次仁央宗</v>
          </cell>
          <cell r="F225">
            <v>339</v>
          </cell>
          <cell r="G225">
            <v>82</v>
          </cell>
          <cell r="H225" t="str">
            <v>格绒燚西</v>
          </cell>
          <cell r="I225">
            <v>61</v>
          </cell>
          <cell r="J225" t="str">
            <v>赵云川</v>
          </cell>
          <cell r="K225">
            <v>64</v>
          </cell>
          <cell r="L225" t="str">
            <v>拉初</v>
          </cell>
          <cell r="M225">
            <v>23</v>
          </cell>
          <cell r="N225" t="str">
            <v>赵建超</v>
          </cell>
        </row>
        <row r="226">
          <cell r="B226" t="str">
            <v>G513422200507160011</v>
          </cell>
          <cell r="C226">
            <v>5</v>
          </cell>
          <cell r="D226" t="str">
            <v>物理类</v>
          </cell>
          <cell r="E226" t="str">
            <v>诺布扎堆</v>
          </cell>
          <cell r="F226">
            <v>336</v>
          </cell>
          <cell r="G226">
            <v>89</v>
          </cell>
          <cell r="H226" t="str">
            <v>格绒燚西</v>
          </cell>
          <cell r="I226">
            <v>56</v>
          </cell>
          <cell r="J226" t="str">
            <v>赵云川</v>
          </cell>
          <cell r="K226">
            <v>62</v>
          </cell>
          <cell r="L226" t="str">
            <v>拉初</v>
          </cell>
          <cell r="M226">
            <v>30</v>
          </cell>
          <cell r="N226" t="str">
            <v>赵建超</v>
          </cell>
        </row>
        <row r="227">
          <cell r="B227" t="str">
            <v>G513422200506192126</v>
          </cell>
          <cell r="C227">
            <v>5</v>
          </cell>
          <cell r="D227" t="str">
            <v>物理类</v>
          </cell>
          <cell r="E227" t="str">
            <v>央青娜姆</v>
          </cell>
          <cell r="F227">
            <v>336</v>
          </cell>
          <cell r="G227">
            <v>88</v>
          </cell>
          <cell r="H227" t="str">
            <v>格绒燚西</v>
          </cell>
          <cell r="I227">
            <v>60</v>
          </cell>
          <cell r="J227" t="str">
            <v>赵云川</v>
          </cell>
          <cell r="K227">
            <v>46</v>
          </cell>
          <cell r="L227" t="str">
            <v>拉初</v>
          </cell>
          <cell r="M227">
            <v>24</v>
          </cell>
          <cell r="N227" t="str">
            <v>赵建超</v>
          </cell>
        </row>
        <row r="228">
          <cell r="B228" t="str">
            <v>G513422200701012346</v>
          </cell>
          <cell r="C228">
            <v>5</v>
          </cell>
          <cell r="D228" t="str">
            <v>物理类</v>
          </cell>
          <cell r="E228" t="str">
            <v>邓金花</v>
          </cell>
          <cell r="F228">
            <v>306</v>
          </cell>
          <cell r="G228">
            <v>76</v>
          </cell>
          <cell r="H228" t="str">
            <v>格绒燚西</v>
          </cell>
          <cell r="I228">
            <v>57</v>
          </cell>
          <cell r="J228" t="str">
            <v>赵云川</v>
          </cell>
          <cell r="K228">
            <v>57</v>
          </cell>
          <cell r="L228" t="str">
            <v>拉初</v>
          </cell>
          <cell r="M228">
            <v>16</v>
          </cell>
          <cell r="N228" t="str">
            <v>赵建超</v>
          </cell>
        </row>
        <row r="229">
          <cell r="B229" t="str">
            <v>G51342220070328111X</v>
          </cell>
          <cell r="C229">
            <v>6</v>
          </cell>
          <cell r="D229" t="str">
            <v>物理类</v>
          </cell>
          <cell r="E229" t="str">
            <v>安国锋</v>
          </cell>
          <cell r="F229">
            <v>593</v>
          </cell>
          <cell r="G229">
            <v>117</v>
          </cell>
          <cell r="H229" t="str">
            <v>陈光汇</v>
          </cell>
          <cell r="I229">
            <v>113</v>
          </cell>
          <cell r="J229" t="str">
            <v>央宗娜姆</v>
          </cell>
          <cell r="K229">
            <v>119</v>
          </cell>
          <cell r="L229" t="str">
            <v>东梅</v>
          </cell>
          <cell r="M229">
            <v>69</v>
          </cell>
          <cell r="N229" t="str">
            <v>周峰</v>
          </cell>
        </row>
        <row r="230">
          <cell r="B230" t="str">
            <v>G51342220061230091X</v>
          </cell>
          <cell r="C230">
            <v>6</v>
          </cell>
          <cell r="D230" t="str">
            <v>物理类</v>
          </cell>
          <cell r="E230" t="str">
            <v>罗云兵</v>
          </cell>
          <cell r="F230">
            <v>534</v>
          </cell>
          <cell r="G230">
            <v>103</v>
          </cell>
          <cell r="H230" t="str">
            <v>陈光汇</v>
          </cell>
          <cell r="I230">
            <v>111</v>
          </cell>
          <cell r="J230" t="str">
            <v>央宗娜姆</v>
          </cell>
          <cell r="K230">
            <v>96</v>
          </cell>
          <cell r="L230" t="str">
            <v>东梅</v>
          </cell>
          <cell r="M230">
            <v>73</v>
          </cell>
          <cell r="N230" t="str">
            <v>周峰</v>
          </cell>
        </row>
        <row r="231">
          <cell r="B231" t="str">
            <v>G513422200611021724</v>
          </cell>
          <cell r="C231">
            <v>6</v>
          </cell>
          <cell r="D231" t="str">
            <v>物理类</v>
          </cell>
          <cell r="E231" t="str">
            <v>赵雯婷</v>
          </cell>
          <cell r="F231">
            <v>533</v>
          </cell>
          <cell r="G231">
            <v>104</v>
          </cell>
          <cell r="H231" t="str">
            <v>陈光汇</v>
          </cell>
          <cell r="I231">
            <v>109</v>
          </cell>
          <cell r="J231" t="str">
            <v>央宗娜姆</v>
          </cell>
          <cell r="K231">
            <v>106</v>
          </cell>
          <cell r="L231" t="str">
            <v>东梅</v>
          </cell>
          <cell r="M231">
            <v>59</v>
          </cell>
          <cell r="N231" t="str">
            <v>周峰</v>
          </cell>
        </row>
        <row r="232">
          <cell r="B232" t="str">
            <v>G513422200609151714</v>
          </cell>
          <cell r="C232">
            <v>6</v>
          </cell>
          <cell r="D232" t="str">
            <v>物理类</v>
          </cell>
          <cell r="E232" t="str">
            <v>刘欢</v>
          </cell>
          <cell r="F232">
            <v>519</v>
          </cell>
          <cell r="G232">
            <v>114</v>
          </cell>
          <cell r="H232" t="str">
            <v>陈光汇</v>
          </cell>
          <cell r="I232">
            <v>103</v>
          </cell>
          <cell r="J232" t="str">
            <v>央宗娜姆</v>
          </cell>
          <cell r="K232">
            <v>97</v>
          </cell>
          <cell r="L232" t="str">
            <v>东梅</v>
          </cell>
          <cell r="M232">
            <v>55</v>
          </cell>
          <cell r="N232" t="str">
            <v>周峰</v>
          </cell>
        </row>
        <row r="233">
          <cell r="B233" t="str">
            <v>G51342220070108071X</v>
          </cell>
          <cell r="C233">
            <v>6</v>
          </cell>
          <cell r="D233" t="str">
            <v>物理类</v>
          </cell>
          <cell r="E233" t="str">
            <v>马旦珠</v>
          </cell>
          <cell r="F233">
            <v>509</v>
          </cell>
          <cell r="G233">
            <v>96</v>
          </cell>
          <cell r="H233" t="str">
            <v>陈光汇</v>
          </cell>
          <cell r="I233">
            <v>88</v>
          </cell>
          <cell r="J233" t="str">
            <v>央宗娜姆</v>
          </cell>
          <cell r="K233">
            <v>102</v>
          </cell>
          <cell r="L233" t="str">
            <v>东梅</v>
          </cell>
          <cell r="M233">
            <v>64</v>
          </cell>
          <cell r="N233" t="str">
            <v>周峰</v>
          </cell>
        </row>
        <row r="234">
          <cell r="B234" t="str">
            <v>G513422200612245615</v>
          </cell>
          <cell r="C234">
            <v>6</v>
          </cell>
          <cell r="D234" t="str">
            <v>物理类</v>
          </cell>
          <cell r="E234" t="str">
            <v>伍金旦珠</v>
          </cell>
          <cell r="F234">
            <v>507</v>
          </cell>
          <cell r="G234">
            <v>109</v>
          </cell>
          <cell r="H234" t="str">
            <v>陈光汇</v>
          </cell>
          <cell r="I234">
            <v>100</v>
          </cell>
          <cell r="J234" t="str">
            <v>央宗娜姆</v>
          </cell>
          <cell r="K234">
            <v>101</v>
          </cell>
          <cell r="L234" t="str">
            <v>东梅</v>
          </cell>
          <cell r="M234">
            <v>40</v>
          </cell>
          <cell r="N234" t="str">
            <v>周峰</v>
          </cell>
        </row>
        <row r="235">
          <cell r="B235" t="str">
            <v>G513422200506126225</v>
          </cell>
          <cell r="C235">
            <v>6</v>
          </cell>
          <cell r="D235" t="str">
            <v>物理类</v>
          </cell>
          <cell r="E235" t="str">
            <v>杨友英</v>
          </cell>
          <cell r="F235">
            <v>505</v>
          </cell>
          <cell r="G235">
            <v>108</v>
          </cell>
          <cell r="H235" t="str">
            <v>陈光汇</v>
          </cell>
          <cell r="I235">
            <v>104</v>
          </cell>
          <cell r="J235" t="str">
            <v>央宗娜姆</v>
          </cell>
          <cell r="K235">
            <v>106</v>
          </cell>
          <cell r="L235" t="str">
            <v>东梅</v>
          </cell>
          <cell r="M235">
            <v>35</v>
          </cell>
          <cell r="N235" t="str">
            <v>周峰</v>
          </cell>
        </row>
        <row r="236">
          <cell r="B236" t="str">
            <v>G513422200405107017</v>
          </cell>
          <cell r="C236">
            <v>6</v>
          </cell>
          <cell r="D236" t="str">
            <v>物理类</v>
          </cell>
          <cell r="E236" t="str">
            <v>鲁绒翁丁</v>
          </cell>
          <cell r="F236">
            <v>488</v>
          </cell>
          <cell r="G236">
            <v>96</v>
          </cell>
          <cell r="H236" t="str">
            <v>陈光汇</v>
          </cell>
          <cell r="I236">
            <v>88</v>
          </cell>
          <cell r="J236" t="str">
            <v>央宗娜姆</v>
          </cell>
          <cell r="K236">
            <v>101</v>
          </cell>
          <cell r="L236" t="str">
            <v>东梅</v>
          </cell>
          <cell r="M236">
            <v>61</v>
          </cell>
          <cell r="N236" t="str">
            <v>周峰</v>
          </cell>
        </row>
        <row r="237">
          <cell r="B237" t="str">
            <v>G513422200601011944</v>
          </cell>
          <cell r="C237">
            <v>6</v>
          </cell>
          <cell r="D237" t="str">
            <v>物理类</v>
          </cell>
          <cell r="E237" t="str">
            <v>马贵英</v>
          </cell>
          <cell r="F237">
            <v>480</v>
          </cell>
          <cell r="G237">
            <v>102</v>
          </cell>
          <cell r="H237" t="str">
            <v>陈光汇</v>
          </cell>
          <cell r="I237">
            <v>94</v>
          </cell>
          <cell r="J237" t="str">
            <v>央宗娜姆</v>
          </cell>
          <cell r="K237">
            <v>114</v>
          </cell>
          <cell r="L237" t="str">
            <v>东梅</v>
          </cell>
          <cell r="M237">
            <v>28</v>
          </cell>
          <cell r="N237" t="str">
            <v>周峰</v>
          </cell>
        </row>
        <row r="238">
          <cell r="B238" t="str">
            <v>G513422200608263415</v>
          </cell>
          <cell r="C238">
            <v>6</v>
          </cell>
          <cell r="D238" t="str">
            <v>物理类</v>
          </cell>
          <cell r="E238" t="str">
            <v>杜基次尔</v>
          </cell>
          <cell r="F238">
            <v>472</v>
          </cell>
          <cell r="G238">
            <v>98</v>
          </cell>
          <cell r="H238" t="str">
            <v>陈光汇</v>
          </cell>
          <cell r="I238">
            <v>103</v>
          </cell>
          <cell r="J238" t="str">
            <v>央宗娜姆</v>
          </cell>
          <cell r="K238">
            <v>59</v>
          </cell>
          <cell r="L238" t="str">
            <v>东梅</v>
          </cell>
          <cell r="M238">
            <v>63</v>
          </cell>
          <cell r="N238" t="str">
            <v>周峰</v>
          </cell>
        </row>
        <row r="239">
          <cell r="B239" t="str">
            <v>G513422200611072126</v>
          </cell>
          <cell r="C239">
            <v>6</v>
          </cell>
          <cell r="D239" t="str">
            <v>物理类</v>
          </cell>
          <cell r="E239" t="str">
            <v>古小珍</v>
          </cell>
          <cell r="F239">
            <v>469</v>
          </cell>
          <cell r="G239">
            <v>106</v>
          </cell>
          <cell r="H239" t="str">
            <v>陈光汇</v>
          </cell>
          <cell r="I239">
            <v>88</v>
          </cell>
          <cell r="J239" t="str">
            <v>央宗娜姆</v>
          </cell>
          <cell r="K239">
            <v>91</v>
          </cell>
          <cell r="L239" t="str">
            <v>东梅</v>
          </cell>
          <cell r="M239">
            <v>46</v>
          </cell>
          <cell r="N239" t="str">
            <v>周峰</v>
          </cell>
        </row>
        <row r="240">
          <cell r="B240" t="str">
            <v>G513422200501032713</v>
          </cell>
          <cell r="C240">
            <v>6</v>
          </cell>
          <cell r="D240" t="str">
            <v>物理类</v>
          </cell>
          <cell r="E240" t="str">
            <v>杨顺杰</v>
          </cell>
          <cell r="F240">
            <v>466</v>
          </cell>
          <cell r="G240">
            <v>89</v>
          </cell>
          <cell r="H240" t="str">
            <v>陈光汇</v>
          </cell>
          <cell r="I240">
            <v>81</v>
          </cell>
          <cell r="J240" t="str">
            <v>央宗娜姆</v>
          </cell>
          <cell r="K240">
            <v>109</v>
          </cell>
          <cell r="L240" t="str">
            <v>东梅</v>
          </cell>
          <cell r="M240">
            <v>54</v>
          </cell>
          <cell r="N240" t="str">
            <v>周峰</v>
          </cell>
        </row>
        <row r="241">
          <cell r="B241" t="str">
            <v>G51342220081215681X</v>
          </cell>
          <cell r="C241">
            <v>6</v>
          </cell>
          <cell r="D241" t="str">
            <v>物理类</v>
          </cell>
          <cell r="E241" t="str">
            <v>扎西尼玛</v>
          </cell>
          <cell r="F241">
            <v>465</v>
          </cell>
          <cell r="G241">
            <v>92</v>
          </cell>
          <cell r="H241" t="str">
            <v>陈光汇</v>
          </cell>
          <cell r="I241">
            <v>90</v>
          </cell>
          <cell r="J241" t="str">
            <v>央宗娜姆</v>
          </cell>
          <cell r="K241">
            <v>95</v>
          </cell>
          <cell r="L241" t="str">
            <v>东梅</v>
          </cell>
          <cell r="M241">
            <v>43</v>
          </cell>
          <cell r="N241" t="str">
            <v>周峰</v>
          </cell>
        </row>
        <row r="242">
          <cell r="B242" t="str">
            <v>G513422200609271118</v>
          </cell>
          <cell r="C242">
            <v>6</v>
          </cell>
          <cell r="D242" t="str">
            <v>物理类</v>
          </cell>
          <cell r="E242" t="str">
            <v>毛靖伟</v>
          </cell>
          <cell r="F242">
            <v>463</v>
          </cell>
          <cell r="G242">
            <v>101</v>
          </cell>
          <cell r="H242" t="str">
            <v>陈光汇</v>
          </cell>
          <cell r="I242">
            <v>97</v>
          </cell>
          <cell r="J242" t="str">
            <v>央宗娜姆</v>
          </cell>
          <cell r="K242">
            <v>76</v>
          </cell>
          <cell r="L242" t="str">
            <v>东梅</v>
          </cell>
          <cell r="M242">
            <v>43</v>
          </cell>
          <cell r="N242" t="str">
            <v>周峰</v>
          </cell>
        </row>
        <row r="243">
          <cell r="B243" t="str">
            <v>G513422200703060712</v>
          </cell>
          <cell r="C243">
            <v>6</v>
          </cell>
          <cell r="D243" t="str">
            <v>物理类</v>
          </cell>
          <cell r="E243" t="str">
            <v>郭允云</v>
          </cell>
          <cell r="F243">
            <v>461</v>
          </cell>
          <cell r="G243">
            <v>89</v>
          </cell>
          <cell r="H243" t="str">
            <v>陈光汇</v>
          </cell>
          <cell r="I243">
            <v>92</v>
          </cell>
          <cell r="J243" t="str">
            <v>央宗娜姆</v>
          </cell>
          <cell r="K243">
            <v>100</v>
          </cell>
          <cell r="L243" t="str">
            <v>东梅</v>
          </cell>
          <cell r="M243">
            <v>44</v>
          </cell>
          <cell r="N243" t="str">
            <v>周峰</v>
          </cell>
        </row>
        <row r="244">
          <cell r="B244" t="str">
            <v>G513422200608204028</v>
          </cell>
          <cell r="C244">
            <v>6</v>
          </cell>
          <cell r="D244" t="str">
            <v>物理类</v>
          </cell>
          <cell r="E244" t="str">
            <v>刘洛青</v>
          </cell>
          <cell r="F244">
            <v>461</v>
          </cell>
          <cell r="G244">
            <v>100</v>
          </cell>
          <cell r="H244" t="str">
            <v>陈光汇</v>
          </cell>
          <cell r="I244">
            <v>92</v>
          </cell>
          <cell r="J244" t="str">
            <v>央宗娜姆</v>
          </cell>
          <cell r="K244">
            <v>83</v>
          </cell>
          <cell r="L244" t="str">
            <v>东梅</v>
          </cell>
          <cell r="M244">
            <v>27</v>
          </cell>
          <cell r="N244" t="str">
            <v>周峰</v>
          </cell>
        </row>
        <row r="245">
          <cell r="B245" t="str">
            <v>G513422200510016424</v>
          </cell>
          <cell r="C245">
            <v>6</v>
          </cell>
          <cell r="D245" t="str">
            <v>物理类</v>
          </cell>
          <cell r="E245" t="str">
            <v>格绒群宗</v>
          </cell>
          <cell r="F245">
            <v>461</v>
          </cell>
          <cell r="G245">
            <v>99</v>
          </cell>
          <cell r="H245" t="str">
            <v>陈光汇</v>
          </cell>
          <cell r="I245">
            <v>95</v>
          </cell>
          <cell r="J245" t="str">
            <v>央宗娜姆</v>
          </cell>
          <cell r="K245">
            <v>86</v>
          </cell>
          <cell r="L245" t="str">
            <v>东梅</v>
          </cell>
          <cell r="M245">
            <v>38</v>
          </cell>
          <cell r="N245" t="str">
            <v>周峰</v>
          </cell>
        </row>
        <row r="246">
          <cell r="B246" t="str">
            <v>G513422200609044425</v>
          </cell>
          <cell r="C246">
            <v>6</v>
          </cell>
          <cell r="D246" t="str">
            <v>物理类</v>
          </cell>
          <cell r="E246" t="str">
            <v>何建英</v>
          </cell>
          <cell r="F246">
            <v>459</v>
          </cell>
          <cell r="G246">
            <v>94</v>
          </cell>
          <cell r="H246" t="str">
            <v>陈光汇</v>
          </cell>
          <cell r="I246">
            <v>76</v>
          </cell>
          <cell r="J246" t="str">
            <v>央宗娜姆</v>
          </cell>
          <cell r="K246">
            <v>110</v>
          </cell>
          <cell r="L246" t="str">
            <v>东梅</v>
          </cell>
          <cell r="M246">
            <v>33</v>
          </cell>
          <cell r="N246" t="str">
            <v>周峰</v>
          </cell>
        </row>
        <row r="247">
          <cell r="B247" t="str">
            <v>G513422200601150047</v>
          </cell>
          <cell r="C247">
            <v>6</v>
          </cell>
          <cell r="D247" t="str">
            <v>物理类</v>
          </cell>
          <cell r="E247" t="str">
            <v>任登秀</v>
          </cell>
          <cell r="F247">
            <v>458</v>
          </cell>
          <cell r="G247">
            <v>106</v>
          </cell>
          <cell r="H247" t="str">
            <v>陈光汇</v>
          </cell>
          <cell r="I247">
            <v>76</v>
          </cell>
          <cell r="J247" t="str">
            <v>央宗娜姆</v>
          </cell>
          <cell r="K247">
            <v>96</v>
          </cell>
          <cell r="L247" t="str">
            <v>东梅</v>
          </cell>
          <cell r="M247">
            <v>35</v>
          </cell>
          <cell r="N247" t="str">
            <v>周峰</v>
          </cell>
        </row>
        <row r="248">
          <cell r="B248" t="str">
            <v>G513422200407107010</v>
          </cell>
          <cell r="C248">
            <v>6</v>
          </cell>
          <cell r="D248" t="str">
            <v>物理类</v>
          </cell>
          <cell r="E248" t="str">
            <v>丁争杜基</v>
          </cell>
          <cell r="F248">
            <v>456</v>
          </cell>
          <cell r="G248">
            <v>99</v>
          </cell>
          <cell r="H248" t="str">
            <v>陈光汇</v>
          </cell>
          <cell r="I248">
            <v>86</v>
          </cell>
          <cell r="J248" t="str">
            <v>央宗娜姆</v>
          </cell>
          <cell r="K248">
            <v>63</v>
          </cell>
          <cell r="L248" t="str">
            <v>东梅</v>
          </cell>
          <cell r="M248">
            <v>42</v>
          </cell>
          <cell r="N248" t="str">
            <v>周峰</v>
          </cell>
        </row>
        <row r="249">
          <cell r="B249" t="str">
            <v>G513422200611082957</v>
          </cell>
          <cell r="C249">
            <v>6</v>
          </cell>
          <cell r="D249" t="str">
            <v>物理类</v>
          </cell>
          <cell r="E249" t="str">
            <v>严勇康</v>
          </cell>
          <cell r="F249">
            <v>450</v>
          </cell>
          <cell r="G249">
            <v>107</v>
          </cell>
          <cell r="H249" t="str">
            <v>陈光汇</v>
          </cell>
          <cell r="I249">
            <v>85</v>
          </cell>
          <cell r="J249" t="str">
            <v>央宗娜姆</v>
          </cell>
          <cell r="K249">
            <v>77</v>
          </cell>
          <cell r="L249" t="str">
            <v>东梅</v>
          </cell>
          <cell r="M249">
            <v>41</v>
          </cell>
          <cell r="N249" t="str">
            <v>周峰</v>
          </cell>
        </row>
        <row r="250">
          <cell r="B250" t="str">
            <v>G51342220061012481X</v>
          </cell>
          <cell r="C250">
            <v>6</v>
          </cell>
          <cell r="D250" t="str">
            <v>物理类</v>
          </cell>
          <cell r="E250" t="str">
            <v>杜基偏初</v>
          </cell>
          <cell r="F250">
            <v>448</v>
          </cell>
          <cell r="G250">
            <v>106</v>
          </cell>
          <cell r="H250" t="str">
            <v>陈光汇</v>
          </cell>
          <cell r="I250">
            <v>91</v>
          </cell>
          <cell r="J250" t="str">
            <v>央宗娜姆</v>
          </cell>
          <cell r="K250">
            <v>80</v>
          </cell>
          <cell r="L250" t="str">
            <v>东梅</v>
          </cell>
          <cell r="M250">
            <v>33</v>
          </cell>
          <cell r="N250" t="str">
            <v>周峰</v>
          </cell>
        </row>
        <row r="251">
          <cell r="B251" t="str">
            <v>G513422200604121524</v>
          </cell>
          <cell r="C251">
            <v>6</v>
          </cell>
          <cell r="D251" t="str">
            <v>物理类</v>
          </cell>
          <cell r="E251" t="str">
            <v>降初娜姆</v>
          </cell>
          <cell r="F251">
            <v>446</v>
          </cell>
          <cell r="G251">
            <v>105</v>
          </cell>
          <cell r="H251" t="str">
            <v>陈光汇</v>
          </cell>
          <cell r="I251">
            <v>82</v>
          </cell>
          <cell r="J251" t="str">
            <v>央宗娜姆</v>
          </cell>
          <cell r="K251">
            <v>87</v>
          </cell>
          <cell r="L251" t="str">
            <v>东梅</v>
          </cell>
          <cell r="M251">
            <v>31</v>
          </cell>
          <cell r="N251" t="str">
            <v>周峰</v>
          </cell>
        </row>
        <row r="252">
          <cell r="B252" t="str">
            <v>G513422200607061328</v>
          </cell>
          <cell r="C252">
            <v>6</v>
          </cell>
          <cell r="D252" t="str">
            <v>物理类</v>
          </cell>
          <cell r="E252" t="str">
            <v>杨英</v>
          </cell>
          <cell r="F252">
            <v>443</v>
          </cell>
          <cell r="G252">
            <v>99</v>
          </cell>
          <cell r="H252" t="str">
            <v>陈光汇</v>
          </cell>
          <cell r="I252">
            <v>96</v>
          </cell>
          <cell r="J252" t="str">
            <v>央宗娜姆</v>
          </cell>
          <cell r="K252">
            <v>77</v>
          </cell>
          <cell r="L252" t="str">
            <v>东梅</v>
          </cell>
          <cell r="M252">
            <v>30</v>
          </cell>
          <cell r="N252" t="str">
            <v>周峰</v>
          </cell>
        </row>
        <row r="253">
          <cell r="B253" t="str">
            <v>G513422200407202923</v>
          </cell>
          <cell r="C253">
            <v>6</v>
          </cell>
          <cell r="D253" t="str">
            <v>物理类</v>
          </cell>
          <cell r="E253" t="str">
            <v>苏龙英</v>
          </cell>
          <cell r="F253">
            <v>438</v>
          </cell>
          <cell r="G253">
            <v>105</v>
          </cell>
          <cell r="H253" t="str">
            <v>陈光汇</v>
          </cell>
          <cell r="I253">
            <v>68</v>
          </cell>
          <cell r="J253" t="str">
            <v>央宗娜姆</v>
          </cell>
          <cell r="K253">
            <v>93</v>
          </cell>
          <cell r="L253" t="str">
            <v>东梅</v>
          </cell>
          <cell r="M253">
            <v>43</v>
          </cell>
          <cell r="N253" t="str">
            <v>周峰</v>
          </cell>
        </row>
        <row r="254">
          <cell r="B254" t="str">
            <v>G513422200504024217</v>
          </cell>
          <cell r="C254">
            <v>6</v>
          </cell>
          <cell r="D254" t="str">
            <v>物理类</v>
          </cell>
          <cell r="E254" t="str">
            <v>甲阿</v>
          </cell>
          <cell r="F254">
            <v>437</v>
          </cell>
          <cell r="G254">
            <v>110</v>
          </cell>
          <cell r="H254" t="str">
            <v>陈光汇</v>
          </cell>
          <cell r="I254">
            <v>75</v>
          </cell>
          <cell r="J254" t="str">
            <v>央宗娜姆</v>
          </cell>
          <cell r="K254">
            <v>111</v>
          </cell>
          <cell r="L254" t="str">
            <v>东梅</v>
          </cell>
          <cell r="M254">
            <v>31</v>
          </cell>
          <cell r="N254" t="str">
            <v>周峰</v>
          </cell>
        </row>
        <row r="255">
          <cell r="B255" t="str">
            <v>G513422200710166224</v>
          </cell>
          <cell r="C255">
            <v>6</v>
          </cell>
          <cell r="D255" t="str">
            <v>物理类</v>
          </cell>
          <cell r="E255" t="str">
            <v>蔡明莉</v>
          </cell>
          <cell r="F255">
            <v>437</v>
          </cell>
          <cell r="G255">
            <v>102</v>
          </cell>
          <cell r="H255" t="str">
            <v>陈光汇</v>
          </cell>
          <cell r="I255">
            <v>81</v>
          </cell>
          <cell r="J255" t="str">
            <v>央宗娜姆</v>
          </cell>
          <cell r="K255">
            <v>67</v>
          </cell>
          <cell r="L255" t="str">
            <v>东梅</v>
          </cell>
          <cell r="M255">
            <v>43</v>
          </cell>
          <cell r="N255" t="str">
            <v>周峰</v>
          </cell>
        </row>
        <row r="256">
          <cell r="B256" t="str">
            <v>G513422200601131110</v>
          </cell>
          <cell r="C256">
            <v>6</v>
          </cell>
          <cell r="D256" t="str">
            <v>物理类</v>
          </cell>
          <cell r="E256" t="str">
            <v>吕志强</v>
          </cell>
          <cell r="F256">
            <v>436</v>
          </cell>
          <cell r="G256">
            <v>103</v>
          </cell>
          <cell r="H256" t="str">
            <v>陈光汇</v>
          </cell>
          <cell r="I256">
            <v>92</v>
          </cell>
          <cell r="J256" t="str">
            <v>央宗娜姆</v>
          </cell>
          <cell r="K256">
            <v>54</v>
          </cell>
          <cell r="L256" t="str">
            <v>东梅</v>
          </cell>
          <cell r="M256">
            <v>48</v>
          </cell>
          <cell r="N256" t="str">
            <v>周峰</v>
          </cell>
        </row>
        <row r="257">
          <cell r="B257" t="str">
            <v>G513422200706130034</v>
          </cell>
          <cell r="C257">
            <v>6</v>
          </cell>
          <cell r="D257" t="str">
            <v>物理类</v>
          </cell>
          <cell r="E257" t="str">
            <v>陈佳文</v>
          </cell>
          <cell r="F257">
            <v>435</v>
          </cell>
          <cell r="G257">
            <v>112</v>
          </cell>
          <cell r="H257" t="str">
            <v>陈光汇</v>
          </cell>
          <cell r="I257">
            <v>59</v>
          </cell>
          <cell r="J257" t="str">
            <v>央宗娜姆</v>
          </cell>
          <cell r="K257">
            <v>94</v>
          </cell>
          <cell r="L257" t="str">
            <v>东梅</v>
          </cell>
          <cell r="M257">
            <v>37</v>
          </cell>
          <cell r="N257" t="str">
            <v>周峰</v>
          </cell>
        </row>
        <row r="258">
          <cell r="B258" t="str">
            <v>G510322200505243499</v>
          </cell>
          <cell r="C258">
            <v>6</v>
          </cell>
          <cell r="D258" t="str">
            <v>物理类</v>
          </cell>
          <cell r="E258" t="str">
            <v>刘钧</v>
          </cell>
          <cell r="F258">
            <v>428</v>
          </cell>
          <cell r="G258">
            <v>99</v>
          </cell>
          <cell r="H258" t="str">
            <v>陈光汇</v>
          </cell>
          <cell r="I258">
            <v>75</v>
          </cell>
          <cell r="J258" t="str">
            <v>央宗娜姆</v>
          </cell>
          <cell r="K258">
            <v>79</v>
          </cell>
          <cell r="L258" t="str">
            <v>东梅</v>
          </cell>
          <cell r="M258">
            <v>43</v>
          </cell>
          <cell r="N258" t="str">
            <v>周峰</v>
          </cell>
        </row>
        <row r="259">
          <cell r="B259" t="str">
            <v>G513422200406040926</v>
          </cell>
          <cell r="C259">
            <v>6</v>
          </cell>
          <cell r="D259" t="str">
            <v>物理类</v>
          </cell>
          <cell r="E259" t="str">
            <v>项依萍</v>
          </cell>
          <cell r="F259">
            <v>424</v>
          </cell>
          <cell r="G259">
            <v>99</v>
          </cell>
          <cell r="H259" t="str">
            <v>陈光汇</v>
          </cell>
          <cell r="I259">
            <v>88</v>
          </cell>
          <cell r="J259" t="str">
            <v>央宗娜姆</v>
          </cell>
          <cell r="K259">
            <v>79</v>
          </cell>
          <cell r="L259" t="str">
            <v>东梅</v>
          </cell>
          <cell r="M259">
            <v>79</v>
          </cell>
          <cell r="N259" t="str">
            <v>周峰</v>
          </cell>
        </row>
        <row r="260">
          <cell r="B260" t="str">
            <v>G513422200708152720</v>
          </cell>
          <cell r="C260">
            <v>6</v>
          </cell>
          <cell r="D260" t="str">
            <v>物理类</v>
          </cell>
          <cell r="E260" t="str">
            <v>王大英</v>
          </cell>
          <cell r="F260">
            <v>423</v>
          </cell>
          <cell r="G260">
            <v>97</v>
          </cell>
          <cell r="H260" t="str">
            <v>陈光汇</v>
          </cell>
          <cell r="I260">
            <v>75</v>
          </cell>
          <cell r="J260" t="str">
            <v>央宗娜姆</v>
          </cell>
          <cell r="K260">
            <v>85</v>
          </cell>
          <cell r="L260" t="str">
            <v>东梅</v>
          </cell>
          <cell r="M260">
            <v>32</v>
          </cell>
          <cell r="N260" t="str">
            <v>周峰</v>
          </cell>
        </row>
        <row r="261">
          <cell r="B261" t="str">
            <v>G513422200412053424</v>
          </cell>
          <cell r="C261">
            <v>6</v>
          </cell>
          <cell r="D261" t="str">
            <v>物理类</v>
          </cell>
          <cell r="E261" t="str">
            <v>姜玲</v>
          </cell>
          <cell r="F261">
            <v>412</v>
          </cell>
          <cell r="G261">
            <v>83</v>
          </cell>
          <cell r="H261" t="str">
            <v>陈光汇</v>
          </cell>
          <cell r="I261">
            <v>82</v>
          </cell>
          <cell r="J261" t="str">
            <v>央宗娜姆</v>
          </cell>
          <cell r="K261">
            <v>83</v>
          </cell>
          <cell r="L261" t="str">
            <v>东梅</v>
          </cell>
          <cell r="M261">
            <v>27</v>
          </cell>
          <cell r="N261" t="str">
            <v>周峰</v>
          </cell>
        </row>
        <row r="262">
          <cell r="B262" t="str">
            <v>G513427200607084222</v>
          </cell>
          <cell r="C262">
            <v>6</v>
          </cell>
          <cell r="D262" t="str">
            <v>物理类</v>
          </cell>
          <cell r="E262" t="str">
            <v>杨永春</v>
          </cell>
          <cell r="F262">
            <v>411</v>
          </cell>
          <cell r="G262">
            <v>93</v>
          </cell>
          <cell r="H262" t="str">
            <v>陈光汇</v>
          </cell>
          <cell r="I262">
            <v>82</v>
          </cell>
          <cell r="J262" t="str">
            <v>央宗娜姆</v>
          </cell>
          <cell r="K262">
            <v>79</v>
          </cell>
          <cell r="L262" t="str">
            <v>东梅</v>
          </cell>
          <cell r="M262">
            <v>18</v>
          </cell>
          <cell r="N262" t="str">
            <v>周峰</v>
          </cell>
        </row>
        <row r="263">
          <cell r="B263" t="str">
            <v>G513422200703204229</v>
          </cell>
          <cell r="C263">
            <v>6</v>
          </cell>
          <cell r="D263" t="str">
            <v>物理类</v>
          </cell>
          <cell r="E263" t="str">
            <v>扎拉布尺</v>
          </cell>
          <cell r="F263">
            <v>410</v>
          </cell>
          <cell r="G263">
            <v>101</v>
          </cell>
          <cell r="H263" t="str">
            <v>陈光汇</v>
          </cell>
          <cell r="I263">
            <v>87</v>
          </cell>
          <cell r="J263" t="str">
            <v>央宗娜姆</v>
          </cell>
          <cell r="K263">
            <v>70</v>
          </cell>
          <cell r="L263" t="str">
            <v>东梅</v>
          </cell>
          <cell r="M263">
            <v>25</v>
          </cell>
          <cell r="N263" t="str">
            <v>周峰</v>
          </cell>
        </row>
        <row r="264">
          <cell r="B264" t="str">
            <v>G513422200505200729</v>
          </cell>
          <cell r="C264">
            <v>6</v>
          </cell>
          <cell r="D264" t="str">
            <v>物理类</v>
          </cell>
          <cell r="E264" t="str">
            <v>王村里</v>
          </cell>
          <cell r="F264">
            <v>404</v>
          </cell>
          <cell r="G264">
            <v>91</v>
          </cell>
          <cell r="H264" t="str">
            <v>陈光汇</v>
          </cell>
          <cell r="I264">
            <v>73</v>
          </cell>
          <cell r="J264" t="str">
            <v>央宗娜姆</v>
          </cell>
          <cell r="K264">
            <v>55</v>
          </cell>
          <cell r="L264" t="str">
            <v>东梅</v>
          </cell>
          <cell r="M264">
            <v>41</v>
          </cell>
          <cell r="N264" t="str">
            <v>周峰</v>
          </cell>
        </row>
        <row r="265">
          <cell r="B265" t="str">
            <v>G51342220061213072X</v>
          </cell>
          <cell r="C265">
            <v>6</v>
          </cell>
          <cell r="D265" t="str">
            <v>物理类</v>
          </cell>
          <cell r="E265" t="str">
            <v>马文珍</v>
          </cell>
          <cell r="F265">
            <v>403</v>
          </cell>
          <cell r="G265">
            <v>91</v>
          </cell>
          <cell r="H265" t="str">
            <v>陈光汇</v>
          </cell>
          <cell r="I265">
            <v>71</v>
          </cell>
          <cell r="J265" t="str">
            <v>央宗娜姆</v>
          </cell>
          <cell r="K265">
            <v>81</v>
          </cell>
          <cell r="L265" t="str">
            <v>东梅</v>
          </cell>
          <cell r="M265">
            <v>22</v>
          </cell>
          <cell r="N265" t="str">
            <v>周峰</v>
          </cell>
        </row>
        <row r="266">
          <cell r="B266" t="str">
            <v>G513422200402024814</v>
          </cell>
          <cell r="C266">
            <v>6</v>
          </cell>
          <cell r="D266" t="str">
            <v>物理类</v>
          </cell>
          <cell r="E266" t="str">
            <v>次伦苏朗</v>
          </cell>
          <cell r="F266">
            <v>398</v>
          </cell>
          <cell r="G266">
            <v>91</v>
          </cell>
          <cell r="H266" t="str">
            <v>陈光汇</v>
          </cell>
          <cell r="I266">
            <v>68</v>
          </cell>
          <cell r="J266" t="str">
            <v>央宗娜姆</v>
          </cell>
          <cell r="K266">
            <v>76</v>
          </cell>
          <cell r="L266" t="str">
            <v>东梅</v>
          </cell>
          <cell r="M266">
            <v>41</v>
          </cell>
          <cell r="N266" t="str">
            <v>周峰</v>
          </cell>
        </row>
        <row r="267">
          <cell r="B267" t="str">
            <v>G513422200605300911</v>
          </cell>
          <cell r="C267">
            <v>6</v>
          </cell>
          <cell r="D267" t="str">
            <v>物理类</v>
          </cell>
          <cell r="E267" t="str">
            <v>钟宣海</v>
          </cell>
          <cell r="F267">
            <v>398</v>
          </cell>
          <cell r="G267">
            <v>86</v>
          </cell>
          <cell r="H267" t="str">
            <v>陈光汇</v>
          </cell>
          <cell r="I267">
            <v>89</v>
          </cell>
          <cell r="J267" t="str">
            <v>央宗娜姆</v>
          </cell>
          <cell r="K267">
            <v>56</v>
          </cell>
          <cell r="L267" t="str">
            <v>东梅</v>
          </cell>
          <cell r="M267">
            <v>42</v>
          </cell>
          <cell r="N267" t="str">
            <v>周峰</v>
          </cell>
        </row>
        <row r="268">
          <cell r="B268" t="str">
            <v>G513422200809104437</v>
          </cell>
          <cell r="C268">
            <v>6</v>
          </cell>
          <cell r="D268" t="str">
            <v>物理类</v>
          </cell>
          <cell r="E268" t="str">
            <v>马友华</v>
          </cell>
          <cell r="F268">
            <v>396</v>
          </cell>
          <cell r="G268">
            <v>88</v>
          </cell>
          <cell r="H268" t="str">
            <v>陈光汇</v>
          </cell>
          <cell r="I268">
            <v>87</v>
          </cell>
          <cell r="J268" t="str">
            <v>央宗娜姆</v>
          </cell>
          <cell r="K268">
            <v>55</v>
          </cell>
          <cell r="L268" t="str">
            <v>东梅</v>
          </cell>
          <cell r="M268">
            <v>32</v>
          </cell>
          <cell r="N268" t="str">
            <v>周峰</v>
          </cell>
        </row>
        <row r="269">
          <cell r="B269" t="str">
            <v>G513422200404243818</v>
          </cell>
          <cell r="C269">
            <v>6</v>
          </cell>
          <cell r="D269" t="str">
            <v>物理类</v>
          </cell>
          <cell r="E269" t="str">
            <v>次里扎西</v>
          </cell>
          <cell r="F269">
            <v>395</v>
          </cell>
          <cell r="G269">
            <v>94</v>
          </cell>
          <cell r="H269" t="str">
            <v>陈光汇</v>
          </cell>
          <cell r="I269">
            <v>75</v>
          </cell>
          <cell r="J269" t="str">
            <v>央宗娜姆</v>
          </cell>
          <cell r="K269">
            <v>57</v>
          </cell>
          <cell r="L269" t="str">
            <v>东梅</v>
          </cell>
          <cell r="M269">
            <v>29</v>
          </cell>
          <cell r="N269" t="str">
            <v>周峰</v>
          </cell>
        </row>
        <row r="270">
          <cell r="B270" t="str">
            <v>G513422200509212321</v>
          </cell>
          <cell r="C270">
            <v>6</v>
          </cell>
          <cell r="D270" t="str">
            <v>物理类</v>
          </cell>
          <cell r="E270" t="str">
            <v>罗国建</v>
          </cell>
          <cell r="F270">
            <v>390</v>
          </cell>
          <cell r="G270">
            <v>96</v>
          </cell>
          <cell r="H270" t="str">
            <v>陈光汇</v>
          </cell>
          <cell r="I270">
            <v>56</v>
          </cell>
          <cell r="J270" t="str">
            <v>央宗娜姆</v>
          </cell>
          <cell r="K270">
            <v>73</v>
          </cell>
          <cell r="L270" t="str">
            <v>东梅</v>
          </cell>
          <cell r="M270">
            <v>29</v>
          </cell>
          <cell r="N270" t="str">
            <v>周峰</v>
          </cell>
        </row>
        <row r="271">
          <cell r="B271" t="str">
            <v>G513422200605045412</v>
          </cell>
          <cell r="C271">
            <v>6</v>
          </cell>
          <cell r="D271" t="str">
            <v>物理类</v>
          </cell>
          <cell r="E271" t="str">
            <v>呷茸旦珠</v>
          </cell>
          <cell r="F271">
            <v>381</v>
          </cell>
          <cell r="G271">
            <v>93</v>
          </cell>
          <cell r="H271" t="str">
            <v>陈光汇</v>
          </cell>
          <cell r="I271">
            <v>72</v>
          </cell>
          <cell r="J271" t="str">
            <v>央宗娜姆</v>
          </cell>
          <cell r="K271">
            <v>28</v>
          </cell>
          <cell r="L271" t="str">
            <v>东梅</v>
          </cell>
          <cell r="M271">
            <v>57</v>
          </cell>
          <cell r="N271" t="str">
            <v>周峰</v>
          </cell>
        </row>
        <row r="272">
          <cell r="B272" t="str">
            <v>G513423200709210044</v>
          </cell>
          <cell r="C272">
            <v>6</v>
          </cell>
          <cell r="D272" t="str">
            <v>物理类</v>
          </cell>
          <cell r="E272" t="str">
            <v>陈赟</v>
          </cell>
          <cell r="F272">
            <v>375</v>
          </cell>
          <cell r="G272">
            <v>101</v>
          </cell>
          <cell r="H272" t="str">
            <v>陈光汇</v>
          </cell>
          <cell r="I272">
            <v>64</v>
          </cell>
          <cell r="J272" t="str">
            <v>央宗娜姆</v>
          </cell>
          <cell r="K272">
            <v>51</v>
          </cell>
          <cell r="L272" t="str">
            <v>东梅</v>
          </cell>
          <cell r="M272">
            <v>37</v>
          </cell>
          <cell r="N272" t="str">
            <v>周峰</v>
          </cell>
        </row>
        <row r="273">
          <cell r="B273" t="str">
            <v>G513422200611030030</v>
          </cell>
          <cell r="C273">
            <v>6</v>
          </cell>
          <cell r="D273" t="str">
            <v>物理类</v>
          </cell>
          <cell r="E273" t="str">
            <v>巴松多杰</v>
          </cell>
          <cell r="F273">
            <v>368</v>
          </cell>
          <cell r="G273">
            <v>78</v>
          </cell>
          <cell r="H273" t="str">
            <v>陈光汇</v>
          </cell>
          <cell r="I273">
            <v>62</v>
          </cell>
          <cell r="J273" t="str">
            <v>央宗娜姆</v>
          </cell>
          <cell r="K273">
            <v>80</v>
          </cell>
          <cell r="L273" t="str">
            <v>东梅</v>
          </cell>
          <cell r="M273">
            <v>39</v>
          </cell>
          <cell r="N273" t="str">
            <v>周峰</v>
          </cell>
        </row>
        <row r="274">
          <cell r="B274" t="str">
            <v>G513422200202281525</v>
          </cell>
          <cell r="C274">
            <v>6</v>
          </cell>
          <cell r="D274" t="str">
            <v>物理类</v>
          </cell>
          <cell r="E274" t="str">
            <v>马使且</v>
          </cell>
          <cell r="F274">
            <v>366</v>
          </cell>
          <cell r="G274">
            <v>98</v>
          </cell>
          <cell r="H274" t="str">
            <v>陈光汇</v>
          </cell>
          <cell r="I274">
            <v>58</v>
          </cell>
          <cell r="J274" t="str">
            <v>央宗娜姆</v>
          </cell>
          <cell r="K274">
            <v>70</v>
          </cell>
          <cell r="L274" t="str">
            <v>东梅</v>
          </cell>
          <cell r="M274">
            <v>21</v>
          </cell>
          <cell r="N274" t="str">
            <v>周峰</v>
          </cell>
        </row>
        <row r="275">
          <cell r="B275" t="str">
            <v>G513422200410087014</v>
          </cell>
          <cell r="C275">
            <v>6</v>
          </cell>
          <cell r="D275" t="str">
            <v>物理类</v>
          </cell>
          <cell r="E275" t="str">
            <v>偏初然吉</v>
          </cell>
          <cell r="F275">
            <v>364</v>
          </cell>
          <cell r="G275">
            <v>76</v>
          </cell>
          <cell r="H275" t="str">
            <v>陈光汇</v>
          </cell>
          <cell r="I275">
            <v>65</v>
          </cell>
          <cell r="J275" t="str">
            <v>央宗娜姆</v>
          </cell>
          <cell r="K275">
            <v>62</v>
          </cell>
          <cell r="L275" t="str">
            <v>东梅</v>
          </cell>
          <cell r="M275">
            <v>33</v>
          </cell>
          <cell r="N275" t="str">
            <v>周峰</v>
          </cell>
        </row>
        <row r="276">
          <cell r="B276" t="str">
            <v>G513422200307204817</v>
          </cell>
          <cell r="C276">
            <v>6</v>
          </cell>
          <cell r="D276" t="str">
            <v>物理类</v>
          </cell>
          <cell r="E276" t="str">
            <v>苏朗翁丁</v>
          </cell>
          <cell r="F276">
            <v>359</v>
          </cell>
          <cell r="G276">
            <v>84</v>
          </cell>
          <cell r="H276" t="str">
            <v>陈光汇</v>
          </cell>
          <cell r="I276">
            <v>75</v>
          </cell>
          <cell r="J276" t="str">
            <v>央宗娜姆</v>
          </cell>
          <cell r="K276">
            <v>46</v>
          </cell>
          <cell r="L276" t="str">
            <v>东梅</v>
          </cell>
          <cell r="M276">
            <v>38</v>
          </cell>
          <cell r="N276" t="str">
            <v>周峰</v>
          </cell>
        </row>
        <row r="277">
          <cell r="B277" t="str">
            <v>G513422200605012119</v>
          </cell>
          <cell r="C277">
            <v>6</v>
          </cell>
          <cell r="D277" t="str">
            <v>物理类</v>
          </cell>
          <cell r="E277" t="str">
            <v>马健昆</v>
          </cell>
          <cell r="F277">
            <v>332</v>
          </cell>
          <cell r="G277">
            <v>93</v>
          </cell>
          <cell r="H277" t="str">
            <v>陈光汇</v>
          </cell>
          <cell r="I277">
            <v>68</v>
          </cell>
          <cell r="J277" t="str">
            <v>央宗娜姆</v>
          </cell>
          <cell r="K277">
            <v>34</v>
          </cell>
          <cell r="L277" t="str">
            <v>东梅</v>
          </cell>
          <cell r="M277">
            <v>25</v>
          </cell>
          <cell r="N277" t="str">
            <v>周峰</v>
          </cell>
        </row>
        <row r="278">
          <cell r="B278" t="str">
            <v>G513422200312010910</v>
          </cell>
          <cell r="C278">
            <v>6</v>
          </cell>
          <cell r="D278" t="str">
            <v>物理类</v>
          </cell>
          <cell r="E278" t="str">
            <v>李小龙</v>
          </cell>
          <cell r="F278">
            <v>270</v>
          </cell>
          <cell r="G278">
            <v>90</v>
          </cell>
          <cell r="H278" t="str">
            <v>陈光汇</v>
          </cell>
          <cell r="I278">
            <v>39</v>
          </cell>
          <cell r="J278" t="str">
            <v>央宗娜姆</v>
          </cell>
          <cell r="K278">
            <v>25</v>
          </cell>
          <cell r="L278" t="str">
            <v>东梅</v>
          </cell>
          <cell r="M278">
            <v>20</v>
          </cell>
          <cell r="N278" t="str">
            <v>周峰</v>
          </cell>
        </row>
        <row r="279">
          <cell r="B279" t="str">
            <v>G513422200603132512</v>
          </cell>
          <cell r="C279">
            <v>7</v>
          </cell>
          <cell r="D279" t="str">
            <v>物理类</v>
          </cell>
          <cell r="E279" t="str">
            <v>严正华</v>
          </cell>
          <cell r="F279">
            <v>444</v>
          </cell>
          <cell r="G279">
            <v>97</v>
          </cell>
          <cell r="H279" t="str">
            <v>何东霖</v>
          </cell>
          <cell r="I279">
            <v>104</v>
          </cell>
          <cell r="J279" t="str">
            <v>曹云萍</v>
          </cell>
          <cell r="K279">
            <v>35</v>
          </cell>
          <cell r="L279" t="str">
            <v>陈国萍</v>
          </cell>
          <cell r="M279">
            <v>63</v>
          </cell>
          <cell r="N279" t="str">
            <v>解超燕</v>
          </cell>
        </row>
        <row r="280">
          <cell r="B280" t="str">
            <v>G513422200702186014</v>
          </cell>
          <cell r="C280">
            <v>7</v>
          </cell>
          <cell r="D280" t="str">
            <v>物理类</v>
          </cell>
          <cell r="E280" t="str">
            <v>黄晓明</v>
          </cell>
          <cell r="F280">
            <v>429</v>
          </cell>
          <cell r="G280">
            <v>97</v>
          </cell>
          <cell r="H280" t="str">
            <v>何东霖</v>
          </cell>
          <cell r="I280">
            <v>80</v>
          </cell>
          <cell r="J280" t="str">
            <v>曹云萍</v>
          </cell>
          <cell r="K280">
            <v>48</v>
          </cell>
          <cell r="L280" t="str">
            <v>陈国萍</v>
          </cell>
          <cell r="M280">
            <v>46</v>
          </cell>
          <cell r="N280" t="str">
            <v>解超燕</v>
          </cell>
        </row>
        <row r="281">
          <cell r="B281" t="str">
            <v>G513422200610263617</v>
          </cell>
          <cell r="C281">
            <v>7</v>
          </cell>
          <cell r="D281" t="str">
            <v>物理类</v>
          </cell>
          <cell r="E281" t="str">
            <v>罗晓飞</v>
          </cell>
          <cell r="F281">
            <v>448</v>
          </cell>
          <cell r="G281">
            <v>99</v>
          </cell>
          <cell r="H281" t="str">
            <v>何东霖</v>
          </cell>
          <cell r="I281">
            <v>86</v>
          </cell>
          <cell r="J281" t="str">
            <v>曹云萍</v>
          </cell>
          <cell r="K281">
            <v>56</v>
          </cell>
          <cell r="L281" t="str">
            <v>陈国萍</v>
          </cell>
          <cell r="M281">
            <v>63</v>
          </cell>
          <cell r="N281" t="str">
            <v>解超燕</v>
          </cell>
        </row>
        <row r="282">
          <cell r="B282" t="str">
            <v>G513422200604060012</v>
          </cell>
          <cell r="C282">
            <v>7</v>
          </cell>
          <cell r="D282" t="str">
            <v>物理类</v>
          </cell>
          <cell r="E282" t="str">
            <v>马晓勤</v>
          </cell>
          <cell r="F282">
            <v>401</v>
          </cell>
          <cell r="G282">
            <v>89</v>
          </cell>
          <cell r="H282" t="str">
            <v>何东霖</v>
          </cell>
          <cell r="I282">
            <v>89</v>
          </cell>
          <cell r="J282" t="str">
            <v>曹云萍</v>
          </cell>
          <cell r="K282">
            <v>46</v>
          </cell>
          <cell r="L282" t="str">
            <v>陈国萍</v>
          </cell>
          <cell r="M282">
            <v>59</v>
          </cell>
          <cell r="N282" t="str">
            <v>解超燕</v>
          </cell>
        </row>
        <row r="283">
          <cell r="B283" t="str">
            <v>G513422200609114219</v>
          </cell>
          <cell r="C283">
            <v>7</v>
          </cell>
          <cell r="D283" t="str">
            <v>物理类</v>
          </cell>
          <cell r="E283" t="str">
            <v>棒布</v>
          </cell>
          <cell r="F283">
            <v>387</v>
          </cell>
          <cell r="G283">
            <v>92</v>
          </cell>
          <cell r="H283" t="str">
            <v>何东霖</v>
          </cell>
          <cell r="I283">
            <v>87</v>
          </cell>
          <cell r="J283" t="str">
            <v>曹云萍</v>
          </cell>
          <cell r="K283">
            <v>55</v>
          </cell>
          <cell r="L283" t="str">
            <v>陈国萍</v>
          </cell>
          <cell r="M283">
            <v>28</v>
          </cell>
          <cell r="N283" t="str">
            <v>解超燕</v>
          </cell>
        </row>
        <row r="284">
          <cell r="B284" t="str">
            <v>G513422200703041917</v>
          </cell>
          <cell r="C284">
            <v>7</v>
          </cell>
          <cell r="D284" t="str">
            <v>物理类</v>
          </cell>
          <cell r="E284" t="str">
            <v>马甲哈</v>
          </cell>
          <cell r="F284">
            <v>443</v>
          </cell>
          <cell r="G284">
            <v>112</v>
          </cell>
          <cell r="H284" t="str">
            <v>何东霖</v>
          </cell>
          <cell r="I284">
            <v>78</v>
          </cell>
          <cell r="J284" t="str">
            <v>曹云萍</v>
          </cell>
          <cell r="K284">
            <v>89</v>
          </cell>
          <cell r="L284" t="str">
            <v>陈国萍</v>
          </cell>
          <cell r="M284">
            <v>22</v>
          </cell>
          <cell r="N284" t="str">
            <v>解超燕</v>
          </cell>
        </row>
        <row r="285">
          <cell r="B285" t="str">
            <v>G513422200601310012</v>
          </cell>
          <cell r="C285">
            <v>7</v>
          </cell>
          <cell r="D285" t="str">
            <v>物理类</v>
          </cell>
          <cell r="E285" t="str">
            <v>赵星俊</v>
          </cell>
          <cell r="F285">
            <v>398</v>
          </cell>
          <cell r="G285">
            <v>101</v>
          </cell>
          <cell r="H285" t="str">
            <v>何东霖</v>
          </cell>
          <cell r="I285">
            <v>86</v>
          </cell>
          <cell r="J285" t="str">
            <v>曹云萍</v>
          </cell>
          <cell r="K285">
            <v>28</v>
          </cell>
          <cell r="L285" t="str">
            <v>陈国萍</v>
          </cell>
          <cell r="M285">
            <v>46</v>
          </cell>
          <cell r="N285" t="str">
            <v>解超燕</v>
          </cell>
        </row>
        <row r="286">
          <cell r="B286" t="str">
            <v>G513422200803011512</v>
          </cell>
          <cell r="C286">
            <v>7</v>
          </cell>
          <cell r="D286" t="str">
            <v>物理类</v>
          </cell>
          <cell r="E286" t="str">
            <v>安左所</v>
          </cell>
          <cell r="F286">
            <v>409</v>
          </cell>
          <cell r="G286">
            <v>95</v>
          </cell>
          <cell r="H286" t="str">
            <v>何东霖</v>
          </cell>
          <cell r="I286">
            <v>94</v>
          </cell>
          <cell r="J286" t="str">
            <v>曹云萍</v>
          </cell>
          <cell r="K286">
            <v>51</v>
          </cell>
          <cell r="L286" t="str">
            <v>陈国萍</v>
          </cell>
          <cell r="M286">
            <v>42</v>
          </cell>
          <cell r="N286" t="str">
            <v>解超燕</v>
          </cell>
        </row>
        <row r="287">
          <cell r="B287" t="str">
            <v>G513422200511142115</v>
          </cell>
          <cell r="C287">
            <v>7</v>
          </cell>
          <cell r="D287" t="str">
            <v>物理类</v>
          </cell>
          <cell r="E287" t="str">
            <v>杨尔康</v>
          </cell>
          <cell r="F287">
            <v>398</v>
          </cell>
          <cell r="G287">
            <v>100</v>
          </cell>
          <cell r="H287" t="str">
            <v>何东霖</v>
          </cell>
          <cell r="I287">
            <v>70</v>
          </cell>
          <cell r="J287" t="str">
            <v>曹云萍</v>
          </cell>
          <cell r="K287">
            <v>64</v>
          </cell>
          <cell r="L287" t="str">
            <v>陈国萍</v>
          </cell>
          <cell r="M287">
            <v>26</v>
          </cell>
          <cell r="N287" t="str">
            <v>解超燕</v>
          </cell>
        </row>
        <row r="288">
          <cell r="B288" t="str">
            <v>G513422200601104227</v>
          </cell>
          <cell r="C288">
            <v>7</v>
          </cell>
          <cell r="D288" t="str">
            <v>物理类</v>
          </cell>
          <cell r="E288" t="str">
            <v>苏朗祝玛</v>
          </cell>
          <cell r="F288">
            <v>397</v>
          </cell>
          <cell r="G288">
            <v>80</v>
          </cell>
          <cell r="H288" t="str">
            <v>何东霖</v>
          </cell>
          <cell r="I288">
            <v>80</v>
          </cell>
          <cell r="J288" t="str">
            <v>曹云萍</v>
          </cell>
          <cell r="K288">
            <v>91</v>
          </cell>
          <cell r="L288" t="str">
            <v>陈国萍</v>
          </cell>
          <cell r="M288">
            <v>22</v>
          </cell>
          <cell r="N288" t="str">
            <v>解超燕</v>
          </cell>
        </row>
        <row r="289">
          <cell r="B289" t="str">
            <v>G513422200509140014</v>
          </cell>
          <cell r="C289">
            <v>7</v>
          </cell>
          <cell r="D289" t="str">
            <v>物理类</v>
          </cell>
          <cell r="E289" t="str">
            <v>伍希</v>
          </cell>
          <cell r="F289">
            <v>394</v>
          </cell>
          <cell r="G289">
            <v>98</v>
          </cell>
          <cell r="H289" t="str">
            <v>何东霖</v>
          </cell>
          <cell r="I289">
            <v>86</v>
          </cell>
          <cell r="J289" t="str">
            <v>曹云萍</v>
          </cell>
          <cell r="K289">
            <v>38</v>
          </cell>
          <cell r="L289" t="str">
            <v>陈国萍</v>
          </cell>
          <cell r="M289">
            <v>37</v>
          </cell>
          <cell r="N289" t="str">
            <v>解超燕</v>
          </cell>
        </row>
        <row r="290">
          <cell r="B290" t="str">
            <v>G513422200705016619</v>
          </cell>
          <cell r="C290">
            <v>7</v>
          </cell>
          <cell r="D290" t="str">
            <v>物理类</v>
          </cell>
          <cell r="E290" t="str">
            <v>陈华健</v>
          </cell>
          <cell r="F290">
            <v>382</v>
          </cell>
          <cell r="G290">
            <v>99</v>
          </cell>
          <cell r="H290" t="str">
            <v>何东霖</v>
          </cell>
          <cell r="I290">
            <v>77</v>
          </cell>
          <cell r="J290" t="str">
            <v>曹云萍</v>
          </cell>
          <cell r="K290">
            <v>42</v>
          </cell>
          <cell r="L290" t="str">
            <v>陈国萍</v>
          </cell>
          <cell r="M290">
            <v>40</v>
          </cell>
          <cell r="N290" t="str">
            <v>解超燕</v>
          </cell>
        </row>
        <row r="291">
          <cell r="B291" t="str">
            <v>G513422200512062512</v>
          </cell>
          <cell r="C291">
            <v>7</v>
          </cell>
          <cell r="D291" t="str">
            <v>物理类</v>
          </cell>
          <cell r="E291" t="str">
            <v>鲁绒偏初</v>
          </cell>
          <cell r="F291">
            <v>381</v>
          </cell>
          <cell r="G291">
            <v>100</v>
          </cell>
          <cell r="H291" t="str">
            <v>何东霖</v>
          </cell>
          <cell r="I291">
            <v>79</v>
          </cell>
          <cell r="J291" t="str">
            <v>曹云萍</v>
          </cell>
          <cell r="K291">
            <v>34</v>
          </cell>
          <cell r="L291" t="str">
            <v>陈国萍</v>
          </cell>
          <cell r="M291">
            <v>45</v>
          </cell>
          <cell r="N291" t="str">
            <v>解超燕</v>
          </cell>
        </row>
        <row r="292">
          <cell r="B292" t="str">
            <v>G513422200701122318</v>
          </cell>
          <cell r="C292">
            <v>7</v>
          </cell>
          <cell r="D292" t="str">
            <v>物理类</v>
          </cell>
          <cell r="E292" t="str">
            <v>杨关保</v>
          </cell>
          <cell r="F292">
            <v>355</v>
          </cell>
          <cell r="G292">
            <v>88</v>
          </cell>
          <cell r="H292" t="str">
            <v>何东霖</v>
          </cell>
          <cell r="I292">
            <v>66</v>
          </cell>
          <cell r="J292" t="str">
            <v>曹云萍</v>
          </cell>
          <cell r="K292">
            <v>54</v>
          </cell>
          <cell r="L292" t="str">
            <v>陈国萍</v>
          </cell>
          <cell r="M292">
            <v>26</v>
          </cell>
          <cell r="N292" t="str">
            <v>解超燕</v>
          </cell>
        </row>
        <row r="293">
          <cell r="B293" t="str">
            <v>G513422200602032114</v>
          </cell>
          <cell r="C293">
            <v>7</v>
          </cell>
          <cell r="D293" t="str">
            <v>物理类</v>
          </cell>
          <cell r="E293" t="str">
            <v>罗小顺</v>
          </cell>
          <cell r="F293">
            <v>387</v>
          </cell>
          <cell r="G293">
            <v>100</v>
          </cell>
          <cell r="H293" t="str">
            <v>何东霖</v>
          </cell>
          <cell r="I293">
            <v>73</v>
          </cell>
          <cell r="J293" t="str">
            <v>曹云萍</v>
          </cell>
          <cell r="K293">
            <v>56</v>
          </cell>
          <cell r="L293" t="str">
            <v>陈国萍</v>
          </cell>
          <cell r="M293">
            <v>34</v>
          </cell>
          <cell r="N293" t="str">
            <v>解超燕</v>
          </cell>
        </row>
        <row r="294">
          <cell r="B294" t="str">
            <v>G513422200704012528</v>
          </cell>
          <cell r="C294">
            <v>7</v>
          </cell>
          <cell r="D294" t="str">
            <v>物理类</v>
          </cell>
          <cell r="E294" t="str">
            <v>徐如梅</v>
          </cell>
          <cell r="F294">
            <v>440</v>
          </cell>
          <cell r="G294">
            <v>96</v>
          </cell>
          <cell r="H294" t="str">
            <v>何东霖</v>
          </cell>
          <cell r="I294">
            <v>65</v>
          </cell>
          <cell r="J294" t="str">
            <v>曹云萍</v>
          </cell>
          <cell r="K294">
            <v>111</v>
          </cell>
          <cell r="L294" t="str">
            <v>陈国萍</v>
          </cell>
          <cell r="M294">
            <v>42</v>
          </cell>
          <cell r="N294" t="str">
            <v>解超燕</v>
          </cell>
        </row>
        <row r="295">
          <cell r="B295" t="str">
            <v>G513422200403107013</v>
          </cell>
          <cell r="C295">
            <v>7</v>
          </cell>
          <cell r="D295" t="str">
            <v>物理类</v>
          </cell>
          <cell r="E295" t="str">
            <v>打珍次尔</v>
          </cell>
          <cell r="F295">
            <v>415</v>
          </cell>
          <cell r="G295">
            <v>98</v>
          </cell>
          <cell r="H295" t="str">
            <v>何东霖</v>
          </cell>
          <cell r="I295">
            <v>77</v>
          </cell>
          <cell r="J295" t="str">
            <v>曹云萍</v>
          </cell>
          <cell r="K295">
            <v>54</v>
          </cell>
          <cell r="L295" t="str">
            <v>陈国萍</v>
          </cell>
          <cell r="M295">
            <v>45</v>
          </cell>
          <cell r="N295" t="str">
            <v>解超燕</v>
          </cell>
        </row>
        <row r="296">
          <cell r="B296" t="str">
            <v>G513422200802080719</v>
          </cell>
          <cell r="C296">
            <v>7</v>
          </cell>
          <cell r="D296" t="str">
            <v>物理类</v>
          </cell>
          <cell r="E296" t="str">
            <v>王金兵</v>
          </cell>
          <cell r="F296">
            <v>377</v>
          </cell>
          <cell r="G296">
            <v>84</v>
          </cell>
          <cell r="H296" t="str">
            <v>何东霖</v>
          </cell>
          <cell r="I296">
            <v>83</v>
          </cell>
          <cell r="J296" t="str">
            <v>曹云萍</v>
          </cell>
          <cell r="K296">
            <v>29</v>
          </cell>
          <cell r="L296" t="str">
            <v>陈国萍</v>
          </cell>
          <cell r="M296">
            <v>53</v>
          </cell>
          <cell r="N296" t="str">
            <v>解超燕</v>
          </cell>
        </row>
        <row r="297">
          <cell r="B297" t="str">
            <v>G513422200711125029</v>
          </cell>
          <cell r="C297">
            <v>7</v>
          </cell>
          <cell r="D297" t="str">
            <v>物理类</v>
          </cell>
          <cell r="E297" t="str">
            <v>扎西祝玛</v>
          </cell>
          <cell r="F297">
            <v>363</v>
          </cell>
          <cell r="G297">
            <v>103</v>
          </cell>
          <cell r="H297" t="str">
            <v>何东霖</v>
          </cell>
          <cell r="I297">
            <v>85</v>
          </cell>
          <cell r="J297" t="str">
            <v>曹云萍</v>
          </cell>
          <cell r="K297">
            <v>41</v>
          </cell>
          <cell r="L297" t="str">
            <v>陈国萍</v>
          </cell>
          <cell r="M297">
            <v>21</v>
          </cell>
          <cell r="N297" t="str">
            <v>解超燕</v>
          </cell>
        </row>
        <row r="298">
          <cell r="B298" t="str">
            <v>G513422200706231724</v>
          </cell>
          <cell r="C298">
            <v>7</v>
          </cell>
          <cell r="D298" t="str">
            <v>物理类</v>
          </cell>
          <cell r="E298" t="str">
            <v>沈燕</v>
          </cell>
          <cell r="F298">
            <v>432</v>
          </cell>
          <cell r="G298">
            <v>95</v>
          </cell>
          <cell r="H298" t="str">
            <v>何东霖</v>
          </cell>
          <cell r="I298">
            <v>94</v>
          </cell>
          <cell r="J298" t="str">
            <v>曹云萍</v>
          </cell>
          <cell r="K298">
            <v>95</v>
          </cell>
          <cell r="L298" t="str">
            <v>陈国萍</v>
          </cell>
          <cell r="M298">
            <v>30</v>
          </cell>
          <cell r="N298" t="str">
            <v>解超燕</v>
          </cell>
        </row>
        <row r="299">
          <cell r="B299" t="str">
            <v>G513422200702026635</v>
          </cell>
          <cell r="C299">
            <v>7</v>
          </cell>
          <cell r="D299" t="str">
            <v>物理类</v>
          </cell>
          <cell r="E299" t="str">
            <v>杨文龙</v>
          </cell>
          <cell r="F299">
            <v>430</v>
          </cell>
          <cell r="G299">
            <v>99</v>
          </cell>
          <cell r="H299" t="str">
            <v>何东霖</v>
          </cell>
          <cell r="I299">
            <v>90</v>
          </cell>
          <cell r="J299" t="str">
            <v>曹云萍</v>
          </cell>
          <cell r="K299">
            <v>83</v>
          </cell>
          <cell r="L299" t="str">
            <v>陈国萍</v>
          </cell>
          <cell r="M299">
            <v>39</v>
          </cell>
          <cell r="N299" t="str">
            <v>解超燕</v>
          </cell>
        </row>
        <row r="300">
          <cell r="B300" t="str">
            <v>G513422200810153826</v>
          </cell>
          <cell r="C300">
            <v>7</v>
          </cell>
          <cell r="D300" t="str">
            <v>物理类</v>
          </cell>
          <cell r="E300" t="str">
            <v>王芳</v>
          </cell>
          <cell r="F300">
            <v>390</v>
          </cell>
          <cell r="G300">
            <v>93</v>
          </cell>
          <cell r="H300" t="str">
            <v>何东霖</v>
          </cell>
          <cell r="I300">
            <v>71</v>
          </cell>
          <cell r="J300" t="str">
            <v>曹云萍</v>
          </cell>
          <cell r="K300">
            <v>66</v>
          </cell>
          <cell r="L300" t="str">
            <v>陈国萍</v>
          </cell>
          <cell r="M300">
            <v>35</v>
          </cell>
          <cell r="N300" t="str">
            <v>解超燕</v>
          </cell>
        </row>
        <row r="301">
          <cell r="B301" t="str">
            <v>G513422200611011913</v>
          </cell>
          <cell r="C301">
            <v>7</v>
          </cell>
          <cell r="D301" t="str">
            <v>物理类</v>
          </cell>
          <cell r="E301" t="str">
            <v>何超吉</v>
          </cell>
          <cell r="F301">
            <v>423</v>
          </cell>
          <cell r="G301">
            <v>95</v>
          </cell>
          <cell r="H301" t="str">
            <v>何东霖</v>
          </cell>
          <cell r="I301">
            <v>90</v>
          </cell>
          <cell r="J301" t="str">
            <v>曹云萍</v>
          </cell>
          <cell r="K301">
            <v>65</v>
          </cell>
          <cell r="L301" t="str">
            <v>陈国萍</v>
          </cell>
          <cell r="M301">
            <v>47</v>
          </cell>
          <cell r="N301" t="str">
            <v>解超燕</v>
          </cell>
        </row>
        <row r="302">
          <cell r="B302" t="str">
            <v>G513422200610084627</v>
          </cell>
          <cell r="C302">
            <v>7</v>
          </cell>
          <cell r="D302" t="str">
            <v>物理类</v>
          </cell>
          <cell r="E302" t="str">
            <v>毛小英</v>
          </cell>
          <cell r="F302">
            <v>375</v>
          </cell>
          <cell r="G302">
            <v>93</v>
          </cell>
          <cell r="H302" t="str">
            <v>何东霖</v>
          </cell>
          <cell r="I302">
            <v>76</v>
          </cell>
          <cell r="J302" t="str">
            <v>曹云萍</v>
          </cell>
          <cell r="K302">
            <v>63</v>
          </cell>
          <cell r="L302" t="str">
            <v>陈国萍</v>
          </cell>
          <cell r="M302">
            <v>27</v>
          </cell>
          <cell r="N302" t="str">
            <v>解超燕</v>
          </cell>
        </row>
        <row r="303">
          <cell r="B303" t="str">
            <v>G513422200611082914</v>
          </cell>
          <cell r="C303">
            <v>7</v>
          </cell>
          <cell r="D303" t="str">
            <v>物理类</v>
          </cell>
          <cell r="E303" t="str">
            <v>王昊</v>
          </cell>
          <cell r="F303">
            <v>344</v>
          </cell>
          <cell r="G303">
            <v>97</v>
          </cell>
          <cell r="H303" t="str">
            <v>何东霖</v>
          </cell>
          <cell r="I303">
            <v>76</v>
          </cell>
          <cell r="J303" t="str">
            <v>曹云萍</v>
          </cell>
          <cell r="K303">
            <v>33</v>
          </cell>
          <cell r="L303" t="str">
            <v>陈国萍</v>
          </cell>
          <cell r="M303">
            <v>29</v>
          </cell>
          <cell r="N303" t="str">
            <v>解超燕</v>
          </cell>
        </row>
        <row r="304">
          <cell r="B304" t="str">
            <v>G513422200402141519</v>
          </cell>
          <cell r="C304">
            <v>7</v>
          </cell>
          <cell r="D304" t="str">
            <v>物理类</v>
          </cell>
          <cell r="E304" t="str">
            <v>何苏朗降初</v>
          </cell>
          <cell r="F304">
            <v>357</v>
          </cell>
          <cell r="G304">
            <v>86</v>
          </cell>
          <cell r="H304" t="str">
            <v>何东霖</v>
          </cell>
          <cell r="I304">
            <v>69</v>
          </cell>
          <cell r="J304" t="str">
            <v>曹云萍</v>
          </cell>
          <cell r="K304">
            <v>47</v>
          </cell>
          <cell r="L304" t="str">
            <v>陈国萍</v>
          </cell>
          <cell r="M304">
            <v>35</v>
          </cell>
          <cell r="N304" t="str">
            <v>解超燕</v>
          </cell>
        </row>
        <row r="305">
          <cell r="B305" t="str">
            <v>G513422200609280321</v>
          </cell>
          <cell r="C305">
            <v>7</v>
          </cell>
          <cell r="D305" t="str">
            <v>物理类</v>
          </cell>
          <cell r="E305" t="str">
            <v>毛晓荣</v>
          </cell>
          <cell r="F305">
            <v>338</v>
          </cell>
          <cell r="G305">
            <v>87</v>
          </cell>
          <cell r="H305" t="str">
            <v>何东霖</v>
          </cell>
          <cell r="I305">
            <v>71</v>
          </cell>
          <cell r="J305" t="str">
            <v>曹云萍</v>
          </cell>
          <cell r="K305">
            <v>83</v>
          </cell>
          <cell r="L305" t="str">
            <v>陈国萍</v>
          </cell>
          <cell r="M305">
            <v>21</v>
          </cell>
          <cell r="N305" t="str">
            <v>解超燕</v>
          </cell>
        </row>
        <row r="306">
          <cell r="B306" t="str">
            <v>G513422200609066827</v>
          </cell>
          <cell r="C306">
            <v>7</v>
          </cell>
          <cell r="D306" t="str">
            <v>物理类</v>
          </cell>
          <cell r="E306" t="str">
            <v>仁争拉姆</v>
          </cell>
          <cell r="F306">
            <v>415</v>
          </cell>
          <cell r="G306">
            <v>104</v>
          </cell>
          <cell r="H306" t="str">
            <v>何东霖</v>
          </cell>
          <cell r="I306">
            <v>66</v>
          </cell>
          <cell r="J306" t="str">
            <v>曹云萍</v>
          </cell>
          <cell r="K306">
            <v>111</v>
          </cell>
          <cell r="L306" t="str">
            <v>陈国萍</v>
          </cell>
          <cell r="M306">
            <v>27</v>
          </cell>
          <cell r="N306" t="str">
            <v>解超燕</v>
          </cell>
        </row>
        <row r="307">
          <cell r="B307" t="str">
            <v>G513422200603041522</v>
          </cell>
          <cell r="C307">
            <v>7</v>
          </cell>
          <cell r="D307" t="str">
            <v>物理类</v>
          </cell>
          <cell r="E307" t="str">
            <v>马阿歪</v>
          </cell>
          <cell r="F307">
            <v>333</v>
          </cell>
          <cell r="G307">
            <v>96</v>
          </cell>
          <cell r="H307" t="str">
            <v>何东霖</v>
          </cell>
          <cell r="I307">
            <v>52</v>
          </cell>
          <cell r="J307" t="str">
            <v>曹云萍</v>
          </cell>
          <cell r="K307">
            <v>62</v>
          </cell>
          <cell r="L307" t="str">
            <v>陈国萍</v>
          </cell>
          <cell r="M307">
            <v>20</v>
          </cell>
          <cell r="N307" t="str">
            <v>解超燕</v>
          </cell>
        </row>
        <row r="308">
          <cell r="B308" t="str">
            <v>G513422200310061925</v>
          </cell>
          <cell r="C308">
            <v>7</v>
          </cell>
          <cell r="D308" t="str">
            <v>物理类</v>
          </cell>
          <cell r="E308" t="str">
            <v>苏小花</v>
          </cell>
          <cell r="F308">
            <v>298</v>
          </cell>
          <cell r="G308">
            <v>78</v>
          </cell>
          <cell r="H308" t="str">
            <v>何东霖</v>
          </cell>
          <cell r="I308">
            <v>71</v>
          </cell>
          <cell r="J308" t="str">
            <v>曹云萍</v>
          </cell>
          <cell r="K308">
            <v>32</v>
          </cell>
          <cell r="L308" t="str">
            <v>陈国萍</v>
          </cell>
          <cell r="M308">
            <v>16</v>
          </cell>
          <cell r="N308" t="str">
            <v>解超燕</v>
          </cell>
        </row>
        <row r="309">
          <cell r="B309" t="str">
            <v>G513422200305144224</v>
          </cell>
          <cell r="C309">
            <v>7</v>
          </cell>
          <cell r="D309" t="str">
            <v>物理类</v>
          </cell>
          <cell r="E309" t="str">
            <v>杜基拉姆</v>
          </cell>
          <cell r="F309">
            <v>285</v>
          </cell>
          <cell r="G309">
            <v>89</v>
          </cell>
          <cell r="H309" t="str">
            <v>何东霖</v>
          </cell>
          <cell r="I309">
            <v>37</v>
          </cell>
          <cell r="J309" t="str">
            <v>曹云萍</v>
          </cell>
          <cell r="K309">
            <v>51</v>
          </cell>
          <cell r="L309" t="str">
            <v>陈国萍</v>
          </cell>
          <cell r="M309">
            <v>11</v>
          </cell>
          <cell r="N309" t="str">
            <v>解超燕</v>
          </cell>
        </row>
        <row r="310">
          <cell r="B310" t="str">
            <v>G513422200509152533</v>
          </cell>
          <cell r="C310">
            <v>7</v>
          </cell>
          <cell r="D310" t="str">
            <v>物理类</v>
          </cell>
          <cell r="E310" t="str">
            <v>叶新</v>
          </cell>
          <cell r="F310">
            <v>267</v>
          </cell>
          <cell r="G310">
            <v>82</v>
          </cell>
          <cell r="H310" t="str">
            <v>何东霖</v>
          </cell>
          <cell r="I310">
            <v>39</v>
          </cell>
          <cell r="J310" t="str">
            <v>曹云萍</v>
          </cell>
          <cell r="K310">
            <v>23</v>
          </cell>
          <cell r="L310" t="str">
            <v>陈国萍</v>
          </cell>
          <cell r="M310">
            <v>20</v>
          </cell>
          <cell r="N310" t="str">
            <v>解超燕</v>
          </cell>
        </row>
        <row r="311">
          <cell r="B311" t="str">
            <v>G513422200509250029</v>
          </cell>
          <cell r="C311">
            <v>7</v>
          </cell>
          <cell r="D311" t="str">
            <v>物理类</v>
          </cell>
          <cell r="E311" t="str">
            <v>达珍卓玛</v>
          </cell>
          <cell r="F311">
            <v>232</v>
          </cell>
          <cell r="G311">
            <v>84</v>
          </cell>
          <cell r="H311" t="str">
            <v>何东霖</v>
          </cell>
          <cell r="I311">
            <v>17</v>
          </cell>
          <cell r="J311" t="str">
            <v>曹云萍</v>
          </cell>
          <cell r="K311">
            <v>32</v>
          </cell>
          <cell r="L311" t="str">
            <v>陈国萍</v>
          </cell>
          <cell r="M311">
            <v>9</v>
          </cell>
          <cell r="N311" t="str">
            <v>解超燕</v>
          </cell>
        </row>
        <row r="312">
          <cell r="B312" t="str">
            <v>G513422200603256822</v>
          </cell>
          <cell r="C312">
            <v>7</v>
          </cell>
          <cell r="D312" t="str">
            <v>物理类</v>
          </cell>
          <cell r="E312" t="str">
            <v>贾祝玛</v>
          </cell>
          <cell r="F312">
            <v>257</v>
          </cell>
          <cell r="G312">
            <v>72</v>
          </cell>
          <cell r="H312" t="str">
            <v>何东霖</v>
          </cell>
          <cell r="I312">
            <v>39</v>
          </cell>
          <cell r="J312" t="str">
            <v>曹云萍</v>
          </cell>
          <cell r="K312">
            <v>39</v>
          </cell>
          <cell r="L312" t="str">
            <v>陈国萍</v>
          </cell>
          <cell r="M312">
            <v>18</v>
          </cell>
          <cell r="N312" t="str">
            <v>解超燕</v>
          </cell>
        </row>
        <row r="313">
          <cell r="B313" t="str">
            <v>G513422200603181525</v>
          </cell>
          <cell r="C313">
            <v>7</v>
          </cell>
          <cell r="D313" t="str">
            <v>物理类</v>
          </cell>
          <cell r="E313" t="str">
            <v>马晓月</v>
          </cell>
          <cell r="F313">
            <v>427</v>
          </cell>
          <cell r="G313">
            <v>87</v>
          </cell>
          <cell r="H313" t="str">
            <v>何东霖</v>
          </cell>
          <cell r="I313">
            <v>112</v>
          </cell>
          <cell r="J313" t="str">
            <v>曹云萍</v>
          </cell>
          <cell r="K313">
            <v>33</v>
          </cell>
          <cell r="L313" t="str">
            <v>陈国萍</v>
          </cell>
          <cell r="M313">
            <v>48</v>
          </cell>
          <cell r="N313" t="str">
            <v>解超燕</v>
          </cell>
        </row>
        <row r="314">
          <cell r="B314" t="str">
            <v>G513422200603062921</v>
          </cell>
          <cell r="C314">
            <v>7</v>
          </cell>
          <cell r="D314" t="str">
            <v>物理类</v>
          </cell>
          <cell r="E314" t="str">
            <v>马凯英</v>
          </cell>
          <cell r="F314">
            <v>418</v>
          </cell>
          <cell r="G314">
            <v>96</v>
          </cell>
          <cell r="H314" t="str">
            <v>何东霖</v>
          </cell>
          <cell r="I314">
            <v>74</v>
          </cell>
          <cell r="J314" t="str">
            <v>曹云萍</v>
          </cell>
          <cell r="K314">
            <v>94</v>
          </cell>
          <cell r="L314" t="str">
            <v>陈国萍</v>
          </cell>
          <cell r="M314">
            <v>29</v>
          </cell>
          <cell r="N314" t="str">
            <v>解超燕</v>
          </cell>
        </row>
        <row r="315">
          <cell r="B315" t="str">
            <v>G513422200403020911</v>
          </cell>
          <cell r="C315">
            <v>7</v>
          </cell>
          <cell r="D315" t="str">
            <v>物理类</v>
          </cell>
          <cell r="E315" t="str">
            <v>马军</v>
          </cell>
          <cell r="F315">
            <v>406</v>
          </cell>
          <cell r="G315">
            <v>89</v>
          </cell>
          <cell r="H315" t="str">
            <v>何东霖</v>
          </cell>
          <cell r="I315">
            <v>89</v>
          </cell>
          <cell r="J315" t="str">
            <v>曹云萍</v>
          </cell>
          <cell r="K315">
            <v>60</v>
          </cell>
          <cell r="L315" t="str">
            <v>陈国萍</v>
          </cell>
          <cell r="M315">
            <v>33</v>
          </cell>
          <cell r="N315" t="str">
            <v>解超燕</v>
          </cell>
        </row>
        <row r="316">
          <cell r="B316" t="str">
            <v>G513422200411152121</v>
          </cell>
          <cell r="C316">
            <v>7</v>
          </cell>
          <cell r="D316" t="str">
            <v>物理类</v>
          </cell>
          <cell r="E316" t="str">
            <v>李冬英</v>
          </cell>
          <cell r="F316">
            <v>397</v>
          </cell>
          <cell r="G316">
            <v>90</v>
          </cell>
          <cell r="H316" t="str">
            <v>何东霖</v>
          </cell>
          <cell r="I316">
            <v>92</v>
          </cell>
          <cell r="J316" t="str">
            <v>曹云萍</v>
          </cell>
          <cell r="K316">
            <v>65</v>
          </cell>
          <cell r="L316" t="str">
            <v>陈国萍</v>
          </cell>
          <cell r="M316">
            <v>36</v>
          </cell>
          <cell r="N316" t="str">
            <v>解超燕</v>
          </cell>
        </row>
        <row r="317">
          <cell r="B317" t="str">
            <v>G513422200611181314</v>
          </cell>
          <cell r="C317">
            <v>7</v>
          </cell>
          <cell r="D317" t="str">
            <v>物理类</v>
          </cell>
          <cell r="E317" t="str">
            <v>王海龙</v>
          </cell>
          <cell r="F317">
            <v>376</v>
          </cell>
          <cell r="G317">
            <v>91</v>
          </cell>
          <cell r="H317" t="str">
            <v>何东霖</v>
          </cell>
          <cell r="I317">
            <v>86</v>
          </cell>
          <cell r="J317" t="str">
            <v>曹云萍</v>
          </cell>
          <cell r="K317">
            <v>36</v>
          </cell>
          <cell r="L317" t="str">
            <v>陈国萍</v>
          </cell>
          <cell r="M317">
            <v>33</v>
          </cell>
          <cell r="N317" t="str">
            <v>解超燕</v>
          </cell>
        </row>
        <row r="318">
          <cell r="B318" t="str">
            <v>G513422200506251915</v>
          </cell>
          <cell r="C318">
            <v>7</v>
          </cell>
          <cell r="D318" t="str">
            <v>物理类</v>
          </cell>
          <cell r="E318" t="str">
            <v>李月光</v>
          </cell>
          <cell r="F318">
            <v>375</v>
          </cell>
          <cell r="G318">
            <v>102</v>
          </cell>
          <cell r="H318" t="str">
            <v>何东霖</v>
          </cell>
          <cell r="I318">
            <v>76</v>
          </cell>
          <cell r="J318" t="str">
            <v>曹云萍</v>
          </cell>
          <cell r="K318">
            <v>51</v>
          </cell>
          <cell r="L318" t="str">
            <v>陈国萍</v>
          </cell>
          <cell r="M318">
            <v>19</v>
          </cell>
          <cell r="N318" t="str">
            <v>解超燕</v>
          </cell>
        </row>
        <row r="319">
          <cell r="B319" t="str">
            <v>G513422200803112524</v>
          </cell>
          <cell r="C319">
            <v>7</v>
          </cell>
          <cell r="D319" t="str">
            <v>物理类</v>
          </cell>
          <cell r="E319" t="str">
            <v>赖兴莲</v>
          </cell>
          <cell r="F319">
            <v>375</v>
          </cell>
          <cell r="G319">
            <v>101</v>
          </cell>
          <cell r="H319" t="str">
            <v>何东霖</v>
          </cell>
          <cell r="I319">
            <v>78</v>
          </cell>
          <cell r="J319" t="str">
            <v>曹云萍</v>
          </cell>
          <cell r="K319">
            <v>56</v>
          </cell>
          <cell r="L319" t="str">
            <v>陈国萍</v>
          </cell>
          <cell r="M319">
            <v>28</v>
          </cell>
          <cell r="N319" t="str">
            <v>解超燕</v>
          </cell>
        </row>
        <row r="320">
          <cell r="B320" t="str">
            <v>G513422200512096616</v>
          </cell>
          <cell r="C320">
            <v>7</v>
          </cell>
          <cell r="D320" t="str">
            <v>物理类</v>
          </cell>
          <cell r="E320" t="str">
            <v>沈海政</v>
          </cell>
          <cell r="F320">
            <v>371</v>
          </cell>
          <cell r="G320">
            <v>89</v>
          </cell>
          <cell r="H320" t="str">
            <v>何东霖</v>
          </cell>
          <cell r="I320">
            <v>74</v>
          </cell>
          <cell r="J320" t="str">
            <v>曹云萍</v>
          </cell>
          <cell r="K320">
            <v>23</v>
          </cell>
          <cell r="L320" t="str">
            <v>陈国萍</v>
          </cell>
          <cell r="M320">
            <v>50</v>
          </cell>
          <cell r="N320" t="str">
            <v>解超燕</v>
          </cell>
        </row>
        <row r="321">
          <cell r="B321" t="str">
            <v>G513422200512051522</v>
          </cell>
          <cell r="C321">
            <v>7</v>
          </cell>
          <cell r="D321" t="str">
            <v>物理类</v>
          </cell>
          <cell r="E321" t="str">
            <v>沈梦英</v>
          </cell>
          <cell r="F321">
            <v>339</v>
          </cell>
          <cell r="G321">
            <v>82</v>
          </cell>
          <cell r="H321" t="str">
            <v>何东霖</v>
          </cell>
          <cell r="I321">
            <v>61</v>
          </cell>
          <cell r="J321" t="str">
            <v>曹云萍</v>
          </cell>
          <cell r="K321">
            <v>27</v>
          </cell>
          <cell r="L321" t="str">
            <v>陈国萍</v>
          </cell>
          <cell r="M321">
            <v>33</v>
          </cell>
          <cell r="N321" t="str">
            <v>解超燕</v>
          </cell>
        </row>
        <row r="322">
          <cell r="B322" t="str">
            <v>G51342220060318382X</v>
          </cell>
          <cell r="C322">
            <v>7</v>
          </cell>
          <cell r="D322" t="str">
            <v>物理类</v>
          </cell>
          <cell r="E322" t="str">
            <v>边玛楚姆</v>
          </cell>
          <cell r="F322">
            <v>315</v>
          </cell>
          <cell r="G322">
            <v>87</v>
          </cell>
          <cell r="H322" t="str">
            <v>何东霖</v>
          </cell>
          <cell r="I322">
            <v>57</v>
          </cell>
          <cell r="J322" t="str">
            <v>曹云萍</v>
          </cell>
          <cell r="K322">
            <v>60</v>
          </cell>
          <cell r="L322" t="str">
            <v>陈国萍</v>
          </cell>
          <cell r="M322">
            <v>21</v>
          </cell>
          <cell r="N322" t="str">
            <v>解超燕</v>
          </cell>
        </row>
        <row r="323">
          <cell r="B323" t="str">
            <v>G513422200705100722</v>
          </cell>
          <cell r="C323">
            <v>8</v>
          </cell>
          <cell r="D323" t="str">
            <v>物理类</v>
          </cell>
          <cell r="E323" t="str">
            <v>胡海美</v>
          </cell>
          <cell r="F323">
            <v>422</v>
          </cell>
          <cell r="G323">
            <v>95</v>
          </cell>
          <cell r="H323" t="str">
            <v>岳子琦</v>
          </cell>
          <cell r="I323">
            <v>74</v>
          </cell>
          <cell r="J323" t="str">
            <v>徐万雄</v>
          </cell>
          <cell r="K323">
            <v>74</v>
          </cell>
          <cell r="L323" t="str">
            <v>朱恩凡</v>
          </cell>
          <cell r="M323">
            <v>31</v>
          </cell>
          <cell r="N323" t="str">
            <v>康小平</v>
          </cell>
        </row>
        <row r="324">
          <cell r="B324" t="str">
            <v>G513422200606060059</v>
          </cell>
          <cell r="C324">
            <v>8</v>
          </cell>
          <cell r="D324" t="str">
            <v>物理类</v>
          </cell>
          <cell r="E324" t="str">
            <v>苏朗降措</v>
          </cell>
          <cell r="F324">
            <v>402</v>
          </cell>
          <cell r="G324">
            <v>93</v>
          </cell>
          <cell r="H324" t="str">
            <v>岳子琦</v>
          </cell>
          <cell r="I324">
            <v>65</v>
          </cell>
          <cell r="J324" t="str">
            <v>徐万雄</v>
          </cell>
          <cell r="K324">
            <v>57</v>
          </cell>
          <cell r="L324" t="str">
            <v>朱恩凡</v>
          </cell>
          <cell r="M324">
            <v>44</v>
          </cell>
          <cell r="N324" t="str">
            <v>康小平</v>
          </cell>
        </row>
        <row r="325">
          <cell r="B325" t="str">
            <v>G513422200510184815</v>
          </cell>
          <cell r="C325">
            <v>8</v>
          </cell>
          <cell r="D325" t="str">
            <v>物理类</v>
          </cell>
          <cell r="E325" t="str">
            <v>旦珠扎西</v>
          </cell>
          <cell r="F325">
            <v>428</v>
          </cell>
          <cell r="G325">
            <v>89</v>
          </cell>
          <cell r="H325" t="str">
            <v>岳子琦</v>
          </cell>
          <cell r="I325">
            <v>69</v>
          </cell>
          <cell r="J325" t="str">
            <v>徐万雄</v>
          </cell>
          <cell r="K325">
            <v>84</v>
          </cell>
          <cell r="L325" t="str">
            <v>朱恩凡</v>
          </cell>
          <cell r="M325">
            <v>52</v>
          </cell>
          <cell r="N325" t="str">
            <v>康小平</v>
          </cell>
        </row>
        <row r="326">
          <cell r="B326" t="str">
            <v>G513422200710245627</v>
          </cell>
          <cell r="C326">
            <v>8</v>
          </cell>
          <cell r="D326" t="str">
            <v>物理类</v>
          </cell>
          <cell r="E326" t="str">
            <v>邱英卓</v>
          </cell>
          <cell r="F326">
            <v>378</v>
          </cell>
          <cell r="G326">
            <v>97</v>
          </cell>
          <cell r="H326" t="str">
            <v>岳子琦</v>
          </cell>
          <cell r="I326">
            <v>54</v>
          </cell>
          <cell r="J326" t="str">
            <v>徐万雄</v>
          </cell>
          <cell r="K326">
            <v>56</v>
          </cell>
          <cell r="L326" t="str">
            <v>朱恩凡</v>
          </cell>
          <cell r="M326">
            <v>31</v>
          </cell>
          <cell r="N326" t="str">
            <v>康小平</v>
          </cell>
        </row>
        <row r="327">
          <cell r="B327" t="str">
            <v>G513422200508044610</v>
          </cell>
          <cell r="C327">
            <v>8</v>
          </cell>
          <cell r="D327" t="str">
            <v>物理类</v>
          </cell>
          <cell r="E327" t="str">
            <v>二车偏初</v>
          </cell>
          <cell r="F327">
            <v>396</v>
          </cell>
          <cell r="G327">
            <v>95</v>
          </cell>
          <cell r="H327" t="str">
            <v>岳子琦</v>
          </cell>
          <cell r="I327">
            <v>71</v>
          </cell>
          <cell r="J327" t="str">
            <v>徐万雄</v>
          </cell>
          <cell r="K327">
            <v>79</v>
          </cell>
          <cell r="L327" t="str">
            <v>朱恩凡</v>
          </cell>
          <cell r="M327">
            <v>36</v>
          </cell>
          <cell r="N327" t="str">
            <v>康小平</v>
          </cell>
        </row>
        <row r="328">
          <cell r="B328" t="str">
            <v>G513422200803282726</v>
          </cell>
          <cell r="C328">
            <v>8</v>
          </cell>
          <cell r="D328" t="str">
            <v>物理类</v>
          </cell>
          <cell r="E328" t="str">
            <v>蔡春慧</v>
          </cell>
          <cell r="F328">
            <v>371</v>
          </cell>
          <cell r="G328">
            <v>92</v>
          </cell>
          <cell r="H328" t="str">
            <v>岳子琦</v>
          </cell>
          <cell r="I328">
            <v>63</v>
          </cell>
          <cell r="J328" t="str">
            <v>徐万雄</v>
          </cell>
          <cell r="K328">
            <v>69</v>
          </cell>
          <cell r="L328" t="str">
            <v>朱恩凡</v>
          </cell>
          <cell r="M328">
            <v>25</v>
          </cell>
          <cell r="N328" t="str">
            <v>康小平</v>
          </cell>
        </row>
        <row r="329">
          <cell r="B329" t="str">
            <v>G513422200602094024</v>
          </cell>
          <cell r="C329">
            <v>8</v>
          </cell>
          <cell r="D329" t="str">
            <v>物理类</v>
          </cell>
          <cell r="E329" t="str">
            <v>苏朗祝玛</v>
          </cell>
          <cell r="F329">
            <v>449</v>
          </cell>
          <cell r="G329">
            <v>114</v>
          </cell>
          <cell r="H329" t="str">
            <v>岳子琦</v>
          </cell>
          <cell r="I329">
            <v>81</v>
          </cell>
          <cell r="J329" t="str">
            <v>徐万雄</v>
          </cell>
          <cell r="K329">
            <v>85</v>
          </cell>
          <cell r="L329" t="str">
            <v>朱恩凡</v>
          </cell>
          <cell r="M329">
            <v>30</v>
          </cell>
          <cell r="N329" t="str">
            <v>康小平</v>
          </cell>
        </row>
        <row r="330">
          <cell r="B330" t="str">
            <v>G513422200603162121</v>
          </cell>
          <cell r="C330">
            <v>8</v>
          </cell>
          <cell r="D330" t="str">
            <v>物理类</v>
          </cell>
          <cell r="E330" t="str">
            <v>扎西布尺</v>
          </cell>
          <cell r="F330">
            <v>394</v>
          </cell>
          <cell r="G330">
            <v>96</v>
          </cell>
          <cell r="H330" t="str">
            <v>岳子琦</v>
          </cell>
          <cell r="I330">
            <v>60</v>
          </cell>
          <cell r="J330" t="str">
            <v>徐万雄</v>
          </cell>
          <cell r="K330">
            <v>75</v>
          </cell>
          <cell r="L330" t="str">
            <v>朱恩凡</v>
          </cell>
          <cell r="M330">
            <v>37</v>
          </cell>
          <cell r="N330" t="str">
            <v>康小平</v>
          </cell>
        </row>
        <row r="331">
          <cell r="B331" t="str">
            <v>G513422200310094428</v>
          </cell>
          <cell r="C331">
            <v>8</v>
          </cell>
          <cell r="D331" t="str">
            <v>物理类</v>
          </cell>
          <cell r="E331" t="str">
            <v>罗洪天燕</v>
          </cell>
          <cell r="F331">
            <v>372</v>
          </cell>
          <cell r="G331">
            <v>88</v>
          </cell>
          <cell r="H331" t="str">
            <v>岳子琦</v>
          </cell>
          <cell r="I331">
            <v>69</v>
          </cell>
          <cell r="J331" t="str">
            <v>徐万雄</v>
          </cell>
          <cell r="K331">
            <v>41</v>
          </cell>
          <cell r="L331" t="str">
            <v>朱恩凡</v>
          </cell>
          <cell r="M331">
            <v>35</v>
          </cell>
          <cell r="N331" t="str">
            <v>康小平</v>
          </cell>
        </row>
        <row r="332">
          <cell r="B332" t="str">
            <v>G513422200707082521</v>
          </cell>
          <cell r="C332">
            <v>8</v>
          </cell>
          <cell r="D332" t="str">
            <v>物理类</v>
          </cell>
          <cell r="E332" t="str">
            <v>韩香</v>
          </cell>
          <cell r="F332">
            <v>454</v>
          </cell>
          <cell r="G332">
            <v>97</v>
          </cell>
          <cell r="H332" t="str">
            <v>岳子琦</v>
          </cell>
          <cell r="I332">
            <v>76</v>
          </cell>
          <cell r="J332" t="str">
            <v>徐万雄</v>
          </cell>
          <cell r="K332">
            <v>99</v>
          </cell>
          <cell r="L332" t="str">
            <v>朱恩凡</v>
          </cell>
          <cell r="M332">
            <v>44</v>
          </cell>
          <cell r="N332" t="str">
            <v>康小平</v>
          </cell>
        </row>
        <row r="333">
          <cell r="B333" t="str">
            <v>G513422200703206822</v>
          </cell>
          <cell r="C333">
            <v>8</v>
          </cell>
          <cell r="D333" t="str">
            <v>物理类</v>
          </cell>
          <cell r="E333" t="str">
            <v>小祝莫</v>
          </cell>
          <cell r="F333">
            <v>416</v>
          </cell>
          <cell r="G333">
            <v>99</v>
          </cell>
          <cell r="H333" t="str">
            <v>岳子琦</v>
          </cell>
          <cell r="I333">
            <v>59</v>
          </cell>
          <cell r="J333" t="str">
            <v>徐万雄</v>
          </cell>
          <cell r="K333">
            <v>88</v>
          </cell>
          <cell r="L333" t="str">
            <v>朱恩凡</v>
          </cell>
          <cell r="M333">
            <v>43</v>
          </cell>
          <cell r="N333" t="str">
            <v>康小平</v>
          </cell>
        </row>
        <row r="334">
          <cell r="B334" t="str">
            <v>G513422200505155016</v>
          </cell>
          <cell r="C334">
            <v>8</v>
          </cell>
          <cell r="D334" t="str">
            <v>物理类</v>
          </cell>
          <cell r="E334" t="str">
            <v>彭友权</v>
          </cell>
          <cell r="F334">
            <v>387</v>
          </cell>
          <cell r="G334">
            <v>86</v>
          </cell>
          <cell r="H334" t="str">
            <v>岳子琦</v>
          </cell>
          <cell r="I334">
            <v>61</v>
          </cell>
          <cell r="J334" t="str">
            <v>徐万雄</v>
          </cell>
          <cell r="K334">
            <v>69</v>
          </cell>
          <cell r="L334" t="str">
            <v>朱恩凡</v>
          </cell>
          <cell r="M334">
            <v>29</v>
          </cell>
          <cell r="N334" t="str">
            <v>康小平</v>
          </cell>
        </row>
        <row r="335">
          <cell r="B335" t="str">
            <v>G513422200603250711</v>
          </cell>
          <cell r="C335">
            <v>8</v>
          </cell>
          <cell r="D335" t="str">
            <v>物理类</v>
          </cell>
          <cell r="E335" t="str">
            <v>沈建川</v>
          </cell>
          <cell r="F335">
            <v>334</v>
          </cell>
          <cell r="G335">
            <v>81</v>
          </cell>
          <cell r="H335" t="str">
            <v>岳子琦</v>
          </cell>
          <cell r="I335">
            <v>62</v>
          </cell>
          <cell r="J335" t="str">
            <v>徐万雄</v>
          </cell>
          <cell r="K335">
            <v>23</v>
          </cell>
          <cell r="L335" t="str">
            <v>朱恩凡</v>
          </cell>
          <cell r="M335">
            <v>35</v>
          </cell>
          <cell r="N335" t="str">
            <v>康小平</v>
          </cell>
        </row>
        <row r="336">
          <cell r="B336" t="str">
            <v>G513422200508110315</v>
          </cell>
          <cell r="C336">
            <v>8</v>
          </cell>
          <cell r="D336" t="str">
            <v>物理类</v>
          </cell>
          <cell r="E336" t="str">
            <v>杜基金泽</v>
          </cell>
          <cell r="F336">
            <v>360</v>
          </cell>
          <cell r="G336">
            <v>98</v>
          </cell>
          <cell r="H336" t="str">
            <v>岳子琦</v>
          </cell>
          <cell r="I336">
            <v>55</v>
          </cell>
          <cell r="J336" t="str">
            <v>徐万雄</v>
          </cell>
          <cell r="K336">
            <v>61</v>
          </cell>
          <cell r="L336" t="str">
            <v>朱恩凡</v>
          </cell>
          <cell r="M336">
            <v>33</v>
          </cell>
          <cell r="N336" t="str">
            <v>康小平</v>
          </cell>
        </row>
        <row r="337">
          <cell r="B337" t="str">
            <v>G513422200212302721</v>
          </cell>
          <cell r="C337">
            <v>8</v>
          </cell>
          <cell r="D337" t="str">
            <v>物理类</v>
          </cell>
          <cell r="E337" t="str">
            <v>陈付美</v>
          </cell>
          <cell r="F337">
            <v>354</v>
          </cell>
          <cell r="G337">
            <v>90</v>
          </cell>
          <cell r="H337" t="str">
            <v>岳子琦</v>
          </cell>
          <cell r="I337">
            <v>53</v>
          </cell>
          <cell r="J337" t="str">
            <v>徐万雄</v>
          </cell>
          <cell r="K337">
            <v>72</v>
          </cell>
          <cell r="L337" t="str">
            <v>朱恩凡</v>
          </cell>
          <cell r="M337">
            <v>27</v>
          </cell>
          <cell r="N337" t="str">
            <v>康小平</v>
          </cell>
        </row>
        <row r="338">
          <cell r="B338" t="str">
            <v>G513422200405011525</v>
          </cell>
          <cell r="C338">
            <v>8</v>
          </cell>
          <cell r="D338" t="str">
            <v>物理类</v>
          </cell>
          <cell r="E338" t="str">
            <v>毛健慧</v>
          </cell>
          <cell r="F338">
            <v>313</v>
          </cell>
          <cell r="G338">
            <v>83</v>
          </cell>
          <cell r="H338" t="str">
            <v>岳子琦</v>
          </cell>
          <cell r="I338">
            <v>60</v>
          </cell>
          <cell r="J338" t="str">
            <v>徐万雄</v>
          </cell>
          <cell r="K338">
            <v>48</v>
          </cell>
          <cell r="L338" t="str">
            <v>朱恩凡</v>
          </cell>
          <cell r="M338">
            <v>24</v>
          </cell>
          <cell r="N338" t="str">
            <v>康小平</v>
          </cell>
        </row>
        <row r="339">
          <cell r="B339" t="str">
            <v>G513422200612160929</v>
          </cell>
          <cell r="C339">
            <v>8</v>
          </cell>
          <cell r="D339" t="str">
            <v>物理类</v>
          </cell>
          <cell r="E339" t="str">
            <v>王龙英</v>
          </cell>
          <cell r="F339">
            <v>397</v>
          </cell>
          <cell r="G339">
            <v>89</v>
          </cell>
          <cell r="H339" t="str">
            <v>岳子琦</v>
          </cell>
          <cell r="I339">
            <v>56</v>
          </cell>
          <cell r="J339" t="str">
            <v>徐万雄</v>
          </cell>
          <cell r="K339">
            <v>100</v>
          </cell>
          <cell r="L339" t="str">
            <v>朱恩凡</v>
          </cell>
          <cell r="M339">
            <v>36</v>
          </cell>
          <cell r="N339" t="str">
            <v>康小平</v>
          </cell>
        </row>
        <row r="340">
          <cell r="B340" t="str">
            <v>G513422200701010041</v>
          </cell>
          <cell r="C340">
            <v>8</v>
          </cell>
          <cell r="D340" t="str">
            <v>物理类</v>
          </cell>
          <cell r="E340" t="str">
            <v>石叶友珍</v>
          </cell>
          <cell r="F340">
            <v>397</v>
          </cell>
          <cell r="G340">
            <v>95</v>
          </cell>
          <cell r="H340" t="str">
            <v>岳子琦</v>
          </cell>
          <cell r="I340">
            <v>78</v>
          </cell>
          <cell r="J340" t="str">
            <v>徐万雄</v>
          </cell>
          <cell r="K340">
            <v>59</v>
          </cell>
          <cell r="L340" t="str">
            <v>朱恩凡</v>
          </cell>
          <cell r="M340">
            <v>43</v>
          </cell>
          <cell r="N340" t="str">
            <v>康小平</v>
          </cell>
        </row>
        <row r="341">
          <cell r="B341" t="str">
            <v>G513422200105014812</v>
          </cell>
          <cell r="C341">
            <v>8</v>
          </cell>
          <cell r="D341" t="str">
            <v>物理类</v>
          </cell>
          <cell r="E341" t="str">
            <v>杜基次尔</v>
          </cell>
          <cell r="F341">
            <v>348</v>
          </cell>
          <cell r="G341">
            <v>82</v>
          </cell>
          <cell r="H341" t="str">
            <v>岳子琦</v>
          </cell>
          <cell r="I341">
            <v>75</v>
          </cell>
          <cell r="J341" t="str">
            <v>徐万雄</v>
          </cell>
          <cell r="K341">
            <v>42</v>
          </cell>
          <cell r="L341" t="str">
            <v>朱恩凡</v>
          </cell>
          <cell r="M341">
            <v>40</v>
          </cell>
          <cell r="N341" t="str">
            <v>康小平</v>
          </cell>
        </row>
        <row r="342">
          <cell r="B342" t="str">
            <v>G513422200702205828</v>
          </cell>
          <cell r="C342">
            <v>8</v>
          </cell>
          <cell r="D342" t="str">
            <v>物理类</v>
          </cell>
          <cell r="E342" t="str">
            <v>苏朗拉珍</v>
          </cell>
          <cell r="F342">
            <v>424</v>
          </cell>
          <cell r="G342">
            <v>107</v>
          </cell>
          <cell r="H342" t="str">
            <v>岳子琦</v>
          </cell>
          <cell r="I342">
            <v>80</v>
          </cell>
          <cell r="J342" t="str">
            <v>徐万雄</v>
          </cell>
          <cell r="K342">
            <v>87</v>
          </cell>
          <cell r="L342" t="str">
            <v>朱恩凡</v>
          </cell>
          <cell r="M342">
            <v>36</v>
          </cell>
          <cell r="N342" t="str">
            <v>康小平</v>
          </cell>
        </row>
        <row r="343">
          <cell r="B343" t="str">
            <v>G513422201003012722</v>
          </cell>
          <cell r="C343">
            <v>8</v>
          </cell>
          <cell r="D343" t="str">
            <v>物理类</v>
          </cell>
          <cell r="E343" t="str">
            <v>沈润兰</v>
          </cell>
          <cell r="F343">
            <v>369</v>
          </cell>
          <cell r="G343">
            <v>100</v>
          </cell>
          <cell r="H343" t="str">
            <v>岳子琦</v>
          </cell>
          <cell r="I343">
            <v>60</v>
          </cell>
          <cell r="J343" t="str">
            <v>徐万雄</v>
          </cell>
          <cell r="K343">
            <v>56</v>
          </cell>
          <cell r="L343" t="str">
            <v>朱恩凡</v>
          </cell>
          <cell r="M343">
            <v>38</v>
          </cell>
          <cell r="N343" t="str">
            <v>康小平</v>
          </cell>
        </row>
        <row r="344">
          <cell r="B344" t="str">
            <v>G513422200704052925</v>
          </cell>
          <cell r="C344">
            <v>8</v>
          </cell>
          <cell r="D344" t="str">
            <v>物理类</v>
          </cell>
          <cell r="E344" t="str">
            <v>马芳</v>
          </cell>
          <cell r="F344">
            <v>333</v>
          </cell>
          <cell r="G344">
            <v>87</v>
          </cell>
          <cell r="H344" t="str">
            <v>岳子琦</v>
          </cell>
          <cell r="I344">
            <v>60</v>
          </cell>
          <cell r="J344" t="str">
            <v>徐万雄</v>
          </cell>
          <cell r="K344">
            <v>52</v>
          </cell>
          <cell r="L344" t="str">
            <v>朱恩凡</v>
          </cell>
          <cell r="M344">
            <v>28</v>
          </cell>
          <cell r="N344" t="str">
            <v>康小平</v>
          </cell>
        </row>
        <row r="345">
          <cell r="B345" t="str">
            <v>G513422200303286229</v>
          </cell>
          <cell r="C345">
            <v>8</v>
          </cell>
          <cell r="D345" t="str">
            <v>物理类</v>
          </cell>
          <cell r="E345" t="str">
            <v>韩永萍</v>
          </cell>
          <cell r="F345">
            <v>311</v>
          </cell>
          <cell r="G345">
            <v>87</v>
          </cell>
          <cell r="H345" t="str">
            <v>岳子琦</v>
          </cell>
          <cell r="I345">
            <v>51</v>
          </cell>
          <cell r="J345" t="str">
            <v>徐万雄</v>
          </cell>
          <cell r="K345">
            <v>35</v>
          </cell>
          <cell r="L345" t="str">
            <v>朱恩凡</v>
          </cell>
          <cell r="M345">
            <v>32</v>
          </cell>
          <cell r="N345" t="str">
            <v>康小平</v>
          </cell>
        </row>
        <row r="346">
          <cell r="B346" t="str">
            <v>G51342220060818002X</v>
          </cell>
          <cell r="C346">
            <v>8</v>
          </cell>
          <cell r="D346" t="str">
            <v>物理类</v>
          </cell>
          <cell r="E346" t="str">
            <v>陈泰萍</v>
          </cell>
          <cell r="F346">
            <v>322</v>
          </cell>
          <cell r="G346">
            <v>91</v>
          </cell>
          <cell r="H346" t="str">
            <v>岳子琦</v>
          </cell>
          <cell r="I346">
            <v>51</v>
          </cell>
          <cell r="J346" t="str">
            <v>徐万雄</v>
          </cell>
          <cell r="K346">
            <v>56</v>
          </cell>
          <cell r="L346" t="str">
            <v>朱恩凡</v>
          </cell>
          <cell r="M346">
            <v>21</v>
          </cell>
          <cell r="N346" t="str">
            <v>康小平</v>
          </cell>
        </row>
        <row r="347">
          <cell r="B347" t="str">
            <v>G513422200701171726</v>
          </cell>
          <cell r="C347">
            <v>8</v>
          </cell>
          <cell r="D347" t="str">
            <v>物理类</v>
          </cell>
          <cell r="E347" t="str">
            <v>王海婷</v>
          </cell>
          <cell r="F347">
            <v>231</v>
          </cell>
          <cell r="G347">
            <v>85</v>
          </cell>
          <cell r="H347" t="str">
            <v>岳子琦</v>
          </cell>
          <cell r="I347">
            <v>20</v>
          </cell>
          <cell r="J347" t="str">
            <v>徐万雄</v>
          </cell>
          <cell r="K347">
            <v>30</v>
          </cell>
          <cell r="L347" t="str">
            <v>朱恩凡</v>
          </cell>
          <cell r="M347">
            <v>14</v>
          </cell>
          <cell r="N347" t="str">
            <v>康小平</v>
          </cell>
        </row>
        <row r="348">
          <cell r="B348" t="str">
            <v>G513422200609102912</v>
          </cell>
          <cell r="C348">
            <v>8</v>
          </cell>
          <cell r="D348" t="str">
            <v>物理类</v>
          </cell>
          <cell r="E348" t="str">
            <v>刘益林</v>
          </cell>
          <cell r="F348">
            <v>459</v>
          </cell>
          <cell r="G348">
            <v>103</v>
          </cell>
          <cell r="H348" t="str">
            <v>岳子琦</v>
          </cell>
          <cell r="I348">
            <v>88</v>
          </cell>
          <cell r="J348" t="str">
            <v>徐万雄</v>
          </cell>
          <cell r="K348">
            <v>68</v>
          </cell>
          <cell r="L348" t="str">
            <v>朱恩凡</v>
          </cell>
          <cell r="M348">
            <v>52</v>
          </cell>
          <cell r="N348" t="str">
            <v>康小平</v>
          </cell>
        </row>
        <row r="349">
          <cell r="B349" t="str">
            <v>G510923200706292317</v>
          </cell>
          <cell r="C349">
            <v>8</v>
          </cell>
          <cell r="D349" t="str">
            <v>物理类</v>
          </cell>
          <cell r="E349" t="str">
            <v>王泽金</v>
          </cell>
          <cell r="F349">
            <v>452</v>
          </cell>
          <cell r="G349">
            <v>85</v>
          </cell>
          <cell r="H349" t="str">
            <v>岳子琦</v>
          </cell>
          <cell r="I349">
            <v>102</v>
          </cell>
          <cell r="J349" t="str">
            <v>徐万雄</v>
          </cell>
          <cell r="K349">
            <v>76</v>
          </cell>
          <cell r="L349" t="str">
            <v>朱恩凡</v>
          </cell>
          <cell r="M349">
            <v>54</v>
          </cell>
          <cell r="N349" t="str">
            <v>康小平</v>
          </cell>
        </row>
        <row r="350">
          <cell r="B350" t="str">
            <v>G513422200505303816</v>
          </cell>
          <cell r="C350">
            <v>8</v>
          </cell>
          <cell r="D350" t="str">
            <v>物理类</v>
          </cell>
          <cell r="E350" t="str">
            <v>马尔甲</v>
          </cell>
          <cell r="F350">
            <v>417</v>
          </cell>
          <cell r="G350">
            <v>99</v>
          </cell>
          <cell r="H350" t="str">
            <v>岳子琦</v>
          </cell>
          <cell r="I350">
            <v>84</v>
          </cell>
          <cell r="J350" t="str">
            <v>徐万雄</v>
          </cell>
          <cell r="K350">
            <v>41</v>
          </cell>
          <cell r="L350" t="str">
            <v>朱恩凡</v>
          </cell>
          <cell r="M350">
            <v>52</v>
          </cell>
          <cell r="N350" t="str">
            <v>康小平</v>
          </cell>
        </row>
        <row r="351">
          <cell r="B351" t="str">
            <v>G513422200908182713</v>
          </cell>
          <cell r="C351">
            <v>8</v>
          </cell>
          <cell r="D351" t="str">
            <v>物理类</v>
          </cell>
          <cell r="E351" t="str">
            <v>沈权</v>
          </cell>
          <cell r="F351">
            <v>399</v>
          </cell>
          <cell r="G351">
            <v>93</v>
          </cell>
          <cell r="H351" t="str">
            <v>岳子琦</v>
          </cell>
          <cell r="I351">
            <v>79</v>
          </cell>
          <cell r="J351" t="str">
            <v>徐万雄</v>
          </cell>
          <cell r="K351">
            <v>31</v>
          </cell>
          <cell r="L351" t="str">
            <v>朱恩凡</v>
          </cell>
          <cell r="M351">
            <v>49</v>
          </cell>
          <cell r="N351" t="str">
            <v>康小平</v>
          </cell>
        </row>
        <row r="352">
          <cell r="B352" t="str">
            <v>G513422200505011514</v>
          </cell>
          <cell r="C352">
            <v>8</v>
          </cell>
          <cell r="D352" t="str">
            <v>物理类</v>
          </cell>
          <cell r="E352" t="str">
            <v>沈作所</v>
          </cell>
          <cell r="F352">
            <v>390</v>
          </cell>
          <cell r="G352">
            <v>90</v>
          </cell>
          <cell r="H352" t="str">
            <v>岳子琦</v>
          </cell>
          <cell r="I352">
            <v>73</v>
          </cell>
          <cell r="J352" t="str">
            <v>徐万雄</v>
          </cell>
          <cell r="K352">
            <v>33</v>
          </cell>
          <cell r="L352" t="str">
            <v>朱恩凡</v>
          </cell>
          <cell r="M352">
            <v>49</v>
          </cell>
          <cell r="N352" t="str">
            <v>康小平</v>
          </cell>
        </row>
        <row r="353">
          <cell r="B353" t="str">
            <v>G513422200610190024</v>
          </cell>
          <cell r="C353">
            <v>8</v>
          </cell>
          <cell r="D353" t="str">
            <v>物理类</v>
          </cell>
          <cell r="E353" t="str">
            <v>王云美</v>
          </cell>
          <cell r="F353">
            <v>370</v>
          </cell>
          <cell r="G353">
            <v>103</v>
          </cell>
          <cell r="H353" t="str">
            <v>岳子琦</v>
          </cell>
          <cell r="I353">
            <v>71</v>
          </cell>
          <cell r="J353" t="str">
            <v>徐万雄</v>
          </cell>
          <cell r="K353">
            <v>49</v>
          </cell>
          <cell r="L353" t="str">
            <v>朱恩凡</v>
          </cell>
          <cell r="M353">
            <v>31</v>
          </cell>
          <cell r="N353" t="str">
            <v>康小平</v>
          </cell>
        </row>
        <row r="354">
          <cell r="B354" t="str">
            <v>G51342220050321641X</v>
          </cell>
          <cell r="C354">
            <v>8</v>
          </cell>
          <cell r="D354" t="str">
            <v>物理类</v>
          </cell>
          <cell r="E354" t="str">
            <v>格绒觉初</v>
          </cell>
          <cell r="F354">
            <v>364</v>
          </cell>
          <cell r="G354">
            <v>92</v>
          </cell>
          <cell r="H354" t="str">
            <v>岳子琦</v>
          </cell>
          <cell r="I354">
            <v>81</v>
          </cell>
          <cell r="J354" t="str">
            <v>徐万雄</v>
          </cell>
          <cell r="K354">
            <v>43</v>
          </cell>
          <cell r="L354" t="str">
            <v>朱恩凡</v>
          </cell>
          <cell r="M354">
            <v>31</v>
          </cell>
          <cell r="N354" t="str">
            <v>康小平</v>
          </cell>
        </row>
        <row r="355">
          <cell r="B355" t="str">
            <v>G513422200501143827</v>
          </cell>
          <cell r="C355">
            <v>8</v>
          </cell>
          <cell r="D355" t="str">
            <v>物理类</v>
          </cell>
          <cell r="E355" t="str">
            <v>马金花</v>
          </cell>
          <cell r="F355">
            <v>351</v>
          </cell>
          <cell r="G355">
            <v>91</v>
          </cell>
          <cell r="H355" t="str">
            <v>岳子琦</v>
          </cell>
          <cell r="I355">
            <v>62</v>
          </cell>
          <cell r="J355" t="str">
            <v>徐万雄</v>
          </cell>
          <cell r="K355">
            <v>51</v>
          </cell>
          <cell r="L355" t="str">
            <v>朱恩凡</v>
          </cell>
          <cell r="M355">
            <v>27</v>
          </cell>
          <cell r="N355" t="str">
            <v>康小平</v>
          </cell>
        </row>
        <row r="356">
          <cell r="B356" t="str">
            <v>G513422200604183821</v>
          </cell>
          <cell r="C356">
            <v>8</v>
          </cell>
          <cell r="D356" t="str">
            <v>物理类</v>
          </cell>
          <cell r="E356" t="str">
            <v>杨美丽</v>
          </cell>
          <cell r="F356">
            <v>334</v>
          </cell>
          <cell r="G356">
            <v>83</v>
          </cell>
          <cell r="H356" t="str">
            <v>岳子琦</v>
          </cell>
          <cell r="I356">
            <v>60</v>
          </cell>
          <cell r="J356" t="str">
            <v>徐万雄</v>
          </cell>
          <cell r="K356">
            <v>47</v>
          </cell>
          <cell r="L356" t="str">
            <v>朱恩凡</v>
          </cell>
          <cell r="M356">
            <v>25</v>
          </cell>
          <cell r="N356" t="str">
            <v>康小平</v>
          </cell>
        </row>
        <row r="357">
          <cell r="B357" t="str">
            <v>G513422200706102324</v>
          </cell>
          <cell r="C357">
            <v>8</v>
          </cell>
          <cell r="D357" t="str">
            <v>物理类</v>
          </cell>
          <cell r="E357" t="str">
            <v>蔡琴香</v>
          </cell>
          <cell r="F357">
            <v>330</v>
          </cell>
          <cell r="G357">
            <v>82</v>
          </cell>
          <cell r="H357" t="str">
            <v>岳子琦</v>
          </cell>
          <cell r="I357">
            <v>55</v>
          </cell>
          <cell r="J357" t="str">
            <v>徐万雄</v>
          </cell>
          <cell r="K357">
            <v>54</v>
          </cell>
          <cell r="L357" t="str">
            <v>朱恩凡</v>
          </cell>
          <cell r="M357">
            <v>30</v>
          </cell>
          <cell r="N357" t="str">
            <v>康小平</v>
          </cell>
        </row>
        <row r="358">
          <cell r="B358" t="str">
            <v>G513422200503241527</v>
          </cell>
          <cell r="C358">
            <v>8</v>
          </cell>
          <cell r="D358" t="str">
            <v>物理类</v>
          </cell>
          <cell r="E358" t="str">
            <v>鲁志英</v>
          </cell>
          <cell r="F358">
            <v>323</v>
          </cell>
          <cell r="G358">
            <v>86</v>
          </cell>
          <cell r="H358" t="str">
            <v>岳子琦</v>
          </cell>
          <cell r="I358">
            <v>47</v>
          </cell>
          <cell r="J358" t="str">
            <v>徐万雄</v>
          </cell>
          <cell r="K358">
            <v>46</v>
          </cell>
          <cell r="L358" t="str">
            <v>朱恩凡</v>
          </cell>
          <cell r="M358">
            <v>31</v>
          </cell>
          <cell r="N358" t="str">
            <v>康小平</v>
          </cell>
        </row>
        <row r="359">
          <cell r="B359" t="str">
            <v>G513422200605074635</v>
          </cell>
          <cell r="C359">
            <v>8</v>
          </cell>
          <cell r="D359" t="str">
            <v>物理类</v>
          </cell>
          <cell r="E359" t="str">
            <v>苏嘉成</v>
          </cell>
          <cell r="F359">
            <v>314</v>
          </cell>
          <cell r="G359">
            <v>89</v>
          </cell>
          <cell r="H359" t="str">
            <v>岳子琦</v>
          </cell>
          <cell r="I359">
            <v>47</v>
          </cell>
          <cell r="J359" t="str">
            <v>徐万雄</v>
          </cell>
          <cell r="K359">
            <v>30</v>
          </cell>
          <cell r="L359" t="str">
            <v>朱恩凡</v>
          </cell>
          <cell r="M359">
            <v>30</v>
          </cell>
          <cell r="N359" t="str">
            <v>康小平</v>
          </cell>
        </row>
        <row r="360">
          <cell r="B360" t="str">
            <v>G513422200508081323</v>
          </cell>
          <cell r="C360">
            <v>8</v>
          </cell>
          <cell r="D360" t="str">
            <v>物理类</v>
          </cell>
          <cell r="E360" t="str">
            <v>彭燕春</v>
          </cell>
          <cell r="F360">
            <v>310</v>
          </cell>
          <cell r="G360">
            <v>86</v>
          </cell>
          <cell r="H360" t="str">
            <v>岳子琦</v>
          </cell>
          <cell r="I360">
            <v>67</v>
          </cell>
          <cell r="J360" t="str">
            <v>徐万雄</v>
          </cell>
          <cell r="K360">
            <v>46</v>
          </cell>
          <cell r="L360" t="str">
            <v>朱恩凡</v>
          </cell>
          <cell r="M360">
            <v>19</v>
          </cell>
          <cell r="N360" t="str">
            <v>康小平</v>
          </cell>
        </row>
        <row r="361">
          <cell r="B361" t="str">
            <v>G513422200407292519</v>
          </cell>
          <cell r="C361">
            <v>8</v>
          </cell>
          <cell r="D361" t="str">
            <v>物理类</v>
          </cell>
          <cell r="E361" t="str">
            <v>罗照云</v>
          </cell>
          <cell r="F361">
            <v>303</v>
          </cell>
          <cell r="G361">
            <v>81</v>
          </cell>
          <cell r="H361" t="str">
            <v>岳子琦</v>
          </cell>
          <cell r="I361">
            <v>44</v>
          </cell>
          <cell r="J361" t="str">
            <v>徐万雄</v>
          </cell>
          <cell r="K361">
            <v>36</v>
          </cell>
          <cell r="L361" t="str">
            <v>朱恩凡</v>
          </cell>
          <cell r="M361">
            <v>28</v>
          </cell>
          <cell r="N361" t="str">
            <v>康小平</v>
          </cell>
        </row>
        <row r="362">
          <cell r="B362" t="str">
            <v>G513422200703103620</v>
          </cell>
          <cell r="C362">
            <v>9</v>
          </cell>
          <cell r="D362" t="str">
            <v>历史类</v>
          </cell>
          <cell r="E362" t="str">
            <v>祝玛次尔</v>
          </cell>
          <cell r="F362">
            <v>617</v>
          </cell>
          <cell r="G362">
            <v>116</v>
          </cell>
          <cell r="H362" t="str">
            <v>岳子琦</v>
          </cell>
          <cell r="I362">
            <v>119</v>
          </cell>
          <cell r="J362" t="str">
            <v>杜东洋</v>
          </cell>
          <cell r="K362">
            <v>118</v>
          </cell>
          <cell r="L362" t="str">
            <v>朱恩凡</v>
          </cell>
          <cell r="M362">
            <v>83</v>
          </cell>
          <cell r="N362" t="str">
            <v>杨琴</v>
          </cell>
        </row>
        <row r="363">
          <cell r="B363" t="str">
            <v>G513422200601106441</v>
          </cell>
          <cell r="C363">
            <v>9</v>
          </cell>
          <cell r="D363" t="str">
            <v>历史类</v>
          </cell>
          <cell r="E363" t="str">
            <v>丁争启初</v>
          </cell>
          <cell r="F363">
            <v>578</v>
          </cell>
          <cell r="G363">
            <v>117</v>
          </cell>
          <cell r="H363" t="str">
            <v>岳子琦</v>
          </cell>
          <cell r="I363">
            <v>104</v>
          </cell>
          <cell r="J363" t="str">
            <v>杜东洋</v>
          </cell>
          <cell r="K363">
            <v>115</v>
          </cell>
          <cell r="L363" t="str">
            <v>朱恩凡</v>
          </cell>
          <cell r="M363">
            <v>69</v>
          </cell>
          <cell r="N363" t="str">
            <v>杨琴</v>
          </cell>
        </row>
        <row r="364">
          <cell r="B364" t="str">
            <v>G51342220070429342X</v>
          </cell>
          <cell r="C364">
            <v>9</v>
          </cell>
          <cell r="D364" t="str">
            <v>历史类</v>
          </cell>
          <cell r="E364" t="str">
            <v>达珍卓玛</v>
          </cell>
          <cell r="F364">
            <v>562</v>
          </cell>
          <cell r="G364">
            <v>115</v>
          </cell>
          <cell r="H364" t="str">
            <v>岳子琦</v>
          </cell>
          <cell r="I364">
            <v>103</v>
          </cell>
          <cell r="J364" t="str">
            <v>杜东洋</v>
          </cell>
          <cell r="K364">
            <v>109</v>
          </cell>
          <cell r="L364" t="str">
            <v>朱恩凡</v>
          </cell>
          <cell r="M364">
            <v>75</v>
          </cell>
          <cell r="N364" t="str">
            <v>杨琴</v>
          </cell>
        </row>
        <row r="365">
          <cell r="B365" t="str">
            <v>G513422200505130345</v>
          </cell>
          <cell r="C365">
            <v>9</v>
          </cell>
          <cell r="D365" t="str">
            <v>历史类</v>
          </cell>
          <cell r="E365" t="str">
            <v>呷茸祝玛</v>
          </cell>
          <cell r="F365">
            <v>553</v>
          </cell>
          <cell r="G365">
            <v>118</v>
          </cell>
          <cell r="H365" t="str">
            <v>岳子琦</v>
          </cell>
          <cell r="I365">
            <v>88</v>
          </cell>
          <cell r="J365" t="str">
            <v>杜东洋</v>
          </cell>
          <cell r="K365">
            <v>113</v>
          </cell>
          <cell r="L365" t="str">
            <v>朱恩凡</v>
          </cell>
          <cell r="M365">
            <v>76</v>
          </cell>
          <cell r="N365" t="str">
            <v>杨琴</v>
          </cell>
        </row>
        <row r="366">
          <cell r="B366" t="str">
            <v>G513422200508301920</v>
          </cell>
          <cell r="C366">
            <v>9</v>
          </cell>
          <cell r="D366" t="str">
            <v>历史类</v>
          </cell>
          <cell r="E366" t="str">
            <v>沈青艳</v>
          </cell>
          <cell r="F366">
            <v>542</v>
          </cell>
          <cell r="G366">
            <v>119</v>
          </cell>
          <cell r="H366" t="str">
            <v>岳子琦</v>
          </cell>
          <cell r="I366">
            <v>84</v>
          </cell>
          <cell r="J366" t="str">
            <v>杜东洋</v>
          </cell>
          <cell r="K366">
            <v>105</v>
          </cell>
          <cell r="L366" t="str">
            <v>朱恩凡</v>
          </cell>
          <cell r="M366">
            <v>66</v>
          </cell>
          <cell r="N366" t="str">
            <v>杨琴</v>
          </cell>
        </row>
        <row r="367">
          <cell r="B367" t="str">
            <v>G513422200707280317</v>
          </cell>
          <cell r="C367">
            <v>9</v>
          </cell>
          <cell r="D367" t="str">
            <v>历史类</v>
          </cell>
          <cell r="E367" t="str">
            <v>陈南</v>
          </cell>
          <cell r="F367">
            <v>539</v>
          </cell>
          <cell r="G367">
            <v>104</v>
          </cell>
          <cell r="H367" t="str">
            <v>岳子琦</v>
          </cell>
          <cell r="I367">
            <v>102</v>
          </cell>
          <cell r="J367" t="str">
            <v>杜东洋</v>
          </cell>
          <cell r="K367">
            <v>100</v>
          </cell>
          <cell r="L367" t="str">
            <v>朱恩凡</v>
          </cell>
          <cell r="M367">
            <v>72</v>
          </cell>
          <cell r="N367" t="str">
            <v>杨琴</v>
          </cell>
        </row>
        <row r="368">
          <cell r="B368" t="str">
            <v>G513422200609152944</v>
          </cell>
          <cell r="C368">
            <v>9</v>
          </cell>
          <cell r="D368" t="str">
            <v>历史类</v>
          </cell>
          <cell r="E368" t="str">
            <v>马艳春</v>
          </cell>
          <cell r="F368">
            <v>516</v>
          </cell>
          <cell r="G368">
            <v>101</v>
          </cell>
          <cell r="H368" t="str">
            <v>岳子琦</v>
          </cell>
          <cell r="I368">
            <v>81</v>
          </cell>
          <cell r="J368" t="str">
            <v>杜东洋</v>
          </cell>
          <cell r="K368">
            <v>109</v>
          </cell>
          <cell r="L368" t="str">
            <v>朱恩凡</v>
          </cell>
          <cell r="M368">
            <v>76</v>
          </cell>
          <cell r="N368" t="str">
            <v>杨琴</v>
          </cell>
        </row>
        <row r="369">
          <cell r="B369" t="str">
            <v>G513422200708142143</v>
          </cell>
          <cell r="C369">
            <v>9</v>
          </cell>
          <cell r="D369" t="str">
            <v>历史类</v>
          </cell>
          <cell r="E369" t="str">
            <v>朱健美</v>
          </cell>
          <cell r="F369">
            <v>513</v>
          </cell>
          <cell r="G369">
            <v>107</v>
          </cell>
          <cell r="H369" t="str">
            <v>岳子琦</v>
          </cell>
          <cell r="I369">
            <v>74</v>
          </cell>
          <cell r="J369" t="str">
            <v>杜东洋</v>
          </cell>
          <cell r="K369">
            <v>101</v>
          </cell>
          <cell r="L369" t="str">
            <v>朱恩凡</v>
          </cell>
          <cell r="M369">
            <v>65</v>
          </cell>
          <cell r="N369" t="str">
            <v>杨琴</v>
          </cell>
        </row>
        <row r="370">
          <cell r="B370" t="str">
            <v>G513422200612190036</v>
          </cell>
          <cell r="C370">
            <v>9</v>
          </cell>
          <cell r="D370" t="str">
            <v>历史类</v>
          </cell>
          <cell r="E370" t="str">
            <v>吉克豪杰</v>
          </cell>
          <cell r="F370">
            <v>512</v>
          </cell>
          <cell r="G370">
            <v>106</v>
          </cell>
          <cell r="H370" t="str">
            <v>岳子琦</v>
          </cell>
          <cell r="I370">
            <v>66</v>
          </cell>
          <cell r="J370" t="str">
            <v>杜东洋</v>
          </cell>
          <cell r="K370">
            <v>110</v>
          </cell>
          <cell r="L370" t="str">
            <v>朱恩凡</v>
          </cell>
          <cell r="M370">
            <v>78</v>
          </cell>
          <cell r="N370" t="str">
            <v>杨琴</v>
          </cell>
        </row>
        <row r="371">
          <cell r="B371" t="str">
            <v>G513422200604212725</v>
          </cell>
          <cell r="C371">
            <v>9</v>
          </cell>
          <cell r="D371" t="str">
            <v>历史类</v>
          </cell>
          <cell r="E371" t="str">
            <v>杨萍艳</v>
          </cell>
          <cell r="F371">
            <v>511</v>
          </cell>
          <cell r="G371">
            <v>102</v>
          </cell>
          <cell r="H371" t="str">
            <v>岳子琦</v>
          </cell>
          <cell r="I371">
            <v>68</v>
          </cell>
          <cell r="J371" t="str">
            <v>杜东洋</v>
          </cell>
          <cell r="K371">
            <v>111</v>
          </cell>
          <cell r="L371" t="str">
            <v>朱恩凡</v>
          </cell>
          <cell r="M371">
            <v>74</v>
          </cell>
          <cell r="N371" t="str">
            <v>杨琴</v>
          </cell>
        </row>
        <row r="372">
          <cell r="B372" t="str">
            <v>G513422200602133820</v>
          </cell>
          <cell r="C372">
            <v>9</v>
          </cell>
          <cell r="D372" t="str">
            <v>历史类</v>
          </cell>
          <cell r="E372" t="str">
            <v>唐忠顺</v>
          </cell>
          <cell r="F372">
            <v>508</v>
          </cell>
          <cell r="G372">
            <v>102</v>
          </cell>
          <cell r="H372" t="str">
            <v>岳子琦</v>
          </cell>
          <cell r="I372">
            <v>86</v>
          </cell>
          <cell r="J372" t="str">
            <v>杜东洋</v>
          </cell>
          <cell r="K372">
            <v>93</v>
          </cell>
          <cell r="L372" t="str">
            <v>朱恩凡</v>
          </cell>
          <cell r="M372">
            <v>74</v>
          </cell>
          <cell r="N372" t="str">
            <v>杨琴</v>
          </cell>
        </row>
        <row r="373">
          <cell r="B373" t="str">
            <v>G513422200601011725</v>
          </cell>
          <cell r="C373">
            <v>9</v>
          </cell>
          <cell r="D373" t="str">
            <v>历史类</v>
          </cell>
          <cell r="E373" t="str">
            <v>兰依依</v>
          </cell>
          <cell r="F373">
            <v>508</v>
          </cell>
          <cell r="G373">
            <v>111</v>
          </cell>
          <cell r="H373" t="str">
            <v>岳子琦</v>
          </cell>
          <cell r="I373">
            <v>82</v>
          </cell>
          <cell r="J373" t="str">
            <v>杜东洋</v>
          </cell>
          <cell r="K373">
            <v>95</v>
          </cell>
          <cell r="L373" t="str">
            <v>朱恩凡</v>
          </cell>
          <cell r="M373">
            <v>75</v>
          </cell>
          <cell r="N373" t="str">
            <v>杨琴</v>
          </cell>
        </row>
        <row r="374">
          <cell r="B374" t="str">
            <v>G513422200607311526</v>
          </cell>
          <cell r="C374">
            <v>9</v>
          </cell>
          <cell r="D374" t="str">
            <v>历史类</v>
          </cell>
          <cell r="E374" t="str">
            <v>马悦</v>
          </cell>
          <cell r="F374">
            <v>506</v>
          </cell>
          <cell r="G374">
            <v>121</v>
          </cell>
          <cell r="H374" t="str">
            <v>岳子琦</v>
          </cell>
          <cell r="I374">
            <v>60</v>
          </cell>
          <cell r="J374" t="str">
            <v>杜东洋</v>
          </cell>
          <cell r="K374">
            <v>104</v>
          </cell>
          <cell r="L374" t="str">
            <v>朱恩凡</v>
          </cell>
          <cell r="M374">
            <v>69</v>
          </cell>
          <cell r="N374" t="str">
            <v>杨琴</v>
          </cell>
        </row>
        <row r="375">
          <cell r="B375" t="str">
            <v>G513422200605113825</v>
          </cell>
          <cell r="C375">
            <v>9</v>
          </cell>
          <cell r="D375" t="str">
            <v>历史类</v>
          </cell>
          <cell r="E375" t="str">
            <v>杨长英</v>
          </cell>
          <cell r="F375">
            <v>505</v>
          </cell>
          <cell r="G375">
            <v>107</v>
          </cell>
          <cell r="H375" t="str">
            <v>岳子琦</v>
          </cell>
          <cell r="I375">
            <v>67</v>
          </cell>
          <cell r="J375" t="str">
            <v>杜东洋</v>
          </cell>
          <cell r="K375">
            <v>114</v>
          </cell>
          <cell r="L375" t="str">
            <v>朱恩凡</v>
          </cell>
          <cell r="M375">
            <v>68</v>
          </cell>
          <cell r="N375" t="str">
            <v>杨琴</v>
          </cell>
        </row>
        <row r="376">
          <cell r="B376" t="str">
            <v>G51342220060310401X</v>
          </cell>
          <cell r="C376">
            <v>9</v>
          </cell>
          <cell r="D376" t="str">
            <v>历史类</v>
          </cell>
          <cell r="E376" t="str">
            <v>仁青扎西</v>
          </cell>
          <cell r="F376">
            <v>502</v>
          </cell>
          <cell r="G376">
            <v>104</v>
          </cell>
          <cell r="H376" t="str">
            <v>岳子琦</v>
          </cell>
          <cell r="I376">
            <v>69</v>
          </cell>
          <cell r="J376" t="str">
            <v>杜东洋</v>
          </cell>
          <cell r="K376">
            <v>97</v>
          </cell>
          <cell r="L376" t="str">
            <v>朱恩凡</v>
          </cell>
          <cell r="M376">
            <v>72</v>
          </cell>
          <cell r="N376" t="str">
            <v>杨琴</v>
          </cell>
        </row>
        <row r="377">
          <cell r="B377" t="str">
            <v>G513422200602070022</v>
          </cell>
          <cell r="C377">
            <v>9</v>
          </cell>
          <cell r="D377" t="str">
            <v>历史类</v>
          </cell>
          <cell r="E377" t="str">
            <v>旺姆卓娜</v>
          </cell>
          <cell r="F377">
            <v>499</v>
          </cell>
          <cell r="G377">
            <v>109</v>
          </cell>
          <cell r="H377" t="str">
            <v>岳子琦</v>
          </cell>
          <cell r="I377">
            <v>77</v>
          </cell>
          <cell r="J377" t="str">
            <v>杜东洋</v>
          </cell>
          <cell r="K377">
            <v>83</v>
          </cell>
          <cell r="L377" t="str">
            <v>朱恩凡</v>
          </cell>
          <cell r="M377">
            <v>65</v>
          </cell>
          <cell r="N377" t="str">
            <v>杨琴</v>
          </cell>
        </row>
        <row r="378">
          <cell r="B378" t="str">
            <v>G513422200710153829</v>
          </cell>
          <cell r="C378">
            <v>9</v>
          </cell>
          <cell r="D378" t="str">
            <v>历史类</v>
          </cell>
          <cell r="E378" t="str">
            <v>陈冬美</v>
          </cell>
          <cell r="F378">
            <v>498</v>
          </cell>
          <cell r="G378">
            <v>112</v>
          </cell>
          <cell r="H378" t="str">
            <v>岳子琦</v>
          </cell>
          <cell r="I378">
            <v>64</v>
          </cell>
          <cell r="J378" t="str">
            <v>杜东洋</v>
          </cell>
          <cell r="K378">
            <v>100</v>
          </cell>
          <cell r="L378" t="str">
            <v>朱恩凡</v>
          </cell>
          <cell r="M378">
            <v>73</v>
          </cell>
          <cell r="N378" t="str">
            <v>杨琴</v>
          </cell>
        </row>
        <row r="379">
          <cell r="B379" t="str">
            <v>G513422200412146620</v>
          </cell>
          <cell r="C379">
            <v>9</v>
          </cell>
          <cell r="D379" t="str">
            <v>历史类</v>
          </cell>
          <cell r="E379" t="str">
            <v>次尔央青</v>
          </cell>
          <cell r="F379">
            <v>494</v>
          </cell>
          <cell r="G379">
            <v>103</v>
          </cell>
          <cell r="H379" t="str">
            <v>岳子琦</v>
          </cell>
          <cell r="I379">
            <v>58</v>
          </cell>
          <cell r="J379" t="str">
            <v>杜东洋</v>
          </cell>
          <cell r="K379">
            <v>90</v>
          </cell>
          <cell r="L379" t="str">
            <v>朱恩凡</v>
          </cell>
          <cell r="M379">
            <v>80</v>
          </cell>
          <cell r="N379" t="str">
            <v>杨琴</v>
          </cell>
        </row>
        <row r="380">
          <cell r="B380" t="str">
            <v>G513422200803050028</v>
          </cell>
          <cell r="C380">
            <v>9</v>
          </cell>
          <cell r="D380" t="str">
            <v>历史类</v>
          </cell>
          <cell r="E380" t="str">
            <v>邓丽君</v>
          </cell>
          <cell r="F380">
            <v>489</v>
          </cell>
          <cell r="G380">
            <v>110</v>
          </cell>
          <cell r="H380" t="str">
            <v>岳子琦</v>
          </cell>
          <cell r="I380">
            <v>57</v>
          </cell>
          <cell r="J380" t="str">
            <v>杜东洋</v>
          </cell>
          <cell r="K380">
            <v>88</v>
          </cell>
          <cell r="L380" t="str">
            <v>朱恩凡</v>
          </cell>
          <cell r="M380">
            <v>69</v>
          </cell>
          <cell r="N380" t="str">
            <v>杨琴</v>
          </cell>
        </row>
        <row r="381">
          <cell r="B381" t="str">
            <v>G513422200702102722</v>
          </cell>
          <cell r="C381">
            <v>9</v>
          </cell>
          <cell r="D381" t="str">
            <v>历史类</v>
          </cell>
          <cell r="E381" t="str">
            <v>朱小翠</v>
          </cell>
          <cell r="F381">
            <v>488</v>
          </cell>
          <cell r="G381">
            <v>97</v>
          </cell>
          <cell r="H381" t="str">
            <v>岳子琦</v>
          </cell>
          <cell r="I381">
            <v>73</v>
          </cell>
          <cell r="J381" t="str">
            <v>杜东洋</v>
          </cell>
          <cell r="K381">
            <v>105</v>
          </cell>
          <cell r="L381" t="str">
            <v>朱恩凡</v>
          </cell>
          <cell r="M381">
            <v>72</v>
          </cell>
          <cell r="N381" t="str">
            <v>杨琴</v>
          </cell>
        </row>
        <row r="382">
          <cell r="B382" t="str">
            <v>G513422200807031115</v>
          </cell>
          <cell r="C382">
            <v>9</v>
          </cell>
          <cell r="D382" t="str">
            <v>历史类</v>
          </cell>
          <cell r="E382" t="str">
            <v>沈旭东</v>
          </cell>
          <cell r="F382">
            <v>482</v>
          </cell>
          <cell r="G382">
            <v>111</v>
          </cell>
          <cell r="H382" t="str">
            <v>岳子琦</v>
          </cell>
          <cell r="I382">
            <v>55</v>
          </cell>
          <cell r="J382" t="str">
            <v>杜东洋</v>
          </cell>
          <cell r="K382">
            <v>81</v>
          </cell>
          <cell r="L382" t="str">
            <v>朱恩凡</v>
          </cell>
          <cell r="M382">
            <v>75</v>
          </cell>
          <cell r="N382" t="str">
            <v>杨琴</v>
          </cell>
        </row>
        <row r="383">
          <cell r="B383" t="str">
            <v>G513422200512020048</v>
          </cell>
          <cell r="C383">
            <v>9</v>
          </cell>
          <cell r="D383" t="str">
            <v>历史类</v>
          </cell>
          <cell r="E383" t="str">
            <v>杨健芳</v>
          </cell>
          <cell r="F383">
            <v>473</v>
          </cell>
          <cell r="G383">
            <v>111</v>
          </cell>
          <cell r="H383" t="str">
            <v>岳子琦</v>
          </cell>
          <cell r="I383">
            <v>49</v>
          </cell>
          <cell r="J383" t="str">
            <v>杜东洋</v>
          </cell>
          <cell r="K383">
            <v>104</v>
          </cell>
          <cell r="L383" t="str">
            <v>朱恩凡</v>
          </cell>
          <cell r="M383">
            <v>70</v>
          </cell>
          <cell r="N383" t="str">
            <v>杨琴</v>
          </cell>
        </row>
        <row r="384">
          <cell r="B384" t="str">
            <v>G513422200505053618</v>
          </cell>
          <cell r="C384">
            <v>9</v>
          </cell>
          <cell r="D384" t="str">
            <v>历史类</v>
          </cell>
          <cell r="E384" t="str">
            <v>扎西朗布</v>
          </cell>
          <cell r="F384">
            <v>473</v>
          </cell>
          <cell r="G384">
            <v>98</v>
          </cell>
          <cell r="H384" t="str">
            <v>岳子琦</v>
          </cell>
          <cell r="I384">
            <v>61</v>
          </cell>
          <cell r="J384" t="str">
            <v>杜东洋</v>
          </cell>
          <cell r="K384">
            <v>87</v>
          </cell>
          <cell r="L384" t="str">
            <v>朱恩凡</v>
          </cell>
          <cell r="M384">
            <v>74</v>
          </cell>
          <cell r="N384" t="str">
            <v>杨琴</v>
          </cell>
        </row>
        <row r="385">
          <cell r="B385" t="str">
            <v>G513422200708014424</v>
          </cell>
          <cell r="C385">
            <v>9</v>
          </cell>
          <cell r="D385" t="str">
            <v>历史类</v>
          </cell>
          <cell r="E385" t="str">
            <v>杨拉初</v>
          </cell>
          <cell r="F385">
            <v>471</v>
          </cell>
          <cell r="G385">
            <v>98</v>
          </cell>
          <cell r="H385" t="str">
            <v>岳子琦</v>
          </cell>
          <cell r="I385">
            <v>74</v>
          </cell>
          <cell r="J385" t="str">
            <v>杜东洋</v>
          </cell>
          <cell r="K385">
            <v>93</v>
          </cell>
          <cell r="L385" t="str">
            <v>朱恩凡</v>
          </cell>
          <cell r="M385">
            <v>62</v>
          </cell>
          <cell r="N385" t="str">
            <v>杨琴</v>
          </cell>
        </row>
        <row r="386">
          <cell r="B386" t="str">
            <v>G513422200601161926</v>
          </cell>
          <cell r="C386">
            <v>9</v>
          </cell>
          <cell r="D386" t="str">
            <v>历史类</v>
          </cell>
          <cell r="E386" t="str">
            <v>王建美</v>
          </cell>
          <cell r="F386">
            <v>471</v>
          </cell>
          <cell r="G386">
            <v>104</v>
          </cell>
          <cell r="H386" t="str">
            <v>岳子琦</v>
          </cell>
          <cell r="I386">
            <v>57</v>
          </cell>
          <cell r="J386" t="str">
            <v>杜东洋</v>
          </cell>
          <cell r="K386">
            <v>93</v>
          </cell>
          <cell r="L386" t="str">
            <v>朱恩凡</v>
          </cell>
          <cell r="M386">
            <v>72</v>
          </cell>
          <cell r="N386" t="str">
            <v>杨琴</v>
          </cell>
        </row>
        <row r="387">
          <cell r="B387" t="str">
            <v>G513422200708154814</v>
          </cell>
          <cell r="C387">
            <v>9</v>
          </cell>
          <cell r="D387" t="str">
            <v>历史类</v>
          </cell>
          <cell r="E387" t="str">
            <v>降初次尔</v>
          </cell>
          <cell r="F387">
            <v>465</v>
          </cell>
          <cell r="G387">
            <v>105</v>
          </cell>
          <cell r="H387" t="str">
            <v>岳子琦</v>
          </cell>
          <cell r="I387">
            <v>60</v>
          </cell>
          <cell r="J387" t="str">
            <v>杜东洋</v>
          </cell>
          <cell r="K387">
            <v>78</v>
          </cell>
          <cell r="L387" t="str">
            <v>朱恩凡</v>
          </cell>
          <cell r="M387">
            <v>64</v>
          </cell>
          <cell r="N387" t="str">
            <v>杨琴</v>
          </cell>
        </row>
        <row r="388">
          <cell r="B388" t="str">
            <v>G513422200704175028</v>
          </cell>
          <cell r="C388">
            <v>9</v>
          </cell>
          <cell r="D388" t="str">
            <v>历史类</v>
          </cell>
          <cell r="E388" t="str">
            <v>央章米</v>
          </cell>
          <cell r="F388">
            <v>464</v>
          </cell>
          <cell r="G388">
            <v>91</v>
          </cell>
          <cell r="H388" t="str">
            <v>岳子琦</v>
          </cell>
          <cell r="I388">
            <v>79</v>
          </cell>
          <cell r="J388" t="str">
            <v>杜东洋</v>
          </cell>
          <cell r="K388">
            <v>62</v>
          </cell>
          <cell r="L388" t="str">
            <v>朱恩凡</v>
          </cell>
          <cell r="M388">
            <v>73</v>
          </cell>
          <cell r="N388" t="str">
            <v>杨琴</v>
          </cell>
        </row>
        <row r="389">
          <cell r="B389" t="str">
            <v>G513422200701142925</v>
          </cell>
          <cell r="C389">
            <v>9</v>
          </cell>
          <cell r="D389" t="str">
            <v>历史类</v>
          </cell>
          <cell r="E389" t="str">
            <v>伍建群</v>
          </cell>
          <cell r="F389">
            <v>460</v>
          </cell>
          <cell r="G389">
            <v>102</v>
          </cell>
          <cell r="H389" t="str">
            <v>岳子琦</v>
          </cell>
          <cell r="I389">
            <v>41</v>
          </cell>
          <cell r="J389" t="str">
            <v>杜东洋</v>
          </cell>
          <cell r="K389">
            <v>105</v>
          </cell>
          <cell r="L389" t="str">
            <v>朱恩凡</v>
          </cell>
          <cell r="M389">
            <v>70</v>
          </cell>
          <cell r="N389" t="str">
            <v>杨琴</v>
          </cell>
        </row>
        <row r="390">
          <cell r="B390" t="str">
            <v>G513422200704082526</v>
          </cell>
          <cell r="C390">
            <v>9</v>
          </cell>
          <cell r="D390" t="str">
            <v>历史类</v>
          </cell>
          <cell r="E390" t="str">
            <v>杨灵美</v>
          </cell>
          <cell r="F390">
            <v>459</v>
          </cell>
          <cell r="G390">
            <v>107</v>
          </cell>
          <cell r="H390" t="str">
            <v>岳子琦</v>
          </cell>
          <cell r="I390">
            <v>63</v>
          </cell>
          <cell r="J390" t="str">
            <v>杜东洋</v>
          </cell>
          <cell r="K390">
            <v>79</v>
          </cell>
          <cell r="L390" t="str">
            <v>朱恩凡</v>
          </cell>
          <cell r="M390">
            <v>71</v>
          </cell>
          <cell r="N390" t="str">
            <v>杨琴</v>
          </cell>
        </row>
        <row r="391">
          <cell r="B391" t="str">
            <v>G513422200704200027</v>
          </cell>
          <cell r="C391">
            <v>9</v>
          </cell>
          <cell r="D391" t="str">
            <v>历史类</v>
          </cell>
          <cell r="E391" t="str">
            <v>吴诗梅</v>
          </cell>
          <cell r="F391">
            <v>457</v>
          </cell>
          <cell r="G391">
            <v>106</v>
          </cell>
          <cell r="H391" t="str">
            <v>岳子琦</v>
          </cell>
          <cell r="I391">
            <v>52</v>
          </cell>
          <cell r="J391" t="str">
            <v>杜东洋</v>
          </cell>
          <cell r="K391">
            <v>86</v>
          </cell>
          <cell r="L391" t="str">
            <v>朱恩凡</v>
          </cell>
          <cell r="M391">
            <v>64</v>
          </cell>
          <cell r="N391" t="str">
            <v>杨琴</v>
          </cell>
        </row>
        <row r="392">
          <cell r="B392" t="str">
            <v>G513422200512014422</v>
          </cell>
          <cell r="C392">
            <v>9</v>
          </cell>
          <cell r="D392" t="str">
            <v>历史类</v>
          </cell>
          <cell r="E392" t="str">
            <v>杨伍支</v>
          </cell>
          <cell r="F392">
            <v>454</v>
          </cell>
          <cell r="G392">
            <v>98</v>
          </cell>
          <cell r="H392" t="str">
            <v>岳子琦</v>
          </cell>
          <cell r="I392">
            <v>62</v>
          </cell>
          <cell r="J392" t="str">
            <v>杜东洋</v>
          </cell>
          <cell r="K392">
            <v>90</v>
          </cell>
          <cell r="L392" t="str">
            <v>朱恩凡</v>
          </cell>
          <cell r="M392">
            <v>68</v>
          </cell>
          <cell r="N392" t="str">
            <v>杨琴</v>
          </cell>
        </row>
        <row r="393">
          <cell r="B393" t="str">
            <v>G513422200511173616</v>
          </cell>
          <cell r="C393">
            <v>9</v>
          </cell>
          <cell r="D393" t="str">
            <v>历史类</v>
          </cell>
          <cell r="E393" t="str">
            <v>苏朗多吉</v>
          </cell>
          <cell r="F393">
            <v>452</v>
          </cell>
          <cell r="G393">
            <v>86</v>
          </cell>
          <cell r="H393" t="str">
            <v>岳子琦</v>
          </cell>
          <cell r="I393">
            <v>70</v>
          </cell>
          <cell r="J393" t="str">
            <v>杜东洋</v>
          </cell>
          <cell r="K393">
            <v>63</v>
          </cell>
          <cell r="L393" t="str">
            <v>朱恩凡</v>
          </cell>
          <cell r="M393">
            <v>70</v>
          </cell>
          <cell r="N393" t="str">
            <v>杨琴</v>
          </cell>
        </row>
        <row r="394">
          <cell r="B394" t="str">
            <v>G513422200807012520</v>
          </cell>
          <cell r="C394">
            <v>9</v>
          </cell>
          <cell r="D394" t="str">
            <v>历史类</v>
          </cell>
          <cell r="E394" t="str">
            <v>胡若依</v>
          </cell>
          <cell r="F394">
            <v>445</v>
          </cell>
          <cell r="G394">
            <v>114</v>
          </cell>
          <cell r="H394" t="str">
            <v>岳子琦</v>
          </cell>
          <cell r="I394">
            <v>28</v>
          </cell>
          <cell r="J394" t="str">
            <v>杜东洋</v>
          </cell>
          <cell r="K394">
            <v>83</v>
          </cell>
          <cell r="L394" t="str">
            <v>朱恩凡</v>
          </cell>
          <cell r="M394">
            <v>68</v>
          </cell>
          <cell r="N394" t="str">
            <v>杨琴</v>
          </cell>
        </row>
        <row r="395">
          <cell r="B395" t="str">
            <v>G513422200801125620</v>
          </cell>
          <cell r="C395">
            <v>9</v>
          </cell>
          <cell r="D395" t="str">
            <v>历史类</v>
          </cell>
          <cell r="E395" t="str">
            <v>格拉梅朵</v>
          </cell>
          <cell r="F395">
            <v>439</v>
          </cell>
          <cell r="G395">
            <v>105</v>
          </cell>
          <cell r="H395" t="str">
            <v>岳子琦</v>
          </cell>
          <cell r="I395">
            <v>45</v>
          </cell>
          <cell r="J395" t="str">
            <v>杜东洋</v>
          </cell>
          <cell r="K395">
            <v>94</v>
          </cell>
          <cell r="L395" t="str">
            <v>朱恩凡</v>
          </cell>
          <cell r="M395">
            <v>62</v>
          </cell>
          <cell r="N395" t="str">
            <v>杨琴</v>
          </cell>
        </row>
        <row r="396">
          <cell r="B396" t="str">
            <v>G513422200506183828</v>
          </cell>
          <cell r="C396">
            <v>9</v>
          </cell>
          <cell r="D396" t="str">
            <v>历史类</v>
          </cell>
          <cell r="E396" t="str">
            <v>打珍拉姆</v>
          </cell>
          <cell r="F396">
            <v>428</v>
          </cell>
          <cell r="G396">
            <v>105</v>
          </cell>
          <cell r="H396" t="str">
            <v>岳子琦</v>
          </cell>
          <cell r="I396">
            <v>48</v>
          </cell>
          <cell r="J396" t="str">
            <v>杜东洋</v>
          </cell>
          <cell r="K396">
            <v>73</v>
          </cell>
          <cell r="L396" t="str">
            <v>朱恩凡</v>
          </cell>
          <cell r="M396">
            <v>64</v>
          </cell>
          <cell r="N396" t="str">
            <v>杨琴</v>
          </cell>
        </row>
        <row r="397">
          <cell r="B397" t="str">
            <v>G513422200608250323</v>
          </cell>
          <cell r="C397">
            <v>9</v>
          </cell>
          <cell r="D397" t="str">
            <v>历史类</v>
          </cell>
          <cell r="E397" t="str">
            <v>陈小英</v>
          </cell>
          <cell r="F397">
            <v>426</v>
          </cell>
          <cell r="G397">
            <v>98</v>
          </cell>
          <cell r="H397" t="str">
            <v>岳子琦</v>
          </cell>
          <cell r="I397">
            <v>55</v>
          </cell>
          <cell r="J397" t="str">
            <v>杜东洋</v>
          </cell>
          <cell r="K397">
            <v>57</v>
          </cell>
          <cell r="L397" t="str">
            <v>朱恩凡</v>
          </cell>
          <cell r="M397">
            <v>67</v>
          </cell>
          <cell r="N397" t="str">
            <v>杨琴</v>
          </cell>
        </row>
        <row r="398">
          <cell r="B398" t="str">
            <v>G513422200303042523</v>
          </cell>
          <cell r="C398">
            <v>9</v>
          </cell>
          <cell r="D398" t="str">
            <v>历史类</v>
          </cell>
          <cell r="E398" t="str">
            <v>杨顺莲</v>
          </cell>
          <cell r="F398">
            <v>418</v>
          </cell>
          <cell r="G398">
            <v>98</v>
          </cell>
          <cell r="H398" t="str">
            <v>岳子琦</v>
          </cell>
          <cell r="I398">
            <v>40</v>
          </cell>
          <cell r="J398" t="str">
            <v>杜东洋</v>
          </cell>
          <cell r="K398">
            <v>75</v>
          </cell>
          <cell r="L398" t="str">
            <v>朱恩凡</v>
          </cell>
          <cell r="M398">
            <v>69</v>
          </cell>
          <cell r="N398" t="str">
            <v>杨琴</v>
          </cell>
        </row>
        <row r="399">
          <cell r="B399" t="str">
            <v>G513422200701251718</v>
          </cell>
          <cell r="C399">
            <v>9</v>
          </cell>
          <cell r="D399" t="str">
            <v>历史类</v>
          </cell>
          <cell r="E399" t="str">
            <v>罗洪宏达</v>
          </cell>
          <cell r="F399">
            <v>400</v>
          </cell>
          <cell r="G399">
            <v>92</v>
          </cell>
          <cell r="H399" t="str">
            <v>岳子琦</v>
          </cell>
          <cell r="I399">
            <v>55</v>
          </cell>
          <cell r="J399" t="str">
            <v>杜东洋</v>
          </cell>
          <cell r="K399">
            <v>39</v>
          </cell>
          <cell r="L399" t="str">
            <v>朱恩凡</v>
          </cell>
          <cell r="M399">
            <v>71</v>
          </cell>
          <cell r="N399" t="str">
            <v>杨琴</v>
          </cell>
        </row>
        <row r="400">
          <cell r="B400" t="str">
            <v>G513422200509101541</v>
          </cell>
          <cell r="C400">
            <v>9</v>
          </cell>
          <cell r="D400" t="str">
            <v>历史类</v>
          </cell>
          <cell r="E400" t="str">
            <v>杨昆梦</v>
          </cell>
          <cell r="F400">
            <v>391</v>
          </cell>
          <cell r="G400">
            <v>91</v>
          </cell>
          <cell r="H400" t="str">
            <v>岳子琦</v>
          </cell>
          <cell r="I400">
            <v>51</v>
          </cell>
          <cell r="J400" t="str">
            <v>杜东洋</v>
          </cell>
          <cell r="K400">
            <v>68</v>
          </cell>
          <cell r="L400" t="str">
            <v>朱恩凡</v>
          </cell>
          <cell r="M400">
            <v>66</v>
          </cell>
          <cell r="N400" t="str">
            <v>杨琴</v>
          </cell>
        </row>
        <row r="401">
          <cell r="B401" t="str">
            <v>G513422200505285013</v>
          </cell>
          <cell r="C401">
            <v>9</v>
          </cell>
          <cell r="D401" t="str">
            <v>历史类</v>
          </cell>
          <cell r="E401" t="str">
            <v>英扎若</v>
          </cell>
          <cell r="F401">
            <v>385</v>
          </cell>
          <cell r="G401">
            <v>95</v>
          </cell>
          <cell r="H401" t="str">
            <v>岳子琦</v>
          </cell>
          <cell r="I401">
            <v>68</v>
          </cell>
          <cell r="J401" t="str">
            <v>杜东洋</v>
          </cell>
          <cell r="K401">
            <v>48</v>
          </cell>
          <cell r="L401" t="str">
            <v>朱恩凡</v>
          </cell>
          <cell r="M401">
            <v>55</v>
          </cell>
          <cell r="N401" t="str">
            <v>杨琴</v>
          </cell>
        </row>
        <row r="402">
          <cell r="B402" t="str">
            <v>G513422200611291927</v>
          </cell>
          <cell r="C402">
            <v>10</v>
          </cell>
          <cell r="D402" t="str">
            <v>历史类</v>
          </cell>
          <cell r="E402" t="str">
            <v>王小梅</v>
          </cell>
          <cell r="F402">
            <v>496</v>
          </cell>
          <cell r="G402">
            <v>103</v>
          </cell>
          <cell r="H402" t="str">
            <v>杨翁基之玛</v>
          </cell>
          <cell r="I402">
            <v>73</v>
          </cell>
          <cell r="J402" t="str">
            <v>喇燕</v>
          </cell>
          <cell r="K402">
            <v>112</v>
          </cell>
          <cell r="L402" t="str">
            <v>陈国萍</v>
          </cell>
          <cell r="M402">
            <v>63</v>
          </cell>
          <cell r="N402" t="str">
            <v>邱君益</v>
          </cell>
        </row>
        <row r="403">
          <cell r="B403" t="str">
            <v>G513422200609102744</v>
          </cell>
          <cell r="C403">
            <v>10</v>
          </cell>
          <cell r="D403" t="str">
            <v>历史类</v>
          </cell>
          <cell r="E403" t="str">
            <v>黄小英</v>
          </cell>
          <cell r="F403">
            <v>491</v>
          </cell>
          <cell r="G403">
            <v>108</v>
          </cell>
          <cell r="H403" t="str">
            <v>杨翁基之玛</v>
          </cell>
          <cell r="I403">
            <v>91</v>
          </cell>
          <cell r="J403" t="str">
            <v>喇燕</v>
          </cell>
          <cell r="K403">
            <v>63</v>
          </cell>
          <cell r="L403" t="str">
            <v>陈国萍</v>
          </cell>
          <cell r="M403">
            <v>71</v>
          </cell>
          <cell r="N403" t="str">
            <v>邱君益</v>
          </cell>
        </row>
        <row r="404">
          <cell r="B404" t="str">
            <v>G513422200611184419</v>
          </cell>
          <cell r="C404">
            <v>10</v>
          </cell>
          <cell r="D404" t="str">
            <v>历史类</v>
          </cell>
          <cell r="E404" t="str">
            <v>毛小强</v>
          </cell>
          <cell r="F404">
            <v>482</v>
          </cell>
          <cell r="G404">
            <v>95</v>
          </cell>
          <cell r="H404" t="str">
            <v>杨翁基之玛</v>
          </cell>
          <cell r="I404">
            <v>88</v>
          </cell>
          <cell r="J404" t="str">
            <v>喇燕</v>
          </cell>
          <cell r="K404">
            <v>90</v>
          </cell>
          <cell r="L404" t="str">
            <v>陈国萍</v>
          </cell>
          <cell r="M404">
            <v>68</v>
          </cell>
          <cell r="N404" t="str">
            <v>邱君益</v>
          </cell>
        </row>
        <row r="405">
          <cell r="B405" t="str">
            <v>G513422200409124818</v>
          </cell>
          <cell r="C405">
            <v>10</v>
          </cell>
          <cell r="D405" t="str">
            <v>历史类</v>
          </cell>
          <cell r="E405" t="str">
            <v>苏朗次伦</v>
          </cell>
          <cell r="F405">
            <v>471</v>
          </cell>
          <cell r="G405">
            <v>101</v>
          </cell>
          <cell r="H405" t="str">
            <v>杨翁基之玛</v>
          </cell>
          <cell r="I405">
            <v>109</v>
          </cell>
          <cell r="J405" t="str">
            <v>喇燕</v>
          </cell>
          <cell r="K405">
            <v>48</v>
          </cell>
          <cell r="L405" t="str">
            <v>陈国萍</v>
          </cell>
          <cell r="M405">
            <v>71</v>
          </cell>
          <cell r="N405" t="str">
            <v>邱君益</v>
          </cell>
        </row>
        <row r="406">
          <cell r="B406" t="str">
            <v>G51342220060415211X</v>
          </cell>
          <cell r="C406">
            <v>10</v>
          </cell>
          <cell r="D406" t="str">
            <v>历史类</v>
          </cell>
          <cell r="E406" t="str">
            <v>马海</v>
          </cell>
          <cell r="F406">
            <v>469</v>
          </cell>
          <cell r="G406">
            <v>108</v>
          </cell>
          <cell r="H406" t="str">
            <v>杨翁基之玛</v>
          </cell>
          <cell r="I406">
            <v>80</v>
          </cell>
          <cell r="J406" t="str">
            <v>喇燕</v>
          </cell>
          <cell r="K406">
            <v>66</v>
          </cell>
          <cell r="L406" t="str">
            <v>陈国萍</v>
          </cell>
          <cell r="M406">
            <v>67</v>
          </cell>
          <cell r="N406" t="str">
            <v>邱君益</v>
          </cell>
        </row>
        <row r="407">
          <cell r="B407" t="str">
            <v>G513422200504141317</v>
          </cell>
          <cell r="C407">
            <v>10</v>
          </cell>
          <cell r="D407" t="str">
            <v>历史类</v>
          </cell>
          <cell r="E407" t="str">
            <v>沈小平</v>
          </cell>
          <cell r="F407">
            <v>460</v>
          </cell>
          <cell r="G407">
            <v>99</v>
          </cell>
          <cell r="H407" t="str">
            <v>杨翁基之玛</v>
          </cell>
          <cell r="I407">
            <v>77</v>
          </cell>
          <cell r="J407" t="str">
            <v>喇燕</v>
          </cell>
          <cell r="K407">
            <v>79</v>
          </cell>
          <cell r="L407" t="str">
            <v>陈国萍</v>
          </cell>
          <cell r="M407">
            <v>60</v>
          </cell>
          <cell r="N407" t="str">
            <v>邱君益</v>
          </cell>
        </row>
        <row r="408">
          <cell r="B408" t="str">
            <v>G513422200702062126</v>
          </cell>
          <cell r="C408">
            <v>10</v>
          </cell>
          <cell r="D408" t="str">
            <v>历史类</v>
          </cell>
          <cell r="E408" t="str">
            <v>魏雅倩</v>
          </cell>
          <cell r="F408">
            <v>460</v>
          </cell>
          <cell r="G408">
            <v>104</v>
          </cell>
          <cell r="H408" t="str">
            <v>杨翁基之玛</v>
          </cell>
          <cell r="I408">
            <v>67</v>
          </cell>
          <cell r="J408" t="str">
            <v>喇燕</v>
          </cell>
          <cell r="K408">
            <v>85</v>
          </cell>
          <cell r="L408" t="str">
            <v>陈国萍</v>
          </cell>
          <cell r="M408">
            <v>63</v>
          </cell>
          <cell r="N408" t="str">
            <v>邱君益</v>
          </cell>
        </row>
        <row r="409">
          <cell r="B409" t="str">
            <v>G513422200803036824</v>
          </cell>
          <cell r="C409">
            <v>10</v>
          </cell>
          <cell r="D409" t="str">
            <v>历史类</v>
          </cell>
          <cell r="E409" t="str">
            <v>格绒曲珍</v>
          </cell>
          <cell r="F409">
            <v>459</v>
          </cell>
          <cell r="G409">
            <v>105</v>
          </cell>
          <cell r="H409" t="str">
            <v>杨翁基之玛</v>
          </cell>
          <cell r="I409">
            <v>66</v>
          </cell>
          <cell r="J409" t="str">
            <v>喇燕</v>
          </cell>
          <cell r="K409">
            <v>97</v>
          </cell>
          <cell r="L409" t="str">
            <v>陈国萍</v>
          </cell>
          <cell r="M409">
            <v>66</v>
          </cell>
          <cell r="N409" t="str">
            <v>邱君益</v>
          </cell>
        </row>
        <row r="410">
          <cell r="B410" t="str">
            <v>G51342220070718232X</v>
          </cell>
          <cell r="C410">
            <v>10</v>
          </cell>
          <cell r="D410" t="str">
            <v>历史类</v>
          </cell>
          <cell r="E410" t="str">
            <v>黄央青</v>
          </cell>
          <cell r="F410">
            <v>452</v>
          </cell>
          <cell r="G410">
            <v>110</v>
          </cell>
          <cell r="H410" t="str">
            <v>杨翁基之玛</v>
          </cell>
          <cell r="I410">
            <v>57</v>
          </cell>
          <cell r="J410" t="str">
            <v>喇燕</v>
          </cell>
          <cell r="K410">
            <v>80</v>
          </cell>
          <cell r="L410" t="str">
            <v>陈国萍</v>
          </cell>
          <cell r="M410">
            <v>69</v>
          </cell>
          <cell r="N410" t="str">
            <v>邱君益</v>
          </cell>
        </row>
        <row r="411">
          <cell r="B411" t="str">
            <v>G513422200509172120</v>
          </cell>
          <cell r="C411">
            <v>10</v>
          </cell>
          <cell r="D411" t="str">
            <v>历史类</v>
          </cell>
          <cell r="E411" t="str">
            <v>吕霞</v>
          </cell>
          <cell r="F411">
            <v>448</v>
          </cell>
          <cell r="G411">
            <v>103</v>
          </cell>
          <cell r="H411" t="str">
            <v>杨翁基之玛</v>
          </cell>
          <cell r="I411">
            <v>48</v>
          </cell>
          <cell r="J411" t="str">
            <v>喇燕</v>
          </cell>
          <cell r="K411">
            <v>88</v>
          </cell>
          <cell r="L411" t="str">
            <v>陈国萍</v>
          </cell>
          <cell r="M411">
            <v>61</v>
          </cell>
          <cell r="N411" t="str">
            <v>邱君益</v>
          </cell>
        </row>
        <row r="412">
          <cell r="B412" t="str">
            <v>G51342220050401211X</v>
          </cell>
          <cell r="C412">
            <v>10</v>
          </cell>
          <cell r="D412" t="str">
            <v>历史类</v>
          </cell>
          <cell r="E412" t="str">
            <v>马伍力</v>
          </cell>
          <cell r="F412">
            <v>446</v>
          </cell>
          <cell r="G412">
            <v>106</v>
          </cell>
          <cell r="H412" t="str">
            <v>杨翁基之玛</v>
          </cell>
          <cell r="I412">
            <v>44</v>
          </cell>
          <cell r="J412" t="str">
            <v>喇燕</v>
          </cell>
          <cell r="K412">
            <v>89</v>
          </cell>
          <cell r="L412" t="str">
            <v>陈国萍</v>
          </cell>
          <cell r="M412">
            <v>62</v>
          </cell>
          <cell r="N412" t="str">
            <v>邱君益</v>
          </cell>
        </row>
        <row r="413">
          <cell r="B413" t="str">
            <v>G513422200607084618</v>
          </cell>
          <cell r="C413">
            <v>10</v>
          </cell>
          <cell r="D413" t="str">
            <v>历史类</v>
          </cell>
          <cell r="E413" t="str">
            <v>毛力全</v>
          </cell>
          <cell r="F413">
            <v>444</v>
          </cell>
          <cell r="G413">
            <v>98</v>
          </cell>
          <cell r="H413" t="str">
            <v>杨翁基之玛</v>
          </cell>
          <cell r="I413">
            <v>77</v>
          </cell>
          <cell r="J413" t="str">
            <v>喇燕</v>
          </cell>
          <cell r="K413">
            <v>43</v>
          </cell>
          <cell r="L413" t="str">
            <v>陈国萍</v>
          </cell>
          <cell r="M413">
            <v>72</v>
          </cell>
          <cell r="N413" t="str">
            <v>邱君益</v>
          </cell>
        </row>
        <row r="414">
          <cell r="B414" t="str">
            <v>G513422200603272929</v>
          </cell>
          <cell r="C414">
            <v>10</v>
          </cell>
          <cell r="D414" t="str">
            <v>历史类</v>
          </cell>
          <cell r="E414" t="str">
            <v>黄健英</v>
          </cell>
          <cell r="F414">
            <v>437</v>
          </cell>
          <cell r="G414">
            <v>104</v>
          </cell>
          <cell r="H414" t="str">
            <v>杨翁基之玛</v>
          </cell>
          <cell r="I414">
            <v>48</v>
          </cell>
          <cell r="J414" t="str">
            <v>喇燕</v>
          </cell>
          <cell r="K414">
            <v>96</v>
          </cell>
          <cell r="L414" t="str">
            <v>陈国萍</v>
          </cell>
          <cell r="M414">
            <v>66</v>
          </cell>
          <cell r="N414" t="str">
            <v>邱君益</v>
          </cell>
        </row>
        <row r="415">
          <cell r="B415" t="str">
            <v>G513422200405202110</v>
          </cell>
          <cell r="C415">
            <v>10</v>
          </cell>
          <cell r="D415" t="str">
            <v>历史类</v>
          </cell>
          <cell r="E415" t="str">
            <v>各强</v>
          </cell>
          <cell r="F415">
            <v>437</v>
          </cell>
          <cell r="G415">
            <v>103</v>
          </cell>
          <cell r="H415" t="str">
            <v>杨翁基之玛</v>
          </cell>
          <cell r="I415">
            <v>78</v>
          </cell>
          <cell r="J415" t="str">
            <v>喇燕</v>
          </cell>
          <cell r="K415">
            <v>50</v>
          </cell>
          <cell r="L415" t="str">
            <v>陈国萍</v>
          </cell>
          <cell r="M415">
            <v>69</v>
          </cell>
          <cell r="N415" t="str">
            <v>邱君益</v>
          </cell>
        </row>
        <row r="416">
          <cell r="B416" t="str">
            <v>G513422200606172923</v>
          </cell>
          <cell r="C416">
            <v>10</v>
          </cell>
          <cell r="D416" t="str">
            <v>历史类</v>
          </cell>
          <cell r="E416" t="str">
            <v>何克哈莫</v>
          </cell>
          <cell r="F416">
            <v>436</v>
          </cell>
          <cell r="G416">
            <v>93</v>
          </cell>
          <cell r="H416" t="str">
            <v>杨翁基之玛</v>
          </cell>
          <cell r="I416">
            <v>73</v>
          </cell>
          <cell r="J416" t="str">
            <v>喇燕</v>
          </cell>
          <cell r="K416">
            <v>76</v>
          </cell>
          <cell r="L416" t="str">
            <v>陈国萍</v>
          </cell>
          <cell r="M416">
            <v>54</v>
          </cell>
          <cell r="N416" t="str">
            <v>邱君益</v>
          </cell>
        </row>
        <row r="417">
          <cell r="B417" t="str">
            <v>G513422200708120323</v>
          </cell>
          <cell r="C417">
            <v>10</v>
          </cell>
          <cell r="D417" t="str">
            <v>历史类</v>
          </cell>
          <cell r="E417" t="str">
            <v>陈志秀</v>
          </cell>
          <cell r="F417">
            <v>430</v>
          </cell>
          <cell r="G417">
            <v>103</v>
          </cell>
          <cell r="H417" t="str">
            <v>杨翁基之玛</v>
          </cell>
          <cell r="I417">
            <v>72</v>
          </cell>
          <cell r="J417" t="str">
            <v>喇燕</v>
          </cell>
          <cell r="K417">
            <v>76</v>
          </cell>
          <cell r="L417" t="str">
            <v>陈国萍</v>
          </cell>
          <cell r="M417">
            <v>63</v>
          </cell>
          <cell r="N417" t="str">
            <v>邱君益</v>
          </cell>
        </row>
        <row r="418">
          <cell r="B418" t="str">
            <v>G513422200904065026</v>
          </cell>
          <cell r="C418">
            <v>10</v>
          </cell>
          <cell r="D418" t="str">
            <v>历史类</v>
          </cell>
          <cell r="E418" t="str">
            <v>杨友芬</v>
          </cell>
          <cell r="F418">
            <v>429</v>
          </cell>
          <cell r="G418">
            <v>97</v>
          </cell>
          <cell r="H418" t="str">
            <v>杨翁基之玛</v>
          </cell>
          <cell r="I418">
            <v>70</v>
          </cell>
          <cell r="J418" t="str">
            <v>喇燕</v>
          </cell>
          <cell r="K418">
            <v>48</v>
          </cell>
          <cell r="L418" t="str">
            <v>陈国萍</v>
          </cell>
          <cell r="M418">
            <v>74</v>
          </cell>
          <cell r="N418" t="str">
            <v>邱君益</v>
          </cell>
        </row>
        <row r="419">
          <cell r="B419" t="str">
            <v>G513422200504215013</v>
          </cell>
          <cell r="C419">
            <v>10</v>
          </cell>
          <cell r="D419" t="str">
            <v>历史类</v>
          </cell>
          <cell r="E419" t="str">
            <v>梁师黄</v>
          </cell>
          <cell r="F419">
            <v>428</v>
          </cell>
          <cell r="G419">
            <v>108</v>
          </cell>
          <cell r="H419" t="str">
            <v>杨翁基之玛</v>
          </cell>
          <cell r="I419">
            <v>64</v>
          </cell>
          <cell r="J419" t="str">
            <v>喇燕</v>
          </cell>
          <cell r="K419">
            <v>51</v>
          </cell>
          <cell r="L419" t="str">
            <v>陈国萍</v>
          </cell>
          <cell r="M419">
            <v>60</v>
          </cell>
          <cell r="N419" t="str">
            <v>邱君益</v>
          </cell>
        </row>
        <row r="420">
          <cell r="B420" t="str">
            <v>G513422200212232727</v>
          </cell>
          <cell r="C420">
            <v>10</v>
          </cell>
          <cell r="D420" t="str">
            <v>历史类</v>
          </cell>
          <cell r="E420" t="str">
            <v>杨双秀</v>
          </cell>
          <cell r="F420">
            <v>422</v>
          </cell>
          <cell r="G420">
            <v>89</v>
          </cell>
          <cell r="H420" t="str">
            <v>杨翁基之玛</v>
          </cell>
          <cell r="I420">
            <v>57</v>
          </cell>
          <cell r="J420" t="str">
            <v>喇燕</v>
          </cell>
          <cell r="K420">
            <v>74</v>
          </cell>
          <cell r="L420" t="str">
            <v>陈国萍</v>
          </cell>
          <cell r="M420">
            <v>68</v>
          </cell>
          <cell r="N420" t="str">
            <v>邱君益</v>
          </cell>
        </row>
        <row r="421">
          <cell r="B421" t="str">
            <v>G513422200705284015</v>
          </cell>
          <cell r="C421">
            <v>10</v>
          </cell>
          <cell r="D421" t="str">
            <v>历史类</v>
          </cell>
          <cell r="E421" t="str">
            <v>东珠昂伽</v>
          </cell>
          <cell r="F421">
            <v>420</v>
          </cell>
          <cell r="G421">
            <v>97</v>
          </cell>
          <cell r="H421" t="str">
            <v>杨翁基之玛</v>
          </cell>
          <cell r="I421">
            <v>46</v>
          </cell>
          <cell r="J421" t="str">
            <v>喇燕</v>
          </cell>
          <cell r="K421">
            <v>102</v>
          </cell>
          <cell r="L421" t="str">
            <v>陈国萍</v>
          </cell>
          <cell r="M421">
            <v>59</v>
          </cell>
          <cell r="N421" t="str">
            <v>邱君益</v>
          </cell>
        </row>
        <row r="422">
          <cell r="B422" t="str">
            <v>G513422200503083629</v>
          </cell>
          <cell r="C422">
            <v>10</v>
          </cell>
          <cell r="D422" t="str">
            <v>历史类</v>
          </cell>
          <cell r="E422" t="str">
            <v>旦珠祝玛</v>
          </cell>
          <cell r="F422">
            <v>420</v>
          </cell>
          <cell r="G422">
            <v>90</v>
          </cell>
          <cell r="H422" t="str">
            <v>杨翁基之玛</v>
          </cell>
          <cell r="I422">
            <v>59</v>
          </cell>
          <cell r="J422" t="str">
            <v>喇燕</v>
          </cell>
          <cell r="K422">
            <v>68</v>
          </cell>
          <cell r="L422" t="str">
            <v>陈国萍</v>
          </cell>
          <cell r="M422">
            <v>59</v>
          </cell>
          <cell r="N422" t="str">
            <v>邱君益</v>
          </cell>
        </row>
        <row r="423">
          <cell r="B423" t="str">
            <v>G513422200511156429</v>
          </cell>
          <cell r="C423">
            <v>10</v>
          </cell>
          <cell r="D423" t="str">
            <v>历史类</v>
          </cell>
          <cell r="E423" t="str">
            <v>撒得次姆</v>
          </cell>
          <cell r="F423">
            <v>417</v>
          </cell>
          <cell r="G423">
            <v>97</v>
          </cell>
          <cell r="H423" t="str">
            <v>杨翁基之玛</v>
          </cell>
          <cell r="I423">
            <v>56</v>
          </cell>
          <cell r="J423" t="str">
            <v>喇燕</v>
          </cell>
          <cell r="K423">
            <v>78</v>
          </cell>
          <cell r="L423" t="str">
            <v>陈国萍</v>
          </cell>
          <cell r="M423">
            <v>66</v>
          </cell>
          <cell r="N423" t="str">
            <v>邱君益</v>
          </cell>
        </row>
        <row r="424">
          <cell r="B424" t="str">
            <v>G51342220070415602X</v>
          </cell>
          <cell r="C424">
            <v>10</v>
          </cell>
          <cell r="D424" t="str">
            <v>历史类</v>
          </cell>
          <cell r="E424" t="str">
            <v>王秀英</v>
          </cell>
          <cell r="F424">
            <v>413</v>
          </cell>
          <cell r="G424">
            <v>109</v>
          </cell>
          <cell r="H424" t="str">
            <v>杨翁基之玛</v>
          </cell>
          <cell r="I424">
            <v>74</v>
          </cell>
          <cell r="J424" t="str">
            <v>喇燕</v>
          </cell>
          <cell r="K424">
            <v>62</v>
          </cell>
          <cell r="L424" t="str">
            <v>陈国萍</v>
          </cell>
          <cell r="M424">
            <v>55</v>
          </cell>
          <cell r="N424" t="str">
            <v>邱君益</v>
          </cell>
        </row>
        <row r="425">
          <cell r="B425" t="str">
            <v>G513422200412286017</v>
          </cell>
          <cell r="C425">
            <v>10</v>
          </cell>
          <cell r="D425" t="str">
            <v>历史类</v>
          </cell>
          <cell r="E425" t="str">
            <v>扎西旦珠</v>
          </cell>
          <cell r="F425">
            <v>411</v>
          </cell>
          <cell r="G425">
            <v>101</v>
          </cell>
          <cell r="H425" t="str">
            <v>杨翁基之玛</v>
          </cell>
          <cell r="I425">
            <v>62</v>
          </cell>
          <cell r="J425" t="str">
            <v>喇燕</v>
          </cell>
          <cell r="K425">
            <v>32</v>
          </cell>
          <cell r="L425" t="str">
            <v>陈国萍</v>
          </cell>
          <cell r="M425">
            <v>65</v>
          </cell>
          <cell r="N425" t="str">
            <v>邱君益</v>
          </cell>
        </row>
        <row r="426">
          <cell r="B426" t="str">
            <v>G51342220060708292X</v>
          </cell>
          <cell r="C426">
            <v>10</v>
          </cell>
          <cell r="D426" t="str">
            <v>历史类</v>
          </cell>
          <cell r="E426" t="str">
            <v>朱万美</v>
          </cell>
          <cell r="F426">
            <v>409</v>
          </cell>
          <cell r="G426">
            <v>106</v>
          </cell>
          <cell r="H426" t="str">
            <v>杨翁基之玛</v>
          </cell>
          <cell r="I426">
            <v>61</v>
          </cell>
          <cell r="J426" t="str">
            <v>喇燕</v>
          </cell>
          <cell r="K426">
            <v>42</v>
          </cell>
          <cell r="L426" t="str">
            <v>陈国萍</v>
          </cell>
          <cell r="M426">
            <v>62</v>
          </cell>
          <cell r="N426" t="str">
            <v>邱君益</v>
          </cell>
        </row>
        <row r="427">
          <cell r="B427" t="str">
            <v>G513422200604055029</v>
          </cell>
          <cell r="C427">
            <v>10</v>
          </cell>
          <cell r="D427" t="str">
            <v>历史类</v>
          </cell>
          <cell r="E427" t="str">
            <v>央青拉姆</v>
          </cell>
          <cell r="F427">
            <v>406</v>
          </cell>
          <cell r="G427">
            <v>93</v>
          </cell>
          <cell r="H427" t="str">
            <v>杨翁基之玛</v>
          </cell>
          <cell r="I427">
            <v>64</v>
          </cell>
          <cell r="J427" t="str">
            <v>喇燕</v>
          </cell>
          <cell r="K427">
            <v>59</v>
          </cell>
          <cell r="L427" t="str">
            <v>陈国萍</v>
          </cell>
          <cell r="M427">
            <v>51</v>
          </cell>
          <cell r="N427" t="str">
            <v>邱君益</v>
          </cell>
        </row>
        <row r="428">
          <cell r="B428" t="str">
            <v>G513422200610024026</v>
          </cell>
          <cell r="C428">
            <v>10</v>
          </cell>
          <cell r="D428" t="str">
            <v>历史类</v>
          </cell>
          <cell r="E428" t="str">
            <v>次尔玛</v>
          </cell>
          <cell r="F428">
            <v>405</v>
          </cell>
          <cell r="G428">
            <v>94</v>
          </cell>
          <cell r="H428" t="str">
            <v>杨翁基之玛</v>
          </cell>
          <cell r="I428">
            <v>42</v>
          </cell>
          <cell r="J428" t="str">
            <v>喇燕</v>
          </cell>
          <cell r="K428">
            <v>85</v>
          </cell>
          <cell r="L428" t="str">
            <v>陈国萍</v>
          </cell>
          <cell r="M428">
            <v>59</v>
          </cell>
          <cell r="N428" t="str">
            <v>邱君益</v>
          </cell>
        </row>
        <row r="429">
          <cell r="B429" t="str">
            <v>G513422200602270024</v>
          </cell>
          <cell r="C429">
            <v>10</v>
          </cell>
          <cell r="D429" t="str">
            <v>历史类</v>
          </cell>
          <cell r="E429" t="str">
            <v>马秀英</v>
          </cell>
          <cell r="F429">
            <v>403</v>
          </cell>
          <cell r="G429">
            <v>103</v>
          </cell>
          <cell r="H429" t="str">
            <v>杨翁基之玛</v>
          </cell>
          <cell r="I429">
            <v>54</v>
          </cell>
          <cell r="J429" t="str">
            <v>喇燕</v>
          </cell>
          <cell r="K429">
            <v>79</v>
          </cell>
          <cell r="L429" t="str">
            <v>陈国萍</v>
          </cell>
          <cell r="M429">
            <v>41</v>
          </cell>
          <cell r="N429" t="str">
            <v>邱君益</v>
          </cell>
        </row>
        <row r="430">
          <cell r="B430" t="str">
            <v>G513422200506244029</v>
          </cell>
          <cell r="C430">
            <v>10</v>
          </cell>
          <cell r="D430" t="str">
            <v>历史类</v>
          </cell>
          <cell r="E430" t="str">
            <v>央章拉姆</v>
          </cell>
          <cell r="F430">
            <v>402</v>
          </cell>
          <cell r="G430">
            <v>96</v>
          </cell>
          <cell r="H430" t="str">
            <v>杨翁基之玛</v>
          </cell>
          <cell r="I430">
            <v>55</v>
          </cell>
          <cell r="J430" t="str">
            <v>喇燕</v>
          </cell>
          <cell r="K430">
            <v>61</v>
          </cell>
          <cell r="L430" t="str">
            <v>陈国萍</v>
          </cell>
          <cell r="M430">
            <v>57</v>
          </cell>
          <cell r="N430" t="str">
            <v>邱君益</v>
          </cell>
        </row>
        <row r="431">
          <cell r="B431" t="str">
            <v>G513422200605101322</v>
          </cell>
          <cell r="C431">
            <v>10</v>
          </cell>
          <cell r="D431" t="str">
            <v>历史类</v>
          </cell>
          <cell r="E431" t="str">
            <v>苏博芸</v>
          </cell>
          <cell r="F431">
            <v>399</v>
          </cell>
          <cell r="G431">
            <v>95</v>
          </cell>
          <cell r="H431" t="str">
            <v>杨翁基之玛</v>
          </cell>
          <cell r="I431">
            <v>51</v>
          </cell>
          <cell r="J431" t="str">
            <v>喇燕</v>
          </cell>
          <cell r="K431">
            <v>56</v>
          </cell>
          <cell r="L431" t="str">
            <v>陈国萍</v>
          </cell>
          <cell r="M431">
            <v>59</v>
          </cell>
          <cell r="N431" t="str">
            <v>邱君益</v>
          </cell>
        </row>
        <row r="432">
          <cell r="B432" t="str">
            <v>G51342220061012254X</v>
          </cell>
          <cell r="C432">
            <v>10</v>
          </cell>
          <cell r="D432" t="str">
            <v>历史类</v>
          </cell>
          <cell r="E432" t="str">
            <v>马小阳</v>
          </cell>
          <cell r="F432">
            <v>396</v>
          </cell>
          <cell r="G432">
            <v>89</v>
          </cell>
          <cell r="H432" t="str">
            <v>杨翁基之玛</v>
          </cell>
          <cell r="I432">
            <v>54</v>
          </cell>
          <cell r="J432" t="str">
            <v>喇燕</v>
          </cell>
          <cell r="K432">
            <v>67</v>
          </cell>
          <cell r="L432" t="str">
            <v>陈国萍</v>
          </cell>
          <cell r="M432">
            <v>56</v>
          </cell>
          <cell r="N432" t="str">
            <v>邱君益</v>
          </cell>
        </row>
        <row r="433">
          <cell r="B433" t="str">
            <v>G513422200703192328</v>
          </cell>
          <cell r="C433">
            <v>10</v>
          </cell>
          <cell r="D433" t="str">
            <v>历史类</v>
          </cell>
          <cell r="E433" t="str">
            <v>罗国美</v>
          </cell>
          <cell r="F433">
            <v>393</v>
          </cell>
          <cell r="G433">
            <v>79</v>
          </cell>
          <cell r="H433" t="str">
            <v>杨翁基之玛</v>
          </cell>
          <cell r="I433">
            <v>57</v>
          </cell>
          <cell r="J433" t="str">
            <v>喇燕</v>
          </cell>
          <cell r="K433">
            <v>69</v>
          </cell>
          <cell r="L433" t="str">
            <v>陈国萍</v>
          </cell>
          <cell r="M433">
            <v>67</v>
          </cell>
          <cell r="N433" t="str">
            <v>邱君益</v>
          </cell>
        </row>
        <row r="434">
          <cell r="B434" t="str">
            <v>G513422200610152116</v>
          </cell>
          <cell r="C434">
            <v>10</v>
          </cell>
          <cell r="D434" t="str">
            <v>历史类</v>
          </cell>
          <cell r="E434" t="str">
            <v>王祖杰</v>
          </cell>
          <cell r="F434">
            <v>387</v>
          </cell>
          <cell r="G434">
            <v>85</v>
          </cell>
          <cell r="H434" t="str">
            <v>杨翁基之玛</v>
          </cell>
          <cell r="I434">
            <v>77</v>
          </cell>
          <cell r="J434" t="str">
            <v>喇燕</v>
          </cell>
          <cell r="K434">
            <v>25</v>
          </cell>
          <cell r="L434" t="str">
            <v>陈国萍</v>
          </cell>
          <cell r="M434">
            <v>66</v>
          </cell>
          <cell r="N434" t="str">
            <v>邱君益</v>
          </cell>
        </row>
        <row r="435">
          <cell r="B435" t="str">
            <v>G513422200412205029</v>
          </cell>
          <cell r="C435">
            <v>10</v>
          </cell>
          <cell r="D435" t="str">
            <v>历史类</v>
          </cell>
          <cell r="E435" t="str">
            <v>次尔拉初</v>
          </cell>
          <cell r="F435">
            <v>385</v>
          </cell>
          <cell r="G435">
            <v>96</v>
          </cell>
          <cell r="H435" t="str">
            <v>杨翁基之玛</v>
          </cell>
          <cell r="I435">
            <v>59</v>
          </cell>
          <cell r="J435" t="str">
            <v>喇燕</v>
          </cell>
          <cell r="K435">
            <v>44</v>
          </cell>
          <cell r="L435" t="str">
            <v>陈国萍</v>
          </cell>
          <cell r="M435">
            <v>56</v>
          </cell>
          <cell r="N435" t="str">
            <v>邱君益</v>
          </cell>
        </row>
        <row r="436">
          <cell r="B436" t="str">
            <v>G513422200408010720</v>
          </cell>
          <cell r="C436">
            <v>10</v>
          </cell>
          <cell r="D436" t="str">
            <v>历史类</v>
          </cell>
          <cell r="E436" t="str">
            <v>彭阿甲</v>
          </cell>
          <cell r="F436">
            <v>382</v>
          </cell>
          <cell r="G436">
            <v>96</v>
          </cell>
          <cell r="H436" t="str">
            <v>杨翁基之玛</v>
          </cell>
          <cell r="I436">
            <v>59</v>
          </cell>
          <cell r="J436" t="str">
            <v>喇燕</v>
          </cell>
          <cell r="K436">
            <v>50</v>
          </cell>
          <cell r="L436" t="str">
            <v>陈国萍</v>
          </cell>
          <cell r="M436">
            <v>46</v>
          </cell>
          <cell r="N436" t="str">
            <v>邱君益</v>
          </cell>
        </row>
        <row r="437">
          <cell r="B437" t="str">
            <v>G513422200401156014</v>
          </cell>
          <cell r="C437">
            <v>10</v>
          </cell>
          <cell r="D437" t="str">
            <v>历史类</v>
          </cell>
          <cell r="E437" t="str">
            <v>杨顺林</v>
          </cell>
          <cell r="F437">
            <v>381</v>
          </cell>
          <cell r="G437">
            <v>98</v>
          </cell>
          <cell r="H437" t="str">
            <v>杨翁基之玛</v>
          </cell>
          <cell r="I437">
            <v>37</v>
          </cell>
          <cell r="J437" t="str">
            <v>喇燕</v>
          </cell>
          <cell r="K437">
            <v>53</v>
          </cell>
          <cell r="L437" t="str">
            <v>陈国萍</v>
          </cell>
          <cell r="M437">
            <v>62</v>
          </cell>
          <cell r="N437" t="str">
            <v>邱君益</v>
          </cell>
        </row>
        <row r="438">
          <cell r="B438" t="str">
            <v>G513422200602076811</v>
          </cell>
          <cell r="C438">
            <v>10</v>
          </cell>
          <cell r="D438" t="str">
            <v>历史类</v>
          </cell>
          <cell r="E438" t="str">
            <v>公布扎什</v>
          </cell>
          <cell r="F438">
            <v>374</v>
          </cell>
          <cell r="G438">
            <v>90</v>
          </cell>
          <cell r="H438" t="str">
            <v>杨翁基之玛</v>
          </cell>
          <cell r="I438">
            <v>73</v>
          </cell>
          <cell r="J438" t="str">
            <v>喇燕</v>
          </cell>
          <cell r="K438">
            <v>25</v>
          </cell>
          <cell r="L438" t="str">
            <v>陈国萍</v>
          </cell>
          <cell r="M438">
            <v>56</v>
          </cell>
          <cell r="N438" t="str">
            <v>邱君益</v>
          </cell>
        </row>
        <row r="439">
          <cell r="B439" t="str">
            <v>G513422200612190028</v>
          </cell>
          <cell r="C439">
            <v>10</v>
          </cell>
          <cell r="D439" t="str">
            <v>历史类</v>
          </cell>
          <cell r="E439" t="str">
            <v>杨伊妹</v>
          </cell>
          <cell r="F439">
            <v>366</v>
          </cell>
          <cell r="G439">
            <v>94</v>
          </cell>
          <cell r="H439" t="str">
            <v>杨翁基之玛</v>
          </cell>
          <cell r="I439">
            <v>58</v>
          </cell>
          <cell r="J439" t="str">
            <v>喇燕</v>
          </cell>
          <cell r="K439">
            <v>20</v>
          </cell>
          <cell r="L439" t="str">
            <v>陈国萍</v>
          </cell>
          <cell r="M439">
            <v>63</v>
          </cell>
          <cell r="N439" t="str">
            <v>邱君益</v>
          </cell>
        </row>
        <row r="440">
          <cell r="B440" t="str">
            <v>G513422200804154224</v>
          </cell>
          <cell r="C440">
            <v>10</v>
          </cell>
          <cell r="D440" t="str">
            <v>历史类</v>
          </cell>
          <cell r="E440" t="str">
            <v>祝玛</v>
          </cell>
          <cell r="F440">
            <v>359</v>
          </cell>
          <cell r="G440">
            <v>93</v>
          </cell>
          <cell r="H440" t="str">
            <v>杨翁基之玛</v>
          </cell>
          <cell r="I440">
            <v>45</v>
          </cell>
          <cell r="J440" t="str">
            <v>喇燕</v>
          </cell>
          <cell r="K440">
            <v>70</v>
          </cell>
          <cell r="L440" t="str">
            <v>陈国萍</v>
          </cell>
          <cell r="M440">
            <v>52</v>
          </cell>
          <cell r="N440" t="str">
            <v>邱君益</v>
          </cell>
        </row>
        <row r="441">
          <cell r="B441" t="str">
            <v>G513422200402054423</v>
          </cell>
          <cell r="C441">
            <v>10</v>
          </cell>
          <cell r="D441" t="str">
            <v>历史类</v>
          </cell>
          <cell r="E441" t="str">
            <v>尔青祝玛</v>
          </cell>
          <cell r="F441">
            <v>357</v>
          </cell>
          <cell r="G441">
            <v>94</v>
          </cell>
          <cell r="H441" t="str">
            <v>杨翁基之玛</v>
          </cell>
          <cell r="I441">
            <v>42</v>
          </cell>
          <cell r="J441" t="str">
            <v>喇燕</v>
          </cell>
          <cell r="K441">
            <v>58</v>
          </cell>
          <cell r="L441" t="str">
            <v>陈国萍</v>
          </cell>
          <cell r="M441">
            <v>45</v>
          </cell>
          <cell r="N441" t="str">
            <v>邱君益</v>
          </cell>
        </row>
        <row r="442">
          <cell r="B442" t="str">
            <v>G513422200602280919</v>
          </cell>
          <cell r="C442">
            <v>10</v>
          </cell>
          <cell r="D442" t="str">
            <v>历史类</v>
          </cell>
          <cell r="E442" t="str">
            <v>陈强</v>
          </cell>
          <cell r="F442">
            <v>357</v>
          </cell>
          <cell r="G442">
            <v>77</v>
          </cell>
          <cell r="H442" t="str">
            <v>杨翁基之玛</v>
          </cell>
          <cell r="I442">
            <v>75</v>
          </cell>
          <cell r="J442" t="str">
            <v>喇燕</v>
          </cell>
          <cell r="K442">
            <v>23</v>
          </cell>
          <cell r="L442" t="str">
            <v>陈国萍</v>
          </cell>
          <cell r="M442">
            <v>60</v>
          </cell>
          <cell r="N442" t="str">
            <v>邱君益</v>
          </cell>
        </row>
        <row r="443">
          <cell r="B443" t="str">
            <v>G513422200701161122</v>
          </cell>
          <cell r="C443">
            <v>10</v>
          </cell>
          <cell r="D443" t="str">
            <v>历史类</v>
          </cell>
          <cell r="E443" t="str">
            <v>马林英</v>
          </cell>
          <cell r="F443">
            <v>347</v>
          </cell>
          <cell r="G443">
            <v>94</v>
          </cell>
          <cell r="H443" t="str">
            <v>杨翁基之玛</v>
          </cell>
          <cell r="I443">
            <v>52</v>
          </cell>
          <cell r="J443" t="str">
            <v>喇燕</v>
          </cell>
          <cell r="K443">
            <v>23</v>
          </cell>
          <cell r="L443" t="str">
            <v>陈国萍</v>
          </cell>
          <cell r="M443">
            <v>54</v>
          </cell>
          <cell r="N443" t="str">
            <v>邱君益</v>
          </cell>
        </row>
        <row r="444">
          <cell r="B444" t="str">
            <v>G51342220030505582X</v>
          </cell>
          <cell r="C444">
            <v>10</v>
          </cell>
          <cell r="D444" t="str">
            <v>历史类</v>
          </cell>
          <cell r="E444" t="str">
            <v>拉珍次姆</v>
          </cell>
          <cell r="F444">
            <v>337</v>
          </cell>
          <cell r="G444">
            <v>82</v>
          </cell>
          <cell r="H444" t="str">
            <v>杨翁基之玛</v>
          </cell>
          <cell r="I444">
            <v>29</v>
          </cell>
          <cell r="J444" t="str">
            <v>喇燕</v>
          </cell>
          <cell r="K444">
            <v>47</v>
          </cell>
          <cell r="L444" t="str">
            <v>陈国萍</v>
          </cell>
          <cell r="M444">
            <v>53</v>
          </cell>
          <cell r="N444" t="str">
            <v>邱君益</v>
          </cell>
        </row>
        <row r="445">
          <cell r="B445" t="str">
            <v>G513422200612130017</v>
          </cell>
          <cell r="C445">
            <v>10</v>
          </cell>
          <cell r="D445" t="str">
            <v>历史类</v>
          </cell>
          <cell r="E445" t="str">
            <v>张健红</v>
          </cell>
          <cell r="F445">
            <v>287</v>
          </cell>
          <cell r="G445">
            <v>77</v>
          </cell>
          <cell r="H445" t="str">
            <v>杨翁基之玛</v>
          </cell>
          <cell r="I445">
            <v>33</v>
          </cell>
          <cell r="J445" t="str">
            <v>喇燕</v>
          </cell>
          <cell r="K445">
            <v>26</v>
          </cell>
          <cell r="L445" t="str">
            <v>陈国萍</v>
          </cell>
          <cell r="M445">
            <v>53</v>
          </cell>
          <cell r="N445" t="str">
            <v>邱君益</v>
          </cell>
        </row>
        <row r="446">
          <cell r="B446" t="str">
            <v>G513422200610083827</v>
          </cell>
          <cell r="C446">
            <v>11</v>
          </cell>
          <cell r="D446" t="str">
            <v>历史类</v>
          </cell>
          <cell r="E446" t="str">
            <v>龙润秀</v>
          </cell>
          <cell r="F446">
            <v>507</v>
          </cell>
          <cell r="G446">
            <v>104</v>
          </cell>
          <cell r="H446" t="str">
            <v>陈光汇</v>
          </cell>
          <cell r="I446">
            <v>88</v>
          </cell>
          <cell r="J446" t="str">
            <v>曹云萍</v>
          </cell>
          <cell r="K446">
            <v>88</v>
          </cell>
          <cell r="L446" t="str">
            <v>陈国萍</v>
          </cell>
          <cell r="M446">
            <v>68</v>
          </cell>
          <cell r="N446" t="str">
            <v>降初里</v>
          </cell>
        </row>
        <row r="447">
          <cell r="B447" t="str">
            <v>G513422200201031313</v>
          </cell>
          <cell r="C447">
            <v>11</v>
          </cell>
          <cell r="D447" t="str">
            <v>历史类</v>
          </cell>
          <cell r="E447" t="str">
            <v>张志军</v>
          </cell>
          <cell r="F447">
            <v>500</v>
          </cell>
          <cell r="G447">
            <v>118</v>
          </cell>
          <cell r="H447" t="str">
            <v>陈光汇</v>
          </cell>
          <cell r="I447">
            <v>48</v>
          </cell>
          <cell r="J447" t="str">
            <v>曹云萍</v>
          </cell>
          <cell r="K447">
            <v>104</v>
          </cell>
          <cell r="L447" t="str">
            <v>陈国萍</v>
          </cell>
          <cell r="M447">
            <v>76</v>
          </cell>
          <cell r="N447" t="str">
            <v>降初里</v>
          </cell>
        </row>
        <row r="448">
          <cell r="B448" t="str">
            <v>G513430200507164565</v>
          </cell>
          <cell r="C448">
            <v>11</v>
          </cell>
          <cell r="D448" t="str">
            <v>历史类</v>
          </cell>
          <cell r="E448" t="str">
            <v>阿苦木尔着</v>
          </cell>
          <cell r="F448">
            <v>493</v>
          </cell>
          <cell r="G448">
            <v>103</v>
          </cell>
          <cell r="H448" t="str">
            <v>陈光汇</v>
          </cell>
          <cell r="I448">
            <v>70</v>
          </cell>
          <cell r="J448" t="str">
            <v>曹云萍</v>
          </cell>
          <cell r="K448">
            <v>111</v>
          </cell>
          <cell r="L448" t="str">
            <v>陈国萍</v>
          </cell>
          <cell r="M448">
            <v>64</v>
          </cell>
          <cell r="N448" t="str">
            <v>降初里</v>
          </cell>
        </row>
        <row r="449">
          <cell r="B449" t="str">
            <v>G513422200612072523</v>
          </cell>
          <cell r="C449">
            <v>11</v>
          </cell>
          <cell r="D449" t="str">
            <v>历史类</v>
          </cell>
          <cell r="E449" t="str">
            <v>李文金</v>
          </cell>
          <cell r="F449">
            <v>480</v>
          </cell>
          <cell r="G449">
            <v>101</v>
          </cell>
          <cell r="H449" t="str">
            <v>陈光汇</v>
          </cell>
          <cell r="I449">
            <v>73</v>
          </cell>
          <cell r="J449" t="str">
            <v>曹云萍</v>
          </cell>
          <cell r="K449">
            <v>88</v>
          </cell>
          <cell r="L449" t="str">
            <v>陈国萍</v>
          </cell>
          <cell r="M449">
            <v>74</v>
          </cell>
          <cell r="N449" t="str">
            <v>降初里</v>
          </cell>
        </row>
        <row r="450">
          <cell r="B450" t="str">
            <v>G513422200702235621</v>
          </cell>
          <cell r="C450">
            <v>11</v>
          </cell>
          <cell r="D450" t="str">
            <v>历史类</v>
          </cell>
          <cell r="E450" t="str">
            <v>次仁拉初</v>
          </cell>
          <cell r="F450">
            <v>479</v>
          </cell>
          <cell r="G450">
            <v>96</v>
          </cell>
          <cell r="H450" t="str">
            <v>陈光汇</v>
          </cell>
          <cell r="I450">
            <v>70</v>
          </cell>
          <cell r="J450" t="str">
            <v>曹云萍</v>
          </cell>
          <cell r="K450">
            <v>82</v>
          </cell>
          <cell r="L450" t="str">
            <v>陈国萍</v>
          </cell>
          <cell r="M450">
            <v>76</v>
          </cell>
          <cell r="N450" t="str">
            <v>降初里</v>
          </cell>
        </row>
        <row r="451">
          <cell r="B451" t="str">
            <v>G513422200701181924</v>
          </cell>
          <cell r="C451">
            <v>11</v>
          </cell>
          <cell r="D451" t="str">
            <v>历史类</v>
          </cell>
          <cell r="E451" t="str">
            <v>马小群</v>
          </cell>
          <cell r="F451">
            <v>473</v>
          </cell>
          <cell r="G451">
            <v>102</v>
          </cell>
          <cell r="H451" t="str">
            <v>陈光汇</v>
          </cell>
          <cell r="I451">
            <v>62</v>
          </cell>
          <cell r="J451" t="str">
            <v>曹云萍</v>
          </cell>
          <cell r="K451">
            <v>94</v>
          </cell>
          <cell r="L451" t="str">
            <v>陈国萍</v>
          </cell>
          <cell r="M451">
            <v>60</v>
          </cell>
          <cell r="N451" t="str">
            <v>降初里</v>
          </cell>
        </row>
        <row r="452">
          <cell r="B452" t="str">
            <v>G513422200403161116</v>
          </cell>
          <cell r="C452">
            <v>11</v>
          </cell>
          <cell r="D452" t="str">
            <v>历史类</v>
          </cell>
          <cell r="E452" t="str">
            <v>沈天云</v>
          </cell>
          <cell r="F452">
            <v>467</v>
          </cell>
          <cell r="G452">
            <v>105</v>
          </cell>
          <cell r="H452" t="str">
            <v>陈光汇</v>
          </cell>
          <cell r="I452">
            <v>73</v>
          </cell>
          <cell r="J452" t="str">
            <v>曹云萍</v>
          </cell>
          <cell r="K452">
            <v>61</v>
          </cell>
          <cell r="L452" t="str">
            <v>陈国萍</v>
          </cell>
          <cell r="M452">
            <v>75</v>
          </cell>
          <cell r="N452" t="str">
            <v>降初里</v>
          </cell>
        </row>
        <row r="453">
          <cell r="B453" t="str">
            <v>G513422200606156827</v>
          </cell>
          <cell r="C453">
            <v>11</v>
          </cell>
          <cell r="D453" t="str">
            <v>历史类</v>
          </cell>
          <cell r="E453" t="str">
            <v>棒池</v>
          </cell>
          <cell r="F453">
            <v>466</v>
          </cell>
          <cell r="G453">
            <v>95</v>
          </cell>
          <cell r="H453" t="str">
            <v>陈光汇</v>
          </cell>
          <cell r="I453">
            <v>75</v>
          </cell>
          <cell r="J453" t="str">
            <v>曹云萍</v>
          </cell>
          <cell r="K453">
            <v>92</v>
          </cell>
          <cell r="L453" t="str">
            <v>陈国萍</v>
          </cell>
          <cell r="M453">
            <v>68</v>
          </cell>
          <cell r="N453" t="str">
            <v>降初里</v>
          </cell>
        </row>
        <row r="454">
          <cell r="B454" t="str">
            <v>G513422200609216012</v>
          </cell>
          <cell r="C454">
            <v>11</v>
          </cell>
          <cell r="D454" t="str">
            <v>历史类</v>
          </cell>
          <cell r="E454" t="str">
            <v>王成</v>
          </cell>
          <cell r="F454">
            <v>463</v>
          </cell>
          <cell r="G454">
            <v>111</v>
          </cell>
          <cell r="H454" t="str">
            <v>陈光汇</v>
          </cell>
          <cell r="I454">
            <v>70</v>
          </cell>
          <cell r="J454" t="str">
            <v>曹云萍</v>
          </cell>
          <cell r="K454">
            <v>37</v>
          </cell>
          <cell r="L454" t="str">
            <v>陈国萍</v>
          </cell>
          <cell r="M454">
            <v>80</v>
          </cell>
          <cell r="N454" t="str">
            <v>降初里</v>
          </cell>
        </row>
        <row r="455">
          <cell r="B455" t="str">
            <v>G513422200410105016</v>
          </cell>
          <cell r="C455">
            <v>11</v>
          </cell>
          <cell r="D455" t="str">
            <v>历史类</v>
          </cell>
          <cell r="E455" t="str">
            <v>吴建兵</v>
          </cell>
          <cell r="F455">
            <v>459</v>
          </cell>
          <cell r="G455">
            <v>103</v>
          </cell>
          <cell r="H455" t="str">
            <v>陈光汇</v>
          </cell>
          <cell r="I455">
            <v>70</v>
          </cell>
          <cell r="J455" t="str">
            <v>曹云萍</v>
          </cell>
          <cell r="K455">
            <v>69</v>
          </cell>
          <cell r="L455" t="str">
            <v>陈国萍</v>
          </cell>
          <cell r="M455">
            <v>68</v>
          </cell>
          <cell r="N455" t="str">
            <v>降初里</v>
          </cell>
        </row>
        <row r="456">
          <cell r="B456" t="str">
            <v>G513422200609290327</v>
          </cell>
          <cell r="C456">
            <v>11</v>
          </cell>
          <cell r="D456" t="str">
            <v>历史类</v>
          </cell>
          <cell r="E456" t="str">
            <v>翁金祝玛</v>
          </cell>
          <cell r="F456">
            <v>456</v>
          </cell>
          <cell r="G456">
            <v>102</v>
          </cell>
          <cell r="H456" t="str">
            <v>陈光汇</v>
          </cell>
          <cell r="I456">
            <v>61</v>
          </cell>
          <cell r="J456" t="str">
            <v>曹云萍</v>
          </cell>
          <cell r="K456">
            <v>107</v>
          </cell>
          <cell r="L456" t="str">
            <v>陈国萍</v>
          </cell>
          <cell r="M456">
            <v>64</v>
          </cell>
          <cell r="N456" t="str">
            <v>降初里</v>
          </cell>
        </row>
        <row r="457">
          <cell r="B457" t="str">
            <v>G513422200712016844</v>
          </cell>
          <cell r="C457">
            <v>11</v>
          </cell>
          <cell r="D457" t="str">
            <v>历史类</v>
          </cell>
          <cell r="E457" t="str">
            <v>朗杰次莫</v>
          </cell>
          <cell r="F457">
            <v>452</v>
          </cell>
          <cell r="G457">
            <v>105</v>
          </cell>
          <cell r="H457" t="str">
            <v>陈光汇</v>
          </cell>
          <cell r="I457">
            <v>70</v>
          </cell>
          <cell r="J457" t="str">
            <v>曹云萍</v>
          </cell>
          <cell r="K457">
            <v>77</v>
          </cell>
          <cell r="L457" t="str">
            <v>陈国萍</v>
          </cell>
          <cell r="M457">
            <v>63</v>
          </cell>
          <cell r="N457" t="str">
            <v>降初里</v>
          </cell>
        </row>
        <row r="458">
          <cell r="B458" t="str">
            <v>G51342220060714502X</v>
          </cell>
          <cell r="C458">
            <v>11</v>
          </cell>
          <cell r="D458" t="str">
            <v>历史类</v>
          </cell>
          <cell r="E458" t="str">
            <v>欧麻</v>
          </cell>
          <cell r="F458">
            <v>450</v>
          </cell>
          <cell r="G458">
            <v>99</v>
          </cell>
          <cell r="H458" t="str">
            <v>陈光汇</v>
          </cell>
          <cell r="I458">
            <v>62</v>
          </cell>
          <cell r="J458" t="str">
            <v>曹云萍</v>
          </cell>
          <cell r="K458">
            <v>96</v>
          </cell>
          <cell r="L458" t="str">
            <v>陈国萍</v>
          </cell>
          <cell r="M458">
            <v>60</v>
          </cell>
          <cell r="N458" t="str">
            <v>降初里</v>
          </cell>
        </row>
        <row r="459">
          <cell r="B459" t="str">
            <v>G513422200701082926</v>
          </cell>
          <cell r="C459">
            <v>11</v>
          </cell>
          <cell r="D459" t="str">
            <v>历史类</v>
          </cell>
          <cell r="E459" t="str">
            <v>肖云慧</v>
          </cell>
          <cell r="F459">
            <v>450</v>
          </cell>
          <cell r="G459">
            <v>93</v>
          </cell>
          <cell r="H459" t="str">
            <v>陈光汇</v>
          </cell>
          <cell r="I459">
            <v>59</v>
          </cell>
          <cell r="J459" t="str">
            <v>曹云萍</v>
          </cell>
          <cell r="K459">
            <v>92</v>
          </cell>
          <cell r="L459" t="str">
            <v>陈国萍</v>
          </cell>
          <cell r="M459">
            <v>56</v>
          </cell>
          <cell r="N459" t="str">
            <v>降初里</v>
          </cell>
        </row>
        <row r="460">
          <cell r="B460" t="str">
            <v>G513422200611201514</v>
          </cell>
          <cell r="C460">
            <v>11</v>
          </cell>
          <cell r="D460" t="str">
            <v>历史类</v>
          </cell>
          <cell r="E460" t="str">
            <v>马逸华</v>
          </cell>
          <cell r="F460">
            <v>443</v>
          </cell>
          <cell r="G460">
            <v>105</v>
          </cell>
          <cell r="H460" t="str">
            <v>陈光汇</v>
          </cell>
          <cell r="I460">
            <v>70</v>
          </cell>
          <cell r="J460" t="str">
            <v>曹云萍</v>
          </cell>
          <cell r="K460">
            <v>47</v>
          </cell>
          <cell r="L460" t="str">
            <v>陈国萍</v>
          </cell>
          <cell r="M460">
            <v>70</v>
          </cell>
          <cell r="N460" t="str">
            <v>降初里</v>
          </cell>
        </row>
        <row r="461">
          <cell r="B461" t="str">
            <v>G513422200509263815</v>
          </cell>
          <cell r="C461">
            <v>11</v>
          </cell>
          <cell r="D461" t="str">
            <v>历史类</v>
          </cell>
          <cell r="E461" t="str">
            <v>吴金兵</v>
          </cell>
          <cell r="F461">
            <v>443</v>
          </cell>
          <cell r="G461">
            <v>97</v>
          </cell>
          <cell r="H461" t="str">
            <v>陈光汇</v>
          </cell>
          <cell r="I461">
            <v>84</v>
          </cell>
          <cell r="J461" t="str">
            <v>曹云萍</v>
          </cell>
          <cell r="K461">
            <v>50</v>
          </cell>
          <cell r="L461" t="str">
            <v>陈国萍</v>
          </cell>
          <cell r="M461">
            <v>64</v>
          </cell>
          <cell r="N461" t="str">
            <v>降初里</v>
          </cell>
        </row>
        <row r="462">
          <cell r="B462" t="str">
            <v>G513422200709304212</v>
          </cell>
          <cell r="C462">
            <v>11</v>
          </cell>
          <cell r="D462" t="str">
            <v>历史类</v>
          </cell>
          <cell r="E462" t="str">
            <v>扎西次尔</v>
          </cell>
          <cell r="F462">
            <v>442</v>
          </cell>
          <cell r="G462">
            <v>113</v>
          </cell>
          <cell r="H462" t="str">
            <v>陈光汇</v>
          </cell>
          <cell r="I462">
            <v>46</v>
          </cell>
          <cell r="J462" t="str">
            <v>曹云萍</v>
          </cell>
          <cell r="K462">
            <v>45</v>
          </cell>
          <cell r="L462" t="str">
            <v>陈国萍</v>
          </cell>
          <cell r="M462">
            <v>77</v>
          </cell>
          <cell r="N462" t="str">
            <v>降初里</v>
          </cell>
        </row>
        <row r="463">
          <cell r="B463" t="str">
            <v>G513422200608086818</v>
          </cell>
          <cell r="C463">
            <v>11</v>
          </cell>
          <cell r="D463" t="str">
            <v>历史类</v>
          </cell>
          <cell r="E463" t="str">
            <v>根戈吉村</v>
          </cell>
          <cell r="F463">
            <v>442</v>
          </cell>
          <cell r="G463">
            <v>97</v>
          </cell>
          <cell r="H463" t="str">
            <v>陈光汇</v>
          </cell>
          <cell r="I463">
            <v>69</v>
          </cell>
          <cell r="J463" t="str">
            <v>曹云萍</v>
          </cell>
          <cell r="K463">
            <v>39</v>
          </cell>
          <cell r="L463" t="str">
            <v>陈国萍</v>
          </cell>
          <cell r="M463">
            <v>66</v>
          </cell>
          <cell r="N463" t="str">
            <v>降初里</v>
          </cell>
        </row>
        <row r="464">
          <cell r="B464" t="str">
            <v>G513422200508026818</v>
          </cell>
          <cell r="C464">
            <v>11</v>
          </cell>
          <cell r="D464" t="str">
            <v>历史类</v>
          </cell>
          <cell r="E464" t="str">
            <v>马俊辉</v>
          </cell>
          <cell r="F464">
            <v>438</v>
          </cell>
          <cell r="G464">
            <v>90</v>
          </cell>
          <cell r="H464" t="str">
            <v>陈光汇</v>
          </cell>
          <cell r="I464">
            <v>68</v>
          </cell>
          <cell r="J464" t="str">
            <v>曹云萍</v>
          </cell>
          <cell r="K464">
            <v>42</v>
          </cell>
          <cell r="L464" t="str">
            <v>陈国萍</v>
          </cell>
          <cell r="M464">
            <v>76</v>
          </cell>
          <cell r="N464" t="str">
            <v>降初里</v>
          </cell>
        </row>
        <row r="465">
          <cell r="B465" t="str">
            <v>G513422200610156221</v>
          </cell>
          <cell r="C465">
            <v>11</v>
          </cell>
          <cell r="D465" t="str">
            <v>历史类</v>
          </cell>
          <cell r="E465" t="str">
            <v>次尔央青</v>
          </cell>
          <cell r="F465">
            <v>434</v>
          </cell>
          <cell r="G465">
            <v>94</v>
          </cell>
          <cell r="H465" t="str">
            <v>陈光汇</v>
          </cell>
          <cell r="I465">
            <v>67</v>
          </cell>
          <cell r="J465" t="str">
            <v>曹云萍</v>
          </cell>
          <cell r="K465">
            <v>82</v>
          </cell>
          <cell r="L465" t="str">
            <v>陈国萍</v>
          </cell>
          <cell r="M465">
            <v>51</v>
          </cell>
          <cell r="N465" t="str">
            <v>降初里</v>
          </cell>
        </row>
        <row r="466">
          <cell r="B466" t="str">
            <v>G513422200412132114</v>
          </cell>
          <cell r="C466">
            <v>11</v>
          </cell>
          <cell r="D466" t="str">
            <v>历史类</v>
          </cell>
          <cell r="E466" t="str">
            <v>罗连慧</v>
          </cell>
          <cell r="F466">
            <v>433</v>
          </cell>
          <cell r="G466">
            <v>93</v>
          </cell>
          <cell r="H466" t="str">
            <v>陈光汇</v>
          </cell>
          <cell r="I466">
            <v>70</v>
          </cell>
          <cell r="J466" t="str">
            <v>曹云萍</v>
          </cell>
          <cell r="K466">
            <v>70</v>
          </cell>
          <cell r="L466" t="str">
            <v>陈国萍</v>
          </cell>
          <cell r="M466">
            <v>59</v>
          </cell>
          <cell r="N466" t="str">
            <v>降初里</v>
          </cell>
        </row>
        <row r="467">
          <cell r="B467" t="str">
            <v>G513422200706154415</v>
          </cell>
          <cell r="C467">
            <v>11</v>
          </cell>
          <cell r="D467" t="str">
            <v>历史类</v>
          </cell>
          <cell r="E467" t="str">
            <v>金达瓦</v>
          </cell>
          <cell r="F467">
            <v>432</v>
          </cell>
          <cell r="G467">
            <v>100</v>
          </cell>
          <cell r="H467" t="str">
            <v>陈光汇</v>
          </cell>
          <cell r="I467">
            <v>74</v>
          </cell>
          <cell r="J467" t="str">
            <v>曹云萍</v>
          </cell>
          <cell r="K467">
            <v>40</v>
          </cell>
          <cell r="L467" t="str">
            <v>陈国萍</v>
          </cell>
          <cell r="M467">
            <v>76</v>
          </cell>
          <cell r="N467" t="str">
            <v>降初里</v>
          </cell>
        </row>
        <row r="468">
          <cell r="B468" t="str">
            <v>G513422200602052924</v>
          </cell>
          <cell r="C468">
            <v>11</v>
          </cell>
          <cell r="D468" t="str">
            <v>历史类</v>
          </cell>
          <cell r="E468" t="str">
            <v>严小英</v>
          </cell>
          <cell r="F468">
            <v>431</v>
          </cell>
          <cell r="G468">
            <v>105</v>
          </cell>
          <cell r="H468" t="str">
            <v>陈光汇</v>
          </cell>
          <cell r="I468">
            <v>53</v>
          </cell>
          <cell r="J468" t="str">
            <v>曹云萍</v>
          </cell>
          <cell r="K468">
            <v>71</v>
          </cell>
          <cell r="L468" t="str">
            <v>陈国萍</v>
          </cell>
          <cell r="M468">
            <v>55</v>
          </cell>
          <cell r="N468" t="str">
            <v>降初里</v>
          </cell>
        </row>
        <row r="469">
          <cell r="B469" t="str">
            <v>G513422200508074625</v>
          </cell>
          <cell r="C469">
            <v>11</v>
          </cell>
          <cell r="D469" t="str">
            <v>历史类</v>
          </cell>
          <cell r="E469" t="str">
            <v>马佳雪</v>
          </cell>
          <cell r="F469">
            <v>430</v>
          </cell>
          <cell r="G469">
            <v>101</v>
          </cell>
          <cell r="H469" t="str">
            <v>陈光汇</v>
          </cell>
          <cell r="I469">
            <v>47</v>
          </cell>
          <cell r="J469" t="str">
            <v>曹云萍</v>
          </cell>
          <cell r="K469">
            <v>77</v>
          </cell>
          <cell r="L469" t="str">
            <v>陈国萍</v>
          </cell>
          <cell r="M469">
            <v>61</v>
          </cell>
          <cell r="N469" t="str">
            <v>降初里</v>
          </cell>
        </row>
        <row r="470">
          <cell r="B470" t="str">
            <v>G513422200609104846</v>
          </cell>
          <cell r="C470">
            <v>11</v>
          </cell>
          <cell r="D470" t="str">
            <v>历史类</v>
          </cell>
          <cell r="E470" t="str">
            <v>曲珍</v>
          </cell>
          <cell r="F470">
            <v>430</v>
          </cell>
          <cell r="G470">
            <v>107</v>
          </cell>
          <cell r="H470" t="str">
            <v>陈光汇</v>
          </cell>
          <cell r="I470">
            <v>71</v>
          </cell>
          <cell r="J470" t="str">
            <v>曹云萍</v>
          </cell>
          <cell r="K470">
            <v>61</v>
          </cell>
          <cell r="L470" t="str">
            <v>陈国萍</v>
          </cell>
          <cell r="M470">
            <v>60</v>
          </cell>
          <cell r="N470" t="str">
            <v>降初里</v>
          </cell>
        </row>
        <row r="471">
          <cell r="B471" t="str">
            <v>G513422200712251123</v>
          </cell>
          <cell r="C471">
            <v>11</v>
          </cell>
          <cell r="D471" t="str">
            <v>历史类</v>
          </cell>
          <cell r="E471" t="str">
            <v>吕娜</v>
          </cell>
          <cell r="F471">
            <v>429</v>
          </cell>
          <cell r="G471">
            <v>91</v>
          </cell>
          <cell r="H471" t="str">
            <v>陈光汇</v>
          </cell>
          <cell r="I471">
            <v>58</v>
          </cell>
          <cell r="J471" t="str">
            <v>曹云萍</v>
          </cell>
          <cell r="K471">
            <v>88</v>
          </cell>
          <cell r="L471" t="str">
            <v>陈国萍</v>
          </cell>
          <cell r="M471">
            <v>66</v>
          </cell>
          <cell r="N471" t="str">
            <v>降初里</v>
          </cell>
        </row>
        <row r="472">
          <cell r="B472" t="str">
            <v>G513422200504012128</v>
          </cell>
          <cell r="C472">
            <v>11</v>
          </cell>
          <cell r="D472" t="str">
            <v>历史类</v>
          </cell>
          <cell r="E472" t="str">
            <v>次里央宗</v>
          </cell>
          <cell r="F472">
            <v>429</v>
          </cell>
          <cell r="G472">
            <v>102</v>
          </cell>
          <cell r="H472" t="str">
            <v>陈光汇</v>
          </cell>
          <cell r="I472">
            <v>62</v>
          </cell>
          <cell r="J472" t="str">
            <v>曹云萍</v>
          </cell>
          <cell r="K472">
            <v>85</v>
          </cell>
          <cell r="L472" t="str">
            <v>陈国萍</v>
          </cell>
          <cell r="M472">
            <v>59</v>
          </cell>
          <cell r="N472" t="str">
            <v>降初里</v>
          </cell>
        </row>
        <row r="473">
          <cell r="B473" t="str">
            <v>G513422200702062521</v>
          </cell>
          <cell r="C473">
            <v>11</v>
          </cell>
          <cell r="D473" t="str">
            <v>历史类</v>
          </cell>
          <cell r="E473" t="str">
            <v>唐瑞</v>
          </cell>
          <cell r="F473">
            <v>426</v>
          </cell>
          <cell r="G473">
            <v>96</v>
          </cell>
          <cell r="H473" t="str">
            <v>陈光汇</v>
          </cell>
          <cell r="I473">
            <v>40</v>
          </cell>
          <cell r="J473" t="str">
            <v>曹云萍</v>
          </cell>
          <cell r="K473">
            <v>83</v>
          </cell>
          <cell r="L473" t="str">
            <v>陈国萍</v>
          </cell>
          <cell r="M473">
            <v>59</v>
          </cell>
          <cell r="N473" t="str">
            <v>降初里</v>
          </cell>
        </row>
        <row r="474">
          <cell r="B474" t="str">
            <v>G513422200601062143</v>
          </cell>
          <cell r="C474">
            <v>11</v>
          </cell>
          <cell r="D474" t="str">
            <v>历史类</v>
          </cell>
          <cell r="E474" t="str">
            <v>吕健英</v>
          </cell>
          <cell r="F474">
            <v>420</v>
          </cell>
          <cell r="G474">
            <v>88</v>
          </cell>
          <cell r="H474" t="str">
            <v>陈光汇</v>
          </cell>
          <cell r="I474">
            <v>76</v>
          </cell>
          <cell r="J474" t="str">
            <v>曹云萍</v>
          </cell>
          <cell r="K474">
            <v>76</v>
          </cell>
          <cell r="L474" t="str">
            <v>陈国萍</v>
          </cell>
          <cell r="M474">
            <v>59</v>
          </cell>
          <cell r="N474" t="str">
            <v>降初里</v>
          </cell>
        </row>
        <row r="475">
          <cell r="B475" t="str">
            <v>G513422200707132912</v>
          </cell>
          <cell r="C475">
            <v>11</v>
          </cell>
          <cell r="D475" t="str">
            <v>历史类</v>
          </cell>
          <cell r="E475" t="str">
            <v>熊成香</v>
          </cell>
          <cell r="F475">
            <v>420</v>
          </cell>
          <cell r="G475">
            <v>99</v>
          </cell>
          <cell r="H475" t="str">
            <v>陈光汇</v>
          </cell>
          <cell r="I475">
            <v>63</v>
          </cell>
          <cell r="J475" t="str">
            <v>曹云萍</v>
          </cell>
          <cell r="K475">
            <v>51</v>
          </cell>
          <cell r="L475" t="str">
            <v>陈国萍</v>
          </cell>
          <cell r="M475">
            <v>73</v>
          </cell>
          <cell r="N475" t="str">
            <v>降初里</v>
          </cell>
        </row>
        <row r="476">
          <cell r="B476" t="str">
            <v>G513422200509094222</v>
          </cell>
          <cell r="C476">
            <v>11</v>
          </cell>
          <cell r="D476" t="str">
            <v>历史类</v>
          </cell>
          <cell r="E476" t="str">
            <v>次尔祝玛</v>
          </cell>
          <cell r="F476">
            <v>419</v>
          </cell>
          <cell r="G476">
            <v>89</v>
          </cell>
          <cell r="H476" t="str">
            <v>陈光汇</v>
          </cell>
          <cell r="I476">
            <v>73</v>
          </cell>
          <cell r="J476" t="str">
            <v>曹云萍</v>
          </cell>
          <cell r="K476">
            <v>60</v>
          </cell>
          <cell r="L476" t="str">
            <v>陈国萍</v>
          </cell>
          <cell r="M476">
            <v>56</v>
          </cell>
          <cell r="N476" t="str">
            <v>降初里</v>
          </cell>
        </row>
        <row r="477">
          <cell r="B477" t="str">
            <v>G513422200508151563</v>
          </cell>
          <cell r="C477">
            <v>11</v>
          </cell>
          <cell r="D477" t="str">
            <v>历史类</v>
          </cell>
          <cell r="E477" t="str">
            <v>李文</v>
          </cell>
          <cell r="F477">
            <v>416</v>
          </cell>
          <cell r="G477">
            <v>95</v>
          </cell>
          <cell r="H477" t="str">
            <v>陈光汇</v>
          </cell>
          <cell r="I477">
            <v>69</v>
          </cell>
          <cell r="J477" t="str">
            <v>曹云萍</v>
          </cell>
          <cell r="K477">
            <v>26</v>
          </cell>
          <cell r="L477" t="str">
            <v>陈国萍</v>
          </cell>
          <cell r="M477">
            <v>66</v>
          </cell>
          <cell r="N477" t="str">
            <v>降初里</v>
          </cell>
        </row>
        <row r="478">
          <cell r="B478" t="str">
            <v>G513422200611202322</v>
          </cell>
          <cell r="C478">
            <v>11</v>
          </cell>
          <cell r="D478" t="str">
            <v>历史类</v>
          </cell>
          <cell r="E478" t="str">
            <v>次仁拉初</v>
          </cell>
          <cell r="F478">
            <v>415</v>
          </cell>
          <cell r="G478">
            <v>104</v>
          </cell>
          <cell r="H478" t="str">
            <v>陈光汇</v>
          </cell>
          <cell r="I478">
            <v>45</v>
          </cell>
          <cell r="J478" t="str">
            <v>曹云萍</v>
          </cell>
          <cell r="K478">
            <v>64</v>
          </cell>
          <cell r="L478" t="str">
            <v>陈国萍</v>
          </cell>
          <cell r="M478">
            <v>64</v>
          </cell>
          <cell r="N478" t="str">
            <v>降初里</v>
          </cell>
        </row>
        <row r="479">
          <cell r="B479" t="str">
            <v>G513422200407202528</v>
          </cell>
          <cell r="C479">
            <v>11</v>
          </cell>
          <cell r="D479" t="str">
            <v>历史类</v>
          </cell>
          <cell r="E479" t="str">
            <v>陶关英</v>
          </cell>
          <cell r="F479">
            <v>413</v>
          </cell>
          <cell r="G479">
            <v>91</v>
          </cell>
          <cell r="H479" t="str">
            <v>陈光汇</v>
          </cell>
          <cell r="I479">
            <v>85</v>
          </cell>
          <cell r="J479" t="str">
            <v>曹云萍</v>
          </cell>
          <cell r="K479">
            <v>50</v>
          </cell>
          <cell r="L479" t="str">
            <v>陈国萍</v>
          </cell>
          <cell r="M479">
            <v>48</v>
          </cell>
          <cell r="N479" t="str">
            <v>降初里</v>
          </cell>
        </row>
        <row r="480">
          <cell r="B480" t="str">
            <v>G513422200609041128</v>
          </cell>
          <cell r="C480">
            <v>11</v>
          </cell>
          <cell r="D480" t="str">
            <v>历史类</v>
          </cell>
          <cell r="E480" t="str">
            <v>王秀珍</v>
          </cell>
          <cell r="F480">
            <v>411</v>
          </cell>
          <cell r="G480">
            <v>86</v>
          </cell>
          <cell r="H480" t="str">
            <v>陈光汇</v>
          </cell>
          <cell r="I480">
            <v>61</v>
          </cell>
          <cell r="J480" t="str">
            <v>曹云萍</v>
          </cell>
          <cell r="K480">
            <v>56</v>
          </cell>
          <cell r="L480" t="str">
            <v>陈国萍</v>
          </cell>
          <cell r="M480">
            <v>62</v>
          </cell>
          <cell r="N480" t="str">
            <v>降初里</v>
          </cell>
        </row>
        <row r="481">
          <cell r="B481" t="str">
            <v>G513422200308042741</v>
          </cell>
          <cell r="C481">
            <v>11</v>
          </cell>
          <cell r="D481" t="str">
            <v>历史类</v>
          </cell>
          <cell r="E481" t="str">
            <v>叶小荣</v>
          </cell>
          <cell r="F481">
            <v>410</v>
          </cell>
          <cell r="G481">
            <v>95</v>
          </cell>
          <cell r="H481" t="str">
            <v>陈光汇</v>
          </cell>
          <cell r="I481">
            <v>36</v>
          </cell>
          <cell r="J481" t="str">
            <v>曹云萍</v>
          </cell>
          <cell r="K481">
            <v>92</v>
          </cell>
          <cell r="L481" t="str">
            <v>陈国萍</v>
          </cell>
          <cell r="M481">
            <v>58</v>
          </cell>
          <cell r="N481" t="str">
            <v>降初里</v>
          </cell>
        </row>
        <row r="482">
          <cell r="B482" t="str">
            <v>G513422200511256024</v>
          </cell>
          <cell r="C482">
            <v>11</v>
          </cell>
          <cell r="D482" t="str">
            <v>历史类</v>
          </cell>
          <cell r="E482" t="str">
            <v>次仁布池</v>
          </cell>
          <cell r="F482">
            <v>407</v>
          </cell>
          <cell r="G482">
            <v>95</v>
          </cell>
          <cell r="H482" t="str">
            <v>陈光汇</v>
          </cell>
          <cell r="I482">
            <v>56</v>
          </cell>
          <cell r="J482" t="str">
            <v>曹云萍</v>
          </cell>
          <cell r="K482">
            <v>70</v>
          </cell>
          <cell r="L482" t="str">
            <v>陈国萍</v>
          </cell>
          <cell r="M482">
            <v>60</v>
          </cell>
          <cell r="N482" t="str">
            <v>降初里</v>
          </cell>
        </row>
        <row r="483">
          <cell r="B483" t="str">
            <v>G513422200607204413</v>
          </cell>
          <cell r="C483">
            <v>11</v>
          </cell>
          <cell r="D483" t="str">
            <v>历史类</v>
          </cell>
          <cell r="E483" t="str">
            <v>乔日伙</v>
          </cell>
          <cell r="F483">
            <v>402</v>
          </cell>
          <cell r="G483">
            <v>95</v>
          </cell>
          <cell r="H483" t="str">
            <v>陈光汇</v>
          </cell>
          <cell r="I483">
            <v>81</v>
          </cell>
          <cell r="J483" t="str">
            <v>曹云萍</v>
          </cell>
          <cell r="K483">
            <v>27</v>
          </cell>
          <cell r="L483" t="str">
            <v>陈国萍</v>
          </cell>
          <cell r="M483">
            <v>59</v>
          </cell>
          <cell r="N483" t="str">
            <v>降初里</v>
          </cell>
        </row>
        <row r="484">
          <cell r="B484" t="str">
            <v>G513422200303165021</v>
          </cell>
          <cell r="C484">
            <v>11</v>
          </cell>
          <cell r="D484" t="str">
            <v>历史类</v>
          </cell>
          <cell r="E484" t="str">
            <v>央青</v>
          </cell>
          <cell r="F484">
            <v>384</v>
          </cell>
          <cell r="G484">
            <v>85</v>
          </cell>
          <cell r="H484" t="str">
            <v>陈光汇</v>
          </cell>
          <cell r="I484">
            <v>40</v>
          </cell>
          <cell r="J484" t="str">
            <v>曹云萍</v>
          </cell>
          <cell r="K484">
            <v>73</v>
          </cell>
          <cell r="L484" t="str">
            <v>陈国萍</v>
          </cell>
          <cell r="M484">
            <v>61</v>
          </cell>
          <cell r="N484" t="str">
            <v>降初里</v>
          </cell>
        </row>
        <row r="485">
          <cell r="B485" t="str">
            <v>G51342220041006092X</v>
          </cell>
          <cell r="C485">
            <v>11</v>
          </cell>
          <cell r="D485" t="str">
            <v>历史类</v>
          </cell>
          <cell r="E485" t="str">
            <v>陈花花</v>
          </cell>
          <cell r="F485">
            <v>377</v>
          </cell>
          <cell r="G485">
            <v>85</v>
          </cell>
          <cell r="H485" t="str">
            <v>陈光汇</v>
          </cell>
          <cell r="I485">
            <v>43</v>
          </cell>
          <cell r="J485" t="str">
            <v>曹云萍</v>
          </cell>
          <cell r="K485">
            <v>55</v>
          </cell>
          <cell r="L485" t="str">
            <v>陈国萍</v>
          </cell>
          <cell r="M485">
            <v>63</v>
          </cell>
          <cell r="N485" t="str">
            <v>降初里</v>
          </cell>
        </row>
        <row r="486">
          <cell r="B486" t="str">
            <v>G513422200610180926</v>
          </cell>
          <cell r="C486">
            <v>11</v>
          </cell>
          <cell r="D486" t="str">
            <v>历史类</v>
          </cell>
          <cell r="E486" t="str">
            <v>候自英</v>
          </cell>
          <cell r="F486">
            <v>375</v>
          </cell>
          <cell r="G486">
            <v>91</v>
          </cell>
          <cell r="H486" t="str">
            <v>陈光汇</v>
          </cell>
          <cell r="I486">
            <v>54</v>
          </cell>
          <cell r="J486" t="str">
            <v>曹云萍</v>
          </cell>
          <cell r="K486">
            <v>68</v>
          </cell>
          <cell r="L486" t="str">
            <v>陈国萍</v>
          </cell>
          <cell r="M486">
            <v>56</v>
          </cell>
          <cell r="N486" t="str">
            <v>降初里</v>
          </cell>
        </row>
        <row r="487">
          <cell r="B487" t="str">
            <v>G513422200510084611</v>
          </cell>
          <cell r="C487">
            <v>11</v>
          </cell>
          <cell r="D487" t="str">
            <v>历史类</v>
          </cell>
          <cell r="E487" t="str">
            <v>红桥子</v>
          </cell>
          <cell r="F487">
            <v>357</v>
          </cell>
          <cell r="G487">
            <v>92</v>
          </cell>
          <cell r="H487" t="str">
            <v>陈光汇</v>
          </cell>
          <cell r="I487">
            <v>52</v>
          </cell>
          <cell r="J487" t="str">
            <v>曹云萍</v>
          </cell>
          <cell r="K487">
            <v>23</v>
          </cell>
          <cell r="L487" t="str">
            <v>陈国萍</v>
          </cell>
          <cell r="M487">
            <v>54</v>
          </cell>
          <cell r="N487" t="str">
            <v>降初里</v>
          </cell>
        </row>
        <row r="488">
          <cell r="B488" t="str">
            <v>G513422200606193847</v>
          </cell>
          <cell r="C488">
            <v>11</v>
          </cell>
          <cell r="D488" t="str">
            <v>历史类</v>
          </cell>
          <cell r="E488" t="str">
            <v>吴伍甲</v>
          </cell>
          <cell r="F488">
            <v>354</v>
          </cell>
          <cell r="G488">
            <v>86</v>
          </cell>
          <cell r="H488" t="str">
            <v>陈光汇</v>
          </cell>
          <cell r="I488">
            <v>28</v>
          </cell>
          <cell r="J488" t="str">
            <v>曹云萍</v>
          </cell>
          <cell r="K488">
            <v>65</v>
          </cell>
          <cell r="L488" t="str">
            <v>陈国萍</v>
          </cell>
          <cell r="M488">
            <v>56</v>
          </cell>
          <cell r="N488" t="str">
            <v>降初里</v>
          </cell>
        </row>
        <row r="489">
          <cell r="B489" t="str">
            <v>G513422200408161123</v>
          </cell>
          <cell r="C489">
            <v>11</v>
          </cell>
          <cell r="D489" t="str">
            <v>历史类</v>
          </cell>
          <cell r="E489" t="str">
            <v>毛小珍</v>
          </cell>
          <cell r="F489">
            <v>333</v>
          </cell>
          <cell r="G489">
            <v>92</v>
          </cell>
          <cell r="H489" t="str">
            <v>陈光汇</v>
          </cell>
          <cell r="I489">
            <v>30</v>
          </cell>
          <cell r="J489" t="str">
            <v>曹云萍</v>
          </cell>
          <cell r="K489">
            <v>42</v>
          </cell>
          <cell r="L489" t="str">
            <v>陈国萍</v>
          </cell>
          <cell r="M489">
            <v>57</v>
          </cell>
          <cell r="N489" t="str">
            <v>降初里</v>
          </cell>
        </row>
        <row r="490">
          <cell r="B490" t="str">
            <v>G513422200601042716</v>
          </cell>
          <cell r="C490">
            <v>11</v>
          </cell>
          <cell r="D490" t="str">
            <v>历史类</v>
          </cell>
          <cell r="E490" t="str">
            <v>马小松</v>
          </cell>
          <cell r="F490">
            <v>328</v>
          </cell>
          <cell r="G490">
            <v>77</v>
          </cell>
          <cell r="H490" t="str">
            <v>陈光汇</v>
          </cell>
          <cell r="I490">
            <v>30</v>
          </cell>
          <cell r="J490" t="str">
            <v>曹云萍</v>
          </cell>
          <cell r="K490">
            <v>65</v>
          </cell>
          <cell r="L490" t="str">
            <v>陈国萍</v>
          </cell>
          <cell r="M490">
            <v>50</v>
          </cell>
          <cell r="N490" t="str">
            <v>降初里</v>
          </cell>
        </row>
        <row r="491">
          <cell r="B491" t="str">
            <v>G513422200601102520</v>
          </cell>
          <cell r="C491">
            <v>11</v>
          </cell>
          <cell r="D491" t="str">
            <v>历史类</v>
          </cell>
          <cell r="E491" t="str">
            <v>邱日落</v>
          </cell>
          <cell r="F491">
            <v>299</v>
          </cell>
          <cell r="G491">
            <v>85</v>
          </cell>
          <cell r="H491" t="str">
            <v>陈光汇</v>
          </cell>
          <cell r="I491">
            <v>18</v>
          </cell>
          <cell r="J491" t="str">
            <v>曹云萍</v>
          </cell>
          <cell r="K491">
            <v>31</v>
          </cell>
          <cell r="L491" t="str">
            <v>陈国萍</v>
          </cell>
          <cell r="M491">
            <v>51</v>
          </cell>
          <cell r="N491" t="str">
            <v>降初里</v>
          </cell>
        </row>
        <row r="492">
          <cell r="B492" t="str">
            <v>G513422200606122512</v>
          </cell>
          <cell r="C492">
            <v>11</v>
          </cell>
          <cell r="D492" t="str">
            <v>历史类</v>
          </cell>
          <cell r="E492" t="str">
            <v>苏建华</v>
          </cell>
          <cell r="F492">
            <v>236</v>
          </cell>
          <cell r="G492">
            <v>72</v>
          </cell>
          <cell r="H492" t="str">
            <v>陈光汇</v>
          </cell>
          <cell r="I492">
            <v>15</v>
          </cell>
          <cell r="J492" t="str">
            <v>曹云萍</v>
          </cell>
          <cell r="K492">
            <v>29</v>
          </cell>
          <cell r="L492" t="str">
            <v>陈国萍</v>
          </cell>
          <cell r="M492">
            <v>32</v>
          </cell>
          <cell r="N492" t="str">
            <v>降初里</v>
          </cell>
        </row>
        <row r="493">
          <cell r="B493" t="str">
            <v>G51342220060115112X</v>
          </cell>
          <cell r="C493">
            <v>12</v>
          </cell>
          <cell r="D493" t="str">
            <v>历史类</v>
          </cell>
          <cell r="E493" t="str">
            <v>罗光英</v>
          </cell>
          <cell r="F493">
            <v>540</v>
          </cell>
          <cell r="G493">
            <v>112</v>
          </cell>
          <cell r="H493" t="str">
            <v>杨翁基之玛</v>
          </cell>
          <cell r="I493">
            <v>71</v>
          </cell>
          <cell r="J493" t="str">
            <v>马俊</v>
          </cell>
          <cell r="K493">
            <v>118</v>
          </cell>
          <cell r="L493" t="str">
            <v>李永会</v>
          </cell>
          <cell r="M493">
            <v>76</v>
          </cell>
          <cell r="N493" t="str">
            <v>杨琴</v>
          </cell>
        </row>
        <row r="494">
          <cell r="B494" t="str">
            <v>G513422200608242315</v>
          </cell>
          <cell r="C494">
            <v>12</v>
          </cell>
          <cell r="D494" t="str">
            <v>历史类</v>
          </cell>
          <cell r="E494" t="str">
            <v>益西丹争</v>
          </cell>
          <cell r="F494">
            <v>517</v>
          </cell>
          <cell r="G494">
            <v>107</v>
          </cell>
          <cell r="H494" t="str">
            <v>杨翁基之玛</v>
          </cell>
          <cell r="I494">
            <v>83</v>
          </cell>
          <cell r="J494" t="str">
            <v>马俊</v>
          </cell>
          <cell r="K494">
            <v>104</v>
          </cell>
          <cell r="L494" t="str">
            <v>李永会</v>
          </cell>
          <cell r="M494">
            <v>69</v>
          </cell>
          <cell r="N494" t="str">
            <v>杨琴</v>
          </cell>
        </row>
        <row r="495">
          <cell r="B495" t="str">
            <v>G513422200609306229</v>
          </cell>
          <cell r="C495">
            <v>12</v>
          </cell>
          <cell r="D495" t="str">
            <v>历史类</v>
          </cell>
          <cell r="E495" t="str">
            <v>兰凤娇</v>
          </cell>
          <cell r="F495">
            <v>512</v>
          </cell>
          <cell r="G495">
            <v>103</v>
          </cell>
          <cell r="H495" t="str">
            <v>杨翁基之玛</v>
          </cell>
          <cell r="I495">
            <v>78</v>
          </cell>
          <cell r="J495" t="str">
            <v>马俊</v>
          </cell>
          <cell r="K495">
            <v>112</v>
          </cell>
          <cell r="L495" t="str">
            <v>李永会</v>
          </cell>
          <cell r="M495">
            <v>81</v>
          </cell>
          <cell r="N495" t="str">
            <v>杨琴</v>
          </cell>
        </row>
        <row r="496">
          <cell r="B496" t="str">
            <v>G513422200501084222</v>
          </cell>
          <cell r="C496">
            <v>12</v>
          </cell>
          <cell r="D496" t="str">
            <v>历史类</v>
          </cell>
          <cell r="E496" t="str">
            <v>仁青玛</v>
          </cell>
          <cell r="F496">
            <v>507</v>
          </cell>
          <cell r="G496">
            <v>113</v>
          </cell>
          <cell r="H496" t="str">
            <v>杨翁基之玛</v>
          </cell>
          <cell r="I496">
            <v>84</v>
          </cell>
          <cell r="J496" t="str">
            <v>马俊</v>
          </cell>
          <cell r="K496">
            <v>84</v>
          </cell>
          <cell r="L496" t="str">
            <v>李永会</v>
          </cell>
          <cell r="M496">
            <v>76</v>
          </cell>
          <cell r="N496" t="str">
            <v>杨琴</v>
          </cell>
        </row>
        <row r="497">
          <cell r="B497" t="str">
            <v>G513422200502154229</v>
          </cell>
          <cell r="C497">
            <v>12</v>
          </cell>
          <cell r="D497" t="str">
            <v>历史类</v>
          </cell>
          <cell r="E497" t="str">
            <v>央章玛</v>
          </cell>
          <cell r="F497">
            <v>499</v>
          </cell>
          <cell r="G497">
            <v>105</v>
          </cell>
          <cell r="H497" t="str">
            <v>杨翁基之玛</v>
          </cell>
          <cell r="I497">
            <v>72</v>
          </cell>
          <cell r="J497" t="str">
            <v>马俊</v>
          </cell>
          <cell r="K497">
            <v>114</v>
          </cell>
          <cell r="L497" t="str">
            <v>李永会</v>
          </cell>
          <cell r="M497">
            <v>71</v>
          </cell>
          <cell r="N497" t="str">
            <v>杨琴</v>
          </cell>
        </row>
        <row r="498">
          <cell r="B498" t="str">
            <v>G513422200706280024</v>
          </cell>
          <cell r="C498">
            <v>12</v>
          </cell>
          <cell r="D498" t="str">
            <v>历史类</v>
          </cell>
          <cell r="E498" t="str">
            <v>王臻珏</v>
          </cell>
          <cell r="F498">
            <v>498</v>
          </cell>
          <cell r="G498">
            <v>103</v>
          </cell>
          <cell r="H498" t="str">
            <v>杨翁基之玛</v>
          </cell>
          <cell r="I498">
            <v>83</v>
          </cell>
          <cell r="J498" t="str">
            <v>马俊</v>
          </cell>
          <cell r="K498">
            <v>94</v>
          </cell>
          <cell r="L498" t="str">
            <v>李永会</v>
          </cell>
          <cell r="M498">
            <v>74</v>
          </cell>
          <cell r="N498" t="str">
            <v>杨琴</v>
          </cell>
        </row>
        <row r="499">
          <cell r="B499" t="str">
            <v>G513422200509141519</v>
          </cell>
          <cell r="C499">
            <v>12</v>
          </cell>
          <cell r="D499" t="str">
            <v>历史类</v>
          </cell>
          <cell r="E499" t="str">
            <v>马顺康</v>
          </cell>
          <cell r="F499">
            <v>488</v>
          </cell>
          <cell r="G499">
            <v>94</v>
          </cell>
          <cell r="H499" t="str">
            <v>杨翁基之玛</v>
          </cell>
          <cell r="I499">
            <v>81</v>
          </cell>
          <cell r="J499" t="str">
            <v>马俊</v>
          </cell>
          <cell r="K499">
            <v>98</v>
          </cell>
          <cell r="L499" t="str">
            <v>李永会</v>
          </cell>
          <cell r="M499">
            <v>76</v>
          </cell>
          <cell r="N499" t="str">
            <v>杨琴</v>
          </cell>
        </row>
        <row r="500">
          <cell r="B500" t="str">
            <v>G513422200610017029</v>
          </cell>
          <cell r="C500">
            <v>12</v>
          </cell>
          <cell r="D500" t="str">
            <v>历史类</v>
          </cell>
          <cell r="E500" t="str">
            <v>苏朗青宗</v>
          </cell>
          <cell r="F500">
            <v>484</v>
          </cell>
          <cell r="G500">
            <v>103</v>
          </cell>
          <cell r="H500" t="str">
            <v>杨翁基之玛</v>
          </cell>
          <cell r="I500">
            <v>73</v>
          </cell>
          <cell r="J500" t="str">
            <v>马俊</v>
          </cell>
          <cell r="K500">
            <v>92</v>
          </cell>
          <cell r="L500" t="str">
            <v>李永会</v>
          </cell>
          <cell r="M500">
            <v>73</v>
          </cell>
          <cell r="N500" t="str">
            <v>杨琴</v>
          </cell>
        </row>
        <row r="501">
          <cell r="B501" t="str">
            <v>G513422200512251321</v>
          </cell>
          <cell r="C501">
            <v>12</v>
          </cell>
          <cell r="D501" t="str">
            <v>历史类</v>
          </cell>
          <cell r="E501" t="str">
            <v>沈建美</v>
          </cell>
          <cell r="F501">
            <v>483</v>
          </cell>
          <cell r="G501">
            <v>95</v>
          </cell>
          <cell r="H501" t="str">
            <v>杨翁基之玛</v>
          </cell>
          <cell r="I501">
            <v>69</v>
          </cell>
          <cell r="J501" t="str">
            <v>马俊</v>
          </cell>
          <cell r="K501">
            <v>101</v>
          </cell>
          <cell r="L501" t="str">
            <v>李永会</v>
          </cell>
          <cell r="M501">
            <v>79</v>
          </cell>
          <cell r="N501" t="str">
            <v>杨琴</v>
          </cell>
        </row>
        <row r="502">
          <cell r="B502" t="str">
            <v>G513422200509156622</v>
          </cell>
          <cell r="C502">
            <v>12</v>
          </cell>
          <cell r="D502" t="str">
            <v>历史类</v>
          </cell>
          <cell r="E502" t="str">
            <v>廖小芳</v>
          </cell>
          <cell r="F502">
            <v>477</v>
          </cell>
          <cell r="G502">
            <v>98</v>
          </cell>
          <cell r="H502" t="str">
            <v>杨翁基之玛</v>
          </cell>
          <cell r="I502">
            <v>76</v>
          </cell>
          <cell r="J502" t="str">
            <v>马俊</v>
          </cell>
          <cell r="K502">
            <v>98</v>
          </cell>
          <cell r="L502" t="str">
            <v>李永会</v>
          </cell>
          <cell r="M502">
            <v>70</v>
          </cell>
          <cell r="N502" t="str">
            <v>杨琴</v>
          </cell>
        </row>
        <row r="503">
          <cell r="B503" t="str">
            <v>G513422200707084623</v>
          </cell>
          <cell r="C503">
            <v>12</v>
          </cell>
          <cell r="D503" t="str">
            <v>历史类</v>
          </cell>
          <cell r="E503" t="str">
            <v>马兰</v>
          </cell>
          <cell r="F503">
            <v>476</v>
          </cell>
          <cell r="G503">
            <v>106</v>
          </cell>
          <cell r="H503" t="str">
            <v>杨翁基之玛</v>
          </cell>
          <cell r="I503">
            <v>64</v>
          </cell>
          <cell r="J503" t="str">
            <v>马俊</v>
          </cell>
          <cell r="K503">
            <v>101</v>
          </cell>
          <cell r="L503" t="str">
            <v>李永会</v>
          </cell>
          <cell r="M503">
            <v>75</v>
          </cell>
          <cell r="N503" t="str">
            <v>杨琴</v>
          </cell>
        </row>
        <row r="504">
          <cell r="B504" t="str">
            <v>G513422200306087022</v>
          </cell>
          <cell r="C504">
            <v>12</v>
          </cell>
          <cell r="D504" t="str">
            <v>历史类</v>
          </cell>
          <cell r="E504" t="str">
            <v>扎西拥宗</v>
          </cell>
          <cell r="F504">
            <v>475</v>
          </cell>
          <cell r="G504">
            <v>100</v>
          </cell>
          <cell r="H504" t="str">
            <v>杨翁基之玛</v>
          </cell>
          <cell r="I504">
            <v>71</v>
          </cell>
          <cell r="J504" t="str">
            <v>马俊</v>
          </cell>
          <cell r="K504">
            <v>101</v>
          </cell>
          <cell r="L504" t="str">
            <v>李永会</v>
          </cell>
          <cell r="M504">
            <v>65</v>
          </cell>
          <cell r="N504" t="str">
            <v>杨琴</v>
          </cell>
        </row>
        <row r="505">
          <cell r="B505" t="str">
            <v>G513422200603054622</v>
          </cell>
          <cell r="C505">
            <v>12</v>
          </cell>
          <cell r="D505" t="str">
            <v>历史类</v>
          </cell>
          <cell r="E505" t="str">
            <v>孙学兰</v>
          </cell>
          <cell r="F505">
            <v>473</v>
          </cell>
          <cell r="G505">
            <v>97</v>
          </cell>
          <cell r="H505" t="str">
            <v>杨翁基之玛</v>
          </cell>
          <cell r="I505">
            <v>64</v>
          </cell>
          <cell r="J505" t="str">
            <v>马俊</v>
          </cell>
          <cell r="K505">
            <v>92</v>
          </cell>
          <cell r="L505" t="str">
            <v>李永会</v>
          </cell>
          <cell r="M505">
            <v>76</v>
          </cell>
          <cell r="N505" t="str">
            <v>杨琴</v>
          </cell>
        </row>
        <row r="506">
          <cell r="B506" t="str">
            <v>G513422200508031529</v>
          </cell>
          <cell r="C506">
            <v>12</v>
          </cell>
          <cell r="D506" t="str">
            <v>历史类</v>
          </cell>
          <cell r="E506" t="str">
            <v>童拉初</v>
          </cell>
          <cell r="F506">
            <v>472</v>
          </cell>
          <cell r="G506">
            <v>95</v>
          </cell>
          <cell r="H506" t="str">
            <v>杨翁基之玛</v>
          </cell>
          <cell r="I506">
            <v>65</v>
          </cell>
          <cell r="J506" t="str">
            <v>马俊</v>
          </cell>
          <cell r="K506">
            <v>100</v>
          </cell>
          <cell r="L506" t="str">
            <v>李永会</v>
          </cell>
          <cell r="M506">
            <v>65</v>
          </cell>
          <cell r="N506" t="str">
            <v>杨琴</v>
          </cell>
        </row>
        <row r="507">
          <cell r="B507" t="str">
            <v>G513422200611145022</v>
          </cell>
          <cell r="C507">
            <v>12</v>
          </cell>
          <cell r="D507" t="str">
            <v>历史类</v>
          </cell>
          <cell r="E507" t="str">
            <v>研米</v>
          </cell>
          <cell r="F507">
            <v>470</v>
          </cell>
          <cell r="G507">
            <v>89</v>
          </cell>
          <cell r="H507" t="str">
            <v>杨翁基之玛</v>
          </cell>
          <cell r="I507">
            <v>81</v>
          </cell>
          <cell r="J507" t="str">
            <v>马俊</v>
          </cell>
          <cell r="K507">
            <v>105</v>
          </cell>
          <cell r="L507" t="str">
            <v>李永会</v>
          </cell>
          <cell r="M507">
            <v>59</v>
          </cell>
          <cell r="N507" t="str">
            <v>杨琴</v>
          </cell>
        </row>
        <row r="508">
          <cell r="B508" t="str">
            <v>G513422200302264626</v>
          </cell>
          <cell r="C508">
            <v>12</v>
          </cell>
          <cell r="D508" t="str">
            <v>历史类</v>
          </cell>
          <cell r="E508" t="str">
            <v>旦拉拉姆</v>
          </cell>
          <cell r="F508">
            <v>448</v>
          </cell>
          <cell r="G508">
            <v>98</v>
          </cell>
          <cell r="H508" t="str">
            <v>杨翁基之玛</v>
          </cell>
          <cell r="I508">
            <v>47</v>
          </cell>
          <cell r="J508" t="str">
            <v>马俊</v>
          </cell>
          <cell r="K508">
            <v>107</v>
          </cell>
          <cell r="L508" t="str">
            <v>李永会</v>
          </cell>
          <cell r="M508">
            <v>72</v>
          </cell>
          <cell r="N508" t="str">
            <v>杨琴</v>
          </cell>
        </row>
        <row r="509">
          <cell r="B509" t="str">
            <v>G513422200507050920</v>
          </cell>
          <cell r="C509">
            <v>12</v>
          </cell>
          <cell r="D509" t="str">
            <v>历史类</v>
          </cell>
          <cell r="E509" t="str">
            <v>罗月花</v>
          </cell>
          <cell r="F509">
            <v>446</v>
          </cell>
          <cell r="G509">
            <v>90</v>
          </cell>
          <cell r="H509" t="str">
            <v>杨翁基之玛</v>
          </cell>
          <cell r="I509">
            <v>81</v>
          </cell>
          <cell r="J509" t="str">
            <v>马俊</v>
          </cell>
          <cell r="K509">
            <v>94</v>
          </cell>
          <cell r="L509" t="str">
            <v>李永会</v>
          </cell>
          <cell r="M509">
            <v>55</v>
          </cell>
          <cell r="N509" t="str">
            <v>杨琴</v>
          </cell>
        </row>
        <row r="510">
          <cell r="B510" t="str">
            <v>G513422200711020729</v>
          </cell>
          <cell r="C510">
            <v>12</v>
          </cell>
          <cell r="D510" t="str">
            <v>历史类</v>
          </cell>
          <cell r="E510" t="str">
            <v>田健美</v>
          </cell>
          <cell r="F510">
            <v>441</v>
          </cell>
          <cell r="G510">
            <v>103</v>
          </cell>
          <cell r="H510" t="str">
            <v>杨翁基之玛</v>
          </cell>
          <cell r="I510">
            <v>56</v>
          </cell>
          <cell r="J510" t="str">
            <v>马俊</v>
          </cell>
          <cell r="K510">
            <v>101</v>
          </cell>
          <cell r="L510" t="str">
            <v>李永会</v>
          </cell>
          <cell r="M510">
            <v>65</v>
          </cell>
          <cell r="N510" t="str">
            <v>杨琴</v>
          </cell>
        </row>
        <row r="511">
          <cell r="B511" t="str">
            <v>G513422200701200021</v>
          </cell>
          <cell r="C511">
            <v>12</v>
          </cell>
          <cell r="D511" t="str">
            <v>历史类</v>
          </cell>
          <cell r="E511" t="str">
            <v>赵虎群</v>
          </cell>
          <cell r="F511">
            <v>440</v>
          </cell>
          <cell r="G511">
            <v>93</v>
          </cell>
          <cell r="H511" t="str">
            <v>杨翁基之玛</v>
          </cell>
          <cell r="I511">
            <v>47</v>
          </cell>
          <cell r="J511" t="str">
            <v>马俊</v>
          </cell>
          <cell r="K511">
            <v>86</v>
          </cell>
          <cell r="L511" t="str">
            <v>李永会</v>
          </cell>
          <cell r="M511">
            <v>74</v>
          </cell>
          <cell r="N511" t="str">
            <v>杨琴</v>
          </cell>
        </row>
        <row r="512">
          <cell r="B512" t="str">
            <v>G513422200805204246</v>
          </cell>
          <cell r="C512">
            <v>12</v>
          </cell>
          <cell r="D512" t="str">
            <v>历史类</v>
          </cell>
          <cell r="E512" t="str">
            <v>次仁拉初</v>
          </cell>
          <cell r="F512">
            <v>420</v>
          </cell>
          <cell r="G512">
            <v>100</v>
          </cell>
          <cell r="H512" t="str">
            <v>杨翁基之玛</v>
          </cell>
          <cell r="I512">
            <v>55</v>
          </cell>
          <cell r="J512" t="str">
            <v>马俊</v>
          </cell>
          <cell r="K512">
            <v>88</v>
          </cell>
          <cell r="L512" t="str">
            <v>李永会</v>
          </cell>
          <cell r="M512">
            <v>67</v>
          </cell>
          <cell r="N512" t="str">
            <v>杨琴</v>
          </cell>
        </row>
        <row r="513">
          <cell r="B513" t="str">
            <v>G513422200701201729</v>
          </cell>
          <cell r="C513">
            <v>12</v>
          </cell>
          <cell r="D513" t="str">
            <v>历史类</v>
          </cell>
          <cell r="E513" t="str">
            <v>杨群</v>
          </cell>
          <cell r="F513">
            <v>415</v>
          </cell>
          <cell r="G513">
            <v>84</v>
          </cell>
          <cell r="H513" t="str">
            <v>杨翁基之玛</v>
          </cell>
          <cell r="I513">
            <v>68</v>
          </cell>
          <cell r="J513" t="str">
            <v>马俊</v>
          </cell>
          <cell r="K513">
            <v>91</v>
          </cell>
          <cell r="L513" t="str">
            <v>李永会</v>
          </cell>
          <cell r="M513">
            <v>60</v>
          </cell>
          <cell r="N513" t="str">
            <v>杨琴</v>
          </cell>
        </row>
        <row r="514">
          <cell r="B514" t="str">
            <v>G513422200410092120</v>
          </cell>
          <cell r="C514">
            <v>12</v>
          </cell>
          <cell r="D514" t="str">
            <v>历史类</v>
          </cell>
          <cell r="E514" t="str">
            <v>吕世英</v>
          </cell>
          <cell r="F514">
            <v>413</v>
          </cell>
          <cell r="G514">
            <v>96</v>
          </cell>
          <cell r="H514" t="str">
            <v>杨翁基之玛</v>
          </cell>
          <cell r="I514">
            <v>48</v>
          </cell>
          <cell r="J514" t="str">
            <v>马俊</v>
          </cell>
          <cell r="K514">
            <v>96</v>
          </cell>
          <cell r="L514" t="str">
            <v>李永会</v>
          </cell>
          <cell r="M514">
            <v>61</v>
          </cell>
          <cell r="N514" t="str">
            <v>杨琴</v>
          </cell>
        </row>
        <row r="515">
          <cell r="B515" t="str">
            <v>G513422200604056849</v>
          </cell>
          <cell r="C515">
            <v>12</v>
          </cell>
          <cell r="D515" t="str">
            <v>历史类</v>
          </cell>
          <cell r="E515" t="str">
            <v>格绒曲色</v>
          </cell>
          <cell r="F515">
            <v>412</v>
          </cell>
          <cell r="G515">
            <v>96</v>
          </cell>
          <cell r="H515" t="str">
            <v>杨翁基之玛</v>
          </cell>
          <cell r="I515">
            <v>52</v>
          </cell>
          <cell r="J515" t="str">
            <v>马俊</v>
          </cell>
          <cell r="K515">
            <v>64</v>
          </cell>
          <cell r="L515" t="str">
            <v>李永会</v>
          </cell>
          <cell r="M515">
            <v>77</v>
          </cell>
          <cell r="N515" t="str">
            <v>杨琴</v>
          </cell>
        </row>
        <row r="516">
          <cell r="B516" t="str">
            <v>G513422200708134821</v>
          </cell>
          <cell r="C516">
            <v>12</v>
          </cell>
          <cell r="D516" t="str">
            <v>历史类</v>
          </cell>
          <cell r="E516" t="str">
            <v>撒朗央青</v>
          </cell>
          <cell r="F516">
            <v>404</v>
          </cell>
          <cell r="G516">
            <v>104</v>
          </cell>
          <cell r="H516" t="str">
            <v>杨翁基之玛</v>
          </cell>
          <cell r="I516">
            <v>76</v>
          </cell>
          <cell r="J516" t="str">
            <v>马俊</v>
          </cell>
          <cell r="K516">
            <v>60</v>
          </cell>
          <cell r="L516" t="str">
            <v>李永会</v>
          </cell>
          <cell r="M516">
            <v>42</v>
          </cell>
          <cell r="N516" t="str">
            <v>杨琴</v>
          </cell>
        </row>
        <row r="517">
          <cell r="B517" t="str">
            <v>G513422200706165026</v>
          </cell>
          <cell r="C517">
            <v>12</v>
          </cell>
          <cell r="D517" t="str">
            <v>历史类</v>
          </cell>
          <cell r="E517" t="str">
            <v>扎西祝玛</v>
          </cell>
          <cell r="F517">
            <v>403</v>
          </cell>
          <cell r="G517">
            <v>95</v>
          </cell>
          <cell r="H517" t="str">
            <v>杨翁基之玛</v>
          </cell>
          <cell r="I517">
            <v>69</v>
          </cell>
          <cell r="J517" t="str">
            <v>马俊</v>
          </cell>
          <cell r="K517">
            <v>63</v>
          </cell>
          <cell r="L517" t="str">
            <v>李永会</v>
          </cell>
          <cell r="M517">
            <v>59</v>
          </cell>
          <cell r="N517" t="str">
            <v>杨琴</v>
          </cell>
        </row>
        <row r="518">
          <cell r="B518" t="str">
            <v>G513422200708076828</v>
          </cell>
          <cell r="C518">
            <v>12</v>
          </cell>
          <cell r="D518" t="str">
            <v>历史类</v>
          </cell>
          <cell r="E518" t="str">
            <v>沈海英</v>
          </cell>
          <cell r="F518">
            <v>401</v>
          </cell>
          <cell r="G518">
            <v>95</v>
          </cell>
          <cell r="H518" t="str">
            <v>杨翁基之玛</v>
          </cell>
          <cell r="I518">
            <v>54</v>
          </cell>
          <cell r="J518" t="str">
            <v>马俊</v>
          </cell>
          <cell r="K518">
            <v>69</v>
          </cell>
          <cell r="L518" t="str">
            <v>李永会</v>
          </cell>
          <cell r="M518">
            <v>66</v>
          </cell>
          <cell r="N518" t="str">
            <v>杨琴</v>
          </cell>
        </row>
        <row r="519">
          <cell r="B519" t="str">
            <v>G513422200609176428</v>
          </cell>
          <cell r="C519">
            <v>12</v>
          </cell>
          <cell r="D519" t="str">
            <v>历史类</v>
          </cell>
          <cell r="E519" t="str">
            <v>呷绒其珍</v>
          </cell>
          <cell r="F519">
            <v>400</v>
          </cell>
          <cell r="G519">
            <v>86</v>
          </cell>
          <cell r="H519" t="str">
            <v>杨翁基之玛</v>
          </cell>
          <cell r="I519">
            <v>55</v>
          </cell>
          <cell r="J519" t="str">
            <v>马俊</v>
          </cell>
          <cell r="K519">
            <v>87</v>
          </cell>
          <cell r="L519" t="str">
            <v>李永会</v>
          </cell>
          <cell r="M519">
            <v>62</v>
          </cell>
          <cell r="N519" t="str">
            <v>杨琴</v>
          </cell>
        </row>
        <row r="520">
          <cell r="B520" t="str">
            <v>G513422200311124625</v>
          </cell>
          <cell r="C520">
            <v>12</v>
          </cell>
          <cell r="D520" t="str">
            <v>历史类</v>
          </cell>
          <cell r="E520" t="str">
            <v>马文佳</v>
          </cell>
          <cell r="F520">
            <v>398</v>
          </cell>
          <cell r="G520">
            <v>90</v>
          </cell>
          <cell r="H520" t="str">
            <v>杨翁基之玛</v>
          </cell>
          <cell r="I520">
            <v>49</v>
          </cell>
          <cell r="J520" t="str">
            <v>马俊</v>
          </cell>
          <cell r="K520">
            <v>87</v>
          </cell>
          <cell r="L520" t="str">
            <v>李永会</v>
          </cell>
          <cell r="M520">
            <v>59</v>
          </cell>
          <cell r="N520" t="str">
            <v>杨琴</v>
          </cell>
        </row>
        <row r="521">
          <cell r="B521" t="str">
            <v>G513422200506062321</v>
          </cell>
          <cell r="C521">
            <v>12</v>
          </cell>
          <cell r="D521" t="str">
            <v>历史类</v>
          </cell>
          <cell r="E521" t="str">
            <v>徐安芬</v>
          </cell>
          <cell r="F521">
            <v>393</v>
          </cell>
          <cell r="G521">
            <v>93</v>
          </cell>
          <cell r="H521" t="str">
            <v>杨翁基之玛</v>
          </cell>
          <cell r="I521">
            <v>68</v>
          </cell>
          <cell r="J521" t="str">
            <v>马俊</v>
          </cell>
          <cell r="K521">
            <v>62</v>
          </cell>
          <cell r="L521" t="str">
            <v>李永会</v>
          </cell>
          <cell r="M521">
            <v>58</v>
          </cell>
          <cell r="N521" t="str">
            <v>杨琴</v>
          </cell>
        </row>
        <row r="522">
          <cell r="B522" t="str">
            <v>G513422200608074622</v>
          </cell>
          <cell r="C522">
            <v>12</v>
          </cell>
          <cell r="D522" t="str">
            <v>历史类</v>
          </cell>
          <cell r="E522" t="str">
            <v>苏朗央青</v>
          </cell>
          <cell r="F522">
            <v>392</v>
          </cell>
          <cell r="G522">
            <v>78</v>
          </cell>
          <cell r="H522" t="str">
            <v>杨翁基之玛</v>
          </cell>
          <cell r="I522">
            <v>68</v>
          </cell>
          <cell r="J522" t="str">
            <v>马俊</v>
          </cell>
          <cell r="K522">
            <v>70</v>
          </cell>
          <cell r="L522" t="str">
            <v>李永会</v>
          </cell>
          <cell r="M522">
            <v>43</v>
          </cell>
          <cell r="N522" t="str">
            <v>杨琴</v>
          </cell>
        </row>
        <row r="523">
          <cell r="B523" t="str">
            <v>G513422200512091524</v>
          </cell>
          <cell r="C523">
            <v>12</v>
          </cell>
          <cell r="D523" t="str">
            <v>历史类</v>
          </cell>
          <cell r="E523" t="str">
            <v>马日启</v>
          </cell>
          <cell r="F523">
            <v>390</v>
          </cell>
          <cell r="G523">
            <v>90</v>
          </cell>
          <cell r="H523" t="str">
            <v>杨翁基之玛</v>
          </cell>
          <cell r="I523">
            <v>77</v>
          </cell>
          <cell r="J523" t="str">
            <v>马俊</v>
          </cell>
          <cell r="K523">
            <v>65</v>
          </cell>
          <cell r="L523" t="str">
            <v>李永会</v>
          </cell>
          <cell r="M523">
            <v>65</v>
          </cell>
          <cell r="N523" t="str">
            <v>杨琴</v>
          </cell>
        </row>
        <row r="524">
          <cell r="B524" t="str">
            <v>G51342220060224212X</v>
          </cell>
          <cell r="C524">
            <v>12</v>
          </cell>
          <cell r="D524" t="str">
            <v>历史类</v>
          </cell>
          <cell r="E524" t="str">
            <v>鲁长秀</v>
          </cell>
          <cell r="F524">
            <v>383</v>
          </cell>
          <cell r="G524">
            <v>93</v>
          </cell>
          <cell r="H524" t="str">
            <v>杨翁基之玛</v>
          </cell>
          <cell r="I524">
            <v>66</v>
          </cell>
          <cell r="J524" t="str">
            <v>马俊</v>
          </cell>
          <cell r="K524">
            <v>53</v>
          </cell>
          <cell r="L524" t="str">
            <v>李永会</v>
          </cell>
          <cell r="M524">
            <v>62</v>
          </cell>
          <cell r="N524" t="str">
            <v>杨琴</v>
          </cell>
        </row>
        <row r="525">
          <cell r="B525" t="str">
            <v>G513422200607052923</v>
          </cell>
          <cell r="C525">
            <v>12</v>
          </cell>
          <cell r="D525" t="str">
            <v>历史类</v>
          </cell>
          <cell r="E525" t="str">
            <v>王琼</v>
          </cell>
          <cell r="F525">
            <v>377</v>
          </cell>
          <cell r="G525">
            <v>92</v>
          </cell>
          <cell r="H525" t="str">
            <v>杨翁基之玛</v>
          </cell>
          <cell r="I525">
            <v>50</v>
          </cell>
          <cell r="J525" t="str">
            <v>马俊</v>
          </cell>
          <cell r="K525">
            <v>59</v>
          </cell>
          <cell r="L525" t="str">
            <v>李永会</v>
          </cell>
          <cell r="M525">
            <v>60</v>
          </cell>
          <cell r="N525" t="str">
            <v>杨琴</v>
          </cell>
        </row>
        <row r="526">
          <cell r="B526" t="str">
            <v>G51342220040820682X</v>
          </cell>
          <cell r="C526">
            <v>12</v>
          </cell>
          <cell r="D526" t="str">
            <v>历史类</v>
          </cell>
          <cell r="E526" t="str">
            <v>格绒其初</v>
          </cell>
          <cell r="F526">
            <v>358</v>
          </cell>
          <cell r="G526">
            <v>90</v>
          </cell>
          <cell r="H526" t="str">
            <v>杨翁基之玛</v>
          </cell>
          <cell r="I526">
            <v>50</v>
          </cell>
          <cell r="J526" t="str">
            <v>马俊</v>
          </cell>
          <cell r="K526">
            <v>47</v>
          </cell>
          <cell r="L526" t="str">
            <v>李永会</v>
          </cell>
          <cell r="M526">
            <v>56</v>
          </cell>
          <cell r="N526" t="str">
            <v>杨琴</v>
          </cell>
        </row>
        <row r="527">
          <cell r="B527" t="str">
            <v>G513422200204142123</v>
          </cell>
          <cell r="C527">
            <v>12</v>
          </cell>
          <cell r="D527" t="str">
            <v>历史类</v>
          </cell>
          <cell r="E527" t="str">
            <v>吕巫志</v>
          </cell>
          <cell r="F527">
            <v>355</v>
          </cell>
          <cell r="G527">
            <v>82</v>
          </cell>
          <cell r="H527" t="str">
            <v>杨翁基之玛</v>
          </cell>
          <cell r="I527">
            <v>51</v>
          </cell>
          <cell r="J527" t="str">
            <v>马俊</v>
          </cell>
          <cell r="K527">
            <v>74</v>
          </cell>
          <cell r="L527" t="str">
            <v>李永会</v>
          </cell>
          <cell r="M527">
            <v>55</v>
          </cell>
          <cell r="N527" t="str">
            <v>杨琴</v>
          </cell>
        </row>
        <row r="528">
          <cell r="B528" t="str">
            <v>G513422200607222929</v>
          </cell>
          <cell r="C528">
            <v>12</v>
          </cell>
          <cell r="D528" t="str">
            <v>历史类</v>
          </cell>
          <cell r="E528" t="str">
            <v>苟六斤</v>
          </cell>
          <cell r="F528">
            <v>347</v>
          </cell>
          <cell r="G528">
            <v>91</v>
          </cell>
          <cell r="H528" t="str">
            <v>杨翁基之玛</v>
          </cell>
          <cell r="I528">
            <v>25</v>
          </cell>
          <cell r="J528" t="str">
            <v>马俊</v>
          </cell>
          <cell r="K528">
            <v>79</v>
          </cell>
          <cell r="L528" t="str">
            <v>李永会</v>
          </cell>
          <cell r="M528">
            <v>43</v>
          </cell>
          <cell r="N528" t="str">
            <v>杨琴</v>
          </cell>
        </row>
        <row r="529">
          <cell r="B529" t="str">
            <v>G513422200603084223</v>
          </cell>
          <cell r="C529">
            <v>12</v>
          </cell>
          <cell r="D529" t="str">
            <v>历史类</v>
          </cell>
          <cell r="E529" t="str">
            <v>次仁拉姆</v>
          </cell>
          <cell r="F529">
            <v>343</v>
          </cell>
          <cell r="G529">
            <v>76</v>
          </cell>
          <cell r="H529" t="str">
            <v>杨翁基之玛</v>
          </cell>
          <cell r="I529">
            <v>57</v>
          </cell>
          <cell r="J529" t="str">
            <v>马俊</v>
          </cell>
          <cell r="K529">
            <v>58</v>
          </cell>
          <cell r="L529" t="str">
            <v>李永会</v>
          </cell>
          <cell r="M529">
            <v>41</v>
          </cell>
          <cell r="N529" t="str">
            <v>杨琴</v>
          </cell>
        </row>
        <row r="530">
          <cell r="B530" t="str">
            <v>G513422200506151527</v>
          </cell>
          <cell r="C530">
            <v>13</v>
          </cell>
          <cell r="D530" t="str">
            <v>历史类</v>
          </cell>
          <cell r="E530" t="str">
            <v>刘小英</v>
          </cell>
          <cell r="F530">
            <v>461</v>
          </cell>
          <cell r="G530">
            <v>107</v>
          </cell>
          <cell r="H530" t="str">
            <v>易涛</v>
          </cell>
          <cell r="I530">
            <v>73</v>
          </cell>
          <cell r="J530" t="str">
            <v>徐万雄</v>
          </cell>
          <cell r="K530">
            <v>91</v>
          </cell>
          <cell r="L530" t="str">
            <v>浦恩玲</v>
          </cell>
          <cell r="M530">
            <v>58</v>
          </cell>
          <cell r="N530" t="str">
            <v>徐志兵</v>
          </cell>
        </row>
        <row r="531">
          <cell r="B531" t="str">
            <v>G513422200402016427</v>
          </cell>
          <cell r="C531">
            <v>13</v>
          </cell>
          <cell r="D531" t="str">
            <v>历史类</v>
          </cell>
          <cell r="E531" t="str">
            <v>次仁拥珍</v>
          </cell>
          <cell r="F531">
            <v>552</v>
          </cell>
          <cell r="G531">
            <v>110</v>
          </cell>
          <cell r="H531" t="str">
            <v>易涛</v>
          </cell>
          <cell r="I531">
            <v>86</v>
          </cell>
          <cell r="J531" t="str">
            <v>徐万雄</v>
          </cell>
          <cell r="K531">
            <v>124</v>
          </cell>
          <cell r="L531" t="str">
            <v>浦恩玲</v>
          </cell>
          <cell r="M531">
            <v>64</v>
          </cell>
          <cell r="N531" t="str">
            <v>徐志兵</v>
          </cell>
        </row>
        <row r="532">
          <cell r="B532" t="str">
            <v>G513422200602146824</v>
          </cell>
          <cell r="C532">
            <v>13</v>
          </cell>
          <cell r="D532" t="str">
            <v>历史类</v>
          </cell>
          <cell r="E532" t="str">
            <v>韩克底莫</v>
          </cell>
          <cell r="F532">
            <v>523</v>
          </cell>
          <cell r="G532">
            <v>114</v>
          </cell>
          <cell r="H532" t="str">
            <v>易涛</v>
          </cell>
          <cell r="I532">
            <v>73</v>
          </cell>
          <cell r="J532" t="str">
            <v>徐万雄</v>
          </cell>
          <cell r="K532">
            <v>120</v>
          </cell>
          <cell r="L532" t="str">
            <v>浦恩玲</v>
          </cell>
          <cell r="M532">
            <v>78</v>
          </cell>
          <cell r="N532" t="str">
            <v>徐志兵</v>
          </cell>
        </row>
        <row r="533">
          <cell r="B533" t="str">
            <v>G51342220090313662X</v>
          </cell>
          <cell r="C533">
            <v>13</v>
          </cell>
          <cell r="D533" t="str">
            <v>历史类</v>
          </cell>
          <cell r="E533" t="str">
            <v>李文华</v>
          </cell>
          <cell r="F533">
            <v>511</v>
          </cell>
          <cell r="G533">
            <v>111</v>
          </cell>
          <cell r="H533" t="str">
            <v>易涛</v>
          </cell>
          <cell r="I533">
            <v>72</v>
          </cell>
          <cell r="J533" t="str">
            <v>徐万雄</v>
          </cell>
          <cell r="K533">
            <v>96</v>
          </cell>
          <cell r="L533" t="str">
            <v>浦恩玲</v>
          </cell>
          <cell r="M533">
            <v>73</v>
          </cell>
          <cell r="N533" t="str">
            <v>徐志兵</v>
          </cell>
        </row>
        <row r="534">
          <cell r="B534" t="str">
            <v>G51342220021002422X</v>
          </cell>
          <cell r="C534">
            <v>13</v>
          </cell>
          <cell r="D534" t="str">
            <v>历史类</v>
          </cell>
          <cell r="E534" t="str">
            <v>祝玛央宗</v>
          </cell>
          <cell r="F534">
            <v>509</v>
          </cell>
          <cell r="G534">
            <v>106</v>
          </cell>
          <cell r="H534" t="str">
            <v>易涛</v>
          </cell>
          <cell r="I534">
            <v>81</v>
          </cell>
          <cell r="J534" t="str">
            <v>徐万雄</v>
          </cell>
          <cell r="K534">
            <v>93</v>
          </cell>
          <cell r="L534" t="str">
            <v>浦恩玲</v>
          </cell>
          <cell r="M534">
            <v>74</v>
          </cell>
          <cell r="N534" t="str">
            <v>徐志兵</v>
          </cell>
        </row>
        <row r="535">
          <cell r="B535" t="str">
            <v>G513422200710184625</v>
          </cell>
          <cell r="C535">
            <v>13</v>
          </cell>
          <cell r="D535" t="str">
            <v>历史类</v>
          </cell>
          <cell r="E535" t="str">
            <v>罗钢</v>
          </cell>
          <cell r="F535">
            <v>479</v>
          </cell>
          <cell r="G535">
            <v>102</v>
          </cell>
          <cell r="H535" t="str">
            <v>易涛</v>
          </cell>
          <cell r="I535">
            <v>70</v>
          </cell>
          <cell r="J535" t="str">
            <v>徐万雄</v>
          </cell>
          <cell r="K535">
            <v>102</v>
          </cell>
          <cell r="L535" t="str">
            <v>浦恩玲</v>
          </cell>
          <cell r="M535">
            <v>67</v>
          </cell>
          <cell r="N535" t="str">
            <v>徐志兵</v>
          </cell>
        </row>
        <row r="536">
          <cell r="B536" t="str">
            <v>G51342220070718072X</v>
          </cell>
          <cell r="C536">
            <v>13</v>
          </cell>
          <cell r="D536" t="str">
            <v>历史类</v>
          </cell>
          <cell r="E536" t="str">
            <v>杨小琼</v>
          </cell>
          <cell r="F536">
            <v>475</v>
          </cell>
          <cell r="G536">
            <v>95</v>
          </cell>
          <cell r="H536" t="str">
            <v>易涛</v>
          </cell>
          <cell r="I536">
            <v>68</v>
          </cell>
          <cell r="J536" t="str">
            <v>徐万雄</v>
          </cell>
          <cell r="K536">
            <v>101</v>
          </cell>
          <cell r="L536" t="str">
            <v>浦恩玲</v>
          </cell>
          <cell r="M536">
            <v>75</v>
          </cell>
          <cell r="N536" t="str">
            <v>徐志兵</v>
          </cell>
        </row>
        <row r="537">
          <cell r="B537" t="str">
            <v>G513422200708286622</v>
          </cell>
          <cell r="C537">
            <v>13</v>
          </cell>
          <cell r="D537" t="str">
            <v>历史类</v>
          </cell>
          <cell r="E537" t="str">
            <v>央青祝玛</v>
          </cell>
          <cell r="F537">
            <v>471</v>
          </cell>
          <cell r="G537">
            <v>101</v>
          </cell>
          <cell r="H537" t="str">
            <v>易涛</v>
          </cell>
          <cell r="I537">
            <v>82</v>
          </cell>
          <cell r="J537" t="str">
            <v>徐万雄</v>
          </cell>
          <cell r="K537">
            <v>87</v>
          </cell>
          <cell r="L537" t="str">
            <v>浦恩玲</v>
          </cell>
          <cell r="M537">
            <v>67</v>
          </cell>
          <cell r="N537" t="str">
            <v>徐志兵</v>
          </cell>
        </row>
        <row r="538">
          <cell r="B538" t="str">
            <v>G513422200608044626</v>
          </cell>
          <cell r="C538">
            <v>13</v>
          </cell>
          <cell r="D538" t="str">
            <v>历史类</v>
          </cell>
          <cell r="E538" t="str">
            <v>朗基拉初</v>
          </cell>
          <cell r="F538">
            <v>470</v>
          </cell>
          <cell r="G538">
            <v>100</v>
          </cell>
          <cell r="H538" t="str">
            <v>易涛</v>
          </cell>
          <cell r="I538">
            <v>59</v>
          </cell>
          <cell r="J538" t="str">
            <v>徐万雄</v>
          </cell>
          <cell r="K538">
            <v>108</v>
          </cell>
          <cell r="L538" t="str">
            <v>浦恩玲</v>
          </cell>
          <cell r="M538">
            <v>61</v>
          </cell>
          <cell r="N538" t="str">
            <v>徐志兵</v>
          </cell>
        </row>
        <row r="539">
          <cell r="B539" t="str">
            <v>G513422200512154222</v>
          </cell>
          <cell r="C539">
            <v>13</v>
          </cell>
          <cell r="D539" t="str">
            <v>历史类</v>
          </cell>
          <cell r="E539" t="str">
            <v>让姆里</v>
          </cell>
          <cell r="F539">
            <v>463</v>
          </cell>
          <cell r="G539">
            <v>99</v>
          </cell>
          <cell r="H539" t="str">
            <v>易涛</v>
          </cell>
          <cell r="I539">
            <v>57</v>
          </cell>
          <cell r="J539" t="str">
            <v>徐万雄</v>
          </cell>
          <cell r="K539">
            <v>101</v>
          </cell>
          <cell r="L539" t="str">
            <v>浦恩玲</v>
          </cell>
          <cell r="M539">
            <v>72</v>
          </cell>
          <cell r="N539" t="str">
            <v>徐志兵</v>
          </cell>
        </row>
        <row r="540">
          <cell r="B540" t="str">
            <v>G513422200608054621</v>
          </cell>
          <cell r="C540">
            <v>13</v>
          </cell>
          <cell r="D540" t="str">
            <v>历史类</v>
          </cell>
          <cell r="E540" t="str">
            <v>伍甲</v>
          </cell>
          <cell r="F540">
            <v>461</v>
          </cell>
          <cell r="G540">
            <v>102</v>
          </cell>
          <cell r="H540" t="str">
            <v>易涛</v>
          </cell>
          <cell r="I540">
            <v>57</v>
          </cell>
          <cell r="J540" t="str">
            <v>徐万雄</v>
          </cell>
          <cell r="K540">
            <v>100</v>
          </cell>
          <cell r="L540" t="str">
            <v>浦恩玲</v>
          </cell>
          <cell r="M540">
            <v>72</v>
          </cell>
          <cell r="N540" t="str">
            <v>徐志兵</v>
          </cell>
        </row>
        <row r="541">
          <cell r="B541" t="str">
            <v>G513422200705212329</v>
          </cell>
          <cell r="C541">
            <v>13</v>
          </cell>
          <cell r="D541" t="str">
            <v>历史类</v>
          </cell>
          <cell r="E541" t="str">
            <v>祝玛拉姆</v>
          </cell>
          <cell r="F541">
            <v>457</v>
          </cell>
          <cell r="G541">
            <v>102</v>
          </cell>
          <cell r="H541" t="str">
            <v>易涛</v>
          </cell>
          <cell r="I541">
            <v>55</v>
          </cell>
          <cell r="J541" t="str">
            <v>徐万雄</v>
          </cell>
          <cell r="K541">
            <v>100</v>
          </cell>
          <cell r="L541" t="str">
            <v>浦恩玲</v>
          </cell>
          <cell r="M541">
            <v>66</v>
          </cell>
          <cell r="N541" t="str">
            <v>徐志兵</v>
          </cell>
        </row>
        <row r="542">
          <cell r="B542" t="str">
            <v>G513422200707206029</v>
          </cell>
          <cell r="C542">
            <v>13</v>
          </cell>
          <cell r="D542" t="str">
            <v>历史类</v>
          </cell>
          <cell r="E542" t="str">
            <v>鲁让曲珍</v>
          </cell>
          <cell r="F542">
            <v>450</v>
          </cell>
          <cell r="G542">
            <v>100</v>
          </cell>
          <cell r="H542" t="str">
            <v>易涛</v>
          </cell>
          <cell r="I542">
            <v>59</v>
          </cell>
          <cell r="J542" t="str">
            <v>徐万雄</v>
          </cell>
          <cell r="K542">
            <v>93</v>
          </cell>
          <cell r="L542" t="str">
            <v>浦恩玲</v>
          </cell>
          <cell r="M542">
            <v>62</v>
          </cell>
          <cell r="N542" t="str">
            <v>徐志兵</v>
          </cell>
        </row>
        <row r="543">
          <cell r="B543" t="str">
            <v>G513422200410014229</v>
          </cell>
          <cell r="C543">
            <v>13</v>
          </cell>
          <cell r="D543" t="str">
            <v>历史类</v>
          </cell>
          <cell r="E543" t="str">
            <v>边玛拉初</v>
          </cell>
          <cell r="F543">
            <v>448</v>
          </cell>
          <cell r="G543">
            <v>109</v>
          </cell>
          <cell r="H543" t="str">
            <v>易涛</v>
          </cell>
          <cell r="I543">
            <v>64</v>
          </cell>
          <cell r="J543" t="str">
            <v>徐万雄</v>
          </cell>
          <cell r="K543">
            <v>86</v>
          </cell>
          <cell r="L543" t="str">
            <v>浦恩玲</v>
          </cell>
          <cell r="M543">
            <v>54</v>
          </cell>
          <cell r="N543" t="str">
            <v>徐志兵</v>
          </cell>
        </row>
        <row r="544">
          <cell r="B544" t="str">
            <v>G513422200607151323</v>
          </cell>
          <cell r="C544">
            <v>13</v>
          </cell>
          <cell r="D544" t="str">
            <v>历史类</v>
          </cell>
          <cell r="E544" t="str">
            <v>杨陈</v>
          </cell>
          <cell r="F544">
            <v>445</v>
          </cell>
          <cell r="G544">
            <v>101</v>
          </cell>
          <cell r="H544" t="str">
            <v>易涛</v>
          </cell>
          <cell r="I544">
            <v>71</v>
          </cell>
          <cell r="J544" t="str">
            <v>徐万雄</v>
          </cell>
          <cell r="K544">
            <v>86</v>
          </cell>
          <cell r="L544" t="str">
            <v>浦恩玲</v>
          </cell>
          <cell r="M544">
            <v>62</v>
          </cell>
          <cell r="N544" t="str">
            <v>徐志兵</v>
          </cell>
        </row>
        <row r="545">
          <cell r="B545" t="str">
            <v>G51342220051125212X</v>
          </cell>
          <cell r="C545">
            <v>13</v>
          </cell>
          <cell r="D545" t="str">
            <v>历史类</v>
          </cell>
          <cell r="E545" t="str">
            <v>伍圆慧</v>
          </cell>
          <cell r="F545">
            <v>443</v>
          </cell>
          <cell r="G545">
            <v>96</v>
          </cell>
          <cell r="H545" t="str">
            <v>易涛</v>
          </cell>
          <cell r="I545">
            <v>71</v>
          </cell>
          <cell r="J545" t="str">
            <v>徐万雄</v>
          </cell>
          <cell r="K545">
            <v>90</v>
          </cell>
          <cell r="L545" t="str">
            <v>浦恩玲</v>
          </cell>
          <cell r="M545">
            <v>60</v>
          </cell>
          <cell r="N545" t="str">
            <v>徐志兵</v>
          </cell>
        </row>
        <row r="546">
          <cell r="B546" t="str">
            <v>G51342220070919501X</v>
          </cell>
          <cell r="C546">
            <v>13</v>
          </cell>
          <cell r="D546" t="str">
            <v>历史类</v>
          </cell>
          <cell r="E546" t="str">
            <v>英支若</v>
          </cell>
          <cell r="F546">
            <v>428</v>
          </cell>
          <cell r="G546">
            <v>87</v>
          </cell>
          <cell r="H546" t="str">
            <v>易涛</v>
          </cell>
          <cell r="I546">
            <v>76</v>
          </cell>
          <cell r="J546" t="str">
            <v>徐万雄</v>
          </cell>
          <cell r="K546">
            <v>74</v>
          </cell>
          <cell r="L546" t="str">
            <v>浦恩玲</v>
          </cell>
          <cell r="M546">
            <v>62</v>
          </cell>
          <cell r="N546" t="str">
            <v>徐志兵</v>
          </cell>
        </row>
        <row r="547">
          <cell r="B547" t="str">
            <v>G513422200507284823</v>
          </cell>
          <cell r="C547">
            <v>13</v>
          </cell>
          <cell r="D547" t="str">
            <v>历史类</v>
          </cell>
          <cell r="E547" t="str">
            <v>夸娜</v>
          </cell>
          <cell r="F547">
            <v>428</v>
          </cell>
          <cell r="G547">
            <v>97</v>
          </cell>
          <cell r="H547" t="str">
            <v>易涛</v>
          </cell>
          <cell r="I547">
            <v>72</v>
          </cell>
          <cell r="J547" t="str">
            <v>徐万雄</v>
          </cell>
          <cell r="K547">
            <v>70</v>
          </cell>
          <cell r="L547" t="str">
            <v>浦恩玲</v>
          </cell>
          <cell r="M547">
            <v>70</v>
          </cell>
          <cell r="N547" t="str">
            <v>徐志兵</v>
          </cell>
        </row>
        <row r="548">
          <cell r="B548" t="str">
            <v>G513422200611055422</v>
          </cell>
          <cell r="C548">
            <v>13</v>
          </cell>
          <cell r="D548" t="str">
            <v>历史类</v>
          </cell>
          <cell r="E548" t="str">
            <v>向世蓉</v>
          </cell>
          <cell r="F548">
            <v>427</v>
          </cell>
          <cell r="G548">
            <v>100</v>
          </cell>
          <cell r="H548" t="str">
            <v>易涛</v>
          </cell>
          <cell r="I548">
            <v>56</v>
          </cell>
          <cell r="J548" t="str">
            <v>徐万雄</v>
          </cell>
          <cell r="K548">
            <v>98</v>
          </cell>
          <cell r="L548" t="str">
            <v>浦恩玲</v>
          </cell>
          <cell r="M548">
            <v>52</v>
          </cell>
          <cell r="N548" t="str">
            <v>徐志兵</v>
          </cell>
        </row>
        <row r="549">
          <cell r="B549" t="str">
            <v>G513422200402042529</v>
          </cell>
          <cell r="C549">
            <v>13</v>
          </cell>
          <cell r="D549" t="str">
            <v>历史类</v>
          </cell>
          <cell r="E549" t="str">
            <v>罗京</v>
          </cell>
          <cell r="F549">
            <v>427</v>
          </cell>
          <cell r="G549">
            <v>108</v>
          </cell>
          <cell r="H549" t="str">
            <v>易涛</v>
          </cell>
          <cell r="I549">
            <v>74</v>
          </cell>
          <cell r="J549" t="str">
            <v>徐万雄</v>
          </cell>
          <cell r="K549">
            <v>55</v>
          </cell>
          <cell r="L549" t="str">
            <v>浦恩玲</v>
          </cell>
          <cell r="M549">
            <v>71</v>
          </cell>
          <cell r="N549" t="str">
            <v>徐志兵</v>
          </cell>
        </row>
        <row r="550">
          <cell r="B550" t="str">
            <v>G513422200809172317</v>
          </cell>
          <cell r="C550">
            <v>13</v>
          </cell>
          <cell r="D550" t="str">
            <v>历史类</v>
          </cell>
          <cell r="E550" t="str">
            <v>宋灵</v>
          </cell>
          <cell r="F550">
            <v>426</v>
          </cell>
          <cell r="G550">
            <v>102</v>
          </cell>
          <cell r="H550" t="str">
            <v>易涛</v>
          </cell>
          <cell r="I550">
            <v>83</v>
          </cell>
          <cell r="J550" t="str">
            <v>徐万雄</v>
          </cell>
          <cell r="K550">
            <v>54</v>
          </cell>
          <cell r="L550" t="str">
            <v>浦恩玲</v>
          </cell>
          <cell r="M550">
            <v>52</v>
          </cell>
          <cell r="N550" t="str">
            <v>徐志兵</v>
          </cell>
        </row>
        <row r="551">
          <cell r="B551" t="str">
            <v>G513422200601152325</v>
          </cell>
          <cell r="C551">
            <v>13</v>
          </cell>
          <cell r="D551" t="str">
            <v>历史类</v>
          </cell>
          <cell r="E551" t="str">
            <v>罗建英</v>
          </cell>
          <cell r="F551">
            <v>419</v>
          </cell>
          <cell r="G551">
            <v>99</v>
          </cell>
          <cell r="H551" t="str">
            <v>易涛</v>
          </cell>
          <cell r="I551">
            <v>67</v>
          </cell>
          <cell r="J551" t="str">
            <v>徐万雄</v>
          </cell>
          <cell r="K551">
            <v>88</v>
          </cell>
          <cell r="L551" t="str">
            <v>浦恩玲</v>
          </cell>
          <cell r="M551">
            <v>53</v>
          </cell>
          <cell r="N551" t="str">
            <v>徐志兵</v>
          </cell>
        </row>
        <row r="552">
          <cell r="B552" t="str">
            <v>G513422200810181720</v>
          </cell>
          <cell r="C552">
            <v>13</v>
          </cell>
          <cell r="D552" t="str">
            <v>历史类</v>
          </cell>
          <cell r="E552" t="str">
            <v>何俊</v>
          </cell>
          <cell r="F552">
            <v>417</v>
          </cell>
          <cell r="G552">
            <v>89</v>
          </cell>
          <cell r="H552" t="str">
            <v>易涛</v>
          </cell>
          <cell r="I552">
            <v>61</v>
          </cell>
          <cell r="J552" t="str">
            <v>徐万雄</v>
          </cell>
          <cell r="K552">
            <v>72</v>
          </cell>
          <cell r="L552" t="str">
            <v>浦恩玲</v>
          </cell>
          <cell r="M552">
            <v>62</v>
          </cell>
          <cell r="N552" t="str">
            <v>徐志兵</v>
          </cell>
        </row>
        <row r="553">
          <cell r="B553" t="str">
            <v>G513422200506051323</v>
          </cell>
          <cell r="C553">
            <v>13</v>
          </cell>
          <cell r="D553" t="str">
            <v>历史类</v>
          </cell>
          <cell r="E553" t="str">
            <v>王阿呷</v>
          </cell>
          <cell r="F553">
            <v>415</v>
          </cell>
          <cell r="G553">
            <v>94</v>
          </cell>
          <cell r="H553" t="str">
            <v>易涛</v>
          </cell>
          <cell r="I553">
            <v>51</v>
          </cell>
          <cell r="J553" t="str">
            <v>徐万雄</v>
          </cell>
          <cell r="K553">
            <v>83</v>
          </cell>
          <cell r="L553" t="str">
            <v>浦恩玲</v>
          </cell>
          <cell r="M553">
            <v>64</v>
          </cell>
          <cell r="N553" t="str">
            <v>徐志兵</v>
          </cell>
        </row>
        <row r="554">
          <cell r="B554" t="str">
            <v>G513422200512122925</v>
          </cell>
          <cell r="C554">
            <v>13</v>
          </cell>
          <cell r="D554" t="str">
            <v>历史类</v>
          </cell>
          <cell r="E554" t="str">
            <v>沈顺美</v>
          </cell>
          <cell r="F554">
            <v>407</v>
          </cell>
          <cell r="G554">
            <v>95</v>
          </cell>
          <cell r="H554" t="str">
            <v>易涛</v>
          </cell>
          <cell r="I554">
            <v>42</v>
          </cell>
          <cell r="J554" t="str">
            <v>徐万雄</v>
          </cell>
          <cell r="K554">
            <v>85</v>
          </cell>
          <cell r="L554" t="str">
            <v>浦恩玲</v>
          </cell>
          <cell r="M554">
            <v>48</v>
          </cell>
          <cell r="N554" t="str">
            <v>徐志兵</v>
          </cell>
        </row>
        <row r="555">
          <cell r="B555" t="str">
            <v>G513422200103082766</v>
          </cell>
          <cell r="C555">
            <v>13</v>
          </cell>
          <cell r="D555" t="str">
            <v>历史类</v>
          </cell>
          <cell r="E555" t="str">
            <v>马阿明</v>
          </cell>
          <cell r="F555">
            <v>407</v>
          </cell>
          <cell r="G555">
            <v>90</v>
          </cell>
          <cell r="H555" t="str">
            <v>易涛</v>
          </cell>
          <cell r="I555">
            <v>55</v>
          </cell>
          <cell r="J555" t="str">
            <v>徐万雄</v>
          </cell>
          <cell r="K555">
            <v>83</v>
          </cell>
          <cell r="L555" t="str">
            <v>浦恩玲</v>
          </cell>
          <cell r="M555">
            <v>55</v>
          </cell>
          <cell r="N555" t="str">
            <v>徐志兵</v>
          </cell>
        </row>
        <row r="556">
          <cell r="B556" t="str">
            <v>G513422200511116021</v>
          </cell>
          <cell r="C556">
            <v>13</v>
          </cell>
          <cell r="D556" t="str">
            <v>历史类</v>
          </cell>
          <cell r="E556" t="str">
            <v>格让祝玛</v>
          </cell>
          <cell r="F556">
            <v>402</v>
          </cell>
          <cell r="G556">
            <v>98</v>
          </cell>
          <cell r="H556" t="str">
            <v>易涛</v>
          </cell>
          <cell r="I556">
            <v>60</v>
          </cell>
          <cell r="J556" t="str">
            <v>徐万雄</v>
          </cell>
          <cell r="K556">
            <v>73</v>
          </cell>
          <cell r="L556" t="str">
            <v>浦恩玲</v>
          </cell>
          <cell r="M556">
            <v>50</v>
          </cell>
          <cell r="N556" t="str">
            <v>徐志兵</v>
          </cell>
        </row>
        <row r="557">
          <cell r="B557" t="str">
            <v>G513422200707135013</v>
          </cell>
          <cell r="C557">
            <v>13</v>
          </cell>
          <cell r="D557" t="str">
            <v>历史类</v>
          </cell>
          <cell r="E557" t="str">
            <v>甲波甲阿基</v>
          </cell>
          <cell r="F557">
            <v>394</v>
          </cell>
          <cell r="G557">
            <v>92</v>
          </cell>
          <cell r="H557" t="str">
            <v>易涛</v>
          </cell>
          <cell r="I557">
            <v>55</v>
          </cell>
          <cell r="J557" t="str">
            <v>徐万雄</v>
          </cell>
          <cell r="K557">
            <v>59</v>
          </cell>
          <cell r="L557" t="str">
            <v>浦恩玲</v>
          </cell>
          <cell r="M557">
            <v>59</v>
          </cell>
          <cell r="N557" t="str">
            <v>徐志兵</v>
          </cell>
        </row>
        <row r="558">
          <cell r="B558" t="str">
            <v>G513422200706025824</v>
          </cell>
          <cell r="C558">
            <v>13</v>
          </cell>
          <cell r="D558" t="str">
            <v>历史类</v>
          </cell>
          <cell r="E558" t="str">
            <v>央青拉姆</v>
          </cell>
          <cell r="F558">
            <v>385</v>
          </cell>
          <cell r="G558">
            <v>89</v>
          </cell>
          <cell r="H558" t="str">
            <v>易涛</v>
          </cell>
          <cell r="I558">
            <v>58</v>
          </cell>
          <cell r="J558" t="str">
            <v>徐万雄</v>
          </cell>
          <cell r="K558">
            <v>63</v>
          </cell>
          <cell r="L558" t="str">
            <v>浦恩玲</v>
          </cell>
          <cell r="M558">
            <v>57</v>
          </cell>
          <cell r="N558" t="str">
            <v>徐志兵</v>
          </cell>
        </row>
        <row r="559">
          <cell r="B559" t="str">
            <v>G513422200602061927</v>
          </cell>
          <cell r="C559">
            <v>13</v>
          </cell>
          <cell r="D559" t="str">
            <v>历史类</v>
          </cell>
          <cell r="E559" t="str">
            <v>沈阿珍</v>
          </cell>
          <cell r="F559">
            <v>378</v>
          </cell>
          <cell r="G559">
            <v>85</v>
          </cell>
          <cell r="H559" t="str">
            <v>易涛</v>
          </cell>
          <cell r="I559">
            <v>45</v>
          </cell>
          <cell r="J559" t="str">
            <v>徐万雄</v>
          </cell>
          <cell r="K559">
            <v>88</v>
          </cell>
          <cell r="L559" t="str">
            <v>浦恩玲</v>
          </cell>
          <cell r="M559">
            <v>57</v>
          </cell>
          <cell r="N559" t="str">
            <v>徐志兵</v>
          </cell>
        </row>
        <row r="560">
          <cell r="B560" t="str">
            <v>G513422200604052717</v>
          </cell>
          <cell r="C560">
            <v>13</v>
          </cell>
          <cell r="D560" t="str">
            <v>历史类</v>
          </cell>
          <cell r="E560" t="str">
            <v>杨双桥</v>
          </cell>
          <cell r="F560">
            <v>376</v>
          </cell>
          <cell r="G560">
            <v>93</v>
          </cell>
          <cell r="H560" t="str">
            <v>易涛</v>
          </cell>
          <cell r="I560">
            <v>56</v>
          </cell>
          <cell r="J560" t="str">
            <v>徐万雄</v>
          </cell>
          <cell r="K560">
            <v>49</v>
          </cell>
          <cell r="L560" t="str">
            <v>浦恩玲</v>
          </cell>
          <cell r="M560">
            <v>67</v>
          </cell>
          <cell r="N560" t="str">
            <v>徐志兵</v>
          </cell>
        </row>
        <row r="561">
          <cell r="B561" t="str">
            <v>G513422200705092523</v>
          </cell>
          <cell r="C561">
            <v>13</v>
          </cell>
          <cell r="D561" t="str">
            <v>历史类</v>
          </cell>
          <cell r="E561" t="str">
            <v>杨同英</v>
          </cell>
          <cell r="F561">
            <v>351</v>
          </cell>
          <cell r="G561">
            <v>82</v>
          </cell>
          <cell r="H561" t="str">
            <v>易涛</v>
          </cell>
          <cell r="I561">
            <v>72</v>
          </cell>
          <cell r="J561" t="str">
            <v>徐万雄</v>
          </cell>
          <cell r="K561">
            <v>56</v>
          </cell>
          <cell r="L561" t="str">
            <v>浦恩玲</v>
          </cell>
          <cell r="M561">
            <v>43</v>
          </cell>
          <cell r="N561" t="str">
            <v>徐志兵</v>
          </cell>
        </row>
        <row r="562">
          <cell r="B562" t="str">
            <v>G513422200003134426</v>
          </cell>
          <cell r="C562">
            <v>13</v>
          </cell>
          <cell r="D562" t="str">
            <v>历史类</v>
          </cell>
          <cell r="E562" t="str">
            <v>刘志英</v>
          </cell>
          <cell r="F562">
            <v>313</v>
          </cell>
          <cell r="G562">
            <v>84</v>
          </cell>
          <cell r="H562" t="str">
            <v>易涛</v>
          </cell>
          <cell r="I562">
            <v>56</v>
          </cell>
          <cell r="J562" t="str">
            <v>徐万雄</v>
          </cell>
          <cell r="K562">
            <v>34</v>
          </cell>
          <cell r="L562" t="str">
            <v>浦恩玲</v>
          </cell>
          <cell r="M562">
            <v>50</v>
          </cell>
          <cell r="N562" t="str">
            <v>徐志兵</v>
          </cell>
        </row>
        <row r="563">
          <cell r="B563" t="str">
            <v>G513422200705206615</v>
          </cell>
          <cell r="C563">
            <v>14</v>
          </cell>
          <cell r="D563" t="str">
            <v>历史类</v>
          </cell>
          <cell r="E563" t="str">
            <v>胡杜基</v>
          </cell>
          <cell r="F563">
            <v>472</v>
          </cell>
          <cell r="G563">
            <v>104</v>
          </cell>
          <cell r="H563" t="str">
            <v>格绒燚西</v>
          </cell>
          <cell r="I563">
            <v>87</v>
          </cell>
          <cell r="J563" t="str">
            <v>马俊</v>
          </cell>
          <cell r="K563">
            <v>79</v>
          </cell>
          <cell r="L563" t="str">
            <v>东梅</v>
          </cell>
          <cell r="M563">
            <v>64</v>
          </cell>
          <cell r="N563" t="str">
            <v>徐志兵</v>
          </cell>
        </row>
        <row r="564">
          <cell r="B564" t="str">
            <v>G513422200606204817</v>
          </cell>
          <cell r="C564">
            <v>14</v>
          </cell>
          <cell r="D564" t="str">
            <v>历史类</v>
          </cell>
          <cell r="E564" t="str">
            <v>撒朗偏初</v>
          </cell>
          <cell r="F564">
            <v>463</v>
          </cell>
          <cell r="G564">
            <v>85</v>
          </cell>
          <cell r="H564" t="str">
            <v>格绒燚西</v>
          </cell>
          <cell r="I564">
            <v>89</v>
          </cell>
          <cell r="J564" t="str">
            <v>马俊</v>
          </cell>
          <cell r="K564">
            <v>67</v>
          </cell>
          <cell r="L564" t="str">
            <v>东梅</v>
          </cell>
          <cell r="M564">
            <v>68</v>
          </cell>
          <cell r="N564" t="str">
            <v>徐志兵</v>
          </cell>
        </row>
        <row r="565">
          <cell r="B565" t="str">
            <v>G513422200609100319</v>
          </cell>
          <cell r="C565">
            <v>14</v>
          </cell>
          <cell r="D565" t="str">
            <v>历史类</v>
          </cell>
          <cell r="E565" t="str">
            <v>毛小平</v>
          </cell>
          <cell r="F565">
            <v>459</v>
          </cell>
          <cell r="G565">
            <v>96</v>
          </cell>
          <cell r="H565" t="str">
            <v>格绒燚西</v>
          </cell>
          <cell r="I565">
            <v>88</v>
          </cell>
          <cell r="J565" t="str">
            <v>马俊</v>
          </cell>
          <cell r="K565">
            <v>50</v>
          </cell>
          <cell r="L565" t="str">
            <v>东梅</v>
          </cell>
          <cell r="M565">
            <v>70</v>
          </cell>
          <cell r="N565" t="str">
            <v>徐志兵</v>
          </cell>
        </row>
        <row r="566">
          <cell r="B566" t="str">
            <v>G513422200706153615</v>
          </cell>
          <cell r="C566">
            <v>14</v>
          </cell>
          <cell r="D566" t="str">
            <v>历史类</v>
          </cell>
          <cell r="E566" t="str">
            <v>田万龙</v>
          </cell>
          <cell r="F566">
            <v>452</v>
          </cell>
          <cell r="G566">
            <v>97</v>
          </cell>
          <cell r="H566" t="str">
            <v>格绒燚西</v>
          </cell>
          <cell r="I566">
            <v>86</v>
          </cell>
          <cell r="J566" t="str">
            <v>马俊</v>
          </cell>
          <cell r="K566">
            <v>35</v>
          </cell>
          <cell r="L566" t="str">
            <v>东梅</v>
          </cell>
          <cell r="M566">
            <v>74</v>
          </cell>
          <cell r="N566" t="str">
            <v>徐志兵</v>
          </cell>
        </row>
        <row r="567">
          <cell r="B567" t="str">
            <v>G513422200610017010</v>
          </cell>
          <cell r="C567">
            <v>14</v>
          </cell>
          <cell r="D567" t="str">
            <v>历史类</v>
          </cell>
          <cell r="E567" t="str">
            <v>苏朗龙布</v>
          </cell>
          <cell r="F567">
            <v>437</v>
          </cell>
          <cell r="G567">
            <v>92</v>
          </cell>
          <cell r="H567" t="str">
            <v>格绒燚西</v>
          </cell>
          <cell r="I567">
            <v>72</v>
          </cell>
          <cell r="J567" t="str">
            <v>马俊</v>
          </cell>
          <cell r="K567">
            <v>92</v>
          </cell>
          <cell r="L567" t="str">
            <v>东梅</v>
          </cell>
          <cell r="M567">
            <v>53</v>
          </cell>
          <cell r="N567" t="str">
            <v>徐志兵</v>
          </cell>
        </row>
        <row r="568">
          <cell r="B568" t="str">
            <v>G513422200608210727</v>
          </cell>
          <cell r="C568">
            <v>14</v>
          </cell>
          <cell r="D568" t="str">
            <v>历史类</v>
          </cell>
          <cell r="E568" t="str">
            <v>唐安琪</v>
          </cell>
          <cell r="F568">
            <v>437</v>
          </cell>
          <cell r="G568">
            <v>102</v>
          </cell>
          <cell r="H568" t="str">
            <v>格绒燚西</v>
          </cell>
          <cell r="I568">
            <v>55</v>
          </cell>
          <cell r="J568" t="str">
            <v>马俊</v>
          </cell>
          <cell r="K568">
            <v>53</v>
          </cell>
          <cell r="L568" t="str">
            <v>东梅</v>
          </cell>
          <cell r="M568">
            <v>68</v>
          </cell>
          <cell r="N568" t="str">
            <v>徐志兵</v>
          </cell>
        </row>
        <row r="569">
          <cell r="B569" t="str">
            <v>G513422200703082911</v>
          </cell>
          <cell r="C569">
            <v>14</v>
          </cell>
          <cell r="D569" t="str">
            <v>历史类</v>
          </cell>
          <cell r="E569" t="str">
            <v>严东华</v>
          </cell>
          <cell r="F569">
            <v>430</v>
          </cell>
          <cell r="G569">
            <v>99</v>
          </cell>
          <cell r="H569" t="str">
            <v>格绒燚西</v>
          </cell>
          <cell r="I569">
            <v>77</v>
          </cell>
          <cell r="J569" t="str">
            <v>马俊</v>
          </cell>
          <cell r="K569">
            <v>43</v>
          </cell>
          <cell r="L569" t="str">
            <v>东梅</v>
          </cell>
          <cell r="M569">
            <v>80</v>
          </cell>
          <cell r="N569" t="str">
            <v>徐志兵</v>
          </cell>
        </row>
        <row r="570">
          <cell r="B570" t="str">
            <v>G513422200510190019</v>
          </cell>
          <cell r="C570">
            <v>14</v>
          </cell>
          <cell r="D570" t="str">
            <v>历史类</v>
          </cell>
          <cell r="E570" t="str">
            <v>马兵</v>
          </cell>
          <cell r="F570">
            <v>422</v>
          </cell>
          <cell r="G570">
            <v>93</v>
          </cell>
          <cell r="H570" t="str">
            <v>格绒燚西</v>
          </cell>
          <cell r="I570">
            <v>76</v>
          </cell>
          <cell r="J570" t="str">
            <v>马俊</v>
          </cell>
          <cell r="K570">
            <v>48</v>
          </cell>
          <cell r="L570" t="str">
            <v>东梅</v>
          </cell>
          <cell r="M570">
            <v>71</v>
          </cell>
          <cell r="N570" t="str">
            <v>徐志兵</v>
          </cell>
        </row>
        <row r="571">
          <cell r="B571" t="str">
            <v>G513422200608052714</v>
          </cell>
          <cell r="C571">
            <v>14</v>
          </cell>
          <cell r="D571" t="str">
            <v>历史类</v>
          </cell>
          <cell r="E571" t="str">
            <v>王兵</v>
          </cell>
          <cell r="F571">
            <v>418</v>
          </cell>
          <cell r="G571">
            <v>90</v>
          </cell>
          <cell r="H571" t="str">
            <v>格绒燚西</v>
          </cell>
          <cell r="I571">
            <v>58</v>
          </cell>
          <cell r="J571" t="str">
            <v>马俊</v>
          </cell>
          <cell r="K571">
            <v>71</v>
          </cell>
          <cell r="L571" t="str">
            <v>东梅</v>
          </cell>
          <cell r="M571">
            <v>65</v>
          </cell>
          <cell r="N571" t="str">
            <v>徐志兵</v>
          </cell>
        </row>
        <row r="572">
          <cell r="B572" t="str">
            <v>G513422200608104019</v>
          </cell>
          <cell r="C572">
            <v>14</v>
          </cell>
          <cell r="D572" t="str">
            <v>历史类</v>
          </cell>
          <cell r="E572" t="str">
            <v>格让次尔</v>
          </cell>
          <cell r="F572">
            <v>413</v>
          </cell>
          <cell r="G572">
            <v>91</v>
          </cell>
          <cell r="H572" t="str">
            <v>格绒燚西</v>
          </cell>
          <cell r="I572">
            <v>63</v>
          </cell>
          <cell r="J572" t="str">
            <v>马俊</v>
          </cell>
          <cell r="K572">
            <v>38</v>
          </cell>
          <cell r="L572" t="str">
            <v>东梅</v>
          </cell>
          <cell r="M572">
            <v>63</v>
          </cell>
          <cell r="N572" t="str">
            <v>徐志兵</v>
          </cell>
        </row>
        <row r="573">
          <cell r="B573" t="str">
            <v>G513422200702086814</v>
          </cell>
          <cell r="C573">
            <v>14</v>
          </cell>
          <cell r="D573" t="str">
            <v>历史类</v>
          </cell>
          <cell r="E573" t="str">
            <v>马金华</v>
          </cell>
          <cell r="F573">
            <v>405</v>
          </cell>
          <cell r="G573">
            <v>96</v>
          </cell>
          <cell r="H573" t="str">
            <v>格绒燚西</v>
          </cell>
          <cell r="I573">
            <v>77</v>
          </cell>
          <cell r="J573" t="str">
            <v>马俊</v>
          </cell>
          <cell r="K573">
            <v>32</v>
          </cell>
          <cell r="L573" t="str">
            <v>东梅</v>
          </cell>
          <cell r="M573">
            <v>73</v>
          </cell>
          <cell r="N573" t="str">
            <v>徐志兵</v>
          </cell>
        </row>
        <row r="574">
          <cell r="B574" t="str">
            <v>G51342220060312132X</v>
          </cell>
          <cell r="C574">
            <v>14</v>
          </cell>
          <cell r="D574" t="str">
            <v>历史类</v>
          </cell>
          <cell r="E574" t="str">
            <v>杨尼洛</v>
          </cell>
          <cell r="F574">
            <v>405</v>
          </cell>
          <cell r="G574">
            <v>92</v>
          </cell>
          <cell r="H574" t="str">
            <v>格绒燚西</v>
          </cell>
          <cell r="I574">
            <v>61</v>
          </cell>
          <cell r="J574" t="str">
            <v>马俊</v>
          </cell>
          <cell r="K574">
            <v>80</v>
          </cell>
          <cell r="L574" t="str">
            <v>东梅</v>
          </cell>
          <cell r="M574">
            <v>50</v>
          </cell>
          <cell r="N574" t="str">
            <v>徐志兵</v>
          </cell>
        </row>
        <row r="575">
          <cell r="B575" t="str">
            <v>G513422200703140018</v>
          </cell>
          <cell r="C575">
            <v>14</v>
          </cell>
          <cell r="D575" t="str">
            <v>历史类</v>
          </cell>
          <cell r="E575" t="str">
            <v>兰超</v>
          </cell>
          <cell r="F575">
            <v>403</v>
          </cell>
          <cell r="G575">
            <v>96</v>
          </cell>
          <cell r="H575" t="str">
            <v>格绒燚西</v>
          </cell>
          <cell r="I575">
            <v>66</v>
          </cell>
          <cell r="J575" t="str">
            <v>马俊</v>
          </cell>
          <cell r="K575">
            <v>50</v>
          </cell>
          <cell r="L575" t="str">
            <v>东梅</v>
          </cell>
          <cell r="M575">
            <v>64</v>
          </cell>
          <cell r="N575" t="str">
            <v>徐志兵</v>
          </cell>
        </row>
        <row r="576">
          <cell r="B576" t="str">
            <v>G513422200606044817</v>
          </cell>
          <cell r="C576">
            <v>14</v>
          </cell>
          <cell r="D576" t="str">
            <v>历史类</v>
          </cell>
          <cell r="E576" t="str">
            <v>次伦龙布</v>
          </cell>
          <cell r="F576">
            <v>403</v>
          </cell>
          <cell r="G576">
            <v>96</v>
          </cell>
          <cell r="H576" t="str">
            <v>格绒燚西</v>
          </cell>
          <cell r="I576">
            <v>76</v>
          </cell>
          <cell r="J576" t="str">
            <v>马俊</v>
          </cell>
          <cell r="K576">
            <v>34</v>
          </cell>
          <cell r="L576" t="str">
            <v>东梅</v>
          </cell>
          <cell r="M576">
            <v>57</v>
          </cell>
          <cell r="N576" t="str">
            <v>徐志兵</v>
          </cell>
        </row>
        <row r="577">
          <cell r="B577" t="str">
            <v>G513422200705052919</v>
          </cell>
          <cell r="C577">
            <v>14</v>
          </cell>
          <cell r="D577" t="str">
            <v>历史类</v>
          </cell>
          <cell r="E577" t="str">
            <v>马福康</v>
          </cell>
          <cell r="F577">
            <v>398</v>
          </cell>
          <cell r="G577">
            <v>103</v>
          </cell>
          <cell r="H577" t="str">
            <v>格绒燚西</v>
          </cell>
          <cell r="I577">
            <v>40</v>
          </cell>
          <cell r="J577" t="str">
            <v>马俊</v>
          </cell>
          <cell r="K577">
            <v>83</v>
          </cell>
          <cell r="L577" t="str">
            <v>东梅</v>
          </cell>
          <cell r="M577">
            <v>56</v>
          </cell>
          <cell r="N577" t="str">
            <v>徐志兵</v>
          </cell>
        </row>
        <row r="578">
          <cell r="B578" t="str">
            <v>G51342220070318212X</v>
          </cell>
          <cell r="C578">
            <v>14</v>
          </cell>
          <cell r="D578" t="str">
            <v>历史类</v>
          </cell>
          <cell r="E578" t="str">
            <v>吕杰英</v>
          </cell>
          <cell r="F578">
            <v>393</v>
          </cell>
          <cell r="G578">
            <v>99</v>
          </cell>
          <cell r="H578" t="str">
            <v>格绒燚西</v>
          </cell>
          <cell r="I578">
            <v>54</v>
          </cell>
          <cell r="J578" t="str">
            <v>马俊</v>
          </cell>
          <cell r="K578">
            <v>50</v>
          </cell>
          <cell r="L578" t="str">
            <v>东梅</v>
          </cell>
          <cell r="M578">
            <v>70</v>
          </cell>
          <cell r="N578" t="str">
            <v>徐志兵</v>
          </cell>
        </row>
        <row r="579">
          <cell r="B579" t="str">
            <v>G513422200706110025</v>
          </cell>
          <cell r="C579">
            <v>14</v>
          </cell>
          <cell r="D579" t="str">
            <v>历史类</v>
          </cell>
          <cell r="E579" t="str">
            <v>兰菊</v>
          </cell>
          <cell r="F579">
            <v>392</v>
          </cell>
          <cell r="G579">
            <v>87</v>
          </cell>
          <cell r="H579" t="str">
            <v>格绒燚西</v>
          </cell>
          <cell r="I579">
            <v>60</v>
          </cell>
          <cell r="J579" t="str">
            <v>马俊</v>
          </cell>
          <cell r="K579">
            <v>43</v>
          </cell>
          <cell r="L579" t="str">
            <v>东梅</v>
          </cell>
          <cell r="M579">
            <v>64</v>
          </cell>
          <cell r="N579" t="str">
            <v>徐志兵</v>
          </cell>
        </row>
        <row r="580">
          <cell r="B580" t="str">
            <v>G513422200503026210</v>
          </cell>
          <cell r="C580">
            <v>14</v>
          </cell>
          <cell r="D580" t="str">
            <v>历史类</v>
          </cell>
          <cell r="E580" t="str">
            <v>杨扎西</v>
          </cell>
          <cell r="F580">
            <v>391</v>
          </cell>
          <cell r="G580">
            <v>84</v>
          </cell>
          <cell r="H580" t="str">
            <v>格绒燚西</v>
          </cell>
          <cell r="I580">
            <v>62</v>
          </cell>
          <cell r="J580" t="str">
            <v>马俊</v>
          </cell>
          <cell r="K580">
            <v>70</v>
          </cell>
          <cell r="L580" t="str">
            <v>东梅</v>
          </cell>
          <cell r="M580">
            <v>57</v>
          </cell>
          <cell r="N580" t="str">
            <v>徐志兵</v>
          </cell>
        </row>
        <row r="581">
          <cell r="B581" t="str">
            <v>G513422200609186212</v>
          </cell>
          <cell r="C581">
            <v>14</v>
          </cell>
          <cell r="D581" t="str">
            <v>历史类</v>
          </cell>
          <cell r="E581" t="str">
            <v>王文祥</v>
          </cell>
          <cell r="F581">
            <v>390</v>
          </cell>
          <cell r="G581">
            <v>97</v>
          </cell>
          <cell r="H581" t="str">
            <v>格绒燚西</v>
          </cell>
          <cell r="I581">
            <v>70</v>
          </cell>
          <cell r="J581" t="str">
            <v>马俊</v>
          </cell>
          <cell r="K581">
            <v>45</v>
          </cell>
          <cell r="L581" t="str">
            <v>东梅</v>
          </cell>
          <cell r="M581">
            <v>46</v>
          </cell>
          <cell r="N581" t="str">
            <v>徐志兵</v>
          </cell>
        </row>
        <row r="582">
          <cell r="B582" t="str">
            <v>G513422200803124816</v>
          </cell>
          <cell r="C582">
            <v>14</v>
          </cell>
          <cell r="D582" t="str">
            <v>历史类</v>
          </cell>
          <cell r="E582" t="str">
            <v>鲁茸次尔</v>
          </cell>
          <cell r="F582">
            <v>387</v>
          </cell>
          <cell r="G582">
            <v>99</v>
          </cell>
          <cell r="H582" t="str">
            <v>格绒燚西</v>
          </cell>
          <cell r="I582">
            <v>63</v>
          </cell>
          <cell r="J582" t="str">
            <v>马俊</v>
          </cell>
          <cell r="K582">
            <v>34</v>
          </cell>
          <cell r="L582" t="str">
            <v>东梅</v>
          </cell>
          <cell r="M582">
            <v>63</v>
          </cell>
          <cell r="N582" t="str">
            <v>徐志兵</v>
          </cell>
        </row>
        <row r="583">
          <cell r="B583" t="str">
            <v>G51342220061125152X</v>
          </cell>
          <cell r="C583">
            <v>14</v>
          </cell>
          <cell r="D583" t="str">
            <v>历史类</v>
          </cell>
          <cell r="E583" t="str">
            <v>李梦玉</v>
          </cell>
          <cell r="F583">
            <v>384</v>
          </cell>
          <cell r="G583">
            <v>92</v>
          </cell>
          <cell r="H583" t="str">
            <v>格绒燚西</v>
          </cell>
          <cell r="I583">
            <v>43</v>
          </cell>
          <cell r="J583" t="str">
            <v>马俊</v>
          </cell>
          <cell r="K583">
            <v>62</v>
          </cell>
          <cell r="L583" t="str">
            <v>东梅</v>
          </cell>
          <cell r="M583">
            <v>69</v>
          </cell>
          <cell r="N583" t="str">
            <v>徐志兵</v>
          </cell>
        </row>
        <row r="584">
          <cell r="B584" t="str">
            <v>G513422200401135029</v>
          </cell>
          <cell r="C584">
            <v>14</v>
          </cell>
          <cell r="D584" t="str">
            <v>历史类</v>
          </cell>
          <cell r="E584" t="str">
            <v>木年措</v>
          </cell>
          <cell r="F584">
            <v>382</v>
          </cell>
          <cell r="G584">
            <v>94</v>
          </cell>
          <cell r="H584" t="str">
            <v>格绒燚西</v>
          </cell>
          <cell r="I584">
            <v>68</v>
          </cell>
          <cell r="J584" t="str">
            <v>马俊</v>
          </cell>
          <cell r="K584">
            <v>61</v>
          </cell>
          <cell r="L584" t="str">
            <v>东梅</v>
          </cell>
          <cell r="M584">
            <v>45</v>
          </cell>
          <cell r="N584" t="str">
            <v>徐志兵</v>
          </cell>
        </row>
        <row r="585">
          <cell r="B585" t="str">
            <v>G513422200302066814</v>
          </cell>
          <cell r="C585">
            <v>14</v>
          </cell>
          <cell r="D585" t="str">
            <v>历史类</v>
          </cell>
          <cell r="E585" t="str">
            <v>王建军</v>
          </cell>
          <cell r="F585">
            <v>379</v>
          </cell>
          <cell r="G585">
            <v>94</v>
          </cell>
          <cell r="H585" t="str">
            <v>格绒燚西</v>
          </cell>
          <cell r="I585">
            <v>65</v>
          </cell>
          <cell r="J585" t="str">
            <v>马俊</v>
          </cell>
          <cell r="K585">
            <v>39</v>
          </cell>
          <cell r="L585" t="str">
            <v>东梅</v>
          </cell>
          <cell r="M585">
            <v>64</v>
          </cell>
          <cell r="N585" t="str">
            <v>徐志兵</v>
          </cell>
        </row>
        <row r="586">
          <cell r="B586" t="str">
            <v>G513422200309101328</v>
          </cell>
          <cell r="C586">
            <v>14</v>
          </cell>
          <cell r="D586" t="str">
            <v>历史类</v>
          </cell>
          <cell r="E586" t="str">
            <v>李友哈莫</v>
          </cell>
          <cell r="F586">
            <v>375</v>
          </cell>
          <cell r="G586">
            <v>95</v>
          </cell>
          <cell r="H586" t="str">
            <v>格绒燚西</v>
          </cell>
          <cell r="I586">
            <v>44</v>
          </cell>
          <cell r="J586" t="str">
            <v>马俊</v>
          </cell>
          <cell r="K586">
            <v>59</v>
          </cell>
          <cell r="L586" t="str">
            <v>东梅</v>
          </cell>
          <cell r="M586">
            <v>55</v>
          </cell>
          <cell r="N586" t="str">
            <v>徐志兵</v>
          </cell>
        </row>
        <row r="587">
          <cell r="B587" t="str">
            <v>G513422200405100018</v>
          </cell>
          <cell r="C587">
            <v>14</v>
          </cell>
          <cell r="D587" t="str">
            <v>历史类</v>
          </cell>
          <cell r="E587" t="str">
            <v>毛尔朗</v>
          </cell>
          <cell r="F587">
            <v>368</v>
          </cell>
          <cell r="G587">
            <v>89</v>
          </cell>
          <cell r="H587" t="str">
            <v>格绒燚西</v>
          </cell>
          <cell r="I587">
            <v>60</v>
          </cell>
          <cell r="J587" t="str">
            <v>马俊</v>
          </cell>
          <cell r="K587">
            <v>42</v>
          </cell>
          <cell r="L587" t="str">
            <v>东梅</v>
          </cell>
          <cell r="M587">
            <v>49</v>
          </cell>
          <cell r="N587" t="str">
            <v>徐志兵</v>
          </cell>
        </row>
        <row r="588">
          <cell r="B588" t="str">
            <v>G513422200409132519</v>
          </cell>
          <cell r="C588">
            <v>14</v>
          </cell>
          <cell r="D588" t="str">
            <v>历史类</v>
          </cell>
          <cell r="E588" t="str">
            <v>李友清</v>
          </cell>
          <cell r="F588">
            <v>367</v>
          </cell>
          <cell r="G588">
            <v>95</v>
          </cell>
          <cell r="H588" t="str">
            <v>格绒燚西</v>
          </cell>
          <cell r="I588">
            <v>59</v>
          </cell>
          <cell r="J588" t="str">
            <v>马俊</v>
          </cell>
          <cell r="K588">
            <v>40</v>
          </cell>
          <cell r="L588" t="str">
            <v>东梅</v>
          </cell>
          <cell r="M588">
            <v>58</v>
          </cell>
          <cell r="N588" t="str">
            <v>徐志兵</v>
          </cell>
        </row>
        <row r="589">
          <cell r="B589" t="str">
            <v>G513422200609111114</v>
          </cell>
          <cell r="C589">
            <v>14</v>
          </cell>
          <cell r="D589" t="str">
            <v>历史类</v>
          </cell>
          <cell r="E589" t="str">
            <v>金东阳</v>
          </cell>
          <cell r="F589">
            <v>364</v>
          </cell>
          <cell r="G589">
            <v>95</v>
          </cell>
          <cell r="H589" t="str">
            <v>格绒燚西</v>
          </cell>
          <cell r="I589">
            <v>23</v>
          </cell>
          <cell r="J589" t="str">
            <v>马俊</v>
          </cell>
          <cell r="K589">
            <v>64</v>
          </cell>
          <cell r="L589" t="str">
            <v>东梅</v>
          </cell>
          <cell r="M589">
            <v>69</v>
          </cell>
          <cell r="N589" t="str">
            <v>徐志兵</v>
          </cell>
        </row>
        <row r="590">
          <cell r="B590" t="str">
            <v>G513422200412070021</v>
          </cell>
          <cell r="C590">
            <v>14</v>
          </cell>
          <cell r="D590" t="str">
            <v>历史类</v>
          </cell>
          <cell r="E590" t="str">
            <v>伍秀英</v>
          </cell>
          <cell r="F590">
            <v>363</v>
          </cell>
          <cell r="G590">
            <v>94</v>
          </cell>
          <cell r="H590" t="str">
            <v>格绒燚西</v>
          </cell>
          <cell r="I590">
            <v>51</v>
          </cell>
          <cell r="J590" t="str">
            <v>马俊</v>
          </cell>
          <cell r="K590">
            <v>59</v>
          </cell>
          <cell r="L590" t="str">
            <v>东梅</v>
          </cell>
          <cell r="M590">
            <v>54</v>
          </cell>
          <cell r="N590" t="str">
            <v>徐志兵</v>
          </cell>
        </row>
        <row r="591">
          <cell r="B591" t="str">
            <v>G513422200701202529</v>
          </cell>
          <cell r="C591">
            <v>14</v>
          </cell>
          <cell r="D591" t="str">
            <v>历史类</v>
          </cell>
          <cell r="E591" t="str">
            <v>陶顺英</v>
          </cell>
          <cell r="F591">
            <v>361</v>
          </cell>
          <cell r="G591">
            <v>80</v>
          </cell>
          <cell r="H591" t="str">
            <v>格绒燚西</v>
          </cell>
          <cell r="I591">
            <v>60</v>
          </cell>
          <cell r="J591" t="str">
            <v>马俊</v>
          </cell>
          <cell r="K591">
            <v>48</v>
          </cell>
          <cell r="L591" t="str">
            <v>东梅</v>
          </cell>
          <cell r="M591">
            <v>48</v>
          </cell>
          <cell r="N591" t="str">
            <v>徐志兵</v>
          </cell>
        </row>
        <row r="592">
          <cell r="B592" t="str">
            <v>G51342220060210072X</v>
          </cell>
          <cell r="C592">
            <v>14</v>
          </cell>
          <cell r="D592" t="str">
            <v>历史类</v>
          </cell>
          <cell r="E592" t="str">
            <v>陈小芳</v>
          </cell>
          <cell r="F592">
            <v>356</v>
          </cell>
          <cell r="G592">
            <v>98</v>
          </cell>
          <cell r="H592" t="str">
            <v>格绒燚西</v>
          </cell>
          <cell r="I592">
            <v>59</v>
          </cell>
          <cell r="J592" t="str">
            <v>马俊</v>
          </cell>
          <cell r="K592">
            <v>48</v>
          </cell>
          <cell r="L592" t="str">
            <v>东梅</v>
          </cell>
          <cell r="M592">
            <v>52</v>
          </cell>
          <cell r="N592" t="str">
            <v>徐志兵</v>
          </cell>
        </row>
        <row r="593">
          <cell r="B593" t="str">
            <v>G513422200603273614</v>
          </cell>
          <cell r="C593">
            <v>14</v>
          </cell>
          <cell r="D593" t="str">
            <v>历史类</v>
          </cell>
          <cell r="E593" t="str">
            <v>朗杰偏初</v>
          </cell>
          <cell r="F593">
            <v>354</v>
          </cell>
          <cell r="G593">
            <v>89</v>
          </cell>
          <cell r="H593" t="str">
            <v>格绒燚西</v>
          </cell>
          <cell r="I593">
            <v>51</v>
          </cell>
          <cell r="J593" t="str">
            <v>马俊</v>
          </cell>
          <cell r="K593">
            <v>26</v>
          </cell>
          <cell r="L593" t="str">
            <v>东梅</v>
          </cell>
          <cell r="M593">
            <v>56</v>
          </cell>
          <cell r="N593" t="str">
            <v>徐志兵</v>
          </cell>
        </row>
        <row r="594">
          <cell r="B594" t="str">
            <v>G513422200607040025</v>
          </cell>
          <cell r="C594">
            <v>14</v>
          </cell>
          <cell r="D594" t="str">
            <v>历史类</v>
          </cell>
          <cell r="E594" t="str">
            <v>勒尔菁菁</v>
          </cell>
          <cell r="F594">
            <v>352</v>
          </cell>
          <cell r="G594">
            <v>91</v>
          </cell>
          <cell r="H594" t="str">
            <v>格绒燚西</v>
          </cell>
          <cell r="I594">
            <v>36</v>
          </cell>
          <cell r="J594" t="str">
            <v>马俊</v>
          </cell>
          <cell r="K594">
            <v>48</v>
          </cell>
          <cell r="L594" t="str">
            <v>东梅</v>
          </cell>
          <cell r="M594">
            <v>70</v>
          </cell>
          <cell r="N594" t="str">
            <v>徐志兵</v>
          </cell>
        </row>
        <row r="595">
          <cell r="B595" t="str">
            <v>G513422200703290016</v>
          </cell>
          <cell r="C595">
            <v>14</v>
          </cell>
          <cell r="D595" t="str">
            <v>历史类</v>
          </cell>
          <cell r="E595" t="str">
            <v>马永康</v>
          </cell>
          <cell r="F595">
            <v>351</v>
          </cell>
          <cell r="G595">
            <v>83</v>
          </cell>
          <cell r="H595" t="str">
            <v>格绒燚西</v>
          </cell>
          <cell r="I595">
            <v>50</v>
          </cell>
          <cell r="J595" t="str">
            <v>马俊</v>
          </cell>
          <cell r="K595">
            <v>50</v>
          </cell>
          <cell r="L595" t="str">
            <v>东梅</v>
          </cell>
          <cell r="M595">
            <v>55</v>
          </cell>
          <cell r="N595" t="str">
            <v>徐志兵</v>
          </cell>
        </row>
        <row r="596">
          <cell r="B596" t="str">
            <v>G51342220061001002X</v>
          </cell>
          <cell r="C596">
            <v>14</v>
          </cell>
          <cell r="D596" t="str">
            <v>历史类</v>
          </cell>
          <cell r="E596" t="str">
            <v>祝玛拉姆</v>
          </cell>
          <cell r="F596">
            <v>351</v>
          </cell>
          <cell r="G596">
            <v>84</v>
          </cell>
          <cell r="H596" t="str">
            <v>格绒燚西</v>
          </cell>
          <cell r="I596">
            <v>56</v>
          </cell>
          <cell r="J596" t="str">
            <v>马俊</v>
          </cell>
          <cell r="K596">
            <v>57</v>
          </cell>
          <cell r="L596" t="str">
            <v>东梅</v>
          </cell>
          <cell r="M596">
            <v>50</v>
          </cell>
          <cell r="N596" t="str">
            <v>徐志兵</v>
          </cell>
        </row>
        <row r="597">
          <cell r="B597" t="str">
            <v>G513422200305026420</v>
          </cell>
          <cell r="C597">
            <v>14</v>
          </cell>
          <cell r="D597" t="str">
            <v>历史类</v>
          </cell>
          <cell r="E597" t="str">
            <v>次仁拥珍</v>
          </cell>
          <cell r="F597">
            <v>337</v>
          </cell>
          <cell r="G597">
            <v>90</v>
          </cell>
          <cell r="H597" t="str">
            <v>格绒燚西</v>
          </cell>
          <cell r="I597">
            <v>62</v>
          </cell>
          <cell r="J597" t="str">
            <v>马俊</v>
          </cell>
          <cell r="K597">
            <v>30</v>
          </cell>
          <cell r="L597" t="str">
            <v>东梅</v>
          </cell>
          <cell r="M597">
            <v>42</v>
          </cell>
          <cell r="N597" t="str">
            <v>徐志兵</v>
          </cell>
        </row>
        <row r="598">
          <cell r="B598" t="str">
            <v>G513422200711032316</v>
          </cell>
          <cell r="C598">
            <v>14</v>
          </cell>
          <cell r="D598" t="str">
            <v>历史类</v>
          </cell>
          <cell r="E598" t="str">
            <v>杨陆斤</v>
          </cell>
          <cell r="F598">
            <v>337</v>
          </cell>
          <cell r="G598">
            <v>86</v>
          </cell>
          <cell r="H598" t="str">
            <v>格绒燚西</v>
          </cell>
          <cell r="I598">
            <v>58</v>
          </cell>
          <cell r="J598" t="str">
            <v>马俊</v>
          </cell>
          <cell r="K598">
            <v>31</v>
          </cell>
          <cell r="L598" t="str">
            <v>东梅</v>
          </cell>
          <cell r="M598">
            <v>48</v>
          </cell>
          <cell r="N598" t="str">
            <v>徐志兵</v>
          </cell>
        </row>
        <row r="599">
          <cell r="B599" t="str">
            <v>G51342220051012461X</v>
          </cell>
          <cell r="C599">
            <v>14</v>
          </cell>
          <cell r="D599" t="str">
            <v>历史类</v>
          </cell>
          <cell r="E599" t="str">
            <v>扎西次尔</v>
          </cell>
          <cell r="F599">
            <v>335</v>
          </cell>
          <cell r="G599">
            <v>84</v>
          </cell>
          <cell r="H599" t="str">
            <v>格绒燚西</v>
          </cell>
          <cell r="I599">
            <v>44</v>
          </cell>
          <cell r="J599" t="str">
            <v>马俊</v>
          </cell>
          <cell r="K599">
            <v>34</v>
          </cell>
          <cell r="L599" t="str">
            <v>东梅</v>
          </cell>
          <cell r="M599">
            <v>61</v>
          </cell>
          <cell r="N599" t="str">
            <v>徐志兵</v>
          </cell>
        </row>
        <row r="600">
          <cell r="B600" t="str">
            <v>G513422200206151525</v>
          </cell>
          <cell r="C600">
            <v>14</v>
          </cell>
          <cell r="D600" t="str">
            <v>历史类</v>
          </cell>
          <cell r="E600" t="str">
            <v>吕阿呷</v>
          </cell>
          <cell r="F600">
            <v>326</v>
          </cell>
          <cell r="G600">
            <v>90</v>
          </cell>
          <cell r="H600" t="str">
            <v>格绒燚西</v>
          </cell>
          <cell r="I600">
            <v>45</v>
          </cell>
          <cell r="J600" t="str">
            <v>马俊</v>
          </cell>
          <cell r="K600">
            <v>30</v>
          </cell>
          <cell r="L600" t="str">
            <v>东梅</v>
          </cell>
          <cell r="M600">
            <v>46</v>
          </cell>
          <cell r="N600" t="str">
            <v>徐志兵</v>
          </cell>
        </row>
        <row r="601">
          <cell r="B601" t="str">
            <v>G513422200406104010</v>
          </cell>
          <cell r="C601">
            <v>14</v>
          </cell>
          <cell r="D601" t="str">
            <v>历史类</v>
          </cell>
          <cell r="E601" t="str">
            <v>补都</v>
          </cell>
          <cell r="F601">
            <v>319</v>
          </cell>
          <cell r="G601">
            <v>88</v>
          </cell>
          <cell r="H601" t="str">
            <v>格绒燚西</v>
          </cell>
          <cell r="I601">
            <v>60</v>
          </cell>
          <cell r="J601" t="str">
            <v>马俊</v>
          </cell>
          <cell r="K601">
            <v>24</v>
          </cell>
          <cell r="L601" t="str">
            <v>东梅</v>
          </cell>
          <cell r="M601">
            <v>45</v>
          </cell>
          <cell r="N601" t="str">
            <v>徐志兵</v>
          </cell>
        </row>
        <row r="602">
          <cell r="B602" t="str">
            <v>G513422200709146218</v>
          </cell>
          <cell r="C602">
            <v>14</v>
          </cell>
          <cell r="D602" t="str">
            <v>历史类</v>
          </cell>
          <cell r="E602" t="str">
            <v>王小兵</v>
          </cell>
          <cell r="F602">
            <v>308</v>
          </cell>
          <cell r="G602">
            <v>83</v>
          </cell>
          <cell r="H602" t="str">
            <v>格绒燚西</v>
          </cell>
          <cell r="I602">
            <v>34</v>
          </cell>
          <cell r="J602" t="str">
            <v>马俊</v>
          </cell>
          <cell r="K602">
            <v>32</v>
          </cell>
          <cell r="L602" t="str">
            <v>东梅</v>
          </cell>
          <cell r="M602">
            <v>49</v>
          </cell>
          <cell r="N602" t="str">
            <v>徐志兵</v>
          </cell>
        </row>
        <row r="603">
          <cell r="B603" t="str">
            <v>G513422200701100717</v>
          </cell>
          <cell r="C603">
            <v>14</v>
          </cell>
          <cell r="D603" t="str">
            <v>历史类</v>
          </cell>
          <cell r="E603" t="str">
            <v>马天云</v>
          </cell>
          <cell r="F603">
            <v>298</v>
          </cell>
          <cell r="G603">
            <v>85</v>
          </cell>
          <cell r="H603" t="str">
            <v>格绒燚西</v>
          </cell>
          <cell r="I603">
            <v>44</v>
          </cell>
          <cell r="J603" t="str">
            <v>马俊</v>
          </cell>
          <cell r="K603">
            <v>30</v>
          </cell>
          <cell r="L603" t="str">
            <v>东梅</v>
          </cell>
          <cell r="M603">
            <v>44</v>
          </cell>
          <cell r="N603" t="str">
            <v>徐志兵</v>
          </cell>
        </row>
        <row r="604">
          <cell r="B604" t="str">
            <v>G513422200706062916</v>
          </cell>
          <cell r="C604">
            <v>15</v>
          </cell>
          <cell r="D604" t="str">
            <v>历史类</v>
          </cell>
          <cell r="E604" t="str">
            <v>费容嘉</v>
          </cell>
          <cell r="F604">
            <v>485</v>
          </cell>
          <cell r="G604">
            <v>97</v>
          </cell>
          <cell r="H604" t="str">
            <v>何东霖</v>
          </cell>
          <cell r="I604">
            <v>76</v>
          </cell>
          <cell r="J604" t="str">
            <v>潘勇</v>
          </cell>
          <cell r="K604">
            <v>86</v>
          </cell>
          <cell r="L604" t="str">
            <v>张福琴</v>
          </cell>
          <cell r="M604">
            <v>74</v>
          </cell>
          <cell r="N604" t="str">
            <v>降初里</v>
          </cell>
        </row>
        <row r="605">
          <cell r="B605" t="str">
            <v>G513422200611301320</v>
          </cell>
          <cell r="C605">
            <v>15</v>
          </cell>
          <cell r="D605" t="str">
            <v>历史类</v>
          </cell>
          <cell r="E605" t="str">
            <v>王芳</v>
          </cell>
          <cell r="F605">
            <v>481</v>
          </cell>
          <cell r="G605">
            <v>106</v>
          </cell>
          <cell r="H605" t="str">
            <v>何东霖</v>
          </cell>
          <cell r="I605">
            <v>63</v>
          </cell>
          <cell r="J605" t="str">
            <v>潘勇</v>
          </cell>
          <cell r="K605">
            <v>107</v>
          </cell>
          <cell r="L605" t="str">
            <v>张福琴</v>
          </cell>
          <cell r="M605">
            <v>60</v>
          </cell>
          <cell r="N605" t="str">
            <v>降初里</v>
          </cell>
        </row>
        <row r="606">
          <cell r="B606" t="str">
            <v>G513422200710204227</v>
          </cell>
          <cell r="C606">
            <v>15</v>
          </cell>
          <cell r="D606" t="str">
            <v>历史类</v>
          </cell>
          <cell r="E606" t="str">
            <v>金珠卓玛</v>
          </cell>
          <cell r="F606">
            <v>470</v>
          </cell>
          <cell r="G606">
            <v>102</v>
          </cell>
          <cell r="H606" t="str">
            <v>何东霖</v>
          </cell>
          <cell r="I606">
            <v>58</v>
          </cell>
          <cell r="J606" t="str">
            <v>潘勇</v>
          </cell>
          <cell r="K606">
            <v>85</v>
          </cell>
          <cell r="L606" t="str">
            <v>张福琴</v>
          </cell>
          <cell r="M606">
            <v>76</v>
          </cell>
          <cell r="N606" t="str">
            <v>降初里</v>
          </cell>
        </row>
        <row r="607">
          <cell r="B607" t="str">
            <v>G513422200601016219</v>
          </cell>
          <cell r="C607">
            <v>15</v>
          </cell>
          <cell r="D607" t="str">
            <v>历史类</v>
          </cell>
          <cell r="E607" t="str">
            <v>苏朗旦珠</v>
          </cell>
          <cell r="F607">
            <v>457</v>
          </cell>
          <cell r="G607">
            <v>94</v>
          </cell>
          <cell r="H607" t="str">
            <v>何东霖</v>
          </cell>
          <cell r="I607">
            <v>62</v>
          </cell>
          <cell r="J607" t="str">
            <v>潘勇</v>
          </cell>
          <cell r="K607">
            <v>71</v>
          </cell>
          <cell r="L607" t="str">
            <v>张福琴</v>
          </cell>
          <cell r="M607">
            <v>73</v>
          </cell>
          <cell r="N607" t="str">
            <v>降初里</v>
          </cell>
        </row>
        <row r="608">
          <cell r="B608" t="str">
            <v>G51342220040915382x</v>
          </cell>
          <cell r="C608">
            <v>15</v>
          </cell>
          <cell r="D608" t="str">
            <v>历史类</v>
          </cell>
          <cell r="E608" t="str">
            <v>沈秀珍</v>
          </cell>
          <cell r="F608">
            <v>455</v>
          </cell>
          <cell r="G608">
            <v>103</v>
          </cell>
          <cell r="H608" t="str">
            <v>何东霖</v>
          </cell>
          <cell r="I608">
            <v>53</v>
          </cell>
          <cell r="J608" t="str">
            <v>潘勇</v>
          </cell>
          <cell r="K608">
            <v>91</v>
          </cell>
          <cell r="L608" t="str">
            <v>张福琴</v>
          </cell>
          <cell r="M608">
            <v>68</v>
          </cell>
          <cell r="N608" t="str">
            <v>降初里</v>
          </cell>
        </row>
        <row r="609">
          <cell r="B609" t="str">
            <v>G51342220070221621X</v>
          </cell>
          <cell r="C609">
            <v>15</v>
          </cell>
          <cell r="D609" t="str">
            <v>历史类</v>
          </cell>
          <cell r="E609" t="str">
            <v>益西杜基</v>
          </cell>
          <cell r="F609">
            <v>449</v>
          </cell>
          <cell r="G609">
            <v>102</v>
          </cell>
          <cell r="H609" t="str">
            <v>何东霖</v>
          </cell>
          <cell r="I609">
            <v>79</v>
          </cell>
          <cell r="J609" t="str">
            <v>潘勇</v>
          </cell>
          <cell r="K609">
            <v>50</v>
          </cell>
          <cell r="L609" t="str">
            <v>张福琴</v>
          </cell>
          <cell r="M609">
            <v>71</v>
          </cell>
          <cell r="N609" t="str">
            <v>降初里</v>
          </cell>
        </row>
        <row r="610">
          <cell r="B610" t="str">
            <v>G513422200602071324</v>
          </cell>
          <cell r="C610">
            <v>15</v>
          </cell>
          <cell r="D610" t="str">
            <v>历史类</v>
          </cell>
          <cell r="E610" t="str">
            <v>杨伍几</v>
          </cell>
          <cell r="F610">
            <v>449</v>
          </cell>
          <cell r="G610">
            <v>98</v>
          </cell>
          <cell r="H610" t="str">
            <v>何东霖</v>
          </cell>
          <cell r="I610">
            <v>76</v>
          </cell>
          <cell r="J610" t="str">
            <v>潘勇</v>
          </cell>
          <cell r="K610">
            <v>56</v>
          </cell>
          <cell r="L610" t="str">
            <v>张福琴</v>
          </cell>
          <cell r="M610">
            <v>69</v>
          </cell>
          <cell r="N610" t="str">
            <v>降初里</v>
          </cell>
        </row>
        <row r="611">
          <cell r="B611" t="str">
            <v>G513422200706060718</v>
          </cell>
          <cell r="C611">
            <v>15</v>
          </cell>
          <cell r="D611" t="str">
            <v>历史类</v>
          </cell>
          <cell r="E611" t="str">
            <v>兰灵杰</v>
          </cell>
          <cell r="F611">
            <v>444</v>
          </cell>
          <cell r="G611">
            <v>89</v>
          </cell>
          <cell r="H611" t="str">
            <v>何东霖</v>
          </cell>
          <cell r="I611">
            <v>82</v>
          </cell>
          <cell r="J611" t="str">
            <v>潘勇</v>
          </cell>
          <cell r="K611">
            <v>66</v>
          </cell>
          <cell r="L611" t="str">
            <v>张福琴</v>
          </cell>
          <cell r="M611">
            <v>60</v>
          </cell>
          <cell r="N611" t="str">
            <v>降初里</v>
          </cell>
        </row>
        <row r="612">
          <cell r="B612" t="str">
            <v>G513422200410132110</v>
          </cell>
          <cell r="C612">
            <v>15</v>
          </cell>
          <cell r="D612" t="str">
            <v>历史类</v>
          </cell>
          <cell r="E612" t="str">
            <v>吕绍冬</v>
          </cell>
          <cell r="F612">
            <v>442</v>
          </cell>
          <cell r="G612">
            <v>94</v>
          </cell>
          <cell r="H612" t="str">
            <v>何东霖</v>
          </cell>
          <cell r="I612">
            <v>82</v>
          </cell>
          <cell r="J612" t="str">
            <v>潘勇</v>
          </cell>
          <cell r="K612">
            <v>53</v>
          </cell>
          <cell r="L612" t="str">
            <v>张福琴</v>
          </cell>
          <cell r="M612">
            <v>71</v>
          </cell>
          <cell r="N612" t="str">
            <v>降初里</v>
          </cell>
        </row>
        <row r="613">
          <cell r="B613" t="str">
            <v>G513422200610123817</v>
          </cell>
          <cell r="C613">
            <v>15</v>
          </cell>
          <cell r="D613" t="str">
            <v>历史类</v>
          </cell>
          <cell r="E613" t="str">
            <v>沈建史</v>
          </cell>
          <cell r="F613">
            <v>434</v>
          </cell>
          <cell r="G613">
            <v>92</v>
          </cell>
          <cell r="H613" t="str">
            <v>何东霖</v>
          </cell>
          <cell r="I613">
            <v>87</v>
          </cell>
          <cell r="J613" t="str">
            <v>潘勇</v>
          </cell>
          <cell r="K613">
            <v>54</v>
          </cell>
          <cell r="L613" t="str">
            <v>张福琴</v>
          </cell>
          <cell r="M613">
            <v>60</v>
          </cell>
          <cell r="N613" t="str">
            <v>降初里</v>
          </cell>
        </row>
        <row r="614">
          <cell r="B614" t="str">
            <v>G51342220080111602x</v>
          </cell>
          <cell r="C614">
            <v>15</v>
          </cell>
          <cell r="D614" t="str">
            <v>历史类</v>
          </cell>
          <cell r="E614" t="str">
            <v>姜雪梅</v>
          </cell>
          <cell r="F614">
            <v>432</v>
          </cell>
          <cell r="G614">
            <v>105</v>
          </cell>
          <cell r="H614" t="str">
            <v>何东霖</v>
          </cell>
          <cell r="I614">
            <v>38</v>
          </cell>
          <cell r="J614" t="str">
            <v>潘勇</v>
          </cell>
          <cell r="K614">
            <v>87</v>
          </cell>
          <cell r="L614" t="str">
            <v>张福琴</v>
          </cell>
          <cell r="M614">
            <v>65</v>
          </cell>
          <cell r="N614" t="str">
            <v>降初里</v>
          </cell>
        </row>
        <row r="615">
          <cell r="B615" t="str">
            <v>G513422200611090711</v>
          </cell>
          <cell r="C615">
            <v>15</v>
          </cell>
          <cell r="D615" t="str">
            <v>历史类</v>
          </cell>
          <cell r="E615" t="str">
            <v>伍海龙</v>
          </cell>
          <cell r="F615">
            <v>430</v>
          </cell>
          <cell r="G615">
            <v>98</v>
          </cell>
          <cell r="H615" t="str">
            <v>何东霖</v>
          </cell>
          <cell r="I615">
            <v>57</v>
          </cell>
          <cell r="J615" t="str">
            <v>潘勇</v>
          </cell>
          <cell r="K615">
            <v>67</v>
          </cell>
          <cell r="L615" t="str">
            <v>张福琴</v>
          </cell>
          <cell r="M615">
            <v>64</v>
          </cell>
          <cell r="N615" t="str">
            <v>降初里</v>
          </cell>
        </row>
        <row r="616">
          <cell r="B616" t="str">
            <v>G513422200610033811</v>
          </cell>
          <cell r="C616">
            <v>15</v>
          </cell>
          <cell r="D616" t="str">
            <v>历史类</v>
          </cell>
          <cell r="E616" t="str">
            <v>马尔低</v>
          </cell>
          <cell r="F616">
            <v>429</v>
          </cell>
          <cell r="G616">
            <v>80</v>
          </cell>
          <cell r="H616" t="str">
            <v>何东霖</v>
          </cell>
          <cell r="I616">
            <v>73</v>
          </cell>
          <cell r="J616" t="str">
            <v>潘勇</v>
          </cell>
          <cell r="K616">
            <v>75</v>
          </cell>
          <cell r="L616" t="str">
            <v>张福琴</v>
          </cell>
          <cell r="M616">
            <v>51</v>
          </cell>
          <cell r="N616" t="str">
            <v>降初里</v>
          </cell>
        </row>
        <row r="617">
          <cell r="B617" t="str">
            <v>G51342220070318132x</v>
          </cell>
          <cell r="C617">
            <v>15</v>
          </cell>
          <cell r="D617" t="str">
            <v>历史类</v>
          </cell>
          <cell r="E617" t="str">
            <v>次尔央初</v>
          </cell>
          <cell r="F617">
            <v>424</v>
          </cell>
          <cell r="G617">
            <v>97</v>
          </cell>
          <cell r="H617" t="str">
            <v>何东霖</v>
          </cell>
          <cell r="I617">
            <v>60</v>
          </cell>
          <cell r="J617" t="str">
            <v>潘勇</v>
          </cell>
          <cell r="K617">
            <v>49</v>
          </cell>
          <cell r="L617" t="str">
            <v>张福琴</v>
          </cell>
          <cell r="M617">
            <v>63</v>
          </cell>
          <cell r="N617" t="str">
            <v>降初里</v>
          </cell>
        </row>
        <row r="618">
          <cell r="B618" t="str">
            <v>G513422200607051322</v>
          </cell>
          <cell r="C618">
            <v>15</v>
          </cell>
          <cell r="D618" t="str">
            <v>历史类</v>
          </cell>
          <cell r="E618" t="str">
            <v>杨秀珍</v>
          </cell>
          <cell r="F618">
            <v>416</v>
          </cell>
          <cell r="G618">
            <v>96</v>
          </cell>
          <cell r="H618" t="str">
            <v>何东霖</v>
          </cell>
          <cell r="I618">
            <v>57</v>
          </cell>
          <cell r="J618" t="str">
            <v>潘勇</v>
          </cell>
          <cell r="K618">
            <v>73</v>
          </cell>
          <cell r="L618" t="str">
            <v>张福琴</v>
          </cell>
          <cell r="M618">
            <v>67</v>
          </cell>
          <cell r="N618" t="str">
            <v>降初里</v>
          </cell>
        </row>
        <row r="619">
          <cell r="B619" t="str">
            <v>G513422200704062111</v>
          </cell>
          <cell r="C619">
            <v>15</v>
          </cell>
          <cell r="D619" t="str">
            <v>历史类</v>
          </cell>
          <cell r="E619" t="str">
            <v>吕杰</v>
          </cell>
          <cell r="F619">
            <v>414</v>
          </cell>
          <cell r="G619">
            <v>102</v>
          </cell>
          <cell r="H619" t="str">
            <v>何东霖</v>
          </cell>
          <cell r="I619">
            <v>77</v>
          </cell>
          <cell r="J619" t="str">
            <v>潘勇</v>
          </cell>
          <cell r="K619">
            <v>30</v>
          </cell>
          <cell r="L619" t="str">
            <v>张福琴</v>
          </cell>
          <cell r="M619">
            <v>67</v>
          </cell>
          <cell r="N619" t="str">
            <v>降初里</v>
          </cell>
        </row>
        <row r="620">
          <cell r="B620" t="str">
            <v>G513422200609064215</v>
          </cell>
          <cell r="C620">
            <v>15</v>
          </cell>
          <cell r="D620" t="str">
            <v>历史类</v>
          </cell>
          <cell r="E620" t="str">
            <v>偏初里</v>
          </cell>
          <cell r="F620">
            <v>412</v>
          </cell>
          <cell r="G620">
            <v>97</v>
          </cell>
          <cell r="H620" t="str">
            <v>何东霖</v>
          </cell>
          <cell r="I620">
            <v>71</v>
          </cell>
          <cell r="J620" t="str">
            <v>潘勇</v>
          </cell>
          <cell r="K620">
            <v>57</v>
          </cell>
          <cell r="L620" t="str">
            <v>张福琴</v>
          </cell>
          <cell r="M620">
            <v>56</v>
          </cell>
          <cell r="N620" t="str">
            <v>降初里</v>
          </cell>
        </row>
        <row r="621">
          <cell r="B621" t="str">
            <v>G513422200601186824</v>
          </cell>
          <cell r="C621">
            <v>15</v>
          </cell>
          <cell r="D621" t="str">
            <v>历史类</v>
          </cell>
          <cell r="E621" t="str">
            <v>邱冬秀</v>
          </cell>
          <cell r="F621">
            <v>407</v>
          </cell>
          <cell r="G621">
            <v>96</v>
          </cell>
          <cell r="H621" t="str">
            <v>何东霖</v>
          </cell>
          <cell r="I621">
            <v>50</v>
          </cell>
          <cell r="J621" t="str">
            <v>潘勇</v>
          </cell>
          <cell r="K621">
            <v>72</v>
          </cell>
          <cell r="L621" t="str">
            <v>张福琴</v>
          </cell>
          <cell r="M621">
            <v>58</v>
          </cell>
          <cell r="N621" t="str">
            <v>降初里</v>
          </cell>
        </row>
        <row r="622">
          <cell r="B622" t="str">
            <v>G513422200610125425</v>
          </cell>
          <cell r="C622">
            <v>15</v>
          </cell>
          <cell r="D622" t="str">
            <v>历史类</v>
          </cell>
          <cell r="E622" t="str">
            <v>呷茸祝玛</v>
          </cell>
          <cell r="F622">
            <v>404</v>
          </cell>
          <cell r="G622">
            <v>99</v>
          </cell>
          <cell r="H622" t="str">
            <v>何东霖</v>
          </cell>
          <cell r="I622">
            <v>49</v>
          </cell>
          <cell r="J622" t="str">
            <v>潘勇</v>
          </cell>
          <cell r="K622">
            <v>90</v>
          </cell>
          <cell r="L622" t="str">
            <v>张福琴</v>
          </cell>
          <cell r="M622">
            <v>57</v>
          </cell>
          <cell r="N622" t="str">
            <v>降初里</v>
          </cell>
        </row>
        <row r="623">
          <cell r="B623" t="str">
            <v>G513422200401146019</v>
          </cell>
          <cell r="C623">
            <v>15</v>
          </cell>
          <cell r="D623" t="str">
            <v>历史类</v>
          </cell>
          <cell r="E623" t="str">
            <v>固祖</v>
          </cell>
          <cell r="F623">
            <v>404</v>
          </cell>
          <cell r="G623">
            <v>87</v>
          </cell>
          <cell r="H623" t="str">
            <v>何东霖</v>
          </cell>
          <cell r="I623">
            <v>72</v>
          </cell>
          <cell r="J623" t="str">
            <v>潘勇</v>
          </cell>
          <cell r="K623">
            <v>53</v>
          </cell>
          <cell r="L623" t="str">
            <v>张福琴</v>
          </cell>
          <cell r="M623">
            <v>65</v>
          </cell>
          <cell r="N623" t="str">
            <v>降初里</v>
          </cell>
        </row>
        <row r="624">
          <cell r="B624" t="str">
            <v>G513422200703282112</v>
          </cell>
          <cell r="C624">
            <v>15</v>
          </cell>
          <cell r="D624" t="str">
            <v>历史类</v>
          </cell>
          <cell r="E624" t="str">
            <v>杨晨曦</v>
          </cell>
          <cell r="F624">
            <v>402</v>
          </cell>
          <cell r="G624">
            <v>90</v>
          </cell>
          <cell r="H624" t="str">
            <v>何东霖</v>
          </cell>
          <cell r="I624">
            <v>69</v>
          </cell>
          <cell r="J624" t="str">
            <v>潘勇</v>
          </cell>
          <cell r="K624">
            <v>28</v>
          </cell>
          <cell r="L624" t="str">
            <v>张福琴</v>
          </cell>
          <cell r="M624">
            <v>60</v>
          </cell>
          <cell r="N624" t="str">
            <v>降初里</v>
          </cell>
        </row>
        <row r="625">
          <cell r="B625" t="str">
            <v>G513422200506131112</v>
          </cell>
          <cell r="C625">
            <v>15</v>
          </cell>
          <cell r="D625" t="str">
            <v>历史类</v>
          </cell>
          <cell r="E625" t="str">
            <v>马古都</v>
          </cell>
          <cell r="F625">
            <v>402</v>
          </cell>
          <cell r="G625">
            <v>94</v>
          </cell>
          <cell r="H625" t="str">
            <v>何东霖</v>
          </cell>
          <cell r="I625">
            <v>64</v>
          </cell>
          <cell r="J625" t="str">
            <v>潘勇</v>
          </cell>
          <cell r="K625">
            <v>53</v>
          </cell>
          <cell r="L625" t="str">
            <v>张福琴</v>
          </cell>
          <cell r="M625">
            <v>68</v>
          </cell>
          <cell r="N625" t="str">
            <v>降初里</v>
          </cell>
        </row>
        <row r="626">
          <cell r="B626" t="str">
            <v>G513422200301050319</v>
          </cell>
          <cell r="C626">
            <v>15</v>
          </cell>
          <cell r="D626" t="str">
            <v>历史类</v>
          </cell>
          <cell r="E626" t="str">
            <v>扎西龙布</v>
          </cell>
          <cell r="F626">
            <v>400</v>
          </cell>
          <cell r="G626">
            <v>100</v>
          </cell>
          <cell r="H626" t="str">
            <v>何东霖</v>
          </cell>
          <cell r="I626">
            <v>51</v>
          </cell>
          <cell r="J626" t="str">
            <v>潘勇</v>
          </cell>
          <cell r="K626">
            <v>52</v>
          </cell>
          <cell r="L626" t="str">
            <v>张福琴</v>
          </cell>
          <cell r="M626">
            <v>68</v>
          </cell>
          <cell r="N626" t="str">
            <v>降初里</v>
          </cell>
        </row>
        <row r="627">
          <cell r="B627" t="str">
            <v>G51342220070510482X</v>
          </cell>
          <cell r="C627">
            <v>15</v>
          </cell>
          <cell r="D627" t="str">
            <v>历史类</v>
          </cell>
          <cell r="E627" t="str">
            <v>呷绒央青</v>
          </cell>
          <cell r="F627">
            <v>394</v>
          </cell>
          <cell r="G627">
            <v>85</v>
          </cell>
          <cell r="H627" t="str">
            <v>何东霖</v>
          </cell>
          <cell r="I627">
            <v>54</v>
          </cell>
          <cell r="J627" t="str">
            <v>潘勇</v>
          </cell>
          <cell r="K627">
            <v>85</v>
          </cell>
          <cell r="L627" t="str">
            <v>张福琴</v>
          </cell>
          <cell r="M627">
            <v>50</v>
          </cell>
          <cell r="N627" t="str">
            <v>降初里</v>
          </cell>
        </row>
        <row r="628">
          <cell r="B628" t="str">
            <v>G513422200503102914</v>
          </cell>
          <cell r="C628">
            <v>15</v>
          </cell>
          <cell r="D628" t="str">
            <v>历史类</v>
          </cell>
          <cell r="E628" t="str">
            <v>马文</v>
          </cell>
          <cell r="F628">
            <v>394</v>
          </cell>
          <cell r="G628">
            <v>95</v>
          </cell>
          <cell r="H628" t="str">
            <v>何东霖</v>
          </cell>
          <cell r="I628">
            <v>65</v>
          </cell>
          <cell r="J628" t="str">
            <v>潘勇</v>
          </cell>
          <cell r="K628">
            <v>26</v>
          </cell>
          <cell r="L628" t="str">
            <v>张福琴</v>
          </cell>
          <cell r="M628">
            <v>66</v>
          </cell>
          <cell r="N628" t="str">
            <v>降初里</v>
          </cell>
        </row>
        <row r="629">
          <cell r="B629" t="str">
            <v>G513422200709201520</v>
          </cell>
          <cell r="C629">
            <v>15</v>
          </cell>
          <cell r="D629" t="str">
            <v>历史类</v>
          </cell>
          <cell r="E629" t="str">
            <v>李安玲</v>
          </cell>
          <cell r="F629">
            <v>393</v>
          </cell>
          <cell r="G629">
            <v>92</v>
          </cell>
          <cell r="H629" t="str">
            <v>何东霖</v>
          </cell>
          <cell r="I629">
            <v>62</v>
          </cell>
          <cell r="J629" t="str">
            <v>潘勇</v>
          </cell>
          <cell r="K629">
            <v>46</v>
          </cell>
          <cell r="L629" t="str">
            <v>张福琴</v>
          </cell>
          <cell r="M629">
            <v>52</v>
          </cell>
          <cell r="N629" t="str">
            <v>降初里</v>
          </cell>
        </row>
        <row r="630">
          <cell r="B630" t="str">
            <v>G513422200701101517</v>
          </cell>
          <cell r="C630">
            <v>15</v>
          </cell>
          <cell r="D630" t="str">
            <v>历史类</v>
          </cell>
          <cell r="E630" t="str">
            <v>邱长青</v>
          </cell>
          <cell r="F630">
            <v>392</v>
          </cell>
          <cell r="G630">
            <v>80</v>
          </cell>
          <cell r="H630" t="str">
            <v>何东霖</v>
          </cell>
          <cell r="I630">
            <v>82</v>
          </cell>
          <cell r="J630" t="str">
            <v>潘勇</v>
          </cell>
          <cell r="K630">
            <v>42</v>
          </cell>
          <cell r="L630" t="str">
            <v>张福琴</v>
          </cell>
          <cell r="M630">
            <v>54</v>
          </cell>
          <cell r="N630" t="str">
            <v>降初里</v>
          </cell>
        </row>
        <row r="631">
          <cell r="B631" t="str">
            <v>G513422200606102327</v>
          </cell>
          <cell r="C631">
            <v>15</v>
          </cell>
          <cell r="D631" t="str">
            <v>历史类</v>
          </cell>
          <cell r="E631" t="str">
            <v>兰卡布尺</v>
          </cell>
          <cell r="F631">
            <v>389</v>
          </cell>
          <cell r="G631">
            <v>93</v>
          </cell>
          <cell r="H631" t="str">
            <v>何东霖</v>
          </cell>
          <cell r="I631">
            <v>55</v>
          </cell>
          <cell r="J631" t="str">
            <v>潘勇</v>
          </cell>
          <cell r="K631">
            <v>61</v>
          </cell>
          <cell r="L631" t="str">
            <v>张福琴</v>
          </cell>
          <cell r="M631">
            <v>57</v>
          </cell>
          <cell r="N631" t="str">
            <v>降初里</v>
          </cell>
        </row>
        <row r="632">
          <cell r="B632" t="str">
            <v>G513422200704256215</v>
          </cell>
          <cell r="C632">
            <v>15</v>
          </cell>
          <cell r="D632" t="str">
            <v>历史类</v>
          </cell>
          <cell r="E632" t="str">
            <v>陶树青</v>
          </cell>
          <cell r="F632">
            <v>387</v>
          </cell>
          <cell r="G632">
            <v>91</v>
          </cell>
          <cell r="H632" t="str">
            <v>何东霖</v>
          </cell>
          <cell r="I632">
            <v>67</v>
          </cell>
          <cell r="J632" t="str">
            <v>潘勇</v>
          </cell>
          <cell r="K632">
            <v>38</v>
          </cell>
          <cell r="L632" t="str">
            <v>张福琴</v>
          </cell>
          <cell r="M632">
            <v>61</v>
          </cell>
          <cell r="N632" t="str">
            <v>降初里</v>
          </cell>
        </row>
        <row r="633">
          <cell r="B633" t="str">
            <v>G513422200702124219</v>
          </cell>
          <cell r="C633">
            <v>15</v>
          </cell>
          <cell r="D633" t="str">
            <v>历史类</v>
          </cell>
          <cell r="E633" t="str">
            <v>哈巴若</v>
          </cell>
          <cell r="F633">
            <v>386</v>
          </cell>
          <cell r="G633">
            <v>91</v>
          </cell>
          <cell r="H633" t="str">
            <v>何东霖</v>
          </cell>
          <cell r="I633">
            <v>79</v>
          </cell>
          <cell r="J633" t="str">
            <v>潘勇</v>
          </cell>
          <cell r="K633">
            <v>43</v>
          </cell>
          <cell r="L633" t="str">
            <v>张福琴</v>
          </cell>
          <cell r="M633">
            <v>53</v>
          </cell>
          <cell r="N633" t="str">
            <v>降初里</v>
          </cell>
        </row>
        <row r="634">
          <cell r="B634" t="str">
            <v>G513422200609011914</v>
          </cell>
          <cell r="C634">
            <v>15</v>
          </cell>
          <cell r="D634" t="str">
            <v>历史类</v>
          </cell>
          <cell r="E634" t="str">
            <v>马国友</v>
          </cell>
          <cell r="F634">
            <v>381</v>
          </cell>
          <cell r="G634">
            <v>97</v>
          </cell>
          <cell r="H634" t="str">
            <v>何东霖</v>
          </cell>
          <cell r="I634">
            <v>62</v>
          </cell>
          <cell r="J634" t="str">
            <v>潘勇</v>
          </cell>
          <cell r="K634">
            <v>19</v>
          </cell>
          <cell r="L634" t="str">
            <v>张福琴</v>
          </cell>
          <cell r="M634">
            <v>58</v>
          </cell>
          <cell r="N634" t="str">
            <v>降初里</v>
          </cell>
        </row>
        <row r="635">
          <cell r="B635" t="str">
            <v>G513422200606244026</v>
          </cell>
          <cell r="C635">
            <v>15</v>
          </cell>
          <cell r="D635" t="str">
            <v>历史类</v>
          </cell>
          <cell r="E635" t="str">
            <v>扎西祝玛</v>
          </cell>
          <cell r="F635">
            <v>377</v>
          </cell>
          <cell r="G635">
            <v>93</v>
          </cell>
          <cell r="H635" t="str">
            <v>何东霖</v>
          </cell>
          <cell r="I635">
            <v>22</v>
          </cell>
          <cell r="J635" t="str">
            <v>潘勇</v>
          </cell>
          <cell r="K635">
            <v>91</v>
          </cell>
          <cell r="L635" t="str">
            <v>张福琴</v>
          </cell>
          <cell r="M635">
            <v>51</v>
          </cell>
          <cell r="N635" t="str">
            <v>降初里</v>
          </cell>
        </row>
        <row r="636">
          <cell r="B636" t="str">
            <v>G513422200609152928</v>
          </cell>
          <cell r="C636">
            <v>15</v>
          </cell>
          <cell r="D636" t="str">
            <v>历史类</v>
          </cell>
          <cell r="E636" t="str">
            <v>甘丽</v>
          </cell>
          <cell r="F636">
            <v>371</v>
          </cell>
          <cell r="G636">
            <v>92</v>
          </cell>
          <cell r="H636" t="str">
            <v>何东霖</v>
          </cell>
          <cell r="I636">
            <v>65</v>
          </cell>
          <cell r="J636" t="str">
            <v>潘勇</v>
          </cell>
          <cell r="K636">
            <v>33</v>
          </cell>
          <cell r="L636" t="str">
            <v>张福琴</v>
          </cell>
          <cell r="M636">
            <v>53</v>
          </cell>
          <cell r="N636" t="str">
            <v>降初里</v>
          </cell>
        </row>
        <row r="637">
          <cell r="B637" t="str">
            <v>G513422200206126047</v>
          </cell>
          <cell r="C637">
            <v>15</v>
          </cell>
          <cell r="D637" t="str">
            <v>历史类</v>
          </cell>
          <cell r="E637" t="str">
            <v>祝玛央宗</v>
          </cell>
          <cell r="F637">
            <v>371</v>
          </cell>
          <cell r="G637">
            <v>93</v>
          </cell>
          <cell r="H637" t="str">
            <v>何东霖</v>
          </cell>
          <cell r="I637">
            <v>44</v>
          </cell>
          <cell r="J637" t="str">
            <v>潘勇</v>
          </cell>
          <cell r="K637">
            <v>41</v>
          </cell>
          <cell r="L637" t="str">
            <v>张福琴</v>
          </cell>
          <cell r="M637">
            <v>56</v>
          </cell>
          <cell r="N637" t="str">
            <v>降初里</v>
          </cell>
        </row>
        <row r="638">
          <cell r="B638" t="str">
            <v>G513422200706220021</v>
          </cell>
          <cell r="C638">
            <v>15</v>
          </cell>
          <cell r="D638" t="str">
            <v>历史类</v>
          </cell>
          <cell r="E638" t="str">
            <v>金珠祝玛</v>
          </cell>
          <cell r="F638">
            <v>369</v>
          </cell>
          <cell r="G638">
            <v>98</v>
          </cell>
          <cell r="H638" t="str">
            <v>何东霖</v>
          </cell>
          <cell r="I638">
            <v>56</v>
          </cell>
          <cell r="J638" t="str">
            <v>潘勇</v>
          </cell>
          <cell r="K638">
            <v>54</v>
          </cell>
          <cell r="L638" t="str">
            <v>张福琴</v>
          </cell>
          <cell r="M638">
            <v>53</v>
          </cell>
          <cell r="N638" t="str">
            <v>降初里</v>
          </cell>
        </row>
        <row r="639">
          <cell r="B639" t="str">
            <v>G513422200410061914</v>
          </cell>
          <cell r="C639">
            <v>15</v>
          </cell>
          <cell r="D639" t="str">
            <v>历史类</v>
          </cell>
          <cell r="E639" t="str">
            <v>王云飞</v>
          </cell>
          <cell r="F639">
            <v>368</v>
          </cell>
          <cell r="G639">
            <v>83</v>
          </cell>
          <cell r="H639" t="str">
            <v>何东霖</v>
          </cell>
          <cell r="I639">
            <v>67</v>
          </cell>
          <cell r="J639" t="str">
            <v>潘勇</v>
          </cell>
          <cell r="K639">
            <v>41</v>
          </cell>
          <cell r="L639" t="str">
            <v>张福琴</v>
          </cell>
          <cell r="M639">
            <v>57</v>
          </cell>
          <cell r="N639" t="str">
            <v>降初里</v>
          </cell>
        </row>
        <row r="640">
          <cell r="B640" t="str">
            <v>G513422200606182339</v>
          </cell>
          <cell r="C640">
            <v>15</v>
          </cell>
          <cell r="D640" t="str">
            <v>历史类</v>
          </cell>
          <cell r="E640" t="str">
            <v>扎西尼玛</v>
          </cell>
          <cell r="F640">
            <v>364</v>
          </cell>
          <cell r="G640">
            <v>91</v>
          </cell>
          <cell r="H640" t="str">
            <v>何东霖</v>
          </cell>
          <cell r="I640">
            <v>63</v>
          </cell>
          <cell r="J640" t="str">
            <v>潘勇</v>
          </cell>
          <cell r="K640">
            <v>23</v>
          </cell>
          <cell r="L640" t="str">
            <v>张福琴</v>
          </cell>
          <cell r="M640">
            <v>61</v>
          </cell>
          <cell r="N640" t="str">
            <v>降初里</v>
          </cell>
        </row>
        <row r="641">
          <cell r="B641" t="str">
            <v>G513422200703180714</v>
          </cell>
          <cell r="C641">
            <v>15</v>
          </cell>
          <cell r="D641" t="str">
            <v>历史类</v>
          </cell>
          <cell r="E641" t="str">
            <v>兰伍力</v>
          </cell>
          <cell r="F641">
            <v>355</v>
          </cell>
          <cell r="G641">
            <v>93</v>
          </cell>
          <cell r="H641" t="str">
            <v>何东霖</v>
          </cell>
          <cell r="I641">
            <v>52</v>
          </cell>
          <cell r="J641" t="str">
            <v>潘勇</v>
          </cell>
          <cell r="K641">
            <v>41</v>
          </cell>
          <cell r="L641" t="str">
            <v>张福琴</v>
          </cell>
          <cell r="M641">
            <v>51</v>
          </cell>
          <cell r="N641" t="str">
            <v>降初里</v>
          </cell>
        </row>
        <row r="642">
          <cell r="B642" t="str">
            <v>G513422200509014229</v>
          </cell>
          <cell r="C642">
            <v>15</v>
          </cell>
          <cell r="D642" t="str">
            <v>历史类</v>
          </cell>
          <cell r="E642" t="str">
            <v>斯达祝玛</v>
          </cell>
          <cell r="F642">
            <v>352</v>
          </cell>
          <cell r="G642">
            <v>90</v>
          </cell>
          <cell r="H642" t="str">
            <v>何东霖</v>
          </cell>
          <cell r="I642">
            <v>40</v>
          </cell>
          <cell r="J642" t="str">
            <v>潘勇</v>
          </cell>
          <cell r="K642">
            <v>56</v>
          </cell>
          <cell r="L642" t="str">
            <v>张福琴</v>
          </cell>
          <cell r="M642">
            <v>33</v>
          </cell>
          <cell r="N642" t="str">
            <v>降初里</v>
          </cell>
        </row>
        <row r="643">
          <cell r="B643" t="str">
            <v>G513422200603070315</v>
          </cell>
          <cell r="C643">
            <v>15</v>
          </cell>
          <cell r="D643" t="str">
            <v>历史类</v>
          </cell>
          <cell r="E643" t="str">
            <v>杨卓鑫</v>
          </cell>
          <cell r="F643">
            <v>351</v>
          </cell>
          <cell r="G643">
            <v>88</v>
          </cell>
          <cell r="H643" t="str">
            <v>何东霖</v>
          </cell>
          <cell r="I643">
            <v>43</v>
          </cell>
          <cell r="J643" t="str">
            <v>潘勇</v>
          </cell>
          <cell r="K643">
            <v>53</v>
          </cell>
          <cell r="L643" t="str">
            <v>张福琴</v>
          </cell>
          <cell r="M643">
            <v>41</v>
          </cell>
          <cell r="N643" t="str">
            <v>降初里</v>
          </cell>
        </row>
        <row r="644">
          <cell r="B644" t="str">
            <v>G513422200312014436</v>
          </cell>
          <cell r="C644">
            <v>15</v>
          </cell>
          <cell r="D644" t="str">
            <v>历史类</v>
          </cell>
          <cell r="E644" t="str">
            <v>郜青杜基</v>
          </cell>
          <cell r="F644">
            <v>348</v>
          </cell>
          <cell r="G644">
            <v>91</v>
          </cell>
          <cell r="H644" t="str">
            <v>何东霖</v>
          </cell>
          <cell r="I644">
            <v>52</v>
          </cell>
          <cell r="J644" t="str">
            <v>潘勇</v>
          </cell>
          <cell r="K644">
            <v>39</v>
          </cell>
          <cell r="L644" t="str">
            <v>张福琴</v>
          </cell>
          <cell r="M644">
            <v>57</v>
          </cell>
          <cell r="N644" t="str">
            <v>降初里</v>
          </cell>
        </row>
        <row r="645">
          <cell r="B645" t="str">
            <v>G513422200503186214</v>
          </cell>
          <cell r="C645">
            <v>15</v>
          </cell>
          <cell r="D645" t="str">
            <v>历史类</v>
          </cell>
          <cell r="E645" t="str">
            <v>鲁小兵</v>
          </cell>
          <cell r="F645">
            <v>337</v>
          </cell>
          <cell r="G645">
            <v>81</v>
          </cell>
          <cell r="H645" t="str">
            <v>何东霖</v>
          </cell>
          <cell r="I645">
            <v>41</v>
          </cell>
          <cell r="J645" t="str">
            <v>潘勇</v>
          </cell>
          <cell r="K645">
            <v>30</v>
          </cell>
          <cell r="L645" t="str">
            <v>张福琴</v>
          </cell>
          <cell r="M645">
            <v>55</v>
          </cell>
          <cell r="N645" t="str">
            <v>降初里</v>
          </cell>
        </row>
        <row r="646">
          <cell r="B646" t="str">
            <v>G513422200403062118</v>
          </cell>
          <cell r="C646">
            <v>15</v>
          </cell>
          <cell r="D646" t="str">
            <v>历史类</v>
          </cell>
          <cell r="E646" t="str">
            <v>马孙健</v>
          </cell>
          <cell r="F646">
            <v>336</v>
          </cell>
          <cell r="G646">
            <v>83</v>
          </cell>
          <cell r="H646" t="str">
            <v>何东霖</v>
          </cell>
          <cell r="I646">
            <v>61</v>
          </cell>
          <cell r="J646" t="str">
            <v>潘勇</v>
          </cell>
          <cell r="K646">
            <v>48</v>
          </cell>
          <cell r="L646" t="str">
            <v>张福琴</v>
          </cell>
          <cell r="M646">
            <v>47</v>
          </cell>
          <cell r="N646" t="str">
            <v>降初里</v>
          </cell>
        </row>
        <row r="647">
          <cell r="B647" t="str">
            <v>G513422200205066011</v>
          </cell>
          <cell r="C647">
            <v>15</v>
          </cell>
          <cell r="D647" t="str">
            <v>历史类</v>
          </cell>
          <cell r="E647" t="str">
            <v>扎西降初</v>
          </cell>
          <cell r="F647">
            <v>335</v>
          </cell>
          <cell r="G647">
            <v>89</v>
          </cell>
          <cell r="H647" t="str">
            <v>何东霖</v>
          </cell>
          <cell r="I647">
            <v>43</v>
          </cell>
          <cell r="J647" t="str">
            <v>潘勇</v>
          </cell>
          <cell r="K647">
            <v>39</v>
          </cell>
          <cell r="L647" t="str">
            <v>张福琴</v>
          </cell>
          <cell r="M647">
            <v>52</v>
          </cell>
          <cell r="N647" t="str">
            <v>降初里</v>
          </cell>
        </row>
        <row r="648">
          <cell r="B648" t="str">
            <v>G513422200702170020</v>
          </cell>
          <cell r="C648">
            <v>15</v>
          </cell>
          <cell r="D648" t="str">
            <v>历史类</v>
          </cell>
          <cell r="E648" t="str">
            <v>赵钰萱</v>
          </cell>
          <cell r="F648">
            <v>277</v>
          </cell>
          <cell r="G648">
            <v>79</v>
          </cell>
          <cell r="H648" t="str">
            <v>何东霖</v>
          </cell>
          <cell r="I648">
            <v>40</v>
          </cell>
          <cell r="J648" t="str">
            <v>潘勇</v>
          </cell>
          <cell r="K648">
            <v>27</v>
          </cell>
          <cell r="L648" t="str">
            <v>张福琴</v>
          </cell>
          <cell r="M648">
            <v>39</v>
          </cell>
          <cell r="N648" t="str">
            <v>降初里</v>
          </cell>
        </row>
        <row r="649">
          <cell r="B649" t="str">
            <v>G513422200702110917</v>
          </cell>
          <cell r="C649">
            <v>15</v>
          </cell>
          <cell r="D649" t="str">
            <v>历史类</v>
          </cell>
          <cell r="E649" t="str">
            <v>杨宇龙</v>
          </cell>
          <cell r="F649">
            <v>273</v>
          </cell>
          <cell r="G649">
            <v>88</v>
          </cell>
          <cell r="H649" t="str">
            <v>何东霖</v>
          </cell>
          <cell r="I649">
            <v>8</v>
          </cell>
          <cell r="J649" t="str">
            <v>潘勇</v>
          </cell>
          <cell r="K649">
            <v>43</v>
          </cell>
          <cell r="L649" t="str">
            <v>张福琴</v>
          </cell>
          <cell r="M649">
            <v>37</v>
          </cell>
          <cell r="N649" t="str">
            <v>降初里</v>
          </cell>
        </row>
        <row r="650">
          <cell r="B650" t="str">
            <v>G51342220051225272X</v>
          </cell>
          <cell r="C650">
            <v>15</v>
          </cell>
          <cell r="D650" t="str">
            <v>历史类</v>
          </cell>
          <cell r="E650" t="str">
            <v>陶树珍</v>
          </cell>
          <cell r="F650">
            <v>238</v>
          </cell>
          <cell r="G650">
            <v>67</v>
          </cell>
          <cell r="H650" t="str">
            <v>何东霖</v>
          </cell>
          <cell r="I650">
            <v>19</v>
          </cell>
          <cell r="J650" t="str">
            <v>潘勇</v>
          </cell>
          <cell r="K650">
            <v>37</v>
          </cell>
          <cell r="L650" t="str">
            <v>张福琴</v>
          </cell>
          <cell r="M650">
            <v>26</v>
          </cell>
          <cell r="N650" t="str">
            <v>降初里</v>
          </cell>
        </row>
        <row r="651">
          <cell r="B651" t="str">
            <v>G51342220051125482X</v>
          </cell>
          <cell r="C651">
            <v>15</v>
          </cell>
          <cell r="D651" t="str">
            <v>历史类</v>
          </cell>
          <cell r="E651" t="str">
            <v>格绒央宗</v>
          </cell>
          <cell r="F651">
            <v>181</v>
          </cell>
          <cell r="G651">
            <v>68</v>
          </cell>
          <cell r="H651" t="str">
            <v>何东霖</v>
          </cell>
          <cell r="I651">
            <v>20</v>
          </cell>
          <cell r="J651" t="str">
            <v>潘勇</v>
          </cell>
          <cell r="K651">
            <v>27</v>
          </cell>
          <cell r="L651" t="str">
            <v>张福琴</v>
          </cell>
          <cell r="M651">
            <v>28</v>
          </cell>
          <cell r="N651" t="str">
            <v>降初里</v>
          </cell>
        </row>
        <row r="652">
          <cell r="B652" t="str">
            <v>G513422200510121136</v>
          </cell>
          <cell r="C652">
            <v>16</v>
          </cell>
          <cell r="D652" t="str">
            <v>陈作哈</v>
          </cell>
        </row>
      </sheetData>
      <sheetData sheetId="7"/>
      <sheetData sheetId="8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_rels/pivotCacheDefinition3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1.xml"/></Relationships>
</file>

<file path=xl/pivotCache/_rels/pivotCacheDefinition3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2.xml"/></Relationships>
</file>

<file path=xl/pivotCache/_rels/pivotCacheDefinition3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3.xml"/></Relationships>
</file>

<file path=xl/pivotCache/_rels/pivotCacheDefinition3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4.xml"/></Relationships>
</file>

<file path=xl/pivotCache/_rels/pivotCacheDefinition3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5.xml"/></Relationships>
</file>

<file path=xl/pivotCache/_rels/pivotCacheDefinition3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6.xml"/></Relationships>
</file>

<file path=xl/pivotCache/_rels/pivotCacheDefinition3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7.xml"/></Relationships>
</file>

<file path=xl/pivotCache/_rels/pivotCacheDefinition3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8.xml"/></Relationships>
</file>

<file path=xl/pivotCache/_rels/pivotCacheDefinition3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9.xml"/></Relationships>
</file>

<file path=xl/pivotCache/_rels/pivotCacheDefinition4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0.xml"/></Relationships>
</file>

<file path=xl/pivotCache/_rels/pivotCacheDefinition4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1.xml"/></Relationships>
</file>

<file path=xl/pivotCache/_rels/pivotCacheDefinition4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2.xml"/></Relationships>
</file>

<file path=xl/pivotCache/_rels/pivotCacheDefinition4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3.xml"/></Relationships>
</file>

<file path=xl/pivotCache/_rels/pivotCacheDefinition4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4.xml"/></Relationships>
</file>

<file path=xl/pivotCache/_rels/pivotCacheDefinition4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5.xml"/></Relationships>
</file>

<file path=xl/pivotCache/_rels/pivotCacheDefinition4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6.xml"/></Relationships>
</file>

<file path=xl/pivotCache/_rels/pivotCacheDefinition4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7.xml"/></Relationships>
</file>

<file path=xl/pivotCache/_rels/pivotCacheDefinition4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8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08.710567592592" createdVersion="8" refreshedVersion="8" minRefreshableVersion="3" recordCount="638" xr:uid="{B6302274-D5F7-4954-B303-0CBF29EA8800}">
  <cacheSource type="worksheet">
    <worksheetSource ref="H2:I1048576" sheet="语文"/>
  </cacheSource>
  <cacheFields count="2">
    <cacheField name="教师" numFmtId="0">
      <sharedItems containsBlank="1" count="9">
        <s v="周菊明"/>
        <s v="肖锐"/>
        <s v="易涛"/>
        <s v="格绒燚西"/>
        <s v="陈光汇"/>
        <s v="何东霖"/>
        <s v="岳子琦"/>
        <s v="杨翁基之玛"/>
        <m/>
      </sharedItems>
    </cacheField>
    <cacheField name="得分" numFmtId="0">
      <sharedItems containsString="0" containsBlank="1" containsNumber="1" minValue="24.028268551236749" maxValue="177.4011299435028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797935995368" createdVersion="8" refreshedVersion="8" minRefreshableVersion="3" recordCount="638" xr:uid="{2D5F520C-0EC4-4C30-863B-F9644688D980}">
  <cacheSource type="worksheet">
    <worksheetSource ref="L2:M1048576" sheet="语文"/>
  </cacheSource>
  <cacheFields count="2">
    <cacheField name="教师" numFmtId="0">
      <sharedItems containsBlank="1" count="9">
        <s v="周菊明"/>
        <s v="肖锐"/>
        <s v="易涛"/>
        <s v="何东霖"/>
        <s v="岳子琦"/>
        <s v="杨翁基之玛"/>
        <s v="陈光汇"/>
        <s v="格绒燚西"/>
        <m/>
      </sharedItems>
    </cacheField>
    <cacheField name="得分" numFmtId="0">
      <sharedItems containsString="0" containsBlank="1" containsNumber="1" minValue="11.864406779661024" maxValue="172.598870056497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08500231484" createdVersion="8" refreshedVersion="8" minRefreshableVersion="3" recordCount="637" xr:uid="{8F900731-B548-41BF-9B5D-64E717964F5B}">
  <cacheSource type="worksheet">
    <worksheetSource ref="P2:Q1048576" sheet="语文"/>
  </cacheSource>
  <cacheFields count="2">
    <cacheField name="教师" numFmtId="0">
      <sharedItems containsBlank="1" count="9">
        <s v="周菊明"/>
        <s v="肖锐"/>
        <s v="易涛"/>
        <s v="格绒燚西"/>
        <s v="陈光汇"/>
        <s v="杨翁基之玛"/>
        <s v="岳子琦"/>
        <s v="甲阿祝玛"/>
        <m/>
      </sharedItems>
    </cacheField>
    <cacheField name="得分" numFmtId="0">
      <sharedItems containsString="0" containsBlank="1" containsNumber="1" minValue="15.819209039548028" maxValue="191.2429378531073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10053240741" createdVersion="8" refreshedVersion="8" minRefreshableVersion="3" recordCount="637" xr:uid="{BA50286E-C535-4C1B-B663-06A74E3E4400}">
  <cacheSource type="worksheet">
    <worksheetSource ref="T2:U1048576" sheet="语文"/>
  </cacheSource>
  <cacheFields count="2">
    <cacheField name="教师" numFmtId="0">
      <sharedItems containsBlank="1" count="10">
        <s v="周菊明"/>
        <s v="肖锐"/>
        <s v="易涛"/>
        <s v="格绒燚西"/>
        <s v="陈光汇"/>
        <s v="李正琪"/>
        <s v="岳子琦"/>
        <s v="杨翁基之玛"/>
        <s v="甲阿祝玛"/>
        <m/>
      </sharedItems>
    </cacheField>
    <cacheField name="得分" numFmtId="0">
      <sharedItems containsString="0" containsBlank="1" containsNumber="1" minValue="16.666666666666657" maxValue="175.8865248226950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10440046298" createdVersion="8" refreshedVersion="8" minRefreshableVersion="3" recordCount="637" xr:uid="{FC4E1FA2-B44D-4BE2-AB83-6AAEF931A447}">
  <cacheSource type="worksheet">
    <worksheetSource ref="X2:Y1048576" sheet="语文"/>
  </cacheSource>
  <cacheFields count="2">
    <cacheField name="教师" numFmtId="0">
      <sharedItems containsBlank="1" count="12">
        <s v="周菊明"/>
        <s v="刘云菊"/>
        <s v="易涛"/>
        <s v="肖锐"/>
        <s v="格绒燚西"/>
        <s v="刘权芳"/>
        <s v="李正琪"/>
        <s v="岳子琦"/>
        <s v="杨翁基之玛"/>
        <s v="张镇棚"/>
        <s v="陈光汇"/>
        <m/>
      </sharedItems>
    </cacheField>
    <cacheField name="得分" numFmtId="0">
      <sharedItems containsString="0" containsBlank="1" containsNumber="1" minValue="26.950354609929079" maxValue="187.23404255319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10997916669" createdVersion="8" refreshedVersion="8" minRefreshableVersion="3" recordCount="637" xr:uid="{0E71AAD5-F7E9-48BA-8D74-41FB436DDD85}">
  <cacheSource type="worksheet">
    <worksheetSource ref="AB2:AC1048576" sheet="语文"/>
  </cacheSource>
  <cacheFields count="2">
    <cacheField name="教师" numFmtId="0">
      <sharedItems containsBlank="1" count="12">
        <s v="周菊明"/>
        <s v="肖锐"/>
        <s v="刘权芳"/>
        <s v="刘云菊"/>
        <s v="格绒燚西"/>
        <s v="岳子琦"/>
        <s v="李正琪"/>
        <s v="张镇棚"/>
        <s v="杨翁基之玛"/>
        <s v="易涛"/>
        <s v="陈光汇"/>
        <m/>
      </sharedItems>
    </cacheField>
    <cacheField name="得分" numFmtId="0">
      <sharedItems containsString="0" containsBlank="1" containsNumber="1" minValue="16.384180790960457" maxValue="197.5177304964539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1720740741" createdVersion="8" refreshedVersion="8" minRefreshableVersion="3" recordCount="638" xr:uid="{45C8F566-45E3-4C48-A4C4-55924E9060CC}">
  <cacheSource type="worksheet">
    <worksheetSource ref="H2:I1048576" sheet="数学"/>
  </cacheSource>
  <cacheFields count="2">
    <cacheField name="教师" numFmtId="0">
      <sharedItems containsBlank="1" count="9">
        <s v="赵云川"/>
        <s v="杜东洋"/>
        <s v="央宗娜姆"/>
        <s v="喇燕"/>
        <s v="曹云萍"/>
        <s v="徐万雄"/>
        <s v="马俊"/>
        <s v="潘勇"/>
        <m/>
      </sharedItems>
    </cacheField>
    <cacheField name="得分" numFmtId="0">
      <sharedItems containsString="0" containsBlank="1" containsNumber="1" minValue="36.042402826855124" maxValue="183.8983050847457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17487268519" createdVersion="8" refreshedVersion="8" minRefreshableVersion="3" recordCount="638" xr:uid="{A74E86B1-DDBB-48CF-AC05-F8F351D50298}">
  <cacheSource type="worksheet">
    <worksheetSource ref="L2:M1048576" sheet="数学"/>
  </cacheSource>
  <cacheFields count="2">
    <cacheField name="教师" numFmtId="0">
      <sharedItems containsBlank="1" count="9">
        <s v="赵云川"/>
        <s v="杜东洋"/>
        <s v="央宗娜姆"/>
        <s v="喇燕"/>
        <s v="曹云萍"/>
        <s v="徐万雄"/>
        <s v="马俊"/>
        <s v="潘勇"/>
        <m/>
      </sharedItems>
    </cacheField>
    <cacheField name="得分" numFmtId="0">
      <sharedItems containsString="0" containsBlank="1" containsNumber="1" minValue="32.508833922261488" maxValue="159.3639575971731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17796064817" createdVersion="8" refreshedVersion="8" minRefreshableVersion="3" recordCount="638" xr:uid="{C8808A58-1E8B-4E35-8638-AA44E2962F46}">
  <cacheSource type="worksheet">
    <worksheetSource ref="P2:Q1048576" sheet="数学"/>
  </cacheSource>
  <cacheFields count="2">
    <cacheField name="教师" numFmtId="0">
      <sharedItems containsBlank="1" count="9">
        <s v="赵云川"/>
        <s v="钟海昌"/>
        <s v="央宗娜姆"/>
        <s v="喇燕"/>
        <s v="曹云萍"/>
        <s v="徐万雄"/>
        <s v="马俊"/>
        <s v="潘勇"/>
        <m/>
      </sharedItems>
    </cacheField>
    <cacheField name="得分" numFmtId="0">
      <sharedItems containsString="0" containsBlank="1" containsNumber="1" minValue="41.342756183745585" maxValue="175.2650176678445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18136689813" createdVersion="8" refreshedVersion="8" minRefreshableVersion="3" recordCount="638" xr:uid="{F25D18D9-10C1-4141-94AC-AF5BE7E9860C}">
  <cacheSource type="worksheet">
    <worksheetSource ref="T2:U1048576" sheet="数学"/>
  </cacheSource>
  <cacheFields count="2">
    <cacheField name="教师" numFmtId="0">
      <sharedItems containsBlank="1" count="10">
        <s v="赵云川"/>
        <s v="钟海昌"/>
        <s v="央宗娜姆"/>
        <s v="喇燕"/>
        <s v="曹云萍"/>
        <s v="吕开绒"/>
        <s v="徐万雄"/>
        <s v="马俊"/>
        <s v="潘勇"/>
        <m/>
      </sharedItems>
    </cacheField>
    <cacheField name="得分" numFmtId="0">
      <sharedItems containsString="0" containsBlank="1" containsNumber="1" minValue="26.148409893992934" maxValue="165.7243816254417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20745717596" createdVersion="8" refreshedVersion="8" minRefreshableVersion="3" recordCount="638" xr:uid="{D268D339-EA56-447B-8F81-9464EF65A27F}">
  <cacheSource type="worksheet">
    <worksheetSource ref="X2:Y1048576" sheet="数学"/>
  </cacheSource>
  <cacheFields count="2">
    <cacheField name="教师" numFmtId="0">
      <sharedItems containsBlank="1" count="9">
        <s v="赵云川"/>
        <s v="邓国华"/>
        <s v="央宗娜姆"/>
        <s v="喇燕"/>
        <s v="曹云萍"/>
        <s v="吕开绒"/>
        <s v="马俊"/>
        <s v="陈虎林"/>
        <m/>
      </sharedItems>
    </cacheField>
    <cacheField name="得分" numFmtId="0">
      <sharedItems containsString="0" containsBlank="1" containsNumber="1" minValue="21.554770318021198" maxValue="173.8515901060070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21058680558" createdVersion="8" refreshedVersion="8" minRefreshableVersion="3" recordCount="638" xr:uid="{885E5157-8F25-475E-A7A0-25321A962D36}">
  <cacheSource type="worksheet">
    <worksheetSource ref="AB2:AC1048576" sheet="数学"/>
  </cacheSource>
  <cacheFields count="2">
    <cacheField name="教师" numFmtId="0">
      <sharedItems containsBlank="1" count="8">
        <s v="赵云川"/>
        <s v="喇燕"/>
        <s v="吕开绒"/>
        <s v="马俊"/>
        <s v="央宗娜姆"/>
        <s v="邓国华"/>
        <s v="曹云萍"/>
        <m/>
      </sharedItems>
    </cacheField>
    <cacheField name="得分" numFmtId="0">
      <sharedItems containsString="0" containsBlank="1" containsNumber="1" minValue="5.367231638418076" maxValue="169.6113074204947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23570601853" createdVersion="8" refreshedVersion="8" minRefreshableVersion="3" recordCount="638" xr:uid="{B56D63C7-A346-4C7D-AF2D-BA583FF0790E}">
  <cacheSource type="worksheet">
    <worksheetSource ref="H2:I1048576" sheet="英语"/>
  </cacheSource>
  <cacheFields count="2">
    <cacheField name="教师" numFmtId="0">
      <sharedItems containsBlank="1" count="9">
        <s v="拉初"/>
        <s v="彭丹"/>
        <s v="李永会"/>
        <s v="浦恩玲"/>
        <s v="东梅"/>
        <s v="陈国萍"/>
        <s v="朱恩凡"/>
        <s v="张福琴"/>
        <m/>
      </sharedItems>
    </cacheField>
    <cacheField name="得分" numFmtId="0">
      <sharedItems containsString="0" containsBlank="1" containsNumber="1" minValue="43.502824858757059" maxValue="145.229681978798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26827430552" createdVersion="8" refreshedVersion="8" minRefreshableVersion="3" recordCount="638" xr:uid="{C6FC02EC-3C70-45D2-9C64-D8A51B16A964}">
  <cacheSource type="worksheet">
    <worksheetSource ref="L2:M1048576" sheet="英语"/>
  </cacheSource>
  <cacheFields count="2">
    <cacheField name="教师" numFmtId="0">
      <sharedItems containsBlank="1" count="8">
        <s v="拉初"/>
        <s v="彭丹"/>
        <s v="李永会"/>
        <s v="浦恩玲"/>
        <s v="东梅"/>
        <s v="陈国萍"/>
        <s v="朱恩凡"/>
        <m/>
      </sharedItems>
    </cacheField>
    <cacheField name="得分" numFmtId="0">
      <sharedItems containsString="0" containsBlank="1" containsNumber="1" minValue="53.35689045936396" maxValue="138.869257950530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27292476853" createdVersion="8" refreshedVersion="8" minRefreshableVersion="3" recordCount="638" xr:uid="{FDA4D2BC-9FDD-404D-A041-50936D084AC9}">
  <cacheSource type="worksheet">
    <worksheetSource ref="P2:Q1048576" sheet="英语"/>
  </cacheSource>
  <cacheFields count="2">
    <cacheField name="教师" numFmtId="0">
      <sharedItems containsBlank="1" count="9">
        <s v="拉初"/>
        <s v="彭丹"/>
        <s v="李永会"/>
        <s v="浦恩玲"/>
        <s v="张福琴"/>
        <s v="陈国萍"/>
        <s v="朱恩凡"/>
        <s v="张翠莲"/>
        <m/>
      </sharedItems>
    </cacheField>
    <cacheField name="得分" numFmtId="0">
      <sharedItems containsString="0" containsBlank="1" containsNumber="1" minValue="49.823321554770317" maxValue="148.4098939929328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27570833331" createdVersion="8" refreshedVersion="8" minRefreshableVersion="3" recordCount="638" xr:uid="{99018A7F-6FA8-4993-BA77-FC5DE4E2924D}">
  <cacheSource type="worksheet">
    <worksheetSource ref="T2:U1048576" sheet="英语"/>
  </cacheSource>
  <cacheFields count="2">
    <cacheField name="教师" numFmtId="0">
      <sharedItems containsBlank="1" count="9">
        <s v="拉初"/>
        <s v="彭丹"/>
        <s v="李永会"/>
        <s v="浦恩玲"/>
        <s v="张福琴"/>
        <s v="陈国萍"/>
        <s v="朱恩凡"/>
        <s v="张翠莲"/>
        <m/>
      </sharedItems>
    </cacheField>
    <cacheField name="得分" numFmtId="0">
      <sharedItems containsString="0" containsBlank="1" containsNumber="1" minValue="44.876325088339222" maxValue="159.7173144876325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27946412035" createdVersion="8" refreshedVersion="8" minRefreshableVersion="3" recordCount="638" xr:uid="{856C2811-5B24-4FEA-8C14-E7563D16DC0D}">
  <cacheSource type="worksheet">
    <worksheetSource ref="X2:Y1048576" sheet="英语"/>
  </cacheSource>
  <cacheFields count="2">
    <cacheField name="教师" numFmtId="0">
      <sharedItems containsBlank="1" count="11">
        <s v="拉初"/>
        <s v="彭丹"/>
        <s v="李永会"/>
        <s v="浦恩玲"/>
        <s v="张福琴"/>
        <s v="陈国萍"/>
        <s v="熊湾"/>
        <s v="朱恩凡"/>
        <s v="田维婷"/>
        <s v="张翠莲"/>
        <m/>
      </sharedItems>
    </cacheField>
    <cacheField name="得分" numFmtId="0">
      <sharedItems containsString="0" containsBlank="1" containsNumber="1" minValue="30.035335689045937" maxValue="168.197879858657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28346643517" createdVersion="8" refreshedVersion="8" minRefreshableVersion="3" recordCount="638" xr:uid="{93BB92A8-4CAB-4820-B03C-7B2A09D4EE6B}">
  <cacheSource type="worksheet">
    <worksheetSource ref="AB2:AC1048576" sheet="英语"/>
  </cacheSource>
  <cacheFields count="2">
    <cacheField name="教师" numFmtId="0">
      <sharedItems containsBlank="1" count="11">
        <s v="拉初"/>
        <s v="浦恩玲"/>
        <s v="张福琴"/>
        <s v="朱恩凡"/>
        <s v="彭丹"/>
        <s v="陈国萍"/>
        <s v="李永会"/>
        <s v="张翠莲"/>
        <s v="田维婷"/>
        <s v="熊湾"/>
        <m/>
      </sharedItems>
    </cacheField>
    <cacheField name="得分" numFmtId="0">
      <sharedItems containsString="0" containsBlank="1" containsNumber="1" minValue="29.66101694915254" maxValue="167.137809187279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3529826389" createdVersion="8" refreshedVersion="8" minRefreshableVersion="3" recordCount="638" xr:uid="{345E184F-0942-40D4-82B6-D87D793A6E7C}">
  <cacheSource type="worksheet">
    <worksheetSource ref="H2:I1048576" sheet="物理and历史"/>
  </cacheSource>
  <cacheFields count="2">
    <cacheField name="教师" numFmtId="0">
      <sharedItems containsBlank="1" count="9">
        <s v="赵建超"/>
        <s v="康小平"/>
        <s v="周峰"/>
        <s v="解超燕"/>
        <s v="杨琴"/>
        <s v="邱君益"/>
        <s v="降初里"/>
        <s v="徐志兵"/>
        <m/>
      </sharedItems>
    </cacheField>
    <cacheField name="得分" numFmtId="0">
      <sharedItems containsString="0" containsBlank="1" containsNumber="1" minValue="21.908127208480565" maxValue="174.0112994350282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35564351852" createdVersion="8" refreshedVersion="8" minRefreshableVersion="3" recordCount="638" xr:uid="{1A6F078B-FDC1-4094-8661-944DADA96F8E}">
  <cacheSource type="worksheet">
    <worksheetSource ref="L2:M1048576" sheet="物理and历史"/>
  </cacheSource>
  <cacheFields count="2">
    <cacheField name="教师" numFmtId="0">
      <sharedItems containsBlank="1" count="9">
        <s v="赵建超"/>
        <s v="康小平"/>
        <s v="周峰"/>
        <s v="解超燕"/>
        <s v="杨琴"/>
        <s v="邱君益"/>
        <s v="降初里"/>
        <s v="徐志兵"/>
        <m/>
      </sharedItems>
    </cacheField>
    <cacheField name="得分" numFmtId="0">
      <sharedItems containsString="0" containsBlank="1" containsNumber="1" minValue="27.966101694915253" maxValue="185.5123674911660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35836805556" createdVersion="8" refreshedVersion="8" minRefreshableVersion="3" recordCount="638" xr:uid="{E5CBE3EB-14C5-4B58-9A14-1EAE197C99AF}">
  <cacheSource type="worksheet">
    <worksheetSource ref="P2:Q1048576" sheet="物理and历史"/>
  </cacheSource>
  <cacheFields count="2">
    <cacheField name="教师" numFmtId="0">
      <sharedItems containsBlank="1" count="9">
        <s v="赵建超"/>
        <s v="康小平"/>
        <s v="周峰"/>
        <s v="解超燕"/>
        <s v="杨琴"/>
        <s v="邱君益"/>
        <s v="降初里"/>
        <s v="徐志兵"/>
        <m/>
      </sharedItems>
    </cacheField>
    <cacheField name="得分" numFmtId="0">
      <sharedItems containsString="0" containsBlank="1" containsNumber="1" minValue="29.68197879858657" maxValue="175.6183745583038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36100347224" createdVersion="8" refreshedVersion="8" minRefreshableVersion="3" recordCount="638" xr:uid="{3508ACF7-C03B-45C9-842E-426534A6C603}">
  <cacheSource type="worksheet">
    <worksheetSource ref="T2:U1048576" sheet="物理and历史"/>
  </cacheSource>
  <cacheFields count="2">
    <cacheField name="教师" numFmtId="0">
      <sharedItems containsBlank="1" count="9">
        <s v="赵建超"/>
        <s v="康小平"/>
        <s v="周峰"/>
        <s v="解超燕"/>
        <s v="杨琴"/>
        <s v="邱君益"/>
        <s v="降初里"/>
        <s v="徐志兵"/>
        <m/>
      </sharedItems>
    </cacheField>
    <cacheField name="得分" numFmtId="0">
      <sharedItems containsString="0" containsBlank="1" containsNumber="1" minValue="25.423728813559322" maxValue="189.8305084745762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36433680553" createdVersion="8" refreshedVersion="8" minRefreshableVersion="3" recordCount="638" xr:uid="{8DA115F0-9680-4522-9E5B-354019E780B6}">
  <cacheSource type="worksheet">
    <worksheetSource ref="X2:Y1048576" sheet="物理and历史"/>
  </cacheSource>
  <cacheFields count="2">
    <cacheField name="教师" numFmtId="0">
      <sharedItems containsBlank="1" count="11">
        <s v="赵建超"/>
        <s v="康小平"/>
        <s v="周峰"/>
        <s v="解超燕"/>
        <s v="杨琴"/>
        <s v="邱君益"/>
        <s v="降初里"/>
        <s v="徐志兵"/>
        <s v="卢逸"/>
        <s v="杨国芬"/>
        <m/>
      </sharedItems>
    </cacheField>
    <cacheField name="得分" numFmtId="0">
      <sharedItems containsString="0" containsBlank="1" containsNumber="1" minValue="13.559322033898297" maxValue="181.9787985865724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46697569446" createdVersion="8" refreshedVersion="8" minRefreshableVersion="3" recordCount="638" xr:uid="{4C375478-7003-435E-BDD3-710BF4D198CE}">
  <cacheSource type="worksheet">
    <worksheetSource ref="AB2:AC1048576" sheet="物理and历史"/>
  </cacheSource>
  <cacheFields count="2">
    <cacheField name="教师" numFmtId="0">
      <sharedItems containsBlank="1" count="12">
        <s v="赵建超"/>
        <s v="解超燕"/>
        <s v="周峰"/>
        <s v="次珍扎保"/>
        <s v="康小平"/>
        <s v="降初里"/>
        <s v="杨琴"/>
        <s v="卢逸"/>
        <s v="徐志兵"/>
        <s v="杨国芬"/>
        <s v="邱君益"/>
        <m/>
      </sharedItems>
    </cacheField>
    <cacheField name="得分" numFmtId="0">
      <sharedItems containsString="0" containsBlank="1" containsNumber="1" minValue="15.547703180212011" maxValue="178.531073446327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47887152777" createdVersion="8" refreshedVersion="8" minRefreshableVersion="3" recordCount="309" xr:uid="{554D75B4-3285-4145-9D94-92E181650FA2}">
  <cacheSource type="worksheet">
    <worksheetSource ref="H2:I1048576" sheet="化学"/>
  </cacheSource>
  <cacheFields count="2">
    <cacheField name="教师" numFmtId="0">
      <sharedItems containsBlank="1" count="5">
        <s v="叶小军"/>
        <s v="李荣鑫"/>
        <s v="何传英"/>
        <s v="刘厚江"/>
        <m/>
      </sharedItems>
    </cacheField>
    <cacheField name="得分" numFmtId="0">
      <sharedItems containsString="0" containsBlank="1" containsNumber="1" minValue="34.090909090909093" maxValue="175.6493506493506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48151041668" createdVersion="8" refreshedVersion="8" minRefreshableVersion="3" recordCount="309" xr:uid="{CF4F9F20-3321-425F-90CF-2004CEDC0A86}">
  <cacheSource type="worksheet">
    <worksheetSource ref="L2:M1048576" sheet="化学"/>
  </cacheSource>
  <cacheFields count="2">
    <cacheField name="教师" numFmtId="0">
      <sharedItems containsBlank="1" count="6">
        <s v="叶小军"/>
        <s v="李荣鑫"/>
        <s v="何传英"/>
        <s v="刘厚江"/>
        <s v="马红琦"/>
        <m/>
      </sharedItems>
    </cacheField>
    <cacheField name="得分" numFmtId="0">
      <sharedItems containsString="0" containsBlank="1" containsNumber="1" minValue="38.311688311688307" maxValue="164.610389610389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49185416664" createdVersion="8" refreshedVersion="8" minRefreshableVersion="3" recordCount="309" xr:uid="{3D4E9186-EC49-411E-94B2-A5662D1CC810}">
  <cacheSource type="worksheet">
    <worksheetSource ref="P2:Q1048576" sheet="化学"/>
  </cacheSource>
  <cacheFields count="2">
    <cacheField name="教师" numFmtId="0">
      <sharedItems containsBlank="1" count="5">
        <s v="叶小军"/>
        <s v="李荣鑫"/>
        <s v="何传英"/>
        <s v="马红琦"/>
        <m/>
      </sharedItems>
    </cacheField>
    <cacheField name="得分" numFmtId="0">
      <sharedItems containsString="0" containsBlank="1" containsNumber="1" minValue="39.935064935064936" maxValue="158.4415584415584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49435648146" createdVersion="8" refreshedVersion="8" minRefreshableVersion="3" recordCount="309" xr:uid="{30773729-77D5-478F-9A06-4BD5582CC024}">
  <cacheSource type="worksheet">
    <worksheetSource ref="T2:U1048576" sheet="化学"/>
  </cacheSource>
  <cacheFields count="2">
    <cacheField name="教师" numFmtId="0">
      <sharedItems containsBlank="1" count="5">
        <s v="叶小军"/>
        <s v="李荣鑫"/>
        <s v="何传英"/>
        <s v="马红琦"/>
        <m/>
      </sharedItems>
    </cacheField>
    <cacheField name="得分" numFmtId="0">
      <sharedItems containsString="0" containsBlank="1" containsNumber="1" minValue="36.688311688311693" maxValue="171.4285714285714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50476967593" createdVersion="8" refreshedVersion="8" minRefreshableVersion="3" recordCount="309" xr:uid="{3A529751-62D3-46C1-9638-EFD78AAC59A5}">
  <cacheSource type="worksheet">
    <worksheetSource ref="X2:Y1048576" sheet="化学"/>
  </cacheSource>
  <cacheFields count="2">
    <cacheField name="教师" numFmtId="0">
      <sharedItems containsBlank="1" count="5">
        <s v="叶小军"/>
        <s v="李荣鑫"/>
        <s v="黄萍"/>
        <s v="马红琦"/>
        <m/>
      </sharedItems>
    </cacheField>
    <cacheField name="得分" numFmtId="0">
      <sharedItems containsString="0" containsBlank="1" containsNumber="1" minValue="37.012987012987011" maxValue="170.1298701298701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50724421296" createdVersion="8" refreshedVersion="8" minRefreshableVersion="3" recordCount="309" xr:uid="{C8ABD0B1-5E0A-4933-B2D2-41E497113D19}">
  <cacheSource type="worksheet">
    <worksheetSource ref="AB2:AC1048576" sheet="化学"/>
  </cacheSource>
  <cacheFields count="2">
    <cacheField name="教师" numFmtId="0">
      <sharedItems containsBlank="1" count="8">
        <s v="叶小军"/>
        <s v="马红琦"/>
        <s v="崔萌"/>
        <s v="宁建康"/>
        <s v="万饶"/>
        <s v="李荣鑫"/>
        <s v="黄萍"/>
        <m/>
      </sharedItems>
    </cacheField>
    <cacheField name="得分" numFmtId="0">
      <sharedItems containsString="0" containsBlank="1" containsNumber="1" minValue="17.20779220779221" maxValue="180.1948051948052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5232233796" createdVersion="8" refreshedVersion="8" minRefreshableVersion="3" recordCount="293" xr:uid="{6D342C0F-5718-4A2B-826E-D4EBBA74C6D0}">
  <cacheSource type="worksheet">
    <worksheetSource ref="H2:I1048576" sheet="生物"/>
  </cacheSource>
  <cacheFields count="2">
    <cacheField name="教师" numFmtId="0">
      <sharedItems containsBlank="1" count="5">
        <s v="高琴"/>
        <s v="尼玛布池"/>
        <s v="张弘"/>
        <s v="张斯杰"/>
        <m/>
      </sharedItems>
    </cacheField>
    <cacheField name="得分" numFmtId="0">
      <sharedItems containsString="0" containsBlank="1" containsNumber="1" minValue="38.356164383561641" maxValue="182.8767123287671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54102893521" createdVersion="8" refreshedVersion="8" minRefreshableVersion="3" recordCount="293" xr:uid="{809B2C4A-048D-409F-9024-7577E61CA4B0}">
  <cacheSource type="worksheet">
    <worksheetSource ref="L2:M1048576" sheet="生物"/>
  </cacheSource>
  <cacheFields count="2">
    <cacheField name="教师" numFmtId="0">
      <sharedItems containsBlank="1" count="6">
        <s v="彭桦/高琴"/>
        <s v="彭桦/尼玛布池"/>
        <s v="尼玛布池"/>
        <s v="张弘"/>
        <s v="尼玛布池/张斯杰"/>
        <m/>
      </sharedItems>
    </cacheField>
    <cacheField name="得分" numFmtId="0">
      <sharedItems containsString="0" containsBlank="1" containsNumber="1" minValue="35.273972602739718" maxValue="156.5068493150685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54924421299" createdVersion="8" refreshedVersion="8" minRefreshableVersion="3" recordCount="293" xr:uid="{7D7FDA7F-7F5B-40EE-8190-8EA48E773D02}">
  <cacheSource type="worksheet">
    <worksheetSource ref="P2:Q1048576" sheet="生物"/>
  </cacheSource>
  <cacheFields count="2">
    <cacheField name="教师" numFmtId="0">
      <sharedItems containsBlank="1" count="4">
        <s v="彭桦"/>
        <s v="尼玛布池"/>
        <s v="张弘"/>
        <m/>
      </sharedItems>
    </cacheField>
    <cacheField name="得分" numFmtId="0">
      <sharedItems containsString="0" containsBlank="1" containsNumber="1" minValue="48.287671232876718" maxValue="154.7945205479452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55238773147" createdVersion="8" refreshedVersion="8" minRefreshableVersion="3" recordCount="293" xr:uid="{B9FAF03A-1623-405C-899F-CFAAD82073B6}">
  <cacheSource type="worksheet">
    <worksheetSource ref="T2:U1048576" sheet="生物"/>
  </cacheSource>
  <cacheFields count="2">
    <cacheField name="教师" numFmtId="0">
      <sharedItems containsBlank="1" count="4">
        <s v="彭桦"/>
        <s v="尼玛布池"/>
        <s v="张弘"/>
        <m/>
      </sharedItems>
    </cacheField>
    <cacheField name="得分" numFmtId="0">
      <sharedItems containsString="0" containsBlank="1" containsNumber="1" minValue="33.219178082191775" maxValue="157.191780821917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55517476855" createdVersion="8" refreshedVersion="8" minRefreshableVersion="3" recordCount="293" xr:uid="{FEFC444C-0903-49E2-BA62-E6855A86E741}">
  <cacheSource type="worksheet">
    <worksheetSource ref="X2:Y1048576" sheet="生物"/>
  </cacheSource>
  <cacheFields count="2">
    <cacheField name="教师" numFmtId="0">
      <sharedItems containsBlank="1" count="6">
        <s v="彭桦"/>
        <s v="喇菊"/>
        <s v="尼玛布池"/>
        <s v="张弘"/>
        <s v="尤顺芝"/>
        <m/>
      </sharedItems>
    </cacheField>
    <cacheField name="得分" numFmtId="0">
      <sharedItems containsString="0" containsBlank="1" containsNumber="1" minValue="35.958904109589042" maxValue="158.2191780821917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56388657405" createdVersion="8" refreshedVersion="8" minRefreshableVersion="3" recordCount="293" xr:uid="{FBA65816-EC9F-444C-A5C6-044D3869363A}">
  <cacheSource type="worksheet">
    <worksheetSource ref="AB2:AC1048576" sheet="生物"/>
  </cacheSource>
  <cacheFields count="2">
    <cacheField name="教师" numFmtId="0">
      <sharedItems containsBlank="1" count="7">
        <s v="彭桦"/>
        <s v="喇菊"/>
        <s v="张弘"/>
        <s v="尤顺芝"/>
        <s v="付仁源"/>
        <s v="尼玛布池"/>
        <m/>
      </sharedItems>
    </cacheField>
    <cacheField name="得分" numFmtId="0">
      <sharedItems containsString="0" containsBlank="1" containsNumber="1" minValue="23.287671232876718" maxValue="172.2602739726027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61674189815" createdVersion="8" refreshedVersion="8" minRefreshableVersion="3" recordCount="360" xr:uid="{34FD9284-5230-49B3-9C89-D5A2FDE210EF}">
  <cacheSource type="worksheet">
    <worksheetSource ref="H2:I1048576" sheet="政治"/>
  </cacheSource>
  <cacheFields count="2">
    <cacheField name="教师" numFmtId="0">
      <sharedItems containsBlank="1" count="5">
        <s v="沙正芳"/>
        <s v="马巫各"/>
        <s v="吴文艺"/>
        <s v="胡东缘"/>
        <m/>
      </sharedItems>
    </cacheField>
    <cacheField name="得分" numFmtId="0">
      <sharedItems containsString="0" containsBlank="1" containsNumber="1" minValue="19.498607242339844" maxValue="176.3231197771587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63291435184" createdVersion="8" refreshedVersion="8" minRefreshableVersion="3" recordCount="360" xr:uid="{48379A8E-48FF-49AB-87B4-6652495C293A}">
  <cacheSource type="worksheet">
    <worksheetSource ref="L2:M1048576" sheet="政治"/>
  </cacheSource>
  <cacheFields count="2">
    <cacheField name="教师" numFmtId="0">
      <sharedItems containsBlank="1" count="5">
        <s v="纪春权/沙正芳"/>
        <s v="马巫各"/>
        <s v="吴文艺"/>
        <s v="胡东缘"/>
        <m/>
      </sharedItems>
    </cacheField>
    <cacheField name="得分" numFmtId="0">
      <sharedItems containsString="0" containsBlank="1" containsNumber="1" minValue="24.512534818941504" maxValue="174.0947075208913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64901157409" createdVersion="8" refreshedVersion="8" minRefreshableVersion="3" recordCount="360" xr:uid="{C3828D30-B69C-4080-8074-C59320A37E9E}">
  <cacheSource type="worksheet">
    <worksheetSource ref="P2:Q1048576" sheet="政治"/>
  </cacheSource>
  <cacheFields count="2">
    <cacheField name="教师" numFmtId="0">
      <sharedItems containsBlank="1" count="5">
        <s v="纪春权"/>
        <s v="马巫各"/>
        <s v="吴文艺"/>
        <s v="胡东缘"/>
        <m/>
      </sharedItems>
    </cacheField>
    <cacheField name="得分" numFmtId="0">
      <sharedItems containsString="0" containsBlank="1" containsNumber="1" minValue="23.119777158774369" maxValue="179.1086350974930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65149421297" createdVersion="8" refreshedVersion="8" minRefreshableVersion="3" recordCount="360" xr:uid="{3CF4BD2F-E955-490F-A5B1-1FB42509145A}">
  <cacheSource type="worksheet">
    <worksheetSource ref="T2:U1048576" sheet="政治"/>
  </cacheSource>
  <cacheFields count="2">
    <cacheField name="教师" numFmtId="0">
      <sharedItems containsBlank="1" count="4">
        <s v="纪春权"/>
        <s v="马巫各"/>
        <s v="胡东缘"/>
        <m/>
      </sharedItems>
    </cacheField>
    <cacheField name="得分" numFmtId="0">
      <sharedItems containsString="0" containsBlank="1" containsNumber="1" minValue="13.649025069637887" maxValue="178.551532033426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67013194445" createdVersion="8" refreshedVersion="8" minRefreshableVersion="3" recordCount="360" xr:uid="{42D6CD92-EDE8-40AC-BFE6-0922A161C0A0}">
  <cacheSource type="worksheet">
    <worksheetSource ref="X2:Y1048576" sheet="政治"/>
  </cacheSource>
  <cacheFields count="2">
    <cacheField name="教师" numFmtId="0">
      <sharedItems containsBlank="1" count="4">
        <s v="纪春权"/>
        <s v="马巫各"/>
        <s v="胡东缘"/>
        <m/>
      </sharedItems>
    </cacheField>
    <cacheField name="得分" numFmtId="0">
      <sharedItems containsString="0" containsBlank="1" containsNumber="1" minValue="5.2924791086350922" maxValue="146.796657381615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70164699074" createdVersion="8" refreshedVersion="8" minRefreshableVersion="3" recordCount="360" xr:uid="{25A023B8-94C4-420F-A9EF-230C7E52A472}">
  <cacheSource type="worksheet">
    <worksheetSource ref="AB2:AC1048576" sheet="政治"/>
  </cacheSource>
  <cacheFields count="2">
    <cacheField name="教师" numFmtId="0">
      <sharedItems containsBlank="1" count="5">
        <s v="纪春权"/>
        <s v="马巫各"/>
        <s v="康宇峰"/>
        <s v="胡东缘"/>
        <m/>
      </sharedItems>
    </cacheField>
    <cacheField name="得分" numFmtId="0">
      <sharedItems containsString="0" containsBlank="1" containsNumber="1" minValue="52.089136490250695" maxValue="196.3788300835654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71918634257" createdVersion="8" refreshedVersion="8" minRefreshableVersion="3" recordCount="332" xr:uid="{FAA53C4A-9980-4FA2-8362-24D5584416E8}">
  <cacheSource type="worksheet">
    <worksheetSource ref="H2:I1048576" sheet="地理"/>
  </cacheSource>
  <cacheFields count="2">
    <cacheField name="教师" numFmtId="0">
      <sharedItems containsBlank="1" count="5">
        <s v="金贵"/>
        <s v="邓倩"/>
        <s v="米晓妹"/>
        <s v="石敏"/>
        <m/>
      </sharedItems>
    </cacheField>
    <cacheField name="得分" numFmtId="0">
      <sharedItems containsString="0" containsBlank="1" containsNumber="1" minValue="15.709969788519643" maxValue="174.0181268882175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72208217595" createdVersion="8" refreshedVersion="8" minRefreshableVersion="3" recordCount="332" xr:uid="{B865624E-9F0E-436A-A82C-E3428B3008B9}">
  <cacheSource type="worksheet">
    <worksheetSource ref="L2:M1048576" sheet="地理"/>
  </cacheSource>
  <cacheFields count="2">
    <cacheField name="教师" numFmtId="0">
      <sharedItems containsBlank="1" count="5">
        <s v="金贵"/>
        <s v="邓倩"/>
        <s v="米晓妹"/>
        <s v="石敏"/>
        <m/>
      </sharedItems>
    </cacheField>
    <cacheField name="得分" numFmtId="0">
      <sharedItems containsString="0" containsBlank="1" containsNumber="1" minValue="25.075528700906347" maxValue="181.2688821752265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7247858796" createdVersion="8" refreshedVersion="8" minRefreshableVersion="3" recordCount="332" xr:uid="{ABF1AE74-6B09-4E49-8D39-4319B239B43D}">
  <cacheSource type="worksheet">
    <worksheetSource ref="P2:Q1048576" sheet="地理"/>
  </cacheSource>
  <cacheFields count="2">
    <cacheField name="教师" numFmtId="0">
      <sharedItems containsBlank="1" count="5">
        <s v="金贵"/>
        <s v="邓倩"/>
        <s v="米晓妹"/>
        <s v="石敏"/>
        <m/>
      </sharedItems>
    </cacheField>
    <cacheField name="得分" numFmtId="0">
      <sharedItems containsString="0" containsBlank="1" containsNumber="1" minValue="35.951661631419938" maxValue="170.6948640483383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72723958331" createdVersion="8" refreshedVersion="8" minRefreshableVersion="3" recordCount="332" xr:uid="{A5A018B4-3E19-45A3-AD97-5009952A3419}">
  <cacheSource type="worksheet">
    <worksheetSource ref="T2:U1048576" sheet="地理"/>
  </cacheSource>
  <cacheFields count="2">
    <cacheField name="教师" numFmtId="0">
      <sharedItems containsBlank="1" count="5">
        <s v="金贵"/>
        <s v="邓倩"/>
        <s v="米晓妹"/>
        <s v="石敏"/>
        <m/>
      </sharedItems>
    </cacheField>
    <cacheField name="得分" numFmtId="0">
      <sharedItems containsString="0" containsBlank="1" containsNumber="1" minValue="17.824773413897276" maxValue="172.5075528700906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73682754631" createdVersion="8" refreshedVersion="8" minRefreshableVersion="3" recordCount="332" xr:uid="{C9B98AD2-7D68-4085-B64F-CE83ED63BC2C}">
  <cacheSource type="worksheet">
    <worksheetSource ref="X2:Y1048576" sheet="地理"/>
  </cacheSource>
  <cacheFields count="2">
    <cacheField name="教师" numFmtId="0">
      <sharedItems containsBlank="1" count="5">
        <s v="米晓妹"/>
        <s v="邓倩"/>
        <s v="石敏"/>
        <s v="胡柔殳"/>
        <m/>
      </sharedItems>
    </cacheField>
    <cacheField name="得分" numFmtId="0">
      <sharedItems containsString="0" containsBlank="1" containsNumber="1" minValue="9.3655589123867031" maxValue="176.737160120845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12.873927314817" createdVersion="8" refreshedVersion="8" minRefreshableVersion="3" recordCount="332" xr:uid="{34927B79-374A-4807-BD82-8169BF46FC7D}">
  <cacheSource type="worksheet">
    <worksheetSource ref="AB2:AC1048576" sheet="地理"/>
  </cacheSource>
  <cacheFields count="2">
    <cacheField name="教师" numFmtId="0">
      <sharedItems containsBlank="1" count="6">
        <s v="邓倩"/>
        <s v="李汉林"/>
        <s v="米晓妹"/>
        <s v="石敏"/>
        <s v="胡柔殳"/>
        <m/>
      </sharedItems>
    </cacheField>
    <cacheField name="得分" numFmtId="0">
      <sharedItems containsString="0" containsBlank="1" containsNumber="1" minValue="22.658610271903328" maxValue="175.8308157099697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100.84745762711864"/>
  </r>
  <r>
    <x v="0"/>
    <n v="96.045197740112997"/>
  </r>
  <r>
    <x v="0"/>
    <n v="104.51977401129943"/>
  </r>
  <r>
    <x v="0"/>
    <n v="109.88700564971751"/>
  </r>
  <r>
    <x v="0"/>
    <n v="92.937853107344637"/>
  </r>
  <r>
    <x v="0"/>
    <n v="111.29943502824858"/>
  </r>
  <r>
    <x v="0"/>
    <n v="98.870056497175142"/>
  </r>
  <r>
    <x v="0"/>
    <n v="117.51412429378531"/>
  </r>
  <r>
    <x v="0"/>
    <n v="102.54237288135593"/>
  </r>
  <r>
    <x v="0"/>
    <n v="122.88135593220339"/>
  </r>
  <r>
    <x v="0"/>
    <n v="108.75706214689265"/>
  </r>
  <r>
    <x v="0"/>
    <n v="99.717514124293785"/>
  </r>
  <r>
    <x v="0"/>
    <n v="92.937853107344637"/>
  </r>
  <r>
    <x v="0"/>
    <n v="90.395480225988706"/>
  </r>
  <r>
    <x v="0"/>
    <n v="97.740112994350284"/>
  </r>
  <r>
    <x v="0"/>
    <n v="89.830508474576277"/>
  </r>
  <r>
    <x v="0"/>
    <n v="127.11864406779661"/>
  </r>
  <r>
    <x v="0"/>
    <n v="112.71186440677965"/>
  </r>
  <r>
    <x v="0"/>
    <n v="90.960451977401135"/>
  </r>
  <r>
    <x v="0"/>
    <n v="98.022598870056498"/>
  </r>
  <r>
    <x v="0"/>
    <n v="100.56497175141243"/>
  </r>
  <r>
    <x v="0"/>
    <n v="130.5084745762712"/>
  </r>
  <r>
    <x v="0"/>
    <n v="91.807909604519779"/>
  </r>
  <r>
    <x v="0"/>
    <n v="112.14689265536722"/>
  </r>
  <r>
    <x v="0"/>
    <n v="100.84745762711864"/>
  </r>
  <r>
    <x v="0"/>
    <n v="109.88700564971751"/>
  </r>
  <r>
    <x v="0"/>
    <n v="68.644067796610173"/>
  </r>
  <r>
    <x v="0"/>
    <n v="107.34463276836158"/>
  </r>
  <r>
    <x v="0"/>
    <n v="88.13559322033899"/>
  </r>
  <r>
    <x v="0"/>
    <n v="99.152542372881356"/>
  </r>
  <r>
    <x v="0"/>
    <n v="74.293785310734464"/>
  </r>
  <r>
    <x v="0"/>
    <n v="115.53672316384181"/>
  </r>
  <r>
    <x v="0"/>
    <n v="101.41242937853107"/>
  </r>
  <r>
    <x v="0"/>
    <n v="86.158192090395488"/>
  </r>
  <r>
    <x v="0"/>
    <n v="91.24293785310735"/>
  </r>
  <r>
    <x v="0"/>
    <n v="62.146892655367232"/>
  </r>
  <r>
    <x v="0"/>
    <n v="96.327683615819211"/>
  </r>
  <r>
    <x v="0"/>
    <n v="116.10169491525423"/>
  </r>
  <r>
    <x v="0"/>
    <n v="96.045197740112997"/>
  </r>
  <r>
    <x v="0"/>
    <n v="96.045197740112997"/>
  </r>
  <r>
    <x v="0"/>
    <n v="115.81920903954803"/>
  </r>
  <r>
    <x v="0"/>
    <n v="118.36158192090396"/>
  </r>
  <r>
    <x v="0"/>
    <n v="61.299435028248588"/>
  </r>
  <r>
    <x v="1"/>
    <n v="109.60451977401129"/>
  </r>
  <r>
    <x v="1"/>
    <n v="170.90395480225988"/>
  </r>
  <r>
    <x v="1"/>
    <n v="90.112994350282491"/>
  </r>
  <r>
    <x v="1"/>
    <n v="124.57627118644068"/>
  </r>
  <r>
    <x v="1"/>
    <n v="96.045197740112997"/>
  </r>
  <r>
    <x v="1"/>
    <n v="113.5593220338983"/>
  </r>
  <r>
    <x v="1"/>
    <n v="123.16384180790961"/>
  </r>
  <r>
    <x v="1"/>
    <n v="127.40112994350282"/>
  </r>
  <r>
    <x v="1"/>
    <n v="147.17514124293785"/>
  </r>
  <r>
    <x v="1"/>
    <n v="92.372881355932208"/>
  </r>
  <r>
    <x v="1"/>
    <n v="101.69491525423729"/>
  </r>
  <r>
    <x v="1"/>
    <n v="161.5819209039548"/>
  </r>
  <r>
    <x v="1"/>
    <n v="125.98870056497175"/>
  </r>
  <r>
    <x v="1"/>
    <n v="95.480225988700568"/>
  </r>
  <r>
    <x v="1"/>
    <n v="89.830508474576277"/>
  </r>
  <r>
    <x v="1"/>
    <n v="125.42372881355932"/>
  </r>
  <r>
    <x v="1"/>
    <n v="106.49717514124293"/>
  </r>
  <r>
    <x v="1"/>
    <n v="140.67796610169492"/>
  </r>
  <r>
    <x v="1"/>
    <n v="90.677966101694921"/>
  </r>
  <r>
    <x v="1"/>
    <n v="93.502824858757066"/>
  </r>
  <r>
    <x v="1"/>
    <n v="82.485875706214685"/>
  </r>
  <r>
    <x v="1"/>
    <n v="108.75706214689265"/>
  </r>
  <r>
    <x v="1"/>
    <n v="75.706214689265536"/>
  </r>
  <r>
    <x v="1"/>
    <n v="93.502824858757066"/>
  </r>
  <r>
    <x v="1"/>
    <n v="98.587570621468927"/>
  </r>
  <r>
    <x v="1"/>
    <n v="133.61581920903956"/>
  </r>
  <r>
    <x v="1"/>
    <n v="71.186440677966104"/>
  </r>
  <r>
    <x v="1"/>
    <n v="106.77966101694915"/>
  </r>
  <r>
    <x v="1"/>
    <n v="116.38418079096044"/>
  </r>
  <r>
    <x v="1"/>
    <n v="37.005649717514125"/>
  </r>
  <r>
    <x v="1"/>
    <n v="33.615819209039543"/>
  </r>
  <r>
    <x v="1"/>
    <n v="67.2316384180791"/>
  </r>
  <r>
    <x v="1"/>
    <n v="44.915254237288138"/>
  </r>
  <r>
    <x v="1"/>
    <n v="99.717514124293785"/>
  </r>
  <r>
    <x v="1"/>
    <n v="100"/>
  </r>
  <r>
    <x v="1"/>
    <n v="90.112994350282491"/>
  </r>
  <r>
    <x v="1"/>
    <n v="151.41242937853107"/>
  </r>
  <r>
    <x v="1"/>
    <n v="101.69491525423729"/>
  </r>
  <r>
    <x v="1"/>
    <n v="66.949152542372872"/>
  </r>
  <r>
    <x v="1"/>
    <n v="116.38418079096044"/>
  </r>
  <r>
    <x v="1"/>
    <n v="93.502824858757066"/>
  </r>
  <r>
    <x v="1"/>
    <n v="99.435028248587571"/>
  </r>
  <r>
    <x v="1"/>
    <n v="75.706214689265536"/>
  </r>
  <r>
    <x v="1"/>
    <n v="83.615819209039557"/>
  </r>
  <r>
    <x v="1"/>
    <n v="93.502824858757066"/>
  </r>
  <r>
    <x v="1"/>
    <n v="75.706214689265536"/>
  </r>
  <r>
    <x v="2"/>
    <n v="83.615819209039557"/>
  </r>
  <r>
    <x v="2"/>
    <n v="113.27683615819208"/>
  </r>
  <r>
    <x v="2"/>
    <n v="103.38983050847457"/>
  </r>
  <r>
    <x v="2"/>
    <n v="79.096045197740111"/>
  </r>
  <r>
    <x v="2"/>
    <n v="116.38418079096044"/>
  </r>
  <r>
    <x v="2"/>
    <n v="47.175141242937855"/>
  </r>
  <r>
    <x v="2"/>
    <n v="74.858757062146893"/>
  </r>
  <r>
    <x v="2"/>
    <n v="95.762711864406782"/>
  </r>
  <r>
    <x v="2"/>
    <n v="101.69491525423729"/>
  </r>
  <r>
    <x v="2"/>
    <n v="88.983050847457633"/>
  </r>
  <r>
    <x v="2"/>
    <n v="87.853107344632775"/>
  </r>
  <r>
    <x v="2"/>
    <n v="105.64971751412429"/>
  </r>
  <r>
    <x v="2"/>
    <n v="151.69491525423729"/>
  </r>
  <r>
    <x v="2"/>
    <n v="105.64971751412429"/>
  </r>
  <r>
    <x v="2"/>
    <n v="86.723163841807917"/>
  </r>
  <r>
    <x v="2"/>
    <n v="71.751412429378533"/>
  </r>
  <r>
    <x v="2"/>
    <n v="40.112994350282484"/>
  </r>
  <r>
    <x v="2"/>
    <n v="110.16949152542372"/>
  </r>
  <r>
    <x v="2"/>
    <n v="47.740112994350284"/>
  </r>
  <r>
    <x v="2"/>
    <n v="71.186440677966104"/>
  </r>
  <r>
    <x v="2"/>
    <n v="116.10169491525423"/>
  </r>
  <r>
    <x v="2"/>
    <n v="104.51977401129943"/>
  </r>
  <r>
    <x v="2"/>
    <n v="82.7683615819209"/>
  </r>
  <r>
    <x v="2"/>
    <n v="98.870056497175142"/>
  </r>
  <r>
    <x v="2"/>
    <n v="71.186440677966104"/>
  </r>
  <r>
    <x v="2"/>
    <n v="88.983050847457633"/>
  </r>
  <r>
    <x v="2"/>
    <n v="93.502824858757066"/>
  </r>
  <r>
    <x v="2"/>
    <n v="75.988700564971751"/>
  </r>
  <r>
    <x v="2"/>
    <n v="82.7683615819209"/>
  </r>
  <r>
    <x v="2"/>
    <n v="100"/>
  </r>
  <r>
    <x v="2"/>
    <n v="68.644067796610173"/>
  </r>
  <r>
    <x v="2"/>
    <n v="41.525423728813557"/>
  </r>
  <r>
    <x v="2"/>
    <n v="68.644067796610173"/>
  </r>
  <r>
    <x v="2"/>
    <n v="71.186440677966104"/>
  </r>
  <r>
    <x v="2"/>
    <n v="120.62146892655367"/>
  </r>
  <r>
    <x v="2"/>
    <n v="115.81920903954803"/>
  </r>
  <r>
    <x v="2"/>
    <n v="87.853107344632775"/>
  </r>
  <r>
    <x v="2"/>
    <n v="38.700564971751419"/>
  </r>
  <r>
    <x v="2"/>
    <n v="110.45197740112994"/>
  </r>
  <r>
    <x v="2"/>
    <n v="110.73446327683615"/>
  </r>
  <r>
    <x v="2"/>
    <n v="110.16949152542372"/>
  </r>
  <r>
    <x v="2"/>
    <n v="136.72316384180792"/>
  </r>
  <r>
    <x v="2"/>
    <n v="105.64971751412429"/>
  </r>
  <r>
    <x v="2"/>
    <n v="77.966101694915253"/>
  </r>
  <r>
    <x v="2"/>
    <n v="71.186440677966104"/>
  </r>
  <r>
    <x v="2"/>
    <n v="77.966101694915253"/>
  </r>
  <r>
    <x v="2"/>
    <n v="88.13559322033899"/>
  </r>
  <r>
    <x v="1"/>
    <n v="110.45197740112994"/>
  </r>
  <r>
    <x v="1"/>
    <n v="93.78531073446328"/>
  </r>
  <r>
    <x v="1"/>
    <n v="96.045197740112997"/>
  </r>
  <r>
    <x v="1"/>
    <n v="148.87005649717514"/>
  </r>
  <r>
    <x v="1"/>
    <n v="107.34463276836158"/>
  </r>
  <r>
    <x v="1"/>
    <n v="109.03954802259886"/>
  </r>
  <r>
    <x v="1"/>
    <n v="115.53672316384181"/>
  </r>
  <r>
    <x v="1"/>
    <n v="86.723163841807917"/>
  </r>
  <r>
    <x v="1"/>
    <n v="109.03954802259886"/>
  </r>
  <r>
    <x v="1"/>
    <n v="90.677966101694921"/>
  </r>
  <r>
    <x v="1"/>
    <n v="102.54237288135593"/>
  </r>
  <r>
    <x v="1"/>
    <n v="81.638418079096041"/>
  </r>
  <r>
    <x v="1"/>
    <n v="53.954802259887011"/>
  </r>
  <r>
    <x v="1"/>
    <n v="161.5819209039548"/>
  </r>
  <r>
    <x v="1"/>
    <n v="71.468926553672318"/>
  </r>
  <r>
    <x v="1"/>
    <n v="103.67231638418079"/>
  </r>
  <r>
    <x v="1"/>
    <n v="121.1864406779661"/>
  </r>
  <r>
    <x v="1"/>
    <n v="100.84745762711864"/>
  </r>
  <r>
    <x v="1"/>
    <n v="125.42372881355932"/>
  </r>
  <r>
    <x v="1"/>
    <n v="47.457627118644062"/>
  </r>
  <r>
    <x v="1"/>
    <n v="101.9774011299435"/>
  </r>
  <r>
    <x v="1"/>
    <n v="109.03954802259886"/>
  </r>
  <r>
    <x v="1"/>
    <n v="103.67231638418079"/>
  </r>
  <r>
    <x v="1"/>
    <n v="138.4180790960452"/>
  </r>
  <r>
    <x v="1"/>
    <n v="84.180790960451972"/>
  </r>
  <r>
    <x v="1"/>
    <n v="64.406779661016941"/>
  </r>
  <r>
    <x v="1"/>
    <n v="100"/>
  </r>
  <r>
    <x v="1"/>
    <n v="101.69491525423729"/>
  </r>
  <r>
    <x v="1"/>
    <n v="91.24293785310735"/>
  </r>
  <r>
    <x v="1"/>
    <n v="96.045197740112997"/>
  </r>
  <r>
    <x v="1"/>
    <n v="153.38983050847457"/>
  </r>
  <r>
    <x v="1"/>
    <n v="94.915254237288138"/>
  </r>
  <r>
    <x v="1"/>
    <n v="90.112994350282491"/>
  </r>
  <r>
    <x v="1"/>
    <n v="133.61581920903956"/>
  </r>
  <r>
    <x v="1"/>
    <n v="88.418079096045204"/>
  </r>
  <r>
    <x v="1"/>
    <n v="51.977401129943502"/>
  </r>
  <r>
    <x v="1"/>
    <n v="67.514124293785301"/>
  </r>
  <r>
    <x v="1"/>
    <n v="40.112994350282484"/>
  </r>
  <r>
    <x v="1"/>
    <n v="93.78531073446328"/>
  </r>
  <r>
    <x v="1"/>
    <n v="101.12994350282486"/>
  </r>
  <r>
    <x v="1"/>
    <n v="100"/>
  </r>
  <r>
    <x v="1"/>
    <n v="162.71186440677965"/>
  </r>
  <r>
    <x v="1"/>
    <n v="96.89265536723164"/>
  </r>
  <r>
    <x v="1"/>
    <n v="81.073446327683612"/>
  </r>
  <r>
    <x v="1"/>
    <n v="150.56497175141243"/>
  </r>
  <r>
    <x v="1"/>
    <n v="140.96045197740114"/>
  </r>
  <r>
    <x v="1"/>
    <n v="95.762711864406782"/>
  </r>
  <r>
    <x v="1"/>
    <n v="130.22598870056498"/>
  </r>
  <r>
    <x v="3"/>
    <n v="109.88700564971751"/>
  </r>
  <r>
    <x v="3"/>
    <n v="124.29378531073446"/>
  </r>
  <r>
    <x v="3"/>
    <n v="101.69491525423729"/>
  </r>
  <r>
    <x v="3"/>
    <n v="151.69491525423729"/>
  </r>
  <r>
    <x v="3"/>
    <n v="130.5084745762712"/>
  </r>
  <r>
    <x v="3"/>
    <n v="102.54237288135593"/>
  </r>
  <r>
    <x v="3"/>
    <n v="150.84745762711864"/>
  </r>
  <r>
    <x v="3"/>
    <n v="86.723163841807917"/>
  </r>
  <r>
    <x v="3"/>
    <n v="103.67231638418079"/>
  </r>
  <r>
    <x v="3"/>
    <n v="92.090395480225993"/>
  </r>
  <r>
    <x v="3"/>
    <n v="125.42372881355932"/>
  </r>
  <r>
    <x v="3"/>
    <n v="114.68926553672317"/>
  </r>
  <r>
    <x v="3"/>
    <n v="62.429378531073446"/>
  </r>
  <r>
    <x v="3"/>
    <n v="90.112994350282491"/>
  </r>
  <r>
    <x v="3"/>
    <n v="119.2090395480226"/>
  </r>
  <r>
    <x v="3"/>
    <n v="61.864406779661017"/>
  </r>
  <r>
    <x v="3"/>
    <n v="96.327683615819211"/>
  </r>
  <r>
    <x v="3"/>
    <n v="177.40112994350284"/>
  </r>
  <r>
    <x v="3"/>
    <n v="104.51977401129943"/>
  </r>
  <r>
    <x v="3"/>
    <n v="55.084745762711862"/>
  </r>
  <r>
    <x v="3"/>
    <n v="107.06214689265536"/>
  </r>
  <r>
    <x v="3"/>
    <n v="47.457627118644062"/>
  </r>
  <r>
    <x v="3"/>
    <n v="152.25988700564972"/>
  </r>
  <r>
    <x v="3"/>
    <n v="40.112994350282484"/>
  </r>
  <r>
    <x v="3"/>
    <n v="103.10734463276836"/>
  </r>
  <r>
    <x v="3"/>
    <n v="112.14689265536722"/>
  </r>
  <r>
    <x v="3"/>
    <n v="70.33898305084746"/>
  </r>
  <r>
    <x v="3"/>
    <n v="150.56497175141243"/>
  </r>
  <r>
    <x v="3"/>
    <n v="105.64971751412429"/>
  </r>
  <r>
    <x v="3"/>
    <n v="159.88700564971751"/>
  </r>
  <r>
    <x v="3"/>
    <n v="56.779661016949149"/>
  </r>
  <r>
    <x v="3"/>
    <n v="112.14689265536722"/>
  </r>
  <r>
    <x v="3"/>
    <n v="151.9774011299435"/>
  </r>
  <r>
    <x v="3"/>
    <n v="84.463276836158187"/>
  </r>
  <r>
    <x v="3"/>
    <n v="112.14689265536722"/>
  </r>
  <r>
    <x v="3"/>
    <n v="105.93220338983051"/>
  </r>
  <r>
    <x v="3"/>
    <n v="58.474576271186443"/>
  </r>
  <r>
    <x v="3"/>
    <n v="65.536723163841799"/>
  </r>
  <r>
    <x v="3"/>
    <n v="64.689265536723155"/>
  </r>
  <r>
    <x v="3"/>
    <n v="88.983050847457633"/>
  </r>
  <r>
    <x v="4"/>
    <n v="106.21468926553672"/>
  </r>
  <r>
    <x v="4"/>
    <n v="113.5593220338983"/>
  </r>
  <r>
    <x v="4"/>
    <n v="89.830508474576277"/>
  </r>
  <r>
    <x v="4"/>
    <n v="127.11864406779661"/>
  </r>
  <r>
    <x v="4"/>
    <n v="120.90395480225989"/>
  </r>
  <r>
    <x v="4"/>
    <n v="124.29378531073446"/>
  </r>
  <r>
    <x v="4"/>
    <n v="88.418079096045204"/>
  </r>
  <r>
    <x v="4"/>
    <n v="97.175141242937855"/>
  </r>
  <r>
    <x v="4"/>
    <n v="96.045197740112997"/>
  </r>
  <r>
    <x v="4"/>
    <n v="122.31638418079096"/>
  </r>
  <r>
    <x v="4"/>
    <n v="109.32203389830508"/>
  </r>
  <r>
    <x v="4"/>
    <n v="88.418079096045204"/>
  </r>
  <r>
    <x v="4"/>
    <n v="61.864406779661017"/>
  </r>
  <r>
    <x v="4"/>
    <n v="103.67231638418079"/>
  </r>
  <r>
    <x v="4"/>
    <n v="97.740112994350284"/>
  </r>
  <r>
    <x v="4"/>
    <n v="73.728813559322035"/>
  </r>
  <r>
    <x v="4"/>
    <n v="63.841807909604519"/>
  </r>
  <r>
    <x v="4"/>
    <n v="105.36723163841808"/>
  </r>
  <r>
    <x v="4"/>
    <n v="100.84745762711864"/>
  </r>
  <r>
    <x v="4"/>
    <n v="120.62146892655367"/>
  </r>
  <r>
    <x v="4"/>
    <n v="116.10169491525423"/>
  </r>
  <r>
    <x v="4"/>
    <n v="124.01129943502825"/>
  </r>
  <r>
    <x v="4"/>
    <n v="111.01694915254237"/>
  </r>
  <r>
    <x v="4"/>
    <n v="125.14124293785311"/>
  </r>
  <r>
    <x v="4"/>
    <n v="103.67231638418079"/>
  </r>
  <r>
    <x v="4"/>
    <n v="166.38418079096044"/>
  </r>
  <r>
    <x v="4"/>
    <n v="81.355932203389827"/>
  </r>
  <r>
    <x v="4"/>
    <n v="136.72316384180792"/>
  </r>
  <r>
    <x v="4"/>
    <n v="112.99435028248587"/>
  </r>
  <r>
    <x v="4"/>
    <n v="103.954802259887"/>
  </r>
  <r>
    <x v="4"/>
    <n v="103.954802259887"/>
  </r>
  <r>
    <x v="4"/>
    <n v="73.163841807909606"/>
  </r>
  <r>
    <x v="4"/>
    <n v="84.745762711864401"/>
  </r>
  <r>
    <x v="4"/>
    <n v="119.2090395480226"/>
  </r>
  <r>
    <x v="4"/>
    <n v="126.55367231638418"/>
  </r>
  <r>
    <x v="4"/>
    <n v="84.745762711864401"/>
  </r>
  <r>
    <x v="4"/>
    <n v="108.19209039548022"/>
  </r>
  <r>
    <x v="4"/>
    <n v="68.079096045197744"/>
  </r>
  <r>
    <x v="4"/>
    <n v="81.638418079096041"/>
  </r>
  <r>
    <x v="4"/>
    <n v="104.80225988700565"/>
  </r>
  <r>
    <x v="4"/>
    <n v="47.457627118644062"/>
  </r>
  <r>
    <x v="4"/>
    <n v="85.875706214689259"/>
  </r>
  <r>
    <x v="4"/>
    <n v="71.468926553672318"/>
  </r>
  <r>
    <x v="4"/>
    <n v="109.88700564971751"/>
  </r>
  <r>
    <x v="4"/>
    <n v="78.531073446327682"/>
  </r>
  <r>
    <x v="4"/>
    <n v="101.9774011299435"/>
  </r>
  <r>
    <x v="4"/>
    <n v="95.762711864406782"/>
  </r>
  <r>
    <x v="4"/>
    <n v="94.915254237288138"/>
  </r>
  <r>
    <x v="4"/>
    <n v="94.632768361581924"/>
  </r>
  <r>
    <x v="4"/>
    <n v="92.090395480225993"/>
  </r>
  <r>
    <x v="5"/>
    <n v="107.06214689265536"/>
  </r>
  <r>
    <x v="5"/>
    <n v="114.68926553672317"/>
  </r>
  <r>
    <x v="5"/>
    <n v="135.87570621468927"/>
  </r>
  <r>
    <x v="5"/>
    <n v="84.463276836158187"/>
  </r>
  <r>
    <x v="5"/>
    <n v="73.728813559322035"/>
  </r>
  <r>
    <x v="5"/>
    <n v="135.31073446327684"/>
  </r>
  <r>
    <x v="5"/>
    <n v="134.18079096045199"/>
  </r>
  <r>
    <x v="5"/>
    <n v="93.502824858757066"/>
  </r>
  <r>
    <x v="5"/>
    <n v="133.89830508474574"/>
  </r>
  <r>
    <x v="5"/>
    <n v="66.666666666666671"/>
  </r>
  <r>
    <x v="5"/>
    <n v="100"/>
  </r>
  <r>
    <x v="5"/>
    <n v="132.76836158192089"/>
  </r>
  <r>
    <x v="5"/>
    <n v="154.23728813559322"/>
  </r>
  <r>
    <x v="5"/>
    <n v="96.89265536723164"/>
  </r>
  <r>
    <x v="5"/>
    <n v="137.57062146892656"/>
  </r>
  <r>
    <x v="5"/>
    <n v="97.175141242937855"/>
  </r>
  <r>
    <x v="5"/>
    <n v="101.9774011299435"/>
  </r>
  <r>
    <x v="5"/>
    <n v="58.474576271186443"/>
  </r>
  <r>
    <x v="5"/>
    <n v="145.19774011299435"/>
  </r>
  <r>
    <x v="5"/>
    <n v="70.903954802259889"/>
  </r>
  <r>
    <x v="5"/>
    <n v="125.14124293785311"/>
  </r>
  <r>
    <x v="5"/>
    <n v="86.158192090395488"/>
  </r>
  <r>
    <x v="5"/>
    <n v="85.31073446327683"/>
  </r>
  <r>
    <x v="5"/>
    <n v="45.197740112994353"/>
  </r>
  <r>
    <x v="5"/>
    <n v="100"/>
  </r>
  <r>
    <x v="5"/>
    <n v="81.638418079096041"/>
  </r>
  <r>
    <x v="5"/>
    <n v="92.655367231638422"/>
  </r>
  <r>
    <x v="5"/>
    <n v="151.41242937853107"/>
  </r>
  <r>
    <x v="5"/>
    <n v="132.76836158192089"/>
  </r>
  <r>
    <x v="5"/>
    <n v="92.937853107344637"/>
  </r>
  <r>
    <x v="5"/>
    <n v="100"/>
  </r>
  <r>
    <x v="5"/>
    <n v="103.67231638418079"/>
  </r>
  <r>
    <x v="5"/>
    <n v="120.90395480225989"/>
  </r>
  <r>
    <x v="5"/>
    <n v="84.463276836158187"/>
  </r>
  <r>
    <x v="5"/>
    <n v="110.73446327683615"/>
  </r>
  <r>
    <x v="5"/>
    <n v="108.19209039548022"/>
  </r>
  <r>
    <x v="5"/>
    <n v="71.186440677966104"/>
  </r>
  <r>
    <x v="5"/>
    <n v="153.10734463276836"/>
  </r>
  <r>
    <x v="5"/>
    <n v="110.16949152542372"/>
  </r>
  <r>
    <x v="5"/>
    <n v="68.644067796610173"/>
  </r>
  <r>
    <x v="5"/>
    <n v="100"/>
  </r>
  <r>
    <x v="6"/>
    <n v="117.2316384180791"/>
  </r>
  <r>
    <x v="6"/>
    <n v="91.525423728813564"/>
  </r>
  <r>
    <x v="6"/>
    <n v="63.27683615819209"/>
  </r>
  <r>
    <x v="6"/>
    <n v="93.502824858757066"/>
  </r>
  <r>
    <x v="6"/>
    <n v="129.09604519774012"/>
  </r>
  <r>
    <x v="6"/>
    <n v="90.395480225988706"/>
  </r>
  <r>
    <x v="6"/>
    <n v="101.12994350282486"/>
  </r>
  <r>
    <x v="6"/>
    <n v="79.66101694915254"/>
  </r>
  <r>
    <x v="6"/>
    <n v="76.55367231638418"/>
  </r>
  <r>
    <x v="6"/>
    <n v="79.096045197740111"/>
  </r>
  <r>
    <x v="6"/>
    <n v="86.158192090395488"/>
  </r>
  <r>
    <x v="6"/>
    <n v="90.960451977401135"/>
  </r>
  <r>
    <x v="6"/>
    <n v="98.022598870056498"/>
  </r>
  <r>
    <x v="6"/>
    <n v="79.378531073446325"/>
  </r>
  <r>
    <x v="6"/>
    <n v="100"/>
  </r>
  <r>
    <x v="6"/>
    <n v="89.830508474576277"/>
  </r>
  <r>
    <x v="6"/>
    <n v="76.836158192090394"/>
  </r>
  <r>
    <x v="6"/>
    <n v="117.2316384180791"/>
  </r>
  <r>
    <x v="6"/>
    <n v="90.960451977401135"/>
  </r>
  <r>
    <x v="6"/>
    <n v="130.5084745762712"/>
  </r>
  <r>
    <x v="6"/>
    <n v="133.89830508474574"/>
  </r>
  <r>
    <x v="6"/>
    <n v="31.920903954802256"/>
  </r>
  <r>
    <x v="6"/>
    <n v="98.305084745762713"/>
  </r>
  <r>
    <x v="6"/>
    <n v="100"/>
  </r>
  <r>
    <x v="6"/>
    <n v="100"/>
  </r>
  <r>
    <x v="6"/>
    <n v="128.24858757062148"/>
  </r>
  <r>
    <x v="6"/>
    <n v="94.632768361581924"/>
  </r>
  <r>
    <x v="6"/>
    <n v="140.96045197740114"/>
  </r>
  <r>
    <x v="6"/>
    <n v="119.2090395480226"/>
  </r>
  <r>
    <x v="6"/>
    <n v="60.451977401129945"/>
  </r>
  <r>
    <x v="6"/>
    <n v="113.5593220338983"/>
  </r>
  <r>
    <x v="6"/>
    <n v="118.92655367231639"/>
  </r>
  <r>
    <x v="6"/>
    <n v="114.97175141242938"/>
  </r>
  <r>
    <x v="6"/>
    <n v="98.305084745762713"/>
  </r>
  <r>
    <x v="6"/>
    <n v="99.717514124293785"/>
  </r>
  <r>
    <x v="6"/>
    <n v="64.689265536723155"/>
  </r>
  <r>
    <x v="6"/>
    <n v="102.25988700564972"/>
  </r>
  <r>
    <x v="6"/>
    <n v="61.299435028248588"/>
  </r>
  <r>
    <x v="6"/>
    <n v="100"/>
  </r>
  <r>
    <x v="6"/>
    <n v="100.35335689045937"/>
  </r>
  <r>
    <x v="6"/>
    <n v="98.586572438162548"/>
  </r>
  <r>
    <x v="6"/>
    <n v="101.41342756183745"/>
  </r>
  <r>
    <x v="6"/>
    <n v="107.77385159010601"/>
  </r>
  <r>
    <x v="6"/>
    <n v="117.6678445229682"/>
  </r>
  <r>
    <x v="6"/>
    <n v="84.098939929328623"/>
  </r>
  <r>
    <x v="6"/>
    <n v="84.452296819787989"/>
  </r>
  <r>
    <x v="6"/>
    <n v="128.62190812720848"/>
  </r>
  <r>
    <x v="6"/>
    <n v="99.646643109540634"/>
  </r>
  <r>
    <x v="6"/>
    <n v="89.399293286219077"/>
  </r>
  <r>
    <x v="6"/>
    <n v="93.639575971731446"/>
  </r>
  <r>
    <x v="6"/>
    <n v="146.9964664310954"/>
  </r>
  <r>
    <x v="6"/>
    <n v="108.48056537102474"/>
  </r>
  <r>
    <x v="6"/>
    <n v="96.113074204946997"/>
  </r>
  <r>
    <x v="6"/>
    <n v="108.48056537102474"/>
  </r>
  <r>
    <x v="6"/>
    <n v="100"/>
  </r>
  <r>
    <x v="6"/>
    <n v="111.66077738515901"/>
  </r>
  <r>
    <x v="6"/>
    <n v="84.805653710247356"/>
  </r>
  <r>
    <x v="6"/>
    <n v="99.646643109540634"/>
  </r>
  <r>
    <x v="6"/>
    <n v="70.31802120141343"/>
  </r>
  <r>
    <x v="6"/>
    <n v="101.41342756183745"/>
  </r>
  <r>
    <x v="6"/>
    <n v="115.19434628975264"/>
  </r>
  <r>
    <x v="6"/>
    <n v="88.692579505300358"/>
  </r>
  <r>
    <x v="6"/>
    <n v="92.226148409893995"/>
  </r>
  <r>
    <x v="6"/>
    <n v="133.56890459363956"/>
  </r>
  <r>
    <x v="6"/>
    <n v="133.56890459363956"/>
  </r>
  <r>
    <x v="6"/>
    <n v="69.25795053003533"/>
  </r>
  <r>
    <x v="6"/>
    <n v="109.18727915194346"/>
  </r>
  <r>
    <x v="6"/>
    <n v="91.519434628975262"/>
  </r>
  <r>
    <x v="6"/>
    <n v="126.5017667844523"/>
  </r>
  <r>
    <x v="6"/>
    <n v="124.02826855123675"/>
  </r>
  <r>
    <x v="6"/>
    <n v="97.173144876325082"/>
  </r>
  <r>
    <x v="6"/>
    <n v="106.00706713780919"/>
  </r>
  <r>
    <x v="6"/>
    <n v="116.96113074204948"/>
  </r>
  <r>
    <x v="6"/>
    <n v="133.56890459363956"/>
  </r>
  <r>
    <x v="6"/>
    <n v="88.692579505300358"/>
  </r>
  <r>
    <x v="6"/>
    <n v="140.98939929328623"/>
  </r>
  <r>
    <x v="6"/>
    <n v="87.632508833922259"/>
  </r>
  <r>
    <x v="6"/>
    <n v="92.579505300353361"/>
  </r>
  <r>
    <x v="6"/>
    <n v="103.53356890459364"/>
  </r>
  <r>
    <x v="7"/>
    <n v="81.625441696113072"/>
  </r>
  <r>
    <x v="7"/>
    <n v="97.526501766784449"/>
  </r>
  <r>
    <x v="7"/>
    <n v="112.36749116607774"/>
  </r>
  <r>
    <x v="7"/>
    <n v="132.15547703180212"/>
  </r>
  <r>
    <x v="7"/>
    <n v="115.19434628975264"/>
  </r>
  <r>
    <x v="7"/>
    <n v="109.54063604240282"/>
  </r>
  <r>
    <x v="7"/>
    <n v="100"/>
  </r>
  <r>
    <x v="7"/>
    <n v="116.96113074204948"/>
  </r>
  <r>
    <x v="7"/>
    <n v="104.24028268551237"/>
  </r>
  <r>
    <x v="7"/>
    <n v="84.805653710247356"/>
  </r>
  <r>
    <x v="7"/>
    <n v="123.32155477031802"/>
  </r>
  <r>
    <x v="7"/>
    <n v="65.371024734982328"/>
  </r>
  <r>
    <x v="7"/>
    <n v="138.86925795053003"/>
  </r>
  <r>
    <x v="7"/>
    <n v="110.24734982332156"/>
  </r>
  <r>
    <x v="7"/>
    <n v="83.745583038869256"/>
  </r>
  <r>
    <x v="7"/>
    <n v="114.13427561837456"/>
  </r>
  <r>
    <x v="7"/>
    <n v="66.784452296819794"/>
  </r>
  <r>
    <x v="7"/>
    <n v="122.96819787985865"/>
  </r>
  <r>
    <x v="7"/>
    <n v="45.936395759717321"/>
  </r>
  <r>
    <x v="7"/>
    <n v="100"/>
  </r>
  <r>
    <x v="7"/>
    <n v="84.098939929328623"/>
  </r>
  <r>
    <x v="7"/>
    <n v="107.77385159010601"/>
  </r>
  <r>
    <x v="7"/>
    <n v="116.25441696113074"/>
  </r>
  <r>
    <x v="7"/>
    <n v="72.438162544169614"/>
  </r>
  <r>
    <x v="7"/>
    <n v="139.57597173144876"/>
  </r>
  <r>
    <x v="7"/>
    <n v="87.279151943462892"/>
  </r>
  <r>
    <x v="7"/>
    <n v="75.618374558303884"/>
  </r>
  <r>
    <x v="7"/>
    <n v="117.31448763250884"/>
  </r>
  <r>
    <x v="7"/>
    <n v="75.265017667844518"/>
  </r>
  <r>
    <x v="7"/>
    <n v="78.091872791519435"/>
  </r>
  <r>
    <x v="7"/>
    <n v="100"/>
  </r>
  <r>
    <x v="7"/>
    <n v="37.455830388692576"/>
  </r>
  <r>
    <x v="7"/>
    <n v="80.918727915194353"/>
  </r>
  <r>
    <x v="7"/>
    <n v="71.378091872791515"/>
  </r>
  <r>
    <x v="7"/>
    <n v="99.646643109540634"/>
  </r>
  <r>
    <x v="7"/>
    <n v="100"/>
  </r>
  <r>
    <x v="7"/>
    <n v="65.017667844522975"/>
  </r>
  <r>
    <x v="7"/>
    <n v="91.872791519434628"/>
  </r>
  <r>
    <x v="7"/>
    <n v="115.90106007067138"/>
  </r>
  <r>
    <x v="7"/>
    <n v="128.97526501766785"/>
  </r>
  <r>
    <x v="7"/>
    <n v="80.21201413427562"/>
  </r>
  <r>
    <x v="7"/>
    <n v="113.07420494699647"/>
  </r>
  <r>
    <x v="7"/>
    <n v="67.844522968197879"/>
  </r>
  <r>
    <x v="7"/>
    <n v="100"/>
  </r>
  <r>
    <x v="4"/>
    <n v="93.639575971731446"/>
  </r>
  <r>
    <x v="4"/>
    <n v="130.74204946996466"/>
  </r>
  <r>
    <x v="4"/>
    <n v="92.932862190812727"/>
  </r>
  <r>
    <x v="4"/>
    <n v="70.31802120141343"/>
  </r>
  <r>
    <x v="4"/>
    <n v="69.611307420494697"/>
  </r>
  <r>
    <x v="4"/>
    <n v="87.985865724381625"/>
  </r>
  <r>
    <x v="4"/>
    <n v="97.173144876325082"/>
  </r>
  <r>
    <x v="4"/>
    <n v="89.045936395759725"/>
  </r>
  <r>
    <x v="4"/>
    <n v="121.90812720848056"/>
  </r>
  <r>
    <x v="4"/>
    <n v="106.71378091872792"/>
  </r>
  <r>
    <x v="4"/>
    <n v="87.985865724381625"/>
  </r>
  <r>
    <x v="4"/>
    <n v="148.76325088339223"/>
  </r>
  <r>
    <x v="4"/>
    <n v="102.47349823321555"/>
  </r>
  <r>
    <x v="4"/>
    <n v="83.745583038869256"/>
  </r>
  <r>
    <x v="4"/>
    <n v="93.992932862190813"/>
  </r>
  <r>
    <x v="4"/>
    <n v="87.632508833922259"/>
  </r>
  <r>
    <x v="4"/>
    <n v="101.41342756183745"/>
  </r>
  <r>
    <x v="4"/>
    <n v="91.519434628975262"/>
  </r>
  <r>
    <x v="4"/>
    <n v="74.204946996466433"/>
  </r>
  <r>
    <x v="4"/>
    <n v="68.197879858657245"/>
  </r>
  <r>
    <x v="4"/>
    <n v="63.604240282685517"/>
  </r>
  <r>
    <x v="4"/>
    <n v="108.8339222614841"/>
  </r>
  <r>
    <x v="4"/>
    <n v="137.10247349823322"/>
  </r>
  <r>
    <x v="4"/>
    <n v="92.579505300353361"/>
  </r>
  <r>
    <x v="4"/>
    <n v="121.5547703180212"/>
  </r>
  <r>
    <x v="4"/>
    <n v="102.47349823321555"/>
  </r>
  <r>
    <x v="4"/>
    <n v="121.90812720848056"/>
  </r>
  <r>
    <x v="4"/>
    <n v="127.20848056537102"/>
  </r>
  <r>
    <x v="4"/>
    <n v="71.378091872791515"/>
  </r>
  <r>
    <x v="4"/>
    <n v="131.80212014134275"/>
  </r>
  <r>
    <x v="4"/>
    <n v="37.809187279151942"/>
  </r>
  <r>
    <x v="4"/>
    <n v="114.48763250883393"/>
  </r>
  <r>
    <x v="4"/>
    <n v="113.42756183745583"/>
  </r>
  <r>
    <x v="4"/>
    <n v="102.47349823321555"/>
  </r>
  <r>
    <x v="4"/>
    <n v="73.851590106007066"/>
  </r>
  <r>
    <x v="4"/>
    <n v="134.98233215547702"/>
  </r>
  <r>
    <x v="4"/>
    <n v="116.96113074204948"/>
  </r>
  <r>
    <x v="4"/>
    <n v="126.85512367491167"/>
  </r>
  <r>
    <x v="4"/>
    <n v="72.084805653710248"/>
  </r>
  <r>
    <x v="4"/>
    <n v="67.491166077738512"/>
  </r>
  <r>
    <x v="4"/>
    <n v="105.65371024734982"/>
  </r>
  <r>
    <x v="4"/>
    <n v="76.325088339222617"/>
  </r>
  <r>
    <x v="4"/>
    <n v="80.21201413427562"/>
  </r>
  <r>
    <x v="4"/>
    <n v="106.36042402826855"/>
  </r>
  <r>
    <x v="4"/>
    <n v="100"/>
  </r>
  <r>
    <x v="4"/>
    <n v="100"/>
  </r>
  <r>
    <x v="7"/>
    <n v="107.77385159010601"/>
  </r>
  <r>
    <x v="7"/>
    <n v="98.586572438162548"/>
  </r>
  <r>
    <x v="7"/>
    <n v="130.38869257950529"/>
  </r>
  <r>
    <x v="7"/>
    <n v="124.73498233215548"/>
  </r>
  <r>
    <x v="7"/>
    <n v="105.30035335689045"/>
  </r>
  <r>
    <x v="7"/>
    <n v="102.47349823321555"/>
  </r>
  <r>
    <x v="7"/>
    <n v="60.070671378091873"/>
  </r>
  <r>
    <x v="7"/>
    <n v="106.71378091872792"/>
  </r>
  <r>
    <x v="7"/>
    <n v="49.46996466431095"/>
  </r>
  <r>
    <x v="7"/>
    <n v="99.293286219081267"/>
  </r>
  <r>
    <x v="7"/>
    <n v="103.53356890459364"/>
  </r>
  <r>
    <x v="7"/>
    <n v="108.8339222614841"/>
  </r>
  <r>
    <x v="7"/>
    <n v="57.243816254416963"/>
  </r>
  <r>
    <x v="7"/>
    <n v="66.431095406360427"/>
  </r>
  <r>
    <x v="7"/>
    <n v="60.42402826855124"/>
  </r>
  <r>
    <x v="7"/>
    <n v="106.36042402826855"/>
  </r>
  <r>
    <x v="7"/>
    <n v="107.42049469964664"/>
  </r>
  <r>
    <x v="7"/>
    <n v="98.586572438162548"/>
  </r>
  <r>
    <x v="7"/>
    <n v="53.710247349823319"/>
  </r>
  <r>
    <x v="7"/>
    <n v="108.8339222614841"/>
  </r>
  <r>
    <x v="7"/>
    <n v="53.35689045936396"/>
  </r>
  <r>
    <x v="7"/>
    <n v="103.18021201413427"/>
  </r>
  <r>
    <x v="7"/>
    <n v="103.18021201413427"/>
  </r>
  <r>
    <x v="7"/>
    <n v="105.65371024734982"/>
  </r>
  <r>
    <x v="7"/>
    <n v="112.36749116607774"/>
  </r>
  <r>
    <x v="7"/>
    <n v="108.12720848056537"/>
  </r>
  <r>
    <x v="7"/>
    <n v="24.028268551236749"/>
  </r>
  <r>
    <x v="7"/>
    <n v="84.098939929328623"/>
  </r>
  <r>
    <x v="7"/>
    <n v="87.279151943462892"/>
  </r>
  <r>
    <x v="7"/>
    <n v="77.385159010600702"/>
  </r>
  <r>
    <x v="7"/>
    <n v="109.54063604240282"/>
  </r>
  <r>
    <x v="7"/>
    <n v="74.204946996466433"/>
  </r>
  <r>
    <x v="7"/>
    <n v="48.763250883392232"/>
  </r>
  <r>
    <x v="7"/>
    <n v="46.289752650176673"/>
  </r>
  <r>
    <x v="7"/>
    <n v="84.805653710247356"/>
  </r>
  <r>
    <x v="7"/>
    <n v="83.745583038869256"/>
  </r>
  <r>
    <x v="7"/>
    <n v="87.279151943462892"/>
  </r>
  <r>
    <x v="2"/>
    <n v="94.699646643109546"/>
  </r>
  <r>
    <x v="2"/>
    <n v="109.18727915194346"/>
  </r>
  <r>
    <x v="2"/>
    <n v="98.233215547703182"/>
  </r>
  <r>
    <x v="2"/>
    <n v="119.08127208480565"/>
  </r>
  <r>
    <x v="2"/>
    <n v="139.57597173144876"/>
  </r>
  <r>
    <x v="2"/>
    <n v="93.639575971731446"/>
  </r>
  <r>
    <x v="2"/>
    <n v="55.123674911660778"/>
  </r>
  <r>
    <x v="2"/>
    <n v="125.79505300353357"/>
  </r>
  <r>
    <x v="2"/>
    <n v="81.978798586572438"/>
  </r>
  <r>
    <x v="2"/>
    <n v="109.54063604240282"/>
  </r>
  <r>
    <x v="2"/>
    <n v="79.858657243816253"/>
  </r>
  <r>
    <x v="2"/>
    <n v="93.639575971731446"/>
  </r>
  <r>
    <x v="2"/>
    <n v="92.932862190812727"/>
  </r>
  <r>
    <x v="2"/>
    <n v="103.18021201413427"/>
  </r>
  <r>
    <x v="2"/>
    <n v="107.42049469964664"/>
  </r>
  <r>
    <x v="2"/>
    <n v="51.943462897526501"/>
  </r>
  <r>
    <x v="2"/>
    <n v="55.830388692579511"/>
  </r>
  <r>
    <x v="2"/>
    <n v="84.098939929328623"/>
  </r>
  <r>
    <x v="2"/>
    <n v="78.091872791519435"/>
  </r>
  <r>
    <x v="2"/>
    <n v="139.57597173144876"/>
  </r>
  <r>
    <x v="2"/>
    <n v="154.06360424028267"/>
  </r>
  <r>
    <x v="2"/>
    <n v="148.76325088339223"/>
  </r>
  <r>
    <x v="2"/>
    <n v="56.537102473498237"/>
  </r>
  <r>
    <x v="2"/>
    <n v="60.070671378091873"/>
  </r>
  <r>
    <x v="2"/>
    <n v="103.53356890459364"/>
  </r>
  <r>
    <x v="2"/>
    <n v="61.130742049469966"/>
  </r>
  <r>
    <x v="2"/>
    <n v="131.09540636042402"/>
  </r>
  <r>
    <x v="2"/>
    <n v="34.275618374558306"/>
  </r>
  <r>
    <x v="2"/>
    <n v="83.745583038869256"/>
  </r>
  <r>
    <x v="2"/>
    <n v="86.219081272084807"/>
  </r>
  <r>
    <x v="2"/>
    <n v="92.579505300353361"/>
  </r>
  <r>
    <x v="2"/>
    <n v="100"/>
  </r>
  <r>
    <x v="2"/>
    <n v="78.091872791519435"/>
  </r>
  <r>
    <x v="3"/>
    <n v="149.8233215547703"/>
  </r>
  <r>
    <x v="3"/>
    <n v="76.325088339222617"/>
  </r>
  <r>
    <x v="3"/>
    <n v="69.611307420494697"/>
  </r>
  <r>
    <x v="3"/>
    <n v="128.97526501766785"/>
  </r>
  <r>
    <x v="3"/>
    <n v="87.632508833922259"/>
  </r>
  <r>
    <x v="3"/>
    <n v="116.25441696113074"/>
  </r>
  <r>
    <x v="3"/>
    <n v="79.505300353356887"/>
  </r>
  <r>
    <x v="3"/>
    <n v="111.30742049469964"/>
  </r>
  <r>
    <x v="3"/>
    <n v="101.41342756183745"/>
  </r>
  <r>
    <x v="3"/>
    <n v="78.445229681978802"/>
  </r>
  <r>
    <x v="3"/>
    <n v="124.38162544169612"/>
  </r>
  <r>
    <x v="3"/>
    <n v="87.632508833922259"/>
  </r>
  <r>
    <x v="3"/>
    <n v="127.20848056537102"/>
  </r>
  <r>
    <x v="3"/>
    <n v="131.80212014134275"/>
  </r>
  <r>
    <x v="3"/>
    <n v="154.41696113074204"/>
  </r>
  <r>
    <x v="3"/>
    <n v="100"/>
  </r>
  <r>
    <x v="3"/>
    <n v="100"/>
  </r>
  <r>
    <x v="3"/>
    <n v="91.519434628975262"/>
  </r>
  <r>
    <x v="3"/>
    <n v="140.98939929328623"/>
  </r>
  <r>
    <x v="3"/>
    <n v="120.84805653710248"/>
  </r>
  <r>
    <x v="3"/>
    <n v="100"/>
  </r>
  <r>
    <x v="3"/>
    <n v="110.60070671378092"/>
  </r>
  <r>
    <x v="3"/>
    <n v="127.91519434628975"/>
  </r>
  <r>
    <x v="3"/>
    <n v="109.89399293286219"/>
  </r>
  <r>
    <x v="3"/>
    <n v="102.82685512367492"/>
  </r>
  <r>
    <x v="3"/>
    <n v="114.48763250883393"/>
  </r>
  <r>
    <x v="3"/>
    <n v="100"/>
  </r>
  <r>
    <x v="3"/>
    <n v="100"/>
  </r>
  <r>
    <x v="3"/>
    <n v="100"/>
  </r>
  <r>
    <x v="3"/>
    <n v="133.56890459363956"/>
  </r>
  <r>
    <x v="3"/>
    <n v="90.812720848056543"/>
  </r>
  <r>
    <x v="3"/>
    <n v="100"/>
  </r>
  <r>
    <x v="3"/>
    <n v="84.805653710247356"/>
  </r>
  <r>
    <x v="3"/>
    <n v="100"/>
  </r>
  <r>
    <x v="3"/>
    <n v="110.24734982332156"/>
  </r>
  <r>
    <x v="3"/>
    <n v="96.113074204946997"/>
  </r>
  <r>
    <x v="3"/>
    <n v="100"/>
  </r>
  <r>
    <x v="3"/>
    <n v="100"/>
  </r>
  <r>
    <x v="3"/>
    <n v="103.886925795053"/>
  </r>
  <r>
    <x v="3"/>
    <n v="100"/>
  </r>
  <r>
    <x v="3"/>
    <n v="62.190812720848058"/>
  </r>
  <r>
    <x v="5"/>
    <n v="92.579505300353361"/>
  </r>
  <r>
    <x v="5"/>
    <n v="119.43462897526501"/>
  </r>
  <r>
    <x v="5"/>
    <n v="75.618374558303884"/>
  </r>
  <r>
    <x v="5"/>
    <n v="124.38162544169612"/>
  </r>
  <r>
    <x v="5"/>
    <n v="121.90812720848056"/>
  </r>
  <r>
    <x v="5"/>
    <n v="90.812720848056543"/>
  </r>
  <r>
    <x v="5"/>
    <n v="75.618374558303884"/>
  </r>
  <r>
    <x v="5"/>
    <n v="101.06007067137809"/>
  </r>
  <r>
    <x v="5"/>
    <n v="133.56890459363956"/>
  </r>
  <r>
    <x v="5"/>
    <n v="140.98939929328623"/>
  </r>
  <r>
    <x v="5"/>
    <n v="89.752650176678443"/>
  </r>
  <r>
    <x v="5"/>
    <n v="100"/>
  </r>
  <r>
    <x v="5"/>
    <n v="63.25088339222615"/>
  </r>
  <r>
    <x v="5"/>
    <n v="101.76678445229682"/>
  </r>
  <r>
    <x v="5"/>
    <n v="87.632508833922259"/>
  </r>
  <r>
    <x v="5"/>
    <n v="100"/>
  </r>
  <r>
    <x v="5"/>
    <n v="120.84805653710248"/>
  </r>
  <r>
    <x v="5"/>
    <n v="48.763250883392232"/>
  </r>
  <r>
    <x v="5"/>
    <n v="111.30742049469964"/>
  </r>
  <r>
    <x v="5"/>
    <n v="106.00706713780919"/>
  </r>
  <r>
    <x v="5"/>
    <n v="100"/>
  </r>
  <r>
    <x v="5"/>
    <n v="78.445229681978802"/>
  </r>
  <r>
    <x v="5"/>
    <n v="94.699646643109546"/>
  </r>
  <r>
    <x v="5"/>
    <n v="100"/>
  </r>
  <r>
    <x v="5"/>
    <n v="66.431095406360427"/>
  </r>
  <r>
    <x v="5"/>
    <n v="100"/>
  </r>
  <r>
    <x v="5"/>
    <n v="97.173144876325082"/>
  </r>
  <r>
    <x v="5"/>
    <n v="100"/>
  </r>
  <r>
    <x v="5"/>
    <n v="82.685512367491157"/>
  </r>
  <r>
    <x v="5"/>
    <n v="115.90106007067138"/>
  </r>
  <r>
    <x v="5"/>
    <n v="100"/>
  </r>
  <r>
    <x v="5"/>
    <n v="74.204946996466433"/>
  </r>
  <r>
    <x v="5"/>
    <n v="100"/>
  </r>
  <r>
    <x v="5"/>
    <n v="73.851590106007066"/>
  </r>
  <r>
    <x v="5"/>
    <n v="107.06713780918727"/>
  </r>
  <r>
    <x v="5"/>
    <n v="98.939929328621915"/>
  </r>
  <r>
    <x v="5"/>
    <n v="61.130742049469966"/>
  </r>
  <r>
    <x v="5"/>
    <n v="100"/>
  </r>
  <r>
    <x v="5"/>
    <n v="99.646643109540634"/>
  </r>
  <r>
    <x v="5"/>
    <n v="87.279151943462892"/>
  </r>
  <r>
    <x v="5"/>
    <n v="86.219081272084807"/>
  </r>
  <r>
    <x v="5"/>
    <n v="90.812720848056543"/>
  </r>
  <r>
    <x v="8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104.80225988700565"/>
  </r>
  <r>
    <x v="0"/>
    <n v="118.36158192090396"/>
  </r>
  <r>
    <x v="0"/>
    <n v="96.610169491525426"/>
  </r>
  <r>
    <x v="0"/>
    <n v="90.960451977401135"/>
  </r>
  <r>
    <x v="0"/>
    <n v="99.435028248587571"/>
  </r>
  <r>
    <x v="0"/>
    <n v="106.21468926553672"/>
  </r>
  <r>
    <x v="0"/>
    <n v="104.23728813559322"/>
  </r>
  <r>
    <x v="0"/>
    <n v="132.76836158192089"/>
  </r>
  <r>
    <x v="0"/>
    <n v="116.38418079096044"/>
  </r>
  <r>
    <x v="0"/>
    <n v="91.525423728813564"/>
  </r>
  <r>
    <x v="0"/>
    <n v="90.677966101694921"/>
  </r>
  <r>
    <x v="0"/>
    <n v="105.08474576271186"/>
  </r>
  <r>
    <x v="0"/>
    <n v="95.762711864406782"/>
  </r>
  <r>
    <x v="0"/>
    <n v="93.220338983050851"/>
  </r>
  <r>
    <x v="0"/>
    <n v="84.745762711864401"/>
  </r>
  <r>
    <x v="0"/>
    <n v="113.5593220338983"/>
  </r>
  <r>
    <x v="0"/>
    <n v="100"/>
  </r>
  <r>
    <x v="0"/>
    <n v="75.988700564971751"/>
  </r>
  <r>
    <x v="0"/>
    <n v="141.24293785310735"/>
  </r>
  <r>
    <x v="0"/>
    <n v="99.152542372881356"/>
  </r>
  <r>
    <x v="0"/>
    <n v="100.56497175141243"/>
  </r>
  <r>
    <x v="0"/>
    <n v="71.186440677966104"/>
  </r>
  <r>
    <x v="0"/>
    <n v="111.86440677966101"/>
  </r>
  <r>
    <x v="0"/>
    <n v="86.158192090395488"/>
  </r>
  <r>
    <x v="0"/>
    <n v="104.51977401129943"/>
  </r>
  <r>
    <x v="0"/>
    <n v="90.960451977401135"/>
  </r>
  <r>
    <x v="0"/>
    <n v="76.271186440677965"/>
  </r>
  <r>
    <x v="0"/>
    <n v="132.76836158192089"/>
  </r>
  <r>
    <x v="0"/>
    <n v="107.90960451977401"/>
  </r>
  <r>
    <x v="0"/>
    <n v="86.158192090395488"/>
  </r>
  <r>
    <x v="0"/>
    <n v="130.5084745762712"/>
  </r>
  <r>
    <x v="0"/>
    <n v="111.01694915254237"/>
  </r>
  <r>
    <x v="0"/>
    <n v="93.502824858757066"/>
  </r>
  <r>
    <x v="0"/>
    <n v="98.587570621468927"/>
  </r>
  <r>
    <x v="0"/>
    <n v="96.89265536723164"/>
  </r>
  <r>
    <x v="0"/>
    <n v="94.915254237288138"/>
  </r>
  <r>
    <x v="0"/>
    <n v="123.44632768361582"/>
  </r>
  <r>
    <x v="0"/>
    <n v="81.920903954802256"/>
  </r>
  <r>
    <x v="0"/>
    <n v="112.99435028248587"/>
  </r>
  <r>
    <x v="0"/>
    <n v="98.022598870056498"/>
  </r>
  <r>
    <x v="0"/>
    <n v="106.49717514124293"/>
  </r>
  <r>
    <x v="0"/>
    <n v="67.514124293785301"/>
  </r>
  <r>
    <x v="0"/>
    <n v="123.44632768361582"/>
  </r>
  <r>
    <x v="1"/>
    <n v="122.31638418079096"/>
  </r>
  <r>
    <x v="1"/>
    <n v="97.457627118644069"/>
  </r>
  <r>
    <x v="1"/>
    <n v="101.69491525423729"/>
  </r>
  <r>
    <x v="1"/>
    <n v="85.593220338983045"/>
  </r>
  <r>
    <x v="1"/>
    <n v="108.19209039548022"/>
  </r>
  <r>
    <x v="1"/>
    <n v="83.050847457627128"/>
  </r>
  <r>
    <x v="1"/>
    <n v="158.47457627118644"/>
  </r>
  <r>
    <x v="1"/>
    <n v="96.610169491525426"/>
  </r>
  <r>
    <x v="1"/>
    <n v="81.920903954802256"/>
  </r>
  <r>
    <x v="1"/>
    <n v="108.47457627118644"/>
  </r>
  <r>
    <x v="1"/>
    <n v="104.80225988700565"/>
  </r>
  <r>
    <x v="1"/>
    <n v="54.237288135593218"/>
  </r>
  <r>
    <x v="1"/>
    <n v="55.932203389830512"/>
  </r>
  <r>
    <x v="1"/>
    <n v="146.32768361581921"/>
  </r>
  <r>
    <x v="1"/>
    <n v="141.52542372881356"/>
  </r>
  <r>
    <x v="1"/>
    <n v="48.022598870056498"/>
  </r>
  <r>
    <x v="1"/>
    <n v="115.2542372881356"/>
  </r>
  <r>
    <x v="1"/>
    <n v="67.2316384180791"/>
  </r>
  <r>
    <x v="1"/>
    <n v="127.11864406779661"/>
  </r>
  <r>
    <x v="1"/>
    <n v="59.887005649717509"/>
  </r>
  <r>
    <x v="1"/>
    <n v="119.77401129943503"/>
  </r>
  <r>
    <x v="1"/>
    <n v="93.502824858757066"/>
  </r>
  <r>
    <x v="1"/>
    <n v="126.55367231638418"/>
  </r>
  <r>
    <x v="1"/>
    <n v="108.47457627118644"/>
  </r>
  <r>
    <x v="1"/>
    <n v="69.209039548022602"/>
  </r>
  <r>
    <x v="1"/>
    <n v="85.028248587570616"/>
  </r>
  <r>
    <x v="1"/>
    <n v="108.19209039548022"/>
  </r>
  <r>
    <x v="1"/>
    <n v="111.01694915254237"/>
  </r>
  <r>
    <x v="1"/>
    <n v="81.073446327683612"/>
  </r>
  <r>
    <x v="1"/>
    <n v="94.350282485875709"/>
  </r>
  <r>
    <x v="1"/>
    <n v="141.52542372881356"/>
  </r>
  <r>
    <x v="1"/>
    <n v="116.94915254237287"/>
  </r>
  <r>
    <x v="1"/>
    <n v="142.93785310734464"/>
  </r>
  <r>
    <x v="1"/>
    <n v="137.00564971751413"/>
  </r>
  <r>
    <x v="1"/>
    <n v="100"/>
  </r>
  <r>
    <x v="1"/>
    <n v="79.943502824858754"/>
  </r>
  <r>
    <x v="1"/>
    <n v="103.38983050847457"/>
  </r>
  <r>
    <x v="1"/>
    <n v="117.2316384180791"/>
  </r>
  <r>
    <x v="1"/>
    <n v="116.66666666666666"/>
  </r>
  <r>
    <x v="1"/>
    <n v="64.689265536723155"/>
  </r>
  <r>
    <x v="1"/>
    <n v="112.42937853107344"/>
  </r>
  <r>
    <x v="1"/>
    <n v="94.067796610169495"/>
  </r>
  <r>
    <x v="1"/>
    <n v="111.01694915254237"/>
  </r>
  <r>
    <x v="1"/>
    <n v="102.54237288135593"/>
  </r>
  <r>
    <x v="1"/>
    <n v="95.762711864406782"/>
  </r>
  <r>
    <x v="1"/>
    <n v="93.220338983050851"/>
  </r>
  <r>
    <x v="2"/>
    <n v="95.762711864406782"/>
  </r>
  <r>
    <x v="2"/>
    <n v="109.03954802259886"/>
  </r>
  <r>
    <x v="2"/>
    <n v="145.48022598870057"/>
  </r>
  <r>
    <x v="2"/>
    <n v="139.83050847457628"/>
  </r>
  <r>
    <x v="2"/>
    <n v="129.37853107344634"/>
  </r>
  <r>
    <x v="2"/>
    <n v="107.90960451977401"/>
  </r>
  <r>
    <x v="2"/>
    <n v="71.186440677966104"/>
  </r>
  <r>
    <x v="2"/>
    <n v="87.853107344632775"/>
  </r>
  <r>
    <x v="2"/>
    <n v="108.19209039548022"/>
  </r>
  <r>
    <x v="2"/>
    <n v="135.02824858757063"/>
  </r>
  <r>
    <x v="2"/>
    <n v="125.98870056497175"/>
  </r>
  <r>
    <x v="2"/>
    <n v="78.531073446327682"/>
  </r>
  <r>
    <x v="2"/>
    <n v="96.327683615819211"/>
  </r>
  <r>
    <x v="2"/>
    <n v="67.79661016949153"/>
  </r>
  <r>
    <x v="2"/>
    <n v="135.02824858757063"/>
  </r>
  <r>
    <x v="2"/>
    <n v="139.26553672316385"/>
  </r>
  <r>
    <x v="2"/>
    <n v="115.53672316384181"/>
  </r>
  <r>
    <x v="2"/>
    <n v="64.124293785310726"/>
  </r>
  <r>
    <x v="2"/>
    <n v="112.99435028248587"/>
  </r>
  <r>
    <x v="2"/>
    <n v="61.864406779661017"/>
  </r>
  <r>
    <x v="2"/>
    <n v="59.604519774011301"/>
  </r>
  <r>
    <x v="2"/>
    <n v="69.209039548022602"/>
  </r>
  <r>
    <x v="2"/>
    <n v="99.152542372881356"/>
  </r>
  <r>
    <x v="2"/>
    <n v="107.06214689265536"/>
  </r>
  <r>
    <x v="2"/>
    <n v="126.27118644067797"/>
  </r>
  <r>
    <x v="2"/>
    <n v="75.423728813559322"/>
  </r>
  <r>
    <x v="2"/>
    <n v="46.610169491525419"/>
  </r>
  <r>
    <x v="2"/>
    <n v="88.700564971751419"/>
  </r>
  <r>
    <x v="2"/>
    <n v="83.898305084745772"/>
  </r>
  <r>
    <x v="2"/>
    <n v="100"/>
  </r>
  <r>
    <x v="1"/>
    <n v="141.52542372881356"/>
  </r>
  <r>
    <x v="3"/>
    <n v="132.4858757062147"/>
  </r>
  <r>
    <x v="3"/>
    <n v="100"/>
  </r>
  <r>
    <x v="4"/>
    <n v="172.59887005649716"/>
  </r>
  <r>
    <x v="4"/>
    <n v="112.71186440677965"/>
  </r>
  <r>
    <x v="4"/>
    <n v="93.220338983050851"/>
  </r>
  <r>
    <x v="4"/>
    <n v="118.64406779661017"/>
  </r>
  <r>
    <x v="5"/>
    <n v="111.29943502824858"/>
  </r>
  <r>
    <x v="5"/>
    <n v="83.615819209039557"/>
  </r>
  <r>
    <x v="5"/>
    <n v="63.27683615819209"/>
  </r>
  <r>
    <x v="6"/>
    <n v="82.20338983050847"/>
  </r>
  <r>
    <x v="2"/>
    <n v="87.288135593220346"/>
  </r>
  <r>
    <x v="7"/>
    <n v="64.124293785310726"/>
  </r>
  <r>
    <x v="7"/>
    <n v="103.954802259887"/>
  </r>
  <r>
    <x v="7"/>
    <n v="98.587570621468927"/>
  </r>
  <r>
    <x v="7"/>
    <n v="116.66666666666666"/>
  </r>
  <r>
    <x v="7"/>
    <n v="108.19209039548022"/>
  </r>
  <r>
    <x v="7"/>
    <n v="99.435028248587571"/>
  </r>
  <r>
    <x v="7"/>
    <n v="90.960451977401135"/>
  </r>
  <r>
    <x v="7"/>
    <n v="124.85875706214689"/>
  </r>
  <r>
    <x v="7"/>
    <n v="75.141242937853107"/>
  </r>
  <r>
    <x v="7"/>
    <n v="109.60451977401129"/>
  </r>
  <r>
    <x v="3"/>
    <n v="136.72316384180792"/>
  </r>
  <r>
    <x v="3"/>
    <n v="107.06214689265536"/>
  </r>
  <r>
    <x v="3"/>
    <n v="97.457627118644069"/>
  </r>
  <r>
    <x v="3"/>
    <n v="100.84745762711864"/>
  </r>
  <r>
    <x v="3"/>
    <n v="105.08474576271186"/>
  </r>
  <r>
    <x v="3"/>
    <n v="99.717514124293785"/>
  </r>
  <r>
    <x v="3"/>
    <n v="105.36723163841808"/>
  </r>
  <r>
    <x v="3"/>
    <n v="143.78531073446328"/>
  </r>
  <r>
    <x v="1"/>
    <n v="97.740112994350284"/>
  </r>
  <r>
    <x v="1"/>
    <n v="76.55367231638418"/>
  </r>
  <r>
    <x v="1"/>
    <n v="118.07909604519774"/>
  </r>
  <r>
    <x v="1"/>
    <n v="112.42937853107344"/>
  </r>
  <r>
    <x v="1"/>
    <n v="141.52542372881356"/>
  </r>
  <r>
    <x v="1"/>
    <n v="64.124293785310726"/>
  </r>
  <r>
    <x v="1"/>
    <n v="114.97175141242938"/>
  </r>
  <r>
    <x v="1"/>
    <n v="70.621468926553675"/>
  </r>
  <r>
    <x v="1"/>
    <n v="158.19209039548022"/>
  </r>
  <r>
    <x v="1"/>
    <n v="125.70621468926554"/>
  </r>
  <r>
    <x v="1"/>
    <n v="111.86440677966101"/>
  </r>
  <r>
    <x v="1"/>
    <n v="149.43502824858757"/>
  </r>
  <r>
    <x v="1"/>
    <n v="107.90960451977401"/>
  </r>
  <r>
    <x v="1"/>
    <n v="102.25988700564972"/>
  </r>
  <r>
    <x v="1"/>
    <n v="100.56497175141243"/>
  </r>
  <r>
    <x v="1"/>
    <n v="115.2542372881356"/>
  </r>
  <r>
    <x v="1"/>
    <n v="113.84180790960451"/>
  </r>
  <r>
    <x v="1"/>
    <n v="95.197740112994353"/>
  </r>
  <r>
    <x v="1"/>
    <n v="72.316384180790962"/>
  </r>
  <r>
    <x v="1"/>
    <n v="100.28248587570621"/>
  </r>
  <r>
    <x v="1"/>
    <n v="46.610169491525419"/>
  </r>
  <r>
    <x v="1"/>
    <n v="62.994350282485875"/>
  </r>
  <r>
    <x v="1"/>
    <n v="140.11299435028249"/>
  </r>
  <r>
    <x v="1"/>
    <n v="153.10734463276836"/>
  </r>
  <r>
    <x v="1"/>
    <n v="100"/>
  </r>
  <r>
    <x v="1"/>
    <n v="161.01694915254237"/>
  </r>
  <r>
    <x v="1"/>
    <n v="120.62146892655367"/>
  </r>
  <r>
    <x v="1"/>
    <n v="100"/>
  </r>
  <r>
    <x v="1"/>
    <n v="18.361581920903959"/>
  </r>
  <r>
    <x v="1"/>
    <n v="100"/>
  </r>
  <r>
    <x v="1"/>
    <n v="40.677966101694921"/>
  </r>
  <r>
    <x v="1"/>
    <n v="97.457627118644069"/>
  </r>
  <r>
    <x v="1"/>
    <n v="61.581920903954803"/>
  </r>
  <r>
    <x v="1"/>
    <n v="91.807909604519779"/>
  </r>
  <r>
    <x v="1"/>
    <n v="90.960451977401135"/>
  </r>
  <r>
    <x v="7"/>
    <n v="95.197740112994353"/>
  </r>
  <r>
    <x v="7"/>
    <n v="107.90960451977401"/>
  </r>
  <r>
    <x v="7"/>
    <n v="103.38983050847457"/>
  </r>
  <r>
    <x v="7"/>
    <n v="67.514124293785301"/>
  </r>
  <r>
    <x v="7"/>
    <n v="52.824858757062145"/>
  </r>
  <r>
    <x v="7"/>
    <n v="75.141242937853107"/>
  </r>
  <r>
    <x v="7"/>
    <n v="74.293785310734464"/>
  </r>
  <r>
    <x v="7"/>
    <n v="124.57627118644068"/>
  </r>
  <r>
    <x v="7"/>
    <n v="161.5819209039548"/>
  </r>
  <r>
    <x v="7"/>
    <n v="111.86440677966101"/>
  </r>
  <r>
    <x v="7"/>
    <n v="68.079096045197744"/>
  </r>
  <r>
    <x v="7"/>
    <n v="67.514124293785301"/>
  </r>
  <r>
    <x v="7"/>
    <n v="155.08474576271186"/>
  </r>
  <r>
    <x v="7"/>
    <n v="83.898305084745772"/>
  </r>
  <r>
    <x v="7"/>
    <n v="34.180790960451972"/>
  </r>
  <r>
    <x v="7"/>
    <n v="105.36723163841808"/>
  </r>
  <r>
    <x v="7"/>
    <n v="86.158192090395488"/>
  </r>
  <r>
    <x v="7"/>
    <n v="75.423728813559322"/>
  </r>
  <r>
    <x v="7"/>
    <n v="95.762711864406782"/>
  </r>
  <r>
    <x v="7"/>
    <n v="87.288135593220346"/>
  </r>
  <r>
    <x v="7"/>
    <n v="61.864406779661017"/>
  </r>
  <r>
    <x v="7"/>
    <n v="151.69491525423729"/>
  </r>
  <r>
    <x v="7"/>
    <n v="91.525423728813564"/>
  </r>
  <r>
    <x v="7"/>
    <n v="144.06779661016949"/>
  </r>
  <r>
    <x v="7"/>
    <n v="123.44632768361582"/>
  </r>
  <r>
    <x v="7"/>
    <n v="100.56497175141243"/>
  </r>
  <r>
    <x v="7"/>
    <n v="108.75706214689265"/>
  </r>
  <r>
    <x v="7"/>
    <n v="83.615819209039557"/>
  </r>
  <r>
    <x v="7"/>
    <n v="87.853107344632775"/>
  </r>
  <r>
    <x v="7"/>
    <n v="102.54237288135593"/>
  </r>
  <r>
    <x v="7"/>
    <n v="123.72881355932203"/>
  </r>
  <r>
    <x v="7"/>
    <n v="100.56497175141243"/>
  </r>
  <r>
    <x v="7"/>
    <n v="93.220338983050851"/>
  </r>
  <r>
    <x v="7"/>
    <n v="122.88135593220339"/>
  </r>
  <r>
    <x v="7"/>
    <n v="111.5819209039548"/>
  </r>
  <r>
    <x v="7"/>
    <n v="98.022598870056498"/>
  </r>
  <r>
    <x v="7"/>
    <n v="147.17514124293785"/>
  </r>
  <r>
    <x v="7"/>
    <n v="79.943502824858754"/>
  </r>
  <r>
    <x v="7"/>
    <n v="83.898305084745772"/>
  </r>
  <r>
    <x v="7"/>
    <n v="101.12994350282486"/>
  </r>
  <r>
    <x v="6"/>
    <n v="101.9774011299435"/>
  </r>
  <r>
    <x v="6"/>
    <n v="77.683615819209038"/>
  </r>
  <r>
    <x v="6"/>
    <n v="113.5593220338983"/>
  </r>
  <r>
    <x v="6"/>
    <n v="126.55367231638418"/>
  </r>
  <r>
    <x v="6"/>
    <n v="93.502824858757066"/>
  </r>
  <r>
    <x v="6"/>
    <n v="79.943502824858754"/>
  </r>
  <r>
    <x v="6"/>
    <n v="129.94350282485877"/>
  </r>
  <r>
    <x v="6"/>
    <n v="100.56497175141243"/>
  </r>
  <r>
    <x v="6"/>
    <n v="74.293785310734464"/>
  </r>
  <r>
    <x v="6"/>
    <n v="78.813559322033896"/>
  </r>
  <r>
    <x v="6"/>
    <n v="88.983050847457633"/>
  </r>
  <r>
    <x v="6"/>
    <n v="118.92655367231639"/>
  </r>
  <r>
    <x v="6"/>
    <n v="137.28813559322035"/>
  </r>
  <r>
    <x v="6"/>
    <n v="118.07909604519774"/>
  </r>
  <r>
    <x v="6"/>
    <n v="64.124293785310726"/>
  </r>
  <r>
    <x v="6"/>
    <n v="138.98305084745763"/>
  </r>
  <r>
    <x v="6"/>
    <n v="91.807909604519779"/>
  </r>
  <r>
    <x v="6"/>
    <n v="73.44632768361582"/>
  </r>
  <r>
    <x v="6"/>
    <n v="86.158192090395488"/>
  </r>
  <r>
    <x v="6"/>
    <n v="118.64406779661017"/>
  </r>
  <r>
    <x v="6"/>
    <n v="135.02824858757063"/>
  </r>
  <r>
    <x v="6"/>
    <n v="123.72881355932203"/>
  </r>
  <r>
    <x v="6"/>
    <n v="99.152542372881356"/>
  </r>
  <r>
    <x v="6"/>
    <n v="99.435028248587571"/>
  </r>
  <r>
    <x v="6"/>
    <n v="92.937853107344637"/>
  </r>
  <r>
    <x v="6"/>
    <n v="79.943502824858754"/>
  </r>
  <r>
    <x v="6"/>
    <n v="103.10734463276836"/>
  </r>
  <r>
    <x v="6"/>
    <n v="92.090395480225993"/>
  </r>
  <r>
    <x v="6"/>
    <n v="137.57062146892656"/>
  </r>
  <r>
    <x v="6"/>
    <n v="98.587570621468927"/>
  </r>
  <r>
    <x v="6"/>
    <n v="129.37853107344634"/>
  </r>
  <r>
    <x v="6"/>
    <n v="145.76271186440678"/>
  </r>
  <r>
    <x v="6"/>
    <n v="72.033898305084747"/>
  </r>
  <r>
    <x v="6"/>
    <n v="52.259887005649716"/>
  </r>
  <r>
    <x v="6"/>
    <n v="103.10734463276836"/>
  </r>
  <r>
    <x v="6"/>
    <n v="95.197740112994353"/>
  </r>
  <r>
    <x v="6"/>
    <n v="79.66101694915254"/>
  </r>
  <r>
    <x v="6"/>
    <n v="107.06214689265536"/>
  </r>
  <r>
    <x v="6"/>
    <n v="110.16949152542372"/>
  </r>
  <r>
    <x v="6"/>
    <n v="48.58757062146892"/>
  </r>
  <r>
    <x v="6"/>
    <n v="153.38983050847457"/>
  </r>
  <r>
    <x v="6"/>
    <n v="96.610169491525426"/>
  </r>
  <r>
    <x v="6"/>
    <n v="153.38983050847457"/>
  </r>
  <r>
    <x v="6"/>
    <n v="101.69491525423729"/>
  </r>
  <r>
    <x v="6"/>
    <n v="113.27683615819208"/>
  </r>
  <r>
    <x v="6"/>
    <n v="83.898305084745772"/>
  </r>
  <r>
    <x v="6"/>
    <n v="96.610169491525426"/>
  </r>
  <r>
    <x v="6"/>
    <n v="100.84745762711864"/>
  </r>
  <r>
    <x v="6"/>
    <n v="115.53672316384181"/>
  </r>
  <r>
    <x v="6"/>
    <n v="63.559322033898304"/>
  </r>
  <r>
    <x v="3"/>
    <n v="75.141242937853107"/>
  </r>
  <r>
    <x v="3"/>
    <n v="108.19209039548022"/>
  </r>
  <r>
    <x v="3"/>
    <n v="84.745762711864401"/>
  </r>
  <r>
    <x v="3"/>
    <n v="54.237288135593218"/>
  </r>
  <r>
    <x v="3"/>
    <n v="103.954802259887"/>
  </r>
  <r>
    <x v="3"/>
    <n v="115.2542372881356"/>
  </r>
  <r>
    <x v="3"/>
    <n v="99.435028248587571"/>
  </r>
  <r>
    <x v="3"/>
    <n v="62.994350282485875"/>
  </r>
  <r>
    <x v="3"/>
    <n v="107.06214689265536"/>
  </r>
  <r>
    <x v="3"/>
    <n v="81.920903954802256"/>
  </r>
  <r>
    <x v="3"/>
    <n v="100"/>
  </r>
  <r>
    <x v="3"/>
    <n v="100.56497175141243"/>
  </r>
  <r>
    <x v="3"/>
    <n v="11.864406779661024"/>
  </r>
  <r>
    <x v="3"/>
    <n v="88.418079096045204"/>
  </r>
  <r>
    <x v="3"/>
    <n v="120.33898305084746"/>
  </r>
  <r>
    <x v="3"/>
    <n v="50"/>
  </r>
  <r>
    <x v="3"/>
    <n v="111.86440677966101"/>
  </r>
  <r>
    <x v="3"/>
    <n v="88.700564971751419"/>
  </r>
  <r>
    <x v="3"/>
    <n v="111.86440677966101"/>
  </r>
  <r>
    <x v="3"/>
    <n v="118.36158192090396"/>
  </r>
  <r>
    <x v="3"/>
    <n v="108.19209039548022"/>
  </r>
  <r>
    <x v="3"/>
    <n v="128.81355932203391"/>
  </r>
  <r>
    <x v="3"/>
    <n v="142.09039548022599"/>
  </r>
  <r>
    <x v="3"/>
    <n v="149.43502824858757"/>
  </r>
  <r>
    <x v="3"/>
    <n v="100"/>
  </r>
  <r>
    <x v="3"/>
    <n v="83.615819209039557"/>
  </r>
  <r>
    <x v="3"/>
    <n v="54.237288135593218"/>
  </r>
  <r>
    <x v="3"/>
    <n v="51.977401129943502"/>
  </r>
  <r>
    <x v="3"/>
    <n v="103.10734463276836"/>
  </r>
  <r>
    <x v="3"/>
    <n v="98.870056497175142"/>
  </r>
  <r>
    <x v="3"/>
    <n v="100"/>
  </r>
  <r>
    <x v="3"/>
    <n v="79.943502824858754"/>
  </r>
  <r>
    <x v="3"/>
    <n v="48.870056497175142"/>
  </r>
  <r>
    <x v="3"/>
    <n v="115.81920903954803"/>
  </r>
  <r>
    <x v="3"/>
    <n v="12.146892655367239"/>
  </r>
  <r>
    <x v="3"/>
    <n v="98.305084745762713"/>
  </r>
  <r>
    <x v="3"/>
    <n v="116.38418079096044"/>
  </r>
  <r>
    <x v="3"/>
    <n v="68.644067796610173"/>
  </r>
  <r>
    <x v="3"/>
    <n v="101.9774011299435"/>
  </r>
  <r>
    <x v="3"/>
    <n v="118.64406779661017"/>
  </r>
  <r>
    <x v="3"/>
    <n v="100"/>
  </r>
  <r>
    <x v="4"/>
    <n v="66.666666666666671"/>
  </r>
  <r>
    <x v="4"/>
    <n v="67.2316384180791"/>
  </r>
  <r>
    <x v="4"/>
    <n v="125.42372881355932"/>
  </r>
  <r>
    <x v="4"/>
    <n v="108.75706214689265"/>
  </r>
  <r>
    <x v="4"/>
    <n v="100"/>
  </r>
  <r>
    <x v="4"/>
    <n v="103.954802259887"/>
  </r>
  <r>
    <x v="4"/>
    <n v="101.9774011299435"/>
  </r>
  <r>
    <x v="4"/>
    <n v="80.508474576271183"/>
  </r>
  <r>
    <x v="4"/>
    <n v="125.42372881355932"/>
  </r>
  <r>
    <x v="4"/>
    <n v="76.271186440677965"/>
  </r>
  <r>
    <x v="4"/>
    <n v="79.66101694915254"/>
  </r>
  <r>
    <x v="4"/>
    <n v="109.60451977401129"/>
  </r>
  <r>
    <x v="4"/>
    <n v="73.163841807909606"/>
  </r>
  <r>
    <x v="4"/>
    <n v="93.220338983050851"/>
  </r>
  <r>
    <x v="4"/>
    <n v="100"/>
  </r>
  <r>
    <x v="4"/>
    <n v="92.372881355932208"/>
  </r>
  <r>
    <x v="4"/>
    <n v="48.305084745762713"/>
  </r>
  <r>
    <x v="4"/>
    <n v="105.08474576271186"/>
  </r>
  <r>
    <x v="4"/>
    <n v="109.32203389830508"/>
  </r>
  <r>
    <x v="4"/>
    <n v="84.745762711864401"/>
  </r>
  <r>
    <x v="4"/>
    <n v="118.92655367231639"/>
  </r>
  <r>
    <x v="4"/>
    <n v="155.64971751412429"/>
  </r>
  <r>
    <x v="4"/>
    <n v="85.31073446327683"/>
  </r>
  <r>
    <x v="4"/>
    <n v="100"/>
  </r>
  <r>
    <x v="4"/>
    <n v="100"/>
  </r>
  <r>
    <x v="4"/>
    <n v="59.887005649717509"/>
  </r>
  <r>
    <x v="4"/>
    <n v="68.644067796610173"/>
  </r>
  <r>
    <x v="4"/>
    <n v="27.683615819209038"/>
  </r>
  <r>
    <x v="4"/>
    <n v="29.943502824858754"/>
  </r>
  <r>
    <x v="4"/>
    <n v="127.11864406779661"/>
  </r>
  <r>
    <x v="4"/>
    <n v="115.2542372881356"/>
  </r>
  <r>
    <x v="4"/>
    <n v="102.82485875706215"/>
  </r>
  <r>
    <x v="4"/>
    <n v="76.836158192090394"/>
  </r>
  <r>
    <x v="4"/>
    <n v="95.762711864406782"/>
  </r>
  <r>
    <x v="4"/>
    <n v="99.152542372881356"/>
  </r>
  <r>
    <x v="4"/>
    <n v="67.2316384180791"/>
  </r>
  <r>
    <x v="4"/>
    <n v="105.08474576271186"/>
  </r>
  <r>
    <x v="4"/>
    <n v="142.09039548022599"/>
  </r>
  <r>
    <x v="4"/>
    <n v="100"/>
  </r>
  <r>
    <x v="4"/>
    <n v="97.879858657243815"/>
  </r>
  <r>
    <x v="4"/>
    <n v="101.06007067137809"/>
  </r>
  <r>
    <x v="4"/>
    <n v="97.879858657243815"/>
  </r>
  <r>
    <x v="4"/>
    <n v="92.932862190812727"/>
  </r>
  <r>
    <x v="4"/>
    <n v="94.699646643109546"/>
  </r>
  <r>
    <x v="4"/>
    <n v="110.60070671378092"/>
  </r>
  <r>
    <x v="4"/>
    <n v="93.639575971731446"/>
  </r>
  <r>
    <x v="4"/>
    <n v="103.886925795053"/>
  </r>
  <r>
    <x v="4"/>
    <n v="113.78091872791519"/>
  </r>
  <r>
    <x v="4"/>
    <n v="115.90106007067138"/>
  </r>
  <r>
    <x v="4"/>
    <n v="156.18374558303887"/>
  </r>
  <r>
    <x v="4"/>
    <n v="73.851590106007066"/>
  </r>
  <r>
    <x v="4"/>
    <n v="116.96113074204948"/>
  </r>
  <r>
    <x v="4"/>
    <n v="98.586572438162548"/>
  </r>
  <r>
    <x v="4"/>
    <n v="138.86925795053003"/>
  </r>
  <r>
    <x v="4"/>
    <n v="100"/>
  </r>
  <r>
    <x v="4"/>
    <n v="93.639575971731446"/>
  </r>
  <r>
    <x v="4"/>
    <n v="129.32862190812722"/>
  </r>
  <r>
    <x v="4"/>
    <n v="147.70318021201413"/>
  </r>
  <r>
    <x v="4"/>
    <n v="90.459363957597176"/>
  </r>
  <r>
    <x v="4"/>
    <n v="98.586572438162548"/>
  </r>
  <r>
    <x v="4"/>
    <n v="111.66077738515901"/>
  </r>
  <r>
    <x v="4"/>
    <n v="152.29681978798587"/>
  </r>
  <r>
    <x v="4"/>
    <n v="110.95406360424028"/>
  </r>
  <r>
    <x v="4"/>
    <n v="68.197879858657245"/>
  </r>
  <r>
    <x v="4"/>
    <n v="69.25795053003533"/>
  </r>
  <r>
    <x v="4"/>
    <n v="83.038869257950523"/>
  </r>
  <r>
    <x v="4"/>
    <n v="77.385159010600702"/>
  </r>
  <r>
    <x v="4"/>
    <n v="124.02826855123675"/>
  </r>
  <r>
    <x v="4"/>
    <n v="109.89399293286219"/>
  </r>
  <r>
    <x v="4"/>
    <n v="45.936395759717321"/>
  </r>
  <r>
    <x v="4"/>
    <n v="80.565371024734986"/>
  </r>
  <r>
    <x v="4"/>
    <n v="142.0494699646643"/>
  </r>
  <r>
    <x v="4"/>
    <n v="77.738515901060069"/>
  </r>
  <r>
    <x v="4"/>
    <n v="83.39222614840989"/>
  </r>
  <r>
    <x v="4"/>
    <n v="132.15547703180212"/>
  </r>
  <r>
    <x v="4"/>
    <n v="51.236749116607768"/>
  </r>
  <r>
    <x v="4"/>
    <n v="108.48056537102474"/>
  </r>
  <r>
    <x v="4"/>
    <n v="59.717314487632514"/>
  </r>
  <r>
    <x v="4"/>
    <n v="103.18021201413427"/>
  </r>
  <r>
    <x v="5"/>
    <n v="132.50883392226149"/>
  </r>
  <r>
    <x v="5"/>
    <n v="125.4416961130742"/>
  </r>
  <r>
    <x v="5"/>
    <n v="69.611307420494697"/>
  </r>
  <r>
    <x v="5"/>
    <n v="108.8339222614841"/>
  </r>
  <r>
    <x v="5"/>
    <n v="85.512367491166074"/>
  </r>
  <r>
    <x v="5"/>
    <n v="104.9469964664311"/>
  </r>
  <r>
    <x v="5"/>
    <n v="100"/>
  </r>
  <r>
    <x v="5"/>
    <n v="74.911660777385151"/>
  </r>
  <r>
    <x v="5"/>
    <n v="109.18727915194346"/>
  </r>
  <r>
    <x v="5"/>
    <n v="98.586572438162548"/>
  </r>
  <r>
    <x v="5"/>
    <n v="71.024734982332149"/>
  </r>
  <r>
    <x v="5"/>
    <n v="115.19434628975264"/>
  </r>
  <r>
    <x v="5"/>
    <n v="74.558303886925799"/>
  </r>
  <r>
    <x v="5"/>
    <n v="122.26148409893993"/>
  </r>
  <r>
    <x v="5"/>
    <n v="87.279151943462892"/>
  </r>
  <r>
    <x v="5"/>
    <n v="100"/>
  </r>
  <r>
    <x v="5"/>
    <n v="169.61130742049471"/>
  </r>
  <r>
    <x v="5"/>
    <n v="81.272084805653719"/>
  </r>
  <r>
    <x v="5"/>
    <n v="107.42049469964664"/>
  </r>
  <r>
    <x v="5"/>
    <n v="100"/>
  </r>
  <r>
    <x v="5"/>
    <n v="89.045936395759725"/>
  </r>
  <r>
    <x v="5"/>
    <n v="90.812720848056543"/>
  </r>
  <r>
    <x v="5"/>
    <n v="111.66077738515901"/>
  </r>
  <r>
    <x v="5"/>
    <n v="121.90812720848056"/>
  </r>
  <r>
    <x v="5"/>
    <n v="102.12014134275618"/>
  </r>
  <r>
    <x v="5"/>
    <n v="57.597173144876322"/>
  </r>
  <r>
    <x v="5"/>
    <n v="107.06713780918727"/>
  </r>
  <r>
    <x v="5"/>
    <n v="67.844522968197879"/>
  </r>
  <r>
    <x v="5"/>
    <n v="133.21554770318022"/>
  </r>
  <r>
    <x v="5"/>
    <n v="146.9964664310954"/>
  </r>
  <r>
    <x v="5"/>
    <n v="100"/>
  </r>
  <r>
    <x v="5"/>
    <n v="100"/>
  </r>
  <r>
    <x v="5"/>
    <n v="105.65371024734982"/>
  </r>
  <r>
    <x v="5"/>
    <n v="128.62190812720848"/>
  </r>
  <r>
    <x v="5"/>
    <n v="112.01413427561837"/>
  </r>
  <r>
    <x v="5"/>
    <n v="100"/>
  </r>
  <r>
    <x v="5"/>
    <n v="117.6678445229682"/>
  </r>
  <r>
    <x v="5"/>
    <n v="68.197879858657245"/>
  </r>
  <r>
    <x v="5"/>
    <n v="55.123674911660778"/>
  </r>
  <r>
    <x v="5"/>
    <n v="68.197879858657245"/>
  </r>
  <r>
    <x v="5"/>
    <n v="105.30035335689045"/>
  </r>
  <r>
    <x v="5"/>
    <n v="107.42049469964664"/>
  </r>
  <r>
    <x v="5"/>
    <n v="108.8339222614841"/>
  </r>
  <r>
    <x v="5"/>
    <n v="100"/>
  </r>
  <r>
    <x v="6"/>
    <n v="119.78798586572438"/>
  </r>
  <r>
    <x v="6"/>
    <n v="110.95406360424028"/>
  </r>
  <r>
    <x v="6"/>
    <n v="103.18021201413427"/>
  </r>
  <r>
    <x v="6"/>
    <n v="146.9964664310954"/>
  </r>
  <r>
    <x v="6"/>
    <n v="91.166077738515895"/>
  </r>
  <r>
    <x v="6"/>
    <n v="103.18021201413427"/>
  </r>
  <r>
    <x v="6"/>
    <n v="113.78091872791519"/>
  </r>
  <r>
    <x v="6"/>
    <n v="114.48763250883393"/>
  </r>
  <r>
    <x v="6"/>
    <n v="124.02826855123675"/>
  </r>
  <r>
    <x v="6"/>
    <n v="89.399293286219077"/>
  </r>
  <r>
    <x v="6"/>
    <n v="95.053003533568898"/>
  </r>
  <r>
    <x v="6"/>
    <n v="108.8339222614841"/>
  </r>
  <r>
    <x v="6"/>
    <n v="76.678445229681984"/>
  </r>
  <r>
    <x v="6"/>
    <n v="136.04240282685512"/>
  </r>
  <r>
    <x v="6"/>
    <n v="100.70671378091873"/>
  </r>
  <r>
    <x v="6"/>
    <n v="133.92226148409895"/>
  </r>
  <r>
    <x v="6"/>
    <n v="143.81625441696113"/>
  </r>
  <r>
    <x v="6"/>
    <n v="121.5547703180212"/>
  </r>
  <r>
    <x v="6"/>
    <n v="90.812720848056543"/>
  </r>
  <r>
    <x v="6"/>
    <n v="91.872791519434628"/>
  </r>
  <r>
    <x v="6"/>
    <n v="125.79505300353357"/>
  </r>
  <r>
    <x v="6"/>
    <n v="72.791519434628981"/>
  </r>
  <r>
    <x v="6"/>
    <n v="90.812720848056543"/>
  </r>
  <r>
    <x v="6"/>
    <n v="82.685512367491157"/>
  </r>
  <r>
    <x v="6"/>
    <n v="148.76325088339223"/>
  </r>
  <r>
    <x v="6"/>
    <n v="102.82685512367492"/>
  </r>
  <r>
    <x v="6"/>
    <n v="87.279151943462892"/>
  </r>
  <r>
    <x v="6"/>
    <n v="30.742049469964655"/>
  </r>
  <r>
    <x v="6"/>
    <n v="108.48056537102474"/>
  </r>
  <r>
    <x v="6"/>
    <n v="92.226148409893995"/>
  </r>
  <r>
    <x v="6"/>
    <n v="160.42402826855124"/>
  </r>
  <r>
    <x v="6"/>
    <n v="101.76678445229682"/>
  </r>
  <r>
    <x v="6"/>
    <n v="93.992932862190813"/>
  </r>
  <r>
    <x v="6"/>
    <n v="113.07420494699647"/>
  </r>
  <r>
    <x v="6"/>
    <n v="80.918727915194353"/>
  </r>
  <r>
    <x v="6"/>
    <n v="65.371024734982328"/>
  </r>
  <r>
    <x v="6"/>
    <n v="80.21201413427562"/>
  </r>
  <r>
    <x v="6"/>
    <n v="95.759717314487631"/>
  </r>
  <r>
    <x v="6"/>
    <n v="89.045936395759725"/>
  </r>
  <r>
    <x v="6"/>
    <n v="130.38869257950529"/>
  </r>
  <r>
    <x v="6"/>
    <n v="90.812720848056543"/>
  </r>
  <r>
    <x v="6"/>
    <n v="126.5017667844523"/>
  </r>
  <r>
    <x v="6"/>
    <n v="51.943462897526501"/>
  </r>
  <r>
    <x v="6"/>
    <n v="115.54770318021201"/>
  </r>
  <r>
    <x v="6"/>
    <n v="100"/>
  </r>
  <r>
    <x v="6"/>
    <n v="100"/>
  </r>
  <r>
    <x v="5"/>
    <n v="90.459363957597176"/>
  </r>
  <r>
    <x v="5"/>
    <n v="111.30742049469964"/>
  </r>
  <r>
    <x v="5"/>
    <n v="50.530035335689043"/>
  </r>
  <r>
    <x v="5"/>
    <n v="81.272084805653719"/>
  </r>
  <r>
    <x v="5"/>
    <n v="86.572438162544174"/>
  </r>
  <r>
    <x v="5"/>
    <n v="78.445229681978802"/>
  </r>
  <r>
    <x v="5"/>
    <n v="100"/>
  </r>
  <r>
    <x v="5"/>
    <n v="89.399293286219077"/>
  </r>
  <r>
    <x v="5"/>
    <n v="112.36749116607774"/>
  </r>
  <r>
    <x v="5"/>
    <n v="141.69611307420496"/>
  </r>
  <r>
    <x v="5"/>
    <n v="86.572438162544174"/>
  </r>
  <r>
    <x v="5"/>
    <n v="111.30742049469964"/>
  </r>
  <r>
    <x v="5"/>
    <n v="118.72791519434628"/>
  </r>
  <r>
    <x v="5"/>
    <n v="156.18374558303887"/>
  </r>
  <r>
    <x v="5"/>
    <n v="106.00706713780919"/>
  </r>
  <r>
    <x v="5"/>
    <n v="85.865724381625441"/>
  </r>
  <r>
    <x v="5"/>
    <n v="105.30035335689045"/>
  </r>
  <r>
    <x v="5"/>
    <n v="115.54770318021201"/>
  </r>
  <r>
    <x v="5"/>
    <n v="142.0494699646643"/>
  </r>
  <r>
    <x v="5"/>
    <n v="72.791519434628981"/>
  </r>
  <r>
    <x v="5"/>
    <n v="79.858657243816253"/>
  </r>
  <r>
    <x v="5"/>
    <n v="96.81978798586573"/>
  </r>
  <r>
    <x v="5"/>
    <n v="83.745583038869256"/>
  </r>
  <r>
    <x v="5"/>
    <n v="101.76678445229682"/>
  </r>
  <r>
    <x v="5"/>
    <n v="54.063604240282686"/>
  </r>
  <r>
    <x v="5"/>
    <n v="58.303886925795048"/>
  </r>
  <r>
    <x v="5"/>
    <n v="166.78445229681978"/>
  </r>
  <r>
    <x v="5"/>
    <n v="53.710247349823319"/>
  </r>
  <r>
    <x v="5"/>
    <n v="120.49469964664311"/>
  </r>
  <r>
    <x v="5"/>
    <n v="39.575971731448767"/>
  </r>
  <r>
    <x v="5"/>
    <n v="73.144876325088333"/>
  </r>
  <r>
    <x v="5"/>
    <n v="86.925795053003526"/>
  </r>
  <r>
    <x v="5"/>
    <n v="117.31448763250884"/>
  </r>
  <r>
    <x v="5"/>
    <n v="126.85512367491167"/>
  </r>
  <r>
    <x v="5"/>
    <n v="85.159010600706708"/>
  </r>
  <r>
    <x v="5"/>
    <n v="108.48056537102474"/>
  </r>
  <r>
    <x v="5"/>
    <n v="73.144876325088333"/>
  </r>
  <r>
    <x v="2"/>
    <n v="98.939929328621915"/>
  </r>
  <r>
    <x v="2"/>
    <n v="97.173144876325082"/>
  </r>
  <r>
    <x v="2"/>
    <n v="103.886925795053"/>
  </r>
  <r>
    <x v="2"/>
    <n v="82.685512367491157"/>
  </r>
  <r>
    <x v="2"/>
    <n v="68.197879858657245"/>
  </r>
  <r>
    <x v="2"/>
    <n v="140.28268551236749"/>
  </r>
  <r>
    <x v="2"/>
    <n v="91.872791519434628"/>
  </r>
  <r>
    <x v="2"/>
    <n v="49.46996466431095"/>
  </r>
  <r>
    <x v="2"/>
    <n v="126.85512367491167"/>
  </r>
  <r>
    <x v="2"/>
    <n v="79.858657243816253"/>
  </r>
  <r>
    <x v="2"/>
    <n v="113.78091872791519"/>
  </r>
  <r>
    <x v="2"/>
    <n v="97.526501766784449"/>
  </r>
  <r>
    <x v="2"/>
    <n v="77.03180212014135"/>
  </r>
  <r>
    <x v="2"/>
    <n v="102.12014134275618"/>
  </r>
  <r>
    <x v="2"/>
    <n v="103.886925795053"/>
  </r>
  <r>
    <x v="2"/>
    <n v="134.98233215547702"/>
  </r>
  <r>
    <x v="2"/>
    <n v="114.48763250883393"/>
  </r>
  <r>
    <x v="2"/>
    <n v="137.45583038869256"/>
  </r>
  <r>
    <x v="2"/>
    <n v="123.67491166077738"/>
  </r>
  <r>
    <x v="2"/>
    <n v="94.346289752650179"/>
  </r>
  <r>
    <x v="2"/>
    <n v="73.4982332155477"/>
  </r>
  <r>
    <x v="2"/>
    <n v="57.597173144876322"/>
  </r>
  <r>
    <x v="2"/>
    <n v="133.56890459363956"/>
  </r>
  <r>
    <x v="2"/>
    <n v="105.65371024734982"/>
  </r>
  <r>
    <x v="2"/>
    <n v="68.551236749116612"/>
  </r>
  <r>
    <x v="2"/>
    <n v="126.85512367491167"/>
  </r>
  <r>
    <x v="2"/>
    <n v="101.76678445229682"/>
  </r>
  <r>
    <x v="2"/>
    <n v="131.80212014134275"/>
  </r>
  <r>
    <x v="2"/>
    <n v="121.5547703180212"/>
  </r>
  <r>
    <x v="2"/>
    <n v="81.272084805653719"/>
  </r>
  <r>
    <x v="2"/>
    <n v="100"/>
  </r>
  <r>
    <x v="2"/>
    <n v="100"/>
  </r>
  <r>
    <x v="2"/>
    <n v="113.78091872791519"/>
  </r>
  <r>
    <x v="7"/>
    <n v="104.24028268551237"/>
  </r>
  <r>
    <x v="7"/>
    <n v="121.5547703180212"/>
  </r>
  <r>
    <x v="7"/>
    <n v="99.293286219081267"/>
  </r>
  <r>
    <x v="7"/>
    <n v="117.31448763250884"/>
  </r>
  <r>
    <x v="7"/>
    <n v="103.18021201413427"/>
  </r>
  <r>
    <x v="7"/>
    <n v="133.56890459363956"/>
  </r>
  <r>
    <x v="7"/>
    <n v="119.78798586572438"/>
  </r>
  <r>
    <x v="7"/>
    <n v="81.272084805653719"/>
  </r>
  <r>
    <x v="7"/>
    <n v="107.42049469964664"/>
  </r>
  <r>
    <x v="7"/>
    <n v="118.02120141342756"/>
  </r>
  <r>
    <x v="7"/>
    <n v="46.996466431095406"/>
  </r>
  <r>
    <x v="7"/>
    <n v="78.445229681978802"/>
  </r>
  <r>
    <x v="7"/>
    <n v="78.091872791519435"/>
  </r>
  <r>
    <x v="7"/>
    <n v="108.48056537102474"/>
  </r>
  <r>
    <x v="7"/>
    <n v="59.717314487632514"/>
  </r>
  <r>
    <x v="7"/>
    <n v="100"/>
  </r>
  <r>
    <x v="7"/>
    <n v="100"/>
  </r>
  <r>
    <x v="7"/>
    <n v="96.466431095406364"/>
  </r>
  <r>
    <x v="7"/>
    <n v="106.00706713780919"/>
  </r>
  <r>
    <x v="7"/>
    <n v="112.72084805653711"/>
  </r>
  <r>
    <x v="7"/>
    <n v="100"/>
  </r>
  <r>
    <x v="7"/>
    <n v="80.21201413427562"/>
  </r>
  <r>
    <x v="7"/>
    <n v="72.438162544169614"/>
  </r>
  <r>
    <x v="7"/>
    <n v="116.96113074204948"/>
  </r>
  <r>
    <x v="7"/>
    <n v="80.565371024734986"/>
  </r>
  <r>
    <x v="7"/>
    <n v="118.37455830388693"/>
  </r>
  <r>
    <x v="7"/>
    <n v="100"/>
  </r>
  <r>
    <x v="7"/>
    <n v="100"/>
  </r>
  <r>
    <x v="7"/>
    <n v="100"/>
  </r>
  <r>
    <x v="7"/>
    <n v="69.611307420494697"/>
  </r>
  <r>
    <x v="7"/>
    <n v="111.30742049469964"/>
  </r>
  <r>
    <x v="7"/>
    <n v="100"/>
  </r>
  <r>
    <x v="7"/>
    <n v="108.48056537102474"/>
  </r>
  <r>
    <x v="7"/>
    <n v="100"/>
  </r>
  <r>
    <x v="7"/>
    <n v="96.466431095406364"/>
  </r>
  <r>
    <x v="7"/>
    <n v="103.18021201413427"/>
  </r>
  <r>
    <x v="7"/>
    <n v="100"/>
  </r>
  <r>
    <x v="7"/>
    <n v="100"/>
  </r>
  <r>
    <x v="7"/>
    <n v="99.293286219081267"/>
  </r>
  <r>
    <x v="7"/>
    <n v="100"/>
  </r>
  <r>
    <x v="7"/>
    <n v="108.48056537102474"/>
  </r>
  <r>
    <x v="3"/>
    <n v="126.85512367491167"/>
  </r>
  <r>
    <x v="3"/>
    <n v="126.5017667844523"/>
  </r>
  <r>
    <x v="3"/>
    <n v="118.37455830388693"/>
  </r>
  <r>
    <x v="3"/>
    <n v="85.865724381625441"/>
  </r>
  <r>
    <x v="3"/>
    <n v="121.5547703180212"/>
  </r>
  <r>
    <x v="3"/>
    <n v="84.098939929328623"/>
  </r>
  <r>
    <x v="3"/>
    <n v="90.10600706713781"/>
  </r>
  <r>
    <x v="3"/>
    <n v="55.123674911660778"/>
  </r>
  <r>
    <x v="3"/>
    <n v="71.731448763250881"/>
  </r>
  <r>
    <x v="3"/>
    <n v="55.123674911660778"/>
  </r>
  <r>
    <x v="3"/>
    <n v="85.512367491166074"/>
  </r>
  <r>
    <x v="3"/>
    <n v="100"/>
  </r>
  <r>
    <x v="3"/>
    <n v="145.2296819787986"/>
  </r>
  <r>
    <x v="3"/>
    <n v="114.48763250883393"/>
  </r>
  <r>
    <x v="3"/>
    <n v="144.52296819787986"/>
  </r>
  <r>
    <x v="3"/>
    <n v="100"/>
  </r>
  <r>
    <x v="3"/>
    <n v="121.5547703180212"/>
  </r>
  <r>
    <x v="3"/>
    <n v="134.27561837455829"/>
  </r>
  <r>
    <x v="3"/>
    <n v="95.406360424028264"/>
  </r>
  <r>
    <x v="3"/>
    <n v="76.678445229681984"/>
  </r>
  <r>
    <x v="3"/>
    <n v="100"/>
  </r>
  <r>
    <x v="3"/>
    <n v="51.943462897526501"/>
  </r>
  <r>
    <x v="3"/>
    <n v="127.91519434628975"/>
  </r>
  <r>
    <x v="3"/>
    <n v="100"/>
  </r>
  <r>
    <x v="3"/>
    <n v="125.4416961130742"/>
  </r>
  <r>
    <x v="3"/>
    <n v="100"/>
  </r>
  <r>
    <x v="3"/>
    <n v="109.89399293286219"/>
  </r>
  <r>
    <x v="3"/>
    <n v="100"/>
  </r>
  <r>
    <x v="3"/>
    <n v="77.03180212014135"/>
  </r>
  <r>
    <x v="3"/>
    <n v="91.872791519434628"/>
  </r>
  <r>
    <x v="3"/>
    <n v="100"/>
  </r>
  <r>
    <x v="3"/>
    <n v="126.85512367491167"/>
  </r>
  <r>
    <x v="3"/>
    <n v="100"/>
  </r>
  <r>
    <x v="3"/>
    <n v="110.60070671378092"/>
  </r>
  <r>
    <x v="3"/>
    <n v="70.31802120141343"/>
  </r>
  <r>
    <x v="3"/>
    <n v="116.96113074204948"/>
  </r>
  <r>
    <x v="3"/>
    <n v="103.886925795053"/>
  </r>
  <r>
    <x v="3"/>
    <n v="100"/>
  </r>
  <r>
    <x v="3"/>
    <n v="87.279151943462892"/>
  </r>
  <r>
    <x v="3"/>
    <n v="58.657243816254415"/>
  </r>
  <r>
    <x v="3"/>
    <n v="111.30742049469964"/>
  </r>
  <r>
    <x v="3"/>
    <n v="92.579505300353361"/>
  </r>
  <r>
    <x v="8"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7">
  <r>
    <x v="0"/>
    <n v="94.350282485875709"/>
  </r>
  <r>
    <x v="0"/>
    <n v="81.073446327683612"/>
  </r>
  <r>
    <x v="0"/>
    <n v="106.21468926553672"/>
  </r>
  <r>
    <x v="0"/>
    <n v="105.08474576271186"/>
  </r>
  <r>
    <x v="0"/>
    <n v="101.9774011299435"/>
  </r>
  <r>
    <x v="0"/>
    <n v="82.7683615819209"/>
  </r>
  <r>
    <x v="0"/>
    <n v="95.762711864406782"/>
  </r>
  <r>
    <x v="0"/>
    <n v="75.423728813559322"/>
  </r>
  <r>
    <x v="0"/>
    <n v="85.593220338983045"/>
  </r>
  <r>
    <x v="0"/>
    <n v="86.723163841807917"/>
  </r>
  <r>
    <x v="0"/>
    <n v="90.960451977401135"/>
  </r>
  <r>
    <x v="0"/>
    <n v="114.12429378531074"/>
  </r>
  <r>
    <x v="0"/>
    <n v="101.69491525423729"/>
  </r>
  <r>
    <x v="0"/>
    <n v="98.587570621468927"/>
  </r>
  <r>
    <x v="0"/>
    <n v="102.54237288135593"/>
  </r>
  <r>
    <x v="0"/>
    <n v="77.118644067796609"/>
  </r>
  <r>
    <x v="0"/>
    <n v="60.451977401129945"/>
  </r>
  <r>
    <x v="0"/>
    <n v="110.16949152542372"/>
  </r>
  <r>
    <x v="0"/>
    <n v="75.423728813559322"/>
  </r>
  <r>
    <x v="0"/>
    <n v="100.56497175141243"/>
  </r>
  <r>
    <x v="0"/>
    <n v="101.12994350282486"/>
  </r>
  <r>
    <x v="0"/>
    <n v="89.830508474576277"/>
  </r>
  <r>
    <x v="0"/>
    <n v="93.220338983050851"/>
  </r>
  <r>
    <x v="0"/>
    <n v="118.36158192090396"/>
  </r>
  <r>
    <x v="0"/>
    <n v="103.954802259887"/>
  </r>
  <r>
    <x v="0"/>
    <n v="117.51412429378531"/>
  </r>
  <r>
    <x v="0"/>
    <n v="115.81920903954803"/>
  </r>
  <r>
    <x v="0"/>
    <n v="51.977401129943502"/>
  </r>
  <r>
    <x v="0"/>
    <n v="98.022598870056498"/>
  </r>
  <r>
    <x v="0"/>
    <n v="125.42372881355932"/>
  </r>
  <r>
    <x v="0"/>
    <n v="68.079096045197744"/>
  </r>
  <r>
    <x v="0"/>
    <n v="94.632768361581924"/>
  </r>
  <r>
    <x v="0"/>
    <n v="96.327683615819211"/>
  </r>
  <r>
    <x v="0"/>
    <n v="93.220338983050851"/>
  </r>
  <r>
    <x v="0"/>
    <n v="86.440677966101703"/>
  </r>
  <r>
    <x v="0"/>
    <n v="137.00564971751413"/>
  </r>
  <r>
    <x v="0"/>
    <n v="104.51977401129943"/>
  </r>
  <r>
    <x v="0"/>
    <n v="96.327683615819211"/>
  </r>
  <r>
    <x v="0"/>
    <n v="98.587570621468927"/>
  </r>
  <r>
    <x v="0"/>
    <n v="100.56497175141243"/>
  </r>
  <r>
    <x v="0"/>
    <n v="79.66101694915254"/>
  </r>
  <r>
    <x v="0"/>
    <n v="75.141242937853107"/>
  </r>
  <r>
    <x v="0"/>
    <n v="83.050847457627128"/>
  </r>
  <r>
    <x v="1"/>
    <n v="89.265536723163848"/>
  </r>
  <r>
    <x v="1"/>
    <n v="71.468926553672318"/>
  </r>
  <r>
    <x v="1"/>
    <n v="98.587570621468927"/>
  </r>
  <r>
    <x v="1"/>
    <n v="114.12429378531074"/>
  </r>
  <r>
    <x v="1"/>
    <n v="86.440677966101703"/>
  </r>
  <r>
    <x v="1"/>
    <n v="88.700564971751419"/>
  </r>
  <r>
    <x v="1"/>
    <n v="15.819209039548028"/>
  </r>
  <r>
    <x v="1"/>
    <n v="95.197740112994353"/>
  </r>
  <r>
    <x v="1"/>
    <n v="102.25988700564972"/>
  </r>
  <r>
    <x v="1"/>
    <n v="151.69491525423729"/>
  </r>
  <r>
    <x v="1"/>
    <n v="117.51412429378531"/>
  </r>
  <r>
    <x v="1"/>
    <n v="100"/>
  </r>
  <r>
    <x v="1"/>
    <n v="127.96610169491525"/>
  </r>
  <r>
    <x v="1"/>
    <n v="83.615819209039557"/>
  </r>
  <r>
    <x v="1"/>
    <n v="128.81355932203391"/>
  </r>
  <r>
    <x v="1"/>
    <n v="164.12429378531073"/>
  </r>
  <r>
    <x v="1"/>
    <n v="59.604519774011301"/>
  </r>
  <r>
    <x v="1"/>
    <n v="98.587570621468927"/>
  </r>
  <r>
    <x v="1"/>
    <n v="73.44632768361582"/>
  </r>
  <r>
    <x v="1"/>
    <n v="120.62146892655367"/>
  </r>
  <r>
    <x v="1"/>
    <n v="85.875706214689259"/>
  </r>
  <r>
    <x v="1"/>
    <n v="72.316384180790962"/>
  </r>
  <r>
    <x v="1"/>
    <n v="92.090395480225993"/>
  </r>
  <r>
    <x v="1"/>
    <n v="117.79661016949153"/>
  </r>
  <r>
    <x v="1"/>
    <n v="113.5593220338983"/>
  </r>
  <r>
    <x v="1"/>
    <n v="102.25988700564972"/>
  </r>
  <r>
    <x v="1"/>
    <n v="88.418079096045204"/>
  </r>
  <r>
    <x v="1"/>
    <n v="82.20338983050847"/>
  </r>
  <r>
    <x v="1"/>
    <n v="119.49152542372882"/>
  </r>
  <r>
    <x v="1"/>
    <n v="128.81355932203391"/>
  </r>
  <r>
    <x v="1"/>
    <n v="64.406779661016941"/>
  </r>
  <r>
    <x v="1"/>
    <n v="113.27683615819208"/>
  </r>
  <r>
    <x v="1"/>
    <n v="105.36723163841808"/>
  </r>
  <r>
    <x v="1"/>
    <n v="102.54237288135593"/>
  </r>
  <r>
    <x v="1"/>
    <n v="64.689265536723155"/>
  </r>
  <r>
    <x v="1"/>
    <n v="103.954802259887"/>
  </r>
  <r>
    <x v="1"/>
    <n v="80.508474576271183"/>
  </r>
  <r>
    <x v="1"/>
    <n v="93.78531073446328"/>
  </r>
  <r>
    <x v="1"/>
    <n v="117.79661016949153"/>
  </r>
  <r>
    <x v="1"/>
    <n v="136.15819209039549"/>
  </r>
  <r>
    <x v="1"/>
    <n v="125.14124293785311"/>
  </r>
  <r>
    <x v="1"/>
    <n v="121.1864406779661"/>
  </r>
  <r>
    <x v="1"/>
    <n v="80.508474576271183"/>
  </r>
  <r>
    <x v="1"/>
    <n v="108.75706214689265"/>
  </r>
  <r>
    <x v="1"/>
    <n v="137.28813559322035"/>
  </r>
  <r>
    <x v="1"/>
    <n v="130.5084745762712"/>
  </r>
  <r>
    <x v="2"/>
    <n v="113.27683615819208"/>
  </r>
  <r>
    <x v="2"/>
    <n v="93.502824858757066"/>
  </r>
  <r>
    <x v="2"/>
    <n v="84.745762711864401"/>
  </r>
  <r>
    <x v="2"/>
    <n v="75.423728813559322"/>
  </r>
  <r>
    <x v="2"/>
    <n v="67.514124293785301"/>
  </r>
  <r>
    <x v="2"/>
    <n v="83.615819209039557"/>
  </r>
  <r>
    <x v="2"/>
    <n v="144.63276836158192"/>
  </r>
  <r>
    <x v="2"/>
    <n v="126.27118644067797"/>
  </r>
  <r>
    <x v="2"/>
    <n v="117.2316384180791"/>
  </r>
  <r>
    <x v="2"/>
    <n v="72.316384180790962"/>
  </r>
  <r>
    <x v="2"/>
    <n v="80.225988700564969"/>
  </r>
  <r>
    <x v="2"/>
    <n v="103.954802259887"/>
  </r>
  <r>
    <x v="2"/>
    <n v="61.864406779661017"/>
  </r>
  <r>
    <x v="2"/>
    <n v="120.62146892655367"/>
  </r>
  <r>
    <x v="2"/>
    <n v="70.621468926553675"/>
  </r>
  <r>
    <x v="2"/>
    <n v="29.943502824858754"/>
  </r>
  <r>
    <x v="2"/>
    <n v="100"/>
  </r>
  <r>
    <x v="2"/>
    <n v="125.14124293785311"/>
  </r>
  <r>
    <x v="2"/>
    <n v="80.508474576271183"/>
  </r>
  <r>
    <x v="2"/>
    <n v="157.34463276836158"/>
  </r>
  <r>
    <x v="2"/>
    <n v="132.20338983050846"/>
  </r>
  <r>
    <x v="2"/>
    <n v="104.80225988700565"/>
  </r>
  <r>
    <x v="2"/>
    <n v="72.033898305084747"/>
  </r>
  <r>
    <x v="2"/>
    <n v="73.44632768361582"/>
  </r>
  <r>
    <x v="2"/>
    <n v="70.33898305084746"/>
  </r>
  <r>
    <x v="2"/>
    <n v="159.03954802259886"/>
  </r>
  <r>
    <x v="2"/>
    <n v="139.26553672316385"/>
  </r>
  <r>
    <x v="2"/>
    <n v="78.248587570621467"/>
  </r>
  <r>
    <x v="2"/>
    <n v="137.00564971751413"/>
  </r>
  <r>
    <x v="2"/>
    <n v="100"/>
  </r>
  <r>
    <x v="2"/>
    <n v="64.689265536723155"/>
  </r>
  <r>
    <x v="2"/>
    <n v="71.186440677966104"/>
  </r>
  <r>
    <x v="2"/>
    <n v="100"/>
  </r>
  <r>
    <x v="2"/>
    <n v="82.20338983050847"/>
  </r>
  <r>
    <x v="2"/>
    <n v="108.19209039548022"/>
  </r>
  <r>
    <x v="2"/>
    <n v="85.593220338983045"/>
  </r>
  <r>
    <x v="2"/>
    <n v="102.25988700564972"/>
  </r>
  <r>
    <x v="2"/>
    <n v="125.70621468926554"/>
  </r>
  <r>
    <x v="2"/>
    <n v="103.954802259887"/>
  </r>
  <r>
    <x v="2"/>
    <n v="151.9774011299435"/>
  </r>
  <r>
    <x v="2"/>
    <n v="75.423728813559322"/>
  </r>
  <r>
    <x v="2"/>
    <n v="115.2542372881356"/>
  </r>
  <r>
    <x v="2"/>
    <n v="130.22598870056498"/>
  </r>
  <r>
    <x v="2"/>
    <n v="115.2542372881356"/>
  </r>
  <r>
    <x v="2"/>
    <n v="110.73446327683615"/>
  </r>
  <r>
    <x v="2"/>
    <n v="62.711864406779661"/>
  </r>
  <r>
    <x v="2"/>
    <n v="99.435028248587571"/>
  </r>
  <r>
    <x v="1"/>
    <n v="106.49717514124293"/>
  </r>
  <r>
    <x v="1"/>
    <n v="97.457627118644069"/>
  </r>
  <r>
    <x v="1"/>
    <n v="89.265536723163848"/>
  </r>
  <r>
    <x v="1"/>
    <n v="61.864406779661017"/>
  </r>
  <r>
    <x v="1"/>
    <n v="93.220338983050851"/>
  </r>
  <r>
    <x v="1"/>
    <n v="78.248587570621467"/>
  </r>
  <r>
    <x v="1"/>
    <n v="90.960451977401135"/>
  </r>
  <r>
    <x v="1"/>
    <n v="129.66101694915255"/>
  </r>
  <r>
    <x v="1"/>
    <n v="125.98870056497175"/>
  </r>
  <r>
    <x v="1"/>
    <n v="80.790960451977398"/>
  </r>
  <r>
    <x v="1"/>
    <n v="96.327683615819211"/>
  </r>
  <r>
    <x v="1"/>
    <n v="72.316384180790962"/>
  </r>
  <r>
    <x v="1"/>
    <n v="113.27683615819208"/>
  </r>
  <r>
    <x v="1"/>
    <n v="68.644067796610173"/>
  </r>
  <r>
    <x v="1"/>
    <n v="89.265536723163848"/>
  </r>
  <r>
    <x v="1"/>
    <n v="103.954802259887"/>
  </r>
  <r>
    <x v="1"/>
    <n v="92.090395480225993"/>
  </r>
  <r>
    <x v="1"/>
    <n v="92.090395480225993"/>
  </r>
  <r>
    <x v="1"/>
    <n v="107.90960451977401"/>
  </r>
  <r>
    <x v="1"/>
    <n v="120.62146892655367"/>
  </r>
  <r>
    <x v="1"/>
    <n v="137.28813559322035"/>
  </r>
  <r>
    <x v="1"/>
    <n v="68.644067796610173"/>
  </r>
  <r>
    <x v="1"/>
    <n v="115.2542372881356"/>
  </r>
  <r>
    <x v="1"/>
    <n v="40.112994350282484"/>
  </r>
  <r>
    <x v="1"/>
    <n v="41.525423728813557"/>
  </r>
  <r>
    <x v="1"/>
    <n v="110.73446327683615"/>
  </r>
  <r>
    <x v="1"/>
    <n v="103.67231638418079"/>
  </r>
  <r>
    <x v="1"/>
    <n v="76.55367231638418"/>
  </r>
  <r>
    <x v="1"/>
    <n v="107.34463276836158"/>
  </r>
  <r>
    <x v="1"/>
    <n v="68.644067796610173"/>
  </r>
  <r>
    <x v="1"/>
    <n v="84.180790960451972"/>
  </r>
  <r>
    <x v="1"/>
    <n v="140.96045197740114"/>
  </r>
  <r>
    <x v="1"/>
    <n v="96.610169491525426"/>
  </r>
  <r>
    <x v="1"/>
    <n v="124.57627118644068"/>
  </r>
  <r>
    <x v="1"/>
    <n v="111.01694915254237"/>
  </r>
  <r>
    <x v="1"/>
    <n v="75.423728813559322"/>
  </r>
  <r>
    <x v="1"/>
    <n v="53.389830508474581"/>
  </r>
  <r>
    <x v="1"/>
    <n v="114.12429378531074"/>
  </r>
  <r>
    <x v="1"/>
    <n v="102.25988700564972"/>
  </r>
  <r>
    <x v="1"/>
    <n v="97.175141242937855"/>
  </r>
  <r>
    <x v="1"/>
    <n v="85.875706214689259"/>
  </r>
  <r>
    <x v="1"/>
    <n v="132.20338983050846"/>
  </r>
  <r>
    <x v="1"/>
    <n v="100"/>
  </r>
  <r>
    <x v="1"/>
    <n v="123.44632768361582"/>
  </r>
  <r>
    <x v="1"/>
    <n v="77.966101694915253"/>
  </r>
  <r>
    <x v="1"/>
    <n v="102.25988700564972"/>
  </r>
  <r>
    <x v="1"/>
    <n v="53.389830508474581"/>
  </r>
  <r>
    <x v="1"/>
    <n v="100.28248587570621"/>
  </r>
  <r>
    <x v="3"/>
    <n v="112.14689265536722"/>
  </r>
  <r>
    <x v="3"/>
    <n v="114.12429378531074"/>
  </r>
  <r>
    <x v="3"/>
    <n v="109.88700564971751"/>
  </r>
  <r>
    <x v="3"/>
    <n v="100"/>
  </r>
  <r>
    <x v="3"/>
    <n v="153.10734463276836"/>
  </r>
  <r>
    <x v="3"/>
    <n v="140.11299435028249"/>
  </r>
  <r>
    <x v="3"/>
    <n v="79.943502824858754"/>
  </r>
  <r>
    <x v="3"/>
    <n v="98.587570621468927"/>
  </r>
  <r>
    <x v="3"/>
    <n v="57.06214689265537"/>
  </r>
  <r>
    <x v="3"/>
    <n v="51.694915254237287"/>
  </r>
  <r>
    <x v="3"/>
    <n v="83.615819209039557"/>
  </r>
  <r>
    <x v="3"/>
    <n v="77.118644067796609"/>
  </r>
  <r>
    <x v="3"/>
    <n v="92.090395480225993"/>
  </r>
  <r>
    <x v="3"/>
    <n v="120.62146892655367"/>
  </r>
  <r>
    <x v="3"/>
    <n v="159.03954802259886"/>
  </r>
  <r>
    <x v="3"/>
    <n v="138.98305084745763"/>
  </r>
  <r>
    <x v="3"/>
    <n v="114.12429378531074"/>
  </r>
  <r>
    <x v="3"/>
    <n v="72.033898305084747"/>
  </r>
  <r>
    <x v="3"/>
    <n v="104.23728813559322"/>
  </r>
  <r>
    <x v="3"/>
    <n v="113.27683615819208"/>
  </r>
  <r>
    <x v="3"/>
    <n v="106.77966101694915"/>
  </r>
  <r>
    <x v="3"/>
    <n v="90.960451977401135"/>
  </r>
  <r>
    <x v="3"/>
    <n v="92.655367231638422"/>
  </r>
  <r>
    <x v="3"/>
    <n v="90.112994350282491"/>
  </r>
  <r>
    <x v="3"/>
    <n v="77.118644067796609"/>
  </r>
  <r>
    <x v="3"/>
    <n v="120.05649717514125"/>
  </r>
  <r>
    <x v="3"/>
    <n v="63.27683615819209"/>
  </r>
  <r>
    <x v="3"/>
    <n v="100.56497175141243"/>
  </r>
  <r>
    <x v="3"/>
    <n v="79.096045197740111"/>
  </r>
  <r>
    <x v="3"/>
    <n v="102.25988700564972"/>
  </r>
  <r>
    <x v="3"/>
    <n v="68.079096045197744"/>
  </r>
  <r>
    <x v="3"/>
    <n v="73.44632768361582"/>
  </r>
  <r>
    <x v="3"/>
    <n v="77.118644067796609"/>
  </r>
  <r>
    <x v="3"/>
    <n v="77.966101694915253"/>
  </r>
  <r>
    <x v="3"/>
    <n v="94.067796610169495"/>
  </r>
  <r>
    <x v="3"/>
    <n v="85.028248587570616"/>
  </r>
  <r>
    <x v="3"/>
    <n v="113.84180790960451"/>
  </r>
  <r>
    <x v="3"/>
    <n v="132.20338983050846"/>
  </r>
  <r>
    <x v="3"/>
    <n v="124.01129943502825"/>
  </r>
  <r>
    <x v="3"/>
    <n v="71.468926553672318"/>
  </r>
  <r>
    <x v="4"/>
    <n v="96.045197740112997"/>
  </r>
  <r>
    <x v="4"/>
    <n v="166.38418079096044"/>
  </r>
  <r>
    <x v="4"/>
    <n v="72.881355932203391"/>
  </r>
  <r>
    <x v="4"/>
    <n v="53.389830508474581"/>
  </r>
  <r>
    <x v="4"/>
    <n v="59.887005649717509"/>
  </r>
  <r>
    <x v="4"/>
    <n v="105.93220338983051"/>
  </r>
  <r>
    <x v="4"/>
    <n v="89.265536723163848"/>
  </r>
  <r>
    <x v="4"/>
    <n v="76.55367231638418"/>
  </r>
  <r>
    <x v="4"/>
    <n v="111.86440677966101"/>
  </r>
  <r>
    <x v="4"/>
    <n v="121.75141242937853"/>
  </r>
  <r>
    <x v="4"/>
    <n v="134.74576271186442"/>
  </r>
  <r>
    <x v="4"/>
    <n v="72.316384180790962"/>
  </r>
  <r>
    <x v="4"/>
    <n v="107.06214689265536"/>
  </r>
  <r>
    <x v="4"/>
    <n v="100.56497175141243"/>
  </r>
  <r>
    <x v="4"/>
    <n v="98.305084745762713"/>
  </r>
  <r>
    <x v="4"/>
    <n v="92.937853107344637"/>
  </r>
  <r>
    <x v="4"/>
    <n v="116.66666666666666"/>
  </r>
  <r>
    <x v="4"/>
    <n v="120.62146892655367"/>
  </r>
  <r>
    <x v="4"/>
    <n v="108.47457627118644"/>
  </r>
  <r>
    <x v="4"/>
    <n v="53.389830508474581"/>
  </r>
  <r>
    <x v="4"/>
    <n v="45.197740112994353"/>
  </r>
  <r>
    <x v="4"/>
    <n v="98.587570621468927"/>
  </r>
  <r>
    <x v="4"/>
    <n v="89.265536723163848"/>
  </r>
  <r>
    <x v="4"/>
    <n v="47.740112994350284"/>
  </r>
  <r>
    <x v="4"/>
    <n v="111.01694915254237"/>
  </r>
  <r>
    <x v="4"/>
    <n v="79.943502824858754"/>
  </r>
  <r>
    <x v="4"/>
    <n v="105.93220338983051"/>
  </r>
  <r>
    <x v="4"/>
    <n v="85.31073446327683"/>
  </r>
  <r>
    <x v="4"/>
    <n v="73.44632768361582"/>
  </r>
  <r>
    <x v="4"/>
    <n v="102.25988700564972"/>
  </r>
  <r>
    <x v="4"/>
    <n v="99.435028248587571"/>
  </r>
  <r>
    <x v="4"/>
    <n v="30.508474576271183"/>
  </r>
  <r>
    <x v="4"/>
    <n v="121.75141242937853"/>
  </r>
  <r>
    <x v="4"/>
    <n v="115.81920903954803"/>
  </r>
  <r>
    <x v="4"/>
    <n v="72.033898305084747"/>
  </r>
  <r>
    <x v="4"/>
    <n v="110.45197740112994"/>
  </r>
  <r>
    <x v="4"/>
    <n v="92.655367231638422"/>
  </r>
  <r>
    <x v="4"/>
    <n v="124.85875706214689"/>
  </r>
  <r>
    <x v="4"/>
    <n v="70.621468926553675"/>
  </r>
  <r>
    <x v="4"/>
    <n v="103.38983050847457"/>
  </r>
  <r>
    <x v="4"/>
    <n v="64.689265536723155"/>
  </r>
  <r>
    <x v="4"/>
    <n v="100.56497175141243"/>
  </r>
  <r>
    <x v="4"/>
    <n v="59.039548022598872"/>
  </r>
  <r>
    <x v="4"/>
    <n v="69.774011299435031"/>
  </r>
  <r>
    <x v="4"/>
    <n v="92.372881355932208"/>
  </r>
  <r>
    <x v="4"/>
    <n v="154.23728813559322"/>
  </r>
  <r>
    <x v="4"/>
    <n v="99.435028248587571"/>
  </r>
  <r>
    <x v="4"/>
    <n v="63.841807909604519"/>
  </r>
  <r>
    <x v="4"/>
    <n v="84.180790960451972"/>
  </r>
  <r>
    <x v="4"/>
    <n v="140.11299435028249"/>
  </r>
  <r>
    <x v="5"/>
    <n v="158.47457627118644"/>
  </r>
  <r>
    <x v="5"/>
    <n v="105.08474576271186"/>
  </r>
  <r>
    <x v="5"/>
    <n v="109.03954802259886"/>
  </r>
  <r>
    <x v="5"/>
    <n v="146.61016949152543"/>
  </r>
  <r>
    <x v="5"/>
    <n v="118.07909604519774"/>
  </r>
  <r>
    <x v="5"/>
    <n v="85.31073446327683"/>
  </r>
  <r>
    <x v="5"/>
    <n v="76.271186440677965"/>
  </r>
  <r>
    <x v="5"/>
    <n v="171.75141242937855"/>
  </r>
  <r>
    <x v="5"/>
    <n v="89.830508474576277"/>
  </r>
  <r>
    <x v="5"/>
    <n v="151.12994350282486"/>
  </r>
  <r>
    <x v="5"/>
    <n v="67.2316384180791"/>
  </r>
  <r>
    <x v="5"/>
    <n v="96.327683615819211"/>
  </r>
  <r>
    <x v="5"/>
    <n v="177.11864406779659"/>
  </r>
  <r>
    <x v="5"/>
    <n v="120.90395480225989"/>
  </r>
  <r>
    <x v="5"/>
    <n v="93.78531073446328"/>
  </r>
  <r>
    <x v="5"/>
    <n v="142.65536723163842"/>
  </r>
  <r>
    <x v="5"/>
    <n v="124.57627118644068"/>
  </r>
  <r>
    <x v="5"/>
    <n v="122.88135593220339"/>
  </r>
  <r>
    <x v="5"/>
    <n v="107.34463276836158"/>
  </r>
  <r>
    <x v="5"/>
    <n v="128.5310734463277"/>
  </r>
  <r>
    <x v="5"/>
    <n v="96.327683615819211"/>
  </r>
  <r>
    <x v="5"/>
    <n v="102.25988700564972"/>
  </r>
  <r>
    <x v="5"/>
    <n v="74.293785310734464"/>
  </r>
  <r>
    <x v="5"/>
    <n v="49.152542372881356"/>
  </r>
  <r>
    <x v="5"/>
    <n v="100"/>
  </r>
  <r>
    <x v="5"/>
    <n v="100.56497175141243"/>
  </r>
  <r>
    <x v="5"/>
    <n v="161.01694915254237"/>
  </r>
  <r>
    <x v="5"/>
    <n v="151.69491525423729"/>
  </r>
  <r>
    <x v="5"/>
    <n v="100.28248587570621"/>
  </r>
  <r>
    <x v="5"/>
    <n v="106.77966101694915"/>
  </r>
  <r>
    <x v="5"/>
    <n v="100"/>
  </r>
  <r>
    <x v="5"/>
    <n v="118.92655367231639"/>
  </r>
  <r>
    <x v="5"/>
    <n v="120.05649717514125"/>
  </r>
  <r>
    <x v="5"/>
    <n v="88.700564971751419"/>
  </r>
  <r>
    <x v="5"/>
    <n v="191.24293785310732"/>
  </r>
  <r>
    <x v="5"/>
    <n v="77.401129943502823"/>
  </r>
  <r>
    <x v="5"/>
    <n v="145.19774011299435"/>
  </r>
  <r>
    <x v="5"/>
    <n v="120.05649717514125"/>
  </r>
  <r>
    <x v="5"/>
    <n v="100.56497175141243"/>
  </r>
  <r>
    <x v="5"/>
    <n v="109.03954802259886"/>
  </r>
  <r>
    <x v="5"/>
    <n v="102.25988700564972"/>
  </r>
  <r>
    <x v="6"/>
    <n v="123.44632768361582"/>
  </r>
  <r>
    <x v="6"/>
    <n v="116.10169491525423"/>
  </r>
  <r>
    <x v="6"/>
    <n v="68.644067796610173"/>
  </r>
  <r>
    <x v="6"/>
    <n v="97.175141242937855"/>
  </r>
  <r>
    <x v="6"/>
    <n v="100"/>
  </r>
  <r>
    <x v="6"/>
    <n v="113.84180790960451"/>
  </r>
  <r>
    <x v="6"/>
    <n v="113.5593220338983"/>
  </r>
  <r>
    <x v="6"/>
    <n v="154.51977401129943"/>
  </r>
  <r>
    <x v="6"/>
    <n v="97.175141242937855"/>
  </r>
  <r>
    <x v="6"/>
    <n v="135.02824858757063"/>
  </r>
  <r>
    <x v="6"/>
    <n v="147.45762711864407"/>
  </r>
  <r>
    <x v="6"/>
    <n v="65.254237288135585"/>
  </r>
  <r>
    <x v="6"/>
    <n v="116.94915254237287"/>
  </r>
  <r>
    <x v="6"/>
    <n v="140.96045197740114"/>
  </r>
  <r>
    <x v="6"/>
    <n v="95.480225988700568"/>
  </r>
  <r>
    <x v="6"/>
    <n v="105.08474576271186"/>
  </r>
  <r>
    <x v="6"/>
    <n v="166.94915254237287"/>
  </r>
  <r>
    <x v="6"/>
    <n v="109.32203389830508"/>
  </r>
  <r>
    <x v="6"/>
    <n v="90.960451977401135"/>
  </r>
  <r>
    <x v="6"/>
    <n v="79.096045197740111"/>
  </r>
  <r>
    <x v="6"/>
    <n v="56.779661016949149"/>
  </r>
  <r>
    <x v="6"/>
    <n v="92.655367231638422"/>
  </r>
  <r>
    <x v="6"/>
    <n v="121.75141242937853"/>
  </r>
  <r>
    <x v="6"/>
    <n v="145.76271186440678"/>
  </r>
  <r>
    <x v="6"/>
    <n v="100"/>
  </r>
  <r>
    <x v="6"/>
    <n v="105.93220338983051"/>
  </r>
  <r>
    <x v="6"/>
    <n v="100"/>
  </r>
  <r>
    <x v="6"/>
    <n v="148.0225988700565"/>
  </r>
  <r>
    <x v="6"/>
    <n v="150.84745762711864"/>
  </r>
  <r>
    <x v="6"/>
    <n v="120.62146892655367"/>
  </r>
  <r>
    <x v="6"/>
    <n v="57.06214689265537"/>
  </r>
  <r>
    <x v="6"/>
    <n v="100.28248587570621"/>
  </r>
  <r>
    <x v="6"/>
    <n v="118.64406779661017"/>
  </r>
  <r>
    <x v="6"/>
    <n v="100"/>
  </r>
  <r>
    <x v="6"/>
    <n v="92.372881355932208"/>
  </r>
  <r>
    <x v="6"/>
    <n v="168.9265536723164"/>
  </r>
  <r>
    <x v="6"/>
    <n v="97.175141242937855"/>
  </r>
  <r>
    <x v="6"/>
    <n v="101.9774011299435"/>
  </r>
  <r>
    <x v="6"/>
    <n v="87.570621468926561"/>
  </r>
  <r>
    <x v="6"/>
    <n v="100"/>
  </r>
  <r>
    <x v="6"/>
    <n v="99.290780141843967"/>
  </r>
  <r>
    <x v="6"/>
    <n v="100.70921985815603"/>
  </r>
  <r>
    <x v="6"/>
    <n v="100"/>
  </r>
  <r>
    <x v="6"/>
    <n v="88.652482269503551"/>
  </r>
  <r>
    <x v="6"/>
    <n v="89.716312056737593"/>
  </r>
  <r>
    <x v="6"/>
    <n v="97.163120567375884"/>
  </r>
  <r>
    <x v="6"/>
    <n v="98.936170212765958"/>
  </r>
  <r>
    <x v="6"/>
    <n v="79.078014184397162"/>
  </r>
  <r>
    <x v="6"/>
    <n v="74.822695035460995"/>
  </r>
  <r>
    <x v="6"/>
    <n v="51.418439716312058"/>
  </r>
  <r>
    <x v="6"/>
    <n v="122.34042553191489"/>
  </r>
  <r>
    <x v="6"/>
    <n v="79.078014184397162"/>
  </r>
  <r>
    <x v="6"/>
    <n v="122.69503546099291"/>
  </r>
  <r>
    <x v="6"/>
    <n v="87.588652482269509"/>
  </r>
  <r>
    <x v="6"/>
    <n v="108.15602836879432"/>
  </r>
  <r>
    <x v="6"/>
    <n v="94.680851063829792"/>
  </r>
  <r>
    <x v="6"/>
    <n v="100"/>
  </r>
  <r>
    <x v="6"/>
    <n v="103.54609929078015"/>
  </r>
  <r>
    <x v="6"/>
    <n v="143.26241134751774"/>
  </r>
  <r>
    <x v="6"/>
    <n v="112.41134751773049"/>
  </r>
  <r>
    <x v="6"/>
    <n v="89.361702127659569"/>
  </r>
  <r>
    <x v="6"/>
    <n v="47.163120567375884"/>
  </r>
  <r>
    <x v="6"/>
    <n v="74.468085106382972"/>
  </r>
  <r>
    <x v="6"/>
    <n v="111.34751773049645"/>
  </r>
  <r>
    <x v="6"/>
    <n v="96.099290780141843"/>
  </r>
  <r>
    <x v="6"/>
    <n v="143.61702127659575"/>
  </r>
  <r>
    <x v="6"/>
    <n v="128.72340425531917"/>
  </r>
  <r>
    <x v="6"/>
    <n v="82.269503546099287"/>
  </r>
  <r>
    <x v="6"/>
    <n v="68.439716312056731"/>
  </r>
  <r>
    <x v="6"/>
    <n v="143.61702127659575"/>
  </r>
  <r>
    <x v="6"/>
    <n v="92.198581560283685"/>
  </r>
  <r>
    <x v="6"/>
    <n v="90.780141843971634"/>
  </r>
  <r>
    <x v="6"/>
    <n v="111.70212765957447"/>
  </r>
  <r>
    <x v="6"/>
    <n v="76.950354609929079"/>
  </r>
  <r>
    <x v="6"/>
    <n v="101.41843971631205"/>
  </r>
  <r>
    <x v="6"/>
    <n v="91.843971631205676"/>
  </r>
  <r>
    <x v="6"/>
    <n v="76.241134751773046"/>
  </r>
  <r>
    <x v="6"/>
    <n v="91.489361702127667"/>
  </r>
  <r>
    <x v="6"/>
    <n v="104.60992907801419"/>
  </r>
  <r>
    <x v="5"/>
    <n v="129.43262411347519"/>
  </r>
  <r>
    <x v="5"/>
    <n v="76.950354609929079"/>
  </r>
  <r>
    <x v="5"/>
    <n v="100.70921985815603"/>
  </r>
  <r>
    <x v="5"/>
    <n v="75.886524822695037"/>
  </r>
  <r>
    <x v="5"/>
    <n v="107.80141843971631"/>
  </r>
  <r>
    <x v="5"/>
    <n v="76.595744680851055"/>
  </r>
  <r>
    <x v="5"/>
    <n v="78.723404255319153"/>
  </r>
  <r>
    <x v="5"/>
    <n v="110.63829787234043"/>
  </r>
  <r>
    <x v="5"/>
    <n v="113.12056737588652"/>
  </r>
  <r>
    <x v="5"/>
    <n v="187.94326241134752"/>
  </r>
  <r>
    <x v="5"/>
    <n v="107.09219858156028"/>
  </r>
  <r>
    <x v="5"/>
    <n v="168.08510638297872"/>
  </r>
  <r>
    <x v="5"/>
    <n v="146.45390070921985"/>
  </r>
  <r>
    <x v="5"/>
    <n v="115.24822695035461"/>
  </r>
  <r>
    <x v="5"/>
    <n v="133.68794326241135"/>
  </r>
  <r>
    <x v="5"/>
    <n v="126.24113475177305"/>
  </r>
  <r>
    <x v="5"/>
    <n v="40.780141843971627"/>
  </r>
  <r>
    <x v="5"/>
    <n v="108.15602836879432"/>
  </r>
  <r>
    <x v="5"/>
    <n v="112.41134751773049"/>
  </r>
  <r>
    <x v="5"/>
    <n v="100"/>
  </r>
  <r>
    <x v="5"/>
    <n v="53.900709219858157"/>
  </r>
  <r>
    <x v="5"/>
    <n v="80.851063829787236"/>
  </r>
  <r>
    <x v="5"/>
    <n v="117.3758865248227"/>
  </r>
  <r>
    <x v="5"/>
    <n v="97.872340425531917"/>
  </r>
  <r>
    <x v="5"/>
    <n v="126.95035460992908"/>
  </r>
  <r>
    <x v="5"/>
    <n v="148.22695035460993"/>
  </r>
  <r>
    <x v="5"/>
    <n v="98.936170212765958"/>
  </r>
  <r>
    <x v="5"/>
    <n v="158.51063829787233"/>
  </r>
  <r>
    <x v="5"/>
    <n v="107.80141843971631"/>
  </r>
  <r>
    <x v="5"/>
    <n v="74.468085106382972"/>
  </r>
  <r>
    <x v="5"/>
    <n v="100"/>
  </r>
  <r>
    <x v="5"/>
    <n v="142.55319148936169"/>
  </r>
  <r>
    <x v="5"/>
    <n v="107.09219858156028"/>
  </r>
  <r>
    <x v="5"/>
    <n v="72.340425531914889"/>
  </r>
  <r>
    <x v="5"/>
    <n v="114.8936170212766"/>
  </r>
  <r>
    <x v="5"/>
    <n v="87.588652482269509"/>
  </r>
  <r>
    <x v="5"/>
    <n v="97.163120567375884"/>
  </r>
  <r>
    <x v="5"/>
    <n v="145.03546099290782"/>
  </r>
  <r>
    <x v="5"/>
    <n v="91.843971631205676"/>
  </r>
  <r>
    <x v="5"/>
    <n v="136.52482269503545"/>
  </r>
  <r>
    <x v="5"/>
    <n v="52.127659574468083"/>
  </r>
  <r>
    <x v="5"/>
    <n v="89.00709219858156"/>
  </r>
  <r>
    <x v="5"/>
    <n v="103.19148936170212"/>
  </r>
  <r>
    <x v="5"/>
    <n v="100"/>
  </r>
  <r>
    <x v="4"/>
    <n v="78.723404255319153"/>
  </r>
  <r>
    <x v="4"/>
    <n v="98.936170212765958"/>
  </r>
  <r>
    <x v="4"/>
    <n v="147.51773049645391"/>
  </r>
  <r>
    <x v="4"/>
    <n v="84.39716312056737"/>
  </r>
  <r>
    <x v="4"/>
    <n v="138.65248226950354"/>
  </r>
  <r>
    <x v="4"/>
    <n v="118.79432624113475"/>
  </r>
  <r>
    <x v="4"/>
    <n v="101.77304964539007"/>
  </r>
  <r>
    <x v="4"/>
    <n v="104.60992907801419"/>
  </r>
  <r>
    <x v="4"/>
    <n v="55.673758865248232"/>
  </r>
  <r>
    <x v="4"/>
    <n v="92.907801418439718"/>
  </r>
  <r>
    <x v="4"/>
    <n v="168.79432624113474"/>
  </r>
  <r>
    <x v="4"/>
    <n v="75.886524822695037"/>
  </r>
  <r>
    <x v="4"/>
    <n v="153.90070921985816"/>
  </r>
  <r>
    <x v="4"/>
    <n v="91.134751773049643"/>
  </r>
  <r>
    <x v="4"/>
    <n v="114.18439716312056"/>
  </r>
  <r>
    <x v="4"/>
    <n v="76.241134751773046"/>
  </r>
  <r>
    <x v="4"/>
    <n v="64.893617021276597"/>
  </r>
  <r>
    <x v="4"/>
    <n v="112.05673758865248"/>
  </r>
  <r>
    <x v="4"/>
    <n v="90.425531914893611"/>
  </r>
  <r>
    <x v="4"/>
    <n v="113.12056737588652"/>
  </r>
  <r>
    <x v="4"/>
    <n v="77.304964539007088"/>
  </r>
  <r>
    <x v="4"/>
    <n v="165.60283687943263"/>
  </r>
  <r>
    <x v="4"/>
    <n v="110.28368794326241"/>
  </r>
  <r>
    <x v="4"/>
    <n v="141.48936170212767"/>
  </r>
  <r>
    <x v="4"/>
    <n v="89.00709219858156"/>
  </r>
  <r>
    <x v="4"/>
    <n v="90.780141843971634"/>
  </r>
  <r>
    <x v="4"/>
    <n v="133.68794326241135"/>
  </r>
  <r>
    <x v="4"/>
    <n v="171.63120567375887"/>
  </r>
  <r>
    <x v="4"/>
    <n v="76.241134751773046"/>
  </r>
  <r>
    <x v="4"/>
    <n v="56.737588652482266"/>
  </r>
  <r>
    <x v="4"/>
    <n v="43.262411347517727"/>
  </r>
  <r>
    <x v="4"/>
    <n v="53.900709219858157"/>
  </r>
  <r>
    <x v="4"/>
    <n v="80.496453900709213"/>
  </r>
  <r>
    <x v="4"/>
    <n v="47.5177304964539"/>
  </r>
  <r>
    <x v="4"/>
    <n v="80.851063829787236"/>
  </r>
  <r>
    <x v="4"/>
    <n v="54.609929078014183"/>
  </r>
  <r>
    <x v="4"/>
    <n v="90.780141843971634"/>
  </r>
  <r>
    <x v="4"/>
    <n v="100"/>
  </r>
  <r>
    <x v="4"/>
    <n v="145.39007092198582"/>
  </r>
  <r>
    <x v="4"/>
    <n v="107.80141843971631"/>
  </r>
  <r>
    <x v="4"/>
    <n v="95.39007092198581"/>
  </r>
  <r>
    <x v="4"/>
    <n v="106.02836879432624"/>
  </r>
  <r>
    <x v="4"/>
    <n v="132.97872340425533"/>
  </r>
  <r>
    <x v="4"/>
    <n v="100"/>
  </r>
  <r>
    <x v="4"/>
    <n v="100.70921985815603"/>
  </r>
  <r>
    <x v="4"/>
    <n v="100"/>
  </r>
  <r>
    <x v="5"/>
    <n v="98.581560283687949"/>
  </r>
  <r>
    <x v="5"/>
    <n v="103.54609929078015"/>
  </r>
  <r>
    <x v="5"/>
    <n v="139.36170212765958"/>
  </r>
  <r>
    <x v="5"/>
    <n v="104.25531914893617"/>
  </r>
  <r>
    <x v="5"/>
    <n v="135.10638297872339"/>
  </r>
  <r>
    <x v="5"/>
    <n v="118.79432624113475"/>
  </r>
  <r>
    <x v="5"/>
    <n v="107.44680851063829"/>
  </r>
  <r>
    <x v="5"/>
    <n v="86.170212765957444"/>
  </r>
  <r>
    <x v="5"/>
    <n v="101.77304964539007"/>
  </r>
  <r>
    <x v="5"/>
    <n v="61.347517730496456"/>
  </r>
  <r>
    <x v="5"/>
    <n v="108.15602836879432"/>
  </r>
  <r>
    <x v="5"/>
    <n v="93.971631205673759"/>
  </r>
  <r>
    <x v="5"/>
    <n v="81.205673758865245"/>
  </r>
  <r>
    <x v="5"/>
    <n v="99.290780141843967"/>
  </r>
  <r>
    <x v="5"/>
    <n v="87.588652482269509"/>
  </r>
  <r>
    <x v="5"/>
    <n v="104.60992907801419"/>
  </r>
  <r>
    <x v="5"/>
    <n v="108.15602836879432"/>
  </r>
  <r>
    <x v="5"/>
    <n v="74.822695035460995"/>
  </r>
  <r>
    <x v="5"/>
    <n v="50"/>
  </r>
  <r>
    <x v="5"/>
    <n v="120.92198581560284"/>
  </r>
  <r>
    <x v="5"/>
    <n v="155.31914893617022"/>
  </r>
  <r>
    <x v="5"/>
    <n v="113.12056737588652"/>
  </r>
  <r>
    <x v="5"/>
    <n v="117.3758865248227"/>
  </r>
  <r>
    <x v="5"/>
    <n v="107.44680851063829"/>
  </r>
  <r>
    <x v="5"/>
    <n v="111.34751773049645"/>
  </r>
  <r>
    <x v="5"/>
    <n v="121.63120567375887"/>
  </r>
  <r>
    <x v="5"/>
    <n v="79.078014184397162"/>
  </r>
  <r>
    <x v="5"/>
    <n v="117.73049645390071"/>
  </r>
  <r>
    <x v="5"/>
    <n v="59.219858156028373"/>
  </r>
  <r>
    <x v="5"/>
    <n v="146.45390070921985"/>
  </r>
  <r>
    <x v="5"/>
    <n v="135.10638297872339"/>
  </r>
  <r>
    <x v="5"/>
    <n v="160.28368794326241"/>
  </r>
  <r>
    <x v="5"/>
    <n v="81.560283687943269"/>
  </r>
  <r>
    <x v="5"/>
    <n v="90.780141843971634"/>
  </r>
  <r>
    <x v="5"/>
    <n v="125.53191489361703"/>
  </r>
  <r>
    <x v="5"/>
    <n v="120.56737588652481"/>
  </r>
  <r>
    <x v="5"/>
    <n v="122.69503546099291"/>
  </r>
  <r>
    <x v="2"/>
    <n v="132.6241134751773"/>
  </r>
  <r>
    <x v="2"/>
    <n v="91.843971631205676"/>
  </r>
  <r>
    <x v="2"/>
    <n v="97.872340425531917"/>
  </r>
  <r>
    <x v="2"/>
    <n v="107.09219858156028"/>
  </r>
  <r>
    <x v="2"/>
    <n v="107.44680851063829"/>
  </r>
  <r>
    <x v="2"/>
    <n v="46.099290780141843"/>
  </r>
  <r>
    <x v="2"/>
    <n v="132.6241134751773"/>
  </r>
  <r>
    <x v="2"/>
    <n v="102.12765957446808"/>
  </r>
  <r>
    <x v="2"/>
    <n v="105.31914893617021"/>
  </r>
  <r>
    <x v="2"/>
    <n v="136.17021276595744"/>
  </r>
  <r>
    <x v="2"/>
    <n v="137.58865248226951"/>
  </r>
  <r>
    <x v="2"/>
    <n v="106.02836879432624"/>
  </r>
  <r>
    <x v="2"/>
    <n v="184.39716312056737"/>
  </r>
  <r>
    <x v="2"/>
    <n v="97.517730496453908"/>
  </r>
  <r>
    <x v="2"/>
    <n v="98.936170212765958"/>
  </r>
  <r>
    <x v="2"/>
    <n v="100.70921985815603"/>
  </r>
  <r>
    <x v="2"/>
    <n v="53.191489361702125"/>
  </r>
  <r>
    <x v="2"/>
    <n v="76.241134751773046"/>
  </r>
  <r>
    <x v="2"/>
    <n v="97.517730496453908"/>
  </r>
  <r>
    <x v="2"/>
    <n v="93.61702127659575"/>
  </r>
  <r>
    <x v="2"/>
    <n v="59.574468085106389"/>
  </r>
  <r>
    <x v="2"/>
    <n v="70.921985815602838"/>
  </r>
  <r>
    <x v="2"/>
    <n v="106.02836879432624"/>
  </r>
  <r>
    <x v="2"/>
    <n v="122.34042553191489"/>
  </r>
  <r>
    <x v="2"/>
    <n v="162.41134751773049"/>
  </r>
  <r>
    <x v="2"/>
    <n v="70.921985815602838"/>
  </r>
  <r>
    <x v="2"/>
    <n v="80.851063829787236"/>
  </r>
  <r>
    <x v="2"/>
    <n v="67.021276595744681"/>
  </r>
  <r>
    <x v="2"/>
    <n v="103.54609929078015"/>
  </r>
  <r>
    <x v="2"/>
    <n v="140.42553191489361"/>
  </r>
  <r>
    <x v="2"/>
    <n v="100"/>
  </r>
  <r>
    <x v="2"/>
    <n v="92.553191489361708"/>
  </r>
  <r>
    <x v="2"/>
    <n v="103.90070921985816"/>
  </r>
  <r>
    <x v="3"/>
    <n v="97.163120567375884"/>
  </r>
  <r>
    <x v="3"/>
    <n v="77.659574468085111"/>
  </r>
  <r>
    <x v="3"/>
    <n v="113.82978723404256"/>
  </r>
  <r>
    <x v="3"/>
    <n v="94.326241134751768"/>
  </r>
  <r>
    <x v="3"/>
    <n v="108.86524822695036"/>
  </r>
  <r>
    <x v="3"/>
    <n v="60.283687943262407"/>
  </r>
  <r>
    <x v="3"/>
    <n v="106.02836879432624"/>
  </r>
  <r>
    <x v="3"/>
    <n v="112.05673758865248"/>
  </r>
  <r>
    <x v="3"/>
    <n v="66.666666666666671"/>
  </r>
  <r>
    <x v="3"/>
    <n v="105.67375886524823"/>
  </r>
  <r>
    <x v="3"/>
    <n v="170.92198581560285"/>
  </r>
  <r>
    <x v="3"/>
    <n v="142.55319148936169"/>
  </r>
  <r>
    <x v="4"/>
    <n v="115.24822695035461"/>
  </r>
  <r>
    <x v="3"/>
    <n v="97.163120567375884"/>
  </r>
  <r>
    <x v="3"/>
    <n v="68.439716312056731"/>
  </r>
  <r>
    <x v="3"/>
    <n v="100"/>
  </r>
  <r>
    <x v="3"/>
    <n v="100"/>
  </r>
  <r>
    <x v="3"/>
    <n v="115.95744680851064"/>
  </r>
  <r>
    <x v="3"/>
    <n v="45.390070921985817"/>
  </r>
  <r>
    <x v="3"/>
    <n v="87.943262411347519"/>
  </r>
  <r>
    <x v="3"/>
    <n v="100"/>
  </r>
  <r>
    <x v="3"/>
    <n v="137.2340425531915"/>
  </r>
  <r>
    <x v="3"/>
    <n v="133.33333333333331"/>
  </r>
  <r>
    <x v="3"/>
    <n v="47.163120567375884"/>
  </r>
  <r>
    <x v="3"/>
    <n v="99.645390070921991"/>
  </r>
  <r>
    <x v="3"/>
    <n v="89.00709219858156"/>
  </r>
  <r>
    <x v="3"/>
    <n v="33.333333333333343"/>
  </r>
  <r>
    <x v="3"/>
    <n v="100"/>
  </r>
  <r>
    <x v="3"/>
    <n v="100"/>
  </r>
  <r>
    <x v="3"/>
    <n v="138.29787234042553"/>
  </r>
  <r>
    <x v="3"/>
    <n v="93.971631205673759"/>
  </r>
  <r>
    <x v="3"/>
    <n v="100"/>
  </r>
  <r>
    <x v="3"/>
    <n v="81.914893617021278"/>
  </r>
  <r>
    <x v="3"/>
    <n v="100"/>
  </r>
  <r>
    <x v="3"/>
    <n v="113.82978723404256"/>
  </r>
  <r>
    <x v="3"/>
    <n v="93.971631205673759"/>
  </r>
  <r>
    <x v="3"/>
    <n v="100"/>
  </r>
  <r>
    <x v="3"/>
    <n v="100"/>
  </r>
  <r>
    <x v="3"/>
    <n v="109.9290780141844"/>
  </r>
  <r>
    <x v="3"/>
    <n v="100"/>
  </r>
  <r>
    <x v="3"/>
    <n v="133.33333333333331"/>
  </r>
  <r>
    <x v="7"/>
    <n v="81.914893617021278"/>
  </r>
  <r>
    <x v="7"/>
    <n v="97.163120567375884"/>
  </r>
  <r>
    <x v="7"/>
    <n v="110.99290780141844"/>
  </r>
  <r>
    <x v="7"/>
    <n v="76.241134751773046"/>
  </r>
  <r>
    <x v="7"/>
    <n v="83.333333333333343"/>
  </r>
  <r>
    <x v="7"/>
    <n v="128.72340425531917"/>
  </r>
  <r>
    <x v="7"/>
    <n v="91.489361702127667"/>
  </r>
  <r>
    <x v="7"/>
    <n v="143.61702127659575"/>
  </r>
  <r>
    <x v="7"/>
    <n v="97.163120567375884"/>
  </r>
  <r>
    <x v="7"/>
    <n v="148.93617021276594"/>
  </r>
  <r>
    <x v="7"/>
    <n v="123.40425531914894"/>
  </r>
  <r>
    <x v="7"/>
    <n v="100"/>
  </r>
  <r>
    <x v="7"/>
    <n v="95.744680851063833"/>
  </r>
  <r>
    <x v="7"/>
    <n v="110.28368794326241"/>
  </r>
  <r>
    <x v="7"/>
    <n v="65.60283687943263"/>
  </r>
  <r>
    <x v="7"/>
    <n v="100"/>
  </r>
  <r>
    <x v="7"/>
    <n v="115.24822695035461"/>
  </r>
  <r>
    <x v="7"/>
    <n v="40.780141843971627"/>
  </r>
  <r>
    <x v="7"/>
    <n v="77.659574468085111"/>
  </r>
  <r>
    <x v="7"/>
    <n v="119.14893617021276"/>
  </r>
  <r>
    <x v="7"/>
    <n v="100"/>
  </r>
  <r>
    <x v="7"/>
    <n v="172.69503546099293"/>
  </r>
  <r>
    <x v="7"/>
    <n v="47.5177304964539"/>
  </r>
  <r>
    <x v="7"/>
    <n v="100"/>
  </r>
  <r>
    <x v="7"/>
    <n v="95.744680851063833"/>
  </r>
  <r>
    <x v="7"/>
    <n v="100"/>
  </r>
  <r>
    <x v="7"/>
    <n v="115.95744680851064"/>
  </r>
  <r>
    <x v="7"/>
    <n v="126.59574468085106"/>
  </r>
  <r>
    <x v="7"/>
    <n v="158.15602836879432"/>
  </r>
  <r>
    <x v="7"/>
    <n v="64.184397163120565"/>
  </r>
  <r>
    <x v="7"/>
    <n v="100"/>
  </r>
  <r>
    <x v="7"/>
    <n v="92.198581560283685"/>
  </r>
  <r>
    <x v="7"/>
    <n v="100"/>
  </r>
  <r>
    <x v="7"/>
    <n v="96.808510638297875"/>
  </r>
  <r>
    <x v="7"/>
    <n v="140.0709219858156"/>
  </r>
  <r>
    <x v="7"/>
    <n v="112.41134751773049"/>
  </r>
  <r>
    <x v="7"/>
    <n v="138.29787234042553"/>
  </r>
  <r>
    <x v="7"/>
    <n v="100"/>
  </r>
  <r>
    <x v="7"/>
    <n v="140.42553191489361"/>
  </r>
  <r>
    <x v="7"/>
    <n v="35.815602836879435"/>
  </r>
  <r>
    <x v="7"/>
    <n v="125.53191489361703"/>
  </r>
  <r>
    <x v="8"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7">
  <r>
    <x v="0"/>
    <n v="103.954802259887"/>
  </r>
  <r>
    <x v="0"/>
    <n v="120.33898305084746"/>
  </r>
  <r>
    <x v="0"/>
    <n v="140.39548022598871"/>
  </r>
  <r>
    <x v="0"/>
    <n v="135.59322033898306"/>
  </r>
  <r>
    <x v="0"/>
    <n v="108.75706214689265"/>
  </r>
  <r>
    <x v="0"/>
    <n v="103.954802259887"/>
  </r>
  <r>
    <x v="0"/>
    <n v="101.69491525423729"/>
  </r>
  <r>
    <x v="0"/>
    <n v="83.333333333333343"/>
  </r>
  <r>
    <x v="0"/>
    <n v="97.740112994350284"/>
  </r>
  <r>
    <x v="0"/>
    <n v="111.01694915254237"/>
  </r>
  <r>
    <x v="0"/>
    <n v="100.56497175141243"/>
  </r>
  <r>
    <x v="0"/>
    <n v="80.508474576271183"/>
  </r>
  <r>
    <x v="0"/>
    <n v="105.36723163841808"/>
  </r>
  <r>
    <x v="0"/>
    <n v="154.23728813559322"/>
  </r>
  <r>
    <x v="0"/>
    <n v="105.08474576271186"/>
  </r>
  <r>
    <x v="0"/>
    <n v="114.68926553672317"/>
  </r>
  <r>
    <x v="0"/>
    <n v="99.435028248587571"/>
  </r>
  <r>
    <x v="0"/>
    <n v="110.16949152542372"/>
  </r>
  <r>
    <x v="0"/>
    <n v="137.00564971751413"/>
  </r>
  <r>
    <x v="0"/>
    <n v="97.175141242937855"/>
  </r>
  <r>
    <x v="0"/>
    <n v="168.64406779661016"/>
  </r>
  <r>
    <x v="0"/>
    <n v="96.610169491525426"/>
  </r>
  <r>
    <x v="0"/>
    <n v="94.915254237288138"/>
  </r>
  <r>
    <x v="0"/>
    <n v="88.983050847457633"/>
  </r>
  <r>
    <x v="0"/>
    <n v="90.112994350282491"/>
  </r>
  <r>
    <x v="0"/>
    <n v="75.706214689265536"/>
  </r>
  <r>
    <x v="0"/>
    <n v="129.66101694915255"/>
  </r>
  <r>
    <x v="0"/>
    <n v="109.32203389830508"/>
  </r>
  <r>
    <x v="0"/>
    <n v="95.480225988700568"/>
  </r>
  <r>
    <x v="0"/>
    <n v="79.943502824858754"/>
  </r>
  <r>
    <x v="0"/>
    <n v="102.82485875706215"/>
  </r>
  <r>
    <x v="0"/>
    <n v="80.225988700564969"/>
  </r>
  <r>
    <x v="0"/>
    <n v="107.34463276836158"/>
  </r>
  <r>
    <x v="0"/>
    <n v="118.07909604519774"/>
  </r>
  <r>
    <x v="0"/>
    <n v="108.19209039548022"/>
  </r>
  <r>
    <x v="0"/>
    <n v="81.638418079096041"/>
  </r>
  <r>
    <x v="0"/>
    <n v="95.762711864406782"/>
  </r>
  <r>
    <x v="0"/>
    <n v="93.502824858757066"/>
  </r>
  <r>
    <x v="0"/>
    <n v="78.248587570621467"/>
  </r>
  <r>
    <x v="0"/>
    <n v="105.08474576271186"/>
  </r>
  <r>
    <x v="0"/>
    <n v="128.24858757062148"/>
  </r>
  <r>
    <x v="0"/>
    <n v="164.12429378531073"/>
  </r>
  <r>
    <x v="0"/>
    <n v="108.75706214689265"/>
  </r>
  <r>
    <x v="1"/>
    <n v="91.24293785310735"/>
  </r>
  <r>
    <x v="1"/>
    <n v="83.615819209039557"/>
  </r>
  <r>
    <x v="1"/>
    <n v="86.723163841807917"/>
  </r>
  <r>
    <x v="1"/>
    <n v="125.70621468926554"/>
  </r>
  <r>
    <x v="1"/>
    <n v="110.73446327683615"/>
  </r>
  <r>
    <x v="1"/>
    <n v="168.07909604519773"/>
  </r>
  <r>
    <x v="1"/>
    <n v="160.16949152542372"/>
  </r>
  <r>
    <x v="1"/>
    <n v="127.96610169491525"/>
  </r>
  <r>
    <x v="1"/>
    <n v="61.864406779661017"/>
  </r>
  <r>
    <x v="1"/>
    <n v="41.525423728813557"/>
  </r>
  <r>
    <x v="1"/>
    <n v="86.723163841807917"/>
  </r>
  <r>
    <x v="1"/>
    <n v="76.55367231638418"/>
  </r>
  <r>
    <x v="1"/>
    <n v="83.898305084745772"/>
  </r>
  <r>
    <x v="1"/>
    <n v="73.44632768361582"/>
  </r>
  <r>
    <x v="1"/>
    <n v="43.502824858757059"/>
  </r>
  <r>
    <x v="1"/>
    <n v="52.259887005649716"/>
  </r>
  <r>
    <x v="1"/>
    <n v="116.10169491525423"/>
  </r>
  <r>
    <x v="1"/>
    <n v="122.03389830508475"/>
  </r>
  <r>
    <x v="1"/>
    <n v="116.94915254237287"/>
  </r>
  <r>
    <x v="1"/>
    <n v="107.90960451977401"/>
  </r>
  <r>
    <x v="1"/>
    <n v="93.220338983050851"/>
  </r>
  <r>
    <x v="1"/>
    <n v="115.2542372881356"/>
  </r>
  <r>
    <x v="1"/>
    <n v="100.56497175141243"/>
  </r>
  <r>
    <x v="1"/>
    <n v="76.55367231638418"/>
  </r>
  <r>
    <x v="1"/>
    <n v="100.56497175141243"/>
  </r>
  <r>
    <x v="1"/>
    <n v="132.20338983050846"/>
  </r>
  <r>
    <x v="1"/>
    <n v="117.2316384180791"/>
  </r>
  <r>
    <x v="1"/>
    <n v="88.983050847457633"/>
  </r>
  <r>
    <x v="1"/>
    <n v="93.502824858757066"/>
  </r>
  <r>
    <x v="1"/>
    <n v="95.197740112994353"/>
  </r>
  <r>
    <x v="1"/>
    <n v="92.372881355932208"/>
  </r>
  <r>
    <x v="1"/>
    <n v="92.372881355932208"/>
  </r>
  <r>
    <x v="1"/>
    <n v="67.2316384180791"/>
  </r>
  <r>
    <x v="1"/>
    <n v="130.79096045197741"/>
  </r>
  <r>
    <x v="1"/>
    <n v="103.954802259887"/>
  </r>
  <r>
    <x v="1"/>
    <n v="107.90960451977401"/>
  </r>
  <r>
    <x v="1"/>
    <n v="98.305084745762713"/>
  </r>
  <r>
    <x v="1"/>
    <n v="108.75706214689265"/>
  </r>
  <r>
    <x v="1"/>
    <n v="93.502824858757066"/>
  </r>
  <r>
    <x v="1"/>
    <n v="104.80225988700565"/>
  </r>
  <r>
    <x v="1"/>
    <n v="70.903954802259889"/>
  </r>
  <r>
    <x v="1"/>
    <n v="78.531073446327682"/>
  </r>
  <r>
    <x v="1"/>
    <n v="110.45197740112994"/>
  </r>
  <r>
    <x v="1"/>
    <n v="38.700564971751419"/>
  </r>
  <r>
    <x v="1"/>
    <n v="86.723163841807917"/>
  </r>
  <r>
    <x v="1"/>
    <n v="62.994350282485875"/>
  </r>
  <r>
    <x v="2"/>
    <n v="112.71186440677965"/>
  </r>
  <r>
    <x v="2"/>
    <n v="90.395480225988706"/>
  </r>
  <r>
    <x v="2"/>
    <n v="66.949152542372872"/>
  </r>
  <r>
    <x v="2"/>
    <n v="71.751412429378533"/>
  </r>
  <r>
    <x v="2"/>
    <n v="75.706214689265536"/>
  </r>
  <r>
    <x v="2"/>
    <n v="86.723163841807917"/>
  </r>
  <r>
    <x v="2"/>
    <n v="59.887005649717509"/>
  </r>
  <r>
    <x v="2"/>
    <n v="49.152542372881356"/>
  </r>
  <r>
    <x v="2"/>
    <n v="70.33898305084746"/>
  </r>
  <r>
    <x v="2"/>
    <n v="103.10734463276836"/>
  </r>
  <r>
    <x v="2"/>
    <n v="147.45762711864407"/>
  </r>
  <r>
    <x v="2"/>
    <n v="126.27118644067797"/>
  </r>
  <r>
    <x v="2"/>
    <n v="122.03389830508475"/>
  </r>
  <r>
    <x v="2"/>
    <n v="99.152542372881356"/>
  </r>
  <r>
    <x v="2"/>
    <n v="93.220338983050851"/>
  </r>
  <r>
    <x v="2"/>
    <n v="146.045197740113"/>
  </r>
  <r>
    <x v="2"/>
    <n v="100"/>
  </r>
  <r>
    <x v="2"/>
    <n v="117.2316384180791"/>
  </r>
  <r>
    <x v="2"/>
    <n v="155.08474576271186"/>
  </r>
  <r>
    <x v="2"/>
    <n v="46.045197740112997"/>
  </r>
  <r>
    <x v="2"/>
    <n v="77.401129943502823"/>
  </r>
  <r>
    <x v="2"/>
    <n v="127.11864406779661"/>
  </r>
  <r>
    <x v="2"/>
    <n v="139.83050847457628"/>
  </r>
  <r>
    <x v="2"/>
    <n v="129.09604519774012"/>
  </r>
  <r>
    <x v="2"/>
    <n v="105.08474576271186"/>
  </r>
  <r>
    <x v="2"/>
    <n v="76.55367231638418"/>
  </r>
  <r>
    <x v="2"/>
    <n v="102.54237288135593"/>
  </r>
  <r>
    <x v="2"/>
    <n v="144.91525423728814"/>
  </r>
  <r>
    <x v="2"/>
    <n v="66.384180790960443"/>
  </r>
  <r>
    <x v="2"/>
    <n v="100"/>
  </r>
  <r>
    <x v="2"/>
    <n v="126.27118644067797"/>
  </r>
  <r>
    <x v="2"/>
    <n v="95.480225988700568"/>
  </r>
  <r>
    <x v="2"/>
    <n v="111.01694915254237"/>
  </r>
  <r>
    <x v="2"/>
    <n v="50.564971751412429"/>
  </r>
  <r>
    <x v="2"/>
    <n v="102.54237288135593"/>
  </r>
  <r>
    <x v="2"/>
    <n v="107.90960451977401"/>
  </r>
  <r>
    <x v="2"/>
    <n v="95.480225988700568"/>
  </r>
  <r>
    <x v="2"/>
    <n v="46.045197740112997"/>
  </r>
  <r>
    <x v="2"/>
    <n v="68.361581920903944"/>
  </r>
  <r>
    <x v="2"/>
    <n v="66.666666666666671"/>
  </r>
  <r>
    <x v="2"/>
    <n v="104.80225988700565"/>
  </r>
  <r>
    <x v="2"/>
    <n v="41.525423728813557"/>
  </r>
  <r>
    <x v="2"/>
    <n v="99.152542372881356"/>
  </r>
  <r>
    <x v="2"/>
    <n v="108.75706214689265"/>
  </r>
  <r>
    <x v="2"/>
    <n v="82.7683615819209"/>
  </r>
  <r>
    <x v="2"/>
    <n v="81.355932203389827"/>
  </r>
  <r>
    <x v="2"/>
    <n v="55.649717514124291"/>
  </r>
  <r>
    <x v="1"/>
    <n v="94.350282485875709"/>
  </r>
  <r>
    <x v="1"/>
    <n v="116.38418079096044"/>
  </r>
  <r>
    <x v="1"/>
    <n v="131.63841807909606"/>
  </r>
  <r>
    <x v="1"/>
    <n v="139.83050847457628"/>
  </r>
  <r>
    <x v="1"/>
    <n v="131.63841807909606"/>
  </r>
  <r>
    <x v="1"/>
    <n v="90.395480225988706"/>
  </r>
  <r>
    <x v="1"/>
    <n v="90.960451977401135"/>
  </r>
  <r>
    <x v="1"/>
    <n v="110.16949152542372"/>
  </r>
  <r>
    <x v="1"/>
    <n v="95.197740112994353"/>
  </r>
  <r>
    <x v="1"/>
    <n v="117.2316384180791"/>
  </r>
  <r>
    <x v="1"/>
    <n v="172.03389830508473"/>
  </r>
  <r>
    <x v="1"/>
    <n v="139.83050847457628"/>
  </r>
  <r>
    <x v="1"/>
    <n v="67.2316384180791"/>
  </r>
  <r>
    <x v="1"/>
    <n v="100.56497175141243"/>
  </r>
  <r>
    <x v="1"/>
    <n v="131.63841807909606"/>
  </r>
  <r>
    <x v="1"/>
    <n v="71.751412429378533"/>
  </r>
  <r>
    <x v="1"/>
    <n v="110.45197740112994"/>
  </r>
  <r>
    <x v="1"/>
    <n v="95.762711864406782"/>
  </r>
  <r>
    <x v="1"/>
    <n v="107.90960451977401"/>
  </r>
  <r>
    <x v="1"/>
    <n v="96.327683615819211"/>
  </r>
  <r>
    <x v="1"/>
    <n v="79.378531073446325"/>
  </r>
  <r>
    <x v="1"/>
    <n v="98.022598870056498"/>
  </r>
  <r>
    <x v="1"/>
    <n v="77.401129943502823"/>
  </r>
  <r>
    <x v="1"/>
    <n v="127.68361581920904"/>
  </r>
  <r>
    <x v="1"/>
    <n v="134.4632768361582"/>
  </r>
  <r>
    <x v="1"/>
    <n v="75.141242937853107"/>
  </r>
  <r>
    <x v="1"/>
    <n v="110.16949152542372"/>
  </r>
  <r>
    <x v="1"/>
    <n v="95.762711864406782"/>
  </r>
  <r>
    <x v="1"/>
    <n v="71.751412429378533"/>
  </r>
  <r>
    <x v="1"/>
    <n v="139.26553672316385"/>
  </r>
  <r>
    <x v="1"/>
    <n v="80.225988700564969"/>
  </r>
  <r>
    <x v="1"/>
    <n v="50"/>
  </r>
  <r>
    <x v="1"/>
    <n v="67.79661016949153"/>
  </r>
  <r>
    <x v="1"/>
    <n v="137.28813559322035"/>
  </r>
  <r>
    <x v="1"/>
    <n v="102.25988700564972"/>
  </r>
  <r>
    <x v="1"/>
    <n v="86.723163841807917"/>
  </r>
  <r>
    <x v="1"/>
    <n v="116.94915254237287"/>
  </r>
  <r>
    <x v="1"/>
    <n v="137.00564971751413"/>
  </r>
  <r>
    <x v="1"/>
    <n v="34.463276836158201"/>
  </r>
  <r>
    <x v="1"/>
    <n v="62.994350282485875"/>
  </r>
  <r>
    <x v="1"/>
    <n v="55.367231638418076"/>
  </r>
  <r>
    <x v="1"/>
    <n v="114.12429378531074"/>
  </r>
  <r>
    <x v="1"/>
    <n v="95.197740112994353"/>
  </r>
  <r>
    <x v="1"/>
    <n v="95.762711864406782"/>
  </r>
  <r>
    <x v="1"/>
    <n v="118.07909604519774"/>
  </r>
  <r>
    <x v="1"/>
    <n v="91.24293785310735"/>
  </r>
  <r>
    <x v="1"/>
    <n v="81.638418079096041"/>
  </r>
  <r>
    <x v="1"/>
    <n v="32.7683615819209"/>
  </r>
  <r>
    <x v="3"/>
    <n v="110.16949152542372"/>
  </r>
  <r>
    <x v="3"/>
    <n v="103.954802259887"/>
  </r>
  <r>
    <x v="3"/>
    <n v="79.943502824858754"/>
  </r>
  <r>
    <x v="3"/>
    <n v="112.71186440677965"/>
  </r>
  <r>
    <x v="3"/>
    <n v="83.333333333333343"/>
  </r>
  <r>
    <x v="3"/>
    <n v="99.152542372881356"/>
  </r>
  <r>
    <x v="3"/>
    <n v="134.4632768361582"/>
  </r>
  <r>
    <x v="3"/>
    <n v="117.2316384180791"/>
  </r>
  <r>
    <x v="3"/>
    <n v="62.711864406779661"/>
  </r>
  <r>
    <x v="3"/>
    <n v="158.47457627118644"/>
  </r>
  <r>
    <x v="3"/>
    <n v="104.23728813559322"/>
  </r>
  <r>
    <x v="3"/>
    <n v="126.27118644067797"/>
  </r>
  <r>
    <x v="3"/>
    <n v="61.864406779661017"/>
  </r>
  <r>
    <x v="3"/>
    <n v="110.73446327683615"/>
  </r>
  <r>
    <x v="3"/>
    <n v="54.802259887005647"/>
  </r>
  <r>
    <x v="3"/>
    <n v="46.045197740112997"/>
  </r>
  <r>
    <x v="3"/>
    <n v="79.096045197740111"/>
  </r>
  <r>
    <x v="3"/>
    <n v="95.762711864406782"/>
  </r>
  <r>
    <x v="3"/>
    <n v="94.350282485875709"/>
  </r>
  <r>
    <x v="3"/>
    <n v="112.71186440677965"/>
  </r>
  <r>
    <x v="3"/>
    <n v="80.508474576271183"/>
  </r>
  <r>
    <x v="3"/>
    <n v="111.5819209039548"/>
  </r>
  <r>
    <x v="3"/>
    <n v="59.604519774011301"/>
  </r>
  <r>
    <x v="3"/>
    <n v="98.022598870056498"/>
  </r>
  <r>
    <x v="3"/>
    <n v="109.88700564971751"/>
  </r>
  <r>
    <x v="3"/>
    <n v="94.350282485875709"/>
  </r>
  <r>
    <x v="3"/>
    <n v="95.762711864406782"/>
  </r>
  <r>
    <x v="3"/>
    <n v="113.84180790960451"/>
  </r>
  <r>
    <x v="3"/>
    <n v="108.75706214689265"/>
  </r>
  <r>
    <x v="3"/>
    <n v="96.327683615819211"/>
  </r>
  <r>
    <x v="3"/>
    <n v="100.56497175141243"/>
  </r>
  <r>
    <x v="3"/>
    <n v="140.96045197740114"/>
  </r>
  <r>
    <x v="3"/>
    <n v="110.73446327683615"/>
  </r>
  <r>
    <x v="3"/>
    <n v="88.983050847457633"/>
  </r>
  <r>
    <x v="3"/>
    <n v="79.096045197740111"/>
  </r>
  <r>
    <x v="3"/>
    <n v="67.2316384180791"/>
  </r>
  <r>
    <x v="3"/>
    <n v="66.384180790960443"/>
  </r>
  <r>
    <x v="3"/>
    <n v="75.706214689265536"/>
  </r>
  <r>
    <x v="3"/>
    <n v="88.700564971751419"/>
  </r>
  <r>
    <x v="3"/>
    <n v="79.378531073446325"/>
  </r>
  <r>
    <x v="4"/>
    <n v="100"/>
  </r>
  <r>
    <x v="4"/>
    <n v="27.683615819209038"/>
  </r>
  <r>
    <x v="4"/>
    <n v="101.9774011299435"/>
  </r>
  <r>
    <x v="4"/>
    <n v="148.87005649717514"/>
  </r>
  <r>
    <x v="4"/>
    <n v="134.74576271186442"/>
  </r>
  <r>
    <x v="4"/>
    <n v="94.915254237288138"/>
  </r>
  <r>
    <x v="4"/>
    <n v="98.587570621468927"/>
  </r>
  <r>
    <x v="4"/>
    <n v="142.65536723163842"/>
  </r>
  <r>
    <x v="4"/>
    <n v="126.27118644067797"/>
  </r>
  <r>
    <x v="4"/>
    <n v="52.824858757062145"/>
  </r>
  <r>
    <x v="4"/>
    <n v="72.598870056497177"/>
  </r>
  <r>
    <x v="4"/>
    <n v="119.2090395480226"/>
  </r>
  <r>
    <x v="4"/>
    <n v="40.112994350282484"/>
  </r>
  <r>
    <x v="4"/>
    <n v="75.141242937853107"/>
  </r>
  <r>
    <x v="4"/>
    <n v="123.16384180790961"/>
  </r>
  <r>
    <x v="4"/>
    <n v="60.734463276836159"/>
  </r>
  <r>
    <x v="4"/>
    <n v="133.05084745762713"/>
  </r>
  <r>
    <x v="4"/>
    <n v="91.807909604519779"/>
  </r>
  <r>
    <x v="4"/>
    <n v="104.23728813559322"/>
  </r>
  <r>
    <x v="4"/>
    <n v="146.89265536723164"/>
  </r>
  <r>
    <x v="4"/>
    <n v="130.79096045197741"/>
  </r>
  <r>
    <x v="4"/>
    <n v="108.75706214689265"/>
  </r>
  <r>
    <x v="4"/>
    <n v="159.03954802259886"/>
  </r>
  <r>
    <x v="4"/>
    <n v="116.10169491525423"/>
  </r>
  <r>
    <x v="4"/>
    <n v="86.723163841807917"/>
  </r>
  <r>
    <x v="4"/>
    <n v="139.26553672316385"/>
  </r>
  <r>
    <x v="4"/>
    <n v="91.24293785310735"/>
  </r>
  <r>
    <x v="4"/>
    <n v="116.94915254237287"/>
  </r>
  <r>
    <x v="4"/>
    <n v="140.96045197740114"/>
  </r>
  <r>
    <x v="4"/>
    <n v="132.20338983050846"/>
  </r>
  <r>
    <x v="4"/>
    <n v="52.259887005649716"/>
  </r>
  <r>
    <x v="4"/>
    <n v="160.73446327683615"/>
  </r>
  <r>
    <x v="4"/>
    <n v="109.88700564971751"/>
  </r>
  <r>
    <x v="4"/>
    <n v="137.85310734463278"/>
  </r>
  <r>
    <x v="4"/>
    <n v="103.38983050847457"/>
  </r>
  <r>
    <x v="4"/>
    <n v="108.75706214689265"/>
  </r>
  <r>
    <x v="4"/>
    <n v="118.64406779661017"/>
  </r>
  <r>
    <x v="4"/>
    <n v="111.29943502824858"/>
  </r>
  <r>
    <x v="4"/>
    <n v="138.4180790960452"/>
  </r>
  <r>
    <x v="4"/>
    <n v="142.37288135593221"/>
  </r>
  <r>
    <x v="4"/>
    <n v="134.74576271186442"/>
  </r>
  <r>
    <x v="4"/>
    <n v="138.98305084745763"/>
  </r>
  <r>
    <x v="4"/>
    <n v="110.73446327683615"/>
  </r>
  <r>
    <x v="4"/>
    <n v="151.69491525423729"/>
  </r>
  <r>
    <x v="4"/>
    <n v="115.81920903954803"/>
  </r>
  <r>
    <x v="4"/>
    <n v="62.711864406779661"/>
  </r>
  <r>
    <x v="4"/>
    <n v="95.480225988700568"/>
  </r>
  <r>
    <x v="4"/>
    <n v="136.72316384180792"/>
  </r>
  <r>
    <x v="4"/>
    <n v="103.67231638418079"/>
  </r>
  <r>
    <x v="4"/>
    <n v="72.598870056497177"/>
  </r>
  <r>
    <x v="5"/>
    <n v="100"/>
  </r>
  <r>
    <x v="5"/>
    <n v="71.186440677966104"/>
  </r>
  <r>
    <x v="5"/>
    <n v="85.31073446327683"/>
  </r>
  <r>
    <x v="5"/>
    <n v="94.632768361581924"/>
  </r>
  <r>
    <x v="5"/>
    <n v="105.93220338983051"/>
  </r>
  <r>
    <x v="5"/>
    <n v="138.98305084745763"/>
  </r>
  <r>
    <x v="5"/>
    <n v="87.570621468926561"/>
  </r>
  <r>
    <x v="5"/>
    <n v="97.175141242937855"/>
  </r>
  <r>
    <x v="5"/>
    <n v="123.72881355932203"/>
  </r>
  <r>
    <x v="5"/>
    <n v="90.395480225988706"/>
  </r>
  <r>
    <x v="5"/>
    <n v="111.5819209039548"/>
  </r>
  <r>
    <x v="5"/>
    <n v="120.05649717514125"/>
  </r>
  <r>
    <x v="5"/>
    <n v="104.80225988700565"/>
  </r>
  <r>
    <x v="5"/>
    <n v="89.265536723163848"/>
  </r>
  <r>
    <x v="5"/>
    <n v="96.327683615819211"/>
  </r>
  <r>
    <x v="5"/>
    <n v="122.31638418079096"/>
  </r>
  <r>
    <x v="5"/>
    <n v="103.10734463276836"/>
  </r>
  <r>
    <x v="5"/>
    <n v="106.77966101694915"/>
  </r>
  <r>
    <x v="5"/>
    <n v="105.08474576271186"/>
  </r>
  <r>
    <x v="5"/>
    <n v="90.677966101694921"/>
  </r>
  <r>
    <x v="5"/>
    <n v="114.40677966101696"/>
  </r>
  <r>
    <x v="5"/>
    <n v="100.84745762711864"/>
  </r>
  <r>
    <x v="5"/>
    <n v="126.55367231638418"/>
  </r>
  <r>
    <x v="5"/>
    <n v="115.2542372881356"/>
  </r>
  <r>
    <x v="5"/>
    <n v="100"/>
  </r>
  <r>
    <x v="5"/>
    <n v="113.84180790960451"/>
  </r>
  <r>
    <x v="5"/>
    <n v="94.632768361581924"/>
  </r>
  <r>
    <x v="5"/>
    <n v="84.180790960451972"/>
  </r>
  <r>
    <x v="5"/>
    <n v="92.937853107344637"/>
  </r>
  <r>
    <x v="5"/>
    <n v="62.146892655367232"/>
  </r>
  <r>
    <x v="5"/>
    <n v="57.344632768361578"/>
  </r>
  <r>
    <x v="5"/>
    <n v="98.587570621468927"/>
  </r>
  <r>
    <x v="5"/>
    <n v="134.74576271186442"/>
  </r>
  <r>
    <x v="5"/>
    <n v="109.88700564971751"/>
  </r>
  <r>
    <x v="5"/>
    <n v="25.423728813559322"/>
  </r>
  <r>
    <x v="5"/>
    <n v="133.05084745762713"/>
  </r>
  <r>
    <x v="5"/>
    <n v="72.881355932203391"/>
  </r>
  <r>
    <x v="5"/>
    <n v="120.33898305084746"/>
  </r>
  <r>
    <x v="5"/>
    <n v="99.152542372881356"/>
  </r>
  <r>
    <x v="5"/>
    <n v="102.82485875706215"/>
  </r>
  <r>
    <x v="5"/>
    <n v="73.728813559322035"/>
  </r>
  <r>
    <x v="6"/>
    <n v="56.497175141242941"/>
  </r>
  <r>
    <x v="6"/>
    <n v="87.570621468926561"/>
  </r>
  <r>
    <x v="6"/>
    <n v="66.666666666666671"/>
  </r>
  <r>
    <x v="6"/>
    <n v="100"/>
  </r>
  <r>
    <x v="6"/>
    <n v="109.60451977401129"/>
  </r>
  <r>
    <x v="6"/>
    <n v="71.186440677966104"/>
  </r>
  <r>
    <x v="6"/>
    <n v="100.84745762711864"/>
  </r>
  <r>
    <x v="6"/>
    <n v="37.005649717514125"/>
  </r>
  <r>
    <x v="6"/>
    <n v="99.152542372881356"/>
  </r>
  <r>
    <x v="6"/>
    <n v="126.27118644067797"/>
  </r>
  <r>
    <x v="6"/>
    <n v="87.288135593220346"/>
  </r>
  <r>
    <x v="6"/>
    <n v="125.70621468926554"/>
  </r>
  <r>
    <x v="6"/>
    <n v="108.19209039548022"/>
  </r>
  <r>
    <x v="6"/>
    <n v="89.265536723163848"/>
  </r>
  <r>
    <x v="6"/>
    <n v="110.45197740112994"/>
  </r>
  <r>
    <x v="6"/>
    <n v="109.88700564971751"/>
  </r>
  <r>
    <x v="6"/>
    <n v="63.27683615819209"/>
  </r>
  <r>
    <x v="6"/>
    <n v="59.322033898305079"/>
  </r>
  <r>
    <x v="6"/>
    <n v="109.60451977401129"/>
  </r>
  <r>
    <x v="6"/>
    <n v="114.68926553672317"/>
  </r>
  <r>
    <x v="6"/>
    <n v="122.31638418079096"/>
  </r>
  <r>
    <x v="6"/>
    <n v="83.615819209039557"/>
  </r>
  <r>
    <x v="6"/>
    <n v="87.853107344632775"/>
  </r>
  <r>
    <x v="6"/>
    <n v="75.706214689265536"/>
  </r>
  <r>
    <x v="6"/>
    <n v="100"/>
  </r>
  <r>
    <x v="6"/>
    <n v="131.63841807909606"/>
  </r>
  <r>
    <x v="6"/>
    <n v="100"/>
  </r>
  <r>
    <x v="6"/>
    <n v="98.305084745762713"/>
  </r>
  <r>
    <x v="6"/>
    <n v="120.90395480225989"/>
  </r>
  <r>
    <x v="6"/>
    <n v="16.666666666666657"/>
  </r>
  <r>
    <x v="6"/>
    <n v="135.59322033898306"/>
  </r>
  <r>
    <x v="6"/>
    <n v="101.41242937853107"/>
  </r>
  <r>
    <x v="6"/>
    <n v="103.67231638418079"/>
  </r>
  <r>
    <x v="6"/>
    <n v="98.870056497175142"/>
  </r>
  <r>
    <x v="6"/>
    <n v="62.146892655367232"/>
  </r>
  <r>
    <x v="6"/>
    <n v="102.82485875706215"/>
  </r>
  <r>
    <x v="6"/>
    <n v="109.03954802259886"/>
  </r>
  <r>
    <x v="6"/>
    <n v="79.096045197740111"/>
  </r>
  <r>
    <x v="6"/>
    <n v="106.77966101694915"/>
  </r>
  <r>
    <x v="6"/>
    <n v="100"/>
  </r>
  <r>
    <x v="6"/>
    <n v="101.06382978723404"/>
  </r>
  <r>
    <x v="6"/>
    <n v="100.70921985815603"/>
  </r>
  <r>
    <x v="6"/>
    <n v="103.19148936170212"/>
  </r>
  <r>
    <x v="6"/>
    <n v="110.63829787234043"/>
  </r>
  <r>
    <x v="6"/>
    <n v="122.34042553191489"/>
  </r>
  <r>
    <x v="6"/>
    <n v="128.72340425531917"/>
  </r>
  <r>
    <x v="6"/>
    <n v="139.71631205673759"/>
  </r>
  <r>
    <x v="6"/>
    <n v="107.44680851063829"/>
  </r>
  <r>
    <x v="6"/>
    <n v="128.72340425531917"/>
  </r>
  <r>
    <x v="6"/>
    <n v="82.269503546099287"/>
  </r>
  <r>
    <x v="6"/>
    <n v="68.794326241134755"/>
  </r>
  <r>
    <x v="6"/>
    <n v="100.70921985815603"/>
  </r>
  <r>
    <x v="6"/>
    <n v="84.751773049645394"/>
  </r>
  <r>
    <x v="6"/>
    <n v="93.971631205673759"/>
  </r>
  <r>
    <x v="6"/>
    <n v="108.15602836879432"/>
  </r>
  <r>
    <x v="6"/>
    <n v="108.15602836879432"/>
  </r>
  <r>
    <x v="6"/>
    <n v="100"/>
  </r>
  <r>
    <x v="6"/>
    <n v="51.063829787234042"/>
  </r>
  <r>
    <x v="6"/>
    <n v="64.184397163120565"/>
  </r>
  <r>
    <x v="6"/>
    <n v="121.63120567375887"/>
  </r>
  <r>
    <x v="6"/>
    <n v="122.34042553191489"/>
  </r>
  <r>
    <x v="6"/>
    <n v="89.361702127659569"/>
  </r>
  <r>
    <x v="6"/>
    <n v="135.10638297872339"/>
  </r>
  <r>
    <x v="6"/>
    <n v="120.92198581560284"/>
  </r>
  <r>
    <x v="6"/>
    <n v="103.19148936170212"/>
  </r>
  <r>
    <x v="6"/>
    <n v="57.801418439716315"/>
  </r>
  <r>
    <x v="6"/>
    <n v="97.163120567375884"/>
  </r>
  <r>
    <x v="6"/>
    <n v="93.971631205673759"/>
  </r>
  <r>
    <x v="6"/>
    <n v="113.47517730496455"/>
  </r>
  <r>
    <x v="6"/>
    <n v="124.46808510638297"/>
  </r>
  <r>
    <x v="6"/>
    <n v="89.361702127659569"/>
  </r>
  <r>
    <x v="6"/>
    <n v="58.865248226950357"/>
  </r>
  <r>
    <x v="6"/>
    <n v="143.61702127659575"/>
  </r>
  <r>
    <x v="6"/>
    <n v="118.43971631205673"/>
  </r>
  <r>
    <x v="6"/>
    <n v="93.971631205673759"/>
  </r>
  <r>
    <x v="6"/>
    <n v="86.170212765957444"/>
  </r>
  <r>
    <x v="6"/>
    <n v="114.18439716312056"/>
  </r>
  <r>
    <x v="6"/>
    <n v="129.78723404255319"/>
  </r>
  <r>
    <x v="6"/>
    <n v="112.41134751773049"/>
  </r>
  <r>
    <x v="7"/>
    <n v="90.780141843971634"/>
  </r>
  <r>
    <x v="7"/>
    <n v="160.63829787234044"/>
  </r>
  <r>
    <x v="7"/>
    <n v="110.63829787234043"/>
  </r>
  <r>
    <x v="7"/>
    <n v="104.25531914893617"/>
  </r>
  <r>
    <x v="7"/>
    <n v="103.19148936170212"/>
  </r>
  <r>
    <x v="8"/>
    <n v="107.80141843971631"/>
  </r>
  <r>
    <x v="7"/>
    <n v="109.9290780141844"/>
  </r>
  <r>
    <x v="7"/>
    <n v="113.47517730496455"/>
  </r>
  <r>
    <x v="7"/>
    <n v="131.56028368794327"/>
  </r>
  <r>
    <x v="7"/>
    <n v="100"/>
  </r>
  <r>
    <x v="7"/>
    <n v="113.47517730496455"/>
  </r>
  <r>
    <x v="7"/>
    <n v="95.035460992907801"/>
  </r>
  <r>
    <x v="7"/>
    <n v="31.560283687943254"/>
  </r>
  <r>
    <x v="7"/>
    <n v="69.503546099290787"/>
  </r>
  <r>
    <x v="7"/>
    <n v="119.8581560283688"/>
  </r>
  <r>
    <x v="7"/>
    <n v="65.248226950354606"/>
  </r>
  <r>
    <x v="7"/>
    <n v="99.290780141843967"/>
  </r>
  <r>
    <x v="7"/>
    <n v="103.90070921985816"/>
  </r>
  <r>
    <x v="7"/>
    <n v="136.52482269503545"/>
  </r>
  <r>
    <x v="7"/>
    <n v="89.361702127659569"/>
  </r>
  <r>
    <x v="7"/>
    <n v="138.65248226950354"/>
  </r>
  <r>
    <x v="7"/>
    <n v="132.26950354609929"/>
  </r>
  <r>
    <x v="7"/>
    <n v="124.46808510638297"/>
  </r>
  <r>
    <x v="7"/>
    <n v="96.808510638297875"/>
  </r>
  <r>
    <x v="7"/>
    <n v="24.468085106382972"/>
  </r>
  <r>
    <x v="7"/>
    <n v="89.361702127659569"/>
  </r>
  <r>
    <x v="7"/>
    <n v="118.79432624113475"/>
  </r>
  <r>
    <x v="7"/>
    <n v="100"/>
  </r>
  <r>
    <x v="7"/>
    <n v="87.234042553191486"/>
  </r>
  <r>
    <x v="7"/>
    <n v="99.290780141843967"/>
  </r>
  <r>
    <x v="3"/>
    <n v="118.08510638297872"/>
  </r>
  <r>
    <x v="7"/>
    <n v="68.794326241134755"/>
  </r>
  <r>
    <x v="7"/>
    <n v="101.41843971631205"/>
  </r>
  <r>
    <x v="7"/>
    <n v="160.28368794326241"/>
  </r>
  <r>
    <x v="7"/>
    <n v="89.361702127659569"/>
  </r>
  <r>
    <x v="7"/>
    <n v="82.624113475177296"/>
  </r>
  <r>
    <x v="7"/>
    <n v="49.290780141843967"/>
  </r>
  <r>
    <x v="7"/>
    <n v="78.36879432624113"/>
  </r>
  <r>
    <x v="7"/>
    <n v="107.80141843971631"/>
  </r>
  <r>
    <x v="7"/>
    <n v="90.780141843971634"/>
  </r>
  <r>
    <x v="7"/>
    <n v="107.09219858156028"/>
  </r>
  <r>
    <x v="7"/>
    <n v="61.347517730496456"/>
  </r>
  <r>
    <x v="7"/>
    <n v="36.87943262411347"/>
  </r>
  <r>
    <x v="7"/>
    <n v="69.858156028368796"/>
  </r>
  <r>
    <x v="4"/>
    <n v="99.290780141843967"/>
  </r>
  <r>
    <x v="4"/>
    <n v="105.31914893617021"/>
  </r>
  <r>
    <x v="4"/>
    <n v="59.929078014184398"/>
  </r>
  <r>
    <x v="4"/>
    <n v="131.56028368794327"/>
  </r>
  <r>
    <x v="4"/>
    <n v="136.52482269503545"/>
  </r>
  <r>
    <x v="4"/>
    <n v="132.97872340425533"/>
  </r>
  <r>
    <x v="4"/>
    <n v="84.751773049645394"/>
  </r>
  <r>
    <x v="4"/>
    <n v="102.83687943262412"/>
  </r>
  <r>
    <x v="4"/>
    <n v="166.31205673758865"/>
  </r>
  <r>
    <x v="4"/>
    <n v="109.9290780141844"/>
  </r>
  <r>
    <x v="3"/>
    <n v="91.134751773049643"/>
  </r>
  <r>
    <x v="8"/>
    <n v="141.13475177304963"/>
  </r>
  <r>
    <x v="4"/>
    <n v="113.82978723404256"/>
  </r>
  <r>
    <x v="8"/>
    <n v="102.12765957446808"/>
  </r>
  <r>
    <x v="4"/>
    <n v="149.29078014184398"/>
  </r>
  <r>
    <x v="8"/>
    <n v="101.77304964539007"/>
  </r>
  <r>
    <x v="4"/>
    <n v="96.099290780141843"/>
  </r>
  <r>
    <x v="4"/>
    <n v="61.347517730496456"/>
  </r>
  <r>
    <x v="4"/>
    <n v="144.32624113475177"/>
  </r>
  <r>
    <x v="8"/>
    <n v="119.14893617021276"/>
  </r>
  <r>
    <x v="4"/>
    <n v="129.07801418439715"/>
  </r>
  <r>
    <x v="4"/>
    <n v="79.432624113475185"/>
  </r>
  <r>
    <x v="4"/>
    <n v="63.829787234042549"/>
  </r>
  <r>
    <x v="4"/>
    <n v="82.624113475177296"/>
  </r>
  <r>
    <x v="4"/>
    <n v="77.659574468085111"/>
  </r>
  <r>
    <x v="4"/>
    <n v="95.39007092198581"/>
  </r>
  <r>
    <x v="3"/>
    <n v="51.063829787234042"/>
  </r>
  <r>
    <x v="4"/>
    <n v="86.524822695035454"/>
  </r>
  <r>
    <x v="4"/>
    <n v="123.04964539007092"/>
  </r>
  <r>
    <x v="4"/>
    <n v="167.3758865248227"/>
  </r>
  <r>
    <x v="4"/>
    <n v="145.74468085106383"/>
  </r>
  <r>
    <x v="4"/>
    <n v="107.09219858156028"/>
  </r>
  <r>
    <x v="4"/>
    <n v="124.46808510638297"/>
  </r>
  <r>
    <x v="4"/>
    <n v="119.50354609929079"/>
  </r>
  <r>
    <x v="4"/>
    <n v="115.24822695035461"/>
  </r>
  <r>
    <x v="4"/>
    <n v="175.88652482269504"/>
  </r>
  <r>
    <x v="4"/>
    <n v="97.163120567375884"/>
  </r>
  <r>
    <x v="4"/>
    <n v="100"/>
  </r>
  <r>
    <x v="4"/>
    <n v="81.205673758865245"/>
  </r>
  <r>
    <x v="4"/>
    <n v="65.248226950354606"/>
  </r>
  <r>
    <x v="4"/>
    <n v="90.780141843971634"/>
  </r>
  <r>
    <x v="8"/>
    <n v="99.290780141843967"/>
  </r>
  <r>
    <x v="4"/>
    <n v="59.219858156028373"/>
  </r>
  <r>
    <x v="4"/>
    <n v="100"/>
  </r>
  <r>
    <x v="3"/>
    <n v="98.581560283687949"/>
  </r>
  <r>
    <x v="4"/>
    <n v="80.141843971631204"/>
  </r>
  <r>
    <x v="7"/>
    <n v="106.38297872340425"/>
  </r>
  <r>
    <x v="7"/>
    <n v="93.262411347517727"/>
  </r>
  <r>
    <x v="7"/>
    <n v="70.567375886524829"/>
  </r>
  <r>
    <x v="7"/>
    <n v="88.297872340425528"/>
  </r>
  <r>
    <x v="7"/>
    <n v="97.163120567375884"/>
  </r>
  <r>
    <x v="7"/>
    <n v="99.290780141843967"/>
  </r>
  <r>
    <x v="7"/>
    <n v="119.50354609929079"/>
  </r>
  <r>
    <x v="7"/>
    <n v="113.12056737588652"/>
  </r>
  <r>
    <x v="7"/>
    <n v="95.035460992907801"/>
  </r>
  <r>
    <x v="7"/>
    <n v="93.61702127659575"/>
  </r>
  <r>
    <x v="7"/>
    <n v="93.262411347517727"/>
  </r>
  <r>
    <x v="7"/>
    <n v="104.25531914893617"/>
  </r>
  <r>
    <x v="7"/>
    <n v="103.54609929078015"/>
  </r>
  <r>
    <x v="7"/>
    <n v="102.12765957446808"/>
  </r>
  <r>
    <x v="7"/>
    <n v="102.48226950354609"/>
  </r>
  <r>
    <x v="7"/>
    <n v="72.340425531914889"/>
  </r>
  <r>
    <x v="7"/>
    <n v="95.035460992907801"/>
  </r>
  <r>
    <x v="7"/>
    <n v="96.808510638297875"/>
  </r>
  <r>
    <x v="7"/>
    <n v="154.25531914893617"/>
  </r>
  <r>
    <x v="7"/>
    <n v="124.11347517730496"/>
  </r>
  <r>
    <x v="7"/>
    <n v="65.957446808510639"/>
  </r>
  <r>
    <x v="7"/>
    <n v="129.78723404255319"/>
  </r>
  <r>
    <x v="7"/>
    <n v="140.42553191489361"/>
  </r>
  <r>
    <x v="7"/>
    <n v="93.971631205673759"/>
  </r>
  <r>
    <x v="7"/>
    <n v="107.44680851063829"/>
  </r>
  <r>
    <x v="7"/>
    <n v="131.20567375886526"/>
  </r>
  <r>
    <x v="7"/>
    <n v="98.226950354609926"/>
  </r>
  <r>
    <x v="7"/>
    <n v="122.69503546099291"/>
  </r>
  <r>
    <x v="7"/>
    <n v="75.886524822695037"/>
  </r>
  <r>
    <x v="7"/>
    <n v="115.60283687943263"/>
  </r>
  <r>
    <x v="7"/>
    <n v="97.872340425531917"/>
  </r>
  <r>
    <x v="7"/>
    <n v="103.19148936170212"/>
  </r>
  <r>
    <x v="7"/>
    <n v="143.26241134751774"/>
  </r>
  <r>
    <x v="7"/>
    <n v="61.347517730496456"/>
  </r>
  <r>
    <x v="7"/>
    <n v="106.38297872340425"/>
  </r>
  <r>
    <x v="7"/>
    <n v="83.333333333333343"/>
  </r>
  <r>
    <x v="7"/>
    <n v="115.60283687943263"/>
  </r>
  <r>
    <x v="2"/>
    <n v="90.780141843971634"/>
  </r>
  <r>
    <x v="2"/>
    <n v="97.163120567375884"/>
  </r>
  <r>
    <x v="2"/>
    <n v="102.83687943262412"/>
  </r>
  <r>
    <x v="2"/>
    <n v="129.78723404255319"/>
  </r>
  <r>
    <x v="2"/>
    <n v="97.517730496453908"/>
  </r>
  <r>
    <x v="2"/>
    <n v="128.72340425531917"/>
  </r>
  <r>
    <x v="2"/>
    <n v="97.517730496453908"/>
  </r>
  <r>
    <x v="2"/>
    <n v="108.15602836879432"/>
  </r>
  <r>
    <x v="2"/>
    <n v="76.950354609929079"/>
  </r>
  <r>
    <x v="2"/>
    <n v="58.51063829787234"/>
  </r>
  <r>
    <x v="2"/>
    <n v="46.099290780141843"/>
  </r>
  <r>
    <x v="2"/>
    <n v="115.24822695035461"/>
  </r>
  <r>
    <x v="2"/>
    <n v="24.113475177304963"/>
  </r>
  <r>
    <x v="2"/>
    <n v="95.035460992907801"/>
  </r>
  <r>
    <x v="2"/>
    <n v="89.00709219858156"/>
  </r>
  <r>
    <x v="2"/>
    <n v="132.97872340425533"/>
  </r>
  <r>
    <x v="2"/>
    <n v="158.86524822695034"/>
  </r>
  <r>
    <x v="2"/>
    <n v="97.163120567375884"/>
  </r>
  <r>
    <x v="2"/>
    <n v="74.113475177304963"/>
  </r>
  <r>
    <x v="2"/>
    <n v="98.936170212765958"/>
  </r>
  <r>
    <x v="2"/>
    <n v="90.070921985815602"/>
  </r>
  <r>
    <x v="2"/>
    <n v="106.73758865248227"/>
  </r>
  <r>
    <x v="2"/>
    <n v="68.794326241134755"/>
  </r>
  <r>
    <x v="2"/>
    <n v="124.822695035461"/>
  </r>
  <r>
    <x v="2"/>
    <n v="58.865248226950357"/>
  </r>
  <r>
    <x v="2"/>
    <n v="107.09219858156028"/>
  </r>
  <r>
    <x v="2"/>
    <n v="67.37588652482269"/>
  </r>
  <r>
    <x v="2"/>
    <n v="124.46808510638297"/>
  </r>
  <r>
    <x v="2"/>
    <n v="69.503546099290787"/>
  </r>
  <r>
    <x v="2"/>
    <n v="91.489361702127667"/>
  </r>
  <r>
    <x v="2"/>
    <n v="104.25531914893617"/>
  </r>
  <r>
    <x v="2"/>
    <n v="99.290780141843967"/>
  </r>
  <r>
    <x v="2"/>
    <n v="103.54609929078015"/>
  </r>
  <r>
    <x v="5"/>
    <n v="115.24822695035461"/>
  </r>
  <r>
    <x v="3"/>
    <n v="131.56028368794327"/>
  </r>
  <r>
    <x v="3"/>
    <n v="89.00709219858156"/>
  </r>
  <r>
    <x v="3"/>
    <n v="71.276595744680847"/>
  </r>
  <r>
    <x v="3"/>
    <n v="112.05673758865248"/>
  </r>
  <r>
    <x v="3"/>
    <n v="90.780141843971634"/>
  </r>
  <r>
    <x v="3"/>
    <n v="67.021276595744681"/>
  </r>
  <r>
    <x v="3"/>
    <n v="125.53191489361703"/>
  </r>
  <r>
    <x v="3"/>
    <n v="102.83687943262412"/>
  </r>
  <r>
    <x v="3"/>
    <n v="59.929078014184398"/>
  </r>
  <r>
    <x v="5"/>
    <n v="90.425531914893611"/>
  </r>
  <r>
    <x v="3"/>
    <n v="52.4822695035461"/>
  </r>
  <r>
    <x v="3"/>
    <n v="125.53191489361703"/>
  </r>
  <r>
    <x v="3"/>
    <n v="98.581560283687949"/>
  </r>
  <r>
    <x v="3"/>
    <n v="116.31205673758865"/>
  </r>
  <r>
    <x v="3"/>
    <n v="91.134751773049643"/>
  </r>
  <r>
    <x v="3"/>
    <n v="77.659574468085111"/>
  </r>
  <r>
    <x v="3"/>
    <n v="79.078014184397162"/>
  </r>
  <r>
    <x v="3"/>
    <n v="154.96453900709218"/>
  </r>
  <r>
    <x v="3"/>
    <n v="62.765957446808514"/>
  </r>
  <r>
    <x v="3"/>
    <n v="81.205673758865245"/>
  </r>
  <r>
    <x v="3"/>
    <n v="101.06382978723404"/>
  </r>
  <r>
    <x v="3"/>
    <n v="53.191489361702125"/>
  </r>
  <r>
    <x v="3"/>
    <n v="145.39007092198582"/>
  </r>
  <r>
    <x v="3"/>
    <n v="95.39007092198581"/>
  </r>
  <r>
    <x v="3"/>
    <n v="89.361702127659569"/>
  </r>
  <r>
    <x v="3"/>
    <n v="121.63120567375887"/>
  </r>
  <r>
    <x v="3"/>
    <n v="46.099290780141843"/>
  </r>
  <r>
    <x v="3"/>
    <n v="89.361702127659569"/>
  </r>
  <r>
    <x v="3"/>
    <n v="65.957446808510639"/>
  </r>
  <r>
    <x v="3"/>
    <n v="103.19148936170212"/>
  </r>
  <r>
    <x v="3"/>
    <n v="76.950354609929079"/>
  </r>
  <r>
    <x v="5"/>
    <n v="108.15602836879432"/>
  </r>
  <r>
    <x v="3"/>
    <n v="86.879432624113477"/>
  </r>
  <r>
    <x v="3"/>
    <n v="86.524822695035454"/>
  </r>
  <r>
    <x v="3"/>
    <n v="110.63829787234043"/>
  </r>
  <r>
    <x v="3"/>
    <n v="118.08510638297872"/>
  </r>
  <r>
    <x v="3"/>
    <n v="92.198581560283685"/>
  </r>
  <r>
    <x v="3"/>
    <n v="99.645390070921991"/>
  </r>
  <r>
    <x v="3"/>
    <n v="116.66666666666666"/>
  </r>
  <r>
    <x v="3"/>
    <n v="90.780141843971634"/>
  </r>
  <r>
    <x v="8"/>
    <n v="159.21985815602838"/>
  </r>
  <r>
    <x v="8"/>
    <n v="91.134751773049643"/>
  </r>
  <r>
    <x v="8"/>
    <n v="95.39007092198581"/>
  </r>
  <r>
    <x v="8"/>
    <n v="122.69503546099291"/>
  </r>
  <r>
    <x v="8"/>
    <n v="111.70212765957447"/>
  </r>
  <r>
    <x v="8"/>
    <n v="89.361702127659569"/>
  </r>
  <r>
    <x v="8"/>
    <n v="121.63120567375887"/>
  </r>
  <r>
    <x v="8"/>
    <n v="128.01418439716312"/>
  </r>
  <r>
    <x v="8"/>
    <n v="109.9290780141844"/>
  </r>
  <r>
    <x v="8"/>
    <n v="80.141843971631204"/>
  </r>
  <r>
    <x v="8"/>
    <n v="89.00709219858156"/>
  </r>
  <r>
    <x v="8"/>
    <n v="81.205673758865245"/>
  </r>
  <r>
    <x v="8"/>
    <n v="59.219858156028373"/>
  </r>
  <r>
    <x v="8"/>
    <n v="74.113475177304963"/>
  </r>
  <r>
    <x v="8"/>
    <n v="114.18439716312056"/>
  </r>
  <r>
    <x v="8"/>
    <n v="110.28368794326241"/>
  </r>
  <r>
    <x v="3"/>
    <n v="23.049645390070921"/>
  </r>
  <r>
    <x v="8"/>
    <n v="90.425531914893611"/>
  </r>
  <r>
    <x v="8"/>
    <n v="129.78723404255319"/>
  </r>
  <r>
    <x v="8"/>
    <n v="93.971631205673759"/>
  </r>
  <r>
    <x v="8"/>
    <n v="76.595744680851055"/>
  </r>
  <r>
    <x v="8"/>
    <n v="98.936170212765958"/>
  </r>
  <r>
    <x v="8"/>
    <n v="145.74468085106383"/>
  </r>
  <r>
    <x v="8"/>
    <n v="128.72340425531917"/>
  </r>
  <r>
    <x v="6"/>
    <n v="113.47517730496455"/>
  </r>
  <r>
    <x v="8"/>
    <n v="85.815602836879435"/>
  </r>
  <r>
    <x v="8"/>
    <n v="86.879432624113477"/>
  </r>
  <r>
    <x v="8"/>
    <n v="98.581560283687949"/>
  </r>
  <r>
    <x v="4"/>
    <n v="81.560283687943269"/>
  </r>
  <r>
    <x v="8"/>
    <n v="124.11347517730496"/>
  </r>
  <r>
    <x v="6"/>
    <n v="117.73049645390071"/>
  </r>
  <r>
    <x v="8"/>
    <n v="139.00709219858157"/>
  </r>
  <r>
    <x v="8"/>
    <n v="102.48226950354609"/>
  </r>
  <r>
    <x v="3"/>
    <n v="120.92198581560284"/>
  </r>
  <r>
    <x v="7"/>
    <n v="93.61702127659575"/>
  </r>
  <r>
    <x v="8"/>
    <n v="96.453900709219852"/>
  </r>
  <r>
    <x v="8"/>
    <n v="65.957446808510639"/>
  </r>
  <r>
    <x v="8"/>
    <n v="96.453900709219852"/>
  </r>
  <r>
    <x v="8"/>
    <n v="86.170212765957444"/>
  </r>
  <r>
    <x v="8"/>
    <n v="167.3758865248227"/>
  </r>
  <r>
    <x v="8"/>
    <n v="108.15602836879432"/>
  </r>
  <r>
    <x v="9"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7">
  <r>
    <x v="0"/>
    <n v="96.89265536723164"/>
  </r>
  <r>
    <x v="0"/>
    <n v="86.158192090395488"/>
  </r>
  <r>
    <x v="0"/>
    <n v="56.21468926553672"/>
  </r>
  <r>
    <x v="0"/>
    <n v="98.022598870056498"/>
  </r>
  <r>
    <x v="0"/>
    <n v="97.740112994350284"/>
  </r>
  <r>
    <x v="0"/>
    <n v="103.67231638418079"/>
  </r>
  <r>
    <x v="0"/>
    <n v="98.305084745762713"/>
  </r>
  <r>
    <x v="0"/>
    <n v="110.16949152542372"/>
  </r>
  <r>
    <x v="0"/>
    <n v="101.69491525423729"/>
  </r>
  <r>
    <x v="0"/>
    <n v="85.31073446327683"/>
  </r>
  <r>
    <x v="0"/>
    <n v="102.82485875706215"/>
  </r>
  <r>
    <x v="0"/>
    <n v="103.10734463276836"/>
  </r>
  <r>
    <x v="0"/>
    <n v="86.723163841807917"/>
  </r>
  <r>
    <x v="0"/>
    <n v="50.564971751412429"/>
  </r>
  <r>
    <x v="0"/>
    <n v="104.80225988700565"/>
  </r>
  <r>
    <x v="0"/>
    <n v="94.067796610169495"/>
  </r>
  <r>
    <x v="0"/>
    <n v="108.19209039548022"/>
  </r>
  <r>
    <x v="0"/>
    <n v="73.728813559322035"/>
  </r>
  <r>
    <x v="0"/>
    <n v="42.655367231638422"/>
  </r>
  <r>
    <x v="0"/>
    <n v="112.71186440677965"/>
  </r>
  <r>
    <x v="0"/>
    <n v="41.242937853107343"/>
  </r>
  <r>
    <x v="0"/>
    <n v="100.56497175141243"/>
  </r>
  <r>
    <x v="0"/>
    <n v="136.72316384180792"/>
  </r>
  <r>
    <x v="0"/>
    <n v="109.60451977401129"/>
  </r>
  <r>
    <x v="0"/>
    <n v="100.84745762711864"/>
  </r>
  <r>
    <x v="0"/>
    <n v="131.63841807909606"/>
  </r>
  <r>
    <x v="0"/>
    <n v="57.344632768361578"/>
  </r>
  <r>
    <x v="0"/>
    <n v="88.13559322033899"/>
  </r>
  <r>
    <x v="0"/>
    <n v="104.23728813559322"/>
  </r>
  <r>
    <x v="0"/>
    <n v="133.61581920903956"/>
  </r>
  <r>
    <x v="0"/>
    <n v="100.56497175141243"/>
  </r>
  <r>
    <x v="0"/>
    <n v="126.83615819209039"/>
  </r>
  <r>
    <x v="0"/>
    <n v="95.480225988700568"/>
  </r>
  <r>
    <x v="0"/>
    <n v="67.79661016949153"/>
  </r>
  <r>
    <x v="0"/>
    <n v="93.502824858757066"/>
  </r>
  <r>
    <x v="0"/>
    <n v="84.745762711864401"/>
  </r>
  <r>
    <x v="0"/>
    <n v="83.333333333333343"/>
  </r>
  <r>
    <x v="0"/>
    <n v="129.37853107344634"/>
  </r>
  <r>
    <x v="0"/>
    <n v="101.41242937853107"/>
  </r>
  <r>
    <x v="0"/>
    <n v="100.84745762711864"/>
  </r>
  <r>
    <x v="0"/>
    <n v="64.97175141242937"/>
  </r>
  <r>
    <x v="0"/>
    <n v="75.423728813559322"/>
  </r>
  <r>
    <x v="0"/>
    <n v="97.740112994350284"/>
  </r>
  <r>
    <x v="1"/>
    <n v="103.10734463276836"/>
  </r>
  <r>
    <x v="1"/>
    <n v="136.4406779661017"/>
  </r>
  <r>
    <x v="1"/>
    <n v="120.90395480225989"/>
  </r>
  <r>
    <x v="1"/>
    <n v="104.23728813559322"/>
  </r>
  <r>
    <x v="1"/>
    <n v="103.10734463276836"/>
  </r>
  <r>
    <x v="1"/>
    <n v="28.248587570621467"/>
  </r>
  <r>
    <x v="1"/>
    <n v="86.723163841807917"/>
  </r>
  <r>
    <x v="1"/>
    <n v="77.966101694915253"/>
  </r>
  <r>
    <x v="1"/>
    <n v="105.64971751412429"/>
  </r>
  <r>
    <x v="1"/>
    <n v="101.9774011299435"/>
  </r>
  <r>
    <x v="1"/>
    <n v="103.954802259887"/>
  </r>
  <r>
    <x v="1"/>
    <n v="121.1864406779661"/>
  </r>
  <r>
    <x v="1"/>
    <n v="98.022598870056498"/>
  </r>
  <r>
    <x v="1"/>
    <n v="108.75706214689265"/>
  </r>
  <r>
    <x v="1"/>
    <n v="134.18079096045199"/>
  </r>
  <r>
    <x v="1"/>
    <n v="73.163841807909606"/>
  </r>
  <r>
    <x v="1"/>
    <n v="140.11299435028249"/>
  </r>
  <r>
    <x v="1"/>
    <n v="93.220338983050851"/>
  </r>
  <r>
    <x v="1"/>
    <n v="78.531073446327682"/>
  </r>
  <r>
    <x v="1"/>
    <n v="70.056497175141246"/>
  </r>
  <r>
    <x v="1"/>
    <n v="95.762711864406782"/>
  </r>
  <r>
    <x v="1"/>
    <n v="93.220338983050851"/>
  </r>
  <r>
    <x v="1"/>
    <n v="80.225988700564969"/>
  </r>
  <r>
    <x v="1"/>
    <n v="63.27683615819209"/>
  </r>
  <r>
    <x v="1"/>
    <n v="89.830508474576277"/>
  </r>
  <r>
    <x v="1"/>
    <n v="82.20338983050847"/>
  </r>
  <r>
    <x v="1"/>
    <n v="82.20338983050847"/>
  </r>
  <r>
    <x v="1"/>
    <n v="126.55367231638418"/>
  </r>
  <r>
    <x v="1"/>
    <n v="89.830508474576277"/>
  </r>
  <r>
    <x v="1"/>
    <n v="94.350282485875709"/>
  </r>
  <r>
    <x v="1"/>
    <n v="102.54237288135593"/>
  </r>
  <r>
    <x v="1"/>
    <n v="105.36723163841808"/>
  </r>
  <r>
    <x v="1"/>
    <n v="109.60451977401129"/>
  </r>
  <r>
    <x v="1"/>
    <n v="61.581920903954803"/>
  </r>
  <r>
    <x v="1"/>
    <n v="97.175141242937855"/>
  </r>
  <r>
    <x v="1"/>
    <n v="137.85310734463278"/>
  </r>
  <r>
    <x v="1"/>
    <n v="104.23728813559322"/>
  </r>
  <r>
    <x v="1"/>
    <n v="112.71186440677965"/>
  </r>
  <r>
    <x v="1"/>
    <n v="42.372881355932201"/>
  </r>
  <r>
    <x v="1"/>
    <n v="58.757062146892657"/>
  </r>
  <r>
    <x v="1"/>
    <n v="128.5310734463277"/>
  </r>
  <r>
    <x v="1"/>
    <n v="82.20338983050847"/>
  </r>
  <r>
    <x v="1"/>
    <n v="47.175141242937855"/>
  </r>
  <r>
    <x v="1"/>
    <n v="160.73446327683615"/>
  </r>
  <r>
    <x v="1"/>
    <n v="61.581920903954803"/>
  </r>
  <r>
    <x v="1"/>
    <n v="151.9774011299435"/>
  </r>
  <r>
    <x v="2"/>
    <n v="105.36723163841808"/>
  </r>
  <r>
    <x v="2"/>
    <n v="142.65536723163842"/>
  </r>
  <r>
    <x v="2"/>
    <n v="133.89830508474574"/>
  </r>
  <r>
    <x v="2"/>
    <n v="130.79096045197741"/>
  </r>
  <r>
    <x v="2"/>
    <n v="142.65536723163842"/>
  </r>
  <r>
    <x v="2"/>
    <n v="134.4632768361582"/>
  </r>
  <r>
    <x v="2"/>
    <n v="164.9717514124294"/>
  </r>
  <r>
    <x v="2"/>
    <n v="128.81355932203391"/>
  </r>
  <r>
    <x v="2"/>
    <n v="130.79096045197741"/>
  </r>
  <r>
    <x v="2"/>
    <n v="134.4632768361582"/>
  </r>
  <r>
    <x v="2"/>
    <n v="99.435028248587571"/>
  </r>
  <r>
    <x v="2"/>
    <n v="71.186440677966104"/>
  </r>
  <r>
    <x v="2"/>
    <n v="92.937853107344637"/>
  </r>
  <r>
    <x v="2"/>
    <n v="146.89265536723164"/>
  </r>
  <r>
    <x v="2"/>
    <n v="100.28248587570621"/>
  </r>
  <r>
    <x v="2"/>
    <n v="95.197740112994353"/>
  </r>
  <r>
    <x v="2"/>
    <n v="100"/>
  </r>
  <r>
    <x v="2"/>
    <n v="80.225988700564969"/>
  </r>
  <r>
    <x v="2"/>
    <n v="72.598870056497177"/>
  </r>
  <r>
    <x v="2"/>
    <n v="121.1864406779661"/>
  </r>
  <r>
    <x v="2"/>
    <n v="131.92090395480227"/>
  </r>
  <r>
    <x v="2"/>
    <n v="122.31638418079096"/>
  </r>
  <r>
    <x v="2"/>
    <n v="106.77966101694915"/>
  </r>
  <r>
    <x v="2"/>
    <n v="111.29943502824858"/>
  </r>
  <r>
    <x v="2"/>
    <n v="110.45197740112994"/>
  </r>
  <r>
    <x v="2"/>
    <n v="83.615819209039557"/>
  </r>
  <r>
    <x v="2"/>
    <n v="118.64406779661017"/>
  </r>
  <r>
    <x v="2"/>
    <n v="90.112994350282491"/>
  </r>
  <r>
    <x v="2"/>
    <n v="111.29943502824858"/>
  </r>
  <r>
    <x v="2"/>
    <n v="82.20338983050847"/>
  </r>
  <r>
    <x v="2"/>
    <n v="111.29943502824858"/>
  </r>
  <r>
    <x v="2"/>
    <n v="112.99435028248587"/>
  </r>
  <r>
    <x v="2"/>
    <n v="99.435028248587571"/>
  </r>
  <r>
    <x v="2"/>
    <n v="111.01694915254237"/>
  </r>
  <r>
    <x v="2"/>
    <n v="91.24293785310735"/>
  </r>
  <r>
    <x v="2"/>
    <n v="129.94350282485877"/>
  </r>
  <r>
    <x v="2"/>
    <n v="65.819209039548014"/>
  </r>
  <r>
    <x v="2"/>
    <n v="162.99435028248587"/>
  </r>
  <r>
    <x v="2"/>
    <n v="95.762711864406782"/>
  </r>
  <r>
    <x v="2"/>
    <n v="142.65536723163842"/>
  </r>
  <r>
    <x v="2"/>
    <n v="142.37288135593221"/>
  </r>
  <r>
    <x v="2"/>
    <n v="150.84745762711864"/>
  </r>
  <r>
    <x v="2"/>
    <n v="100.28248587570621"/>
  </r>
  <r>
    <x v="2"/>
    <n v="112.71186440677965"/>
  </r>
  <r>
    <x v="2"/>
    <n v="128.81355932203391"/>
  </r>
  <r>
    <x v="2"/>
    <n v="109.60451977401129"/>
  </r>
  <r>
    <x v="2"/>
    <n v="136.4406779661017"/>
  </r>
  <r>
    <x v="3"/>
    <n v="92.090395480225993"/>
  </r>
  <r>
    <x v="3"/>
    <n v="98.305084745762713"/>
  </r>
  <r>
    <x v="3"/>
    <n v="101.12994350282486"/>
  </r>
  <r>
    <x v="3"/>
    <n v="64.689265536723155"/>
  </r>
  <r>
    <x v="3"/>
    <n v="55.932203389830512"/>
  </r>
  <r>
    <x v="3"/>
    <n v="82.485875706214685"/>
  </r>
  <r>
    <x v="3"/>
    <n v="100.56497175141243"/>
  </r>
  <r>
    <x v="3"/>
    <n v="65.819209039548014"/>
  </r>
  <r>
    <x v="3"/>
    <n v="100.28248587570621"/>
  </r>
  <r>
    <x v="3"/>
    <n v="102.25988700564972"/>
  </r>
  <r>
    <x v="3"/>
    <n v="33.615819209039543"/>
  </r>
  <r>
    <x v="3"/>
    <n v="61.016949152542374"/>
  </r>
  <r>
    <x v="3"/>
    <n v="125.98870056497175"/>
  </r>
  <r>
    <x v="3"/>
    <n v="71.468926553672318"/>
  </r>
  <r>
    <x v="3"/>
    <n v="77.966101694915253"/>
  </r>
  <r>
    <x v="3"/>
    <n v="89.830508474576277"/>
  </r>
  <r>
    <x v="3"/>
    <n v="75.706214689265536"/>
  </r>
  <r>
    <x v="3"/>
    <n v="92.937853107344637"/>
  </r>
  <r>
    <x v="3"/>
    <n v="77.683615819209038"/>
  </r>
  <r>
    <x v="3"/>
    <n v="68.644067796610173"/>
  </r>
  <r>
    <x v="3"/>
    <n v="123.16384180790961"/>
  </r>
  <r>
    <x v="3"/>
    <n v="87.288135593220346"/>
  </r>
  <r>
    <x v="3"/>
    <n v="114.97175141242938"/>
  </r>
  <r>
    <x v="3"/>
    <n v="75.423728813559322"/>
  </r>
  <r>
    <x v="3"/>
    <n v="131.63841807909606"/>
  </r>
  <r>
    <x v="3"/>
    <n v="136.4406779661017"/>
  </r>
  <r>
    <x v="3"/>
    <n v="81.355932203389827"/>
  </r>
  <r>
    <x v="3"/>
    <n v="78.813559322033896"/>
  </r>
  <r>
    <x v="3"/>
    <n v="104.23728813559322"/>
  </r>
  <r>
    <x v="3"/>
    <n v="88.13559322033899"/>
  </r>
  <r>
    <x v="3"/>
    <n v="73.728813559322035"/>
  </r>
  <r>
    <x v="3"/>
    <n v="130.79096045197741"/>
  </r>
  <r>
    <x v="3"/>
    <n v="137.85310734463278"/>
  </r>
  <r>
    <x v="3"/>
    <n v="60.16949152542373"/>
  </r>
  <r>
    <x v="3"/>
    <n v="114.40677966101696"/>
  </r>
  <r>
    <x v="3"/>
    <n v="133.89830508474574"/>
  </r>
  <r>
    <x v="3"/>
    <n v="68.644067796610173"/>
  </r>
  <r>
    <x v="3"/>
    <n v="139.54802259887006"/>
  </r>
  <r>
    <x v="3"/>
    <n v="120.62146892655367"/>
  </r>
  <r>
    <x v="3"/>
    <n v="110.45197740112994"/>
  </r>
  <r>
    <x v="3"/>
    <n v="113.5593220338983"/>
  </r>
  <r>
    <x v="3"/>
    <n v="72.598870056497177"/>
  </r>
  <r>
    <x v="3"/>
    <n v="91.525423728813564"/>
  </r>
  <r>
    <x v="3"/>
    <n v="130.5084745762712"/>
  </r>
  <r>
    <x v="3"/>
    <n v="63.27683615819209"/>
  </r>
  <r>
    <x v="3"/>
    <n v="123.16384180790961"/>
  </r>
  <r>
    <x v="3"/>
    <n v="121.1864406779661"/>
  </r>
  <r>
    <x v="3"/>
    <n v="166.10169491525426"/>
  </r>
  <r>
    <x v="4"/>
    <n v="95.762711864406782"/>
  </r>
  <r>
    <x v="4"/>
    <n v="107.90960451977401"/>
  </r>
  <r>
    <x v="4"/>
    <n v="129.94350282485877"/>
  </r>
  <r>
    <x v="4"/>
    <n v="101.9774011299435"/>
  </r>
  <r>
    <x v="4"/>
    <n v="90.112994350282491"/>
  </r>
  <r>
    <x v="4"/>
    <n v="78.813559322033896"/>
  </r>
  <r>
    <x v="4"/>
    <n v="53.672316384180789"/>
  </r>
  <r>
    <x v="4"/>
    <n v="85.028248587570616"/>
  </r>
  <r>
    <x v="4"/>
    <n v="117.2316384180791"/>
  </r>
  <r>
    <x v="4"/>
    <n v="68.079096045197744"/>
  </r>
  <r>
    <x v="4"/>
    <n v="116.94915254237287"/>
  </r>
  <r>
    <x v="4"/>
    <n v="69.491525423728817"/>
  </r>
  <r>
    <x v="4"/>
    <n v="171.75141242937855"/>
  </r>
  <r>
    <x v="4"/>
    <n v="39.830508474576277"/>
  </r>
  <r>
    <x v="4"/>
    <n v="92.372881355932208"/>
  </r>
  <r>
    <x v="4"/>
    <n v="116.10169491525423"/>
  </r>
  <r>
    <x v="4"/>
    <n v="111.29943502824858"/>
  </r>
  <r>
    <x v="4"/>
    <n v="94.915254237288138"/>
  </r>
  <r>
    <x v="4"/>
    <n v="101.9774011299435"/>
  </r>
  <r>
    <x v="4"/>
    <n v="82.20338983050847"/>
  </r>
  <r>
    <x v="4"/>
    <n v="179.94350282485874"/>
  </r>
  <r>
    <x v="4"/>
    <n v="117.2316384180791"/>
  </r>
  <r>
    <x v="4"/>
    <n v="148.58757062146893"/>
  </r>
  <r>
    <x v="4"/>
    <n v="142.37288135593221"/>
  </r>
  <r>
    <x v="4"/>
    <n v="112.42937853107344"/>
  </r>
  <r>
    <x v="4"/>
    <n v="92.090395480225993"/>
  </r>
  <r>
    <x v="4"/>
    <n v="143.78531073446328"/>
  </r>
  <r>
    <x v="4"/>
    <n v="97.740112994350284"/>
  </r>
  <r>
    <x v="4"/>
    <n v="113.84180790960451"/>
  </r>
  <r>
    <x v="4"/>
    <n v="95.762711864406782"/>
  </r>
  <r>
    <x v="4"/>
    <n v="135.31073446327684"/>
  </r>
  <r>
    <x v="4"/>
    <n v="114.40677966101696"/>
  </r>
  <r>
    <x v="4"/>
    <n v="69.491525423728817"/>
  </r>
  <r>
    <x v="4"/>
    <n v="109.88700564971751"/>
  </r>
  <r>
    <x v="4"/>
    <n v="62.711864406779661"/>
  </r>
  <r>
    <x v="4"/>
    <n v="125.98870056497175"/>
  </r>
  <r>
    <x v="4"/>
    <n v="138.13559322033899"/>
  </r>
  <r>
    <x v="4"/>
    <n v="119.49152542372882"/>
  </r>
  <r>
    <x v="4"/>
    <n v="105.36723163841808"/>
  </r>
  <r>
    <x v="4"/>
    <n v="139.26553672316385"/>
  </r>
  <r>
    <x v="5"/>
    <n v="94.915254237288138"/>
  </r>
  <r>
    <x v="5"/>
    <n v="118.36158192090396"/>
  </r>
  <r>
    <x v="5"/>
    <n v="127.96610169491525"/>
  </r>
  <r>
    <x v="5"/>
    <n v="83.615819209039557"/>
  </r>
  <r>
    <x v="5"/>
    <n v="129.37853107344634"/>
  </r>
  <r>
    <x v="5"/>
    <n v="125.70621468926554"/>
  </r>
  <r>
    <x v="5"/>
    <n v="94.067796610169495"/>
  </r>
  <r>
    <x v="5"/>
    <n v="75.423728813559322"/>
  </r>
  <r>
    <x v="5"/>
    <n v="82.20338983050847"/>
  </r>
  <r>
    <x v="5"/>
    <n v="103.10734463276836"/>
  </r>
  <r>
    <x v="5"/>
    <n v="85.875706214689259"/>
  </r>
  <r>
    <x v="5"/>
    <n v="85.31073446327683"/>
  </r>
  <r>
    <x v="5"/>
    <n v="164.9717514124294"/>
  </r>
  <r>
    <x v="5"/>
    <n v="99.152542372881356"/>
  </r>
  <r>
    <x v="5"/>
    <n v="69.491525423728817"/>
  </r>
  <r>
    <x v="5"/>
    <n v="131.92090395480227"/>
  </r>
  <r>
    <x v="5"/>
    <n v="97.457627118644069"/>
  </r>
  <r>
    <x v="5"/>
    <n v="78.531073446327682"/>
  </r>
  <r>
    <x v="5"/>
    <n v="126.27118644067797"/>
  </r>
  <r>
    <x v="5"/>
    <n v="79.66101694915254"/>
  </r>
  <r>
    <x v="5"/>
    <n v="77.683615819209038"/>
  </r>
  <r>
    <x v="5"/>
    <n v="53.672316384180789"/>
  </r>
  <r>
    <x v="5"/>
    <n v="73.728813559322035"/>
  </r>
  <r>
    <x v="5"/>
    <n v="140.11299435028249"/>
  </r>
  <r>
    <x v="5"/>
    <n v="88.700564971751419"/>
  </r>
  <r>
    <x v="5"/>
    <n v="70.903954802259889"/>
  </r>
  <r>
    <x v="5"/>
    <n v="107.62711864406779"/>
  </r>
  <r>
    <x v="5"/>
    <n v="75.423728813559322"/>
  </r>
  <r>
    <x v="5"/>
    <n v="101.41242937853107"/>
  </r>
  <r>
    <x v="5"/>
    <n v="91.525423728813564"/>
  </r>
  <r>
    <x v="5"/>
    <n v="98.305084745762713"/>
  </r>
  <r>
    <x v="5"/>
    <n v="82.20338983050847"/>
  </r>
  <r>
    <x v="5"/>
    <n v="108.19209039548022"/>
  </r>
  <r>
    <x v="5"/>
    <n v="81.073446327683612"/>
  </r>
  <r>
    <x v="5"/>
    <n v="97.457627118644069"/>
  </r>
  <r>
    <x v="5"/>
    <n v="120.05649717514125"/>
  </r>
  <r>
    <x v="5"/>
    <n v="117.2316384180791"/>
  </r>
  <r>
    <x v="5"/>
    <n v="63.27683615819209"/>
  </r>
  <r>
    <x v="5"/>
    <n v="83.898305084745772"/>
  </r>
  <r>
    <x v="5"/>
    <n v="101.41242937853107"/>
  </r>
  <r>
    <x v="5"/>
    <n v="91.525423728813564"/>
  </r>
  <r>
    <x v="5"/>
    <n v="37.288135593220339"/>
  </r>
  <r>
    <x v="5"/>
    <n v="133.61581920903956"/>
  </r>
  <r>
    <x v="5"/>
    <n v="69.491525423728817"/>
  </r>
  <r>
    <x v="5"/>
    <n v="77.966101694915253"/>
  </r>
  <r>
    <x v="5"/>
    <n v="139.54802259887006"/>
  </r>
  <r>
    <x v="5"/>
    <n v="112.71186440677965"/>
  </r>
  <r>
    <x v="5"/>
    <n v="105.36723163841808"/>
  </r>
  <r>
    <x v="5"/>
    <n v="78.813559322033896"/>
  </r>
  <r>
    <x v="5"/>
    <n v="145.76271186440678"/>
  </r>
  <r>
    <x v="6"/>
    <n v="64.406779661016941"/>
  </r>
  <r>
    <x v="6"/>
    <n v="139.54802259887006"/>
  </r>
  <r>
    <x v="6"/>
    <n v="100.56497175141243"/>
  </r>
  <r>
    <x v="6"/>
    <n v="128.5310734463277"/>
  </r>
  <r>
    <x v="6"/>
    <n v="103.38983050847457"/>
  </r>
  <r>
    <x v="6"/>
    <n v="73.728813559322035"/>
  </r>
  <r>
    <x v="6"/>
    <n v="156.21468926553672"/>
  </r>
  <r>
    <x v="6"/>
    <n v="84.463276836158187"/>
  </r>
  <r>
    <x v="6"/>
    <n v="91.807909604519779"/>
  </r>
  <r>
    <x v="6"/>
    <n v="94.350282485875709"/>
  </r>
  <r>
    <x v="6"/>
    <n v="58.474576271186443"/>
  </r>
  <r>
    <x v="6"/>
    <n v="91.807909604519779"/>
  </r>
  <r>
    <x v="6"/>
    <n v="59.604519774011301"/>
  </r>
  <r>
    <x v="6"/>
    <n v="71.186440677966104"/>
  </r>
  <r>
    <x v="6"/>
    <n v="110.16949152542372"/>
  </r>
  <r>
    <x v="6"/>
    <n v="88.418079096045204"/>
  </r>
  <r>
    <x v="6"/>
    <n v="99.435028248587571"/>
  </r>
  <r>
    <x v="6"/>
    <n v="119.49152542372882"/>
  </r>
  <r>
    <x v="6"/>
    <n v="93.220338983050851"/>
  </r>
  <r>
    <x v="6"/>
    <n v="119.49152542372882"/>
  </r>
  <r>
    <x v="6"/>
    <n v="100.56497175141243"/>
  </r>
  <r>
    <x v="6"/>
    <n v="54.51977401129944"/>
  </r>
  <r>
    <x v="6"/>
    <n v="88.418079096045204"/>
  </r>
  <r>
    <x v="6"/>
    <n v="125.70621468926554"/>
  </r>
  <r>
    <x v="6"/>
    <n v="61.016949152542374"/>
  </r>
  <r>
    <x v="6"/>
    <n v="92.090395480225993"/>
  </r>
  <r>
    <x v="6"/>
    <n v="87.005649717514132"/>
  </r>
  <r>
    <x v="6"/>
    <n v="86.723163841807917"/>
  </r>
  <r>
    <x v="6"/>
    <n v="107.06214689265536"/>
  </r>
  <r>
    <x v="6"/>
    <n v="117.2316384180791"/>
  </r>
  <r>
    <x v="6"/>
    <n v="128.81355932203391"/>
  </r>
  <r>
    <x v="6"/>
    <n v="72.316384180790962"/>
  </r>
  <r>
    <x v="6"/>
    <n v="95.762711864406782"/>
  </r>
  <r>
    <x v="6"/>
    <n v="71.186440677966104"/>
  </r>
  <r>
    <x v="6"/>
    <n v="111.01694915254237"/>
  </r>
  <r>
    <x v="6"/>
    <n v="88.700564971751419"/>
  </r>
  <r>
    <x v="6"/>
    <n v="109.60451977401129"/>
  </r>
  <r>
    <x v="6"/>
    <n v="75.423728813559322"/>
  </r>
  <r>
    <x v="6"/>
    <n v="82.7683615819209"/>
  </r>
  <r>
    <x v="6"/>
    <n v="73.728813559322035"/>
  </r>
  <r>
    <x v="6"/>
    <n v="108.19209039548022"/>
  </r>
  <r>
    <x v="7"/>
    <n v="146.045197740113"/>
  </r>
  <r>
    <x v="7"/>
    <n v="127.11864406779661"/>
  </r>
  <r>
    <x v="7"/>
    <n v="163.84180790960451"/>
  </r>
  <r>
    <x v="7"/>
    <n v="100"/>
  </r>
  <r>
    <x v="7"/>
    <n v="96.045197740112997"/>
  </r>
  <r>
    <x v="7"/>
    <n v="68.644067796610173"/>
  </r>
  <r>
    <x v="7"/>
    <n v="155.64971751412429"/>
  </r>
  <r>
    <x v="7"/>
    <n v="105.64971751412429"/>
  </r>
  <r>
    <x v="7"/>
    <n v="76.836158192090394"/>
  </r>
  <r>
    <x v="7"/>
    <n v="120.62146892655367"/>
  </r>
  <r>
    <x v="7"/>
    <n v="114.97175141242938"/>
  </r>
  <r>
    <x v="7"/>
    <n v="112.99435028248587"/>
  </r>
  <r>
    <x v="7"/>
    <n v="88.700564971751419"/>
  </r>
  <r>
    <x v="7"/>
    <n v="73.728813559322035"/>
  </r>
  <r>
    <x v="7"/>
    <n v="94.632768361581924"/>
  </r>
  <r>
    <x v="7"/>
    <n v="102.82485875706215"/>
  </r>
  <r>
    <x v="7"/>
    <n v="114.68926553672317"/>
  </r>
  <r>
    <x v="7"/>
    <n v="93.220338983050851"/>
  </r>
  <r>
    <x v="7"/>
    <n v="101.9774011299435"/>
  </r>
  <r>
    <x v="7"/>
    <n v="128.24858757062148"/>
  </r>
  <r>
    <x v="7"/>
    <n v="63.27683615819209"/>
  </r>
  <r>
    <x v="7"/>
    <n v="101.12994350282486"/>
  </r>
  <r>
    <x v="7"/>
    <n v="76.55367231638418"/>
  </r>
  <r>
    <x v="7"/>
    <n v="74.576271186440678"/>
  </r>
  <r>
    <x v="7"/>
    <n v="100"/>
  </r>
  <r>
    <x v="7"/>
    <n v="83.898305084745772"/>
  </r>
  <r>
    <x v="7"/>
    <n v="124.01129943502825"/>
  </r>
  <r>
    <x v="7"/>
    <n v="138.4180790960452"/>
  </r>
  <r>
    <x v="7"/>
    <n v="63.841807909604519"/>
  </r>
  <r>
    <x v="7"/>
    <n v="136.72316384180792"/>
  </r>
  <r>
    <x v="7"/>
    <n v="136.15819209039549"/>
  </r>
  <r>
    <x v="7"/>
    <n v="87.853107344632775"/>
  </r>
  <r>
    <x v="7"/>
    <n v="94.632768361581924"/>
  </r>
  <r>
    <x v="7"/>
    <n v="71.468926553672318"/>
  </r>
  <r>
    <x v="7"/>
    <n v="123.16384180790961"/>
  </r>
  <r>
    <x v="7"/>
    <n v="77.401129943502823"/>
  </r>
  <r>
    <x v="7"/>
    <n v="81.073446327683612"/>
  </r>
  <r>
    <x v="7"/>
    <n v="61.581920903954803"/>
  </r>
  <r>
    <x v="7"/>
    <n v="92.655367231638422"/>
  </r>
  <r>
    <x v="7"/>
    <n v="100.35460992907801"/>
  </r>
  <r>
    <x v="7"/>
    <n v="98.581560283687949"/>
  </r>
  <r>
    <x v="7"/>
    <n v="97.872340425531917"/>
  </r>
  <r>
    <x v="7"/>
    <n v="96.808510638297875"/>
  </r>
  <r>
    <x v="7"/>
    <n v="107.09219858156028"/>
  </r>
  <r>
    <x v="7"/>
    <n v="79.432624113475185"/>
  </r>
  <r>
    <x v="7"/>
    <n v="96.099290780141843"/>
  </r>
  <r>
    <x v="7"/>
    <n v="63.12056737588653"/>
  </r>
  <r>
    <x v="7"/>
    <n v="94.326241134751768"/>
  </r>
  <r>
    <x v="7"/>
    <n v="111.34751773049645"/>
  </r>
  <r>
    <x v="7"/>
    <n v="107.80141843971631"/>
  </r>
  <r>
    <x v="7"/>
    <n v="93.61702127659575"/>
  </r>
  <r>
    <x v="7"/>
    <n v="96.099290780141843"/>
  </r>
  <r>
    <x v="7"/>
    <n v="90.070921985815602"/>
  </r>
  <r>
    <x v="7"/>
    <n v="63.475177304964539"/>
  </r>
  <r>
    <x v="7"/>
    <n v="102.48226950354609"/>
  </r>
  <r>
    <x v="7"/>
    <n v="102.48226950354609"/>
  </r>
  <r>
    <x v="7"/>
    <n v="93.262411347517727"/>
  </r>
  <r>
    <x v="7"/>
    <n v="115.95744680851064"/>
  </r>
  <r>
    <x v="7"/>
    <n v="96.099290780141843"/>
  </r>
  <r>
    <x v="7"/>
    <n v="92.553191489361708"/>
  </r>
  <r>
    <x v="7"/>
    <n v="58.865248226950357"/>
  </r>
  <r>
    <x v="7"/>
    <n v="170.21276595744681"/>
  </r>
  <r>
    <x v="7"/>
    <n v="79.078014184397162"/>
  </r>
  <r>
    <x v="7"/>
    <n v="94.326241134751768"/>
  </r>
  <r>
    <x v="7"/>
    <n v="93.61702127659575"/>
  </r>
  <r>
    <x v="7"/>
    <n v="119.50354609929079"/>
  </r>
  <r>
    <x v="7"/>
    <n v="130.85106382978722"/>
  </r>
  <r>
    <x v="7"/>
    <n v="122.69503546099291"/>
  </r>
  <r>
    <x v="7"/>
    <n v="70.567375886524829"/>
  </r>
  <r>
    <x v="7"/>
    <n v="26.950354609929079"/>
  </r>
  <r>
    <x v="7"/>
    <n v="115.95744680851064"/>
  </r>
  <r>
    <x v="7"/>
    <n v="140.0709219858156"/>
  </r>
  <r>
    <x v="7"/>
    <n v="45.035460992907808"/>
  </r>
  <r>
    <x v="7"/>
    <n v="119.50354609929079"/>
  </r>
  <r>
    <x v="7"/>
    <n v="75.531914893617028"/>
  </r>
  <r>
    <x v="7"/>
    <n v="114.8936170212766"/>
  </r>
  <r>
    <x v="7"/>
    <n v="63.475177304964539"/>
  </r>
  <r>
    <x v="7"/>
    <n v="77.659574468085111"/>
  </r>
  <r>
    <x v="7"/>
    <n v="78.723404255319153"/>
  </r>
  <r>
    <x v="8"/>
    <n v="61.702127659574465"/>
  </r>
  <r>
    <x v="8"/>
    <n v="37.234042553191493"/>
  </r>
  <r>
    <x v="8"/>
    <n v="89.00709219858156"/>
  </r>
  <r>
    <x v="8"/>
    <n v="83.687943262411352"/>
  </r>
  <r>
    <x v="8"/>
    <n v="175.17730496453902"/>
  </r>
  <r>
    <x v="2"/>
    <n v="144.32624113475177"/>
  </r>
  <r>
    <x v="8"/>
    <n v="94.326241134751768"/>
  </r>
  <r>
    <x v="8"/>
    <n v="143.97163120567376"/>
  </r>
  <r>
    <x v="8"/>
    <n v="129.78723404255319"/>
  </r>
  <r>
    <x v="8"/>
    <n v="100"/>
  </r>
  <r>
    <x v="8"/>
    <n v="108.86524822695036"/>
  </r>
  <r>
    <x v="8"/>
    <n v="36.170212765957444"/>
  </r>
  <r>
    <x v="8"/>
    <n v="134.75177304964541"/>
  </r>
  <r>
    <x v="8"/>
    <n v="144.68085106382978"/>
  </r>
  <r>
    <x v="8"/>
    <n v="80.496453900709213"/>
  </r>
  <r>
    <x v="8"/>
    <n v="135.81560283687944"/>
  </r>
  <r>
    <x v="8"/>
    <n v="98.936170212765958"/>
  </r>
  <r>
    <x v="8"/>
    <n v="89.716312056737593"/>
  </r>
  <r>
    <x v="8"/>
    <n v="62.056737588652481"/>
  </r>
  <r>
    <x v="8"/>
    <n v="102.48226950354609"/>
  </r>
  <r>
    <x v="8"/>
    <n v="103.19148936170212"/>
  </r>
  <r>
    <x v="8"/>
    <n v="98.581560283687949"/>
  </r>
  <r>
    <x v="8"/>
    <n v="47.163120567375884"/>
  </r>
  <r>
    <x v="8"/>
    <n v="166.66666666666666"/>
  </r>
  <r>
    <x v="8"/>
    <n v="157.44680851063831"/>
  </r>
  <r>
    <x v="8"/>
    <n v="93.61702127659575"/>
  </r>
  <r>
    <x v="8"/>
    <n v="102.48226950354609"/>
  </r>
  <r>
    <x v="8"/>
    <n v="100"/>
  </r>
  <r>
    <x v="8"/>
    <n v="58.156028368794324"/>
  </r>
  <r>
    <x v="8"/>
    <n v="138.65248226950354"/>
  </r>
  <r>
    <x v="4"/>
    <n v="69.503546099290787"/>
  </r>
  <r>
    <x v="8"/>
    <n v="57.446808510638299"/>
  </r>
  <r>
    <x v="8"/>
    <n v="62.056737588652481"/>
  </r>
  <r>
    <x v="8"/>
    <n v="63.12056737588653"/>
  </r>
  <r>
    <x v="8"/>
    <n v="54.609929078014183"/>
  </r>
  <r>
    <x v="8"/>
    <n v="88.652482269503551"/>
  </r>
  <r>
    <x v="8"/>
    <n v="162.7659574468085"/>
  </r>
  <r>
    <x v="8"/>
    <n v="81.205673758865245"/>
  </r>
  <r>
    <x v="8"/>
    <n v="109.21985815602837"/>
  </r>
  <r>
    <x v="8"/>
    <n v="40.070921985815602"/>
  </r>
  <r>
    <x v="8"/>
    <n v="81.205673758865245"/>
  </r>
  <r>
    <x v="8"/>
    <n v="160.28368794326241"/>
  </r>
  <r>
    <x v="8"/>
    <n v="150.70921985815602"/>
  </r>
  <r>
    <x v="8"/>
    <n v="100.35460992907801"/>
  </r>
  <r>
    <x v="9"/>
    <n v="94.680851063829792"/>
  </r>
  <r>
    <x v="9"/>
    <n v="72.340425531914889"/>
  </r>
  <r>
    <x v="9"/>
    <n v="94.326241134751768"/>
  </r>
  <r>
    <x v="9"/>
    <n v="59.929078014184398"/>
  </r>
  <r>
    <x v="9"/>
    <n v="62.056737588652481"/>
  </r>
  <r>
    <x v="9"/>
    <n v="41.134751773049651"/>
  </r>
  <r>
    <x v="9"/>
    <n v="162.41134751773049"/>
  </r>
  <r>
    <x v="9"/>
    <n v="71.276595744680847"/>
  </r>
  <r>
    <x v="9"/>
    <n v="67.730496453900713"/>
  </r>
  <r>
    <x v="9"/>
    <n v="98.936170212765958"/>
  </r>
  <r>
    <x v="4"/>
    <n v="123.04964539007092"/>
  </r>
  <r>
    <x v="2"/>
    <n v="90.425531914893611"/>
  </r>
  <r>
    <x v="9"/>
    <n v="73.049645390070921"/>
  </r>
  <r>
    <x v="2"/>
    <n v="85.460992907801426"/>
  </r>
  <r>
    <x v="9"/>
    <n v="58.51063829787234"/>
  </r>
  <r>
    <x v="2"/>
    <n v="126.24113475177305"/>
  </r>
  <r>
    <x v="9"/>
    <n v="187.2340425531915"/>
  </r>
  <r>
    <x v="9"/>
    <n v="132.26950354609929"/>
  </r>
  <r>
    <x v="9"/>
    <n v="97.163120567375884"/>
  </r>
  <r>
    <x v="2"/>
    <n v="122.34042553191489"/>
  </r>
  <r>
    <x v="9"/>
    <n v="102.48226950354609"/>
  </r>
  <r>
    <x v="9"/>
    <n v="75.531914893617028"/>
  </r>
  <r>
    <x v="9"/>
    <n v="100.70921985815603"/>
  </r>
  <r>
    <x v="9"/>
    <n v="88.652482269503551"/>
  </r>
  <r>
    <x v="9"/>
    <n v="99.645390070921991"/>
  </r>
  <r>
    <x v="9"/>
    <n v="132.97872340425533"/>
  </r>
  <r>
    <x v="4"/>
    <n v="83.687943262411352"/>
  </r>
  <r>
    <x v="9"/>
    <n v="109.9290780141844"/>
  </r>
  <r>
    <x v="9"/>
    <n v="98.226950354609926"/>
  </r>
  <r>
    <x v="9"/>
    <n v="71.63120567375887"/>
  </r>
  <r>
    <x v="9"/>
    <n v="123.04964539007092"/>
  </r>
  <r>
    <x v="9"/>
    <n v="132.26950354609929"/>
  </r>
  <r>
    <x v="9"/>
    <n v="77.659574468085111"/>
  </r>
  <r>
    <x v="9"/>
    <n v="123.75886524822695"/>
  </r>
  <r>
    <x v="9"/>
    <n v="117.3758865248227"/>
  </r>
  <r>
    <x v="9"/>
    <n v="51.418439716312058"/>
  </r>
  <r>
    <x v="9"/>
    <n v="85.815602836879435"/>
  </r>
  <r>
    <x v="9"/>
    <n v="103.19148936170212"/>
  </r>
  <r>
    <x v="9"/>
    <n v="78.723404255319153"/>
  </r>
  <r>
    <x v="9"/>
    <n v="109.21985815602837"/>
  </r>
  <r>
    <x v="9"/>
    <n v="100.35460992907801"/>
  </r>
  <r>
    <x v="2"/>
    <n v="109.57446808510639"/>
  </r>
  <r>
    <x v="9"/>
    <n v="171.27659574468083"/>
  </r>
  <r>
    <x v="9"/>
    <n v="87.588652482269509"/>
  </r>
  <r>
    <x v="4"/>
    <n v="143.97163120567376"/>
  </r>
  <r>
    <x v="9"/>
    <n v="113.47517730496455"/>
  </r>
  <r>
    <x v="10"/>
    <n v="97.163120567375884"/>
  </r>
  <r>
    <x v="10"/>
    <n v="170.21276595744681"/>
  </r>
  <r>
    <x v="10"/>
    <n v="105.31914893617021"/>
  </r>
  <r>
    <x v="10"/>
    <n v="106.38297872340425"/>
  </r>
  <r>
    <x v="10"/>
    <n v="64.539007092198574"/>
  </r>
  <r>
    <x v="10"/>
    <n v="149.29078014184398"/>
  </r>
  <r>
    <x v="10"/>
    <n v="72.340425531914889"/>
  </r>
  <r>
    <x v="10"/>
    <n v="93.61702127659575"/>
  </r>
  <r>
    <x v="10"/>
    <n v="119.14893617021276"/>
  </r>
  <r>
    <x v="10"/>
    <n v="111.34751773049645"/>
  </r>
  <r>
    <x v="10"/>
    <n v="150.70921985815602"/>
  </r>
  <r>
    <x v="10"/>
    <n v="102.12765957446808"/>
  </r>
  <r>
    <x v="10"/>
    <n v="101.77304964539007"/>
  </r>
  <r>
    <x v="10"/>
    <n v="53.900709219858157"/>
  </r>
  <r>
    <x v="10"/>
    <n v="69.503546099290787"/>
  </r>
  <r>
    <x v="10"/>
    <n v="131.91489361702128"/>
  </r>
  <r>
    <x v="10"/>
    <n v="76.241134751773046"/>
  </r>
  <r>
    <x v="10"/>
    <n v="167.3758865248227"/>
  </r>
  <r>
    <x v="10"/>
    <n v="45.744680851063833"/>
  </r>
  <r>
    <x v="10"/>
    <n v="86.170212765957444"/>
  </r>
  <r>
    <x v="10"/>
    <n v="93.61702127659575"/>
  </r>
  <r>
    <x v="10"/>
    <n v="100.70921985815603"/>
  </r>
  <r>
    <x v="10"/>
    <n v="62.765957446808514"/>
  </r>
  <r>
    <x v="10"/>
    <n v="117.3758865248227"/>
  </r>
  <r>
    <x v="10"/>
    <n v="135.81560283687944"/>
  </r>
  <r>
    <x v="10"/>
    <n v="73.758865248226954"/>
  </r>
  <r>
    <x v="10"/>
    <n v="75.531914893617028"/>
  </r>
  <r>
    <x v="10"/>
    <n v="68.794326241134755"/>
  </r>
  <r>
    <x v="10"/>
    <n v="187.2340425531915"/>
  </r>
  <r>
    <x v="10"/>
    <n v="92.198581560283685"/>
  </r>
  <r>
    <x v="10"/>
    <n v="104.60992907801419"/>
  </r>
  <r>
    <x v="10"/>
    <n v="35.460992907801412"/>
  </r>
  <r>
    <x v="10"/>
    <n v="86.170212765957444"/>
  </r>
  <r>
    <x v="10"/>
    <n v="137.58865248226951"/>
  </r>
  <r>
    <x v="10"/>
    <n v="98.936170212765958"/>
  </r>
  <r>
    <x v="10"/>
    <n v="110.28368794326241"/>
  </r>
  <r>
    <x v="10"/>
    <n v="93.61702127659575"/>
  </r>
  <r>
    <x v="0"/>
    <n v="83.333333333333343"/>
  </r>
  <r>
    <x v="0"/>
    <n v="107.80141843971631"/>
  </r>
  <r>
    <x v="0"/>
    <n v="100.70921985815603"/>
  </r>
  <r>
    <x v="0"/>
    <n v="75.886524822695037"/>
  </r>
  <r>
    <x v="0"/>
    <n v="99.645390070921991"/>
  </r>
  <r>
    <x v="0"/>
    <n v="79.432624113475185"/>
  </r>
  <r>
    <x v="0"/>
    <n v="125.53191489361703"/>
  </r>
  <r>
    <x v="0"/>
    <n v="107.80141843971631"/>
  </r>
  <r>
    <x v="0"/>
    <n v="144.68085106382978"/>
  </r>
  <r>
    <x v="0"/>
    <n v="86.170212765957444"/>
  </r>
  <r>
    <x v="0"/>
    <n v="127.65957446808511"/>
  </r>
  <r>
    <x v="0"/>
    <n v="130.85106382978722"/>
  </r>
  <r>
    <x v="0"/>
    <n v="119.14893617021276"/>
  </r>
  <r>
    <x v="0"/>
    <n v="98.226950354609926"/>
  </r>
  <r>
    <x v="0"/>
    <n v="115.95744680851064"/>
  </r>
  <r>
    <x v="0"/>
    <n v="55.319148936170215"/>
  </r>
  <r>
    <x v="0"/>
    <n v="71.276595744680847"/>
  </r>
  <r>
    <x v="0"/>
    <n v="107.80141843971631"/>
  </r>
  <r>
    <x v="0"/>
    <n v="128.72340425531917"/>
  </r>
  <r>
    <x v="0"/>
    <n v="71.276595744680847"/>
  </r>
  <r>
    <x v="0"/>
    <n v="106.73758865248227"/>
  </r>
  <r>
    <x v="0"/>
    <n v="110.99290780141844"/>
  </r>
  <r>
    <x v="0"/>
    <n v="143.97163120567376"/>
  </r>
  <r>
    <x v="0"/>
    <n v="51.773049645390074"/>
  </r>
  <r>
    <x v="0"/>
    <n v="145.39007092198582"/>
  </r>
  <r>
    <x v="0"/>
    <n v="87.943262411347519"/>
  </r>
  <r>
    <x v="0"/>
    <n v="126.24113475177305"/>
  </r>
  <r>
    <x v="0"/>
    <n v="83.333333333333343"/>
  </r>
  <r>
    <x v="0"/>
    <n v="114.18439716312056"/>
  </r>
  <r>
    <x v="0"/>
    <n v="80.496453900709213"/>
  </r>
  <r>
    <x v="0"/>
    <n v="131.20567375886526"/>
  </r>
  <r>
    <x v="0"/>
    <n v="88.297872340425528"/>
  </r>
  <r>
    <x v="0"/>
    <n v="71.276595744680847"/>
  </r>
  <r>
    <x v="6"/>
    <n v="71.63120567375887"/>
  </r>
  <r>
    <x v="4"/>
    <n v="59.574468085106389"/>
  </r>
  <r>
    <x v="4"/>
    <n v="135.81560283687944"/>
  </r>
  <r>
    <x v="4"/>
    <n v="107.09219858156028"/>
  </r>
  <r>
    <x v="4"/>
    <n v="105.67375886524823"/>
  </r>
  <r>
    <x v="4"/>
    <n v="108.86524822695036"/>
  </r>
  <r>
    <x v="4"/>
    <n v="127.30496453900709"/>
  </r>
  <r>
    <x v="4"/>
    <n v="99.645390070921991"/>
  </r>
  <r>
    <x v="4"/>
    <n v="107.09219858156028"/>
  </r>
  <r>
    <x v="4"/>
    <n v="139.36170212765958"/>
  </r>
  <r>
    <x v="6"/>
    <n v="105.67375886524823"/>
  </r>
  <r>
    <x v="4"/>
    <n v="152.83687943262413"/>
  </r>
  <r>
    <x v="4"/>
    <n v="95.035460992907801"/>
  </r>
  <r>
    <x v="4"/>
    <n v="69.858156028368796"/>
  </r>
  <r>
    <x v="4"/>
    <n v="115.60283687943263"/>
  </r>
  <r>
    <x v="4"/>
    <n v="95.744680851063833"/>
  </r>
  <r>
    <x v="4"/>
    <n v="127.65957446808511"/>
  </r>
  <r>
    <x v="4"/>
    <n v="71.276595744680847"/>
  </r>
  <r>
    <x v="4"/>
    <n v="98.581560283687949"/>
  </r>
  <r>
    <x v="4"/>
    <n v="90.070921985815602"/>
  </r>
  <r>
    <x v="4"/>
    <n v="93.61702127659575"/>
  </r>
  <r>
    <x v="4"/>
    <n v="94.326241134751768"/>
  </r>
  <r>
    <x v="4"/>
    <n v="132.6241134751773"/>
  </r>
  <r>
    <x v="4"/>
    <n v="71.63120567375887"/>
  </r>
  <r>
    <x v="4"/>
    <n v="95.744680851063833"/>
  </r>
  <r>
    <x v="4"/>
    <n v="109.9290780141844"/>
  </r>
  <r>
    <x v="4"/>
    <n v="144.32624113475177"/>
  </r>
  <r>
    <x v="4"/>
    <n v="159.21985815602838"/>
  </r>
  <r>
    <x v="4"/>
    <n v="63.12056737588653"/>
  </r>
  <r>
    <x v="4"/>
    <n v="132.6241134751773"/>
  </r>
  <r>
    <x v="4"/>
    <n v="117.02127659574468"/>
  </r>
  <r>
    <x v="4"/>
    <n v="144.68085106382978"/>
  </r>
  <r>
    <x v="6"/>
    <n v="69.148936170212764"/>
  </r>
  <r>
    <x v="4"/>
    <n v="83.333333333333343"/>
  </r>
  <r>
    <x v="4"/>
    <n v="106.38297872340425"/>
  </r>
  <r>
    <x v="4"/>
    <n v="105.31914893617021"/>
  </r>
  <r>
    <x v="4"/>
    <n v="91.489361702127667"/>
  </r>
  <r>
    <x v="4"/>
    <n v="94.326241134751768"/>
  </r>
  <r>
    <x v="4"/>
    <n v="76.241134751773046"/>
  </r>
  <r>
    <x v="4"/>
    <n v="118.79432624113475"/>
  </r>
  <r>
    <x v="4"/>
    <n v="107.80141843971631"/>
  </r>
  <r>
    <x v="2"/>
    <n v="96.808510638297875"/>
  </r>
  <r>
    <x v="2"/>
    <n v="93.971631205673759"/>
  </r>
  <r>
    <x v="2"/>
    <n v="54.255319148936174"/>
  </r>
  <r>
    <x v="2"/>
    <n v="84.042553191489361"/>
  </r>
  <r>
    <x v="2"/>
    <n v="98.226950354609926"/>
  </r>
  <r>
    <x v="2"/>
    <n v="71.276595744680847"/>
  </r>
  <r>
    <x v="2"/>
    <n v="75.886524822695037"/>
  </r>
  <r>
    <x v="2"/>
    <n v="58.865248226950357"/>
  </r>
  <r>
    <x v="2"/>
    <n v="97.517730496453908"/>
  </r>
  <r>
    <x v="2"/>
    <n v="109.9290780141844"/>
  </r>
  <r>
    <x v="2"/>
    <n v="111.70212765957447"/>
  </r>
  <r>
    <x v="2"/>
    <n v="117.3758865248227"/>
  </r>
  <r>
    <x v="2"/>
    <n v="150.70921985815602"/>
  </r>
  <r>
    <x v="2"/>
    <n v="113.47517730496455"/>
  </r>
  <r>
    <x v="2"/>
    <n v="90.780141843971634"/>
  </r>
  <r>
    <x v="2"/>
    <n v="99.290780141843967"/>
  </r>
  <r>
    <x v="4"/>
    <n v="166.66666666666666"/>
  </r>
  <r>
    <x v="2"/>
    <n v="145.74468085106383"/>
  </r>
  <r>
    <x v="2"/>
    <n v="39.716312056737593"/>
  </r>
  <r>
    <x v="2"/>
    <n v="123.75886524822695"/>
  </r>
  <r>
    <x v="2"/>
    <n v="109.57446808510639"/>
  </r>
  <r>
    <x v="2"/>
    <n v="91.843971631205676"/>
  </r>
  <r>
    <x v="2"/>
    <n v="117.73049645390071"/>
  </r>
  <r>
    <x v="2"/>
    <n v="83.687943262411352"/>
  </r>
  <r>
    <x v="7"/>
    <n v="88.652482269503551"/>
  </r>
  <r>
    <x v="2"/>
    <n v="97.163120567375884"/>
  </r>
  <r>
    <x v="2"/>
    <n v="41.48936170212766"/>
  </r>
  <r>
    <x v="2"/>
    <n v="100.70921985815603"/>
  </r>
  <r>
    <x v="9"/>
    <n v="112.76595744680851"/>
  </r>
  <r>
    <x v="2"/>
    <n v="57.092198581560282"/>
  </r>
  <r>
    <x v="7"/>
    <n v="60.638297872340424"/>
  </r>
  <r>
    <x v="2"/>
    <n v="100"/>
  </r>
  <r>
    <x v="2"/>
    <n v="140.78014184397162"/>
  </r>
  <r>
    <x v="4"/>
    <n v="28.36879432624113"/>
  </r>
  <r>
    <x v="8"/>
    <n v="95.035460992907801"/>
  </r>
  <r>
    <x v="2"/>
    <n v="94.326241134751768"/>
  </r>
  <r>
    <x v="2"/>
    <n v="63.475177304964539"/>
  </r>
  <r>
    <x v="2"/>
    <n v="102.48226950354609"/>
  </r>
  <r>
    <x v="2"/>
    <n v="100"/>
  </r>
  <r>
    <x v="2"/>
    <n v="41.134751773049651"/>
  </r>
  <r>
    <x v="2"/>
    <n v="80.496453900709213"/>
  </r>
  <r>
    <x v="11"/>
    <m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7">
  <r>
    <x v="0"/>
    <n v="114.68926553672317"/>
  </r>
  <r>
    <x v="0"/>
    <n v="124.85875706214689"/>
  </r>
  <r>
    <x v="0"/>
    <n v="122.88135593220339"/>
  </r>
  <r>
    <x v="0"/>
    <n v="69.209039548022602"/>
  </r>
  <r>
    <x v="0"/>
    <n v="103.67231638418079"/>
  </r>
  <r>
    <x v="0"/>
    <n v="119.2090395480226"/>
  </r>
  <r>
    <x v="0"/>
    <n v="101.69491525423729"/>
  </r>
  <r>
    <x v="1"/>
    <n v="144.91525423728814"/>
  </r>
  <r>
    <x v="0"/>
    <n v="96.045197740112997"/>
  </r>
  <r>
    <x v="0"/>
    <n v="127.11864406779661"/>
  </r>
  <r>
    <x v="0"/>
    <n v="102.54237288135593"/>
  </r>
  <r>
    <x v="0"/>
    <n v="95.480225988700568"/>
  </r>
  <r>
    <x v="0"/>
    <n v="115.81920903954803"/>
  </r>
  <r>
    <x v="0"/>
    <n v="112.14689265536722"/>
  </r>
  <r>
    <x v="0"/>
    <n v="107.06214689265536"/>
  </r>
  <r>
    <x v="0"/>
    <n v="107.06214689265536"/>
  </r>
  <r>
    <x v="0"/>
    <n v="92.937853107344637"/>
  </r>
  <r>
    <x v="0"/>
    <n v="119.2090395480226"/>
  </r>
  <r>
    <x v="0"/>
    <n v="148.30508474576271"/>
  </r>
  <r>
    <x v="0"/>
    <n v="101.69491525423729"/>
  </r>
  <r>
    <x v="0"/>
    <n v="100.28248587570621"/>
  </r>
  <r>
    <x v="0"/>
    <n v="134.18079096045199"/>
  </r>
  <r>
    <x v="2"/>
    <n v="66.384180790960443"/>
  </r>
  <r>
    <x v="0"/>
    <n v="97.457627118644069"/>
  </r>
  <r>
    <x v="0"/>
    <n v="129.94350282485877"/>
  </r>
  <r>
    <x v="3"/>
    <n v="65.254237288135585"/>
  </r>
  <r>
    <x v="0"/>
    <n v="102.25988700564972"/>
  </r>
  <r>
    <x v="0"/>
    <n v="98.587570621468927"/>
  </r>
  <r>
    <x v="0"/>
    <n v="103.10734463276836"/>
  </r>
  <r>
    <x v="0"/>
    <n v="88.418079096045204"/>
  </r>
  <r>
    <x v="0"/>
    <n v="95.762711864406782"/>
  </r>
  <r>
    <x v="3"/>
    <n v="105.08474576271186"/>
  </r>
  <r>
    <x v="0"/>
    <n v="98.022598870056498"/>
  </r>
  <r>
    <x v="0"/>
    <n v="122.03389830508475"/>
  </r>
  <r>
    <x v="0"/>
    <n v="110.45197740112994"/>
  </r>
  <r>
    <x v="0"/>
    <n v="106.21468926553672"/>
  </r>
  <r>
    <x v="0"/>
    <n v="88.700564971751419"/>
  </r>
  <r>
    <x v="0"/>
    <n v="69.209039548022602"/>
  </r>
  <r>
    <x v="0"/>
    <n v="128.24858757062148"/>
  </r>
  <r>
    <x v="0"/>
    <n v="105.08474576271186"/>
  </r>
  <r>
    <x v="0"/>
    <n v="117.2316384180791"/>
  </r>
  <r>
    <x v="0"/>
    <n v="71.468926553672318"/>
  </r>
  <r>
    <x v="0"/>
    <n v="95.480225988700568"/>
  </r>
  <r>
    <x v="1"/>
    <n v="109.88700564971751"/>
  </r>
  <r>
    <x v="3"/>
    <n v="96.327683615819211"/>
  </r>
  <r>
    <x v="4"/>
    <n v="129.37853107344634"/>
  </r>
  <r>
    <x v="5"/>
    <n v="75.141242937853107"/>
  </r>
  <r>
    <x v="5"/>
    <n v="89.265536723163848"/>
  </r>
  <r>
    <x v="5"/>
    <n v="147.74011299435028"/>
  </r>
  <r>
    <x v="3"/>
    <n v="74.293785310734464"/>
  </r>
  <r>
    <x v="1"/>
    <n v="71.468926553672318"/>
  </r>
  <r>
    <x v="5"/>
    <n v="97.740112994350284"/>
  </r>
  <r>
    <x v="5"/>
    <n v="94.632768361581924"/>
  </r>
  <r>
    <x v="3"/>
    <n v="95.480225988700568"/>
  </r>
  <r>
    <x v="2"/>
    <n v="83.898305084745772"/>
  </r>
  <r>
    <x v="1"/>
    <n v="90.395480225988706"/>
  </r>
  <r>
    <x v="5"/>
    <n v="95.480225988700568"/>
  </r>
  <r>
    <x v="6"/>
    <n v="94.632768361581924"/>
  </r>
  <r>
    <x v="5"/>
    <n v="125.70621468926554"/>
  </r>
  <r>
    <x v="4"/>
    <n v="82.20338983050847"/>
  </r>
  <r>
    <x v="3"/>
    <n v="85.593220338983045"/>
  </r>
  <r>
    <x v="1"/>
    <n v="79.096045197740111"/>
  </r>
  <r>
    <x v="3"/>
    <n v="127.11864406779661"/>
  </r>
  <r>
    <x v="5"/>
    <n v="95.762711864406782"/>
  </r>
  <r>
    <x v="5"/>
    <n v="109.88700564971751"/>
  </r>
  <r>
    <x v="1"/>
    <n v="140.11299435028249"/>
  </r>
  <r>
    <x v="5"/>
    <n v="135.31073446327684"/>
  </r>
  <r>
    <x v="5"/>
    <n v="115.2542372881356"/>
  </r>
  <r>
    <x v="5"/>
    <n v="64.689265536723155"/>
  </r>
  <r>
    <x v="5"/>
    <n v="99.152542372881356"/>
  </r>
  <r>
    <x v="5"/>
    <n v="92.937853107344637"/>
  </r>
  <r>
    <x v="5"/>
    <n v="104.80225988700565"/>
  </r>
  <r>
    <x v="2"/>
    <n v="70.056497175141246"/>
  </r>
  <r>
    <x v="2"/>
    <n v="129.66101694915255"/>
  </r>
  <r>
    <x v="5"/>
    <n v="77.118644067796609"/>
  </r>
  <r>
    <x v="5"/>
    <n v="89.265536723163848"/>
  </r>
  <r>
    <x v="6"/>
    <n v="93.78531073446328"/>
  </r>
  <r>
    <x v="6"/>
    <n v="100"/>
  </r>
  <r>
    <x v="7"/>
    <n v="82.7683615819209"/>
  </r>
  <r>
    <x v="8"/>
    <n v="94.350282485875709"/>
  </r>
  <r>
    <x v="9"/>
    <n v="105.08474576271186"/>
  </r>
  <r>
    <x v="5"/>
    <n v="95.480225988700568"/>
  </r>
  <r>
    <x v="5"/>
    <n v="128.81355932203391"/>
  </r>
  <r>
    <x v="10"/>
    <n v="82.20338983050847"/>
  </r>
  <r>
    <x v="1"/>
    <n v="126.55367231638418"/>
  </r>
  <r>
    <x v="5"/>
    <n v="164.40677966101694"/>
  </r>
  <r>
    <x v="5"/>
    <n v="64.689265536723155"/>
  </r>
  <r>
    <x v="5"/>
    <n v="132.4858757062147"/>
  </r>
  <r>
    <x v="5"/>
    <n v="101.41242937853107"/>
  </r>
  <r>
    <x v="3"/>
    <n v="121.1864406779661"/>
  </r>
  <r>
    <x v="2"/>
    <n v="59.039548022598872"/>
  </r>
  <r>
    <x v="9"/>
    <n v="109.32203389830508"/>
  </r>
  <r>
    <x v="1"/>
    <n v="113.27683615819208"/>
  </r>
  <r>
    <x v="9"/>
    <n v="102.82485875706215"/>
  </r>
  <r>
    <x v="3"/>
    <n v="129.94350282485877"/>
  </r>
  <r>
    <x v="9"/>
    <n v="26.271186440677965"/>
  </r>
  <r>
    <x v="9"/>
    <n v="97.457627118644069"/>
  </r>
  <r>
    <x v="2"/>
    <n v="66.101694915254242"/>
  </r>
  <r>
    <x v="3"/>
    <n v="51.977401129943502"/>
  </r>
  <r>
    <x v="1"/>
    <n v="92.090395480225993"/>
  </r>
  <r>
    <x v="9"/>
    <n v="93.78531073446328"/>
  </r>
  <r>
    <x v="3"/>
    <n v="101.41242937853107"/>
  </r>
  <r>
    <x v="1"/>
    <n v="34.463276836158201"/>
  </r>
  <r>
    <x v="1"/>
    <n v="126.27118644067797"/>
  </r>
  <r>
    <x v="9"/>
    <n v="109.32203389830508"/>
  </r>
  <r>
    <x v="9"/>
    <n v="100"/>
  </r>
  <r>
    <x v="1"/>
    <n v="141.52542372881356"/>
  </r>
  <r>
    <x v="9"/>
    <n v="82.20338983050847"/>
  </r>
  <r>
    <x v="9"/>
    <n v="102.82485875706215"/>
  </r>
  <r>
    <x v="9"/>
    <n v="85.875706214689259"/>
  </r>
  <r>
    <x v="1"/>
    <n v="47.740112994350284"/>
  </r>
  <r>
    <x v="9"/>
    <n v="77.118644067796609"/>
  </r>
  <r>
    <x v="9"/>
    <n v="67.79661016949153"/>
  </r>
  <r>
    <x v="3"/>
    <n v="101.12994350282486"/>
  </r>
  <r>
    <x v="9"/>
    <n v="123.44632768361582"/>
  </r>
  <r>
    <x v="7"/>
    <n v="115.2542372881356"/>
  </r>
  <r>
    <x v="1"/>
    <n v="74.011299435028249"/>
  </r>
  <r>
    <x v="7"/>
    <n v="134.74576271186442"/>
  </r>
  <r>
    <x v="9"/>
    <n v="79.378531073446325"/>
  </r>
  <r>
    <x v="8"/>
    <n v="90.112994350282491"/>
  </r>
  <r>
    <x v="9"/>
    <n v="95.197740112994353"/>
  </r>
  <r>
    <x v="1"/>
    <n v="100"/>
  </r>
  <r>
    <x v="1"/>
    <n v="89.548022598870062"/>
  </r>
  <r>
    <x v="9"/>
    <n v="115.2542372881356"/>
  </r>
  <r>
    <x v="7"/>
    <n v="103.954802259887"/>
  </r>
  <r>
    <x v="4"/>
    <n v="148.30508474576271"/>
  </r>
  <r>
    <x v="1"/>
    <n v="60.16949152542373"/>
  </r>
  <r>
    <x v="8"/>
    <n v="168.9265536723164"/>
  </r>
  <r>
    <x v="7"/>
    <n v="107.06214689265536"/>
  </r>
  <r>
    <x v="9"/>
    <n v="36.440677966101696"/>
  </r>
  <r>
    <x v="9"/>
    <n v="91.24293785310735"/>
  </r>
  <r>
    <x v="3"/>
    <n v="60.451977401129945"/>
  </r>
  <r>
    <x v="1"/>
    <n v="66.101694915254242"/>
  </r>
  <r>
    <x v="9"/>
    <n v="40.960451977401121"/>
  </r>
  <r>
    <x v="10"/>
    <n v="110.73446327683615"/>
  </r>
  <r>
    <x v="9"/>
    <n v="89.265536723163848"/>
  </r>
  <r>
    <x v="5"/>
    <n v="108.47457627118644"/>
  </r>
  <r>
    <x v="9"/>
    <n v="75.988700564971751"/>
  </r>
  <r>
    <x v="2"/>
    <n v="92.655367231638422"/>
  </r>
  <r>
    <x v="0"/>
    <n v="129.09604519774012"/>
  </r>
  <r>
    <x v="3"/>
    <n v="148.87005649717514"/>
  </r>
  <r>
    <x v="5"/>
    <n v="100"/>
  </r>
  <r>
    <x v="5"/>
    <n v="109.88700564971751"/>
  </r>
  <r>
    <x v="2"/>
    <n v="93.220338983050851"/>
  </r>
  <r>
    <x v="9"/>
    <n v="87.570621468926561"/>
  </r>
  <r>
    <x v="3"/>
    <n v="131.92090395480227"/>
  </r>
  <r>
    <x v="0"/>
    <n v="89.830508474576277"/>
  </r>
  <r>
    <x v="9"/>
    <n v="87.288135593220346"/>
  </r>
  <r>
    <x v="2"/>
    <n v="103.10734463276836"/>
  </r>
  <r>
    <x v="2"/>
    <n v="110.16949152542372"/>
  </r>
  <r>
    <x v="5"/>
    <n v="133.05084745762713"/>
  </r>
  <r>
    <x v="5"/>
    <n v="124.57627118644068"/>
  </r>
  <r>
    <x v="1"/>
    <n v="65.819209039548014"/>
  </r>
  <r>
    <x v="5"/>
    <n v="109.32203389830508"/>
  </r>
  <r>
    <x v="9"/>
    <n v="86.440677966101703"/>
  </r>
  <r>
    <x v="1"/>
    <n v="118.07909604519774"/>
  </r>
  <r>
    <x v="2"/>
    <n v="56.779661016949149"/>
  </r>
  <r>
    <x v="5"/>
    <n v="85.028248587570616"/>
  </r>
  <r>
    <x v="1"/>
    <n v="130.79096045197741"/>
  </r>
  <r>
    <x v="2"/>
    <n v="118.64406779661017"/>
  </r>
  <r>
    <x v="2"/>
    <n v="40.677966101694921"/>
  </r>
  <r>
    <x v="3"/>
    <n v="83.898305084745772"/>
  </r>
  <r>
    <x v="5"/>
    <n v="102.25988700564972"/>
  </r>
  <r>
    <x v="9"/>
    <n v="108.75706214689265"/>
  </r>
  <r>
    <x v="5"/>
    <n v="98.022598870056498"/>
  </r>
  <r>
    <x v="5"/>
    <n v="65.819209039548014"/>
  </r>
  <r>
    <x v="3"/>
    <n v="106.77966101694915"/>
  </r>
  <r>
    <x v="9"/>
    <n v="120.05649717514125"/>
  </r>
  <r>
    <x v="7"/>
    <n v="97.740112994350284"/>
  </r>
  <r>
    <x v="1"/>
    <n v="94.350282485875709"/>
  </r>
  <r>
    <x v="9"/>
    <n v="105.08474576271186"/>
  </r>
  <r>
    <x v="5"/>
    <n v="101.9774011299435"/>
  </r>
  <r>
    <x v="5"/>
    <n v="155.36723163841808"/>
  </r>
  <r>
    <x v="1"/>
    <n v="16.384180790960457"/>
  </r>
  <r>
    <x v="5"/>
    <n v="114.68926553672317"/>
  </r>
  <r>
    <x v="10"/>
    <n v="96.327683615819211"/>
  </r>
  <r>
    <x v="2"/>
    <n v="125.98870056497175"/>
  </r>
  <r>
    <x v="2"/>
    <n v="116.94915254237287"/>
  </r>
  <r>
    <x v="9"/>
    <n v="132.76836158192089"/>
  </r>
  <r>
    <x v="5"/>
    <n v="89.265536723163848"/>
  </r>
  <r>
    <x v="8"/>
    <n v="136.4406779661017"/>
  </r>
  <r>
    <x v="8"/>
    <n v="133.89830508474574"/>
  </r>
  <r>
    <x v="8"/>
    <n v="104.80225988700565"/>
  </r>
  <r>
    <x v="6"/>
    <n v="54.51977401129944"/>
  </r>
  <r>
    <x v="2"/>
    <n v="79.096045197740111"/>
  </r>
  <r>
    <x v="9"/>
    <n v="118.64406779661017"/>
  </r>
  <r>
    <x v="1"/>
    <n v="109.88700564971751"/>
  </r>
  <r>
    <x v="9"/>
    <n v="97.457627118644069"/>
  </r>
  <r>
    <x v="1"/>
    <n v="75.423728813559322"/>
  </r>
  <r>
    <x v="9"/>
    <n v="110.16949152542372"/>
  </r>
  <r>
    <x v="3"/>
    <n v="76.271186440677965"/>
  </r>
  <r>
    <x v="9"/>
    <n v="96.89265536723164"/>
  </r>
  <r>
    <x v="1"/>
    <n v="79.378531073446325"/>
  </r>
  <r>
    <x v="1"/>
    <n v="101.12994350282486"/>
  </r>
  <r>
    <x v="2"/>
    <n v="133.05084745762713"/>
  </r>
  <r>
    <x v="2"/>
    <n v="105.64971751412429"/>
  </r>
  <r>
    <x v="9"/>
    <n v="65.254237288135585"/>
  </r>
  <r>
    <x v="1"/>
    <n v="130.5084745762712"/>
  </r>
  <r>
    <x v="1"/>
    <n v="114.40677966101696"/>
  </r>
  <r>
    <x v="10"/>
    <n v="127.11864406779661"/>
  </r>
  <r>
    <x v="9"/>
    <n v="87.570621468926561"/>
  </r>
  <r>
    <x v="8"/>
    <n v="105.08474576271186"/>
  </r>
  <r>
    <x v="1"/>
    <n v="65.254237288135585"/>
  </r>
  <r>
    <x v="8"/>
    <n v="87.853107344632775"/>
  </r>
  <r>
    <x v="9"/>
    <n v="41.525423728813557"/>
  </r>
  <r>
    <x v="4"/>
    <n v="67.79661016949153"/>
  </r>
  <r>
    <x v="8"/>
    <n v="92.655367231638422"/>
  </r>
  <r>
    <x v="1"/>
    <n v="81.073446327683612"/>
  </r>
  <r>
    <x v="8"/>
    <n v="85.593220338983045"/>
  </r>
  <r>
    <x v="7"/>
    <n v="62.711864406779661"/>
  </r>
  <r>
    <x v="4"/>
    <n v="61.299435028248588"/>
  </r>
  <r>
    <x v="10"/>
    <n v="86.440677966101703"/>
  </r>
  <r>
    <x v="4"/>
    <n v="82.7683615819209"/>
  </r>
  <r>
    <x v="2"/>
    <n v="71.468926553672318"/>
  </r>
  <r>
    <x v="3"/>
    <n v="55.367231638418076"/>
  </r>
  <r>
    <x v="8"/>
    <n v="40.112994350282484"/>
  </r>
  <r>
    <x v="9"/>
    <n v="82.20338983050847"/>
  </r>
  <r>
    <x v="4"/>
    <n v="104.80225988700565"/>
  </r>
  <r>
    <x v="3"/>
    <n v="127.68361581920904"/>
  </r>
  <r>
    <x v="8"/>
    <n v="100"/>
  </r>
  <r>
    <x v="8"/>
    <n v="45.762711864406782"/>
  </r>
  <r>
    <x v="4"/>
    <n v="77.966101694915253"/>
  </r>
  <r>
    <x v="10"/>
    <n v="108.47457627118644"/>
  </r>
  <r>
    <x v="8"/>
    <n v="90.112994350282491"/>
  </r>
  <r>
    <x v="0"/>
    <n v="100.56497175141243"/>
  </r>
  <r>
    <x v="2"/>
    <n v="100.56497175141243"/>
  </r>
  <r>
    <x v="2"/>
    <n v="91.807909604519779"/>
  </r>
  <r>
    <x v="0"/>
    <n v="100.28248587570621"/>
  </r>
  <r>
    <x v="2"/>
    <n v="57.909604519774014"/>
  </r>
  <r>
    <x v="1"/>
    <n v="76.836158192090394"/>
  </r>
  <r>
    <x v="1"/>
    <n v="85.31073446327683"/>
  </r>
  <r>
    <x v="2"/>
    <n v="117.2316384180791"/>
  </r>
  <r>
    <x v="0"/>
    <n v="83.050847457627128"/>
  </r>
  <r>
    <x v="2"/>
    <n v="82.20338983050847"/>
  </r>
  <r>
    <x v="1"/>
    <n v="90.395480225988706"/>
  </r>
  <r>
    <x v="1"/>
    <n v="57.627118644067799"/>
  </r>
  <r>
    <x v="4"/>
    <n v="76.271186440677965"/>
  </r>
  <r>
    <x v="8"/>
    <n v="98.870056497175142"/>
  </r>
  <r>
    <x v="3"/>
    <n v="127.68361581920904"/>
  </r>
  <r>
    <x v="3"/>
    <n v="65.536723163841799"/>
  </r>
  <r>
    <x v="9"/>
    <n v="57.909604519774014"/>
  </r>
  <r>
    <x v="5"/>
    <n v="133.61581920903956"/>
  </r>
  <r>
    <x v="1"/>
    <n v="83.333333333333343"/>
  </r>
  <r>
    <x v="2"/>
    <n v="81.355932203389827"/>
  </r>
  <r>
    <x v="4"/>
    <n v="107.90960451977401"/>
  </r>
  <r>
    <x v="6"/>
    <n v="91.807909604519779"/>
  </r>
  <r>
    <x v="1"/>
    <n v="110.16949152542372"/>
  </r>
  <r>
    <x v="9"/>
    <n v="45.48022598870056"/>
  </r>
  <r>
    <x v="5"/>
    <n v="120.90395480225989"/>
  </r>
  <r>
    <x v="1"/>
    <n v="79.66101694915254"/>
  </r>
  <r>
    <x v="9"/>
    <n v="140.11299435028249"/>
  </r>
  <r>
    <x v="4"/>
    <n v="145.19774011299435"/>
  </r>
  <r>
    <x v="8"/>
    <n v="32.203389830508485"/>
  </r>
  <r>
    <x v="8"/>
    <n v="61.581920903954803"/>
  </r>
  <r>
    <x v="2"/>
    <n v="85.31073446327683"/>
  </r>
  <r>
    <x v="2"/>
    <n v="77.118644067796609"/>
  </r>
  <r>
    <x v="4"/>
    <n v="75.141242937853107"/>
  </r>
  <r>
    <x v="2"/>
    <n v="94.915254237288138"/>
  </r>
  <r>
    <x v="8"/>
    <n v="116.10169491525423"/>
  </r>
  <r>
    <x v="4"/>
    <n v="30.225988700564983"/>
  </r>
  <r>
    <x v="8"/>
    <n v="98.305084745762713"/>
  </r>
  <r>
    <x v="2"/>
    <n v="51.977401129943502"/>
  </r>
  <r>
    <x v="6"/>
    <n v="109.88700564971751"/>
  </r>
  <r>
    <x v="7"/>
    <n v="106.77966101694915"/>
  </r>
  <r>
    <x v="2"/>
    <n v="45.197740112994353"/>
  </r>
  <r>
    <x v="9"/>
    <n v="105.36723163841808"/>
  </r>
  <r>
    <x v="6"/>
    <n v="54.802259887005647"/>
  </r>
  <r>
    <x v="5"/>
    <n v="91.525423728813564"/>
  </r>
  <r>
    <x v="4"/>
    <n v="104.51977401129943"/>
  </r>
  <r>
    <x v="1"/>
    <n v="67.514124293785301"/>
  </r>
  <r>
    <x v="8"/>
    <n v="90.112994350282491"/>
  </r>
  <r>
    <x v="6"/>
    <n v="82.20338983050847"/>
  </r>
  <r>
    <x v="8"/>
    <n v="67.79661016949153"/>
  </r>
  <r>
    <x v="6"/>
    <n v="57.909604519774014"/>
  </r>
  <r>
    <x v="8"/>
    <n v="135.59322033898306"/>
  </r>
  <r>
    <x v="4"/>
    <n v="21.468926553672318"/>
  </r>
  <r>
    <x v="4"/>
    <n v="105.36723163841808"/>
  </r>
  <r>
    <x v="8"/>
    <n v="60.451977401129945"/>
  </r>
  <r>
    <x v="7"/>
    <n v="74.576271186440678"/>
  </r>
  <r>
    <x v="6"/>
    <n v="112.42937853107344"/>
  </r>
  <r>
    <x v="6"/>
    <n v="97.740112994350284"/>
  </r>
  <r>
    <x v="7"/>
    <n v="66.949152542372872"/>
  </r>
  <r>
    <x v="8"/>
    <n v="88.983050847457633"/>
  </r>
  <r>
    <x v="10"/>
    <n v="112.71186440677965"/>
  </r>
  <r>
    <x v="4"/>
    <n v="100"/>
  </r>
  <r>
    <x v="7"/>
    <n v="103.954802259887"/>
  </r>
  <r>
    <x v="7"/>
    <n v="114.40677966101696"/>
  </r>
  <r>
    <x v="7"/>
    <n v="110.16949152542372"/>
  </r>
  <r>
    <x v="7"/>
    <n v="46.89265536723164"/>
  </r>
  <r>
    <x v="8"/>
    <n v="94.067796610169495"/>
  </r>
  <r>
    <x v="6"/>
    <n v="98.305084745762713"/>
  </r>
  <r>
    <x v="4"/>
    <n v="92.655367231638422"/>
  </r>
  <r>
    <x v="8"/>
    <n v="79.378531073446325"/>
  </r>
  <r>
    <x v="8"/>
    <n v="70.056497175141246"/>
  </r>
  <r>
    <x v="4"/>
    <n v="97.740112994350284"/>
  </r>
  <r>
    <x v="4"/>
    <n v="106.49717514124293"/>
  </r>
  <r>
    <x v="8"/>
    <n v="97.740112994350284"/>
  </r>
  <r>
    <x v="6"/>
    <n v="60.16949152542373"/>
  </r>
  <r>
    <x v="8"/>
    <n v="100"/>
  </r>
  <r>
    <x v="8"/>
    <n v="125.70621468926554"/>
  </r>
  <r>
    <x v="2"/>
    <n v="85.875706214689259"/>
  </r>
  <r>
    <x v="7"/>
    <n v="130.22598870056498"/>
  </r>
  <r>
    <x v="6"/>
    <n v="81.355932203389827"/>
  </r>
  <r>
    <x v="6"/>
    <n v="112.14689265536722"/>
  </r>
  <r>
    <x v="10"/>
    <n v="100"/>
  </r>
  <r>
    <x v="9"/>
    <n v="101.9774011299435"/>
  </r>
  <r>
    <x v="9"/>
    <n v="78.248587570621467"/>
  </r>
  <r>
    <x v="4"/>
    <n v="74.293785310734464"/>
  </r>
  <r>
    <x v="4"/>
    <n v="101.9774011299435"/>
  </r>
  <r>
    <x v="8"/>
    <n v="32.485875706214685"/>
  </r>
  <r>
    <x v="4"/>
    <n v="91.807909604519779"/>
  </r>
  <r>
    <x v="9"/>
    <n v="97.740112994350284"/>
  </r>
  <r>
    <x v="8"/>
    <n v="108.19209039548022"/>
  </r>
  <r>
    <x v="9"/>
    <n v="110.45197740112994"/>
  </r>
  <r>
    <x v="10"/>
    <n v="107.06214689265536"/>
  </r>
  <r>
    <x v="4"/>
    <n v="70.33898305084746"/>
  </r>
  <r>
    <x v="8"/>
    <n v="73.728813559322035"/>
  </r>
  <r>
    <x v="8"/>
    <n v="47.740112994350284"/>
  </r>
  <r>
    <x v="4"/>
    <n v="96.89265536723164"/>
  </r>
  <r>
    <x v="2"/>
    <n v="68.644067796610173"/>
  </r>
  <r>
    <x v="7"/>
    <n v="102.54237288135593"/>
  </r>
  <r>
    <x v="3"/>
    <n v="30.225988700564983"/>
  </r>
  <r>
    <x v="9"/>
    <n v="121.1864406779661"/>
  </r>
  <r>
    <x v="4"/>
    <n v="117.79661016949153"/>
  </r>
  <r>
    <x v="2"/>
    <n v="73.44632768361582"/>
  </r>
  <r>
    <x v="7"/>
    <n v="72.881355932203391"/>
  </r>
  <r>
    <x v="4"/>
    <n v="63.841807909604519"/>
  </r>
  <r>
    <x v="4"/>
    <n v="93.78531073446328"/>
  </r>
  <r>
    <x v="8"/>
    <n v="97.175141242937855"/>
  </r>
  <r>
    <x v="4"/>
    <n v="85.593220338983045"/>
  </r>
  <r>
    <x v="6"/>
    <n v="81.638418079096041"/>
  </r>
  <r>
    <x v="3"/>
    <n v="57.627118644067799"/>
  </r>
  <r>
    <x v="4"/>
    <n v="135.31073446327684"/>
  </r>
  <r>
    <x v="4"/>
    <n v="83.333333333333343"/>
  </r>
  <r>
    <x v="10"/>
    <n v="90.395480225988706"/>
  </r>
  <r>
    <x v="4"/>
    <n v="136.4406779661017"/>
  </r>
  <r>
    <x v="2"/>
    <n v="94.350282485875709"/>
  </r>
  <r>
    <x v="7"/>
    <n v="106.77966101694915"/>
  </r>
  <r>
    <x v="7"/>
    <n v="123.72881355932203"/>
  </r>
  <r>
    <x v="7"/>
    <n v="100"/>
  </r>
  <r>
    <x v="10"/>
    <n v="103.10734463276836"/>
  </r>
  <r>
    <x v="10"/>
    <n v="81.638418079096041"/>
  </r>
  <r>
    <x v="4"/>
    <n v="80.508474576271183"/>
  </r>
  <r>
    <x v="8"/>
    <n v="94.067796610169495"/>
  </r>
  <r>
    <x v="10"/>
    <n v="81.638418079096041"/>
  </r>
  <r>
    <x v="10"/>
    <n v="17.796610169491515"/>
  </r>
  <r>
    <x v="10"/>
    <n v="79.66101694915254"/>
  </r>
  <r>
    <x v="8"/>
    <n v="87.853107344632775"/>
  </r>
  <r>
    <x v="4"/>
    <n v="94.632768361581924"/>
  </r>
  <r>
    <x v="10"/>
    <n v="89.548022598870062"/>
  </r>
  <r>
    <x v="8"/>
    <n v="54.237288135593218"/>
  </r>
  <r>
    <x v="10"/>
    <n v="88.983050847457633"/>
  </r>
  <r>
    <x v="8"/>
    <n v="102.25988700564972"/>
  </r>
  <r>
    <x v="8"/>
    <n v="96.89265536723164"/>
  </r>
  <r>
    <x v="0"/>
    <n v="100"/>
  </r>
  <r>
    <x v="0"/>
    <n v="98.936170212765958"/>
  </r>
  <r>
    <x v="0"/>
    <n v="103.54609929078015"/>
  </r>
  <r>
    <x v="0"/>
    <n v="96.453900709219852"/>
  </r>
  <r>
    <x v="3"/>
    <n v="92.553191489361708"/>
  </r>
  <r>
    <x v="0"/>
    <n v="93.262411347517727"/>
  </r>
  <r>
    <x v="9"/>
    <n v="71.276595744680847"/>
  </r>
  <r>
    <x v="3"/>
    <n v="36.87943262411347"/>
  </r>
  <r>
    <x v="3"/>
    <n v="92.553191489361708"/>
  </r>
  <r>
    <x v="10"/>
    <n v="85.106382978723403"/>
  </r>
  <r>
    <x v="3"/>
    <n v="108.51063829787233"/>
  </r>
  <r>
    <x v="3"/>
    <n v="113.82978723404256"/>
  </r>
  <r>
    <x v="0"/>
    <n v="95.744680851063833"/>
  </r>
  <r>
    <x v="5"/>
    <n v="92.553191489361708"/>
  </r>
  <r>
    <x v="5"/>
    <n v="98.581560283687949"/>
  </r>
  <r>
    <x v="2"/>
    <n v="85.815602836879435"/>
  </r>
  <r>
    <x v="2"/>
    <n v="103.54609929078015"/>
  </r>
  <r>
    <x v="3"/>
    <n v="91.134751773049643"/>
  </r>
  <r>
    <x v="3"/>
    <n v="116.31205673758865"/>
  </r>
  <r>
    <x v="3"/>
    <n v="103.54609929078015"/>
  </r>
  <r>
    <x v="9"/>
    <n v="89.361702127659569"/>
  </r>
  <r>
    <x v="5"/>
    <n v="96.099290780141843"/>
  </r>
  <r>
    <x v="6"/>
    <n v="143.61702127659575"/>
  </r>
  <r>
    <x v="3"/>
    <n v="103.19148936170212"/>
  </r>
  <r>
    <x v="4"/>
    <n v="81.914893617021278"/>
  </r>
  <r>
    <x v="5"/>
    <n v="113.82978723404256"/>
  </r>
  <r>
    <x v="10"/>
    <n v="150.70921985815602"/>
  </r>
  <r>
    <x v="10"/>
    <n v="121.63120567375887"/>
  </r>
  <r>
    <x v="3"/>
    <n v="137.58865248226951"/>
  </r>
  <r>
    <x v="2"/>
    <n v="82.624113475177296"/>
  </r>
  <r>
    <x v="9"/>
    <n v="62.056737588652481"/>
  </r>
  <r>
    <x v="10"/>
    <n v="83.687943262411352"/>
  </r>
  <r>
    <x v="2"/>
    <n v="109.57446808510639"/>
  </r>
  <r>
    <x v="2"/>
    <n v="41.843971631205676"/>
  </r>
  <r>
    <x v="4"/>
    <n v="133.33333333333331"/>
  </r>
  <r>
    <x v="4"/>
    <n v="57.446808510638299"/>
  </r>
  <r>
    <x v="6"/>
    <n v="110.63829787234043"/>
  </r>
  <r>
    <x v="8"/>
    <n v="64.539007092198574"/>
  </r>
  <r>
    <x v="4"/>
    <n v="139.00709219858157"/>
  </r>
  <r>
    <x v="4"/>
    <n v="112.05673758865248"/>
  </r>
  <r>
    <x v="3"/>
    <n v="78.36879432624113"/>
  </r>
  <r>
    <x v="1"/>
    <n v="58.865248226950357"/>
  </r>
  <r>
    <x v="8"/>
    <n v="92.553191489361708"/>
  </r>
  <r>
    <x v="4"/>
    <n v="108.15602836879432"/>
  </r>
  <r>
    <x v="3"/>
    <n v="104.60992907801419"/>
  </r>
  <r>
    <x v="10"/>
    <n v="125.177304964539"/>
  </r>
  <r>
    <x v="2"/>
    <n v="81.560283687943269"/>
  </r>
  <r>
    <x v="3"/>
    <n v="74.113475177304963"/>
  </r>
  <r>
    <x v="4"/>
    <n v="65.957446808510639"/>
  </r>
  <r>
    <x v="8"/>
    <n v="100"/>
  </r>
  <r>
    <x v="1"/>
    <n v="86.170212765957444"/>
  </r>
  <r>
    <x v="8"/>
    <n v="72.340425531914889"/>
  </r>
  <r>
    <x v="4"/>
    <n v="118.43971631205673"/>
  </r>
  <r>
    <x v="4"/>
    <n v="100.70921985815603"/>
  </r>
  <r>
    <x v="4"/>
    <n v="88.652482269503551"/>
  </r>
  <r>
    <x v="8"/>
    <n v="150.70921985815602"/>
  </r>
  <r>
    <x v="4"/>
    <n v="170.56737588652481"/>
  </r>
  <r>
    <x v="2"/>
    <n v="83.333333333333343"/>
  </r>
  <r>
    <x v="9"/>
    <n v="54.964539007092199"/>
  </r>
  <r>
    <x v="1"/>
    <n v="91.489361702127667"/>
  </r>
  <r>
    <x v="9"/>
    <n v="149.64539007092199"/>
  </r>
  <r>
    <x v="8"/>
    <n v="109.21985815602837"/>
  </r>
  <r>
    <x v="10"/>
    <n v="73.049645390070921"/>
  </r>
  <r>
    <x v="4"/>
    <n v="140.0709219858156"/>
  </r>
  <r>
    <x v="3"/>
    <n v="140.0709219858156"/>
  </r>
  <r>
    <x v="9"/>
    <n v="66.312056737588648"/>
  </r>
  <r>
    <x v="10"/>
    <n v="49.645390070921991"/>
  </r>
  <r>
    <x v="8"/>
    <n v="100"/>
  </r>
  <r>
    <x v="4"/>
    <n v="68.085106382978722"/>
  </r>
  <r>
    <x v="8"/>
    <n v="108.15602836879432"/>
  </r>
  <r>
    <x v="8"/>
    <n v="62.056737588652481"/>
  </r>
  <r>
    <x v="10"/>
    <n v="68.794326241134755"/>
  </r>
  <r>
    <x v="4"/>
    <n v="107.80141843971631"/>
  </r>
  <r>
    <x v="4"/>
    <n v="20.567375886524815"/>
  </r>
  <r>
    <x v="4"/>
    <n v="90.780141843971634"/>
  </r>
  <r>
    <x v="8"/>
    <n v="142.9078014184397"/>
  </r>
  <r>
    <x v="8"/>
    <n v="103.19148936170212"/>
  </r>
  <r>
    <x v="8"/>
    <n v="63.12056737588653"/>
  </r>
  <r>
    <x v="6"/>
    <n v="85.106382978723403"/>
  </r>
  <r>
    <x v="10"/>
    <n v="60.99290780141844"/>
  </r>
  <r>
    <x v="4"/>
    <n v="149.64539007092199"/>
  </r>
  <r>
    <x v="6"/>
    <n v="137.2340425531915"/>
  </r>
  <r>
    <x v="8"/>
    <n v="173.04964539007091"/>
  </r>
  <r>
    <x v="8"/>
    <n v="83.687943262411352"/>
  </r>
  <r>
    <x v="3"/>
    <n v="100.35460992907801"/>
  </r>
  <r>
    <x v="1"/>
    <n v="68.794326241134755"/>
  </r>
  <r>
    <x v="9"/>
    <n v="95.39007092198581"/>
  </r>
  <r>
    <x v="1"/>
    <n v="74.822695035460995"/>
  </r>
  <r>
    <x v="6"/>
    <n v="35.815602836879435"/>
  </r>
  <r>
    <x v="3"/>
    <n v="104.25531914893617"/>
  </r>
  <r>
    <x v="8"/>
    <n v="138.29787234042553"/>
  </r>
  <r>
    <x v="1"/>
    <n v="45.390070921985817"/>
  </r>
  <r>
    <x v="8"/>
    <n v="37.234042553191493"/>
  </r>
  <r>
    <x v="2"/>
    <n v="113.82978723404256"/>
  </r>
  <r>
    <x v="4"/>
    <n v="58.865248226950357"/>
  </r>
  <r>
    <x v="9"/>
    <n v="101.77304964539007"/>
  </r>
  <r>
    <x v="4"/>
    <n v="81.914893617021278"/>
  </r>
  <r>
    <x v="9"/>
    <n v="108.51063829787233"/>
  </r>
  <r>
    <x v="10"/>
    <n v="52.127659574468083"/>
  </r>
  <r>
    <x v="9"/>
    <n v="130.1418439716312"/>
  </r>
  <r>
    <x v="6"/>
    <n v="155.31914893617022"/>
  </r>
  <r>
    <x v="7"/>
    <n v="114.8936170212766"/>
  </r>
  <r>
    <x v="7"/>
    <n v="56.737588652482266"/>
  </r>
  <r>
    <x v="9"/>
    <n v="68.085106382978722"/>
  </r>
  <r>
    <x v="3"/>
    <n v="90.070921985815602"/>
  </r>
  <r>
    <x v="10"/>
    <n v="125.53191489361703"/>
  </r>
  <r>
    <x v="3"/>
    <n v="166.66666666666666"/>
  </r>
  <r>
    <x v="6"/>
    <n v="141.13475177304963"/>
  </r>
  <r>
    <x v="7"/>
    <n v="113.47517730496455"/>
  </r>
  <r>
    <x v="6"/>
    <n v="95.744680851063833"/>
  </r>
  <r>
    <x v="6"/>
    <n v="87.943262411347519"/>
  </r>
  <r>
    <x v="6"/>
    <n v="108.86524822695036"/>
  </r>
  <r>
    <x v="4"/>
    <n v="108.86524822695036"/>
  </r>
  <r>
    <x v="4"/>
    <n v="35.815602836879435"/>
  </r>
  <r>
    <x v="9"/>
    <n v="123.04964539007092"/>
  </r>
  <r>
    <x v="6"/>
    <n v="97.517730496453908"/>
  </r>
  <r>
    <x v="9"/>
    <n v="73.404255319148945"/>
  </r>
  <r>
    <x v="7"/>
    <n v="78.36879432624113"/>
  </r>
  <r>
    <x v="9"/>
    <n v="100.70921985815603"/>
  </r>
  <r>
    <x v="6"/>
    <n v="40.425531914893618"/>
  </r>
  <r>
    <x v="6"/>
    <n v="106.73758865248227"/>
  </r>
  <r>
    <x v="10"/>
    <n v="130.1418439716312"/>
  </r>
  <r>
    <x v="6"/>
    <n v="108.51063829787233"/>
  </r>
  <r>
    <x v="7"/>
    <n v="134.04255319148936"/>
  </r>
  <r>
    <x v="9"/>
    <n v="129.43262411347519"/>
  </r>
  <r>
    <x v="10"/>
    <n v="90.425531914893611"/>
  </r>
  <r>
    <x v="6"/>
    <n v="173.75886524822693"/>
  </r>
  <r>
    <x v="10"/>
    <n v="40.425531914893618"/>
  </r>
  <r>
    <x v="3"/>
    <n v="121.98581560283688"/>
  </r>
  <r>
    <x v="7"/>
    <n v="197.51773049645391"/>
  </r>
  <r>
    <x v="1"/>
    <n v="106.02836879432624"/>
  </r>
  <r>
    <x v="3"/>
    <n v="122.69503546099291"/>
  </r>
  <r>
    <x v="9"/>
    <n v="97.872340425531917"/>
  </r>
  <r>
    <x v="7"/>
    <n v="132.26950354609929"/>
  </r>
  <r>
    <x v="5"/>
    <n v="74.468085106382972"/>
  </r>
  <r>
    <x v="9"/>
    <n v="113.82978723404256"/>
  </r>
  <r>
    <x v="2"/>
    <n v="83.687943262411352"/>
  </r>
  <r>
    <x v="7"/>
    <n v="122.69503546099291"/>
  </r>
  <r>
    <x v="7"/>
    <n v="138.29787234042553"/>
  </r>
  <r>
    <x v="8"/>
    <n v="104.25531914893617"/>
  </r>
  <r>
    <x v="7"/>
    <n v="151.77304964539007"/>
  </r>
  <r>
    <x v="3"/>
    <n v="87.234042553191486"/>
  </r>
  <r>
    <x v="9"/>
    <n v="120.21276595744681"/>
  </r>
  <r>
    <x v="4"/>
    <n v="53.191489361702125"/>
  </r>
  <r>
    <x v="2"/>
    <n v="116.66666666666666"/>
  </r>
  <r>
    <x v="7"/>
    <n v="146.80851063829789"/>
  </r>
  <r>
    <x v="9"/>
    <n v="62.056737588652481"/>
  </r>
  <r>
    <x v="7"/>
    <n v="160.63829787234044"/>
  </r>
  <r>
    <x v="4"/>
    <n v="43.61702127659575"/>
  </r>
  <r>
    <x v="10"/>
    <n v="120.56737588652481"/>
  </r>
  <r>
    <x v="4"/>
    <n v="142.55319148936169"/>
  </r>
  <r>
    <x v="8"/>
    <n v="89.361702127659569"/>
  </r>
  <r>
    <x v="7"/>
    <n v="40.780141843971627"/>
  </r>
  <r>
    <x v="7"/>
    <n v="140.78014184397162"/>
  </r>
  <r>
    <x v="8"/>
    <n v="126.24113475177305"/>
  </r>
  <r>
    <x v="4"/>
    <n v="82.624113475177296"/>
  </r>
  <r>
    <x v="4"/>
    <n v="125.177304964539"/>
  </r>
  <r>
    <x v="4"/>
    <n v="89.716312056737593"/>
  </r>
  <r>
    <x v="1"/>
    <n v="126.95035460992908"/>
  </r>
  <r>
    <x v="4"/>
    <n v="118.08510638297872"/>
  </r>
  <r>
    <x v="4"/>
    <n v="99.645390070921991"/>
  </r>
  <r>
    <x v="8"/>
    <n v="82.624113475177296"/>
  </r>
  <r>
    <x v="8"/>
    <n v="113.12056737588652"/>
  </r>
  <r>
    <x v="7"/>
    <n v="152.48226950354609"/>
  </r>
  <r>
    <x v="4"/>
    <n v="76.241134751773046"/>
  </r>
  <r>
    <x v="10"/>
    <n v="116.66666666666666"/>
  </r>
  <r>
    <x v="10"/>
    <n v="96.453900709219852"/>
  </r>
  <r>
    <x v="8"/>
    <n v="91.134751773049643"/>
  </r>
  <r>
    <x v="1"/>
    <n v="100.70921985815603"/>
  </r>
  <r>
    <x v="9"/>
    <n v="97.163120567375884"/>
  </r>
  <r>
    <x v="8"/>
    <n v="124.46808510638297"/>
  </r>
  <r>
    <x v="1"/>
    <n v="81.560283687943269"/>
  </r>
  <r>
    <x v="8"/>
    <n v="73.049645390070921"/>
  </r>
  <r>
    <x v="3"/>
    <n v="79.432624113475185"/>
  </r>
  <r>
    <x v="1"/>
    <n v="128.72340425531917"/>
  </r>
  <r>
    <x v="10"/>
    <n v="130.49645390070921"/>
  </r>
  <r>
    <x v="4"/>
    <n v="110.28368794326241"/>
  </r>
  <r>
    <x v="2"/>
    <n v="106.38297872340425"/>
  </r>
  <r>
    <x v="4"/>
    <n v="116.66666666666666"/>
  </r>
  <r>
    <x v="6"/>
    <n v="152.83687943262413"/>
  </r>
  <r>
    <x v="5"/>
    <n v="107.80141843971631"/>
  </r>
  <r>
    <x v="9"/>
    <n v="89.716312056737593"/>
  </r>
  <r>
    <x v="7"/>
    <n v="108.51063829787233"/>
  </r>
  <r>
    <x v="9"/>
    <n v="104.25531914893617"/>
  </r>
  <r>
    <x v="8"/>
    <n v="111.70212765957447"/>
  </r>
  <r>
    <x v="3"/>
    <n v="95.39007092198581"/>
  </r>
  <r>
    <x v="8"/>
    <n v="98.936170212765958"/>
  </r>
  <r>
    <x v="5"/>
    <n v="146.80851063829789"/>
  </r>
  <r>
    <x v="8"/>
    <n v="140.0709219858156"/>
  </r>
  <r>
    <x v="4"/>
    <n v="134.04255319148936"/>
  </r>
  <r>
    <x v="8"/>
    <n v="95.035460992907801"/>
  </r>
  <r>
    <x v="8"/>
    <n v="139.00709219858157"/>
  </r>
  <r>
    <x v="8"/>
    <n v="96.099290780141843"/>
  </r>
  <r>
    <x v="6"/>
    <n v="130.1418439716312"/>
  </r>
  <r>
    <x v="6"/>
    <n v="150.70921985815602"/>
  </r>
  <r>
    <x v="8"/>
    <n v="135.10638297872339"/>
  </r>
  <r>
    <x v="6"/>
    <n v="106.38297872340425"/>
  </r>
  <r>
    <x v="6"/>
    <n v="119.50354609929079"/>
  </r>
  <r>
    <x v="7"/>
    <n v="146.45390070921985"/>
  </r>
  <r>
    <x v="8"/>
    <n v="58.865248226950357"/>
  </r>
  <r>
    <x v="10"/>
    <n v="80.496453900709213"/>
  </r>
  <r>
    <x v="4"/>
    <n v="48.936170212765958"/>
  </r>
  <r>
    <x v="4"/>
    <n v="135.10638297872339"/>
  </r>
  <r>
    <x v="4"/>
    <n v="125.177304964539"/>
  </r>
  <r>
    <x v="10"/>
    <n v="109.57446808510639"/>
  </r>
  <r>
    <x v="4"/>
    <n v="91.134751773049643"/>
  </r>
  <r>
    <x v="6"/>
    <n v="136.87943262411346"/>
  </r>
  <r>
    <x v="8"/>
    <n v="20.921985815602838"/>
  </r>
  <r>
    <x v="6"/>
    <n v="133.68794326241135"/>
  </r>
  <r>
    <x v="10"/>
    <n v="129.78723404255319"/>
  </r>
  <r>
    <x v="10"/>
    <n v="58.156028368794324"/>
  </r>
  <r>
    <x v="8"/>
    <n v="103.54609929078015"/>
  </r>
  <r>
    <x v="4"/>
    <n v="76.950354609929079"/>
  </r>
  <r>
    <x v="4"/>
    <n v="108.51063829787233"/>
  </r>
  <r>
    <x v="2"/>
    <n v="119.14893617021276"/>
  </r>
  <r>
    <x v="4"/>
    <n v="67.730496453900713"/>
  </r>
  <r>
    <x v="8"/>
    <n v="85.106382978723403"/>
  </r>
  <r>
    <x v="4"/>
    <n v="102.48226950354609"/>
  </r>
  <r>
    <x v="10"/>
    <n v="92.198581560283685"/>
  </r>
  <r>
    <x v="4"/>
    <n v="110.28368794326241"/>
  </r>
  <r>
    <x v="4"/>
    <n v="81.205673758865245"/>
  </r>
  <r>
    <x v="4"/>
    <n v="31.205673758865245"/>
  </r>
  <r>
    <x v="8"/>
    <n v="120.92198581560284"/>
  </r>
  <r>
    <x v="8"/>
    <n v="77.659574468085111"/>
  </r>
  <r>
    <x v="4"/>
    <n v="134.04255319148936"/>
  </r>
  <r>
    <x v="8"/>
    <n v="60.283687943262407"/>
  </r>
  <r>
    <x v="6"/>
    <n v="110.28368794326241"/>
  </r>
  <r>
    <x v="8"/>
    <n v="114.8936170212766"/>
  </r>
  <r>
    <x v="4"/>
    <n v="120.21276595744681"/>
  </r>
  <r>
    <x v="8"/>
    <n v="143.97163120567376"/>
  </r>
  <r>
    <x v="4"/>
    <n v="92.198581560283685"/>
  </r>
  <r>
    <x v="6"/>
    <n v="109.21985815602837"/>
  </r>
  <r>
    <x v="7"/>
    <n v="90.425531914893611"/>
  </r>
  <r>
    <x v="2"/>
    <n v="92.198581560283685"/>
  </r>
  <r>
    <x v="4"/>
    <n v="98.936170212765958"/>
  </r>
  <r>
    <x v="4"/>
    <n v="103.90070921985816"/>
  </r>
  <r>
    <x v="8"/>
    <n v="102.83687943262412"/>
  </r>
  <r>
    <x v="4"/>
    <n v="110.63829787234043"/>
  </r>
  <r>
    <x v="10"/>
    <n v="98.581560283687949"/>
  </r>
  <r>
    <x v="4"/>
    <n v="85.815602836879435"/>
  </r>
  <r>
    <x v="8"/>
    <n v="93.262411347517727"/>
  </r>
  <r>
    <x v="9"/>
    <n v="52.127659574468083"/>
  </r>
  <r>
    <x v="8"/>
    <n v="113.12056737588652"/>
  </r>
  <r>
    <x v="2"/>
    <n v="79.078014184397162"/>
  </r>
  <r>
    <x v="9"/>
    <n v="94.326241134751768"/>
  </r>
  <r>
    <x v="4"/>
    <n v="53.546099290780141"/>
  </r>
  <r>
    <x v="9"/>
    <n v="45.035460992907808"/>
  </r>
  <r>
    <x v="9"/>
    <n v="116.66666666666666"/>
  </r>
  <r>
    <x v="9"/>
    <n v="80.496453900709213"/>
  </r>
  <r>
    <x v="8"/>
    <n v="144.68085106382978"/>
  </r>
  <r>
    <x v="7"/>
    <n v="85.815602836879435"/>
  </r>
  <r>
    <x v="9"/>
    <n v="113.47517730496455"/>
  </r>
  <r>
    <x v="10"/>
    <n v="106.73758865248227"/>
  </r>
  <r>
    <x v="9"/>
    <n v="112.76595744680851"/>
  </r>
  <r>
    <x v="9"/>
    <n v="107.09219858156028"/>
  </r>
  <r>
    <x v="9"/>
    <n v="78.36879432624113"/>
  </r>
  <r>
    <x v="9"/>
    <n v="92.553191489361708"/>
  </r>
  <r>
    <x v="6"/>
    <n v="128.72340425531917"/>
  </r>
  <r>
    <x v="9"/>
    <n v="103.19148936170212"/>
  </r>
  <r>
    <x v="9"/>
    <n v="68.794326241134755"/>
  </r>
  <r>
    <x v="9"/>
    <n v="121.98581560283688"/>
  </r>
  <r>
    <x v="9"/>
    <n v="118.43971631205673"/>
  </r>
  <r>
    <x v="9"/>
    <n v="97.872340425531917"/>
  </r>
  <r>
    <x v="9"/>
    <n v="98.581560283687949"/>
  </r>
  <r>
    <x v="8"/>
    <n v="121.27659574468085"/>
  </r>
  <r>
    <x v="8"/>
    <n v="100.35460992907801"/>
  </r>
  <r>
    <x v="9"/>
    <n v="61.347517730496456"/>
  </r>
  <r>
    <x v="10"/>
    <n v="97.872340425531917"/>
  </r>
  <r>
    <x v="9"/>
    <n v="102.12765957446808"/>
  </r>
  <r>
    <x v="7"/>
    <n v="124.46808510638297"/>
  </r>
  <r>
    <x v="9"/>
    <n v="100"/>
  </r>
  <r>
    <x v="2"/>
    <n v="105.67375886524823"/>
  </r>
  <r>
    <x v="9"/>
    <n v="34.042553191489361"/>
  </r>
  <r>
    <x v="9"/>
    <n v="106.73758865248227"/>
  </r>
  <r>
    <x v="4"/>
    <n v="88.652482269503551"/>
  </r>
  <r>
    <x v="6"/>
    <n v="31.205673758865245"/>
  </r>
  <r>
    <x v="9"/>
    <n v="61.347517730496456"/>
  </r>
  <r>
    <x v="8"/>
    <n v="103.54609929078015"/>
  </r>
  <r>
    <x v="9"/>
    <n v="75.886524822695037"/>
  </r>
  <r>
    <x v="9"/>
    <n v="114.18439716312056"/>
  </r>
  <r>
    <x v="7"/>
    <n v="35.815602836879435"/>
  </r>
  <r>
    <x v="9"/>
    <n v="86.879432624113477"/>
  </r>
  <r>
    <x v="11"/>
    <m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100.28248587570621"/>
  </r>
  <r>
    <x v="0"/>
    <n v="101.41242937853107"/>
  </r>
  <r>
    <x v="0"/>
    <n v="99.435028248587571"/>
  </r>
  <r>
    <x v="0"/>
    <n v="99.717514124293785"/>
  </r>
  <r>
    <x v="0"/>
    <n v="100.28248587570621"/>
  </r>
  <r>
    <x v="0"/>
    <n v="94.632768361581924"/>
  </r>
  <r>
    <x v="0"/>
    <n v="100"/>
  </r>
  <r>
    <x v="0"/>
    <n v="115.53672316384181"/>
  </r>
  <r>
    <x v="0"/>
    <n v="94.067796610169495"/>
  </r>
  <r>
    <x v="0"/>
    <n v="116.38418079096044"/>
  </r>
  <r>
    <x v="0"/>
    <n v="93.78531073446328"/>
  </r>
  <r>
    <x v="0"/>
    <n v="97.457627118644069"/>
  </r>
  <r>
    <x v="0"/>
    <n v="94.915254237288138"/>
  </r>
  <r>
    <x v="0"/>
    <n v="100.84745762711864"/>
  </r>
  <r>
    <x v="0"/>
    <n v="130.22598870056498"/>
  </r>
  <r>
    <x v="0"/>
    <n v="123.72881355932203"/>
  </r>
  <r>
    <x v="0"/>
    <n v="115.53672316384181"/>
  </r>
  <r>
    <x v="0"/>
    <n v="101.41242937853107"/>
  </r>
  <r>
    <x v="0"/>
    <n v="99.717514124293785"/>
  </r>
  <r>
    <x v="0"/>
    <n v="114.12429378531074"/>
  </r>
  <r>
    <x v="0"/>
    <n v="100"/>
  </r>
  <r>
    <x v="0"/>
    <n v="102.82485875706215"/>
  </r>
  <r>
    <x v="0"/>
    <n v="110.73446327683615"/>
  </r>
  <r>
    <x v="0"/>
    <n v="183.89830508474574"/>
  </r>
  <r>
    <x v="0"/>
    <n v="121.46892655367232"/>
  </r>
  <r>
    <x v="0"/>
    <n v="106.21468926553672"/>
  </r>
  <r>
    <x v="0"/>
    <n v="81.355932203389827"/>
  </r>
  <r>
    <x v="0"/>
    <n v="113.84180790960451"/>
  </r>
  <r>
    <x v="0"/>
    <n v="131.63841807909606"/>
  </r>
  <r>
    <x v="0"/>
    <n v="76.836158192090394"/>
  </r>
  <r>
    <x v="0"/>
    <n v="86.723163841807917"/>
  </r>
  <r>
    <x v="0"/>
    <n v="171.18644067796612"/>
  </r>
  <r>
    <x v="0"/>
    <n v="65.819209039548014"/>
  </r>
  <r>
    <x v="0"/>
    <n v="96.327683615819211"/>
  </r>
  <r>
    <x v="0"/>
    <n v="115.2542372881356"/>
  </r>
  <r>
    <x v="0"/>
    <n v="120.90395480225989"/>
  </r>
  <r>
    <x v="0"/>
    <n v="128.24858757062148"/>
  </r>
  <r>
    <x v="0"/>
    <n v="107.62711864406779"/>
  </r>
  <r>
    <x v="0"/>
    <n v="86.158192090395488"/>
  </r>
  <r>
    <x v="0"/>
    <n v="71.186440677966104"/>
  </r>
  <r>
    <x v="0"/>
    <n v="74.858757062146893"/>
  </r>
  <r>
    <x v="0"/>
    <n v="74.858757062146893"/>
  </r>
  <r>
    <x v="0"/>
    <n v="138.4180790960452"/>
  </r>
  <r>
    <x v="1"/>
    <n v="106.21468926553672"/>
  </r>
  <r>
    <x v="1"/>
    <n v="93.220338983050851"/>
  </r>
  <r>
    <x v="1"/>
    <n v="104.23728813559322"/>
  </r>
  <r>
    <x v="1"/>
    <n v="100.28248587570621"/>
  </r>
  <r>
    <x v="1"/>
    <n v="126.27118644067797"/>
  </r>
  <r>
    <x v="1"/>
    <n v="112.14689265536722"/>
  </r>
  <r>
    <x v="1"/>
    <n v="103.954802259887"/>
  </r>
  <r>
    <x v="1"/>
    <n v="157.90960451977401"/>
  </r>
  <r>
    <x v="1"/>
    <n v="94.067796610169495"/>
  </r>
  <r>
    <x v="1"/>
    <n v="77.401129943502823"/>
  </r>
  <r>
    <x v="1"/>
    <n v="164.9717514124294"/>
  </r>
  <r>
    <x v="1"/>
    <n v="94.915254237288138"/>
  </r>
  <r>
    <x v="1"/>
    <n v="83.333333333333343"/>
  </r>
  <r>
    <x v="1"/>
    <n v="128.24858757062148"/>
  </r>
  <r>
    <x v="1"/>
    <n v="117.79661016949153"/>
  </r>
  <r>
    <x v="1"/>
    <n v="88.13559322033899"/>
  </r>
  <r>
    <x v="1"/>
    <n v="113.5593220338983"/>
  </r>
  <r>
    <x v="1"/>
    <n v="108.19209039548022"/>
  </r>
  <r>
    <x v="1"/>
    <n v="69.209039548022602"/>
  </r>
  <r>
    <x v="1"/>
    <n v="115.81920903954803"/>
  </r>
  <r>
    <x v="1"/>
    <n v="116.66666666666666"/>
  </r>
  <r>
    <x v="1"/>
    <n v="51.694915254237287"/>
  </r>
  <r>
    <x v="1"/>
    <n v="84.463276836158187"/>
  </r>
  <r>
    <x v="1"/>
    <n v="107.06214689265536"/>
  </r>
  <r>
    <x v="1"/>
    <n v="94.632768361581924"/>
  </r>
  <r>
    <x v="1"/>
    <n v="146.045197740113"/>
  </r>
  <r>
    <x v="1"/>
    <n v="70.056497175141246"/>
  </r>
  <r>
    <x v="1"/>
    <n v="101.41242937853107"/>
  </r>
  <r>
    <x v="1"/>
    <n v="103.10734463276836"/>
  </r>
  <r>
    <x v="1"/>
    <n v="120.05649717514125"/>
  </r>
  <r>
    <x v="1"/>
    <n v="69.774011299435031"/>
  </r>
  <r>
    <x v="1"/>
    <n v="108.19209039548022"/>
  </r>
  <r>
    <x v="1"/>
    <n v="110.16949152542372"/>
  </r>
  <r>
    <x v="1"/>
    <n v="108.47457627118644"/>
  </r>
  <r>
    <x v="1"/>
    <n v="100"/>
  </r>
  <r>
    <x v="1"/>
    <n v="70.621468926553675"/>
  </r>
  <r>
    <x v="1"/>
    <n v="109.60451977401129"/>
  </r>
  <r>
    <x v="1"/>
    <n v="56.21468926553672"/>
  </r>
  <r>
    <x v="1"/>
    <n v="120.90395480225989"/>
  </r>
  <r>
    <x v="1"/>
    <n v="80.225988700564969"/>
  </r>
  <r>
    <x v="1"/>
    <n v="68.644067796610173"/>
  </r>
  <r>
    <x v="1"/>
    <n v="74.011299435028249"/>
  </r>
  <r>
    <x v="1"/>
    <n v="71.186440677966104"/>
  </r>
  <r>
    <x v="1"/>
    <n v="99.435028248587571"/>
  </r>
  <r>
    <x v="1"/>
    <n v="113.5593220338983"/>
  </r>
  <r>
    <x v="1"/>
    <n v="42.372881355932201"/>
  </r>
  <r>
    <x v="2"/>
    <n v="90.960451977401135"/>
  </r>
  <r>
    <x v="2"/>
    <n v="110.73446327683615"/>
  </r>
  <r>
    <x v="2"/>
    <n v="110.16949152542372"/>
  </r>
  <r>
    <x v="2"/>
    <n v="104.51977401129943"/>
  </r>
  <r>
    <x v="2"/>
    <n v="89.265536723163848"/>
  </r>
  <r>
    <x v="2"/>
    <n v="120.05649717514125"/>
  </r>
  <r>
    <x v="2"/>
    <n v="115.2542372881356"/>
  </r>
  <r>
    <x v="2"/>
    <n v="111.86440677966101"/>
  </r>
  <r>
    <x v="2"/>
    <n v="81.355932203389827"/>
  </r>
  <r>
    <x v="2"/>
    <n v="105.08474576271186"/>
  </r>
  <r>
    <x v="2"/>
    <n v="100.56497175141243"/>
  </r>
  <r>
    <x v="2"/>
    <n v="110.16949152542372"/>
  </r>
  <r>
    <x v="2"/>
    <n v="64.97175141242937"/>
  </r>
  <r>
    <x v="2"/>
    <n v="118.07909604519774"/>
  </r>
  <r>
    <x v="2"/>
    <n v="111.01694915254237"/>
  </r>
  <r>
    <x v="2"/>
    <n v="94.067796610169495"/>
  </r>
  <r>
    <x v="2"/>
    <n v="67.514124293785301"/>
  </r>
  <r>
    <x v="2"/>
    <n v="58.192090395480228"/>
  </r>
  <r>
    <x v="2"/>
    <n v="110.16949152542372"/>
  </r>
  <r>
    <x v="2"/>
    <n v="99.152542372881356"/>
  </r>
  <r>
    <x v="2"/>
    <n v="135.87570621468927"/>
  </r>
  <r>
    <x v="2"/>
    <n v="119.49152542372882"/>
  </r>
  <r>
    <x v="2"/>
    <n v="76.55367231638418"/>
  </r>
  <r>
    <x v="2"/>
    <n v="50"/>
  </r>
  <r>
    <x v="2"/>
    <n v="98.870056497175142"/>
  </r>
  <r>
    <x v="2"/>
    <n v="111.5819209039548"/>
  </r>
  <r>
    <x v="2"/>
    <n v="89.265536723163848"/>
  </r>
  <r>
    <x v="2"/>
    <n v="110.16949152542372"/>
  </r>
  <r>
    <x v="2"/>
    <n v="97.175141242937855"/>
  </r>
  <r>
    <x v="2"/>
    <n v="100"/>
  </r>
  <r>
    <x v="2"/>
    <n v="111.5819209039548"/>
  </r>
  <r>
    <x v="2"/>
    <n v="39.265536723163841"/>
  </r>
  <r>
    <x v="2"/>
    <n v="73.44632768361582"/>
  </r>
  <r>
    <x v="2"/>
    <n v="107.06214689265536"/>
  </r>
  <r>
    <x v="2"/>
    <n v="140.67796610169492"/>
  </r>
  <r>
    <x v="2"/>
    <n v="67.514124293785301"/>
  </r>
  <r>
    <x v="2"/>
    <n v="108.75706214689265"/>
  </r>
  <r>
    <x v="2"/>
    <n v="108.75706214689265"/>
  </r>
  <r>
    <x v="2"/>
    <n v="83.898305084745772"/>
  </r>
  <r>
    <x v="2"/>
    <n v="139.26553672316385"/>
  </r>
  <r>
    <x v="2"/>
    <n v="110.73446327683615"/>
  </r>
  <r>
    <x v="2"/>
    <n v="86.723163841807917"/>
  </r>
  <r>
    <x v="2"/>
    <n v="81.073446327683612"/>
  </r>
  <r>
    <x v="2"/>
    <n v="64.406779661016941"/>
  </r>
  <r>
    <x v="2"/>
    <n v="105.36723163841808"/>
  </r>
  <r>
    <x v="2"/>
    <n v="68.926553672316373"/>
  </r>
  <r>
    <x v="2"/>
    <n v="70.903954802259889"/>
  </r>
  <r>
    <x v="3"/>
    <n v="76.271186440677965"/>
  </r>
  <r>
    <x v="3"/>
    <n v="87.005649717514132"/>
  </r>
  <r>
    <x v="3"/>
    <n v="70.056497175141246"/>
  </r>
  <r>
    <x v="3"/>
    <n v="90.112994350282491"/>
  </r>
  <r>
    <x v="3"/>
    <n v="70.621468926553675"/>
  </r>
  <r>
    <x v="3"/>
    <n v="125.14124293785311"/>
  </r>
  <r>
    <x v="3"/>
    <n v="164.9717514124294"/>
  </r>
  <r>
    <x v="3"/>
    <n v="104.51977401129943"/>
  </r>
  <r>
    <x v="3"/>
    <n v="92.090395480225993"/>
  </r>
  <r>
    <x v="3"/>
    <n v="51.694915254237287"/>
  </r>
  <r>
    <x v="3"/>
    <n v="127.11864406779661"/>
  </r>
  <r>
    <x v="3"/>
    <n v="83.050847457627128"/>
  </r>
  <r>
    <x v="3"/>
    <n v="115.2542372881356"/>
  </r>
  <r>
    <x v="3"/>
    <n v="94.067796610169495"/>
  </r>
  <r>
    <x v="3"/>
    <n v="127.11864406779661"/>
  </r>
  <r>
    <x v="3"/>
    <n v="100.84745762711864"/>
  </r>
  <r>
    <x v="3"/>
    <n v="134.74576271186442"/>
  </r>
  <r>
    <x v="3"/>
    <n v="102.82485875706215"/>
  </r>
  <r>
    <x v="3"/>
    <n v="136.15819209039549"/>
  </r>
  <r>
    <x v="3"/>
    <n v="117.79661016949153"/>
  </r>
  <r>
    <x v="3"/>
    <n v="83.898305084745772"/>
  </r>
  <r>
    <x v="3"/>
    <n v="77.683615819209038"/>
  </r>
  <r>
    <x v="3"/>
    <n v="124.57627118644068"/>
  </r>
  <r>
    <x v="3"/>
    <n v="105.08474576271186"/>
  </r>
  <r>
    <x v="3"/>
    <n v="110.45197740112994"/>
  </r>
  <r>
    <x v="3"/>
    <n v="93.220338983050851"/>
  </r>
  <r>
    <x v="3"/>
    <n v="111.29943502824858"/>
  </r>
  <r>
    <x v="3"/>
    <n v="93.220338983050851"/>
  </r>
  <r>
    <x v="3"/>
    <n v="121.1864406779661"/>
  </r>
  <r>
    <x v="3"/>
    <n v="70.33898305084746"/>
  </r>
  <r>
    <x v="3"/>
    <n v="162.42937853107344"/>
  </r>
  <r>
    <x v="3"/>
    <n v="60.451977401129945"/>
  </r>
  <r>
    <x v="3"/>
    <n v="137.85310734463278"/>
  </r>
  <r>
    <x v="3"/>
    <n v="100.56497175141243"/>
  </r>
  <r>
    <x v="3"/>
    <n v="55.084745762711862"/>
  </r>
  <r>
    <x v="3"/>
    <n v="111.5819209039548"/>
  </r>
  <r>
    <x v="3"/>
    <n v="97.457627118644069"/>
  </r>
  <r>
    <x v="3"/>
    <n v="66.384180790960443"/>
  </r>
  <r>
    <x v="3"/>
    <n v="65.254237288135585"/>
  </r>
  <r>
    <x v="3"/>
    <n v="99.435028248587571"/>
  </r>
  <r>
    <x v="3"/>
    <n v="100"/>
  </r>
  <r>
    <x v="3"/>
    <n v="96.89265536723164"/>
  </r>
  <r>
    <x v="3"/>
    <n v="96.89265536723164"/>
  </r>
  <r>
    <x v="3"/>
    <n v="99.435028248587571"/>
  </r>
  <r>
    <x v="3"/>
    <n v="49.152542372881356"/>
  </r>
  <r>
    <x v="3"/>
    <n v="106.77966101694915"/>
  </r>
  <r>
    <x v="3"/>
    <n v="116.66666666666666"/>
  </r>
  <r>
    <x v="3"/>
    <n v="95.762711864406782"/>
  </r>
  <r>
    <x v="0"/>
    <n v="105.93220338983051"/>
  </r>
  <r>
    <x v="0"/>
    <n v="119.49152542372882"/>
  </r>
  <r>
    <x v="0"/>
    <n v="110.16949152542372"/>
  </r>
  <r>
    <x v="0"/>
    <n v="131.92090395480227"/>
  </r>
  <r>
    <x v="0"/>
    <n v="87.570621468926561"/>
  </r>
  <r>
    <x v="0"/>
    <n v="98.870056497175142"/>
  </r>
  <r>
    <x v="0"/>
    <n v="140.39548022598871"/>
  </r>
  <r>
    <x v="0"/>
    <n v="84.180790960451972"/>
  </r>
  <r>
    <x v="0"/>
    <n v="93.78531073446328"/>
  </r>
  <r>
    <x v="0"/>
    <n v="88.418079096045204"/>
  </r>
  <r>
    <x v="0"/>
    <n v="99.717514124293785"/>
  </r>
  <r>
    <x v="0"/>
    <n v="88.13559322033899"/>
  </r>
  <r>
    <x v="0"/>
    <n v="82.7683615819209"/>
  </r>
  <r>
    <x v="0"/>
    <n v="133.61581920903956"/>
  </r>
  <r>
    <x v="0"/>
    <n v="111.01694915254237"/>
  </r>
  <r>
    <x v="0"/>
    <n v="155.36723163841808"/>
  </r>
  <r>
    <x v="0"/>
    <n v="122.59887005649718"/>
  </r>
  <r>
    <x v="0"/>
    <n v="119.49152542372882"/>
  </r>
  <r>
    <x v="0"/>
    <n v="102.25988700564972"/>
  </r>
  <r>
    <x v="0"/>
    <n v="77.683615819209038"/>
  </r>
  <r>
    <x v="0"/>
    <n v="115.81920903954803"/>
  </r>
  <r>
    <x v="0"/>
    <n v="139.83050847457628"/>
  </r>
  <r>
    <x v="0"/>
    <n v="105.36723163841808"/>
  </r>
  <r>
    <x v="0"/>
    <n v="89.830508474576277"/>
  </r>
  <r>
    <x v="0"/>
    <n v="97.175141242937855"/>
  </r>
  <r>
    <x v="0"/>
    <n v="95.480225988700568"/>
  </r>
  <r>
    <x v="0"/>
    <n v="76.836158192090394"/>
  </r>
  <r>
    <x v="0"/>
    <n v="93.502824858757066"/>
  </r>
  <r>
    <x v="0"/>
    <n v="96.045197740112997"/>
  </r>
  <r>
    <x v="0"/>
    <n v="90.677966101694921"/>
  </r>
  <r>
    <x v="0"/>
    <n v="92.655367231638422"/>
  </r>
  <r>
    <x v="0"/>
    <n v="99.717514124293785"/>
  </r>
  <r>
    <x v="0"/>
    <n v="104.80225988700565"/>
  </r>
  <r>
    <x v="0"/>
    <n v="148.30508474576271"/>
  </r>
  <r>
    <x v="0"/>
    <n v="59.039548022598872"/>
  </r>
  <r>
    <x v="0"/>
    <n v="74.576271186440678"/>
  </r>
  <r>
    <x v="0"/>
    <n v="106.21468926553672"/>
  </r>
  <r>
    <x v="0"/>
    <n v="95.197740112994353"/>
  </r>
  <r>
    <x v="0"/>
    <n v="94.350282485875709"/>
  </r>
  <r>
    <x v="0"/>
    <n v="97.740112994350284"/>
  </r>
  <r>
    <x v="2"/>
    <n v="100"/>
  </r>
  <r>
    <x v="2"/>
    <n v="107.62711864406779"/>
  </r>
  <r>
    <x v="2"/>
    <n v="104.51977401129943"/>
  </r>
  <r>
    <x v="2"/>
    <n v="105.08474576271186"/>
  </r>
  <r>
    <x v="2"/>
    <n v="96.045197740112997"/>
  </r>
  <r>
    <x v="2"/>
    <n v="117.51412429378531"/>
  </r>
  <r>
    <x v="2"/>
    <n v="114.40677966101696"/>
  </r>
  <r>
    <x v="2"/>
    <n v="72.881355932203391"/>
  </r>
  <r>
    <x v="2"/>
    <n v="140.67796610169492"/>
  </r>
  <r>
    <x v="2"/>
    <n v="100"/>
  </r>
  <r>
    <x v="2"/>
    <n v="102.25988700564972"/>
  </r>
  <r>
    <x v="2"/>
    <n v="120.05649717514125"/>
  </r>
  <r>
    <x v="2"/>
    <n v="78.248587570621467"/>
  </r>
  <r>
    <x v="2"/>
    <n v="158.75706214689265"/>
  </r>
  <r>
    <x v="2"/>
    <n v="86.723163841807917"/>
  </r>
  <r>
    <x v="2"/>
    <n v="124.29378531073446"/>
  </r>
  <r>
    <x v="2"/>
    <n v="92.090395480225993"/>
  </r>
  <r>
    <x v="2"/>
    <n v="90.395480225988706"/>
  </r>
  <r>
    <x v="2"/>
    <n v="56.497175141242941"/>
  </r>
  <r>
    <x v="2"/>
    <n v="67.2316384180791"/>
  </r>
  <r>
    <x v="2"/>
    <n v="104.23728813559322"/>
  </r>
  <r>
    <x v="2"/>
    <n v="89.548022598870062"/>
  </r>
  <r>
    <x v="2"/>
    <n v="79.096045197740111"/>
  </r>
  <r>
    <x v="2"/>
    <n v="114.68926553672317"/>
  </r>
  <r>
    <x v="2"/>
    <n v="87.853107344632775"/>
  </r>
  <r>
    <x v="2"/>
    <n v="98.587570621468927"/>
  </r>
  <r>
    <x v="2"/>
    <n v="120.05649717514125"/>
  </r>
  <r>
    <x v="2"/>
    <n v="153.67231638418079"/>
  </r>
  <r>
    <x v="2"/>
    <n v="80.790960451977398"/>
  </r>
  <r>
    <x v="2"/>
    <n v="82.485875706214685"/>
  </r>
  <r>
    <x v="2"/>
    <n v="142.37288135593221"/>
  </r>
  <r>
    <x v="2"/>
    <n v="88.13559322033899"/>
  </r>
  <r>
    <x v="2"/>
    <n v="105.36723163841808"/>
  </r>
  <r>
    <x v="2"/>
    <n v="79.096045197740111"/>
  </r>
  <r>
    <x v="2"/>
    <n v="128.5310734463277"/>
  </r>
  <r>
    <x v="2"/>
    <n v="96.327683615819211"/>
  </r>
  <r>
    <x v="2"/>
    <n v="66.101694915254242"/>
  </r>
  <r>
    <x v="2"/>
    <n v="87.853107344632775"/>
  </r>
  <r>
    <x v="2"/>
    <n v="113.5593220338983"/>
  </r>
  <r>
    <x v="2"/>
    <n v="119.2090395480226"/>
  </r>
  <r>
    <x v="2"/>
    <n v="107.06214689265536"/>
  </r>
  <r>
    <x v="2"/>
    <n v="42.372881355932201"/>
  </r>
  <r>
    <x v="2"/>
    <n v="76.271186440677965"/>
  </r>
  <r>
    <x v="2"/>
    <n v="46.045197740112997"/>
  </r>
  <r>
    <x v="2"/>
    <n v="103.10734463276836"/>
  </r>
  <r>
    <x v="2"/>
    <n v="100.56497175141243"/>
  </r>
  <r>
    <x v="2"/>
    <n v="73.44632768361582"/>
  </r>
  <r>
    <x v="2"/>
    <n v="78.813559322033896"/>
  </r>
  <r>
    <x v="2"/>
    <n v="79.66101694915254"/>
  </r>
  <r>
    <x v="2"/>
    <n v="72.598870056497177"/>
  </r>
  <r>
    <x v="4"/>
    <n v="93.78531073446328"/>
  </r>
  <r>
    <x v="4"/>
    <n v="84.180790960451972"/>
  </r>
  <r>
    <x v="4"/>
    <n v="108.19209039548022"/>
  </r>
  <r>
    <x v="4"/>
    <n v="85.31073446327683"/>
  </r>
  <r>
    <x v="4"/>
    <n v="79.378531073446325"/>
  </r>
  <r>
    <x v="4"/>
    <n v="59.887005649717509"/>
  </r>
  <r>
    <x v="4"/>
    <n v="128.5310734463277"/>
  </r>
  <r>
    <x v="4"/>
    <n v="151.9774011299435"/>
  </r>
  <r>
    <x v="4"/>
    <n v="63.559322033898304"/>
  </r>
  <r>
    <x v="4"/>
    <n v="84.180790960451972"/>
  </r>
  <r>
    <x v="4"/>
    <n v="100"/>
  </r>
  <r>
    <x v="4"/>
    <n v="98.870056497175142"/>
  </r>
  <r>
    <x v="4"/>
    <n v="102.25988700564972"/>
  </r>
  <r>
    <x v="4"/>
    <n v="110.16949152542372"/>
  </r>
  <r>
    <x v="4"/>
    <n v="81.355932203389827"/>
  </r>
  <r>
    <x v="4"/>
    <n v="53.389830508474581"/>
  </r>
  <r>
    <x v="4"/>
    <n v="90.112994350282491"/>
  </r>
  <r>
    <x v="4"/>
    <n v="116.66666666666666"/>
  </r>
  <r>
    <x v="4"/>
    <n v="124.57627118644068"/>
  </r>
  <r>
    <x v="4"/>
    <n v="111.5819209039548"/>
  </r>
  <r>
    <x v="4"/>
    <n v="148.58757062146893"/>
  </r>
  <r>
    <x v="4"/>
    <n v="105.64971751412429"/>
  </r>
  <r>
    <x v="4"/>
    <n v="93.220338983050851"/>
  </r>
  <r>
    <x v="4"/>
    <n v="106.77966101694915"/>
  </r>
  <r>
    <x v="4"/>
    <n v="100"/>
  </r>
  <r>
    <x v="4"/>
    <n v="103.10734463276836"/>
  </r>
  <r>
    <x v="4"/>
    <n v="91.807909604519779"/>
  </r>
  <r>
    <x v="4"/>
    <n v="79.378531073446325"/>
  </r>
  <r>
    <x v="4"/>
    <n v="87.288135593220346"/>
  </r>
  <r>
    <x v="4"/>
    <n v="87.288135593220346"/>
  </r>
  <r>
    <x v="4"/>
    <n v="100"/>
  </r>
  <r>
    <x v="4"/>
    <n v="124.85875706214689"/>
  </r>
  <r>
    <x v="4"/>
    <n v="121.1864406779661"/>
  </r>
  <r>
    <x v="4"/>
    <n v="115.81920903954803"/>
  </r>
  <r>
    <x v="4"/>
    <n v="117.2316384180791"/>
  </r>
  <r>
    <x v="4"/>
    <n v="134.18079096045199"/>
  </r>
  <r>
    <x v="4"/>
    <n v="111.86440677966101"/>
  </r>
  <r>
    <x v="4"/>
    <n v="69.491525423728817"/>
  </r>
  <r>
    <x v="4"/>
    <n v="86.723163841807917"/>
  </r>
  <r>
    <x v="4"/>
    <n v="69.491525423728817"/>
  </r>
  <r>
    <x v="4"/>
    <n v="100"/>
  </r>
  <r>
    <x v="5"/>
    <n v="117.51412429378531"/>
  </r>
  <r>
    <x v="5"/>
    <n v="97.457627118644069"/>
  </r>
  <r>
    <x v="5"/>
    <n v="99.152542372881356"/>
  </r>
  <r>
    <x v="5"/>
    <n v="87.005649717514132"/>
  </r>
  <r>
    <x v="5"/>
    <n v="106.49717514124293"/>
  </r>
  <r>
    <x v="5"/>
    <n v="96.610169491525426"/>
  </r>
  <r>
    <x v="5"/>
    <n v="85.593220338983045"/>
  </r>
  <r>
    <x v="5"/>
    <n v="68.644067796610173"/>
  </r>
  <r>
    <x v="5"/>
    <n v="88.418079096045204"/>
  </r>
  <r>
    <x v="5"/>
    <n v="97.457627118644069"/>
  </r>
  <r>
    <x v="5"/>
    <n v="99.152542372881356"/>
  </r>
  <r>
    <x v="5"/>
    <n v="105.08474576271186"/>
  </r>
  <r>
    <x v="5"/>
    <n v="105.08474576271186"/>
  </r>
  <r>
    <x v="5"/>
    <n v="90.112994350282491"/>
  </r>
  <r>
    <x v="5"/>
    <n v="100"/>
  </r>
  <r>
    <x v="5"/>
    <n v="97.457627118644069"/>
  </r>
  <r>
    <x v="5"/>
    <n v="92.090395480225993"/>
  </r>
  <r>
    <x v="5"/>
    <n v="93.78531073446328"/>
  </r>
  <r>
    <x v="5"/>
    <n v="124.01129943502825"/>
  </r>
  <r>
    <x v="5"/>
    <n v="129.94350282485877"/>
  </r>
  <r>
    <x v="5"/>
    <n v="103.954802259887"/>
  </r>
  <r>
    <x v="5"/>
    <n v="98.022598870056498"/>
  </r>
  <r>
    <x v="5"/>
    <n v="96.610169491525426"/>
  </r>
  <r>
    <x v="5"/>
    <n v="100"/>
  </r>
  <r>
    <x v="5"/>
    <n v="100"/>
  </r>
  <r>
    <x v="5"/>
    <n v="102.25988700564972"/>
  </r>
  <r>
    <x v="5"/>
    <n v="100.84745762711864"/>
  </r>
  <r>
    <x v="5"/>
    <n v="119.2090395480226"/>
  </r>
  <r>
    <x v="5"/>
    <n v="129.66101694915255"/>
  </r>
  <r>
    <x v="5"/>
    <n v="68.926553672316373"/>
  </r>
  <r>
    <x v="5"/>
    <n v="36.440677966101696"/>
  </r>
  <r>
    <x v="5"/>
    <n v="106.77966101694915"/>
  </r>
  <r>
    <x v="5"/>
    <n v="100.84745762711864"/>
  </r>
  <r>
    <x v="5"/>
    <n v="87.853107344632775"/>
  </r>
  <r>
    <x v="5"/>
    <n v="98.022598870056498"/>
  </r>
  <r>
    <x v="5"/>
    <n v="93.220338983050851"/>
  </r>
  <r>
    <x v="5"/>
    <n v="95.762711864406782"/>
  </r>
  <r>
    <x v="5"/>
    <n v="86.158192090395488"/>
  </r>
  <r>
    <x v="5"/>
    <n v="100"/>
  </r>
  <r>
    <x v="1"/>
    <n v="100"/>
  </r>
  <r>
    <x v="1"/>
    <n v="103.886925795053"/>
  </r>
  <r>
    <x v="1"/>
    <n v="99.646643109540634"/>
  </r>
  <r>
    <x v="1"/>
    <n v="107.42049469964664"/>
  </r>
  <r>
    <x v="1"/>
    <n v="99.293286219081267"/>
  </r>
  <r>
    <x v="1"/>
    <n v="98.939929328621915"/>
  </r>
  <r>
    <x v="1"/>
    <n v="103.886925795053"/>
  </r>
  <r>
    <x v="1"/>
    <n v="93.992932862190813"/>
  </r>
  <r>
    <x v="1"/>
    <n v="87.985865724381625"/>
  </r>
  <r>
    <x v="1"/>
    <n v="118.02120141342756"/>
  </r>
  <r>
    <x v="1"/>
    <n v="102.47349823321555"/>
  </r>
  <r>
    <x v="1"/>
    <n v="107.77385159010601"/>
  </r>
  <r>
    <x v="1"/>
    <n v="48.056537102473499"/>
  </r>
  <r>
    <x v="1"/>
    <n v="70.671378091872796"/>
  </r>
  <r>
    <x v="1"/>
    <n v="84.098939929328623"/>
  </r>
  <r>
    <x v="1"/>
    <n v="100"/>
  </r>
  <r>
    <x v="1"/>
    <n v="78.798586572438154"/>
  </r>
  <r>
    <x v="1"/>
    <n v="83.39222614840989"/>
  </r>
  <r>
    <x v="1"/>
    <n v="85.512367491166074"/>
  </r>
  <r>
    <x v="1"/>
    <n v="90.459363957597176"/>
  </r>
  <r>
    <x v="1"/>
    <n v="120.49469964664311"/>
  </r>
  <r>
    <x v="1"/>
    <n v="54.063604240282686"/>
  </r>
  <r>
    <x v="1"/>
    <n v="109.89399293286219"/>
  </r>
  <r>
    <x v="1"/>
    <n v="83.745583038869256"/>
  </r>
  <r>
    <x v="1"/>
    <n v="103.18021201413427"/>
  </r>
  <r>
    <x v="1"/>
    <n v="77.385159010600702"/>
  </r>
  <r>
    <x v="1"/>
    <n v="129.68197879858658"/>
  </r>
  <r>
    <x v="1"/>
    <n v="92.226148409893995"/>
  </r>
  <r>
    <x v="1"/>
    <n v="81.625441696113072"/>
  </r>
  <r>
    <x v="1"/>
    <n v="81.978798586572438"/>
  </r>
  <r>
    <x v="1"/>
    <n v="132.50883392226149"/>
  </r>
  <r>
    <x v="1"/>
    <n v="101.76678445229682"/>
  </r>
  <r>
    <x v="1"/>
    <n v="90.10600706713781"/>
  </r>
  <r>
    <x v="1"/>
    <n v="67.844522968197879"/>
  </r>
  <r>
    <x v="1"/>
    <n v="90.459363957597176"/>
  </r>
  <r>
    <x v="1"/>
    <n v="60.070671378091873"/>
  </r>
  <r>
    <x v="1"/>
    <n v="91.519434628975262"/>
  </r>
  <r>
    <x v="1"/>
    <n v="118.02120141342756"/>
  </r>
  <r>
    <x v="1"/>
    <n v="64.310954063604242"/>
  </r>
  <r>
    <x v="1"/>
    <n v="112.01413427561837"/>
  </r>
  <r>
    <x v="3"/>
    <n v="110.24734982332156"/>
  </r>
  <r>
    <x v="3"/>
    <n v="112.01413427561837"/>
  </r>
  <r>
    <x v="3"/>
    <n v="102.47349823321555"/>
  </r>
  <r>
    <x v="3"/>
    <n v="111.66077738515901"/>
  </r>
  <r>
    <x v="3"/>
    <n v="93.28621908127208"/>
  </r>
  <r>
    <x v="3"/>
    <n v="95.759717314487631"/>
  </r>
  <r>
    <x v="3"/>
    <n v="100"/>
  </r>
  <r>
    <x v="3"/>
    <n v="74.911660777385151"/>
  </r>
  <r>
    <x v="3"/>
    <n v="83.39222614840989"/>
  </r>
  <r>
    <x v="3"/>
    <n v="74.911660777385151"/>
  </r>
  <r>
    <x v="3"/>
    <n v="98.939929328621915"/>
  </r>
  <r>
    <x v="3"/>
    <n v="89.399293286219077"/>
  </r>
  <r>
    <x v="3"/>
    <n v="83.038869257950523"/>
  </r>
  <r>
    <x v="3"/>
    <n v="125.79505300353357"/>
  </r>
  <r>
    <x v="3"/>
    <n v="88.339222614840992"/>
  </r>
  <r>
    <x v="3"/>
    <n v="90.459363957597176"/>
  </r>
  <r>
    <x v="3"/>
    <n v="87.985865724381625"/>
  </r>
  <r>
    <x v="3"/>
    <n v="85.159010600706708"/>
  </r>
  <r>
    <x v="3"/>
    <n v="114.84098939929329"/>
  </r>
  <r>
    <x v="3"/>
    <n v="100"/>
  </r>
  <r>
    <x v="3"/>
    <n v="96.81978798586573"/>
  </r>
  <r>
    <x v="3"/>
    <n v="87.985865724381625"/>
  </r>
  <r>
    <x v="3"/>
    <n v="155.47703180212014"/>
  </r>
  <r>
    <x v="3"/>
    <n v="105.65371024734982"/>
  </r>
  <r>
    <x v="3"/>
    <n v="53.35689045936396"/>
  </r>
  <r>
    <x v="3"/>
    <n v="129.32862190812722"/>
  </r>
  <r>
    <x v="3"/>
    <n v="76.678445229681984"/>
  </r>
  <r>
    <x v="3"/>
    <n v="89.045936395759725"/>
  </r>
  <r>
    <x v="3"/>
    <n v="82.332155477031804"/>
  </r>
  <r>
    <x v="3"/>
    <n v="97.526501766784449"/>
  </r>
  <r>
    <x v="3"/>
    <n v="100"/>
  </r>
  <r>
    <x v="3"/>
    <n v="108.12720848056537"/>
  </r>
  <r>
    <x v="3"/>
    <n v="104.9469964664311"/>
  </r>
  <r>
    <x v="3"/>
    <n v="121.5547703180212"/>
  </r>
  <r>
    <x v="3"/>
    <n v="54.770318021201412"/>
  </r>
  <r>
    <x v="3"/>
    <n v="100"/>
  </r>
  <r>
    <x v="3"/>
    <n v="132.50883392226149"/>
  </r>
  <r>
    <x v="3"/>
    <n v="83.39222614840989"/>
  </r>
  <r>
    <x v="3"/>
    <n v="102.47349823321555"/>
  </r>
  <r>
    <x v="3"/>
    <n v="76.678445229681984"/>
  </r>
  <r>
    <x v="3"/>
    <n v="105.30035335689045"/>
  </r>
  <r>
    <x v="3"/>
    <n v="92.226148409893995"/>
  </r>
  <r>
    <x v="3"/>
    <n v="68.197879858657245"/>
  </r>
  <r>
    <x v="3"/>
    <n v="100"/>
  </r>
  <r>
    <x v="4"/>
    <n v="121.90812720848056"/>
  </r>
  <r>
    <x v="4"/>
    <n v="60.777385159010599"/>
  </r>
  <r>
    <x v="4"/>
    <n v="94.346289752650179"/>
  </r>
  <r>
    <x v="4"/>
    <n v="157.24381625441697"/>
  </r>
  <r>
    <x v="4"/>
    <n v="137.80918727915196"/>
  </r>
  <r>
    <x v="4"/>
    <n v="71.731448763250881"/>
  </r>
  <r>
    <x v="4"/>
    <n v="96.466431095406364"/>
  </r>
  <r>
    <x v="4"/>
    <n v="105.30035335689045"/>
  </r>
  <r>
    <x v="4"/>
    <n v="109.18727915194346"/>
  </r>
  <r>
    <x v="4"/>
    <n v="101.76678445229682"/>
  </r>
  <r>
    <x v="4"/>
    <n v="102.12014134275618"/>
  </r>
  <r>
    <x v="4"/>
    <n v="90.10600706713781"/>
  </r>
  <r>
    <x v="4"/>
    <n v="122.26148409893993"/>
  </r>
  <r>
    <x v="4"/>
    <n v="115.90106007067138"/>
  </r>
  <r>
    <x v="4"/>
    <n v="130.03533568904595"/>
  </r>
  <r>
    <x v="4"/>
    <n v="99.293286219081267"/>
  </r>
  <r>
    <x v="4"/>
    <n v="98.939929328621915"/>
  </r>
  <r>
    <x v="4"/>
    <n v="99.646643109540634"/>
  </r>
  <r>
    <x v="4"/>
    <n v="72.791519434628981"/>
  </r>
  <r>
    <x v="4"/>
    <n v="142.75618374558303"/>
  </r>
  <r>
    <x v="4"/>
    <n v="97.879858657243815"/>
  </r>
  <r>
    <x v="4"/>
    <n v="128.26855123674912"/>
  </r>
  <r>
    <x v="4"/>
    <n v="73.144876325088333"/>
  </r>
  <r>
    <x v="4"/>
    <n v="39.92932862190812"/>
  </r>
  <r>
    <x v="4"/>
    <n v="153.0035335689046"/>
  </r>
  <r>
    <x v="4"/>
    <n v="100"/>
  </r>
  <r>
    <x v="4"/>
    <n v="80.565371024734986"/>
  </r>
  <r>
    <x v="4"/>
    <n v="72.791519434628981"/>
  </r>
  <r>
    <x v="4"/>
    <n v="116.60777385159011"/>
  </r>
  <r>
    <x v="4"/>
    <n v="104.9469964664311"/>
  </r>
  <r>
    <x v="4"/>
    <n v="90.459363957597176"/>
  </r>
  <r>
    <x v="4"/>
    <n v="133.92226148409895"/>
  </r>
  <r>
    <x v="4"/>
    <n v="101.41342756183745"/>
  </r>
  <r>
    <x v="4"/>
    <n v="97.173144876325082"/>
  </r>
  <r>
    <x v="4"/>
    <n v="91.519434628975262"/>
  </r>
  <r>
    <x v="4"/>
    <n v="66.431095406360427"/>
  </r>
  <r>
    <x v="4"/>
    <n v="95.759717314487631"/>
  </r>
  <r>
    <x v="4"/>
    <n v="100"/>
  </r>
  <r>
    <x v="4"/>
    <n v="61.130742049469966"/>
  </r>
  <r>
    <x v="4"/>
    <n v="96.113074204946997"/>
  </r>
  <r>
    <x v="4"/>
    <n v="95.053003533568898"/>
  </r>
  <r>
    <x v="4"/>
    <n v="112.36749116607774"/>
  </r>
  <r>
    <x v="4"/>
    <n v="91.166077738515895"/>
  </r>
  <r>
    <x v="4"/>
    <n v="83.745583038869256"/>
  </r>
  <r>
    <x v="4"/>
    <n v="100"/>
  </r>
  <r>
    <x v="4"/>
    <n v="100"/>
  </r>
  <r>
    <x v="6"/>
    <n v="92.226148409893995"/>
  </r>
  <r>
    <x v="6"/>
    <n v="150.53003533568904"/>
  </r>
  <r>
    <x v="6"/>
    <n v="134.62897526501769"/>
  </r>
  <r>
    <x v="6"/>
    <n v="107.77385159010601"/>
  </r>
  <r>
    <x v="6"/>
    <n v="125.79505300353357"/>
  </r>
  <r>
    <x v="6"/>
    <n v="94.346289752650179"/>
  </r>
  <r>
    <x v="6"/>
    <n v="106.00706713780919"/>
  </r>
  <r>
    <x v="6"/>
    <n v="101.06007067137809"/>
  </r>
  <r>
    <x v="6"/>
    <n v="117.31448763250884"/>
  </r>
  <r>
    <x v="6"/>
    <n v="107.42049469964664"/>
  </r>
  <r>
    <x v="6"/>
    <n v="95.406360424028264"/>
  </r>
  <r>
    <x v="6"/>
    <n v="107.77385159010601"/>
  </r>
  <r>
    <x v="6"/>
    <n v="110.24734982332156"/>
  </r>
  <r>
    <x v="6"/>
    <n v="128.26855123674912"/>
  </r>
  <r>
    <x v="6"/>
    <n v="114.48763250883393"/>
  </r>
  <r>
    <x v="6"/>
    <n v="83.39222614840989"/>
  </r>
  <r>
    <x v="6"/>
    <n v="151.9434628975265"/>
  </r>
  <r>
    <x v="6"/>
    <n v="109.18727915194346"/>
  </r>
  <r>
    <x v="6"/>
    <n v="81.272084805653719"/>
  </r>
  <r>
    <x v="6"/>
    <n v="91.166077738515895"/>
  </r>
  <r>
    <x v="6"/>
    <n v="103.18021201413427"/>
  </r>
  <r>
    <x v="6"/>
    <n v="96.113074204946997"/>
  </r>
  <r>
    <x v="6"/>
    <n v="72.438162544169614"/>
  </r>
  <r>
    <x v="6"/>
    <n v="122.26148409893993"/>
  </r>
  <r>
    <x v="6"/>
    <n v="123.67491166077738"/>
  </r>
  <r>
    <x v="6"/>
    <n v="73.144876325088333"/>
  </r>
  <r>
    <x v="6"/>
    <n v="116.96113074204948"/>
  </r>
  <r>
    <x v="6"/>
    <n v="95.759717314487631"/>
  </r>
  <r>
    <x v="6"/>
    <n v="115.19434628975264"/>
  </r>
  <r>
    <x v="6"/>
    <n v="102.12014134275618"/>
  </r>
  <r>
    <x v="6"/>
    <n v="119.43462897526501"/>
  </r>
  <r>
    <x v="6"/>
    <n v="79.15194346289752"/>
  </r>
  <r>
    <x v="6"/>
    <n v="61.837455830388691"/>
  </r>
  <r>
    <x v="6"/>
    <n v="105.65371024734982"/>
  </r>
  <r>
    <x v="6"/>
    <n v="103.886925795053"/>
  </r>
  <r>
    <x v="6"/>
    <n v="84.452296819787989"/>
  </r>
  <r>
    <x v="6"/>
    <n v="108.12720848056537"/>
  </r>
  <r>
    <x v="5"/>
    <n v="129.68197879858658"/>
  </r>
  <r>
    <x v="5"/>
    <n v="96.466431095406364"/>
  </r>
  <r>
    <x v="5"/>
    <n v="124.38162544169612"/>
  </r>
  <r>
    <x v="5"/>
    <n v="76.325088339222617"/>
  </r>
  <r>
    <x v="5"/>
    <n v="97.879858657243815"/>
  </r>
  <r>
    <x v="5"/>
    <n v="112.01413427561837"/>
  </r>
  <r>
    <x v="5"/>
    <n v="109.89399293286219"/>
  </r>
  <r>
    <x v="5"/>
    <n v="94.699646643109546"/>
  </r>
  <r>
    <x v="5"/>
    <n v="62.897526501766784"/>
  </r>
  <r>
    <x v="5"/>
    <n v="88.692579505300358"/>
  </r>
  <r>
    <x v="5"/>
    <n v="95.053003533568898"/>
  </r>
  <r>
    <x v="5"/>
    <n v="79.15194346289752"/>
  </r>
  <r>
    <x v="5"/>
    <n v="49.823321554770317"/>
  </r>
  <r>
    <x v="5"/>
    <n v="95.406360424028264"/>
  </r>
  <r>
    <x v="5"/>
    <n v="75.618374558303884"/>
  </r>
  <r>
    <x v="5"/>
    <n v="91.166077738515895"/>
  </r>
  <r>
    <x v="5"/>
    <n v="98.939929328621915"/>
  </r>
  <r>
    <x v="5"/>
    <n v="147.70318021201413"/>
  </r>
  <r>
    <x v="5"/>
    <n v="104.59363957597174"/>
  </r>
  <r>
    <x v="5"/>
    <n v="123.67491166077738"/>
  </r>
  <r>
    <x v="5"/>
    <n v="100.70671378091873"/>
  </r>
  <r>
    <x v="5"/>
    <n v="139.92932862190813"/>
  </r>
  <r>
    <x v="5"/>
    <n v="77.03180212014135"/>
  </r>
  <r>
    <x v="5"/>
    <n v="36.042402826855124"/>
  </r>
  <r>
    <x v="5"/>
    <n v="86.219081272084807"/>
  </r>
  <r>
    <x v="5"/>
    <n v="112.72084805653711"/>
  </r>
  <r>
    <x v="5"/>
    <n v="83.745583038869256"/>
  </r>
  <r>
    <x v="5"/>
    <n v="98.939929328621915"/>
  </r>
  <r>
    <x v="5"/>
    <n v="121.5547703180212"/>
  </r>
  <r>
    <x v="5"/>
    <n v="61.837455830388691"/>
  </r>
  <r>
    <x v="5"/>
    <n v="116.96113074204948"/>
  </r>
  <r>
    <x v="5"/>
    <n v="100"/>
  </r>
  <r>
    <x v="5"/>
    <n v="95.759717314487631"/>
  </r>
  <r>
    <x v="6"/>
    <n v="115.19434628975264"/>
  </r>
  <r>
    <x v="6"/>
    <n v="107.77385159010601"/>
  </r>
  <r>
    <x v="6"/>
    <n v="99.293286219081267"/>
  </r>
  <r>
    <x v="6"/>
    <n v="107.42049469964664"/>
  </r>
  <r>
    <x v="6"/>
    <n v="97.173144876325082"/>
  </r>
  <r>
    <x v="6"/>
    <n v="114.13427561837456"/>
  </r>
  <r>
    <x v="6"/>
    <n v="114.84098939929329"/>
  </r>
  <r>
    <x v="6"/>
    <n v="118.72791519434628"/>
  </r>
  <r>
    <x v="6"/>
    <n v="100"/>
  </r>
  <r>
    <x v="6"/>
    <n v="115.54770318021201"/>
  </r>
  <r>
    <x v="6"/>
    <n v="108.48056537102474"/>
  </r>
  <r>
    <x v="6"/>
    <n v="75.971731448763251"/>
  </r>
  <r>
    <x v="6"/>
    <n v="110.24734982332156"/>
  </r>
  <r>
    <x v="6"/>
    <n v="114.84098939929329"/>
  </r>
  <r>
    <x v="6"/>
    <n v="46.289752650176673"/>
  </r>
  <r>
    <x v="6"/>
    <n v="100"/>
  </r>
  <r>
    <x v="6"/>
    <n v="100"/>
  </r>
  <r>
    <x v="6"/>
    <n v="122.26148409893993"/>
  </r>
  <r>
    <x v="6"/>
    <n v="135.68904593639576"/>
  </r>
  <r>
    <x v="6"/>
    <n v="101.76678445229682"/>
  </r>
  <r>
    <x v="6"/>
    <n v="100"/>
  </r>
  <r>
    <x v="6"/>
    <n v="142.75618374558303"/>
  </r>
  <r>
    <x v="6"/>
    <n v="77.738515901060069"/>
  </r>
  <r>
    <x v="6"/>
    <n v="95.053003533568898"/>
  </r>
  <r>
    <x v="6"/>
    <n v="120.84805653710248"/>
  </r>
  <r>
    <x v="6"/>
    <n v="115.90106007067138"/>
  </r>
  <r>
    <x v="6"/>
    <n v="100"/>
  </r>
  <r>
    <x v="6"/>
    <n v="100"/>
  </r>
  <r>
    <x v="6"/>
    <n v="100"/>
  </r>
  <r>
    <x v="6"/>
    <n v="78.445229681978802"/>
  </r>
  <r>
    <x v="6"/>
    <n v="44.876325088339222"/>
  </r>
  <r>
    <x v="6"/>
    <n v="100"/>
  </r>
  <r>
    <x v="6"/>
    <n v="65.724381625441694"/>
  </r>
  <r>
    <x v="6"/>
    <n v="100"/>
  </r>
  <r>
    <x v="6"/>
    <n v="85.159010600706708"/>
  </r>
  <r>
    <x v="6"/>
    <n v="97.526501766784449"/>
  </r>
  <r>
    <x v="6"/>
    <n v="100"/>
  </r>
  <r>
    <x v="6"/>
    <n v="100"/>
  </r>
  <r>
    <x v="6"/>
    <n v="83.745583038869256"/>
  </r>
  <r>
    <x v="6"/>
    <n v="100"/>
  </r>
  <r>
    <x v="6"/>
    <n v="36.39575971731449"/>
  </r>
  <r>
    <x v="7"/>
    <n v="111.30742049469964"/>
  </r>
  <r>
    <x v="7"/>
    <n v="79.15194346289752"/>
  </r>
  <r>
    <x v="7"/>
    <n v="85.159010600706708"/>
  </r>
  <r>
    <x v="7"/>
    <n v="60.777385159010599"/>
  </r>
  <r>
    <x v="7"/>
    <n v="101.41342756183745"/>
  </r>
  <r>
    <x v="7"/>
    <n v="120.84805653710248"/>
  </r>
  <r>
    <x v="7"/>
    <n v="99.646643109540634"/>
  </r>
  <r>
    <x v="7"/>
    <n v="120.49469964664311"/>
  </r>
  <r>
    <x v="7"/>
    <n v="80.565371024734986"/>
  </r>
  <r>
    <x v="7"/>
    <n v="53.35689045936396"/>
  </r>
  <r>
    <x v="7"/>
    <n v="107.42049469964664"/>
  </r>
  <r>
    <x v="7"/>
    <n v="100"/>
  </r>
  <r>
    <x v="7"/>
    <n v="114.84098939929329"/>
  </r>
  <r>
    <x v="7"/>
    <n v="106.00706713780919"/>
  </r>
  <r>
    <x v="7"/>
    <n v="132.15547703180212"/>
  </r>
  <r>
    <x v="7"/>
    <n v="100"/>
  </r>
  <r>
    <x v="7"/>
    <n v="54.063604240282686"/>
  </r>
  <r>
    <x v="7"/>
    <n v="145.2296819787986"/>
  </r>
  <r>
    <x v="7"/>
    <n v="99.646643109540634"/>
  </r>
  <r>
    <x v="7"/>
    <n v="65.017667844522975"/>
  </r>
  <r>
    <x v="7"/>
    <n v="100"/>
  </r>
  <r>
    <x v="7"/>
    <n v="70.671378091872796"/>
  </r>
  <r>
    <x v="7"/>
    <n v="101.06007067137809"/>
  </r>
  <r>
    <x v="7"/>
    <n v="100"/>
  </r>
  <r>
    <x v="7"/>
    <n v="98.586572438162548"/>
  </r>
  <r>
    <x v="7"/>
    <n v="100"/>
  </r>
  <r>
    <x v="7"/>
    <n v="71.024734982332149"/>
  </r>
  <r>
    <x v="7"/>
    <n v="100"/>
  </r>
  <r>
    <x v="7"/>
    <n v="87.279151943462892"/>
  </r>
  <r>
    <x v="7"/>
    <n v="62.544169611307424"/>
  </r>
  <r>
    <x v="7"/>
    <n v="100"/>
  </r>
  <r>
    <x v="7"/>
    <n v="85.159010600706708"/>
  </r>
  <r>
    <x v="7"/>
    <n v="100"/>
  </r>
  <r>
    <x v="7"/>
    <n v="122.96819787985865"/>
  </r>
  <r>
    <x v="7"/>
    <n v="99.646643109540634"/>
  </r>
  <r>
    <x v="7"/>
    <n v="48.763250883392232"/>
  </r>
  <r>
    <x v="7"/>
    <n v="91.519434628975262"/>
  </r>
  <r>
    <x v="7"/>
    <n v="100"/>
  </r>
  <r>
    <x v="7"/>
    <n v="86.219081272084807"/>
  </r>
  <r>
    <x v="7"/>
    <n v="83.038869257950523"/>
  </r>
  <r>
    <x v="7"/>
    <n v="109.89399293286219"/>
  </r>
  <r>
    <x v="7"/>
    <n v="64.310954063604242"/>
  </r>
  <r>
    <x v="8"/>
    <m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103.10734463276836"/>
  </r>
  <r>
    <x v="0"/>
    <n v="100.84745762711864"/>
  </r>
  <r>
    <x v="0"/>
    <n v="100.56497175141243"/>
  </r>
  <r>
    <x v="0"/>
    <n v="99.435028248587571"/>
  </r>
  <r>
    <x v="0"/>
    <n v="101.69491525423729"/>
  </r>
  <r>
    <x v="0"/>
    <n v="98.305084745762713"/>
  </r>
  <r>
    <x v="0"/>
    <n v="95.762711864406782"/>
  </r>
  <r>
    <x v="0"/>
    <n v="104.51977401129943"/>
  </r>
  <r>
    <x v="0"/>
    <n v="100.56497175141243"/>
  </r>
  <r>
    <x v="0"/>
    <n v="102.25988700564972"/>
  </r>
  <r>
    <x v="0"/>
    <n v="127.40112994350282"/>
  </r>
  <r>
    <x v="0"/>
    <n v="109.03954802259886"/>
  </r>
  <r>
    <x v="0"/>
    <n v="93.78531073446328"/>
  </r>
  <r>
    <x v="0"/>
    <n v="110.16949152542372"/>
  </r>
  <r>
    <x v="0"/>
    <n v="74.293785310734464"/>
  </r>
  <r>
    <x v="0"/>
    <n v="83.615819209039557"/>
  </r>
  <r>
    <x v="0"/>
    <n v="98.305084745762713"/>
  </r>
  <r>
    <x v="0"/>
    <n v="98.305084745762713"/>
  </r>
  <r>
    <x v="0"/>
    <n v="101.69491525423729"/>
  </r>
  <r>
    <x v="0"/>
    <n v="118.64406779661017"/>
  </r>
  <r>
    <x v="0"/>
    <n v="79.66101694915254"/>
  </r>
  <r>
    <x v="0"/>
    <n v="96.045197740112997"/>
  </r>
  <r>
    <x v="0"/>
    <n v="85.593220338983045"/>
  </r>
  <r>
    <x v="0"/>
    <n v="70.33898305084746"/>
  </r>
  <r>
    <x v="0"/>
    <n v="138.13559322033899"/>
  </r>
  <r>
    <x v="0"/>
    <n v="92.937853107344637"/>
  </r>
  <r>
    <x v="0"/>
    <n v="102.54237288135593"/>
  </r>
  <r>
    <x v="0"/>
    <n v="94.632768361581924"/>
  </r>
  <r>
    <x v="0"/>
    <n v="47.175141242937855"/>
  </r>
  <r>
    <x v="0"/>
    <n v="110.73446327683615"/>
  </r>
  <r>
    <x v="0"/>
    <n v="110.16949152542372"/>
  </r>
  <r>
    <x v="0"/>
    <n v="57.627118644067799"/>
  </r>
  <r>
    <x v="0"/>
    <n v="87.570621468926561"/>
  </r>
  <r>
    <x v="0"/>
    <n v="103.38983050847457"/>
  </r>
  <r>
    <x v="0"/>
    <n v="76.55367231638418"/>
  </r>
  <r>
    <x v="0"/>
    <n v="100"/>
  </r>
  <r>
    <x v="0"/>
    <n v="62.429378531073446"/>
  </r>
  <r>
    <x v="0"/>
    <n v="87.005649717514132"/>
  </r>
  <r>
    <x v="0"/>
    <n v="81.638418079096041"/>
  </r>
  <r>
    <x v="0"/>
    <n v="76.836158192090394"/>
  </r>
  <r>
    <x v="0"/>
    <n v="129.66101694915255"/>
  </r>
  <r>
    <x v="0"/>
    <n v="133.61581920903956"/>
  </r>
  <r>
    <x v="0"/>
    <n v="76.836158192090394"/>
  </r>
  <r>
    <x v="1"/>
    <n v="114.40677966101696"/>
  </r>
  <r>
    <x v="1"/>
    <n v="82.20338983050847"/>
  </r>
  <r>
    <x v="1"/>
    <n v="117.2316384180791"/>
  </r>
  <r>
    <x v="1"/>
    <n v="118.64406779661017"/>
  </r>
  <r>
    <x v="1"/>
    <n v="71.468926553672318"/>
  </r>
  <r>
    <x v="1"/>
    <n v="135.87570621468927"/>
  </r>
  <r>
    <x v="1"/>
    <n v="97.175141242937855"/>
  </r>
  <r>
    <x v="1"/>
    <n v="99.717514124293785"/>
  </r>
  <r>
    <x v="1"/>
    <n v="137.00564971751413"/>
  </r>
  <r>
    <x v="1"/>
    <n v="113.5593220338983"/>
  </r>
  <r>
    <x v="1"/>
    <n v="96.610169491525426"/>
  </r>
  <r>
    <x v="1"/>
    <n v="141.80790960451978"/>
  </r>
  <r>
    <x v="1"/>
    <n v="101.9774011299435"/>
  </r>
  <r>
    <x v="1"/>
    <n v="88.983050847457633"/>
  </r>
  <r>
    <x v="1"/>
    <n v="131.35593220338984"/>
  </r>
  <r>
    <x v="1"/>
    <n v="102.82485875706215"/>
  </r>
  <r>
    <x v="1"/>
    <n v="151.41242937853107"/>
  </r>
  <r>
    <x v="1"/>
    <n v="109.32203389830508"/>
  </r>
  <r>
    <x v="1"/>
    <n v="139.26553672316385"/>
  </r>
  <r>
    <x v="1"/>
    <n v="89.265536723163848"/>
  </r>
  <r>
    <x v="1"/>
    <n v="101.12994350282486"/>
  </r>
  <r>
    <x v="1"/>
    <n v="116.10169491525423"/>
  </r>
  <r>
    <x v="1"/>
    <n v="99.152542372881356"/>
  </r>
  <r>
    <x v="1"/>
    <n v="147.45762711864407"/>
  </r>
  <r>
    <x v="1"/>
    <n v="151.41242937853107"/>
  </r>
  <r>
    <x v="1"/>
    <n v="92.090395480225993"/>
  </r>
  <r>
    <x v="1"/>
    <n v="128.24858757062148"/>
  </r>
  <r>
    <x v="1"/>
    <n v="104.51977401129943"/>
  </r>
  <r>
    <x v="1"/>
    <n v="127.11864406779661"/>
  </r>
  <r>
    <x v="1"/>
    <n v="98.870056497175142"/>
  </r>
  <r>
    <x v="1"/>
    <n v="141.52542372881356"/>
  </r>
  <r>
    <x v="1"/>
    <n v="120.90395480225989"/>
  </r>
  <r>
    <x v="1"/>
    <n v="147.45762711864407"/>
  </r>
  <r>
    <x v="1"/>
    <n v="107.62711864406779"/>
  </r>
  <r>
    <x v="1"/>
    <n v="100"/>
  </r>
  <r>
    <x v="1"/>
    <n v="120.05649717514125"/>
  </r>
  <r>
    <x v="1"/>
    <n v="89.548022598870062"/>
  </r>
  <r>
    <x v="1"/>
    <n v="94.915254237288138"/>
  </r>
  <r>
    <x v="1"/>
    <n v="75.988700564971751"/>
  </r>
  <r>
    <x v="1"/>
    <n v="129.09604519774012"/>
  </r>
  <r>
    <x v="1"/>
    <n v="131.92090395480227"/>
  </r>
  <r>
    <x v="1"/>
    <n v="92.090395480225993"/>
  </r>
  <r>
    <x v="1"/>
    <n v="96.327683615819211"/>
  </r>
  <r>
    <x v="1"/>
    <n v="100.84745762711864"/>
  </r>
  <r>
    <x v="1"/>
    <n v="102.25988700564972"/>
  </r>
  <r>
    <x v="1"/>
    <n v="143.78531073446328"/>
  </r>
  <r>
    <x v="2"/>
    <n v="104.51977401129943"/>
  </r>
  <r>
    <x v="2"/>
    <n v="88.13559322033899"/>
  </r>
  <r>
    <x v="2"/>
    <n v="122.31638418079096"/>
  </r>
  <r>
    <x v="2"/>
    <n v="91.24293785310735"/>
  </r>
  <r>
    <x v="2"/>
    <n v="95.197740112994353"/>
  </r>
  <r>
    <x v="2"/>
    <n v="105.36723163841808"/>
  </r>
  <r>
    <x v="2"/>
    <n v="67.2316384180791"/>
  </r>
  <r>
    <x v="2"/>
    <n v="83.898305084745772"/>
  </r>
  <r>
    <x v="2"/>
    <n v="93.220338983050851"/>
  </r>
  <r>
    <x v="2"/>
    <n v="75.141242937853107"/>
  </r>
  <r>
    <x v="2"/>
    <n v="107.34463276836158"/>
  </r>
  <r>
    <x v="2"/>
    <n v="113.5593220338983"/>
  </r>
  <r>
    <x v="2"/>
    <n v="133.05084745762713"/>
  </r>
  <r>
    <x v="2"/>
    <n v="76.836158192090394"/>
  </r>
  <r>
    <x v="2"/>
    <n v="86.158192090395488"/>
  </r>
  <r>
    <x v="2"/>
    <n v="101.9774011299435"/>
  </r>
  <r>
    <x v="2"/>
    <n v="116.10169491525423"/>
  </r>
  <r>
    <x v="2"/>
    <n v="138.70056497175142"/>
  </r>
  <r>
    <x v="2"/>
    <n v="100.56497175141243"/>
  </r>
  <r>
    <x v="2"/>
    <n v="96.610169491525426"/>
  </r>
  <r>
    <x v="2"/>
    <n v="66.949152542372872"/>
  </r>
  <r>
    <x v="2"/>
    <n v="56.497175141242941"/>
  </r>
  <r>
    <x v="2"/>
    <n v="140.11299435028249"/>
  </r>
  <r>
    <x v="2"/>
    <n v="127.96610169491525"/>
  </r>
  <r>
    <x v="2"/>
    <n v="135.02824858757063"/>
  </r>
  <r>
    <x v="2"/>
    <n v="83.333333333333343"/>
  </r>
  <r>
    <x v="2"/>
    <n v="114.97175141242938"/>
  </r>
  <r>
    <x v="2"/>
    <n v="57.627118644067799"/>
  </r>
  <r>
    <x v="2"/>
    <n v="97.457627118644069"/>
  </r>
  <r>
    <x v="2"/>
    <n v="100"/>
  </r>
  <r>
    <x v="2"/>
    <n v="77.683615819209038"/>
  </r>
  <r>
    <x v="2"/>
    <n v="118.64406779661017"/>
  </r>
  <r>
    <x v="2"/>
    <n v="100"/>
  </r>
  <r>
    <x v="2"/>
    <n v="95.197740112994353"/>
  </r>
  <r>
    <x v="2"/>
    <n v="63.559322033898304"/>
  </r>
  <r>
    <x v="2"/>
    <n v="125.14124293785311"/>
  </r>
  <r>
    <x v="2"/>
    <n v="98.022598870056498"/>
  </r>
  <r>
    <x v="2"/>
    <n v="79.943502824858754"/>
  </r>
  <r>
    <x v="2"/>
    <n v="99.152542372881356"/>
  </r>
  <r>
    <x v="2"/>
    <n v="90.395480225988706"/>
  </r>
  <r>
    <x v="2"/>
    <n v="41.807909604519779"/>
  </r>
  <r>
    <x v="2"/>
    <n v="135.31073446327684"/>
  </r>
  <r>
    <x v="2"/>
    <n v="113.84180790960451"/>
  </r>
  <r>
    <x v="2"/>
    <n v="111.29943502824858"/>
  </r>
  <r>
    <x v="2"/>
    <n v="147.45762711864407"/>
  </r>
  <r>
    <x v="2"/>
    <n v="67.79661016949153"/>
  </r>
  <r>
    <x v="2"/>
    <n v="73.44632768361582"/>
  </r>
  <r>
    <x v="3"/>
    <n v="98.587570621468927"/>
  </r>
  <r>
    <x v="3"/>
    <n v="81.355932203389827"/>
  </r>
  <r>
    <x v="3"/>
    <n v="106.49717514124293"/>
  </r>
  <r>
    <x v="3"/>
    <n v="111.01694915254237"/>
  </r>
  <r>
    <x v="3"/>
    <n v="130.22598870056498"/>
  </r>
  <r>
    <x v="3"/>
    <n v="97.175141242937855"/>
  </r>
  <r>
    <x v="3"/>
    <n v="46.89265536723164"/>
  </r>
  <r>
    <x v="3"/>
    <n v="113.84180790960451"/>
  </r>
  <r>
    <x v="3"/>
    <n v="119.49152542372882"/>
  </r>
  <r>
    <x v="3"/>
    <n v="93.78531073446328"/>
  </r>
  <r>
    <x v="3"/>
    <n v="104.80225988700565"/>
  </r>
  <r>
    <x v="3"/>
    <n v="85.875706214689259"/>
  </r>
  <r>
    <x v="3"/>
    <n v="76.55367231638418"/>
  </r>
  <r>
    <x v="3"/>
    <n v="132.76836158192089"/>
  </r>
  <r>
    <x v="3"/>
    <n v="90.112994350282491"/>
  </r>
  <r>
    <x v="3"/>
    <n v="58.474576271186443"/>
  </r>
  <r>
    <x v="3"/>
    <n v="90.395480225988706"/>
  </r>
  <r>
    <x v="3"/>
    <n v="128.5310734463277"/>
  </r>
  <r>
    <x v="3"/>
    <n v="98.587570621468927"/>
  </r>
  <r>
    <x v="3"/>
    <n v="60.734463276836159"/>
  </r>
  <r>
    <x v="3"/>
    <n v="115.2542372881356"/>
  </r>
  <r>
    <x v="3"/>
    <n v="133.61581920903956"/>
  </r>
  <r>
    <x v="3"/>
    <n v="61.581920903954803"/>
  </r>
  <r>
    <x v="3"/>
    <n v="94.350282485875709"/>
  </r>
  <r>
    <x v="3"/>
    <n v="93.502824858757066"/>
  </r>
  <r>
    <x v="3"/>
    <n v="113.84180790960451"/>
  </r>
  <r>
    <x v="3"/>
    <n v="101.69491525423729"/>
  </r>
  <r>
    <x v="3"/>
    <n v="90.960451977401135"/>
  </r>
  <r>
    <x v="3"/>
    <n v="120.05649717514125"/>
  </r>
  <r>
    <x v="3"/>
    <n v="96.327683615819211"/>
  </r>
  <r>
    <x v="3"/>
    <n v="99.152542372881356"/>
  </r>
  <r>
    <x v="3"/>
    <n v="92.655367231638422"/>
  </r>
  <r>
    <x v="3"/>
    <n v="59.887005649717509"/>
  </r>
  <r>
    <x v="3"/>
    <n v="95.762711864406782"/>
  </r>
  <r>
    <x v="3"/>
    <n v="99.435028248587571"/>
  </r>
  <r>
    <x v="3"/>
    <n v="105.08474576271186"/>
  </r>
  <r>
    <x v="3"/>
    <n v="79.096045197740111"/>
  </r>
  <r>
    <x v="3"/>
    <n v="135.02824858757063"/>
  </r>
  <r>
    <x v="3"/>
    <n v="109.03954802259886"/>
  </r>
  <r>
    <x v="3"/>
    <n v="100.84745762711864"/>
  </r>
  <r>
    <x v="3"/>
    <n v="100"/>
  </r>
  <r>
    <x v="3"/>
    <n v="97.457627118644069"/>
  </r>
  <r>
    <x v="3"/>
    <n v="100"/>
  </r>
  <r>
    <x v="3"/>
    <n v="99.717514124293785"/>
  </r>
  <r>
    <x v="3"/>
    <n v="116.10169491525423"/>
  </r>
  <r>
    <x v="3"/>
    <n v="124.57627118644068"/>
  </r>
  <r>
    <x v="3"/>
    <n v="86.723163841807917"/>
  </r>
  <r>
    <x v="3"/>
    <n v="86.440677966101703"/>
  </r>
  <r>
    <x v="0"/>
    <n v="103.38983050847457"/>
  </r>
  <r>
    <x v="0"/>
    <n v="65.819209039548014"/>
  </r>
  <r>
    <x v="0"/>
    <n v="79.66101694915254"/>
  </r>
  <r>
    <x v="0"/>
    <n v="94.350282485875709"/>
  </r>
  <r>
    <x v="0"/>
    <n v="83.333333333333343"/>
  </r>
  <r>
    <x v="0"/>
    <n v="120.05649717514125"/>
  </r>
  <r>
    <x v="0"/>
    <n v="66.666666666666671"/>
  </r>
  <r>
    <x v="0"/>
    <n v="71.751412429378533"/>
  </r>
  <r>
    <x v="0"/>
    <n v="72.598870056497177"/>
  </r>
  <r>
    <x v="0"/>
    <n v="95.197740112994353"/>
  </r>
  <r>
    <x v="0"/>
    <n v="100.28248587570621"/>
  </r>
  <r>
    <x v="0"/>
    <n v="105.36723163841808"/>
  </r>
  <r>
    <x v="0"/>
    <n v="103.10734463276836"/>
  </r>
  <r>
    <x v="0"/>
    <n v="87.288135593220346"/>
  </r>
  <r>
    <x v="0"/>
    <n v="127.11864406779661"/>
  </r>
  <r>
    <x v="0"/>
    <n v="85.875706214689259"/>
  </r>
  <r>
    <x v="0"/>
    <n v="66.949152542372872"/>
  </r>
  <r>
    <x v="0"/>
    <n v="103.38983050847457"/>
  </r>
  <r>
    <x v="0"/>
    <n v="95.197740112994353"/>
  </r>
  <r>
    <x v="0"/>
    <n v="104.51977401129943"/>
  </r>
  <r>
    <x v="0"/>
    <n v="72.598870056497177"/>
  </r>
  <r>
    <x v="0"/>
    <n v="41.242937853107343"/>
  </r>
  <r>
    <x v="0"/>
    <n v="119.2090395480226"/>
  </r>
  <r>
    <x v="0"/>
    <n v="108.47457627118644"/>
  </r>
  <r>
    <x v="0"/>
    <n v="124.01129943502825"/>
  </r>
  <r>
    <x v="0"/>
    <n v="71.751412429378533"/>
  </r>
  <r>
    <x v="0"/>
    <n v="96.045197740112997"/>
  </r>
  <r>
    <x v="0"/>
    <n v="105.08474576271186"/>
  </r>
  <r>
    <x v="0"/>
    <n v="99.717514124293785"/>
  </r>
  <r>
    <x v="0"/>
    <n v="122.59887005649718"/>
  </r>
  <r>
    <x v="0"/>
    <n v="70.903954802259889"/>
  </r>
  <r>
    <x v="0"/>
    <n v="77.966101694915253"/>
  </r>
  <r>
    <x v="0"/>
    <n v="103.67231638418079"/>
  </r>
  <r>
    <x v="0"/>
    <n v="44.350282485875702"/>
  </r>
  <r>
    <x v="0"/>
    <n v="139.54802259887006"/>
  </r>
  <r>
    <x v="0"/>
    <n v="115.81920903954803"/>
  </r>
  <r>
    <x v="0"/>
    <n v="102.25988700564972"/>
  </r>
  <r>
    <x v="0"/>
    <n v="107.62711864406779"/>
  </r>
  <r>
    <x v="0"/>
    <n v="101.9774011299435"/>
  </r>
  <r>
    <x v="0"/>
    <n v="75.706214689265536"/>
  </r>
  <r>
    <x v="2"/>
    <n v="99.435028248587571"/>
  </r>
  <r>
    <x v="2"/>
    <n v="104.23728813559322"/>
  </r>
  <r>
    <x v="2"/>
    <n v="106.21468926553672"/>
  </r>
  <r>
    <x v="2"/>
    <n v="89.548022598870062"/>
  </r>
  <r>
    <x v="2"/>
    <n v="78.813559322033896"/>
  </r>
  <r>
    <x v="2"/>
    <n v="92.937853107344637"/>
  </r>
  <r>
    <x v="2"/>
    <n v="138.4180790960452"/>
  </r>
  <r>
    <x v="2"/>
    <n v="106.77966101694915"/>
  </r>
  <r>
    <x v="2"/>
    <n v="81.638418079096041"/>
  </r>
  <r>
    <x v="2"/>
    <n v="118.64406779661017"/>
  </r>
  <r>
    <x v="2"/>
    <n v="104.51977401129943"/>
  </r>
  <r>
    <x v="2"/>
    <n v="32.7683615819209"/>
  </r>
  <r>
    <x v="2"/>
    <n v="116.10169491525423"/>
  </r>
  <r>
    <x v="2"/>
    <n v="99.717514124293785"/>
  </r>
  <r>
    <x v="2"/>
    <n v="96.610169491525426"/>
  </r>
  <r>
    <x v="2"/>
    <n v="81.920903954802256"/>
  </r>
  <r>
    <x v="2"/>
    <n v="123.72881355932203"/>
  </r>
  <r>
    <x v="2"/>
    <n v="77.401129943502823"/>
  </r>
  <r>
    <x v="2"/>
    <n v="76.836158192090394"/>
  </r>
  <r>
    <x v="2"/>
    <n v="157.90960451977401"/>
  </r>
  <r>
    <x v="2"/>
    <n v="72.881355932203391"/>
  </r>
  <r>
    <x v="2"/>
    <n v="140.39548022598871"/>
  </r>
  <r>
    <x v="2"/>
    <n v="116.94915254237287"/>
  </r>
  <r>
    <x v="2"/>
    <n v="109.03954802259886"/>
  </r>
  <r>
    <x v="2"/>
    <n v="79.66101694915254"/>
  </r>
  <r>
    <x v="2"/>
    <n v="111.01694915254237"/>
  </r>
  <r>
    <x v="2"/>
    <n v="63.559322033898304"/>
  </r>
  <r>
    <x v="2"/>
    <n v="68.361581920903944"/>
  </r>
  <r>
    <x v="2"/>
    <n v="97.175141242937855"/>
  </r>
  <r>
    <x v="2"/>
    <n v="128.81355932203391"/>
  </r>
  <r>
    <x v="2"/>
    <n v="77.401129943502823"/>
  </r>
  <r>
    <x v="2"/>
    <n v="63.27683615819209"/>
  </r>
  <r>
    <x v="2"/>
    <n v="115.81920903954803"/>
  </r>
  <r>
    <x v="2"/>
    <n v="96.327683615819211"/>
  </r>
  <r>
    <x v="2"/>
    <n v="120.05649717514125"/>
  </r>
  <r>
    <x v="2"/>
    <n v="76.271186440677965"/>
  </r>
  <r>
    <x v="2"/>
    <n v="100.84745762711864"/>
  </r>
  <r>
    <x v="2"/>
    <n v="56.497175141242941"/>
  </r>
  <r>
    <x v="2"/>
    <n v="102.25988700564972"/>
  </r>
  <r>
    <x v="2"/>
    <n v="111.29943502824858"/>
  </r>
  <r>
    <x v="2"/>
    <n v="63.27683615819209"/>
  </r>
  <r>
    <x v="2"/>
    <n v="86.158192090395488"/>
  </r>
  <r>
    <x v="2"/>
    <n v="98.587570621468927"/>
  </r>
  <r>
    <x v="2"/>
    <n v="83.615819209039557"/>
  </r>
  <r>
    <x v="2"/>
    <n v="100.84745762711864"/>
  </r>
  <r>
    <x v="2"/>
    <n v="93.502824858757066"/>
  </r>
  <r>
    <x v="2"/>
    <n v="104.51977401129943"/>
  </r>
  <r>
    <x v="2"/>
    <n v="77.118644067796609"/>
  </r>
  <r>
    <x v="2"/>
    <n v="92.090395480225993"/>
  </r>
  <r>
    <x v="2"/>
    <n v="48.870056497175142"/>
  </r>
  <r>
    <x v="4"/>
    <n v="111.01694915254237"/>
  </r>
  <r>
    <x v="4"/>
    <n v="111.29943502824858"/>
  </r>
  <r>
    <x v="4"/>
    <n v="116.94915254237287"/>
  </r>
  <r>
    <x v="4"/>
    <n v="100.84745762711864"/>
  </r>
  <r>
    <x v="4"/>
    <n v="149.43502824858757"/>
  </r>
  <r>
    <x v="4"/>
    <n v="138.4180790960452"/>
  </r>
  <r>
    <x v="4"/>
    <n v="120.62146892655367"/>
  </r>
  <r>
    <x v="4"/>
    <n v="43.220338983050844"/>
  </r>
  <r>
    <x v="4"/>
    <n v="133.61581920903956"/>
  </r>
  <r>
    <x v="4"/>
    <n v="107.06214689265536"/>
  </r>
  <r>
    <x v="4"/>
    <n v="100"/>
  </r>
  <r>
    <x v="4"/>
    <n v="67.79661016949153"/>
  </r>
  <r>
    <x v="4"/>
    <n v="97.740112994350284"/>
  </r>
  <r>
    <x v="4"/>
    <n v="96.89265536723164"/>
  </r>
  <r>
    <x v="4"/>
    <n v="127.68361581920904"/>
  </r>
  <r>
    <x v="4"/>
    <n v="119.2090395480226"/>
  </r>
  <r>
    <x v="4"/>
    <n v="83.898305084745772"/>
  </r>
  <r>
    <x v="4"/>
    <n v="109.03954802259886"/>
  </r>
  <r>
    <x v="4"/>
    <n v="72.881355932203391"/>
  </r>
  <r>
    <x v="4"/>
    <n v="142.09039548022599"/>
  </r>
  <r>
    <x v="4"/>
    <n v="89.548022598870062"/>
  </r>
  <r>
    <x v="4"/>
    <n v="99.152542372881356"/>
  </r>
  <r>
    <x v="4"/>
    <n v="96.045197740112997"/>
  </r>
  <r>
    <x v="4"/>
    <n v="86.440677966101703"/>
  </r>
  <r>
    <x v="4"/>
    <n v="100"/>
  </r>
  <r>
    <x v="4"/>
    <n v="87.288135593220346"/>
  </r>
  <r>
    <x v="4"/>
    <n v="117.79661016949153"/>
  </r>
  <r>
    <x v="4"/>
    <n v="117.51412429378531"/>
  </r>
  <r>
    <x v="4"/>
    <n v="107.62711864406779"/>
  </r>
  <r>
    <x v="4"/>
    <n v="104.80225988700565"/>
  </r>
  <r>
    <x v="4"/>
    <n v="100"/>
  </r>
  <r>
    <x v="4"/>
    <n v="124.29378531073446"/>
  </r>
  <r>
    <x v="4"/>
    <n v="101.41242937853107"/>
  </r>
  <r>
    <x v="4"/>
    <n v="103.10734463276836"/>
  </r>
  <r>
    <x v="4"/>
    <n v="88.983050847457633"/>
  </r>
  <r>
    <x v="4"/>
    <n v="104.23728813559322"/>
  </r>
  <r>
    <x v="4"/>
    <n v="69.209039548022602"/>
  </r>
  <r>
    <x v="4"/>
    <n v="118.92655367231639"/>
  </r>
  <r>
    <x v="4"/>
    <n v="111.29943502824858"/>
  </r>
  <r>
    <x v="4"/>
    <n v="115.81920903954803"/>
  </r>
  <r>
    <x v="4"/>
    <n v="100"/>
  </r>
  <r>
    <x v="5"/>
    <n v="80.508474576271183"/>
  </r>
  <r>
    <x v="5"/>
    <n v="70.903954802259889"/>
  </r>
  <r>
    <x v="5"/>
    <n v="80.508474576271183"/>
  </r>
  <r>
    <x v="5"/>
    <n v="110.73446327683615"/>
  </r>
  <r>
    <x v="5"/>
    <n v="100"/>
  </r>
  <r>
    <x v="5"/>
    <n v="109.60451977401129"/>
  </r>
  <r>
    <x v="5"/>
    <n v="140.11299435028249"/>
  </r>
  <r>
    <x v="5"/>
    <n v="129.37853107344634"/>
  </r>
  <r>
    <x v="5"/>
    <n v="91.24293785310735"/>
  </r>
  <r>
    <x v="5"/>
    <n v="58.757062146892657"/>
  </r>
  <r>
    <x v="5"/>
    <n v="90.395480225988706"/>
  </r>
  <r>
    <x v="5"/>
    <n v="98.305084745762713"/>
  </r>
  <r>
    <x v="5"/>
    <n v="82.7683615819209"/>
  </r>
  <r>
    <x v="5"/>
    <n v="105.08474576271186"/>
  </r>
  <r>
    <x v="5"/>
    <n v="100"/>
  </r>
  <r>
    <x v="5"/>
    <n v="107.34463276836158"/>
  </r>
  <r>
    <x v="5"/>
    <n v="82.485875706214685"/>
  </r>
  <r>
    <x v="5"/>
    <n v="126.83615819209039"/>
  </r>
  <r>
    <x v="5"/>
    <n v="100.28248587570621"/>
  </r>
  <r>
    <x v="5"/>
    <n v="101.41242937853107"/>
  </r>
  <r>
    <x v="5"/>
    <n v="97.740112994350284"/>
  </r>
  <r>
    <x v="5"/>
    <n v="96.610169491525426"/>
  </r>
  <r>
    <x v="5"/>
    <n v="101.12994350282486"/>
  </r>
  <r>
    <x v="5"/>
    <n v="100"/>
  </r>
  <r>
    <x v="5"/>
    <n v="100"/>
  </r>
  <r>
    <x v="5"/>
    <n v="104.51977401129943"/>
  </r>
  <r>
    <x v="5"/>
    <n v="94.067796610169495"/>
  </r>
  <r>
    <x v="5"/>
    <n v="128.5310734463277"/>
  </r>
  <r>
    <x v="5"/>
    <n v="93.502824858757066"/>
  </r>
  <r>
    <x v="5"/>
    <n v="139.26553672316385"/>
  </r>
  <r>
    <x v="5"/>
    <n v="157.34463276836158"/>
  </r>
  <r>
    <x v="5"/>
    <n v="112.42937853107344"/>
  </r>
  <r>
    <x v="5"/>
    <n v="77.401129943502823"/>
  </r>
  <r>
    <x v="5"/>
    <n v="106.77966101694915"/>
  </r>
  <r>
    <x v="5"/>
    <n v="87.288135593220346"/>
  </r>
  <r>
    <x v="5"/>
    <n v="104.51977401129943"/>
  </r>
  <r>
    <x v="5"/>
    <n v="76.271186440677965"/>
  </r>
  <r>
    <x v="5"/>
    <n v="123.72881355932203"/>
  </r>
  <r>
    <x v="5"/>
    <n v="100"/>
  </r>
  <r>
    <x v="1"/>
    <n v="103.18021201413427"/>
  </r>
  <r>
    <x v="1"/>
    <n v="96.81978798586573"/>
  </r>
  <r>
    <x v="1"/>
    <n v="99.293286219081267"/>
  </r>
  <r>
    <x v="1"/>
    <n v="101.06007067137809"/>
  </r>
  <r>
    <x v="1"/>
    <n v="102.47349823321555"/>
  </r>
  <r>
    <x v="1"/>
    <n v="100.70671378091873"/>
  </r>
  <r>
    <x v="1"/>
    <n v="98.939929328621915"/>
  </r>
  <r>
    <x v="1"/>
    <n v="86.572438162544174"/>
  </r>
  <r>
    <x v="1"/>
    <n v="101.06007067137809"/>
  </r>
  <r>
    <x v="1"/>
    <n v="87.632508833922259"/>
  </r>
  <r>
    <x v="1"/>
    <n v="97.879858657243815"/>
  </r>
  <r>
    <x v="1"/>
    <n v="114.13427561837456"/>
  </r>
  <r>
    <x v="1"/>
    <n v="122.96819787985865"/>
  </r>
  <r>
    <x v="1"/>
    <n v="134.62897526501769"/>
  </r>
  <r>
    <x v="1"/>
    <n v="104.59363957597174"/>
  </r>
  <r>
    <x v="1"/>
    <n v="100"/>
  </r>
  <r>
    <x v="1"/>
    <n v="107.42049469964664"/>
  </r>
  <r>
    <x v="1"/>
    <n v="86.572438162544174"/>
  </r>
  <r>
    <x v="1"/>
    <n v="89.752650176678443"/>
  </r>
  <r>
    <x v="1"/>
    <n v="118.02120141342756"/>
  </r>
  <r>
    <x v="1"/>
    <n v="71.731448763250881"/>
  </r>
  <r>
    <x v="1"/>
    <n v="135.68904593639576"/>
  </r>
  <r>
    <x v="1"/>
    <n v="99.293286219081267"/>
  </r>
  <r>
    <x v="1"/>
    <n v="115.19434628975264"/>
  </r>
  <r>
    <x v="1"/>
    <n v="84.805653710247356"/>
  </r>
  <r>
    <x v="1"/>
    <n v="103.18021201413427"/>
  </r>
  <r>
    <x v="1"/>
    <n v="76.678445229681984"/>
  </r>
  <r>
    <x v="1"/>
    <n v="66.077738515901061"/>
  </r>
  <r>
    <x v="1"/>
    <n v="121.5547703180212"/>
  </r>
  <r>
    <x v="1"/>
    <n v="80.21201413427562"/>
  </r>
  <r>
    <x v="1"/>
    <n v="69.611307420494697"/>
  </r>
  <r>
    <x v="1"/>
    <n v="106.00706713780919"/>
  </r>
  <r>
    <x v="1"/>
    <n v="93.639575971731446"/>
  </r>
  <r>
    <x v="1"/>
    <n v="127.56183745583039"/>
  </r>
  <r>
    <x v="1"/>
    <n v="87.985865724381625"/>
  </r>
  <r>
    <x v="1"/>
    <n v="108.8339222614841"/>
  </r>
  <r>
    <x v="1"/>
    <n v="59.717314487632514"/>
  </r>
  <r>
    <x v="1"/>
    <n v="84.452296819787989"/>
  </r>
  <r>
    <x v="1"/>
    <n v="108.48056537102474"/>
  </r>
  <r>
    <x v="1"/>
    <n v="70.671378091872796"/>
  </r>
  <r>
    <x v="3"/>
    <n v="86.925795053003526"/>
  </r>
  <r>
    <x v="3"/>
    <n v="97.173144876325082"/>
  </r>
  <r>
    <x v="3"/>
    <n v="136.74911660777386"/>
  </r>
  <r>
    <x v="3"/>
    <n v="91.166077738515895"/>
  </r>
  <r>
    <x v="3"/>
    <n v="98.939929328621915"/>
  </r>
  <r>
    <x v="3"/>
    <n v="100"/>
  </r>
  <r>
    <x v="3"/>
    <n v="100"/>
  </r>
  <r>
    <x v="3"/>
    <n v="114.13427561837456"/>
  </r>
  <r>
    <x v="3"/>
    <n v="138.16254416961129"/>
  </r>
  <r>
    <x v="3"/>
    <n v="117.31448763250884"/>
  </r>
  <r>
    <x v="3"/>
    <n v="79.858657243816253"/>
  </r>
  <r>
    <x v="3"/>
    <n v="97.173144876325082"/>
  </r>
  <r>
    <x v="3"/>
    <n v="93.28621908127208"/>
  </r>
  <r>
    <x v="3"/>
    <n v="94.699646643109546"/>
  </r>
  <r>
    <x v="3"/>
    <n v="99.293286219081267"/>
  </r>
  <r>
    <x v="3"/>
    <n v="139.92932862190813"/>
  </r>
  <r>
    <x v="3"/>
    <n v="93.992932862190813"/>
  </r>
  <r>
    <x v="3"/>
    <n v="101.06007067137809"/>
  </r>
  <r>
    <x v="3"/>
    <n v="32.508833922261488"/>
  </r>
  <r>
    <x v="3"/>
    <n v="100"/>
  </r>
  <r>
    <x v="3"/>
    <n v="125.4416961130742"/>
  </r>
  <r>
    <x v="3"/>
    <n v="70.31802120141343"/>
  </r>
  <r>
    <x v="3"/>
    <n v="75.265017667844518"/>
  </r>
  <r>
    <x v="3"/>
    <n v="66.784452296819794"/>
  </r>
  <r>
    <x v="3"/>
    <n v="110.24734982332156"/>
  </r>
  <r>
    <x v="3"/>
    <n v="82.685512367491157"/>
  </r>
  <r>
    <x v="3"/>
    <n v="119.43462897526501"/>
  </r>
  <r>
    <x v="3"/>
    <n v="86.572438162544174"/>
  </r>
  <r>
    <x v="3"/>
    <n v="71.378091872791515"/>
  </r>
  <r>
    <x v="3"/>
    <n v="38.869257950530034"/>
  </r>
  <r>
    <x v="3"/>
    <n v="100"/>
  </r>
  <r>
    <x v="3"/>
    <n v="85.159010600706708"/>
  </r>
  <r>
    <x v="3"/>
    <n v="91.872791519434628"/>
  </r>
  <r>
    <x v="3"/>
    <n v="71.731448763250881"/>
  </r>
  <r>
    <x v="3"/>
    <n v="154.7703180212014"/>
  </r>
  <r>
    <x v="3"/>
    <n v="100"/>
  </r>
  <r>
    <x v="3"/>
    <n v="96.466431095406364"/>
  </r>
  <r>
    <x v="3"/>
    <n v="94.346289752650179"/>
  </r>
  <r>
    <x v="3"/>
    <n v="99.646643109540634"/>
  </r>
  <r>
    <x v="3"/>
    <n v="120.14134275618375"/>
  </r>
  <r>
    <x v="3"/>
    <n v="100"/>
  </r>
  <r>
    <x v="3"/>
    <n v="91.166077738515895"/>
  </r>
  <r>
    <x v="3"/>
    <n v="119.78798586572438"/>
  </r>
  <r>
    <x v="3"/>
    <n v="100"/>
  </r>
  <r>
    <x v="4"/>
    <n v="151.9434628975265"/>
  </r>
  <r>
    <x v="4"/>
    <n v="98.233215547703182"/>
  </r>
  <r>
    <x v="4"/>
    <n v="94.346289752650179"/>
  </r>
  <r>
    <x v="4"/>
    <n v="86.219081272084807"/>
  </r>
  <r>
    <x v="4"/>
    <n v="110.24734982332156"/>
  </r>
  <r>
    <x v="4"/>
    <n v="146.64310954063603"/>
  </r>
  <r>
    <x v="4"/>
    <n v="102.82685512367492"/>
  </r>
  <r>
    <x v="4"/>
    <n v="82.685512367491157"/>
  </r>
  <r>
    <x v="4"/>
    <n v="95.759717314487631"/>
  </r>
  <r>
    <x v="4"/>
    <n v="106.00706713780919"/>
  </r>
  <r>
    <x v="4"/>
    <n v="107.06713780918727"/>
  </r>
  <r>
    <x v="4"/>
    <n v="124.02826855123675"/>
  </r>
  <r>
    <x v="4"/>
    <n v="66.431095406360427"/>
  </r>
  <r>
    <x v="4"/>
    <n v="106.36042402826855"/>
  </r>
  <r>
    <x v="4"/>
    <n v="57.597173144876322"/>
  </r>
  <r>
    <x v="4"/>
    <n v="107.42049469964664"/>
  </r>
  <r>
    <x v="4"/>
    <n v="101.06007067137809"/>
  </r>
  <r>
    <x v="4"/>
    <n v="96.466431095406364"/>
  </r>
  <r>
    <x v="4"/>
    <n v="113.78091872791519"/>
  </r>
  <r>
    <x v="4"/>
    <n v="39.222614840989401"/>
  </r>
  <r>
    <x v="4"/>
    <n v="108.48056537102474"/>
  </r>
  <r>
    <x v="4"/>
    <n v="89.752650176678443"/>
  </r>
  <r>
    <x v="4"/>
    <n v="66.077738515901061"/>
  </r>
  <r>
    <x v="4"/>
    <n v="149.46996466431096"/>
  </r>
  <r>
    <x v="4"/>
    <n v="104.59363957597174"/>
  </r>
  <r>
    <x v="4"/>
    <n v="95.759717314487631"/>
  </r>
  <r>
    <x v="4"/>
    <n v="132.15547703180212"/>
  </r>
  <r>
    <x v="4"/>
    <n v="99.293286219081267"/>
  </r>
  <r>
    <x v="4"/>
    <n v="116.96113074204948"/>
  </r>
  <r>
    <x v="4"/>
    <n v="59.363957597173147"/>
  </r>
  <r>
    <x v="4"/>
    <n v="115.54770318021201"/>
  </r>
  <r>
    <x v="4"/>
    <n v="46.289752650176673"/>
  </r>
  <r>
    <x v="4"/>
    <n v="91.166077738515895"/>
  </r>
  <r>
    <x v="4"/>
    <n v="111.30742049469964"/>
  </r>
  <r>
    <x v="4"/>
    <n v="100.70671378091873"/>
  </r>
  <r>
    <x v="4"/>
    <n v="119.78798586572438"/>
  </r>
  <r>
    <x v="4"/>
    <n v="122.26148409893993"/>
  </r>
  <r>
    <x v="4"/>
    <n v="140.63604240282686"/>
  </r>
  <r>
    <x v="4"/>
    <n v="112.72084805653711"/>
  </r>
  <r>
    <x v="4"/>
    <n v="87.985865724381625"/>
  </r>
  <r>
    <x v="4"/>
    <n v="91.166077738515895"/>
  </r>
  <r>
    <x v="4"/>
    <n v="83.39222614840989"/>
  </r>
  <r>
    <x v="4"/>
    <n v="99.293286219081267"/>
  </r>
  <r>
    <x v="4"/>
    <n v="110.60070671378092"/>
  </r>
  <r>
    <x v="4"/>
    <n v="100"/>
  </r>
  <r>
    <x v="4"/>
    <n v="100"/>
  </r>
  <r>
    <x v="6"/>
    <n v="159.36395759717314"/>
  </r>
  <r>
    <x v="6"/>
    <n v="65.017667844522975"/>
  </r>
  <r>
    <x v="6"/>
    <n v="102.47349823321555"/>
  </r>
  <r>
    <x v="6"/>
    <n v="90.10600706713781"/>
  </r>
  <r>
    <x v="6"/>
    <n v="130.38869257950529"/>
  </r>
  <r>
    <x v="6"/>
    <n v="110.60070671378092"/>
  </r>
  <r>
    <x v="6"/>
    <n v="88.339222614840992"/>
  </r>
  <r>
    <x v="6"/>
    <n v="121.5547703180212"/>
  </r>
  <r>
    <x v="6"/>
    <n v="64.310954063604242"/>
  </r>
  <r>
    <x v="6"/>
    <n v="88.339222614840992"/>
  </r>
  <r>
    <x v="6"/>
    <n v="95.759717314487631"/>
  </r>
  <r>
    <x v="6"/>
    <n v="145.9363957597173"/>
  </r>
  <r>
    <x v="6"/>
    <n v="125.4416961130742"/>
  </r>
  <r>
    <x v="6"/>
    <n v="56.183745583038871"/>
  </r>
  <r>
    <x v="6"/>
    <n v="124.02826855123675"/>
  </r>
  <r>
    <x v="6"/>
    <n v="122.6148409893993"/>
  </r>
  <r>
    <x v="6"/>
    <n v="117.6678445229682"/>
  </r>
  <r>
    <x v="6"/>
    <n v="66.431095406360427"/>
  </r>
  <r>
    <x v="6"/>
    <n v="120.84805653710248"/>
  </r>
  <r>
    <x v="6"/>
    <n v="95.759717314487631"/>
  </r>
  <r>
    <x v="6"/>
    <n v="142.40282685512369"/>
  </r>
  <r>
    <x v="6"/>
    <n v="92.579505300353361"/>
  </r>
  <r>
    <x v="6"/>
    <n v="118.72791519434628"/>
  </r>
  <r>
    <x v="6"/>
    <n v="135.68904593639576"/>
  </r>
  <r>
    <x v="6"/>
    <n v="109.18727915194346"/>
  </r>
  <r>
    <x v="6"/>
    <n v="91.872791519434628"/>
  </r>
  <r>
    <x v="6"/>
    <n v="103.18021201413427"/>
  </r>
  <r>
    <x v="6"/>
    <n v="99.646643109540634"/>
  </r>
  <r>
    <x v="6"/>
    <n v="78.798586572438154"/>
  </r>
  <r>
    <x v="6"/>
    <n v="106.00706713780919"/>
  </r>
  <r>
    <x v="6"/>
    <n v="103.53356890459364"/>
  </r>
  <r>
    <x v="6"/>
    <n v="113.78091872791519"/>
  </r>
  <r>
    <x v="6"/>
    <n v="145.2296819787986"/>
  </r>
  <r>
    <x v="6"/>
    <n v="87.985865724381625"/>
  </r>
  <r>
    <x v="6"/>
    <n v="83.39222614840989"/>
  </r>
  <r>
    <x v="6"/>
    <n v="108.48056537102474"/>
  </r>
  <r>
    <x v="6"/>
    <n v="118.37455830388693"/>
  </r>
  <r>
    <x v="5"/>
    <n v="92.932862190812727"/>
  </r>
  <r>
    <x v="5"/>
    <n v="101.41342756183745"/>
  </r>
  <r>
    <x v="5"/>
    <n v="109.89399293286219"/>
  </r>
  <r>
    <x v="5"/>
    <n v="103.53356890459364"/>
  </r>
  <r>
    <x v="5"/>
    <n v="133.92226148409895"/>
  </r>
  <r>
    <x v="5"/>
    <n v="119.08127208480565"/>
  </r>
  <r>
    <x v="5"/>
    <n v="114.48763250883393"/>
  </r>
  <r>
    <x v="5"/>
    <n v="134.98233215547702"/>
  </r>
  <r>
    <x v="5"/>
    <n v="106.71378091872792"/>
  </r>
  <r>
    <x v="5"/>
    <n v="109.18727915194346"/>
  </r>
  <r>
    <x v="5"/>
    <n v="109.18727915194346"/>
  </r>
  <r>
    <x v="5"/>
    <n v="118.72791519434628"/>
  </r>
  <r>
    <x v="5"/>
    <n v="148.76325088339223"/>
  </r>
  <r>
    <x v="5"/>
    <n v="104.9469964664311"/>
  </r>
  <r>
    <x v="5"/>
    <n v="102.82685512367492"/>
  </r>
  <r>
    <x v="5"/>
    <n v="115.90106007067138"/>
  </r>
  <r>
    <x v="5"/>
    <n v="145.2296819787986"/>
  </r>
  <r>
    <x v="5"/>
    <n v="76.325088339222617"/>
  </r>
  <r>
    <x v="5"/>
    <n v="78.798586572438154"/>
  </r>
  <r>
    <x v="5"/>
    <n v="100.70671378091873"/>
  </r>
  <r>
    <x v="5"/>
    <n v="94.699646643109546"/>
  </r>
  <r>
    <x v="5"/>
    <n v="92.579505300353361"/>
  </r>
  <r>
    <x v="5"/>
    <n v="88.692579505300358"/>
  </r>
  <r>
    <x v="5"/>
    <n v="147.34982332155477"/>
  </r>
  <r>
    <x v="5"/>
    <n v="89.399293286219077"/>
  </r>
  <r>
    <x v="5"/>
    <n v="100"/>
  </r>
  <r>
    <x v="5"/>
    <n v="117.6678445229682"/>
  </r>
  <r>
    <x v="5"/>
    <n v="110.95406360424028"/>
  </r>
  <r>
    <x v="5"/>
    <n v="93.28621908127208"/>
  </r>
  <r>
    <x v="5"/>
    <n v="123.32155477031802"/>
  </r>
  <r>
    <x v="5"/>
    <n v="100"/>
  </r>
  <r>
    <x v="5"/>
    <n v="100"/>
  </r>
  <r>
    <x v="5"/>
    <n v="82.332155477031804"/>
  </r>
  <r>
    <x v="6"/>
    <n v="87.279151943462892"/>
  </r>
  <r>
    <x v="6"/>
    <n v="99.293286219081267"/>
  </r>
  <r>
    <x v="6"/>
    <n v="103.886925795053"/>
  </r>
  <r>
    <x v="6"/>
    <n v="89.752650176678443"/>
  </r>
  <r>
    <x v="6"/>
    <n v="104.9469964664311"/>
  </r>
  <r>
    <x v="6"/>
    <n v="78.091872791519435"/>
  </r>
  <r>
    <x v="6"/>
    <n v="96.466431095406364"/>
  </r>
  <r>
    <x v="6"/>
    <n v="114.84098939929329"/>
  </r>
  <r>
    <x v="6"/>
    <n v="67.491166077738512"/>
  </r>
  <r>
    <x v="6"/>
    <n v="88.692579505300358"/>
  </r>
  <r>
    <x v="6"/>
    <n v="83.038869257950523"/>
  </r>
  <r>
    <x v="6"/>
    <n v="87.632508833922259"/>
  </r>
  <r>
    <x v="6"/>
    <n v="64.310954063604242"/>
  </r>
  <r>
    <x v="6"/>
    <n v="112.36749116607774"/>
  </r>
  <r>
    <x v="6"/>
    <n v="86.219081272084807"/>
  </r>
  <r>
    <x v="6"/>
    <n v="100"/>
  </r>
  <r>
    <x v="6"/>
    <n v="100"/>
  </r>
  <r>
    <x v="6"/>
    <n v="77.738515901060069"/>
  </r>
  <r>
    <x v="6"/>
    <n v="58.657243816254415"/>
  </r>
  <r>
    <x v="6"/>
    <n v="79.505300353356887"/>
  </r>
  <r>
    <x v="6"/>
    <n v="100"/>
  </r>
  <r>
    <x v="6"/>
    <n v="62.897526501766784"/>
  </r>
  <r>
    <x v="6"/>
    <n v="113.78091872791519"/>
  </r>
  <r>
    <x v="6"/>
    <n v="101.06007067137809"/>
  </r>
  <r>
    <x v="6"/>
    <n v="85.865724381625441"/>
  </r>
  <r>
    <x v="6"/>
    <n v="97.879858657243815"/>
  </r>
  <r>
    <x v="6"/>
    <n v="100"/>
  </r>
  <r>
    <x v="6"/>
    <n v="100"/>
  </r>
  <r>
    <x v="6"/>
    <n v="100"/>
  </r>
  <r>
    <x v="6"/>
    <n v="142.40282685512369"/>
  </r>
  <r>
    <x v="6"/>
    <n v="104.9469964664311"/>
  </r>
  <r>
    <x v="6"/>
    <n v="100"/>
  </r>
  <r>
    <x v="6"/>
    <n v="120.84805653710248"/>
  </r>
  <r>
    <x v="6"/>
    <n v="100"/>
  </r>
  <r>
    <x v="6"/>
    <n v="87.279151943462892"/>
  </r>
  <r>
    <x v="6"/>
    <n v="57.950530035335689"/>
  </r>
  <r>
    <x v="6"/>
    <n v="100"/>
  </r>
  <r>
    <x v="6"/>
    <n v="100"/>
  </r>
  <r>
    <x v="6"/>
    <n v="112.36749116607774"/>
  </r>
  <r>
    <x v="6"/>
    <n v="100"/>
  </r>
  <r>
    <x v="6"/>
    <n v="105.65371024734982"/>
  </r>
  <r>
    <x v="7"/>
    <n v="80.21201413427562"/>
  </r>
  <r>
    <x v="7"/>
    <n v="149.8233215547703"/>
  </r>
  <r>
    <x v="7"/>
    <n v="85.159010600706708"/>
  </r>
  <r>
    <x v="7"/>
    <n v="131.09540636042402"/>
  </r>
  <r>
    <x v="7"/>
    <n v="93.639575971731446"/>
  </r>
  <r>
    <x v="7"/>
    <n v="88.692579505300358"/>
  </r>
  <r>
    <x v="7"/>
    <n v="101.06007067137809"/>
  </r>
  <r>
    <x v="7"/>
    <n v="88.339222614840992"/>
  </r>
  <r>
    <x v="7"/>
    <n v="75.265017667844518"/>
  </r>
  <r>
    <x v="7"/>
    <n v="145.2296819787986"/>
  </r>
  <r>
    <x v="7"/>
    <n v="73.144876325088333"/>
  </r>
  <r>
    <x v="7"/>
    <n v="100"/>
  </r>
  <r>
    <x v="7"/>
    <n v="78.445229681978802"/>
  </r>
  <r>
    <x v="7"/>
    <n v="95.406360424028264"/>
  </r>
  <r>
    <x v="7"/>
    <n v="84.098939929328623"/>
  </r>
  <r>
    <x v="7"/>
    <n v="100"/>
  </r>
  <r>
    <x v="7"/>
    <n v="129.32862190812722"/>
  </r>
  <r>
    <x v="7"/>
    <n v="104.24028268551237"/>
  </r>
  <r>
    <x v="7"/>
    <n v="142.75618374558303"/>
  </r>
  <r>
    <x v="7"/>
    <n v="112.01413427561837"/>
  </r>
  <r>
    <x v="7"/>
    <n v="100"/>
  </r>
  <r>
    <x v="7"/>
    <n v="121.5547703180212"/>
  </r>
  <r>
    <x v="7"/>
    <n v="92.932862190812727"/>
  </r>
  <r>
    <x v="7"/>
    <n v="100"/>
  </r>
  <r>
    <x v="7"/>
    <n v="115.90106007067138"/>
  </r>
  <r>
    <x v="7"/>
    <n v="100"/>
  </r>
  <r>
    <x v="7"/>
    <n v="98.586572438162548"/>
  </r>
  <r>
    <x v="7"/>
    <n v="100"/>
  </r>
  <r>
    <x v="7"/>
    <n v="89.752650176678443"/>
  </r>
  <r>
    <x v="7"/>
    <n v="109.54063604240282"/>
  </r>
  <r>
    <x v="7"/>
    <n v="100"/>
  </r>
  <r>
    <x v="7"/>
    <n v="68.551236749116612"/>
  </r>
  <r>
    <x v="7"/>
    <n v="100"/>
  </r>
  <r>
    <x v="7"/>
    <n v="65.724381625441694"/>
  </r>
  <r>
    <x v="7"/>
    <n v="133.56890459363956"/>
  </r>
  <r>
    <x v="7"/>
    <n v="126.14840989399293"/>
  </r>
  <r>
    <x v="7"/>
    <n v="106.36042402826855"/>
  </r>
  <r>
    <x v="7"/>
    <n v="100"/>
  </r>
  <r>
    <x v="7"/>
    <n v="128.26855123674912"/>
  </r>
  <r>
    <x v="7"/>
    <n v="83.745583038869256"/>
  </r>
  <r>
    <x v="7"/>
    <n v="122.26148409893993"/>
  </r>
  <r>
    <x v="7"/>
    <n v="132.50883392226149"/>
  </r>
  <r>
    <x v="8"/>
    <m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96.610169491525426"/>
  </r>
  <r>
    <x v="0"/>
    <n v="98.305084745762713"/>
  </r>
  <r>
    <x v="0"/>
    <n v="99.717514124293785"/>
  </r>
  <r>
    <x v="0"/>
    <n v="104.23728813559322"/>
  </r>
  <r>
    <x v="0"/>
    <n v="99.435028248587571"/>
  </r>
  <r>
    <x v="0"/>
    <n v="120.05649717514125"/>
  </r>
  <r>
    <x v="0"/>
    <n v="100.84745762711864"/>
  </r>
  <r>
    <x v="0"/>
    <n v="84.463276836158187"/>
  </r>
  <r>
    <x v="0"/>
    <n v="128.5310734463277"/>
  </r>
  <r>
    <x v="0"/>
    <n v="92.372881355932208"/>
  </r>
  <r>
    <x v="0"/>
    <n v="74.011299435028249"/>
  </r>
  <r>
    <x v="0"/>
    <n v="90.960451977401135"/>
  </r>
  <r>
    <x v="0"/>
    <n v="100.28248587570621"/>
  </r>
  <r>
    <x v="0"/>
    <n v="96.327683615819211"/>
  </r>
  <r>
    <x v="0"/>
    <n v="98.305084745762713"/>
  </r>
  <r>
    <x v="0"/>
    <n v="101.12994350282486"/>
  </r>
  <r>
    <x v="0"/>
    <n v="106.21468926553672"/>
  </r>
  <r>
    <x v="0"/>
    <n v="101.69491525423729"/>
  </r>
  <r>
    <x v="0"/>
    <n v="96.327683615819211"/>
  </r>
  <r>
    <x v="0"/>
    <n v="78.248587570621467"/>
  </r>
  <r>
    <x v="0"/>
    <n v="99.435028248587571"/>
  </r>
  <r>
    <x v="0"/>
    <n v="96.610169491525426"/>
  </r>
  <r>
    <x v="0"/>
    <n v="111.01694915254237"/>
  </r>
  <r>
    <x v="0"/>
    <n v="70.056497175141246"/>
  </r>
  <r>
    <x v="0"/>
    <n v="71.751412429378533"/>
  </r>
  <r>
    <x v="0"/>
    <n v="69.209039548022602"/>
  </r>
  <r>
    <x v="0"/>
    <n v="95.480225988700568"/>
  </r>
  <r>
    <x v="0"/>
    <n v="66.384180790960443"/>
  </r>
  <r>
    <x v="0"/>
    <n v="100"/>
  </r>
  <r>
    <x v="0"/>
    <n v="88.418079096045204"/>
  </r>
  <r>
    <x v="0"/>
    <n v="106.49717514124293"/>
  </r>
  <r>
    <x v="0"/>
    <n v="75.706214689265536"/>
  </r>
  <r>
    <x v="0"/>
    <n v="149.43502824858757"/>
  </r>
  <r>
    <x v="0"/>
    <n v="95.197740112994353"/>
  </r>
  <r>
    <x v="0"/>
    <n v="88.418079096045204"/>
  </r>
  <r>
    <x v="0"/>
    <n v="58.192090395480228"/>
  </r>
  <r>
    <x v="0"/>
    <n v="88.983050847457633"/>
  </r>
  <r>
    <x v="0"/>
    <n v="103.67231638418079"/>
  </r>
  <r>
    <x v="0"/>
    <n v="84.745762711864401"/>
  </r>
  <r>
    <x v="0"/>
    <n v="107.34463276836158"/>
  </r>
  <r>
    <x v="0"/>
    <n v="88.700564971751419"/>
  </r>
  <r>
    <x v="0"/>
    <n v="46.327683615819204"/>
  </r>
  <r>
    <x v="0"/>
    <n v="74.293785310734464"/>
  </r>
  <r>
    <x v="1"/>
    <n v="85.875706214689259"/>
  </r>
  <r>
    <x v="1"/>
    <n v="99.435028248587571"/>
  </r>
  <r>
    <x v="1"/>
    <n v="80.790960451977398"/>
  </r>
  <r>
    <x v="1"/>
    <n v="79.378531073446325"/>
  </r>
  <r>
    <x v="1"/>
    <n v="90.677966101694921"/>
  </r>
  <r>
    <x v="1"/>
    <n v="91.525423728813564"/>
  </r>
  <r>
    <x v="1"/>
    <n v="93.220338983050851"/>
  </r>
  <r>
    <x v="1"/>
    <n v="91.525423728813564"/>
  </r>
  <r>
    <x v="1"/>
    <n v="60.16949152542373"/>
  </r>
  <r>
    <x v="1"/>
    <n v="100"/>
  </r>
  <r>
    <x v="1"/>
    <n v="66.101694915254242"/>
  </r>
  <r>
    <x v="1"/>
    <n v="50.282485875706215"/>
  </r>
  <r>
    <x v="1"/>
    <n v="100.28248587570621"/>
  </r>
  <r>
    <x v="1"/>
    <n v="107.34463276836158"/>
  </r>
  <r>
    <x v="1"/>
    <n v="94.067796610169495"/>
  </r>
  <r>
    <x v="1"/>
    <n v="87.853107344632775"/>
  </r>
  <r>
    <x v="1"/>
    <n v="66.666666666666671"/>
  </r>
  <r>
    <x v="1"/>
    <n v="100.56497175141243"/>
  </r>
  <r>
    <x v="1"/>
    <n v="70.621468926553675"/>
  </r>
  <r>
    <x v="1"/>
    <n v="98.870056497175142"/>
  </r>
  <r>
    <x v="1"/>
    <n v="68.926553672316373"/>
  </r>
  <r>
    <x v="1"/>
    <n v="103.67231638418079"/>
  </r>
  <r>
    <x v="1"/>
    <n v="119.77401129943503"/>
  </r>
  <r>
    <x v="1"/>
    <n v="81.920903954802256"/>
  </r>
  <r>
    <x v="1"/>
    <n v="52.824858757062145"/>
  </r>
  <r>
    <x v="1"/>
    <n v="107.06214689265536"/>
  </r>
  <r>
    <x v="1"/>
    <n v="47.740112994350284"/>
  </r>
  <r>
    <x v="1"/>
    <n v="77.966101694915253"/>
  </r>
  <r>
    <x v="1"/>
    <n v="97.457627118644069"/>
  </r>
  <r>
    <x v="1"/>
    <n v="98.587570621468927"/>
  </r>
  <r>
    <x v="1"/>
    <n v="46.610169491525419"/>
  </r>
  <r>
    <x v="1"/>
    <n v="97.740112994350284"/>
  </r>
  <r>
    <x v="1"/>
    <n v="71.751412429378533"/>
  </r>
  <r>
    <x v="1"/>
    <n v="78.813559322033896"/>
  </r>
  <r>
    <x v="1"/>
    <n v="59.887005649717509"/>
  </r>
  <r>
    <x v="1"/>
    <n v="120.05649717514125"/>
  </r>
  <r>
    <x v="1"/>
    <n v="139.83050847457628"/>
  </r>
  <r>
    <x v="1"/>
    <n v="121.1864406779661"/>
  </r>
  <r>
    <x v="1"/>
    <n v="103.67231638418079"/>
  </r>
  <r>
    <x v="1"/>
    <n v="86.158192090395488"/>
  </r>
  <r>
    <x v="1"/>
    <n v="67.79661016949153"/>
  </r>
  <r>
    <x v="1"/>
    <n v="106.21468926553672"/>
  </r>
  <r>
    <x v="1"/>
    <n v="114.97175141242938"/>
  </r>
  <r>
    <x v="1"/>
    <n v="96.327683615819211"/>
  </r>
  <r>
    <x v="1"/>
    <n v="87.853107344632775"/>
  </r>
  <r>
    <x v="1"/>
    <n v="70.621468926553675"/>
  </r>
  <r>
    <x v="2"/>
    <n v="93.78531073446328"/>
  </r>
  <r>
    <x v="2"/>
    <n v="105.64971751412429"/>
  </r>
  <r>
    <x v="2"/>
    <n v="95.480225988700568"/>
  </r>
  <r>
    <x v="2"/>
    <n v="112.99435028248587"/>
  </r>
  <r>
    <x v="2"/>
    <n v="104.23728813559322"/>
  </r>
  <r>
    <x v="2"/>
    <n v="83.898305084745772"/>
  </r>
  <r>
    <x v="2"/>
    <n v="100.84745762711864"/>
  </r>
  <r>
    <x v="2"/>
    <n v="130.79096045197741"/>
  </r>
  <r>
    <x v="2"/>
    <n v="129.37853107344634"/>
  </r>
  <r>
    <x v="2"/>
    <n v="106.49717514124293"/>
  </r>
  <r>
    <x v="2"/>
    <n v="92.655367231638422"/>
  </r>
  <r>
    <x v="2"/>
    <n v="118.64406779661017"/>
  </r>
  <r>
    <x v="2"/>
    <n v="64.689265536723155"/>
  </r>
  <r>
    <x v="2"/>
    <n v="104.80225988700565"/>
  </r>
  <r>
    <x v="2"/>
    <n v="89.265536723163848"/>
  </r>
  <r>
    <x v="2"/>
    <n v="102.25988700564972"/>
  </r>
  <r>
    <x v="2"/>
    <n v="100"/>
  </r>
  <r>
    <x v="2"/>
    <n v="93.78531073446328"/>
  </r>
  <r>
    <x v="2"/>
    <n v="106.21468926553672"/>
  </r>
  <r>
    <x v="2"/>
    <n v="109.32203389830508"/>
  </r>
  <r>
    <x v="2"/>
    <n v="103.10734463276836"/>
  </r>
  <r>
    <x v="2"/>
    <n v="103.67231638418079"/>
  </r>
  <r>
    <x v="2"/>
    <n v="96.610169491525426"/>
  </r>
  <r>
    <x v="2"/>
    <n v="144.35028248587571"/>
  </r>
  <r>
    <x v="2"/>
    <n v="57.627118644067799"/>
  </r>
  <r>
    <x v="2"/>
    <n v="95.197740112994353"/>
  </r>
  <r>
    <x v="2"/>
    <n v="76.836158192090394"/>
  </r>
  <r>
    <x v="2"/>
    <n v="119.77401129943503"/>
  </r>
  <r>
    <x v="2"/>
    <n v="99.435028248587571"/>
  </r>
  <r>
    <x v="2"/>
    <n v="100"/>
  </r>
  <r>
    <x v="2"/>
    <n v="120.90395480225989"/>
  </r>
  <r>
    <x v="2"/>
    <n v="100"/>
  </r>
  <r>
    <x v="2"/>
    <n v="100"/>
  </r>
  <r>
    <x v="2"/>
    <n v="109.88700564971751"/>
  </r>
  <r>
    <x v="2"/>
    <n v="136.4406779661017"/>
  </r>
  <r>
    <x v="2"/>
    <n v="88.418079096045204"/>
  </r>
  <r>
    <x v="2"/>
    <n v="78.248587570621467"/>
  </r>
  <r>
    <x v="2"/>
    <n v="133.61581920903956"/>
  </r>
  <r>
    <x v="2"/>
    <n v="147.45762711864407"/>
  </r>
  <r>
    <x v="2"/>
    <n v="92.937853107344637"/>
  </r>
  <r>
    <x v="2"/>
    <n v="119.2090395480226"/>
  </r>
  <r>
    <x v="2"/>
    <n v="87.853107344632775"/>
  </r>
  <r>
    <x v="2"/>
    <n v="108.47457627118644"/>
  </r>
  <r>
    <x v="2"/>
    <n v="94.350282485875709"/>
  </r>
  <r>
    <x v="2"/>
    <n v="54.51977401129944"/>
  </r>
  <r>
    <x v="2"/>
    <n v="151.41242937853107"/>
  </r>
  <r>
    <x v="2"/>
    <n v="112.42937853107344"/>
  </r>
  <r>
    <x v="3"/>
    <n v="125.98870056497175"/>
  </r>
  <r>
    <x v="3"/>
    <n v="125.42372881355932"/>
  </r>
  <r>
    <x v="3"/>
    <n v="113.84180790960451"/>
  </r>
  <r>
    <x v="3"/>
    <n v="105.93220338983051"/>
  </r>
  <r>
    <x v="3"/>
    <n v="102.25988700564972"/>
  </r>
  <r>
    <x v="3"/>
    <n v="81.073446327683612"/>
  </r>
  <r>
    <x v="3"/>
    <n v="130.22598870056498"/>
  </r>
  <r>
    <x v="3"/>
    <n v="119.2090395480226"/>
  </r>
  <r>
    <x v="3"/>
    <n v="98.022598870056498"/>
  </r>
  <r>
    <x v="3"/>
    <n v="112.99435028248587"/>
  </r>
  <r>
    <x v="3"/>
    <n v="119.49152542372882"/>
  </r>
  <r>
    <x v="3"/>
    <n v="103.67231638418079"/>
  </r>
  <r>
    <x v="3"/>
    <n v="109.88700564971751"/>
  </r>
  <r>
    <x v="3"/>
    <n v="75.423728813559322"/>
  </r>
  <r>
    <x v="3"/>
    <n v="88.983050847457633"/>
  </r>
  <r>
    <x v="3"/>
    <n v="143.22033898305085"/>
  </r>
  <r>
    <x v="3"/>
    <n v="101.12994350282486"/>
  </r>
  <r>
    <x v="3"/>
    <n v="106.21468926553672"/>
  </r>
  <r>
    <x v="3"/>
    <n v="87.853107344632775"/>
  </r>
  <r>
    <x v="3"/>
    <n v="101.12994350282486"/>
  </r>
  <r>
    <x v="3"/>
    <n v="123.72881355932203"/>
  </r>
  <r>
    <x v="3"/>
    <n v="80.225988700564969"/>
  </r>
  <r>
    <x v="3"/>
    <n v="135.31073446327684"/>
  </r>
  <r>
    <x v="3"/>
    <n v="116.94915254237287"/>
  </r>
  <r>
    <x v="3"/>
    <n v="59.322033898305079"/>
  </r>
  <r>
    <x v="3"/>
    <n v="118.07909604519774"/>
  </r>
  <r>
    <x v="3"/>
    <n v="79.378531073446325"/>
  </r>
  <r>
    <x v="3"/>
    <n v="90.112994350282491"/>
  </r>
  <r>
    <x v="3"/>
    <n v="92.372881355932208"/>
  </r>
  <r>
    <x v="3"/>
    <n v="69.209039548022602"/>
  </r>
  <r>
    <x v="3"/>
    <n v="55.367231638418076"/>
  </r>
  <r>
    <x v="3"/>
    <n v="123.16384180790961"/>
  </r>
  <r>
    <x v="3"/>
    <n v="106.77966101694915"/>
  </r>
  <r>
    <x v="3"/>
    <n v="106.49717514124293"/>
  </r>
  <r>
    <x v="3"/>
    <n v="127.68361581920904"/>
  </r>
  <r>
    <x v="3"/>
    <n v="100.84745762711864"/>
  </r>
  <r>
    <x v="3"/>
    <n v="117.2316384180791"/>
  </r>
  <r>
    <x v="3"/>
    <n v="94.067796610169495"/>
  </r>
  <r>
    <x v="3"/>
    <n v="68.079096045197744"/>
  </r>
  <r>
    <x v="3"/>
    <n v="101.9774011299435"/>
  </r>
  <r>
    <x v="3"/>
    <n v="124.85875706214689"/>
  </r>
  <r>
    <x v="3"/>
    <n v="81.920903954802256"/>
  </r>
  <r>
    <x v="3"/>
    <n v="100"/>
  </r>
  <r>
    <x v="3"/>
    <n v="91.525423728813564"/>
  </r>
  <r>
    <x v="3"/>
    <n v="81.638418079096041"/>
  </r>
  <r>
    <x v="3"/>
    <n v="77.683615819209038"/>
  </r>
  <r>
    <x v="3"/>
    <n v="51.977401129943502"/>
  </r>
  <r>
    <x v="3"/>
    <n v="105.64971751412429"/>
  </r>
  <r>
    <x v="0"/>
    <n v="141.24293785310735"/>
  </r>
  <r>
    <x v="0"/>
    <n v="118.07909604519774"/>
  </r>
  <r>
    <x v="0"/>
    <n v="81.073446327683612"/>
  </r>
  <r>
    <x v="0"/>
    <n v="89.548022598870062"/>
  </r>
  <r>
    <x v="0"/>
    <n v="120.90395480225989"/>
  </r>
  <r>
    <x v="0"/>
    <n v="123.16384180790961"/>
  </r>
  <r>
    <x v="0"/>
    <n v="135.31073446327684"/>
  </r>
  <r>
    <x v="0"/>
    <n v="134.4632768361582"/>
  </r>
  <r>
    <x v="0"/>
    <n v="109.03954802259886"/>
  </r>
  <r>
    <x v="0"/>
    <n v="125.98870056497175"/>
  </r>
  <r>
    <x v="0"/>
    <n v="114.12429378531074"/>
  </r>
  <r>
    <x v="0"/>
    <n v="130.22598870056498"/>
  </r>
  <r>
    <x v="0"/>
    <n v="123.44632768361582"/>
  </r>
  <r>
    <x v="0"/>
    <n v="80.225988700564969"/>
  </r>
  <r>
    <x v="0"/>
    <n v="119.77401129943503"/>
  </r>
  <r>
    <x v="0"/>
    <n v="84.180790960451972"/>
  </r>
  <r>
    <x v="0"/>
    <n v="123.44632768361582"/>
  </r>
  <r>
    <x v="0"/>
    <n v="78.248587570621467"/>
  </r>
  <r>
    <x v="0"/>
    <n v="92.372881355932208"/>
  </r>
  <r>
    <x v="0"/>
    <n v="124.29378531073446"/>
  </r>
  <r>
    <x v="0"/>
    <n v="80.508474576271183"/>
  </r>
  <r>
    <x v="0"/>
    <n v="119.77401129943503"/>
  </r>
  <r>
    <x v="0"/>
    <n v="99.152542372881356"/>
  </r>
  <r>
    <x v="0"/>
    <n v="100.84745762711864"/>
  </r>
  <r>
    <x v="0"/>
    <n v="74.576271186440678"/>
  </r>
  <r>
    <x v="0"/>
    <n v="102.54237288135593"/>
  </r>
  <r>
    <x v="0"/>
    <n v="114.97175141242938"/>
  </r>
  <r>
    <x v="0"/>
    <n v="96.327683615819211"/>
  </r>
  <r>
    <x v="0"/>
    <n v="105.64971751412429"/>
  </r>
  <r>
    <x v="0"/>
    <n v="83.615819209039557"/>
  </r>
  <r>
    <x v="0"/>
    <n v="122.03389830508475"/>
  </r>
  <r>
    <x v="0"/>
    <n v="121.46892655367232"/>
  </r>
  <r>
    <x v="0"/>
    <n v="88.983050847457633"/>
  </r>
  <r>
    <x v="0"/>
    <n v="139.26553672316385"/>
  </r>
  <r>
    <x v="0"/>
    <n v="100"/>
  </r>
  <r>
    <x v="0"/>
    <n v="81.638418079096041"/>
  </r>
  <r>
    <x v="0"/>
    <n v="90.960451977401135"/>
  </r>
  <r>
    <x v="0"/>
    <n v="97.457627118644069"/>
  </r>
  <r>
    <x v="0"/>
    <n v="104.51977401129943"/>
  </r>
  <r>
    <x v="0"/>
    <n v="121.46892655367232"/>
  </r>
  <r>
    <x v="2"/>
    <n v="101.9774011299435"/>
  </r>
  <r>
    <x v="2"/>
    <n v="93.78531073446328"/>
  </r>
  <r>
    <x v="2"/>
    <n v="93.220338983050851"/>
  </r>
  <r>
    <x v="2"/>
    <n v="136.4406779661017"/>
  </r>
  <r>
    <x v="2"/>
    <n v="112.99435028248587"/>
  </r>
  <r>
    <x v="2"/>
    <n v="96.045197740112997"/>
  </r>
  <r>
    <x v="2"/>
    <n v="64.97175141242937"/>
  </r>
  <r>
    <x v="2"/>
    <n v="112.71186440677965"/>
  </r>
  <r>
    <x v="2"/>
    <n v="74.011299435028249"/>
  </r>
  <r>
    <x v="2"/>
    <n v="81.073446327683612"/>
  </r>
  <r>
    <x v="2"/>
    <n v="99.435028248587571"/>
  </r>
  <r>
    <x v="2"/>
    <n v="140.96045197740114"/>
  </r>
  <r>
    <x v="2"/>
    <n v="106.21468926553672"/>
  </r>
  <r>
    <x v="2"/>
    <n v="91.525423728813564"/>
  </r>
  <r>
    <x v="2"/>
    <n v="106.21468926553672"/>
  </r>
  <r>
    <x v="2"/>
    <n v="98.587570621468927"/>
  </r>
  <r>
    <x v="2"/>
    <n v="79.66101694915254"/>
  </r>
  <r>
    <x v="2"/>
    <n v="104.80225988700565"/>
  </r>
  <r>
    <x v="2"/>
    <n v="124.85875706214689"/>
  </r>
  <r>
    <x v="2"/>
    <n v="97.740112994350284"/>
  </r>
  <r>
    <x v="2"/>
    <n v="133.89830508474574"/>
  </r>
  <r>
    <x v="2"/>
    <n v="93.220338983050851"/>
  </r>
  <r>
    <x v="2"/>
    <n v="123.72881355932203"/>
  </r>
  <r>
    <x v="2"/>
    <n v="98.587570621468927"/>
  </r>
  <r>
    <x v="2"/>
    <n v="76.836158192090394"/>
  </r>
  <r>
    <x v="2"/>
    <n v="97.740112994350284"/>
  </r>
  <r>
    <x v="2"/>
    <n v="92.090395480225993"/>
  </r>
  <r>
    <x v="2"/>
    <n v="112.71186440677965"/>
  </r>
  <r>
    <x v="2"/>
    <n v="119.49152542372882"/>
  </r>
  <r>
    <x v="2"/>
    <n v="104.80225988700565"/>
  </r>
  <r>
    <x v="2"/>
    <n v="93.78531073446328"/>
  </r>
  <r>
    <x v="2"/>
    <n v="98.022598870056498"/>
  </r>
  <r>
    <x v="2"/>
    <n v="79.943502824858754"/>
  </r>
  <r>
    <x v="2"/>
    <n v="135.31073446327684"/>
  </r>
  <r>
    <x v="2"/>
    <n v="79.378531073446325"/>
  </r>
  <r>
    <x v="2"/>
    <n v="101.12994350282486"/>
  </r>
  <r>
    <x v="2"/>
    <n v="105.36723163841808"/>
  </r>
  <r>
    <x v="2"/>
    <n v="135.87570621468927"/>
  </r>
  <r>
    <x v="2"/>
    <n v="103.10734463276836"/>
  </r>
  <r>
    <x v="2"/>
    <n v="97.457627118644069"/>
  </r>
  <r>
    <x v="2"/>
    <n v="106.49717514124293"/>
  </r>
  <r>
    <x v="2"/>
    <n v="122.88135593220339"/>
  </r>
  <r>
    <x v="2"/>
    <n v="106.77966101694915"/>
  </r>
  <r>
    <x v="2"/>
    <n v="148.0225988700565"/>
  </r>
  <r>
    <x v="2"/>
    <n v="89.265536723163848"/>
  </r>
  <r>
    <x v="2"/>
    <n v="75.423728813559322"/>
  </r>
  <r>
    <x v="2"/>
    <n v="121.75141242937853"/>
  </r>
  <r>
    <x v="2"/>
    <n v="116.66666666666666"/>
  </r>
  <r>
    <x v="2"/>
    <n v="88.983050847457633"/>
  </r>
  <r>
    <x v="2"/>
    <n v="148.87005649717514"/>
  </r>
  <r>
    <x v="4"/>
    <n v="123.72881355932203"/>
  </r>
  <r>
    <x v="4"/>
    <n v="81.355932203389827"/>
  </r>
  <r>
    <x v="4"/>
    <n v="84.180790960451972"/>
  </r>
  <r>
    <x v="4"/>
    <n v="136.4406779661017"/>
  </r>
  <r>
    <x v="4"/>
    <n v="95.762711864406782"/>
  </r>
  <r>
    <x v="4"/>
    <n v="96.89265536723164"/>
  </r>
  <r>
    <x v="4"/>
    <n v="100.56497175141243"/>
  </r>
  <r>
    <x v="4"/>
    <n v="110.16949152542372"/>
  </r>
  <r>
    <x v="4"/>
    <n v="74.576271186440678"/>
  </r>
  <r>
    <x v="4"/>
    <n v="135.59322033898306"/>
  </r>
  <r>
    <x v="4"/>
    <n v="83.615819209039557"/>
  </r>
  <r>
    <x v="4"/>
    <n v="138.70056497175142"/>
  </r>
  <r>
    <x v="4"/>
    <n v="113.84180790960451"/>
  </r>
  <r>
    <x v="4"/>
    <n v="87.853107344632775"/>
  </r>
  <r>
    <x v="4"/>
    <n v="76.271186440677965"/>
  </r>
  <r>
    <x v="4"/>
    <n v="100.84745762711864"/>
  </r>
  <r>
    <x v="4"/>
    <n v="140.39548022598871"/>
  </r>
  <r>
    <x v="4"/>
    <n v="115.81920903954803"/>
  </r>
  <r>
    <x v="4"/>
    <n v="124.85875706214689"/>
  </r>
  <r>
    <x v="4"/>
    <n v="98.587570621468927"/>
  </r>
  <r>
    <x v="4"/>
    <n v="75.141242937853107"/>
  </r>
  <r>
    <x v="4"/>
    <n v="81.073446327683612"/>
  </r>
  <r>
    <x v="4"/>
    <n v="94.915254237288138"/>
  </r>
  <r>
    <x v="4"/>
    <n v="79.378531073446325"/>
  </r>
  <r>
    <x v="4"/>
    <n v="100"/>
  </r>
  <r>
    <x v="4"/>
    <n v="94.067796610169495"/>
  </r>
  <r>
    <x v="4"/>
    <n v="98.587570621468927"/>
  </r>
  <r>
    <x v="4"/>
    <n v="101.9774011299435"/>
  </r>
  <r>
    <x v="4"/>
    <n v="101.69491525423729"/>
  </r>
  <r>
    <x v="4"/>
    <n v="91.525423728813564"/>
  </r>
  <r>
    <x v="4"/>
    <n v="100"/>
  </r>
  <r>
    <x v="4"/>
    <n v="58.474576271186443"/>
  </r>
  <r>
    <x v="4"/>
    <n v="67.514124293785301"/>
  </r>
  <r>
    <x v="4"/>
    <n v="111.5819209039548"/>
  </r>
  <r>
    <x v="4"/>
    <n v="115.81920903954803"/>
  </r>
  <r>
    <x v="4"/>
    <n v="101.69491525423729"/>
  </r>
  <r>
    <x v="4"/>
    <n v="120.33898305084746"/>
  </r>
  <r>
    <x v="4"/>
    <n v="79.378531073446325"/>
  </r>
  <r>
    <x v="4"/>
    <n v="103.10734463276836"/>
  </r>
  <r>
    <x v="4"/>
    <n v="112.14689265536722"/>
  </r>
  <r>
    <x v="4"/>
    <n v="93.78531073446328"/>
  </r>
  <r>
    <x v="5"/>
    <n v="119.49152542372882"/>
  </r>
  <r>
    <x v="5"/>
    <n v="140.11299435028249"/>
  </r>
  <r>
    <x v="5"/>
    <n v="125.70621468926554"/>
  </r>
  <r>
    <x v="5"/>
    <n v="85.593220338983045"/>
  </r>
  <r>
    <x v="5"/>
    <n v="100"/>
  </r>
  <r>
    <x v="5"/>
    <n v="101.9774011299435"/>
  </r>
  <r>
    <x v="5"/>
    <n v="95.762711864406782"/>
  </r>
  <r>
    <x v="5"/>
    <n v="106.21468926553672"/>
  </r>
  <r>
    <x v="5"/>
    <n v="91.24293785310735"/>
  </r>
  <r>
    <x v="5"/>
    <n v="130.22598870056498"/>
  </r>
  <r>
    <x v="5"/>
    <n v="113.84180790960451"/>
  </r>
  <r>
    <x v="5"/>
    <n v="102.25988700564972"/>
  </r>
  <r>
    <x v="5"/>
    <n v="116.10169491525423"/>
  </r>
  <r>
    <x v="5"/>
    <n v="105.36723163841808"/>
  </r>
  <r>
    <x v="5"/>
    <n v="94.632768361581924"/>
  </r>
  <r>
    <x v="5"/>
    <n v="97.175141242937855"/>
  </r>
  <r>
    <x v="5"/>
    <n v="103.38983050847457"/>
  </r>
  <r>
    <x v="5"/>
    <n v="94.067796610169495"/>
  </r>
  <r>
    <x v="5"/>
    <n v="96.045197740112997"/>
  </r>
  <r>
    <x v="5"/>
    <n v="96.610169491525426"/>
  </r>
  <r>
    <x v="5"/>
    <n v="104.51977401129943"/>
  </r>
  <r>
    <x v="5"/>
    <n v="101.41242937853107"/>
  </r>
  <r>
    <x v="5"/>
    <n v="96.045197740112997"/>
  </r>
  <r>
    <x v="5"/>
    <n v="100.56497175141243"/>
  </r>
  <r>
    <x v="5"/>
    <n v="100"/>
  </r>
  <r>
    <x v="5"/>
    <n v="78.813559322033896"/>
  </r>
  <r>
    <x v="5"/>
    <n v="100"/>
  </r>
  <r>
    <x v="5"/>
    <n v="96.610169491525426"/>
  </r>
  <r>
    <x v="5"/>
    <n v="108.47457627118644"/>
  </r>
  <r>
    <x v="5"/>
    <n v="101.41242937853107"/>
  </r>
  <r>
    <x v="5"/>
    <n v="111.29943502824858"/>
  </r>
  <r>
    <x v="5"/>
    <n v="110.73446327683615"/>
  </r>
  <r>
    <x v="5"/>
    <n v="121.46892655367232"/>
  </r>
  <r>
    <x v="5"/>
    <n v="88.418079096045204"/>
  </r>
  <r>
    <x v="5"/>
    <n v="115.81920903954803"/>
  </r>
  <r>
    <x v="5"/>
    <n v="100"/>
  </r>
  <r>
    <x v="5"/>
    <n v="126.27118644067797"/>
  </r>
  <r>
    <x v="5"/>
    <n v="91.525423728813564"/>
  </r>
  <r>
    <x v="5"/>
    <n v="88.13559322033899"/>
  </r>
  <r>
    <x v="6"/>
    <n v="96.81978798586573"/>
  </r>
  <r>
    <x v="6"/>
    <n v="99.646643109540634"/>
  </r>
  <r>
    <x v="6"/>
    <n v="100.35335689045937"/>
  </r>
  <r>
    <x v="6"/>
    <n v="93.28621908127208"/>
  </r>
  <r>
    <x v="6"/>
    <n v="94.699646643109546"/>
  </r>
  <r>
    <x v="6"/>
    <n v="99.646643109540634"/>
  </r>
  <r>
    <x v="6"/>
    <n v="95.053003533568898"/>
  </r>
  <r>
    <x v="6"/>
    <n v="107.42049469964664"/>
  </r>
  <r>
    <x v="6"/>
    <n v="112.01413427561837"/>
  </r>
  <r>
    <x v="6"/>
    <n v="131.09540636042402"/>
  </r>
  <r>
    <x v="6"/>
    <n v="101.06007067137809"/>
  </r>
  <r>
    <x v="6"/>
    <n v="74.911660777385151"/>
  </r>
  <r>
    <x v="6"/>
    <n v="84.452296819787989"/>
  </r>
  <r>
    <x v="6"/>
    <n v="65.017667844522975"/>
  </r>
  <r>
    <x v="6"/>
    <n v="112.01413427561837"/>
  </r>
  <r>
    <x v="6"/>
    <n v="77.385159010600702"/>
  </r>
  <r>
    <x v="6"/>
    <n v="90.812720848056543"/>
  </r>
  <r>
    <x v="6"/>
    <n v="100"/>
  </r>
  <r>
    <x v="6"/>
    <n v="101.41342756183745"/>
  </r>
  <r>
    <x v="6"/>
    <n v="81.625441696113072"/>
  </r>
  <r>
    <x v="6"/>
    <n v="115.19434628975264"/>
  </r>
  <r>
    <x v="6"/>
    <n v="70.671378091872796"/>
  </r>
  <r>
    <x v="6"/>
    <n v="99.293286219081267"/>
  </r>
  <r>
    <x v="6"/>
    <n v="84.452296819787989"/>
  </r>
  <r>
    <x v="6"/>
    <n v="122.26148409893993"/>
  </r>
  <r>
    <x v="6"/>
    <n v="101.06007067137809"/>
  </r>
  <r>
    <x v="6"/>
    <n v="100"/>
  </r>
  <r>
    <x v="6"/>
    <n v="140.98939929328623"/>
  </r>
  <r>
    <x v="6"/>
    <n v="92.579505300353361"/>
  </r>
  <r>
    <x v="6"/>
    <n v="71.378091872791515"/>
  </r>
  <r>
    <x v="6"/>
    <n v="109.89399293286219"/>
  </r>
  <r>
    <x v="6"/>
    <n v="68.197879858657245"/>
  </r>
  <r>
    <x v="6"/>
    <n v="103.886925795053"/>
  </r>
  <r>
    <x v="6"/>
    <n v="81.272084805653719"/>
  </r>
  <r>
    <x v="6"/>
    <n v="109.89399293286219"/>
  </r>
  <r>
    <x v="6"/>
    <n v="94.699646643109546"/>
  </r>
  <r>
    <x v="6"/>
    <n v="134.27561837455829"/>
  </r>
  <r>
    <x v="6"/>
    <n v="87.279151943462892"/>
  </r>
  <r>
    <x v="6"/>
    <n v="91.519434628975262"/>
  </r>
  <r>
    <x v="6"/>
    <n v="128.26855123674912"/>
  </r>
  <r>
    <x v="3"/>
    <n v="104.59363957597174"/>
  </r>
  <r>
    <x v="3"/>
    <n v="91.872791519434628"/>
  </r>
  <r>
    <x v="3"/>
    <n v="85.159010600706708"/>
  </r>
  <r>
    <x v="3"/>
    <n v="106.71378091872792"/>
  </r>
  <r>
    <x v="3"/>
    <n v="116.60777385159011"/>
  </r>
  <r>
    <x v="3"/>
    <n v="153.0035335689046"/>
  </r>
  <r>
    <x v="3"/>
    <n v="95.759717314487631"/>
  </r>
  <r>
    <x v="3"/>
    <n v="74.911660777385151"/>
  </r>
  <r>
    <x v="3"/>
    <n v="94.346289752650179"/>
  </r>
  <r>
    <x v="3"/>
    <n v="87.985865724381625"/>
  </r>
  <r>
    <x v="3"/>
    <n v="88.692579505300358"/>
  </r>
  <r>
    <x v="3"/>
    <n v="122.6148409893993"/>
  </r>
  <r>
    <x v="3"/>
    <n v="91.166077738515895"/>
  </r>
  <r>
    <x v="3"/>
    <n v="89.399293286219077"/>
  </r>
  <r>
    <x v="3"/>
    <n v="126.85512367491167"/>
  </r>
  <r>
    <x v="3"/>
    <n v="78.798586572438154"/>
  </r>
  <r>
    <x v="3"/>
    <n v="138.16254416961129"/>
  </r>
  <r>
    <x v="3"/>
    <n v="73.851590106007066"/>
  </r>
  <r>
    <x v="3"/>
    <n v="100"/>
  </r>
  <r>
    <x v="3"/>
    <n v="100"/>
  </r>
  <r>
    <x v="3"/>
    <n v="109.89399293286219"/>
  </r>
  <r>
    <x v="3"/>
    <n v="114.84098939929329"/>
  </r>
  <r>
    <x v="3"/>
    <n v="143.1095406360424"/>
  </r>
  <r>
    <x v="3"/>
    <n v="134.62897526501769"/>
  </r>
  <r>
    <x v="3"/>
    <n v="103.18021201413427"/>
  </r>
  <r>
    <x v="3"/>
    <n v="76.678445229681984"/>
  </r>
  <r>
    <x v="3"/>
    <n v="89.045936395759725"/>
  </r>
  <r>
    <x v="3"/>
    <n v="146.28975265017669"/>
  </r>
  <r>
    <x v="3"/>
    <n v="137.80918727915196"/>
  </r>
  <r>
    <x v="3"/>
    <n v="175.26501766784452"/>
  </r>
  <r>
    <x v="3"/>
    <n v="100"/>
  </r>
  <r>
    <x v="3"/>
    <n v="60.42402826855124"/>
  </r>
  <r>
    <x v="3"/>
    <n v="107.77385159010601"/>
  </r>
  <r>
    <x v="3"/>
    <n v="140.98939929328623"/>
  </r>
  <r>
    <x v="3"/>
    <n v="113.78091872791519"/>
  </r>
  <r>
    <x v="3"/>
    <n v="62.190812720848058"/>
  </r>
  <r>
    <x v="3"/>
    <n v="104.9469964664311"/>
  </r>
  <r>
    <x v="3"/>
    <n v="142.75618374558303"/>
  </r>
  <r>
    <x v="3"/>
    <n v="106.36042402826855"/>
  </r>
  <r>
    <x v="3"/>
    <n v="101.41342756183745"/>
  </r>
  <r>
    <x v="3"/>
    <n v="111.66077738515901"/>
  </r>
  <r>
    <x v="3"/>
    <n v="91.166077738515895"/>
  </r>
  <r>
    <x v="3"/>
    <n v="45.583038869257955"/>
  </r>
  <r>
    <x v="3"/>
    <n v="100"/>
  </r>
  <r>
    <x v="4"/>
    <n v="58.303886925795048"/>
  </r>
  <r>
    <x v="4"/>
    <n v="100.35335689045937"/>
  </r>
  <r>
    <x v="4"/>
    <n v="98.939929328621915"/>
  </r>
  <r>
    <x v="4"/>
    <n v="95.406360424028264"/>
  </r>
  <r>
    <x v="4"/>
    <n v="84.805653710247356"/>
  </r>
  <r>
    <x v="4"/>
    <n v="75.265017667844518"/>
  </r>
  <r>
    <x v="4"/>
    <n v="129.32862190812722"/>
  </r>
  <r>
    <x v="4"/>
    <n v="97.879858657243815"/>
  </r>
  <r>
    <x v="4"/>
    <n v="76.678445229681984"/>
  </r>
  <r>
    <x v="4"/>
    <n v="66.784452296819794"/>
  </r>
  <r>
    <x v="4"/>
    <n v="65.724381625441694"/>
  </r>
  <r>
    <x v="4"/>
    <n v="111.30742049469964"/>
  </r>
  <r>
    <x v="4"/>
    <n v="89.752650176678443"/>
  </r>
  <r>
    <x v="4"/>
    <n v="98.939929328621915"/>
  </r>
  <r>
    <x v="4"/>
    <n v="98.586572438162548"/>
  </r>
  <r>
    <x v="4"/>
    <n v="95.759717314487631"/>
  </r>
  <r>
    <x v="4"/>
    <n v="97.879858657243815"/>
  </r>
  <r>
    <x v="4"/>
    <n v="165.72438162544171"/>
  </r>
  <r>
    <x v="4"/>
    <n v="92.579505300353361"/>
  </r>
  <r>
    <x v="4"/>
    <n v="157.59717314487631"/>
  </r>
  <r>
    <x v="4"/>
    <n v="96.113074204946997"/>
  </r>
  <r>
    <x v="4"/>
    <n v="117.6678445229682"/>
  </r>
  <r>
    <x v="4"/>
    <n v="171.37809187279152"/>
  </r>
  <r>
    <x v="4"/>
    <n v="106.71378091872792"/>
  </r>
  <r>
    <x v="4"/>
    <n v="103.886925795053"/>
  </r>
  <r>
    <x v="4"/>
    <n v="83.39222614840989"/>
  </r>
  <r>
    <x v="4"/>
    <n v="119.43462897526501"/>
  </r>
  <r>
    <x v="4"/>
    <n v="133.21554770318022"/>
  </r>
  <r>
    <x v="4"/>
    <n v="64.664310954063609"/>
  </r>
  <r>
    <x v="4"/>
    <n v="95.406360424028264"/>
  </r>
  <r>
    <x v="4"/>
    <n v="99.293286219081267"/>
  </r>
  <r>
    <x v="4"/>
    <n v="120.49469964664311"/>
  </r>
  <r>
    <x v="4"/>
    <n v="57.243816254416963"/>
  </r>
  <r>
    <x v="4"/>
    <n v="98.939929328621915"/>
  </r>
  <r>
    <x v="4"/>
    <n v="126.85512367491167"/>
  </r>
  <r>
    <x v="4"/>
    <n v="98.939929328621915"/>
  </r>
  <r>
    <x v="4"/>
    <n v="99.293286219081267"/>
  </r>
  <r>
    <x v="4"/>
    <n v="100"/>
  </r>
  <r>
    <x v="4"/>
    <n v="100.35335689045937"/>
  </r>
  <r>
    <x v="4"/>
    <n v="98.939929328621915"/>
  </r>
  <r>
    <x v="4"/>
    <n v="108.12720848056537"/>
  </r>
  <r>
    <x v="4"/>
    <n v="64.664310954063609"/>
  </r>
  <r>
    <x v="4"/>
    <n v="61.837455830388691"/>
  </r>
  <r>
    <x v="4"/>
    <n v="100"/>
  </r>
  <r>
    <x v="4"/>
    <n v="120.49469964664311"/>
  </r>
  <r>
    <x v="4"/>
    <n v="100"/>
  </r>
  <r>
    <x v="1"/>
    <n v="41.342756183745585"/>
  </r>
  <r>
    <x v="1"/>
    <n v="96.113074204946997"/>
  </r>
  <r>
    <x v="1"/>
    <n v="125.79505300353357"/>
  </r>
  <r>
    <x v="1"/>
    <n v="127.20848056537102"/>
  </r>
  <r>
    <x v="1"/>
    <n v="100"/>
  </r>
  <r>
    <x v="1"/>
    <n v="89.399293286219077"/>
  </r>
  <r>
    <x v="1"/>
    <n v="122.6148409893993"/>
  </r>
  <r>
    <x v="1"/>
    <n v="147.34982332155477"/>
  </r>
  <r>
    <x v="1"/>
    <n v="103.18021201413427"/>
  </r>
  <r>
    <x v="1"/>
    <n v="134.27561837455829"/>
  </r>
  <r>
    <x v="1"/>
    <n v="110.24734982332156"/>
  </r>
  <r>
    <x v="1"/>
    <n v="105.65371024734982"/>
  </r>
  <r>
    <x v="1"/>
    <n v="80.918727915194353"/>
  </r>
  <r>
    <x v="1"/>
    <n v="91.872791519434628"/>
  </r>
  <r>
    <x v="1"/>
    <n v="72.438162544169614"/>
  </r>
  <r>
    <x v="1"/>
    <n v="101.06007067137809"/>
  </r>
  <r>
    <x v="1"/>
    <n v="101.06007067137809"/>
  </r>
  <r>
    <x v="1"/>
    <n v="105.30035335689045"/>
  </r>
  <r>
    <x v="1"/>
    <n v="55.477031802120145"/>
  </r>
  <r>
    <x v="1"/>
    <n v="67.491166077738512"/>
  </r>
  <r>
    <x v="1"/>
    <n v="114.13427561837456"/>
  </r>
  <r>
    <x v="1"/>
    <n v="124.02826855123675"/>
  </r>
  <r>
    <x v="1"/>
    <n v="104.24028268551237"/>
  </r>
  <r>
    <x v="1"/>
    <n v="79.15194346289752"/>
  </r>
  <r>
    <x v="1"/>
    <n v="75.265017667844518"/>
  </r>
  <r>
    <x v="1"/>
    <n v="129.32862190812722"/>
  </r>
  <r>
    <x v="1"/>
    <n v="100.35335689045937"/>
  </r>
  <r>
    <x v="1"/>
    <n v="81.625441696113072"/>
  </r>
  <r>
    <x v="1"/>
    <n v="86.219081272084807"/>
  </r>
  <r>
    <x v="1"/>
    <n v="86.925795053003526"/>
  </r>
  <r>
    <x v="1"/>
    <n v="125.79505300353357"/>
  </r>
  <r>
    <x v="1"/>
    <n v="75.971731448763251"/>
  </r>
  <r>
    <x v="1"/>
    <n v="104.24028268551237"/>
  </r>
  <r>
    <x v="1"/>
    <n v="104.59363957597174"/>
  </r>
  <r>
    <x v="1"/>
    <n v="122.26148409893993"/>
  </r>
  <r>
    <x v="1"/>
    <n v="97.879858657243815"/>
  </r>
  <r>
    <x v="1"/>
    <n v="61.130742049469966"/>
  </r>
  <r>
    <x v="5"/>
    <n v="136.39575971731449"/>
  </r>
  <r>
    <x v="5"/>
    <n v="100.70671378091873"/>
  </r>
  <r>
    <x v="5"/>
    <n v="89.399293286219077"/>
  </r>
  <r>
    <x v="5"/>
    <n v="96.466431095406364"/>
  </r>
  <r>
    <x v="5"/>
    <n v="97.526501766784449"/>
  </r>
  <r>
    <x v="5"/>
    <n v="84.098939929328623"/>
  </r>
  <r>
    <x v="5"/>
    <n v="106.71378091872792"/>
  </r>
  <r>
    <x v="5"/>
    <n v="87.632508833922259"/>
  </r>
  <r>
    <x v="5"/>
    <n v="93.992932862190813"/>
  </r>
  <r>
    <x v="5"/>
    <n v="98.233215547703182"/>
  </r>
  <r>
    <x v="5"/>
    <n v="46.289752650176673"/>
  </r>
  <r>
    <x v="5"/>
    <n v="83.39222614840989"/>
  </r>
  <r>
    <x v="5"/>
    <n v="94.346289752650179"/>
  </r>
  <r>
    <x v="5"/>
    <n v="95.053003533568898"/>
  </r>
  <r>
    <x v="5"/>
    <n v="109.54063604240282"/>
  </r>
  <r>
    <x v="5"/>
    <n v="104.24028268551237"/>
  </r>
  <r>
    <x v="5"/>
    <n v="89.045936395759725"/>
  </r>
  <r>
    <x v="5"/>
    <n v="97.526501766784449"/>
  </r>
  <r>
    <x v="5"/>
    <n v="63.604240282685517"/>
  </r>
  <r>
    <x v="5"/>
    <n v="116.25441696113074"/>
  </r>
  <r>
    <x v="5"/>
    <n v="120.84805653710248"/>
  </r>
  <r>
    <x v="5"/>
    <n v="101.41342756183745"/>
  </r>
  <r>
    <x v="5"/>
    <n v="100"/>
  </r>
  <r>
    <x v="5"/>
    <n v="84.098939929328623"/>
  </r>
  <r>
    <x v="5"/>
    <n v="106.00706713780919"/>
  </r>
  <r>
    <x v="5"/>
    <n v="49.46996466431095"/>
  </r>
  <r>
    <x v="5"/>
    <n v="120.49469964664311"/>
  </r>
  <r>
    <x v="5"/>
    <n v="92.226148409893995"/>
  </r>
  <r>
    <x v="5"/>
    <n v="92.226148409893995"/>
  </r>
  <r>
    <x v="5"/>
    <n v="120.14134275618375"/>
  </r>
  <r>
    <x v="5"/>
    <n v="100"/>
  </r>
  <r>
    <x v="5"/>
    <n v="145.2296819787986"/>
  </r>
  <r>
    <x v="5"/>
    <n v="111.30742049469964"/>
  </r>
  <r>
    <x v="6"/>
    <n v="119.08127208480565"/>
  </r>
  <r>
    <x v="6"/>
    <n v="92.932862190812727"/>
  </r>
  <r>
    <x v="6"/>
    <n v="104.24028268551237"/>
  </r>
  <r>
    <x v="6"/>
    <n v="109.89399293286219"/>
  </r>
  <r>
    <x v="6"/>
    <n v="119.43462897526501"/>
  </r>
  <r>
    <x v="6"/>
    <n v="97.526501766784449"/>
  </r>
  <r>
    <x v="6"/>
    <n v="101.41342756183745"/>
  </r>
  <r>
    <x v="6"/>
    <n v="76.325088339222617"/>
  </r>
  <r>
    <x v="6"/>
    <n v="104.9469964664311"/>
  </r>
  <r>
    <x v="6"/>
    <n v="85.512367491166074"/>
  </r>
  <r>
    <x v="6"/>
    <n v="121.20141342756185"/>
  </r>
  <r>
    <x v="6"/>
    <n v="120.49469964664311"/>
  </r>
  <r>
    <x v="4"/>
    <n v="109.89399293286219"/>
  </r>
  <r>
    <x v="6"/>
    <n v="128.62190812720848"/>
  </r>
  <r>
    <x v="6"/>
    <n v="141.69611307420496"/>
  </r>
  <r>
    <x v="6"/>
    <n v="100"/>
  </r>
  <r>
    <x v="6"/>
    <n v="100"/>
  </r>
  <r>
    <x v="6"/>
    <n v="67.844522968197879"/>
  </r>
  <r>
    <x v="6"/>
    <n v="87.279151943462892"/>
  </r>
  <r>
    <x v="6"/>
    <n v="90.10600706713781"/>
  </r>
  <r>
    <x v="6"/>
    <n v="100"/>
  </r>
  <r>
    <x v="6"/>
    <n v="125.4416961130742"/>
  </r>
  <r>
    <x v="6"/>
    <n v="116.25441696113074"/>
  </r>
  <r>
    <x v="6"/>
    <n v="61.130742049469966"/>
  </r>
  <r>
    <x v="6"/>
    <n v="71.378091872791515"/>
  </r>
  <r>
    <x v="6"/>
    <n v="96.113074204946997"/>
  </r>
  <r>
    <x v="6"/>
    <n v="87.632508833922259"/>
  </r>
  <r>
    <x v="6"/>
    <n v="100"/>
  </r>
  <r>
    <x v="6"/>
    <n v="100"/>
  </r>
  <r>
    <x v="6"/>
    <n v="75.971731448763251"/>
  </r>
  <r>
    <x v="6"/>
    <n v="99.293286219081267"/>
  </r>
  <r>
    <x v="6"/>
    <n v="100"/>
  </r>
  <r>
    <x v="6"/>
    <n v="120.49469964664311"/>
  </r>
  <r>
    <x v="6"/>
    <n v="100"/>
  </r>
  <r>
    <x v="6"/>
    <n v="126.14840989399293"/>
  </r>
  <r>
    <x v="6"/>
    <n v="120.49469964664311"/>
  </r>
  <r>
    <x v="6"/>
    <n v="100"/>
  </r>
  <r>
    <x v="6"/>
    <n v="100"/>
  </r>
  <r>
    <x v="6"/>
    <n v="70.31802120141343"/>
  </r>
  <r>
    <x v="6"/>
    <n v="100"/>
  </r>
  <r>
    <x v="6"/>
    <n v="132.86219081272085"/>
  </r>
  <r>
    <x v="7"/>
    <n v="147.70318021201413"/>
  </r>
  <r>
    <x v="7"/>
    <n v="104.59363957597174"/>
  </r>
  <r>
    <x v="7"/>
    <n v="87.279151943462892"/>
  </r>
  <r>
    <x v="7"/>
    <n v="100.35335689045937"/>
  </r>
  <r>
    <x v="7"/>
    <n v="101.06007067137809"/>
  </r>
  <r>
    <x v="7"/>
    <n v="95.406360424028264"/>
  </r>
  <r>
    <x v="7"/>
    <n v="104.24028268551237"/>
  </r>
  <r>
    <x v="7"/>
    <n v="108.12720848056537"/>
  </r>
  <r>
    <x v="7"/>
    <n v="143.1095406360424"/>
  </r>
  <r>
    <x v="7"/>
    <n v="89.045936395759725"/>
  </r>
  <r>
    <x v="7"/>
    <n v="160.77738515901061"/>
  </r>
  <r>
    <x v="7"/>
    <n v="100"/>
  </r>
  <r>
    <x v="7"/>
    <n v="141.34275618374559"/>
  </r>
  <r>
    <x v="7"/>
    <n v="120.49469964664311"/>
  </r>
  <r>
    <x v="7"/>
    <n v="118.72791519434628"/>
  </r>
  <r>
    <x v="7"/>
    <n v="100"/>
  </r>
  <r>
    <x v="7"/>
    <n v="107.77385159010601"/>
  </r>
  <r>
    <x v="7"/>
    <n v="87.985865724381625"/>
  </r>
  <r>
    <x v="7"/>
    <n v="102.12014134275618"/>
  </r>
  <r>
    <x v="7"/>
    <n v="162.54416961130744"/>
  </r>
  <r>
    <x v="7"/>
    <n v="100"/>
  </r>
  <r>
    <x v="7"/>
    <n v="90.459363957597176"/>
  </r>
  <r>
    <x v="7"/>
    <n v="161.13074204946997"/>
  </r>
  <r>
    <x v="7"/>
    <n v="100"/>
  </r>
  <r>
    <x v="7"/>
    <n v="104.24028268551237"/>
  </r>
  <r>
    <x v="7"/>
    <n v="100"/>
  </r>
  <r>
    <x v="7"/>
    <n v="167.84452296819788"/>
  </r>
  <r>
    <x v="7"/>
    <n v="119.08127208480565"/>
  </r>
  <r>
    <x v="7"/>
    <n v="121.5547703180212"/>
  </r>
  <r>
    <x v="7"/>
    <n v="114.13427561837456"/>
  </r>
  <r>
    <x v="7"/>
    <n v="100"/>
  </r>
  <r>
    <x v="7"/>
    <n v="154.06360424028267"/>
  </r>
  <r>
    <x v="7"/>
    <n v="100"/>
  </r>
  <r>
    <x v="7"/>
    <n v="143.46289752650176"/>
  </r>
  <r>
    <x v="7"/>
    <n v="103.886925795053"/>
  </r>
  <r>
    <x v="7"/>
    <n v="125.79505300353357"/>
  </r>
  <r>
    <x v="7"/>
    <n v="96.466431095406364"/>
  </r>
  <r>
    <x v="7"/>
    <n v="100"/>
  </r>
  <r>
    <x v="7"/>
    <n v="77.03180212014135"/>
  </r>
  <r>
    <x v="7"/>
    <n v="103.886925795053"/>
  </r>
  <r>
    <x v="7"/>
    <n v="76.325088339222617"/>
  </r>
  <r>
    <x v="7"/>
    <n v="96.81978798586573"/>
  </r>
  <r>
    <x v="8"/>
    <m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100"/>
  </r>
  <r>
    <x v="0"/>
    <n v="101.69491525423729"/>
  </r>
  <r>
    <x v="0"/>
    <n v="100.84745762711864"/>
  </r>
  <r>
    <x v="0"/>
    <n v="96.327683615819211"/>
  </r>
  <r>
    <x v="0"/>
    <n v="108.47457627118644"/>
  </r>
  <r>
    <x v="0"/>
    <n v="90.112994350282491"/>
  </r>
  <r>
    <x v="0"/>
    <n v="122.59887005649718"/>
  </r>
  <r>
    <x v="0"/>
    <n v="94.350282485875709"/>
  </r>
  <r>
    <x v="0"/>
    <n v="77.683615819209038"/>
  </r>
  <r>
    <x v="0"/>
    <n v="103.10734463276836"/>
  </r>
  <r>
    <x v="0"/>
    <n v="107.34463276836158"/>
  </r>
  <r>
    <x v="0"/>
    <n v="101.9774011299435"/>
  </r>
  <r>
    <x v="0"/>
    <n v="98.587570621468927"/>
  </r>
  <r>
    <x v="0"/>
    <n v="99.152542372881356"/>
  </r>
  <r>
    <x v="0"/>
    <n v="92.090395480225993"/>
  </r>
  <r>
    <x v="0"/>
    <n v="98.305084745762713"/>
  </r>
  <r>
    <x v="0"/>
    <n v="111.29943502824858"/>
  </r>
  <r>
    <x v="0"/>
    <n v="112.71186440677965"/>
  </r>
  <r>
    <x v="0"/>
    <n v="118.07909604519774"/>
  </r>
  <r>
    <x v="0"/>
    <n v="125.70621468926554"/>
  </r>
  <r>
    <x v="0"/>
    <n v="94.915254237288138"/>
  </r>
  <r>
    <x v="0"/>
    <n v="102.25988700564972"/>
  </r>
  <r>
    <x v="0"/>
    <n v="94.915254237288138"/>
  </r>
  <r>
    <x v="0"/>
    <n v="90.112994350282491"/>
  </r>
  <r>
    <x v="0"/>
    <n v="97.457627118644069"/>
  </r>
  <r>
    <x v="0"/>
    <n v="119.77401129943503"/>
  </r>
  <r>
    <x v="0"/>
    <n v="118.92655367231639"/>
  </r>
  <r>
    <x v="0"/>
    <n v="88.700564971751419"/>
  </r>
  <r>
    <x v="0"/>
    <n v="107.06214689265536"/>
  </r>
  <r>
    <x v="0"/>
    <n v="104.51977401129943"/>
  </r>
  <r>
    <x v="0"/>
    <n v="77.966101694915253"/>
  </r>
  <r>
    <x v="0"/>
    <n v="101.69491525423729"/>
  </r>
  <r>
    <x v="0"/>
    <n v="62.711864406779661"/>
  </r>
  <r>
    <x v="0"/>
    <n v="124.01129943502825"/>
  </r>
  <r>
    <x v="0"/>
    <n v="110.16949152542372"/>
  </r>
  <r>
    <x v="0"/>
    <n v="112.14689265536722"/>
  </r>
  <r>
    <x v="0"/>
    <n v="114.97175141242938"/>
  </r>
  <r>
    <x v="0"/>
    <n v="98.305084745762713"/>
  </r>
  <r>
    <x v="0"/>
    <n v="112.42937853107344"/>
  </r>
  <r>
    <x v="0"/>
    <n v="133.61581920903956"/>
  </r>
  <r>
    <x v="0"/>
    <n v="91.24293785310735"/>
  </r>
  <r>
    <x v="0"/>
    <n v="117.79661016949153"/>
  </r>
  <r>
    <x v="0"/>
    <n v="137.85310734463278"/>
  </r>
  <r>
    <x v="1"/>
    <n v="152.54237288135593"/>
  </r>
  <r>
    <x v="1"/>
    <n v="126.27118644067797"/>
  </r>
  <r>
    <x v="1"/>
    <n v="157.90960451977401"/>
  </r>
  <r>
    <x v="1"/>
    <n v="146.045197740113"/>
  </r>
  <r>
    <x v="1"/>
    <n v="145.76271186440678"/>
  </r>
  <r>
    <x v="1"/>
    <n v="108.47457627118644"/>
  </r>
  <r>
    <x v="1"/>
    <n v="99.435028248587571"/>
  </r>
  <r>
    <x v="1"/>
    <n v="101.12994350282486"/>
  </r>
  <r>
    <x v="1"/>
    <n v="114.97175141242938"/>
  </r>
  <r>
    <x v="1"/>
    <n v="72.598870056497177"/>
  </r>
  <r>
    <x v="1"/>
    <n v="101.41242937853107"/>
  </r>
  <r>
    <x v="1"/>
    <n v="155.64971751412429"/>
  </r>
  <r>
    <x v="1"/>
    <n v="96.045197740112997"/>
  </r>
  <r>
    <x v="1"/>
    <n v="98.022598870056498"/>
  </r>
  <r>
    <x v="1"/>
    <n v="72.598870056497177"/>
  </r>
  <r>
    <x v="1"/>
    <n v="77.683615819209038"/>
  </r>
  <r>
    <x v="1"/>
    <n v="138.70056497175142"/>
  </r>
  <r>
    <x v="1"/>
    <n v="108.75706214689265"/>
  </r>
  <r>
    <x v="1"/>
    <n v="132.76836158192089"/>
  </r>
  <r>
    <x v="1"/>
    <n v="98.870056497175142"/>
  </r>
  <r>
    <x v="1"/>
    <n v="157.06214689265536"/>
  </r>
  <r>
    <x v="1"/>
    <n v="160.45197740112994"/>
  </r>
  <r>
    <x v="1"/>
    <n v="81.920903954802256"/>
  </r>
  <r>
    <x v="1"/>
    <n v="105.08474576271186"/>
  </r>
  <r>
    <x v="1"/>
    <n v="117.51412429378531"/>
  </r>
  <r>
    <x v="1"/>
    <n v="96.045197740112997"/>
  </r>
  <r>
    <x v="1"/>
    <n v="122.59887005649718"/>
  </r>
  <r>
    <x v="1"/>
    <n v="138.4180790960452"/>
  </r>
  <r>
    <x v="1"/>
    <n v="100.28248587570621"/>
  </r>
  <r>
    <x v="1"/>
    <n v="94.915254237288138"/>
  </r>
  <r>
    <x v="1"/>
    <n v="160.45197740112994"/>
  </r>
  <r>
    <x v="1"/>
    <n v="111.86440677966101"/>
  </r>
  <r>
    <x v="1"/>
    <n v="138.70056497175142"/>
  </r>
  <r>
    <x v="1"/>
    <n v="103.10734463276836"/>
  </r>
  <r>
    <x v="1"/>
    <n v="134.4632768361582"/>
  </r>
  <r>
    <x v="1"/>
    <n v="135.59322033898306"/>
  </r>
  <r>
    <x v="1"/>
    <n v="87.570621468926561"/>
  </r>
  <r>
    <x v="1"/>
    <n v="111.29943502824858"/>
  </r>
  <r>
    <x v="1"/>
    <n v="128.5310734463277"/>
  </r>
  <r>
    <x v="1"/>
    <n v="115.81920903954803"/>
  </r>
  <r>
    <x v="1"/>
    <n v="115.2542372881356"/>
  </r>
  <r>
    <x v="1"/>
    <n v="114.68926553672317"/>
  </r>
  <r>
    <x v="1"/>
    <n v="91.525423728813564"/>
  </r>
  <r>
    <x v="1"/>
    <n v="87.005649717514132"/>
  </r>
  <r>
    <x v="1"/>
    <n v="84.463276836158187"/>
  </r>
  <r>
    <x v="1"/>
    <n v="137.28813559322035"/>
  </r>
  <r>
    <x v="2"/>
    <n v="104.23728813559322"/>
  </r>
  <r>
    <x v="2"/>
    <n v="96.327683615819211"/>
  </r>
  <r>
    <x v="2"/>
    <n v="80.508474576271183"/>
  </r>
  <r>
    <x v="2"/>
    <n v="96.89265536723164"/>
  </r>
  <r>
    <x v="2"/>
    <n v="101.9774011299435"/>
  </r>
  <r>
    <x v="2"/>
    <n v="101.12994350282486"/>
  </r>
  <r>
    <x v="2"/>
    <n v="102.54237288135593"/>
  </r>
  <r>
    <x v="2"/>
    <n v="93.220338983050851"/>
  </r>
  <r>
    <x v="2"/>
    <n v="90.112994350282491"/>
  </r>
  <r>
    <x v="2"/>
    <n v="93.78531073446328"/>
  </r>
  <r>
    <x v="2"/>
    <n v="99.152542372881356"/>
  </r>
  <r>
    <x v="2"/>
    <n v="56.779661016949149"/>
  </r>
  <r>
    <x v="2"/>
    <n v="103.38983050847457"/>
  </r>
  <r>
    <x v="2"/>
    <n v="118.36158192090396"/>
  </r>
  <r>
    <x v="2"/>
    <n v="123.72881355932203"/>
  </r>
  <r>
    <x v="2"/>
    <n v="93.502824858757066"/>
  </r>
  <r>
    <x v="2"/>
    <n v="100"/>
  </r>
  <r>
    <x v="2"/>
    <n v="60.16949152542373"/>
  </r>
  <r>
    <x v="2"/>
    <n v="68.644067796610173"/>
  </r>
  <r>
    <x v="2"/>
    <n v="112.14689265536722"/>
  </r>
  <r>
    <x v="2"/>
    <n v="112.99435028248587"/>
  </r>
  <r>
    <x v="2"/>
    <n v="142.37288135593221"/>
  </r>
  <r>
    <x v="2"/>
    <n v="91.807909604519779"/>
  </r>
  <r>
    <x v="2"/>
    <n v="85.31073446327683"/>
  </r>
  <r>
    <x v="2"/>
    <n v="129.09604519774012"/>
  </r>
  <r>
    <x v="2"/>
    <n v="80.225988700564969"/>
  </r>
  <r>
    <x v="2"/>
    <n v="123.72881355932203"/>
  </r>
  <r>
    <x v="2"/>
    <n v="70.33898305084746"/>
  </r>
  <r>
    <x v="2"/>
    <n v="92.090395480225993"/>
  </r>
  <r>
    <x v="2"/>
    <n v="100"/>
  </r>
  <r>
    <x v="2"/>
    <n v="100"/>
  </r>
  <r>
    <x v="2"/>
    <n v="99.717514124293785"/>
  </r>
  <r>
    <x v="2"/>
    <n v="94.067796610169495"/>
  </r>
  <r>
    <x v="2"/>
    <n v="62.146892655367232"/>
  </r>
  <r>
    <x v="2"/>
    <n v="66.666666666666671"/>
  </r>
  <r>
    <x v="2"/>
    <n v="119.49152542372882"/>
  </r>
  <r>
    <x v="2"/>
    <n v="119.77401129943503"/>
  </r>
  <r>
    <x v="2"/>
    <n v="90.960451977401135"/>
  </r>
  <r>
    <x v="2"/>
    <n v="68.644067796610173"/>
  </r>
  <r>
    <x v="2"/>
    <n v="116.10169491525423"/>
  </r>
  <r>
    <x v="2"/>
    <n v="119.49152542372882"/>
  </r>
  <r>
    <x v="2"/>
    <n v="121.75141242937853"/>
  </r>
  <r>
    <x v="2"/>
    <n v="63.559322033898304"/>
  </r>
  <r>
    <x v="2"/>
    <n v="104.23728813559322"/>
  </r>
  <r>
    <x v="2"/>
    <n v="105.93220338983051"/>
  </r>
  <r>
    <x v="2"/>
    <n v="32.7683615819209"/>
  </r>
  <r>
    <x v="2"/>
    <n v="80.508474576271183"/>
  </r>
  <r>
    <x v="3"/>
    <n v="86.440677966101703"/>
  </r>
  <r>
    <x v="3"/>
    <n v="72.598870056497177"/>
  </r>
  <r>
    <x v="3"/>
    <n v="83.898305084745772"/>
  </r>
  <r>
    <x v="3"/>
    <n v="133.05084745762713"/>
  </r>
  <r>
    <x v="3"/>
    <n v="114.12429378531074"/>
  </r>
  <r>
    <x v="3"/>
    <n v="125.70621468926554"/>
  </r>
  <r>
    <x v="3"/>
    <n v="101.12994350282486"/>
  </r>
  <r>
    <x v="3"/>
    <n v="70.33898305084746"/>
  </r>
  <r>
    <x v="3"/>
    <n v="96.89265536723164"/>
  </r>
  <r>
    <x v="3"/>
    <n v="99.717514124293785"/>
  </r>
  <r>
    <x v="3"/>
    <n v="35.875706214689259"/>
  </r>
  <r>
    <x v="3"/>
    <n v="118.36158192090396"/>
  </r>
  <r>
    <x v="3"/>
    <n v="105.64971751412429"/>
  </r>
  <r>
    <x v="3"/>
    <n v="79.096045197740111"/>
  </r>
  <r>
    <x v="3"/>
    <n v="76.55367231638418"/>
  </r>
  <r>
    <x v="3"/>
    <n v="90.677966101694921"/>
  </r>
  <r>
    <x v="3"/>
    <n v="74.858757062146893"/>
  </r>
  <r>
    <x v="3"/>
    <n v="67.2316384180791"/>
  </r>
  <r>
    <x v="3"/>
    <n v="100.56497175141243"/>
  </r>
  <r>
    <x v="3"/>
    <n v="83.898305084745772"/>
  </r>
  <r>
    <x v="3"/>
    <n v="85.875706214689259"/>
  </r>
  <r>
    <x v="3"/>
    <n v="87.288135593220346"/>
  </r>
  <r>
    <x v="3"/>
    <n v="114.12429378531074"/>
  </r>
  <r>
    <x v="3"/>
    <n v="118.92655367231639"/>
  </r>
  <r>
    <x v="3"/>
    <n v="155.93220338983051"/>
  </r>
  <r>
    <x v="3"/>
    <n v="80.790960451977398"/>
  </r>
  <r>
    <x v="3"/>
    <n v="91.24293785310735"/>
  </r>
  <r>
    <x v="3"/>
    <n v="100.84745762711864"/>
  </r>
  <r>
    <x v="3"/>
    <n v="116.66666666666666"/>
  </r>
  <r>
    <x v="3"/>
    <n v="138.4180790960452"/>
  </r>
  <r>
    <x v="3"/>
    <n v="135.02824858757063"/>
  </r>
  <r>
    <x v="3"/>
    <n v="92.937853107344637"/>
  </r>
  <r>
    <x v="3"/>
    <n v="117.2316384180791"/>
  </r>
  <r>
    <x v="3"/>
    <n v="69.209039548022602"/>
  </r>
  <r>
    <x v="3"/>
    <n v="97.175141242937855"/>
  </r>
  <r>
    <x v="3"/>
    <n v="84.745762711864401"/>
  </r>
  <r>
    <x v="3"/>
    <n v="95.197740112994353"/>
  </r>
  <r>
    <x v="3"/>
    <n v="63.841807909604519"/>
  </r>
  <r>
    <x v="3"/>
    <n v="116.10169491525423"/>
  </r>
  <r>
    <x v="3"/>
    <n v="104.51977401129943"/>
  </r>
  <r>
    <x v="3"/>
    <n v="103.954802259887"/>
  </r>
  <r>
    <x v="3"/>
    <n v="122.31638418079096"/>
  </r>
  <r>
    <x v="3"/>
    <n v="55.084745762711862"/>
  </r>
  <r>
    <x v="3"/>
    <n v="72.598870056497177"/>
  </r>
  <r>
    <x v="3"/>
    <n v="132.4858757062147"/>
  </r>
  <r>
    <x v="3"/>
    <n v="136.4406779661017"/>
  </r>
  <r>
    <x v="3"/>
    <n v="113.5593220338983"/>
  </r>
  <r>
    <x v="3"/>
    <n v="69.209039548022602"/>
  </r>
  <r>
    <x v="0"/>
    <n v="95.197740112994353"/>
  </r>
  <r>
    <x v="0"/>
    <n v="122.03389830508475"/>
  </r>
  <r>
    <x v="0"/>
    <n v="106.21468926553672"/>
  </r>
  <r>
    <x v="0"/>
    <n v="120.05649717514125"/>
  </r>
  <r>
    <x v="0"/>
    <n v="83.050847457627128"/>
  </r>
  <r>
    <x v="0"/>
    <n v="43.502824858757059"/>
  </r>
  <r>
    <x v="0"/>
    <n v="36.723163841807903"/>
  </r>
  <r>
    <x v="0"/>
    <n v="79.943502824858754"/>
  </r>
  <r>
    <x v="0"/>
    <n v="82.485875706214685"/>
  </r>
  <r>
    <x v="0"/>
    <n v="67.2316384180791"/>
  </r>
  <r>
    <x v="0"/>
    <n v="76.55367231638418"/>
  </r>
  <r>
    <x v="0"/>
    <n v="56.21468926553672"/>
  </r>
  <r>
    <x v="0"/>
    <n v="88.700564971751419"/>
  </r>
  <r>
    <x v="0"/>
    <n v="114.12429378531074"/>
  </r>
  <r>
    <x v="0"/>
    <n v="90.112994350282491"/>
  </r>
  <r>
    <x v="0"/>
    <n v="112.14689265536722"/>
  </r>
  <r>
    <x v="0"/>
    <n v="88.700564971751419"/>
  </r>
  <r>
    <x v="0"/>
    <n v="104.80225988700565"/>
  </r>
  <r>
    <x v="0"/>
    <n v="117.2316384180791"/>
  </r>
  <r>
    <x v="0"/>
    <n v="120.90395480225989"/>
  </r>
  <r>
    <x v="0"/>
    <n v="83.898305084745772"/>
  </r>
  <r>
    <x v="0"/>
    <n v="83.898305084745772"/>
  </r>
  <r>
    <x v="0"/>
    <n v="63.27683615819209"/>
  </r>
  <r>
    <x v="0"/>
    <n v="98.587570621468927"/>
  </r>
  <r>
    <x v="0"/>
    <n v="112.71186440677965"/>
  </r>
  <r>
    <x v="0"/>
    <n v="93.78531073446328"/>
  </r>
  <r>
    <x v="0"/>
    <n v="105.64971751412429"/>
  </r>
  <r>
    <x v="0"/>
    <n v="101.9774011299435"/>
  </r>
  <r>
    <x v="0"/>
    <n v="109.32203389830508"/>
  </r>
  <r>
    <x v="0"/>
    <n v="113.5593220338983"/>
  </r>
  <r>
    <x v="0"/>
    <n v="106.49717514124293"/>
  </r>
  <r>
    <x v="0"/>
    <n v="109.88700564971751"/>
  </r>
  <r>
    <x v="0"/>
    <n v="69.209039548022602"/>
  </r>
  <r>
    <x v="0"/>
    <n v="104.23728813559322"/>
  </r>
  <r>
    <x v="0"/>
    <n v="105.36723163841808"/>
  </r>
  <r>
    <x v="0"/>
    <n v="84.180790960451972"/>
  </r>
  <r>
    <x v="0"/>
    <n v="116.38418079096044"/>
  </r>
  <r>
    <x v="0"/>
    <n v="73.163841807909606"/>
  </r>
  <r>
    <x v="0"/>
    <n v="95.762711864406782"/>
  </r>
  <r>
    <x v="0"/>
    <n v="97.175141242937855"/>
  </r>
  <r>
    <x v="2"/>
    <n v="99.717514124293785"/>
  </r>
  <r>
    <x v="2"/>
    <n v="93.220338983050851"/>
  </r>
  <r>
    <x v="2"/>
    <n v="105.36723163841808"/>
  </r>
  <r>
    <x v="2"/>
    <n v="87.288135593220346"/>
  </r>
  <r>
    <x v="2"/>
    <n v="116.10169491525423"/>
  </r>
  <r>
    <x v="2"/>
    <n v="101.9774011299435"/>
  </r>
  <r>
    <x v="2"/>
    <n v="100"/>
  </r>
  <r>
    <x v="2"/>
    <n v="82.485875706214685"/>
  </r>
  <r>
    <x v="2"/>
    <n v="100.56497175141243"/>
  </r>
  <r>
    <x v="2"/>
    <n v="96.89265536723164"/>
  </r>
  <r>
    <x v="2"/>
    <n v="71.186440677966104"/>
  </r>
  <r>
    <x v="2"/>
    <n v="125.14124293785311"/>
  </r>
  <r>
    <x v="2"/>
    <n v="83.898305084745772"/>
  </r>
  <r>
    <x v="2"/>
    <n v="92.655367231638422"/>
  </r>
  <r>
    <x v="2"/>
    <n v="88.983050847457633"/>
  </r>
  <r>
    <x v="2"/>
    <n v="98.305084745762713"/>
  </r>
  <r>
    <x v="2"/>
    <n v="105.64971751412429"/>
  </r>
  <r>
    <x v="2"/>
    <n v="137.00564971751413"/>
  </r>
  <r>
    <x v="2"/>
    <n v="77.118644067796609"/>
  </r>
  <r>
    <x v="2"/>
    <n v="74.293785310734464"/>
  </r>
  <r>
    <x v="2"/>
    <n v="84.180790960451972"/>
  </r>
  <r>
    <x v="2"/>
    <n v="107.06214689265536"/>
  </r>
  <r>
    <x v="2"/>
    <n v="83.615819209039557"/>
  </r>
  <r>
    <x v="2"/>
    <n v="125.42372881355932"/>
  </r>
  <r>
    <x v="2"/>
    <n v="141.52542372881356"/>
  </r>
  <r>
    <x v="2"/>
    <n v="72.598870056497177"/>
  </r>
  <r>
    <x v="2"/>
    <n v="111.01694915254237"/>
  </r>
  <r>
    <x v="2"/>
    <n v="53.954802259887011"/>
  </r>
  <r>
    <x v="2"/>
    <n v="98.022598870056498"/>
  </r>
  <r>
    <x v="2"/>
    <n v="68.079096045197744"/>
  </r>
  <r>
    <x v="2"/>
    <n v="123.16384180790961"/>
  </r>
  <r>
    <x v="2"/>
    <n v="98.587570621468927"/>
  </r>
  <r>
    <x v="2"/>
    <n v="73.728813559322035"/>
  </r>
  <r>
    <x v="2"/>
    <n v="44.632768361581924"/>
  </r>
  <r>
    <x v="2"/>
    <n v="64.97175141242937"/>
  </r>
  <r>
    <x v="2"/>
    <n v="102.82485875706215"/>
  </r>
  <r>
    <x v="2"/>
    <n v="145.48022598870057"/>
  </r>
  <r>
    <x v="2"/>
    <n v="70.33898305084746"/>
  </r>
  <r>
    <x v="2"/>
    <n v="101.12994350282486"/>
  </r>
  <r>
    <x v="2"/>
    <n v="111.01694915254237"/>
  </r>
  <r>
    <x v="2"/>
    <n v="78.531073446327682"/>
  </r>
  <r>
    <x v="2"/>
    <n v="134.74576271186442"/>
  </r>
  <r>
    <x v="2"/>
    <n v="100.56497175141243"/>
  </r>
  <r>
    <x v="2"/>
    <n v="92.655367231638422"/>
  </r>
  <r>
    <x v="2"/>
    <n v="101.69491525423729"/>
  </r>
  <r>
    <x v="2"/>
    <n v="90.395480225988706"/>
  </r>
  <r>
    <x v="2"/>
    <n v="75.988700564971751"/>
  </r>
  <r>
    <x v="2"/>
    <n v="87.288135593220346"/>
  </r>
  <r>
    <x v="2"/>
    <n v="100.84745762711864"/>
  </r>
  <r>
    <x v="2"/>
    <n v="55.367231638418076"/>
  </r>
  <r>
    <x v="4"/>
    <n v="93.220338983050851"/>
  </r>
  <r>
    <x v="4"/>
    <n v="156.21468926553672"/>
  </r>
  <r>
    <x v="4"/>
    <n v="87.853107344632775"/>
  </r>
  <r>
    <x v="4"/>
    <n v="82.20338983050847"/>
  </r>
  <r>
    <x v="4"/>
    <n v="114.40677966101696"/>
  </r>
  <r>
    <x v="4"/>
    <n v="106.49717514124293"/>
  </r>
  <r>
    <x v="4"/>
    <n v="89.830508474576277"/>
  </r>
  <r>
    <x v="4"/>
    <n v="154.51977401129943"/>
  </r>
  <r>
    <x v="4"/>
    <n v="119.49152542372882"/>
  </r>
  <r>
    <x v="4"/>
    <n v="88.13559322033899"/>
  </r>
  <r>
    <x v="4"/>
    <n v="106.21468926553672"/>
  </r>
  <r>
    <x v="4"/>
    <n v="89.548022598870062"/>
  </r>
  <r>
    <x v="4"/>
    <n v="107.62711864406779"/>
  </r>
  <r>
    <x v="4"/>
    <n v="93.220338983050851"/>
  </r>
  <r>
    <x v="4"/>
    <n v="79.66101694915254"/>
  </r>
  <r>
    <x v="4"/>
    <n v="98.022598870056498"/>
  </r>
  <r>
    <x v="4"/>
    <n v="81.920903954802256"/>
  </r>
  <r>
    <x v="4"/>
    <n v="67.79661016949153"/>
  </r>
  <r>
    <x v="4"/>
    <n v="112.42937853107344"/>
  </r>
  <r>
    <x v="4"/>
    <n v="93.78531073446328"/>
  </r>
  <r>
    <x v="4"/>
    <n v="120.05649717514125"/>
  </r>
  <r>
    <x v="4"/>
    <n v="127.96610169491525"/>
  </r>
  <r>
    <x v="4"/>
    <n v="127.40112994350282"/>
  </r>
  <r>
    <x v="4"/>
    <n v="131.35593220338984"/>
  </r>
  <r>
    <x v="4"/>
    <n v="100"/>
  </r>
  <r>
    <x v="4"/>
    <n v="118.92655367231639"/>
  </r>
  <r>
    <x v="4"/>
    <n v="80.790960451977398"/>
  </r>
  <r>
    <x v="4"/>
    <n v="106.49717514124293"/>
  </r>
  <r>
    <x v="4"/>
    <n v="81.073446327683612"/>
  </r>
  <r>
    <x v="4"/>
    <n v="76.836158192090394"/>
  </r>
  <r>
    <x v="4"/>
    <n v="103.10734463276836"/>
  </r>
  <r>
    <x v="4"/>
    <n v="97.740112994350284"/>
  </r>
  <r>
    <x v="4"/>
    <n v="105.64971751412429"/>
  </r>
  <r>
    <x v="4"/>
    <n v="103.67231638418079"/>
  </r>
  <r>
    <x v="4"/>
    <n v="125.98870056497175"/>
  </r>
  <r>
    <x v="4"/>
    <n v="59.039548022598872"/>
  </r>
  <r>
    <x v="4"/>
    <n v="78.813559322033896"/>
  </r>
  <r>
    <x v="4"/>
    <n v="123.72881355932203"/>
  </r>
  <r>
    <x v="4"/>
    <n v="102.54237288135593"/>
  </r>
  <r>
    <x v="4"/>
    <n v="36.158192090395481"/>
  </r>
  <r>
    <x v="4"/>
    <n v="106.77966101694915"/>
  </r>
  <r>
    <x v="5"/>
    <n v="86.158192090395488"/>
  </r>
  <r>
    <x v="5"/>
    <n v="92.937853107344637"/>
  </r>
  <r>
    <x v="5"/>
    <n v="110.16949152542372"/>
  </r>
  <r>
    <x v="5"/>
    <n v="100"/>
  </r>
  <r>
    <x v="5"/>
    <n v="104.51977401129943"/>
  </r>
  <r>
    <x v="5"/>
    <n v="81.355932203389827"/>
  </r>
  <r>
    <x v="5"/>
    <n v="87.005649717514132"/>
  </r>
  <r>
    <x v="5"/>
    <n v="88.700564971751419"/>
  </r>
  <r>
    <x v="5"/>
    <n v="112.14689265536722"/>
  </r>
  <r>
    <x v="5"/>
    <n v="107.06214689265536"/>
  </r>
  <r>
    <x v="5"/>
    <n v="72.316384180790962"/>
  </r>
  <r>
    <x v="5"/>
    <n v="99.435028248587571"/>
  </r>
  <r>
    <x v="5"/>
    <n v="92.937853107344637"/>
  </r>
  <r>
    <x v="5"/>
    <n v="95.762711864406782"/>
  </r>
  <r>
    <x v="5"/>
    <n v="111.86440677966101"/>
  </r>
  <r>
    <x v="5"/>
    <n v="102.82485875706215"/>
  </r>
  <r>
    <x v="5"/>
    <n v="90.960451977401135"/>
  </r>
  <r>
    <x v="5"/>
    <n v="111.86440677966101"/>
  </r>
  <r>
    <x v="5"/>
    <n v="105.08474576271186"/>
  </r>
  <r>
    <x v="5"/>
    <n v="102.25988700564972"/>
  </r>
  <r>
    <x v="5"/>
    <n v="98.305084745762713"/>
  </r>
  <r>
    <x v="5"/>
    <n v="83.898305084745772"/>
  </r>
  <r>
    <x v="5"/>
    <n v="107.06214689265536"/>
  </r>
  <r>
    <x v="5"/>
    <n v="106.77966101694915"/>
  </r>
  <r>
    <x v="6"/>
    <n v="100"/>
  </r>
  <r>
    <x v="5"/>
    <n v="88.13559322033899"/>
  </r>
  <r>
    <x v="5"/>
    <n v="100"/>
  </r>
  <r>
    <x v="5"/>
    <n v="92.937853107344637"/>
  </r>
  <r>
    <x v="5"/>
    <n v="96.610169491525426"/>
  </r>
  <r>
    <x v="5"/>
    <n v="97.740112994350284"/>
  </r>
  <r>
    <x v="5"/>
    <n v="107.06214689265536"/>
  </r>
  <r>
    <x v="5"/>
    <n v="94.067796610169495"/>
  </r>
  <r>
    <x v="5"/>
    <n v="98.022598870056498"/>
  </r>
  <r>
    <x v="5"/>
    <n v="105.36723163841808"/>
  </r>
  <r>
    <x v="5"/>
    <n v="83.050847457627128"/>
  </r>
  <r>
    <x v="5"/>
    <n v="98.022598870056498"/>
  </r>
  <r>
    <x v="5"/>
    <n v="101.41242937853107"/>
  </r>
  <r>
    <x v="5"/>
    <n v="98.022598870056498"/>
  </r>
  <r>
    <x v="5"/>
    <n v="107.06214689265536"/>
  </r>
  <r>
    <x v="7"/>
    <n v="100"/>
  </r>
  <r>
    <x v="7"/>
    <n v="101.41342756183745"/>
  </r>
  <r>
    <x v="7"/>
    <n v="100.35335689045937"/>
  </r>
  <r>
    <x v="7"/>
    <n v="100.35335689045937"/>
  </r>
  <r>
    <x v="7"/>
    <n v="108.48056537102474"/>
  </r>
  <r>
    <x v="7"/>
    <n v="99.646643109540634"/>
  </r>
  <r>
    <x v="7"/>
    <n v="94.699646643109546"/>
  </r>
  <r>
    <x v="7"/>
    <n v="93.992932862190813"/>
  </r>
  <r>
    <x v="7"/>
    <n v="74.558303886925799"/>
  </r>
  <r>
    <x v="7"/>
    <n v="57.950530035335689"/>
  </r>
  <r>
    <x v="7"/>
    <n v="106.00706713780919"/>
  </r>
  <r>
    <x v="7"/>
    <n v="115.19434628975264"/>
  </r>
  <r>
    <x v="7"/>
    <n v="101.06007067137809"/>
  </r>
  <r>
    <x v="7"/>
    <n v="110.95406360424028"/>
  </r>
  <r>
    <x v="7"/>
    <n v="73.851590106007066"/>
  </r>
  <r>
    <x v="7"/>
    <n v="110.24734982332156"/>
  </r>
  <r>
    <x v="7"/>
    <n v="121.5547703180212"/>
  </r>
  <r>
    <x v="7"/>
    <n v="100"/>
  </r>
  <r>
    <x v="7"/>
    <n v="87.632508833922259"/>
  </r>
  <r>
    <x v="7"/>
    <n v="93.28621908127208"/>
  </r>
  <r>
    <x v="7"/>
    <n v="101.76678445229682"/>
  </r>
  <r>
    <x v="7"/>
    <n v="80.21201413427562"/>
  </r>
  <r>
    <x v="7"/>
    <n v="110.95406360424028"/>
  </r>
  <r>
    <x v="7"/>
    <n v="127.56183745583039"/>
  </r>
  <r>
    <x v="7"/>
    <n v="66.431095406360427"/>
  </r>
  <r>
    <x v="7"/>
    <n v="123.67491166077738"/>
  </r>
  <r>
    <x v="7"/>
    <n v="87.985865724381625"/>
  </r>
  <r>
    <x v="7"/>
    <n v="54.063604240282686"/>
  </r>
  <r>
    <x v="7"/>
    <n v="92.579505300353361"/>
  </r>
  <r>
    <x v="7"/>
    <n v="165.72438162544171"/>
  </r>
  <r>
    <x v="7"/>
    <n v="91.166077738515895"/>
  </r>
  <r>
    <x v="7"/>
    <n v="124.73498233215548"/>
  </r>
  <r>
    <x v="7"/>
    <n v="101.41342756183745"/>
  </r>
  <r>
    <x v="7"/>
    <n v="134.98233215547702"/>
  </r>
  <r>
    <x v="7"/>
    <n v="110.24734982332156"/>
  </r>
  <r>
    <x v="7"/>
    <n v="75.971731448763251"/>
  </r>
  <r>
    <x v="7"/>
    <n v="104.24028268551237"/>
  </r>
  <r>
    <x v="7"/>
    <n v="116.25441696113074"/>
  </r>
  <r>
    <x v="7"/>
    <n v="86.572438162544174"/>
  </r>
  <r>
    <x v="7"/>
    <n v="87.632508833922259"/>
  </r>
  <r>
    <x v="3"/>
    <n v="93.28621908127208"/>
  </r>
  <r>
    <x v="3"/>
    <n v="100.70671378091873"/>
  </r>
  <r>
    <x v="3"/>
    <n v="107.77385159010601"/>
  </r>
  <r>
    <x v="3"/>
    <n v="101.06007067137809"/>
  </r>
  <r>
    <x v="3"/>
    <n v="81.272084805653719"/>
  </r>
  <r>
    <x v="8"/>
    <n v="67.844522968197879"/>
  </r>
  <r>
    <x v="3"/>
    <n v="80.565371024734986"/>
  </r>
  <r>
    <x v="3"/>
    <n v="101.41342756183745"/>
  </r>
  <r>
    <x v="3"/>
    <n v="85.865724381625441"/>
  </r>
  <r>
    <x v="3"/>
    <n v="100"/>
  </r>
  <r>
    <x v="3"/>
    <n v="114.48763250883393"/>
  </r>
  <r>
    <x v="3"/>
    <n v="81.978798586572438"/>
  </r>
  <r>
    <x v="3"/>
    <n v="121.20141342756185"/>
  </r>
  <r>
    <x v="3"/>
    <n v="128.26855123674912"/>
  </r>
  <r>
    <x v="3"/>
    <n v="94.699646643109546"/>
  </r>
  <r>
    <x v="3"/>
    <n v="78.445229681978802"/>
  </r>
  <r>
    <x v="3"/>
    <n v="107.06713780918727"/>
  </r>
  <r>
    <x v="3"/>
    <n v="104.59363957597174"/>
  </r>
  <r>
    <x v="3"/>
    <n v="154.41696113074204"/>
  </r>
  <r>
    <x v="3"/>
    <n v="83.038869257950523"/>
  </r>
  <r>
    <x v="3"/>
    <n v="56.183745583038871"/>
  </r>
  <r>
    <x v="3"/>
    <n v="132.15547703180212"/>
  </r>
  <r>
    <x v="3"/>
    <n v="89.045936395759725"/>
  </r>
  <r>
    <x v="3"/>
    <n v="86.925795053003526"/>
  </r>
  <r>
    <x v="3"/>
    <n v="134.62897526501769"/>
  </r>
  <r>
    <x v="3"/>
    <n v="91.519434628975262"/>
  </r>
  <r>
    <x v="3"/>
    <n v="121.90812720848056"/>
  </r>
  <r>
    <x v="3"/>
    <n v="100"/>
  </r>
  <r>
    <x v="3"/>
    <n v="101.76678445229682"/>
  </r>
  <r>
    <x v="3"/>
    <n v="49.823321554770317"/>
  </r>
  <r>
    <x v="7"/>
    <n v="80.565371024734986"/>
  </r>
  <r>
    <x v="3"/>
    <n v="118.37455830388693"/>
  </r>
  <r>
    <x v="3"/>
    <n v="134.62897526501769"/>
  </r>
  <r>
    <x v="3"/>
    <n v="78.445229681978802"/>
  </r>
  <r>
    <x v="3"/>
    <n v="94.346289752650179"/>
  </r>
  <r>
    <x v="3"/>
    <n v="128.62190812720848"/>
  </r>
  <r>
    <x v="3"/>
    <n v="95.406360424028264"/>
  </r>
  <r>
    <x v="3"/>
    <n v="48.056537102473499"/>
  </r>
  <r>
    <x v="3"/>
    <n v="100.35335689045937"/>
  </r>
  <r>
    <x v="3"/>
    <n v="81.978798586572438"/>
  </r>
  <r>
    <x v="3"/>
    <n v="102.47349823321555"/>
  </r>
  <r>
    <x v="3"/>
    <n v="89.045936395759725"/>
  </r>
  <r>
    <x v="3"/>
    <n v="133.21554770318022"/>
  </r>
  <r>
    <x v="3"/>
    <n v="68.551236749116612"/>
  </r>
  <r>
    <x v="4"/>
    <n v="89.399293286219077"/>
  </r>
  <r>
    <x v="4"/>
    <n v="115.19434628975264"/>
  </r>
  <r>
    <x v="4"/>
    <n v="89.045936395759725"/>
  </r>
  <r>
    <x v="4"/>
    <n v="103.886925795053"/>
  </r>
  <r>
    <x v="4"/>
    <n v="108.48056537102474"/>
  </r>
  <r>
    <x v="4"/>
    <n v="84.805653710247356"/>
  </r>
  <r>
    <x v="4"/>
    <n v="76.325088339222617"/>
  </r>
  <r>
    <x v="4"/>
    <n v="137.45583038869256"/>
  </r>
  <r>
    <x v="4"/>
    <n v="133.92226148409895"/>
  </r>
  <r>
    <x v="4"/>
    <n v="126.14840989399293"/>
  </r>
  <r>
    <x v="7"/>
    <n v="151.23674911660777"/>
  </r>
  <r>
    <x v="8"/>
    <n v="122.6148409893993"/>
  </r>
  <r>
    <x v="4"/>
    <n v="137.45583038869256"/>
  </r>
  <r>
    <x v="8"/>
    <n v="81.272084805653719"/>
  </r>
  <r>
    <x v="4"/>
    <n v="148.0565371024735"/>
  </r>
  <r>
    <x v="8"/>
    <n v="109.18727915194346"/>
  </r>
  <r>
    <x v="4"/>
    <n v="112.36749116607774"/>
  </r>
  <r>
    <x v="4"/>
    <n v="34.982332155477039"/>
  </r>
  <r>
    <x v="4"/>
    <n v="107.06713780918727"/>
  </r>
  <r>
    <x v="8"/>
    <n v="70.31802120141343"/>
  </r>
  <r>
    <x v="4"/>
    <n v="79.505300353356887"/>
  </r>
  <r>
    <x v="4"/>
    <n v="83.745583038869256"/>
  </r>
  <r>
    <x v="4"/>
    <n v="32.155477031802121"/>
  </r>
  <r>
    <x v="4"/>
    <n v="89.399293286219077"/>
  </r>
  <r>
    <x v="4"/>
    <n v="67.844522968197879"/>
  </r>
  <r>
    <x v="4"/>
    <n v="153.0035335689046"/>
  </r>
  <r>
    <x v="7"/>
    <n v="81.625441696113072"/>
  </r>
  <r>
    <x v="4"/>
    <n v="65.371024734982328"/>
  </r>
  <r>
    <x v="4"/>
    <n v="124.02826855123675"/>
  </r>
  <r>
    <x v="4"/>
    <n v="153.71024734982333"/>
  </r>
  <r>
    <x v="4"/>
    <n v="97.173144876325082"/>
  </r>
  <r>
    <x v="4"/>
    <n v="129.68197879858658"/>
  </r>
  <r>
    <x v="4"/>
    <n v="121.20141342756185"/>
  </r>
  <r>
    <x v="4"/>
    <n v="126.14840989399293"/>
  </r>
  <r>
    <x v="4"/>
    <n v="96.81978798586573"/>
  </r>
  <r>
    <x v="4"/>
    <n v="94.346289752650179"/>
  </r>
  <r>
    <x v="4"/>
    <n v="102.47349823321555"/>
  </r>
  <r>
    <x v="4"/>
    <n v="100"/>
  </r>
  <r>
    <x v="4"/>
    <n v="67.491166077738512"/>
  </r>
  <r>
    <x v="4"/>
    <n v="98.586572438162548"/>
  </r>
  <r>
    <x v="4"/>
    <n v="119.78798586572438"/>
  </r>
  <r>
    <x v="8"/>
    <n v="155.12367491166077"/>
  </r>
  <r>
    <x v="4"/>
    <n v="140.98939929328623"/>
  </r>
  <r>
    <x v="4"/>
    <n v="100"/>
  </r>
  <r>
    <x v="7"/>
    <n v="63.604240282685517"/>
  </r>
  <r>
    <x v="4"/>
    <n v="149.1166077738516"/>
  </r>
  <r>
    <x v="1"/>
    <n v="95.053003533568898"/>
  </r>
  <r>
    <x v="1"/>
    <n v="95.053003533568898"/>
  </r>
  <r>
    <x v="1"/>
    <n v="62.897526501766784"/>
  </r>
  <r>
    <x v="1"/>
    <n v="103.53356890459364"/>
  </r>
  <r>
    <x v="1"/>
    <n v="100"/>
  </r>
  <r>
    <x v="1"/>
    <n v="101.06007067137809"/>
  </r>
  <r>
    <x v="1"/>
    <n v="79.858657243816253"/>
  </r>
  <r>
    <x v="1"/>
    <n v="37.102473498233209"/>
  </r>
  <r>
    <x v="1"/>
    <n v="130.03533568904595"/>
  </r>
  <r>
    <x v="1"/>
    <n v="70.671378091872796"/>
  </r>
  <r>
    <x v="1"/>
    <n v="85.512367491166074"/>
  </r>
  <r>
    <x v="1"/>
    <n v="66.077738515901061"/>
  </r>
  <r>
    <x v="1"/>
    <n v="53.35689045936396"/>
  </r>
  <r>
    <x v="1"/>
    <n v="126.85512367491167"/>
  </r>
  <r>
    <x v="1"/>
    <n v="83.038869257950523"/>
  </r>
  <r>
    <x v="1"/>
    <n v="94.346289752650179"/>
  </r>
  <r>
    <x v="1"/>
    <n v="26.148409893992934"/>
  </r>
  <r>
    <x v="1"/>
    <n v="145.2296819787986"/>
  </r>
  <r>
    <x v="1"/>
    <n v="151.9434628975265"/>
  </r>
  <r>
    <x v="1"/>
    <n v="151.59010600706713"/>
  </r>
  <r>
    <x v="1"/>
    <n v="93.639575971731446"/>
  </r>
  <r>
    <x v="1"/>
    <n v="68.904593639575978"/>
  </r>
  <r>
    <x v="1"/>
    <n v="118.37455830388693"/>
  </r>
  <r>
    <x v="1"/>
    <n v="97.526501766784449"/>
  </r>
  <r>
    <x v="1"/>
    <n v="100.35335689045937"/>
  </r>
  <r>
    <x v="1"/>
    <n v="107.77385159010601"/>
  </r>
  <r>
    <x v="1"/>
    <n v="97.526501766784449"/>
  </r>
  <r>
    <x v="1"/>
    <n v="101.06007067137809"/>
  </r>
  <r>
    <x v="1"/>
    <n v="110.60070671378092"/>
  </r>
  <r>
    <x v="1"/>
    <n v="151.59010600706713"/>
  </r>
  <r>
    <x v="1"/>
    <n v="54.770318021201412"/>
  </r>
  <r>
    <x v="1"/>
    <n v="153.71024734982333"/>
  </r>
  <r>
    <x v="1"/>
    <n v="79.858657243816253"/>
  </r>
  <r>
    <x v="1"/>
    <n v="67.137809187279146"/>
  </r>
  <r>
    <x v="1"/>
    <n v="60.070671378091873"/>
  </r>
  <r>
    <x v="1"/>
    <n v="104.59363957597174"/>
  </r>
  <r>
    <x v="1"/>
    <n v="127.91519434628975"/>
  </r>
  <r>
    <x v="6"/>
    <n v="66.784452296819794"/>
  </r>
  <r>
    <x v="6"/>
    <n v="103.53356890459364"/>
  </r>
  <r>
    <x v="6"/>
    <n v="63.25088339222615"/>
  </r>
  <r>
    <x v="6"/>
    <n v="112.01413427561837"/>
  </r>
  <r>
    <x v="6"/>
    <n v="80.918727915194353"/>
  </r>
  <r>
    <x v="6"/>
    <n v="141.69611307420496"/>
  </r>
  <r>
    <x v="6"/>
    <n v="86.219081272084807"/>
  </r>
  <r>
    <x v="6"/>
    <n v="155.8303886925795"/>
  </r>
  <r>
    <x v="6"/>
    <n v="161.83745583038871"/>
  </r>
  <r>
    <x v="6"/>
    <n v="128.26855123674912"/>
  </r>
  <r>
    <x v="6"/>
    <n v="129.32862190812722"/>
  </r>
  <r>
    <x v="6"/>
    <n v="139.22261484098939"/>
  </r>
  <r>
    <x v="6"/>
    <n v="98.586572438162548"/>
  </r>
  <r>
    <x v="6"/>
    <n v="103.18021201413427"/>
  </r>
  <r>
    <x v="6"/>
    <n v="101.76678445229682"/>
  </r>
  <r>
    <x v="6"/>
    <n v="74.558303886925799"/>
  </r>
  <r>
    <x v="6"/>
    <n v="78.445229681978802"/>
  </r>
  <r>
    <x v="6"/>
    <n v="73.144876325088333"/>
  </r>
  <r>
    <x v="6"/>
    <n v="103.53356890459364"/>
  </r>
  <r>
    <x v="6"/>
    <n v="74.204946996466433"/>
  </r>
  <r>
    <x v="6"/>
    <n v="81.978798586572438"/>
  </r>
  <r>
    <x v="6"/>
    <n v="105.30035335689045"/>
  </r>
  <r>
    <x v="6"/>
    <n v="102.47349823321555"/>
  </r>
  <r>
    <x v="6"/>
    <n v="122.6148409893993"/>
  </r>
  <r>
    <x v="6"/>
    <n v="91.519434628975262"/>
  </r>
  <r>
    <x v="6"/>
    <n v="158.30388692579504"/>
  </r>
  <r>
    <x v="6"/>
    <n v="91.519434628975262"/>
  </r>
  <r>
    <x v="6"/>
    <n v="114.84098939929329"/>
  </r>
  <r>
    <x v="6"/>
    <n v="86.219081272084807"/>
  </r>
  <r>
    <x v="6"/>
    <n v="55.830388692579511"/>
  </r>
  <r>
    <x v="6"/>
    <n v="97.173144876325082"/>
  </r>
  <r>
    <x v="6"/>
    <n v="74.558303886925799"/>
  </r>
  <r>
    <x v="6"/>
    <n v="104.24028268551237"/>
  </r>
  <r>
    <x v="4"/>
    <n v="116.96113074204948"/>
  </r>
  <r>
    <x v="7"/>
    <n v="98.939929328621915"/>
  </r>
  <r>
    <x v="7"/>
    <n v="95.406360424028264"/>
  </r>
  <r>
    <x v="7"/>
    <n v="96.81978798586573"/>
  </r>
  <r>
    <x v="7"/>
    <n v="75.265017667844518"/>
  </r>
  <r>
    <x v="7"/>
    <n v="136.39575971731449"/>
  </r>
  <r>
    <x v="7"/>
    <n v="101.76678445229682"/>
  </r>
  <r>
    <x v="7"/>
    <n v="97.173144876325082"/>
  </r>
  <r>
    <x v="7"/>
    <n v="120.84805653710248"/>
  </r>
  <r>
    <x v="7"/>
    <n v="135.33568904593639"/>
  </r>
  <r>
    <x v="4"/>
    <n v="124.73498233215548"/>
  </r>
  <r>
    <x v="7"/>
    <n v="94.699646643109546"/>
  </r>
  <r>
    <x v="7"/>
    <n v="134.27561837455829"/>
  </r>
  <r>
    <x v="7"/>
    <n v="44.876325088339222"/>
  </r>
  <r>
    <x v="7"/>
    <n v="107.77385159010601"/>
  </r>
  <r>
    <x v="7"/>
    <n v="103.53356890459364"/>
  </r>
  <r>
    <x v="7"/>
    <n v="133.92226148409895"/>
  </r>
  <r>
    <x v="7"/>
    <n v="110.60070671378092"/>
  </r>
  <r>
    <x v="7"/>
    <n v="116.96113074204948"/>
  </r>
  <r>
    <x v="7"/>
    <n v="106.36042402826855"/>
  </r>
  <r>
    <x v="7"/>
    <n v="115.54770318021201"/>
  </r>
  <r>
    <x v="7"/>
    <n v="107.77385159010601"/>
  </r>
  <r>
    <x v="7"/>
    <n v="98.586572438162548"/>
  </r>
  <r>
    <x v="7"/>
    <n v="89.399293286219077"/>
  </r>
  <r>
    <x v="0"/>
    <n v="135.33568904593639"/>
  </r>
  <r>
    <x v="7"/>
    <n v="81.625441696113072"/>
  </r>
  <r>
    <x v="7"/>
    <n v="94.699646643109546"/>
  </r>
  <r>
    <x v="7"/>
    <n v="69.964664310954063"/>
  </r>
  <r>
    <x v="7"/>
    <n v="72.084805653710248"/>
  </r>
  <r>
    <x v="7"/>
    <n v="128.62190812720848"/>
  </r>
  <r>
    <x v="7"/>
    <n v="89.045936395759725"/>
  </r>
  <r>
    <x v="7"/>
    <n v="131.09540636042402"/>
  </r>
  <r>
    <x v="4"/>
    <n v="102.12014134275618"/>
  </r>
  <r>
    <x v="7"/>
    <n v="135.33568904593639"/>
  </r>
  <r>
    <x v="7"/>
    <n v="65.017667844522975"/>
  </r>
  <r>
    <x v="7"/>
    <n v="72.438162544169614"/>
  </r>
  <r>
    <x v="7"/>
    <n v="106.71378091872792"/>
  </r>
  <r>
    <x v="7"/>
    <n v="97.879858657243815"/>
  </r>
  <r>
    <x v="7"/>
    <n v="109.89399293286219"/>
  </r>
  <r>
    <x v="7"/>
    <n v="61.484098939929325"/>
  </r>
  <r>
    <x v="7"/>
    <n v="61.130742049469966"/>
  </r>
  <r>
    <x v="8"/>
    <n v="97.173144876325082"/>
  </r>
  <r>
    <x v="8"/>
    <n v="76.325088339222617"/>
  </r>
  <r>
    <x v="8"/>
    <n v="116.25441696113074"/>
  </r>
  <r>
    <x v="8"/>
    <n v="114.13427561837456"/>
  </r>
  <r>
    <x v="8"/>
    <n v="126.14840989399293"/>
  </r>
  <r>
    <x v="8"/>
    <n v="91.166077738515895"/>
  </r>
  <r>
    <x v="8"/>
    <n v="100.70671378091873"/>
  </r>
  <r>
    <x v="8"/>
    <n v="92.932862190812727"/>
  </r>
  <r>
    <x v="8"/>
    <n v="98.586572438162548"/>
  </r>
  <r>
    <x v="8"/>
    <n v="92.226148409893995"/>
  </r>
  <r>
    <x v="8"/>
    <n v="59.363957597173147"/>
  </r>
  <r>
    <x v="8"/>
    <n v="79.15194346289752"/>
  </r>
  <r>
    <x v="8"/>
    <n v="85.512367491166074"/>
  </r>
  <r>
    <x v="8"/>
    <n v="103.18021201413427"/>
  </r>
  <r>
    <x v="8"/>
    <n v="94.346289752650179"/>
  </r>
  <r>
    <x v="8"/>
    <n v="129.32862190812722"/>
  </r>
  <r>
    <x v="0"/>
    <n v="80.565371024734986"/>
  </r>
  <r>
    <x v="8"/>
    <n v="112.01413427561837"/>
  </r>
  <r>
    <x v="8"/>
    <n v="63.957597173144876"/>
  </r>
  <r>
    <x v="8"/>
    <n v="73.851590106007066"/>
  </r>
  <r>
    <x v="8"/>
    <n v="84.805653710247356"/>
  </r>
  <r>
    <x v="8"/>
    <n v="122.6148409893993"/>
  </r>
  <r>
    <x v="8"/>
    <n v="80.565371024734986"/>
  </r>
  <r>
    <x v="8"/>
    <n v="97.526501766784449"/>
  </r>
  <r>
    <x v="5"/>
    <n v="121.90812720848056"/>
  </r>
  <r>
    <x v="8"/>
    <n v="114.13427561837456"/>
  </r>
  <r>
    <x v="8"/>
    <n v="36.749116607773843"/>
  </r>
  <r>
    <x v="8"/>
    <n v="160.07067137809187"/>
  </r>
  <r>
    <x v="4"/>
    <n v="106.36042402826855"/>
  </r>
  <r>
    <x v="8"/>
    <n v="105.65371024734982"/>
  </r>
  <r>
    <x v="7"/>
    <n v="115.90106007067138"/>
  </r>
  <r>
    <x v="8"/>
    <n v="82.332155477031804"/>
  </r>
  <r>
    <x v="8"/>
    <n v="85.512367491166074"/>
  </r>
  <r>
    <x v="0"/>
    <n v="100.35335689045937"/>
  </r>
  <r>
    <x v="3"/>
    <n v="108.8339222614841"/>
  </r>
  <r>
    <x v="8"/>
    <n v="120.84805653710248"/>
  </r>
  <r>
    <x v="8"/>
    <n v="109.89399293286219"/>
  </r>
  <r>
    <x v="8"/>
    <n v="97.173144876325082"/>
  </r>
  <r>
    <x v="8"/>
    <n v="100"/>
  </r>
  <r>
    <x v="8"/>
    <n v="132.86219081272085"/>
  </r>
  <r>
    <x v="8"/>
    <n v="103.886925795053"/>
  </r>
  <r>
    <x v="8"/>
    <n v="84.452296819787989"/>
  </r>
  <r>
    <x v="9"/>
    <m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100.56497175141243"/>
  </r>
  <r>
    <x v="0"/>
    <n v="97.740112994350284"/>
  </r>
  <r>
    <x v="0"/>
    <n v="107.90960451977401"/>
  </r>
  <r>
    <x v="0"/>
    <n v="102.25988700564972"/>
  </r>
  <r>
    <x v="0"/>
    <n v="96.610169491525426"/>
  </r>
  <r>
    <x v="0"/>
    <n v="101.69491525423729"/>
  </r>
  <r>
    <x v="0"/>
    <n v="73.163841807909606"/>
  </r>
  <r>
    <x v="0"/>
    <n v="120.62146892655367"/>
  </r>
  <r>
    <x v="0"/>
    <n v="96.89265536723164"/>
  </r>
  <r>
    <x v="0"/>
    <n v="81.638418079096041"/>
  </r>
  <r>
    <x v="0"/>
    <n v="92.090395480225993"/>
  </r>
  <r>
    <x v="0"/>
    <n v="97.457627118644069"/>
  </r>
  <r>
    <x v="0"/>
    <n v="100.56497175141243"/>
  </r>
  <r>
    <x v="0"/>
    <n v="104.51977401129943"/>
  </r>
  <r>
    <x v="0"/>
    <n v="94.350282485875709"/>
  </r>
  <r>
    <x v="0"/>
    <n v="97.175141242937855"/>
  </r>
  <r>
    <x v="0"/>
    <n v="66.949152542372872"/>
  </r>
  <r>
    <x v="0"/>
    <n v="87.853107344632775"/>
  </r>
  <r>
    <x v="0"/>
    <n v="80.790960451977398"/>
  </r>
  <r>
    <x v="0"/>
    <n v="80.225988700564969"/>
  </r>
  <r>
    <x v="0"/>
    <n v="111.01694915254237"/>
  </r>
  <r>
    <x v="0"/>
    <n v="102.25988700564972"/>
  </r>
  <r>
    <x v="0"/>
    <n v="119.77401129943503"/>
  </r>
  <r>
    <x v="0"/>
    <n v="94.915254237288138"/>
  </r>
  <r>
    <x v="0"/>
    <n v="77.966101694915253"/>
  </r>
  <r>
    <x v="0"/>
    <n v="70.33898305084746"/>
  </r>
  <r>
    <x v="0"/>
    <n v="84.463276836158187"/>
  </r>
  <r>
    <x v="0"/>
    <n v="103.38983050847457"/>
  </r>
  <r>
    <x v="0"/>
    <n v="95.480225988700568"/>
  </r>
  <r>
    <x v="0"/>
    <n v="99.717514124293785"/>
  </r>
  <r>
    <x v="0"/>
    <n v="100.28248587570621"/>
  </r>
  <r>
    <x v="0"/>
    <n v="111.86440677966101"/>
  </r>
  <r>
    <x v="0"/>
    <n v="81.920903954802256"/>
  </r>
  <r>
    <x v="0"/>
    <n v="75.706214689265536"/>
  </r>
  <r>
    <x v="0"/>
    <n v="90.395480225988706"/>
  </r>
  <r>
    <x v="0"/>
    <n v="93.220338983050851"/>
  </r>
  <r>
    <x v="0"/>
    <n v="85.028248587570616"/>
  </r>
  <r>
    <x v="0"/>
    <n v="96.89265536723164"/>
  </r>
  <r>
    <x v="0"/>
    <n v="83.050847457627128"/>
  </r>
  <r>
    <x v="0"/>
    <n v="54.802259887005647"/>
  </r>
  <r>
    <x v="0"/>
    <n v="108.47457627118644"/>
  </r>
  <r>
    <x v="0"/>
    <n v="86.440677966101703"/>
  </r>
  <r>
    <x v="0"/>
    <n v="96.327683615819211"/>
  </r>
  <r>
    <x v="1"/>
    <n v="71.186440677966104"/>
  </r>
  <r>
    <x v="1"/>
    <n v="82.20338983050847"/>
  </r>
  <r>
    <x v="1"/>
    <n v="58.192090395480228"/>
  </r>
  <r>
    <x v="1"/>
    <n v="72.033898305084747"/>
  </r>
  <r>
    <x v="1"/>
    <n v="61.299435028248588"/>
  </r>
  <r>
    <x v="1"/>
    <n v="122.59887005649718"/>
  </r>
  <r>
    <x v="1"/>
    <n v="135.87570621468927"/>
  </r>
  <r>
    <x v="1"/>
    <n v="114.68926553672317"/>
  </r>
  <r>
    <x v="1"/>
    <n v="86.723163841807917"/>
  </r>
  <r>
    <x v="1"/>
    <n v="91.24293785310735"/>
  </r>
  <r>
    <x v="1"/>
    <n v="109.32203389830508"/>
  </r>
  <r>
    <x v="1"/>
    <n v="72.316384180790962"/>
  </r>
  <r>
    <x v="1"/>
    <n v="109.88700564971751"/>
  </r>
  <r>
    <x v="1"/>
    <n v="99.717514124293785"/>
  </r>
  <r>
    <x v="1"/>
    <n v="107.90960451977401"/>
  </r>
  <r>
    <x v="1"/>
    <n v="106.77966101694915"/>
  </r>
  <r>
    <x v="1"/>
    <n v="53.389830508474581"/>
  </r>
  <r>
    <x v="1"/>
    <n v="113.27683615819208"/>
  </r>
  <r>
    <x v="1"/>
    <n v="57.06214689265537"/>
  </r>
  <r>
    <x v="1"/>
    <n v="100.84745762711864"/>
  </r>
  <r>
    <x v="1"/>
    <n v="50.847457627118644"/>
  </r>
  <r>
    <x v="1"/>
    <n v="47.175141242937855"/>
  </r>
  <r>
    <x v="1"/>
    <n v="97.175141242937855"/>
  </r>
  <r>
    <x v="1"/>
    <n v="53.672316384180789"/>
  </r>
  <r>
    <x v="1"/>
    <n v="109.32203389830508"/>
  </r>
  <r>
    <x v="1"/>
    <n v="116.10169491525423"/>
  </r>
  <r>
    <x v="1"/>
    <n v="72.598870056497177"/>
  </r>
  <r>
    <x v="1"/>
    <n v="98.022598870056498"/>
  </r>
  <r>
    <x v="1"/>
    <n v="78.531073446327682"/>
  </r>
  <r>
    <x v="1"/>
    <n v="115.2542372881356"/>
  </r>
  <r>
    <x v="1"/>
    <n v="95.762711864406782"/>
  </r>
  <r>
    <x v="1"/>
    <n v="24.293785310734464"/>
  </r>
  <r>
    <x v="1"/>
    <n v="53.389830508474581"/>
  </r>
  <r>
    <x v="1"/>
    <n v="125.42372881355932"/>
  </r>
  <r>
    <x v="1"/>
    <n v="64.689265536723155"/>
  </r>
  <r>
    <x v="1"/>
    <n v="56.497175141242941"/>
  </r>
  <r>
    <x v="1"/>
    <n v="100.84745762711864"/>
  </r>
  <r>
    <x v="1"/>
    <n v="82.485875706214685"/>
  </r>
  <r>
    <x v="1"/>
    <n v="32.203389830508485"/>
  </r>
  <r>
    <x v="1"/>
    <n v="104.80225988700565"/>
  </r>
  <r>
    <x v="1"/>
    <n v="87.570621468926561"/>
  </r>
  <r>
    <x v="1"/>
    <n v="105.64971751412429"/>
  </r>
  <r>
    <x v="1"/>
    <n v="90.960451977401135"/>
  </r>
  <r>
    <x v="1"/>
    <n v="107.62711864406779"/>
  </r>
  <r>
    <x v="1"/>
    <n v="111.01694915254237"/>
  </r>
  <r>
    <x v="1"/>
    <n v="67.2316384180791"/>
  </r>
  <r>
    <x v="2"/>
    <n v="119.49152542372882"/>
  </r>
  <r>
    <x v="2"/>
    <n v="105.64971751412429"/>
  </r>
  <r>
    <x v="2"/>
    <n v="83.050847457627128"/>
  </r>
  <r>
    <x v="2"/>
    <n v="104.23728813559322"/>
  </r>
  <r>
    <x v="2"/>
    <n v="102.25988700564972"/>
  </r>
  <r>
    <x v="2"/>
    <n v="109.32203389830508"/>
  </r>
  <r>
    <x v="2"/>
    <n v="123.72881355932203"/>
  </r>
  <r>
    <x v="2"/>
    <n v="95.197740112994353"/>
  </r>
  <r>
    <x v="2"/>
    <n v="98.587570621468927"/>
  </r>
  <r>
    <x v="2"/>
    <n v="117.79661016949153"/>
  </r>
  <r>
    <x v="2"/>
    <n v="109.03954802259886"/>
  </r>
  <r>
    <x v="2"/>
    <n v="111.5819209039548"/>
  </r>
  <r>
    <x v="2"/>
    <n v="111.01694915254237"/>
  </r>
  <r>
    <x v="2"/>
    <n v="145.76271186440678"/>
  </r>
  <r>
    <x v="2"/>
    <n v="85.31073446327683"/>
  </r>
  <r>
    <x v="2"/>
    <n v="139.54802259887006"/>
  </r>
  <r>
    <x v="2"/>
    <n v="100"/>
  </r>
  <r>
    <x v="2"/>
    <n v="132.76836158192089"/>
  </r>
  <r>
    <x v="2"/>
    <n v="145.19774011299435"/>
  </r>
  <r>
    <x v="2"/>
    <n v="94.632768361581924"/>
  </r>
  <r>
    <x v="2"/>
    <n v="94.915254237288138"/>
  </r>
  <r>
    <x v="2"/>
    <n v="72.316384180790962"/>
  </r>
  <r>
    <x v="2"/>
    <n v="85.31073446327683"/>
  </r>
  <r>
    <x v="2"/>
    <n v="58.192090395480228"/>
  </r>
  <r>
    <x v="2"/>
    <n v="64.689265536723155"/>
  </r>
  <r>
    <x v="2"/>
    <n v="111.5819209039548"/>
  </r>
  <r>
    <x v="2"/>
    <n v="121.1864406779661"/>
  </r>
  <r>
    <x v="2"/>
    <n v="148.0225988700565"/>
  </r>
  <r>
    <x v="2"/>
    <n v="159.60451977401129"/>
  </r>
  <r>
    <x v="2"/>
    <n v="70.056497175141246"/>
  </r>
  <r>
    <x v="2"/>
    <n v="83.050847457627128"/>
  </r>
  <r>
    <x v="2"/>
    <n v="121.75141242937853"/>
  </r>
  <r>
    <x v="2"/>
    <n v="118.64406779661017"/>
  </r>
  <r>
    <x v="2"/>
    <n v="117.79661016949153"/>
  </r>
  <r>
    <x v="2"/>
    <n v="116.66666666666666"/>
  </r>
  <r>
    <x v="2"/>
    <n v="91.807909604519779"/>
  </r>
  <r>
    <x v="2"/>
    <n v="120.90395480225989"/>
  </r>
  <r>
    <x v="2"/>
    <n v="87.853107344632775"/>
  </r>
  <r>
    <x v="2"/>
    <n v="111.01694915254237"/>
  </r>
  <r>
    <x v="2"/>
    <n v="114.68926553672317"/>
  </r>
  <r>
    <x v="2"/>
    <n v="93.78531073446328"/>
  </r>
  <r>
    <x v="2"/>
    <n v="69.774011299435031"/>
  </r>
  <r>
    <x v="2"/>
    <n v="104.80225988700565"/>
  </r>
  <r>
    <x v="2"/>
    <n v="103.954802259887"/>
  </r>
  <r>
    <x v="2"/>
    <n v="88.13559322033899"/>
  </r>
  <r>
    <x v="2"/>
    <n v="133.61581920903956"/>
  </r>
  <r>
    <x v="2"/>
    <n v="95.480225988700568"/>
  </r>
  <r>
    <x v="3"/>
    <n v="92.655367231638422"/>
  </r>
  <r>
    <x v="3"/>
    <n v="110.73446327683615"/>
  </r>
  <r>
    <x v="3"/>
    <n v="126.27118644067797"/>
  </r>
  <r>
    <x v="3"/>
    <n v="50.282485875706215"/>
  </r>
  <r>
    <x v="3"/>
    <n v="59.604519774011301"/>
  </r>
  <r>
    <x v="3"/>
    <n v="81.638418079096041"/>
  </r>
  <r>
    <x v="3"/>
    <n v="120.05649717514125"/>
  </r>
  <r>
    <x v="3"/>
    <n v="107.90960451977401"/>
  </r>
  <r>
    <x v="3"/>
    <n v="112.71186440677965"/>
  </r>
  <r>
    <x v="3"/>
    <n v="142.37288135593221"/>
  </r>
  <r>
    <x v="3"/>
    <n v="105.08474576271186"/>
  </r>
  <r>
    <x v="3"/>
    <n v="78.531073446327682"/>
  </r>
  <r>
    <x v="3"/>
    <n v="92.372881355932208"/>
  </r>
  <r>
    <x v="3"/>
    <n v="101.41242937853107"/>
  </r>
  <r>
    <x v="3"/>
    <n v="85.028248587570616"/>
  </r>
  <r>
    <x v="3"/>
    <n v="59.887005649717509"/>
  </r>
  <r>
    <x v="3"/>
    <n v="120.90395480225989"/>
  </r>
  <r>
    <x v="3"/>
    <n v="103.67231638418079"/>
  </r>
  <r>
    <x v="3"/>
    <n v="77.118644067796609"/>
  </r>
  <r>
    <x v="3"/>
    <n v="130.79096045197741"/>
  </r>
  <r>
    <x v="3"/>
    <n v="107.06214689265536"/>
  </r>
  <r>
    <x v="3"/>
    <n v="96.610169491525426"/>
  </r>
  <r>
    <x v="3"/>
    <n v="67.2316384180791"/>
  </r>
  <r>
    <x v="3"/>
    <n v="30.225988700564983"/>
  </r>
  <r>
    <x v="3"/>
    <n v="92.655367231638422"/>
  </r>
  <r>
    <x v="3"/>
    <n v="117.79661016949153"/>
  </r>
  <r>
    <x v="3"/>
    <n v="81.920903954802256"/>
  </r>
  <r>
    <x v="3"/>
    <n v="88.13559322033899"/>
  </r>
  <r>
    <x v="3"/>
    <n v="50.564971751412429"/>
  </r>
  <r>
    <x v="3"/>
    <n v="117.51412429378531"/>
  </r>
  <r>
    <x v="3"/>
    <n v="77.683615819209038"/>
  </r>
  <r>
    <x v="3"/>
    <n v="102.54237288135593"/>
  </r>
  <r>
    <x v="3"/>
    <n v="114.68926553672317"/>
  </r>
  <r>
    <x v="3"/>
    <n v="130.5084745762712"/>
  </r>
  <r>
    <x v="3"/>
    <n v="96.89265536723164"/>
  </r>
  <r>
    <x v="3"/>
    <n v="60.16949152542373"/>
  </r>
  <r>
    <x v="3"/>
    <n v="73.728813559322035"/>
  </r>
  <r>
    <x v="3"/>
    <n v="90.112994350282491"/>
  </r>
  <r>
    <x v="3"/>
    <n v="135.87570621468927"/>
  </r>
  <r>
    <x v="3"/>
    <n v="85.593220338983045"/>
  </r>
  <r>
    <x v="3"/>
    <n v="71.186440677966104"/>
  </r>
  <r>
    <x v="3"/>
    <n v="84.180790960451972"/>
  </r>
  <r>
    <x v="3"/>
    <n v="118.92655367231639"/>
  </r>
  <r>
    <x v="3"/>
    <n v="99.717514124293785"/>
  </r>
  <r>
    <x v="3"/>
    <n v="123.44632768361582"/>
  </r>
  <r>
    <x v="3"/>
    <n v="74.011299435028249"/>
  </r>
  <r>
    <x v="3"/>
    <n v="107.90960451977401"/>
  </r>
  <r>
    <x v="3"/>
    <n v="127.11864406779661"/>
  </r>
  <r>
    <x v="0"/>
    <n v="76.55367231638418"/>
  </r>
  <r>
    <x v="0"/>
    <n v="83.615819209039557"/>
  </r>
  <r>
    <x v="0"/>
    <n v="150.28248587570621"/>
  </r>
  <r>
    <x v="0"/>
    <n v="111.5819209039548"/>
  </r>
  <r>
    <x v="0"/>
    <n v="138.13559322033899"/>
  </r>
  <r>
    <x v="0"/>
    <n v="137.85310734463278"/>
  </r>
  <r>
    <x v="0"/>
    <n v="104.23728813559322"/>
  </r>
  <r>
    <x v="0"/>
    <n v="104.51977401129943"/>
  </r>
  <r>
    <x v="0"/>
    <n v="128.81355932203391"/>
  </r>
  <r>
    <x v="0"/>
    <n v="112.99435028248587"/>
  </r>
  <r>
    <x v="0"/>
    <n v="142.37288135593221"/>
  </r>
  <r>
    <x v="0"/>
    <n v="129.37853107344634"/>
  </r>
  <r>
    <x v="0"/>
    <n v="70.056497175141246"/>
  </r>
  <r>
    <x v="0"/>
    <n v="96.045197740112997"/>
  </r>
  <r>
    <x v="0"/>
    <n v="110.45197740112994"/>
  </r>
  <r>
    <x v="0"/>
    <n v="81.920903954802256"/>
  </r>
  <r>
    <x v="0"/>
    <n v="93.78531073446328"/>
  </r>
  <r>
    <x v="0"/>
    <n v="116.66666666666666"/>
  </r>
  <r>
    <x v="0"/>
    <n v="105.36723163841808"/>
  </r>
  <r>
    <x v="0"/>
    <n v="98.587570621468927"/>
  </r>
  <r>
    <x v="0"/>
    <n v="152.54237288135593"/>
  </r>
  <r>
    <x v="0"/>
    <n v="111.29943502824858"/>
  </r>
  <r>
    <x v="0"/>
    <n v="142.09039548022599"/>
  </r>
  <r>
    <x v="0"/>
    <n v="102.82485875706215"/>
  </r>
  <r>
    <x v="0"/>
    <n v="95.197740112994353"/>
  </r>
  <r>
    <x v="0"/>
    <n v="142.37288135593221"/>
  </r>
  <r>
    <x v="0"/>
    <n v="49.152542372881356"/>
  </r>
  <r>
    <x v="0"/>
    <n v="88.983050847457633"/>
  </r>
  <r>
    <x v="0"/>
    <n v="105.64971751412429"/>
  </r>
  <r>
    <x v="0"/>
    <n v="70.33898305084746"/>
  </r>
  <r>
    <x v="0"/>
    <n v="103.38983050847457"/>
  </r>
  <r>
    <x v="0"/>
    <n v="110.73446327683615"/>
  </r>
  <r>
    <x v="0"/>
    <n v="124.85875706214689"/>
  </r>
  <r>
    <x v="0"/>
    <n v="96.327683615819211"/>
  </r>
  <r>
    <x v="0"/>
    <n v="97.175141242937855"/>
  </r>
  <r>
    <x v="0"/>
    <n v="142.09039548022599"/>
  </r>
  <r>
    <x v="0"/>
    <n v="78.248587570621467"/>
  </r>
  <r>
    <x v="0"/>
    <n v="103.67231638418079"/>
  </r>
  <r>
    <x v="0"/>
    <n v="107.34463276836158"/>
  </r>
  <r>
    <x v="0"/>
    <n v="63.841807909604519"/>
  </r>
  <r>
    <x v="2"/>
    <n v="100.28248587570621"/>
  </r>
  <r>
    <x v="2"/>
    <n v="105.64971751412429"/>
  </r>
  <r>
    <x v="2"/>
    <n v="96.610169491525426"/>
  </r>
  <r>
    <x v="2"/>
    <n v="75.706214689265536"/>
  </r>
  <r>
    <x v="2"/>
    <n v="88.418079096045204"/>
  </r>
  <r>
    <x v="2"/>
    <n v="151.9774011299435"/>
  </r>
  <r>
    <x v="2"/>
    <n v="100"/>
  </r>
  <r>
    <x v="2"/>
    <n v="145.76271186440678"/>
  </r>
  <r>
    <x v="2"/>
    <n v="106.21468926553672"/>
  </r>
  <r>
    <x v="2"/>
    <n v="100"/>
  </r>
  <r>
    <x v="2"/>
    <n v="140.39548022598871"/>
  </r>
  <r>
    <x v="2"/>
    <n v="54.802259887005647"/>
  </r>
  <r>
    <x v="2"/>
    <n v="120.05649717514125"/>
  </r>
  <r>
    <x v="2"/>
    <n v="132.4858757062147"/>
  </r>
  <r>
    <x v="2"/>
    <n v="122.03389830508475"/>
  </r>
  <r>
    <x v="2"/>
    <n v="142.93785310734464"/>
  </r>
  <r>
    <x v="2"/>
    <n v="120.90395480225989"/>
  </r>
  <r>
    <x v="2"/>
    <n v="107.90960451977401"/>
  </r>
  <r>
    <x v="2"/>
    <n v="135.02824858757063"/>
  </r>
  <r>
    <x v="2"/>
    <n v="142.37288135593221"/>
  </r>
  <r>
    <x v="2"/>
    <n v="128.24858757062148"/>
  </r>
  <r>
    <x v="2"/>
    <n v="122.88135593220339"/>
  </r>
  <r>
    <x v="2"/>
    <n v="124.01129943502825"/>
  </r>
  <r>
    <x v="2"/>
    <n v="85.028248587570616"/>
  </r>
  <r>
    <x v="2"/>
    <n v="81.073446327683612"/>
  </r>
  <r>
    <x v="2"/>
    <n v="146.61016949152543"/>
  </r>
  <r>
    <x v="2"/>
    <n v="122.88135593220339"/>
  </r>
  <r>
    <x v="2"/>
    <n v="155.64971751412429"/>
  </r>
  <r>
    <x v="2"/>
    <n v="109.60451977401129"/>
  </r>
  <r>
    <x v="2"/>
    <n v="109.03954802259886"/>
  </r>
  <r>
    <x v="2"/>
    <n v="57.344632768361578"/>
  </r>
  <r>
    <x v="2"/>
    <n v="137.85310734463278"/>
  </r>
  <r>
    <x v="2"/>
    <n v="116.38418079096044"/>
  </r>
  <r>
    <x v="2"/>
    <n v="142.65536723163842"/>
  </r>
  <r>
    <x v="2"/>
    <n v="151.9774011299435"/>
  </r>
  <r>
    <x v="2"/>
    <n v="103.10734463276836"/>
  </r>
  <r>
    <x v="2"/>
    <n v="101.69491525423729"/>
  </r>
  <r>
    <x v="2"/>
    <n v="131.35593220338984"/>
  </r>
  <r>
    <x v="2"/>
    <n v="112.71186440677965"/>
  </r>
  <r>
    <x v="2"/>
    <n v="112.14689265536722"/>
  </r>
  <r>
    <x v="2"/>
    <n v="133.33333333333331"/>
  </r>
  <r>
    <x v="2"/>
    <n v="71.468926553672318"/>
  </r>
  <r>
    <x v="2"/>
    <n v="98.587570621468927"/>
  </r>
  <r>
    <x v="2"/>
    <n v="79.66101694915254"/>
  </r>
  <r>
    <x v="2"/>
    <n v="96.89265536723164"/>
  </r>
  <r>
    <x v="2"/>
    <n v="118.64406779661017"/>
  </r>
  <r>
    <x v="2"/>
    <n v="98.305084745762713"/>
  </r>
  <r>
    <x v="2"/>
    <n v="127.11864406779661"/>
  </r>
  <r>
    <x v="2"/>
    <n v="147.17514124293785"/>
  </r>
  <r>
    <x v="2"/>
    <n v="164.12429378531073"/>
  </r>
  <r>
    <x v="4"/>
    <n v="86.440677966101703"/>
  </r>
  <r>
    <x v="4"/>
    <n v="95.762711864406782"/>
  </r>
  <r>
    <x v="4"/>
    <n v="137.85310734463278"/>
  </r>
  <r>
    <x v="4"/>
    <n v="130.22598870056498"/>
  </r>
  <r>
    <x v="4"/>
    <n v="83.050847457627128"/>
  </r>
  <r>
    <x v="4"/>
    <n v="81.920903954802256"/>
  </r>
  <r>
    <x v="4"/>
    <n v="108.47457627118644"/>
  </r>
  <r>
    <x v="4"/>
    <n v="63.841807909604519"/>
  </r>
  <r>
    <x v="4"/>
    <n v="74.576271186440678"/>
  </r>
  <r>
    <x v="4"/>
    <n v="122.59887005649718"/>
  </r>
  <r>
    <x v="4"/>
    <n v="104.23728813559322"/>
  </r>
  <r>
    <x v="4"/>
    <n v="99.717514124293785"/>
  </r>
  <r>
    <x v="4"/>
    <n v="90.395480225988706"/>
  </r>
  <r>
    <x v="4"/>
    <n v="114.40677966101696"/>
  </r>
  <r>
    <x v="4"/>
    <n v="149.71751412429379"/>
  </r>
  <r>
    <x v="4"/>
    <n v="100.28248587570621"/>
  </r>
  <r>
    <x v="4"/>
    <n v="129.66101694915255"/>
  </r>
  <r>
    <x v="4"/>
    <n v="114.12429378531074"/>
  </r>
  <r>
    <x v="4"/>
    <n v="110.73446327683615"/>
  </r>
  <r>
    <x v="4"/>
    <n v="99.435028248587571"/>
  </r>
  <r>
    <x v="4"/>
    <n v="71.186440677966104"/>
  </r>
  <r>
    <x v="4"/>
    <n v="79.378531073446325"/>
  </r>
  <r>
    <x v="4"/>
    <n v="118.07909604519774"/>
  </r>
  <r>
    <x v="4"/>
    <n v="87.005649717514132"/>
  </r>
  <r>
    <x v="4"/>
    <n v="115.2542372881356"/>
  </r>
  <r>
    <x v="4"/>
    <n v="97.740112994350284"/>
  </r>
  <r>
    <x v="4"/>
    <n v="98.587570621468927"/>
  </r>
  <r>
    <x v="4"/>
    <n v="72.033898305084747"/>
  </r>
  <r>
    <x v="4"/>
    <n v="107.62711864406779"/>
  </r>
  <r>
    <x v="4"/>
    <n v="132.76836158192089"/>
  </r>
  <r>
    <x v="4"/>
    <n v="82.20338983050847"/>
  </r>
  <r>
    <x v="4"/>
    <n v="128.24858757062148"/>
  </r>
  <r>
    <x v="4"/>
    <n v="121.46892655367232"/>
  </r>
  <r>
    <x v="4"/>
    <n v="91.525423728813564"/>
  </r>
  <r>
    <x v="4"/>
    <n v="83.898305084745772"/>
  </r>
  <r>
    <x v="4"/>
    <n v="155.36723163841808"/>
  </r>
  <r>
    <x v="4"/>
    <n v="127.40112994350282"/>
  </r>
  <r>
    <x v="4"/>
    <n v="106.77966101694915"/>
  </r>
  <r>
    <x v="4"/>
    <n v="104.23728813559322"/>
  </r>
  <r>
    <x v="4"/>
    <n v="140.96045197740114"/>
  </r>
  <r>
    <x v="4"/>
    <n v="101.12994350282486"/>
  </r>
  <r>
    <x v="5"/>
    <n v="85.875706214689259"/>
  </r>
  <r>
    <x v="5"/>
    <n v="97.740112994350284"/>
  </r>
  <r>
    <x v="5"/>
    <n v="101.41242937853107"/>
  </r>
  <r>
    <x v="5"/>
    <n v="100"/>
  </r>
  <r>
    <x v="5"/>
    <n v="57.627118644067799"/>
  </r>
  <r>
    <x v="5"/>
    <n v="117.79661016949153"/>
  </r>
  <r>
    <x v="5"/>
    <n v="101.12994350282486"/>
  </r>
  <r>
    <x v="5"/>
    <n v="105.08474576271186"/>
  </r>
  <r>
    <x v="5"/>
    <n v="68.926553672316373"/>
  </r>
  <r>
    <x v="5"/>
    <n v="74.293785310734464"/>
  </r>
  <r>
    <x v="5"/>
    <n v="101.69491525423729"/>
  </r>
  <r>
    <x v="5"/>
    <n v="76.836158192090394"/>
  </r>
  <r>
    <x v="5"/>
    <n v="109.03954802259886"/>
  </r>
  <r>
    <x v="5"/>
    <n v="94.915254237288138"/>
  </r>
  <r>
    <x v="5"/>
    <n v="84.463276836158187"/>
  </r>
  <r>
    <x v="5"/>
    <n v="97.457627118644069"/>
  </r>
  <r>
    <x v="5"/>
    <n v="91.525423728813564"/>
  </r>
  <r>
    <x v="5"/>
    <n v="106.21468926553672"/>
  </r>
  <r>
    <x v="5"/>
    <n v="88.700564971751419"/>
  </r>
  <r>
    <x v="5"/>
    <n v="85.31073446327683"/>
  </r>
  <r>
    <x v="5"/>
    <n v="90.960451977401135"/>
  </r>
  <r>
    <x v="5"/>
    <n v="70.056497175141246"/>
  </r>
  <r>
    <x v="5"/>
    <n v="95.762711864406782"/>
  </r>
  <r>
    <x v="5"/>
    <n v="101.41242937853107"/>
  </r>
  <r>
    <x v="5"/>
    <n v="100"/>
  </r>
  <r>
    <x v="5"/>
    <n v="103.10734463276836"/>
  </r>
  <r>
    <x v="5"/>
    <n v="44.350282485875702"/>
  </r>
  <r>
    <x v="5"/>
    <n v="109.03954802259886"/>
  </r>
  <r>
    <x v="5"/>
    <n v="91.24293785310735"/>
  </r>
  <r>
    <x v="5"/>
    <n v="55.649717514124291"/>
  </r>
  <r>
    <x v="5"/>
    <n v="60.451977401129945"/>
  </r>
  <r>
    <x v="5"/>
    <n v="74.576271186440678"/>
  </r>
  <r>
    <x v="5"/>
    <n v="91.807909604519779"/>
  </r>
  <r>
    <x v="5"/>
    <n v="107.06214689265536"/>
  </r>
  <r>
    <x v="5"/>
    <n v="112.14689265536722"/>
  </r>
  <r>
    <x v="5"/>
    <n v="92.372881355932208"/>
  </r>
  <r>
    <x v="5"/>
    <n v="97.175141242937855"/>
  </r>
  <r>
    <x v="5"/>
    <n v="105.08474576271186"/>
  </r>
  <r>
    <x v="5"/>
    <n v="86.158192090395488"/>
  </r>
  <r>
    <x v="6"/>
    <n v="100"/>
  </r>
  <r>
    <x v="6"/>
    <n v="97.879858657243815"/>
  </r>
  <r>
    <x v="6"/>
    <n v="100.35335689045937"/>
  </r>
  <r>
    <x v="6"/>
    <n v="102.82685512367492"/>
  </r>
  <r>
    <x v="6"/>
    <n v="93.639575971731446"/>
  </r>
  <r>
    <x v="6"/>
    <n v="100.35335689045937"/>
  </r>
  <r>
    <x v="6"/>
    <n v="106.36042402826855"/>
  </r>
  <r>
    <x v="6"/>
    <n v="100.35335689045937"/>
  </r>
  <r>
    <x v="6"/>
    <n v="86.925795053003526"/>
  </r>
  <r>
    <x v="6"/>
    <n v="118.37455830388693"/>
  </r>
  <r>
    <x v="6"/>
    <n v="108.12720848056537"/>
  </r>
  <r>
    <x v="6"/>
    <n v="121.20141342756185"/>
  </r>
  <r>
    <x v="6"/>
    <n v="90.459363957597176"/>
  </r>
  <r>
    <x v="6"/>
    <n v="136.74911660777386"/>
  </r>
  <r>
    <x v="6"/>
    <n v="96.81978798586573"/>
  </r>
  <r>
    <x v="6"/>
    <n v="97.526501766784449"/>
  </r>
  <r>
    <x v="6"/>
    <n v="72.791519434628981"/>
  </r>
  <r>
    <x v="6"/>
    <n v="87.279151943462892"/>
  </r>
  <r>
    <x v="6"/>
    <n v="114.48763250883393"/>
  </r>
  <r>
    <x v="6"/>
    <n v="149.1166077738516"/>
  </r>
  <r>
    <x v="6"/>
    <n v="85.512367491166074"/>
  </r>
  <r>
    <x v="6"/>
    <n v="138.51590106007069"/>
  </r>
  <r>
    <x v="6"/>
    <n v="43.109540636042396"/>
  </r>
  <r>
    <x v="6"/>
    <n v="76.678445229681984"/>
  </r>
  <r>
    <x v="6"/>
    <n v="80.918727915194353"/>
  </r>
  <r>
    <x v="6"/>
    <n v="64.664310954063609"/>
  </r>
  <r>
    <x v="6"/>
    <n v="108.48056537102474"/>
  </r>
  <r>
    <x v="6"/>
    <n v="120.84805653710248"/>
  </r>
  <r>
    <x v="6"/>
    <n v="79.15194346289752"/>
  </r>
  <r>
    <x v="6"/>
    <n v="46.996466431095406"/>
  </r>
  <r>
    <x v="6"/>
    <n v="112.01413427561837"/>
  </r>
  <r>
    <x v="6"/>
    <n v="78.798586572438154"/>
  </r>
  <r>
    <x v="6"/>
    <n v="109.54063604240282"/>
  </r>
  <r>
    <x v="6"/>
    <n v="37.809187279151942"/>
  </r>
  <r>
    <x v="6"/>
    <n v="97.879858657243815"/>
  </r>
  <r>
    <x v="6"/>
    <n v="167.84452296819788"/>
  </r>
  <r>
    <x v="6"/>
    <n v="69.611307420494697"/>
  </r>
  <r>
    <x v="6"/>
    <n v="57.597173144876322"/>
  </r>
  <r>
    <x v="6"/>
    <n v="86.572438162544174"/>
  </r>
  <r>
    <x v="6"/>
    <n v="104.24028268551237"/>
  </r>
  <r>
    <x v="3"/>
    <n v="97.879858657243815"/>
  </r>
  <r>
    <x v="3"/>
    <n v="128.97526501766785"/>
  </r>
  <r>
    <x v="3"/>
    <n v="71.378091872791515"/>
  </r>
  <r>
    <x v="3"/>
    <n v="117.31448763250884"/>
  </r>
  <r>
    <x v="3"/>
    <n v="167.49116607773851"/>
  </r>
  <r>
    <x v="1"/>
    <n v="148.40989399293287"/>
  </r>
  <r>
    <x v="3"/>
    <n v="60.42402826855124"/>
  </r>
  <r>
    <x v="3"/>
    <n v="139.57597173144876"/>
  </r>
  <r>
    <x v="3"/>
    <n v="125.4416961130742"/>
  </r>
  <r>
    <x v="3"/>
    <n v="100"/>
  </r>
  <r>
    <x v="3"/>
    <n v="71.378091872791515"/>
  </r>
  <r>
    <x v="3"/>
    <n v="104.24028268551237"/>
  </r>
  <r>
    <x v="3"/>
    <n v="82.685512367491157"/>
  </r>
  <r>
    <x v="3"/>
    <n v="84.098939929328623"/>
  </r>
  <r>
    <x v="3"/>
    <n v="91.166077738515895"/>
  </r>
  <r>
    <x v="3"/>
    <n v="143.81625441696113"/>
  </r>
  <r>
    <x v="3"/>
    <n v="91.872791519434628"/>
  </r>
  <r>
    <x v="3"/>
    <n v="113.42756183745583"/>
  </r>
  <r>
    <x v="3"/>
    <n v="47.703180212014132"/>
  </r>
  <r>
    <x v="3"/>
    <n v="100.35335689045937"/>
  </r>
  <r>
    <x v="3"/>
    <n v="120.84805653710248"/>
  </r>
  <r>
    <x v="3"/>
    <n v="89.399293286219077"/>
  </r>
  <r>
    <x v="3"/>
    <n v="109.18727915194346"/>
  </r>
  <r>
    <x v="3"/>
    <n v="90.10600706713781"/>
  </r>
  <r>
    <x v="3"/>
    <n v="73.851590106007066"/>
  </r>
  <r>
    <x v="3"/>
    <n v="125.08833922261485"/>
  </r>
  <r>
    <x v="3"/>
    <n v="78.091872791519435"/>
  </r>
  <r>
    <x v="3"/>
    <n v="100"/>
  </r>
  <r>
    <x v="3"/>
    <n v="86.925795053003526"/>
  </r>
  <r>
    <x v="3"/>
    <n v="143.46289752650176"/>
  </r>
  <r>
    <x v="6"/>
    <n v="97.879858657243815"/>
  </r>
  <r>
    <x v="3"/>
    <n v="89.752650176678443"/>
  </r>
  <r>
    <x v="3"/>
    <n v="125.79505300353357"/>
  </r>
  <r>
    <x v="3"/>
    <n v="86.925795053003526"/>
  </r>
  <r>
    <x v="3"/>
    <n v="71.024734982332149"/>
  </r>
  <r>
    <x v="3"/>
    <n v="64.664310954063609"/>
  </r>
  <r>
    <x v="3"/>
    <n v="112.72084805653711"/>
  </r>
  <r>
    <x v="3"/>
    <n v="140.98939929328623"/>
  </r>
  <r>
    <x v="3"/>
    <n v="91.166077738515895"/>
  </r>
  <r>
    <x v="3"/>
    <n v="67.491166077738512"/>
  </r>
  <r>
    <x v="3"/>
    <n v="110.60070671378092"/>
  </r>
  <r>
    <x v="3"/>
    <n v="99.646643109540634"/>
  </r>
  <r>
    <x v="3"/>
    <n v="127.56183745583039"/>
  </r>
  <r>
    <x v="3"/>
    <n v="137.80918727915196"/>
  </r>
  <r>
    <x v="4"/>
    <n v="167.84452296819788"/>
  </r>
  <r>
    <x v="4"/>
    <n v="136.04240282685512"/>
  </r>
  <r>
    <x v="4"/>
    <n v="105.30035335689045"/>
  </r>
  <r>
    <x v="4"/>
    <n v="96.466431095406364"/>
  </r>
  <r>
    <x v="4"/>
    <n v="95.053003533568898"/>
  </r>
  <r>
    <x v="4"/>
    <n v="114.48763250883393"/>
  </r>
  <r>
    <x v="4"/>
    <n v="148.0565371024735"/>
  </r>
  <r>
    <x v="4"/>
    <n v="65.017667844522975"/>
  </r>
  <r>
    <x v="4"/>
    <n v="130.74204946996466"/>
  </r>
  <r>
    <x v="4"/>
    <n v="74.558303886925799"/>
  </r>
  <r>
    <x v="6"/>
    <n v="74.204946996466433"/>
  </r>
  <r>
    <x v="1"/>
    <n v="106.36042402826855"/>
  </r>
  <r>
    <x v="4"/>
    <n v="114.84098939929329"/>
  </r>
  <r>
    <x v="1"/>
    <n v="137.45583038869256"/>
  </r>
  <r>
    <x v="4"/>
    <n v="89.752650176678443"/>
  </r>
  <r>
    <x v="1"/>
    <n v="123.67491166077738"/>
  </r>
  <r>
    <x v="4"/>
    <n v="58.303886925795048"/>
  </r>
  <r>
    <x v="4"/>
    <n v="164.31095406360424"/>
  </r>
  <r>
    <x v="4"/>
    <n v="119.08127208480565"/>
  </r>
  <r>
    <x v="1"/>
    <n v="86.925795053003526"/>
  </r>
  <r>
    <x v="4"/>
    <n v="95.053003533568898"/>
  </r>
  <r>
    <x v="4"/>
    <n v="106.71378091872792"/>
  </r>
  <r>
    <x v="4"/>
    <n v="154.7703180212014"/>
  </r>
  <r>
    <x v="4"/>
    <n v="119.78798586572438"/>
  </r>
  <r>
    <x v="4"/>
    <n v="95.053003533568898"/>
  </r>
  <r>
    <x v="4"/>
    <n v="97.526501766784449"/>
  </r>
  <r>
    <x v="6"/>
    <n v="116.96113074204948"/>
  </r>
  <r>
    <x v="4"/>
    <n v="108.8339222614841"/>
  </r>
  <r>
    <x v="4"/>
    <n v="127.20848056537102"/>
  </r>
  <r>
    <x v="4"/>
    <n v="103.886925795053"/>
  </r>
  <r>
    <x v="4"/>
    <n v="160.42402826855124"/>
  </r>
  <r>
    <x v="4"/>
    <n v="112.01413427561837"/>
  </r>
  <r>
    <x v="4"/>
    <n v="112.36749116607774"/>
  </r>
  <r>
    <x v="4"/>
    <n v="124.38162544169612"/>
  </r>
  <r>
    <x v="4"/>
    <n v="111.30742049469964"/>
  </r>
  <r>
    <x v="4"/>
    <n v="85.865724381625441"/>
  </r>
  <r>
    <x v="4"/>
    <n v="42.402826855123678"/>
  </r>
  <r>
    <x v="4"/>
    <n v="62.897526501766784"/>
  </r>
  <r>
    <x v="4"/>
    <n v="93.639575971731446"/>
  </r>
  <r>
    <x v="4"/>
    <n v="69.964664310954063"/>
  </r>
  <r>
    <x v="4"/>
    <n v="45.583038869257955"/>
  </r>
  <r>
    <x v="1"/>
    <n v="95.053003533568898"/>
  </r>
  <r>
    <x v="4"/>
    <n v="104.9469964664311"/>
  </r>
  <r>
    <x v="4"/>
    <n v="80.565371024734986"/>
  </r>
  <r>
    <x v="6"/>
    <n v="131.80212014134275"/>
  </r>
  <r>
    <x v="4"/>
    <n v="79.15194346289752"/>
  </r>
  <r>
    <x v="7"/>
    <n v="160.42402826855124"/>
  </r>
  <r>
    <x v="7"/>
    <n v="140.28268551236749"/>
  </r>
  <r>
    <x v="7"/>
    <n v="63.957597173144876"/>
  </r>
  <r>
    <x v="7"/>
    <n v="122.26148409893993"/>
  </r>
  <r>
    <x v="7"/>
    <n v="56.183745583038871"/>
  </r>
  <r>
    <x v="7"/>
    <n v="115.19434628975264"/>
  </r>
  <r>
    <x v="7"/>
    <n v="96.81978798586573"/>
  </r>
  <r>
    <x v="7"/>
    <n v="86.572438162544174"/>
  </r>
  <r>
    <x v="7"/>
    <n v="55.477031802120145"/>
  </r>
  <r>
    <x v="7"/>
    <n v="143.1095406360424"/>
  </r>
  <r>
    <x v="7"/>
    <n v="104.9469964664311"/>
  </r>
  <r>
    <x v="7"/>
    <n v="92.579505300353361"/>
  </r>
  <r>
    <x v="7"/>
    <n v="103.886925795053"/>
  </r>
  <r>
    <x v="7"/>
    <n v="73.144876325088333"/>
  </r>
  <r>
    <x v="7"/>
    <n v="102.12014134275618"/>
  </r>
  <r>
    <x v="7"/>
    <n v="80.565371024734986"/>
  </r>
  <r>
    <x v="7"/>
    <n v="102.82685512367492"/>
  </r>
  <r>
    <x v="7"/>
    <n v="106.00706713780919"/>
  </r>
  <r>
    <x v="7"/>
    <n v="62.897526501766784"/>
  </r>
  <r>
    <x v="7"/>
    <n v="114.84098939929329"/>
  </r>
  <r>
    <x v="7"/>
    <n v="38.869257950530034"/>
  </r>
  <r>
    <x v="7"/>
    <n v="123.32155477031802"/>
  </r>
  <r>
    <x v="7"/>
    <n v="95.053003533568898"/>
  </r>
  <r>
    <x v="7"/>
    <n v="60.42402826855124"/>
  </r>
  <r>
    <x v="7"/>
    <n v="118.37455830388693"/>
  </r>
  <r>
    <x v="7"/>
    <n v="74.204946996466433"/>
  </r>
  <r>
    <x v="7"/>
    <n v="97.526501766784449"/>
  </r>
  <r>
    <x v="7"/>
    <n v="68.551236749116612"/>
  </r>
  <r>
    <x v="7"/>
    <n v="82.685512367491157"/>
  </r>
  <r>
    <x v="7"/>
    <n v="58.657243816254415"/>
  </r>
  <r>
    <x v="7"/>
    <n v="143.1095406360424"/>
  </r>
  <r>
    <x v="7"/>
    <n v="106.00706713780919"/>
  </r>
  <r>
    <x v="7"/>
    <n v="55.830388692579511"/>
  </r>
  <r>
    <x v="7"/>
    <n v="124.02826855123675"/>
  </r>
  <r>
    <x v="7"/>
    <n v="125.08833922261485"/>
  </r>
  <r>
    <x v="7"/>
    <n v="99.293286219081267"/>
  </r>
  <r>
    <x v="7"/>
    <n v="116.60777385159011"/>
  </r>
  <r>
    <x v="5"/>
    <n v="85.159010600706708"/>
  </r>
  <r>
    <x v="5"/>
    <n v="95.406360424028264"/>
  </r>
  <r>
    <x v="5"/>
    <n v="100"/>
  </r>
  <r>
    <x v="5"/>
    <n v="95.759717314487631"/>
  </r>
  <r>
    <x v="5"/>
    <n v="104.24028268551237"/>
  </r>
  <r>
    <x v="5"/>
    <n v="108.12720848056537"/>
  </r>
  <r>
    <x v="5"/>
    <n v="110.24734982332156"/>
  </r>
  <r>
    <x v="5"/>
    <n v="21.554770318021198"/>
  </r>
  <r>
    <x v="5"/>
    <n v="86.925795053003526"/>
  </r>
  <r>
    <x v="5"/>
    <n v="45.583038869257955"/>
  </r>
  <r>
    <x v="5"/>
    <n v="124.02826855123675"/>
  </r>
  <r>
    <x v="5"/>
    <n v="67.491166077738512"/>
  </r>
  <r>
    <x v="5"/>
    <n v="108.12720848056537"/>
  </r>
  <r>
    <x v="5"/>
    <n v="79.505300353356887"/>
  </r>
  <r>
    <x v="5"/>
    <n v="97.526501766784449"/>
  </r>
  <r>
    <x v="5"/>
    <n v="152.65017667844523"/>
  </r>
  <r>
    <x v="5"/>
    <n v="99.646643109540634"/>
  </r>
  <r>
    <x v="5"/>
    <n v="166.07773851590105"/>
  </r>
  <r>
    <x v="5"/>
    <n v="102.12014134275618"/>
  </r>
  <r>
    <x v="5"/>
    <n v="89.752650176678443"/>
  </r>
  <r>
    <x v="5"/>
    <n v="103.53356890459364"/>
  </r>
  <r>
    <x v="5"/>
    <n v="75.971731448763251"/>
  </r>
  <r>
    <x v="5"/>
    <n v="152.29681978798587"/>
  </r>
  <r>
    <x v="5"/>
    <n v="119.78798586572438"/>
  </r>
  <r>
    <x v="5"/>
    <n v="81.625441696113072"/>
  </r>
  <r>
    <x v="5"/>
    <n v="95.053003533568898"/>
  </r>
  <r>
    <x v="5"/>
    <n v="129.32862190812722"/>
  </r>
  <r>
    <x v="5"/>
    <n v="88.692579505300358"/>
  </r>
  <r>
    <x v="5"/>
    <n v="110.24734982332156"/>
  </r>
  <r>
    <x v="5"/>
    <n v="93.992932862190813"/>
  </r>
  <r>
    <x v="5"/>
    <n v="102.12014134275618"/>
  </r>
  <r>
    <x v="5"/>
    <n v="88.339222614840992"/>
  </r>
  <r>
    <x v="5"/>
    <n v="67.491166077738512"/>
  </r>
  <r>
    <x v="4"/>
    <n v="67.137809187279146"/>
  </r>
  <r>
    <x v="6"/>
    <n v="151.23674911660777"/>
  </r>
  <r>
    <x v="6"/>
    <n v="106.71378091872792"/>
  </r>
  <r>
    <x v="6"/>
    <n v="109.18727915194346"/>
  </r>
  <r>
    <x v="6"/>
    <n v="82.332155477031804"/>
  </r>
  <r>
    <x v="6"/>
    <n v="84.098939929328623"/>
  </r>
  <r>
    <x v="6"/>
    <n v="91.519434628975262"/>
  </r>
  <r>
    <x v="6"/>
    <n v="169.25795053003534"/>
  </r>
  <r>
    <x v="6"/>
    <n v="129.32862190812722"/>
  </r>
  <r>
    <x v="6"/>
    <n v="103.18021201413427"/>
  </r>
  <r>
    <x v="4"/>
    <n v="68.551236749116612"/>
  </r>
  <r>
    <x v="6"/>
    <n v="145.58303886925796"/>
  </r>
  <r>
    <x v="6"/>
    <n v="109.89399293286219"/>
  </r>
  <r>
    <x v="6"/>
    <n v="131.44876325088339"/>
  </r>
  <r>
    <x v="6"/>
    <n v="53.35689045936396"/>
  </r>
  <r>
    <x v="6"/>
    <n v="119.08127208480565"/>
  </r>
  <r>
    <x v="6"/>
    <n v="60.070671378091873"/>
  </r>
  <r>
    <x v="6"/>
    <n v="108.8339222614841"/>
  </r>
  <r>
    <x v="6"/>
    <n v="93.28621908127208"/>
  </r>
  <r>
    <x v="6"/>
    <n v="94.699646643109546"/>
  </r>
  <r>
    <x v="6"/>
    <n v="74.204946996466433"/>
  </r>
  <r>
    <x v="6"/>
    <n v="81.978798586572438"/>
  </r>
  <r>
    <x v="6"/>
    <n v="117.6678445229682"/>
  </r>
  <r>
    <x v="6"/>
    <n v="141.69611307420496"/>
  </r>
  <r>
    <x v="0"/>
    <n v="54.063604240282686"/>
  </r>
  <r>
    <x v="6"/>
    <n v="86.925795053003526"/>
  </r>
  <r>
    <x v="6"/>
    <n v="173.14487632508832"/>
  </r>
  <r>
    <x v="6"/>
    <n v="92.579505300353361"/>
  </r>
  <r>
    <x v="6"/>
    <n v="93.639575971731446"/>
  </r>
  <r>
    <x v="6"/>
    <n v="41.696113074204945"/>
  </r>
  <r>
    <x v="6"/>
    <n v="171.73144876325088"/>
  </r>
  <r>
    <x v="6"/>
    <n v="118.72791519434628"/>
  </r>
  <r>
    <x v="4"/>
    <n v="77.03180212014135"/>
  </r>
  <r>
    <x v="6"/>
    <n v="110.24734982332156"/>
  </r>
  <r>
    <x v="6"/>
    <n v="160.42402826855124"/>
  </r>
  <r>
    <x v="6"/>
    <n v="127.20848056537102"/>
  </r>
  <r>
    <x v="6"/>
    <n v="55.123674911660778"/>
  </r>
  <r>
    <x v="6"/>
    <n v="93.992932862190813"/>
  </r>
  <r>
    <x v="6"/>
    <n v="101.76678445229682"/>
  </r>
  <r>
    <x v="6"/>
    <n v="170.67137809187278"/>
  </r>
  <r>
    <x v="6"/>
    <n v="117.31448763250884"/>
  </r>
  <r>
    <x v="1"/>
    <n v="80.918727915194353"/>
  </r>
  <r>
    <x v="1"/>
    <n v="54.416961130742045"/>
  </r>
  <r>
    <x v="1"/>
    <n v="83.745583038869256"/>
  </r>
  <r>
    <x v="1"/>
    <n v="97.879858657243815"/>
  </r>
  <r>
    <x v="1"/>
    <n v="89.752650176678443"/>
  </r>
  <r>
    <x v="1"/>
    <n v="124.02826855123675"/>
  </r>
  <r>
    <x v="1"/>
    <n v="99.646643109540634"/>
  </r>
  <r>
    <x v="1"/>
    <n v="173.85159010600705"/>
  </r>
  <r>
    <x v="1"/>
    <n v="95.406360424028264"/>
  </r>
  <r>
    <x v="1"/>
    <n v="132.15547703180212"/>
  </r>
  <r>
    <x v="1"/>
    <n v="172.79151943462898"/>
  </r>
  <r>
    <x v="1"/>
    <n v="109.89399293286219"/>
  </r>
  <r>
    <x v="1"/>
    <n v="100"/>
  </r>
  <r>
    <x v="1"/>
    <n v="89.045936395759725"/>
  </r>
  <r>
    <x v="1"/>
    <n v="99.646643109540634"/>
  </r>
  <r>
    <x v="1"/>
    <n v="49.116607773851598"/>
  </r>
  <r>
    <x v="0"/>
    <n v="98.939929328621915"/>
  </r>
  <r>
    <x v="1"/>
    <n v="85.865724381625441"/>
  </r>
  <r>
    <x v="1"/>
    <n v="93.28621908127208"/>
  </r>
  <r>
    <x v="1"/>
    <n v="74.558303886925799"/>
  </r>
  <r>
    <x v="1"/>
    <n v="94.699646643109546"/>
  </r>
  <r>
    <x v="1"/>
    <n v="67.844522968197879"/>
  </r>
  <r>
    <x v="1"/>
    <n v="119.08127208480565"/>
  </r>
  <r>
    <x v="1"/>
    <n v="134.62897526501769"/>
  </r>
  <r>
    <x v="5"/>
    <n v="97.173144876325082"/>
  </r>
  <r>
    <x v="1"/>
    <n v="95.759717314487631"/>
  </r>
  <r>
    <x v="1"/>
    <n v="125.79505300353357"/>
  </r>
  <r>
    <x v="1"/>
    <n v="87.632508833922259"/>
  </r>
  <r>
    <x v="4"/>
    <n v="138.51590106007069"/>
  </r>
  <r>
    <x v="1"/>
    <n v="40.636042402826853"/>
  </r>
  <r>
    <x v="6"/>
    <n v="43.816254416961129"/>
  </r>
  <r>
    <x v="1"/>
    <n v="100"/>
  </r>
  <r>
    <x v="1"/>
    <n v="72.791519434628981"/>
  </r>
  <r>
    <x v="0"/>
    <n v="30.388692579505303"/>
  </r>
  <r>
    <x v="3"/>
    <n v="46.64310954063604"/>
  </r>
  <r>
    <x v="1"/>
    <n v="31.095406360424022"/>
  </r>
  <r>
    <x v="1"/>
    <n v="56.890459363957596"/>
  </r>
  <r>
    <x v="1"/>
    <n v="66.431095406360427"/>
  </r>
  <r>
    <x v="1"/>
    <n v="100"/>
  </r>
  <r>
    <x v="1"/>
    <n v="80.565371024734986"/>
  </r>
  <r>
    <x v="1"/>
    <n v="125.4416961130742"/>
  </r>
  <r>
    <x v="1"/>
    <n v="119.78798586572438"/>
  </r>
  <r>
    <x v="8"/>
    <m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99.435028248587571"/>
  </r>
  <r>
    <x v="0"/>
    <n v="101.9774011299435"/>
  </r>
  <r>
    <x v="0"/>
    <n v="93.220338983050851"/>
  </r>
  <r>
    <x v="0"/>
    <n v="100"/>
  </r>
  <r>
    <x v="0"/>
    <n v="100.56497175141243"/>
  </r>
  <r>
    <x v="0"/>
    <n v="103.10734463276836"/>
  </r>
  <r>
    <x v="0"/>
    <n v="100"/>
  </r>
  <r>
    <x v="1"/>
    <n v="86.723163841807917"/>
  </r>
  <r>
    <x v="0"/>
    <n v="90.960451977401135"/>
  </r>
  <r>
    <x v="0"/>
    <n v="134.18079096045199"/>
  </r>
  <r>
    <x v="0"/>
    <n v="109.88700564971751"/>
  </r>
  <r>
    <x v="0"/>
    <n v="105.64971751412429"/>
  </r>
  <r>
    <x v="0"/>
    <n v="100.28248587570621"/>
  </r>
  <r>
    <x v="0"/>
    <n v="102.54237288135593"/>
  </r>
  <r>
    <x v="0"/>
    <n v="100.56497175141243"/>
  </r>
  <r>
    <x v="0"/>
    <n v="103.38983050847457"/>
  </r>
  <r>
    <x v="0"/>
    <n v="86.723163841807917"/>
  </r>
  <r>
    <x v="0"/>
    <n v="96.610169491525426"/>
  </r>
  <r>
    <x v="0"/>
    <n v="100.28248587570621"/>
  </r>
  <r>
    <x v="0"/>
    <n v="111.29943502824858"/>
  </r>
  <r>
    <x v="0"/>
    <n v="93.78531073446328"/>
  </r>
  <r>
    <x v="0"/>
    <n v="108.75706214689265"/>
  </r>
  <r>
    <x v="2"/>
    <n v="121.1864406779661"/>
  </r>
  <r>
    <x v="0"/>
    <n v="99.435028248587571"/>
  </r>
  <r>
    <x v="0"/>
    <n v="110.45197740112994"/>
  </r>
  <r>
    <x v="3"/>
    <n v="128.24858757062148"/>
  </r>
  <r>
    <x v="0"/>
    <n v="98.870056497175142"/>
  </r>
  <r>
    <x v="0"/>
    <n v="105.93220338983051"/>
  </r>
  <r>
    <x v="0"/>
    <n v="97.175141242937855"/>
  </r>
  <r>
    <x v="0"/>
    <n v="127.96610169491525"/>
  </r>
  <r>
    <x v="0"/>
    <n v="125.14124293785311"/>
  </r>
  <r>
    <x v="3"/>
    <n v="81.638418079096041"/>
  </r>
  <r>
    <x v="0"/>
    <n v="92.655367231638422"/>
  </r>
  <r>
    <x v="0"/>
    <n v="86.158192090395488"/>
  </r>
  <r>
    <x v="0"/>
    <n v="101.69491525423729"/>
  </r>
  <r>
    <x v="0"/>
    <n v="112.42937853107344"/>
  </r>
  <r>
    <x v="0"/>
    <n v="95.197740112994353"/>
  </r>
  <r>
    <x v="0"/>
    <n v="98.587570621468927"/>
  </r>
  <r>
    <x v="0"/>
    <n v="96.89265536723164"/>
  </r>
  <r>
    <x v="0"/>
    <n v="100.84745762711864"/>
  </r>
  <r>
    <x v="0"/>
    <n v="87.005649717514132"/>
  </r>
  <r>
    <x v="0"/>
    <n v="96.045197740112997"/>
  </r>
  <r>
    <x v="0"/>
    <n v="61.581920903954803"/>
  </r>
  <r>
    <x v="1"/>
    <n v="106.21468926553672"/>
  </r>
  <r>
    <x v="3"/>
    <n v="111.5819209039548"/>
  </r>
  <r>
    <x v="4"/>
    <n v="135.59322033898306"/>
  </r>
  <r>
    <x v="5"/>
    <n v="122.59887005649718"/>
  </r>
  <r>
    <x v="5"/>
    <n v="116.10169491525423"/>
  </r>
  <r>
    <x v="5"/>
    <n v="88.13559322033899"/>
  </r>
  <r>
    <x v="3"/>
    <n v="55.649717514124291"/>
  </r>
  <r>
    <x v="1"/>
    <n v="54.802259887005647"/>
  </r>
  <r>
    <x v="5"/>
    <n v="123.72881355932203"/>
  </r>
  <r>
    <x v="5"/>
    <n v="102.54237288135593"/>
  </r>
  <r>
    <x v="3"/>
    <n v="89.548022598870062"/>
  </r>
  <r>
    <x v="2"/>
    <n v="74.293785310734464"/>
  </r>
  <r>
    <x v="1"/>
    <n v="89.265536723163848"/>
  </r>
  <r>
    <x v="5"/>
    <n v="87.005649717514132"/>
  </r>
  <r>
    <x v="6"/>
    <n v="76.836158192090394"/>
  </r>
  <r>
    <x v="5"/>
    <n v="133.61581920903956"/>
  </r>
  <r>
    <x v="3"/>
    <n v="134.4632768361582"/>
  </r>
  <r>
    <x v="3"/>
    <n v="91.807909604519779"/>
  </r>
  <r>
    <x v="1"/>
    <n v="142.65536723163842"/>
  </r>
  <r>
    <x v="3"/>
    <n v="103.954802259887"/>
  </r>
  <r>
    <x v="5"/>
    <n v="87.570621468926561"/>
  </r>
  <r>
    <x v="5"/>
    <n v="94.915254237288138"/>
  </r>
  <r>
    <x v="1"/>
    <n v="126.83615819209039"/>
  </r>
  <r>
    <x v="5"/>
    <n v="105.36723163841808"/>
  </r>
  <r>
    <x v="5"/>
    <n v="52.259887005649716"/>
  </r>
  <r>
    <x v="5"/>
    <n v="45.197740112994353"/>
  </r>
  <r>
    <x v="5"/>
    <n v="119.2090395480226"/>
  </r>
  <r>
    <x v="5"/>
    <n v="103.954802259887"/>
  </r>
  <r>
    <x v="5"/>
    <n v="72.316384180790962"/>
  </r>
  <r>
    <x v="2"/>
    <n v="61.864406779661017"/>
  </r>
  <r>
    <x v="2"/>
    <n v="25.706214689265536"/>
  </r>
  <r>
    <x v="5"/>
    <n v="118.64406779661017"/>
  </r>
  <r>
    <x v="5"/>
    <n v="104.51977401129943"/>
  </r>
  <r>
    <x v="6"/>
    <n v="85.31073446327683"/>
  </r>
  <r>
    <x v="6"/>
    <n v="100"/>
  </r>
  <r>
    <x v="6"/>
    <n v="126.27118644067797"/>
  </r>
  <r>
    <x v="2"/>
    <n v="66.384180790960443"/>
  </r>
  <r>
    <x v="5"/>
    <n v="92.655367231638422"/>
  </r>
  <r>
    <x v="5"/>
    <n v="116.66666666666666"/>
  </r>
  <r>
    <x v="5"/>
    <n v="76.55367231638418"/>
  </r>
  <r>
    <x v="0"/>
    <n v="125.70621468926554"/>
  </r>
  <r>
    <x v="1"/>
    <n v="66.949152542372872"/>
  </r>
  <r>
    <x v="5"/>
    <n v="65.819209039548014"/>
  </r>
  <r>
    <x v="5"/>
    <n v="73.44632768361582"/>
  </r>
  <r>
    <x v="5"/>
    <n v="66.101694915254242"/>
  </r>
  <r>
    <x v="5"/>
    <n v="111.86440677966101"/>
  </r>
  <r>
    <x v="3"/>
    <n v="76.836158192090394"/>
  </r>
  <r>
    <x v="2"/>
    <n v="91.24293785310735"/>
  </r>
  <r>
    <x v="4"/>
    <n v="119.2090395480226"/>
  </r>
  <r>
    <x v="1"/>
    <n v="87.570621468926561"/>
  </r>
  <r>
    <x v="4"/>
    <n v="93.220338983050851"/>
  </r>
  <r>
    <x v="3"/>
    <n v="82.7683615819209"/>
  </r>
  <r>
    <x v="4"/>
    <n v="75.706214689265536"/>
  </r>
  <r>
    <x v="4"/>
    <n v="120.05649717514125"/>
  </r>
  <r>
    <x v="2"/>
    <n v="72.316384180790962"/>
  </r>
  <r>
    <x v="3"/>
    <n v="100.56497175141243"/>
  </r>
  <r>
    <x v="1"/>
    <n v="90.112994350282491"/>
  </r>
  <r>
    <x v="4"/>
    <n v="104.51977401129943"/>
  </r>
  <r>
    <x v="3"/>
    <n v="80.790960451977398"/>
  </r>
  <r>
    <x v="1"/>
    <n v="35.310734463276845"/>
  </r>
  <r>
    <x v="1"/>
    <n v="77.966101694915253"/>
  </r>
  <r>
    <x v="4"/>
    <n v="55.649717514124291"/>
  </r>
  <r>
    <x v="4"/>
    <n v="100"/>
  </r>
  <r>
    <x v="1"/>
    <n v="95.197740112994353"/>
  </r>
  <r>
    <x v="4"/>
    <n v="56.21468926553672"/>
  </r>
  <r>
    <x v="4"/>
    <n v="81.920903954802256"/>
  </r>
  <r>
    <x v="4"/>
    <n v="99.717514124293785"/>
  </r>
  <r>
    <x v="1"/>
    <n v="68.361581920903944"/>
  </r>
  <r>
    <x v="4"/>
    <n v="85.028248587570616"/>
  </r>
  <r>
    <x v="4"/>
    <n v="101.41242937853107"/>
  </r>
  <r>
    <x v="3"/>
    <n v="103.10734463276836"/>
  </r>
  <r>
    <x v="4"/>
    <n v="94.067796610169495"/>
  </r>
  <r>
    <x v="6"/>
    <n v="66.384180790960443"/>
  </r>
  <r>
    <x v="1"/>
    <n v="74.576271186440678"/>
  </r>
  <r>
    <x v="6"/>
    <n v="64.406779661016941"/>
  </r>
  <r>
    <x v="4"/>
    <n v="96.327683615819211"/>
  </r>
  <r>
    <x v="1"/>
    <n v="126.55367231638418"/>
  </r>
  <r>
    <x v="4"/>
    <n v="74.011299435028249"/>
  </r>
  <r>
    <x v="1"/>
    <n v="100"/>
  </r>
  <r>
    <x v="1"/>
    <n v="57.06214689265537"/>
  </r>
  <r>
    <x v="4"/>
    <n v="68.361581920903944"/>
  </r>
  <r>
    <x v="6"/>
    <n v="98.305084745762713"/>
  </r>
  <r>
    <x v="3"/>
    <n v="69.774011299435031"/>
  </r>
  <r>
    <x v="1"/>
    <n v="57.344632768361578"/>
  </r>
  <r>
    <x v="2"/>
    <n v="94.632768361581924"/>
  </r>
  <r>
    <x v="6"/>
    <n v="41.807909604519779"/>
  </r>
  <r>
    <x v="4"/>
    <n v="88.700564971751419"/>
  </r>
  <r>
    <x v="4"/>
    <n v="74.011299435028249"/>
  </r>
  <r>
    <x v="3"/>
    <n v="78.531073446327682"/>
  </r>
  <r>
    <x v="1"/>
    <n v="63.841807909604519"/>
  </r>
  <r>
    <x v="4"/>
    <n v="76.271186440677965"/>
  </r>
  <r>
    <x v="0"/>
    <n v="108.19209039548022"/>
  </r>
  <r>
    <x v="4"/>
    <n v="112.99435028248587"/>
  </r>
  <r>
    <x v="5"/>
    <n v="118.64406779661017"/>
  </r>
  <r>
    <x v="4"/>
    <n v="101.69491525423729"/>
  </r>
  <r>
    <x v="2"/>
    <n v="64.124293785310726"/>
  </r>
  <r>
    <x v="0"/>
    <n v="103.10734463276836"/>
  </r>
  <r>
    <x v="3"/>
    <n v="94.350282485875709"/>
  </r>
  <r>
    <x v="5"/>
    <n v="76.836158192090394"/>
  </r>
  <r>
    <x v="5"/>
    <n v="37.853107344632761"/>
  </r>
  <r>
    <x v="2"/>
    <n v="94.915254237288138"/>
  </r>
  <r>
    <x v="4"/>
    <n v="59.322033898305079"/>
  </r>
  <r>
    <x v="3"/>
    <n v="46.89265536723164"/>
  </r>
  <r>
    <x v="0"/>
    <n v="77.401129943502823"/>
  </r>
  <r>
    <x v="4"/>
    <n v="96.045197740112997"/>
  </r>
  <r>
    <x v="2"/>
    <n v="79.096045197740111"/>
  </r>
  <r>
    <x v="2"/>
    <n v="111.29943502824858"/>
  </r>
  <r>
    <x v="5"/>
    <n v="115.2542372881356"/>
  </r>
  <r>
    <x v="5"/>
    <n v="112.71186440677965"/>
  </r>
  <r>
    <x v="1"/>
    <n v="87.288135593220346"/>
  </r>
  <r>
    <x v="5"/>
    <n v="86.723163841807917"/>
  </r>
  <r>
    <x v="4"/>
    <n v="85.31073446327683"/>
  </r>
  <r>
    <x v="1"/>
    <n v="65.819209039548014"/>
  </r>
  <r>
    <x v="2"/>
    <n v="58.192090395480228"/>
  </r>
  <r>
    <x v="5"/>
    <n v="59.887005649717509"/>
  </r>
  <r>
    <x v="1"/>
    <n v="70.33898305084746"/>
  </r>
  <r>
    <x v="2"/>
    <n v="112.42937853107344"/>
  </r>
  <r>
    <x v="2"/>
    <n v="74.293785310734464"/>
  </r>
  <r>
    <x v="3"/>
    <n v="68.361581920903944"/>
  </r>
  <r>
    <x v="5"/>
    <n v="102.54237288135593"/>
  </r>
  <r>
    <x v="4"/>
    <n v="148.87005649717514"/>
  </r>
  <r>
    <x v="5"/>
    <n v="91.525423728813564"/>
  </r>
  <r>
    <x v="5"/>
    <n v="57.06214689265537"/>
  </r>
  <r>
    <x v="3"/>
    <n v="53.10734463276836"/>
  </r>
  <r>
    <x v="4"/>
    <n v="62.711864406779661"/>
  </r>
  <r>
    <x v="6"/>
    <n v="78.248587570621467"/>
  </r>
  <r>
    <x v="1"/>
    <n v="41.525423728813557"/>
  </r>
  <r>
    <x v="5"/>
    <n v="78.531073446327682"/>
  </r>
  <r>
    <x v="5"/>
    <n v="95.480225988700568"/>
  </r>
  <r>
    <x v="5"/>
    <n v="77.401129943502823"/>
  </r>
  <r>
    <x v="1"/>
    <n v="104.80225988700565"/>
  </r>
  <r>
    <x v="5"/>
    <n v="72.881355932203391"/>
  </r>
  <r>
    <x v="0"/>
    <n v="107.34463276836158"/>
  </r>
  <r>
    <x v="2"/>
    <n v="87.005649717514132"/>
  </r>
  <r>
    <x v="2"/>
    <n v="65.536723163841799"/>
  </r>
  <r>
    <x v="4"/>
    <n v="76.836158192090394"/>
  </r>
  <r>
    <x v="5"/>
    <n v="67.514124293785301"/>
  </r>
  <r>
    <x v="2"/>
    <n v="58.474576271186443"/>
  </r>
  <r>
    <x v="2"/>
    <n v="101.41242937853107"/>
  </r>
  <r>
    <x v="1"/>
    <n v="71.468926553672318"/>
  </r>
  <r>
    <x v="6"/>
    <n v="64.406779661016941"/>
  </r>
  <r>
    <x v="2"/>
    <n v="84.745762711864401"/>
  </r>
  <r>
    <x v="4"/>
    <n v="88.700564971751419"/>
  </r>
  <r>
    <x v="1"/>
    <n v="31.920903954802256"/>
  </r>
  <r>
    <x v="4"/>
    <n v="60.451977401129945"/>
  </r>
  <r>
    <x v="1"/>
    <n v="57.344632768361578"/>
  </r>
  <r>
    <x v="4"/>
    <n v="70.056497175141246"/>
  </r>
  <r>
    <x v="3"/>
    <n v="89.548022598870062"/>
  </r>
  <r>
    <x v="4"/>
    <n v="102.82485875706215"/>
  </r>
  <r>
    <x v="1"/>
    <n v="106.77966101694915"/>
  </r>
  <r>
    <x v="1"/>
    <n v="95.197740112994353"/>
  </r>
  <r>
    <x v="2"/>
    <n v="44.350282485875702"/>
  </r>
  <r>
    <x v="2"/>
    <n v="35.028248587570616"/>
  </r>
  <r>
    <x v="4"/>
    <n v="97.740112994350284"/>
  </r>
  <r>
    <x v="1"/>
    <n v="80.508474576271183"/>
  </r>
  <r>
    <x v="1"/>
    <n v="50.847457627118644"/>
  </r>
  <r>
    <x v="0"/>
    <n v="74.576271186440678"/>
  </r>
  <r>
    <x v="4"/>
    <n v="74.576271186440678"/>
  </r>
  <r>
    <x v="2"/>
    <n v="91.24293785310735"/>
  </r>
  <r>
    <x v="1"/>
    <n v="79.378531073446325"/>
  </r>
  <r>
    <x v="1"/>
    <n v="72.033898305084747"/>
  </r>
  <r>
    <x v="4"/>
    <n v="36.158192090395481"/>
  </r>
  <r>
    <x v="4"/>
    <n v="62.994350282485875"/>
  </r>
  <r>
    <x v="2"/>
    <n v="79.66101694915254"/>
  </r>
  <r>
    <x v="1"/>
    <n v="40.960451977401121"/>
  </r>
  <r>
    <x v="1"/>
    <n v="64.406779661016941"/>
  </r>
  <r>
    <x v="6"/>
    <n v="98.870056497175142"/>
  </r>
  <r>
    <x v="4"/>
    <n v="144.63276836158192"/>
  </r>
  <r>
    <x v="0"/>
    <n v="118.64406779661017"/>
  </r>
  <r>
    <x v="4"/>
    <n v="98.022598870056498"/>
  </r>
  <r>
    <x v="2"/>
    <n v="52.259887005649716"/>
  </r>
  <r>
    <x v="3"/>
    <n v="26.836158192090394"/>
  </r>
  <r>
    <x v="1"/>
    <n v="22.033898305084747"/>
  </r>
  <r>
    <x v="4"/>
    <n v="48.870056497175142"/>
  </r>
  <r>
    <x v="4"/>
    <n v="49.717514124293785"/>
  </r>
  <r>
    <x v="3"/>
    <n v="38.135593220338983"/>
  </r>
  <r>
    <x v="2"/>
    <n v="100"/>
  </r>
  <r>
    <x v="1"/>
    <n v="104.51977401129943"/>
  </r>
  <r>
    <x v="4"/>
    <n v="108.75706214689265"/>
  </r>
  <r>
    <x v="0"/>
    <n v="75.988700564971751"/>
  </r>
  <r>
    <x v="1"/>
    <n v="76.271186440677965"/>
  </r>
  <r>
    <x v="0"/>
    <n v="96.89265536723164"/>
  </r>
  <r>
    <x v="2"/>
    <n v="98.587570621468927"/>
  </r>
  <r>
    <x v="2"/>
    <n v="94.350282485875709"/>
  </r>
  <r>
    <x v="0"/>
    <n v="99.717514124293785"/>
  </r>
  <r>
    <x v="2"/>
    <n v="86.440677966101703"/>
  </r>
  <r>
    <x v="1"/>
    <n v="40.395480225988699"/>
  </r>
  <r>
    <x v="1"/>
    <n v="19.209039548022602"/>
  </r>
  <r>
    <x v="2"/>
    <n v="44.632768361581924"/>
  </r>
  <r>
    <x v="0"/>
    <n v="75.141242937853107"/>
  </r>
  <r>
    <x v="2"/>
    <n v="118.36158192090396"/>
  </r>
  <r>
    <x v="1"/>
    <n v="48.305084745762713"/>
  </r>
  <r>
    <x v="1"/>
    <n v="89.265536723163848"/>
  </r>
  <r>
    <x v="4"/>
    <n v="137.57062146892656"/>
  </r>
  <r>
    <x v="2"/>
    <n v="35.310734463276845"/>
  </r>
  <r>
    <x v="3"/>
    <n v="84.745762711864401"/>
  </r>
  <r>
    <x v="3"/>
    <n v="48.022598870056498"/>
  </r>
  <r>
    <x v="4"/>
    <n v="68.079096045197744"/>
  </r>
  <r>
    <x v="5"/>
    <n v="38.700564971751419"/>
  </r>
  <r>
    <x v="1"/>
    <n v="62.429378531073446"/>
  </r>
  <r>
    <x v="2"/>
    <n v="30.790960451977398"/>
  </r>
  <r>
    <x v="4"/>
    <n v="70.621468926553675"/>
  </r>
  <r>
    <x v="6"/>
    <n v="19.774011299435017"/>
  </r>
  <r>
    <x v="1"/>
    <n v="19.774011299435017"/>
  </r>
  <r>
    <x v="4"/>
    <n v="51.129943502824858"/>
  </r>
  <r>
    <x v="5"/>
    <n v="72.881355932203391"/>
  </r>
  <r>
    <x v="1"/>
    <n v="20.056497175141246"/>
  </r>
  <r>
    <x v="4"/>
    <n v="56.497175141242941"/>
  </r>
  <r>
    <x v="4"/>
    <n v="41.242937853107343"/>
  </r>
  <r>
    <x v="2"/>
    <n v="75.706214689265536"/>
  </r>
  <r>
    <x v="1"/>
    <n v="75.141242937853107"/>
  </r>
  <r>
    <x v="2"/>
    <n v="76.55367231638418"/>
  </r>
  <r>
    <x v="2"/>
    <n v="50.564971751412429"/>
  </r>
  <r>
    <x v="4"/>
    <n v="110.73446327683615"/>
  </r>
  <r>
    <x v="2"/>
    <n v="55.367231638418076"/>
  </r>
  <r>
    <x v="1"/>
    <n v="25.423728813559322"/>
  </r>
  <r>
    <x v="4"/>
    <n v="58.474576271186443"/>
  </r>
  <r>
    <x v="2"/>
    <n v="25.423728813559322"/>
  </r>
  <r>
    <x v="2"/>
    <n v="44.632768361581924"/>
  </r>
  <r>
    <x v="6"/>
    <n v="40.395480225988699"/>
  </r>
  <r>
    <x v="6"/>
    <n v="40.395480225988699"/>
  </r>
  <r>
    <x v="2"/>
    <n v="63.841807909604519"/>
  </r>
  <r>
    <x v="4"/>
    <n v="83.333333333333343"/>
  </r>
  <r>
    <x v="6"/>
    <n v="118.07909604519774"/>
  </r>
  <r>
    <x v="5"/>
    <n v="67.2316384180791"/>
  </r>
  <r>
    <x v="4"/>
    <n v="72.316384180790962"/>
  </r>
  <r>
    <x v="1"/>
    <n v="46.045197740112997"/>
  </r>
  <r>
    <x v="1"/>
    <n v="68.644067796610173"/>
  </r>
  <r>
    <x v="6"/>
    <n v="48.305084745762713"/>
  </r>
  <r>
    <x v="1"/>
    <n v="71.751412429378533"/>
  </r>
  <r>
    <x v="6"/>
    <n v="31.073446327683612"/>
  </r>
  <r>
    <x v="1"/>
    <n v="91.525423728813564"/>
  </r>
  <r>
    <x v="3"/>
    <n v="44.632768361581924"/>
  </r>
  <r>
    <x v="3"/>
    <n v="44.067796610169495"/>
  </r>
  <r>
    <x v="1"/>
    <n v="51.694915254237287"/>
  </r>
  <r>
    <x v="6"/>
    <n v="59.039548022598872"/>
  </r>
  <r>
    <x v="6"/>
    <n v="96.327683615819211"/>
  </r>
  <r>
    <x v="6"/>
    <n v="77.966101694915253"/>
  </r>
  <r>
    <x v="6"/>
    <n v="60.734463276836159"/>
  </r>
  <r>
    <x v="2"/>
    <n v="62.146892655367232"/>
  </r>
  <r>
    <x v="0"/>
    <n v="30.508474576271183"/>
  </r>
  <r>
    <x v="3"/>
    <n v="100"/>
  </r>
  <r>
    <x v="6"/>
    <n v="59.322033898305079"/>
  </r>
  <r>
    <x v="6"/>
    <n v="54.802259887005647"/>
  </r>
  <r>
    <x v="6"/>
    <n v="73.163841807909606"/>
  </r>
  <r>
    <x v="6"/>
    <n v="22.316384180790962"/>
  </r>
  <r>
    <x v="2"/>
    <n v="55.084745762711862"/>
  </r>
  <r>
    <x v="6"/>
    <n v="11.864406779661024"/>
  </r>
  <r>
    <x v="3"/>
    <n v="36.440677966101696"/>
  </r>
  <r>
    <x v="2"/>
    <n v="17.514124293785315"/>
  </r>
  <r>
    <x v="1"/>
    <n v="60.734463276836159"/>
  </r>
  <r>
    <x v="4"/>
    <n v="91.807909604519779"/>
  </r>
  <r>
    <x v="3"/>
    <n v="100"/>
  </r>
  <r>
    <x v="1"/>
    <n v="42.372881355932201"/>
  </r>
  <r>
    <x v="6"/>
    <n v="82.485875706214685"/>
  </r>
  <r>
    <x v="1"/>
    <n v="100"/>
  </r>
  <r>
    <x v="2"/>
    <n v="50.282485875706215"/>
  </r>
  <r>
    <x v="2"/>
    <n v="41.525423728813557"/>
  </r>
  <r>
    <x v="6"/>
    <n v="75.141242937853107"/>
  </r>
  <r>
    <x v="6"/>
    <n v="49.152542372881356"/>
  </r>
  <r>
    <x v="6"/>
    <n v="58.192090395480228"/>
  </r>
  <r>
    <x v="0"/>
    <n v="100"/>
  </r>
  <r>
    <x v="5"/>
    <n v="65.254237288135585"/>
  </r>
  <r>
    <x v="5"/>
    <n v="57.627118644067799"/>
  </r>
  <r>
    <x v="3"/>
    <n v="107.62711864406779"/>
  </r>
  <r>
    <x v="3"/>
    <n v="57.344632768361578"/>
  </r>
  <r>
    <x v="1"/>
    <n v="37.288135593220339"/>
  </r>
  <r>
    <x v="3"/>
    <n v="32.485875706214685"/>
  </r>
  <r>
    <x v="5"/>
    <n v="41.242937853107343"/>
  </r>
  <r>
    <x v="1"/>
    <n v="65.819209039548014"/>
  </r>
  <r>
    <x v="5"/>
    <n v="44.632768361581924"/>
  </r>
  <r>
    <x v="0"/>
    <n v="70.621468926553675"/>
  </r>
  <r>
    <x v="3"/>
    <n v="97.740112994350284"/>
  </r>
  <r>
    <x v="2"/>
    <n v="74.858757062146893"/>
  </r>
  <r>
    <x v="2"/>
    <n v="52.542372881355931"/>
  </r>
  <r>
    <x v="4"/>
    <n v="66.666666666666671"/>
  </r>
  <r>
    <x v="2"/>
    <n v="61.864406779661017"/>
  </r>
  <r>
    <x v="6"/>
    <n v="53.672316384180789"/>
  </r>
  <r>
    <x v="3"/>
    <n v="37.005649717514125"/>
  </r>
  <r>
    <x v="5"/>
    <n v="33.898305084745758"/>
  </r>
  <r>
    <x v="4"/>
    <n v="99.717514124293785"/>
  </r>
  <r>
    <x v="2"/>
    <n v="70.056497175141246"/>
  </r>
  <r>
    <x v="6"/>
    <n v="63.559322033898304"/>
  </r>
  <r>
    <x v="3"/>
    <n v="64.97175141242937"/>
  </r>
  <r>
    <x v="4"/>
    <n v="31.073446327683612"/>
  </r>
  <r>
    <x v="2"/>
    <n v="57.627118644067799"/>
  </r>
  <r>
    <x v="4"/>
    <n v="49.717514124293785"/>
  </r>
  <r>
    <x v="6"/>
    <n v="57.627118644067799"/>
  </r>
  <r>
    <x v="3"/>
    <n v="55.932203389830512"/>
  </r>
  <r>
    <x v="4"/>
    <n v="5.367231638418076"/>
  </r>
  <r>
    <x v="3"/>
    <n v="59.887005649717509"/>
  </r>
  <r>
    <x v="0"/>
    <n v="83.615819209039557"/>
  </r>
  <r>
    <x v="4"/>
    <n v="58.757062146892657"/>
  </r>
  <r>
    <x v="2"/>
    <n v="73.728813559322035"/>
  </r>
  <r>
    <x v="6"/>
    <n v="81.638418079096041"/>
  </r>
  <r>
    <x v="6"/>
    <n v="24.011299435028249"/>
  </r>
  <r>
    <x v="6"/>
    <n v="100"/>
  </r>
  <r>
    <x v="0"/>
    <n v="90.395480225988706"/>
  </r>
  <r>
    <x v="0"/>
    <n v="92.937853107344637"/>
  </r>
  <r>
    <x v="3"/>
    <n v="22.598870056497177"/>
  </r>
  <r>
    <x v="2"/>
    <n v="40.112994350282484"/>
  </r>
  <r>
    <x v="0"/>
    <n v="107.06214689265536"/>
  </r>
  <r>
    <x v="0"/>
    <n v="65.536723163841799"/>
  </r>
  <r>
    <x v="0"/>
    <n v="74.576271186440678"/>
  </r>
  <r>
    <x v="2"/>
    <n v="58.192090395480228"/>
  </r>
  <r>
    <x v="3"/>
    <n v="47.175141242937855"/>
  </r>
  <r>
    <x v="0"/>
    <n v="42.090395480225986"/>
  </r>
  <r>
    <x v="2"/>
    <n v="53.10734463276836"/>
  </r>
  <r>
    <x v="0"/>
    <n v="50"/>
  </r>
  <r>
    <x v="2"/>
    <n v="14.689265536723155"/>
  </r>
  <r>
    <x v="2"/>
    <n v="48.305084745762713"/>
  </r>
  <r>
    <x v="0"/>
    <n v="100"/>
  </r>
  <r>
    <x v="0"/>
    <n v="98.233215547703182"/>
  </r>
  <r>
    <x v="0"/>
    <n v="100.35335689045937"/>
  </r>
  <r>
    <x v="0"/>
    <n v="100.70671378091873"/>
  </r>
  <r>
    <x v="3"/>
    <n v="91.519434628975262"/>
  </r>
  <r>
    <x v="0"/>
    <n v="100"/>
  </r>
  <r>
    <x v="4"/>
    <n v="101.76678445229682"/>
  </r>
  <r>
    <x v="3"/>
    <n v="116.96113074204948"/>
  </r>
  <r>
    <x v="3"/>
    <n v="133.92226148409895"/>
  </r>
  <r>
    <x v="0"/>
    <n v="130.74204946996466"/>
  </r>
  <r>
    <x v="3"/>
    <n v="106.71378091872792"/>
  </r>
  <r>
    <x v="3"/>
    <n v="83.038869257950523"/>
  </r>
  <r>
    <x v="0"/>
    <n v="92.226148409893995"/>
  </r>
  <r>
    <x v="5"/>
    <n v="92.226148409893995"/>
  </r>
  <r>
    <x v="5"/>
    <n v="142.0494699646643"/>
  </r>
  <r>
    <x v="2"/>
    <n v="128.26855123674912"/>
  </r>
  <r>
    <x v="2"/>
    <n v="60.777385159010599"/>
  </r>
  <r>
    <x v="3"/>
    <n v="90.812720848056543"/>
  </r>
  <r>
    <x v="3"/>
    <n v="121.90812720848056"/>
  </r>
  <r>
    <x v="3"/>
    <n v="99.293286219081267"/>
  </r>
  <r>
    <x v="4"/>
    <n v="77.738515901060069"/>
  </r>
  <r>
    <x v="5"/>
    <n v="137.80918727915196"/>
  </r>
  <r>
    <x v="6"/>
    <n v="106.71378091872792"/>
  </r>
  <r>
    <x v="3"/>
    <n v="91.872791519434628"/>
  </r>
  <r>
    <x v="3"/>
    <n v="125.4416961130742"/>
  </r>
  <r>
    <x v="5"/>
    <n v="69.25795053003533"/>
  </r>
  <r>
    <x v="0"/>
    <n v="99.646643109540634"/>
  </r>
  <r>
    <x v="0"/>
    <n v="135.33568904593639"/>
  </r>
  <r>
    <x v="3"/>
    <n v="97.879858657243815"/>
  </r>
  <r>
    <x v="2"/>
    <n v="67.844522968197879"/>
  </r>
  <r>
    <x v="5"/>
    <n v="102.47349823321555"/>
  </r>
  <r>
    <x v="0"/>
    <n v="106.00706713780919"/>
  </r>
  <r>
    <x v="2"/>
    <n v="108.12720848056537"/>
  </r>
  <r>
    <x v="2"/>
    <n v="56.183745583038871"/>
  </r>
  <r>
    <x v="4"/>
    <n v="93.28621908127208"/>
  </r>
  <r>
    <x v="4"/>
    <n v="134.27561837455829"/>
  </r>
  <r>
    <x v="6"/>
    <n v="39.92932862190812"/>
  </r>
  <r>
    <x v="1"/>
    <n v="71.024734982332149"/>
  </r>
  <r>
    <x v="3"/>
    <n v="100.35335689045937"/>
  </r>
  <r>
    <x v="3"/>
    <n v="81.978798586572438"/>
  </r>
  <r>
    <x v="3"/>
    <n v="129.32862190812722"/>
  </r>
  <r>
    <x v="1"/>
    <n v="104.24028268551237"/>
  </r>
  <r>
    <x v="1"/>
    <n v="79.15194346289752"/>
  </r>
  <r>
    <x v="4"/>
    <n v="106.36042402826855"/>
  </r>
  <r>
    <x v="3"/>
    <n v="99.646643109540634"/>
  </r>
  <r>
    <x v="0"/>
    <n v="91.872791519434628"/>
  </r>
  <r>
    <x v="2"/>
    <n v="83.39222614840989"/>
  </r>
  <r>
    <x v="3"/>
    <n v="126.85512367491167"/>
  </r>
  <r>
    <x v="4"/>
    <n v="124.73498233215548"/>
  </r>
  <r>
    <x v="1"/>
    <n v="100"/>
  </r>
  <r>
    <x v="1"/>
    <n v="75.971731448763251"/>
  </r>
  <r>
    <x v="1"/>
    <n v="107.06713780918727"/>
  </r>
  <r>
    <x v="3"/>
    <n v="113.42756183745583"/>
  </r>
  <r>
    <x v="3"/>
    <n v="87.632508833922259"/>
  </r>
  <r>
    <x v="3"/>
    <n v="89.399293286219077"/>
  </r>
  <r>
    <x v="2"/>
    <n v="117.31448763250884"/>
  </r>
  <r>
    <x v="4"/>
    <n v="130.38869257950529"/>
  </r>
  <r>
    <x v="2"/>
    <n v="111.66077738515901"/>
  </r>
  <r>
    <x v="4"/>
    <n v="68.904593639575978"/>
  </r>
  <r>
    <x v="1"/>
    <n v="102.47349823321555"/>
  </r>
  <r>
    <x v="5"/>
    <n v="136.74911660777386"/>
  </r>
  <r>
    <x v="1"/>
    <n v="104.24028268551237"/>
  </r>
  <r>
    <x v="0"/>
    <n v="67.844522968197879"/>
  </r>
  <r>
    <x v="4"/>
    <n v="137.45583038869256"/>
  </r>
  <r>
    <x v="3"/>
    <n v="77.03180212014135"/>
  </r>
  <r>
    <x v="5"/>
    <n v="154.06360424028267"/>
  </r>
  <r>
    <x v="0"/>
    <n v="84.098939929328623"/>
  </r>
  <r>
    <x v="1"/>
    <n v="100"/>
  </r>
  <r>
    <x v="4"/>
    <n v="122.6148409893993"/>
  </r>
  <r>
    <x v="2"/>
    <n v="122.26148409893993"/>
  </r>
  <r>
    <x v="2"/>
    <n v="126.85512367491167"/>
  </r>
  <r>
    <x v="0"/>
    <n v="130.03533568904595"/>
  </r>
  <r>
    <x v="4"/>
    <n v="56.890459363957596"/>
  </r>
  <r>
    <x v="4"/>
    <n v="72.791519434628981"/>
  </r>
  <r>
    <x v="4"/>
    <n v="109.89399293286219"/>
  </r>
  <r>
    <x v="1"/>
    <n v="90.10600706713781"/>
  </r>
  <r>
    <x v="2"/>
    <n v="115.90106007067138"/>
  </r>
  <r>
    <x v="1"/>
    <n v="132.86219081272085"/>
  </r>
  <r>
    <x v="6"/>
    <n v="97.879858657243815"/>
  </r>
  <r>
    <x v="0"/>
    <n v="124.38162544169612"/>
  </r>
  <r>
    <x v="3"/>
    <n v="100.70671378091873"/>
  </r>
  <r>
    <x v="6"/>
    <n v="97.526501766784449"/>
  </r>
  <r>
    <x v="1"/>
    <n v="127.20848056537102"/>
  </r>
  <r>
    <x v="1"/>
    <n v="114.48763250883393"/>
  </r>
  <r>
    <x v="3"/>
    <n v="116.96113074204948"/>
  </r>
  <r>
    <x v="1"/>
    <n v="88.692579505300358"/>
  </r>
  <r>
    <x v="4"/>
    <n v="105.65371024734982"/>
  </r>
  <r>
    <x v="1"/>
    <n v="84.452296819787989"/>
  </r>
  <r>
    <x v="6"/>
    <n v="74.558303886925799"/>
  </r>
  <r>
    <x v="3"/>
    <n v="83.39222614840989"/>
  </r>
  <r>
    <x v="2"/>
    <n v="129.32862190812722"/>
  </r>
  <r>
    <x v="1"/>
    <n v="87.985865724381625"/>
  </r>
  <r>
    <x v="1"/>
    <n v="97.173144876325082"/>
  </r>
  <r>
    <x v="2"/>
    <n v="75.265017667844518"/>
  </r>
  <r>
    <x v="3"/>
    <n v="58.657243816254415"/>
  </r>
  <r>
    <x v="5"/>
    <n v="100"/>
  </r>
  <r>
    <x v="4"/>
    <n v="93.639575971731446"/>
  </r>
  <r>
    <x v="5"/>
    <n v="122.6148409893993"/>
  </r>
  <r>
    <x v="0"/>
    <n v="53.003533568904594"/>
  </r>
  <r>
    <x v="5"/>
    <n v="96.113074204946997"/>
  </r>
  <r>
    <x v="6"/>
    <n v="86.572438162544174"/>
  </r>
  <r>
    <x v="6"/>
    <n v="78.091872791519435"/>
  </r>
  <r>
    <x v="6"/>
    <n v="114.48763250883393"/>
  </r>
  <r>
    <x v="5"/>
    <n v="119.43462897526501"/>
  </r>
  <r>
    <x v="3"/>
    <n v="100.35335689045937"/>
  </r>
  <r>
    <x v="0"/>
    <n v="116.60777385159011"/>
  </r>
  <r>
    <x v="3"/>
    <n v="132.86219081272085"/>
  </r>
  <r>
    <x v="6"/>
    <n v="127.91519434628975"/>
  </r>
  <r>
    <x v="6"/>
    <n v="107.42049469964664"/>
  </r>
  <r>
    <x v="6"/>
    <n v="104.9469964664311"/>
  </r>
  <r>
    <x v="6"/>
    <n v="78.798586572438154"/>
  </r>
  <r>
    <x v="6"/>
    <n v="110.95406360424028"/>
  </r>
  <r>
    <x v="3"/>
    <n v="120.84805653710248"/>
  </r>
  <r>
    <x v="3"/>
    <n v="101.76678445229682"/>
  </r>
  <r>
    <x v="5"/>
    <n v="106.36042402826855"/>
  </r>
  <r>
    <x v="6"/>
    <n v="84.452296819787989"/>
  </r>
  <r>
    <x v="5"/>
    <n v="118.37455830388693"/>
  </r>
  <r>
    <x v="6"/>
    <n v="87.279151943462892"/>
  </r>
  <r>
    <x v="5"/>
    <n v="58.657243816254415"/>
  </r>
  <r>
    <x v="6"/>
    <n v="93.28621908127208"/>
  </r>
  <r>
    <x v="6"/>
    <n v="104.24028268551237"/>
  </r>
  <r>
    <x v="0"/>
    <n v="81.978798586572438"/>
  </r>
  <r>
    <x v="6"/>
    <n v="130.03533568904595"/>
  </r>
  <r>
    <x v="6"/>
    <n v="110.95406360424028"/>
  </r>
  <r>
    <x v="5"/>
    <n v="97.879858657243815"/>
  </r>
  <r>
    <x v="0"/>
    <n v="96.466431095406364"/>
  </r>
  <r>
    <x v="6"/>
    <n v="66.784452296819794"/>
  </r>
  <r>
    <x v="0"/>
    <n v="73.851590106007066"/>
  </r>
  <r>
    <x v="3"/>
    <n v="82.332155477031804"/>
  </r>
  <r>
    <x v="6"/>
    <n v="136.04240282685512"/>
  </r>
  <r>
    <x v="1"/>
    <n v="113.07420494699647"/>
  </r>
  <r>
    <x v="3"/>
    <n v="147.70318021201413"/>
  </r>
  <r>
    <x v="4"/>
    <n v="103.53356890459364"/>
  </r>
  <r>
    <x v="6"/>
    <n v="119.43462897526501"/>
  </r>
  <r>
    <x v="5"/>
    <n v="95.406360424028264"/>
  </r>
  <r>
    <x v="4"/>
    <n v="101.76678445229682"/>
  </r>
  <r>
    <x v="2"/>
    <n v="126.5017667844523"/>
  </r>
  <r>
    <x v="6"/>
    <n v="117.31448763250884"/>
  </r>
  <r>
    <x v="6"/>
    <n v="104.24028268551237"/>
  </r>
  <r>
    <x v="1"/>
    <n v="140.28268551236749"/>
  </r>
  <r>
    <x v="6"/>
    <n v="147.34982332155477"/>
  </r>
  <r>
    <x v="3"/>
    <n v="102.47349823321555"/>
  </r>
  <r>
    <x v="4"/>
    <n v="128.97526501766785"/>
  </r>
  <r>
    <x v="4"/>
    <n v="119.08127208480565"/>
  </r>
  <r>
    <x v="2"/>
    <n v="122.6148409893993"/>
  </r>
  <r>
    <x v="6"/>
    <n v="107.06713780918727"/>
  </r>
  <r>
    <x v="5"/>
    <n v="134.27561837455829"/>
  </r>
  <r>
    <x v="6"/>
    <n v="101.76678445229682"/>
  </r>
  <r>
    <x v="3"/>
    <n v="72.791519434628981"/>
  </r>
  <r>
    <x v="0"/>
    <n v="107.42049469964664"/>
  </r>
  <r>
    <x v="3"/>
    <n v="102.82685512367492"/>
  </r>
  <r>
    <x v="1"/>
    <n v="120.49469964664311"/>
  </r>
  <r>
    <x v="6"/>
    <n v="105.30035335689045"/>
  </r>
  <r>
    <x v="6"/>
    <n v="65.724381625441694"/>
  </r>
  <r>
    <x v="1"/>
    <n v="87.985865724381625"/>
  </r>
  <r>
    <x v="3"/>
    <n v="75.618374558303884"/>
  </r>
  <r>
    <x v="4"/>
    <n v="103.886925795053"/>
  </r>
  <r>
    <x v="4"/>
    <n v="132.15547703180212"/>
  </r>
  <r>
    <x v="1"/>
    <n v="91.872791519434628"/>
  </r>
  <r>
    <x v="4"/>
    <n v="63.25088339222615"/>
  </r>
  <r>
    <x v="4"/>
    <n v="102.47349823321555"/>
  </r>
  <r>
    <x v="1"/>
    <n v="75.618374558303884"/>
  </r>
  <r>
    <x v="1"/>
    <n v="99.646643109540634"/>
  </r>
  <r>
    <x v="6"/>
    <n v="135.33568904593639"/>
  </r>
  <r>
    <x v="4"/>
    <n v="125.08833922261485"/>
  </r>
  <r>
    <x v="0"/>
    <n v="100.35335689045937"/>
  </r>
  <r>
    <x v="0"/>
    <n v="81.978798586572438"/>
  </r>
  <r>
    <x v="2"/>
    <n v="132.50883392226149"/>
  </r>
  <r>
    <x v="1"/>
    <n v="108.8339222614841"/>
  </r>
  <r>
    <x v="4"/>
    <n v="169.61130742049471"/>
  </r>
  <r>
    <x v="2"/>
    <n v="160.77738515901061"/>
  </r>
  <r>
    <x v="1"/>
    <n v="130.38869257950529"/>
  </r>
  <r>
    <x v="2"/>
    <n v="110.60070671378092"/>
  </r>
  <r>
    <x v="3"/>
    <n v="53.710247349823319"/>
  </r>
  <r>
    <x v="1"/>
    <n v="51.943462897526501"/>
  </r>
  <r>
    <x v="0"/>
    <n v="84.098939929328623"/>
  </r>
  <r>
    <x v="3"/>
    <n v="84.098939929328623"/>
  </r>
  <r>
    <x v="2"/>
    <n v="100.35335689045937"/>
  </r>
  <r>
    <x v="3"/>
    <n v="92.932862190812727"/>
  </r>
  <r>
    <x v="6"/>
    <n v="105.30035335689045"/>
  </r>
  <r>
    <x v="5"/>
    <n v="68.551236749116612"/>
  </r>
  <r>
    <x v="4"/>
    <n v="91.166077738515895"/>
  </r>
  <r>
    <x v="6"/>
    <n v="122.96819787985865"/>
  </r>
  <r>
    <x v="5"/>
    <n v="124.38162544169612"/>
  </r>
  <r>
    <x v="2"/>
    <n v="137.80918727915196"/>
  </r>
  <r>
    <x v="3"/>
    <n v="116.60777385159011"/>
  </r>
  <r>
    <x v="2"/>
    <n v="90.812720848056543"/>
  </r>
  <r>
    <x v="5"/>
    <n v="96.81978798586573"/>
  </r>
  <r>
    <x v="1"/>
    <n v="64.664310954063609"/>
  </r>
  <r>
    <x v="3"/>
    <n v="102.47349823321555"/>
  </r>
  <r>
    <x v="1"/>
    <n v="96.81978798586573"/>
  </r>
  <r>
    <x v="1"/>
    <n v="103.886925795053"/>
  </r>
  <r>
    <x v="2"/>
    <n v="101.41342756183745"/>
  </r>
  <r>
    <x v="6"/>
    <n v="119.78798586572438"/>
  </r>
  <r>
    <x v="6"/>
    <n v="40.636042402826853"/>
  </r>
  <r>
    <x v="1"/>
    <n v="119.08127208480565"/>
  </r>
  <r>
    <x v="6"/>
    <n v="128.26855123674912"/>
  </r>
  <r>
    <x v="6"/>
    <n v="93.28621908127208"/>
  </r>
  <r>
    <x v="6"/>
    <n v="150.8833922261484"/>
  </r>
  <r>
    <x v="1"/>
    <n v="127.20848056537102"/>
  </r>
  <r>
    <x v="0"/>
    <n v="77.738515901060069"/>
  </r>
  <r>
    <x v="4"/>
    <n v="125.4416961130742"/>
  </r>
  <r>
    <x v="4"/>
    <n v="95.759717314487631"/>
  </r>
  <r>
    <x v="3"/>
    <n v="105.30035335689045"/>
  </r>
  <r>
    <x v="0"/>
    <n v="100.35335689045937"/>
  </r>
  <r>
    <x v="3"/>
    <n v="101.76678445229682"/>
  </r>
  <r>
    <x v="6"/>
    <n v="104.59363957597174"/>
  </r>
  <r>
    <x v="2"/>
    <n v="96.113074204946997"/>
  </r>
  <r>
    <x v="6"/>
    <n v="75.618374558303884"/>
  </r>
  <r>
    <x v="0"/>
    <n v="104.24028268551237"/>
  </r>
  <r>
    <x v="0"/>
    <n v="50.883392226148409"/>
  </r>
  <r>
    <x v="2"/>
    <n v="94.699646643109546"/>
  </r>
  <r>
    <x v="3"/>
    <n v="73.4982332155477"/>
  </r>
  <r>
    <x v="3"/>
    <n v="115.54770318021201"/>
  </r>
  <r>
    <x v="2"/>
    <n v="32.862190812720854"/>
  </r>
  <r>
    <x v="4"/>
    <n v="145.58303886925796"/>
  </r>
  <r>
    <x v="2"/>
    <n v="71.378091872791515"/>
  </r>
  <r>
    <x v="4"/>
    <n v="80.918727915194353"/>
  </r>
  <r>
    <x v="0"/>
    <n v="93.992932862190813"/>
  </r>
  <r>
    <x v="3"/>
    <n v="102.47349823321555"/>
  </r>
  <r>
    <x v="3"/>
    <n v="92.932862190812727"/>
  </r>
  <r>
    <x v="4"/>
    <n v="42.402826855123678"/>
  </r>
  <r>
    <x v="1"/>
    <n v="101.76678445229682"/>
  </r>
  <r>
    <x v="2"/>
    <n v="152.29681978798587"/>
  </r>
  <r>
    <x v="4"/>
    <n v="73.144876325088333"/>
  </r>
  <r>
    <x v="1"/>
    <n v="141.34275618374559"/>
  </r>
  <r>
    <x v="6"/>
    <n v="169.61130742049471"/>
  </r>
  <r>
    <x v="2"/>
    <n v="139.57597173144876"/>
  </r>
  <r>
    <x v="3"/>
    <n v="130.74204946996466"/>
  </r>
  <r>
    <x v="2"/>
    <n v="66.077738515901061"/>
  </r>
  <r>
    <x v="3"/>
    <n v="106.71378091872792"/>
  </r>
  <r>
    <x v="6"/>
    <n v="83.39222614840989"/>
  </r>
  <r>
    <x v="6"/>
    <n v="81.625441696113072"/>
  </r>
  <r>
    <x v="2"/>
    <n v="54.416961130742045"/>
  </r>
  <r>
    <x v="4"/>
    <n v="149.46996466431096"/>
  </r>
  <r>
    <x v="3"/>
    <n v="102.47349823321555"/>
  </r>
  <r>
    <x v="2"/>
    <n v="75.971731448763251"/>
  </r>
  <r>
    <x v="3"/>
    <n v="100.35335689045937"/>
  </r>
  <r>
    <x v="0"/>
    <n v="74.558303886925799"/>
  </r>
  <r>
    <x v="3"/>
    <n v="162.54416961130744"/>
  </r>
  <r>
    <x v="1"/>
    <n v="86.925795053003526"/>
  </r>
  <r>
    <x v="5"/>
    <n v="89.752650176678443"/>
  </r>
  <r>
    <x v="1"/>
    <n v="105.65371024734982"/>
  </r>
  <r>
    <x v="2"/>
    <n v="93.28621908127208"/>
  </r>
  <r>
    <x v="5"/>
    <n v="98.586572438162548"/>
  </r>
  <r>
    <x v="4"/>
    <n v="79.15194346289752"/>
  </r>
  <r>
    <x v="5"/>
    <n v="168.19787985865725"/>
  </r>
  <r>
    <x v="5"/>
    <n v="95.053003533568898"/>
  </r>
  <r>
    <x v="5"/>
    <n v="108.8339222614841"/>
  </r>
  <r>
    <x v="2"/>
    <n v="103.886925795053"/>
  </r>
  <r>
    <x v="6"/>
    <n v="117.6678445229682"/>
  </r>
  <r>
    <x v="5"/>
    <n v="114.48763250883393"/>
  </r>
  <r>
    <x v="0"/>
    <n v="129.68197879858658"/>
  </r>
  <r>
    <x v="5"/>
    <n v="98.233215547703182"/>
  </r>
  <r>
    <x v="5"/>
    <n v="80.918727915194353"/>
  </r>
  <r>
    <x v="5"/>
    <n v="85.512367491166074"/>
  </r>
  <r>
    <x v="5"/>
    <n v="102.82685512367492"/>
  </r>
  <r>
    <x v="6"/>
    <n v="85.865724381625441"/>
  </r>
  <r>
    <x v="5"/>
    <n v="80.918727915194353"/>
  </r>
  <r>
    <x v="5"/>
    <n v="111.66077738515901"/>
  </r>
  <r>
    <x v="5"/>
    <n v="62.897526501766784"/>
  </r>
  <r>
    <x v="4"/>
    <n v="83.038869257950523"/>
  </r>
  <r>
    <x v="5"/>
    <n v="106.71378091872792"/>
  </r>
  <r>
    <x v="5"/>
    <n v="77.738515901060069"/>
  </r>
  <r>
    <x v="2"/>
    <n v="101.41342756183745"/>
  </r>
  <r>
    <x v="2"/>
    <n v="57.597173144876322"/>
  </r>
  <r>
    <x v="5"/>
    <n v="46.289752650176673"/>
  </r>
  <r>
    <x v="0"/>
    <n v="95.759717314487631"/>
  </r>
  <r>
    <x v="5"/>
    <n v="39.575971731448767"/>
  </r>
  <r>
    <x v="6"/>
    <n v="60.42402826855124"/>
  </r>
  <r>
    <x v="5"/>
    <n v="101.06007067137809"/>
  </r>
  <r>
    <x v="2"/>
    <n v="86.572438162544174"/>
  </r>
  <r>
    <x v="5"/>
    <n v="102.82685512367492"/>
  </r>
  <r>
    <x v="5"/>
    <n v="49.116607773851598"/>
  </r>
  <r>
    <x v="4"/>
    <n v="95.406360424028264"/>
  </r>
  <r>
    <x v="6"/>
    <n v="83.39222614840989"/>
  </r>
  <r>
    <x v="5"/>
    <n v="71.024734982332149"/>
  </r>
  <r>
    <x v="2"/>
    <n v="13.780918727915193"/>
  </r>
  <r>
    <x v="4"/>
    <n v="36.042402826855124"/>
  </r>
  <r>
    <x v="5"/>
    <n v="100"/>
  </r>
  <r>
    <x v="5"/>
    <n v="74.204946996466433"/>
  </r>
  <r>
    <x v="6"/>
    <n v="105.65371024734982"/>
  </r>
  <r>
    <x v="5"/>
    <n v="119.78798586572438"/>
  </r>
  <r>
    <x v="7"/>
    <m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98.870056497175142"/>
  </r>
  <r>
    <x v="0"/>
    <n v="97.175141242937855"/>
  </r>
  <r>
    <x v="0"/>
    <n v="99.435028248587571"/>
  </r>
  <r>
    <x v="0"/>
    <n v="100.56497175141243"/>
  </r>
  <r>
    <x v="0"/>
    <n v="113.84180790960451"/>
  </r>
  <r>
    <x v="0"/>
    <n v="99.435028248587571"/>
  </r>
  <r>
    <x v="0"/>
    <n v="100.84745762711864"/>
  </r>
  <r>
    <x v="0"/>
    <n v="107.90960451977401"/>
  </r>
  <r>
    <x v="0"/>
    <n v="97.457627118644069"/>
  </r>
  <r>
    <x v="0"/>
    <n v="97.457627118644069"/>
  </r>
  <r>
    <x v="0"/>
    <n v="101.69491525423729"/>
  </r>
  <r>
    <x v="0"/>
    <n v="95.197740112994353"/>
  </r>
  <r>
    <x v="0"/>
    <n v="95.762711864406782"/>
  </r>
  <r>
    <x v="0"/>
    <n v="96.89265536723164"/>
  </r>
  <r>
    <x v="0"/>
    <n v="98.587570621468927"/>
  </r>
  <r>
    <x v="0"/>
    <n v="102.25988700564972"/>
  </r>
  <r>
    <x v="0"/>
    <n v="120.33898305084746"/>
  </r>
  <r>
    <x v="0"/>
    <n v="111.29943502824858"/>
  </r>
  <r>
    <x v="0"/>
    <n v="96.89265536723164"/>
  </r>
  <r>
    <x v="0"/>
    <n v="94.632768361581924"/>
  </r>
  <r>
    <x v="0"/>
    <n v="101.69491525423729"/>
  </r>
  <r>
    <x v="0"/>
    <n v="97.457627118644069"/>
  </r>
  <r>
    <x v="0"/>
    <n v="95.197740112994353"/>
  </r>
  <r>
    <x v="0"/>
    <n v="98.022598870056498"/>
  </r>
  <r>
    <x v="0"/>
    <n v="93.78531073446328"/>
  </r>
  <r>
    <x v="0"/>
    <n v="100"/>
  </r>
  <r>
    <x v="0"/>
    <n v="105.64971751412429"/>
  </r>
  <r>
    <x v="0"/>
    <n v="100.28248587570621"/>
  </r>
  <r>
    <x v="0"/>
    <n v="118.92655367231639"/>
  </r>
  <r>
    <x v="0"/>
    <n v="109.88700564971751"/>
  </r>
  <r>
    <x v="0"/>
    <n v="101.69491525423729"/>
  </r>
  <r>
    <x v="0"/>
    <n v="95.480225988700568"/>
  </r>
  <r>
    <x v="0"/>
    <n v="106.21468926553672"/>
  </r>
  <r>
    <x v="0"/>
    <n v="126.83615819209039"/>
  </r>
  <r>
    <x v="0"/>
    <n v="82.7683615819209"/>
  </r>
  <r>
    <x v="0"/>
    <n v="104.23728813559322"/>
  </r>
  <r>
    <x v="0"/>
    <n v="81.355932203389827"/>
  </r>
  <r>
    <x v="0"/>
    <n v="86.440677966101703"/>
  </r>
  <r>
    <x v="0"/>
    <n v="92.937853107344637"/>
  </r>
  <r>
    <x v="0"/>
    <n v="99.717514124293785"/>
  </r>
  <r>
    <x v="0"/>
    <n v="106.49717514124293"/>
  </r>
  <r>
    <x v="0"/>
    <n v="121.46892655367232"/>
  </r>
  <r>
    <x v="0"/>
    <n v="91.525423728813564"/>
  </r>
  <r>
    <x v="1"/>
    <n v="85.593220338983045"/>
  </r>
  <r>
    <x v="1"/>
    <n v="119.2090395480226"/>
  </r>
  <r>
    <x v="1"/>
    <n v="98.587570621468927"/>
  </r>
  <r>
    <x v="1"/>
    <n v="105.93220338983051"/>
  </r>
  <r>
    <x v="1"/>
    <n v="104.23728813559322"/>
  </r>
  <r>
    <x v="1"/>
    <n v="113.84180790960451"/>
  </r>
  <r>
    <x v="1"/>
    <n v="101.12994350282486"/>
  </r>
  <r>
    <x v="1"/>
    <n v="106.49717514124293"/>
  </r>
  <r>
    <x v="1"/>
    <n v="131.07344632768363"/>
  </r>
  <r>
    <x v="1"/>
    <n v="100.28248587570621"/>
  </r>
  <r>
    <x v="1"/>
    <n v="92.090395480225993"/>
  </r>
  <r>
    <x v="1"/>
    <n v="101.12994350282486"/>
  </r>
  <r>
    <x v="1"/>
    <n v="88.983050847457633"/>
  </r>
  <r>
    <x v="1"/>
    <n v="100.56497175141243"/>
  </r>
  <r>
    <x v="1"/>
    <n v="111.01694915254237"/>
  </r>
  <r>
    <x v="1"/>
    <n v="109.03954802259886"/>
  </r>
  <r>
    <x v="1"/>
    <n v="94.350282485875709"/>
  </r>
  <r>
    <x v="1"/>
    <n v="82.7683615819209"/>
  </r>
  <r>
    <x v="1"/>
    <n v="97.457627118644069"/>
  </r>
  <r>
    <x v="1"/>
    <n v="96.327683615819211"/>
  </r>
  <r>
    <x v="1"/>
    <n v="113.5593220338983"/>
  </r>
  <r>
    <x v="1"/>
    <n v="112.14689265536722"/>
  </r>
  <r>
    <x v="1"/>
    <n v="87.853107344632775"/>
  </r>
  <r>
    <x v="1"/>
    <n v="115.2542372881356"/>
  </r>
  <r>
    <x v="1"/>
    <n v="105.64971751412429"/>
  </r>
  <r>
    <x v="1"/>
    <n v="104.80225988700565"/>
  </r>
  <r>
    <x v="1"/>
    <n v="104.80225988700565"/>
  </r>
  <r>
    <x v="1"/>
    <n v="125.98870056497175"/>
  </r>
  <r>
    <x v="1"/>
    <n v="85.31073446327683"/>
  </r>
  <r>
    <x v="1"/>
    <n v="92.937853107344637"/>
  </r>
  <r>
    <x v="1"/>
    <n v="105.08474576271186"/>
  </r>
  <r>
    <x v="1"/>
    <n v="112.14689265536722"/>
  </r>
  <r>
    <x v="1"/>
    <n v="91.525423728813564"/>
  </r>
  <r>
    <x v="1"/>
    <n v="94.350282485875709"/>
  </r>
  <r>
    <x v="1"/>
    <n v="100"/>
  </r>
  <r>
    <x v="1"/>
    <n v="101.12994350282486"/>
  </r>
  <r>
    <x v="1"/>
    <n v="81.355932203389827"/>
  </r>
  <r>
    <x v="1"/>
    <n v="85.028248587570616"/>
  </r>
  <r>
    <x v="1"/>
    <n v="94.632768361581924"/>
  </r>
  <r>
    <x v="1"/>
    <n v="106.77966101694915"/>
  </r>
  <r>
    <x v="1"/>
    <n v="112.99435028248587"/>
  </r>
  <r>
    <x v="1"/>
    <n v="85.028248587570616"/>
  </r>
  <r>
    <x v="1"/>
    <n v="100"/>
  </r>
  <r>
    <x v="1"/>
    <n v="133.33333333333331"/>
  </r>
  <r>
    <x v="1"/>
    <n v="109.60451977401129"/>
  </r>
  <r>
    <x v="1"/>
    <n v="43.502824858757059"/>
  </r>
  <r>
    <x v="2"/>
    <n v="100.28248587570621"/>
  </r>
  <r>
    <x v="2"/>
    <n v="102.82485875706215"/>
  </r>
  <r>
    <x v="2"/>
    <n v="93.78531073446328"/>
  </r>
  <r>
    <x v="2"/>
    <n v="97.175141242937855"/>
  </r>
  <r>
    <x v="2"/>
    <n v="113.5593220338983"/>
  </r>
  <r>
    <x v="2"/>
    <n v="122.59887005649718"/>
  </r>
  <r>
    <x v="2"/>
    <n v="100.56497175141243"/>
  </r>
  <r>
    <x v="2"/>
    <n v="101.9774011299435"/>
  </r>
  <r>
    <x v="2"/>
    <n v="99.152542372881356"/>
  </r>
  <r>
    <x v="2"/>
    <n v="114.68926553672317"/>
  </r>
  <r>
    <x v="2"/>
    <n v="106.77966101694915"/>
  </r>
  <r>
    <x v="2"/>
    <n v="69.774011299435031"/>
  </r>
  <r>
    <x v="2"/>
    <n v="93.220338983050851"/>
  </r>
  <r>
    <x v="2"/>
    <n v="103.954802259887"/>
  </r>
  <r>
    <x v="2"/>
    <n v="100.56497175141243"/>
  </r>
  <r>
    <x v="2"/>
    <n v="89.548022598870062"/>
  </r>
  <r>
    <x v="2"/>
    <n v="85.875706214689259"/>
  </r>
  <r>
    <x v="2"/>
    <n v="102.25988700564972"/>
  </r>
  <r>
    <x v="2"/>
    <n v="77.683615819209038"/>
  </r>
  <r>
    <x v="2"/>
    <n v="91.525423728813564"/>
  </r>
  <r>
    <x v="2"/>
    <n v="99.152542372881356"/>
  </r>
  <r>
    <x v="2"/>
    <n v="90.677966101694921"/>
  </r>
  <r>
    <x v="2"/>
    <n v="89.548022598870062"/>
  </r>
  <r>
    <x v="2"/>
    <n v="96.327683615819211"/>
  </r>
  <r>
    <x v="2"/>
    <n v="88.700564971751419"/>
  </r>
  <r>
    <x v="2"/>
    <n v="103.38983050847457"/>
  </r>
  <r>
    <x v="2"/>
    <n v="101.12994350282486"/>
  </r>
  <r>
    <x v="2"/>
    <n v="111.29943502824858"/>
  </r>
  <r>
    <x v="2"/>
    <n v="100"/>
  </r>
  <r>
    <x v="2"/>
    <n v="100"/>
  </r>
  <r>
    <x v="2"/>
    <n v="89.830508474576277"/>
  </r>
  <r>
    <x v="2"/>
    <n v="115.53672316384181"/>
  </r>
  <r>
    <x v="2"/>
    <n v="128.5310734463277"/>
  </r>
  <r>
    <x v="2"/>
    <n v="118.07909604519774"/>
  </r>
  <r>
    <x v="2"/>
    <n v="92.090395480225993"/>
  </r>
  <r>
    <x v="2"/>
    <n v="75.423728813559322"/>
  </r>
  <r>
    <x v="2"/>
    <n v="101.12994350282486"/>
  </r>
  <r>
    <x v="2"/>
    <n v="95.480225988700568"/>
  </r>
  <r>
    <x v="2"/>
    <n v="111.86440677966101"/>
  </r>
  <r>
    <x v="2"/>
    <n v="114.68926553672317"/>
  </r>
  <r>
    <x v="2"/>
    <n v="102.82485875706215"/>
  </r>
  <r>
    <x v="2"/>
    <n v="107.06214689265536"/>
  </r>
  <r>
    <x v="2"/>
    <n v="82.7683615819209"/>
  </r>
  <r>
    <x v="2"/>
    <n v="104.51977401129943"/>
  </r>
  <r>
    <x v="2"/>
    <n v="92.372881355932208"/>
  </r>
  <r>
    <x v="2"/>
    <n v="103.67231638418079"/>
  </r>
  <r>
    <x v="2"/>
    <n v="107.06214689265536"/>
  </r>
  <r>
    <x v="3"/>
    <n v="102.82485875706215"/>
  </r>
  <r>
    <x v="3"/>
    <n v="102.54237288135593"/>
  </r>
  <r>
    <x v="3"/>
    <n v="105.08474576271186"/>
  </r>
  <r>
    <x v="3"/>
    <n v="101.69491525423729"/>
  </r>
  <r>
    <x v="3"/>
    <n v="99.435028248587571"/>
  </r>
  <r>
    <x v="3"/>
    <n v="94.915254237288138"/>
  </r>
  <r>
    <x v="3"/>
    <n v="96.327683615819211"/>
  </r>
  <r>
    <x v="3"/>
    <n v="112.42937853107344"/>
  </r>
  <r>
    <x v="3"/>
    <n v="91.24293785310735"/>
  </r>
  <r>
    <x v="3"/>
    <n v="106.77966101694915"/>
  </r>
  <r>
    <x v="3"/>
    <n v="92.655367231638422"/>
  </r>
  <r>
    <x v="3"/>
    <n v="98.587570621468927"/>
  </r>
  <r>
    <x v="3"/>
    <n v="95.762711864406782"/>
  </r>
  <r>
    <x v="3"/>
    <n v="120.33898305084746"/>
  </r>
  <r>
    <x v="3"/>
    <n v="98.305084745762713"/>
  </r>
  <r>
    <x v="3"/>
    <n v="108.19209039548022"/>
  </r>
  <r>
    <x v="3"/>
    <n v="90.960451977401135"/>
  </r>
  <r>
    <x v="3"/>
    <n v="113.5593220338983"/>
  </r>
  <r>
    <x v="3"/>
    <n v="100.56497175141243"/>
  </r>
  <r>
    <x v="3"/>
    <n v="107.62711864406779"/>
  </r>
  <r>
    <x v="3"/>
    <n v="98.870056497175142"/>
  </r>
  <r>
    <x v="3"/>
    <n v="101.41242937853107"/>
  </r>
  <r>
    <x v="3"/>
    <n v="117.2316384180791"/>
  </r>
  <r>
    <x v="3"/>
    <n v="95.480225988700568"/>
  </r>
  <r>
    <x v="3"/>
    <n v="98.022598870056498"/>
  </r>
  <r>
    <x v="3"/>
    <n v="90.395480225988706"/>
  </r>
  <r>
    <x v="3"/>
    <n v="73.728813559322035"/>
  </r>
  <r>
    <x v="3"/>
    <n v="98.870056497175142"/>
  </r>
  <r>
    <x v="3"/>
    <n v="72.598870056497177"/>
  </r>
  <r>
    <x v="3"/>
    <n v="112.99435028248587"/>
  </r>
  <r>
    <x v="3"/>
    <n v="106.21468926553672"/>
  </r>
  <r>
    <x v="3"/>
    <n v="73.728813559322035"/>
  </r>
  <r>
    <x v="3"/>
    <n v="114.97175141242938"/>
  </r>
  <r>
    <x v="3"/>
    <n v="94.067796610169495"/>
  </r>
  <r>
    <x v="3"/>
    <n v="105.93220338983051"/>
  </r>
  <r>
    <x v="3"/>
    <n v="118.92655367231639"/>
  </r>
  <r>
    <x v="3"/>
    <n v="97.740112994350284"/>
  </r>
  <r>
    <x v="3"/>
    <n v="98.305084745762713"/>
  </r>
  <r>
    <x v="3"/>
    <n v="95.197740112994353"/>
  </r>
  <r>
    <x v="3"/>
    <n v="104.23728813559322"/>
  </r>
  <r>
    <x v="3"/>
    <n v="100"/>
  </r>
  <r>
    <x v="3"/>
    <n v="115.2542372881356"/>
  </r>
  <r>
    <x v="3"/>
    <n v="95.762711864406782"/>
  </r>
  <r>
    <x v="3"/>
    <n v="98.305084745762713"/>
  </r>
  <r>
    <x v="3"/>
    <n v="98.022598870056498"/>
  </r>
  <r>
    <x v="3"/>
    <n v="112.14689265536722"/>
  </r>
  <r>
    <x v="3"/>
    <n v="87.005649717514132"/>
  </r>
  <r>
    <x v="3"/>
    <n v="106.77966101694915"/>
  </r>
  <r>
    <x v="0"/>
    <n v="96.045197740112997"/>
  </r>
  <r>
    <x v="0"/>
    <n v="95.762711864406782"/>
  </r>
  <r>
    <x v="0"/>
    <n v="103.954802259887"/>
  </r>
  <r>
    <x v="0"/>
    <n v="97.457627118644069"/>
  </r>
  <r>
    <x v="0"/>
    <n v="101.12994350282486"/>
  </r>
  <r>
    <x v="0"/>
    <n v="110.16949152542372"/>
  </r>
  <r>
    <x v="0"/>
    <n v="97.740112994350284"/>
  </r>
  <r>
    <x v="0"/>
    <n v="102.25988700564972"/>
  </r>
  <r>
    <x v="0"/>
    <n v="90.960451977401135"/>
  </r>
  <r>
    <x v="0"/>
    <n v="107.06214689265536"/>
  </r>
  <r>
    <x v="0"/>
    <n v="101.41242937853107"/>
  </r>
  <r>
    <x v="0"/>
    <n v="126.83615819209039"/>
  </r>
  <r>
    <x v="0"/>
    <n v="123.44632768361582"/>
  </r>
  <r>
    <x v="0"/>
    <n v="126.83615819209039"/>
  </r>
  <r>
    <x v="0"/>
    <n v="92.090395480225993"/>
  </r>
  <r>
    <x v="0"/>
    <n v="99.717514124293785"/>
  </r>
  <r>
    <x v="0"/>
    <n v="98.587570621468927"/>
  </r>
  <r>
    <x v="0"/>
    <n v="94.067796610169495"/>
  </r>
  <r>
    <x v="0"/>
    <n v="113.84180790960451"/>
  </r>
  <r>
    <x v="0"/>
    <n v="100.28248587570621"/>
  </r>
  <r>
    <x v="0"/>
    <n v="100.28248587570621"/>
  </r>
  <r>
    <x v="0"/>
    <n v="118.92655367231639"/>
  </r>
  <r>
    <x v="0"/>
    <n v="105.08474576271186"/>
  </r>
  <r>
    <x v="0"/>
    <n v="93.78531073446328"/>
  </r>
  <r>
    <x v="0"/>
    <n v="99.152542372881356"/>
  </r>
  <r>
    <x v="0"/>
    <n v="78.248587570621467"/>
  </r>
  <r>
    <x v="0"/>
    <n v="92.372881355932208"/>
  </r>
  <r>
    <x v="0"/>
    <n v="109.03954802259886"/>
  </r>
  <r>
    <x v="0"/>
    <n v="91.807909604519779"/>
  </r>
  <r>
    <x v="0"/>
    <n v="86.723163841807917"/>
  </r>
  <r>
    <x v="0"/>
    <n v="113.27683615819208"/>
  </r>
  <r>
    <x v="0"/>
    <n v="104.51977401129943"/>
  </r>
  <r>
    <x v="0"/>
    <n v="100.56497175141243"/>
  </r>
  <r>
    <x v="0"/>
    <n v="88.13559322033899"/>
  </r>
  <r>
    <x v="0"/>
    <n v="82.485875706214685"/>
  </r>
  <r>
    <x v="0"/>
    <n v="109.32203389830508"/>
  </r>
  <r>
    <x v="0"/>
    <n v="76.55367231638418"/>
  </r>
  <r>
    <x v="0"/>
    <n v="116.94915254237287"/>
  </r>
  <r>
    <x v="0"/>
    <n v="107.06214689265536"/>
  </r>
  <r>
    <x v="0"/>
    <n v="71.186440677966104"/>
  </r>
  <r>
    <x v="4"/>
    <n v="97.740112994350284"/>
  </r>
  <r>
    <x v="4"/>
    <n v="119.77401129943503"/>
  </r>
  <r>
    <x v="4"/>
    <n v="91.525423728813564"/>
  </r>
  <r>
    <x v="4"/>
    <n v="103.38983050847457"/>
  </r>
  <r>
    <x v="4"/>
    <n v="112.99435028248587"/>
  </r>
  <r>
    <x v="4"/>
    <n v="130.79096045197741"/>
  </r>
  <r>
    <x v="4"/>
    <n v="91.807909604519779"/>
  </r>
  <r>
    <x v="4"/>
    <n v="126.27118644067797"/>
  </r>
  <r>
    <x v="4"/>
    <n v="121.75141242937853"/>
  </r>
  <r>
    <x v="4"/>
    <n v="99.717514124293785"/>
  </r>
  <r>
    <x v="4"/>
    <n v="79.096045197740111"/>
  </r>
  <r>
    <x v="4"/>
    <n v="112.14689265536722"/>
  </r>
  <r>
    <x v="4"/>
    <n v="97.740112994350284"/>
  </r>
  <r>
    <x v="4"/>
    <n v="119.49152542372882"/>
  </r>
  <r>
    <x v="4"/>
    <n v="95.197740112994353"/>
  </r>
  <r>
    <x v="4"/>
    <n v="104.23728813559322"/>
  </r>
  <r>
    <x v="4"/>
    <n v="101.12994350282486"/>
  </r>
  <r>
    <x v="4"/>
    <n v="95.762711864406782"/>
  </r>
  <r>
    <x v="4"/>
    <n v="109.60451977401129"/>
  </r>
  <r>
    <x v="4"/>
    <n v="122.31638418079096"/>
  </r>
  <r>
    <x v="4"/>
    <n v="93.78531073446328"/>
  </r>
  <r>
    <x v="4"/>
    <n v="86.440677966101703"/>
  </r>
  <r>
    <x v="4"/>
    <n v="87.570621468926561"/>
  </r>
  <r>
    <x v="4"/>
    <n v="64.97175141242937"/>
  </r>
  <r>
    <x v="4"/>
    <n v="98.022598870056498"/>
  </r>
  <r>
    <x v="4"/>
    <n v="95.762711864406782"/>
  </r>
  <r>
    <x v="4"/>
    <n v="111.86440677966101"/>
  </r>
  <r>
    <x v="4"/>
    <n v="84.463276836158187"/>
  </r>
  <r>
    <x v="4"/>
    <n v="104.80225988700565"/>
  </r>
  <r>
    <x v="4"/>
    <n v="98.305084745762713"/>
  </r>
  <r>
    <x v="4"/>
    <n v="115.81920903954803"/>
  </r>
  <r>
    <x v="4"/>
    <n v="107.62711864406779"/>
  </r>
  <r>
    <x v="4"/>
    <n v="77.683615819209038"/>
  </r>
  <r>
    <x v="4"/>
    <n v="79.378531073446325"/>
  </r>
  <r>
    <x v="4"/>
    <n v="94.632768361581924"/>
  </r>
  <r>
    <x v="4"/>
    <n v="103.67231638418079"/>
  </r>
  <r>
    <x v="4"/>
    <n v="100"/>
  </r>
  <r>
    <x v="4"/>
    <n v="91.24293785310735"/>
  </r>
  <r>
    <x v="4"/>
    <n v="94.067796610169495"/>
  </r>
  <r>
    <x v="4"/>
    <n v="111.01694915254237"/>
  </r>
  <r>
    <x v="4"/>
    <n v="105.08474576271186"/>
  </r>
  <r>
    <x v="4"/>
    <n v="84.180790960451972"/>
  </r>
  <r>
    <x v="4"/>
    <n v="79.378531073446325"/>
  </r>
  <r>
    <x v="4"/>
    <n v="97.740112994350284"/>
  </r>
  <r>
    <x v="4"/>
    <n v="121.75141242937853"/>
  </r>
  <r>
    <x v="4"/>
    <n v="96.89265536723164"/>
  </r>
  <r>
    <x v="4"/>
    <n v="83.615819209039557"/>
  </r>
  <r>
    <x v="4"/>
    <n v="105.08474576271186"/>
  </r>
  <r>
    <x v="4"/>
    <n v="100.84745762711864"/>
  </r>
  <r>
    <x v="4"/>
    <n v="92.090395480225993"/>
  </r>
  <r>
    <x v="5"/>
    <n v="95.197740112994353"/>
  </r>
  <r>
    <x v="5"/>
    <n v="81.920903954802256"/>
  </r>
  <r>
    <x v="5"/>
    <n v="98.870056497175142"/>
  </r>
  <r>
    <x v="5"/>
    <n v="99.152542372881356"/>
  </r>
  <r>
    <x v="5"/>
    <n v="88.983050847457633"/>
  </r>
  <r>
    <x v="5"/>
    <n v="97.740112994350284"/>
  </r>
  <r>
    <x v="5"/>
    <n v="91.525423728813564"/>
  </r>
  <r>
    <x v="5"/>
    <n v="107.90960451977401"/>
  </r>
  <r>
    <x v="5"/>
    <n v="100"/>
  </r>
  <r>
    <x v="5"/>
    <n v="108.47457627118644"/>
  </r>
  <r>
    <x v="5"/>
    <n v="100"/>
  </r>
  <r>
    <x v="5"/>
    <n v="89.548022598870062"/>
  </r>
  <r>
    <x v="5"/>
    <n v="97.740112994350284"/>
  </r>
  <r>
    <x v="5"/>
    <n v="106.49717514124293"/>
  </r>
  <r>
    <x v="5"/>
    <n v="100.84745762711864"/>
  </r>
  <r>
    <x v="5"/>
    <n v="103.38983050847457"/>
  </r>
  <r>
    <x v="5"/>
    <n v="96.327683615819211"/>
  </r>
  <r>
    <x v="5"/>
    <n v="98.305084745762713"/>
  </r>
  <r>
    <x v="5"/>
    <n v="84.463276836158187"/>
  </r>
  <r>
    <x v="5"/>
    <n v="88.418079096045204"/>
  </r>
  <r>
    <x v="5"/>
    <n v="116.10169491525423"/>
  </r>
  <r>
    <x v="5"/>
    <n v="123.16384180790961"/>
  </r>
  <r>
    <x v="5"/>
    <n v="113.5593220338983"/>
  </r>
  <r>
    <x v="5"/>
    <n v="106.21468926553672"/>
  </r>
  <r>
    <x v="5"/>
    <n v="100"/>
  </r>
  <r>
    <x v="5"/>
    <n v="92.655367231638422"/>
  </r>
  <r>
    <x v="5"/>
    <n v="109.32203389830508"/>
  </r>
  <r>
    <x v="5"/>
    <n v="138.70056497175142"/>
  </r>
  <r>
    <x v="5"/>
    <n v="105.64971751412429"/>
  </r>
  <r>
    <x v="5"/>
    <n v="87.853107344632775"/>
  </r>
  <r>
    <x v="5"/>
    <n v="100"/>
  </r>
  <r>
    <x v="5"/>
    <n v="84.180790960451972"/>
  </r>
  <r>
    <x v="5"/>
    <n v="92.937853107344637"/>
  </r>
  <r>
    <x v="5"/>
    <n v="106.77966101694915"/>
  </r>
  <r>
    <x v="5"/>
    <n v="95.480225988700568"/>
  </r>
  <r>
    <x v="5"/>
    <n v="93.78531073446328"/>
  </r>
  <r>
    <x v="5"/>
    <n v="100.56497175141243"/>
  </r>
  <r>
    <x v="5"/>
    <n v="106.77966101694915"/>
  </r>
  <r>
    <x v="5"/>
    <n v="90.960451977401135"/>
  </r>
  <r>
    <x v="5"/>
    <n v="98.305084745762713"/>
  </r>
  <r>
    <x v="5"/>
    <n v="100"/>
  </r>
  <r>
    <x v="6"/>
    <n v="87.570621468926561"/>
  </r>
  <r>
    <x v="6"/>
    <n v="98.587570621468927"/>
  </r>
  <r>
    <x v="6"/>
    <n v="112.14689265536722"/>
  </r>
  <r>
    <x v="6"/>
    <n v="49.435028248587578"/>
  </r>
  <r>
    <x v="6"/>
    <n v="91.525423728813564"/>
  </r>
  <r>
    <x v="6"/>
    <n v="107.62711864406779"/>
  </r>
  <r>
    <x v="6"/>
    <n v="77.966101694915253"/>
  </r>
  <r>
    <x v="6"/>
    <n v="95.762711864406782"/>
  </r>
  <r>
    <x v="6"/>
    <n v="86.440677966101703"/>
  </r>
  <r>
    <x v="6"/>
    <n v="87.853107344632775"/>
  </r>
  <r>
    <x v="6"/>
    <n v="102.54237288135593"/>
  </r>
  <r>
    <x v="6"/>
    <n v="87.005649717514132"/>
  </r>
  <r>
    <x v="6"/>
    <n v="82.7683615819209"/>
  </r>
  <r>
    <x v="6"/>
    <n v="86.723163841807917"/>
  </r>
  <r>
    <x v="6"/>
    <n v="100"/>
  </r>
  <r>
    <x v="6"/>
    <n v="88.418079096045204"/>
  </r>
  <r>
    <x v="6"/>
    <n v="103.954802259887"/>
  </r>
  <r>
    <x v="6"/>
    <n v="88.418079096045204"/>
  </r>
  <r>
    <x v="6"/>
    <n v="101.41242937853107"/>
  </r>
  <r>
    <x v="6"/>
    <n v="99.152542372881356"/>
  </r>
  <r>
    <x v="6"/>
    <n v="80.790960451977398"/>
  </r>
  <r>
    <x v="6"/>
    <n v="67.514124293785301"/>
  </r>
  <r>
    <x v="6"/>
    <n v="97.457627118644069"/>
  </r>
  <r>
    <x v="6"/>
    <n v="100"/>
  </r>
  <r>
    <x v="6"/>
    <n v="100"/>
  </r>
  <r>
    <x v="6"/>
    <n v="99.717514124293785"/>
  </r>
  <r>
    <x v="6"/>
    <n v="104.51977401129943"/>
  </r>
  <r>
    <x v="6"/>
    <n v="99.717514124293785"/>
  </r>
  <r>
    <x v="6"/>
    <n v="91.525423728813564"/>
  </r>
  <r>
    <x v="6"/>
    <n v="101.12994350282486"/>
  </r>
  <r>
    <x v="6"/>
    <n v="69.491525423728817"/>
  </r>
  <r>
    <x v="6"/>
    <n v="81.073446327683612"/>
  </r>
  <r>
    <x v="6"/>
    <n v="110.45197740112994"/>
  </r>
  <r>
    <x v="6"/>
    <n v="73.44632768361582"/>
  </r>
  <r>
    <x v="6"/>
    <n v="100.84745762711864"/>
  </r>
  <r>
    <x v="6"/>
    <n v="99.152542372881356"/>
  </r>
  <r>
    <x v="6"/>
    <n v="88.13559322033899"/>
  </r>
  <r>
    <x v="6"/>
    <n v="84.463276836158187"/>
  </r>
  <r>
    <x v="6"/>
    <n v="100"/>
  </r>
  <r>
    <x v="6"/>
    <n v="102.82685512367492"/>
  </r>
  <r>
    <x v="6"/>
    <n v="99.293286219081267"/>
  </r>
  <r>
    <x v="6"/>
    <n v="102.82685512367492"/>
  </r>
  <r>
    <x v="6"/>
    <n v="99.646643109540634"/>
  </r>
  <r>
    <x v="6"/>
    <n v="98.233215547703182"/>
  </r>
  <r>
    <x v="6"/>
    <n v="90.459363957597176"/>
  </r>
  <r>
    <x v="6"/>
    <n v="96.466431095406364"/>
  </r>
  <r>
    <x v="6"/>
    <n v="91.166077738515895"/>
  </r>
  <r>
    <x v="6"/>
    <n v="96.113074204946997"/>
  </r>
  <r>
    <x v="6"/>
    <n v="105.65371024734982"/>
  </r>
  <r>
    <x v="6"/>
    <n v="112.01413427561837"/>
  </r>
  <r>
    <x v="6"/>
    <n v="87.279151943462892"/>
  </r>
  <r>
    <x v="6"/>
    <n v="93.992932862190813"/>
  </r>
  <r>
    <x v="6"/>
    <n v="99.646643109540634"/>
  </r>
  <r>
    <x v="6"/>
    <n v="113.07420494699647"/>
  </r>
  <r>
    <x v="6"/>
    <n v="100"/>
  </r>
  <r>
    <x v="6"/>
    <n v="100.35335689045937"/>
  </r>
  <r>
    <x v="6"/>
    <n v="95.406360424028264"/>
  </r>
  <r>
    <x v="6"/>
    <n v="82.685512367491157"/>
  </r>
  <r>
    <x v="6"/>
    <n v="114.84098939929329"/>
  </r>
  <r>
    <x v="6"/>
    <n v="75.265017667844518"/>
  </r>
  <r>
    <x v="6"/>
    <n v="98.939929328621915"/>
  </r>
  <r>
    <x v="6"/>
    <n v="104.59363957597174"/>
  </r>
  <r>
    <x v="6"/>
    <n v="102.12014134275618"/>
  </r>
  <r>
    <x v="6"/>
    <n v="108.12720848056537"/>
  </r>
  <r>
    <x v="6"/>
    <n v="113.42756183745583"/>
  </r>
  <r>
    <x v="6"/>
    <n v="128.97526501766785"/>
  </r>
  <r>
    <x v="6"/>
    <n v="97.526501766784449"/>
  </r>
  <r>
    <x v="6"/>
    <n v="99.293286219081267"/>
  </r>
  <r>
    <x v="6"/>
    <n v="90.812720848056543"/>
  </r>
  <r>
    <x v="6"/>
    <n v="93.28621908127208"/>
  </r>
  <r>
    <x v="6"/>
    <n v="81.272084805653719"/>
  </r>
  <r>
    <x v="6"/>
    <n v="85.512367491166074"/>
  </r>
  <r>
    <x v="6"/>
    <n v="100"/>
  </r>
  <r>
    <x v="6"/>
    <n v="81.978798586572438"/>
  </r>
  <r>
    <x v="6"/>
    <n v="106.00706713780919"/>
  </r>
  <r>
    <x v="6"/>
    <n v="122.96819787985865"/>
  </r>
  <r>
    <x v="6"/>
    <n v="94.346289752650179"/>
  </r>
  <r>
    <x v="6"/>
    <n v="95.053003533568898"/>
  </r>
  <r>
    <x v="6"/>
    <n v="62.544169611307424"/>
  </r>
  <r>
    <x v="5"/>
    <n v="97.173144876325082"/>
  </r>
  <r>
    <x v="5"/>
    <n v="100"/>
  </r>
  <r>
    <x v="5"/>
    <n v="118.02120141342756"/>
  </r>
  <r>
    <x v="5"/>
    <n v="90.459363957597176"/>
  </r>
  <r>
    <x v="5"/>
    <n v="86.219081272084807"/>
  </r>
  <r>
    <x v="5"/>
    <n v="124.38162544169612"/>
  </r>
  <r>
    <x v="5"/>
    <n v="100"/>
  </r>
  <r>
    <x v="5"/>
    <n v="92.226148409893995"/>
  </r>
  <r>
    <x v="5"/>
    <n v="73.851590106007066"/>
  </r>
  <r>
    <x v="5"/>
    <n v="109.54063604240282"/>
  </r>
  <r>
    <x v="5"/>
    <n v="116.25441696113074"/>
  </r>
  <r>
    <x v="5"/>
    <n v="103.53356890459364"/>
  </r>
  <r>
    <x v="5"/>
    <n v="119.08127208480565"/>
  </r>
  <r>
    <x v="5"/>
    <n v="97.173144876325082"/>
  </r>
  <r>
    <x v="5"/>
    <n v="83.038869257950523"/>
  </r>
  <r>
    <x v="5"/>
    <n v="93.639575971731446"/>
  </r>
  <r>
    <x v="5"/>
    <n v="75.971731448763251"/>
  </r>
  <r>
    <x v="5"/>
    <n v="68.197879858657245"/>
  </r>
  <r>
    <x v="5"/>
    <n v="112.36749116607774"/>
  </r>
  <r>
    <x v="5"/>
    <n v="100"/>
  </r>
  <r>
    <x v="5"/>
    <n v="75.971731448763251"/>
  </r>
  <r>
    <x v="5"/>
    <n v="101.76678445229682"/>
  </r>
  <r>
    <x v="5"/>
    <n v="87.632508833922259"/>
  </r>
  <r>
    <x v="5"/>
    <n v="87.985865724381625"/>
  </r>
  <r>
    <x v="5"/>
    <n v="69.25795053003533"/>
  </r>
  <r>
    <x v="5"/>
    <n v="107.42049469964664"/>
  </r>
  <r>
    <x v="5"/>
    <n v="107.06713780918727"/>
  </r>
  <r>
    <x v="5"/>
    <n v="83.745583038869256"/>
  </r>
  <r>
    <x v="5"/>
    <n v="104.24028268551237"/>
  </r>
  <r>
    <x v="5"/>
    <n v="103.886925795053"/>
  </r>
  <r>
    <x v="5"/>
    <n v="100"/>
  </r>
  <r>
    <x v="5"/>
    <n v="97.526501766784449"/>
  </r>
  <r>
    <x v="5"/>
    <n v="87.985865724381625"/>
  </r>
  <r>
    <x v="5"/>
    <n v="93.28621908127208"/>
  </r>
  <r>
    <x v="5"/>
    <n v="94.346289752650179"/>
  </r>
  <r>
    <x v="5"/>
    <n v="100"/>
  </r>
  <r>
    <x v="5"/>
    <n v="85.512367491166074"/>
  </r>
  <r>
    <x v="5"/>
    <n v="88.692579505300358"/>
  </r>
  <r>
    <x v="5"/>
    <n v="103.53356890459364"/>
  </r>
  <r>
    <x v="5"/>
    <n v="86.572438162544174"/>
  </r>
  <r>
    <x v="5"/>
    <n v="78.445229681978802"/>
  </r>
  <r>
    <x v="5"/>
    <n v="91.166077738515895"/>
  </r>
  <r>
    <x v="5"/>
    <n v="70.31802120141343"/>
  </r>
  <r>
    <x v="5"/>
    <n v="100"/>
  </r>
  <r>
    <x v="5"/>
    <n v="89.752650176678443"/>
  </r>
  <r>
    <x v="5"/>
    <n v="96.466431095406364"/>
  </r>
  <r>
    <x v="5"/>
    <n v="102.47349823321555"/>
  </r>
  <r>
    <x v="5"/>
    <n v="99.646643109540634"/>
  </r>
  <r>
    <x v="5"/>
    <n v="87.985865724381625"/>
  </r>
  <r>
    <x v="5"/>
    <n v="88.339222614840992"/>
  </r>
  <r>
    <x v="5"/>
    <n v="90.812720848056543"/>
  </r>
  <r>
    <x v="5"/>
    <n v="90.10600706713781"/>
  </r>
  <r>
    <x v="5"/>
    <n v="89.045936395759725"/>
  </r>
  <r>
    <x v="5"/>
    <n v="129.68197879858658"/>
  </r>
  <r>
    <x v="5"/>
    <n v="113.07420494699647"/>
  </r>
  <r>
    <x v="5"/>
    <n v="123.32155477031802"/>
  </r>
  <r>
    <x v="5"/>
    <n v="98.939929328621915"/>
  </r>
  <r>
    <x v="5"/>
    <n v="109.18727915194346"/>
  </r>
  <r>
    <x v="5"/>
    <n v="73.144876325088333"/>
  </r>
  <r>
    <x v="5"/>
    <n v="89.045936395759725"/>
  </r>
  <r>
    <x v="5"/>
    <n v="77.385159010600702"/>
  </r>
  <r>
    <x v="5"/>
    <n v="97.526501766784449"/>
  </r>
  <r>
    <x v="5"/>
    <n v="91.519434628975262"/>
  </r>
  <r>
    <x v="5"/>
    <n v="102.47349823321555"/>
  </r>
  <r>
    <x v="5"/>
    <n v="94.346289752650179"/>
  </r>
  <r>
    <x v="5"/>
    <n v="99.293286219081267"/>
  </r>
  <r>
    <x v="5"/>
    <n v="116.96113074204948"/>
  </r>
  <r>
    <x v="5"/>
    <n v="98.233215547703182"/>
  </r>
  <r>
    <x v="5"/>
    <n v="126.85512367491167"/>
  </r>
  <r>
    <x v="5"/>
    <n v="96.113074204946997"/>
  </r>
  <r>
    <x v="5"/>
    <n v="101.41342756183745"/>
  </r>
  <r>
    <x v="5"/>
    <n v="119.43462897526501"/>
  </r>
  <r>
    <x v="5"/>
    <n v="112.36749116607774"/>
  </r>
  <r>
    <x v="5"/>
    <n v="87.632508833922259"/>
  </r>
  <r>
    <x v="5"/>
    <n v="89.045936395759725"/>
  </r>
  <r>
    <x v="5"/>
    <n v="93.992932862190813"/>
  </r>
  <r>
    <x v="5"/>
    <n v="110.95406360424028"/>
  </r>
  <r>
    <x v="5"/>
    <n v="94.346289752650179"/>
  </r>
  <r>
    <x v="5"/>
    <n v="106.00706713780919"/>
  </r>
  <r>
    <x v="5"/>
    <n v="107.42049469964664"/>
  </r>
  <r>
    <x v="5"/>
    <n v="111.30742049469964"/>
  </r>
  <r>
    <x v="5"/>
    <n v="93.639575971731446"/>
  </r>
  <r>
    <x v="5"/>
    <n v="104.9469964664311"/>
  </r>
  <r>
    <x v="5"/>
    <n v="116.96113074204948"/>
  </r>
  <r>
    <x v="5"/>
    <n v="93.28621908127208"/>
  </r>
  <r>
    <x v="5"/>
    <n v="89.399293286219077"/>
  </r>
  <r>
    <x v="5"/>
    <n v="100.35335689045937"/>
  </r>
  <r>
    <x v="5"/>
    <n v="89.752650176678443"/>
  </r>
  <r>
    <x v="5"/>
    <n v="100"/>
  </r>
  <r>
    <x v="5"/>
    <n v="100"/>
  </r>
  <r>
    <x v="2"/>
    <n v="110.60070671378092"/>
  </r>
  <r>
    <x v="2"/>
    <n v="100.35335689045937"/>
  </r>
  <r>
    <x v="2"/>
    <n v="109.54063604240282"/>
  </r>
  <r>
    <x v="2"/>
    <n v="101.41342756183745"/>
  </r>
  <r>
    <x v="2"/>
    <n v="107.06713780918727"/>
  </r>
  <r>
    <x v="2"/>
    <n v="113.42756183745583"/>
  </r>
  <r>
    <x v="2"/>
    <n v="116.25441696113074"/>
  </r>
  <r>
    <x v="2"/>
    <n v="125.4416961130742"/>
  </r>
  <r>
    <x v="2"/>
    <n v="103.53356890459364"/>
  </r>
  <r>
    <x v="2"/>
    <n v="108.48056537102474"/>
  </r>
  <r>
    <x v="2"/>
    <n v="114.48763250883393"/>
  </r>
  <r>
    <x v="2"/>
    <n v="132.50883392226149"/>
  </r>
  <r>
    <x v="2"/>
    <n v="89.399293286219077"/>
  </r>
  <r>
    <x v="2"/>
    <n v="104.59363957597174"/>
  </r>
  <r>
    <x v="2"/>
    <n v="103.53356890459364"/>
  </r>
  <r>
    <x v="2"/>
    <n v="108.8339222614841"/>
  </r>
  <r>
    <x v="2"/>
    <n v="127.56183745583039"/>
  </r>
  <r>
    <x v="2"/>
    <n v="117.31448763250884"/>
  </r>
  <r>
    <x v="2"/>
    <n v="101.06007067137809"/>
  </r>
  <r>
    <x v="2"/>
    <n v="118.02120141342756"/>
  </r>
  <r>
    <x v="2"/>
    <n v="97.526501766784449"/>
  </r>
  <r>
    <x v="2"/>
    <n v="103.886925795053"/>
  </r>
  <r>
    <x v="2"/>
    <n v="104.24028268551237"/>
  </r>
  <r>
    <x v="2"/>
    <n v="61.130742049469966"/>
  </r>
  <r>
    <x v="2"/>
    <n v="98.233215547703182"/>
  </r>
  <r>
    <x v="2"/>
    <n v="91.519434628975262"/>
  </r>
  <r>
    <x v="2"/>
    <n v="85.512367491166074"/>
  </r>
  <r>
    <x v="2"/>
    <n v="105.30035335689045"/>
  </r>
  <r>
    <x v="2"/>
    <n v="89.752650176678443"/>
  </r>
  <r>
    <x v="2"/>
    <n v="121.90812720848056"/>
  </r>
  <r>
    <x v="2"/>
    <n v="78.091872791519435"/>
  </r>
  <r>
    <x v="2"/>
    <n v="105.65371024734982"/>
  </r>
  <r>
    <x v="2"/>
    <n v="103.18021201413427"/>
  </r>
  <r>
    <x v="2"/>
    <n v="103.53356890459364"/>
  </r>
  <r>
    <x v="2"/>
    <n v="110.60070671378092"/>
  </r>
  <r>
    <x v="2"/>
    <n v="97.173144876325082"/>
  </r>
  <r>
    <x v="2"/>
    <n v="74.204946996466433"/>
  </r>
  <r>
    <x v="3"/>
    <n v="87.279151943462892"/>
  </r>
  <r>
    <x v="3"/>
    <n v="104.9469964664311"/>
  </r>
  <r>
    <x v="3"/>
    <n v="102.47349823321555"/>
  </r>
  <r>
    <x v="3"/>
    <n v="106.71378091872792"/>
  </r>
  <r>
    <x v="3"/>
    <n v="97.173144876325082"/>
  </r>
  <r>
    <x v="3"/>
    <n v="98.586572438162548"/>
  </r>
  <r>
    <x v="3"/>
    <n v="101.06007067137809"/>
  </r>
  <r>
    <x v="3"/>
    <n v="85.512367491166074"/>
  </r>
  <r>
    <x v="3"/>
    <n v="121.20141342756185"/>
  </r>
  <r>
    <x v="3"/>
    <n v="115.19434628975264"/>
  </r>
  <r>
    <x v="3"/>
    <n v="93.639575971731446"/>
  </r>
  <r>
    <x v="3"/>
    <n v="102.47349823321555"/>
  </r>
  <r>
    <x v="3"/>
    <n v="122.6148409893993"/>
  </r>
  <r>
    <x v="3"/>
    <n v="87.632508833922259"/>
  </r>
  <r>
    <x v="3"/>
    <n v="97.173144876325082"/>
  </r>
  <r>
    <x v="3"/>
    <n v="107.77385159010601"/>
  </r>
  <r>
    <x v="3"/>
    <n v="95.759717314487631"/>
  </r>
  <r>
    <x v="3"/>
    <n v="99.646643109540634"/>
  </r>
  <r>
    <x v="3"/>
    <n v="95.406360424028264"/>
  </r>
  <r>
    <x v="3"/>
    <n v="92.932862190812727"/>
  </r>
  <r>
    <x v="3"/>
    <n v="111.66077738515901"/>
  </r>
  <r>
    <x v="3"/>
    <n v="110.60070671378092"/>
  </r>
  <r>
    <x v="3"/>
    <n v="91.872791519434628"/>
  </r>
  <r>
    <x v="3"/>
    <n v="145.2296819787986"/>
  </r>
  <r>
    <x v="3"/>
    <n v="90.10600706713781"/>
  </r>
  <r>
    <x v="3"/>
    <n v="124.38162544169612"/>
  </r>
  <r>
    <x v="3"/>
    <n v="126.14840989399293"/>
  </r>
  <r>
    <x v="3"/>
    <n v="96.466431095406364"/>
  </r>
  <r>
    <x v="3"/>
    <n v="62.544169611307424"/>
  </r>
  <r>
    <x v="3"/>
    <n v="104.24028268551237"/>
  </r>
  <r>
    <x v="3"/>
    <n v="74.558303886925799"/>
  </r>
  <r>
    <x v="3"/>
    <n v="100"/>
  </r>
  <r>
    <x v="3"/>
    <n v="83.745583038869256"/>
  </r>
  <r>
    <x v="4"/>
    <n v="108.8339222614841"/>
  </r>
  <r>
    <x v="4"/>
    <n v="109.54063604240282"/>
  </r>
  <r>
    <x v="4"/>
    <n v="101.06007067137809"/>
  </r>
  <r>
    <x v="4"/>
    <n v="72.084805653710248"/>
  </r>
  <r>
    <x v="4"/>
    <n v="93.28621908127208"/>
  </r>
  <r>
    <x v="4"/>
    <n v="92.579505300353361"/>
  </r>
  <r>
    <x v="4"/>
    <n v="83.038869257950523"/>
  </r>
  <r>
    <x v="4"/>
    <n v="92.579505300353361"/>
  </r>
  <r>
    <x v="4"/>
    <n v="84.805653710247356"/>
  </r>
  <r>
    <x v="4"/>
    <n v="74.204946996466433"/>
  </r>
  <r>
    <x v="4"/>
    <n v="83.038869257950523"/>
  </r>
  <r>
    <x v="4"/>
    <n v="86.219081272084807"/>
  </r>
  <r>
    <x v="4"/>
    <n v="108.48056537102474"/>
  </r>
  <r>
    <x v="4"/>
    <n v="92.932862190812727"/>
  </r>
  <r>
    <x v="4"/>
    <n v="110.24734982332156"/>
  </r>
  <r>
    <x v="4"/>
    <n v="100"/>
  </r>
  <r>
    <x v="4"/>
    <n v="100"/>
  </r>
  <r>
    <x v="4"/>
    <n v="84.098939929328623"/>
  </r>
  <r>
    <x v="4"/>
    <n v="102.12014134275618"/>
  </r>
  <r>
    <x v="4"/>
    <n v="98.233215547703182"/>
  </r>
  <r>
    <x v="4"/>
    <n v="100"/>
  </r>
  <r>
    <x v="4"/>
    <n v="75.971731448763251"/>
  </r>
  <r>
    <x v="4"/>
    <n v="94.346289752650179"/>
  </r>
  <r>
    <x v="4"/>
    <n v="97.173144876325082"/>
  </r>
  <r>
    <x v="4"/>
    <n v="75.618374558303884"/>
  </r>
  <r>
    <x v="4"/>
    <n v="92.579505300353361"/>
  </r>
  <r>
    <x v="4"/>
    <n v="100"/>
  </r>
  <r>
    <x v="4"/>
    <n v="100"/>
  </r>
  <r>
    <x v="4"/>
    <n v="100"/>
  </r>
  <r>
    <x v="4"/>
    <n v="98.233215547703182"/>
  </r>
  <r>
    <x v="4"/>
    <n v="61.130742049469966"/>
  </r>
  <r>
    <x v="4"/>
    <n v="100"/>
  </r>
  <r>
    <x v="4"/>
    <n v="108.48056537102474"/>
  </r>
  <r>
    <x v="4"/>
    <n v="100"/>
  </r>
  <r>
    <x v="4"/>
    <n v="64.664310954063609"/>
  </r>
  <r>
    <x v="4"/>
    <n v="69.964664310954063"/>
  </r>
  <r>
    <x v="4"/>
    <n v="100"/>
  </r>
  <r>
    <x v="4"/>
    <n v="100"/>
  </r>
  <r>
    <x v="4"/>
    <n v="80.565371024734986"/>
  </r>
  <r>
    <x v="4"/>
    <n v="100"/>
  </r>
  <r>
    <x v="4"/>
    <n v="81.272084805653719"/>
  </r>
  <r>
    <x v="7"/>
    <n v="97.879858657243815"/>
  </r>
  <r>
    <x v="7"/>
    <n v="97.173144876325082"/>
  </r>
  <r>
    <x v="7"/>
    <n v="104.59363957597174"/>
  </r>
  <r>
    <x v="7"/>
    <n v="93.992932862190813"/>
  </r>
  <r>
    <x v="7"/>
    <n v="100.35335689045937"/>
  </r>
  <r>
    <x v="7"/>
    <n v="86.219081272084807"/>
  </r>
  <r>
    <x v="7"/>
    <n v="107.77385159010601"/>
  </r>
  <r>
    <x v="7"/>
    <n v="106.36042402826855"/>
  </r>
  <r>
    <x v="7"/>
    <n v="84.098939929328623"/>
  </r>
  <r>
    <x v="7"/>
    <n v="97.526501766784449"/>
  </r>
  <r>
    <x v="7"/>
    <n v="108.48056537102474"/>
  </r>
  <r>
    <x v="7"/>
    <n v="100"/>
  </r>
  <r>
    <x v="7"/>
    <n v="140.98939929328623"/>
  </r>
  <r>
    <x v="7"/>
    <n v="59.010600706713781"/>
  </r>
  <r>
    <x v="7"/>
    <n v="78.445229681978802"/>
  </r>
  <r>
    <x v="7"/>
    <n v="100"/>
  </r>
  <r>
    <x v="7"/>
    <n v="107.77385159010601"/>
  </r>
  <r>
    <x v="7"/>
    <n v="93.639575971731446"/>
  </r>
  <r>
    <x v="7"/>
    <n v="84.452296819787989"/>
  </r>
  <r>
    <x v="7"/>
    <n v="109.54063604240282"/>
  </r>
  <r>
    <x v="7"/>
    <n v="100"/>
  </r>
  <r>
    <x v="7"/>
    <n v="95.759717314487631"/>
  </r>
  <r>
    <x v="7"/>
    <n v="71.024734982332149"/>
  </r>
  <r>
    <x v="7"/>
    <n v="100"/>
  </r>
  <r>
    <x v="7"/>
    <n v="82.332155477031804"/>
  </r>
  <r>
    <x v="7"/>
    <n v="100"/>
  </r>
  <r>
    <x v="7"/>
    <n v="61.484098939929325"/>
  </r>
  <r>
    <x v="7"/>
    <n v="100"/>
  </r>
  <r>
    <x v="7"/>
    <n v="85.159010600706708"/>
  </r>
  <r>
    <x v="7"/>
    <n v="96.466431095406364"/>
  </r>
  <r>
    <x v="7"/>
    <n v="100"/>
  </r>
  <r>
    <x v="7"/>
    <n v="62.190812720848058"/>
  </r>
  <r>
    <x v="7"/>
    <n v="100"/>
  </r>
  <r>
    <x v="7"/>
    <n v="84.098939929328623"/>
  </r>
  <r>
    <x v="7"/>
    <n v="86.572438162544174"/>
  </r>
  <r>
    <x v="7"/>
    <n v="86.925795053003526"/>
  </r>
  <r>
    <x v="7"/>
    <n v="110.95406360424028"/>
  </r>
  <r>
    <x v="7"/>
    <n v="100"/>
  </r>
  <r>
    <x v="7"/>
    <n v="78.798586572438154"/>
  </r>
  <r>
    <x v="7"/>
    <n v="77.385159010600702"/>
  </r>
  <r>
    <x v="7"/>
    <n v="100.35335689045937"/>
  </r>
  <r>
    <x v="7"/>
    <n v="102.12014134275618"/>
  </r>
  <r>
    <x v="8"/>
    <m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101.9774011299435"/>
  </r>
  <r>
    <x v="0"/>
    <n v="98.870056497175142"/>
  </r>
  <r>
    <x v="0"/>
    <n v="103.954802259887"/>
  </r>
  <r>
    <x v="0"/>
    <n v="99.717514124293785"/>
  </r>
  <r>
    <x v="0"/>
    <n v="99.717514124293785"/>
  </r>
  <r>
    <x v="0"/>
    <n v="101.69491525423729"/>
  </r>
  <r>
    <x v="0"/>
    <n v="101.69491525423729"/>
  </r>
  <r>
    <x v="0"/>
    <n v="109.60451977401129"/>
  </r>
  <r>
    <x v="0"/>
    <n v="105.08474576271186"/>
  </r>
  <r>
    <x v="0"/>
    <n v="102.82485875706215"/>
  </r>
  <r>
    <x v="0"/>
    <n v="100.84745762711864"/>
  </r>
  <r>
    <x v="0"/>
    <n v="105.93220338983051"/>
  </r>
  <r>
    <x v="0"/>
    <n v="100.28248587570621"/>
  </r>
  <r>
    <x v="0"/>
    <n v="106.77966101694915"/>
  </r>
  <r>
    <x v="0"/>
    <n v="88.418079096045204"/>
  </r>
  <r>
    <x v="0"/>
    <n v="94.350282485875709"/>
  </r>
  <r>
    <x v="0"/>
    <n v="104.23728813559322"/>
  </r>
  <r>
    <x v="0"/>
    <n v="81.920903954802256"/>
  </r>
  <r>
    <x v="0"/>
    <n v="105.08474576271186"/>
  </r>
  <r>
    <x v="0"/>
    <n v="99.717514124293785"/>
  </r>
  <r>
    <x v="0"/>
    <n v="97.457627118644069"/>
  </r>
  <r>
    <x v="0"/>
    <n v="101.12994350282486"/>
  </r>
  <r>
    <x v="0"/>
    <n v="104.23728813559322"/>
  </r>
  <r>
    <x v="0"/>
    <n v="103.10734463276836"/>
  </r>
  <r>
    <x v="0"/>
    <n v="104.80225988700565"/>
  </r>
  <r>
    <x v="0"/>
    <n v="101.41242937853107"/>
  </r>
  <r>
    <x v="0"/>
    <n v="102.25988700564972"/>
  </r>
  <r>
    <x v="0"/>
    <n v="100.56497175141243"/>
  </r>
  <r>
    <x v="0"/>
    <n v="83.050847457627128"/>
  </r>
  <r>
    <x v="0"/>
    <n v="94.350282485875709"/>
  </r>
  <r>
    <x v="0"/>
    <n v="97.457627118644069"/>
  </r>
  <r>
    <x v="0"/>
    <n v="100.56497175141243"/>
  </r>
  <r>
    <x v="0"/>
    <n v="94.632768361581924"/>
  </r>
  <r>
    <x v="0"/>
    <n v="85.028248587570616"/>
  </r>
  <r>
    <x v="0"/>
    <n v="107.62711864406779"/>
  </r>
  <r>
    <x v="0"/>
    <n v="92.372881355932208"/>
  </r>
  <r>
    <x v="0"/>
    <n v="100.28248587570621"/>
  </r>
  <r>
    <x v="0"/>
    <n v="111.29943502824858"/>
  </r>
  <r>
    <x v="0"/>
    <n v="102.54237288135593"/>
  </r>
  <r>
    <x v="0"/>
    <n v="98.022598870056498"/>
  </r>
  <r>
    <x v="0"/>
    <n v="90.112994350282491"/>
  </r>
  <r>
    <x v="0"/>
    <n v="87.570621468926561"/>
  </r>
  <r>
    <x v="0"/>
    <n v="89.265536723163848"/>
  </r>
  <r>
    <x v="1"/>
    <n v="122.59887005649718"/>
  </r>
  <r>
    <x v="1"/>
    <n v="97.457627118644069"/>
  </r>
  <r>
    <x v="1"/>
    <n v="126.83615819209039"/>
  </r>
  <r>
    <x v="1"/>
    <n v="92.937853107344637"/>
  </r>
  <r>
    <x v="1"/>
    <n v="94.632768361581924"/>
  </r>
  <r>
    <x v="1"/>
    <n v="107.90960451977401"/>
  </r>
  <r>
    <x v="1"/>
    <n v="100.84745762711864"/>
  </r>
  <r>
    <x v="1"/>
    <n v="97.457627118644069"/>
  </r>
  <r>
    <x v="1"/>
    <n v="79.378531073446325"/>
  </r>
  <r>
    <x v="1"/>
    <n v="106.49717514124293"/>
  </r>
  <r>
    <x v="1"/>
    <n v="102.82485875706215"/>
  </r>
  <r>
    <x v="1"/>
    <n v="91.525423728813564"/>
  </r>
  <r>
    <x v="1"/>
    <n v="106.77966101694915"/>
  </r>
  <r>
    <x v="1"/>
    <n v="105.08474576271186"/>
  </r>
  <r>
    <x v="1"/>
    <n v="75.141242937853107"/>
  </r>
  <r>
    <x v="1"/>
    <n v="97.740112994350284"/>
  </r>
  <r>
    <x v="1"/>
    <n v="117.79661016949153"/>
  </r>
  <r>
    <x v="1"/>
    <n v="98.870056497175142"/>
  </r>
  <r>
    <x v="1"/>
    <n v="123.16384180790961"/>
  </r>
  <r>
    <x v="1"/>
    <n v="71.751412429378533"/>
  </r>
  <r>
    <x v="1"/>
    <n v="89.830508474576277"/>
  </r>
  <r>
    <x v="1"/>
    <n v="94.915254237288138"/>
  </r>
  <r>
    <x v="1"/>
    <n v="101.12994350282486"/>
  </r>
  <r>
    <x v="1"/>
    <n v="98.305084745762713"/>
  </r>
  <r>
    <x v="1"/>
    <n v="92.655367231638422"/>
  </r>
  <r>
    <x v="1"/>
    <n v="98.870056497175142"/>
  </r>
  <r>
    <x v="1"/>
    <n v="101.12994350282486"/>
  </r>
  <r>
    <x v="1"/>
    <n v="82.7683615819209"/>
  </r>
  <r>
    <x v="1"/>
    <n v="115.53672316384181"/>
  </r>
  <r>
    <x v="1"/>
    <n v="95.197740112994353"/>
  </r>
  <r>
    <x v="1"/>
    <n v="96.045197740112997"/>
  </r>
  <r>
    <x v="1"/>
    <n v="87.570621468926561"/>
  </r>
  <r>
    <x v="1"/>
    <n v="110.73446327683615"/>
  </r>
  <r>
    <x v="1"/>
    <n v="99.717514124293785"/>
  </r>
  <r>
    <x v="1"/>
    <n v="100"/>
  </r>
  <r>
    <x v="1"/>
    <n v="82.20338983050847"/>
  </r>
  <r>
    <x v="1"/>
    <n v="112.99435028248587"/>
  </r>
  <r>
    <x v="1"/>
    <n v="114.68926553672317"/>
  </r>
  <r>
    <x v="1"/>
    <n v="111.29943502824858"/>
  </r>
  <r>
    <x v="1"/>
    <n v="107.62711864406779"/>
  </r>
  <r>
    <x v="1"/>
    <n v="94.632768361581924"/>
  </r>
  <r>
    <x v="1"/>
    <n v="99.152542372881356"/>
  </r>
  <r>
    <x v="1"/>
    <n v="104.51977401129943"/>
  </r>
  <r>
    <x v="1"/>
    <n v="58.192090395480228"/>
  </r>
  <r>
    <x v="1"/>
    <n v="87.005649717514132"/>
  </r>
  <r>
    <x v="1"/>
    <n v="127.68361581920904"/>
  </r>
  <r>
    <x v="2"/>
    <n v="109.03954802259886"/>
  </r>
  <r>
    <x v="2"/>
    <n v="123.16384180790961"/>
  </r>
  <r>
    <x v="2"/>
    <n v="102.25988700564972"/>
  </r>
  <r>
    <x v="2"/>
    <n v="98.305084745762713"/>
  </r>
  <r>
    <x v="2"/>
    <n v="100"/>
  </r>
  <r>
    <x v="2"/>
    <n v="94.067796610169495"/>
  </r>
  <r>
    <x v="2"/>
    <n v="104.23728813559322"/>
  </r>
  <r>
    <x v="2"/>
    <n v="113.84180790960451"/>
  </r>
  <r>
    <x v="2"/>
    <n v="87.853107344632775"/>
  </r>
  <r>
    <x v="2"/>
    <n v="98.022598870056498"/>
  </r>
  <r>
    <x v="2"/>
    <n v="103.10734463276836"/>
  </r>
  <r>
    <x v="2"/>
    <n v="102.54237288135593"/>
  </r>
  <r>
    <x v="2"/>
    <n v="103.67231638418079"/>
  </r>
  <r>
    <x v="2"/>
    <n v="96.89265536723164"/>
  </r>
  <r>
    <x v="2"/>
    <n v="110.73446327683615"/>
  </r>
  <r>
    <x v="2"/>
    <n v="115.2542372881356"/>
  </r>
  <r>
    <x v="2"/>
    <n v="98.870056497175142"/>
  </r>
  <r>
    <x v="2"/>
    <n v="123.72881355932203"/>
  </r>
  <r>
    <x v="2"/>
    <n v="124.01129943502825"/>
  </r>
  <r>
    <x v="2"/>
    <n v="88.13559322033899"/>
  </r>
  <r>
    <x v="2"/>
    <n v="102.82485875706215"/>
  </r>
  <r>
    <x v="2"/>
    <n v="114.40677966101696"/>
  </r>
  <r>
    <x v="2"/>
    <n v="105.64971751412429"/>
  </r>
  <r>
    <x v="2"/>
    <n v="90.395480225988706"/>
  </r>
  <r>
    <x v="2"/>
    <n v="109.88700564971751"/>
  </r>
  <r>
    <x v="2"/>
    <n v="82.20338983050847"/>
  </r>
  <r>
    <x v="2"/>
    <n v="103.954802259887"/>
  </r>
  <r>
    <x v="2"/>
    <n v="96.610169491525426"/>
  </r>
  <r>
    <x v="2"/>
    <n v="113.84180790960451"/>
  </r>
  <r>
    <x v="2"/>
    <n v="100"/>
  </r>
  <r>
    <x v="2"/>
    <n v="97.457627118644069"/>
  </r>
  <r>
    <x v="2"/>
    <n v="84.180790960451972"/>
  </r>
  <r>
    <x v="2"/>
    <n v="100"/>
  </r>
  <r>
    <x v="2"/>
    <n v="93.502824858757066"/>
  </r>
  <r>
    <x v="2"/>
    <n v="112.71186440677965"/>
  </r>
  <r>
    <x v="2"/>
    <n v="125.70621468926554"/>
  </r>
  <r>
    <x v="2"/>
    <n v="99.152542372881356"/>
  </r>
  <r>
    <x v="2"/>
    <n v="125.70621468926554"/>
  </r>
  <r>
    <x v="2"/>
    <n v="99.152542372881356"/>
  </r>
  <r>
    <x v="2"/>
    <n v="96.89265536723164"/>
  </r>
  <r>
    <x v="2"/>
    <n v="97.740112994350284"/>
  </r>
  <r>
    <x v="2"/>
    <n v="85.875706214689259"/>
  </r>
  <r>
    <x v="2"/>
    <n v="126.83615819209039"/>
  </r>
  <r>
    <x v="2"/>
    <n v="91.807909604519779"/>
  </r>
  <r>
    <x v="2"/>
    <n v="110.45197740112994"/>
  </r>
  <r>
    <x v="2"/>
    <n v="103.10734463276836"/>
  </r>
  <r>
    <x v="2"/>
    <n v="75.141242937853107"/>
  </r>
  <r>
    <x v="3"/>
    <n v="108.19209039548022"/>
  </r>
  <r>
    <x v="3"/>
    <n v="90.677966101694921"/>
  </r>
  <r>
    <x v="3"/>
    <n v="98.305084745762713"/>
  </r>
  <r>
    <x v="3"/>
    <n v="110.73446327683615"/>
  </r>
  <r>
    <x v="3"/>
    <n v="116.38418079096044"/>
  </r>
  <r>
    <x v="3"/>
    <n v="98.870056497175142"/>
  </r>
  <r>
    <x v="3"/>
    <n v="77.401129943502823"/>
  </r>
  <r>
    <x v="3"/>
    <n v="102.54237288135593"/>
  </r>
  <r>
    <x v="3"/>
    <n v="98.022598870056498"/>
  </r>
  <r>
    <x v="3"/>
    <n v="96.610169491525426"/>
  </r>
  <r>
    <x v="3"/>
    <n v="105.93220338983051"/>
  </r>
  <r>
    <x v="3"/>
    <n v="125.14124293785311"/>
  </r>
  <r>
    <x v="3"/>
    <n v="84.463276836158187"/>
  </r>
  <r>
    <x v="3"/>
    <n v="98.587570621468927"/>
  </r>
  <r>
    <x v="3"/>
    <n v="123.44632768361582"/>
  </r>
  <r>
    <x v="3"/>
    <n v="100.56497175141243"/>
  </r>
  <r>
    <x v="3"/>
    <n v="105.93220338983051"/>
  </r>
  <r>
    <x v="3"/>
    <n v="104.51977401129943"/>
  </r>
  <r>
    <x v="3"/>
    <n v="85.31073446327683"/>
  </r>
  <r>
    <x v="3"/>
    <n v="87.288135593220346"/>
  </r>
  <r>
    <x v="3"/>
    <n v="96.045197740112997"/>
  </r>
  <r>
    <x v="3"/>
    <n v="97.457627118644069"/>
  </r>
  <r>
    <x v="3"/>
    <n v="94.915254237288138"/>
  </r>
  <r>
    <x v="3"/>
    <n v="89.265536723163848"/>
  </r>
  <r>
    <x v="3"/>
    <n v="119.77401129943503"/>
  </r>
  <r>
    <x v="3"/>
    <n v="117.79661016949153"/>
  </r>
  <r>
    <x v="3"/>
    <n v="103.67231638418079"/>
  </r>
  <r>
    <x v="3"/>
    <n v="95.197740112994353"/>
  </r>
  <r>
    <x v="3"/>
    <n v="102.54237288135593"/>
  </r>
  <r>
    <x v="3"/>
    <n v="88.700564971751419"/>
  </r>
  <r>
    <x v="3"/>
    <n v="108.19209039548022"/>
  </r>
  <r>
    <x v="3"/>
    <n v="93.502824858757066"/>
  </r>
  <r>
    <x v="3"/>
    <n v="95.197740112994353"/>
  </r>
  <r>
    <x v="3"/>
    <n v="90.395480225988706"/>
  </r>
  <r>
    <x v="3"/>
    <n v="92.090395480225993"/>
  </r>
  <r>
    <x v="3"/>
    <n v="87.853107344632775"/>
  </r>
  <r>
    <x v="3"/>
    <n v="82.485875706214685"/>
  </r>
  <r>
    <x v="3"/>
    <n v="101.41242937853107"/>
  </r>
  <r>
    <x v="3"/>
    <n v="95.480225988700568"/>
  </r>
  <r>
    <x v="3"/>
    <n v="107.34463276836158"/>
  </r>
  <r>
    <x v="3"/>
    <n v="100"/>
  </r>
  <r>
    <x v="3"/>
    <n v="71.468926553672318"/>
  </r>
  <r>
    <x v="3"/>
    <n v="100"/>
  </r>
  <r>
    <x v="3"/>
    <n v="91.807909604519779"/>
  </r>
  <r>
    <x v="3"/>
    <n v="92.090395480225993"/>
  </r>
  <r>
    <x v="3"/>
    <n v="70.33898305084746"/>
  </r>
  <r>
    <x v="3"/>
    <n v="94.350282485875709"/>
  </r>
  <r>
    <x v="3"/>
    <n v="94.350282485875709"/>
  </r>
  <r>
    <x v="0"/>
    <n v="110.73446327683615"/>
  </r>
  <r>
    <x v="0"/>
    <n v="97.457627118644069"/>
  </r>
  <r>
    <x v="0"/>
    <n v="101.9774011299435"/>
  </r>
  <r>
    <x v="0"/>
    <n v="113.5593220338983"/>
  </r>
  <r>
    <x v="0"/>
    <n v="83.333333333333343"/>
  </r>
  <r>
    <x v="0"/>
    <n v="83.898305084745772"/>
  </r>
  <r>
    <x v="0"/>
    <n v="71.751412429378533"/>
  </r>
  <r>
    <x v="0"/>
    <n v="97.457627118644069"/>
  </r>
  <r>
    <x v="0"/>
    <n v="106.77966101694915"/>
  </r>
  <r>
    <x v="0"/>
    <n v="99.152542372881356"/>
  </r>
  <r>
    <x v="0"/>
    <n v="90.960451977401135"/>
  </r>
  <r>
    <x v="0"/>
    <n v="79.943502824858754"/>
  </r>
  <r>
    <x v="0"/>
    <n v="84.180790960451972"/>
  </r>
  <r>
    <x v="0"/>
    <n v="106.49717514124293"/>
  </r>
  <r>
    <x v="0"/>
    <n v="96.89265536723164"/>
  </r>
  <r>
    <x v="0"/>
    <n v="90.960451977401135"/>
  </r>
  <r>
    <x v="0"/>
    <n v="94.915254237288138"/>
  </r>
  <r>
    <x v="0"/>
    <n v="91.525423728813564"/>
  </r>
  <r>
    <x v="0"/>
    <n v="101.69491525423729"/>
  </r>
  <r>
    <x v="0"/>
    <n v="107.90960451977401"/>
  </r>
  <r>
    <x v="0"/>
    <n v="127.96610169491525"/>
  </r>
  <r>
    <x v="0"/>
    <n v="85.31073446327683"/>
  </r>
  <r>
    <x v="0"/>
    <n v="112.71186440677965"/>
  </r>
  <r>
    <x v="0"/>
    <n v="103.38983050847457"/>
  </r>
  <r>
    <x v="0"/>
    <n v="95.197740112994353"/>
  </r>
  <r>
    <x v="0"/>
    <n v="114.68926553672317"/>
  </r>
  <r>
    <x v="0"/>
    <n v="107.62711864406779"/>
  </r>
  <r>
    <x v="0"/>
    <n v="105.93220338983051"/>
  </r>
  <r>
    <x v="0"/>
    <n v="109.03954802259886"/>
  </r>
  <r>
    <x v="0"/>
    <n v="114.12429378531074"/>
  </r>
  <r>
    <x v="0"/>
    <n v="90.960451977401135"/>
  </r>
  <r>
    <x v="0"/>
    <n v="96.89265536723164"/>
  </r>
  <r>
    <x v="0"/>
    <n v="98.305084745762713"/>
  </r>
  <r>
    <x v="0"/>
    <n v="117.2316384180791"/>
  </r>
  <r>
    <x v="0"/>
    <n v="114.68926553672317"/>
  </r>
  <r>
    <x v="0"/>
    <n v="81.920903954802256"/>
  </r>
  <r>
    <x v="0"/>
    <n v="110.16949152542372"/>
  </r>
  <r>
    <x v="0"/>
    <n v="66.949152542372872"/>
  </r>
  <r>
    <x v="0"/>
    <n v="100.56497175141243"/>
  </r>
  <r>
    <x v="0"/>
    <n v="106.21468926553672"/>
  </r>
  <r>
    <x v="4"/>
    <n v="105.36723163841808"/>
  </r>
  <r>
    <x v="4"/>
    <n v="70.33898305084746"/>
  </r>
  <r>
    <x v="4"/>
    <n v="98.022598870056498"/>
  </r>
  <r>
    <x v="4"/>
    <n v="96.327683615819211"/>
  </r>
  <r>
    <x v="4"/>
    <n v="72.316384180790962"/>
  </r>
  <r>
    <x v="4"/>
    <n v="101.9774011299435"/>
  </r>
  <r>
    <x v="4"/>
    <n v="108.75706214689265"/>
  </r>
  <r>
    <x v="4"/>
    <n v="111.01694915254237"/>
  </r>
  <r>
    <x v="4"/>
    <n v="90.112994350282491"/>
  </r>
  <r>
    <x v="4"/>
    <n v="100.84745762711864"/>
  </r>
  <r>
    <x v="4"/>
    <n v="99.435028248587571"/>
  </r>
  <r>
    <x v="4"/>
    <n v="108.75706214689265"/>
  </r>
  <r>
    <x v="4"/>
    <n v="103.10734463276836"/>
  </r>
  <r>
    <x v="4"/>
    <n v="89.830508474576277"/>
  </r>
  <r>
    <x v="4"/>
    <n v="96.610169491525426"/>
  </r>
  <r>
    <x v="4"/>
    <n v="86.440677966101703"/>
  </r>
  <r>
    <x v="4"/>
    <n v="106.21468926553672"/>
  </r>
  <r>
    <x v="4"/>
    <n v="118.92655367231639"/>
  </r>
  <r>
    <x v="4"/>
    <n v="79.943502824858754"/>
  </r>
  <r>
    <x v="4"/>
    <n v="83.615819209039557"/>
  </r>
  <r>
    <x v="4"/>
    <n v="120.90395480225989"/>
  </r>
  <r>
    <x v="4"/>
    <n v="103.954802259887"/>
  </r>
  <r>
    <x v="4"/>
    <n v="100.28248587570621"/>
  </r>
  <r>
    <x v="4"/>
    <n v="121.75141242937853"/>
  </r>
  <r>
    <x v="4"/>
    <n v="102.82485875706215"/>
  </r>
  <r>
    <x v="4"/>
    <n v="107.62711864406779"/>
  </r>
  <r>
    <x v="4"/>
    <n v="95.762711864406782"/>
  </r>
  <r>
    <x v="4"/>
    <n v="110.73446327683615"/>
  </r>
  <r>
    <x v="4"/>
    <n v="94.350282485875709"/>
  </r>
  <r>
    <x v="4"/>
    <n v="108.75706214689265"/>
  </r>
  <r>
    <x v="4"/>
    <n v="89.265536723163848"/>
  </r>
  <r>
    <x v="4"/>
    <n v="102.54237288135593"/>
  </r>
  <r>
    <x v="4"/>
    <n v="76.271186440677965"/>
  </r>
  <r>
    <x v="4"/>
    <n v="105.36723163841808"/>
  </r>
  <r>
    <x v="4"/>
    <n v="112.99435028248587"/>
  </r>
  <r>
    <x v="4"/>
    <n v="79.378531073446325"/>
  </r>
  <r>
    <x v="4"/>
    <n v="101.12994350282486"/>
  </r>
  <r>
    <x v="4"/>
    <n v="115.81920903954803"/>
  </r>
  <r>
    <x v="4"/>
    <n v="116.10169491525423"/>
  </r>
  <r>
    <x v="4"/>
    <n v="94.067796610169495"/>
  </r>
  <r>
    <x v="4"/>
    <n v="107.34463276836158"/>
  </r>
  <r>
    <x v="4"/>
    <n v="104.23728813559322"/>
  </r>
  <r>
    <x v="4"/>
    <n v="119.49152542372882"/>
  </r>
  <r>
    <x v="4"/>
    <n v="83.615819209039557"/>
  </r>
  <r>
    <x v="4"/>
    <n v="86.440677966101703"/>
  </r>
  <r>
    <x v="4"/>
    <n v="92.655367231638422"/>
  </r>
  <r>
    <x v="4"/>
    <n v="106.21468926553672"/>
  </r>
  <r>
    <x v="4"/>
    <n v="83.615819209039557"/>
  </r>
  <r>
    <x v="4"/>
    <n v="86.723163841807917"/>
  </r>
  <r>
    <x v="4"/>
    <n v="84.180790960451972"/>
  </r>
  <r>
    <x v="5"/>
    <n v="92.937853107344637"/>
  </r>
  <r>
    <x v="5"/>
    <n v="120.33898305084746"/>
  </r>
  <r>
    <x v="5"/>
    <n v="116.38418079096044"/>
  </r>
  <r>
    <x v="5"/>
    <n v="93.220338983050851"/>
  </r>
  <r>
    <x v="5"/>
    <n v="110.73446327683615"/>
  </r>
  <r>
    <x v="5"/>
    <n v="104.80225988700565"/>
  </r>
  <r>
    <x v="5"/>
    <n v="95.197740112994353"/>
  </r>
  <r>
    <x v="5"/>
    <n v="98.870056497175142"/>
  </r>
  <r>
    <x v="5"/>
    <n v="117.2316384180791"/>
  </r>
  <r>
    <x v="5"/>
    <n v="90.677966101694921"/>
  </r>
  <r>
    <x v="5"/>
    <n v="100"/>
  </r>
  <r>
    <x v="5"/>
    <n v="112.71186440677965"/>
  </r>
  <r>
    <x v="5"/>
    <n v="105.36723163841808"/>
  </r>
  <r>
    <x v="5"/>
    <n v="95.197740112994353"/>
  </r>
  <r>
    <x v="5"/>
    <n v="99.152542372881356"/>
  </r>
  <r>
    <x v="5"/>
    <n v="121.1864406779661"/>
  </r>
  <r>
    <x v="5"/>
    <n v="106.49717514124293"/>
  </r>
  <r>
    <x v="5"/>
    <n v="101.69491525423729"/>
  </r>
  <r>
    <x v="5"/>
    <n v="98.587570621468927"/>
  </r>
  <r>
    <x v="5"/>
    <n v="101.69491525423729"/>
  </r>
  <r>
    <x v="5"/>
    <n v="110.45197740112994"/>
  </r>
  <r>
    <x v="5"/>
    <n v="73.163841807909606"/>
  </r>
  <r>
    <x v="5"/>
    <n v="93.78531073446328"/>
  </r>
  <r>
    <x v="5"/>
    <n v="89.265536723163848"/>
  </r>
  <r>
    <x v="5"/>
    <n v="100"/>
  </r>
  <r>
    <x v="5"/>
    <n v="111.5819209039548"/>
  </r>
  <r>
    <x v="5"/>
    <n v="88.13559322033899"/>
  </r>
  <r>
    <x v="5"/>
    <n v="90.677966101694921"/>
  </r>
  <r>
    <x v="5"/>
    <n v="99.152542372881356"/>
  </r>
  <r>
    <x v="5"/>
    <n v="105.36723163841808"/>
  </r>
  <r>
    <x v="5"/>
    <n v="100"/>
  </r>
  <r>
    <x v="5"/>
    <n v="115.2542372881356"/>
  </r>
  <r>
    <x v="5"/>
    <n v="103.67231638418079"/>
  </r>
  <r>
    <x v="5"/>
    <n v="113.5593220338983"/>
  </r>
  <r>
    <x v="5"/>
    <n v="94.067796610169495"/>
  </r>
  <r>
    <x v="5"/>
    <n v="95.197740112994353"/>
  </r>
  <r>
    <x v="5"/>
    <n v="106.21468926553672"/>
  </r>
  <r>
    <x v="5"/>
    <n v="90.960451977401135"/>
  </r>
  <r>
    <x v="5"/>
    <n v="101.9774011299435"/>
  </r>
  <r>
    <x v="5"/>
    <n v="99.435028248587571"/>
  </r>
  <r>
    <x v="5"/>
    <n v="100"/>
  </r>
  <r>
    <x v="6"/>
    <n v="110.16949152542372"/>
  </r>
  <r>
    <x v="6"/>
    <n v="111.5819209039548"/>
  </r>
  <r>
    <x v="6"/>
    <n v="84.463276836158187"/>
  </r>
  <r>
    <x v="6"/>
    <n v="115.2542372881356"/>
  </r>
  <r>
    <x v="6"/>
    <n v="100"/>
  </r>
  <r>
    <x v="6"/>
    <n v="102.54237288135593"/>
  </r>
  <r>
    <x v="6"/>
    <n v="105.08474576271186"/>
  </r>
  <r>
    <x v="6"/>
    <n v="100.28248587570621"/>
  </r>
  <r>
    <x v="6"/>
    <n v="82.20338983050847"/>
  </r>
  <r>
    <x v="6"/>
    <n v="113.5593220338983"/>
  </r>
  <r>
    <x v="6"/>
    <n v="102.54237288135593"/>
  </r>
  <r>
    <x v="6"/>
    <n v="126.27118644067797"/>
  </r>
  <r>
    <x v="6"/>
    <n v="115.81920903954803"/>
  </r>
  <r>
    <x v="6"/>
    <n v="96.045197740112997"/>
  </r>
  <r>
    <x v="6"/>
    <n v="100"/>
  </r>
  <r>
    <x v="6"/>
    <n v="104.80225988700565"/>
  </r>
  <r>
    <x v="6"/>
    <n v="104.23728813559322"/>
  </r>
  <r>
    <x v="6"/>
    <n v="110.73446327683615"/>
  </r>
  <r>
    <x v="6"/>
    <n v="100.84745762711864"/>
  </r>
  <r>
    <x v="6"/>
    <n v="94.632768361581924"/>
  </r>
  <r>
    <x v="6"/>
    <n v="125.42372881355932"/>
  </r>
  <r>
    <x v="6"/>
    <n v="120.62146892655367"/>
  </r>
  <r>
    <x v="6"/>
    <n v="89.830508474576277"/>
  </r>
  <r>
    <x v="6"/>
    <n v="100"/>
  </r>
  <r>
    <x v="6"/>
    <n v="100"/>
  </r>
  <r>
    <x v="6"/>
    <n v="116.94915254237287"/>
  </r>
  <r>
    <x v="6"/>
    <n v="104.51977401129943"/>
  </r>
  <r>
    <x v="6"/>
    <n v="94.350282485875709"/>
  </r>
  <r>
    <x v="6"/>
    <n v="107.90960451977401"/>
  </r>
  <r>
    <x v="6"/>
    <n v="97.740112994350284"/>
  </r>
  <r>
    <x v="6"/>
    <n v="115.2542372881356"/>
  </r>
  <r>
    <x v="6"/>
    <n v="126.27118644067797"/>
  </r>
  <r>
    <x v="6"/>
    <n v="95.480225988700568"/>
  </r>
  <r>
    <x v="6"/>
    <n v="126.83615819209039"/>
  </r>
  <r>
    <x v="6"/>
    <n v="106.21468926553672"/>
  </r>
  <r>
    <x v="6"/>
    <n v="109.88700564971751"/>
  </r>
  <r>
    <x v="6"/>
    <n v="101.12994350282486"/>
  </r>
  <r>
    <x v="6"/>
    <n v="104.23728813559322"/>
  </r>
  <r>
    <x v="6"/>
    <n v="100"/>
  </r>
  <r>
    <x v="6"/>
    <n v="101.41342756183745"/>
  </r>
  <r>
    <x v="6"/>
    <n v="100.35335689045937"/>
  </r>
  <r>
    <x v="6"/>
    <n v="96.81978798586573"/>
  </r>
  <r>
    <x v="6"/>
    <n v="102.12014134275618"/>
  </r>
  <r>
    <x v="6"/>
    <n v="97.173144876325082"/>
  </r>
  <r>
    <x v="6"/>
    <n v="103.53356890459364"/>
  </r>
  <r>
    <x v="6"/>
    <n v="106.36042402826855"/>
  </r>
  <r>
    <x v="6"/>
    <n v="112.72084805653711"/>
  </r>
  <r>
    <x v="6"/>
    <n v="103.18021201413427"/>
  </r>
  <r>
    <x v="6"/>
    <n v="97.526501766784449"/>
  </r>
  <r>
    <x v="6"/>
    <n v="91.519434628975262"/>
  </r>
  <r>
    <x v="6"/>
    <n v="102.82685512367492"/>
  </r>
  <r>
    <x v="6"/>
    <n v="103.886925795053"/>
  </r>
  <r>
    <x v="6"/>
    <n v="99.293286219081267"/>
  </r>
  <r>
    <x v="6"/>
    <n v="92.226148409893995"/>
  </r>
  <r>
    <x v="6"/>
    <n v="100"/>
  </r>
  <r>
    <x v="6"/>
    <n v="118.37455830388693"/>
  </r>
  <r>
    <x v="6"/>
    <n v="122.6148409893993"/>
  </r>
  <r>
    <x v="6"/>
    <n v="101.41342756183745"/>
  </r>
  <r>
    <x v="6"/>
    <n v="92.579505300353361"/>
  </r>
  <r>
    <x v="6"/>
    <n v="123.32155477031802"/>
  </r>
  <r>
    <x v="6"/>
    <n v="95.053003533568898"/>
  </r>
  <r>
    <x v="6"/>
    <n v="112.01413427561837"/>
  </r>
  <r>
    <x v="6"/>
    <n v="101.41342756183745"/>
  </r>
  <r>
    <x v="6"/>
    <n v="110.95406360424028"/>
  </r>
  <r>
    <x v="6"/>
    <n v="122.96819787985865"/>
  </r>
  <r>
    <x v="6"/>
    <n v="84.452296819787989"/>
  </r>
  <r>
    <x v="6"/>
    <n v="101.76678445229682"/>
  </r>
  <r>
    <x v="6"/>
    <n v="92.932862190812727"/>
  </r>
  <r>
    <x v="6"/>
    <n v="101.76678445229682"/>
  </r>
  <r>
    <x v="6"/>
    <n v="125.79505300353357"/>
  </r>
  <r>
    <x v="6"/>
    <n v="138.86925795053003"/>
  </r>
  <r>
    <x v="6"/>
    <n v="88.692579505300358"/>
  </r>
  <r>
    <x v="6"/>
    <n v="94.346289752650179"/>
  </r>
  <r>
    <x v="6"/>
    <n v="101.06007067137809"/>
  </r>
  <r>
    <x v="6"/>
    <n v="92.932862190812727"/>
  </r>
  <r>
    <x v="6"/>
    <n v="91.166077738515895"/>
  </r>
  <r>
    <x v="6"/>
    <n v="109.54063604240282"/>
  </r>
  <r>
    <x v="6"/>
    <n v="74.558303886925799"/>
  </r>
  <r>
    <x v="6"/>
    <n v="136.04240282685512"/>
  </r>
  <r>
    <x v="5"/>
    <n v="103.53356890459364"/>
  </r>
  <r>
    <x v="5"/>
    <n v="112.72084805653711"/>
  </r>
  <r>
    <x v="5"/>
    <n v="121.20141342756185"/>
  </r>
  <r>
    <x v="5"/>
    <n v="124.02826855123675"/>
  </r>
  <r>
    <x v="5"/>
    <n v="117.6678445229682"/>
  </r>
  <r>
    <x v="5"/>
    <n v="63.604240282685517"/>
  </r>
  <r>
    <x v="5"/>
    <n v="100"/>
  </r>
  <r>
    <x v="5"/>
    <n v="92.579505300353361"/>
  </r>
  <r>
    <x v="5"/>
    <n v="110.60070671378092"/>
  </r>
  <r>
    <x v="5"/>
    <n v="89.752650176678443"/>
  </r>
  <r>
    <x v="5"/>
    <n v="67.844522968197879"/>
  </r>
  <r>
    <x v="5"/>
    <n v="106.00706713780919"/>
  </r>
  <r>
    <x v="5"/>
    <n v="83.39222614840989"/>
  </r>
  <r>
    <x v="5"/>
    <n v="95.759717314487631"/>
  </r>
  <r>
    <x v="5"/>
    <n v="109.89399293286219"/>
  </r>
  <r>
    <x v="5"/>
    <n v="106.71378091872792"/>
  </r>
  <r>
    <x v="5"/>
    <n v="110.95406360424028"/>
  </r>
  <r>
    <x v="5"/>
    <n v="101.41342756183745"/>
  </r>
  <r>
    <x v="5"/>
    <n v="86.925795053003526"/>
  </r>
  <r>
    <x v="5"/>
    <n v="100"/>
  </r>
  <r>
    <x v="5"/>
    <n v="132.50883392226149"/>
  </r>
  <r>
    <x v="5"/>
    <n v="101.06007067137809"/>
  </r>
  <r>
    <x v="5"/>
    <n v="104.59363957597174"/>
  </r>
  <r>
    <x v="5"/>
    <n v="107.77385159010601"/>
  </r>
  <r>
    <x v="5"/>
    <n v="101.06007067137809"/>
  </r>
  <r>
    <x v="5"/>
    <n v="96.466431095406364"/>
  </r>
  <r>
    <x v="5"/>
    <n v="92.579505300353361"/>
  </r>
  <r>
    <x v="5"/>
    <n v="110.95406360424028"/>
  </r>
  <r>
    <x v="5"/>
    <n v="118.37455830388693"/>
  </r>
  <r>
    <x v="5"/>
    <n v="106.71378091872792"/>
  </r>
  <r>
    <x v="5"/>
    <n v="100"/>
  </r>
  <r>
    <x v="5"/>
    <n v="91.166077738515895"/>
  </r>
  <r>
    <x v="5"/>
    <n v="99.646643109540634"/>
  </r>
  <r>
    <x v="5"/>
    <n v="95.053003533568898"/>
  </r>
  <r>
    <x v="5"/>
    <n v="89.752650176678443"/>
  </r>
  <r>
    <x v="5"/>
    <n v="100"/>
  </r>
  <r>
    <x v="5"/>
    <n v="102.12014134275618"/>
  </r>
  <r>
    <x v="5"/>
    <n v="84.098939929328623"/>
  </r>
  <r>
    <x v="5"/>
    <n v="97.879858657243815"/>
  </r>
  <r>
    <x v="5"/>
    <n v="108.48056537102474"/>
  </r>
  <r>
    <x v="5"/>
    <n v="111.66077738515901"/>
  </r>
  <r>
    <x v="5"/>
    <n v="92.226148409893995"/>
  </r>
  <r>
    <x v="5"/>
    <n v="129.32862190812722"/>
  </r>
  <r>
    <x v="5"/>
    <n v="100"/>
  </r>
  <r>
    <x v="5"/>
    <n v="96.113074204946997"/>
  </r>
  <r>
    <x v="5"/>
    <n v="98.233215547703182"/>
  </r>
  <r>
    <x v="5"/>
    <n v="96.81978798586573"/>
  </r>
  <r>
    <x v="5"/>
    <n v="113.42756183745583"/>
  </r>
  <r>
    <x v="5"/>
    <n v="101.76678445229682"/>
  </r>
  <r>
    <x v="5"/>
    <n v="109.89399293286219"/>
  </r>
  <r>
    <x v="5"/>
    <n v="119.08127208480565"/>
  </r>
  <r>
    <x v="5"/>
    <n v="116.96113074204948"/>
  </r>
  <r>
    <x v="5"/>
    <n v="110.24734982332156"/>
  </r>
  <r>
    <x v="5"/>
    <n v="67.137809187279146"/>
  </r>
  <r>
    <x v="5"/>
    <n v="98.586572438162548"/>
  </r>
  <r>
    <x v="5"/>
    <n v="67.844522968197879"/>
  </r>
  <r>
    <x v="5"/>
    <n v="110.95406360424028"/>
  </r>
  <r>
    <x v="5"/>
    <n v="90.812720848056543"/>
  </r>
  <r>
    <x v="5"/>
    <n v="124.02826855123675"/>
  </r>
  <r>
    <x v="5"/>
    <n v="112.36749116607774"/>
  </r>
  <r>
    <x v="5"/>
    <n v="120.84805653710248"/>
  </r>
  <r>
    <x v="5"/>
    <n v="99.646643109540634"/>
  </r>
  <r>
    <x v="5"/>
    <n v="110.24734982332156"/>
  </r>
  <r>
    <x v="5"/>
    <n v="113.07420494699647"/>
  </r>
  <r>
    <x v="5"/>
    <n v="118.02120141342756"/>
  </r>
  <r>
    <x v="5"/>
    <n v="104.9469964664311"/>
  </r>
  <r>
    <x v="5"/>
    <n v="61.130742049469966"/>
  </r>
  <r>
    <x v="5"/>
    <n v="98.586572438162548"/>
  </r>
  <r>
    <x v="5"/>
    <n v="65.724381625441694"/>
  </r>
  <r>
    <x v="5"/>
    <n v="130.03533568904595"/>
  </r>
  <r>
    <x v="5"/>
    <n v="79.15194346289752"/>
  </r>
  <r>
    <x v="5"/>
    <n v="91.872791519434628"/>
  </r>
  <r>
    <x v="5"/>
    <n v="89.045936395759725"/>
  </r>
  <r>
    <x v="5"/>
    <n v="120.84805653710248"/>
  </r>
  <r>
    <x v="5"/>
    <n v="126.5017667844523"/>
  </r>
  <r>
    <x v="5"/>
    <n v="94.346289752650179"/>
  </r>
  <r>
    <x v="5"/>
    <n v="97.526501766784449"/>
  </r>
  <r>
    <x v="5"/>
    <n v="110.95406360424028"/>
  </r>
  <r>
    <x v="5"/>
    <n v="118.02120141342756"/>
  </r>
  <r>
    <x v="5"/>
    <n v="99.646643109540634"/>
  </r>
  <r>
    <x v="5"/>
    <n v="87.632508833922259"/>
  </r>
  <r>
    <x v="5"/>
    <n v="93.28621908127208"/>
  </r>
  <r>
    <x v="5"/>
    <n v="106.00706713780919"/>
  </r>
  <r>
    <x v="5"/>
    <n v="96.113074204946997"/>
  </r>
  <r>
    <x v="5"/>
    <n v="102.47349823321555"/>
  </r>
  <r>
    <x v="5"/>
    <n v="74.911660777385151"/>
  </r>
  <r>
    <x v="5"/>
    <n v="79.15194346289752"/>
  </r>
  <r>
    <x v="5"/>
    <n v="113.78091872791519"/>
  </r>
  <r>
    <x v="5"/>
    <n v="100"/>
  </r>
  <r>
    <x v="5"/>
    <n v="100"/>
  </r>
  <r>
    <x v="2"/>
    <n v="94.346289752650179"/>
  </r>
  <r>
    <x v="2"/>
    <n v="93.28621908127208"/>
  </r>
  <r>
    <x v="2"/>
    <n v="96.466431095406364"/>
  </r>
  <r>
    <x v="2"/>
    <n v="91.872791519434628"/>
  </r>
  <r>
    <x v="2"/>
    <n v="92.579505300353361"/>
  </r>
  <r>
    <x v="2"/>
    <n v="99.293286219081267"/>
  </r>
  <r>
    <x v="2"/>
    <n v="106.36042402826855"/>
  </r>
  <r>
    <x v="2"/>
    <n v="114.13427561837456"/>
  </r>
  <r>
    <x v="2"/>
    <n v="94.346289752650179"/>
  </r>
  <r>
    <x v="2"/>
    <n v="90.459363957597176"/>
  </r>
  <r>
    <x v="2"/>
    <n v="99.293286219081267"/>
  </r>
  <r>
    <x v="2"/>
    <n v="94.346289752650179"/>
  </r>
  <r>
    <x v="2"/>
    <n v="107.06713780918727"/>
  </r>
  <r>
    <x v="2"/>
    <n v="97.526501766784449"/>
  </r>
  <r>
    <x v="2"/>
    <n v="95.053003533568898"/>
  </r>
  <r>
    <x v="2"/>
    <n v="96.81978798586573"/>
  </r>
  <r>
    <x v="2"/>
    <n v="89.752650176678443"/>
  </r>
  <r>
    <x v="2"/>
    <n v="96.466431095406364"/>
  </r>
  <r>
    <x v="2"/>
    <n v="89.752650176678443"/>
  </r>
  <r>
    <x v="2"/>
    <n v="67.844522968197879"/>
  </r>
  <r>
    <x v="2"/>
    <n v="96.81978798586573"/>
  </r>
  <r>
    <x v="2"/>
    <n v="101.06007067137809"/>
  </r>
  <r>
    <x v="2"/>
    <n v="107.06713780918727"/>
  </r>
  <r>
    <x v="2"/>
    <n v="116.96113074204948"/>
  </r>
  <r>
    <x v="2"/>
    <n v="98.233215547703182"/>
  </r>
  <r>
    <x v="2"/>
    <n v="108.8339222614841"/>
  </r>
  <r>
    <x v="2"/>
    <n v="104.59363957597174"/>
  </r>
  <r>
    <x v="2"/>
    <n v="105.30035335689045"/>
  </r>
  <r>
    <x v="2"/>
    <n v="98.939929328621915"/>
  </r>
  <r>
    <x v="2"/>
    <n v="92.932862190812727"/>
  </r>
  <r>
    <x v="2"/>
    <n v="129.68197879858658"/>
  </r>
  <r>
    <x v="2"/>
    <n v="96.466431095406364"/>
  </r>
  <r>
    <x v="2"/>
    <n v="95.759717314487631"/>
  </r>
  <r>
    <x v="2"/>
    <n v="85.512367491166074"/>
  </r>
  <r>
    <x v="2"/>
    <n v="94.699646643109546"/>
  </r>
  <r>
    <x v="2"/>
    <n v="89.045936395759725"/>
  </r>
  <r>
    <x v="2"/>
    <n v="106.00706713780919"/>
  </r>
  <r>
    <x v="3"/>
    <n v="117.6678445229682"/>
  </r>
  <r>
    <x v="3"/>
    <n v="103.18021201413427"/>
  </r>
  <r>
    <x v="3"/>
    <n v="97.173144876325082"/>
  </r>
  <r>
    <x v="3"/>
    <n v="92.226148409893995"/>
  </r>
  <r>
    <x v="3"/>
    <n v="105.65371024734982"/>
  </r>
  <r>
    <x v="3"/>
    <n v="124.73498233215548"/>
  </r>
  <r>
    <x v="3"/>
    <n v="97.879858657243815"/>
  </r>
  <r>
    <x v="3"/>
    <n v="120.14134275618375"/>
  </r>
  <r>
    <x v="3"/>
    <n v="84.805653710247356"/>
  </r>
  <r>
    <x v="3"/>
    <n v="89.752650176678443"/>
  </r>
  <r>
    <x v="3"/>
    <n v="104.9469964664311"/>
  </r>
  <r>
    <x v="3"/>
    <n v="136.39575971731449"/>
  </r>
  <r>
    <x v="3"/>
    <n v="99.646643109540634"/>
  </r>
  <r>
    <x v="3"/>
    <n v="113.07420494699647"/>
  </r>
  <r>
    <x v="3"/>
    <n v="91.166077738515895"/>
  </r>
  <r>
    <x v="3"/>
    <n v="95.759717314487631"/>
  </r>
  <r>
    <x v="3"/>
    <n v="108.8339222614841"/>
  </r>
  <r>
    <x v="3"/>
    <n v="93.639575971731446"/>
  </r>
  <r>
    <x v="3"/>
    <n v="107.77385159010601"/>
  </r>
  <r>
    <x v="3"/>
    <n v="98.939929328621915"/>
  </r>
  <r>
    <x v="3"/>
    <n v="93.639575971731446"/>
  </r>
  <r>
    <x v="3"/>
    <n v="78.798586572438154"/>
  </r>
  <r>
    <x v="3"/>
    <n v="103.18021201413427"/>
  </r>
  <r>
    <x v="3"/>
    <n v="71.378091872791515"/>
  </r>
  <r>
    <x v="3"/>
    <n v="108.12720848056537"/>
  </r>
  <r>
    <x v="3"/>
    <n v="91.166077738515895"/>
  </r>
  <r>
    <x v="3"/>
    <n v="74.204946996466433"/>
  </r>
  <r>
    <x v="3"/>
    <n v="123.67491166077738"/>
  </r>
  <r>
    <x v="3"/>
    <n v="114.84098939929329"/>
  </r>
  <r>
    <x v="3"/>
    <n v="92.932862190812727"/>
  </r>
  <r>
    <x v="3"/>
    <n v="100"/>
  </r>
  <r>
    <x v="3"/>
    <n v="100"/>
  </r>
  <r>
    <x v="3"/>
    <n v="95.759717314487631"/>
  </r>
  <r>
    <x v="4"/>
    <n v="100.70671378091873"/>
  </r>
  <r>
    <x v="4"/>
    <n v="92.579505300353361"/>
  </r>
  <r>
    <x v="4"/>
    <n v="83.038869257950523"/>
  </r>
  <r>
    <x v="4"/>
    <n v="95.053003533568898"/>
  </r>
  <r>
    <x v="4"/>
    <n v="101.76678445229682"/>
  </r>
  <r>
    <x v="4"/>
    <n v="97.526501766784449"/>
  </r>
  <r>
    <x v="4"/>
    <n v="91.166077738515895"/>
  </r>
  <r>
    <x v="4"/>
    <n v="119.08127208480565"/>
  </r>
  <r>
    <x v="4"/>
    <n v="119.78798586572438"/>
  </r>
  <r>
    <x v="4"/>
    <n v="116.25441696113074"/>
  </r>
  <r>
    <x v="4"/>
    <n v="98.586572438162548"/>
  </r>
  <r>
    <x v="4"/>
    <n v="108.8339222614841"/>
  </r>
  <r>
    <x v="4"/>
    <n v="101.41342756183745"/>
  </r>
  <r>
    <x v="4"/>
    <n v="78.091872791519435"/>
  </r>
  <r>
    <x v="4"/>
    <n v="98.233215547703182"/>
  </r>
  <r>
    <x v="4"/>
    <n v="100"/>
  </r>
  <r>
    <x v="4"/>
    <n v="100"/>
  </r>
  <r>
    <x v="4"/>
    <n v="128.26855123674912"/>
  </r>
  <r>
    <x v="4"/>
    <n v="91.166077738515895"/>
  </r>
  <r>
    <x v="4"/>
    <n v="76.325088339222617"/>
  </r>
  <r>
    <x v="4"/>
    <n v="100"/>
  </r>
  <r>
    <x v="4"/>
    <n v="133.92226148409895"/>
  </r>
  <r>
    <x v="4"/>
    <n v="110.95406360424028"/>
  </r>
  <r>
    <x v="4"/>
    <n v="93.992932862190813"/>
  </r>
  <r>
    <x v="4"/>
    <n v="107.42049469964664"/>
  </r>
  <r>
    <x v="4"/>
    <n v="110.95406360424028"/>
  </r>
  <r>
    <x v="4"/>
    <n v="100"/>
  </r>
  <r>
    <x v="4"/>
    <n v="100"/>
  </r>
  <r>
    <x v="4"/>
    <n v="100"/>
  </r>
  <r>
    <x v="4"/>
    <n v="96.466431095406364"/>
  </r>
  <r>
    <x v="4"/>
    <n v="127.91519434628975"/>
  </r>
  <r>
    <x v="4"/>
    <n v="100"/>
  </r>
  <r>
    <x v="4"/>
    <n v="53.35689045936396"/>
  </r>
  <r>
    <x v="4"/>
    <n v="100"/>
  </r>
  <r>
    <x v="4"/>
    <n v="117.6678445229682"/>
  </r>
  <r>
    <x v="4"/>
    <n v="125.79505300353357"/>
  </r>
  <r>
    <x v="4"/>
    <n v="100"/>
  </r>
  <r>
    <x v="4"/>
    <n v="100"/>
  </r>
  <r>
    <x v="4"/>
    <n v="77.385159010600702"/>
  </r>
  <r>
    <x v="4"/>
    <n v="100"/>
  </r>
  <r>
    <x v="4"/>
    <n v="97.173144876325082"/>
  </r>
  <r>
    <x v="3"/>
    <n v="106.00706713780919"/>
  </r>
  <r>
    <x v="3"/>
    <n v="79.505300353356887"/>
  </r>
  <r>
    <x v="3"/>
    <n v="88.339222614840992"/>
  </r>
  <r>
    <x v="3"/>
    <n v="102.12014134275618"/>
  </r>
  <r>
    <x v="3"/>
    <n v="94.346289752650179"/>
  </r>
  <r>
    <x v="3"/>
    <n v="105.65371024734982"/>
  </r>
  <r>
    <x v="3"/>
    <n v="107.42049469964664"/>
  </r>
  <r>
    <x v="3"/>
    <n v="106.00706713780919"/>
  </r>
  <r>
    <x v="3"/>
    <n v="127.20848056537102"/>
  </r>
  <r>
    <x v="3"/>
    <n v="116.60777385159011"/>
  </r>
  <r>
    <x v="3"/>
    <n v="85.159010600706708"/>
  </r>
  <r>
    <x v="3"/>
    <n v="100"/>
  </r>
  <r>
    <x v="3"/>
    <n v="71.378091872791515"/>
  </r>
  <r>
    <x v="3"/>
    <n v="120.14134275618375"/>
  </r>
  <r>
    <x v="3"/>
    <n v="104.59363957597174"/>
  </r>
  <r>
    <x v="3"/>
    <n v="100"/>
  </r>
  <r>
    <x v="3"/>
    <n v="83.39222614840989"/>
  </r>
  <r>
    <x v="3"/>
    <n v="117.6678445229682"/>
  </r>
  <r>
    <x v="3"/>
    <n v="95.406360424028264"/>
  </r>
  <r>
    <x v="3"/>
    <n v="100.35335689045937"/>
  </r>
  <r>
    <x v="3"/>
    <n v="100"/>
  </r>
  <r>
    <x v="3"/>
    <n v="90.10600706713781"/>
  </r>
  <r>
    <x v="3"/>
    <n v="110.95406360424028"/>
  </r>
  <r>
    <x v="3"/>
    <n v="100"/>
  </r>
  <r>
    <x v="3"/>
    <n v="121.20141342756185"/>
  </r>
  <r>
    <x v="3"/>
    <n v="100"/>
  </r>
  <r>
    <x v="3"/>
    <n v="131.80212014134275"/>
  </r>
  <r>
    <x v="3"/>
    <n v="100"/>
  </r>
  <r>
    <x v="3"/>
    <n v="106.36042402826855"/>
  </r>
  <r>
    <x v="3"/>
    <n v="108.48056537102474"/>
  </r>
  <r>
    <x v="3"/>
    <n v="100"/>
  </r>
  <r>
    <x v="3"/>
    <n v="118.37455830388693"/>
  </r>
  <r>
    <x v="3"/>
    <n v="100"/>
  </r>
  <r>
    <x v="3"/>
    <n v="115.90106007067138"/>
  </r>
  <r>
    <x v="3"/>
    <n v="83.39222614840989"/>
  </r>
  <r>
    <x v="3"/>
    <n v="83.39222614840989"/>
  </r>
  <r>
    <x v="3"/>
    <n v="97.173144876325082"/>
  </r>
  <r>
    <x v="3"/>
    <n v="100"/>
  </r>
  <r>
    <x v="3"/>
    <n v="100.70671378091873"/>
  </r>
  <r>
    <x v="3"/>
    <n v="97.526501766784449"/>
  </r>
  <r>
    <x v="3"/>
    <n v="110.60070671378092"/>
  </r>
  <r>
    <x v="3"/>
    <n v="86.925795053003526"/>
  </r>
  <r>
    <x v="7"/>
    <m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101.69491525423729"/>
  </r>
  <r>
    <x v="0"/>
    <n v="100.84745762711864"/>
  </r>
  <r>
    <x v="0"/>
    <n v="95.762711864406782"/>
  </r>
  <r>
    <x v="0"/>
    <n v="100"/>
  </r>
  <r>
    <x v="0"/>
    <n v="97.175141242937855"/>
  </r>
  <r>
    <x v="0"/>
    <n v="96.89265536723164"/>
  </r>
  <r>
    <x v="0"/>
    <n v="98.022598870056498"/>
  </r>
  <r>
    <x v="0"/>
    <n v="114.68926553672317"/>
  </r>
  <r>
    <x v="0"/>
    <n v="114.40677966101696"/>
  </r>
  <r>
    <x v="0"/>
    <n v="100"/>
  </r>
  <r>
    <x v="0"/>
    <n v="94.350282485875709"/>
  </r>
  <r>
    <x v="0"/>
    <n v="89.548022598870062"/>
  </r>
  <r>
    <x v="0"/>
    <n v="95.480225988700568"/>
  </r>
  <r>
    <x v="0"/>
    <n v="98.870056497175142"/>
  </r>
  <r>
    <x v="0"/>
    <n v="111.5819209039548"/>
  </r>
  <r>
    <x v="0"/>
    <n v="101.69491525423729"/>
  </r>
  <r>
    <x v="0"/>
    <n v="84.745762711864401"/>
  </r>
  <r>
    <x v="0"/>
    <n v="111.29943502824858"/>
  </r>
  <r>
    <x v="0"/>
    <n v="73.163841807909606"/>
  </r>
  <r>
    <x v="0"/>
    <n v="110.16949152542372"/>
  </r>
  <r>
    <x v="0"/>
    <n v="105.08474576271186"/>
  </r>
  <r>
    <x v="0"/>
    <n v="103.38983050847457"/>
  </r>
  <r>
    <x v="0"/>
    <n v="94.067796610169495"/>
  </r>
  <r>
    <x v="0"/>
    <n v="100"/>
  </r>
  <r>
    <x v="0"/>
    <n v="92.090395480225993"/>
  </r>
  <r>
    <x v="0"/>
    <n v="101.69491525423729"/>
  </r>
  <r>
    <x v="0"/>
    <n v="121.1864406779661"/>
  </r>
  <r>
    <x v="0"/>
    <n v="101.41242937853107"/>
  </r>
  <r>
    <x v="0"/>
    <n v="98.870056497175142"/>
  </r>
  <r>
    <x v="0"/>
    <n v="98.587570621468927"/>
  </r>
  <r>
    <x v="0"/>
    <n v="100.28248587570621"/>
  </r>
  <r>
    <x v="0"/>
    <n v="104.51977401129943"/>
  </r>
  <r>
    <x v="0"/>
    <n v="100.56497175141243"/>
  </r>
  <r>
    <x v="0"/>
    <n v="90.112994350282491"/>
  </r>
  <r>
    <x v="0"/>
    <n v="95.762711864406782"/>
  </r>
  <r>
    <x v="0"/>
    <n v="101.41242937853107"/>
  </r>
  <r>
    <x v="0"/>
    <n v="99.435028248587571"/>
  </r>
  <r>
    <x v="0"/>
    <n v="68.644067796610173"/>
  </r>
  <r>
    <x v="0"/>
    <n v="101.41242937853107"/>
  </r>
  <r>
    <x v="0"/>
    <n v="106.21468926553672"/>
  </r>
  <r>
    <x v="0"/>
    <n v="99.152542372881356"/>
  </r>
  <r>
    <x v="0"/>
    <n v="107.34463276836158"/>
  </r>
  <r>
    <x v="0"/>
    <n v="122.88135593220339"/>
  </r>
  <r>
    <x v="1"/>
    <n v="97.175141242937855"/>
  </r>
  <r>
    <x v="1"/>
    <n v="86.158192090395488"/>
  </r>
  <r>
    <x v="1"/>
    <n v="96.045197740112997"/>
  </r>
  <r>
    <x v="1"/>
    <n v="102.54237288135593"/>
  </r>
  <r>
    <x v="1"/>
    <n v="101.12994350282486"/>
  </r>
  <r>
    <x v="1"/>
    <n v="87.288135593220346"/>
  </r>
  <r>
    <x v="1"/>
    <n v="94.067796610169495"/>
  </r>
  <r>
    <x v="1"/>
    <n v="91.525423728813564"/>
  </r>
  <r>
    <x v="1"/>
    <n v="84.180790960451972"/>
  </r>
  <r>
    <x v="1"/>
    <n v="104.80225988700565"/>
  </r>
  <r>
    <x v="1"/>
    <n v="107.06214689265536"/>
  </r>
  <r>
    <x v="1"/>
    <n v="102.25988700564972"/>
  </r>
  <r>
    <x v="1"/>
    <n v="108.75706214689265"/>
  </r>
  <r>
    <x v="1"/>
    <n v="94.632768361581924"/>
  </r>
  <r>
    <x v="1"/>
    <n v="116.38418079096044"/>
  </r>
  <r>
    <x v="1"/>
    <n v="98.305084745762713"/>
  </r>
  <r>
    <x v="1"/>
    <n v="100.84745762711864"/>
  </r>
  <r>
    <x v="1"/>
    <n v="101.12994350282486"/>
  </r>
  <r>
    <x v="1"/>
    <n v="97.457627118644069"/>
  </r>
  <r>
    <x v="1"/>
    <n v="119.2090395480226"/>
  </r>
  <r>
    <x v="1"/>
    <n v="120.05649717514125"/>
  </r>
  <r>
    <x v="1"/>
    <n v="100.56497175141243"/>
  </r>
  <r>
    <x v="1"/>
    <n v="106.21468926553672"/>
  </r>
  <r>
    <x v="1"/>
    <n v="81.920903954802256"/>
  </r>
  <r>
    <x v="1"/>
    <n v="103.954802259887"/>
  </r>
  <r>
    <x v="1"/>
    <n v="88.700564971751419"/>
  </r>
  <r>
    <x v="1"/>
    <n v="101.41242937853107"/>
  </r>
  <r>
    <x v="1"/>
    <n v="97.175141242937855"/>
  </r>
  <r>
    <x v="1"/>
    <n v="92.655367231638422"/>
  </r>
  <r>
    <x v="1"/>
    <n v="97.740112994350284"/>
  </r>
  <r>
    <x v="1"/>
    <n v="87.570621468926561"/>
  </r>
  <r>
    <x v="1"/>
    <n v="115.81920903954803"/>
  </r>
  <r>
    <x v="1"/>
    <n v="105.93220338983051"/>
  </r>
  <r>
    <x v="1"/>
    <n v="97.740112994350284"/>
  </r>
  <r>
    <x v="1"/>
    <n v="108.19209039548022"/>
  </r>
  <r>
    <x v="1"/>
    <n v="59.604519774011301"/>
  </r>
  <r>
    <x v="1"/>
    <n v="107.06214689265536"/>
  </r>
  <r>
    <x v="1"/>
    <n v="103.67231638418079"/>
  </r>
  <r>
    <x v="1"/>
    <n v="109.03954802259886"/>
  </r>
  <r>
    <x v="1"/>
    <n v="90.960451977401135"/>
  </r>
  <r>
    <x v="1"/>
    <n v="85.875706214689259"/>
  </r>
  <r>
    <x v="1"/>
    <n v="96.045197740112997"/>
  </r>
  <r>
    <x v="1"/>
    <n v="88.983050847457633"/>
  </r>
  <r>
    <x v="1"/>
    <n v="128.24858757062148"/>
  </r>
  <r>
    <x v="1"/>
    <n v="91.24293785310735"/>
  </r>
  <r>
    <x v="1"/>
    <n v="71.468926553672318"/>
  </r>
  <r>
    <x v="2"/>
    <n v="101.12994350282486"/>
  </r>
  <r>
    <x v="2"/>
    <n v="124.57627118644068"/>
  </r>
  <r>
    <x v="2"/>
    <n v="111.01694915254237"/>
  </r>
  <r>
    <x v="2"/>
    <n v="128.81355932203391"/>
  </r>
  <r>
    <x v="2"/>
    <n v="125.42372881355932"/>
  </r>
  <r>
    <x v="2"/>
    <n v="99.152542372881356"/>
  </r>
  <r>
    <x v="2"/>
    <n v="97.175141242937855"/>
  </r>
  <r>
    <x v="2"/>
    <n v="95.762711864406782"/>
  </r>
  <r>
    <x v="2"/>
    <n v="126.27118644067797"/>
  </r>
  <r>
    <x v="2"/>
    <n v="85.875706214689259"/>
  </r>
  <r>
    <x v="2"/>
    <n v="102.54237288135593"/>
  </r>
  <r>
    <x v="2"/>
    <n v="101.41242937853107"/>
  </r>
  <r>
    <x v="2"/>
    <n v="106.49717514124293"/>
  </r>
  <r>
    <x v="2"/>
    <n v="111.5819209039548"/>
  </r>
  <r>
    <x v="2"/>
    <n v="72.316384180790962"/>
  </r>
  <r>
    <x v="2"/>
    <n v="106.77966101694915"/>
  </r>
  <r>
    <x v="2"/>
    <n v="100"/>
  </r>
  <r>
    <x v="2"/>
    <n v="93.220338983050851"/>
  </r>
  <r>
    <x v="2"/>
    <n v="80.225988700564969"/>
  </r>
  <r>
    <x v="2"/>
    <n v="101.12994350282486"/>
  </r>
  <r>
    <x v="2"/>
    <n v="93.78531073446328"/>
  </r>
  <r>
    <x v="2"/>
    <n v="131.92090395480227"/>
  </r>
  <r>
    <x v="2"/>
    <n v="91.24293785310735"/>
  </r>
  <r>
    <x v="2"/>
    <n v="111.29943502824858"/>
  </r>
  <r>
    <x v="2"/>
    <n v="97.175141242937855"/>
  </r>
  <r>
    <x v="2"/>
    <n v="81.073446327683612"/>
  </r>
  <r>
    <x v="2"/>
    <n v="107.34463276836158"/>
  </r>
  <r>
    <x v="2"/>
    <n v="106.77966101694915"/>
  </r>
  <r>
    <x v="2"/>
    <n v="88.13559322033899"/>
  </r>
  <r>
    <x v="2"/>
    <n v="100"/>
  </r>
  <r>
    <x v="2"/>
    <n v="110.16949152542372"/>
  </r>
  <r>
    <x v="2"/>
    <n v="100"/>
  </r>
  <r>
    <x v="2"/>
    <n v="100"/>
  </r>
  <r>
    <x v="2"/>
    <n v="100.84745762711864"/>
  </r>
  <r>
    <x v="2"/>
    <n v="106.49717514124293"/>
  </r>
  <r>
    <x v="2"/>
    <n v="102.82485875706215"/>
  </r>
  <r>
    <x v="2"/>
    <n v="107.34463276836158"/>
  </r>
  <r>
    <x v="2"/>
    <n v="80.508474576271183"/>
  </r>
  <r>
    <x v="2"/>
    <n v="94.067796610169495"/>
  </r>
  <r>
    <x v="2"/>
    <n v="109.88700564971751"/>
  </r>
  <r>
    <x v="2"/>
    <n v="110.45197740112994"/>
  </r>
  <r>
    <x v="2"/>
    <n v="104.51977401129943"/>
  </r>
  <r>
    <x v="2"/>
    <n v="104.23728813559322"/>
  </r>
  <r>
    <x v="2"/>
    <n v="89.548022598870062"/>
  </r>
  <r>
    <x v="2"/>
    <n v="64.124293785310726"/>
  </r>
  <r>
    <x v="2"/>
    <n v="84.463276836158187"/>
  </r>
  <r>
    <x v="2"/>
    <n v="111.86440677966101"/>
  </r>
  <r>
    <x v="3"/>
    <n v="107.06214689265536"/>
  </r>
  <r>
    <x v="3"/>
    <n v="100.56497175141243"/>
  </r>
  <r>
    <x v="3"/>
    <n v="105.64971751412429"/>
  </r>
  <r>
    <x v="3"/>
    <n v="83.615819209039557"/>
  </r>
  <r>
    <x v="3"/>
    <n v="77.401129943502823"/>
  </r>
  <r>
    <x v="3"/>
    <n v="72.881355932203391"/>
  </r>
  <r>
    <x v="3"/>
    <n v="131.35593220338984"/>
  </r>
  <r>
    <x v="3"/>
    <n v="90.960451977401135"/>
  </r>
  <r>
    <x v="3"/>
    <n v="108.75706214689265"/>
  </r>
  <r>
    <x v="3"/>
    <n v="92.937853107344637"/>
  </r>
  <r>
    <x v="3"/>
    <n v="87.853107344632775"/>
  </r>
  <r>
    <x v="3"/>
    <n v="81.638418079096041"/>
  </r>
  <r>
    <x v="3"/>
    <n v="116.94915254237287"/>
  </r>
  <r>
    <x v="3"/>
    <n v="93.502824858757066"/>
  </r>
  <r>
    <x v="3"/>
    <n v="95.197740112994353"/>
  </r>
  <r>
    <x v="3"/>
    <n v="83.898305084745772"/>
  </r>
  <r>
    <x v="3"/>
    <n v="112.71186440677965"/>
  </r>
  <r>
    <x v="3"/>
    <n v="99.152542372881356"/>
  </r>
  <r>
    <x v="3"/>
    <n v="114.12429378531074"/>
  </r>
  <r>
    <x v="3"/>
    <n v="102.25988700564972"/>
  </r>
  <r>
    <x v="3"/>
    <n v="103.10734463276836"/>
  </r>
  <r>
    <x v="3"/>
    <n v="99.717514124293785"/>
  </r>
  <r>
    <x v="3"/>
    <n v="81.073446327683612"/>
  </r>
  <r>
    <x v="3"/>
    <n v="110.16949152542372"/>
  </r>
  <r>
    <x v="3"/>
    <n v="107.34463276836158"/>
  </r>
  <r>
    <x v="3"/>
    <n v="100.28248587570621"/>
  </r>
  <r>
    <x v="3"/>
    <n v="96.327683615819211"/>
  </r>
  <r>
    <x v="3"/>
    <n v="132.4858757062147"/>
  </r>
  <r>
    <x v="3"/>
    <n v="117.2316384180791"/>
  </r>
  <r>
    <x v="3"/>
    <n v="105.64971751412429"/>
  </r>
  <r>
    <x v="3"/>
    <n v="97.457627118644069"/>
  </r>
  <r>
    <x v="3"/>
    <n v="89.830508474576277"/>
  </r>
  <r>
    <x v="3"/>
    <n v="110.45197740112994"/>
  </r>
  <r>
    <x v="3"/>
    <n v="117.51412429378531"/>
  </r>
  <r>
    <x v="3"/>
    <n v="106.21468926553672"/>
  </r>
  <r>
    <x v="3"/>
    <n v="98.022598870056498"/>
  </r>
  <r>
    <x v="3"/>
    <n v="90.677966101694921"/>
  </r>
  <r>
    <x v="3"/>
    <n v="91.24293785310735"/>
  </r>
  <r>
    <x v="3"/>
    <n v="107.34463276836158"/>
  </r>
  <r>
    <x v="3"/>
    <n v="102.82485875706215"/>
  </r>
  <r>
    <x v="3"/>
    <n v="99.717514124293785"/>
  </r>
  <r>
    <x v="3"/>
    <n v="76.271186440677965"/>
  </r>
  <r>
    <x v="3"/>
    <n v="100"/>
  </r>
  <r>
    <x v="3"/>
    <n v="106.77966101694915"/>
  </r>
  <r>
    <x v="3"/>
    <n v="114.97175141242938"/>
  </r>
  <r>
    <x v="3"/>
    <n v="96.327683615819211"/>
  </r>
  <r>
    <x v="3"/>
    <n v="105.64971751412429"/>
  </r>
  <r>
    <x v="3"/>
    <n v="83.333333333333343"/>
  </r>
  <r>
    <x v="0"/>
    <n v="94.067796610169495"/>
  </r>
  <r>
    <x v="0"/>
    <n v="104.23728813559322"/>
  </r>
  <r>
    <x v="0"/>
    <n v="105.36723163841808"/>
  </r>
  <r>
    <x v="0"/>
    <n v="105.64971751412429"/>
  </r>
  <r>
    <x v="0"/>
    <n v="106.21468926553672"/>
  </r>
  <r>
    <x v="0"/>
    <n v="104.80225988700565"/>
  </r>
  <r>
    <x v="0"/>
    <n v="140.11299435028249"/>
  </r>
  <r>
    <x v="0"/>
    <n v="103.954802259887"/>
  </r>
  <r>
    <x v="0"/>
    <n v="100.84745762711864"/>
  </r>
  <r>
    <x v="0"/>
    <n v="101.12994350282486"/>
  </r>
  <r>
    <x v="0"/>
    <n v="112.14689265536722"/>
  </r>
  <r>
    <x v="0"/>
    <n v="98.870056497175142"/>
  </r>
  <r>
    <x v="0"/>
    <n v="129.09604519774012"/>
  </r>
  <r>
    <x v="0"/>
    <n v="70.903954802259889"/>
  </r>
  <r>
    <x v="0"/>
    <n v="102.82485875706215"/>
  </r>
  <r>
    <x v="0"/>
    <n v="109.32203389830508"/>
  </r>
  <r>
    <x v="0"/>
    <n v="99.435028248587571"/>
  </r>
  <r>
    <x v="0"/>
    <n v="100.56497175141243"/>
  </r>
  <r>
    <x v="0"/>
    <n v="91.525423728813564"/>
  </r>
  <r>
    <x v="0"/>
    <n v="130.22598870056498"/>
  </r>
  <r>
    <x v="0"/>
    <n v="70.903954802259889"/>
  </r>
  <r>
    <x v="0"/>
    <n v="90.960451977401135"/>
  </r>
  <r>
    <x v="0"/>
    <n v="54.51977401129944"/>
  </r>
  <r>
    <x v="0"/>
    <n v="93.502824858757066"/>
  </r>
  <r>
    <x v="0"/>
    <n v="104.51977401129943"/>
  </r>
  <r>
    <x v="0"/>
    <n v="92.937853107344637"/>
  </r>
  <r>
    <x v="0"/>
    <n v="101.9774011299435"/>
  </r>
  <r>
    <x v="0"/>
    <n v="94.350282485875709"/>
  </r>
  <r>
    <x v="0"/>
    <n v="90.395480225988706"/>
  </r>
  <r>
    <x v="0"/>
    <n v="93.78531073446328"/>
  </r>
  <r>
    <x v="0"/>
    <n v="103.10734463276836"/>
  </r>
  <r>
    <x v="0"/>
    <n v="87.570621468926561"/>
  </r>
  <r>
    <x v="0"/>
    <n v="85.593220338983045"/>
  </r>
  <r>
    <x v="0"/>
    <n v="96.610169491525426"/>
  </r>
  <r>
    <x v="0"/>
    <n v="100"/>
  </r>
  <r>
    <x v="0"/>
    <n v="104.23728813559322"/>
  </r>
  <r>
    <x v="0"/>
    <n v="102.25988700564972"/>
  </r>
  <r>
    <x v="0"/>
    <n v="96.045197740112997"/>
  </r>
  <r>
    <x v="0"/>
    <n v="92.372881355932208"/>
  </r>
  <r>
    <x v="0"/>
    <n v="91.807909604519779"/>
  </r>
  <r>
    <x v="4"/>
    <n v="100.56497175141243"/>
  </r>
  <r>
    <x v="4"/>
    <n v="112.42937853107344"/>
  </r>
  <r>
    <x v="4"/>
    <n v="119.77401129943503"/>
  </r>
  <r>
    <x v="4"/>
    <n v="92.090395480225993"/>
  </r>
  <r>
    <x v="4"/>
    <n v="114.68926553672317"/>
  </r>
  <r>
    <x v="4"/>
    <n v="96.327683615819211"/>
  </r>
  <r>
    <x v="4"/>
    <n v="84.463276836158187"/>
  </r>
  <r>
    <x v="4"/>
    <n v="82.7683615819209"/>
  </r>
  <r>
    <x v="4"/>
    <n v="103.954802259887"/>
  </r>
  <r>
    <x v="4"/>
    <n v="93.78531073446328"/>
  </r>
  <r>
    <x v="4"/>
    <n v="108.47457627118644"/>
  </r>
  <r>
    <x v="4"/>
    <n v="88.700564971751419"/>
  </r>
  <r>
    <x v="4"/>
    <n v="109.03954802259886"/>
  </r>
  <r>
    <x v="4"/>
    <n v="116.38418079096044"/>
  </r>
  <r>
    <x v="4"/>
    <n v="104.51977401129943"/>
  </r>
  <r>
    <x v="4"/>
    <n v="96.045197740112997"/>
  </r>
  <r>
    <x v="4"/>
    <n v="77.966101694915253"/>
  </r>
  <r>
    <x v="4"/>
    <n v="105.36723163841808"/>
  </r>
  <r>
    <x v="4"/>
    <n v="105.93220338983051"/>
  </r>
  <r>
    <x v="4"/>
    <n v="96.327683615819211"/>
  </r>
  <r>
    <x v="4"/>
    <n v="110.16949152542372"/>
  </r>
  <r>
    <x v="4"/>
    <n v="106.49717514124293"/>
  </r>
  <r>
    <x v="4"/>
    <n v="107.06214689265536"/>
  </r>
  <r>
    <x v="4"/>
    <n v="103.67231638418079"/>
  </r>
  <r>
    <x v="4"/>
    <n v="87.570621468926561"/>
  </r>
  <r>
    <x v="4"/>
    <n v="109.60451977401129"/>
  </r>
  <r>
    <x v="4"/>
    <n v="102.82485875706215"/>
  </r>
  <r>
    <x v="4"/>
    <n v="116.66666666666666"/>
  </r>
  <r>
    <x v="4"/>
    <n v="107.62711864406779"/>
  </r>
  <r>
    <x v="4"/>
    <n v="55.367231638418076"/>
  </r>
  <r>
    <x v="4"/>
    <n v="74.858757062146893"/>
  </r>
  <r>
    <x v="4"/>
    <n v="100.56497175141243"/>
  </r>
  <r>
    <x v="4"/>
    <n v="121.1864406779661"/>
  </r>
  <r>
    <x v="4"/>
    <n v="90.112994350282491"/>
  </r>
  <r>
    <x v="4"/>
    <n v="102.25988700564972"/>
  </r>
  <r>
    <x v="4"/>
    <n v="115.53672316384181"/>
  </r>
  <r>
    <x v="4"/>
    <n v="101.9774011299435"/>
  </r>
  <r>
    <x v="4"/>
    <n v="101.12994350282486"/>
  </r>
  <r>
    <x v="4"/>
    <n v="107.62711864406779"/>
  </r>
  <r>
    <x v="4"/>
    <n v="96.610169491525426"/>
  </r>
  <r>
    <x v="4"/>
    <n v="99.152542372881356"/>
  </r>
  <r>
    <x v="4"/>
    <n v="120.90395480225989"/>
  </r>
  <r>
    <x v="4"/>
    <n v="89.548022598870062"/>
  </r>
  <r>
    <x v="4"/>
    <n v="83.050847457627128"/>
  </r>
  <r>
    <x v="4"/>
    <n v="100.56497175141243"/>
  </r>
  <r>
    <x v="4"/>
    <n v="111.29943502824858"/>
  </r>
  <r>
    <x v="4"/>
    <n v="102.25988700564972"/>
  </r>
  <r>
    <x v="4"/>
    <n v="115.81920903954803"/>
  </r>
  <r>
    <x v="4"/>
    <n v="107.90960451977401"/>
  </r>
  <r>
    <x v="4"/>
    <n v="110.45197740112994"/>
  </r>
  <r>
    <x v="5"/>
    <n v="104.80225988700565"/>
  </r>
  <r>
    <x v="5"/>
    <n v="103.10734463276836"/>
  </r>
  <r>
    <x v="5"/>
    <n v="85.593220338983045"/>
  </r>
  <r>
    <x v="5"/>
    <n v="87.853107344632775"/>
  </r>
  <r>
    <x v="5"/>
    <n v="105.93220338983051"/>
  </r>
  <r>
    <x v="5"/>
    <n v="102.82485875706215"/>
  </r>
  <r>
    <x v="5"/>
    <n v="112.71186440677965"/>
  </r>
  <r>
    <x v="5"/>
    <n v="91.24293785310735"/>
  </r>
  <r>
    <x v="5"/>
    <n v="97.457627118644069"/>
  </r>
  <r>
    <x v="5"/>
    <n v="96.327683615819211"/>
  </r>
  <r>
    <x v="5"/>
    <n v="101.69491525423729"/>
  </r>
  <r>
    <x v="5"/>
    <n v="78.813559322033896"/>
  </r>
  <r>
    <x v="5"/>
    <n v="93.78531073446328"/>
  </r>
  <r>
    <x v="5"/>
    <n v="99.435028248587571"/>
  </r>
  <r>
    <x v="5"/>
    <n v="112.99435028248587"/>
  </r>
  <r>
    <x v="5"/>
    <n v="99.435028248587571"/>
  </r>
  <r>
    <x v="5"/>
    <n v="105.93220338983051"/>
  </r>
  <r>
    <x v="5"/>
    <n v="97.457627118644069"/>
  </r>
  <r>
    <x v="5"/>
    <n v="104.80225988700565"/>
  </r>
  <r>
    <x v="5"/>
    <n v="95.480225988700568"/>
  </r>
  <r>
    <x v="5"/>
    <n v="89.830508474576277"/>
  </r>
  <r>
    <x v="5"/>
    <n v="91.525423728813564"/>
  </r>
  <r>
    <x v="5"/>
    <n v="82.485875706214685"/>
  </r>
  <r>
    <x v="5"/>
    <n v="111.86440677966101"/>
  </r>
  <r>
    <x v="5"/>
    <n v="100"/>
  </r>
  <r>
    <x v="5"/>
    <n v="101.12994350282486"/>
  </r>
  <r>
    <x v="5"/>
    <n v="110.45197740112994"/>
  </r>
  <r>
    <x v="5"/>
    <n v="108.75706214689265"/>
  </r>
  <r>
    <x v="5"/>
    <n v="74.576271186440678"/>
  </r>
  <r>
    <x v="5"/>
    <n v="106.21468926553672"/>
  </r>
  <r>
    <x v="5"/>
    <n v="100"/>
  </r>
  <r>
    <x v="5"/>
    <n v="92.090395480225993"/>
  </r>
  <r>
    <x v="5"/>
    <n v="88.700564971751419"/>
  </r>
  <r>
    <x v="5"/>
    <n v="78.248587570621467"/>
  </r>
  <r>
    <x v="5"/>
    <n v="101.69491525423729"/>
  </r>
  <r>
    <x v="5"/>
    <n v="115.2542372881356"/>
  </r>
  <r>
    <x v="5"/>
    <n v="97.740112994350284"/>
  </r>
  <r>
    <x v="5"/>
    <n v="112.99435028248587"/>
  </r>
  <r>
    <x v="5"/>
    <n v="105.93220338983051"/>
  </r>
  <r>
    <x v="5"/>
    <n v="89.830508474576277"/>
  </r>
  <r>
    <x v="5"/>
    <n v="108.47457627118644"/>
  </r>
  <r>
    <x v="6"/>
    <n v="110.16949152542372"/>
  </r>
  <r>
    <x v="6"/>
    <n v="87.288135593220346"/>
  </r>
  <r>
    <x v="6"/>
    <n v="100"/>
  </r>
  <r>
    <x v="6"/>
    <n v="94.632768361581924"/>
  </r>
  <r>
    <x v="6"/>
    <n v="100"/>
  </r>
  <r>
    <x v="6"/>
    <n v="114.97175141242938"/>
  </r>
  <r>
    <x v="6"/>
    <n v="105.36723163841808"/>
  </r>
  <r>
    <x v="6"/>
    <n v="105.08474576271186"/>
  </r>
  <r>
    <x v="6"/>
    <n v="112.71186440677965"/>
  </r>
  <r>
    <x v="6"/>
    <n v="103.67231638418079"/>
  </r>
  <r>
    <x v="6"/>
    <n v="115.2542372881356"/>
  </r>
  <r>
    <x v="6"/>
    <n v="96.045197740112997"/>
  </r>
  <r>
    <x v="6"/>
    <n v="76.55367231638418"/>
  </r>
  <r>
    <x v="6"/>
    <n v="130.5084745762712"/>
  </r>
  <r>
    <x v="6"/>
    <n v="122.31638418079096"/>
  </r>
  <r>
    <x v="6"/>
    <n v="98.587570621468927"/>
  </r>
  <r>
    <x v="6"/>
    <n v="114.12429378531074"/>
  </r>
  <r>
    <x v="6"/>
    <n v="84.463276836158187"/>
  </r>
  <r>
    <x v="6"/>
    <n v="92.655367231638422"/>
  </r>
  <r>
    <x v="6"/>
    <n v="116.10169491525423"/>
  </r>
  <r>
    <x v="6"/>
    <n v="109.60451977401129"/>
  </r>
  <r>
    <x v="6"/>
    <n v="83.050847457627128"/>
  </r>
  <r>
    <x v="6"/>
    <n v="96.610169491525426"/>
  </r>
  <r>
    <x v="6"/>
    <n v="117.51412429378531"/>
  </r>
  <r>
    <x v="6"/>
    <n v="100"/>
  </r>
  <r>
    <x v="6"/>
    <n v="102.82485875706215"/>
  </r>
  <r>
    <x v="6"/>
    <n v="100"/>
  </r>
  <r>
    <x v="6"/>
    <n v="108.75706214689265"/>
  </r>
  <r>
    <x v="6"/>
    <n v="100.28248587570621"/>
  </r>
  <r>
    <x v="6"/>
    <n v="100"/>
  </r>
  <r>
    <x v="6"/>
    <n v="112.14689265536722"/>
  </r>
  <r>
    <x v="6"/>
    <n v="84.463276836158187"/>
  </r>
  <r>
    <x v="6"/>
    <n v="79.943502824858754"/>
  </r>
  <r>
    <x v="6"/>
    <n v="86.440677966101703"/>
  </r>
  <r>
    <x v="6"/>
    <n v="96.045197740112997"/>
  </r>
  <r>
    <x v="6"/>
    <n v="75.706214689265536"/>
  </r>
  <r>
    <x v="6"/>
    <n v="109.03954802259886"/>
  </r>
  <r>
    <x v="6"/>
    <n v="101.41242937853107"/>
  </r>
  <r>
    <x v="6"/>
    <n v="90.112994350282491"/>
  </r>
  <r>
    <x v="6"/>
    <n v="96.113074204946997"/>
  </r>
  <r>
    <x v="6"/>
    <n v="101.41342756183745"/>
  </r>
  <r>
    <x v="6"/>
    <n v="97.526501766784449"/>
  </r>
  <r>
    <x v="6"/>
    <n v="101.06007067137809"/>
  </r>
  <r>
    <x v="6"/>
    <n v="102.47349823321555"/>
  </r>
  <r>
    <x v="6"/>
    <n v="100"/>
  </r>
  <r>
    <x v="6"/>
    <n v="95.759717314487631"/>
  </r>
  <r>
    <x v="6"/>
    <n v="94.346289752650179"/>
  </r>
  <r>
    <x v="6"/>
    <n v="97.879858657243815"/>
  </r>
  <r>
    <x v="6"/>
    <n v="102.82685512367492"/>
  </r>
  <r>
    <x v="6"/>
    <n v="90.10600706713781"/>
  </r>
  <r>
    <x v="6"/>
    <n v="103.886925795053"/>
  </r>
  <r>
    <x v="6"/>
    <n v="102.12014134275618"/>
  </r>
  <r>
    <x v="6"/>
    <n v="99.646643109540634"/>
  </r>
  <r>
    <x v="6"/>
    <n v="137.45583038869256"/>
  </r>
  <r>
    <x v="6"/>
    <n v="102.12014134275618"/>
  </r>
  <r>
    <x v="6"/>
    <n v="83.038869257950523"/>
  </r>
  <r>
    <x v="6"/>
    <n v="100"/>
  </r>
  <r>
    <x v="6"/>
    <n v="111.66077738515901"/>
  </r>
  <r>
    <x v="6"/>
    <n v="97.526501766784449"/>
  </r>
  <r>
    <x v="6"/>
    <n v="93.639575971731446"/>
  </r>
  <r>
    <x v="6"/>
    <n v="102.12014134275618"/>
  </r>
  <r>
    <x v="6"/>
    <n v="86.925795053003526"/>
  </r>
  <r>
    <x v="6"/>
    <n v="104.9469964664311"/>
  </r>
  <r>
    <x v="6"/>
    <n v="86.572438162544174"/>
  </r>
  <r>
    <x v="6"/>
    <n v="49.823321554770317"/>
  </r>
  <r>
    <x v="6"/>
    <n v="79.858657243816253"/>
  </r>
  <r>
    <x v="6"/>
    <n v="106.36042402826855"/>
  </r>
  <r>
    <x v="6"/>
    <n v="107.06713780918727"/>
  </r>
  <r>
    <x v="6"/>
    <n v="84.452296819787989"/>
  </r>
  <r>
    <x v="6"/>
    <n v="83.39222614840989"/>
  </r>
  <r>
    <x v="6"/>
    <n v="101.76678445229682"/>
  </r>
  <r>
    <x v="6"/>
    <n v="106.36042402826855"/>
  </r>
  <r>
    <x v="6"/>
    <n v="101.06007067137809"/>
  </r>
  <r>
    <x v="6"/>
    <n v="115.90106007067138"/>
  </r>
  <r>
    <x v="6"/>
    <n v="95.053003533568898"/>
  </r>
  <r>
    <x v="6"/>
    <n v="124.02826855123675"/>
  </r>
  <r>
    <x v="6"/>
    <n v="92.226148409893995"/>
  </r>
  <r>
    <x v="6"/>
    <n v="102.82685512367492"/>
  </r>
  <r>
    <x v="6"/>
    <n v="76.678445229681984"/>
  </r>
  <r>
    <x v="5"/>
    <n v="96.466431095406364"/>
  </r>
  <r>
    <x v="5"/>
    <n v="96.466431095406364"/>
  </r>
  <r>
    <x v="5"/>
    <n v="83.745583038869256"/>
  </r>
  <r>
    <x v="5"/>
    <n v="96.466431095406364"/>
  </r>
  <r>
    <x v="5"/>
    <n v="121.90812720848056"/>
  </r>
  <r>
    <x v="5"/>
    <n v="110.24734982332156"/>
  </r>
  <r>
    <x v="5"/>
    <n v="95.406360424028264"/>
  </r>
  <r>
    <x v="5"/>
    <n v="103.18021201413427"/>
  </r>
  <r>
    <x v="5"/>
    <n v="95.406360424028264"/>
  </r>
  <r>
    <x v="5"/>
    <n v="111.30742049469964"/>
  </r>
  <r>
    <x v="5"/>
    <n v="126.5017667844523"/>
  </r>
  <r>
    <x v="5"/>
    <n v="103.886925795053"/>
  </r>
  <r>
    <x v="5"/>
    <n v="100.35335689045937"/>
  </r>
  <r>
    <x v="5"/>
    <n v="102.47349823321555"/>
  </r>
  <r>
    <x v="5"/>
    <n v="146.9964664310954"/>
  </r>
  <r>
    <x v="5"/>
    <n v="92.226148409893995"/>
  </r>
  <r>
    <x v="5"/>
    <n v="116.60777385159011"/>
  </r>
  <r>
    <x v="5"/>
    <n v="95.053003533568898"/>
  </r>
  <r>
    <x v="5"/>
    <n v="97.879858657243815"/>
  </r>
  <r>
    <x v="5"/>
    <n v="100"/>
  </r>
  <r>
    <x v="5"/>
    <n v="97.173144876325082"/>
  </r>
  <r>
    <x v="5"/>
    <n v="82.332155477031804"/>
  </r>
  <r>
    <x v="5"/>
    <n v="126.85512367491167"/>
  </r>
  <r>
    <x v="5"/>
    <n v="108.8339222614841"/>
  </r>
  <r>
    <x v="5"/>
    <n v="126.5017667844523"/>
  </r>
  <r>
    <x v="5"/>
    <n v="97.879858657243815"/>
  </r>
  <r>
    <x v="5"/>
    <n v="106.00706713780919"/>
  </r>
  <r>
    <x v="5"/>
    <n v="88.339222614840992"/>
  </r>
  <r>
    <x v="5"/>
    <n v="79.858657243816253"/>
  </r>
  <r>
    <x v="5"/>
    <n v="92.579505300353361"/>
  </r>
  <r>
    <x v="5"/>
    <n v="100"/>
  </r>
  <r>
    <x v="5"/>
    <n v="110.95406360424028"/>
  </r>
  <r>
    <x v="5"/>
    <n v="104.59363957597174"/>
  </r>
  <r>
    <x v="5"/>
    <n v="103.886925795053"/>
  </r>
  <r>
    <x v="5"/>
    <n v="63.25088339222615"/>
  </r>
  <r>
    <x v="5"/>
    <n v="85.159010600706708"/>
  </r>
  <r>
    <x v="5"/>
    <n v="112.72084805653711"/>
  </r>
  <r>
    <x v="5"/>
    <n v="83.038869257950523"/>
  </r>
  <r>
    <x v="5"/>
    <n v="95.406360424028264"/>
  </r>
  <r>
    <x v="5"/>
    <n v="92.579505300353361"/>
  </r>
  <r>
    <x v="5"/>
    <n v="95.406360424028264"/>
  </r>
  <r>
    <x v="5"/>
    <n v="90.812720848056543"/>
  </r>
  <r>
    <x v="5"/>
    <n v="79.858657243816253"/>
  </r>
  <r>
    <x v="5"/>
    <n v="100"/>
  </r>
  <r>
    <x v="1"/>
    <n v="119.08127208480565"/>
  </r>
  <r>
    <x v="1"/>
    <n v="105.65371024734982"/>
  </r>
  <r>
    <x v="1"/>
    <n v="100.70671378091873"/>
  </r>
  <r>
    <x v="1"/>
    <n v="115.19434628975264"/>
  </r>
  <r>
    <x v="1"/>
    <n v="148.40989399293287"/>
  </r>
  <r>
    <x v="1"/>
    <n v="97.526501766784449"/>
  </r>
  <r>
    <x v="1"/>
    <n v="117.6678445229682"/>
  </r>
  <r>
    <x v="1"/>
    <n v="103.53356890459364"/>
  </r>
  <r>
    <x v="1"/>
    <n v="95.759717314487631"/>
  </r>
  <r>
    <x v="1"/>
    <n v="105.65371024734982"/>
  </r>
  <r>
    <x v="1"/>
    <n v="117.6678445229682"/>
  </r>
  <r>
    <x v="1"/>
    <n v="142.75618374558303"/>
  </r>
  <r>
    <x v="1"/>
    <n v="122.6148409893993"/>
  </r>
  <r>
    <x v="1"/>
    <n v="113.78091872791519"/>
  </r>
  <r>
    <x v="1"/>
    <n v="112.36749116607774"/>
  </r>
  <r>
    <x v="1"/>
    <n v="117.31448763250884"/>
  </r>
  <r>
    <x v="1"/>
    <n v="113.42756183745583"/>
  </r>
  <r>
    <x v="1"/>
    <n v="106.00706713780919"/>
  </r>
  <r>
    <x v="1"/>
    <n v="110.60070671378092"/>
  </r>
  <r>
    <x v="1"/>
    <n v="100"/>
  </r>
  <r>
    <x v="1"/>
    <n v="63.25088339222615"/>
  </r>
  <r>
    <x v="1"/>
    <n v="106.71378091872792"/>
  </r>
  <r>
    <x v="1"/>
    <n v="102.82685512367492"/>
  </r>
  <r>
    <x v="1"/>
    <n v="77.385159010600702"/>
  </r>
  <r>
    <x v="1"/>
    <n v="138.86925795053003"/>
  </r>
  <r>
    <x v="1"/>
    <n v="90.10600706713781"/>
  </r>
  <r>
    <x v="1"/>
    <n v="141.69611307420496"/>
  </r>
  <r>
    <x v="1"/>
    <n v="118.02120141342756"/>
  </r>
  <r>
    <x v="1"/>
    <n v="90.459363957597176"/>
  </r>
  <r>
    <x v="1"/>
    <n v="91.166077738515895"/>
  </r>
  <r>
    <x v="1"/>
    <n v="80.565371024734986"/>
  </r>
  <r>
    <x v="1"/>
    <n v="104.24028268551237"/>
  </r>
  <r>
    <x v="1"/>
    <n v="83.745583038869256"/>
  </r>
  <r>
    <x v="1"/>
    <n v="98.233215547703182"/>
  </r>
  <r>
    <x v="1"/>
    <n v="79.858657243816253"/>
  </r>
  <r>
    <x v="1"/>
    <n v="86.572438162544174"/>
  </r>
  <r>
    <x v="1"/>
    <n v="91.166077738515895"/>
  </r>
  <r>
    <x v="1"/>
    <n v="100"/>
  </r>
  <r>
    <x v="1"/>
    <n v="103.886925795053"/>
  </r>
  <r>
    <x v="1"/>
    <n v="73.851590106007066"/>
  </r>
  <r>
    <x v="1"/>
    <n v="128.26855123674912"/>
  </r>
  <r>
    <x v="1"/>
    <n v="130.38869257950529"/>
  </r>
  <r>
    <x v="1"/>
    <n v="91.872791519434628"/>
  </r>
  <r>
    <x v="1"/>
    <n v="100"/>
  </r>
  <r>
    <x v="1"/>
    <n v="97.173144876325082"/>
  </r>
  <r>
    <x v="1"/>
    <n v="100"/>
  </r>
  <r>
    <x v="2"/>
    <n v="104.59363957597174"/>
  </r>
  <r>
    <x v="2"/>
    <n v="105.65371024734982"/>
  </r>
  <r>
    <x v="2"/>
    <n v="103.53356890459364"/>
  </r>
  <r>
    <x v="2"/>
    <n v="110.24734982332156"/>
  </r>
  <r>
    <x v="2"/>
    <n v="104.59363957597174"/>
  </r>
  <r>
    <x v="2"/>
    <n v="99.646643109540634"/>
  </r>
  <r>
    <x v="2"/>
    <n v="91.166077738515895"/>
  </r>
  <r>
    <x v="2"/>
    <n v="90.459363957597176"/>
  </r>
  <r>
    <x v="2"/>
    <n v="98.586572438162548"/>
  </r>
  <r>
    <x v="2"/>
    <n v="125.08833922261485"/>
  </r>
  <r>
    <x v="2"/>
    <n v="119.08127208480565"/>
  </r>
  <r>
    <x v="2"/>
    <n v="91.872791519434628"/>
  </r>
  <r>
    <x v="2"/>
    <n v="89.752650176678443"/>
  </r>
  <r>
    <x v="2"/>
    <n v="105.65371024734982"/>
  </r>
  <r>
    <x v="2"/>
    <n v="104.9469964664311"/>
  </r>
  <r>
    <x v="2"/>
    <n v="98.233215547703182"/>
  </r>
  <r>
    <x v="2"/>
    <n v="103.18021201413427"/>
  </r>
  <r>
    <x v="2"/>
    <n v="116.96113074204948"/>
  </r>
  <r>
    <x v="2"/>
    <n v="103.886925795053"/>
  </r>
  <r>
    <x v="2"/>
    <n v="98.233215547703182"/>
  </r>
  <r>
    <x v="2"/>
    <n v="100"/>
  </r>
  <r>
    <x v="2"/>
    <n v="83.745583038869256"/>
  </r>
  <r>
    <x v="2"/>
    <n v="112.36749116607774"/>
  </r>
  <r>
    <x v="2"/>
    <n v="114.48763250883393"/>
  </r>
  <r>
    <x v="2"/>
    <n v="104.24028268551237"/>
  </r>
  <r>
    <x v="2"/>
    <n v="123.32155477031802"/>
  </r>
  <r>
    <x v="2"/>
    <n v="113.42756183745583"/>
  </r>
  <r>
    <x v="2"/>
    <n v="109.89399293286219"/>
  </r>
  <r>
    <x v="2"/>
    <n v="102.12014134275618"/>
  </r>
  <r>
    <x v="2"/>
    <n v="113.78091872791519"/>
  </r>
  <r>
    <x v="2"/>
    <n v="103.53356890459364"/>
  </r>
  <r>
    <x v="2"/>
    <n v="83.038869257950523"/>
  </r>
  <r>
    <x v="2"/>
    <n v="96.113074204946997"/>
  </r>
  <r>
    <x v="2"/>
    <n v="100.70671378091873"/>
  </r>
  <r>
    <x v="2"/>
    <n v="94.699646643109546"/>
  </r>
  <r>
    <x v="2"/>
    <n v="94.346289752650179"/>
  </r>
  <r>
    <x v="2"/>
    <n v="87.985865724381625"/>
  </r>
  <r>
    <x v="7"/>
    <n v="95.053003533568898"/>
  </r>
  <r>
    <x v="7"/>
    <n v="93.992932862190813"/>
  </r>
  <r>
    <x v="7"/>
    <n v="100.70671378091873"/>
  </r>
  <r>
    <x v="7"/>
    <n v="102.12014134275618"/>
  </r>
  <r>
    <x v="7"/>
    <n v="96.113074204946997"/>
  </r>
  <r>
    <x v="7"/>
    <n v="89.045936395759725"/>
  </r>
  <r>
    <x v="7"/>
    <n v="121.20141342756185"/>
  </r>
  <r>
    <x v="7"/>
    <n v="113.42756183745583"/>
  </r>
  <r>
    <x v="7"/>
    <n v="109.89399293286219"/>
  </r>
  <r>
    <x v="7"/>
    <n v="109.89399293286219"/>
  </r>
  <r>
    <x v="7"/>
    <n v="94.699646643109546"/>
  </r>
  <r>
    <x v="7"/>
    <n v="96.113074204946997"/>
  </r>
  <r>
    <x v="7"/>
    <n v="126.5017667844523"/>
  </r>
  <r>
    <x v="7"/>
    <n v="97.879858657243815"/>
  </r>
  <r>
    <x v="7"/>
    <n v="120.84805653710248"/>
  </r>
  <r>
    <x v="7"/>
    <n v="91.519434628975262"/>
  </r>
  <r>
    <x v="7"/>
    <n v="81.625441696113072"/>
  </r>
  <r>
    <x v="7"/>
    <n v="112.01413427561837"/>
  </r>
  <r>
    <x v="7"/>
    <n v="100"/>
  </r>
  <r>
    <x v="7"/>
    <n v="103.18021201413427"/>
  </r>
  <r>
    <x v="7"/>
    <n v="113.42756183745583"/>
  </r>
  <r>
    <x v="7"/>
    <n v="97.526501766784449"/>
  </r>
  <r>
    <x v="7"/>
    <n v="130.38869257950529"/>
  </r>
  <r>
    <x v="7"/>
    <n v="103.18021201413427"/>
  </r>
  <r>
    <x v="7"/>
    <n v="90.10600706713781"/>
  </r>
  <r>
    <x v="7"/>
    <n v="94.346289752650179"/>
  </r>
  <r>
    <x v="7"/>
    <n v="95.759717314487631"/>
  </r>
  <r>
    <x v="7"/>
    <n v="111.66077738515901"/>
  </r>
  <r>
    <x v="7"/>
    <n v="137.10247349823322"/>
  </r>
  <r>
    <x v="7"/>
    <n v="96.466431095406364"/>
  </r>
  <r>
    <x v="7"/>
    <n v="100"/>
  </r>
  <r>
    <x v="7"/>
    <n v="84.805653710247356"/>
  </r>
  <r>
    <x v="7"/>
    <n v="92.932862190812727"/>
  </r>
  <r>
    <x v="4"/>
    <n v="96.466431095406364"/>
  </r>
  <r>
    <x v="4"/>
    <n v="79.505300353356887"/>
  </r>
  <r>
    <x v="4"/>
    <n v="100"/>
  </r>
  <r>
    <x v="4"/>
    <n v="130.03533568904595"/>
  </r>
  <r>
    <x v="4"/>
    <n v="116.96113074204948"/>
  </r>
  <r>
    <x v="4"/>
    <n v="103.18021201413427"/>
  </r>
  <r>
    <x v="4"/>
    <n v="115.54770318021201"/>
  </r>
  <r>
    <x v="4"/>
    <n v="57.597173144876322"/>
  </r>
  <r>
    <x v="4"/>
    <n v="74.204946996466433"/>
  </r>
  <r>
    <x v="4"/>
    <n v="117.6678445229682"/>
  </r>
  <r>
    <x v="4"/>
    <n v="101.41342756183745"/>
  </r>
  <r>
    <x v="4"/>
    <n v="132.15547703180212"/>
  </r>
  <r>
    <x v="1"/>
    <n v="78.091872791519435"/>
  </r>
  <r>
    <x v="4"/>
    <n v="129.32862190812722"/>
  </r>
  <r>
    <x v="4"/>
    <n v="92.226148409893995"/>
  </r>
  <r>
    <x v="4"/>
    <n v="100"/>
  </r>
  <r>
    <x v="4"/>
    <n v="100"/>
  </r>
  <r>
    <x v="4"/>
    <n v="124.73498233215548"/>
  </r>
  <r>
    <x v="4"/>
    <n v="112.01413427561837"/>
  </r>
  <r>
    <x v="4"/>
    <n v="96.113074204946997"/>
  </r>
  <r>
    <x v="4"/>
    <n v="100"/>
  </r>
  <r>
    <x v="4"/>
    <n v="112.36749116607774"/>
  </r>
  <r>
    <x v="4"/>
    <n v="102.12014134275618"/>
  </r>
  <r>
    <x v="4"/>
    <n v="75.971731448763251"/>
  </r>
  <r>
    <x v="4"/>
    <n v="108.48056537102474"/>
  </r>
  <r>
    <x v="4"/>
    <n v="101.76678445229682"/>
  </r>
  <r>
    <x v="4"/>
    <n v="91.166077738515895"/>
  </r>
  <r>
    <x v="4"/>
    <n v="100"/>
  </r>
  <r>
    <x v="4"/>
    <n v="100"/>
  </r>
  <r>
    <x v="4"/>
    <n v="98.586572438162548"/>
  </r>
  <r>
    <x v="4"/>
    <n v="97.879858657243815"/>
  </r>
  <r>
    <x v="4"/>
    <n v="100"/>
  </r>
  <r>
    <x v="4"/>
    <n v="126.14840989399293"/>
  </r>
  <r>
    <x v="4"/>
    <n v="100"/>
  </r>
  <r>
    <x v="4"/>
    <n v="103.18021201413427"/>
  </r>
  <r>
    <x v="4"/>
    <n v="110.24734982332156"/>
  </r>
  <r>
    <x v="4"/>
    <n v="100"/>
  </r>
  <r>
    <x v="4"/>
    <n v="100"/>
  </r>
  <r>
    <x v="4"/>
    <n v="108.8339222614841"/>
  </r>
  <r>
    <x v="4"/>
    <n v="100"/>
  </r>
  <r>
    <x v="4"/>
    <n v="108.12720848056537"/>
  </r>
  <r>
    <x v="3"/>
    <n v="95.759717314487631"/>
  </r>
  <r>
    <x v="3"/>
    <n v="131.80212014134275"/>
  </r>
  <r>
    <x v="3"/>
    <n v="148.0565371024735"/>
  </r>
  <r>
    <x v="3"/>
    <n v="95.406360424028264"/>
  </r>
  <r>
    <x v="3"/>
    <n v="103.53356890459364"/>
  </r>
  <r>
    <x v="3"/>
    <n v="127.56183745583039"/>
  </r>
  <r>
    <x v="3"/>
    <n v="103.18021201413427"/>
  </r>
  <r>
    <x v="3"/>
    <n v="65.371024734982328"/>
  </r>
  <r>
    <x v="3"/>
    <n v="82.685512367491157"/>
  </r>
  <r>
    <x v="3"/>
    <n v="122.96819787985865"/>
  </r>
  <r>
    <x v="3"/>
    <n v="86.925795053003526"/>
  </r>
  <r>
    <x v="3"/>
    <n v="100"/>
  </r>
  <r>
    <x v="3"/>
    <n v="126.14840989399293"/>
  </r>
  <r>
    <x v="3"/>
    <n v="89.752650176678443"/>
  </r>
  <r>
    <x v="3"/>
    <n v="110.95406360424028"/>
  </r>
  <r>
    <x v="3"/>
    <n v="100"/>
  </r>
  <r>
    <x v="3"/>
    <n v="129.32862190812722"/>
  </r>
  <r>
    <x v="3"/>
    <n v="103.886925795053"/>
  </r>
  <r>
    <x v="3"/>
    <n v="109.18727915194346"/>
  </r>
  <r>
    <x v="3"/>
    <n v="93.639575971731446"/>
  </r>
  <r>
    <x v="3"/>
    <n v="100"/>
  </r>
  <r>
    <x v="3"/>
    <n v="97.173144876325082"/>
  </r>
  <r>
    <x v="3"/>
    <n v="119.78798586572438"/>
  </r>
  <r>
    <x v="3"/>
    <n v="100"/>
  </r>
  <r>
    <x v="3"/>
    <n v="107.06713780918727"/>
  </r>
  <r>
    <x v="3"/>
    <n v="100"/>
  </r>
  <r>
    <x v="3"/>
    <n v="108.48056537102474"/>
  </r>
  <r>
    <x v="3"/>
    <n v="145.58303886925796"/>
  </r>
  <r>
    <x v="3"/>
    <n v="101.41342756183745"/>
  </r>
  <r>
    <x v="3"/>
    <n v="86.572438162544174"/>
  </r>
  <r>
    <x v="3"/>
    <n v="100"/>
  </r>
  <r>
    <x v="3"/>
    <n v="132.86219081272085"/>
  </r>
  <r>
    <x v="3"/>
    <n v="100"/>
  </r>
  <r>
    <x v="3"/>
    <n v="85.865724381625441"/>
  </r>
  <r>
    <x v="3"/>
    <n v="126.5017667844523"/>
  </r>
  <r>
    <x v="3"/>
    <n v="95.053003533568898"/>
  </r>
  <r>
    <x v="3"/>
    <n v="92.226148409893995"/>
  </r>
  <r>
    <x v="3"/>
    <n v="100"/>
  </r>
  <r>
    <x v="3"/>
    <n v="103.53356890459364"/>
  </r>
  <r>
    <x v="3"/>
    <n v="111.66077738515901"/>
  </r>
  <r>
    <x v="3"/>
    <n v="104.9469964664311"/>
  </r>
  <r>
    <x v="3"/>
    <n v="92.226148409893995"/>
  </r>
  <r>
    <x v="8"/>
    <m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104.51977401129943"/>
  </r>
  <r>
    <x v="0"/>
    <n v="112.71186440677965"/>
  </r>
  <r>
    <x v="0"/>
    <n v="101.9774011299435"/>
  </r>
  <r>
    <x v="0"/>
    <n v="99.717514124293785"/>
  </r>
  <r>
    <x v="0"/>
    <n v="104.23728813559322"/>
  </r>
  <r>
    <x v="0"/>
    <n v="103.67231638418079"/>
  </r>
  <r>
    <x v="0"/>
    <n v="100.56497175141243"/>
  </r>
  <r>
    <x v="0"/>
    <n v="99.152542372881356"/>
  </r>
  <r>
    <x v="0"/>
    <n v="89.265536723163848"/>
  </r>
  <r>
    <x v="0"/>
    <n v="109.88700564971751"/>
  </r>
  <r>
    <x v="0"/>
    <n v="100"/>
  </r>
  <r>
    <x v="0"/>
    <n v="104.80225988700565"/>
  </r>
  <r>
    <x v="0"/>
    <n v="111.5819209039548"/>
  </r>
  <r>
    <x v="0"/>
    <n v="112.14689265536722"/>
  </r>
  <r>
    <x v="0"/>
    <n v="88.700564971751419"/>
  </r>
  <r>
    <x v="0"/>
    <n v="98.587570621468927"/>
  </r>
  <r>
    <x v="0"/>
    <n v="96.89265536723164"/>
  </r>
  <r>
    <x v="0"/>
    <n v="88.700564971751419"/>
  </r>
  <r>
    <x v="0"/>
    <n v="151.9774011299435"/>
  </r>
  <r>
    <x v="0"/>
    <n v="93.502824858757066"/>
  </r>
  <r>
    <x v="0"/>
    <n v="97.175141242937855"/>
  </r>
  <r>
    <x v="0"/>
    <n v="93.502824858757066"/>
  </r>
  <r>
    <x v="0"/>
    <n v="100.28248587570621"/>
  </r>
  <r>
    <x v="0"/>
    <n v="93.220338983050851"/>
  </r>
  <r>
    <x v="0"/>
    <n v="96.327683615819211"/>
  </r>
  <r>
    <x v="0"/>
    <n v="100.28248587570621"/>
  </r>
  <r>
    <x v="0"/>
    <n v="92.090395480225993"/>
  </r>
  <r>
    <x v="0"/>
    <n v="98.022598870056498"/>
  </r>
  <r>
    <x v="0"/>
    <n v="106.77966101694915"/>
  </r>
  <r>
    <x v="0"/>
    <n v="102.54237288135593"/>
  </r>
  <r>
    <x v="0"/>
    <n v="100.28248587570621"/>
  </r>
  <r>
    <x v="0"/>
    <n v="95.762711864406782"/>
  </r>
  <r>
    <x v="0"/>
    <n v="100.84745762711864"/>
  </r>
  <r>
    <x v="0"/>
    <n v="107.90960451977401"/>
  </r>
  <r>
    <x v="0"/>
    <n v="94.915254237288138"/>
  </r>
  <r>
    <x v="0"/>
    <n v="97.457627118644069"/>
  </r>
  <r>
    <x v="0"/>
    <n v="102.25988700564972"/>
  </r>
  <r>
    <x v="0"/>
    <n v="90.677966101694921"/>
  </r>
  <r>
    <x v="0"/>
    <n v="87.288135593220346"/>
  </r>
  <r>
    <x v="0"/>
    <n v="94.350282485875709"/>
  </r>
  <r>
    <x v="0"/>
    <n v="86.158192090395488"/>
  </r>
  <r>
    <x v="0"/>
    <n v="92.655367231638422"/>
  </r>
  <r>
    <x v="0"/>
    <n v="81.638418079096041"/>
  </r>
  <r>
    <x v="1"/>
    <n v="104.23728813559322"/>
  </r>
  <r>
    <x v="1"/>
    <n v="132.4858757062147"/>
  </r>
  <r>
    <x v="1"/>
    <n v="112.42937853107344"/>
  </r>
  <r>
    <x v="1"/>
    <n v="101.69491525423729"/>
  </r>
  <r>
    <x v="1"/>
    <n v="101.69491525423729"/>
  </r>
  <r>
    <x v="1"/>
    <n v="104.51977401129943"/>
  </r>
  <r>
    <x v="1"/>
    <n v="112.42937853107344"/>
  </r>
  <r>
    <x v="1"/>
    <n v="118.07909604519774"/>
  </r>
  <r>
    <x v="1"/>
    <n v="116.66666666666666"/>
  </r>
  <r>
    <x v="1"/>
    <n v="109.88700564971751"/>
  </r>
  <r>
    <x v="1"/>
    <n v="96.327683615819211"/>
  </r>
  <r>
    <x v="1"/>
    <n v="98.587570621468927"/>
  </r>
  <r>
    <x v="1"/>
    <n v="99.717514124293785"/>
  </r>
  <r>
    <x v="1"/>
    <n v="108.19209039548022"/>
  </r>
  <r>
    <x v="1"/>
    <n v="81.638418079096041"/>
  </r>
  <r>
    <x v="1"/>
    <n v="95.762711864406782"/>
  </r>
  <r>
    <x v="1"/>
    <n v="114.68926553672317"/>
  </r>
  <r>
    <x v="1"/>
    <n v="94.350282485875709"/>
  </r>
  <r>
    <x v="1"/>
    <n v="100.56497175141243"/>
  </r>
  <r>
    <x v="1"/>
    <n v="92.090395480225993"/>
  </r>
  <r>
    <x v="1"/>
    <n v="90.960451977401135"/>
  </r>
  <r>
    <x v="1"/>
    <n v="81.638418079096041"/>
  </r>
  <r>
    <x v="1"/>
    <n v="104.80225988700565"/>
  </r>
  <r>
    <x v="1"/>
    <n v="99.717514124293785"/>
  </r>
  <r>
    <x v="1"/>
    <n v="84.180790960451972"/>
  </r>
  <r>
    <x v="1"/>
    <n v="105.93220338983051"/>
  </r>
  <r>
    <x v="1"/>
    <n v="94.915254237288138"/>
  </r>
  <r>
    <x v="1"/>
    <n v="117.2316384180791"/>
  </r>
  <r>
    <x v="1"/>
    <n v="97.457627118644069"/>
  </r>
  <r>
    <x v="1"/>
    <n v="110.45197740112994"/>
  </r>
  <r>
    <x v="1"/>
    <n v="117.2316384180791"/>
  </r>
  <r>
    <x v="1"/>
    <n v="70.903954802259889"/>
  </r>
  <r>
    <x v="1"/>
    <n v="84.463276836158187"/>
  </r>
  <r>
    <x v="1"/>
    <n v="107.34463276836158"/>
  </r>
  <r>
    <x v="1"/>
    <n v="75.706214689265536"/>
  </r>
  <r>
    <x v="1"/>
    <n v="142.93785310734464"/>
  </r>
  <r>
    <x v="1"/>
    <n v="86.723163841807917"/>
  </r>
  <r>
    <x v="1"/>
    <n v="83.615819209039557"/>
  </r>
  <r>
    <x v="1"/>
    <n v="76.271186440677965"/>
  </r>
  <r>
    <x v="1"/>
    <n v="83.615819209039557"/>
  </r>
  <r>
    <x v="1"/>
    <n v="118.64406779661017"/>
  </r>
  <r>
    <x v="1"/>
    <n v="101.69491525423729"/>
  </r>
  <r>
    <x v="1"/>
    <n v="97.175141242937855"/>
  </r>
  <r>
    <x v="1"/>
    <n v="72.316384180790962"/>
  </r>
  <r>
    <x v="1"/>
    <n v="91.24293785310735"/>
  </r>
  <r>
    <x v="1"/>
    <n v="142.09039548022599"/>
  </r>
  <r>
    <x v="2"/>
    <n v="105.36723163841808"/>
  </r>
  <r>
    <x v="2"/>
    <n v="68.361581920903944"/>
  </r>
  <r>
    <x v="2"/>
    <n v="94.350282485875709"/>
  </r>
  <r>
    <x v="2"/>
    <n v="88.418079096045204"/>
  </r>
  <r>
    <x v="2"/>
    <n v="88.983050847457633"/>
  </r>
  <r>
    <x v="2"/>
    <n v="85.31073446327683"/>
  </r>
  <r>
    <x v="2"/>
    <n v="99.717514124293785"/>
  </r>
  <r>
    <x v="2"/>
    <n v="103.954802259887"/>
  </r>
  <r>
    <x v="2"/>
    <n v="91.807909604519779"/>
  </r>
  <r>
    <x v="2"/>
    <n v="113.84180790960451"/>
  </r>
  <r>
    <x v="2"/>
    <n v="97.457627118644069"/>
  </r>
  <r>
    <x v="2"/>
    <n v="101.12994350282486"/>
  </r>
  <r>
    <x v="2"/>
    <n v="75.988700564971751"/>
  </r>
  <r>
    <x v="2"/>
    <n v="79.943502824858754"/>
  </r>
  <r>
    <x v="2"/>
    <n v="116.38418079096044"/>
  </r>
  <r>
    <x v="2"/>
    <n v="77.401129943502823"/>
  </r>
  <r>
    <x v="2"/>
    <n v="100"/>
  </r>
  <r>
    <x v="2"/>
    <n v="83.333333333333343"/>
  </r>
  <r>
    <x v="2"/>
    <n v="98.587570621468927"/>
  </r>
  <r>
    <x v="2"/>
    <n v="104.51977401129943"/>
  </r>
  <r>
    <x v="2"/>
    <n v="103.38983050847457"/>
  </r>
  <r>
    <x v="2"/>
    <n v="73.728813559322035"/>
  </r>
  <r>
    <x v="2"/>
    <n v="113.84180790960451"/>
  </r>
  <r>
    <x v="2"/>
    <n v="83.333333333333343"/>
  </r>
  <r>
    <x v="2"/>
    <n v="70.621468926553675"/>
  </r>
  <r>
    <x v="2"/>
    <n v="129.94350282485877"/>
  </r>
  <r>
    <x v="2"/>
    <n v="100.56497175141243"/>
  </r>
  <r>
    <x v="2"/>
    <n v="98.587570621468927"/>
  </r>
  <r>
    <x v="2"/>
    <n v="100"/>
  </r>
  <r>
    <x v="2"/>
    <n v="100"/>
  </r>
  <r>
    <x v="2"/>
    <n v="99.717514124293785"/>
  </r>
  <r>
    <x v="2"/>
    <n v="104.51977401129943"/>
  </r>
  <r>
    <x v="2"/>
    <n v="116.10169491525423"/>
  </r>
  <r>
    <x v="2"/>
    <n v="76.55367231638418"/>
  </r>
  <r>
    <x v="2"/>
    <n v="80.225988700564969"/>
  </r>
  <r>
    <x v="2"/>
    <n v="61.016949152542374"/>
  </r>
  <r>
    <x v="2"/>
    <n v="93.220338983050851"/>
  </r>
  <r>
    <x v="2"/>
    <n v="94.632768361581924"/>
  </r>
  <r>
    <x v="2"/>
    <n v="93.78531073446328"/>
  </r>
  <r>
    <x v="2"/>
    <n v="71.751412429378533"/>
  </r>
  <r>
    <x v="2"/>
    <n v="94.067796610169495"/>
  </r>
  <r>
    <x v="2"/>
    <n v="74.011299435028249"/>
  </r>
  <r>
    <x v="2"/>
    <n v="84.745762711864401"/>
  </r>
  <r>
    <x v="2"/>
    <n v="106.77966101694915"/>
  </r>
  <r>
    <x v="2"/>
    <n v="111.86440677966101"/>
  </r>
  <r>
    <x v="2"/>
    <n v="107.62711864406779"/>
  </r>
  <r>
    <x v="2"/>
    <n v="77.118644067796609"/>
  </r>
  <r>
    <x v="3"/>
    <n v="85.875706214689259"/>
  </r>
  <r>
    <x v="3"/>
    <n v="112.14689265536722"/>
  </r>
  <r>
    <x v="3"/>
    <n v="93.220338983050851"/>
  </r>
  <r>
    <x v="3"/>
    <n v="90.395480225988706"/>
  </r>
  <r>
    <x v="3"/>
    <n v="99.717514124293785"/>
  </r>
  <r>
    <x v="3"/>
    <n v="125.70621468926554"/>
  </r>
  <r>
    <x v="3"/>
    <n v="89.548022598870062"/>
  </r>
  <r>
    <x v="3"/>
    <n v="100.56497175141243"/>
  </r>
  <r>
    <x v="3"/>
    <n v="88.700564971751419"/>
  </r>
  <r>
    <x v="3"/>
    <n v="102.82485875706215"/>
  </r>
  <r>
    <x v="3"/>
    <n v="106.49717514124293"/>
  </r>
  <r>
    <x v="3"/>
    <n v="101.69491525423729"/>
  </r>
  <r>
    <x v="3"/>
    <n v="97.457627118644069"/>
  </r>
  <r>
    <x v="3"/>
    <n v="79.66101694915254"/>
  </r>
  <r>
    <x v="3"/>
    <n v="108.19209039548022"/>
  </r>
  <r>
    <x v="3"/>
    <n v="111.29943502824858"/>
  </r>
  <r>
    <x v="3"/>
    <n v="80.790960451977398"/>
  </r>
  <r>
    <x v="3"/>
    <n v="94.350282485875709"/>
  </r>
  <r>
    <x v="3"/>
    <n v="78.813559322033896"/>
  </r>
  <r>
    <x v="3"/>
    <n v="103.38983050847457"/>
  </r>
  <r>
    <x v="3"/>
    <n v="97.175141242937855"/>
  </r>
  <r>
    <x v="3"/>
    <n v="103.954802259887"/>
  </r>
  <r>
    <x v="3"/>
    <n v="118.36158192090396"/>
  </r>
  <r>
    <x v="3"/>
    <n v="125.98870056497175"/>
  </r>
  <r>
    <x v="3"/>
    <n v="88.983050847457633"/>
  </r>
  <r>
    <x v="3"/>
    <n v="83.898305084745772"/>
  </r>
  <r>
    <x v="3"/>
    <n v="91.24293785310735"/>
  </r>
  <r>
    <x v="3"/>
    <n v="62.429378531073446"/>
  </r>
  <r>
    <x v="3"/>
    <n v="79.943502824858754"/>
  </r>
  <r>
    <x v="3"/>
    <n v="111.86440677966101"/>
  </r>
  <r>
    <x v="3"/>
    <n v="110.45197740112994"/>
  </r>
  <r>
    <x v="3"/>
    <n v="128.5310734463277"/>
  </r>
  <r>
    <x v="3"/>
    <n v="96.045197740112997"/>
  </r>
  <r>
    <x v="3"/>
    <n v="74.293785310734464"/>
  </r>
  <r>
    <x v="3"/>
    <n v="101.9774011299435"/>
  </r>
  <r>
    <x v="3"/>
    <n v="109.03954802259886"/>
  </r>
  <r>
    <x v="3"/>
    <n v="121.46892655367232"/>
  </r>
  <r>
    <x v="3"/>
    <n v="113.5593220338983"/>
  </r>
  <r>
    <x v="3"/>
    <n v="101.69491525423729"/>
  </r>
  <r>
    <x v="3"/>
    <n v="90.960451977401135"/>
  </r>
  <r>
    <x v="3"/>
    <n v="101.69491525423729"/>
  </r>
  <r>
    <x v="3"/>
    <n v="114.40677966101696"/>
  </r>
  <r>
    <x v="3"/>
    <n v="92.655367231638422"/>
  </r>
  <r>
    <x v="3"/>
    <n v="77.683615819209038"/>
  </r>
  <r>
    <x v="3"/>
    <n v="99.152542372881356"/>
  </r>
  <r>
    <x v="3"/>
    <n v="120.62146892655367"/>
  </r>
  <r>
    <x v="3"/>
    <n v="124.01129943502825"/>
  </r>
  <r>
    <x v="3"/>
    <n v="95.762711864406782"/>
  </r>
  <r>
    <x v="0"/>
    <n v="103.954802259887"/>
  </r>
  <r>
    <x v="0"/>
    <n v="91.807909604519779"/>
  </r>
  <r>
    <x v="0"/>
    <n v="95.480225988700568"/>
  </r>
  <r>
    <x v="0"/>
    <n v="89.548022598870062"/>
  </r>
  <r>
    <x v="0"/>
    <n v="109.32203389830508"/>
  </r>
  <r>
    <x v="0"/>
    <n v="103.10734463276836"/>
  </r>
  <r>
    <x v="0"/>
    <n v="88.700564971751419"/>
  </r>
  <r>
    <x v="0"/>
    <n v="97.740112994350284"/>
  </r>
  <r>
    <x v="0"/>
    <n v="120.62146892655367"/>
  </r>
  <r>
    <x v="0"/>
    <n v="111.29943502824858"/>
  </r>
  <r>
    <x v="0"/>
    <n v="100.56497175141243"/>
  </r>
  <r>
    <x v="0"/>
    <n v="107.34463276836158"/>
  </r>
  <r>
    <x v="0"/>
    <n v="76.55367231638418"/>
  </r>
  <r>
    <x v="0"/>
    <n v="124.57627118644068"/>
  </r>
  <r>
    <x v="0"/>
    <n v="93.220338983050851"/>
  </r>
  <r>
    <x v="0"/>
    <n v="114.40677966101696"/>
  </r>
  <r>
    <x v="0"/>
    <n v="107.62711864406779"/>
  </r>
  <r>
    <x v="0"/>
    <n v="114.97175141242938"/>
  </r>
  <r>
    <x v="0"/>
    <n v="114.12429378531074"/>
  </r>
  <r>
    <x v="0"/>
    <n v="74.011299435028249"/>
  </r>
  <r>
    <x v="0"/>
    <n v="115.81920903954803"/>
  </r>
  <r>
    <x v="0"/>
    <n v="122.88135593220339"/>
  </r>
  <r>
    <x v="0"/>
    <n v="118.92655367231639"/>
  </r>
  <r>
    <x v="0"/>
    <n v="102.82485875706215"/>
  </r>
  <r>
    <x v="0"/>
    <n v="98.305084745762713"/>
  </r>
  <r>
    <x v="0"/>
    <n v="110.45197740112994"/>
  </r>
  <r>
    <x v="0"/>
    <n v="85.593220338983045"/>
  </r>
  <r>
    <x v="0"/>
    <n v="81.920903954802256"/>
  </r>
  <r>
    <x v="0"/>
    <n v="111.5819209039548"/>
  </r>
  <r>
    <x v="0"/>
    <n v="98.587570621468927"/>
  </r>
  <r>
    <x v="0"/>
    <n v="108.75706214689265"/>
  </r>
  <r>
    <x v="0"/>
    <n v="119.49152542372882"/>
  </r>
  <r>
    <x v="0"/>
    <n v="97.175141242937855"/>
  </r>
  <r>
    <x v="0"/>
    <n v="93.220338983050851"/>
  </r>
  <r>
    <x v="0"/>
    <n v="94.632768361581924"/>
  </r>
  <r>
    <x v="0"/>
    <n v="111.29943502824858"/>
  </r>
  <r>
    <x v="0"/>
    <n v="121.1864406779661"/>
  </r>
  <r>
    <x v="0"/>
    <n v="104.51977401129943"/>
  </r>
  <r>
    <x v="0"/>
    <n v="96.045197740112997"/>
  </r>
  <r>
    <x v="0"/>
    <n v="109.03954802259886"/>
  </r>
  <r>
    <x v="4"/>
    <n v="89.548022598870062"/>
  </r>
  <r>
    <x v="4"/>
    <n v="99.435028248587571"/>
  </r>
  <r>
    <x v="4"/>
    <n v="82.485875706214685"/>
  </r>
  <r>
    <x v="4"/>
    <n v="115.81920903954803"/>
  </r>
  <r>
    <x v="4"/>
    <n v="109.03954802259886"/>
  </r>
  <r>
    <x v="4"/>
    <n v="108.75706214689265"/>
  </r>
  <r>
    <x v="4"/>
    <n v="100"/>
  </r>
  <r>
    <x v="4"/>
    <n v="120.05649717514125"/>
  </r>
  <r>
    <x v="4"/>
    <n v="98.305084745762713"/>
  </r>
  <r>
    <x v="4"/>
    <n v="111.5819209039548"/>
  </r>
  <r>
    <x v="4"/>
    <n v="83.333333333333343"/>
  </r>
  <r>
    <x v="4"/>
    <n v="108.47457627118644"/>
  </r>
  <r>
    <x v="4"/>
    <n v="113.5593220338983"/>
  </r>
  <r>
    <x v="4"/>
    <n v="101.41242937853107"/>
  </r>
  <r>
    <x v="4"/>
    <n v="98.870056497175142"/>
  </r>
  <r>
    <x v="4"/>
    <n v="102.82485875706215"/>
  </r>
  <r>
    <x v="4"/>
    <n v="119.77401129943503"/>
  </r>
  <r>
    <x v="4"/>
    <n v="107.34463276836158"/>
  </r>
  <r>
    <x v="4"/>
    <n v="87.288135593220346"/>
  </r>
  <r>
    <x v="4"/>
    <n v="111.01694915254237"/>
  </r>
  <r>
    <x v="4"/>
    <n v="80.225988700564969"/>
  </r>
  <r>
    <x v="4"/>
    <n v="94.350282485875709"/>
  </r>
  <r>
    <x v="4"/>
    <n v="84.745762711864401"/>
  </r>
  <r>
    <x v="4"/>
    <n v="88.418079096045204"/>
  </r>
  <r>
    <x v="4"/>
    <n v="112.14689265536722"/>
  </r>
  <r>
    <x v="4"/>
    <n v="83.050847457627128"/>
  </r>
  <r>
    <x v="4"/>
    <n v="79.943502824858754"/>
  </r>
  <r>
    <x v="4"/>
    <n v="98.022598870056498"/>
  </r>
  <r>
    <x v="4"/>
    <n v="118.36158192090396"/>
  </r>
  <r>
    <x v="4"/>
    <n v="125.70621468926554"/>
  </r>
  <r>
    <x v="4"/>
    <n v="124.85875706214689"/>
  </r>
  <r>
    <x v="4"/>
    <n v="98.022598870056498"/>
  </r>
  <r>
    <x v="4"/>
    <n v="98.870056497175142"/>
  </r>
  <r>
    <x v="4"/>
    <n v="123.16384180790961"/>
  </r>
  <r>
    <x v="4"/>
    <n v="97.457627118644069"/>
  </r>
  <r>
    <x v="4"/>
    <n v="112.71186440677965"/>
  </r>
  <r>
    <x v="4"/>
    <n v="108.75706214689265"/>
  </r>
  <r>
    <x v="4"/>
    <n v="96.327683615819211"/>
  </r>
  <r>
    <x v="4"/>
    <n v="101.12994350282486"/>
  </r>
  <r>
    <x v="4"/>
    <n v="101.69491525423729"/>
  </r>
  <r>
    <x v="4"/>
    <n v="96.89265536723164"/>
  </r>
  <r>
    <x v="4"/>
    <n v="79.943502824858754"/>
  </r>
  <r>
    <x v="4"/>
    <n v="108.19209039548022"/>
  </r>
  <r>
    <x v="4"/>
    <n v="121.1864406779661"/>
  </r>
  <r>
    <x v="4"/>
    <n v="113.27683615819208"/>
  </r>
  <r>
    <x v="4"/>
    <n v="86.158192090395488"/>
  </r>
  <r>
    <x v="4"/>
    <n v="103.954802259887"/>
  </r>
  <r>
    <x v="4"/>
    <n v="79.096045197740111"/>
  </r>
  <r>
    <x v="4"/>
    <n v="103.67231638418079"/>
  </r>
  <r>
    <x v="4"/>
    <n v="108.75706214689265"/>
  </r>
  <r>
    <x v="5"/>
    <n v="109.32203389830508"/>
  </r>
  <r>
    <x v="5"/>
    <n v="103.954802259887"/>
  </r>
  <r>
    <x v="5"/>
    <n v="107.62711864406779"/>
  </r>
  <r>
    <x v="5"/>
    <n v="96.045197740112997"/>
  </r>
  <r>
    <x v="5"/>
    <n v="91.807909604519779"/>
  </r>
  <r>
    <x v="5"/>
    <n v="105.08474576271186"/>
  </r>
  <r>
    <x v="5"/>
    <n v="95.762711864406782"/>
  </r>
  <r>
    <x v="5"/>
    <n v="90.112994350282491"/>
  </r>
  <r>
    <x v="5"/>
    <n v="91.807909604519779"/>
  </r>
  <r>
    <x v="5"/>
    <n v="111.29943502824858"/>
  </r>
  <r>
    <x v="5"/>
    <n v="103.954802259887"/>
  </r>
  <r>
    <x v="5"/>
    <n v="110.73446327683615"/>
  </r>
  <r>
    <x v="5"/>
    <n v="97.740112994350284"/>
  </r>
  <r>
    <x v="5"/>
    <n v="105.93220338983051"/>
  </r>
  <r>
    <x v="5"/>
    <n v="101.12994350282486"/>
  </r>
  <r>
    <x v="5"/>
    <n v="114.40677966101696"/>
  </r>
  <r>
    <x v="5"/>
    <n v="93.220338983050851"/>
  </r>
  <r>
    <x v="5"/>
    <n v="103.10734463276836"/>
  </r>
  <r>
    <x v="5"/>
    <n v="107.62711864406779"/>
  </r>
  <r>
    <x v="5"/>
    <n v="110.45197740112994"/>
  </r>
  <r>
    <x v="5"/>
    <n v="103.38983050847457"/>
  </r>
  <r>
    <x v="5"/>
    <n v="123.44632768361582"/>
  </r>
  <r>
    <x v="5"/>
    <n v="107.06214689265536"/>
  </r>
  <r>
    <x v="5"/>
    <n v="78.813559322033896"/>
  </r>
  <r>
    <x v="5"/>
    <n v="100"/>
  </r>
  <r>
    <x v="5"/>
    <n v="92.090395480225993"/>
  </r>
  <r>
    <x v="5"/>
    <n v="93.220338983050851"/>
  </r>
  <r>
    <x v="5"/>
    <n v="88.418079096045204"/>
  </r>
  <r>
    <x v="5"/>
    <n v="94.067796610169495"/>
  </r>
  <r>
    <x v="5"/>
    <n v="89.830508474576277"/>
  </r>
  <r>
    <x v="5"/>
    <n v="106.77966101694915"/>
  </r>
  <r>
    <x v="5"/>
    <n v="99.717514124293785"/>
  </r>
  <r>
    <x v="5"/>
    <n v="107.62711864406779"/>
  </r>
  <r>
    <x v="5"/>
    <n v="106.21468926553672"/>
  </r>
  <r>
    <x v="5"/>
    <n v="108.75706214689265"/>
  </r>
  <r>
    <x v="5"/>
    <n v="79.66101694915254"/>
  </r>
  <r>
    <x v="5"/>
    <n v="99.435028248587571"/>
  </r>
  <r>
    <x v="5"/>
    <n v="100.28248587570621"/>
  </r>
  <r>
    <x v="5"/>
    <n v="96.045197740112997"/>
  </r>
  <r>
    <x v="5"/>
    <n v="99.152542372881356"/>
  </r>
  <r>
    <x v="5"/>
    <n v="68.361581920903944"/>
  </r>
  <r>
    <x v="6"/>
    <n v="96.045197740112997"/>
  </r>
  <r>
    <x v="6"/>
    <n v="100.84745762711864"/>
  </r>
  <r>
    <x v="6"/>
    <n v="115.2542372881356"/>
  </r>
  <r>
    <x v="6"/>
    <n v="100"/>
  </r>
  <r>
    <x v="6"/>
    <n v="105.93220338983051"/>
  </r>
  <r>
    <x v="6"/>
    <n v="97.740112994350284"/>
  </r>
  <r>
    <x v="6"/>
    <n v="90.395480225988706"/>
  </r>
  <r>
    <x v="6"/>
    <n v="73.44632768361582"/>
  </r>
  <r>
    <x v="6"/>
    <n v="97.457627118644069"/>
  </r>
  <r>
    <x v="6"/>
    <n v="122.31638418079096"/>
  </r>
  <r>
    <x v="6"/>
    <n v="103.38983050847457"/>
  </r>
  <r>
    <x v="6"/>
    <n v="107.62711864406779"/>
  </r>
  <r>
    <x v="6"/>
    <n v="124.01129943502825"/>
  </r>
  <r>
    <x v="6"/>
    <n v="91.807909604519779"/>
  </r>
  <r>
    <x v="6"/>
    <n v="61.581920903954803"/>
  </r>
  <r>
    <x v="6"/>
    <n v="119.77401129943503"/>
  </r>
  <r>
    <x v="6"/>
    <n v="76.271186440677965"/>
  </r>
  <r>
    <x v="6"/>
    <n v="116.10169491525423"/>
  </r>
  <r>
    <x v="6"/>
    <n v="111.5819209039548"/>
  </r>
  <r>
    <x v="6"/>
    <n v="90.677966101694921"/>
  </r>
  <r>
    <x v="6"/>
    <n v="84.463276836158187"/>
  </r>
  <r>
    <x v="6"/>
    <n v="84.745762711864401"/>
  </r>
  <r>
    <x v="6"/>
    <n v="97.740112994350284"/>
  </r>
  <r>
    <x v="6"/>
    <n v="90.960451977401135"/>
  </r>
  <r>
    <x v="6"/>
    <n v="100"/>
  </r>
  <r>
    <x v="6"/>
    <n v="96.610169491525426"/>
  </r>
  <r>
    <x v="6"/>
    <n v="100"/>
  </r>
  <r>
    <x v="6"/>
    <n v="101.69491525423729"/>
  </r>
  <r>
    <x v="6"/>
    <n v="96.045197740112997"/>
  </r>
  <r>
    <x v="6"/>
    <n v="100"/>
  </r>
  <r>
    <x v="6"/>
    <n v="111.5819209039548"/>
  </r>
  <r>
    <x v="6"/>
    <n v="107.62711864406779"/>
  </r>
  <r>
    <x v="6"/>
    <n v="120.05649717514125"/>
  </r>
  <r>
    <x v="6"/>
    <n v="105.93220338983051"/>
  </r>
  <r>
    <x v="6"/>
    <n v="98.022598870056498"/>
  </r>
  <r>
    <x v="6"/>
    <n v="94.350282485875709"/>
  </r>
  <r>
    <x v="6"/>
    <n v="102.25988700564972"/>
  </r>
  <r>
    <x v="6"/>
    <n v="87.570621468926561"/>
  </r>
  <r>
    <x v="6"/>
    <n v="122.03389830508475"/>
  </r>
  <r>
    <x v="6"/>
    <n v="98.939929328621915"/>
  </r>
  <r>
    <x v="6"/>
    <n v="99.293286219081267"/>
  </r>
  <r>
    <x v="6"/>
    <n v="98.939929328621915"/>
  </r>
  <r>
    <x v="6"/>
    <n v="102.82685512367492"/>
  </r>
  <r>
    <x v="6"/>
    <n v="103.53356890459364"/>
  </r>
  <r>
    <x v="6"/>
    <n v="100.70671378091873"/>
  </r>
  <r>
    <x v="6"/>
    <n v="102.82685512367492"/>
  </r>
  <r>
    <x v="6"/>
    <n v="94.346289752650179"/>
  </r>
  <r>
    <x v="6"/>
    <n v="106.36042402826855"/>
  </r>
  <r>
    <x v="6"/>
    <n v="130.74204946996466"/>
  </r>
  <r>
    <x v="6"/>
    <n v="138.16254416961129"/>
  </r>
  <r>
    <x v="6"/>
    <n v="106.71378091872792"/>
  </r>
  <r>
    <x v="6"/>
    <n v="97.879858657243815"/>
  </r>
  <r>
    <x v="6"/>
    <n v="101.06007067137809"/>
  </r>
  <r>
    <x v="6"/>
    <n v="58.657243816254415"/>
  </r>
  <r>
    <x v="6"/>
    <n v="66.077738515901061"/>
  </r>
  <r>
    <x v="6"/>
    <n v="105.65371024734982"/>
  </r>
  <r>
    <x v="6"/>
    <n v="100"/>
  </r>
  <r>
    <x v="6"/>
    <n v="103.18021201413427"/>
  </r>
  <r>
    <x v="6"/>
    <n v="99.293286219081267"/>
  </r>
  <r>
    <x v="6"/>
    <n v="81.978798586572438"/>
  </r>
  <r>
    <x v="6"/>
    <n v="100"/>
  </r>
  <r>
    <x v="6"/>
    <n v="130.38869257950529"/>
  </r>
  <r>
    <x v="6"/>
    <n v="103.53356890459364"/>
  </r>
  <r>
    <x v="6"/>
    <n v="108.48056537102474"/>
  </r>
  <r>
    <x v="6"/>
    <n v="120.14134275618375"/>
  </r>
  <r>
    <x v="6"/>
    <n v="113.78091872791519"/>
  </r>
  <r>
    <x v="6"/>
    <n v="100.70671378091873"/>
  </r>
  <r>
    <x v="6"/>
    <n v="101.76678445229682"/>
  </r>
  <r>
    <x v="6"/>
    <n v="101.06007067137809"/>
  </r>
  <r>
    <x v="6"/>
    <n v="102.47349823321555"/>
  </r>
  <r>
    <x v="6"/>
    <n v="98.939929328621915"/>
  </r>
  <r>
    <x v="6"/>
    <n v="120.49469964664311"/>
  </r>
  <r>
    <x v="6"/>
    <n v="126.85512367491167"/>
  </r>
  <r>
    <x v="6"/>
    <n v="103.18021201413427"/>
  </r>
  <r>
    <x v="6"/>
    <n v="99.293286219081267"/>
  </r>
  <r>
    <x v="6"/>
    <n v="64.310954063604242"/>
  </r>
  <r>
    <x v="6"/>
    <n v="103.886925795053"/>
  </r>
  <r>
    <x v="6"/>
    <n v="85.512367491166074"/>
  </r>
  <r>
    <x v="6"/>
    <n v="108.48056537102474"/>
  </r>
  <r>
    <x v="5"/>
    <n v="102.12014134275618"/>
  </r>
  <r>
    <x v="5"/>
    <n v="73.144876325088333"/>
  </r>
  <r>
    <x v="5"/>
    <n v="111.30742049469964"/>
  </r>
  <r>
    <x v="5"/>
    <n v="106.36042402826855"/>
  </r>
  <r>
    <x v="5"/>
    <n v="80.21201413427562"/>
  </r>
  <r>
    <x v="3"/>
    <n v="86.572438162544174"/>
  </r>
  <r>
    <x v="5"/>
    <n v="98.586572438162548"/>
  </r>
  <r>
    <x v="5"/>
    <n v="105.30035335689045"/>
  </r>
  <r>
    <x v="5"/>
    <n v="96.466431095406364"/>
  </r>
  <r>
    <x v="5"/>
    <n v="100"/>
  </r>
  <r>
    <x v="5"/>
    <n v="110.24734982332156"/>
  </r>
  <r>
    <x v="5"/>
    <n v="91.519434628975262"/>
  </r>
  <r>
    <x v="5"/>
    <n v="110.60070671378092"/>
  </r>
  <r>
    <x v="5"/>
    <n v="98.233215547703182"/>
  </r>
  <r>
    <x v="5"/>
    <n v="49.116607773851598"/>
  </r>
  <r>
    <x v="5"/>
    <n v="142.75618374558303"/>
  </r>
  <r>
    <x v="5"/>
    <n v="73.851590106007066"/>
  </r>
  <r>
    <x v="5"/>
    <n v="83.745583038869256"/>
  </r>
  <r>
    <x v="5"/>
    <n v="90.10600706713781"/>
  </r>
  <r>
    <x v="5"/>
    <n v="97.526501766784449"/>
  </r>
  <r>
    <x v="5"/>
    <n v="111.30742049469964"/>
  </r>
  <r>
    <x v="5"/>
    <n v="100.35335689045937"/>
  </r>
  <r>
    <x v="5"/>
    <n v="76.325088339222617"/>
  </r>
  <r>
    <x v="5"/>
    <n v="101.76678445229682"/>
  </r>
  <r>
    <x v="5"/>
    <n v="64.310954063604242"/>
  </r>
  <r>
    <x v="5"/>
    <n v="91.872791519434628"/>
  </r>
  <r>
    <x v="5"/>
    <n v="112.01413427561837"/>
  </r>
  <r>
    <x v="5"/>
    <n v="100"/>
  </r>
  <r>
    <x v="5"/>
    <n v="102.47349823321555"/>
  </r>
  <r>
    <x v="5"/>
    <n v="97.879858657243815"/>
  </r>
  <r>
    <x v="2"/>
    <n v="81.625441696113072"/>
  </r>
  <r>
    <x v="5"/>
    <n v="110.60070671378092"/>
  </r>
  <r>
    <x v="5"/>
    <n v="106.71378091872792"/>
  </r>
  <r>
    <x v="5"/>
    <n v="112.01413427561837"/>
  </r>
  <r>
    <x v="5"/>
    <n v="124.38162544169612"/>
  </r>
  <r>
    <x v="5"/>
    <n v="125.79505300353357"/>
  </r>
  <r>
    <x v="5"/>
    <n v="94.346289752650179"/>
  </r>
  <r>
    <x v="5"/>
    <n v="106.71378091872792"/>
  </r>
  <r>
    <x v="5"/>
    <n v="105.65371024734982"/>
  </r>
  <r>
    <x v="5"/>
    <n v="118.37455830388693"/>
  </r>
  <r>
    <x v="5"/>
    <n v="105.65371024734982"/>
  </r>
  <r>
    <x v="5"/>
    <n v="122.96819787985865"/>
  </r>
  <r>
    <x v="5"/>
    <n v="124.73498233215548"/>
  </r>
  <r>
    <x v="5"/>
    <n v="95.406360424028264"/>
  </r>
  <r>
    <x v="1"/>
    <n v="85.865724381625441"/>
  </r>
  <r>
    <x v="1"/>
    <n v="93.992932862190813"/>
  </r>
  <r>
    <x v="1"/>
    <n v="101.06007067137809"/>
  </r>
  <r>
    <x v="1"/>
    <n v="79.858657243816253"/>
  </r>
  <r>
    <x v="1"/>
    <n v="53.35689045936396"/>
  </r>
  <r>
    <x v="1"/>
    <n v="101.41342756183745"/>
  </r>
  <r>
    <x v="1"/>
    <n v="106.36042402826855"/>
  </r>
  <r>
    <x v="1"/>
    <n v="93.28621908127208"/>
  </r>
  <r>
    <x v="1"/>
    <n v="96.81978798586573"/>
  </r>
  <r>
    <x v="1"/>
    <n v="108.8339222614841"/>
  </r>
  <r>
    <x v="2"/>
    <n v="92.579505300353361"/>
  </r>
  <r>
    <x v="3"/>
    <n v="92.932862190812727"/>
  </r>
  <r>
    <x v="1"/>
    <n v="84.805653710247356"/>
  </r>
  <r>
    <x v="3"/>
    <n v="84.098939929328623"/>
  </r>
  <r>
    <x v="1"/>
    <n v="86.925795053003526"/>
  </r>
  <r>
    <x v="3"/>
    <n v="71.024734982332149"/>
  </r>
  <r>
    <x v="1"/>
    <n v="101.41342756183745"/>
  </r>
  <r>
    <x v="1"/>
    <n v="105.65371024734982"/>
  </r>
  <r>
    <x v="1"/>
    <n v="81.978798586572438"/>
  </r>
  <r>
    <x v="3"/>
    <n v="90.10600706713781"/>
  </r>
  <r>
    <x v="1"/>
    <n v="109.54063604240282"/>
  </r>
  <r>
    <x v="1"/>
    <n v="83.39222614840989"/>
  </r>
  <r>
    <x v="1"/>
    <n v="126.5017667844523"/>
  </r>
  <r>
    <x v="1"/>
    <n v="108.12720848056537"/>
  </r>
  <r>
    <x v="1"/>
    <n v="90.459363957597176"/>
  </r>
  <r>
    <x v="1"/>
    <n v="115.19434628975264"/>
  </r>
  <r>
    <x v="2"/>
    <n v="82.332155477031804"/>
  </r>
  <r>
    <x v="1"/>
    <n v="83.745583038869256"/>
  </r>
  <r>
    <x v="1"/>
    <n v="103.886925795053"/>
  </r>
  <r>
    <x v="1"/>
    <n v="44.876325088339222"/>
  </r>
  <r>
    <x v="1"/>
    <n v="126.85512367491167"/>
  </r>
  <r>
    <x v="1"/>
    <n v="99.293286219081267"/>
  </r>
  <r>
    <x v="1"/>
    <n v="89.752650176678443"/>
  </r>
  <r>
    <x v="1"/>
    <n v="83.39222614840989"/>
  </r>
  <r>
    <x v="1"/>
    <n v="115.90106007067138"/>
  </r>
  <r>
    <x v="1"/>
    <n v="114.13427561837456"/>
  </r>
  <r>
    <x v="1"/>
    <n v="121.20141342756185"/>
  </r>
  <r>
    <x v="1"/>
    <n v="100"/>
  </r>
  <r>
    <x v="1"/>
    <n v="110.95406360424028"/>
  </r>
  <r>
    <x v="1"/>
    <n v="102.47349823321555"/>
  </r>
  <r>
    <x v="1"/>
    <n v="76.325088339222617"/>
  </r>
  <r>
    <x v="3"/>
    <n v="82.685512367491157"/>
  </r>
  <r>
    <x v="1"/>
    <n v="113.07420494699647"/>
  </r>
  <r>
    <x v="1"/>
    <n v="100"/>
  </r>
  <r>
    <x v="2"/>
    <n v="101.41342756183745"/>
  </r>
  <r>
    <x v="1"/>
    <n v="125.08833922261485"/>
  </r>
  <r>
    <x v="4"/>
    <n v="100.35335689045937"/>
  </r>
  <r>
    <x v="4"/>
    <n v="109.18727915194346"/>
  </r>
  <r>
    <x v="4"/>
    <n v="94.699646643109546"/>
  </r>
  <r>
    <x v="4"/>
    <n v="79.15194346289752"/>
  </r>
  <r>
    <x v="4"/>
    <n v="95.053003533568898"/>
  </r>
  <r>
    <x v="4"/>
    <n v="97.173144876325082"/>
  </r>
  <r>
    <x v="4"/>
    <n v="90.812720848056543"/>
  </r>
  <r>
    <x v="4"/>
    <n v="97.879858657243815"/>
  </r>
  <r>
    <x v="4"/>
    <n v="115.54770318021201"/>
  </r>
  <r>
    <x v="4"/>
    <n v="103.53356890459364"/>
  </r>
  <r>
    <x v="4"/>
    <n v="84.452296819787989"/>
  </r>
  <r>
    <x v="4"/>
    <n v="87.279151943462892"/>
  </r>
  <r>
    <x v="4"/>
    <n v="103.53356890459364"/>
  </r>
  <r>
    <x v="4"/>
    <n v="89.752650176678443"/>
  </r>
  <r>
    <x v="4"/>
    <n v="95.759717314487631"/>
  </r>
  <r>
    <x v="4"/>
    <n v="96.113074204946997"/>
  </r>
  <r>
    <x v="4"/>
    <n v="83.745583038869256"/>
  </r>
  <r>
    <x v="4"/>
    <n v="73.144876325088333"/>
  </r>
  <r>
    <x v="4"/>
    <n v="87.279151943462892"/>
  </r>
  <r>
    <x v="4"/>
    <n v="101.06007067137809"/>
  </r>
  <r>
    <x v="4"/>
    <n v="104.59363957597174"/>
  </r>
  <r>
    <x v="4"/>
    <n v="97.879858657243815"/>
  </r>
  <r>
    <x v="4"/>
    <n v="92.932862190812727"/>
  </r>
  <r>
    <x v="4"/>
    <n v="90.10600706713781"/>
  </r>
  <r>
    <x v="4"/>
    <n v="88.692579505300358"/>
  </r>
  <r>
    <x v="4"/>
    <n v="86.572438162544174"/>
  </r>
  <r>
    <x v="4"/>
    <n v="112.01413427561837"/>
  </r>
  <r>
    <x v="4"/>
    <n v="79.505300353356887"/>
  </r>
  <r>
    <x v="4"/>
    <n v="90.812720848056543"/>
  </r>
  <r>
    <x v="4"/>
    <n v="88.692579505300358"/>
  </r>
  <r>
    <x v="4"/>
    <n v="97.879858657243815"/>
  </r>
  <r>
    <x v="4"/>
    <n v="108.12720848056537"/>
  </r>
  <r>
    <x v="4"/>
    <n v="118.37455830388693"/>
  </r>
  <r>
    <x v="4"/>
    <n v="127.91519434628975"/>
  </r>
  <r>
    <x v="4"/>
    <n v="117.6678445229682"/>
  </r>
  <r>
    <x v="4"/>
    <n v="129.32862190812722"/>
  </r>
  <r>
    <x v="4"/>
    <n v="108.48056537102474"/>
  </r>
  <r>
    <x v="7"/>
    <n v="116.96113074204948"/>
  </r>
  <r>
    <x v="7"/>
    <n v="125.4416961130742"/>
  </r>
  <r>
    <x v="7"/>
    <n v="103.886925795053"/>
  </r>
  <r>
    <x v="7"/>
    <n v="86.572438162544174"/>
  </r>
  <r>
    <x v="7"/>
    <n v="96.81978798586573"/>
  </r>
  <r>
    <x v="7"/>
    <n v="89.045936395759725"/>
  </r>
  <r>
    <x v="7"/>
    <n v="104.59363957597174"/>
  </r>
  <r>
    <x v="7"/>
    <n v="93.28621908127208"/>
  </r>
  <r>
    <x v="7"/>
    <n v="104.59363957597174"/>
  </r>
  <r>
    <x v="7"/>
    <n v="101.76678445229682"/>
  </r>
  <r>
    <x v="7"/>
    <n v="110.95406360424028"/>
  </r>
  <r>
    <x v="7"/>
    <n v="72.438162544169614"/>
  </r>
  <r>
    <x v="7"/>
    <n v="77.03180212014135"/>
  </r>
  <r>
    <x v="7"/>
    <n v="93.992932862190813"/>
  </r>
  <r>
    <x v="7"/>
    <n v="81.272084805653719"/>
  </r>
  <r>
    <x v="7"/>
    <n v="102.47349823321555"/>
  </r>
  <r>
    <x v="7"/>
    <n v="119.43462897526501"/>
  </r>
  <r>
    <x v="7"/>
    <n v="110.95406360424028"/>
  </r>
  <r>
    <x v="7"/>
    <n v="109.18727915194346"/>
  </r>
  <r>
    <x v="7"/>
    <n v="94.346289752650179"/>
  </r>
  <r>
    <x v="7"/>
    <n v="83.038869257950523"/>
  </r>
  <r>
    <x v="7"/>
    <n v="95.406360424028264"/>
  </r>
  <r>
    <x v="7"/>
    <n v="66.077738515901061"/>
  </r>
  <r>
    <x v="7"/>
    <n v="115.90106007067138"/>
  </r>
  <r>
    <x v="7"/>
    <n v="112.36749116607774"/>
  </r>
  <r>
    <x v="7"/>
    <n v="108.12720848056537"/>
  </r>
  <r>
    <x v="7"/>
    <n v="137.80918727915196"/>
  </r>
  <r>
    <x v="7"/>
    <n v="89.399293286219077"/>
  </r>
  <r>
    <x v="7"/>
    <n v="102.12014134275618"/>
  </r>
  <r>
    <x v="7"/>
    <n v="92.226148409893995"/>
  </r>
  <r>
    <x v="7"/>
    <n v="88.339222614840992"/>
  </r>
  <r>
    <x v="7"/>
    <n v="120.14134275618375"/>
  </r>
  <r>
    <x v="7"/>
    <n v="119.43462897526501"/>
  </r>
  <r>
    <x v="5"/>
    <n v="104.59363957597174"/>
  </r>
  <r>
    <x v="2"/>
    <n v="108.8339222614841"/>
  </r>
  <r>
    <x v="2"/>
    <n v="100"/>
  </r>
  <r>
    <x v="2"/>
    <n v="102.82685512367492"/>
  </r>
  <r>
    <x v="2"/>
    <n v="81.272084805653719"/>
  </r>
  <r>
    <x v="2"/>
    <n v="110.24734982332156"/>
  </r>
  <r>
    <x v="2"/>
    <n v="110.95406360424028"/>
  </r>
  <r>
    <x v="2"/>
    <n v="109.54063604240282"/>
  </r>
  <r>
    <x v="2"/>
    <n v="107.06713780918727"/>
  </r>
  <r>
    <x v="2"/>
    <n v="97.173144876325082"/>
  </r>
  <r>
    <x v="5"/>
    <n v="104.24028268551237"/>
  </r>
  <r>
    <x v="2"/>
    <n v="63.957597173144876"/>
  </r>
  <r>
    <x v="2"/>
    <n v="131.44876325088339"/>
  </r>
  <r>
    <x v="2"/>
    <n v="107.42049469964664"/>
  </r>
  <r>
    <x v="2"/>
    <n v="85.159010600706708"/>
  </r>
  <r>
    <x v="2"/>
    <n v="116.96113074204948"/>
  </r>
  <r>
    <x v="2"/>
    <n v="122.6148409893993"/>
  </r>
  <r>
    <x v="2"/>
    <n v="84.098939929328623"/>
  </r>
  <r>
    <x v="2"/>
    <n v="82.332155477031804"/>
  </r>
  <r>
    <x v="2"/>
    <n v="136.74911660777386"/>
  </r>
  <r>
    <x v="2"/>
    <n v="97.879858657243815"/>
  </r>
  <r>
    <x v="2"/>
    <n v="69.964664310954063"/>
  </r>
  <r>
    <x v="2"/>
    <n v="103.886925795053"/>
  </r>
  <r>
    <x v="2"/>
    <n v="159.71731448763251"/>
  </r>
  <r>
    <x v="0"/>
    <n v="78.445229681978802"/>
  </r>
  <r>
    <x v="2"/>
    <n v="99.646643109540634"/>
  </r>
  <r>
    <x v="2"/>
    <n v="95.053003533568898"/>
  </r>
  <r>
    <x v="2"/>
    <n v="112.72084805653711"/>
  </r>
  <r>
    <x v="2"/>
    <n v="95.053003533568898"/>
  </r>
  <r>
    <x v="2"/>
    <n v="102.82685512367492"/>
  </r>
  <r>
    <x v="2"/>
    <n v="96.113074204946997"/>
  </r>
  <r>
    <x v="2"/>
    <n v="101.76678445229682"/>
  </r>
  <r>
    <x v="5"/>
    <n v="74.911660777385151"/>
  </r>
  <r>
    <x v="2"/>
    <n v="89.045936395759725"/>
  </r>
  <r>
    <x v="2"/>
    <n v="113.07420494699647"/>
  </r>
  <r>
    <x v="2"/>
    <n v="83.745583038869256"/>
  </r>
  <r>
    <x v="2"/>
    <n v="94.699646643109546"/>
  </r>
  <r>
    <x v="2"/>
    <n v="121.5547703180212"/>
  </r>
  <r>
    <x v="2"/>
    <n v="108.8339222614841"/>
  </r>
  <r>
    <x v="2"/>
    <n v="101.41342756183745"/>
  </r>
  <r>
    <x v="2"/>
    <n v="110.95406360424028"/>
  </r>
  <r>
    <x v="3"/>
    <n v="100"/>
  </r>
  <r>
    <x v="3"/>
    <n v="90.10600706713781"/>
  </r>
  <r>
    <x v="3"/>
    <n v="98.939929328621915"/>
  </r>
  <r>
    <x v="3"/>
    <n v="107.42049469964664"/>
  </r>
  <r>
    <x v="3"/>
    <n v="110.24734982332156"/>
  </r>
  <r>
    <x v="3"/>
    <n v="75.265017667844518"/>
  </r>
  <r>
    <x v="3"/>
    <n v="97.526501766784449"/>
  </r>
  <r>
    <x v="3"/>
    <n v="122.26148409893993"/>
  </r>
  <r>
    <x v="3"/>
    <n v="107.77385159010601"/>
  </r>
  <r>
    <x v="3"/>
    <n v="68.551236749116612"/>
  </r>
  <r>
    <x v="3"/>
    <n v="119.78798586572438"/>
  </r>
  <r>
    <x v="3"/>
    <n v="126.14840989399293"/>
  </r>
  <r>
    <x v="3"/>
    <n v="68.197879858657245"/>
  </r>
  <r>
    <x v="3"/>
    <n v="109.18727915194346"/>
  </r>
  <r>
    <x v="3"/>
    <n v="87.632508833922259"/>
  </r>
  <r>
    <x v="3"/>
    <n v="110.95406360424028"/>
  </r>
  <r>
    <x v="0"/>
    <n v="94.346289752650179"/>
  </r>
  <r>
    <x v="3"/>
    <n v="99.293286219081267"/>
  </r>
  <r>
    <x v="3"/>
    <n v="105.30035335689045"/>
  </r>
  <r>
    <x v="3"/>
    <n v="120.49469964664311"/>
  </r>
  <r>
    <x v="3"/>
    <n v="123.67491166077738"/>
  </r>
  <r>
    <x v="3"/>
    <n v="120.49469964664311"/>
  </r>
  <r>
    <x v="3"/>
    <n v="95.406360424028264"/>
  </r>
  <r>
    <x v="3"/>
    <n v="102.12014134275618"/>
  </r>
  <r>
    <x v="6"/>
    <n v="79.858657243816253"/>
  </r>
  <r>
    <x v="3"/>
    <n v="89.752650176678443"/>
  </r>
  <r>
    <x v="3"/>
    <n v="83.39222614840989"/>
  </r>
  <r>
    <x v="3"/>
    <n v="98.233215547703182"/>
  </r>
  <r>
    <x v="1"/>
    <n v="106.00706713780919"/>
  </r>
  <r>
    <x v="3"/>
    <n v="105.30035335689045"/>
  </r>
  <r>
    <x v="6"/>
    <n v="105.65371024734982"/>
  </r>
  <r>
    <x v="3"/>
    <n v="92.226148409893995"/>
  </r>
  <r>
    <x v="3"/>
    <n v="106.36042402826855"/>
  </r>
  <r>
    <x v="0"/>
    <n v="102.82685512367492"/>
  </r>
  <r>
    <x v="5"/>
    <n v="80.918727915194353"/>
  </r>
  <r>
    <x v="3"/>
    <n v="123.32155477031802"/>
  </r>
  <r>
    <x v="3"/>
    <n v="90.459363957597176"/>
  </r>
  <r>
    <x v="3"/>
    <n v="107.42049469964664"/>
  </r>
  <r>
    <x v="3"/>
    <n v="100"/>
  </r>
  <r>
    <x v="3"/>
    <n v="107.77385159010601"/>
  </r>
  <r>
    <x v="3"/>
    <n v="87.985865724381625"/>
  </r>
  <r>
    <x v="3"/>
    <n v="93.28621908127208"/>
  </r>
  <r>
    <x v="8"/>
    <m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93.502824858757066"/>
  </r>
  <r>
    <x v="0"/>
    <n v="96.610169491525426"/>
  </r>
  <r>
    <x v="0"/>
    <n v="99.435028248587571"/>
  </r>
  <r>
    <x v="0"/>
    <n v="101.9774011299435"/>
  </r>
  <r>
    <x v="0"/>
    <n v="101.9774011299435"/>
  </r>
  <r>
    <x v="0"/>
    <n v="97.740112994350284"/>
  </r>
  <r>
    <x v="0"/>
    <n v="99.152542372881356"/>
  </r>
  <r>
    <x v="0"/>
    <n v="91.24293785310735"/>
  </r>
  <r>
    <x v="0"/>
    <n v="94.067796610169495"/>
  </r>
  <r>
    <x v="0"/>
    <n v="86.158192090395488"/>
  </r>
  <r>
    <x v="0"/>
    <n v="97.740112994350284"/>
  </r>
  <r>
    <x v="0"/>
    <n v="109.03954802259886"/>
  </r>
  <r>
    <x v="0"/>
    <n v="88.418079096045204"/>
  </r>
  <r>
    <x v="0"/>
    <n v="90.395480225988706"/>
  </r>
  <r>
    <x v="0"/>
    <n v="105.36723163841808"/>
  </r>
  <r>
    <x v="0"/>
    <n v="99.717514124293785"/>
  </r>
  <r>
    <x v="0"/>
    <n v="94.915254237288138"/>
  </r>
  <r>
    <x v="0"/>
    <n v="114.40677966101696"/>
  </r>
  <r>
    <x v="0"/>
    <n v="88.13559322033899"/>
  </r>
  <r>
    <x v="0"/>
    <n v="104.80225988700565"/>
  </r>
  <r>
    <x v="0"/>
    <n v="101.9774011299435"/>
  </r>
  <r>
    <x v="0"/>
    <n v="100"/>
  </r>
  <r>
    <x v="0"/>
    <n v="107.90960451977401"/>
  </r>
  <r>
    <x v="0"/>
    <n v="104.23728813559322"/>
  </r>
  <r>
    <x v="0"/>
    <n v="105.36723163841808"/>
  </r>
  <r>
    <x v="0"/>
    <n v="100.56497175141243"/>
  </r>
  <r>
    <x v="0"/>
    <n v="80.790960451977398"/>
  </r>
  <r>
    <x v="0"/>
    <n v="99.152542372881356"/>
  </r>
  <r>
    <x v="0"/>
    <n v="102.54237288135593"/>
  </r>
  <r>
    <x v="0"/>
    <n v="95.197740112994353"/>
  </r>
  <r>
    <x v="0"/>
    <n v="101.69491525423729"/>
  </r>
  <r>
    <x v="0"/>
    <n v="100.84745762711864"/>
  </r>
  <r>
    <x v="0"/>
    <n v="94.915254237288138"/>
  </r>
  <r>
    <x v="0"/>
    <n v="109.32203389830508"/>
  </r>
  <r>
    <x v="0"/>
    <n v="102.54237288135593"/>
  </r>
  <r>
    <x v="0"/>
    <n v="98.870056497175142"/>
  </r>
  <r>
    <x v="0"/>
    <n v="103.10734463276836"/>
  </r>
  <r>
    <x v="0"/>
    <n v="100.28248587570621"/>
  </r>
  <r>
    <x v="0"/>
    <n v="104.51977401129943"/>
  </r>
  <r>
    <x v="0"/>
    <n v="103.38983050847457"/>
  </r>
  <r>
    <x v="0"/>
    <n v="114.12429378531074"/>
  </r>
  <r>
    <x v="0"/>
    <n v="94.350282485875709"/>
  </r>
  <r>
    <x v="0"/>
    <n v="128.5310734463277"/>
  </r>
  <r>
    <x v="1"/>
    <n v="96.327683615819211"/>
  </r>
  <r>
    <x v="1"/>
    <n v="83.615819209039557"/>
  </r>
  <r>
    <x v="1"/>
    <n v="77.118644067796609"/>
  </r>
  <r>
    <x v="1"/>
    <n v="100"/>
  </r>
  <r>
    <x v="1"/>
    <n v="99.152542372881356"/>
  </r>
  <r>
    <x v="1"/>
    <n v="120.90395480225989"/>
  </r>
  <r>
    <x v="1"/>
    <n v="104.80225988700565"/>
  </r>
  <r>
    <x v="1"/>
    <n v="95.197740112994353"/>
  </r>
  <r>
    <x v="1"/>
    <n v="82.7683615819209"/>
  </r>
  <r>
    <x v="1"/>
    <n v="85.31073446327683"/>
  </r>
  <r>
    <x v="1"/>
    <n v="104.80225988700565"/>
  </r>
  <r>
    <x v="1"/>
    <n v="102.25988700564972"/>
  </r>
  <r>
    <x v="1"/>
    <n v="100.56497175141243"/>
  </r>
  <r>
    <x v="1"/>
    <n v="78.248587570621467"/>
  </r>
  <r>
    <x v="1"/>
    <n v="98.587570621468927"/>
  </r>
  <r>
    <x v="1"/>
    <n v="93.502824858757066"/>
  </r>
  <r>
    <x v="1"/>
    <n v="87.005649717514132"/>
  </r>
  <r>
    <x v="1"/>
    <n v="120.33898305084746"/>
  </r>
  <r>
    <x v="1"/>
    <n v="107.90960451977401"/>
  </r>
  <r>
    <x v="1"/>
    <n v="107.90960451977401"/>
  </r>
  <r>
    <x v="1"/>
    <n v="86.723163841807917"/>
  </r>
  <r>
    <x v="1"/>
    <n v="107.06214689265536"/>
  </r>
  <r>
    <x v="1"/>
    <n v="87.005649717514132"/>
  </r>
  <r>
    <x v="1"/>
    <n v="92.372881355932208"/>
  </r>
  <r>
    <x v="1"/>
    <n v="121.1864406779661"/>
  </r>
  <r>
    <x v="1"/>
    <n v="122.31638418079096"/>
  </r>
  <r>
    <x v="1"/>
    <n v="89.830508474576277"/>
  </r>
  <r>
    <x v="1"/>
    <n v="117.51412429378531"/>
  </r>
  <r>
    <x v="1"/>
    <n v="107.34463276836158"/>
  </r>
  <r>
    <x v="1"/>
    <n v="70.903954802259889"/>
  </r>
  <r>
    <x v="1"/>
    <n v="95.197740112994353"/>
  </r>
  <r>
    <x v="1"/>
    <n v="122.03389830508475"/>
  </r>
  <r>
    <x v="1"/>
    <n v="106.21468926553672"/>
  </r>
  <r>
    <x v="1"/>
    <n v="97.457627118644069"/>
  </r>
  <r>
    <x v="1"/>
    <n v="107.34463276836158"/>
  </r>
  <r>
    <x v="1"/>
    <n v="112.14689265536722"/>
  </r>
  <r>
    <x v="1"/>
    <n v="85.875706214689259"/>
  </r>
  <r>
    <x v="1"/>
    <n v="109.88700564971751"/>
  </r>
  <r>
    <x v="1"/>
    <n v="105.93220338983051"/>
  </r>
  <r>
    <x v="1"/>
    <n v="124.01129943502825"/>
  </r>
  <r>
    <x v="1"/>
    <n v="79.378531073446325"/>
  </r>
  <r>
    <x v="1"/>
    <n v="110.45197740112994"/>
  </r>
  <r>
    <x v="1"/>
    <n v="95.762711864406782"/>
  </r>
  <r>
    <x v="1"/>
    <n v="101.41242937853107"/>
  </r>
  <r>
    <x v="1"/>
    <n v="107.34463276836158"/>
  </r>
  <r>
    <x v="1"/>
    <n v="87.853107344632775"/>
  </r>
  <r>
    <x v="2"/>
    <n v="74.293785310734464"/>
  </r>
  <r>
    <x v="2"/>
    <n v="103.38983050847457"/>
  </r>
  <r>
    <x v="2"/>
    <n v="99.435028248587571"/>
  </r>
  <r>
    <x v="2"/>
    <n v="116.38418079096044"/>
  </r>
  <r>
    <x v="2"/>
    <n v="112.71186440677965"/>
  </r>
  <r>
    <x v="2"/>
    <n v="125.42372881355932"/>
  </r>
  <r>
    <x v="2"/>
    <n v="103.67231638418079"/>
  </r>
  <r>
    <x v="2"/>
    <n v="105.36723163841808"/>
  </r>
  <r>
    <x v="2"/>
    <n v="126.83615819209039"/>
  </r>
  <r>
    <x v="2"/>
    <n v="86.158192090395488"/>
  </r>
  <r>
    <x v="2"/>
    <n v="104.51977401129943"/>
  </r>
  <r>
    <x v="2"/>
    <n v="99.717514124293785"/>
  </r>
  <r>
    <x v="2"/>
    <n v="115.2542372881356"/>
  </r>
  <r>
    <x v="2"/>
    <n v="100.84745762711864"/>
  </r>
  <r>
    <x v="2"/>
    <n v="122.88135593220339"/>
  </r>
  <r>
    <x v="2"/>
    <n v="133.05084745762713"/>
  </r>
  <r>
    <x v="2"/>
    <n v="100"/>
  </r>
  <r>
    <x v="2"/>
    <n v="104.23728813559322"/>
  </r>
  <r>
    <x v="2"/>
    <n v="139.26553672316385"/>
  </r>
  <r>
    <x v="2"/>
    <n v="96.327683615819211"/>
  </r>
  <r>
    <x v="2"/>
    <n v="104.23728813559322"/>
  </r>
  <r>
    <x v="2"/>
    <n v="102.82485875706215"/>
  </r>
  <r>
    <x v="2"/>
    <n v="88.418079096045204"/>
  </r>
  <r>
    <x v="2"/>
    <n v="108.47457627118644"/>
  </r>
  <r>
    <x v="2"/>
    <n v="105.93220338983051"/>
  </r>
  <r>
    <x v="2"/>
    <n v="76.271186440677965"/>
  </r>
  <r>
    <x v="2"/>
    <n v="114.12429378531074"/>
  </r>
  <r>
    <x v="2"/>
    <n v="91.807909604519779"/>
  </r>
  <r>
    <x v="2"/>
    <n v="81.638418079096041"/>
  </r>
  <r>
    <x v="2"/>
    <n v="98.870056497175142"/>
  </r>
  <r>
    <x v="2"/>
    <n v="103.38983050847457"/>
  </r>
  <r>
    <x v="2"/>
    <n v="94.067796610169495"/>
  </r>
  <r>
    <x v="2"/>
    <n v="95.197740112994353"/>
  </r>
  <r>
    <x v="2"/>
    <n v="132.76836158192089"/>
  </r>
  <r>
    <x v="2"/>
    <n v="89.548022598870062"/>
  </r>
  <r>
    <x v="2"/>
    <n v="132.76836158192089"/>
  </r>
  <r>
    <x v="2"/>
    <n v="112.14689265536722"/>
  </r>
  <r>
    <x v="2"/>
    <n v="89.830508474576277"/>
  </r>
  <r>
    <x v="2"/>
    <n v="118.64406779661017"/>
  </r>
  <r>
    <x v="2"/>
    <n v="94.632768361581924"/>
  </r>
  <r>
    <x v="2"/>
    <n v="112.99435028248587"/>
  </r>
  <r>
    <x v="2"/>
    <n v="98.870056497175142"/>
  </r>
  <r>
    <x v="2"/>
    <n v="109.03954802259886"/>
  </r>
  <r>
    <x v="2"/>
    <n v="107.62711864406779"/>
  </r>
  <r>
    <x v="2"/>
    <n v="119.77401129943503"/>
  </r>
  <r>
    <x v="2"/>
    <n v="79.378531073446325"/>
  </r>
  <r>
    <x v="2"/>
    <n v="126.55367231638418"/>
  </r>
  <r>
    <x v="3"/>
    <n v="103.38983050847457"/>
  </r>
  <r>
    <x v="3"/>
    <n v="91.24293785310735"/>
  </r>
  <r>
    <x v="3"/>
    <n v="103.67231638418079"/>
  </r>
  <r>
    <x v="3"/>
    <n v="112.42937853107344"/>
  </r>
  <r>
    <x v="3"/>
    <n v="117.79661016949153"/>
  </r>
  <r>
    <x v="3"/>
    <n v="126.83615819209039"/>
  </r>
  <r>
    <x v="3"/>
    <n v="127.68361581920904"/>
  </r>
  <r>
    <x v="3"/>
    <n v="123.72881355932203"/>
  </r>
  <r>
    <x v="3"/>
    <n v="106.77966101694915"/>
  </r>
  <r>
    <x v="3"/>
    <n v="108.47457627118644"/>
  </r>
  <r>
    <x v="3"/>
    <n v="96.327683615819211"/>
  </r>
  <r>
    <x v="3"/>
    <n v="108.19209039548022"/>
  </r>
  <r>
    <x v="3"/>
    <n v="111.01694915254237"/>
  </r>
  <r>
    <x v="3"/>
    <n v="133.33333333333331"/>
  </r>
  <r>
    <x v="3"/>
    <n v="85.028248587570616"/>
  </r>
  <r>
    <x v="3"/>
    <n v="109.32203389830508"/>
  </r>
  <r>
    <x v="3"/>
    <n v="103.10734463276836"/>
  </r>
  <r>
    <x v="3"/>
    <n v="89.830508474576277"/>
  </r>
  <r>
    <x v="3"/>
    <n v="122.88135593220339"/>
  </r>
  <r>
    <x v="3"/>
    <n v="105.93220338983051"/>
  </r>
  <r>
    <x v="3"/>
    <n v="100.84745762711864"/>
  </r>
  <r>
    <x v="3"/>
    <n v="95.762711864406782"/>
  </r>
  <r>
    <x v="3"/>
    <n v="114.40677966101696"/>
  </r>
  <r>
    <x v="3"/>
    <n v="83.333333333333343"/>
  </r>
  <r>
    <x v="3"/>
    <n v="80.790960451977398"/>
  </r>
  <r>
    <x v="3"/>
    <n v="104.23728813559322"/>
  </r>
  <r>
    <x v="3"/>
    <n v="119.2090395480226"/>
  </r>
  <r>
    <x v="3"/>
    <n v="114.40677966101696"/>
  </r>
  <r>
    <x v="3"/>
    <n v="98.870056497175142"/>
  </r>
  <r>
    <x v="3"/>
    <n v="77.966101694915253"/>
  </r>
  <r>
    <x v="3"/>
    <n v="79.096045197740111"/>
  </r>
  <r>
    <x v="3"/>
    <n v="83.050847457627128"/>
  </r>
  <r>
    <x v="3"/>
    <n v="91.24293785310735"/>
  </r>
  <r>
    <x v="3"/>
    <n v="113.84180790960451"/>
  </r>
  <r>
    <x v="3"/>
    <n v="77.966101694915253"/>
  </r>
  <r>
    <x v="3"/>
    <n v="113.5593220338983"/>
  </r>
  <r>
    <x v="3"/>
    <n v="98.870056497175142"/>
  </r>
  <r>
    <x v="3"/>
    <n v="101.41242937853107"/>
  </r>
  <r>
    <x v="3"/>
    <n v="134.74576271186442"/>
  </r>
  <r>
    <x v="3"/>
    <n v="91.807909604519779"/>
  </r>
  <r>
    <x v="3"/>
    <n v="103.38983050847457"/>
  </r>
  <r>
    <x v="3"/>
    <n v="93.78531073446328"/>
  </r>
  <r>
    <x v="3"/>
    <n v="111.86440677966101"/>
  </r>
  <r>
    <x v="3"/>
    <n v="116.66666666666666"/>
  </r>
  <r>
    <x v="3"/>
    <n v="103.38983050847457"/>
  </r>
  <r>
    <x v="3"/>
    <n v="99.717514124293785"/>
  </r>
  <r>
    <x v="3"/>
    <n v="75.706214689265536"/>
  </r>
  <r>
    <x v="3"/>
    <n v="116.66666666666666"/>
  </r>
  <r>
    <x v="0"/>
    <n v="96.327683615819211"/>
  </r>
  <r>
    <x v="0"/>
    <n v="109.32203389830508"/>
  </r>
  <r>
    <x v="0"/>
    <n v="105.36723163841808"/>
  </r>
  <r>
    <x v="0"/>
    <n v="108.75706214689265"/>
  </r>
  <r>
    <x v="0"/>
    <n v="94.350282485875709"/>
  </r>
  <r>
    <x v="0"/>
    <n v="108.75706214689265"/>
  </r>
  <r>
    <x v="0"/>
    <n v="98.022598870056498"/>
  </r>
  <r>
    <x v="0"/>
    <n v="101.12994350282486"/>
  </r>
  <r>
    <x v="0"/>
    <n v="109.32203389830508"/>
  </r>
  <r>
    <x v="0"/>
    <n v="111.86440677966101"/>
  </r>
  <r>
    <x v="0"/>
    <n v="98.305084745762713"/>
  </r>
  <r>
    <x v="0"/>
    <n v="107.90960451977401"/>
  </r>
  <r>
    <x v="0"/>
    <n v="101.12994350282486"/>
  </r>
  <r>
    <x v="0"/>
    <n v="83.333333333333343"/>
  </r>
  <r>
    <x v="0"/>
    <n v="118.64406779661017"/>
  </r>
  <r>
    <x v="0"/>
    <n v="99.717514124293785"/>
  </r>
  <r>
    <x v="0"/>
    <n v="84.745762711864401"/>
  </r>
  <r>
    <x v="0"/>
    <n v="102.25988700564972"/>
  </r>
  <r>
    <x v="0"/>
    <n v="77.966101694915253"/>
  </r>
  <r>
    <x v="0"/>
    <n v="139.54802259887006"/>
  </r>
  <r>
    <x v="0"/>
    <n v="60.451977401129945"/>
  </r>
  <r>
    <x v="0"/>
    <n v="103.10734463276836"/>
  </r>
  <r>
    <x v="0"/>
    <n v="109.60451977401129"/>
  </r>
  <r>
    <x v="0"/>
    <n v="122.88135593220339"/>
  </r>
  <r>
    <x v="0"/>
    <n v="74.576271186440678"/>
  </r>
  <r>
    <x v="0"/>
    <n v="69.491525423728817"/>
  </r>
  <r>
    <x v="0"/>
    <n v="113.84180790960451"/>
  </r>
  <r>
    <x v="0"/>
    <n v="119.77401129943503"/>
  </r>
  <r>
    <x v="0"/>
    <n v="98.870056497175142"/>
  </r>
  <r>
    <x v="0"/>
    <n v="98.305084745762713"/>
  </r>
  <r>
    <x v="0"/>
    <n v="91.24293785310735"/>
  </r>
  <r>
    <x v="0"/>
    <n v="81.355932203389827"/>
  </r>
  <r>
    <x v="0"/>
    <n v="93.502824858757066"/>
  </r>
  <r>
    <x v="0"/>
    <n v="114.40677966101696"/>
  </r>
  <r>
    <x v="0"/>
    <n v="95.762711864406782"/>
  </r>
  <r>
    <x v="0"/>
    <n v="78.813559322033896"/>
  </r>
  <r>
    <x v="0"/>
    <n v="107.06214689265536"/>
  </r>
  <r>
    <x v="0"/>
    <n v="96.610169491525426"/>
  </r>
  <r>
    <x v="0"/>
    <n v="112.42937853107344"/>
  </r>
  <r>
    <x v="0"/>
    <n v="109.32203389830508"/>
  </r>
  <r>
    <x v="4"/>
    <n v="107.34463276836158"/>
  </r>
  <r>
    <x v="4"/>
    <n v="85.593220338983045"/>
  </r>
  <r>
    <x v="4"/>
    <n v="101.12994350282486"/>
  </r>
  <r>
    <x v="4"/>
    <n v="77.401129943502823"/>
  </r>
  <r>
    <x v="4"/>
    <n v="122.31638418079096"/>
  </r>
  <r>
    <x v="4"/>
    <n v="81.355932203389827"/>
  </r>
  <r>
    <x v="4"/>
    <n v="100"/>
  </r>
  <r>
    <x v="4"/>
    <n v="85.593220338983045"/>
  </r>
  <r>
    <x v="4"/>
    <n v="92.090395480225993"/>
  </r>
  <r>
    <x v="4"/>
    <n v="83.333333333333343"/>
  </r>
  <r>
    <x v="4"/>
    <n v="94.350282485875709"/>
  </r>
  <r>
    <x v="4"/>
    <n v="97.740112994350284"/>
  </r>
  <r>
    <x v="4"/>
    <n v="57.627118644067799"/>
  </r>
  <r>
    <x v="4"/>
    <n v="88.13559322033899"/>
  </r>
  <r>
    <x v="4"/>
    <n v="85.875706214689259"/>
  </r>
  <r>
    <x v="4"/>
    <n v="106.77966101694915"/>
  </r>
  <r>
    <x v="4"/>
    <n v="92.937853107344637"/>
  </r>
  <r>
    <x v="4"/>
    <n v="77.966101694915253"/>
  </r>
  <r>
    <x v="4"/>
    <n v="98.305084745762713"/>
  </r>
  <r>
    <x v="4"/>
    <n v="110.45197740112994"/>
  </r>
  <r>
    <x v="4"/>
    <n v="115.53672316384181"/>
  </r>
  <r>
    <x v="4"/>
    <n v="120.05649717514125"/>
  </r>
  <r>
    <x v="4"/>
    <n v="106.49717514124293"/>
  </r>
  <r>
    <x v="4"/>
    <n v="101.41242937853107"/>
  </r>
  <r>
    <x v="4"/>
    <n v="95.762711864406782"/>
  </r>
  <r>
    <x v="4"/>
    <n v="114.68926553672317"/>
  </r>
  <r>
    <x v="4"/>
    <n v="105.93220338983051"/>
  </r>
  <r>
    <x v="4"/>
    <n v="95.762711864406782"/>
  </r>
  <r>
    <x v="4"/>
    <n v="82.7683615819209"/>
  </r>
  <r>
    <x v="4"/>
    <n v="98.305084745762713"/>
  </r>
  <r>
    <x v="4"/>
    <n v="68.926553672316373"/>
  </r>
  <r>
    <x v="4"/>
    <n v="79.378531073446325"/>
  </r>
  <r>
    <x v="4"/>
    <n v="114.40677966101696"/>
  </r>
  <r>
    <x v="4"/>
    <n v="119.77401129943503"/>
  </r>
  <r>
    <x v="4"/>
    <n v="104.80225988700565"/>
  </r>
  <r>
    <x v="4"/>
    <n v="65.254237288135585"/>
  </r>
  <r>
    <x v="4"/>
    <n v="93.78531073446328"/>
  </r>
  <r>
    <x v="4"/>
    <n v="85.875706214689259"/>
  </r>
  <r>
    <x v="4"/>
    <n v="97.740112994350284"/>
  </r>
  <r>
    <x v="4"/>
    <n v="89.830508474576277"/>
  </r>
  <r>
    <x v="4"/>
    <n v="85.31073446327683"/>
  </r>
  <r>
    <x v="4"/>
    <n v="84.180790960451972"/>
  </r>
  <r>
    <x v="4"/>
    <n v="87.570621468926561"/>
  </r>
  <r>
    <x v="4"/>
    <n v="98.305084745762713"/>
  </r>
  <r>
    <x v="4"/>
    <n v="96.610169491525426"/>
  </r>
  <r>
    <x v="4"/>
    <n v="86.440677966101703"/>
  </r>
  <r>
    <x v="4"/>
    <n v="109.32203389830508"/>
  </r>
  <r>
    <x v="4"/>
    <n v="125.42372881355932"/>
  </r>
  <r>
    <x v="4"/>
    <n v="91.807909604519779"/>
  </r>
  <r>
    <x v="4"/>
    <n v="91.807909604519779"/>
  </r>
  <r>
    <x v="5"/>
    <n v="102.82485875706215"/>
  </r>
  <r>
    <x v="5"/>
    <n v="95.197740112994353"/>
  </r>
  <r>
    <x v="5"/>
    <n v="97.175141242937855"/>
  </r>
  <r>
    <x v="5"/>
    <n v="113.84180790960451"/>
  </r>
  <r>
    <x v="5"/>
    <n v="120.62146892655367"/>
  </r>
  <r>
    <x v="5"/>
    <n v="123.16384180790961"/>
  </r>
  <r>
    <x v="5"/>
    <n v="105.08474576271186"/>
  </r>
  <r>
    <x v="5"/>
    <n v="84.463276836158187"/>
  </r>
  <r>
    <x v="5"/>
    <n v="111.29943502824858"/>
  </r>
  <r>
    <x v="5"/>
    <n v="81.355932203389827"/>
  </r>
  <r>
    <x v="5"/>
    <n v="98.870056497175142"/>
  </r>
  <r>
    <x v="5"/>
    <n v="109.88700564971751"/>
  </r>
  <r>
    <x v="5"/>
    <n v="105.64971751412429"/>
  </r>
  <r>
    <x v="5"/>
    <n v="97.175141242937855"/>
  </r>
  <r>
    <x v="5"/>
    <n v="100"/>
  </r>
  <r>
    <x v="5"/>
    <n v="103.38983050847457"/>
  </r>
  <r>
    <x v="5"/>
    <n v="81.920903954802256"/>
  </r>
  <r>
    <x v="5"/>
    <n v="95.197740112994353"/>
  </r>
  <r>
    <x v="5"/>
    <n v="95.197740112994353"/>
  </r>
  <r>
    <x v="5"/>
    <n v="91.24293785310735"/>
  </r>
  <r>
    <x v="5"/>
    <n v="116.66666666666666"/>
  </r>
  <r>
    <x v="5"/>
    <n v="84.180790960451972"/>
  </r>
  <r>
    <x v="5"/>
    <n v="111.01694915254237"/>
  </r>
  <r>
    <x v="5"/>
    <n v="128.5310734463277"/>
  </r>
  <r>
    <x v="5"/>
    <n v="103.38983050847457"/>
  </r>
  <r>
    <x v="5"/>
    <n v="94.350282485875709"/>
  </r>
  <r>
    <x v="5"/>
    <n v="91.807909604519779"/>
  </r>
  <r>
    <x v="5"/>
    <n v="95.480225988700568"/>
  </r>
  <r>
    <x v="5"/>
    <n v="107.90960451977401"/>
  </r>
  <r>
    <x v="5"/>
    <n v="107.62711864406779"/>
  </r>
  <r>
    <x v="5"/>
    <n v="100.84745762711864"/>
  </r>
  <r>
    <x v="5"/>
    <n v="111.5819209039548"/>
  </r>
  <r>
    <x v="5"/>
    <n v="100.56497175141243"/>
  </r>
  <r>
    <x v="5"/>
    <n v="104.80225988700565"/>
  </r>
  <r>
    <x v="5"/>
    <n v="89.830508474576277"/>
  </r>
  <r>
    <x v="5"/>
    <n v="121.46892655367232"/>
  </r>
  <r>
    <x v="5"/>
    <n v="85.31073446327683"/>
  </r>
  <r>
    <x v="5"/>
    <n v="86.723163841807917"/>
  </r>
  <r>
    <x v="5"/>
    <n v="94.632768361581924"/>
  </r>
  <r>
    <x v="5"/>
    <n v="103.10734463276836"/>
  </r>
  <r>
    <x v="5"/>
    <n v="125.98870056497175"/>
  </r>
  <r>
    <x v="6"/>
    <n v="114.97175141242938"/>
  </r>
  <r>
    <x v="6"/>
    <n v="89.830508474576277"/>
  </r>
  <r>
    <x v="6"/>
    <n v="89.830508474576277"/>
  </r>
  <r>
    <x v="6"/>
    <n v="100"/>
  </r>
  <r>
    <x v="6"/>
    <n v="77.683615819209038"/>
  </r>
  <r>
    <x v="6"/>
    <n v="77.683615819209038"/>
  </r>
  <r>
    <x v="6"/>
    <n v="122.59887005649718"/>
  </r>
  <r>
    <x v="6"/>
    <n v="104.80225988700565"/>
  </r>
  <r>
    <x v="6"/>
    <n v="96.610169491525426"/>
  </r>
  <r>
    <x v="6"/>
    <n v="90.960451977401135"/>
  </r>
  <r>
    <x v="6"/>
    <n v="90.677966101694921"/>
  </r>
  <r>
    <x v="6"/>
    <n v="103.954802259887"/>
  </r>
  <r>
    <x v="6"/>
    <n v="85.31073446327683"/>
  </r>
  <r>
    <x v="6"/>
    <n v="104.23728813559322"/>
  </r>
  <r>
    <x v="6"/>
    <n v="125.98870056497175"/>
  </r>
  <r>
    <x v="6"/>
    <n v="91.24293785310735"/>
  </r>
  <r>
    <x v="6"/>
    <n v="109.60451977401129"/>
  </r>
  <r>
    <x v="6"/>
    <n v="77.683615819209038"/>
  </r>
  <r>
    <x v="6"/>
    <n v="97.457627118644069"/>
  </r>
  <r>
    <x v="6"/>
    <n v="101.41242937853107"/>
  </r>
  <r>
    <x v="6"/>
    <n v="82.7683615819209"/>
  </r>
  <r>
    <x v="6"/>
    <n v="88.418079096045204"/>
  </r>
  <r>
    <x v="6"/>
    <n v="111.29943502824858"/>
  </r>
  <r>
    <x v="6"/>
    <n v="87.288135593220346"/>
  </r>
  <r>
    <x v="6"/>
    <n v="100"/>
  </r>
  <r>
    <x v="6"/>
    <n v="108.47457627118644"/>
  </r>
  <r>
    <x v="6"/>
    <n v="93.220338983050851"/>
  </r>
  <r>
    <x v="6"/>
    <n v="85.593220338983045"/>
  </r>
  <r>
    <x v="6"/>
    <n v="100.56497175141243"/>
  </r>
  <r>
    <x v="6"/>
    <n v="110.45197740112994"/>
  </r>
  <r>
    <x v="6"/>
    <n v="72.598870056497177"/>
  </r>
  <r>
    <x v="6"/>
    <n v="105.36723163841808"/>
  </r>
  <r>
    <x v="6"/>
    <n v="79.378531073446325"/>
  </r>
  <r>
    <x v="6"/>
    <n v="100.84745762711864"/>
  </r>
  <r>
    <x v="6"/>
    <n v="88.983050847457633"/>
  </r>
  <r>
    <x v="6"/>
    <n v="103.67231638418079"/>
  </r>
  <r>
    <x v="6"/>
    <n v="94.915254237288138"/>
  </r>
  <r>
    <x v="6"/>
    <n v="111.01694915254237"/>
  </r>
  <r>
    <x v="6"/>
    <n v="73.163841807909606"/>
  </r>
  <r>
    <x v="7"/>
    <n v="101.06007067137809"/>
  </r>
  <r>
    <x v="7"/>
    <n v="100"/>
  </r>
  <r>
    <x v="7"/>
    <n v="104.9469964664311"/>
  </r>
  <r>
    <x v="7"/>
    <n v="98.233215547703182"/>
  </r>
  <r>
    <x v="7"/>
    <n v="104.9469964664311"/>
  </r>
  <r>
    <x v="7"/>
    <n v="102.12014134275618"/>
  </r>
  <r>
    <x v="7"/>
    <n v="96.81978798586573"/>
  </r>
  <r>
    <x v="7"/>
    <n v="102.12014134275618"/>
  </r>
  <r>
    <x v="7"/>
    <n v="102.47349823321555"/>
  </r>
  <r>
    <x v="7"/>
    <n v="81.978798586572438"/>
  </r>
  <r>
    <x v="7"/>
    <n v="97.526501766784449"/>
  </r>
  <r>
    <x v="7"/>
    <n v="97.526501766784449"/>
  </r>
  <r>
    <x v="7"/>
    <n v="97.526501766784449"/>
  </r>
  <r>
    <x v="7"/>
    <n v="100.70671378091873"/>
  </r>
  <r>
    <x v="7"/>
    <n v="111.30742049469964"/>
  </r>
  <r>
    <x v="7"/>
    <n v="119.78798586572438"/>
  </r>
  <r>
    <x v="7"/>
    <n v="86.219081272084807"/>
  </r>
  <r>
    <x v="7"/>
    <n v="79.858657243816253"/>
  </r>
  <r>
    <x v="7"/>
    <n v="93.28621908127208"/>
  </r>
  <r>
    <x v="7"/>
    <n v="97.526501766784449"/>
  </r>
  <r>
    <x v="7"/>
    <n v="97.173144876325082"/>
  </r>
  <r>
    <x v="7"/>
    <n v="99.646643109540634"/>
  </r>
  <r>
    <x v="7"/>
    <n v="92.579505300353361"/>
  </r>
  <r>
    <x v="7"/>
    <n v="106.00706713780919"/>
  </r>
  <r>
    <x v="7"/>
    <n v="79.505300353356887"/>
  </r>
  <r>
    <x v="7"/>
    <n v="80.918727915194353"/>
  </r>
  <r>
    <x v="7"/>
    <n v="104.59363957597174"/>
  </r>
  <r>
    <x v="7"/>
    <n v="87.279151943462892"/>
  </r>
  <r>
    <x v="7"/>
    <n v="80.918727915194353"/>
  </r>
  <r>
    <x v="7"/>
    <n v="103.53356890459364"/>
  </r>
  <r>
    <x v="7"/>
    <n v="90.10600706713781"/>
  </r>
  <r>
    <x v="7"/>
    <n v="66.431095406360427"/>
  </r>
  <r>
    <x v="7"/>
    <n v="86.925795053003526"/>
  </r>
  <r>
    <x v="7"/>
    <n v="77.385159010600702"/>
  </r>
  <r>
    <x v="7"/>
    <n v="90.10600706713781"/>
  </r>
  <r>
    <x v="7"/>
    <n v="69.611307420494697"/>
  </r>
  <r>
    <x v="7"/>
    <n v="78.445229681978802"/>
  </r>
  <r>
    <x v="7"/>
    <n v="106.36042402826855"/>
  </r>
  <r>
    <x v="7"/>
    <n v="121.5547703180212"/>
  </r>
  <r>
    <x v="7"/>
    <n v="72.438162544169614"/>
  </r>
  <r>
    <x v="5"/>
    <n v="98.233215547703182"/>
  </r>
  <r>
    <x v="5"/>
    <n v="131.09540636042402"/>
  </r>
  <r>
    <x v="5"/>
    <n v="104.24028268551237"/>
  </r>
  <r>
    <x v="5"/>
    <n v="94.346289752650179"/>
  </r>
  <r>
    <x v="5"/>
    <n v="103.53356890459364"/>
  </r>
  <r>
    <x v="8"/>
    <n v="106.00706713780919"/>
  </r>
  <r>
    <x v="5"/>
    <n v="98.586572438162548"/>
  </r>
  <r>
    <x v="5"/>
    <n v="102.47349823321555"/>
  </r>
  <r>
    <x v="5"/>
    <n v="104.9469964664311"/>
  </r>
  <r>
    <x v="5"/>
    <n v="100"/>
  </r>
  <r>
    <x v="5"/>
    <n v="79.858657243816253"/>
  </r>
  <r>
    <x v="5"/>
    <n v="103.53356890459364"/>
  </r>
  <r>
    <x v="5"/>
    <n v="97.526501766784449"/>
  </r>
  <r>
    <x v="5"/>
    <n v="109.89399293286219"/>
  </r>
  <r>
    <x v="5"/>
    <n v="117.31448763250884"/>
  </r>
  <r>
    <x v="5"/>
    <n v="61.837455830388691"/>
  </r>
  <r>
    <x v="5"/>
    <n v="104.59363957597174"/>
  </r>
  <r>
    <x v="5"/>
    <n v="159.71731448763251"/>
  </r>
  <r>
    <x v="5"/>
    <n v="86.219081272084807"/>
  </r>
  <r>
    <x v="5"/>
    <n v="99.646643109540634"/>
  </r>
  <r>
    <x v="5"/>
    <n v="96.81978798586573"/>
  </r>
  <r>
    <x v="5"/>
    <n v="85.865724381625441"/>
  </r>
  <r>
    <x v="5"/>
    <n v="124.02826855123675"/>
  </r>
  <r>
    <x v="5"/>
    <n v="94.346289752650179"/>
  </r>
  <r>
    <x v="5"/>
    <n v="102.47349823321555"/>
  </r>
  <r>
    <x v="5"/>
    <n v="103.886925795053"/>
  </r>
  <r>
    <x v="5"/>
    <n v="81.625441696113072"/>
  </r>
  <r>
    <x v="5"/>
    <n v="100"/>
  </r>
  <r>
    <x v="5"/>
    <n v="89.399293286219077"/>
  </r>
  <r>
    <x v="5"/>
    <n v="75.971731448763251"/>
  </r>
  <r>
    <x v="2"/>
    <n v="124.02826855123675"/>
  </r>
  <r>
    <x v="5"/>
    <n v="115.54770318021201"/>
  </r>
  <r>
    <x v="5"/>
    <n v="98.233215547703182"/>
  </r>
  <r>
    <x v="5"/>
    <n v="91.166077738515895"/>
  </r>
  <r>
    <x v="5"/>
    <n v="104.9469964664311"/>
  </r>
  <r>
    <x v="5"/>
    <n v="69.964664310954063"/>
  </r>
  <r>
    <x v="5"/>
    <n v="50.883392226148409"/>
  </r>
  <r>
    <x v="5"/>
    <n v="122.26148409893993"/>
  </r>
  <r>
    <x v="5"/>
    <n v="79.15194346289752"/>
  </r>
  <r>
    <x v="5"/>
    <n v="122.26148409893993"/>
  </r>
  <r>
    <x v="5"/>
    <n v="92.579505300353361"/>
  </r>
  <r>
    <x v="5"/>
    <n v="57.243816254416963"/>
  </r>
  <r>
    <x v="5"/>
    <n v="88.339222614840992"/>
  </r>
  <r>
    <x v="5"/>
    <n v="107.77385159010601"/>
  </r>
  <r>
    <x v="1"/>
    <n v="117.6678445229682"/>
  </r>
  <r>
    <x v="1"/>
    <n v="102.12014134275618"/>
  </r>
  <r>
    <x v="1"/>
    <n v="106.00706713780919"/>
  </r>
  <r>
    <x v="1"/>
    <n v="90.459363957597176"/>
  </r>
  <r>
    <x v="1"/>
    <n v="99.293286219081267"/>
  </r>
  <r>
    <x v="1"/>
    <n v="92.226148409893995"/>
  </r>
  <r>
    <x v="1"/>
    <n v="101.41342756183745"/>
  </r>
  <r>
    <x v="1"/>
    <n v="109.18727915194346"/>
  </r>
  <r>
    <x v="1"/>
    <n v="68.197879858657245"/>
  </r>
  <r>
    <x v="1"/>
    <n v="119.78798586572438"/>
  </r>
  <r>
    <x v="2"/>
    <n v="131.80212014134275"/>
  </r>
  <r>
    <x v="8"/>
    <n v="92.932862190812727"/>
  </r>
  <r>
    <x v="1"/>
    <n v="94.699646643109546"/>
  </r>
  <r>
    <x v="8"/>
    <n v="93.992932862190813"/>
  </r>
  <r>
    <x v="1"/>
    <n v="102.12014134275618"/>
  </r>
  <r>
    <x v="8"/>
    <n v="103.53356890459364"/>
  </r>
  <r>
    <x v="1"/>
    <n v="86.572438162544174"/>
  </r>
  <r>
    <x v="1"/>
    <n v="84.805653710247356"/>
  </r>
  <r>
    <x v="1"/>
    <n v="103.53356890459364"/>
  </r>
  <r>
    <x v="8"/>
    <n v="103.18021201413427"/>
  </r>
  <r>
    <x v="1"/>
    <n v="96.466431095406364"/>
  </r>
  <r>
    <x v="1"/>
    <n v="117.6678445229682"/>
  </r>
  <r>
    <x v="1"/>
    <n v="101.41342756183745"/>
  </r>
  <r>
    <x v="1"/>
    <n v="118.37455830388693"/>
  </r>
  <r>
    <x v="1"/>
    <n v="85.865724381625441"/>
  </r>
  <r>
    <x v="1"/>
    <n v="104.9469964664311"/>
  </r>
  <r>
    <x v="2"/>
    <n v="93.639575971731446"/>
  </r>
  <r>
    <x v="1"/>
    <n v="110.95406360424028"/>
  </r>
  <r>
    <x v="1"/>
    <n v="109.18727915194346"/>
  </r>
  <r>
    <x v="1"/>
    <n v="168.19787985865725"/>
  </r>
  <r>
    <x v="1"/>
    <n v="100"/>
  </r>
  <r>
    <x v="1"/>
    <n v="105.30035335689045"/>
  </r>
  <r>
    <x v="1"/>
    <n v="121.90812720848056"/>
  </r>
  <r>
    <x v="1"/>
    <n v="97.173144876325082"/>
  </r>
  <r>
    <x v="1"/>
    <n v="109.54063604240282"/>
  </r>
  <r>
    <x v="1"/>
    <n v="112.36749116607774"/>
  </r>
  <r>
    <x v="1"/>
    <n v="77.738515901060069"/>
  </r>
  <r>
    <x v="1"/>
    <n v="102.12014134275618"/>
  </r>
  <r>
    <x v="1"/>
    <n v="115.19434628975264"/>
  </r>
  <r>
    <x v="1"/>
    <n v="83.39222614840989"/>
  </r>
  <r>
    <x v="1"/>
    <n v="90.459363957597176"/>
  </r>
  <r>
    <x v="8"/>
    <n v="120.14134275618375"/>
  </r>
  <r>
    <x v="1"/>
    <n v="109.89399293286219"/>
  </r>
  <r>
    <x v="1"/>
    <n v="112.36749116607774"/>
  </r>
  <r>
    <x v="2"/>
    <n v="97.526501766784449"/>
  </r>
  <r>
    <x v="1"/>
    <n v="84.452296819787989"/>
  </r>
  <r>
    <x v="4"/>
    <n v="133.21554770318022"/>
  </r>
  <r>
    <x v="4"/>
    <n v="95.053003533568898"/>
  </r>
  <r>
    <x v="4"/>
    <n v="96.113074204946997"/>
  </r>
  <r>
    <x v="4"/>
    <n v="98.233215547703182"/>
  </r>
  <r>
    <x v="4"/>
    <n v="101.41342756183745"/>
  </r>
  <r>
    <x v="4"/>
    <n v="93.639575971731446"/>
  </r>
  <r>
    <x v="4"/>
    <n v="105.30035335689045"/>
  </r>
  <r>
    <x v="4"/>
    <n v="76.325088339222617"/>
  </r>
  <r>
    <x v="4"/>
    <n v="115.19434628975264"/>
  </r>
  <r>
    <x v="4"/>
    <n v="82.332155477031804"/>
  </r>
  <r>
    <x v="4"/>
    <n v="88.339222614840992"/>
  </r>
  <r>
    <x v="4"/>
    <n v="91.519434628975262"/>
  </r>
  <r>
    <x v="4"/>
    <n v="94.699646643109546"/>
  </r>
  <r>
    <x v="4"/>
    <n v="125.08833922261485"/>
  </r>
  <r>
    <x v="4"/>
    <n v="104.9469964664311"/>
  </r>
  <r>
    <x v="4"/>
    <n v="98.586572438162548"/>
  </r>
  <r>
    <x v="4"/>
    <n v="86.925795053003526"/>
  </r>
  <r>
    <x v="4"/>
    <n v="92.226148409893995"/>
  </r>
  <r>
    <x v="4"/>
    <n v="112.72084805653711"/>
  </r>
  <r>
    <x v="4"/>
    <n v="151.23674911660777"/>
  </r>
  <r>
    <x v="4"/>
    <n v="97.526501766784449"/>
  </r>
  <r>
    <x v="4"/>
    <n v="109.18727915194346"/>
  </r>
  <r>
    <x v="4"/>
    <n v="116.25441696113074"/>
  </r>
  <r>
    <x v="4"/>
    <n v="114.84098939929329"/>
  </r>
  <r>
    <x v="4"/>
    <n v="91.519434628975262"/>
  </r>
  <r>
    <x v="4"/>
    <n v="75.971731448763251"/>
  </r>
  <r>
    <x v="4"/>
    <n v="107.06713780918727"/>
  </r>
  <r>
    <x v="4"/>
    <n v="115.54770318021201"/>
  </r>
  <r>
    <x v="4"/>
    <n v="114.13427561837456"/>
  </r>
  <r>
    <x v="4"/>
    <n v="122.6148409893993"/>
  </r>
  <r>
    <x v="4"/>
    <n v="101.76678445229682"/>
  </r>
  <r>
    <x v="4"/>
    <n v="119.78798586572438"/>
  </r>
  <r>
    <x v="4"/>
    <n v="106.36042402826855"/>
  </r>
  <r>
    <x v="4"/>
    <n v="30.035335689045937"/>
  </r>
  <r>
    <x v="4"/>
    <n v="91.872791519434628"/>
  </r>
  <r>
    <x v="4"/>
    <n v="85.512367491166074"/>
  </r>
  <r>
    <x v="4"/>
    <n v="121.20141342756185"/>
  </r>
  <r>
    <x v="9"/>
    <n v="108.48056537102474"/>
  </r>
  <r>
    <x v="9"/>
    <n v="80.918727915194353"/>
  </r>
  <r>
    <x v="9"/>
    <n v="96.81978798586573"/>
  </r>
  <r>
    <x v="9"/>
    <n v="146.9964664310954"/>
  </r>
  <r>
    <x v="9"/>
    <n v="97.879858657243815"/>
  </r>
  <r>
    <x v="9"/>
    <n v="117.31448763250884"/>
  </r>
  <r>
    <x v="9"/>
    <n v="151.23674911660777"/>
  </r>
  <r>
    <x v="9"/>
    <n v="84.452296819787989"/>
  </r>
  <r>
    <x v="9"/>
    <n v="107.42049469964664"/>
  </r>
  <r>
    <x v="9"/>
    <n v="88.692579505300358"/>
  </r>
  <r>
    <x v="9"/>
    <n v="115.19434628975264"/>
  </r>
  <r>
    <x v="9"/>
    <n v="98.939929328621915"/>
  </r>
  <r>
    <x v="9"/>
    <n v="120.14134275618375"/>
  </r>
  <r>
    <x v="9"/>
    <n v="135.33568904593639"/>
  </r>
  <r>
    <x v="9"/>
    <n v="119.43462897526501"/>
  </r>
  <r>
    <x v="9"/>
    <n v="101.76678445229682"/>
  </r>
  <r>
    <x v="9"/>
    <n v="115.19434628975264"/>
  </r>
  <r>
    <x v="9"/>
    <n v="94.699646643109546"/>
  </r>
  <r>
    <x v="9"/>
    <n v="80.918727915194353"/>
  </r>
  <r>
    <x v="9"/>
    <n v="80.565371024734986"/>
  </r>
  <r>
    <x v="9"/>
    <n v="78.091872791519435"/>
  </r>
  <r>
    <x v="9"/>
    <n v="113.07420494699647"/>
  </r>
  <r>
    <x v="9"/>
    <n v="134.98233215547702"/>
  </r>
  <r>
    <x v="9"/>
    <n v="102.82685512367492"/>
  </r>
  <r>
    <x v="9"/>
    <n v="84.098939929328623"/>
  </r>
  <r>
    <x v="9"/>
    <n v="114.48763250883393"/>
  </r>
  <r>
    <x v="9"/>
    <n v="101.76678445229682"/>
  </r>
  <r>
    <x v="9"/>
    <n v="105.30035335689045"/>
  </r>
  <r>
    <x v="9"/>
    <n v="88.339222614840992"/>
  </r>
  <r>
    <x v="9"/>
    <n v="99.646643109540634"/>
  </r>
  <r>
    <x v="9"/>
    <n v="111.66077738515901"/>
  </r>
  <r>
    <x v="9"/>
    <n v="74.204946996466433"/>
  </r>
  <r>
    <x v="9"/>
    <n v="86.572438162544174"/>
  </r>
  <r>
    <x v="5"/>
    <n v="121.5547703180212"/>
  </r>
  <r>
    <x v="2"/>
    <n v="78.798586572438154"/>
  </r>
  <r>
    <x v="2"/>
    <n v="75.971731448763251"/>
  </r>
  <r>
    <x v="2"/>
    <n v="64.664310954063609"/>
  </r>
  <r>
    <x v="2"/>
    <n v="98.586572438162548"/>
  </r>
  <r>
    <x v="2"/>
    <n v="67.491166077738512"/>
  </r>
  <r>
    <x v="2"/>
    <n v="93.992932862190813"/>
  </r>
  <r>
    <x v="2"/>
    <n v="137.80918727915196"/>
  </r>
  <r>
    <x v="2"/>
    <n v="100"/>
  </r>
  <r>
    <x v="2"/>
    <n v="90.10600706713781"/>
  </r>
  <r>
    <x v="5"/>
    <n v="107.77385159010601"/>
  </r>
  <r>
    <x v="2"/>
    <n v="128.26855123674912"/>
  </r>
  <r>
    <x v="2"/>
    <n v="89.399293286219077"/>
  </r>
  <r>
    <x v="2"/>
    <n v="92.579505300353361"/>
  </r>
  <r>
    <x v="2"/>
    <n v="118.37455830388693"/>
  </r>
  <r>
    <x v="2"/>
    <n v="96.466431095406364"/>
  </r>
  <r>
    <x v="2"/>
    <n v="66.431095406360427"/>
  </r>
  <r>
    <x v="2"/>
    <n v="98.939929328621915"/>
  </r>
  <r>
    <x v="2"/>
    <n v="121.90812720848056"/>
  </r>
  <r>
    <x v="2"/>
    <n v="97.173144876325082"/>
  </r>
  <r>
    <x v="2"/>
    <n v="121.20141342756185"/>
  </r>
  <r>
    <x v="2"/>
    <n v="83.745583038869256"/>
  </r>
  <r>
    <x v="2"/>
    <n v="86.572438162544174"/>
  </r>
  <r>
    <x v="2"/>
    <n v="81.272084805653719"/>
  </r>
  <r>
    <x v="0"/>
    <n v="131.44876325088339"/>
  </r>
  <r>
    <x v="2"/>
    <n v="50.883392226148409"/>
  </r>
  <r>
    <x v="2"/>
    <n v="85.865724381625441"/>
  </r>
  <r>
    <x v="2"/>
    <n v="88.339222614840992"/>
  </r>
  <r>
    <x v="2"/>
    <n v="68.551236749116612"/>
  </r>
  <r>
    <x v="2"/>
    <n v="89.399293286219077"/>
  </r>
  <r>
    <x v="2"/>
    <n v="90.10600706713781"/>
  </r>
  <r>
    <x v="2"/>
    <n v="84.452296819787989"/>
  </r>
  <r>
    <x v="5"/>
    <n v="110.24734982332156"/>
  </r>
  <r>
    <x v="2"/>
    <n v="87.985865724381625"/>
  </r>
  <r>
    <x v="2"/>
    <n v="105.65371024734982"/>
  </r>
  <r>
    <x v="2"/>
    <n v="89.399293286219077"/>
  </r>
  <r>
    <x v="2"/>
    <n v="127.91519434628975"/>
  </r>
  <r>
    <x v="2"/>
    <n v="75.265017667844518"/>
  </r>
  <r>
    <x v="2"/>
    <n v="114.48763250883393"/>
  </r>
  <r>
    <x v="2"/>
    <n v="97.879858657243815"/>
  </r>
  <r>
    <x v="2"/>
    <n v="102.12014134275618"/>
  </r>
  <r>
    <x v="8"/>
    <n v="145.58303886925796"/>
  </r>
  <r>
    <x v="8"/>
    <n v="115.90106007067138"/>
  </r>
  <r>
    <x v="8"/>
    <n v="60.070671378091873"/>
  </r>
  <r>
    <x v="8"/>
    <n v="95.406360424028264"/>
  </r>
  <r>
    <x v="8"/>
    <n v="102.82685512367492"/>
  </r>
  <r>
    <x v="8"/>
    <n v="121.5547703180212"/>
  </r>
  <r>
    <x v="8"/>
    <n v="90.812720848056543"/>
  </r>
  <r>
    <x v="8"/>
    <n v="116.60777385159011"/>
  </r>
  <r>
    <x v="8"/>
    <n v="120.84805653710248"/>
  </r>
  <r>
    <x v="8"/>
    <n v="85.512367491166074"/>
  </r>
  <r>
    <x v="8"/>
    <n v="130.03533568904595"/>
  </r>
  <r>
    <x v="8"/>
    <n v="82.332155477031804"/>
  </r>
  <r>
    <x v="8"/>
    <n v="100.35335689045937"/>
  </r>
  <r>
    <x v="8"/>
    <n v="125.4416961130742"/>
  </r>
  <r>
    <x v="8"/>
    <n v="87.279151943462892"/>
  </r>
  <r>
    <x v="8"/>
    <n v="90.10600706713781"/>
  </r>
  <r>
    <x v="0"/>
    <n v="95.759717314487631"/>
  </r>
  <r>
    <x v="8"/>
    <n v="100"/>
  </r>
  <r>
    <x v="8"/>
    <n v="100.70671378091873"/>
  </r>
  <r>
    <x v="8"/>
    <n v="78.798586572438154"/>
  </r>
  <r>
    <x v="8"/>
    <n v="91.166077738515895"/>
  </r>
  <r>
    <x v="8"/>
    <n v="128.97526501766785"/>
  </r>
  <r>
    <x v="8"/>
    <n v="98.586572438162548"/>
  </r>
  <r>
    <x v="8"/>
    <n v="77.03180212014135"/>
  </r>
  <r>
    <x v="6"/>
    <n v="123.32155477031802"/>
  </r>
  <r>
    <x v="8"/>
    <n v="100.35335689045937"/>
  </r>
  <r>
    <x v="8"/>
    <n v="104.24028268551237"/>
  </r>
  <r>
    <x v="8"/>
    <n v="105.30035335689045"/>
  </r>
  <r>
    <x v="1"/>
    <n v="90.812720848056543"/>
  </r>
  <r>
    <x v="8"/>
    <n v="110.95406360424028"/>
  </r>
  <r>
    <x v="7"/>
    <n v="92.226148409893995"/>
  </r>
  <r>
    <x v="8"/>
    <n v="100"/>
  </r>
  <r>
    <x v="8"/>
    <n v="89.399293286219077"/>
  </r>
  <r>
    <x v="0"/>
    <n v="72.084805653710248"/>
  </r>
  <r>
    <x v="5"/>
    <n v="101.06007067137809"/>
  </r>
  <r>
    <x v="8"/>
    <n v="98.233215547703182"/>
  </r>
  <r>
    <x v="8"/>
    <n v="78.445229681978802"/>
  </r>
  <r>
    <x v="8"/>
    <n v="103.886925795053"/>
  </r>
  <r>
    <x v="8"/>
    <n v="100"/>
  </r>
  <r>
    <x v="8"/>
    <n v="110.95406360424028"/>
  </r>
  <r>
    <x v="8"/>
    <n v="115.54770318021201"/>
  </r>
  <r>
    <x v="8"/>
    <n v="130.74204946996466"/>
  </r>
  <r>
    <x v="10"/>
    <m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104.23728813559322"/>
  </r>
  <r>
    <x v="0"/>
    <n v="97.740112994350284"/>
  </r>
  <r>
    <x v="0"/>
    <n v="101.69491525423729"/>
  </r>
  <r>
    <x v="0"/>
    <n v="99.152542372881356"/>
  </r>
  <r>
    <x v="0"/>
    <n v="112.14689265536722"/>
  </r>
  <r>
    <x v="0"/>
    <n v="103.67231638418079"/>
  </r>
  <r>
    <x v="0"/>
    <n v="99.717514124293785"/>
  </r>
  <r>
    <x v="1"/>
    <n v="122.03389830508475"/>
  </r>
  <r>
    <x v="0"/>
    <n v="108.19209039548022"/>
  </r>
  <r>
    <x v="0"/>
    <n v="116.10169491525423"/>
  </r>
  <r>
    <x v="0"/>
    <n v="104.23728813559322"/>
  </r>
  <r>
    <x v="0"/>
    <n v="91.24293785310735"/>
  </r>
  <r>
    <x v="0"/>
    <n v="114.68926553672317"/>
  </r>
  <r>
    <x v="0"/>
    <n v="113.84180790960451"/>
  </r>
  <r>
    <x v="0"/>
    <n v="97.740112994350284"/>
  </r>
  <r>
    <x v="0"/>
    <n v="96.045197740112997"/>
  </r>
  <r>
    <x v="0"/>
    <n v="106.77966101694915"/>
  </r>
  <r>
    <x v="0"/>
    <n v="107.90960451977401"/>
  </r>
  <r>
    <x v="0"/>
    <n v="88.983050847457633"/>
  </r>
  <r>
    <x v="0"/>
    <n v="100"/>
  </r>
  <r>
    <x v="0"/>
    <n v="98.022598870056498"/>
  </r>
  <r>
    <x v="0"/>
    <n v="99.717514124293785"/>
  </r>
  <r>
    <x v="2"/>
    <n v="90.677966101694921"/>
  </r>
  <r>
    <x v="0"/>
    <n v="92.937853107344637"/>
  </r>
  <r>
    <x v="0"/>
    <n v="112.42937853107344"/>
  </r>
  <r>
    <x v="3"/>
    <n v="94.067796610169495"/>
  </r>
  <r>
    <x v="0"/>
    <n v="104.51977401129943"/>
  </r>
  <r>
    <x v="0"/>
    <n v="100.56497175141243"/>
  </r>
  <r>
    <x v="0"/>
    <n v="106.21468926553672"/>
  </r>
  <r>
    <x v="0"/>
    <n v="100"/>
  </r>
  <r>
    <x v="0"/>
    <n v="100.84745762711864"/>
  </r>
  <r>
    <x v="3"/>
    <n v="100.28248587570621"/>
  </r>
  <r>
    <x v="0"/>
    <n v="99.435028248587571"/>
  </r>
  <r>
    <x v="0"/>
    <n v="96.89265536723164"/>
  </r>
  <r>
    <x v="0"/>
    <n v="99.717514124293785"/>
  </r>
  <r>
    <x v="0"/>
    <n v="100"/>
  </r>
  <r>
    <x v="0"/>
    <n v="88.983050847457633"/>
  </r>
  <r>
    <x v="0"/>
    <n v="111.5819209039548"/>
  </r>
  <r>
    <x v="0"/>
    <n v="122.03389830508475"/>
  </r>
  <r>
    <x v="0"/>
    <n v="94.350282485875709"/>
  </r>
  <r>
    <x v="0"/>
    <n v="95.762711864406782"/>
  </r>
  <r>
    <x v="0"/>
    <n v="96.610169491525426"/>
  </r>
  <r>
    <x v="0"/>
    <n v="75.141242937853107"/>
  </r>
  <r>
    <x v="1"/>
    <n v="76.836158192090394"/>
  </r>
  <r>
    <x v="3"/>
    <n v="75.988700564971751"/>
  </r>
  <r>
    <x v="2"/>
    <n v="129.94350282485877"/>
  </r>
  <r>
    <x v="4"/>
    <n v="100"/>
  </r>
  <r>
    <x v="4"/>
    <n v="98.870056497175142"/>
  </r>
  <r>
    <x v="4"/>
    <n v="88.983050847457633"/>
  </r>
  <r>
    <x v="3"/>
    <n v="75.423728813559322"/>
  </r>
  <r>
    <x v="1"/>
    <n v="85.875706214689259"/>
  </r>
  <r>
    <x v="4"/>
    <n v="105.08474576271186"/>
  </r>
  <r>
    <x v="4"/>
    <n v="90.677966101694921"/>
  </r>
  <r>
    <x v="3"/>
    <n v="87.853107344632775"/>
  </r>
  <r>
    <x v="2"/>
    <n v="94.915254237288138"/>
  </r>
  <r>
    <x v="1"/>
    <n v="91.525423728813564"/>
  </r>
  <r>
    <x v="4"/>
    <n v="101.41242937853107"/>
  </r>
  <r>
    <x v="5"/>
    <n v="129.66101694915255"/>
  </r>
  <r>
    <x v="4"/>
    <n v="93.78531073446328"/>
  </r>
  <r>
    <x v="6"/>
    <n v="84.463276836158187"/>
  </r>
  <r>
    <x v="3"/>
    <n v="82.7683615819209"/>
  </r>
  <r>
    <x v="1"/>
    <n v="98.022598870056498"/>
  </r>
  <r>
    <x v="3"/>
    <n v="92.372881355932208"/>
  </r>
  <r>
    <x v="4"/>
    <n v="107.34463276836158"/>
  </r>
  <r>
    <x v="4"/>
    <n v="105.36723163841808"/>
  </r>
  <r>
    <x v="1"/>
    <n v="94.632768361581924"/>
  </r>
  <r>
    <x v="4"/>
    <n v="101.41242937853107"/>
  </r>
  <r>
    <x v="4"/>
    <n v="92.937853107344637"/>
  </r>
  <r>
    <x v="4"/>
    <n v="62.429378531073446"/>
  </r>
  <r>
    <x v="4"/>
    <n v="98.587570621468927"/>
  </r>
  <r>
    <x v="4"/>
    <n v="58.474576271186443"/>
  </r>
  <r>
    <x v="4"/>
    <n v="80.508474576271183"/>
  </r>
  <r>
    <x v="2"/>
    <n v="92.090395480225993"/>
  </r>
  <r>
    <x v="2"/>
    <n v="66.666666666666671"/>
  </r>
  <r>
    <x v="4"/>
    <n v="86.440677966101703"/>
  </r>
  <r>
    <x v="4"/>
    <n v="103.954802259887"/>
  </r>
  <r>
    <x v="5"/>
    <n v="100.56497175141243"/>
  </r>
  <r>
    <x v="5"/>
    <n v="100"/>
  </r>
  <r>
    <x v="7"/>
    <n v="90.395480225988706"/>
  </r>
  <r>
    <x v="8"/>
    <n v="119.49152542372882"/>
  </r>
  <r>
    <x v="8"/>
    <n v="103.10734463276836"/>
  </r>
  <r>
    <x v="4"/>
    <n v="114.68926553672317"/>
  </r>
  <r>
    <x v="4"/>
    <n v="64.406779661016941"/>
  </r>
  <r>
    <x v="9"/>
    <n v="104.80225988700565"/>
  </r>
  <r>
    <x v="1"/>
    <n v="78.813559322033896"/>
  </r>
  <r>
    <x v="4"/>
    <n v="96.327683615819211"/>
  </r>
  <r>
    <x v="4"/>
    <n v="99.152542372881356"/>
  </r>
  <r>
    <x v="4"/>
    <n v="68.926553672316373"/>
  </r>
  <r>
    <x v="4"/>
    <n v="79.378531073446325"/>
  </r>
  <r>
    <x v="3"/>
    <n v="125.98870056497175"/>
  </r>
  <r>
    <x v="2"/>
    <n v="86.440677966101703"/>
  </r>
  <r>
    <x v="6"/>
    <n v="90.677966101694921"/>
  </r>
  <r>
    <x v="1"/>
    <n v="77.966101694915253"/>
  </r>
  <r>
    <x v="6"/>
    <n v="77.683615819209038"/>
  </r>
  <r>
    <x v="3"/>
    <n v="63.27683615819209"/>
  </r>
  <r>
    <x v="6"/>
    <n v="84.180790960451972"/>
  </r>
  <r>
    <x v="6"/>
    <n v="92.090395480225993"/>
  </r>
  <r>
    <x v="2"/>
    <n v="50.282485875706215"/>
  </r>
  <r>
    <x v="3"/>
    <n v="93.78531073446328"/>
  </r>
  <r>
    <x v="1"/>
    <n v="89.548022598870062"/>
  </r>
  <r>
    <x v="6"/>
    <n v="111.29943502824858"/>
  </r>
  <r>
    <x v="3"/>
    <n v="94.632768361581924"/>
  </r>
  <r>
    <x v="1"/>
    <n v="111.86440677966101"/>
  </r>
  <r>
    <x v="1"/>
    <n v="59.887005649717509"/>
  </r>
  <r>
    <x v="6"/>
    <n v="84.180790960451972"/>
  </r>
  <r>
    <x v="6"/>
    <n v="100"/>
  </r>
  <r>
    <x v="1"/>
    <n v="92.655367231638422"/>
  </r>
  <r>
    <x v="6"/>
    <n v="66.101694915254242"/>
  </r>
  <r>
    <x v="6"/>
    <n v="92.090395480225993"/>
  </r>
  <r>
    <x v="6"/>
    <n v="80.225988700564969"/>
  </r>
  <r>
    <x v="1"/>
    <n v="105.93220338983051"/>
  </r>
  <r>
    <x v="6"/>
    <n v="90.960451977401135"/>
  </r>
  <r>
    <x v="6"/>
    <n v="81.355932203389827"/>
  </r>
  <r>
    <x v="3"/>
    <n v="104.80225988700565"/>
  </r>
  <r>
    <x v="6"/>
    <n v="102.54237288135593"/>
  </r>
  <r>
    <x v="7"/>
    <n v="74.011299435028249"/>
  </r>
  <r>
    <x v="1"/>
    <n v="90.960451977401135"/>
  </r>
  <r>
    <x v="7"/>
    <n v="121.75141242937853"/>
  </r>
  <r>
    <x v="6"/>
    <n v="82.485875706214685"/>
  </r>
  <r>
    <x v="5"/>
    <n v="83.050847457627128"/>
  </r>
  <r>
    <x v="6"/>
    <n v="89.548022598870062"/>
  </r>
  <r>
    <x v="1"/>
    <n v="100"/>
  </r>
  <r>
    <x v="1"/>
    <n v="73.163841807909606"/>
  </r>
  <r>
    <x v="6"/>
    <n v="110.16949152542372"/>
  </r>
  <r>
    <x v="7"/>
    <n v="94.350282485875709"/>
  </r>
  <r>
    <x v="6"/>
    <n v="75.988700564971751"/>
  </r>
  <r>
    <x v="1"/>
    <n v="102.54237288135593"/>
  </r>
  <r>
    <x v="8"/>
    <n v="97.175141242937855"/>
  </r>
  <r>
    <x v="7"/>
    <n v="125.98870056497175"/>
  </r>
  <r>
    <x v="6"/>
    <n v="73.44632768361582"/>
  </r>
  <r>
    <x v="6"/>
    <n v="79.66101694915254"/>
  </r>
  <r>
    <x v="3"/>
    <n v="88.13559322033899"/>
  </r>
  <r>
    <x v="1"/>
    <n v="79.943502824858754"/>
  </r>
  <r>
    <x v="6"/>
    <n v="67.514124293785301"/>
  </r>
  <r>
    <x v="9"/>
    <n v="107.34463276836158"/>
  </r>
  <r>
    <x v="6"/>
    <n v="85.875706214689259"/>
  </r>
  <r>
    <x v="4"/>
    <n v="101.41242937853107"/>
  </r>
  <r>
    <x v="6"/>
    <n v="84.745762711864401"/>
  </r>
  <r>
    <x v="2"/>
    <n v="86.723163841807917"/>
  </r>
  <r>
    <x v="0"/>
    <n v="96.610169491525426"/>
  </r>
  <r>
    <x v="3"/>
    <n v="79.096045197740111"/>
  </r>
  <r>
    <x v="4"/>
    <n v="71.751412429378533"/>
  </r>
  <r>
    <x v="4"/>
    <n v="65.819209039548014"/>
  </r>
  <r>
    <x v="2"/>
    <n v="94.915254237288138"/>
  </r>
  <r>
    <x v="6"/>
    <n v="89.830508474576277"/>
  </r>
  <r>
    <x v="3"/>
    <n v="88.700564971751419"/>
  </r>
  <r>
    <x v="0"/>
    <n v="80.225988700564969"/>
  </r>
  <r>
    <x v="6"/>
    <n v="101.12994350282486"/>
  </r>
  <r>
    <x v="2"/>
    <n v="68.926553672316373"/>
  </r>
  <r>
    <x v="2"/>
    <n v="60.734463276836159"/>
  </r>
  <r>
    <x v="4"/>
    <n v="72.033898305084747"/>
  </r>
  <r>
    <x v="4"/>
    <n v="90.960451977401135"/>
  </r>
  <r>
    <x v="1"/>
    <n v="100.28248587570621"/>
  </r>
  <r>
    <x v="4"/>
    <n v="107.34463276836158"/>
  </r>
  <r>
    <x v="6"/>
    <n v="88.13559322033899"/>
  </r>
  <r>
    <x v="1"/>
    <n v="81.073446327683612"/>
  </r>
  <r>
    <x v="2"/>
    <n v="99.152542372881356"/>
  </r>
  <r>
    <x v="4"/>
    <n v="98.305084745762713"/>
  </r>
  <r>
    <x v="1"/>
    <n v="72.316384180790962"/>
  </r>
  <r>
    <x v="2"/>
    <n v="77.401129943502823"/>
  </r>
  <r>
    <x v="2"/>
    <n v="93.502824858757066"/>
  </r>
  <r>
    <x v="3"/>
    <n v="85.31073446327683"/>
  </r>
  <r>
    <x v="4"/>
    <n v="104.51977401129943"/>
  </r>
  <r>
    <x v="6"/>
    <n v="82.20338983050847"/>
  </r>
  <r>
    <x v="4"/>
    <n v="106.77966101694915"/>
  </r>
  <r>
    <x v="4"/>
    <n v="98.587570621468927"/>
  </r>
  <r>
    <x v="3"/>
    <n v="87.570621468926561"/>
  </r>
  <r>
    <x v="6"/>
    <n v="95.762711864406782"/>
  </r>
  <r>
    <x v="7"/>
    <n v="90.112994350282491"/>
  </r>
  <r>
    <x v="1"/>
    <n v="88.700564971751419"/>
  </r>
  <r>
    <x v="8"/>
    <n v="116.94915254237287"/>
  </r>
  <r>
    <x v="4"/>
    <n v="69.491525423728817"/>
  </r>
  <r>
    <x v="4"/>
    <n v="90.960451977401135"/>
  </r>
  <r>
    <x v="1"/>
    <n v="70.056497175141246"/>
  </r>
  <r>
    <x v="4"/>
    <n v="64.689265536723155"/>
  </r>
  <r>
    <x v="9"/>
    <n v="95.480225988700568"/>
  </r>
  <r>
    <x v="2"/>
    <n v="70.903954802259889"/>
  </r>
  <r>
    <x v="2"/>
    <n v="91.24293785310735"/>
  </r>
  <r>
    <x v="6"/>
    <n v="82.20338983050847"/>
  </r>
  <r>
    <x v="4"/>
    <n v="68.361581920903944"/>
  </r>
  <r>
    <x v="8"/>
    <n v="72.316384180790962"/>
  </r>
  <r>
    <x v="8"/>
    <n v="106.49717514124293"/>
  </r>
  <r>
    <x v="5"/>
    <n v="118.36158192090396"/>
  </r>
  <r>
    <x v="5"/>
    <n v="79.096045197740111"/>
  </r>
  <r>
    <x v="2"/>
    <n v="92.090395480225993"/>
  </r>
  <r>
    <x v="6"/>
    <n v="88.418079096045204"/>
  </r>
  <r>
    <x v="1"/>
    <n v="94.632768361581924"/>
  </r>
  <r>
    <x v="6"/>
    <n v="76.836158192090394"/>
  </r>
  <r>
    <x v="1"/>
    <n v="104.80225988700565"/>
  </r>
  <r>
    <x v="6"/>
    <n v="85.31073446327683"/>
  </r>
  <r>
    <x v="3"/>
    <n v="92.090395480225993"/>
  </r>
  <r>
    <x v="6"/>
    <n v="90.112994350282491"/>
  </r>
  <r>
    <x v="1"/>
    <n v="97.740112994350284"/>
  </r>
  <r>
    <x v="1"/>
    <n v="62.146892655367232"/>
  </r>
  <r>
    <x v="2"/>
    <n v="101.12994350282486"/>
  </r>
  <r>
    <x v="2"/>
    <n v="84.463276836158187"/>
  </r>
  <r>
    <x v="6"/>
    <n v="80.225988700564969"/>
  </r>
  <r>
    <x v="1"/>
    <n v="73.44632768361582"/>
  </r>
  <r>
    <x v="1"/>
    <n v="63.841807909604519"/>
  </r>
  <r>
    <x v="9"/>
    <n v="74.011299435028249"/>
  </r>
  <r>
    <x v="6"/>
    <n v="85.028248587570616"/>
  </r>
  <r>
    <x v="8"/>
    <n v="81.073446327683612"/>
  </r>
  <r>
    <x v="1"/>
    <n v="96.327683615819211"/>
  </r>
  <r>
    <x v="5"/>
    <n v="83.050847457627128"/>
  </r>
  <r>
    <x v="6"/>
    <n v="117.79661016949153"/>
  </r>
  <r>
    <x v="2"/>
    <n v="87.853107344632775"/>
  </r>
  <r>
    <x v="8"/>
    <n v="84.745762711864401"/>
  </r>
  <r>
    <x v="1"/>
    <n v="74.576271186440678"/>
  </r>
  <r>
    <x v="5"/>
    <n v="134.4632768361582"/>
  </r>
  <r>
    <x v="7"/>
    <n v="120.62146892655367"/>
  </r>
  <r>
    <x v="2"/>
    <n v="72.033898305084747"/>
  </r>
  <r>
    <x v="9"/>
    <n v="73.163841807909606"/>
  </r>
  <r>
    <x v="2"/>
    <n v="101.41242937853107"/>
  </r>
  <r>
    <x v="2"/>
    <n v="80.225988700564969"/>
  </r>
  <r>
    <x v="3"/>
    <n v="97.175141242937855"/>
  </r>
  <r>
    <x v="5"/>
    <n v="114.68926553672317"/>
  </r>
  <r>
    <x v="6"/>
    <n v="92.090395480225993"/>
  </r>
  <r>
    <x v="2"/>
    <n v="79.66101694915254"/>
  </r>
  <r>
    <x v="3"/>
    <n v="81.638418079096041"/>
  </r>
  <r>
    <x v="8"/>
    <n v="100"/>
  </r>
  <r>
    <x v="5"/>
    <n v="29.66101694915254"/>
  </r>
  <r>
    <x v="2"/>
    <n v="87.005649717514132"/>
  </r>
  <r>
    <x v="9"/>
    <n v="88.418079096045204"/>
  </r>
  <r>
    <x v="5"/>
    <n v="64.124293785310726"/>
  </r>
  <r>
    <x v="0"/>
    <n v="96.89265536723164"/>
  </r>
  <r>
    <x v="2"/>
    <n v="111.29943502824858"/>
  </r>
  <r>
    <x v="2"/>
    <n v="88.700564971751419"/>
  </r>
  <r>
    <x v="0"/>
    <n v="85.31073446327683"/>
  </r>
  <r>
    <x v="2"/>
    <n v="58.474576271186443"/>
  </r>
  <r>
    <x v="1"/>
    <n v="93.78531073446328"/>
  </r>
  <r>
    <x v="1"/>
    <n v="91.525423728813564"/>
  </r>
  <r>
    <x v="2"/>
    <n v="68.644067796610173"/>
  </r>
  <r>
    <x v="0"/>
    <n v="90.112994350282491"/>
  </r>
  <r>
    <x v="2"/>
    <n v="96.045197740112997"/>
  </r>
  <r>
    <x v="1"/>
    <n v="95.762711864406782"/>
  </r>
  <r>
    <x v="1"/>
    <n v="69.774011299435031"/>
  </r>
  <r>
    <x v="2"/>
    <n v="109.60451977401129"/>
  </r>
  <r>
    <x v="8"/>
    <n v="111.01694915254237"/>
  </r>
  <r>
    <x v="3"/>
    <n v="96.610169491525426"/>
  </r>
  <r>
    <x v="3"/>
    <n v="103.954802259887"/>
  </r>
  <r>
    <x v="6"/>
    <n v="75.141242937853107"/>
  </r>
  <r>
    <x v="4"/>
    <n v="85.028248587570616"/>
  </r>
  <r>
    <x v="1"/>
    <n v="85.31073446327683"/>
  </r>
  <r>
    <x v="2"/>
    <n v="68.361581920903944"/>
  </r>
  <r>
    <x v="2"/>
    <n v="79.66101694915254"/>
  </r>
  <r>
    <x v="5"/>
    <n v="48.58757062146892"/>
  </r>
  <r>
    <x v="1"/>
    <n v="78.248587570621467"/>
  </r>
  <r>
    <x v="6"/>
    <n v="67.2316384180791"/>
  </r>
  <r>
    <x v="4"/>
    <n v="72.881355932203391"/>
  </r>
  <r>
    <x v="1"/>
    <n v="74.858757062146893"/>
  </r>
  <r>
    <x v="6"/>
    <n v="98.587570621468927"/>
  </r>
  <r>
    <x v="2"/>
    <n v="101.41242937853107"/>
  </r>
  <r>
    <x v="8"/>
    <n v="95.762711864406782"/>
  </r>
  <r>
    <x v="5"/>
    <n v="97.457627118644069"/>
  </r>
  <r>
    <x v="2"/>
    <n v="97.175141242937855"/>
  </r>
  <r>
    <x v="2"/>
    <n v="72.598870056497177"/>
  </r>
  <r>
    <x v="2"/>
    <n v="74.293785310734464"/>
  </r>
  <r>
    <x v="2"/>
    <n v="44.915254237288138"/>
  </r>
  <r>
    <x v="5"/>
    <n v="93.502824858757066"/>
  </r>
  <r>
    <x v="2"/>
    <n v="105.08474576271186"/>
  </r>
  <r>
    <x v="8"/>
    <n v="62.429378531073446"/>
  </r>
  <r>
    <x v="2"/>
    <n v="82.485875706214685"/>
  </r>
  <r>
    <x v="5"/>
    <n v="96.045197740112997"/>
  </r>
  <r>
    <x v="7"/>
    <n v="98.870056497175142"/>
  </r>
  <r>
    <x v="2"/>
    <n v="104.23728813559322"/>
  </r>
  <r>
    <x v="6"/>
    <n v="103.10734463276836"/>
  </r>
  <r>
    <x v="5"/>
    <n v="103.38983050847457"/>
  </r>
  <r>
    <x v="4"/>
    <n v="78.813559322033896"/>
  </r>
  <r>
    <x v="2"/>
    <n v="92.090395480225993"/>
  </r>
  <r>
    <x v="1"/>
    <n v="73.163841807909606"/>
  </r>
  <r>
    <x v="5"/>
    <n v="43.78531073446328"/>
  </r>
  <r>
    <x v="5"/>
    <n v="95.480225988700568"/>
  </r>
  <r>
    <x v="5"/>
    <n v="99.717514124293785"/>
  </r>
  <r>
    <x v="5"/>
    <n v="77.966101694915253"/>
  </r>
  <r>
    <x v="5"/>
    <n v="95.480225988700568"/>
  </r>
  <r>
    <x v="6"/>
    <n v="87.288135593220346"/>
  </r>
  <r>
    <x v="6"/>
    <n v="73.728813559322035"/>
  </r>
  <r>
    <x v="5"/>
    <n v="65.536723163841799"/>
  </r>
  <r>
    <x v="7"/>
    <n v="74.858757062146893"/>
  </r>
  <r>
    <x v="5"/>
    <n v="80.225988700564969"/>
  </r>
  <r>
    <x v="5"/>
    <n v="98.870056497175142"/>
  </r>
  <r>
    <x v="7"/>
    <n v="118.92655367231639"/>
  </r>
  <r>
    <x v="8"/>
    <n v="73.163841807909606"/>
  </r>
  <r>
    <x v="9"/>
    <n v="104.23728813559322"/>
  </r>
  <r>
    <x v="6"/>
    <n v="100"/>
  </r>
  <r>
    <x v="7"/>
    <n v="94.915254237288138"/>
  </r>
  <r>
    <x v="7"/>
    <n v="90.395480225988706"/>
  </r>
  <r>
    <x v="7"/>
    <n v="101.41242937853107"/>
  </r>
  <r>
    <x v="7"/>
    <n v="96.045197740112997"/>
  </r>
  <r>
    <x v="8"/>
    <n v="69.209039548022602"/>
  </r>
  <r>
    <x v="5"/>
    <n v="85.593220338983045"/>
  </r>
  <r>
    <x v="6"/>
    <n v="96.327683615819211"/>
  </r>
  <r>
    <x v="8"/>
    <n v="85.028248587570616"/>
  </r>
  <r>
    <x v="5"/>
    <n v="88.983050847457633"/>
  </r>
  <r>
    <x v="2"/>
    <n v="81.920903954802256"/>
  </r>
  <r>
    <x v="6"/>
    <n v="96.89265536723164"/>
  </r>
  <r>
    <x v="5"/>
    <n v="102.25988700564972"/>
  </r>
  <r>
    <x v="5"/>
    <n v="51.412429378531073"/>
  </r>
  <r>
    <x v="5"/>
    <n v="100"/>
  </r>
  <r>
    <x v="8"/>
    <n v="73.163841807909606"/>
  </r>
  <r>
    <x v="2"/>
    <n v="76.55367231638418"/>
  </r>
  <r>
    <x v="7"/>
    <n v="84.180790960451972"/>
  </r>
  <r>
    <x v="5"/>
    <n v="89.548022598870062"/>
  </r>
  <r>
    <x v="5"/>
    <n v="87.005649717514132"/>
  </r>
  <r>
    <x v="9"/>
    <n v="100"/>
  </r>
  <r>
    <x v="8"/>
    <n v="83.333333333333343"/>
  </r>
  <r>
    <x v="8"/>
    <n v="68.644067796610173"/>
  </r>
  <r>
    <x v="6"/>
    <n v="65.819209039548014"/>
  </r>
  <r>
    <x v="6"/>
    <n v="80.508474576271183"/>
  </r>
  <r>
    <x v="5"/>
    <n v="91.24293785310735"/>
  </r>
  <r>
    <x v="6"/>
    <n v="94.350282485875709"/>
  </r>
  <r>
    <x v="8"/>
    <n v="82.7683615819209"/>
  </r>
  <r>
    <x v="5"/>
    <n v="89.830508474576277"/>
  </r>
  <r>
    <x v="8"/>
    <n v="94.067796610169495"/>
  </r>
  <r>
    <x v="9"/>
    <n v="61.581920903954803"/>
  </r>
  <r>
    <x v="6"/>
    <n v="97.740112994350284"/>
  </r>
  <r>
    <x v="8"/>
    <n v="80.508474576271183"/>
  </r>
  <r>
    <x v="8"/>
    <n v="69.774011299435031"/>
  </r>
  <r>
    <x v="2"/>
    <n v="101.12994350282486"/>
  </r>
  <r>
    <x v="2"/>
    <n v="68.926553672316373"/>
  </r>
  <r>
    <x v="7"/>
    <n v="108.75706214689265"/>
  </r>
  <r>
    <x v="3"/>
    <n v="70.056497175141246"/>
  </r>
  <r>
    <x v="8"/>
    <n v="94.350282485875709"/>
  </r>
  <r>
    <x v="2"/>
    <n v="79.096045197740111"/>
  </r>
  <r>
    <x v="2"/>
    <n v="60.734463276836159"/>
  </r>
  <r>
    <x v="7"/>
    <n v="75.141242937853107"/>
  </r>
  <r>
    <x v="6"/>
    <n v="91.807909604519779"/>
  </r>
  <r>
    <x v="2"/>
    <n v="92.090395480225993"/>
  </r>
  <r>
    <x v="8"/>
    <n v="50.282485875706215"/>
  </r>
  <r>
    <x v="2"/>
    <n v="55.084745762711862"/>
  </r>
  <r>
    <x v="5"/>
    <n v="78.813559322033896"/>
  </r>
  <r>
    <x v="3"/>
    <n v="74.858757062146893"/>
  </r>
  <r>
    <x v="2"/>
    <n v="90.395480225988706"/>
  </r>
  <r>
    <x v="6"/>
    <n v="84.463276836158187"/>
  </r>
  <r>
    <x v="9"/>
    <n v="67.514124293785301"/>
  </r>
  <r>
    <x v="2"/>
    <n v="85.028248587570616"/>
  </r>
  <r>
    <x v="2"/>
    <n v="85.875706214689259"/>
  </r>
  <r>
    <x v="7"/>
    <n v="46.045197740112997"/>
  </r>
  <r>
    <x v="7"/>
    <n v="90.960451977401135"/>
  </r>
  <r>
    <x v="7"/>
    <n v="100"/>
  </r>
  <r>
    <x v="9"/>
    <n v="70.621468926553675"/>
  </r>
  <r>
    <x v="9"/>
    <n v="66.101694915254242"/>
  </r>
  <r>
    <x v="6"/>
    <n v="91.807909604519779"/>
  </r>
  <r>
    <x v="8"/>
    <n v="83.615819209039557"/>
  </r>
  <r>
    <x v="9"/>
    <n v="90.677966101694921"/>
  </r>
  <r>
    <x v="9"/>
    <n v="96.610169491525426"/>
  </r>
  <r>
    <x v="9"/>
    <n v="84.463276836158187"/>
  </r>
  <r>
    <x v="8"/>
    <n v="98.305084745762713"/>
  </r>
  <r>
    <x v="6"/>
    <n v="71.468926553672318"/>
  </r>
  <r>
    <x v="9"/>
    <n v="90.395480225988706"/>
  </r>
  <r>
    <x v="8"/>
    <n v="87.288135593220346"/>
  </r>
  <r>
    <x v="9"/>
    <n v="77.683615819209038"/>
  </r>
  <r>
    <x v="8"/>
    <n v="74.293785310734464"/>
  </r>
  <r>
    <x v="8"/>
    <n v="100"/>
  </r>
  <r>
    <x v="0"/>
    <n v="104.59363957597174"/>
  </r>
  <r>
    <x v="0"/>
    <n v="101.06007067137809"/>
  </r>
  <r>
    <x v="0"/>
    <n v="101.41342756183745"/>
  </r>
  <r>
    <x v="0"/>
    <n v="107.42049469964664"/>
  </r>
  <r>
    <x v="3"/>
    <n v="112.72084805653711"/>
  </r>
  <r>
    <x v="0"/>
    <n v="100"/>
  </r>
  <r>
    <x v="6"/>
    <n v="95.053003533568898"/>
  </r>
  <r>
    <x v="3"/>
    <n v="98.233215547703182"/>
  </r>
  <r>
    <x v="3"/>
    <n v="104.59363957597174"/>
  </r>
  <r>
    <x v="9"/>
    <n v="80.565371024734986"/>
  </r>
  <r>
    <x v="3"/>
    <n v="82.685512367491157"/>
  </r>
  <r>
    <x v="3"/>
    <n v="85.159010600706708"/>
  </r>
  <r>
    <x v="0"/>
    <n v="116.60777385159011"/>
  </r>
  <r>
    <x v="4"/>
    <n v="108.48056537102474"/>
  </r>
  <r>
    <x v="4"/>
    <n v="108.48056537102474"/>
  </r>
  <r>
    <x v="2"/>
    <n v="106.71378091872792"/>
  </r>
  <r>
    <x v="2"/>
    <n v="107.42049469964664"/>
  </r>
  <r>
    <x v="3"/>
    <n v="84.805653710247356"/>
  </r>
  <r>
    <x v="3"/>
    <n v="77.03180212014135"/>
  </r>
  <r>
    <x v="3"/>
    <n v="105.30035335689045"/>
  </r>
  <r>
    <x v="6"/>
    <n v="110.24734982332156"/>
  </r>
  <r>
    <x v="4"/>
    <n v="113.42756183745583"/>
  </r>
  <r>
    <x v="5"/>
    <n v="109.54063604240282"/>
  </r>
  <r>
    <x v="3"/>
    <n v="104.24028268551237"/>
  </r>
  <r>
    <x v="6"/>
    <n v="95.406360424028264"/>
  </r>
  <r>
    <x v="4"/>
    <n v="110.95406360424028"/>
  </r>
  <r>
    <x v="9"/>
    <n v="111.30742049469964"/>
  </r>
  <r>
    <x v="9"/>
    <n v="87.632508833922259"/>
  </r>
  <r>
    <x v="3"/>
    <n v="95.406360424028264"/>
  </r>
  <r>
    <x v="2"/>
    <n v="102.82685512367492"/>
  </r>
  <r>
    <x v="8"/>
    <n v="104.24028268551237"/>
  </r>
  <r>
    <x v="9"/>
    <n v="90.10600706713781"/>
  </r>
  <r>
    <x v="2"/>
    <n v="99.293286219081267"/>
  </r>
  <r>
    <x v="2"/>
    <n v="93.639575971731446"/>
  </r>
  <r>
    <x v="2"/>
    <n v="81.625441696113072"/>
  </r>
  <r>
    <x v="2"/>
    <n v="112.72084805653711"/>
  </r>
  <r>
    <x v="5"/>
    <n v="104.59363957597174"/>
  </r>
  <r>
    <x v="5"/>
    <n v="91.166077738515895"/>
  </r>
  <r>
    <x v="6"/>
    <n v="113.07420494699647"/>
  </r>
  <r>
    <x v="6"/>
    <n v="94.346289752650179"/>
  </r>
  <r>
    <x v="3"/>
    <n v="97.879858657243815"/>
  </r>
  <r>
    <x v="1"/>
    <n v="96.81978798586573"/>
  </r>
  <r>
    <x v="5"/>
    <n v="81.978798586572438"/>
  </r>
  <r>
    <x v="2"/>
    <n v="101.76678445229682"/>
  </r>
  <r>
    <x v="3"/>
    <n v="66.784452296819794"/>
  </r>
  <r>
    <x v="9"/>
    <n v="115.19434628975264"/>
  </r>
  <r>
    <x v="2"/>
    <n v="86.925795053003526"/>
  </r>
  <r>
    <x v="3"/>
    <n v="103.53356890459364"/>
  </r>
  <r>
    <x v="2"/>
    <n v="107.77385159010601"/>
  </r>
  <r>
    <x v="5"/>
    <n v="100"/>
  </r>
  <r>
    <x v="1"/>
    <n v="72.084805653710248"/>
  </r>
  <r>
    <x v="5"/>
    <n v="110.95406360424028"/>
  </r>
  <r>
    <x v="6"/>
    <n v="86.572438162544174"/>
  </r>
  <r>
    <x v="6"/>
    <n v="119.43462897526501"/>
  </r>
  <r>
    <x v="6"/>
    <n v="89.045936395759725"/>
  </r>
  <r>
    <x v="8"/>
    <n v="74.204946996466433"/>
  </r>
  <r>
    <x v="2"/>
    <n v="127.56183745583039"/>
  </r>
  <r>
    <x v="2"/>
    <n v="119.43462897526501"/>
  </r>
  <r>
    <x v="6"/>
    <n v="116.96113074204948"/>
  </r>
  <r>
    <x v="1"/>
    <n v="100.70671378091873"/>
  </r>
  <r>
    <x v="8"/>
    <n v="89.752650176678443"/>
  </r>
  <r>
    <x v="5"/>
    <n v="133.21554770318022"/>
  </r>
  <r>
    <x v="9"/>
    <n v="85.865724381625441"/>
  </r>
  <r>
    <x v="2"/>
    <n v="72.791519434628981"/>
  </r>
  <r>
    <x v="3"/>
    <n v="101.41342756183745"/>
  </r>
  <r>
    <x v="8"/>
    <n v="108.8339222614841"/>
  </r>
  <r>
    <x v="9"/>
    <n v="77.03180212014135"/>
  </r>
  <r>
    <x v="5"/>
    <n v="100"/>
  </r>
  <r>
    <x v="2"/>
    <n v="101.06007067137809"/>
  </r>
  <r>
    <x v="8"/>
    <n v="102.47349823321555"/>
  </r>
  <r>
    <x v="8"/>
    <n v="114.13427561837456"/>
  </r>
  <r>
    <x v="9"/>
    <n v="102.47349823321555"/>
  </r>
  <r>
    <x v="2"/>
    <n v="100"/>
  </r>
  <r>
    <x v="2"/>
    <n v="71.024734982332149"/>
  </r>
  <r>
    <x v="2"/>
    <n v="110.24734982332156"/>
  </r>
  <r>
    <x v="5"/>
    <n v="95.759717314487631"/>
  </r>
  <r>
    <x v="8"/>
    <n v="77.385159010600702"/>
  </r>
  <r>
    <x v="5"/>
    <n v="134.27561837455829"/>
  </r>
  <r>
    <x v="5"/>
    <n v="103.18021201413427"/>
  </r>
  <r>
    <x v="9"/>
    <n v="84.452296819787989"/>
  </r>
  <r>
    <x v="6"/>
    <n v="100"/>
  </r>
  <r>
    <x v="5"/>
    <n v="88.339222614840992"/>
  </r>
  <r>
    <x v="5"/>
    <n v="75.265017667844518"/>
  </r>
  <r>
    <x v="5"/>
    <n v="93.639575971731446"/>
  </r>
  <r>
    <x v="3"/>
    <n v="138.51590106007069"/>
  </r>
  <r>
    <x v="1"/>
    <n v="102.12014134275618"/>
  </r>
  <r>
    <x v="6"/>
    <n v="101.41342756183745"/>
  </r>
  <r>
    <x v="1"/>
    <n v="89.399293286219077"/>
  </r>
  <r>
    <x v="5"/>
    <n v="115.19434628975264"/>
  </r>
  <r>
    <x v="3"/>
    <n v="92.932862190812727"/>
  </r>
  <r>
    <x v="8"/>
    <n v="101.41342756183745"/>
  </r>
  <r>
    <x v="1"/>
    <n v="120.14134275618375"/>
  </r>
  <r>
    <x v="5"/>
    <n v="92.579505300353361"/>
  </r>
  <r>
    <x v="2"/>
    <n v="94.346289752650179"/>
  </r>
  <r>
    <x v="6"/>
    <n v="84.805653710247356"/>
  </r>
  <r>
    <x v="8"/>
    <n v="116.60777385159011"/>
  </r>
  <r>
    <x v="2"/>
    <n v="120.14134275618375"/>
  </r>
  <r>
    <x v="8"/>
    <n v="100.35335689045937"/>
  </r>
  <r>
    <x v="9"/>
    <n v="115.19434628975264"/>
  </r>
  <r>
    <x v="8"/>
    <n v="114.48763250883393"/>
  </r>
  <r>
    <x v="5"/>
    <n v="94.346289752650179"/>
  </r>
  <r>
    <x v="7"/>
    <n v="98.586572438162548"/>
  </r>
  <r>
    <x v="7"/>
    <n v="113.78091872791519"/>
  </r>
  <r>
    <x v="8"/>
    <n v="121.20141342756185"/>
  </r>
  <r>
    <x v="3"/>
    <n v="105.65371024734982"/>
  </r>
  <r>
    <x v="9"/>
    <n v="116.25441696113074"/>
  </r>
  <r>
    <x v="3"/>
    <n v="60.42402826855124"/>
  </r>
  <r>
    <x v="5"/>
    <n v="118.02120141342756"/>
  </r>
  <r>
    <x v="7"/>
    <n v="98.233215547703182"/>
  </r>
  <r>
    <x v="5"/>
    <n v="92.226148409893995"/>
  </r>
  <r>
    <x v="5"/>
    <n v="91.519434628975262"/>
  </r>
  <r>
    <x v="5"/>
    <n v="116.96113074204948"/>
  </r>
  <r>
    <x v="6"/>
    <n v="93.28621908127208"/>
  </r>
  <r>
    <x v="6"/>
    <n v="155.8303886925795"/>
  </r>
  <r>
    <x v="8"/>
    <n v="99.293286219081267"/>
  </r>
  <r>
    <x v="5"/>
    <n v="101.06007067137809"/>
  </r>
  <r>
    <x v="8"/>
    <n v="115.54770318021201"/>
  </r>
  <r>
    <x v="7"/>
    <n v="118.37455830388693"/>
  </r>
  <r>
    <x v="8"/>
    <n v="92.226148409893995"/>
  </r>
  <r>
    <x v="5"/>
    <n v="95.406360424028264"/>
  </r>
  <r>
    <x v="5"/>
    <n v="75.971731448763251"/>
  </r>
  <r>
    <x v="9"/>
    <n v="101.06007067137809"/>
  </r>
  <r>
    <x v="5"/>
    <n v="80.918727915194353"/>
  </r>
  <r>
    <x v="7"/>
    <n v="112.01413427561837"/>
  </r>
  <r>
    <x v="8"/>
    <n v="96.466431095406364"/>
  </r>
  <r>
    <x v="9"/>
    <n v="116.96113074204948"/>
  </r>
  <r>
    <x v="5"/>
    <n v="90.10600706713781"/>
  </r>
  <r>
    <x v="9"/>
    <n v="91.166077738515895"/>
  </r>
  <r>
    <x v="3"/>
    <n v="87.632508833922259"/>
  </r>
  <r>
    <x v="7"/>
    <n v="131.80212014134275"/>
  </r>
  <r>
    <x v="1"/>
    <n v="99.646643109540634"/>
  </r>
  <r>
    <x v="3"/>
    <n v="87.985865724381625"/>
  </r>
  <r>
    <x v="6"/>
    <n v="103.18021201413427"/>
  </r>
  <r>
    <x v="7"/>
    <n v="113.78091872791519"/>
  </r>
  <r>
    <x v="4"/>
    <n v="104.9469964664311"/>
  </r>
  <r>
    <x v="6"/>
    <n v="103.886925795053"/>
  </r>
  <r>
    <x v="2"/>
    <n v="125.08833922261485"/>
  </r>
  <r>
    <x v="7"/>
    <n v="124.02826855123675"/>
  </r>
  <r>
    <x v="7"/>
    <n v="103.18021201413427"/>
  </r>
  <r>
    <x v="5"/>
    <n v="100"/>
  </r>
  <r>
    <x v="7"/>
    <n v="103.886925795053"/>
  </r>
  <r>
    <x v="3"/>
    <n v="110.24734982332156"/>
  </r>
  <r>
    <x v="6"/>
    <n v="97.173144876325082"/>
  </r>
  <r>
    <x v="2"/>
    <n v="102.12014134275618"/>
  </r>
  <r>
    <x v="2"/>
    <n v="94.346289752650179"/>
  </r>
  <r>
    <x v="7"/>
    <n v="102.47349823321555"/>
  </r>
  <r>
    <x v="8"/>
    <n v="103.18021201413427"/>
  </r>
  <r>
    <x v="7"/>
    <n v="89.399293286219077"/>
  </r>
  <r>
    <x v="6"/>
    <n v="134.98233215547702"/>
  </r>
  <r>
    <x v="9"/>
    <n v="105.65371024734982"/>
  </r>
  <r>
    <x v="6"/>
    <n v="93.28621908127208"/>
  </r>
  <r>
    <x v="5"/>
    <n v="101.76678445229682"/>
  </r>
  <r>
    <x v="7"/>
    <n v="106.36042402826855"/>
  </r>
  <r>
    <x v="7"/>
    <n v="126.5017667844523"/>
  </r>
  <r>
    <x v="5"/>
    <n v="101.41342756183745"/>
  </r>
  <r>
    <x v="6"/>
    <n v="103.53356890459364"/>
  </r>
  <r>
    <x v="2"/>
    <n v="110.95406360424028"/>
  </r>
  <r>
    <x v="2"/>
    <n v="111.30742049469964"/>
  </r>
  <r>
    <x v="1"/>
    <n v="110.95406360424028"/>
  </r>
  <r>
    <x v="2"/>
    <n v="115.19434628975264"/>
  </r>
  <r>
    <x v="2"/>
    <n v="89.399293286219077"/>
  </r>
  <r>
    <x v="5"/>
    <n v="104.9469964664311"/>
  </r>
  <r>
    <x v="5"/>
    <n v="84.452296819787989"/>
  </r>
  <r>
    <x v="7"/>
    <n v="75.265017667844518"/>
  </r>
  <r>
    <x v="2"/>
    <n v="73.851590106007066"/>
  </r>
  <r>
    <x v="9"/>
    <n v="75.265017667844518"/>
  </r>
  <r>
    <x v="9"/>
    <n v="88.692579505300358"/>
  </r>
  <r>
    <x v="8"/>
    <n v="86.219081272084807"/>
  </r>
  <r>
    <x v="1"/>
    <n v="78.445229681978802"/>
  </r>
  <r>
    <x v="6"/>
    <n v="97.526501766784449"/>
  </r>
  <r>
    <x v="8"/>
    <n v="100.35335689045937"/>
  </r>
  <r>
    <x v="1"/>
    <n v="130.03533568904595"/>
  </r>
  <r>
    <x v="8"/>
    <n v="120.49469964664311"/>
  </r>
  <r>
    <x v="3"/>
    <n v="93.992932862190813"/>
  </r>
  <r>
    <x v="1"/>
    <n v="100"/>
  </r>
  <r>
    <x v="9"/>
    <n v="90.459363957597176"/>
  </r>
  <r>
    <x v="6"/>
    <n v="90.812720848056543"/>
  </r>
  <r>
    <x v="2"/>
    <n v="93.28621908127208"/>
  </r>
  <r>
    <x v="6"/>
    <n v="99.293286219081267"/>
  </r>
  <r>
    <x v="5"/>
    <n v="104.9469964664311"/>
  </r>
  <r>
    <x v="4"/>
    <n v="107.42049469964664"/>
  </r>
  <r>
    <x v="6"/>
    <n v="123.32155477031802"/>
  </r>
  <r>
    <x v="7"/>
    <n v="85.865724381625441"/>
  </r>
  <r>
    <x v="8"/>
    <n v="102.12014134275618"/>
  </r>
  <r>
    <x v="8"/>
    <n v="104.24028268551237"/>
  </r>
  <r>
    <x v="3"/>
    <n v="104.59363957597174"/>
  </r>
  <r>
    <x v="8"/>
    <n v="66.077738515901061"/>
  </r>
  <r>
    <x v="4"/>
    <n v="81.272084805653719"/>
  </r>
  <r>
    <x v="5"/>
    <n v="108.48056537102474"/>
  </r>
  <r>
    <x v="6"/>
    <n v="110.24734982332156"/>
  </r>
  <r>
    <x v="5"/>
    <n v="102.12014134275618"/>
  </r>
  <r>
    <x v="5"/>
    <n v="76.678445229681984"/>
  </r>
  <r>
    <x v="8"/>
    <n v="119.78798586572438"/>
  </r>
  <r>
    <x v="5"/>
    <n v="84.098939929328623"/>
  </r>
  <r>
    <x v="5"/>
    <n v="110.60070671378092"/>
  </r>
  <r>
    <x v="5"/>
    <n v="44.522968197879862"/>
  </r>
  <r>
    <x v="5"/>
    <n v="94.699646643109546"/>
  </r>
  <r>
    <x v="5"/>
    <n v="127.91519434628975"/>
  </r>
  <r>
    <x v="7"/>
    <n v="167.13780918727915"/>
  </r>
  <r>
    <x v="5"/>
    <n v="102.12014134275618"/>
  </r>
  <r>
    <x v="9"/>
    <n v="126.5017667844523"/>
  </r>
  <r>
    <x v="2"/>
    <n v="92.579505300353361"/>
  </r>
  <r>
    <x v="2"/>
    <n v="90.459363957597176"/>
  </r>
  <r>
    <x v="6"/>
    <n v="79.858657243816253"/>
  </r>
  <r>
    <x v="9"/>
    <n v="97.879858657243815"/>
  </r>
  <r>
    <x v="6"/>
    <n v="106.36042402826855"/>
  </r>
  <r>
    <x v="5"/>
    <n v="57.243816254416963"/>
  </r>
  <r>
    <x v="8"/>
    <n v="132.86219081272085"/>
  </r>
  <r>
    <x v="5"/>
    <n v="79.15194346289752"/>
  </r>
  <r>
    <x v="9"/>
    <n v="87.632508833922259"/>
  </r>
  <r>
    <x v="9"/>
    <n v="112.36749116607774"/>
  </r>
  <r>
    <x v="8"/>
    <n v="114.48763250883393"/>
  </r>
  <r>
    <x v="6"/>
    <n v="81.625441696113072"/>
  </r>
  <r>
    <x v="6"/>
    <n v="89.045936395759725"/>
  </r>
  <r>
    <x v="2"/>
    <n v="95.053003533568898"/>
  </r>
  <r>
    <x v="2"/>
    <n v="102.82685512367492"/>
  </r>
  <r>
    <x v="8"/>
    <n v="73.851590106007066"/>
  </r>
  <r>
    <x v="2"/>
    <n v="64.310954063604242"/>
  </r>
  <r>
    <x v="9"/>
    <n v="93.28621908127208"/>
  </r>
  <r>
    <x v="6"/>
    <n v="91.519434628975262"/>
  </r>
  <r>
    <x v="6"/>
    <n v="116.25441696113074"/>
  </r>
  <r>
    <x v="2"/>
    <n v="109.54063604240282"/>
  </r>
  <r>
    <x v="5"/>
    <n v="89.399293286219077"/>
  </r>
  <r>
    <x v="8"/>
    <n v="65.371024734982328"/>
  </r>
  <r>
    <x v="2"/>
    <n v="117.6678445229682"/>
  </r>
  <r>
    <x v="5"/>
    <n v="92.932862190812727"/>
  </r>
  <r>
    <x v="5"/>
    <n v="75.971731448763251"/>
  </r>
  <r>
    <x v="8"/>
    <n v="77.385159010600702"/>
  </r>
  <r>
    <x v="6"/>
    <n v="94.699646643109546"/>
  </r>
  <r>
    <x v="8"/>
    <n v="87.632508833922259"/>
  </r>
  <r>
    <x v="6"/>
    <n v="94.699646643109546"/>
  </r>
  <r>
    <x v="5"/>
    <n v="113.07420494699647"/>
  </r>
  <r>
    <x v="7"/>
    <n v="100.70671378091873"/>
  </r>
  <r>
    <x v="2"/>
    <n v="97.526501766784449"/>
  </r>
  <r>
    <x v="2"/>
    <n v="98.233215547703182"/>
  </r>
  <r>
    <x v="6"/>
    <n v="113.42756183745583"/>
  </r>
  <r>
    <x v="8"/>
    <n v="96.113074204946997"/>
  </r>
  <r>
    <x v="6"/>
    <n v="86.219081272084807"/>
  </r>
  <r>
    <x v="9"/>
    <n v="113.07420494699647"/>
  </r>
  <r>
    <x v="6"/>
    <n v="94.346289752650179"/>
  </r>
  <r>
    <x v="5"/>
    <n v="102.47349823321555"/>
  </r>
  <r>
    <x v="8"/>
    <n v="142.0494699646643"/>
  </r>
  <r>
    <x v="5"/>
    <n v="109.54063604240282"/>
  </r>
  <r>
    <x v="2"/>
    <n v="66.784452296819794"/>
  </r>
  <r>
    <x v="8"/>
    <n v="119.78798586572438"/>
  </r>
  <r>
    <x v="2"/>
    <n v="86.925795053003526"/>
  </r>
  <r>
    <x v="8"/>
    <n v="116.96113074204948"/>
  </r>
  <r>
    <x v="8"/>
    <n v="105.30035335689045"/>
  </r>
  <r>
    <x v="8"/>
    <n v="121.5547703180212"/>
  </r>
  <r>
    <x v="8"/>
    <n v="102.47349823321555"/>
  </r>
  <r>
    <x v="7"/>
    <n v="114.84098939929329"/>
  </r>
  <r>
    <x v="8"/>
    <n v="91.872791519434628"/>
  </r>
  <r>
    <x v="9"/>
    <n v="73.4982332155477"/>
  </r>
  <r>
    <x v="8"/>
    <n v="109.18727915194346"/>
  </r>
  <r>
    <x v="8"/>
    <n v="122.6148409893993"/>
  </r>
  <r>
    <x v="8"/>
    <n v="83.038869257950523"/>
  </r>
  <r>
    <x v="8"/>
    <n v="100"/>
  </r>
  <r>
    <x v="5"/>
    <n v="87.985865724381625"/>
  </r>
  <r>
    <x v="8"/>
    <n v="90.10600706713781"/>
  </r>
  <r>
    <x v="8"/>
    <n v="89.399293286219077"/>
  </r>
  <r>
    <x v="8"/>
    <n v="68.551236749116612"/>
  </r>
  <r>
    <x v="6"/>
    <n v="92.579505300353361"/>
  </r>
  <r>
    <x v="8"/>
    <n v="99.293286219081267"/>
  </r>
  <r>
    <x v="8"/>
    <n v="105.30035335689045"/>
  </r>
  <r>
    <x v="8"/>
    <n v="107.77385159010601"/>
  </r>
  <r>
    <x v="8"/>
    <n v="119.78798586572438"/>
  </r>
  <r>
    <x v="8"/>
    <n v="88.692579505300358"/>
  </r>
  <r>
    <x v="9"/>
    <n v="98.586572438162548"/>
  </r>
  <r>
    <x v="8"/>
    <n v="108.8339222614841"/>
  </r>
  <r>
    <x v="7"/>
    <n v="92.226148409893995"/>
  </r>
  <r>
    <x v="8"/>
    <n v="90.10600706713781"/>
  </r>
  <r>
    <x v="2"/>
    <n v="95.759717314487631"/>
  </r>
  <r>
    <x v="8"/>
    <n v="76.678445229681984"/>
  </r>
  <r>
    <x v="8"/>
    <n v="87.279151943462892"/>
  </r>
  <r>
    <x v="2"/>
    <n v="106.36042402826855"/>
  </r>
  <r>
    <x v="5"/>
    <n v="105.65371024734982"/>
  </r>
  <r>
    <x v="8"/>
    <n v="87.985865724381625"/>
  </r>
  <r>
    <x v="8"/>
    <n v="91.166077738515895"/>
  </r>
  <r>
    <x v="6"/>
    <n v="63.25088339222615"/>
  </r>
  <r>
    <x v="8"/>
    <n v="100"/>
  </r>
  <r>
    <x v="8"/>
    <n v="110.24734982332156"/>
  </r>
  <r>
    <x v="7"/>
    <n v="101.06007067137809"/>
  </r>
  <r>
    <x v="8"/>
    <n v="87.632508833922259"/>
  </r>
  <r>
    <x v="10"/>
    <m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99.152542372881356"/>
  </r>
  <r>
    <x v="0"/>
    <n v="102.82485875706215"/>
  </r>
  <r>
    <x v="0"/>
    <n v="97.740112994350284"/>
  </r>
  <r>
    <x v="0"/>
    <n v="104.80225988700565"/>
  </r>
  <r>
    <x v="0"/>
    <n v="105.36723163841808"/>
  </r>
  <r>
    <x v="0"/>
    <n v="100.28248587570621"/>
  </r>
  <r>
    <x v="0"/>
    <n v="78.813559322033896"/>
  </r>
  <r>
    <x v="0"/>
    <n v="105.64971751412429"/>
  </r>
  <r>
    <x v="0"/>
    <n v="116.94915254237287"/>
  </r>
  <r>
    <x v="0"/>
    <n v="94.915254237288138"/>
  </r>
  <r>
    <x v="0"/>
    <n v="97.457627118644069"/>
  </r>
  <r>
    <x v="0"/>
    <n v="105.08474576271186"/>
  </r>
  <r>
    <x v="0"/>
    <n v="99.717514124293785"/>
  </r>
  <r>
    <x v="0"/>
    <n v="95.762711864406782"/>
  </r>
  <r>
    <x v="0"/>
    <n v="99.152542372881356"/>
  </r>
  <r>
    <x v="0"/>
    <n v="146.045197740113"/>
  </r>
  <r>
    <x v="0"/>
    <n v="96.89265536723164"/>
  </r>
  <r>
    <x v="0"/>
    <n v="111.5819209039548"/>
  </r>
  <r>
    <x v="0"/>
    <n v="95.762711864406782"/>
  </r>
  <r>
    <x v="0"/>
    <n v="127.40112994350282"/>
  </r>
  <r>
    <x v="0"/>
    <n v="72.033898305084747"/>
  </r>
  <r>
    <x v="0"/>
    <n v="118.36158192090396"/>
  </r>
  <r>
    <x v="0"/>
    <n v="76.271186440677965"/>
  </r>
  <r>
    <x v="0"/>
    <n v="118.36158192090396"/>
  </r>
  <r>
    <x v="0"/>
    <n v="121.75141242937853"/>
  </r>
  <r>
    <x v="0"/>
    <n v="84.180790960451972"/>
  </r>
  <r>
    <x v="0"/>
    <n v="120.90395480225989"/>
  </r>
  <r>
    <x v="0"/>
    <n v="77.683615819209038"/>
  </r>
  <r>
    <x v="0"/>
    <n v="102.82485875706215"/>
  </r>
  <r>
    <x v="0"/>
    <n v="82.20338983050847"/>
  </r>
  <r>
    <x v="0"/>
    <n v="57.06214689265537"/>
  </r>
  <r>
    <x v="0"/>
    <n v="111.86440677966101"/>
  </r>
  <r>
    <x v="0"/>
    <n v="124.85875706214689"/>
  </r>
  <r>
    <x v="0"/>
    <n v="107.62711864406779"/>
  </r>
  <r>
    <x v="0"/>
    <n v="85.593220338983045"/>
  </r>
  <r>
    <x v="0"/>
    <n v="61.581920903954803"/>
  </r>
  <r>
    <x v="0"/>
    <n v="96.045197740112997"/>
  </r>
  <r>
    <x v="0"/>
    <n v="97.740112994350284"/>
  </r>
  <r>
    <x v="0"/>
    <n v="109.32203389830508"/>
  </r>
  <r>
    <x v="0"/>
    <n v="98.870056497175142"/>
  </r>
  <r>
    <x v="0"/>
    <n v="65.819209039548014"/>
  </r>
  <r>
    <x v="0"/>
    <n v="124.01129943502825"/>
  </r>
  <r>
    <x v="0"/>
    <n v="112.71186440677965"/>
  </r>
  <r>
    <x v="1"/>
    <n v="112.42937853107344"/>
  </r>
  <r>
    <x v="1"/>
    <n v="138.70056497175142"/>
  </r>
  <r>
    <x v="1"/>
    <n v="102.82485875706215"/>
  </r>
  <r>
    <x v="1"/>
    <n v="106.49717514124293"/>
  </r>
  <r>
    <x v="1"/>
    <n v="93.78531073446328"/>
  </r>
  <r>
    <x v="1"/>
    <n v="59.604519774011301"/>
  </r>
  <r>
    <x v="1"/>
    <n v="113.5593220338983"/>
  </r>
  <r>
    <x v="1"/>
    <n v="174.01129943502826"/>
  </r>
  <r>
    <x v="1"/>
    <n v="81.073446327683612"/>
  </r>
  <r>
    <x v="1"/>
    <n v="133.33333333333331"/>
  </r>
  <r>
    <x v="1"/>
    <n v="107.62711864406779"/>
  </r>
  <r>
    <x v="1"/>
    <n v="116.10169491525423"/>
  </r>
  <r>
    <x v="1"/>
    <n v="105.64971751412429"/>
  </r>
  <r>
    <x v="1"/>
    <n v="94.350282485875709"/>
  </r>
  <r>
    <x v="1"/>
    <n v="111.29943502824858"/>
  </r>
  <r>
    <x v="1"/>
    <n v="91.525423728813564"/>
  </r>
  <r>
    <x v="1"/>
    <n v="76.271186440677965"/>
  </r>
  <r>
    <x v="1"/>
    <n v="68.926553672316373"/>
  </r>
  <r>
    <x v="1"/>
    <n v="135.87570621468927"/>
  </r>
  <r>
    <x v="1"/>
    <n v="89.265536723163848"/>
  </r>
  <r>
    <x v="1"/>
    <n v="74.576271186440678"/>
  </r>
  <r>
    <x v="1"/>
    <n v="147.17514124293785"/>
  </r>
  <r>
    <x v="1"/>
    <n v="124.85875706214689"/>
  </r>
  <r>
    <x v="1"/>
    <n v="53.389830508474581"/>
  </r>
  <r>
    <x v="1"/>
    <n v="151.41242937853107"/>
  </r>
  <r>
    <x v="1"/>
    <n v="128.24858757062148"/>
  </r>
  <r>
    <x v="1"/>
    <n v="153.67231638418079"/>
  </r>
  <r>
    <x v="1"/>
    <n v="104.80225988700565"/>
  </r>
  <r>
    <x v="1"/>
    <n v="103.38983050847457"/>
  </r>
  <r>
    <x v="1"/>
    <n v="140.67796610169492"/>
  </r>
  <r>
    <x v="1"/>
    <n v="109.32203389830508"/>
  </r>
  <r>
    <x v="1"/>
    <n v="71.468926553672318"/>
  </r>
  <r>
    <x v="1"/>
    <n v="71.468926553672318"/>
  </r>
  <r>
    <x v="1"/>
    <n v="97.175141242937855"/>
  </r>
  <r>
    <x v="1"/>
    <n v="100"/>
  </r>
  <r>
    <x v="1"/>
    <n v="96.045197740112997"/>
  </r>
  <r>
    <x v="1"/>
    <n v="119.2090395480226"/>
  </r>
  <r>
    <x v="1"/>
    <n v="108.75706214689265"/>
  </r>
  <r>
    <x v="1"/>
    <n v="71.751412429378533"/>
  </r>
  <r>
    <x v="1"/>
    <n v="105.93220338983051"/>
  </r>
  <r>
    <x v="1"/>
    <n v="56.779661016949149"/>
  </r>
  <r>
    <x v="1"/>
    <n v="138.4180790960452"/>
  </r>
  <r>
    <x v="1"/>
    <n v="74.858757062146893"/>
  </r>
  <r>
    <x v="1"/>
    <n v="111.86440677966101"/>
  </r>
  <r>
    <x v="1"/>
    <n v="76.271186440677965"/>
  </r>
  <r>
    <x v="1"/>
    <n v="59.322033898305079"/>
  </r>
  <r>
    <x v="2"/>
    <n v="105.08474576271186"/>
  </r>
  <r>
    <x v="2"/>
    <n v="96.610169491525426"/>
  </r>
  <r>
    <x v="2"/>
    <n v="97.175141242937855"/>
  </r>
  <r>
    <x v="2"/>
    <n v="92.372881355932208"/>
  </r>
  <r>
    <x v="2"/>
    <n v="100.56497175141243"/>
  </r>
  <r>
    <x v="2"/>
    <n v="122.88135593220339"/>
  </r>
  <r>
    <x v="2"/>
    <n v="97.175141242937855"/>
  </r>
  <r>
    <x v="2"/>
    <n v="88.13559322033899"/>
  </r>
  <r>
    <x v="2"/>
    <n v="82.20338983050847"/>
  </r>
  <r>
    <x v="2"/>
    <n v="128.81355932203391"/>
  </r>
  <r>
    <x v="2"/>
    <n v="98.870056497175142"/>
  </r>
  <r>
    <x v="2"/>
    <n v="89.265536723163848"/>
  </r>
  <r>
    <x v="2"/>
    <n v="94.350282485875709"/>
  </r>
  <r>
    <x v="2"/>
    <n v="111.29943502824858"/>
  </r>
  <r>
    <x v="2"/>
    <n v="127.40112994350282"/>
  </r>
  <r>
    <x v="2"/>
    <n v="85.593220338983045"/>
  </r>
  <r>
    <x v="2"/>
    <n v="91.525423728813564"/>
  </r>
  <r>
    <x v="2"/>
    <n v="92.372881355932208"/>
  </r>
  <r>
    <x v="2"/>
    <n v="93.220338983050851"/>
  </r>
  <r>
    <x v="2"/>
    <n v="64.97175141242937"/>
  </r>
  <r>
    <x v="2"/>
    <n v="135.87570621468927"/>
  </r>
  <r>
    <x v="2"/>
    <n v="108.47457627118644"/>
  </r>
  <r>
    <x v="2"/>
    <n v="151.41242937853107"/>
  </r>
  <r>
    <x v="2"/>
    <n v="77.401129943502823"/>
  </r>
  <r>
    <x v="2"/>
    <n v="83.050847457627128"/>
  </r>
  <r>
    <x v="2"/>
    <n v="103.38983050847457"/>
  </r>
  <r>
    <x v="2"/>
    <n v="96.327683615819211"/>
  </r>
  <r>
    <x v="2"/>
    <n v="88.700564971751419"/>
  </r>
  <r>
    <x v="2"/>
    <n v="94.350282485875709"/>
  </r>
  <r>
    <x v="2"/>
    <n v="100"/>
  </r>
  <r>
    <x v="2"/>
    <n v="86.440677966101703"/>
  </r>
  <r>
    <x v="2"/>
    <n v="109.60451977401129"/>
  </r>
  <r>
    <x v="2"/>
    <n v="91.525423728813564"/>
  </r>
  <r>
    <x v="2"/>
    <n v="95.480225988700568"/>
  </r>
  <r>
    <x v="2"/>
    <n v="78.248587570621467"/>
  </r>
  <r>
    <x v="2"/>
    <n v="88.13559322033899"/>
  </r>
  <r>
    <x v="2"/>
    <n v="79.096045197740111"/>
  </r>
  <r>
    <x v="2"/>
    <n v="88.983050847457633"/>
  </r>
  <r>
    <x v="2"/>
    <n v="143.22033898305085"/>
  </r>
  <r>
    <x v="2"/>
    <n v="112.42937853107344"/>
  </r>
  <r>
    <x v="2"/>
    <n v="153.10734463276836"/>
  </r>
  <r>
    <x v="2"/>
    <n v="86.158192090395488"/>
  </r>
  <r>
    <x v="2"/>
    <n v="115.81920903954803"/>
  </r>
  <r>
    <x v="2"/>
    <n v="96.327683615819211"/>
  </r>
  <r>
    <x v="2"/>
    <n v="66.101694915254242"/>
  </r>
  <r>
    <x v="2"/>
    <n v="114.12429378531074"/>
  </r>
  <r>
    <x v="2"/>
    <n v="71.468926553672318"/>
  </r>
  <r>
    <x v="3"/>
    <n v="109.60451977401129"/>
  </r>
  <r>
    <x v="3"/>
    <n v="125.42372881355932"/>
  </r>
  <r>
    <x v="3"/>
    <n v="99.717514124293785"/>
  </r>
  <r>
    <x v="3"/>
    <n v="123.72881355932203"/>
  </r>
  <r>
    <x v="3"/>
    <n v="99.152542372881356"/>
  </r>
  <r>
    <x v="3"/>
    <n v="107.06214689265536"/>
  </r>
  <r>
    <x v="3"/>
    <n v="92.937853107344637"/>
  </r>
  <r>
    <x v="3"/>
    <n v="69.774011299435031"/>
  </r>
  <r>
    <x v="3"/>
    <n v="116.94915254237287"/>
  </r>
  <r>
    <x v="3"/>
    <n v="70.056497175141246"/>
  </r>
  <r>
    <x v="3"/>
    <n v="142.37288135593221"/>
  </r>
  <r>
    <x v="3"/>
    <n v="124.29378531073446"/>
  </r>
  <r>
    <x v="3"/>
    <n v="83.615819209039557"/>
  </r>
  <r>
    <x v="3"/>
    <n v="77.966101694915253"/>
  </r>
  <r>
    <x v="3"/>
    <n v="119.77401129943503"/>
  </r>
  <r>
    <x v="3"/>
    <n v="113.27683615819208"/>
  </r>
  <r>
    <x v="3"/>
    <n v="51.412429378531073"/>
  </r>
  <r>
    <x v="3"/>
    <n v="105.08474576271186"/>
  </r>
  <r>
    <x v="3"/>
    <n v="114.12429378531074"/>
  </r>
  <r>
    <x v="3"/>
    <n v="109.32203389830508"/>
  </r>
  <r>
    <x v="3"/>
    <n v="77.683615819209038"/>
  </r>
  <r>
    <x v="3"/>
    <n v="115.53672316384181"/>
  </r>
  <r>
    <x v="3"/>
    <n v="94.350282485875709"/>
  </r>
  <r>
    <x v="3"/>
    <n v="83.898305084745772"/>
  </r>
  <r>
    <x v="3"/>
    <n v="99.152542372881356"/>
  </r>
  <r>
    <x v="3"/>
    <n v="79.096045197740111"/>
  </r>
  <r>
    <x v="3"/>
    <n v="92.937853107344637"/>
  </r>
  <r>
    <x v="3"/>
    <n v="119.2090395480226"/>
  </r>
  <r>
    <x v="3"/>
    <n v="77.966101694915253"/>
  </r>
  <r>
    <x v="3"/>
    <n v="52.542372881355931"/>
  </r>
  <r>
    <x v="3"/>
    <n v="108.19209039548022"/>
  </r>
  <r>
    <x v="3"/>
    <n v="78.531073446327682"/>
  </r>
  <r>
    <x v="3"/>
    <n v="73.163841807909606"/>
  </r>
  <r>
    <x v="3"/>
    <n v="60.451977401129945"/>
  </r>
  <r>
    <x v="3"/>
    <n v="81.920903954802256"/>
  </r>
  <r>
    <x v="3"/>
    <n v="74.011299435028249"/>
  </r>
  <r>
    <x v="3"/>
    <n v="49.152542372881356"/>
  </r>
  <r>
    <x v="3"/>
    <n v="53.672316384180789"/>
  </r>
  <r>
    <x v="3"/>
    <n v="61.016949152542374"/>
  </r>
  <r>
    <x v="3"/>
    <n v="82.20338983050847"/>
  </r>
  <r>
    <x v="3"/>
    <n v="100"/>
  </r>
  <r>
    <x v="3"/>
    <n v="88.700564971751419"/>
  </r>
  <r>
    <x v="3"/>
    <n v="117.79661016949153"/>
  </r>
  <r>
    <x v="3"/>
    <n v="115.81920903954803"/>
  </r>
  <r>
    <x v="3"/>
    <n v="100.28248587570621"/>
  </r>
  <r>
    <x v="3"/>
    <n v="82.20338983050847"/>
  </r>
  <r>
    <x v="3"/>
    <n v="56.497175141242941"/>
  </r>
  <r>
    <x v="3"/>
    <n v="75.141242937853107"/>
  </r>
  <r>
    <x v="0"/>
    <n v="109.88700564971751"/>
  </r>
  <r>
    <x v="0"/>
    <n v="142.93785310734464"/>
  </r>
  <r>
    <x v="0"/>
    <n v="132.20338983050846"/>
  </r>
  <r>
    <x v="0"/>
    <n v="137.85310734463278"/>
  </r>
  <r>
    <x v="0"/>
    <n v="129.94350282485877"/>
  </r>
  <r>
    <x v="0"/>
    <n v="114.40677966101696"/>
  </r>
  <r>
    <x v="0"/>
    <n v="111.01694915254237"/>
  </r>
  <r>
    <x v="0"/>
    <n v="70.056497175141246"/>
  </r>
  <r>
    <x v="0"/>
    <n v="135.02824858757063"/>
  </r>
  <r>
    <x v="0"/>
    <n v="134.18079096045199"/>
  </r>
  <r>
    <x v="0"/>
    <n v="111.01694915254237"/>
  </r>
  <r>
    <x v="0"/>
    <n v="140.11299435028249"/>
  </r>
  <r>
    <x v="0"/>
    <n v="133.89830508474574"/>
  </r>
  <r>
    <x v="0"/>
    <n v="109.32203389830508"/>
  </r>
  <r>
    <x v="0"/>
    <n v="131.07344632768363"/>
  </r>
  <r>
    <x v="0"/>
    <n v="96.327683615819211"/>
  </r>
  <r>
    <x v="0"/>
    <n v="103.38983050847457"/>
  </r>
  <r>
    <x v="0"/>
    <n v="116.94915254237287"/>
  </r>
  <r>
    <x v="0"/>
    <n v="46.045197740112997"/>
  </r>
  <r>
    <x v="0"/>
    <n v="91.525423728813564"/>
  </r>
  <r>
    <x v="0"/>
    <n v="141.80790960451978"/>
  </r>
  <r>
    <x v="0"/>
    <n v="118.07909604519774"/>
  </r>
  <r>
    <x v="0"/>
    <n v="113.84180790960451"/>
  </r>
  <r>
    <x v="0"/>
    <n v="64.124293785310726"/>
  </r>
  <r>
    <x v="0"/>
    <n v="107.90960451977401"/>
  </r>
  <r>
    <x v="0"/>
    <n v="79.096045197740111"/>
  </r>
  <r>
    <x v="0"/>
    <n v="110.45197740112994"/>
  </r>
  <r>
    <x v="0"/>
    <n v="74.011299435028249"/>
  </r>
  <r>
    <x v="0"/>
    <n v="111.5819209039548"/>
  </r>
  <r>
    <x v="0"/>
    <n v="76.836158192090394"/>
  </r>
  <r>
    <x v="0"/>
    <n v="99.152542372881356"/>
  </r>
  <r>
    <x v="0"/>
    <n v="122.88135593220339"/>
  </r>
  <r>
    <x v="0"/>
    <n v="79.943502824858754"/>
  </r>
  <r>
    <x v="0"/>
    <n v="59.887005649717509"/>
  </r>
  <r>
    <x v="0"/>
    <n v="114.40677966101696"/>
  </r>
  <r>
    <x v="0"/>
    <n v="90.677966101694921"/>
  </r>
  <r>
    <x v="0"/>
    <n v="99.717514124293785"/>
  </r>
  <r>
    <x v="0"/>
    <n v="95.197740112994353"/>
  </r>
  <r>
    <x v="0"/>
    <n v="71.186440677966104"/>
  </r>
  <r>
    <x v="0"/>
    <n v="95.480225988700568"/>
  </r>
  <r>
    <x v="2"/>
    <n v="99.435028248587571"/>
  </r>
  <r>
    <x v="2"/>
    <n v="101.41242937853107"/>
  </r>
  <r>
    <x v="2"/>
    <n v="101.69491525423729"/>
  </r>
  <r>
    <x v="2"/>
    <n v="86.440677966101703"/>
  </r>
  <r>
    <x v="2"/>
    <n v="109.60451977401129"/>
  </r>
  <r>
    <x v="2"/>
    <n v="91.525423728813564"/>
  </r>
  <r>
    <x v="2"/>
    <n v="83.898305084745772"/>
  </r>
  <r>
    <x v="2"/>
    <n v="110.16949152542372"/>
  </r>
  <r>
    <x v="2"/>
    <n v="63.27683615819209"/>
  </r>
  <r>
    <x v="2"/>
    <n v="107.06214689265536"/>
  </r>
  <r>
    <x v="2"/>
    <n v="121.1864406779661"/>
  </r>
  <r>
    <x v="2"/>
    <n v="127.40112994350282"/>
  </r>
  <r>
    <x v="2"/>
    <n v="86.440677966101703"/>
  </r>
  <r>
    <x v="2"/>
    <n v="146.32768361581921"/>
  </r>
  <r>
    <x v="2"/>
    <n v="89.265536723163848"/>
  </r>
  <r>
    <x v="2"/>
    <n v="42.090395480225986"/>
  </r>
  <r>
    <x v="2"/>
    <n v="106.49717514124293"/>
  </r>
  <r>
    <x v="2"/>
    <n v="72.881355932203391"/>
  </r>
  <r>
    <x v="2"/>
    <n v="51.412429378531073"/>
  </r>
  <r>
    <x v="2"/>
    <n v="109.03954802259886"/>
  </r>
  <r>
    <x v="2"/>
    <n v="126.55367231638418"/>
  </r>
  <r>
    <x v="2"/>
    <n v="109.60451977401129"/>
  </r>
  <r>
    <x v="2"/>
    <n v="98.870056497175142"/>
  </r>
  <r>
    <x v="2"/>
    <n v="80.508474576271183"/>
  </r>
  <r>
    <x v="2"/>
    <n v="95.197740112994353"/>
  </r>
  <r>
    <x v="2"/>
    <n v="106.77966101694915"/>
  </r>
  <r>
    <x v="2"/>
    <n v="133.33333333333331"/>
  </r>
  <r>
    <x v="2"/>
    <n v="113.84180790960451"/>
  </r>
  <r>
    <x v="2"/>
    <n v="116.10169491525423"/>
  </r>
  <r>
    <x v="2"/>
    <n v="142.93785310734464"/>
  </r>
  <r>
    <x v="2"/>
    <n v="169.20903954802259"/>
  </r>
  <r>
    <x v="2"/>
    <n v="83.333333333333343"/>
  </r>
  <r>
    <x v="2"/>
    <n v="42.090395480225986"/>
  </r>
  <r>
    <x v="2"/>
    <n v="68.644067796610173"/>
  </r>
  <r>
    <x v="2"/>
    <n v="89.265536723163848"/>
  </r>
  <r>
    <x v="2"/>
    <n v="142.93785310734464"/>
  </r>
  <r>
    <x v="2"/>
    <n v="75.423728813559322"/>
  </r>
  <r>
    <x v="2"/>
    <n v="134.4632768361582"/>
  </r>
  <r>
    <x v="2"/>
    <n v="111.86440677966101"/>
  </r>
  <r>
    <x v="2"/>
    <n v="63.559322033898304"/>
  </r>
  <r>
    <x v="2"/>
    <n v="110.73446327683615"/>
  </r>
  <r>
    <x v="2"/>
    <n v="60.451977401129945"/>
  </r>
  <r>
    <x v="2"/>
    <n v="157.34463276836158"/>
  </r>
  <r>
    <x v="2"/>
    <n v="94.350282485875709"/>
  </r>
  <r>
    <x v="2"/>
    <n v="125.98870056497175"/>
  </r>
  <r>
    <x v="2"/>
    <n v="101.12994350282486"/>
  </r>
  <r>
    <x v="2"/>
    <n v="65.254237288135585"/>
  </r>
  <r>
    <x v="2"/>
    <n v="104.51977401129943"/>
  </r>
  <r>
    <x v="2"/>
    <n v="84.745762711864401"/>
  </r>
  <r>
    <x v="2"/>
    <n v="57.627118644067799"/>
  </r>
  <r>
    <x v="3"/>
    <n v="100.56497175141243"/>
  </r>
  <r>
    <x v="3"/>
    <n v="105.08474576271186"/>
  </r>
  <r>
    <x v="3"/>
    <n v="114.97175141242938"/>
  </r>
  <r>
    <x v="3"/>
    <n v="119.77401129943503"/>
  </r>
  <r>
    <x v="3"/>
    <n v="40.960451977401121"/>
  </r>
  <r>
    <x v="3"/>
    <n v="81.355932203389827"/>
  </r>
  <r>
    <x v="3"/>
    <n v="130.79096045197741"/>
  </r>
  <r>
    <x v="3"/>
    <n v="68.361581920903944"/>
  </r>
  <r>
    <x v="3"/>
    <n v="73.728813559322035"/>
  </r>
  <r>
    <x v="3"/>
    <n v="99.435028248587571"/>
  </r>
  <r>
    <x v="3"/>
    <n v="100"/>
  </r>
  <r>
    <x v="3"/>
    <n v="91.525423728813564"/>
  </r>
  <r>
    <x v="3"/>
    <n v="131.63841807909606"/>
  </r>
  <r>
    <x v="3"/>
    <n v="67.79661016949153"/>
  </r>
  <r>
    <x v="3"/>
    <n v="71.751412429378533"/>
  </r>
  <r>
    <x v="3"/>
    <n v="111.86440677966101"/>
  </r>
  <r>
    <x v="3"/>
    <n v="134.18079096045199"/>
  </r>
  <r>
    <x v="3"/>
    <n v="103.954802259887"/>
  </r>
  <r>
    <x v="3"/>
    <n v="88.13559322033899"/>
  </r>
  <r>
    <x v="3"/>
    <n v="67.2316384180791"/>
  </r>
  <r>
    <x v="3"/>
    <n v="139.26553672316385"/>
  </r>
  <r>
    <x v="3"/>
    <n v="83.898305084745772"/>
  </r>
  <r>
    <x v="3"/>
    <n v="118.07909604519774"/>
  </r>
  <r>
    <x v="3"/>
    <n v="76.271186440677965"/>
  </r>
  <r>
    <x v="3"/>
    <n v="100"/>
  </r>
  <r>
    <x v="3"/>
    <n v="83.898305084745772"/>
  </r>
  <r>
    <x v="3"/>
    <n v="91.525423728813564"/>
  </r>
  <r>
    <x v="3"/>
    <n v="103.67231638418079"/>
  </r>
  <r>
    <x v="3"/>
    <n v="86.440677966101703"/>
  </r>
  <r>
    <x v="3"/>
    <n v="88.13559322033899"/>
  </r>
  <r>
    <x v="3"/>
    <n v="100"/>
  </r>
  <r>
    <x v="3"/>
    <n v="113.84180790960451"/>
  </r>
  <r>
    <x v="3"/>
    <n v="92.655367231638422"/>
  </r>
  <r>
    <x v="3"/>
    <n v="69.774011299435031"/>
  </r>
  <r>
    <x v="3"/>
    <n v="114.40677966101696"/>
  </r>
  <r>
    <x v="3"/>
    <n v="84.180790960451972"/>
  </r>
  <r>
    <x v="3"/>
    <n v="97.457627118644069"/>
  </r>
  <r>
    <x v="3"/>
    <n v="101.9774011299435"/>
  </r>
  <r>
    <x v="3"/>
    <n v="166.10169491525426"/>
  </r>
  <r>
    <x v="3"/>
    <n v="90.960451977401135"/>
  </r>
  <r>
    <x v="3"/>
    <n v="100"/>
  </r>
  <r>
    <x v="1"/>
    <n v="71.468926553672318"/>
  </r>
  <r>
    <x v="1"/>
    <n v="89.265536723163848"/>
  </r>
  <r>
    <x v="1"/>
    <n v="109.88700564971751"/>
  </r>
  <r>
    <x v="1"/>
    <n v="111.86440677966101"/>
  </r>
  <r>
    <x v="1"/>
    <n v="108.47457627118644"/>
  </r>
  <r>
    <x v="1"/>
    <n v="78.813559322033896"/>
  </r>
  <r>
    <x v="1"/>
    <n v="102.54237288135593"/>
  </r>
  <r>
    <x v="1"/>
    <n v="132.4858757062147"/>
  </r>
  <r>
    <x v="1"/>
    <n v="111.29943502824858"/>
  </r>
  <r>
    <x v="1"/>
    <n v="91.525423728813564"/>
  </r>
  <r>
    <x v="1"/>
    <n v="83.898305084745772"/>
  </r>
  <r>
    <x v="1"/>
    <n v="105.64971751412429"/>
  </r>
  <r>
    <x v="1"/>
    <n v="64.97175141242937"/>
  </r>
  <r>
    <x v="1"/>
    <n v="90.960451977401135"/>
  </r>
  <r>
    <x v="1"/>
    <n v="100"/>
  </r>
  <r>
    <x v="1"/>
    <n v="55.932203389830512"/>
  </r>
  <r>
    <x v="1"/>
    <n v="122.31638418079096"/>
  </r>
  <r>
    <x v="1"/>
    <n v="153.67231638418079"/>
  </r>
  <r>
    <x v="1"/>
    <n v="122.03389830508475"/>
  </r>
  <r>
    <x v="1"/>
    <n v="68.079096045197744"/>
  </r>
  <r>
    <x v="1"/>
    <n v="110.16949152542372"/>
  </r>
  <r>
    <x v="1"/>
    <n v="98.587570621468927"/>
  </r>
  <r>
    <x v="1"/>
    <n v="120.05649717514125"/>
  </r>
  <r>
    <x v="1"/>
    <n v="100"/>
  </r>
  <r>
    <x v="1"/>
    <n v="100"/>
  </r>
  <r>
    <x v="1"/>
    <n v="96.327683615819211"/>
  </r>
  <r>
    <x v="1"/>
    <n v="95.197740112994353"/>
  </r>
  <r>
    <x v="1"/>
    <n v="128.81355932203391"/>
  </r>
  <r>
    <x v="1"/>
    <n v="100.28248587570621"/>
  </r>
  <r>
    <x v="1"/>
    <n v="130.5084745762712"/>
  </r>
  <r>
    <x v="1"/>
    <n v="66.666666666666671"/>
  </r>
  <r>
    <x v="1"/>
    <n v="84.745762711864401"/>
  </r>
  <r>
    <x v="1"/>
    <n v="96.327683615819211"/>
  </r>
  <r>
    <x v="1"/>
    <n v="92.655367231638422"/>
  </r>
  <r>
    <x v="1"/>
    <n v="67.2316384180791"/>
  </r>
  <r>
    <x v="1"/>
    <n v="52.542372881355931"/>
  </r>
  <r>
    <x v="1"/>
    <n v="107.62711864406779"/>
  </r>
  <r>
    <x v="1"/>
    <n v="82.20338983050847"/>
  </r>
  <r>
    <x v="1"/>
    <n v="100"/>
  </r>
  <r>
    <x v="4"/>
    <n v="100.70671378091873"/>
  </r>
  <r>
    <x v="4"/>
    <n v="76.678445229681984"/>
  </r>
  <r>
    <x v="4"/>
    <n v="94.699646643109546"/>
  </r>
  <r>
    <x v="4"/>
    <n v="96.466431095406364"/>
  </r>
  <r>
    <x v="4"/>
    <n v="80.918727915194353"/>
  </r>
  <r>
    <x v="4"/>
    <n v="101.06007067137809"/>
  </r>
  <r>
    <x v="4"/>
    <n v="120.49469964664311"/>
  </r>
  <r>
    <x v="4"/>
    <n v="73.851590106007066"/>
  </r>
  <r>
    <x v="4"/>
    <n v="107.42049469964664"/>
  </r>
  <r>
    <x v="4"/>
    <n v="91.872791519434628"/>
  </r>
  <r>
    <x v="4"/>
    <n v="100"/>
  </r>
  <r>
    <x v="4"/>
    <n v="132.86219081272085"/>
  </r>
  <r>
    <x v="4"/>
    <n v="118.02120141342756"/>
  </r>
  <r>
    <x v="4"/>
    <n v="100.35335689045937"/>
  </r>
  <r>
    <x v="4"/>
    <n v="87.632508833922259"/>
  </r>
  <r>
    <x v="4"/>
    <n v="100"/>
  </r>
  <r>
    <x v="4"/>
    <n v="106.00706713780919"/>
  </r>
  <r>
    <x v="4"/>
    <n v="102.82685512367492"/>
  </r>
  <r>
    <x v="4"/>
    <n v="90.459363957597176"/>
  </r>
  <r>
    <x v="4"/>
    <n v="108.8339222614841"/>
  </r>
  <r>
    <x v="4"/>
    <n v="95.406360424028264"/>
  </r>
  <r>
    <x v="4"/>
    <n v="84.098939929328623"/>
  </r>
  <r>
    <x v="4"/>
    <n v="95.759717314487631"/>
  </r>
  <r>
    <x v="4"/>
    <n v="89.045936395759725"/>
  </r>
  <r>
    <x v="4"/>
    <n v="121.5547703180212"/>
  </r>
  <r>
    <x v="4"/>
    <n v="73.144876325088333"/>
  </r>
  <r>
    <x v="4"/>
    <n v="129.68197879858658"/>
  </r>
  <r>
    <x v="4"/>
    <n v="115.54770318021201"/>
  </r>
  <r>
    <x v="4"/>
    <n v="95.406360424028264"/>
  </r>
  <r>
    <x v="4"/>
    <n v="106.00706713780919"/>
  </r>
  <r>
    <x v="4"/>
    <n v="88.692579505300358"/>
  </r>
  <r>
    <x v="4"/>
    <n v="88.339222614840992"/>
  </r>
  <r>
    <x v="4"/>
    <n v="96.466431095406364"/>
  </r>
  <r>
    <x v="4"/>
    <n v="67.491166077738512"/>
  </r>
  <r>
    <x v="4"/>
    <n v="99.293286219081267"/>
  </r>
  <r>
    <x v="4"/>
    <n v="104.59363957597174"/>
  </r>
  <r>
    <x v="4"/>
    <n v="140.28268551236749"/>
  </r>
  <r>
    <x v="4"/>
    <n v="100.70671378091873"/>
  </r>
  <r>
    <x v="4"/>
    <n v="95.759717314487631"/>
  </r>
  <r>
    <x v="4"/>
    <n v="77.385159010600702"/>
  </r>
  <r>
    <x v="5"/>
    <n v="112.36749116607774"/>
  </r>
  <r>
    <x v="5"/>
    <n v="113.07420494699647"/>
  </r>
  <r>
    <x v="5"/>
    <n v="91.166077738515895"/>
  </r>
  <r>
    <x v="5"/>
    <n v="106.00706713780919"/>
  </r>
  <r>
    <x v="5"/>
    <n v="82.685512367491157"/>
  </r>
  <r>
    <x v="5"/>
    <n v="65.724381625441694"/>
  </r>
  <r>
    <x v="5"/>
    <n v="100"/>
  </r>
  <r>
    <x v="5"/>
    <n v="132.50883392226149"/>
  </r>
  <r>
    <x v="5"/>
    <n v="96.81978798586573"/>
  </r>
  <r>
    <x v="5"/>
    <n v="86.925795053003526"/>
  </r>
  <r>
    <x v="5"/>
    <n v="106.00706713780919"/>
  </r>
  <r>
    <x v="5"/>
    <n v="90.10600706713781"/>
  </r>
  <r>
    <x v="5"/>
    <n v="134.62897526501769"/>
  </r>
  <r>
    <x v="5"/>
    <n v="87.279151943462892"/>
  </r>
  <r>
    <x v="5"/>
    <n v="71.378091872791515"/>
  </r>
  <r>
    <x v="5"/>
    <n v="121.90812720848056"/>
  </r>
  <r>
    <x v="5"/>
    <n v="132.86219081272085"/>
  </r>
  <r>
    <x v="5"/>
    <n v="78.445229681978802"/>
  </r>
  <r>
    <x v="5"/>
    <n v="109.18727915194346"/>
  </r>
  <r>
    <x v="5"/>
    <n v="100"/>
  </r>
  <r>
    <x v="5"/>
    <n v="111.30742049469964"/>
  </r>
  <r>
    <x v="5"/>
    <n v="107.06713780918727"/>
  </r>
  <r>
    <x v="5"/>
    <n v="53.35689045936396"/>
  </r>
  <r>
    <x v="5"/>
    <n v="84.452296819787989"/>
  </r>
  <r>
    <x v="5"/>
    <n v="69.964664310954063"/>
  </r>
  <r>
    <x v="5"/>
    <n v="89.045936395759725"/>
  </r>
  <r>
    <x v="5"/>
    <n v="116.96113074204948"/>
  </r>
  <r>
    <x v="5"/>
    <n v="78.091872791519435"/>
  </r>
  <r>
    <x v="5"/>
    <n v="103.18021201413427"/>
  </r>
  <r>
    <x v="5"/>
    <n v="111.30742049469964"/>
  </r>
  <r>
    <x v="5"/>
    <n v="100"/>
  </r>
  <r>
    <x v="5"/>
    <n v="110.24734982332156"/>
  </r>
  <r>
    <x v="5"/>
    <n v="129.32862190812722"/>
  </r>
  <r>
    <x v="5"/>
    <n v="99.646643109540634"/>
  </r>
  <r>
    <x v="5"/>
    <n v="48.056537102473499"/>
  </r>
  <r>
    <x v="5"/>
    <n v="100"/>
  </r>
  <r>
    <x v="5"/>
    <n v="106.71378091872792"/>
  </r>
  <r>
    <x v="5"/>
    <n v="101.06007067137809"/>
  </r>
  <r>
    <x v="5"/>
    <n v="87.632508833922259"/>
  </r>
  <r>
    <x v="5"/>
    <n v="81.272084805653719"/>
  </r>
  <r>
    <x v="5"/>
    <n v="122.96819787985865"/>
  </r>
  <r>
    <x v="5"/>
    <n v="71.378091872791515"/>
  </r>
  <r>
    <x v="5"/>
    <n v="84.805653710247356"/>
  </r>
  <r>
    <x v="5"/>
    <n v="100"/>
  </r>
  <r>
    <x v="6"/>
    <n v="85.865724381625441"/>
  </r>
  <r>
    <x v="6"/>
    <n v="101.06007067137809"/>
  </r>
  <r>
    <x v="6"/>
    <n v="99.293286219081267"/>
  </r>
  <r>
    <x v="6"/>
    <n v="118.37455830388693"/>
  </r>
  <r>
    <x v="6"/>
    <n v="109.89399293286219"/>
  </r>
  <r>
    <x v="6"/>
    <n v="65.724381625441694"/>
  </r>
  <r>
    <x v="6"/>
    <n v="101.41342756183745"/>
  </r>
  <r>
    <x v="6"/>
    <n v="103.53356890459364"/>
  </r>
  <r>
    <x v="6"/>
    <n v="154.41696113074204"/>
  </r>
  <r>
    <x v="6"/>
    <n v="91.166077738515895"/>
  </r>
  <r>
    <x v="6"/>
    <n v="106.00706713780919"/>
  </r>
  <r>
    <x v="6"/>
    <n v="133.21554770318022"/>
  </r>
  <r>
    <x v="6"/>
    <n v="93.992932862190813"/>
  </r>
  <r>
    <x v="6"/>
    <n v="68.904593639575978"/>
  </r>
  <r>
    <x v="6"/>
    <n v="90.459363957597176"/>
  </r>
  <r>
    <x v="6"/>
    <n v="66.431095406360427"/>
  </r>
  <r>
    <x v="6"/>
    <n v="128.26855123674912"/>
  </r>
  <r>
    <x v="6"/>
    <n v="83.39222614840989"/>
  </r>
  <r>
    <x v="6"/>
    <n v="173.14487632508832"/>
  </r>
  <r>
    <x v="6"/>
    <n v="92.579505300353361"/>
  </r>
  <r>
    <x v="6"/>
    <n v="93.992932862190813"/>
  </r>
  <r>
    <x v="6"/>
    <n v="117.6678445229682"/>
  </r>
  <r>
    <x v="6"/>
    <n v="82.685512367491157"/>
  </r>
  <r>
    <x v="6"/>
    <n v="75.618374558303884"/>
  </r>
  <r>
    <x v="6"/>
    <n v="109.54063604240282"/>
  </r>
  <r>
    <x v="6"/>
    <n v="80.918727915194353"/>
  </r>
  <r>
    <x v="6"/>
    <n v="85.865724381625441"/>
  </r>
  <r>
    <x v="6"/>
    <n v="79.15194346289752"/>
  </r>
  <r>
    <x v="6"/>
    <n v="126.14840989399293"/>
  </r>
  <r>
    <x v="6"/>
    <n v="111.30742049469964"/>
  </r>
  <r>
    <x v="6"/>
    <n v="81.625441696113072"/>
  </r>
  <r>
    <x v="6"/>
    <n v="79.505300353356887"/>
  </r>
  <r>
    <x v="6"/>
    <n v="84.805653710247356"/>
  </r>
  <r>
    <x v="6"/>
    <n v="91.166077738515895"/>
  </r>
  <r>
    <x v="6"/>
    <n v="79.858657243816253"/>
  </r>
  <r>
    <x v="6"/>
    <n v="102.12014134275618"/>
  </r>
  <r>
    <x v="6"/>
    <n v="72.791519434628981"/>
  </r>
  <r>
    <x v="6"/>
    <n v="67.844522968197879"/>
  </r>
  <r>
    <x v="6"/>
    <n v="121.20141342756185"/>
  </r>
  <r>
    <x v="6"/>
    <n v="119.78798586572438"/>
  </r>
  <r>
    <x v="6"/>
    <n v="81.625441696113072"/>
  </r>
  <r>
    <x v="6"/>
    <n v="89.045936395759725"/>
  </r>
  <r>
    <x v="6"/>
    <n v="101.06007067137809"/>
  </r>
  <r>
    <x v="6"/>
    <n v="104.59363957597174"/>
  </r>
  <r>
    <x v="6"/>
    <n v="100"/>
  </r>
  <r>
    <x v="6"/>
    <n v="100"/>
  </r>
  <r>
    <x v="4"/>
    <n v="97.879858657243815"/>
  </r>
  <r>
    <x v="4"/>
    <n v="103.53356890459364"/>
  </r>
  <r>
    <x v="4"/>
    <n v="130.74204946996466"/>
  </r>
  <r>
    <x v="4"/>
    <n v="111.30742049469964"/>
  </r>
  <r>
    <x v="4"/>
    <n v="93.639575971731446"/>
  </r>
  <r>
    <x v="4"/>
    <n v="102.12014134275618"/>
  </r>
  <r>
    <x v="4"/>
    <n v="101.76678445229682"/>
  </r>
  <r>
    <x v="4"/>
    <n v="94.699646643109546"/>
  </r>
  <r>
    <x v="4"/>
    <n v="140.63604240282686"/>
  </r>
  <r>
    <x v="4"/>
    <n v="143.46289752650176"/>
  </r>
  <r>
    <x v="4"/>
    <n v="104.24028268551237"/>
  </r>
  <r>
    <x v="4"/>
    <n v="81.625441696113072"/>
  </r>
  <r>
    <x v="4"/>
    <n v="101.06007067137809"/>
  </r>
  <r>
    <x v="4"/>
    <n v="120.84805653710248"/>
  </r>
  <r>
    <x v="4"/>
    <n v="101.41342756183745"/>
  </r>
  <r>
    <x v="4"/>
    <n v="106.00706713780919"/>
  </r>
  <r>
    <x v="4"/>
    <n v="59.010600706713781"/>
  </r>
  <r>
    <x v="4"/>
    <n v="91.519434628975262"/>
  </r>
  <r>
    <x v="4"/>
    <n v="93.992932862190813"/>
  </r>
  <r>
    <x v="4"/>
    <n v="98.939929328621915"/>
  </r>
  <r>
    <x v="4"/>
    <n v="90.812720848056543"/>
  </r>
  <r>
    <x v="4"/>
    <n v="86.925795053003526"/>
  </r>
  <r>
    <x v="4"/>
    <n v="106.00706713780919"/>
  </r>
  <r>
    <x v="4"/>
    <n v="51.236749116607768"/>
  </r>
  <r>
    <x v="4"/>
    <n v="77.03180212014135"/>
  </r>
  <r>
    <x v="4"/>
    <n v="116.96113074204948"/>
  </r>
  <r>
    <x v="4"/>
    <n v="130.03533568904595"/>
  </r>
  <r>
    <x v="4"/>
    <n v="67.844522968197879"/>
  </r>
  <r>
    <x v="4"/>
    <n v="68.904593639575978"/>
  </r>
  <r>
    <x v="4"/>
    <n v="60.42402826855124"/>
  </r>
  <r>
    <x v="4"/>
    <n v="144.1696113074205"/>
  </r>
  <r>
    <x v="4"/>
    <n v="113.42756183745583"/>
  </r>
  <r>
    <x v="4"/>
    <n v="102.12014134275618"/>
  </r>
  <r>
    <x v="4"/>
    <n v="45.229681978798588"/>
  </r>
  <r>
    <x v="4"/>
    <n v="109.54063604240282"/>
  </r>
  <r>
    <x v="4"/>
    <n v="84.452296819787989"/>
  </r>
  <r>
    <x v="4"/>
    <n v="88.339222614840992"/>
  </r>
  <r>
    <x v="7"/>
    <n v="53.35689045936396"/>
  </r>
  <r>
    <x v="7"/>
    <n v="57.243816254416963"/>
  </r>
  <r>
    <x v="7"/>
    <n v="103.18021201413427"/>
  </r>
  <r>
    <x v="7"/>
    <n v="103.53356890459364"/>
  </r>
  <r>
    <x v="7"/>
    <n v="93.992932862190813"/>
  </r>
  <r>
    <x v="7"/>
    <n v="91.872791519434628"/>
  </r>
  <r>
    <x v="7"/>
    <n v="162.54416961130744"/>
  </r>
  <r>
    <x v="7"/>
    <n v="108.12720848056537"/>
  </r>
  <r>
    <x v="7"/>
    <n v="130.38869257950529"/>
  </r>
  <r>
    <x v="7"/>
    <n v="137.10247349823322"/>
  </r>
  <r>
    <x v="7"/>
    <n v="86.925795053003526"/>
  </r>
  <r>
    <x v="7"/>
    <n v="104.9469964664311"/>
  </r>
  <r>
    <x v="7"/>
    <n v="106.00706713780919"/>
  </r>
  <r>
    <x v="7"/>
    <n v="71.378091872791515"/>
  </r>
  <r>
    <x v="7"/>
    <n v="113.42756183745583"/>
  </r>
  <r>
    <x v="7"/>
    <n v="106.36042402826855"/>
  </r>
  <r>
    <x v="7"/>
    <n v="76.678445229681984"/>
  </r>
  <r>
    <x v="7"/>
    <n v="106.71378091872792"/>
  </r>
  <r>
    <x v="7"/>
    <n v="56.890459363957596"/>
  </r>
  <r>
    <x v="7"/>
    <n v="118.72791519434628"/>
  </r>
  <r>
    <x v="7"/>
    <n v="21.908127208480565"/>
  </r>
  <r>
    <x v="7"/>
    <n v="44.876325088339222"/>
  </r>
  <r>
    <x v="7"/>
    <n v="109.18727915194346"/>
  </r>
  <r>
    <x v="7"/>
    <n v="138.16254416961129"/>
  </r>
  <r>
    <x v="7"/>
    <n v="67.844522968197879"/>
  </r>
  <r>
    <x v="7"/>
    <n v="107.77385159010601"/>
  </r>
  <r>
    <x v="7"/>
    <n v="38.162544169611309"/>
  </r>
  <r>
    <x v="7"/>
    <n v="60.777385159010599"/>
  </r>
  <r>
    <x v="7"/>
    <n v="111.30742049469964"/>
  </r>
  <r>
    <x v="7"/>
    <n v="100"/>
  </r>
  <r>
    <x v="7"/>
    <n v="128.26855123674912"/>
  </r>
  <r>
    <x v="7"/>
    <n v="100"/>
  </r>
  <r>
    <x v="7"/>
    <n v="93.992932862190813"/>
  </r>
  <r>
    <x v="7"/>
    <n v="99.293286219081267"/>
  </r>
  <r>
    <x v="7"/>
    <n v="121.5547703180212"/>
  </r>
  <r>
    <x v="7"/>
    <n v="131.09540636042402"/>
  </r>
  <r>
    <x v="7"/>
    <n v="111.66077738515901"/>
  </r>
  <r>
    <x v="7"/>
    <n v="93.639575971731446"/>
  </r>
  <r>
    <x v="7"/>
    <n v="129.68197879858658"/>
  </r>
  <r>
    <x v="7"/>
    <n v="156.53710247349824"/>
  </r>
  <r>
    <x v="7"/>
    <n v="113.07420494699647"/>
  </r>
  <r>
    <x v="7"/>
    <n v="130.38869257950529"/>
  </r>
  <r>
    <x v="7"/>
    <n v="112.36749116607774"/>
  </r>
  <r>
    <x v="7"/>
    <n v="96.81978798586573"/>
  </r>
  <r>
    <x v="7"/>
    <n v="52.650176678445234"/>
  </r>
  <r>
    <x v="7"/>
    <n v="131.44876325088339"/>
  </r>
  <r>
    <x v="7"/>
    <n v="118.72791519434628"/>
  </r>
  <r>
    <x v="7"/>
    <n v="78.798586572438154"/>
  </r>
  <r>
    <x v="7"/>
    <n v="100"/>
  </r>
  <r>
    <x v="7"/>
    <n v="100"/>
  </r>
  <r>
    <x v="7"/>
    <n v="100"/>
  </r>
  <r>
    <x v="7"/>
    <n v="66.077738515901061"/>
  </r>
  <r>
    <x v="7"/>
    <n v="79.858657243816253"/>
  </r>
  <r>
    <x v="7"/>
    <n v="100"/>
  </r>
  <r>
    <x v="7"/>
    <n v="79.15194346289752"/>
  </r>
  <r>
    <x v="7"/>
    <n v="114.13427561837456"/>
  </r>
  <r>
    <x v="7"/>
    <n v="98.939929328621915"/>
  </r>
  <r>
    <x v="7"/>
    <n v="96.466431095406364"/>
  </r>
  <r>
    <x v="7"/>
    <n v="118.02120141342756"/>
  </r>
  <r>
    <x v="7"/>
    <n v="100"/>
  </r>
  <r>
    <x v="7"/>
    <n v="100"/>
  </r>
  <r>
    <x v="7"/>
    <n v="100"/>
  </r>
  <r>
    <x v="7"/>
    <n v="56.890459363957596"/>
  </r>
  <r>
    <x v="7"/>
    <n v="111.30742049469964"/>
  </r>
  <r>
    <x v="7"/>
    <n v="100"/>
  </r>
  <r>
    <x v="7"/>
    <n v="82.685512367491157"/>
  </r>
  <r>
    <x v="7"/>
    <n v="100"/>
  </r>
  <r>
    <x v="7"/>
    <n v="91.166077738515895"/>
  </r>
  <r>
    <x v="7"/>
    <n v="84.098939929328623"/>
  </r>
  <r>
    <x v="7"/>
    <n v="100"/>
  </r>
  <r>
    <x v="7"/>
    <n v="100"/>
  </r>
  <r>
    <x v="7"/>
    <n v="92.579505300353361"/>
  </r>
  <r>
    <x v="7"/>
    <n v="100"/>
  </r>
  <r>
    <x v="7"/>
    <n v="80.21201413427562"/>
  </r>
  <r>
    <x v="6"/>
    <n v="102.12014134275618"/>
  </r>
  <r>
    <x v="6"/>
    <n v="103.886925795053"/>
  </r>
  <r>
    <x v="6"/>
    <n v="147.70318021201413"/>
  </r>
  <r>
    <x v="6"/>
    <n v="103.53356890459364"/>
  </r>
  <r>
    <x v="6"/>
    <n v="98.233215547703182"/>
  </r>
  <r>
    <x v="6"/>
    <n v="106.36042402826855"/>
  </r>
  <r>
    <x v="6"/>
    <n v="87.279151943462892"/>
  </r>
  <r>
    <x v="6"/>
    <n v="49.116607773851598"/>
  </r>
  <r>
    <x v="6"/>
    <n v="102.82685512367492"/>
  </r>
  <r>
    <x v="6"/>
    <n v="93.639575971731446"/>
  </r>
  <r>
    <x v="6"/>
    <n v="100"/>
  </r>
  <r>
    <x v="6"/>
    <n v="100"/>
  </r>
  <r>
    <x v="6"/>
    <n v="125.08833922261485"/>
  </r>
  <r>
    <x v="6"/>
    <n v="110.24734982332156"/>
  </r>
  <r>
    <x v="6"/>
    <n v="75.618374558303884"/>
  </r>
  <r>
    <x v="6"/>
    <n v="100"/>
  </r>
  <r>
    <x v="6"/>
    <n v="114.84098939929329"/>
  </r>
  <r>
    <x v="6"/>
    <n v="84.452296819787989"/>
  </r>
  <r>
    <x v="6"/>
    <n v="96.81978798586573"/>
  </r>
  <r>
    <x v="6"/>
    <n v="112.72084805653711"/>
  </r>
  <r>
    <x v="6"/>
    <n v="100"/>
  </r>
  <r>
    <x v="6"/>
    <n v="31.448763250883388"/>
  </r>
  <r>
    <x v="6"/>
    <n v="113.78091872791519"/>
  </r>
  <r>
    <x v="6"/>
    <n v="100"/>
  </r>
  <r>
    <x v="6"/>
    <n v="83.745583038869256"/>
  </r>
  <r>
    <x v="6"/>
    <n v="100"/>
  </r>
  <r>
    <x v="6"/>
    <n v="101.76678445229682"/>
  </r>
  <r>
    <x v="6"/>
    <n v="100"/>
  </r>
  <r>
    <x v="6"/>
    <n v="41.696113074204945"/>
  </r>
  <r>
    <x v="6"/>
    <n v="85.512367491166074"/>
  </r>
  <r>
    <x v="6"/>
    <n v="100"/>
  </r>
  <r>
    <x v="6"/>
    <n v="103.18021201413427"/>
  </r>
  <r>
    <x v="6"/>
    <n v="100"/>
  </r>
  <r>
    <x v="6"/>
    <n v="97.879858657243815"/>
  </r>
  <r>
    <x v="6"/>
    <n v="112.36749116607774"/>
  </r>
  <r>
    <x v="6"/>
    <n v="93.639575971731446"/>
  </r>
  <r>
    <x v="6"/>
    <n v="55.477031802120145"/>
  </r>
  <r>
    <x v="6"/>
    <n v="100"/>
  </r>
  <r>
    <x v="6"/>
    <n v="115.90106007067138"/>
  </r>
  <r>
    <x v="6"/>
    <n v="59.010600706713781"/>
  </r>
  <r>
    <x v="6"/>
    <n v="37.102473498233209"/>
  </r>
  <r>
    <x v="6"/>
    <n v="84.452296819787989"/>
  </r>
  <r>
    <x v="8"/>
    <m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100.56497175141243"/>
  </r>
  <r>
    <x v="0"/>
    <n v="96.610169491525426"/>
  </r>
  <r>
    <x v="0"/>
    <n v="106.21468926553672"/>
  </r>
  <r>
    <x v="0"/>
    <n v="93.220338983050851"/>
  </r>
  <r>
    <x v="0"/>
    <n v="96.327683615819211"/>
  </r>
  <r>
    <x v="0"/>
    <n v="130.22598870056498"/>
  </r>
  <r>
    <x v="0"/>
    <n v="102.25988700564972"/>
  </r>
  <r>
    <x v="0"/>
    <n v="97.457627118644069"/>
  </r>
  <r>
    <x v="0"/>
    <n v="106.49717514124293"/>
  </r>
  <r>
    <x v="0"/>
    <n v="105.93220338983051"/>
  </r>
  <r>
    <x v="0"/>
    <n v="109.60451977401129"/>
  </r>
  <r>
    <x v="0"/>
    <n v="94.632768361581924"/>
  </r>
  <r>
    <x v="0"/>
    <n v="102.54237288135593"/>
  </r>
  <r>
    <x v="0"/>
    <n v="102.82485875706215"/>
  </r>
  <r>
    <x v="0"/>
    <n v="101.41242937853107"/>
  </r>
  <r>
    <x v="0"/>
    <n v="55.084745762711862"/>
  </r>
  <r>
    <x v="0"/>
    <n v="95.762711864406782"/>
  </r>
  <r>
    <x v="0"/>
    <n v="82.20338983050847"/>
  </r>
  <r>
    <x v="0"/>
    <n v="100.28248587570621"/>
  </r>
  <r>
    <x v="0"/>
    <n v="83.333333333333343"/>
  </r>
  <r>
    <x v="0"/>
    <n v="101.12994350282486"/>
  </r>
  <r>
    <x v="0"/>
    <n v="95.480225988700568"/>
  </r>
  <r>
    <x v="0"/>
    <n v="102.82485875706215"/>
  </r>
  <r>
    <x v="0"/>
    <n v="138.70056497175142"/>
  </r>
  <r>
    <x v="0"/>
    <n v="74.011299435028249"/>
  </r>
  <r>
    <x v="0"/>
    <n v="129.37853107344634"/>
  </r>
  <r>
    <x v="0"/>
    <n v="90.395480225988706"/>
  </r>
  <r>
    <x v="0"/>
    <n v="144.91525423728814"/>
  </r>
  <r>
    <x v="0"/>
    <n v="95.197740112994353"/>
  </r>
  <r>
    <x v="0"/>
    <n v="138.98305084745763"/>
  </r>
  <r>
    <x v="0"/>
    <n v="98.870056497175142"/>
  </r>
  <r>
    <x v="0"/>
    <n v="52.259887005649716"/>
  </r>
  <r>
    <x v="0"/>
    <n v="127.40112994350282"/>
  </r>
  <r>
    <x v="0"/>
    <n v="98.305084745762713"/>
  </r>
  <r>
    <x v="0"/>
    <n v="135.59322033898306"/>
  </r>
  <r>
    <x v="0"/>
    <n v="95.762711864406782"/>
  </r>
  <r>
    <x v="0"/>
    <n v="129.37853107344634"/>
  </r>
  <r>
    <x v="0"/>
    <n v="106.49717514124293"/>
  </r>
  <r>
    <x v="0"/>
    <n v="85.31073446327683"/>
  </r>
  <r>
    <x v="0"/>
    <n v="66.666666666666671"/>
  </r>
  <r>
    <x v="0"/>
    <n v="115.81920903954803"/>
  </r>
  <r>
    <x v="0"/>
    <n v="50.564971751412429"/>
  </r>
  <r>
    <x v="0"/>
    <n v="57.06214689265537"/>
  </r>
  <r>
    <x v="1"/>
    <n v="91.807909604519779"/>
  </r>
  <r>
    <x v="1"/>
    <n v="59.887005649717509"/>
  </r>
  <r>
    <x v="1"/>
    <n v="93.502824858757066"/>
  </r>
  <r>
    <x v="1"/>
    <n v="114.12429378531074"/>
  </r>
  <r>
    <x v="1"/>
    <n v="93.78531073446328"/>
  </r>
  <r>
    <x v="1"/>
    <n v="130.5084745762712"/>
  </r>
  <r>
    <x v="1"/>
    <n v="123.16384180790961"/>
  </r>
  <r>
    <x v="1"/>
    <n v="57.344632768361578"/>
  </r>
  <r>
    <x v="1"/>
    <n v="137.57062146892656"/>
  </r>
  <r>
    <x v="1"/>
    <n v="42.090395480225986"/>
  </r>
  <r>
    <x v="1"/>
    <n v="88.983050847457633"/>
  </r>
  <r>
    <x v="1"/>
    <n v="120.33898305084746"/>
  </r>
  <r>
    <x v="1"/>
    <n v="94.350282485875709"/>
  </r>
  <r>
    <x v="1"/>
    <n v="132.76836158192089"/>
  </r>
  <r>
    <x v="1"/>
    <n v="122.03389830508475"/>
  </r>
  <r>
    <x v="1"/>
    <n v="120.05649717514125"/>
  </r>
  <r>
    <x v="1"/>
    <n v="109.32203389830508"/>
  </r>
  <r>
    <x v="1"/>
    <n v="92.090395480225993"/>
  </r>
  <r>
    <x v="1"/>
    <n v="72.033898305084747"/>
  </r>
  <r>
    <x v="1"/>
    <n v="93.502824858757066"/>
  </r>
  <r>
    <x v="1"/>
    <n v="101.41242937853107"/>
  </r>
  <r>
    <x v="1"/>
    <n v="97.175141242937855"/>
  </r>
  <r>
    <x v="1"/>
    <n v="103.10734463276836"/>
  </r>
  <r>
    <x v="1"/>
    <n v="129.37853107344634"/>
  </r>
  <r>
    <x v="1"/>
    <n v="66.666666666666671"/>
  </r>
  <r>
    <x v="1"/>
    <n v="117.2316384180791"/>
  </r>
  <r>
    <x v="1"/>
    <n v="86.723163841807917"/>
  </r>
  <r>
    <x v="1"/>
    <n v="75.141242937853107"/>
  </r>
  <r>
    <x v="1"/>
    <n v="109.32203389830508"/>
  </r>
  <r>
    <x v="1"/>
    <n v="63.559322033898304"/>
  </r>
  <r>
    <x v="1"/>
    <n v="70.056497175141246"/>
  </r>
  <r>
    <x v="1"/>
    <n v="151.69491525423729"/>
  </r>
  <r>
    <x v="1"/>
    <n v="131.63841807909606"/>
  </r>
  <r>
    <x v="1"/>
    <n v="101.41242937853107"/>
  </r>
  <r>
    <x v="1"/>
    <n v="100"/>
  </r>
  <r>
    <x v="1"/>
    <n v="129.37853107344634"/>
  </r>
  <r>
    <x v="1"/>
    <n v="119.77401129943503"/>
  </r>
  <r>
    <x v="1"/>
    <n v="97.175141242937855"/>
  </r>
  <r>
    <x v="1"/>
    <n v="105.93220338983051"/>
  </r>
  <r>
    <x v="1"/>
    <n v="104.80225988700565"/>
  </r>
  <r>
    <x v="1"/>
    <n v="129.09604519774012"/>
  </r>
  <r>
    <x v="1"/>
    <n v="77.401129943502823"/>
  </r>
  <r>
    <x v="1"/>
    <n v="84.180790960451972"/>
  </r>
  <r>
    <x v="1"/>
    <n v="91.24293785310735"/>
  </r>
  <r>
    <x v="1"/>
    <n v="112.71186440677965"/>
  </r>
  <r>
    <x v="1"/>
    <n v="132.4858757062147"/>
  </r>
  <r>
    <x v="2"/>
    <n v="94.915254237288138"/>
  </r>
  <r>
    <x v="2"/>
    <n v="103.954802259887"/>
  </r>
  <r>
    <x v="2"/>
    <n v="88.983050847457633"/>
  </r>
  <r>
    <x v="2"/>
    <n v="98.587570621468927"/>
  </r>
  <r>
    <x v="2"/>
    <n v="97.175141242937855"/>
  </r>
  <r>
    <x v="2"/>
    <n v="92.937853107344637"/>
  </r>
  <r>
    <x v="2"/>
    <n v="98.305084745762713"/>
  </r>
  <r>
    <x v="2"/>
    <n v="117.2316384180791"/>
  </r>
  <r>
    <x v="2"/>
    <n v="122.03389830508475"/>
  </r>
  <r>
    <x v="2"/>
    <n v="105.36723163841808"/>
  </r>
  <r>
    <x v="2"/>
    <n v="106.77966101694915"/>
  </r>
  <r>
    <x v="2"/>
    <n v="95.197740112994353"/>
  </r>
  <r>
    <x v="2"/>
    <n v="92.937853107344637"/>
  </r>
  <r>
    <x v="2"/>
    <n v="87.005649717514132"/>
  </r>
  <r>
    <x v="2"/>
    <n v="104.23728813559322"/>
  </r>
  <r>
    <x v="2"/>
    <n v="99.717514124293785"/>
  </r>
  <r>
    <x v="2"/>
    <n v="98.870056497175142"/>
  </r>
  <r>
    <x v="2"/>
    <n v="108.75706214689265"/>
  </r>
  <r>
    <x v="2"/>
    <n v="92.937853107344637"/>
  </r>
  <r>
    <x v="2"/>
    <n v="124.57627118644068"/>
  </r>
  <r>
    <x v="2"/>
    <n v="101.12994350282486"/>
  </r>
  <r>
    <x v="2"/>
    <n v="61.016949152542374"/>
  </r>
  <r>
    <x v="2"/>
    <n v="41.525423728813557"/>
  </r>
  <r>
    <x v="2"/>
    <n v="125.70621468926554"/>
  </r>
  <r>
    <x v="2"/>
    <n v="102.25988700564972"/>
  </r>
  <r>
    <x v="2"/>
    <n v="105.64971751412429"/>
  </r>
  <r>
    <x v="2"/>
    <n v="60.451977401129945"/>
  </r>
  <r>
    <x v="2"/>
    <n v="97.457627118644069"/>
  </r>
  <r>
    <x v="2"/>
    <n v="92.090395480225993"/>
  </r>
  <r>
    <x v="2"/>
    <n v="100"/>
  </r>
  <r>
    <x v="2"/>
    <n v="155.08474576271186"/>
  </r>
  <r>
    <x v="2"/>
    <n v="71.186440677966104"/>
  </r>
  <r>
    <x v="2"/>
    <n v="100"/>
  </r>
  <r>
    <x v="2"/>
    <n v="48.305084745762713"/>
  </r>
  <r>
    <x v="2"/>
    <n v="163.27683615819211"/>
  </r>
  <r>
    <x v="2"/>
    <n v="102.54237288135593"/>
  </r>
  <r>
    <x v="2"/>
    <n v="132.76836158192089"/>
  </r>
  <r>
    <x v="2"/>
    <n v="103.10734463276836"/>
  </r>
  <r>
    <x v="2"/>
    <n v="97.175141242937855"/>
  </r>
  <r>
    <x v="2"/>
    <n v="96.610169491525426"/>
  </r>
  <r>
    <x v="2"/>
    <n v="46.610169491525419"/>
  </r>
  <r>
    <x v="2"/>
    <n v="108.47457627118644"/>
  </r>
  <r>
    <x v="2"/>
    <n v="46.610169491525419"/>
  </r>
  <r>
    <x v="2"/>
    <n v="127.40112994350282"/>
  </r>
  <r>
    <x v="2"/>
    <n v="86.440677966101703"/>
  </r>
  <r>
    <x v="2"/>
    <n v="85.31073446327683"/>
  </r>
  <r>
    <x v="2"/>
    <n v="141.24293785310735"/>
  </r>
  <r>
    <x v="3"/>
    <n v="117.51412429378531"/>
  </r>
  <r>
    <x v="3"/>
    <n v="77.683615819209038"/>
  </r>
  <r>
    <x v="3"/>
    <n v="94.067796610169495"/>
  </r>
  <r>
    <x v="3"/>
    <n v="90.960451977401135"/>
  </r>
  <r>
    <x v="3"/>
    <n v="69.774011299435031"/>
  </r>
  <r>
    <x v="3"/>
    <n v="44.632768361581924"/>
  </r>
  <r>
    <x v="3"/>
    <n v="103.38983050847457"/>
  </r>
  <r>
    <x v="3"/>
    <n v="141.80790960451978"/>
  </r>
  <r>
    <x v="3"/>
    <n v="81.073446327683612"/>
  </r>
  <r>
    <x v="3"/>
    <n v="92.372881355932208"/>
  </r>
  <r>
    <x v="3"/>
    <n v="50.564971751412429"/>
  </r>
  <r>
    <x v="3"/>
    <n v="63.841807909604519"/>
  </r>
  <r>
    <x v="3"/>
    <n v="107.90960451977401"/>
  </r>
  <r>
    <x v="3"/>
    <n v="98.870056497175142"/>
  </r>
  <r>
    <x v="3"/>
    <n v="64.689265536723155"/>
  </r>
  <r>
    <x v="3"/>
    <n v="87.288135593220346"/>
  </r>
  <r>
    <x v="3"/>
    <n v="87.853107344632775"/>
  </r>
  <r>
    <x v="3"/>
    <n v="126.83615819209039"/>
  </r>
  <r>
    <x v="3"/>
    <n v="70.056497175141246"/>
  </r>
  <r>
    <x v="3"/>
    <n v="79.66101694915254"/>
  </r>
  <r>
    <x v="3"/>
    <n v="87.570621468926561"/>
  </r>
  <r>
    <x v="3"/>
    <n v="50.564971751412429"/>
  </r>
  <r>
    <x v="3"/>
    <n v="98.870056497175142"/>
  </r>
  <r>
    <x v="3"/>
    <n v="131.63841807909606"/>
  </r>
  <r>
    <x v="3"/>
    <n v="137.57062146892656"/>
  </r>
  <r>
    <x v="3"/>
    <n v="95.197740112994353"/>
  </r>
  <r>
    <x v="3"/>
    <n v="93.502824858757066"/>
  </r>
  <r>
    <x v="3"/>
    <n v="88.418079096045204"/>
  </r>
  <r>
    <x v="3"/>
    <n v="90.395480225988706"/>
  </r>
  <r>
    <x v="3"/>
    <n v="107.90960451977401"/>
  </r>
  <r>
    <x v="3"/>
    <n v="67.79661016949153"/>
  </r>
  <r>
    <x v="3"/>
    <n v="133.89830508474574"/>
  </r>
  <r>
    <x v="3"/>
    <n v="103.38983050847457"/>
  </r>
  <r>
    <x v="3"/>
    <n v="67.514124293785301"/>
  </r>
  <r>
    <x v="3"/>
    <n v="68.926553672316373"/>
  </r>
  <r>
    <x v="3"/>
    <n v="123.44632768361582"/>
  </r>
  <r>
    <x v="3"/>
    <n v="146.045197740113"/>
  </r>
  <r>
    <x v="3"/>
    <n v="141.52542372881356"/>
  </r>
  <r>
    <x v="3"/>
    <n v="98.022598870056498"/>
  </r>
  <r>
    <x v="3"/>
    <n v="127.40112994350282"/>
  </r>
  <r>
    <x v="3"/>
    <n v="100"/>
  </r>
  <r>
    <x v="3"/>
    <n v="75.423728813559322"/>
  </r>
  <r>
    <x v="3"/>
    <n v="100"/>
  </r>
  <r>
    <x v="3"/>
    <n v="27.966101694915253"/>
  </r>
  <r>
    <x v="3"/>
    <n v="114.68926553672317"/>
  </r>
  <r>
    <x v="3"/>
    <n v="49.152542372881356"/>
  </r>
  <r>
    <x v="3"/>
    <n v="130.5084745762712"/>
  </r>
  <r>
    <x v="3"/>
    <n v="104.23728813559322"/>
  </r>
  <r>
    <x v="0"/>
    <n v="92.937853107344637"/>
  </r>
  <r>
    <x v="0"/>
    <n v="59.604519774011301"/>
  </r>
  <r>
    <x v="0"/>
    <n v="141.24293785310735"/>
  </r>
  <r>
    <x v="0"/>
    <n v="101.12994350282486"/>
  </r>
  <r>
    <x v="0"/>
    <n v="98.022598870056498"/>
  </r>
  <r>
    <x v="0"/>
    <n v="100.56497175141243"/>
  </r>
  <r>
    <x v="0"/>
    <n v="113.84180790960451"/>
  </r>
  <r>
    <x v="0"/>
    <n v="144.91525423728814"/>
  </r>
  <r>
    <x v="0"/>
    <n v="85.028248587570616"/>
  </r>
  <r>
    <x v="0"/>
    <n v="88.418079096045204"/>
  </r>
  <r>
    <x v="0"/>
    <n v="99.717514124293785"/>
  </r>
  <r>
    <x v="0"/>
    <n v="55.084745762711862"/>
  </r>
  <r>
    <x v="0"/>
    <n v="67.2316384180791"/>
  </r>
  <r>
    <x v="0"/>
    <n v="109.60451977401129"/>
  </r>
  <r>
    <x v="0"/>
    <n v="44.632768361581924"/>
  </r>
  <r>
    <x v="0"/>
    <n v="78.248587570621467"/>
  </r>
  <r>
    <x v="0"/>
    <n v="92.655367231638422"/>
  </r>
  <r>
    <x v="0"/>
    <n v="131.92090395480227"/>
  </r>
  <r>
    <x v="0"/>
    <n v="124.85875706214689"/>
  </r>
  <r>
    <x v="0"/>
    <n v="51.694915254237287"/>
  </r>
  <r>
    <x v="0"/>
    <n v="44.915254237288138"/>
  </r>
  <r>
    <x v="0"/>
    <n v="62.711864406779661"/>
  </r>
  <r>
    <x v="0"/>
    <n v="141.80790960451978"/>
  </r>
  <r>
    <x v="0"/>
    <n v="129.66101694915255"/>
  </r>
  <r>
    <x v="0"/>
    <n v="123.44632768361582"/>
  </r>
  <r>
    <x v="0"/>
    <n v="141.80790960451978"/>
  </r>
  <r>
    <x v="0"/>
    <n v="92.090395480225993"/>
  </r>
  <r>
    <x v="0"/>
    <n v="64.689265536723155"/>
  </r>
  <r>
    <x v="0"/>
    <n v="117.79661016949153"/>
  </r>
  <r>
    <x v="0"/>
    <n v="108.47457627118644"/>
  </r>
  <r>
    <x v="0"/>
    <n v="132.76836158192089"/>
  </r>
  <r>
    <x v="0"/>
    <n v="94.632768361581924"/>
  </r>
  <r>
    <x v="0"/>
    <n v="129.66101694915255"/>
  </r>
  <r>
    <x v="0"/>
    <n v="167.23163841807911"/>
  </r>
  <r>
    <x v="0"/>
    <n v="62.711864406779661"/>
  </r>
  <r>
    <x v="0"/>
    <n v="111.86440677966101"/>
  </r>
  <r>
    <x v="0"/>
    <n v="71.186440677966104"/>
  </r>
  <r>
    <x v="0"/>
    <n v="96.327683615819211"/>
  </r>
  <r>
    <x v="0"/>
    <n v="99.717514124293785"/>
  </r>
  <r>
    <x v="0"/>
    <n v="87.853107344632775"/>
  </r>
  <r>
    <x v="2"/>
    <n v="108.19209039548022"/>
  </r>
  <r>
    <x v="2"/>
    <n v="98.587570621468927"/>
  </r>
  <r>
    <x v="2"/>
    <n v="104.23728813559322"/>
  </r>
  <r>
    <x v="2"/>
    <n v="112.42937853107344"/>
  </r>
  <r>
    <x v="2"/>
    <n v="104.51977401129943"/>
  </r>
  <r>
    <x v="2"/>
    <n v="76.836158192090394"/>
  </r>
  <r>
    <x v="2"/>
    <n v="94.067796610169495"/>
  </r>
  <r>
    <x v="2"/>
    <n v="90.960451977401135"/>
  </r>
  <r>
    <x v="2"/>
    <n v="85.31073446327683"/>
  </r>
  <r>
    <x v="2"/>
    <n v="116.66666666666666"/>
  </r>
  <r>
    <x v="2"/>
    <n v="91.24293785310735"/>
  </r>
  <r>
    <x v="2"/>
    <n v="90.112994350282491"/>
  </r>
  <r>
    <x v="2"/>
    <n v="115.2542372881356"/>
  </r>
  <r>
    <x v="2"/>
    <n v="85.028248587570616"/>
  </r>
  <r>
    <x v="2"/>
    <n v="90.960451977401135"/>
  </r>
  <r>
    <x v="2"/>
    <n v="122.03389830508475"/>
  </r>
  <r>
    <x v="2"/>
    <n v="67.2316384180791"/>
  </r>
  <r>
    <x v="2"/>
    <n v="101.69491525423729"/>
  </r>
  <r>
    <x v="2"/>
    <n v="151.12994350282486"/>
  </r>
  <r>
    <x v="2"/>
    <n v="81.073446327683612"/>
  </r>
  <r>
    <x v="2"/>
    <n v="96.327683615819211"/>
  </r>
  <r>
    <x v="2"/>
    <n v="64.97175141242937"/>
  </r>
  <r>
    <x v="2"/>
    <n v="104.23728813559322"/>
  </r>
  <r>
    <x v="2"/>
    <n v="101.69491525423729"/>
  </r>
  <r>
    <x v="2"/>
    <n v="109.32203389830508"/>
  </r>
  <r>
    <x v="2"/>
    <n v="108.47457627118644"/>
  </r>
  <r>
    <x v="2"/>
    <n v="41.525423728813557"/>
  </r>
  <r>
    <x v="2"/>
    <n v="98.305084745762713"/>
  </r>
  <r>
    <x v="2"/>
    <n v="106.49717514124293"/>
  </r>
  <r>
    <x v="2"/>
    <n v="111.01694915254237"/>
  </r>
  <r>
    <x v="2"/>
    <n v="93.502824858757066"/>
  </r>
  <r>
    <x v="2"/>
    <n v="60.451977401129945"/>
  </r>
  <r>
    <x v="2"/>
    <n v="101.41242937853107"/>
  </r>
  <r>
    <x v="2"/>
    <n v="104.80225988700565"/>
  </r>
  <r>
    <x v="2"/>
    <n v="91.807909604519779"/>
  </r>
  <r>
    <x v="2"/>
    <n v="84.180790960451972"/>
  </r>
  <r>
    <x v="2"/>
    <n v="117.79661016949153"/>
  </r>
  <r>
    <x v="2"/>
    <n v="79.66101694915254"/>
  </r>
  <r>
    <x v="2"/>
    <n v="127.40112994350282"/>
  </r>
  <r>
    <x v="2"/>
    <n v="107.34463276836158"/>
  </r>
  <r>
    <x v="2"/>
    <n v="78.248587570621467"/>
  </r>
  <r>
    <x v="2"/>
    <n v="144.06779661016949"/>
  </r>
  <r>
    <x v="2"/>
    <n v="124.85875706214689"/>
  </r>
  <r>
    <x v="2"/>
    <n v="97.457627118644069"/>
  </r>
  <r>
    <x v="2"/>
    <n v="112.99435028248587"/>
  </r>
  <r>
    <x v="2"/>
    <n v="98.022598870056498"/>
  </r>
  <r>
    <x v="2"/>
    <n v="131.07344632768363"/>
  </r>
  <r>
    <x v="2"/>
    <n v="105.36723163841808"/>
  </r>
  <r>
    <x v="2"/>
    <n v="104.23728813559322"/>
  </r>
  <r>
    <x v="2"/>
    <n v="139.83050847457628"/>
  </r>
  <r>
    <x v="3"/>
    <n v="125.98870056497175"/>
  </r>
  <r>
    <x v="3"/>
    <n v="88.983050847457633"/>
  </r>
  <r>
    <x v="3"/>
    <n v="144.91525423728814"/>
  </r>
  <r>
    <x v="3"/>
    <n v="101.41242937853107"/>
  </r>
  <r>
    <x v="3"/>
    <n v="125.42372881355932"/>
  </r>
  <r>
    <x v="3"/>
    <n v="75.706214689265536"/>
  </r>
  <r>
    <x v="3"/>
    <n v="125.98870056497175"/>
  </r>
  <r>
    <x v="3"/>
    <n v="124.57627118644068"/>
  </r>
  <r>
    <x v="3"/>
    <n v="108.47457627118644"/>
  </r>
  <r>
    <x v="3"/>
    <n v="99.435028248587571"/>
  </r>
  <r>
    <x v="3"/>
    <n v="100"/>
  </r>
  <r>
    <x v="3"/>
    <n v="90.112994350282491"/>
  </r>
  <r>
    <x v="3"/>
    <n v="71.468926553672318"/>
  </r>
  <r>
    <x v="3"/>
    <n v="118.64406779661017"/>
  </r>
  <r>
    <x v="3"/>
    <n v="109.03954802259886"/>
  </r>
  <r>
    <x v="3"/>
    <n v="75.988700564971751"/>
  </r>
  <r>
    <x v="3"/>
    <n v="102.25988700564972"/>
  </r>
  <r>
    <x v="3"/>
    <n v="129.37853107344634"/>
  </r>
  <r>
    <x v="3"/>
    <n v="55.084745762711862"/>
  </r>
  <r>
    <x v="3"/>
    <n v="139.26553672316385"/>
  </r>
  <r>
    <x v="3"/>
    <n v="33.333333333333343"/>
  </r>
  <r>
    <x v="3"/>
    <n v="133.89830508474574"/>
  </r>
  <r>
    <x v="3"/>
    <n v="101.12994350282486"/>
  </r>
  <r>
    <x v="3"/>
    <n v="112.71186440677965"/>
  </r>
  <r>
    <x v="3"/>
    <n v="100"/>
  </r>
  <r>
    <x v="3"/>
    <n v="141.24293785310735"/>
  </r>
  <r>
    <x v="3"/>
    <n v="64.406779661016941"/>
  </r>
  <r>
    <x v="3"/>
    <n v="106.77966101694915"/>
  </r>
  <r>
    <x v="3"/>
    <n v="113.84180790960451"/>
  </r>
  <r>
    <x v="3"/>
    <n v="43.78531073446328"/>
  </r>
  <r>
    <x v="3"/>
    <n v="100"/>
  </r>
  <r>
    <x v="3"/>
    <n v="74.293785310734464"/>
  </r>
  <r>
    <x v="3"/>
    <n v="75.706214689265536"/>
  </r>
  <r>
    <x v="3"/>
    <n v="111.01694915254237"/>
  </r>
  <r>
    <x v="3"/>
    <n v="96.327683615819211"/>
  </r>
  <r>
    <x v="3"/>
    <n v="90.395480225988706"/>
  </r>
  <r>
    <x v="3"/>
    <n v="86.723163841807917"/>
  </r>
  <r>
    <x v="3"/>
    <n v="89.265536723163848"/>
  </r>
  <r>
    <x v="3"/>
    <n v="91.24293785310735"/>
  </r>
  <r>
    <x v="3"/>
    <n v="110.45197740112994"/>
  </r>
  <r>
    <x v="3"/>
    <n v="100"/>
  </r>
  <r>
    <x v="1"/>
    <n v="123.72881355932203"/>
  </r>
  <r>
    <x v="1"/>
    <n v="133.61581920903956"/>
  </r>
  <r>
    <x v="1"/>
    <n v="112.99435028248587"/>
  </r>
  <r>
    <x v="1"/>
    <n v="69.491525423728817"/>
  </r>
  <r>
    <x v="1"/>
    <n v="100"/>
  </r>
  <r>
    <x v="1"/>
    <n v="112.42937853107344"/>
  </r>
  <r>
    <x v="1"/>
    <n v="83.333333333333343"/>
  </r>
  <r>
    <x v="1"/>
    <n v="92.937853107344637"/>
  </r>
  <r>
    <x v="1"/>
    <n v="75.706214689265536"/>
  </r>
  <r>
    <x v="1"/>
    <n v="137.57062146892656"/>
  </r>
  <r>
    <x v="1"/>
    <n v="114.12429378531074"/>
  </r>
  <r>
    <x v="1"/>
    <n v="87.570621468926561"/>
  </r>
  <r>
    <x v="1"/>
    <n v="137.57062146892656"/>
  </r>
  <r>
    <x v="1"/>
    <n v="80.790960451977398"/>
  </r>
  <r>
    <x v="1"/>
    <n v="100"/>
  </r>
  <r>
    <x v="1"/>
    <n v="118.64406779661017"/>
  </r>
  <r>
    <x v="1"/>
    <n v="96.327683615819211"/>
  </r>
  <r>
    <x v="1"/>
    <n v="81.920903954802256"/>
  </r>
  <r>
    <x v="1"/>
    <n v="71.186440677966104"/>
  </r>
  <r>
    <x v="1"/>
    <n v="146.89265536723164"/>
  </r>
  <r>
    <x v="1"/>
    <n v="129.09604519774012"/>
  </r>
  <r>
    <x v="1"/>
    <n v="108.47457627118644"/>
  </r>
  <r>
    <x v="1"/>
    <n v="97.740112994350284"/>
  </r>
  <r>
    <x v="1"/>
    <n v="100"/>
  </r>
  <r>
    <x v="1"/>
    <n v="100"/>
  </r>
  <r>
    <x v="1"/>
    <n v="144.91525423728814"/>
  </r>
  <r>
    <x v="1"/>
    <n v="95.197740112994353"/>
  </r>
  <r>
    <x v="1"/>
    <n v="109.88700564971751"/>
  </r>
  <r>
    <x v="1"/>
    <n v="133.61581920903956"/>
  </r>
  <r>
    <x v="1"/>
    <n v="94.632768361581924"/>
  </r>
  <r>
    <x v="1"/>
    <n v="119.77401129943503"/>
  </r>
  <r>
    <x v="1"/>
    <n v="129.66101694915255"/>
  </r>
  <r>
    <x v="1"/>
    <n v="107.62711864406779"/>
  </r>
  <r>
    <x v="1"/>
    <n v="88.418079096045204"/>
  </r>
  <r>
    <x v="1"/>
    <n v="136.72316384180792"/>
  </r>
  <r>
    <x v="1"/>
    <n v="165.25423728813558"/>
  </r>
  <r>
    <x v="1"/>
    <n v="91.24293785310735"/>
  </r>
  <r>
    <x v="1"/>
    <n v="101.9774011299435"/>
  </r>
  <r>
    <x v="1"/>
    <n v="100"/>
  </r>
  <r>
    <x v="4"/>
    <n v="99.293286219081267"/>
  </r>
  <r>
    <x v="4"/>
    <n v="112.01413427561837"/>
  </r>
  <r>
    <x v="4"/>
    <n v="106.71378091872792"/>
  </r>
  <r>
    <x v="4"/>
    <n v="100.35335689045937"/>
  </r>
  <r>
    <x v="4"/>
    <n v="84.098939929328623"/>
  </r>
  <r>
    <x v="4"/>
    <n v="85.865724381625441"/>
  </r>
  <r>
    <x v="4"/>
    <n v="84.805653710247356"/>
  </r>
  <r>
    <x v="4"/>
    <n v="139.22261484098939"/>
  </r>
  <r>
    <x v="4"/>
    <n v="95.406360424028264"/>
  </r>
  <r>
    <x v="4"/>
    <n v="107.42049469964664"/>
  </r>
  <r>
    <x v="4"/>
    <n v="99.293286219081267"/>
  </r>
  <r>
    <x v="4"/>
    <n v="66.077738515901061"/>
  </r>
  <r>
    <x v="4"/>
    <n v="59.363957597173147"/>
  </r>
  <r>
    <x v="4"/>
    <n v="79.505300353356887"/>
  </r>
  <r>
    <x v="4"/>
    <n v="106.00706713780919"/>
  </r>
  <r>
    <x v="4"/>
    <n v="100"/>
  </r>
  <r>
    <x v="4"/>
    <n v="87.632508833922259"/>
  </r>
  <r>
    <x v="4"/>
    <n v="114.84098939929329"/>
  </r>
  <r>
    <x v="4"/>
    <n v="108.48056537102474"/>
  </r>
  <r>
    <x v="4"/>
    <n v="106.36042402826855"/>
  </r>
  <r>
    <x v="4"/>
    <n v="99.646643109540634"/>
  </r>
  <r>
    <x v="4"/>
    <n v="110.24734982332156"/>
  </r>
  <r>
    <x v="4"/>
    <n v="115.90106007067138"/>
  </r>
  <r>
    <x v="4"/>
    <n v="112.36749116607774"/>
  </r>
  <r>
    <x v="4"/>
    <n v="125.08833922261485"/>
  </r>
  <r>
    <x v="4"/>
    <n v="99.293286219081267"/>
  </r>
  <r>
    <x v="4"/>
    <n v="57.950530035335689"/>
  </r>
  <r>
    <x v="4"/>
    <n v="72.084805653710248"/>
  </r>
  <r>
    <x v="4"/>
    <n v="89.752650176678443"/>
  </r>
  <r>
    <x v="4"/>
    <n v="63.957597173144876"/>
  </r>
  <r>
    <x v="4"/>
    <n v="129.32862190812722"/>
  </r>
  <r>
    <x v="4"/>
    <n v="99.293286219081267"/>
  </r>
  <r>
    <x v="4"/>
    <n v="103.886925795053"/>
  </r>
  <r>
    <x v="4"/>
    <n v="114.84098939929329"/>
  </r>
  <r>
    <x v="4"/>
    <n v="121.90812720848056"/>
  </r>
  <r>
    <x v="4"/>
    <n v="105.30035335689045"/>
  </r>
  <r>
    <x v="4"/>
    <n v="68.904593639575978"/>
  </r>
  <r>
    <x v="4"/>
    <n v="84.452296819787989"/>
  </r>
  <r>
    <x v="4"/>
    <n v="106.00706713780919"/>
  </r>
  <r>
    <x v="4"/>
    <n v="81.978798586572438"/>
  </r>
  <r>
    <x v="5"/>
    <n v="108.8339222614841"/>
  </r>
  <r>
    <x v="5"/>
    <n v="92.226148409893995"/>
  </r>
  <r>
    <x v="5"/>
    <n v="104.59363957597174"/>
  </r>
  <r>
    <x v="5"/>
    <n v="145.2296819787986"/>
  </r>
  <r>
    <x v="5"/>
    <n v="122.26148409893993"/>
  </r>
  <r>
    <x v="5"/>
    <n v="97.173144876325082"/>
  </r>
  <r>
    <x v="5"/>
    <n v="100"/>
  </r>
  <r>
    <x v="5"/>
    <n v="84.805653710247356"/>
  </r>
  <r>
    <x v="5"/>
    <n v="124.38162544169612"/>
  </r>
  <r>
    <x v="5"/>
    <n v="87.985865724381625"/>
  </r>
  <r>
    <x v="5"/>
    <n v="70.671378091872796"/>
  </r>
  <r>
    <x v="5"/>
    <n v="100"/>
  </r>
  <r>
    <x v="5"/>
    <n v="75.618374558303884"/>
  </r>
  <r>
    <x v="5"/>
    <n v="130.38869257950529"/>
  </r>
  <r>
    <x v="5"/>
    <n v="109.54063604240282"/>
  </r>
  <r>
    <x v="5"/>
    <n v="107.06713780918727"/>
  </r>
  <r>
    <x v="5"/>
    <n v="131.09540636042402"/>
  </r>
  <r>
    <x v="5"/>
    <n v="96.81978798586573"/>
  </r>
  <r>
    <x v="5"/>
    <n v="86.572438162544174"/>
  </r>
  <r>
    <x v="5"/>
    <n v="100"/>
  </r>
  <r>
    <x v="5"/>
    <n v="98.939929328621915"/>
  </r>
  <r>
    <x v="5"/>
    <n v="110.24734982332156"/>
  </r>
  <r>
    <x v="5"/>
    <n v="118.72791519434628"/>
  </r>
  <r>
    <x v="5"/>
    <n v="118.02120141342756"/>
  </r>
  <r>
    <x v="5"/>
    <n v="106.71378091872792"/>
  </r>
  <r>
    <x v="5"/>
    <n v="68.904593639575978"/>
  </r>
  <r>
    <x v="5"/>
    <n v="96.81978798586573"/>
  </r>
  <r>
    <x v="5"/>
    <n v="100.35335689045937"/>
  </r>
  <r>
    <x v="5"/>
    <n v="91.166077738515895"/>
  </r>
  <r>
    <x v="5"/>
    <n v="94.699646643109546"/>
  </r>
  <r>
    <x v="5"/>
    <n v="100"/>
  </r>
  <r>
    <x v="5"/>
    <n v="126.85512367491167"/>
  </r>
  <r>
    <x v="5"/>
    <n v="104.59363957597174"/>
  </r>
  <r>
    <x v="5"/>
    <n v="108.8339222614841"/>
  </r>
  <r>
    <x v="5"/>
    <n v="124.73498233215548"/>
  </r>
  <r>
    <x v="5"/>
    <n v="100"/>
  </r>
  <r>
    <x v="5"/>
    <n v="89.045936395759725"/>
  </r>
  <r>
    <x v="5"/>
    <n v="59.717314487632514"/>
  </r>
  <r>
    <x v="5"/>
    <n v="93.992932862190813"/>
  </r>
  <r>
    <x v="5"/>
    <n v="108.48056537102474"/>
  </r>
  <r>
    <x v="5"/>
    <n v="49.116607773851598"/>
  </r>
  <r>
    <x v="5"/>
    <n v="129.68197879858658"/>
  </r>
  <r>
    <x v="5"/>
    <n v="121.20141342756185"/>
  </r>
  <r>
    <x v="5"/>
    <n v="100"/>
  </r>
  <r>
    <x v="6"/>
    <n v="91.872791519434628"/>
  </r>
  <r>
    <x v="6"/>
    <n v="113.78091872791519"/>
  </r>
  <r>
    <x v="6"/>
    <n v="110.24734982332156"/>
  </r>
  <r>
    <x v="6"/>
    <n v="141.34275618374559"/>
  </r>
  <r>
    <x v="6"/>
    <n v="112.36749116607774"/>
  </r>
  <r>
    <x v="6"/>
    <n v="113.07420494699647"/>
  </r>
  <r>
    <x v="6"/>
    <n v="106.71378091872792"/>
  </r>
  <r>
    <x v="6"/>
    <n v="84.452296819787989"/>
  </r>
  <r>
    <x v="6"/>
    <n v="81.978798586572438"/>
  </r>
  <r>
    <x v="6"/>
    <n v="107.06713780918727"/>
  </r>
  <r>
    <x v="6"/>
    <n v="92.932862190812727"/>
  </r>
  <r>
    <x v="6"/>
    <n v="55.830388692579511"/>
  </r>
  <r>
    <x v="6"/>
    <n v="75.618374558303884"/>
  </r>
  <r>
    <x v="6"/>
    <n v="91.166077738515895"/>
  </r>
  <r>
    <x v="6"/>
    <n v="97.173144876325082"/>
  </r>
  <r>
    <x v="6"/>
    <n v="111.66077738515901"/>
  </r>
  <r>
    <x v="6"/>
    <n v="81.978798586572438"/>
  </r>
  <r>
    <x v="6"/>
    <n v="90.10600706713781"/>
  </r>
  <r>
    <x v="6"/>
    <n v="29.68197879858657"/>
  </r>
  <r>
    <x v="6"/>
    <n v="106.71378091872792"/>
  </r>
  <r>
    <x v="6"/>
    <n v="76.325088339222617"/>
  </r>
  <r>
    <x v="6"/>
    <n v="84.098939929328623"/>
  </r>
  <r>
    <x v="6"/>
    <n v="62.897526501766784"/>
  </r>
  <r>
    <x v="6"/>
    <n v="114.48763250883393"/>
  </r>
  <r>
    <x v="6"/>
    <n v="84.805653710247356"/>
  </r>
  <r>
    <x v="6"/>
    <n v="141.69611307420496"/>
  </r>
  <r>
    <x v="6"/>
    <n v="76.678445229681984"/>
  </r>
  <r>
    <x v="6"/>
    <n v="99.646643109540634"/>
  </r>
  <r>
    <x v="6"/>
    <n v="100"/>
  </r>
  <r>
    <x v="6"/>
    <n v="83.39222614840989"/>
  </r>
  <r>
    <x v="6"/>
    <n v="118.37455830388693"/>
  </r>
  <r>
    <x v="6"/>
    <n v="103.53356890459364"/>
  </r>
  <r>
    <x v="6"/>
    <n v="145.58303886925796"/>
  </r>
  <r>
    <x v="6"/>
    <n v="80.565371024734986"/>
  </r>
  <r>
    <x v="6"/>
    <n v="106.00706713780919"/>
  </r>
  <r>
    <x v="6"/>
    <n v="97.173144876325082"/>
  </r>
  <r>
    <x v="6"/>
    <n v="142.40282685512369"/>
  </r>
  <r>
    <x v="6"/>
    <n v="114.48763250883393"/>
  </r>
  <r>
    <x v="6"/>
    <n v="105.30035335689045"/>
  </r>
  <r>
    <x v="6"/>
    <n v="90.10600706713781"/>
  </r>
  <r>
    <x v="6"/>
    <n v="106.71378091872792"/>
  </r>
  <r>
    <x v="6"/>
    <n v="82.685512367491157"/>
  </r>
  <r>
    <x v="6"/>
    <n v="112.36749116607774"/>
  </r>
  <r>
    <x v="6"/>
    <n v="94.699646643109546"/>
  </r>
  <r>
    <x v="6"/>
    <n v="100"/>
  </r>
  <r>
    <x v="6"/>
    <n v="100"/>
  </r>
  <r>
    <x v="4"/>
    <n v="185.51236749116606"/>
  </r>
  <r>
    <x v="4"/>
    <n v="97.879858657243815"/>
  </r>
  <r>
    <x v="4"/>
    <n v="90.10600706713781"/>
  </r>
  <r>
    <x v="4"/>
    <n v="93.992932862190813"/>
  </r>
  <r>
    <x v="4"/>
    <n v="101.41342756183745"/>
  </r>
  <r>
    <x v="4"/>
    <n v="118.72791519434628"/>
  </r>
  <r>
    <x v="4"/>
    <n v="136.74911660777386"/>
  </r>
  <r>
    <x v="4"/>
    <n v="105.65371024734982"/>
  </r>
  <r>
    <x v="4"/>
    <n v="110.24734982332156"/>
  </r>
  <r>
    <x v="4"/>
    <n v="68.904593639575978"/>
  </r>
  <r>
    <x v="4"/>
    <n v="106.71378091872792"/>
  </r>
  <r>
    <x v="4"/>
    <n v="128.62190812720848"/>
  </r>
  <r>
    <x v="4"/>
    <n v="102.82685512367492"/>
  </r>
  <r>
    <x v="4"/>
    <n v="113.07420494699647"/>
  </r>
  <r>
    <x v="4"/>
    <n v="77.385159010600702"/>
  </r>
  <r>
    <x v="4"/>
    <n v="136.74911660777386"/>
  </r>
  <r>
    <x v="4"/>
    <n v="145.2296819787986"/>
  </r>
  <r>
    <x v="4"/>
    <n v="110.95406360424028"/>
  </r>
  <r>
    <x v="4"/>
    <n v="142.0494699646643"/>
  </r>
  <r>
    <x v="4"/>
    <n v="84.452296819787989"/>
  </r>
  <r>
    <x v="4"/>
    <n v="115.19434628975264"/>
  </r>
  <r>
    <x v="4"/>
    <n v="142.0494699646643"/>
  </r>
  <r>
    <x v="4"/>
    <n v="116.96113074204948"/>
  </r>
  <r>
    <x v="4"/>
    <n v="108.8339222614841"/>
  </r>
  <r>
    <x v="4"/>
    <n v="96.81978798586573"/>
  </r>
  <r>
    <x v="4"/>
    <n v="84.805653710247356"/>
  </r>
  <r>
    <x v="4"/>
    <n v="55.830388692579511"/>
  </r>
  <r>
    <x v="4"/>
    <n v="145.9363957597173"/>
  </r>
  <r>
    <x v="4"/>
    <n v="127.56183745583039"/>
  </r>
  <r>
    <x v="4"/>
    <n v="92.579505300353361"/>
  </r>
  <r>
    <x v="4"/>
    <n v="83.39222614840989"/>
  </r>
  <r>
    <x v="4"/>
    <n v="93.28621908127208"/>
  </r>
  <r>
    <x v="4"/>
    <n v="92.226148409893995"/>
  </r>
  <r>
    <x v="4"/>
    <n v="126.85512367491167"/>
  </r>
  <r>
    <x v="4"/>
    <n v="103.18021201413427"/>
  </r>
  <r>
    <x v="4"/>
    <n v="98.233215547703182"/>
  </r>
  <r>
    <x v="4"/>
    <n v="104.24028268551237"/>
  </r>
  <r>
    <x v="7"/>
    <n v="131.44876325088339"/>
  </r>
  <r>
    <x v="7"/>
    <n v="100"/>
  </r>
  <r>
    <x v="7"/>
    <n v="97.173144876325082"/>
  </r>
  <r>
    <x v="7"/>
    <n v="109.54063604240282"/>
  </r>
  <r>
    <x v="7"/>
    <n v="146.28975265017669"/>
  </r>
  <r>
    <x v="7"/>
    <n v="91.519434628975262"/>
  </r>
  <r>
    <x v="7"/>
    <n v="43.109540636042396"/>
  </r>
  <r>
    <x v="7"/>
    <n v="62.897526501766784"/>
  </r>
  <r>
    <x v="7"/>
    <n v="59.717314487632514"/>
  </r>
  <r>
    <x v="7"/>
    <n v="100.35335689045937"/>
  </r>
  <r>
    <x v="7"/>
    <n v="125.79505300353357"/>
  </r>
  <r>
    <x v="7"/>
    <n v="90.10600706713781"/>
  </r>
  <r>
    <x v="7"/>
    <n v="79.858657243816253"/>
  </r>
  <r>
    <x v="7"/>
    <n v="97.526501766784449"/>
  </r>
  <r>
    <x v="7"/>
    <n v="53.710247349823319"/>
  </r>
  <r>
    <x v="7"/>
    <n v="112.36749116607774"/>
  </r>
  <r>
    <x v="7"/>
    <n v="76.325088339222617"/>
  </r>
  <r>
    <x v="7"/>
    <n v="124.73498233215548"/>
  </r>
  <r>
    <x v="7"/>
    <n v="107.42049469964664"/>
  </r>
  <r>
    <x v="7"/>
    <n v="91.166077738515895"/>
  </r>
  <r>
    <x v="7"/>
    <n v="154.41696113074204"/>
  </r>
  <r>
    <x v="7"/>
    <n v="124.73498233215548"/>
  </r>
  <r>
    <x v="7"/>
    <n v="108.8339222614841"/>
  </r>
  <r>
    <x v="7"/>
    <n v="46.64310954063604"/>
  </r>
  <r>
    <x v="7"/>
    <n v="116.60777385159011"/>
  </r>
  <r>
    <x v="7"/>
    <n v="76.325088339222617"/>
  </r>
  <r>
    <x v="7"/>
    <n v="133.92226148409895"/>
  </r>
  <r>
    <x v="7"/>
    <n v="99.293286219081267"/>
  </r>
  <r>
    <x v="7"/>
    <n v="60.777385159010599"/>
  </r>
  <r>
    <x v="7"/>
    <n v="87.985865724381625"/>
  </r>
  <r>
    <x v="7"/>
    <n v="100"/>
  </r>
  <r>
    <x v="7"/>
    <n v="100"/>
  </r>
  <r>
    <x v="7"/>
    <n v="85.512367491166074"/>
  </r>
  <r>
    <x v="7"/>
    <n v="94.699646643109546"/>
  </r>
  <r>
    <x v="7"/>
    <n v="100.70671378091873"/>
  </r>
  <r>
    <x v="7"/>
    <n v="55.123674911660778"/>
  </r>
  <r>
    <x v="7"/>
    <n v="159.71731448763251"/>
  </r>
  <r>
    <x v="7"/>
    <n v="96.81978798586573"/>
  </r>
  <r>
    <x v="7"/>
    <n v="76.325088339222617"/>
  </r>
  <r>
    <x v="7"/>
    <n v="76.325088339222617"/>
  </r>
  <r>
    <x v="7"/>
    <n v="114.48763250883393"/>
  </r>
  <r>
    <x v="7"/>
    <n v="97.173144876325082"/>
  </r>
  <r>
    <x v="7"/>
    <n v="113.07420494699647"/>
  </r>
  <r>
    <x v="7"/>
    <n v="163.95759717314488"/>
  </r>
  <r>
    <x v="7"/>
    <n v="138.51590106007069"/>
  </r>
  <r>
    <x v="7"/>
    <n v="115.54770318021201"/>
  </r>
  <r>
    <x v="7"/>
    <n v="88.339222614840992"/>
  </r>
  <r>
    <x v="7"/>
    <n v="81.272084805653719"/>
  </r>
  <r>
    <x v="7"/>
    <n v="100"/>
  </r>
  <r>
    <x v="7"/>
    <n v="100"/>
  </r>
  <r>
    <x v="7"/>
    <n v="75.618374558303884"/>
  </r>
  <r>
    <x v="7"/>
    <n v="92.226148409893995"/>
  </r>
  <r>
    <x v="7"/>
    <n v="102.47349823321555"/>
  </r>
  <r>
    <x v="7"/>
    <n v="100"/>
  </r>
  <r>
    <x v="7"/>
    <n v="112.36749116607774"/>
  </r>
  <r>
    <x v="7"/>
    <n v="131.44876325088339"/>
  </r>
  <r>
    <x v="7"/>
    <n v="105.30035335689045"/>
  </r>
  <r>
    <x v="7"/>
    <n v="101.06007067137809"/>
  </r>
  <r>
    <x v="7"/>
    <n v="101.06007067137809"/>
  </r>
  <r>
    <x v="7"/>
    <n v="100"/>
  </r>
  <r>
    <x v="7"/>
    <n v="100"/>
  </r>
  <r>
    <x v="7"/>
    <n v="100"/>
  </r>
  <r>
    <x v="7"/>
    <n v="119.43462897526501"/>
  </r>
  <r>
    <x v="7"/>
    <n v="52.296819787985868"/>
  </r>
  <r>
    <x v="7"/>
    <n v="100"/>
  </r>
  <r>
    <x v="7"/>
    <n v="120.49469964664311"/>
  </r>
  <r>
    <x v="7"/>
    <n v="100"/>
  </r>
  <r>
    <x v="7"/>
    <n v="75.265017667844518"/>
  </r>
  <r>
    <x v="7"/>
    <n v="96.81978798586573"/>
  </r>
  <r>
    <x v="7"/>
    <n v="100"/>
  </r>
  <r>
    <x v="7"/>
    <n v="100"/>
  </r>
  <r>
    <x v="7"/>
    <n v="103.53356890459364"/>
  </r>
  <r>
    <x v="7"/>
    <n v="100"/>
  </r>
  <r>
    <x v="7"/>
    <n v="87.632508833922259"/>
  </r>
  <r>
    <x v="6"/>
    <n v="69.964664310954063"/>
  </r>
  <r>
    <x v="6"/>
    <n v="105.65371024734982"/>
  </r>
  <r>
    <x v="6"/>
    <n v="55.123674911660778"/>
  </r>
  <r>
    <x v="6"/>
    <n v="126.85512367491167"/>
  </r>
  <r>
    <x v="6"/>
    <n v="141.69611307420496"/>
  </r>
  <r>
    <x v="6"/>
    <n v="99.646643109540634"/>
  </r>
  <r>
    <x v="6"/>
    <n v="125.08833922261485"/>
  </r>
  <r>
    <x v="6"/>
    <n v="115.90106007067138"/>
  </r>
  <r>
    <x v="6"/>
    <n v="99.646643109540634"/>
  </r>
  <r>
    <x v="6"/>
    <n v="121.20141342756185"/>
  </r>
  <r>
    <x v="6"/>
    <n v="70.31802120141343"/>
  </r>
  <r>
    <x v="6"/>
    <n v="100"/>
  </r>
  <r>
    <x v="6"/>
    <n v="127.20848056537102"/>
  </r>
  <r>
    <x v="6"/>
    <n v="110.24734982332156"/>
  </r>
  <r>
    <x v="6"/>
    <n v="69.25795053003533"/>
  </r>
  <r>
    <x v="6"/>
    <n v="100"/>
  </r>
  <r>
    <x v="6"/>
    <n v="97.173144876325082"/>
  </r>
  <r>
    <x v="6"/>
    <n v="94.346289752650179"/>
  </r>
  <r>
    <x v="6"/>
    <n v="114.13427561837456"/>
  </r>
  <r>
    <x v="6"/>
    <n v="117.6678445229682"/>
  </r>
  <r>
    <x v="6"/>
    <n v="100"/>
  </r>
  <r>
    <x v="6"/>
    <n v="158.30388692579504"/>
  </r>
  <r>
    <x v="6"/>
    <n v="72.084805653710248"/>
  </r>
  <r>
    <x v="6"/>
    <n v="100"/>
  </r>
  <r>
    <x v="6"/>
    <n v="114.84098939929329"/>
  </r>
  <r>
    <x v="6"/>
    <n v="100"/>
  </r>
  <r>
    <x v="6"/>
    <n v="76.325088339222617"/>
  </r>
  <r>
    <x v="6"/>
    <n v="100"/>
  </r>
  <r>
    <x v="6"/>
    <n v="99.293286219081267"/>
  </r>
  <r>
    <x v="6"/>
    <n v="117.31448763250884"/>
  </r>
  <r>
    <x v="6"/>
    <n v="100"/>
  </r>
  <r>
    <x v="6"/>
    <n v="41.696113074204945"/>
  </r>
  <r>
    <x v="6"/>
    <n v="100"/>
  </r>
  <r>
    <x v="6"/>
    <n v="117.31448763250884"/>
  </r>
  <r>
    <x v="6"/>
    <n v="117.31448763250884"/>
  </r>
  <r>
    <x v="6"/>
    <n v="103.886925795053"/>
  </r>
  <r>
    <x v="6"/>
    <n v="114.13427561837456"/>
  </r>
  <r>
    <x v="6"/>
    <n v="100"/>
  </r>
  <r>
    <x v="6"/>
    <n v="99.293286219081267"/>
  </r>
  <r>
    <x v="6"/>
    <n v="113.07420494699647"/>
  </r>
  <r>
    <x v="6"/>
    <n v="84.452296819787989"/>
  </r>
  <r>
    <x v="6"/>
    <n v="75.618374558303884"/>
  </r>
  <r>
    <x v="8"/>
    <m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100.56497175141243"/>
  </r>
  <r>
    <x v="0"/>
    <n v="99.435028248587571"/>
  </r>
  <r>
    <x v="0"/>
    <n v="93.502824858757066"/>
  </r>
  <r>
    <x v="0"/>
    <n v="98.587570621468927"/>
  </r>
  <r>
    <x v="0"/>
    <n v="98.022598870056498"/>
  </r>
  <r>
    <x v="0"/>
    <n v="69.774011299435031"/>
  </r>
  <r>
    <x v="0"/>
    <n v="120.90395480225989"/>
  </r>
  <r>
    <x v="0"/>
    <n v="96.89265536723164"/>
  </r>
  <r>
    <x v="0"/>
    <n v="71.751412429378533"/>
  </r>
  <r>
    <x v="0"/>
    <n v="117.51412429378531"/>
  </r>
  <r>
    <x v="0"/>
    <n v="95.762711864406782"/>
  </r>
  <r>
    <x v="0"/>
    <n v="98.022598870056498"/>
  </r>
  <r>
    <x v="0"/>
    <n v="106.77966101694915"/>
  </r>
  <r>
    <x v="0"/>
    <n v="101.41242937853107"/>
  </r>
  <r>
    <x v="0"/>
    <n v="117.2316384180791"/>
  </r>
  <r>
    <x v="0"/>
    <n v="126.83615819209039"/>
  </r>
  <r>
    <x v="0"/>
    <n v="104.51977401129943"/>
  </r>
  <r>
    <x v="0"/>
    <n v="98.022598870056498"/>
  </r>
  <r>
    <x v="0"/>
    <n v="95.480225988700568"/>
  </r>
  <r>
    <x v="0"/>
    <n v="138.98305084745763"/>
  </r>
  <r>
    <x v="0"/>
    <n v="108.19209039548022"/>
  </r>
  <r>
    <x v="0"/>
    <n v="97.457627118644069"/>
  </r>
  <r>
    <x v="0"/>
    <n v="82.7683615819209"/>
  </r>
  <r>
    <x v="0"/>
    <n v="64.124293785310726"/>
  </r>
  <r>
    <x v="0"/>
    <n v="88.418079096045204"/>
  </r>
  <r>
    <x v="0"/>
    <n v="67.2316384180791"/>
  </r>
  <r>
    <x v="0"/>
    <n v="81.920903954802256"/>
  </r>
  <r>
    <x v="0"/>
    <n v="81.355932203389827"/>
  </r>
  <r>
    <x v="0"/>
    <n v="97.740112994350284"/>
  </r>
  <r>
    <x v="0"/>
    <n v="88.13559322033899"/>
  </r>
  <r>
    <x v="0"/>
    <n v="105.64971751412429"/>
  </r>
  <r>
    <x v="0"/>
    <n v="170.05649717514126"/>
  </r>
  <r>
    <x v="0"/>
    <n v="61.299435028248588"/>
  </r>
  <r>
    <x v="0"/>
    <n v="98.022598870056498"/>
  </r>
  <r>
    <x v="0"/>
    <n v="78.248587570621467"/>
  </r>
  <r>
    <x v="0"/>
    <n v="132.4858757062147"/>
  </r>
  <r>
    <x v="0"/>
    <n v="107.06214689265536"/>
  </r>
  <r>
    <x v="0"/>
    <n v="94.067796610169495"/>
  </r>
  <r>
    <x v="0"/>
    <n v="125.42372881355932"/>
  </r>
  <r>
    <x v="0"/>
    <n v="101.69491525423729"/>
  </r>
  <r>
    <x v="0"/>
    <n v="97.740112994350284"/>
  </r>
  <r>
    <x v="0"/>
    <n v="159.60451977401129"/>
  </r>
  <r>
    <x v="0"/>
    <n v="126.55367231638418"/>
  </r>
  <r>
    <x v="1"/>
    <n v="106.77966101694915"/>
  </r>
  <r>
    <x v="1"/>
    <n v="102.54237288135593"/>
  </r>
  <r>
    <x v="1"/>
    <n v="116.38418079096044"/>
  </r>
  <r>
    <x v="1"/>
    <n v="118.92655367231639"/>
  </r>
  <r>
    <x v="1"/>
    <n v="117.51412429378531"/>
  </r>
  <r>
    <x v="1"/>
    <n v="121.75141242937853"/>
  </r>
  <r>
    <x v="1"/>
    <n v="125.14124293785311"/>
  </r>
  <r>
    <x v="1"/>
    <n v="90.112994350282491"/>
  </r>
  <r>
    <x v="1"/>
    <n v="88.13559322033899"/>
  </r>
  <r>
    <x v="1"/>
    <n v="131.07344632768363"/>
  </r>
  <r>
    <x v="1"/>
    <n v="160.16949152542372"/>
  </r>
  <r>
    <x v="1"/>
    <n v="89.265536723163848"/>
  </r>
  <r>
    <x v="1"/>
    <n v="101.12994350282486"/>
  </r>
  <r>
    <x v="1"/>
    <n v="108.19209039548022"/>
  </r>
  <r>
    <x v="1"/>
    <n v="125.42372881355932"/>
  </r>
  <r>
    <x v="1"/>
    <n v="136.72316384180792"/>
  </r>
  <r>
    <x v="1"/>
    <n v="59.887005649717509"/>
  </r>
  <r>
    <x v="1"/>
    <n v="99.717514124293785"/>
  </r>
  <r>
    <x v="1"/>
    <n v="109.32203389830508"/>
  </r>
  <r>
    <x v="1"/>
    <n v="93.220338983050851"/>
  </r>
  <r>
    <x v="1"/>
    <n v="108.47457627118644"/>
  </r>
  <r>
    <x v="1"/>
    <n v="124.29378531073446"/>
  </r>
  <r>
    <x v="1"/>
    <n v="62.711864406779661"/>
  </r>
  <r>
    <x v="1"/>
    <n v="101.9774011299435"/>
  </r>
  <r>
    <x v="1"/>
    <n v="130.22598870056498"/>
  </r>
  <r>
    <x v="1"/>
    <n v="66.384180790960443"/>
  </r>
  <r>
    <x v="1"/>
    <n v="66.384180790960443"/>
  </r>
  <r>
    <x v="1"/>
    <n v="91.525423728813564"/>
  </r>
  <r>
    <x v="1"/>
    <n v="124.29378531073446"/>
  </r>
  <r>
    <x v="1"/>
    <n v="130.79096045197741"/>
  </r>
  <r>
    <x v="1"/>
    <n v="153.38983050847457"/>
  </r>
  <r>
    <x v="1"/>
    <n v="89.265536723163848"/>
  </r>
  <r>
    <x v="1"/>
    <n v="81.638418079096041"/>
  </r>
  <r>
    <x v="1"/>
    <n v="173.16384180790959"/>
  </r>
  <r>
    <x v="1"/>
    <n v="116.94915254237287"/>
  </r>
  <r>
    <x v="1"/>
    <n v="51.694915254237287"/>
  </r>
  <r>
    <x v="1"/>
    <n v="60.16949152542373"/>
  </r>
  <r>
    <x v="1"/>
    <n v="103.38983050847457"/>
  </r>
  <r>
    <x v="1"/>
    <n v="96.89265536723164"/>
  </r>
  <r>
    <x v="1"/>
    <n v="76.55367231638418"/>
  </r>
  <r>
    <x v="1"/>
    <n v="120.05649717514125"/>
  </r>
  <r>
    <x v="1"/>
    <n v="78.248587570621467"/>
  </r>
  <r>
    <x v="1"/>
    <n v="88.13559322033899"/>
  </r>
  <r>
    <x v="1"/>
    <n v="115.2542372881356"/>
  </r>
  <r>
    <x v="1"/>
    <n v="100.56497175141243"/>
  </r>
  <r>
    <x v="1"/>
    <n v="85.31073446327683"/>
  </r>
  <r>
    <x v="2"/>
    <n v="112.42937853107344"/>
  </r>
  <r>
    <x v="2"/>
    <n v="126.55367231638418"/>
  </r>
  <r>
    <x v="2"/>
    <n v="157.06214689265536"/>
  </r>
  <r>
    <x v="2"/>
    <n v="103.67231638418079"/>
  </r>
  <r>
    <x v="2"/>
    <n v="103.954802259887"/>
  </r>
  <r>
    <x v="2"/>
    <n v="80.225988700564969"/>
  </r>
  <r>
    <x v="2"/>
    <n v="112.99435028248587"/>
  </r>
  <r>
    <x v="2"/>
    <n v="83.898305084745772"/>
  </r>
  <r>
    <x v="2"/>
    <n v="91.807909604519779"/>
  </r>
  <r>
    <x v="2"/>
    <n v="80.508474576271183"/>
  </r>
  <r>
    <x v="2"/>
    <n v="106.49717514124293"/>
  </r>
  <r>
    <x v="2"/>
    <n v="145.19774011299435"/>
  </r>
  <r>
    <x v="2"/>
    <n v="103.954802259887"/>
  </r>
  <r>
    <x v="2"/>
    <n v="119.2090395480226"/>
  </r>
  <r>
    <x v="2"/>
    <n v="95.197740112994353"/>
  </r>
  <r>
    <x v="2"/>
    <n v="154.80225988700565"/>
  </r>
  <r>
    <x v="2"/>
    <n v="100"/>
  </r>
  <r>
    <x v="2"/>
    <n v="90.960451977401135"/>
  </r>
  <r>
    <x v="2"/>
    <n v="138.98305084745763"/>
  </r>
  <r>
    <x v="2"/>
    <n v="108.75706214689265"/>
  </r>
  <r>
    <x v="2"/>
    <n v="80.225988700564969"/>
  </r>
  <r>
    <x v="2"/>
    <n v="135.02824858757063"/>
  </r>
  <r>
    <x v="2"/>
    <n v="164.40677966101694"/>
  </r>
  <r>
    <x v="2"/>
    <n v="80.508474576271183"/>
  </r>
  <r>
    <x v="2"/>
    <n v="96.89265536723164"/>
  </r>
  <r>
    <x v="2"/>
    <n v="108.47457627118644"/>
  </r>
  <r>
    <x v="2"/>
    <n v="101.9774011299435"/>
  </r>
  <r>
    <x v="2"/>
    <n v="171.18644067796612"/>
  </r>
  <r>
    <x v="2"/>
    <n v="123.72881355932203"/>
  </r>
  <r>
    <x v="2"/>
    <n v="100"/>
  </r>
  <r>
    <x v="2"/>
    <n v="79.378531073446325"/>
  </r>
  <r>
    <x v="2"/>
    <n v="96.045197740112997"/>
  </r>
  <r>
    <x v="2"/>
    <n v="100"/>
  </r>
  <r>
    <x v="2"/>
    <n v="135.31073446327684"/>
  </r>
  <r>
    <x v="2"/>
    <n v="88.13559322033899"/>
  </r>
  <r>
    <x v="2"/>
    <n v="104.51977401129943"/>
  </r>
  <r>
    <x v="2"/>
    <n v="103.67231638418079"/>
  </r>
  <r>
    <x v="2"/>
    <n v="105.08474576271186"/>
  </r>
  <r>
    <x v="2"/>
    <n v="62.711864406779661"/>
  </r>
  <r>
    <x v="2"/>
    <n v="101.41242937853107"/>
  </r>
  <r>
    <x v="2"/>
    <n v="139.26553672316385"/>
  </r>
  <r>
    <x v="2"/>
    <n v="80.790960451977398"/>
  </r>
  <r>
    <x v="2"/>
    <n v="106.49717514124293"/>
  </r>
  <r>
    <x v="2"/>
    <n v="108.47457627118644"/>
  </r>
  <r>
    <x v="2"/>
    <n v="150"/>
  </r>
  <r>
    <x v="2"/>
    <n v="63.27683615819209"/>
  </r>
  <r>
    <x v="2"/>
    <n v="90.395480225988706"/>
  </r>
  <r>
    <x v="3"/>
    <n v="78.248587570621467"/>
  </r>
  <r>
    <x v="3"/>
    <n v="109.03954802259886"/>
  </r>
  <r>
    <x v="3"/>
    <n v="104.51977401129943"/>
  </r>
  <r>
    <x v="3"/>
    <n v="84.745762711864401"/>
  </r>
  <r>
    <x v="3"/>
    <n v="143.50282485875707"/>
  </r>
  <r>
    <x v="3"/>
    <n v="163.5593220338983"/>
  </r>
  <r>
    <x v="3"/>
    <n v="112.99435028248587"/>
  </r>
  <r>
    <x v="3"/>
    <n v="51.977401129943502"/>
  </r>
  <r>
    <x v="3"/>
    <n v="154.80225988700565"/>
  </r>
  <r>
    <x v="3"/>
    <n v="104.51977401129943"/>
  </r>
  <r>
    <x v="3"/>
    <n v="98.870056497175142"/>
  </r>
  <r>
    <x v="3"/>
    <n v="100.56497175141243"/>
  </r>
  <r>
    <x v="3"/>
    <n v="101.9774011299435"/>
  </r>
  <r>
    <x v="3"/>
    <n v="94.067796610169495"/>
  </r>
  <r>
    <x v="3"/>
    <n v="94.067796610169495"/>
  </r>
  <r>
    <x v="3"/>
    <n v="102.54237288135593"/>
  </r>
  <r>
    <x v="3"/>
    <n v="147.74011299435028"/>
  </r>
  <r>
    <x v="3"/>
    <n v="75.988700564971751"/>
  </r>
  <r>
    <x v="3"/>
    <n v="119.2090395480226"/>
  </r>
  <r>
    <x v="3"/>
    <n v="103.10734463276836"/>
  </r>
  <r>
    <x v="3"/>
    <n v="148.0225988700565"/>
  </r>
  <r>
    <x v="3"/>
    <n v="123.72881355932203"/>
  </r>
  <r>
    <x v="3"/>
    <n v="85.028248587570616"/>
  </r>
  <r>
    <x v="3"/>
    <n v="112.99435028248587"/>
  </r>
  <r>
    <x v="3"/>
    <n v="60.451977401129945"/>
  </r>
  <r>
    <x v="3"/>
    <n v="94.632768361581924"/>
  </r>
  <r>
    <x v="3"/>
    <n v="111.86440677966101"/>
  </r>
  <r>
    <x v="3"/>
    <n v="67.514124293785301"/>
  </r>
  <r>
    <x v="3"/>
    <n v="94.350282485875709"/>
  </r>
  <r>
    <x v="3"/>
    <n v="114.40677966101696"/>
  </r>
  <r>
    <x v="3"/>
    <n v="55.367231638418076"/>
  </r>
  <r>
    <x v="3"/>
    <n v="108.19209039548022"/>
  </r>
  <r>
    <x v="3"/>
    <n v="143.50282485875707"/>
  </r>
  <r>
    <x v="3"/>
    <n v="154.51977401129943"/>
  </r>
  <r>
    <x v="3"/>
    <n v="104.80225988700565"/>
  </r>
  <r>
    <x v="3"/>
    <n v="59.322033898305079"/>
  </r>
  <r>
    <x v="3"/>
    <n v="75.423728813559322"/>
  </r>
  <r>
    <x v="3"/>
    <n v="68.361581920903944"/>
  </r>
  <r>
    <x v="3"/>
    <n v="144.06779661016949"/>
  </r>
  <r>
    <x v="3"/>
    <n v="66.949152542372872"/>
  </r>
  <r>
    <x v="3"/>
    <n v="89.548022598870062"/>
  </r>
  <r>
    <x v="3"/>
    <n v="131.63841807909606"/>
  </r>
  <r>
    <x v="3"/>
    <n v="100"/>
  </r>
  <r>
    <x v="3"/>
    <n v="108.19209039548022"/>
  </r>
  <r>
    <x v="3"/>
    <n v="47.175141242937855"/>
  </r>
  <r>
    <x v="3"/>
    <n v="128.5310734463277"/>
  </r>
  <r>
    <x v="3"/>
    <n v="75.988700564971751"/>
  </r>
  <r>
    <x v="3"/>
    <n v="90.960451977401135"/>
  </r>
  <r>
    <x v="0"/>
    <n v="164.68926553672316"/>
  </r>
  <r>
    <x v="0"/>
    <n v="120.62146892655367"/>
  </r>
  <r>
    <x v="0"/>
    <n v="87.288135593220346"/>
  </r>
  <r>
    <x v="0"/>
    <n v="64.406779661016941"/>
  </r>
  <r>
    <x v="0"/>
    <n v="85.31073446327683"/>
  </r>
  <r>
    <x v="0"/>
    <n v="81.355932203389827"/>
  </r>
  <r>
    <x v="0"/>
    <n v="97.457627118644069"/>
  </r>
  <r>
    <x v="0"/>
    <n v="75.423728813559322"/>
  </r>
  <r>
    <x v="0"/>
    <n v="123.16384180790961"/>
  </r>
  <r>
    <x v="0"/>
    <n v="89.265536723163848"/>
  </r>
  <r>
    <x v="0"/>
    <n v="126.55367231638418"/>
  </r>
  <r>
    <x v="0"/>
    <n v="77.966101694915253"/>
  </r>
  <r>
    <x v="0"/>
    <n v="107.62711864406779"/>
  </r>
  <r>
    <x v="0"/>
    <n v="101.9774011299435"/>
  </r>
  <r>
    <x v="0"/>
    <n v="85.875706214689259"/>
  </r>
  <r>
    <x v="0"/>
    <n v="108.19209039548022"/>
  </r>
  <r>
    <x v="0"/>
    <n v="83.050847457627128"/>
  </r>
  <r>
    <x v="0"/>
    <n v="68.079096045197744"/>
  </r>
  <r>
    <x v="0"/>
    <n v="66.666666666666671"/>
  </r>
  <r>
    <x v="0"/>
    <n v="108.75706214689265"/>
  </r>
  <r>
    <x v="0"/>
    <n v="125.70621468926554"/>
  </r>
  <r>
    <x v="0"/>
    <n v="70.903954802259889"/>
  </r>
  <r>
    <x v="0"/>
    <n v="42.372881355932201"/>
  </r>
  <r>
    <x v="0"/>
    <n v="83.615819209039557"/>
  </r>
  <r>
    <x v="0"/>
    <n v="77.118644067796609"/>
  </r>
  <r>
    <x v="0"/>
    <n v="109.03954802259886"/>
  </r>
  <r>
    <x v="0"/>
    <n v="78.248587570621467"/>
  </r>
  <r>
    <x v="0"/>
    <n v="157.62711864406779"/>
  </r>
  <r>
    <x v="0"/>
    <n v="88.983050847457633"/>
  </r>
  <r>
    <x v="0"/>
    <n v="94.350282485875709"/>
  </r>
  <r>
    <x v="0"/>
    <n v="47.740112994350284"/>
  </r>
  <r>
    <x v="0"/>
    <n v="89.265536723163848"/>
  </r>
  <r>
    <x v="0"/>
    <n v="75.706214689265536"/>
  </r>
  <r>
    <x v="0"/>
    <n v="60.451977401129945"/>
  </r>
  <r>
    <x v="0"/>
    <n v="114.40677966101696"/>
  </r>
  <r>
    <x v="0"/>
    <n v="96.327683615819211"/>
  </r>
  <r>
    <x v="0"/>
    <n v="133.05084745762713"/>
  </r>
  <r>
    <x v="0"/>
    <n v="76.55367231638418"/>
  </r>
  <r>
    <x v="0"/>
    <n v="131.92090395480227"/>
  </r>
  <r>
    <x v="0"/>
    <n v="109.03954802259886"/>
  </r>
  <r>
    <x v="2"/>
    <n v="90.395480225988706"/>
  </r>
  <r>
    <x v="2"/>
    <n v="98.587570621468927"/>
  </r>
  <r>
    <x v="2"/>
    <n v="117.79661016949153"/>
  </r>
  <r>
    <x v="2"/>
    <n v="94.067796610169495"/>
  </r>
  <r>
    <x v="2"/>
    <n v="86.158192090395488"/>
  </r>
  <r>
    <x v="2"/>
    <n v="116.38418079096044"/>
  </r>
  <r>
    <x v="2"/>
    <n v="70.33898305084746"/>
  </r>
  <r>
    <x v="2"/>
    <n v="106.49717514124293"/>
  </r>
  <r>
    <x v="2"/>
    <n v="105.93220338983051"/>
  </r>
  <r>
    <x v="2"/>
    <n v="73.163841807909606"/>
  </r>
  <r>
    <x v="2"/>
    <n v="71.186440677966104"/>
  </r>
  <r>
    <x v="2"/>
    <n v="105.93220338983051"/>
  </r>
  <r>
    <x v="2"/>
    <n v="74.011299435028249"/>
  </r>
  <r>
    <x v="2"/>
    <n v="117.2316384180791"/>
  </r>
  <r>
    <x v="2"/>
    <n v="125.98870056497175"/>
  </r>
  <r>
    <x v="2"/>
    <n v="73.163841807909606"/>
  </r>
  <r>
    <x v="2"/>
    <n v="84.180790960451972"/>
  </r>
  <r>
    <x v="2"/>
    <n v="138.70056497175142"/>
  </r>
  <r>
    <x v="2"/>
    <n v="56.497175141242941"/>
  </r>
  <r>
    <x v="2"/>
    <n v="103.67231638418079"/>
  </r>
  <r>
    <x v="2"/>
    <n v="100.56497175141243"/>
  </r>
  <r>
    <x v="2"/>
    <n v="102.25988700564972"/>
  </r>
  <r>
    <x v="2"/>
    <n v="85.875706214689259"/>
  </r>
  <r>
    <x v="2"/>
    <n v="84.180790960451972"/>
  </r>
  <r>
    <x v="2"/>
    <n v="144.06779661016949"/>
  </r>
  <r>
    <x v="2"/>
    <n v="97.175141242937855"/>
  </r>
  <r>
    <x v="2"/>
    <n v="164.40677966101694"/>
  </r>
  <r>
    <x v="2"/>
    <n v="127.11864406779661"/>
  </r>
  <r>
    <x v="2"/>
    <n v="97.740112994350284"/>
  </r>
  <r>
    <x v="2"/>
    <n v="52.824858757062145"/>
  </r>
  <r>
    <x v="2"/>
    <n v="107.06214689265536"/>
  </r>
  <r>
    <x v="2"/>
    <n v="87.570621468926561"/>
  </r>
  <r>
    <x v="2"/>
    <n v="108.75706214689265"/>
  </r>
  <r>
    <x v="2"/>
    <n v="67.514124293785301"/>
  </r>
  <r>
    <x v="2"/>
    <n v="93.78531073446328"/>
  </r>
  <r>
    <x v="2"/>
    <n v="96.327683615819211"/>
  </r>
  <r>
    <x v="2"/>
    <n v="65.819209039548014"/>
  </r>
  <r>
    <x v="2"/>
    <n v="90.112994350282491"/>
  </r>
  <r>
    <x v="2"/>
    <n v="62.429378531073446"/>
  </r>
  <r>
    <x v="2"/>
    <n v="151.12994350282486"/>
  </r>
  <r>
    <x v="2"/>
    <n v="122.88135593220339"/>
  </r>
  <r>
    <x v="2"/>
    <n v="34.745762711864401"/>
  </r>
  <r>
    <x v="2"/>
    <n v="44.915254237288138"/>
  </r>
  <r>
    <x v="2"/>
    <n v="106.21468926553672"/>
  </r>
  <r>
    <x v="2"/>
    <n v="96.045197740112997"/>
  </r>
  <r>
    <x v="2"/>
    <n v="52.824858757062145"/>
  </r>
  <r>
    <x v="2"/>
    <n v="86.440677966101703"/>
  </r>
  <r>
    <x v="2"/>
    <n v="90.677966101694921"/>
  </r>
  <r>
    <x v="2"/>
    <n v="100"/>
  </r>
  <r>
    <x v="2"/>
    <n v="35.028248587570616"/>
  </r>
  <r>
    <x v="3"/>
    <n v="96.045197740112997"/>
  </r>
  <r>
    <x v="3"/>
    <n v="164.40677966101694"/>
  </r>
  <r>
    <x v="3"/>
    <n v="66.384180790960443"/>
  </r>
  <r>
    <x v="3"/>
    <n v="102.54237288135593"/>
  </r>
  <r>
    <x v="3"/>
    <n v="110.16949152542372"/>
  </r>
  <r>
    <x v="3"/>
    <n v="125.42372881355932"/>
  </r>
  <r>
    <x v="3"/>
    <n v="105.64971751412429"/>
  </r>
  <r>
    <x v="3"/>
    <n v="90.960451977401135"/>
  </r>
  <r>
    <x v="3"/>
    <n v="72.033898305084747"/>
  </r>
  <r>
    <x v="3"/>
    <n v="105.36723163841808"/>
  </r>
  <r>
    <x v="3"/>
    <n v="69.774011299435031"/>
  </r>
  <r>
    <x v="3"/>
    <n v="143.22033898305085"/>
  </r>
  <r>
    <x v="3"/>
    <n v="133.89830508474574"/>
  </r>
  <r>
    <x v="3"/>
    <n v="96.327683615819211"/>
  </r>
  <r>
    <x v="3"/>
    <n v="127.40112994350282"/>
  </r>
  <r>
    <x v="3"/>
    <n v="146.32768361581921"/>
  </r>
  <r>
    <x v="3"/>
    <n v="75.423728813559322"/>
  </r>
  <r>
    <x v="3"/>
    <n v="88.13559322033899"/>
  </r>
  <r>
    <x v="3"/>
    <n v="94.632768361581924"/>
  </r>
  <r>
    <x v="3"/>
    <n v="85.028248587570616"/>
  </r>
  <r>
    <x v="3"/>
    <n v="120.62146892655367"/>
  </r>
  <r>
    <x v="3"/>
    <n v="90.395480225988706"/>
  </r>
  <r>
    <x v="3"/>
    <n v="62.146892655367232"/>
  </r>
  <r>
    <x v="3"/>
    <n v="96.327683615819211"/>
  </r>
  <r>
    <x v="3"/>
    <n v="100"/>
  </r>
  <r>
    <x v="3"/>
    <n v="106.77966101694915"/>
  </r>
  <r>
    <x v="3"/>
    <n v="128.5310734463277"/>
  </r>
  <r>
    <x v="3"/>
    <n v="95.197740112994353"/>
  </r>
  <r>
    <x v="3"/>
    <n v="91.807909604519779"/>
  </r>
  <r>
    <x v="3"/>
    <n v="130.79096045197741"/>
  </r>
  <r>
    <x v="3"/>
    <n v="100"/>
  </r>
  <r>
    <x v="3"/>
    <n v="105.36723163841808"/>
  </r>
  <r>
    <x v="3"/>
    <n v="114.40677966101696"/>
  </r>
  <r>
    <x v="3"/>
    <n v="75.988700564971751"/>
  </r>
  <r>
    <x v="3"/>
    <n v="89.548022598870062"/>
  </r>
  <r>
    <x v="3"/>
    <n v="141.80790960451978"/>
  </r>
  <r>
    <x v="3"/>
    <n v="97.740112994350284"/>
  </r>
  <r>
    <x v="3"/>
    <n v="77.118644067796609"/>
  </r>
  <r>
    <x v="3"/>
    <n v="100"/>
  </r>
  <r>
    <x v="3"/>
    <n v="85.593220338983045"/>
  </r>
  <r>
    <x v="3"/>
    <n v="151.12994350282486"/>
  </r>
  <r>
    <x v="1"/>
    <n v="111.86440677966101"/>
  </r>
  <r>
    <x v="1"/>
    <n v="86.723163841807917"/>
  </r>
  <r>
    <x v="1"/>
    <n v="127.96610169491525"/>
  </r>
  <r>
    <x v="1"/>
    <n v="75.141242937853107"/>
  </r>
  <r>
    <x v="1"/>
    <n v="100"/>
  </r>
  <r>
    <x v="1"/>
    <n v="75.423728813559322"/>
  </r>
  <r>
    <x v="1"/>
    <n v="105.64971751412429"/>
  </r>
  <r>
    <x v="1"/>
    <n v="98.870056497175142"/>
  </r>
  <r>
    <x v="1"/>
    <n v="81.920903954802256"/>
  </r>
  <r>
    <x v="1"/>
    <n v="53.10734463276836"/>
  </r>
  <r>
    <x v="1"/>
    <n v="90.960451977401135"/>
  </r>
  <r>
    <x v="1"/>
    <n v="81.355932203389827"/>
  </r>
  <r>
    <x v="1"/>
    <n v="48.022598870056498"/>
  </r>
  <r>
    <x v="1"/>
    <n v="155.64971751412429"/>
  </r>
  <r>
    <x v="1"/>
    <n v="112.71186440677965"/>
  </r>
  <r>
    <x v="1"/>
    <n v="124.29378531073446"/>
  </r>
  <r>
    <x v="1"/>
    <n v="44.632768361581924"/>
  </r>
  <r>
    <x v="1"/>
    <n v="77.118644067796609"/>
  </r>
  <r>
    <x v="1"/>
    <n v="138.70056497175142"/>
  </r>
  <r>
    <x v="1"/>
    <n v="85.31073446327683"/>
  </r>
  <r>
    <x v="1"/>
    <n v="92.937853107344637"/>
  </r>
  <r>
    <x v="1"/>
    <n v="73.728813559322035"/>
  </r>
  <r>
    <x v="1"/>
    <n v="80.508474576271183"/>
  </r>
  <r>
    <x v="1"/>
    <n v="50.564971751412429"/>
  </r>
  <r>
    <x v="1"/>
    <n v="100"/>
  </r>
  <r>
    <x v="1"/>
    <n v="68.926553672316373"/>
  </r>
  <r>
    <x v="1"/>
    <n v="100"/>
  </r>
  <r>
    <x v="1"/>
    <n v="99.435028248587571"/>
  </r>
  <r>
    <x v="1"/>
    <n v="78.531073446327682"/>
  </r>
  <r>
    <x v="1"/>
    <n v="116.38418079096044"/>
  </r>
  <r>
    <x v="1"/>
    <n v="125.98870056497175"/>
  </r>
  <r>
    <x v="1"/>
    <n v="70.33898305084746"/>
  </r>
  <r>
    <x v="1"/>
    <n v="105.08474576271186"/>
  </r>
  <r>
    <x v="1"/>
    <n v="98.305084745762713"/>
  </r>
  <r>
    <x v="1"/>
    <n v="62.429378531073446"/>
  </r>
  <r>
    <x v="1"/>
    <n v="92.372881355932208"/>
  </r>
  <r>
    <x v="1"/>
    <n v="92.655367231638422"/>
  </r>
  <r>
    <x v="1"/>
    <n v="83.615819209039557"/>
  </r>
  <r>
    <x v="1"/>
    <n v="99.435028248587571"/>
  </r>
  <r>
    <x v="4"/>
    <n v="100"/>
  </r>
  <r>
    <x v="4"/>
    <n v="86.925795053003526"/>
  </r>
  <r>
    <x v="4"/>
    <n v="100.35335689045937"/>
  </r>
  <r>
    <x v="4"/>
    <n v="144.1696113074205"/>
  </r>
  <r>
    <x v="4"/>
    <n v="102.47349823321555"/>
  </r>
  <r>
    <x v="4"/>
    <n v="101.76678445229682"/>
  </r>
  <r>
    <x v="4"/>
    <n v="109.54063604240282"/>
  </r>
  <r>
    <x v="4"/>
    <n v="107.06713780918727"/>
  </r>
  <r>
    <x v="4"/>
    <n v="96.81978798586573"/>
  </r>
  <r>
    <x v="4"/>
    <n v="92.932862190812727"/>
  </r>
  <r>
    <x v="4"/>
    <n v="104.24028268551237"/>
  </r>
  <r>
    <x v="4"/>
    <n v="134.62897526501769"/>
  </r>
  <r>
    <x v="4"/>
    <n v="102.12014134275618"/>
  </r>
  <r>
    <x v="4"/>
    <n v="137.10247349823322"/>
  </r>
  <r>
    <x v="4"/>
    <n v="144.87632508833923"/>
  </r>
  <r>
    <x v="4"/>
    <n v="98.939929328621915"/>
  </r>
  <r>
    <x v="4"/>
    <n v="119.08127208480565"/>
  </r>
  <r>
    <x v="4"/>
    <n v="100"/>
  </r>
  <r>
    <x v="4"/>
    <n v="107.77385159010601"/>
  </r>
  <r>
    <x v="4"/>
    <n v="100.70671378091873"/>
  </r>
  <r>
    <x v="4"/>
    <n v="142.0494699646643"/>
  </r>
  <r>
    <x v="4"/>
    <n v="93.639575971731446"/>
  </r>
  <r>
    <x v="4"/>
    <n v="91.872791519434628"/>
  </r>
  <r>
    <x v="4"/>
    <n v="118.72791519434628"/>
  </r>
  <r>
    <x v="4"/>
    <n v="51.236749116607768"/>
  </r>
  <r>
    <x v="4"/>
    <n v="97.526501766784449"/>
  </r>
  <r>
    <x v="4"/>
    <n v="171.02473498233218"/>
  </r>
  <r>
    <x v="4"/>
    <n v="114.48763250883393"/>
  </r>
  <r>
    <x v="4"/>
    <n v="109.89399293286219"/>
  </r>
  <r>
    <x v="4"/>
    <n v="87.985865724381625"/>
  </r>
  <r>
    <x v="4"/>
    <n v="85.512367491166074"/>
  </r>
  <r>
    <x v="4"/>
    <n v="122.26148409893993"/>
  </r>
  <r>
    <x v="4"/>
    <n v="80.918727915194353"/>
  </r>
  <r>
    <x v="4"/>
    <n v="129.32862190812722"/>
  </r>
  <r>
    <x v="4"/>
    <n v="48.763250883392232"/>
  </r>
  <r>
    <x v="4"/>
    <n v="102.47349823321555"/>
  </r>
  <r>
    <x v="4"/>
    <n v="149.1166077738516"/>
  </r>
  <r>
    <x v="4"/>
    <n v="109.89399293286219"/>
  </r>
  <r>
    <x v="4"/>
    <n v="97.526501766784449"/>
  </r>
  <r>
    <x v="4"/>
    <n v="86.219081272084807"/>
  </r>
  <r>
    <x v="5"/>
    <n v="65.371024734982328"/>
  </r>
  <r>
    <x v="5"/>
    <n v="121.20141342756185"/>
  </r>
  <r>
    <x v="5"/>
    <n v="96.81978798586573"/>
  </r>
  <r>
    <x v="5"/>
    <n v="75.265017667844518"/>
  </r>
  <r>
    <x v="5"/>
    <n v="107.42049469964664"/>
  </r>
  <r>
    <x v="5"/>
    <n v="123.32155477031802"/>
  </r>
  <r>
    <x v="5"/>
    <n v="84.098939929328623"/>
  </r>
  <r>
    <x v="5"/>
    <n v="101.06007067137809"/>
  </r>
  <r>
    <x v="5"/>
    <n v="137.10247349823322"/>
  </r>
  <r>
    <x v="5"/>
    <n v="123.32155477031802"/>
  </r>
  <r>
    <x v="5"/>
    <n v="103.18021201413427"/>
  </r>
  <r>
    <x v="5"/>
    <n v="148.40989399293287"/>
  </r>
  <r>
    <x v="5"/>
    <n v="89.045936395759725"/>
  </r>
  <r>
    <x v="5"/>
    <n v="83.39222614840989"/>
  </r>
  <r>
    <x v="5"/>
    <n v="126.85512367491167"/>
  </r>
  <r>
    <x v="5"/>
    <n v="94.346289752650179"/>
  </r>
  <r>
    <x v="5"/>
    <n v="51.943462897526501"/>
  </r>
  <r>
    <x v="5"/>
    <n v="91.872791519434628"/>
  </r>
  <r>
    <x v="5"/>
    <n v="139.57597173144876"/>
  </r>
  <r>
    <x v="5"/>
    <n v="100"/>
  </r>
  <r>
    <x v="5"/>
    <n v="104.24028268551237"/>
  </r>
  <r>
    <x v="5"/>
    <n v="72.791519434628981"/>
  </r>
  <r>
    <x v="5"/>
    <n v="121.5547703180212"/>
  </r>
  <r>
    <x v="5"/>
    <n v="76.325088339222617"/>
  </r>
  <r>
    <x v="5"/>
    <n v="85.159010600706708"/>
  </r>
  <r>
    <x v="5"/>
    <n v="125.79505300353357"/>
  </r>
  <r>
    <x v="5"/>
    <n v="98.939929328621915"/>
  </r>
  <r>
    <x v="5"/>
    <n v="109.18727915194346"/>
  </r>
  <r>
    <x v="5"/>
    <n v="80.21201413427562"/>
  </r>
  <r>
    <x v="5"/>
    <n v="102.12014134275618"/>
  </r>
  <r>
    <x v="5"/>
    <n v="100"/>
  </r>
  <r>
    <x v="5"/>
    <n v="110.95406360424028"/>
  </r>
  <r>
    <x v="5"/>
    <n v="116.96113074204948"/>
  </r>
  <r>
    <x v="5"/>
    <n v="113.07420494699647"/>
  </r>
  <r>
    <x v="5"/>
    <n v="108.8339222614841"/>
  </r>
  <r>
    <x v="5"/>
    <n v="110.60070671378092"/>
  </r>
  <r>
    <x v="5"/>
    <n v="65.371024734982328"/>
  </r>
  <r>
    <x v="5"/>
    <n v="114.48763250883393"/>
  </r>
  <r>
    <x v="5"/>
    <n v="115.54770318021201"/>
  </r>
  <r>
    <x v="5"/>
    <n v="107.42049469964664"/>
  </r>
  <r>
    <x v="5"/>
    <n v="162.19081272084804"/>
  </r>
  <r>
    <x v="5"/>
    <n v="98.233215547703182"/>
  </r>
  <r>
    <x v="5"/>
    <n v="104.9469964664311"/>
  </r>
  <r>
    <x v="5"/>
    <n v="100"/>
  </r>
  <r>
    <x v="6"/>
    <n v="107.77385159010601"/>
  </r>
  <r>
    <x v="6"/>
    <n v="87.279151943462892"/>
  </r>
  <r>
    <x v="6"/>
    <n v="67.491166077738512"/>
  </r>
  <r>
    <x v="6"/>
    <n v="71.731448763250881"/>
  </r>
  <r>
    <x v="6"/>
    <n v="145.58303886925796"/>
  </r>
  <r>
    <x v="6"/>
    <n v="130.74204946996466"/>
  </r>
  <r>
    <x v="6"/>
    <n v="90.10600706713781"/>
  </r>
  <r>
    <x v="6"/>
    <n v="97.526501766784449"/>
  </r>
  <r>
    <x v="6"/>
    <n v="103.886925795053"/>
  </r>
  <r>
    <x v="6"/>
    <n v="94.346289752650179"/>
  </r>
  <r>
    <x v="6"/>
    <n v="92.579505300353361"/>
  </r>
  <r>
    <x v="6"/>
    <n v="143.1095406360424"/>
  </r>
  <r>
    <x v="6"/>
    <n v="149.8233215547703"/>
  </r>
  <r>
    <x v="6"/>
    <n v="120.14134275618375"/>
  </r>
  <r>
    <x v="6"/>
    <n v="103.18021201413427"/>
  </r>
  <r>
    <x v="6"/>
    <n v="104.24028268551237"/>
  </r>
  <r>
    <x v="6"/>
    <n v="121.5547703180212"/>
  </r>
  <r>
    <x v="6"/>
    <n v="92.226148409893995"/>
  </r>
  <r>
    <x v="6"/>
    <n v="119.08127208480565"/>
  </r>
  <r>
    <x v="6"/>
    <n v="89.045936395759725"/>
  </r>
  <r>
    <x v="6"/>
    <n v="129.32862190812722"/>
  </r>
  <r>
    <x v="6"/>
    <n v="114.84098939929329"/>
  </r>
  <r>
    <x v="6"/>
    <n v="111.30742049469964"/>
  </r>
  <r>
    <x v="6"/>
    <n v="117.31448763250884"/>
  </r>
  <r>
    <x v="6"/>
    <n v="123.32155477031802"/>
  </r>
  <r>
    <x v="6"/>
    <n v="95.759717314487631"/>
  </r>
  <r>
    <x v="6"/>
    <n v="108.8339222614841"/>
  </r>
  <r>
    <x v="6"/>
    <n v="125.79505300353357"/>
  </r>
  <r>
    <x v="6"/>
    <n v="93.28621908127208"/>
  </r>
  <r>
    <x v="6"/>
    <n v="98.233215547703182"/>
  </r>
  <r>
    <x v="6"/>
    <n v="51.943462897526501"/>
  </r>
  <r>
    <x v="6"/>
    <n v="122.6148409893993"/>
  </r>
  <r>
    <x v="6"/>
    <n v="30.388692579505303"/>
  </r>
  <r>
    <x v="6"/>
    <n v="107.06713780918727"/>
  </r>
  <r>
    <x v="6"/>
    <n v="68.551236749116612"/>
  </r>
  <r>
    <x v="6"/>
    <n v="100.70671378091873"/>
  </r>
  <r>
    <x v="6"/>
    <n v="106.71378091872792"/>
  </r>
  <r>
    <x v="6"/>
    <n v="100"/>
  </r>
  <r>
    <x v="6"/>
    <n v="71.731448763250881"/>
  </r>
  <r>
    <x v="6"/>
    <n v="95.759717314487631"/>
  </r>
  <r>
    <x v="6"/>
    <n v="101.06007067137809"/>
  </r>
  <r>
    <x v="6"/>
    <n v="88.339222614840992"/>
  </r>
  <r>
    <x v="6"/>
    <n v="90.812720848056543"/>
  </r>
  <r>
    <x v="6"/>
    <n v="100"/>
  </r>
  <r>
    <x v="6"/>
    <n v="61.484098939929325"/>
  </r>
  <r>
    <x v="6"/>
    <n v="100"/>
  </r>
  <r>
    <x v="4"/>
    <n v="33.215547703180221"/>
  </r>
  <r>
    <x v="4"/>
    <n v="87.279151943462892"/>
  </r>
  <r>
    <x v="4"/>
    <n v="98.939929328621915"/>
  </r>
  <r>
    <x v="4"/>
    <n v="103.18021201413427"/>
  </r>
  <r>
    <x v="4"/>
    <n v="100"/>
  </r>
  <r>
    <x v="4"/>
    <n v="104.24028268551237"/>
  </r>
  <r>
    <x v="4"/>
    <n v="67.137809187279146"/>
  </r>
  <r>
    <x v="4"/>
    <n v="112.36749116607774"/>
  </r>
  <r>
    <x v="4"/>
    <n v="60.42402826855124"/>
  </r>
  <r>
    <x v="4"/>
    <n v="110.95406360424028"/>
  </r>
  <r>
    <x v="4"/>
    <n v="112.72084805653711"/>
  </r>
  <r>
    <x v="4"/>
    <n v="81.272084805653719"/>
  </r>
  <r>
    <x v="4"/>
    <n v="98.233215547703182"/>
  </r>
  <r>
    <x v="4"/>
    <n v="39.575971731448767"/>
  </r>
  <r>
    <x v="4"/>
    <n v="92.579505300353361"/>
  </r>
  <r>
    <x v="4"/>
    <n v="51.236749116607768"/>
  </r>
  <r>
    <x v="4"/>
    <n v="52.650176678445234"/>
  </r>
  <r>
    <x v="4"/>
    <n v="89.045936395759725"/>
  </r>
  <r>
    <x v="4"/>
    <n v="79.858657243816253"/>
  </r>
  <r>
    <x v="4"/>
    <n v="138.16254416961129"/>
  </r>
  <r>
    <x v="4"/>
    <n v="80.21201413427562"/>
  </r>
  <r>
    <x v="4"/>
    <n v="75.265017667844518"/>
  </r>
  <r>
    <x v="4"/>
    <n v="92.579505300353361"/>
  </r>
  <r>
    <x v="4"/>
    <n v="124.73498233215548"/>
  </r>
  <r>
    <x v="4"/>
    <n v="122.6148409893993"/>
  </r>
  <r>
    <x v="4"/>
    <n v="149.1166077738516"/>
  </r>
  <r>
    <x v="4"/>
    <n v="68.551236749116612"/>
  </r>
  <r>
    <x v="4"/>
    <n v="103.18021201413427"/>
  </r>
  <r>
    <x v="4"/>
    <n v="80.21201413427562"/>
  </r>
  <r>
    <x v="4"/>
    <n v="103.886925795053"/>
  </r>
  <r>
    <x v="4"/>
    <n v="110.60070671378092"/>
  </r>
  <r>
    <x v="4"/>
    <n v="95.759717314487631"/>
  </r>
  <r>
    <x v="4"/>
    <n v="136.04240282685512"/>
  </r>
  <r>
    <x v="4"/>
    <n v="122.26148409893993"/>
  </r>
  <r>
    <x v="4"/>
    <n v="87.279151943462892"/>
  </r>
  <r>
    <x v="4"/>
    <n v="111.66077738515901"/>
  </r>
  <r>
    <x v="4"/>
    <n v="104.9469964664311"/>
  </r>
  <r>
    <x v="7"/>
    <n v="60.42402826855124"/>
  </r>
  <r>
    <x v="7"/>
    <n v="100.35335689045937"/>
  </r>
  <r>
    <x v="7"/>
    <n v="106.71378091872792"/>
  </r>
  <r>
    <x v="7"/>
    <n v="97.526501766784449"/>
  </r>
  <r>
    <x v="7"/>
    <n v="59.363957597173147"/>
  </r>
  <r>
    <x v="7"/>
    <n v="147.34982332155477"/>
  </r>
  <r>
    <x v="7"/>
    <n v="158.30388692579504"/>
  </r>
  <r>
    <x v="7"/>
    <n v="99.293286219081267"/>
  </r>
  <r>
    <x v="7"/>
    <n v="85.512367491166074"/>
  </r>
  <r>
    <x v="7"/>
    <n v="110.24734982332156"/>
  </r>
  <r>
    <x v="7"/>
    <n v="97.526501766784449"/>
  </r>
  <r>
    <x v="7"/>
    <n v="123.32155477031802"/>
  </r>
  <r>
    <x v="7"/>
    <n v="151.59010600706713"/>
  </r>
  <r>
    <x v="7"/>
    <n v="94.699646643109546"/>
  </r>
  <r>
    <x v="7"/>
    <n v="94.699646643109546"/>
  </r>
  <r>
    <x v="7"/>
    <n v="108.8339222614841"/>
  </r>
  <r>
    <x v="7"/>
    <n v="101.41342756183745"/>
  </r>
  <r>
    <x v="7"/>
    <n v="91.872791519434628"/>
  </r>
  <r>
    <x v="7"/>
    <n v="126.14840989399293"/>
  </r>
  <r>
    <x v="7"/>
    <n v="95.406360424028264"/>
  </r>
  <r>
    <x v="7"/>
    <n v="106.00706713780919"/>
  </r>
  <r>
    <x v="7"/>
    <n v="98.586572438162548"/>
  </r>
  <r>
    <x v="7"/>
    <n v="75.265017667844518"/>
  </r>
  <r>
    <x v="7"/>
    <n v="139.92932862190813"/>
  </r>
  <r>
    <x v="7"/>
    <n v="57.597173144876322"/>
  </r>
  <r>
    <x v="7"/>
    <n v="101.06007067137809"/>
  </r>
  <r>
    <x v="7"/>
    <n v="97.879858657243815"/>
  </r>
  <r>
    <x v="7"/>
    <n v="79.858657243816253"/>
  </r>
  <r>
    <x v="7"/>
    <n v="111.66077738515901"/>
  </r>
  <r>
    <x v="7"/>
    <n v="109.89399293286219"/>
  </r>
  <r>
    <x v="7"/>
    <n v="100"/>
  </r>
  <r>
    <x v="7"/>
    <n v="88.339222614840992"/>
  </r>
  <r>
    <x v="7"/>
    <n v="65.371024734982328"/>
  </r>
  <r>
    <x v="7"/>
    <n v="160.07067137809187"/>
  </r>
  <r>
    <x v="7"/>
    <n v="84.805653710247356"/>
  </r>
  <r>
    <x v="7"/>
    <n v="143.81625441696113"/>
  </r>
  <r>
    <x v="7"/>
    <n v="63.604240282685517"/>
  </r>
  <r>
    <x v="7"/>
    <n v="94.346289752650179"/>
  </r>
  <r>
    <x v="7"/>
    <n v="78.445229681978802"/>
  </r>
  <r>
    <x v="7"/>
    <n v="117.6678445229682"/>
  </r>
  <r>
    <x v="7"/>
    <n v="122.26148409893993"/>
  </r>
  <r>
    <x v="7"/>
    <n v="119.08127208480565"/>
  </r>
  <r>
    <x v="7"/>
    <n v="61.130742049469966"/>
  </r>
  <r>
    <x v="7"/>
    <n v="122.26148409893993"/>
  </r>
  <r>
    <x v="7"/>
    <n v="90.459363957597176"/>
  </r>
  <r>
    <x v="6"/>
    <n v="102.47349823321555"/>
  </r>
  <r>
    <x v="7"/>
    <n v="105.65371024734982"/>
  </r>
  <r>
    <x v="7"/>
    <n v="101.06007067137809"/>
  </r>
  <r>
    <x v="7"/>
    <n v="100"/>
  </r>
  <r>
    <x v="7"/>
    <n v="100"/>
  </r>
  <r>
    <x v="7"/>
    <n v="108.12720848056537"/>
  </r>
  <r>
    <x v="7"/>
    <n v="133.56890459363956"/>
  </r>
  <r>
    <x v="7"/>
    <n v="95.053003533568898"/>
  </r>
  <r>
    <x v="7"/>
    <n v="100"/>
  </r>
  <r>
    <x v="7"/>
    <n v="57.597173144876322"/>
  </r>
  <r>
    <x v="7"/>
    <n v="93.992932862190813"/>
  </r>
  <r>
    <x v="7"/>
    <n v="80.918727915194353"/>
  </r>
  <r>
    <x v="7"/>
    <n v="105.30035335689045"/>
  </r>
  <r>
    <x v="7"/>
    <n v="104.24028268551237"/>
  </r>
  <r>
    <x v="7"/>
    <n v="141.69611307420496"/>
  </r>
  <r>
    <x v="7"/>
    <n v="100"/>
  </r>
  <r>
    <x v="7"/>
    <n v="100"/>
  </r>
  <r>
    <x v="7"/>
    <n v="91.872791519434628"/>
  </r>
  <r>
    <x v="7"/>
    <n v="155.12367491166077"/>
  </r>
  <r>
    <x v="7"/>
    <n v="100"/>
  </r>
  <r>
    <x v="7"/>
    <n v="117.31448763250884"/>
  </r>
  <r>
    <x v="7"/>
    <n v="100"/>
  </r>
  <r>
    <x v="7"/>
    <n v="89.399293286219077"/>
  </r>
  <r>
    <x v="7"/>
    <n v="30.388692579505303"/>
  </r>
  <r>
    <x v="7"/>
    <n v="100"/>
  </r>
  <r>
    <x v="7"/>
    <n v="100"/>
  </r>
  <r>
    <x v="7"/>
    <n v="104.9469964664311"/>
  </r>
  <r>
    <x v="7"/>
    <n v="100"/>
  </r>
  <r>
    <x v="7"/>
    <n v="113.42756183745583"/>
  </r>
  <r>
    <x v="6"/>
    <n v="92.932862190812727"/>
  </r>
  <r>
    <x v="6"/>
    <n v="154.7703180212014"/>
  </r>
  <r>
    <x v="6"/>
    <n v="173.14487632508832"/>
  </r>
  <r>
    <x v="6"/>
    <n v="83.038869257950523"/>
  </r>
  <r>
    <x v="6"/>
    <n v="51.236749116607768"/>
  </r>
  <r>
    <x v="6"/>
    <n v="54.063604240282686"/>
  </r>
  <r>
    <x v="6"/>
    <n v="89.752650176678443"/>
  </r>
  <r>
    <x v="6"/>
    <n v="121.20141342756185"/>
  </r>
  <r>
    <x v="6"/>
    <n v="78.091872791519435"/>
  </r>
  <r>
    <x v="6"/>
    <n v="67.491166077738512"/>
  </r>
  <r>
    <x v="6"/>
    <n v="124.73498233215548"/>
  </r>
  <r>
    <x v="6"/>
    <n v="100"/>
  </r>
  <r>
    <x v="6"/>
    <n v="35.689045936395758"/>
  </r>
  <r>
    <x v="6"/>
    <n v="118.72791519434628"/>
  </r>
  <r>
    <x v="6"/>
    <n v="153.0035335689046"/>
  </r>
  <r>
    <x v="6"/>
    <n v="100"/>
  </r>
  <r>
    <x v="6"/>
    <n v="115.90106007067138"/>
  </r>
  <r>
    <x v="6"/>
    <n v="144.52296819787986"/>
  </r>
  <r>
    <x v="6"/>
    <n v="124.73498233215548"/>
  </r>
  <r>
    <x v="6"/>
    <n v="113.42756183745583"/>
  </r>
  <r>
    <x v="6"/>
    <n v="100"/>
  </r>
  <r>
    <x v="6"/>
    <n v="29.68197879858657"/>
  </r>
  <r>
    <x v="6"/>
    <n v="119.78798586572438"/>
  </r>
  <r>
    <x v="6"/>
    <n v="100"/>
  </r>
  <r>
    <x v="6"/>
    <n v="117.6678445229682"/>
  </r>
  <r>
    <x v="6"/>
    <n v="100"/>
  </r>
  <r>
    <x v="6"/>
    <n v="110.95406360424028"/>
  </r>
  <r>
    <x v="6"/>
    <n v="106.71378091872792"/>
  </r>
  <r>
    <x v="6"/>
    <n v="116.60777385159011"/>
  </r>
  <r>
    <x v="6"/>
    <n v="72.438162544169614"/>
  </r>
  <r>
    <x v="6"/>
    <n v="100"/>
  </r>
  <r>
    <x v="6"/>
    <n v="164.31095406360424"/>
  </r>
  <r>
    <x v="6"/>
    <n v="100"/>
  </r>
  <r>
    <x v="6"/>
    <n v="111.30742049469964"/>
  </r>
  <r>
    <x v="6"/>
    <n v="66.077738515901061"/>
  </r>
  <r>
    <x v="6"/>
    <n v="103.53356890459364"/>
  </r>
  <r>
    <x v="6"/>
    <n v="125.79505300353357"/>
  </r>
  <r>
    <x v="6"/>
    <n v="100"/>
  </r>
  <r>
    <x v="6"/>
    <n v="101.06007067137809"/>
  </r>
  <r>
    <x v="6"/>
    <n v="136.39575971731449"/>
  </r>
  <r>
    <x v="6"/>
    <n v="175.61837455830388"/>
  </r>
  <r>
    <x v="6"/>
    <n v="95.406360424028264"/>
  </r>
  <r>
    <x v="8"/>
    <m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98.870056497175142"/>
  </r>
  <r>
    <x v="0"/>
    <n v="99.717514124293785"/>
  </r>
  <r>
    <x v="0"/>
    <n v="99.152542372881356"/>
  </r>
  <r>
    <x v="0"/>
    <n v="100.28248587570621"/>
  </r>
  <r>
    <x v="0"/>
    <n v="101.41242937853107"/>
  </r>
  <r>
    <x v="0"/>
    <n v="105.64971751412429"/>
  </r>
  <r>
    <x v="0"/>
    <n v="77.966101694915253"/>
  </r>
  <r>
    <x v="0"/>
    <n v="97.740112994350284"/>
  </r>
  <r>
    <x v="0"/>
    <n v="129.37853107344634"/>
  </r>
  <r>
    <x v="0"/>
    <n v="78.531073446327682"/>
  </r>
  <r>
    <x v="0"/>
    <n v="95.762711864406782"/>
  </r>
  <r>
    <x v="0"/>
    <n v="117.79661016949153"/>
  </r>
  <r>
    <x v="0"/>
    <n v="93.78531073446328"/>
  </r>
  <r>
    <x v="0"/>
    <n v="102.54237288135593"/>
  </r>
  <r>
    <x v="0"/>
    <n v="97.457627118644069"/>
  </r>
  <r>
    <x v="0"/>
    <n v="89.548022598870062"/>
  </r>
  <r>
    <x v="0"/>
    <n v="91.807909604519779"/>
  </r>
  <r>
    <x v="0"/>
    <n v="101.41242937853107"/>
  </r>
  <r>
    <x v="0"/>
    <n v="99.435028248587571"/>
  </r>
  <r>
    <x v="0"/>
    <n v="82.7683615819209"/>
  </r>
  <r>
    <x v="0"/>
    <n v="107.06214689265536"/>
  </r>
  <r>
    <x v="0"/>
    <n v="109.88700564971751"/>
  </r>
  <r>
    <x v="0"/>
    <n v="108.19209039548022"/>
  </r>
  <r>
    <x v="0"/>
    <n v="109.60451977401129"/>
  </r>
  <r>
    <x v="0"/>
    <n v="131.63841807909606"/>
  </r>
  <r>
    <x v="0"/>
    <n v="113.5593220338983"/>
  </r>
  <r>
    <x v="0"/>
    <n v="111.86440677966101"/>
  </r>
  <r>
    <x v="0"/>
    <n v="115.2542372881356"/>
  </r>
  <r>
    <x v="0"/>
    <n v="100.56497175141243"/>
  </r>
  <r>
    <x v="0"/>
    <n v="68.079096045197744"/>
  </r>
  <r>
    <x v="0"/>
    <n v="93.502824858757066"/>
  </r>
  <r>
    <x v="0"/>
    <n v="50"/>
  </r>
  <r>
    <x v="0"/>
    <n v="138.4180790960452"/>
  </r>
  <r>
    <x v="0"/>
    <n v="100.28248587570621"/>
  </r>
  <r>
    <x v="0"/>
    <n v="133.33333333333331"/>
  </r>
  <r>
    <x v="0"/>
    <n v="78.813559322033896"/>
  </r>
  <r>
    <x v="0"/>
    <n v="84.463276836158187"/>
  </r>
  <r>
    <x v="0"/>
    <n v="103.67231638418079"/>
  </r>
  <r>
    <x v="0"/>
    <n v="139.26553672316385"/>
  </r>
  <r>
    <x v="0"/>
    <n v="133.89830508474574"/>
  </r>
  <r>
    <x v="0"/>
    <n v="92.090395480225993"/>
  </r>
  <r>
    <x v="0"/>
    <n v="85.593220338983045"/>
  </r>
  <r>
    <x v="0"/>
    <n v="101.41242937853107"/>
  </r>
  <r>
    <x v="1"/>
    <n v="93.502824858757066"/>
  </r>
  <r>
    <x v="1"/>
    <n v="101.41242937853107"/>
  </r>
  <r>
    <x v="1"/>
    <n v="92.655367231638422"/>
  </r>
  <r>
    <x v="1"/>
    <n v="56.779661016949149"/>
  </r>
  <r>
    <x v="1"/>
    <n v="83.050847457627128"/>
  </r>
  <r>
    <x v="1"/>
    <n v="74.576271186440678"/>
  </r>
  <r>
    <x v="1"/>
    <n v="79.943502824858754"/>
  </r>
  <r>
    <x v="1"/>
    <n v="92.655367231638422"/>
  </r>
  <r>
    <x v="1"/>
    <n v="77.401129943502823"/>
  </r>
  <r>
    <x v="1"/>
    <n v="141.24293785310735"/>
  </r>
  <r>
    <x v="1"/>
    <n v="31.638418079096041"/>
  </r>
  <r>
    <x v="1"/>
    <n v="121.46892655367232"/>
  </r>
  <r>
    <x v="1"/>
    <n v="108.47457627118644"/>
  </r>
  <r>
    <x v="1"/>
    <n v="96.89265536723164"/>
  </r>
  <r>
    <x v="1"/>
    <n v="104.80225988700565"/>
  </r>
  <r>
    <x v="1"/>
    <n v="48.022598870056498"/>
  </r>
  <r>
    <x v="1"/>
    <n v="176.55367231638417"/>
  </r>
  <r>
    <x v="1"/>
    <n v="105.93220338983051"/>
  </r>
  <r>
    <x v="1"/>
    <n v="90.960451977401135"/>
  </r>
  <r>
    <x v="1"/>
    <n v="97.457627118644069"/>
  </r>
  <r>
    <x v="1"/>
    <n v="95.762711864406782"/>
  </r>
  <r>
    <x v="1"/>
    <n v="35.028248587570616"/>
  </r>
  <r>
    <x v="1"/>
    <n v="93.502824858757066"/>
  </r>
  <r>
    <x v="1"/>
    <n v="65.254237288135585"/>
  </r>
  <r>
    <x v="1"/>
    <n v="57.344632768361578"/>
  </r>
  <r>
    <x v="1"/>
    <n v="92.655367231638422"/>
  </r>
  <r>
    <x v="1"/>
    <n v="132.20338983050846"/>
  </r>
  <r>
    <x v="1"/>
    <n v="155.93220338983051"/>
  </r>
  <r>
    <x v="1"/>
    <n v="57.344632768361578"/>
  </r>
  <r>
    <x v="1"/>
    <n v="75.423728813559322"/>
  </r>
  <r>
    <x v="1"/>
    <n v="86.158192090395488"/>
  </r>
  <r>
    <x v="1"/>
    <n v="98.870056497175142"/>
  </r>
  <r>
    <x v="1"/>
    <n v="101.41242937853107"/>
  </r>
  <r>
    <x v="1"/>
    <n v="67.2316384180791"/>
  </r>
  <r>
    <x v="1"/>
    <n v="97.740112994350284"/>
  </r>
  <r>
    <x v="1"/>
    <n v="122.03389830508475"/>
  </r>
  <r>
    <x v="1"/>
    <n v="88.700564971751419"/>
  </r>
  <r>
    <x v="1"/>
    <n v="95.762711864406782"/>
  </r>
  <r>
    <x v="1"/>
    <n v="88.13559322033899"/>
  </r>
  <r>
    <x v="1"/>
    <n v="128.5310734463277"/>
  </r>
  <r>
    <x v="1"/>
    <n v="108.19209039548022"/>
  </r>
  <r>
    <x v="1"/>
    <n v="135.87570621468927"/>
  </r>
  <r>
    <x v="1"/>
    <n v="77.401129943502823"/>
  </r>
  <r>
    <x v="1"/>
    <n v="91.807909604519779"/>
  </r>
  <r>
    <x v="1"/>
    <n v="94.350282485875709"/>
  </r>
  <r>
    <x v="1"/>
    <n v="141.24293785310735"/>
  </r>
  <r>
    <x v="2"/>
    <n v="89.265536723163848"/>
  </r>
  <r>
    <x v="2"/>
    <n v="94.915254237288138"/>
  </r>
  <r>
    <x v="2"/>
    <n v="74.293785310734464"/>
  </r>
  <r>
    <x v="2"/>
    <n v="100.56497175141243"/>
  </r>
  <r>
    <x v="2"/>
    <n v="95.197740112994353"/>
  </r>
  <r>
    <x v="2"/>
    <n v="129.94350282485877"/>
  </r>
  <r>
    <x v="2"/>
    <n v="101.69491525423729"/>
  </r>
  <r>
    <x v="2"/>
    <n v="101.9774011299435"/>
  </r>
  <r>
    <x v="2"/>
    <n v="90.395480225988706"/>
  </r>
  <r>
    <x v="2"/>
    <n v="107.34463276836158"/>
  </r>
  <r>
    <x v="2"/>
    <n v="94.350282485875709"/>
  </r>
  <r>
    <x v="2"/>
    <n v="53.10734463276836"/>
  </r>
  <r>
    <x v="2"/>
    <n v="106.49717514124293"/>
  </r>
  <r>
    <x v="2"/>
    <n v="106.21468926553672"/>
  </r>
  <r>
    <x v="2"/>
    <n v="72.881355932203391"/>
  </r>
  <r>
    <x v="2"/>
    <n v="50.282485875706215"/>
  </r>
  <r>
    <x v="2"/>
    <n v="100"/>
  </r>
  <r>
    <x v="2"/>
    <n v="110.45197740112994"/>
  </r>
  <r>
    <x v="2"/>
    <n v="112.14689265536722"/>
  </r>
  <r>
    <x v="2"/>
    <n v="87.005649717514132"/>
  </r>
  <r>
    <x v="2"/>
    <n v="87.288135593220346"/>
  </r>
  <r>
    <x v="2"/>
    <n v="99.717514124293785"/>
  </r>
  <r>
    <x v="2"/>
    <n v="25.423728813559322"/>
  </r>
  <r>
    <x v="2"/>
    <n v="144.35028248587571"/>
  </r>
  <r>
    <x v="2"/>
    <n v="114.97175141242938"/>
  </r>
  <r>
    <x v="2"/>
    <n v="84.180790960451972"/>
  </r>
  <r>
    <x v="2"/>
    <n v="102.82485875706215"/>
  </r>
  <r>
    <x v="2"/>
    <n v="83.615819209039557"/>
  </r>
  <r>
    <x v="2"/>
    <n v="100.28248587570621"/>
  </r>
  <r>
    <x v="2"/>
    <n v="100"/>
  </r>
  <r>
    <x v="2"/>
    <n v="68.361581920903944"/>
  </r>
  <r>
    <x v="2"/>
    <n v="113.27683615819208"/>
  </r>
  <r>
    <x v="2"/>
    <n v="55.084745762711862"/>
  </r>
  <r>
    <x v="2"/>
    <n v="81.073446327683612"/>
  </r>
  <r>
    <x v="2"/>
    <n v="64.124293785310726"/>
  </r>
  <r>
    <x v="2"/>
    <n v="106.77966101694915"/>
  </r>
  <r>
    <x v="2"/>
    <n v="54.51977401129944"/>
  </r>
  <r>
    <x v="2"/>
    <n v="97.175141242937855"/>
  </r>
  <r>
    <x v="2"/>
    <n v="146.045197740113"/>
  </r>
  <r>
    <x v="2"/>
    <n v="98.305084745762713"/>
  </r>
  <r>
    <x v="2"/>
    <n v="93.220338983050851"/>
  </r>
  <r>
    <x v="2"/>
    <n v="85.875706214689259"/>
  </r>
  <r>
    <x v="2"/>
    <n v="116.94915254237287"/>
  </r>
  <r>
    <x v="2"/>
    <n v="43.502824858757059"/>
  </r>
  <r>
    <x v="2"/>
    <n v="77.966101694915253"/>
  </r>
  <r>
    <x v="2"/>
    <n v="97.457627118644069"/>
  </r>
  <r>
    <x v="2"/>
    <n v="65.819209039548014"/>
  </r>
  <r>
    <x v="3"/>
    <n v="94.915254237288138"/>
  </r>
  <r>
    <x v="3"/>
    <n v="100"/>
  </r>
  <r>
    <x v="3"/>
    <n v="104.23728813559322"/>
  </r>
  <r>
    <x v="3"/>
    <n v="114.12429378531074"/>
  </r>
  <r>
    <x v="3"/>
    <n v="96.610169491525426"/>
  </r>
  <r>
    <x v="3"/>
    <n v="74.293785310734464"/>
  </r>
  <r>
    <x v="3"/>
    <n v="95.762711864406782"/>
  </r>
  <r>
    <x v="3"/>
    <n v="107.90960451977401"/>
  </r>
  <r>
    <x v="3"/>
    <n v="93.502824858757066"/>
  </r>
  <r>
    <x v="3"/>
    <n v="107.90960451977401"/>
  </r>
  <r>
    <x v="3"/>
    <n v="96.610169491525426"/>
  </r>
  <r>
    <x v="3"/>
    <n v="104.23728813559322"/>
  </r>
  <r>
    <x v="3"/>
    <n v="155.64971751412429"/>
  </r>
  <r>
    <x v="3"/>
    <n v="189.83050847457628"/>
  </r>
  <r>
    <x v="3"/>
    <n v="102.25988700564972"/>
  </r>
  <r>
    <x v="3"/>
    <n v="116.94915254237287"/>
  </r>
  <r>
    <x v="3"/>
    <n v="61.016949152542374"/>
  </r>
  <r>
    <x v="3"/>
    <n v="95.480225988700568"/>
  </r>
  <r>
    <x v="3"/>
    <n v="98.305084745762713"/>
  </r>
  <r>
    <x v="3"/>
    <n v="113.5593220338983"/>
  </r>
  <r>
    <x v="3"/>
    <n v="87.288135593220346"/>
  </r>
  <r>
    <x v="3"/>
    <n v="106.21468926553672"/>
  </r>
  <r>
    <x v="3"/>
    <n v="170.33898305084745"/>
  </r>
  <r>
    <x v="3"/>
    <n v="78.248587570621467"/>
  </r>
  <r>
    <x v="3"/>
    <n v="101.69491525423729"/>
  </r>
  <r>
    <x v="3"/>
    <n v="103.67231638418079"/>
  </r>
  <r>
    <x v="3"/>
    <n v="82.20338983050847"/>
  </r>
  <r>
    <x v="3"/>
    <n v="118.64406779661017"/>
  </r>
  <r>
    <x v="3"/>
    <n v="118.64406779661017"/>
  </r>
  <r>
    <x v="3"/>
    <n v="79.943502824858754"/>
  </r>
  <r>
    <x v="3"/>
    <n v="176.55367231638417"/>
  </r>
  <r>
    <x v="3"/>
    <n v="81.073446327683612"/>
  </r>
  <r>
    <x v="3"/>
    <n v="60.451977401129945"/>
  </r>
  <r>
    <x v="3"/>
    <n v="47.740112994350284"/>
  </r>
  <r>
    <x v="3"/>
    <n v="138.13559322033899"/>
  </r>
  <r>
    <x v="3"/>
    <n v="115.81920903954803"/>
  </r>
  <r>
    <x v="3"/>
    <n v="102.82485875706215"/>
  </r>
  <r>
    <x v="3"/>
    <n v="136.72316384180792"/>
  </r>
  <r>
    <x v="3"/>
    <n v="85.593220338983045"/>
  </r>
  <r>
    <x v="3"/>
    <n v="131.63841807909606"/>
  </r>
  <r>
    <x v="3"/>
    <n v="107.34463276836158"/>
  </r>
  <r>
    <x v="3"/>
    <n v="94.350282485875709"/>
  </r>
  <r>
    <x v="3"/>
    <n v="116.66666666666666"/>
  </r>
  <r>
    <x v="3"/>
    <n v="129.37853107344634"/>
  </r>
  <r>
    <x v="3"/>
    <n v="122.31638418079096"/>
  </r>
  <r>
    <x v="3"/>
    <n v="61.581920903954803"/>
  </r>
  <r>
    <x v="3"/>
    <n v="167.79661016949152"/>
  </r>
  <r>
    <x v="3"/>
    <n v="104.51977401129943"/>
  </r>
  <r>
    <x v="3"/>
    <n v="100"/>
  </r>
  <r>
    <x v="3"/>
    <n v="101.12994350282486"/>
  </r>
  <r>
    <x v="3"/>
    <n v="77.966101694915253"/>
  </r>
  <r>
    <x v="3"/>
    <n v="107.90960451977401"/>
  </r>
  <r>
    <x v="3"/>
    <n v="116.66666666666666"/>
  </r>
  <r>
    <x v="3"/>
    <n v="127.11864406779661"/>
  </r>
  <r>
    <x v="3"/>
    <n v="89.548022598870062"/>
  </r>
  <r>
    <x v="3"/>
    <n v="94.915254237288138"/>
  </r>
  <r>
    <x v="3"/>
    <n v="42.372881355932201"/>
  </r>
  <r>
    <x v="3"/>
    <n v="89.548022598870062"/>
  </r>
  <r>
    <x v="3"/>
    <n v="69.491525423728817"/>
  </r>
  <r>
    <x v="3"/>
    <n v="141.52542372881356"/>
  </r>
  <r>
    <x v="3"/>
    <n v="107.34463276836158"/>
  </r>
  <r>
    <x v="3"/>
    <n v="53.389830508474581"/>
  </r>
  <r>
    <x v="3"/>
    <n v="174.01129943502826"/>
  </r>
  <r>
    <x v="3"/>
    <n v="114.12429378531074"/>
  </r>
  <r>
    <x v="3"/>
    <n v="96.327683615819211"/>
  </r>
  <r>
    <x v="3"/>
    <n v="140.11299435028249"/>
  </r>
  <r>
    <x v="3"/>
    <n v="88.418079096045204"/>
  </r>
  <r>
    <x v="3"/>
    <n v="134.18079096045199"/>
  </r>
  <r>
    <x v="3"/>
    <n v="64.689265536723155"/>
  </r>
  <r>
    <x v="3"/>
    <n v="148.87005649717514"/>
  </r>
  <r>
    <x v="3"/>
    <n v="112.42937853107344"/>
  </r>
  <r>
    <x v="3"/>
    <n v="110.16949152542372"/>
  </r>
  <r>
    <x v="3"/>
    <n v="71.751412429378533"/>
  </r>
  <r>
    <x v="3"/>
    <n v="79.943502824858754"/>
  </r>
  <r>
    <x v="3"/>
    <n v="132.76836158192089"/>
  </r>
  <r>
    <x v="3"/>
    <n v="81.638418079096041"/>
  </r>
  <r>
    <x v="3"/>
    <n v="100"/>
  </r>
  <r>
    <x v="3"/>
    <n v="141.24293785310735"/>
  </r>
  <r>
    <x v="3"/>
    <n v="64.97175141242937"/>
  </r>
  <r>
    <x v="3"/>
    <n v="110.73446327683615"/>
  </r>
  <r>
    <x v="3"/>
    <n v="100.56497175141243"/>
  </r>
  <r>
    <x v="3"/>
    <n v="121.46892655367232"/>
  </r>
  <r>
    <x v="3"/>
    <n v="124.29378531073446"/>
  </r>
  <r>
    <x v="3"/>
    <n v="66.384180790960443"/>
  </r>
  <r>
    <x v="3"/>
    <n v="93.78531073446328"/>
  </r>
  <r>
    <x v="3"/>
    <n v="88.700564971751419"/>
  </r>
  <r>
    <x v="3"/>
    <n v="86.440677966101703"/>
  </r>
  <r>
    <x v="3"/>
    <n v="86.723163841807917"/>
  </r>
  <r>
    <x v="2"/>
    <n v="104.23728813559322"/>
  </r>
  <r>
    <x v="2"/>
    <n v="102.82485875706215"/>
  </r>
  <r>
    <x v="2"/>
    <n v="103.67231638418079"/>
  </r>
  <r>
    <x v="2"/>
    <n v="106.21468926553672"/>
  </r>
  <r>
    <x v="2"/>
    <n v="148.30508474576271"/>
  </r>
  <r>
    <x v="2"/>
    <n v="150.28248587570621"/>
  </r>
  <r>
    <x v="2"/>
    <n v="129.66101694915255"/>
  </r>
  <r>
    <x v="2"/>
    <n v="88.13559322033899"/>
  </r>
  <r>
    <x v="2"/>
    <n v="118.64406779661017"/>
  </r>
  <r>
    <x v="2"/>
    <n v="105.08474576271186"/>
  </r>
  <r>
    <x v="2"/>
    <n v="106.49717514124293"/>
  </r>
  <r>
    <x v="2"/>
    <n v="86.723163841807917"/>
  </r>
  <r>
    <x v="2"/>
    <n v="144.35028248587571"/>
  </r>
  <r>
    <x v="2"/>
    <n v="76.271186440677965"/>
  </r>
  <r>
    <x v="2"/>
    <n v="76.55367231638418"/>
  </r>
  <r>
    <x v="2"/>
    <n v="104.51977401129943"/>
  </r>
  <r>
    <x v="2"/>
    <n v="135.31073446327684"/>
  </r>
  <r>
    <x v="2"/>
    <n v="64.689265536723155"/>
  </r>
  <r>
    <x v="2"/>
    <n v="149.71751412429379"/>
  </r>
  <r>
    <x v="2"/>
    <n v="79.096045197740111"/>
  </r>
  <r>
    <x v="2"/>
    <n v="100.56497175141243"/>
  </r>
  <r>
    <x v="2"/>
    <n v="137.28813559322035"/>
  </r>
  <r>
    <x v="2"/>
    <n v="127.40112994350282"/>
  </r>
  <r>
    <x v="2"/>
    <n v="107.34463276836158"/>
  </r>
  <r>
    <x v="2"/>
    <n v="81.920903954802256"/>
  </r>
  <r>
    <x v="2"/>
    <n v="61.016949152542374"/>
  </r>
  <r>
    <x v="2"/>
    <n v="57.06214689265537"/>
  </r>
  <r>
    <x v="2"/>
    <n v="43.220338983050844"/>
  </r>
  <r>
    <x v="2"/>
    <n v="104.80225988700565"/>
  </r>
  <r>
    <x v="2"/>
    <n v="78.813559322033896"/>
  </r>
  <r>
    <x v="2"/>
    <n v="90.395480225988706"/>
  </r>
  <r>
    <x v="2"/>
    <n v="144.63276836158192"/>
  </r>
  <r>
    <x v="2"/>
    <n v="138.4180790960452"/>
  </r>
  <r>
    <x v="2"/>
    <n v="155.64971751412429"/>
  </r>
  <r>
    <x v="2"/>
    <n v="127.40112994350282"/>
  </r>
  <r>
    <x v="2"/>
    <n v="109.03954802259886"/>
  </r>
  <r>
    <x v="2"/>
    <n v="95.197740112994353"/>
  </r>
  <r>
    <x v="2"/>
    <n v="71.186440677966104"/>
  </r>
  <r>
    <x v="2"/>
    <n v="118.07909604519774"/>
  </r>
  <r>
    <x v="2"/>
    <n v="76.836158192090394"/>
  </r>
  <r>
    <x v="2"/>
    <n v="47.457627118644062"/>
  </r>
  <r>
    <x v="2"/>
    <n v="123.44632768361582"/>
  </r>
  <r>
    <x v="2"/>
    <n v="102.82485875706215"/>
  </r>
  <r>
    <x v="2"/>
    <n v="79.378531073446325"/>
  </r>
  <r>
    <x v="2"/>
    <n v="73.728813559322035"/>
  </r>
  <r>
    <x v="2"/>
    <n v="82.485875706214685"/>
  </r>
  <r>
    <x v="2"/>
    <n v="83.615819209039557"/>
  </r>
  <r>
    <x v="2"/>
    <n v="135.59322033898306"/>
  </r>
  <r>
    <x v="2"/>
    <n v="98.022598870056498"/>
  </r>
  <r>
    <x v="2"/>
    <n v="135.87570621468927"/>
  </r>
  <r>
    <x v="3"/>
    <n v="76.55367231638418"/>
  </r>
  <r>
    <x v="3"/>
    <n v="63.559322033898304"/>
  </r>
  <r>
    <x v="3"/>
    <n v="112.42937853107344"/>
  </r>
  <r>
    <x v="3"/>
    <n v="109.03954802259886"/>
  </r>
  <r>
    <x v="3"/>
    <n v="72.881355932203391"/>
  </r>
  <r>
    <x v="3"/>
    <n v="55.367231638418076"/>
  </r>
  <r>
    <x v="3"/>
    <n v="73.728813559322035"/>
  </r>
  <r>
    <x v="3"/>
    <n v="82.485875706214685"/>
  </r>
  <r>
    <x v="3"/>
    <n v="131.63841807909606"/>
  </r>
  <r>
    <x v="3"/>
    <n v="88.418079096045204"/>
  </r>
  <r>
    <x v="3"/>
    <n v="160.73446327683615"/>
  </r>
  <r>
    <x v="3"/>
    <n v="88.700564971751419"/>
  </r>
  <r>
    <x v="3"/>
    <n v="122.59887005649718"/>
  </r>
  <r>
    <x v="3"/>
    <n v="90.395480225988706"/>
  </r>
  <r>
    <x v="3"/>
    <n v="53.10734463276836"/>
  </r>
  <r>
    <x v="3"/>
    <n v="85.593220338983045"/>
  </r>
  <r>
    <x v="3"/>
    <n v="82.485875706214685"/>
  </r>
  <r>
    <x v="3"/>
    <n v="121.1864406779661"/>
  </r>
  <r>
    <x v="3"/>
    <n v="148.30508474576271"/>
  </r>
  <r>
    <x v="3"/>
    <n v="109.03954802259886"/>
  </r>
  <r>
    <x v="3"/>
    <n v="87.005649717514132"/>
  </r>
  <r>
    <x v="3"/>
    <n v="120.62146892655367"/>
  </r>
  <r>
    <x v="3"/>
    <n v="130.79096045197741"/>
  </r>
  <r>
    <x v="3"/>
    <n v="124.29378531073446"/>
  </r>
  <r>
    <x v="3"/>
    <n v="100"/>
  </r>
  <r>
    <x v="3"/>
    <n v="76.836158192090394"/>
  </r>
  <r>
    <x v="3"/>
    <n v="111.86440677966101"/>
  </r>
  <r>
    <x v="3"/>
    <n v="82.7683615819209"/>
  </r>
  <r>
    <x v="3"/>
    <n v="79.66101694915254"/>
  </r>
  <r>
    <x v="3"/>
    <n v="125.42372881355932"/>
  </r>
  <r>
    <x v="3"/>
    <n v="58.757062146892657"/>
  </r>
  <r>
    <x v="3"/>
    <n v="112.14689265536722"/>
  </r>
  <r>
    <x v="3"/>
    <n v="127.40112994350282"/>
  </r>
  <r>
    <x v="3"/>
    <n v="164.40677966101694"/>
  </r>
  <r>
    <x v="3"/>
    <n v="130.22598870056498"/>
  </r>
  <r>
    <x v="3"/>
    <n v="109.88700564971751"/>
  </r>
  <r>
    <x v="3"/>
    <n v="65.819209039548014"/>
  </r>
  <r>
    <x v="3"/>
    <n v="143.50282485875707"/>
  </r>
  <r>
    <x v="3"/>
    <n v="98.022598870056498"/>
  </r>
  <r>
    <x v="3"/>
    <n v="79.378531073446325"/>
  </r>
  <r>
    <x v="3"/>
    <n v="101.69491525423729"/>
  </r>
  <r>
    <x v="1"/>
    <n v="79.096045197740111"/>
  </r>
  <r>
    <x v="1"/>
    <n v="107.34463276836158"/>
  </r>
  <r>
    <x v="1"/>
    <n v="79.943502824858754"/>
  </r>
  <r>
    <x v="1"/>
    <n v="100"/>
  </r>
  <r>
    <x v="1"/>
    <n v="105.64971751412429"/>
  </r>
  <r>
    <x v="1"/>
    <n v="115.53672316384181"/>
  </r>
  <r>
    <x v="1"/>
    <n v="92.937853107344637"/>
  </r>
  <r>
    <x v="1"/>
    <n v="61.864406779661017"/>
  </r>
  <r>
    <x v="1"/>
    <n v="153.67231638418079"/>
  </r>
  <r>
    <x v="1"/>
    <n v="140.67796610169492"/>
  </r>
  <r>
    <x v="1"/>
    <n v="148.30508474576271"/>
  </r>
  <r>
    <x v="1"/>
    <n v="76.836158192090394"/>
  </r>
  <r>
    <x v="1"/>
    <n v="127.40112994350282"/>
  </r>
  <r>
    <x v="1"/>
    <n v="92.090395480225993"/>
  </r>
  <r>
    <x v="1"/>
    <n v="101.41242937853107"/>
  </r>
  <r>
    <x v="1"/>
    <n v="90.395480225988706"/>
  </r>
  <r>
    <x v="1"/>
    <n v="167.23163841807911"/>
  </r>
  <r>
    <x v="1"/>
    <n v="124.57627118644068"/>
  </r>
  <r>
    <x v="1"/>
    <n v="58.474576271186443"/>
  </r>
  <r>
    <x v="1"/>
    <n v="120.05649717514125"/>
  </r>
  <r>
    <x v="1"/>
    <n v="95.480225988700568"/>
  </r>
  <r>
    <x v="1"/>
    <n v="84.463276836158187"/>
  </r>
  <r>
    <x v="1"/>
    <n v="112.14689265536722"/>
  </r>
  <r>
    <x v="1"/>
    <n v="130.5084745762712"/>
  </r>
  <r>
    <x v="1"/>
    <n v="100"/>
  </r>
  <r>
    <x v="1"/>
    <n v="146.045197740113"/>
  </r>
  <r>
    <x v="1"/>
    <n v="100"/>
  </r>
  <r>
    <x v="1"/>
    <n v="105.36723163841808"/>
  </r>
  <r>
    <x v="1"/>
    <n v="95.480225988700568"/>
  </r>
  <r>
    <x v="1"/>
    <n v="44.915254237288138"/>
  </r>
  <r>
    <x v="1"/>
    <n v="53.10734463276836"/>
  </r>
  <r>
    <x v="1"/>
    <n v="88.700564971751419"/>
  </r>
  <r>
    <x v="1"/>
    <n v="76.836158192090394"/>
  </r>
  <r>
    <x v="1"/>
    <n v="119.77401129943503"/>
  </r>
  <r>
    <x v="1"/>
    <n v="137.28813559322035"/>
  </r>
  <r>
    <x v="1"/>
    <n v="100"/>
  </r>
  <r>
    <x v="1"/>
    <n v="96.327683615819211"/>
  </r>
  <r>
    <x v="1"/>
    <n v="118.92655367231639"/>
  </r>
  <r>
    <x v="1"/>
    <n v="110.73446327683615"/>
  </r>
  <r>
    <x v="4"/>
    <n v="100"/>
  </r>
  <r>
    <x v="4"/>
    <n v="115.54770318021201"/>
  </r>
  <r>
    <x v="4"/>
    <n v="97.173144876325082"/>
  </r>
  <r>
    <x v="4"/>
    <n v="107.42049469964664"/>
  </r>
  <r>
    <x v="4"/>
    <n v="112.72084805653711"/>
  </r>
  <r>
    <x v="4"/>
    <n v="102.47349823321555"/>
  </r>
  <r>
    <x v="4"/>
    <n v="93.639575971731446"/>
  </r>
  <r>
    <x v="4"/>
    <n v="66.784452296819794"/>
  </r>
  <r>
    <x v="4"/>
    <n v="98.233215547703182"/>
  </r>
  <r>
    <x v="4"/>
    <n v="104.59363957597174"/>
  </r>
  <r>
    <x v="4"/>
    <n v="98.939929328621915"/>
  </r>
  <r>
    <x v="4"/>
    <n v="63.604240282685517"/>
  </r>
  <r>
    <x v="4"/>
    <n v="115.19434628975264"/>
  </r>
  <r>
    <x v="4"/>
    <n v="57.597173144876322"/>
  </r>
  <r>
    <x v="4"/>
    <n v="56.537102473498237"/>
  </r>
  <r>
    <x v="4"/>
    <n v="115.90106007067138"/>
  </r>
  <r>
    <x v="4"/>
    <n v="86.572438162544174"/>
  </r>
  <r>
    <x v="4"/>
    <n v="100"/>
  </r>
  <r>
    <x v="4"/>
    <n v="95.406360424028264"/>
  </r>
  <r>
    <x v="4"/>
    <n v="80.918727915194353"/>
  </r>
  <r>
    <x v="4"/>
    <n v="64.664310954063609"/>
  </r>
  <r>
    <x v="4"/>
    <n v="128.97526501766785"/>
  </r>
  <r>
    <x v="4"/>
    <n v="104.9469964664311"/>
  </r>
  <r>
    <x v="4"/>
    <n v="86.572438162544174"/>
  </r>
  <r>
    <x v="4"/>
    <n v="149.46996466431096"/>
  </r>
  <r>
    <x v="4"/>
    <n v="90.10600706713781"/>
  </r>
  <r>
    <x v="4"/>
    <n v="32.155477031802121"/>
  </r>
  <r>
    <x v="4"/>
    <n v="160.77738515901061"/>
  </r>
  <r>
    <x v="4"/>
    <n v="88.339222614840992"/>
  </r>
  <r>
    <x v="4"/>
    <n v="132.86219081272085"/>
  </r>
  <r>
    <x v="4"/>
    <n v="87.985865724381625"/>
  </r>
  <r>
    <x v="4"/>
    <n v="73.851590106007066"/>
  </r>
  <r>
    <x v="4"/>
    <n v="109.18727915194346"/>
  </r>
  <r>
    <x v="4"/>
    <n v="91.872791519434628"/>
  </r>
  <r>
    <x v="4"/>
    <n v="136.39575971731449"/>
  </r>
  <r>
    <x v="4"/>
    <n v="85.512367491166074"/>
  </r>
  <r>
    <x v="4"/>
    <n v="36.39575971731449"/>
  </r>
  <r>
    <x v="4"/>
    <n v="125.08833922261485"/>
  </r>
  <r>
    <x v="4"/>
    <n v="91.872791519434628"/>
  </r>
  <r>
    <x v="4"/>
    <n v="92.226148409893995"/>
  </r>
  <r>
    <x v="5"/>
    <n v="137.45583038869256"/>
  </r>
  <r>
    <x v="5"/>
    <n v="81.978798586572438"/>
  </r>
  <r>
    <x v="5"/>
    <n v="86.219081272084807"/>
  </r>
  <r>
    <x v="5"/>
    <n v="67.491166077738512"/>
  </r>
  <r>
    <x v="5"/>
    <n v="101.41342756183745"/>
  </r>
  <r>
    <x v="6"/>
    <n v="85.512367491166074"/>
  </r>
  <r>
    <x v="5"/>
    <n v="100.70671378091873"/>
  </r>
  <r>
    <x v="5"/>
    <n v="84.452296819787989"/>
  </r>
  <r>
    <x v="5"/>
    <n v="105.30035335689045"/>
  </r>
  <r>
    <x v="5"/>
    <n v="100"/>
  </r>
  <r>
    <x v="5"/>
    <n v="80.918727915194353"/>
  </r>
  <r>
    <x v="5"/>
    <n v="84.452296819787989"/>
  </r>
  <r>
    <x v="5"/>
    <n v="127.91519434628975"/>
  </r>
  <r>
    <x v="5"/>
    <n v="80.918727915194353"/>
  </r>
  <r>
    <x v="5"/>
    <n v="69.25795053003533"/>
  </r>
  <r>
    <x v="5"/>
    <n v="103.18021201413427"/>
  </r>
  <r>
    <x v="5"/>
    <n v="116.25441696113074"/>
  </r>
  <r>
    <x v="5"/>
    <n v="143.81625441696113"/>
  </r>
  <r>
    <x v="5"/>
    <n v="56.183745583038871"/>
  </r>
  <r>
    <x v="5"/>
    <n v="70.31802120141343"/>
  </r>
  <r>
    <x v="5"/>
    <n v="28.621908127208485"/>
  </r>
  <r>
    <x v="5"/>
    <n v="137.10247349823322"/>
  </r>
  <r>
    <x v="5"/>
    <n v="109.18727915194346"/>
  </r>
  <r>
    <x v="5"/>
    <n v="87.985865724381625"/>
  </r>
  <r>
    <x v="5"/>
    <n v="144.87632508833923"/>
  </r>
  <r>
    <x v="5"/>
    <n v="70.31802120141343"/>
  </r>
  <r>
    <x v="5"/>
    <n v="75.971731448763251"/>
  </r>
  <r>
    <x v="5"/>
    <n v="100"/>
  </r>
  <r>
    <x v="5"/>
    <n v="121.5547703180212"/>
  </r>
  <r>
    <x v="5"/>
    <n v="74.558303886925799"/>
  </r>
  <r>
    <x v="7"/>
    <n v="156.8904593639576"/>
  </r>
  <r>
    <x v="5"/>
    <n v="49.823321554770317"/>
  </r>
  <r>
    <x v="5"/>
    <n v="107.77385159010601"/>
  </r>
  <r>
    <x v="5"/>
    <n v="74.204946996466433"/>
  </r>
  <r>
    <x v="5"/>
    <n v="50.530035335689043"/>
  </r>
  <r>
    <x v="5"/>
    <n v="69.25795053003533"/>
  </r>
  <r>
    <x v="5"/>
    <n v="137.45583038869256"/>
  </r>
  <r>
    <x v="5"/>
    <n v="118.37455830388693"/>
  </r>
  <r>
    <x v="5"/>
    <n v="113.07420494699647"/>
  </r>
  <r>
    <x v="5"/>
    <n v="62.190812720848058"/>
  </r>
  <r>
    <x v="5"/>
    <n v="31.448763250883388"/>
  </r>
  <r>
    <x v="5"/>
    <n v="65.724381625441694"/>
  </r>
  <r>
    <x v="5"/>
    <n v="47.703180212014132"/>
  </r>
  <r>
    <x v="5"/>
    <n v="106.71378091872792"/>
  </r>
  <r>
    <x v="6"/>
    <n v="116.96113074204948"/>
  </r>
  <r>
    <x v="6"/>
    <n v="120.84805653710248"/>
  </r>
  <r>
    <x v="6"/>
    <n v="106.36042402826855"/>
  </r>
  <r>
    <x v="6"/>
    <n v="74.558303886925799"/>
  </r>
  <r>
    <x v="6"/>
    <n v="34.982332155477039"/>
  </r>
  <r>
    <x v="6"/>
    <n v="81.625441696113072"/>
  </r>
  <r>
    <x v="6"/>
    <n v="124.38162544169612"/>
  </r>
  <r>
    <x v="6"/>
    <n v="90.459363957597176"/>
  </r>
  <r>
    <x v="6"/>
    <n v="78.091872791519435"/>
  </r>
  <r>
    <x v="6"/>
    <n v="118.02120141342756"/>
  </r>
  <r>
    <x v="7"/>
    <n v="103.53356890459364"/>
  </r>
  <r>
    <x v="6"/>
    <n v="85.865724381625441"/>
  </r>
  <r>
    <x v="6"/>
    <n v="71.731448763250881"/>
  </r>
  <r>
    <x v="6"/>
    <n v="70.31802120141343"/>
  </r>
  <r>
    <x v="6"/>
    <n v="118.02120141342756"/>
  </r>
  <r>
    <x v="6"/>
    <n v="116.25441696113074"/>
  </r>
  <r>
    <x v="6"/>
    <n v="67.491166077738512"/>
  </r>
  <r>
    <x v="6"/>
    <n v="100.70671378091873"/>
  </r>
  <r>
    <x v="6"/>
    <n v="163.60424028268551"/>
  </r>
  <r>
    <x v="6"/>
    <n v="109.89399293286219"/>
  </r>
  <r>
    <x v="6"/>
    <n v="99.646643109540634"/>
  </r>
  <r>
    <x v="6"/>
    <n v="91.872791519434628"/>
  </r>
  <r>
    <x v="6"/>
    <n v="99.293286219081267"/>
  </r>
  <r>
    <x v="6"/>
    <n v="133.92226148409895"/>
  </r>
  <r>
    <x v="6"/>
    <n v="54.063604240282686"/>
  </r>
  <r>
    <x v="6"/>
    <n v="80.21201413427562"/>
  </r>
  <r>
    <x v="7"/>
    <n v="80.918727915194353"/>
  </r>
  <r>
    <x v="6"/>
    <n v="128.26855123674912"/>
  </r>
  <r>
    <x v="6"/>
    <n v="113.42756183745583"/>
  </r>
  <r>
    <x v="6"/>
    <n v="136.04240282685512"/>
  </r>
  <r>
    <x v="6"/>
    <n v="84.805653710247356"/>
  </r>
  <r>
    <x v="6"/>
    <n v="89.045936395759725"/>
  </r>
  <r>
    <x v="6"/>
    <n v="170.67137809187278"/>
  </r>
  <r>
    <x v="6"/>
    <n v="62.544169611307424"/>
  </r>
  <r>
    <x v="6"/>
    <n v="136.04240282685512"/>
  </r>
  <r>
    <x v="6"/>
    <n v="121.20141342756185"/>
  </r>
  <r>
    <x v="6"/>
    <n v="38.869257950530034"/>
  </r>
  <r>
    <x v="6"/>
    <n v="100"/>
  </r>
  <r>
    <x v="6"/>
    <n v="104.24028268551237"/>
  </r>
  <r>
    <x v="6"/>
    <n v="135.33568904593639"/>
  </r>
  <r>
    <x v="6"/>
    <n v="109.18727915194346"/>
  </r>
  <r>
    <x v="6"/>
    <n v="78.091872791519435"/>
  </r>
  <r>
    <x v="6"/>
    <n v="94.346289752650179"/>
  </r>
  <r>
    <x v="6"/>
    <n v="100"/>
  </r>
  <r>
    <x v="7"/>
    <n v="92.932862190812727"/>
  </r>
  <r>
    <x v="6"/>
    <n v="98.586572438162548"/>
  </r>
  <r>
    <x v="4"/>
    <n v="79.858657243816253"/>
  </r>
  <r>
    <x v="4"/>
    <n v="120.84805653710248"/>
  </r>
  <r>
    <x v="4"/>
    <n v="157.59717314487631"/>
  </r>
  <r>
    <x v="4"/>
    <n v="133.92226148409895"/>
  </r>
  <r>
    <x v="4"/>
    <n v="100"/>
  </r>
  <r>
    <x v="4"/>
    <n v="74.558303886925799"/>
  </r>
  <r>
    <x v="4"/>
    <n v="100"/>
  </r>
  <r>
    <x v="4"/>
    <n v="108.48056537102474"/>
  </r>
  <r>
    <x v="4"/>
    <n v="161.48409893992934"/>
  </r>
  <r>
    <x v="4"/>
    <n v="110.24734982332156"/>
  </r>
  <r>
    <x v="4"/>
    <n v="95.406360424028264"/>
  </r>
  <r>
    <x v="4"/>
    <n v="146.64310954063603"/>
  </r>
  <r>
    <x v="4"/>
    <n v="116.96113074204948"/>
  </r>
  <r>
    <x v="4"/>
    <n v="120.84805653710248"/>
  </r>
  <r>
    <x v="4"/>
    <n v="91.872791519434628"/>
  </r>
  <r>
    <x v="4"/>
    <n v="156.8904593639576"/>
  </r>
  <r>
    <x v="4"/>
    <n v="154.41696113074204"/>
  </r>
  <r>
    <x v="4"/>
    <n v="154.7703180212014"/>
  </r>
  <r>
    <x v="4"/>
    <n v="152.29681978798587"/>
  </r>
  <r>
    <x v="4"/>
    <n v="92.226148409893995"/>
  </r>
  <r>
    <x v="4"/>
    <n v="85.512367491166074"/>
  </r>
  <r>
    <x v="4"/>
    <n v="81.978798586572438"/>
  </r>
  <r>
    <x v="4"/>
    <n v="87.279151943462892"/>
  </r>
  <r>
    <x v="4"/>
    <n v="86.572438162544174"/>
  </r>
  <r>
    <x v="4"/>
    <n v="133.21554770318022"/>
  </r>
  <r>
    <x v="4"/>
    <n v="68.551236749116612"/>
  </r>
  <r>
    <x v="4"/>
    <n v="180.21201413427562"/>
  </r>
  <r>
    <x v="4"/>
    <n v="94.346289752650179"/>
  </r>
  <r>
    <x v="4"/>
    <n v="130.03533568904595"/>
  </r>
  <r>
    <x v="4"/>
    <n v="98.233215547703182"/>
  </r>
  <r>
    <x v="4"/>
    <n v="56.183745583038871"/>
  </r>
  <r>
    <x v="4"/>
    <n v="120.84805653710248"/>
  </r>
  <r>
    <x v="4"/>
    <n v="89.045936395759725"/>
  </r>
  <r>
    <x v="4"/>
    <n v="90.10600706713781"/>
  </r>
  <r>
    <x v="4"/>
    <n v="108.12720848056537"/>
  </r>
  <r>
    <x v="4"/>
    <n v="105.65371024734982"/>
  </r>
  <r>
    <x v="4"/>
    <n v="102.47349823321555"/>
  </r>
  <r>
    <x v="7"/>
    <n v="144.87632508833923"/>
  </r>
  <r>
    <x v="7"/>
    <n v="100.35335689045937"/>
  </r>
  <r>
    <x v="7"/>
    <n v="113.42756183745583"/>
  </r>
  <r>
    <x v="7"/>
    <n v="139.22261484098939"/>
  </r>
  <r>
    <x v="7"/>
    <n v="171.37809187279152"/>
  </r>
  <r>
    <x v="7"/>
    <n v="91.872791519434628"/>
  </r>
  <r>
    <x v="7"/>
    <n v="40.636042402826853"/>
  </r>
  <r>
    <x v="7"/>
    <n v="131.44876325088339"/>
  </r>
  <r>
    <x v="7"/>
    <n v="163.25088339222617"/>
  </r>
  <r>
    <x v="7"/>
    <n v="89.045936395759725"/>
  </r>
  <r>
    <x v="7"/>
    <n v="78.798586572438154"/>
  </r>
  <r>
    <x v="7"/>
    <n v="112.36749116607774"/>
  </r>
  <r>
    <x v="7"/>
    <n v="26.855123674911667"/>
  </r>
  <r>
    <x v="7"/>
    <n v="60.42402826855124"/>
  </r>
  <r>
    <x v="7"/>
    <n v="97.173144876325082"/>
  </r>
  <r>
    <x v="7"/>
    <n v="29.68197879858657"/>
  </r>
  <r>
    <x v="7"/>
    <n v="106.36042402826855"/>
  </r>
  <r>
    <x v="7"/>
    <n v="101.41342756183745"/>
  </r>
  <r>
    <x v="7"/>
    <n v="50.530035335689043"/>
  </r>
  <r>
    <x v="7"/>
    <n v="100.70671378091873"/>
  </r>
  <r>
    <x v="7"/>
    <n v="121.20141342756185"/>
  </r>
  <r>
    <x v="7"/>
    <n v="106.71378091872792"/>
  </r>
  <r>
    <x v="7"/>
    <n v="97.173144876325082"/>
  </r>
  <r>
    <x v="7"/>
    <n v="94.699646643109546"/>
  </r>
  <r>
    <x v="7"/>
    <n v="145.9363957597173"/>
  </r>
  <r>
    <x v="7"/>
    <n v="111.66077738515901"/>
  </r>
  <r>
    <x v="7"/>
    <n v="95.053003533568898"/>
  </r>
  <r>
    <x v="7"/>
    <n v="134.98233215547702"/>
  </r>
  <r>
    <x v="7"/>
    <n v="115.54770318021201"/>
  </r>
  <r>
    <x v="7"/>
    <n v="86.925795053003526"/>
  </r>
  <r>
    <x v="7"/>
    <n v="120.84805653710248"/>
  </r>
  <r>
    <x v="7"/>
    <n v="149.1166077738516"/>
  </r>
  <r>
    <x v="7"/>
    <n v="114.84098939929329"/>
  </r>
  <r>
    <x v="3"/>
    <n v="72.084805653710248"/>
  </r>
  <r>
    <x v="7"/>
    <n v="99.293286219081267"/>
  </r>
  <r>
    <x v="7"/>
    <n v="106.71378091872792"/>
  </r>
  <r>
    <x v="7"/>
    <n v="130.03533568904595"/>
  </r>
  <r>
    <x v="7"/>
    <n v="101.41342756183745"/>
  </r>
  <r>
    <x v="7"/>
    <n v="126.14840989399293"/>
  </r>
  <r>
    <x v="7"/>
    <n v="134.62897526501769"/>
  </r>
  <r>
    <x v="7"/>
    <n v="116.25441696113074"/>
  </r>
  <r>
    <x v="7"/>
    <n v="94.346289752650179"/>
  </r>
  <r>
    <x v="7"/>
    <n v="117.31448763250884"/>
  </r>
  <r>
    <x v="3"/>
    <n v="53.710247349823319"/>
  </r>
  <r>
    <x v="7"/>
    <n v="109.18727915194346"/>
  </r>
  <r>
    <x v="7"/>
    <n v="100.35335689045937"/>
  </r>
  <r>
    <x v="7"/>
    <n v="112.01413427561837"/>
  </r>
  <r>
    <x v="7"/>
    <n v="131.44876325088339"/>
  </r>
  <r>
    <x v="7"/>
    <n v="81.978798586572438"/>
  </r>
  <r>
    <x v="7"/>
    <n v="137.45583038869256"/>
  </r>
  <r>
    <x v="7"/>
    <n v="124.02826855123675"/>
  </r>
  <r>
    <x v="7"/>
    <n v="101.76678445229682"/>
  </r>
  <r>
    <x v="7"/>
    <n v="98.586572438162548"/>
  </r>
  <r>
    <x v="7"/>
    <n v="124.73498233215548"/>
  </r>
  <r>
    <x v="7"/>
    <n v="121.5547703180212"/>
  </r>
  <r>
    <x v="7"/>
    <n v="95.053003533568898"/>
  </r>
  <r>
    <x v="7"/>
    <n v="95.053003533568898"/>
  </r>
  <r>
    <x v="3"/>
    <n v="102.82685512367492"/>
  </r>
  <r>
    <x v="7"/>
    <n v="66.784452296819794"/>
  </r>
  <r>
    <x v="7"/>
    <n v="39.222614840989401"/>
  </r>
  <r>
    <x v="7"/>
    <n v="91.872791519434628"/>
  </r>
  <r>
    <x v="7"/>
    <n v="103.886925795053"/>
  </r>
  <r>
    <x v="7"/>
    <n v="118.37455830388693"/>
  </r>
  <r>
    <x v="7"/>
    <n v="88.339222614840992"/>
  </r>
  <r>
    <x v="7"/>
    <n v="109.54063604240282"/>
  </r>
  <r>
    <x v="3"/>
    <n v="73.851590106007066"/>
  </r>
  <r>
    <x v="7"/>
    <n v="111.66077738515901"/>
  </r>
  <r>
    <x v="7"/>
    <n v="134.27561837455829"/>
  </r>
  <r>
    <x v="7"/>
    <n v="148.0565371024735"/>
  </r>
  <r>
    <x v="7"/>
    <n v="91.872791519434628"/>
  </r>
  <r>
    <x v="7"/>
    <n v="97.526501766784449"/>
  </r>
  <r>
    <x v="7"/>
    <n v="101.76678445229682"/>
  </r>
  <r>
    <x v="7"/>
    <n v="80.918727915194353"/>
  </r>
  <r>
    <x v="7"/>
    <n v="88.339222614840992"/>
  </r>
  <r>
    <x v="6"/>
    <n v="142.75618374558303"/>
  </r>
  <r>
    <x v="6"/>
    <n v="84.098939929328623"/>
  </r>
  <r>
    <x v="6"/>
    <n v="66.077738515901061"/>
  </r>
  <r>
    <x v="6"/>
    <n v="77.03180212014135"/>
  </r>
  <r>
    <x v="6"/>
    <n v="148.76325088339223"/>
  </r>
  <r>
    <x v="6"/>
    <n v="100.70671378091873"/>
  </r>
  <r>
    <x v="6"/>
    <n v="90.10600706713781"/>
  </r>
  <r>
    <x v="6"/>
    <n v="104.9469964664311"/>
  </r>
  <r>
    <x v="6"/>
    <n v="125.79505300353357"/>
  </r>
  <r>
    <x v="6"/>
    <n v="116.25441696113074"/>
  </r>
  <r>
    <x v="6"/>
    <n v="115.19434628975264"/>
  </r>
  <r>
    <x v="6"/>
    <n v="94.699646643109546"/>
  </r>
  <r>
    <x v="6"/>
    <n v="142.40282685512369"/>
  </r>
  <r>
    <x v="6"/>
    <n v="117.6678445229682"/>
  </r>
  <r>
    <x v="6"/>
    <n v="97.879858657243815"/>
  </r>
  <r>
    <x v="6"/>
    <n v="132.15547703180212"/>
  </r>
  <r>
    <x v="3"/>
    <n v="96.81978798586573"/>
  </r>
  <r>
    <x v="6"/>
    <n v="117.6678445229682"/>
  </r>
  <r>
    <x v="6"/>
    <n v="98.939929328621915"/>
  </r>
  <r>
    <x v="6"/>
    <n v="51.236749116607768"/>
  </r>
  <r>
    <x v="6"/>
    <n v="140.28268551236749"/>
  </r>
  <r>
    <x v="6"/>
    <n v="185.51236749116606"/>
  </r>
  <r>
    <x v="6"/>
    <n v="83.038869257950523"/>
  </r>
  <r>
    <x v="6"/>
    <n v="114.84098939929329"/>
  </r>
  <r>
    <x v="6"/>
    <n v="91.872791519434628"/>
  </r>
  <r>
    <x v="6"/>
    <n v="102.82685512367492"/>
  </r>
  <r>
    <x v="6"/>
    <n v="74.558303886925799"/>
  </r>
  <r>
    <x v="6"/>
    <n v="95.406360424028264"/>
  </r>
  <r>
    <x v="6"/>
    <n v="108.48056537102474"/>
  </r>
  <r>
    <x v="6"/>
    <n v="99.646643109540634"/>
  </r>
  <r>
    <x v="4"/>
    <n v="103.53356890459364"/>
  </r>
  <r>
    <x v="6"/>
    <n v="109.18727915194346"/>
  </r>
  <r>
    <x v="6"/>
    <n v="129.32862190812722"/>
  </r>
  <r>
    <x v="3"/>
    <n v="89.399293286219077"/>
  </r>
  <r>
    <x v="5"/>
    <n v="111.30742049469964"/>
  </r>
  <r>
    <x v="6"/>
    <n v="103.18021201413427"/>
  </r>
  <r>
    <x v="6"/>
    <n v="71.024734982332149"/>
  </r>
  <r>
    <x v="6"/>
    <n v="53.35689045936396"/>
  </r>
  <r>
    <x v="6"/>
    <n v="100"/>
  </r>
  <r>
    <x v="6"/>
    <n v="97.879858657243815"/>
  </r>
  <r>
    <x v="6"/>
    <n v="50.530035335689043"/>
  </r>
  <r>
    <x v="6"/>
    <n v="108.48056537102474"/>
  </r>
  <r>
    <x v="8"/>
    <m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100"/>
  </r>
  <r>
    <x v="0"/>
    <n v="104.80225988700565"/>
  </r>
  <r>
    <x v="0"/>
    <n v="103.38983050847457"/>
  </r>
  <r>
    <x v="0"/>
    <n v="102.25988700564972"/>
  </r>
  <r>
    <x v="0"/>
    <n v="99.152542372881356"/>
  </r>
  <r>
    <x v="0"/>
    <n v="105.64971751412429"/>
  </r>
  <r>
    <x v="0"/>
    <n v="98.870056497175142"/>
  </r>
  <r>
    <x v="0"/>
    <n v="100.84745762711864"/>
  </r>
  <r>
    <x v="0"/>
    <n v="85.31073446327683"/>
  </r>
  <r>
    <x v="0"/>
    <n v="98.870056497175142"/>
  </r>
  <r>
    <x v="0"/>
    <n v="106.21468926553672"/>
  </r>
  <r>
    <x v="0"/>
    <n v="101.69491525423729"/>
  </r>
  <r>
    <x v="0"/>
    <n v="98.587570621468927"/>
  </r>
  <r>
    <x v="0"/>
    <n v="95.762711864406782"/>
  </r>
  <r>
    <x v="0"/>
    <n v="91.525423728813564"/>
  </r>
  <r>
    <x v="0"/>
    <n v="131.35593220338984"/>
  </r>
  <r>
    <x v="0"/>
    <n v="99.435028248587571"/>
  </r>
  <r>
    <x v="0"/>
    <n v="103.10734463276836"/>
  </r>
  <r>
    <x v="0"/>
    <n v="107.90960451977401"/>
  </r>
  <r>
    <x v="0"/>
    <n v="88.983050847457633"/>
  </r>
  <r>
    <x v="0"/>
    <n v="103.67231638418079"/>
  </r>
  <r>
    <x v="0"/>
    <n v="140.96045197740114"/>
  </r>
  <r>
    <x v="0"/>
    <n v="101.69491525423729"/>
  </r>
  <r>
    <x v="0"/>
    <n v="93.502824858757066"/>
  </r>
  <r>
    <x v="0"/>
    <n v="68.361581920903944"/>
  </r>
  <r>
    <x v="0"/>
    <n v="102.82485875706215"/>
  </r>
  <r>
    <x v="0"/>
    <n v="75.706214689265536"/>
  </r>
  <r>
    <x v="0"/>
    <n v="102.82485875706215"/>
  </r>
  <r>
    <x v="0"/>
    <n v="132.20338983050846"/>
  </r>
  <r>
    <x v="0"/>
    <n v="111.86440677966101"/>
  </r>
  <r>
    <x v="0"/>
    <n v="95.762711864406782"/>
  </r>
  <r>
    <x v="0"/>
    <n v="87.570621468926561"/>
  </r>
  <r>
    <x v="0"/>
    <n v="72.033898305084747"/>
  </r>
  <r>
    <x v="0"/>
    <n v="146.61016949152543"/>
  </r>
  <r>
    <x v="0"/>
    <n v="67.514124293785301"/>
  </r>
  <r>
    <x v="0"/>
    <n v="99.435028248587571"/>
  </r>
  <r>
    <x v="0"/>
    <n v="60.734463276836159"/>
  </r>
  <r>
    <x v="0"/>
    <n v="102.25988700564972"/>
  </r>
  <r>
    <x v="0"/>
    <n v="53.389830508474581"/>
  </r>
  <r>
    <x v="0"/>
    <n v="34.463276836158201"/>
  </r>
  <r>
    <x v="0"/>
    <n v="129.66101694915255"/>
  </r>
  <r>
    <x v="0"/>
    <n v="90.112994350282491"/>
  </r>
  <r>
    <x v="0"/>
    <n v="95.197740112994353"/>
  </r>
  <r>
    <x v="1"/>
    <n v="113.27683615819208"/>
  </r>
  <r>
    <x v="1"/>
    <n v="152.54237288135593"/>
  </r>
  <r>
    <x v="1"/>
    <n v="92.937853107344637"/>
  </r>
  <r>
    <x v="1"/>
    <n v="131.92090395480227"/>
  </r>
  <r>
    <x v="1"/>
    <n v="104.80225988700565"/>
  </r>
  <r>
    <x v="1"/>
    <n v="109.60451977401129"/>
  </r>
  <r>
    <x v="1"/>
    <n v="116.94915254237287"/>
  </r>
  <r>
    <x v="1"/>
    <n v="82.485875706214685"/>
  </r>
  <r>
    <x v="1"/>
    <n v="101.69491525423729"/>
  </r>
  <r>
    <x v="1"/>
    <n v="59.604519774011301"/>
  </r>
  <r>
    <x v="1"/>
    <n v="107.34463276836158"/>
  </r>
  <r>
    <x v="1"/>
    <n v="61.581920903954803"/>
  </r>
  <r>
    <x v="1"/>
    <n v="106.77966101694915"/>
  </r>
  <r>
    <x v="1"/>
    <n v="99.717514124293785"/>
  </r>
  <r>
    <x v="1"/>
    <n v="101.9774011299435"/>
  </r>
  <r>
    <x v="1"/>
    <n v="114.40677966101696"/>
  </r>
  <r>
    <x v="1"/>
    <n v="50.847457627118644"/>
  </r>
  <r>
    <x v="1"/>
    <n v="96.045197740112997"/>
  </r>
  <r>
    <x v="1"/>
    <n v="116.94915254237287"/>
  </r>
  <r>
    <x v="1"/>
    <n v="101.69491525423729"/>
  </r>
  <r>
    <x v="1"/>
    <n v="103.67231638418079"/>
  </r>
  <r>
    <x v="1"/>
    <n v="157.34463276836158"/>
  </r>
  <r>
    <x v="1"/>
    <n v="98.587570621468927"/>
  </r>
  <r>
    <x v="1"/>
    <n v="131.35593220338984"/>
  </r>
  <r>
    <x v="1"/>
    <n v="89.548022598870062"/>
  </r>
  <r>
    <x v="1"/>
    <n v="107.34463276836158"/>
  </r>
  <r>
    <x v="1"/>
    <n v="118.07909604519774"/>
  </r>
  <r>
    <x v="1"/>
    <n v="98.305084745762713"/>
  </r>
  <r>
    <x v="1"/>
    <n v="88.983050847457633"/>
  </r>
  <r>
    <x v="1"/>
    <n v="78.531073446327682"/>
  </r>
  <r>
    <x v="1"/>
    <n v="91.525423728813564"/>
  </r>
  <r>
    <x v="1"/>
    <n v="114.97175141242938"/>
  </r>
  <r>
    <x v="1"/>
    <n v="116.38418079096044"/>
  </r>
  <r>
    <x v="1"/>
    <n v="71.751412429378533"/>
  </r>
  <r>
    <x v="1"/>
    <n v="85.593220338983045"/>
  </r>
  <r>
    <x v="1"/>
    <n v="88.983050847457633"/>
  </r>
  <r>
    <x v="1"/>
    <n v="120.33898305084746"/>
  </r>
  <r>
    <x v="1"/>
    <n v="107.34463276836158"/>
  </r>
  <r>
    <x v="1"/>
    <n v="142.93785310734464"/>
  </r>
  <r>
    <x v="1"/>
    <n v="71.186440677966104"/>
  </r>
  <r>
    <x v="1"/>
    <n v="60.451977401129945"/>
  </r>
  <r>
    <x v="1"/>
    <n v="87.288135593220346"/>
  </r>
  <r>
    <x v="1"/>
    <n v="140.67796610169492"/>
  </r>
  <r>
    <x v="1"/>
    <n v="108.47457627118644"/>
  </r>
  <r>
    <x v="1"/>
    <n v="117.51412429378531"/>
  </r>
  <r>
    <x v="1"/>
    <n v="92.372881355932208"/>
  </r>
  <r>
    <x v="2"/>
    <n v="128.5310734463277"/>
  </r>
  <r>
    <x v="2"/>
    <n v="94.067796610169495"/>
  </r>
  <r>
    <x v="2"/>
    <n v="130.5084745762712"/>
  </r>
  <r>
    <x v="2"/>
    <n v="124.01129943502825"/>
  </r>
  <r>
    <x v="2"/>
    <n v="96.89265536723164"/>
  </r>
  <r>
    <x v="2"/>
    <n v="100.56497175141243"/>
  </r>
  <r>
    <x v="2"/>
    <n v="91.24293785310735"/>
  </r>
  <r>
    <x v="2"/>
    <n v="101.69491525423729"/>
  </r>
  <r>
    <x v="2"/>
    <n v="128.5310734463277"/>
  </r>
  <r>
    <x v="2"/>
    <n v="67.514124293785301"/>
  </r>
  <r>
    <x v="2"/>
    <n v="96.327683615819211"/>
  </r>
  <r>
    <x v="2"/>
    <n v="138.70056497175142"/>
  </r>
  <r>
    <x v="2"/>
    <n v="93.220338983050851"/>
  </r>
  <r>
    <x v="2"/>
    <n v="105.36723163841808"/>
  </r>
  <r>
    <x v="2"/>
    <n v="89.265536723163848"/>
  </r>
  <r>
    <x v="2"/>
    <n v="121.1864406779661"/>
  </r>
  <r>
    <x v="2"/>
    <n v="100"/>
  </r>
  <r>
    <x v="2"/>
    <n v="109.03954802259886"/>
  </r>
  <r>
    <x v="2"/>
    <n v="48.022598870056498"/>
  </r>
  <r>
    <x v="2"/>
    <n v="69.774011299435031"/>
  </r>
  <r>
    <x v="2"/>
    <n v="129.37853107344634"/>
  </r>
  <r>
    <x v="2"/>
    <n v="101.69491525423729"/>
  </r>
  <r>
    <x v="2"/>
    <n v="100"/>
  </r>
  <r>
    <x v="2"/>
    <n v="103.954802259887"/>
  </r>
  <r>
    <x v="2"/>
    <n v="89.548022598870062"/>
  </r>
  <r>
    <x v="2"/>
    <n v="106.49717514124293"/>
  </r>
  <r>
    <x v="2"/>
    <n v="99.435028248587571"/>
  </r>
  <r>
    <x v="2"/>
    <n v="68.361581920903944"/>
  </r>
  <r>
    <x v="2"/>
    <n v="72.881355932203391"/>
  </r>
  <r>
    <x v="2"/>
    <n v="128.81355932203391"/>
  </r>
  <r>
    <x v="2"/>
    <n v="102.54237288135593"/>
  </r>
  <r>
    <x v="2"/>
    <n v="92.090395480225993"/>
  </r>
  <r>
    <x v="2"/>
    <n v="100"/>
  </r>
  <r>
    <x v="2"/>
    <n v="156.21468926553672"/>
  </r>
  <r>
    <x v="2"/>
    <n v="85.028248587570616"/>
  </r>
  <r>
    <x v="2"/>
    <n v="88.418079096045204"/>
  </r>
  <r>
    <x v="2"/>
    <n v="72.598870056497177"/>
  </r>
  <r>
    <x v="2"/>
    <n v="74.576271186440678"/>
  </r>
  <r>
    <x v="2"/>
    <n v="70.621468926553675"/>
  </r>
  <r>
    <x v="2"/>
    <n v="107.62711864406779"/>
  </r>
  <r>
    <x v="2"/>
    <n v="95.197740112994353"/>
  </r>
  <r>
    <x v="2"/>
    <n v="145.76271186440678"/>
  </r>
  <r>
    <x v="2"/>
    <n v="91.525423728813564"/>
  </r>
  <r>
    <x v="2"/>
    <n v="138.70056497175142"/>
  </r>
  <r>
    <x v="2"/>
    <n v="112.42937853107344"/>
  </r>
  <r>
    <x v="2"/>
    <n v="91.525423728813564"/>
  </r>
  <r>
    <x v="2"/>
    <n v="121.46892655367232"/>
  </r>
  <r>
    <x v="3"/>
    <n v="136.72316384180792"/>
  </r>
  <r>
    <x v="3"/>
    <n v="86.158192090395488"/>
  </r>
  <r>
    <x v="3"/>
    <n v="124.85875706214689"/>
  </r>
  <r>
    <x v="3"/>
    <n v="100.56497175141243"/>
  </r>
  <r>
    <x v="3"/>
    <n v="50.847457627118644"/>
  </r>
  <r>
    <x v="3"/>
    <n v="83.615819209039557"/>
  </r>
  <r>
    <x v="3"/>
    <n v="94.632768361581924"/>
  </r>
  <r>
    <x v="3"/>
    <n v="105.36723163841808"/>
  </r>
  <r>
    <x v="3"/>
    <n v="80.225988700564969"/>
  </r>
  <r>
    <x v="3"/>
    <n v="144.06779661016949"/>
  </r>
  <r>
    <x v="3"/>
    <n v="102.25988700564972"/>
  </r>
  <r>
    <x v="3"/>
    <n v="132.76836158192089"/>
  </r>
  <r>
    <x v="3"/>
    <n v="29.66101694915254"/>
  </r>
  <r>
    <x v="3"/>
    <n v="68.644067796610173"/>
  </r>
  <r>
    <x v="3"/>
    <n v="92.090395480225993"/>
  </r>
  <r>
    <x v="3"/>
    <n v="96.045197740112997"/>
  </r>
  <r>
    <x v="3"/>
    <n v="127.68361581920904"/>
  </r>
  <r>
    <x v="3"/>
    <n v="123.44632768361582"/>
  </r>
  <r>
    <x v="3"/>
    <n v="95.197740112994353"/>
  </r>
  <r>
    <x v="3"/>
    <n v="114.12429378531074"/>
  </r>
  <r>
    <x v="3"/>
    <n v="63.841807909604519"/>
  </r>
  <r>
    <x v="3"/>
    <n v="91.525423728813564"/>
  </r>
  <r>
    <x v="3"/>
    <n v="21.751412429378533"/>
  </r>
  <r>
    <x v="3"/>
    <n v="108.19209039548022"/>
  </r>
  <r>
    <x v="3"/>
    <n v="105.93220338983051"/>
  </r>
  <r>
    <x v="3"/>
    <n v="153.67231638418079"/>
  </r>
  <r>
    <x v="3"/>
    <n v="135.87570621468927"/>
  </r>
  <r>
    <x v="3"/>
    <n v="88.13559322033899"/>
  </r>
  <r>
    <x v="3"/>
    <n v="121.1864406779661"/>
  </r>
  <r>
    <x v="3"/>
    <n v="91.807909604519779"/>
  </r>
  <r>
    <x v="3"/>
    <n v="66.101694915254242"/>
  </r>
  <r>
    <x v="3"/>
    <n v="85.028248587570616"/>
  </r>
  <r>
    <x v="3"/>
    <n v="115.53672316384181"/>
  </r>
  <r>
    <x v="3"/>
    <n v="121.75141242937853"/>
  </r>
  <r>
    <x v="3"/>
    <n v="86.723163841807917"/>
  </r>
  <r>
    <x v="3"/>
    <n v="110.45197740112994"/>
  </r>
  <r>
    <x v="3"/>
    <n v="116.94915254237287"/>
  </r>
  <r>
    <x v="3"/>
    <n v="22.316384180790962"/>
  </r>
  <r>
    <x v="3"/>
    <n v="110.16949152542372"/>
  </r>
  <r>
    <x v="3"/>
    <n v="79.943502824858754"/>
  </r>
  <r>
    <x v="3"/>
    <n v="101.41242937853107"/>
  </r>
  <r>
    <x v="3"/>
    <n v="81.638418079096041"/>
  </r>
  <r>
    <x v="3"/>
    <n v="61.581920903954803"/>
  </r>
  <r>
    <x v="3"/>
    <n v="129.94350282485877"/>
  </r>
  <r>
    <x v="3"/>
    <n v="76.55367231638418"/>
  </r>
  <r>
    <x v="3"/>
    <n v="167.23163841807911"/>
  </r>
  <r>
    <x v="3"/>
    <n v="60.451977401129945"/>
  </r>
  <r>
    <x v="3"/>
    <n v="157.62711864406779"/>
  </r>
  <r>
    <x v="3"/>
    <n v="32.485875706214685"/>
  </r>
  <r>
    <x v="3"/>
    <n v="55.649717514124291"/>
  </r>
  <r>
    <x v="3"/>
    <n v="80.225988700564969"/>
  </r>
  <r>
    <x v="3"/>
    <n v="80.790960451977398"/>
  </r>
  <r>
    <x v="3"/>
    <n v="103.67231638418079"/>
  </r>
  <r>
    <x v="3"/>
    <n v="47.740112994350284"/>
  </r>
  <r>
    <x v="3"/>
    <n v="109.60451977401129"/>
  </r>
  <r>
    <x v="3"/>
    <n v="133.33333333333331"/>
  </r>
  <r>
    <x v="3"/>
    <n v="123.72881355932203"/>
  </r>
  <r>
    <x v="3"/>
    <n v="88.983050847457633"/>
  </r>
  <r>
    <x v="3"/>
    <n v="134.74576271186442"/>
  </r>
  <r>
    <x v="3"/>
    <n v="53.389830508474581"/>
  </r>
  <r>
    <x v="3"/>
    <n v="106.21468926553672"/>
  </r>
  <r>
    <x v="3"/>
    <n v="56.779661016949149"/>
  </r>
  <r>
    <x v="3"/>
    <n v="52.824858757062145"/>
  </r>
  <r>
    <x v="3"/>
    <n v="130.5084745762712"/>
  </r>
  <r>
    <x v="3"/>
    <n v="72.881355932203391"/>
  </r>
  <r>
    <x v="3"/>
    <n v="101.9774011299435"/>
  </r>
  <r>
    <x v="3"/>
    <n v="101.69491525423729"/>
  </r>
  <r>
    <x v="3"/>
    <n v="91.525423728813564"/>
  </r>
  <r>
    <x v="3"/>
    <n v="135.02824858757063"/>
  </r>
  <r>
    <x v="3"/>
    <n v="63.841807909604519"/>
  </r>
  <r>
    <x v="3"/>
    <n v="146.61016949152543"/>
  </r>
  <r>
    <x v="3"/>
    <n v="68.644067796610173"/>
  </r>
  <r>
    <x v="3"/>
    <n v="145.48022598870057"/>
  </r>
  <r>
    <x v="3"/>
    <n v="84.463276836158187"/>
  </r>
  <r>
    <x v="3"/>
    <n v="51.412429378531073"/>
  </r>
  <r>
    <x v="3"/>
    <n v="108.75706214689265"/>
  </r>
  <r>
    <x v="3"/>
    <n v="107.06214689265536"/>
  </r>
  <r>
    <x v="3"/>
    <n v="52.542372881355931"/>
  </r>
  <r>
    <x v="3"/>
    <n v="161.29943502824858"/>
  </r>
  <r>
    <x v="3"/>
    <n v="57.344632768361578"/>
  </r>
  <r>
    <x v="3"/>
    <n v="113.5593220338983"/>
  </r>
  <r>
    <x v="3"/>
    <n v="94.632768361581924"/>
  </r>
  <r>
    <x v="3"/>
    <n v="71.186440677966104"/>
  </r>
  <r>
    <x v="3"/>
    <n v="111.01694915254237"/>
  </r>
  <r>
    <x v="3"/>
    <n v="96.610169491525426"/>
  </r>
  <r>
    <x v="3"/>
    <n v="140.39548022598871"/>
  </r>
  <r>
    <x v="3"/>
    <n v="105.08474576271186"/>
  </r>
  <r>
    <x v="3"/>
    <n v="104.23728813559322"/>
  </r>
  <r>
    <x v="2"/>
    <n v="102.82485875706215"/>
  </r>
  <r>
    <x v="2"/>
    <n v="98.022598870056498"/>
  </r>
  <r>
    <x v="2"/>
    <n v="70.056497175141246"/>
  </r>
  <r>
    <x v="2"/>
    <n v="117.51412429378531"/>
  </r>
  <r>
    <x v="2"/>
    <n v="54.237288135593218"/>
  </r>
  <r>
    <x v="2"/>
    <n v="80.225988700564969"/>
  </r>
  <r>
    <x v="2"/>
    <n v="110.45197740112994"/>
  </r>
  <r>
    <x v="2"/>
    <n v="107.90960451977401"/>
  </r>
  <r>
    <x v="2"/>
    <n v="64.124293785310726"/>
  </r>
  <r>
    <x v="2"/>
    <n v="98.870056497175142"/>
  </r>
  <r>
    <x v="2"/>
    <n v="123.44632768361582"/>
  </r>
  <r>
    <x v="2"/>
    <n v="162.42937853107344"/>
  </r>
  <r>
    <x v="2"/>
    <n v="65.254237288135585"/>
  </r>
  <r>
    <x v="2"/>
    <n v="92.090395480225993"/>
  </r>
  <r>
    <x v="2"/>
    <n v="109.88700564971751"/>
  </r>
  <r>
    <x v="2"/>
    <n v="123.72881355932203"/>
  </r>
  <r>
    <x v="2"/>
    <n v="78.248587570621467"/>
  </r>
  <r>
    <x v="2"/>
    <n v="109.03954802259886"/>
  </r>
  <r>
    <x v="2"/>
    <n v="57.344632768361578"/>
  </r>
  <r>
    <x v="2"/>
    <n v="103.67231638418079"/>
  </r>
  <r>
    <x v="2"/>
    <n v="68.644067796610173"/>
  </r>
  <r>
    <x v="2"/>
    <n v="90.960451977401135"/>
  </r>
  <r>
    <x v="2"/>
    <n v="44.350282485875702"/>
  </r>
  <r>
    <x v="2"/>
    <n v="106.49717514124293"/>
  </r>
  <r>
    <x v="2"/>
    <n v="122.88135593220339"/>
  </r>
  <r>
    <x v="2"/>
    <n v="125.42372881355932"/>
  </r>
  <r>
    <x v="2"/>
    <n v="136.15819209039549"/>
  </r>
  <r>
    <x v="2"/>
    <n v="155.64971751412429"/>
  </r>
  <r>
    <x v="2"/>
    <n v="98.870056497175142"/>
  </r>
  <r>
    <x v="2"/>
    <n v="86.158192090395488"/>
  </r>
  <r>
    <x v="2"/>
    <n v="96.89265536723164"/>
  </r>
  <r>
    <x v="2"/>
    <n v="91.525423728813564"/>
  </r>
  <r>
    <x v="2"/>
    <n v="89.265536723163848"/>
  </r>
  <r>
    <x v="2"/>
    <n v="88.418079096045204"/>
  </r>
  <r>
    <x v="2"/>
    <n v="86.158192090395488"/>
  </r>
  <r>
    <x v="2"/>
    <n v="116.66666666666666"/>
  </r>
  <r>
    <x v="2"/>
    <n v="148.0225988700565"/>
  </r>
  <r>
    <x v="2"/>
    <n v="140.11299435028249"/>
  </r>
  <r>
    <x v="2"/>
    <n v="72.033898305084747"/>
  </r>
  <r>
    <x v="2"/>
    <n v="119.77401129943503"/>
  </r>
  <r>
    <x v="2"/>
    <n v="141.24293785310735"/>
  </r>
  <r>
    <x v="2"/>
    <n v="100.56497175141243"/>
  </r>
  <r>
    <x v="2"/>
    <n v="95.197740112994353"/>
  </r>
  <r>
    <x v="2"/>
    <n v="85.31073446327683"/>
  </r>
  <r>
    <x v="2"/>
    <n v="89.830508474576277"/>
  </r>
  <r>
    <x v="2"/>
    <n v="149.43502824858757"/>
  </r>
  <r>
    <x v="2"/>
    <n v="115.81920903954803"/>
  </r>
  <r>
    <x v="2"/>
    <n v="64.406779661016941"/>
  </r>
  <r>
    <x v="2"/>
    <n v="92.372881355932208"/>
  </r>
  <r>
    <x v="2"/>
    <n v="76.271186440677965"/>
  </r>
  <r>
    <x v="1"/>
    <n v="109.32203389830508"/>
  </r>
  <r>
    <x v="1"/>
    <n v="115.53672316384181"/>
  </r>
  <r>
    <x v="1"/>
    <n v="124.57627118644068"/>
  </r>
  <r>
    <x v="1"/>
    <n v="144.35028248587571"/>
  </r>
  <r>
    <x v="1"/>
    <n v="156.21468926553672"/>
  </r>
  <r>
    <x v="1"/>
    <n v="114.12429378531074"/>
  </r>
  <r>
    <x v="1"/>
    <n v="95.762711864406782"/>
  </r>
  <r>
    <x v="1"/>
    <n v="120.33898305084746"/>
  </r>
  <r>
    <x v="1"/>
    <n v="88.983050847457633"/>
  </r>
  <r>
    <x v="1"/>
    <n v="111.29943502824858"/>
  </r>
  <r>
    <x v="1"/>
    <n v="97.457627118644069"/>
  </r>
  <r>
    <x v="1"/>
    <n v="84.463276836158187"/>
  </r>
  <r>
    <x v="1"/>
    <n v="101.41242937853107"/>
  </r>
  <r>
    <x v="1"/>
    <n v="94.632768361581924"/>
  </r>
  <r>
    <x v="1"/>
    <n v="149.43502824858757"/>
  </r>
  <r>
    <x v="1"/>
    <n v="123.16384180790961"/>
  </r>
  <r>
    <x v="1"/>
    <n v="96.045197740112997"/>
  </r>
  <r>
    <x v="1"/>
    <n v="76.836158192090394"/>
  </r>
  <r>
    <x v="1"/>
    <n v="74.011299435028249"/>
  </r>
  <r>
    <x v="1"/>
    <n v="75.988700564971751"/>
  </r>
  <r>
    <x v="1"/>
    <n v="107.34463276836158"/>
  </r>
  <r>
    <x v="1"/>
    <n v="71.468926553672318"/>
  </r>
  <r>
    <x v="1"/>
    <n v="73.163841807909606"/>
  </r>
  <r>
    <x v="1"/>
    <n v="97.175141242937855"/>
  </r>
  <r>
    <x v="1"/>
    <n v="99.717514124293785"/>
  </r>
  <r>
    <x v="1"/>
    <n v="102.54237288135593"/>
  </r>
  <r>
    <x v="1"/>
    <n v="90.395480225988706"/>
  </r>
  <r>
    <x v="1"/>
    <n v="117.2316384180791"/>
  </r>
  <r>
    <x v="1"/>
    <n v="125.14124293785311"/>
  </r>
  <r>
    <x v="1"/>
    <n v="99.717514124293785"/>
  </r>
  <r>
    <x v="1"/>
    <n v="92.090395480225993"/>
  </r>
  <r>
    <x v="1"/>
    <n v="150"/>
  </r>
  <r>
    <x v="1"/>
    <n v="102.25988700564972"/>
  </r>
  <r>
    <x v="1"/>
    <n v="13.559322033898297"/>
  </r>
  <r>
    <x v="1"/>
    <n v="87.570621468926561"/>
  </r>
  <r>
    <x v="1"/>
    <n v="78.813559322033896"/>
  </r>
  <r>
    <x v="1"/>
    <n v="127.40112994350282"/>
  </r>
  <r>
    <x v="1"/>
    <n v="60.734463276836159"/>
  </r>
  <r>
    <x v="1"/>
    <n v="50.564971751412429"/>
  </r>
  <r>
    <x v="1"/>
    <n v="115.81920903954803"/>
  </r>
  <r>
    <x v="1"/>
    <n v="102.54237288135593"/>
  </r>
  <r>
    <x v="1"/>
    <n v="120.62146892655367"/>
  </r>
  <r>
    <x v="1"/>
    <n v="120.90395480225989"/>
  </r>
  <r>
    <x v="1"/>
    <n v="122.88135593220339"/>
  </r>
  <r>
    <x v="1"/>
    <n v="100"/>
  </r>
  <r>
    <x v="1"/>
    <n v="146.32768361581921"/>
  </r>
  <r>
    <x v="1"/>
    <n v="122.31638418079096"/>
  </r>
  <r>
    <x v="1"/>
    <n v="76.271186440677965"/>
  </r>
  <r>
    <x v="1"/>
    <n v="127.40112994350282"/>
  </r>
  <r>
    <x v="1"/>
    <n v="62.994350282485875"/>
  </r>
  <r>
    <x v="1"/>
    <n v="109.60451977401129"/>
  </r>
  <r>
    <x v="1"/>
    <n v="101.41242937853107"/>
  </r>
  <r>
    <x v="1"/>
    <n v="141.24293785310735"/>
  </r>
  <r>
    <x v="1"/>
    <n v="95.197740112994353"/>
  </r>
  <r>
    <x v="1"/>
    <n v="89.265536723163848"/>
  </r>
  <r>
    <x v="1"/>
    <n v="76.55367231638418"/>
  </r>
  <r>
    <x v="1"/>
    <n v="101.9774011299435"/>
  </r>
  <r>
    <x v="1"/>
    <n v="78.531073446327682"/>
  </r>
  <r>
    <x v="1"/>
    <n v="83.333333333333343"/>
  </r>
  <r>
    <x v="1"/>
    <n v="118.92655367231639"/>
  </r>
  <r>
    <x v="1"/>
    <n v="91.525423728813564"/>
  </r>
  <r>
    <x v="1"/>
    <n v="110.73446327683615"/>
  </r>
  <r>
    <x v="1"/>
    <n v="99.717514124293785"/>
  </r>
  <r>
    <x v="1"/>
    <n v="113.5593220338983"/>
  </r>
  <r>
    <x v="1"/>
    <n v="118.64406779661017"/>
  </r>
  <r>
    <x v="1"/>
    <n v="100"/>
  </r>
  <r>
    <x v="1"/>
    <n v="50.282485875706215"/>
  </r>
  <r>
    <x v="1"/>
    <n v="107.06214689265536"/>
  </r>
  <r>
    <x v="1"/>
    <n v="107.34463276836158"/>
  </r>
  <r>
    <x v="1"/>
    <n v="85.31073446327683"/>
  </r>
  <r>
    <x v="1"/>
    <n v="150.56497175141243"/>
  </r>
  <r>
    <x v="1"/>
    <n v="151.69491525423729"/>
  </r>
  <r>
    <x v="1"/>
    <n v="133.33333333333331"/>
  </r>
  <r>
    <x v="1"/>
    <n v="94.067796610169495"/>
  </r>
  <r>
    <x v="1"/>
    <n v="92.090395480225993"/>
  </r>
  <r>
    <x v="1"/>
    <n v="105.93220338983051"/>
  </r>
  <r>
    <x v="1"/>
    <n v="70.621468926553675"/>
  </r>
  <r>
    <x v="1"/>
    <n v="124.01129943502825"/>
  </r>
  <r>
    <x v="1"/>
    <n v="112.99435028248587"/>
  </r>
  <r>
    <x v="1"/>
    <n v="100.56497175141243"/>
  </r>
  <r>
    <x v="4"/>
    <n v="100"/>
  </r>
  <r>
    <x v="4"/>
    <n v="85.159010600706708"/>
  </r>
  <r>
    <x v="4"/>
    <n v="97.879858657243815"/>
  </r>
  <r>
    <x v="4"/>
    <n v="75.265017667844518"/>
  </r>
  <r>
    <x v="4"/>
    <n v="104.9469964664311"/>
  </r>
  <r>
    <x v="4"/>
    <n v="114.13427561837456"/>
  </r>
  <r>
    <x v="4"/>
    <n v="150.8833922261484"/>
  </r>
  <r>
    <x v="4"/>
    <n v="110.95406360424028"/>
  </r>
  <r>
    <x v="4"/>
    <n v="107.77385159010601"/>
  </r>
  <r>
    <x v="4"/>
    <n v="108.8339222614841"/>
  </r>
  <r>
    <x v="4"/>
    <n v="103.18021201413427"/>
  </r>
  <r>
    <x v="4"/>
    <n v="154.06360424028267"/>
  </r>
  <r>
    <x v="4"/>
    <n v="101.41342756183745"/>
  </r>
  <r>
    <x v="4"/>
    <n v="125.08833922261485"/>
  </r>
  <r>
    <x v="4"/>
    <n v="106.71378091872792"/>
  </r>
  <r>
    <x v="4"/>
    <n v="97.879858657243815"/>
  </r>
  <r>
    <x v="4"/>
    <n v="97.526501766784449"/>
  </r>
  <r>
    <x v="4"/>
    <n v="96.81978798586573"/>
  </r>
  <r>
    <x v="4"/>
    <n v="86.925795053003526"/>
  </r>
  <r>
    <x v="4"/>
    <n v="97.526501766784449"/>
  </r>
  <r>
    <x v="4"/>
    <n v="159.36395759717314"/>
  </r>
  <r>
    <x v="4"/>
    <n v="113.07420494699647"/>
  </r>
  <r>
    <x v="4"/>
    <n v="87.985865724381625"/>
  </r>
  <r>
    <x v="4"/>
    <n v="62.544169611307424"/>
  </r>
  <r>
    <x v="4"/>
    <n v="96.113074204946997"/>
  </r>
  <r>
    <x v="4"/>
    <n v="122.26148409893993"/>
  </r>
  <r>
    <x v="4"/>
    <n v="142.75618374558303"/>
  </r>
  <r>
    <x v="4"/>
    <n v="53.35689045936396"/>
  </r>
  <r>
    <x v="4"/>
    <n v="108.12720848056537"/>
  </r>
  <r>
    <x v="4"/>
    <n v="159.71731448763251"/>
  </r>
  <r>
    <x v="4"/>
    <n v="171.73144876325088"/>
  </r>
  <r>
    <x v="4"/>
    <n v="112.01413427561837"/>
  </r>
  <r>
    <x v="4"/>
    <n v="166.43109540636041"/>
  </r>
  <r>
    <x v="4"/>
    <n v="103.886925795053"/>
  </r>
  <r>
    <x v="4"/>
    <n v="53.003533568904594"/>
  </r>
  <r>
    <x v="4"/>
    <n v="72.438162544169614"/>
  </r>
  <r>
    <x v="4"/>
    <n v="157.9505300353357"/>
  </r>
  <r>
    <x v="4"/>
    <n v="93.639575971731446"/>
  </r>
  <r>
    <x v="4"/>
    <n v="124.73498233215548"/>
  </r>
  <r>
    <x v="4"/>
    <n v="150.8833922261484"/>
  </r>
  <r>
    <x v="5"/>
    <n v="28.975265017667837"/>
  </r>
  <r>
    <x v="5"/>
    <n v="74.558303886925799"/>
  </r>
  <r>
    <x v="5"/>
    <n v="134.98233215547702"/>
  </r>
  <r>
    <x v="5"/>
    <n v="113.42756183745583"/>
  </r>
  <r>
    <x v="5"/>
    <n v="55.830388692579511"/>
  </r>
  <r>
    <x v="6"/>
    <n v="97.173144876325082"/>
  </r>
  <r>
    <x v="5"/>
    <n v="110.95406360424028"/>
  </r>
  <r>
    <x v="5"/>
    <n v="73.144876325088333"/>
  </r>
  <r>
    <x v="5"/>
    <n v="109.18727915194346"/>
  </r>
  <r>
    <x v="5"/>
    <n v="100"/>
  </r>
  <r>
    <x v="5"/>
    <n v="95.759717314487631"/>
  </r>
  <r>
    <x v="5"/>
    <n v="73.144876325088333"/>
  </r>
  <r>
    <x v="5"/>
    <n v="64.664310954063609"/>
  </r>
  <r>
    <x v="5"/>
    <n v="131.09540636042402"/>
  </r>
  <r>
    <x v="5"/>
    <n v="69.25795053003533"/>
  </r>
  <r>
    <x v="5"/>
    <n v="105.65371024734982"/>
  </r>
  <r>
    <x v="5"/>
    <n v="135.33568904593639"/>
  </r>
  <r>
    <x v="5"/>
    <n v="42.049469964664311"/>
  </r>
  <r>
    <x v="5"/>
    <n v="132.15547703180212"/>
  </r>
  <r>
    <x v="5"/>
    <n v="117.31448763250884"/>
  </r>
  <r>
    <x v="5"/>
    <n v="170.67137809187278"/>
  </r>
  <r>
    <x v="5"/>
    <n v="83.745583038869256"/>
  </r>
  <r>
    <x v="5"/>
    <n v="56.890459363957596"/>
  </r>
  <r>
    <x v="5"/>
    <n v="114.13427561837456"/>
  </r>
  <r>
    <x v="5"/>
    <n v="122.26148409893993"/>
  </r>
  <r>
    <x v="5"/>
    <n v="104.59363957597174"/>
  </r>
  <r>
    <x v="5"/>
    <n v="141.69611307420496"/>
  </r>
  <r>
    <x v="5"/>
    <n v="100"/>
  </r>
  <r>
    <x v="5"/>
    <n v="108.48056537102474"/>
  </r>
  <r>
    <x v="5"/>
    <n v="112.72084805653711"/>
  </r>
  <r>
    <x v="7"/>
    <n v="106.00706713780919"/>
  </r>
  <r>
    <x v="5"/>
    <n v="116.25441696113074"/>
  </r>
  <r>
    <x v="5"/>
    <n v="37.809187279151942"/>
  </r>
  <r>
    <x v="5"/>
    <n v="36.749116607773843"/>
  </r>
  <r>
    <x v="5"/>
    <n v="105.30035335689045"/>
  </r>
  <r>
    <x v="5"/>
    <n v="116.96113074204948"/>
  </r>
  <r>
    <x v="5"/>
    <n v="121.5547703180212"/>
  </r>
  <r>
    <x v="5"/>
    <n v="67.844522968197879"/>
  </r>
  <r>
    <x v="5"/>
    <n v="45.583038869257955"/>
  </r>
  <r>
    <x v="5"/>
    <n v="46.996466431095406"/>
  </r>
  <r>
    <x v="5"/>
    <n v="96.466431095406364"/>
  </r>
  <r>
    <x v="5"/>
    <n v="141.69611307420496"/>
  </r>
  <r>
    <x v="5"/>
    <n v="69.611307420494697"/>
  </r>
  <r>
    <x v="5"/>
    <n v="59.010600706713781"/>
  </r>
  <r>
    <x v="6"/>
    <n v="132.86219081272085"/>
  </r>
  <r>
    <x v="6"/>
    <n v="100.70671378091873"/>
  </r>
  <r>
    <x v="6"/>
    <n v="142.0494699646643"/>
  </r>
  <r>
    <x v="6"/>
    <n v="97.879858657243815"/>
  </r>
  <r>
    <x v="6"/>
    <n v="170.67137809187278"/>
  </r>
  <r>
    <x v="6"/>
    <n v="82.332155477031804"/>
  </r>
  <r>
    <x v="6"/>
    <n v="81.272084805653719"/>
  </r>
  <r>
    <x v="6"/>
    <n v="113.42756183745583"/>
  </r>
  <r>
    <x v="6"/>
    <n v="106.36042402826855"/>
  </r>
  <r>
    <x v="6"/>
    <n v="77.03180212014135"/>
  </r>
  <r>
    <x v="7"/>
    <n v="152.65017667844523"/>
  </r>
  <r>
    <x v="6"/>
    <n v="125.79505300353357"/>
  </r>
  <r>
    <x v="6"/>
    <n v="127.56183745583039"/>
  </r>
  <r>
    <x v="6"/>
    <n v="134.62897526501769"/>
  </r>
  <r>
    <x v="6"/>
    <n v="90.459363957597176"/>
  </r>
  <r>
    <x v="6"/>
    <n v="90.10600706713781"/>
  </r>
  <r>
    <x v="6"/>
    <n v="166.43109540636041"/>
  </r>
  <r>
    <x v="6"/>
    <n v="164.66431095406361"/>
  </r>
  <r>
    <x v="6"/>
    <n v="24.381625441696116"/>
  </r>
  <r>
    <x v="6"/>
    <n v="21.908127208480565"/>
  </r>
  <r>
    <x v="6"/>
    <n v="62.897526501766784"/>
  </r>
  <r>
    <x v="6"/>
    <n v="154.41696113074204"/>
  </r>
  <r>
    <x v="6"/>
    <n v="97.879858657243815"/>
  </r>
  <r>
    <x v="6"/>
    <n v="71.731448763250881"/>
  </r>
  <r>
    <x v="6"/>
    <n v="121.20141342756185"/>
  </r>
  <r>
    <x v="6"/>
    <n v="153.71024734982333"/>
  </r>
  <r>
    <x v="7"/>
    <n v="104.9469964664311"/>
  </r>
  <r>
    <x v="6"/>
    <n v="55.123674911660778"/>
  </r>
  <r>
    <x v="6"/>
    <n v="95.759717314487631"/>
  </r>
  <r>
    <x v="6"/>
    <n v="126.85512367491167"/>
  </r>
  <r>
    <x v="6"/>
    <n v="121.5547703180212"/>
  </r>
  <r>
    <x v="6"/>
    <n v="101.76678445229682"/>
  </r>
  <r>
    <x v="6"/>
    <n v="113.07420494699647"/>
  </r>
  <r>
    <x v="6"/>
    <n v="146.28975265017669"/>
  </r>
  <r>
    <x v="6"/>
    <n v="99.646643109540634"/>
  </r>
  <r>
    <x v="6"/>
    <n v="36.39575971731449"/>
  </r>
  <r>
    <x v="6"/>
    <n v="97.879858657243815"/>
  </r>
  <r>
    <x v="6"/>
    <n v="89.045936395759725"/>
  </r>
  <r>
    <x v="6"/>
    <n v="69.25795053003533"/>
  </r>
  <r>
    <x v="6"/>
    <n v="62.190812720848058"/>
  </r>
  <r>
    <x v="6"/>
    <n v="94.346289752650179"/>
  </r>
  <r>
    <x v="6"/>
    <n v="143.81625441696113"/>
  </r>
  <r>
    <x v="6"/>
    <n v="69.25795053003533"/>
  </r>
  <r>
    <x v="6"/>
    <n v="110.60070671378092"/>
  </r>
  <r>
    <x v="7"/>
    <n v="134.62897526501769"/>
  </r>
  <r>
    <x v="6"/>
    <n v="173.14487632508832"/>
  </r>
  <r>
    <x v="8"/>
    <n v="107.77385159010601"/>
  </r>
  <r>
    <x v="8"/>
    <n v="73.851590106007066"/>
  </r>
  <r>
    <x v="8"/>
    <n v="88.692579505300358"/>
  </r>
  <r>
    <x v="8"/>
    <n v="116.96113074204948"/>
  </r>
  <r>
    <x v="8"/>
    <n v="161.83745583038871"/>
  </r>
  <r>
    <x v="8"/>
    <n v="132.15547703180212"/>
  </r>
  <r>
    <x v="8"/>
    <n v="165.37102473498231"/>
  </r>
  <r>
    <x v="8"/>
    <n v="117.31448763250884"/>
  </r>
  <r>
    <x v="8"/>
    <n v="29.68197879858657"/>
  </r>
  <r>
    <x v="8"/>
    <n v="65.724381625441694"/>
  </r>
  <r>
    <x v="8"/>
    <n v="100.70671378091873"/>
  </r>
  <r>
    <x v="8"/>
    <n v="54.063604240282686"/>
  </r>
  <r>
    <x v="8"/>
    <n v="128.62190812720848"/>
  </r>
  <r>
    <x v="8"/>
    <n v="140.63604240282686"/>
  </r>
  <r>
    <x v="8"/>
    <n v="93.992932862190813"/>
  </r>
  <r>
    <x v="8"/>
    <n v="118.37455830388693"/>
  </r>
  <r>
    <x v="8"/>
    <n v="108.12720848056537"/>
  </r>
  <r>
    <x v="8"/>
    <n v="91.166077738515895"/>
  </r>
  <r>
    <x v="8"/>
    <n v="80.918727915194353"/>
  </r>
  <r>
    <x v="8"/>
    <n v="112.72084805653711"/>
  </r>
  <r>
    <x v="8"/>
    <n v="157.59717314487631"/>
  </r>
  <r>
    <x v="8"/>
    <n v="154.41696113074204"/>
  </r>
  <r>
    <x v="8"/>
    <n v="181.97879858657245"/>
  </r>
  <r>
    <x v="8"/>
    <n v="128.97526501766785"/>
  </r>
  <r>
    <x v="8"/>
    <n v="98.939929328621915"/>
  </r>
  <r>
    <x v="8"/>
    <n v="47.703180212014132"/>
  </r>
  <r>
    <x v="8"/>
    <n v="94.346289752650179"/>
  </r>
  <r>
    <x v="8"/>
    <n v="57.243816254416963"/>
  </r>
  <r>
    <x v="8"/>
    <n v="32.508833922261488"/>
  </r>
  <r>
    <x v="8"/>
    <n v="110.95406360424028"/>
  </r>
  <r>
    <x v="8"/>
    <n v="146.28975265017669"/>
  </r>
  <r>
    <x v="8"/>
    <n v="76.678445229681984"/>
  </r>
  <r>
    <x v="8"/>
    <n v="113.07420494699647"/>
  </r>
  <r>
    <x v="8"/>
    <n v="79.505300353356887"/>
  </r>
  <r>
    <x v="8"/>
    <n v="101.76678445229682"/>
  </r>
  <r>
    <x v="8"/>
    <n v="90.812720848056543"/>
  </r>
  <r>
    <x v="8"/>
    <n v="85.865724381625441"/>
  </r>
  <r>
    <x v="9"/>
    <n v="79.505300353356887"/>
  </r>
  <r>
    <x v="9"/>
    <n v="104.9469964664311"/>
  </r>
  <r>
    <x v="9"/>
    <n v="145.9363957597173"/>
  </r>
  <r>
    <x v="9"/>
    <n v="57.950530035335689"/>
  </r>
  <r>
    <x v="9"/>
    <n v="23.674911660777383"/>
  </r>
  <r>
    <x v="9"/>
    <n v="103.886925795053"/>
  </r>
  <r>
    <x v="9"/>
    <n v="129.32862190812722"/>
  </r>
  <r>
    <x v="9"/>
    <n v="93.28621908127208"/>
  </r>
  <r>
    <x v="9"/>
    <n v="51.943462897526501"/>
  </r>
  <r>
    <x v="9"/>
    <n v="99.293286219081267"/>
  </r>
  <r>
    <x v="9"/>
    <n v="122.96819787985865"/>
  </r>
  <r>
    <x v="9"/>
    <n v="80.21201413427562"/>
  </r>
  <r>
    <x v="9"/>
    <n v="111.66077738515901"/>
  </r>
  <r>
    <x v="9"/>
    <n v="163.60424028268551"/>
  </r>
  <r>
    <x v="9"/>
    <n v="110.24734982332156"/>
  </r>
  <r>
    <x v="9"/>
    <n v="130.74204946996466"/>
  </r>
  <r>
    <x v="9"/>
    <n v="104.9469964664311"/>
  </r>
  <r>
    <x v="9"/>
    <n v="122.6148409893993"/>
  </r>
  <r>
    <x v="9"/>
    <n v="167.13780918727915"/>
  </r>
  <r>
    <x v="9"/>
    <n v="122.26148409893993"/>
  </r>
  <r>
    <x v="9"/>
    <n v="57.243816254416963"/>
  </r>
  <r>
    <x v="9"/>
    <n v="88.339222614840992"/>
  </r>
  <r>
    <x v="9"/>
    <n v="109.54063604240282"/>
  </r>
  <r>
    <x v="9"/>
    <n v="83.745583038869256"/>
  </r>
  <r>
    <x v="9"/>
    <n v="87.985865724381625"/>
  </r>
  <r>
    <x v="9"/>
    <n v="57.243816254416963"/>
  </r>
  <r>
    <x v="9"/>
    <n v="86.572438162544174"/>
  </r>
  <r>
    <x v="9"/>
    <n v="78.798586572438154"/>
  </r>
  <r>
    <x v="9"/>
    <n v="89.399293286219077"/>
  </r>
  <r>
    <x v="9"/>
    <n v="82.685512367491157"/>
  </r>
  <r>
    <x v="9"/>
    <n v="56.890459363957596"/>
  </r>
  <r>
    <x v="9"/>
    <n v="71.731448763250881"/>
  </r>
  <r>
    <x v="9"/>
    <n v="109.18727915194346"/>
  </r>
  <r>
    <x v="9"/>
    <n v="110.95406360424028"/>
  </r>
  <r>
    <x v="7"/>
    <n v="68.551236749116612"/>
  </r>
  <r>
    <x v="7"/>
    <n v="129.68197879858658"/>
  </r>
  <r>
    <x v="7"/>
    <n v="40.636042402826853"/>
  </r>
  <r>
    <x v="7"/>
    <n v="34.982332155477039"/>
  </r>
  <r>
    <x v="7"/>
    <n v="103.18021201413427"/>
  </r>
  <r>
    <x v="7"/>
    <n v="27.561837455830386"/>
  </r>
  <r>
    <x v="7"/>
    <n v="67.137809187279146"/>
  </r>
  <r>
    <x v="7"/>
    <n v="93.992932862190813"/>
  </r>
  <r>
    <x v="7"/>
    <n v="57.597173144876322"/>
  </r>
  <r>
    <x v="9"/>
    <n v="67.491166077738512"/>
  </r>
  <r>
    <x v="7"/>
    <n v="82.332155477031804"/>
  </r>
  <r>
    <x v="7"/>
    <n v="44.522968197879862"/>
  </r>
  <r>
    <x v="7"/>
    <n v="46.64310954063604"/>
  </r>
  <r>
    <x v="7"/>
    <n v="125.79505300353357"/>
  </r>
  <r>
    <x v="7"/>
    <n v="135.33568904593639"/>
  </r>
  <r>
    <x v="7"/>
    <n v="59.717314487632514"/>
  </r>
  <r>
    <x v="7"/>
    <n v="96.81978798586573"/>
  </r>
  <r>
    <x v="7"/>
    <n v="96.466431095406364"/>
  </r>
  <r>
    <x v="7"/>
    <n v="80.21201413427562"/>
  </r>
  <r>
    <x v="7"/>
    <n v="101.76678445229682"/>
  </r>
  <r>
    <x v="7"/>
    <n v="75.265017667844518"/>
  </r>
  <r>
    <x v="7"/>
    <n v="80.918727915194353"/>
  </r>
  <r>
    <x v="7"/>
    <n v="138.16254416961129"/>
  </r>
  <r>
    <x v="4"/>
    <n v="19.434628975265028"/>
  </r>
  <r>
    <x v="7"/>
    <n v="73.851590106007066"/>
  </r>
  <r>
    <x v="7"/>
    <n v="149.1166077738516"/>
  </r>
  <r>
    <x v="7"/>
    <n v="102.47349823321555"/>
  </r>
  <r>
    <x v="7"/>
    <n v="67.137809187279146"/>
  </r>
  <r>
    <x v="7"/>
    <n v="112.36749116607774"/>
  </r>
  <r>
    <x v="7"/>
    <n v="60.777385159010599"/>
  </r>
  <r>
    <x v="7"/>
    <n v="72.084805653710248"/>
  </r>
  <r>
    <x v="9"/>
    <n v="96.466431095406364"/>
  </r>
  <r>
    <x v="7"/>
    <n v="107.42049469964664"/>
  </r>
  <r>
    <x v="7"/>
    <n v="96.466431095406364"/>
  </r>
  <r>
    <x v="7"/>
    <n v="99.293286219081267"/>
  </r>
  <r>
    <x v="7"/>
    <n v="65.724381625441694"/>
  </r>
  <r>
    <x v="7"/>
    <n v="118.37455830388693"/>
  </r>
  <r>
    <x v="7"/>
    <n v="53.003533568904594"/>
  </r>
  <r>
    <x v="7"/>
    <n v="171.02473498233218"/>
  </r>
  <r>
    <x v="7"/>
    <n v="110.95406360424028"/>
  </r>
  <r>
    <x v="6"/>
    <n v="96.81978798586573"/>
  </r>
  <r>
    <x v="6"/>
    <n v="110.95406360424028"/>
  </r>
  <r>
    <x v="6"/>
    <n v="77.03180212014135"/>
  </r>
  <r>
    <x v="6"/>
    <n v="144.87632508833923"/>
  </r>
  <r>
    <x v="6"/>
    <n v="122.26148409893993"/>
  </r>
  <r>
    <x v="6"/>
    <n v="132.15547703180212"/>
  </r>
  <r>
    <x v="6"/>
    <n v="136.04240282685512"/>
  </r>
  <r>
    <x v="6"/>
    <n v="134.98233215547702"/>
  </r>
  <r>
    <x v="6"/>
    <n v="69.25795053003533"/>
  </r>
  <r>
    <x v="6"/>
    <n v="126.85512367491167"/>
  </r>
  <r>
    <x v="6"/>
    <n v="53.35689045936396"/>
  </r>
  <r>
    <x v="6"/>
    <n v="128.62190812720848"/>
  </r>
  <r>
    <x v="6"/>
    <n v="120.49469964664311"/>
  </r>
  <r>
    <x v="6"/>
    <n v="42.756183745583044"/>
  </r>
  <r>
    <x v="6"/>
    <n v="89.399293286219077"/>
  </r>
  <r>
    <x v="6"/>
    <n v="76.678445229681984"/>
  </r>
  <r>
    <x v="4"/>
    <n v="73.851590106007066"/>
  </r>
  <r>
    <x v="6"/>
    <n v="26.5017667844523"/>
  </r>
  <r>
    <x v="6"/>
    <n v="98.939929328621915"/>
  </r>
  <r>
    <x v="6"/>
    <n v="90.812720848056543"/>
  </r>
  <r>
    <x v="6"/>
    <n v="149.46996466431096"/>
  </r>
  <r>
    <x v="6"/>
    <n v="82.332155477031804"/>
  </r>
  <r>
    <x v="6"/>
    <n v="159.01060070671377"/>
  </r>
  <r>
    <x v="6"/>
    <n v="88.692579505300358"/>
  </r>
  <r>
    <x v="7"/>
    <n v="31.448763250883388"/>
  </r>
  <r>
    <x v="6"/>
    <n v="114.84098939929329"/>
  </r>
  <r>
    <x v="6"/>
    <n v="132.15547703180212"/>
  </r>
  <r>
    <x v="6"/>
    <n v="84.452296819787989"/>
  </r>
  <r>
    <x v="6"/>
    <n v="153.71024734982333"/>
  </r>
  <r>
    <x v="6"/>
    <n v="121.90812720848056"/>
  </r>
  <r>
    <x v="4"/>
    <n v="108.12720848056537"/>
  </r>
  <r>
    <x v="6"/>
    <n v="100"/>
  </r>
  <r>
    <x v="6"/>
    <n v="62.190812720848058"/>
  </r>
  <r>
    <x v="4"/>
    <n v="14.487632508833926"/>
  </r>
  <r>
    <x v="5"/>
    <n v="112.01413427561837"/>
  </r>
  <r>
    <x v="6"/>
    <n v="88.339222614840992"/>
  </r>
  <r>
    <x v="6"/>
    <n v="71.378091872791515"/>
  </r>
  <r>
    <x v="6"/>
    <n v="65.371024734982328"/>
  </r>
  <r>
    <x v="6"/>
    <n v="100"/>
  </r>
  <r>
    <x v="6"/>
    <n v="67.137809187279146"/>
  </r>
  <r>
    <x v="6"/>
    <n v="151.9434628975265"/>
  </r>
  <r>
    <x v="6"/>
    <n v="91.872791519434628"/>
  </r>
  <r>
    <x v="10"/>
    <m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8">
  <r>
    <x v="0"/>
    <n v="100"/>
  </r>
  <r>
    <x v="0"/>
    <n v="96.327683615819211"/>
  </r>
  <r>
    <x v="0"/>
    <n v="99.152542372881356"/>
  </r>
  <r>
    <x v="0"/>
    <n v="114.12429378531074"/>
  </r>
  <r>
    <x v="0"/>
    <n v="99.435028248587571"/>
  </r>
  <r>
    <x v="0"/>
    <n v="94.067796610169495"/>
  </r>
  <r>
    <x v="0"/>
    <n v="104.51977401129943"/>
  </r>
  <r>
    <x v="1"/>
    <n v="105.08474576271186"/>
  </r>
  <r>
    <x v="0"/>
    <n v="81.073446327683612"/>
  </r>
  <r>
    <x v="0"/>
    <n v="106.77966101694915"/>
  </r>
  <r>
    <x v="0"/>
    <n v="125.42372881355932"/>
  </r>
  <r>
    <x v="0"/>
    <n v="78.531073446327682"/>
  </r>
  <r>
    <x v="0"/>
    <n v="99.435028248587571"/>
  </r>
  <r>
    <x v="0"/>
    <n v="114.12429378531074"/>
  </r>
  <r>
    <x v="0"/>
    <n v="88.983050847457633"/>
  </r>
  <r>
    <x v="0"/>
    <n v="44.067796610169495"/>
  </r>
  <r>
    <x v="0"/>
    <n v="98.022598870056498"/>
  </r>
  <r>
    <x v="0"/>
    <n v="106.77966101694915"/>
  </r>
  <r>
    <x v="0"/>
    <n v="93.502824858757066"/>
  </r>
  <r>
    <x v="0"/>
    <n v="84.745762711864401"/>
  </r>
  <r>
    <x v="0"/>
    <n v="100"/>
  </r>
  <r>
    <x v="0"/>
    <n v="42.655367231638422"/>
  </r>
  <r>
    <x v="2"/>
    <n v="104.80225988700565"/>
  </r>
  <r>
    <x v="0"/>
    <n v="79.943502824858754"/>
  </r>
  <r>
    <x v="0"/>
    <n v="98.022598870056498"/>
  </r>
  <r>
    <x v="3"/>
    <n v="93.78531073446328"/>
  </r>
  <r>
    <x v="0"/>
    <n v="126.55367231638418"/>
  </r>
  <r>
    <x v="0"/>
    <n v="64.689265536723155"/>
  </r>
  <r>
    <x v="0"/>
    <n v="50.564971751412429"/>
  </r>
  <r>
    <x v="0"/>
    <n v="89.265536723163848"/>
  </r>
  <r>
    <x v="0"/>
    <n v="98.022598870056498"/>
  </r>
  <r>
    <x v="3"/>
    <n v="127.11864406779661"/>
  </r>
  <r>
    <x v="0"/>
    <n v="91.807909604519779"/>
  </r>
  <r>
    <x v="0"/>
    <n v="29.66101694915254"/>
  </r>
  <r>
    <x v="0"/>
    <n v="101.9774011299435"/>
  </r>
  <r>
    <x v="0"/>
    <n v="113.84180790960451"/>
  </r>
  <r>
    <x v="0"/>
    <n v="91.525423728813564"/>
  </r>
  <r>
    <x v="0"/>
    <n v="91.807909604519779"/>
  </r>
  <r>
    <x v="0"/>
    <n v="84.745762711864401"/>
  </r>
  <r>
    <x v="0"/>
    <n v="100.84745762711864"/>
  </r>
  <r>
    <x v="0"/>
    <n v="64.124293785310726"/>
  </r>
  <r>
    <x v="0"/>
    <n v="66.666666666666671"/>
  </r>
  <r>
    <x v="0"/>
    <n v="67.514124293785301"/>
  </r>
  <r>
    <x v="1"/>
    <n v="89.265536723163848"/>
  </r>
  <r>
    <x v="3"/>
    <n v="52.824858757062145"/>
  </r>
  <r>
    <x v="1"/>
    <n v="105.36723163841808"/>
  </r>
  <r>
    <x v="4"/>
    <n v="98.305084745762713"/>
  </r>
  <r>
    <x v="4"/>
    <n v="90.960451977401135"/>
  </r>
  <r>
    <x v="4"/>
    <n v="127.40112994350282"/>
  </r>
  <r>
    <x v="3"/>
    <n v="46.045197740112997"/>
  </r>
  <r>
    <x v="1"/>
    <n v="95.762711864406782"/>
  </r>
  <r>
    <x v="4"/>
    <n v="128.81355932203391"/>
  </r>
  <r>
    <x v="4"/>
    <n v="107.06214689265536"/>
  </r>
  <r>
    <x v="3"/>
    <n v="138.4180790960452"/>
  </r>
  <r>
    <x v="2"/>
    <n v="158.19209039548022"/>
  </r>
  <r>
    <x v="1"/>
    <n v="88.418079096045204"/>
  </r>
  <r>
    <x v="4"/>
    <n v="67.514124293785301"/>
  </r>
  <r>
    <x v="4"/>
    <n v="93.78531073446328"/>
  </r>
  <r>
    <x v="4"/>
    <n v="97.457627118644069"/>
  </r>
  <r>
    <x v="4"/>
    <n v="128.24858757062148"/>
  </r>
  <r>
    <x v="3"/>
    <n v="121.46892655367232"/>
  </r>
  <r>
    <x v="1"/>
    <n v="91.24293785310735"/>
  </r>
  <r>
    <x v="3"/>
    <n v="107.90960451977401"/>
  </r>
  <r>
    <x v="4"/>
    <n v="102.82485875706215"/>
  </r>
  <r>
    <x v="4"/>
    <n v="63.841807909604519"/>
  </r>
  <r>
    <x v="1"/>
    <n v="125.70621468926554"/>
  </r>
  <r>
    <x v="4"/>
    <n v="130.5084745762712"/>
  </r>
  <r>
    <x v="4"/>
    <n v="90.960451977401135"/>
  </r>
  <r>
    <x v="4"/>
    <n v="83.615819209039557"/>
  </r>
  <r>
    <x v="4"/>
    <n v="43.220338983050844"/>
  </r>
  <r>
    <x v="4"/>
    <n v="51.977401129943502"/>
  </r>
  <r>
    <x v="4"/>
    <n v="94.915254237288138"/>
  </r>
  <r>
    <x v="2"/>
    <n v="129.09604519774012"/>
  </r>
  <r>
    <x v="2"/>
    <n v="71.468926553672318"/>
  </r>
  <r>
    <x v="4"/>
    <n v="38.135593220338983"/>
  </r>
  <r>
    <x v="4"/>
    <n v="101.12994350282486"/>
  </r>
  <r>
    <x v="4"/>
    <n v="83.333333333333343"/>
  </r>
  <r>
    <x v="4"/>
    <n v="100"/>
  </r>
  <r>
    <x v="2"/>
    <n v="84.463276836158187"/>
  </r>
  <r>
    <x v="4"/>
    <n v="103.67231638418079"/>
  </r>
  <r>
    <x v="0"/>
    <n v="121.75141242937853"/>
  </r>
  <r>
    <x v="4"/>
    <n v="75.706214689265536"/>
  </r>
  <r>
    <x v="4"/>
    <n v="114.12429378531074"/>
  </r>
  <r>
    <x v="1"/>
    <n v="80.508474576271183"/>
  </r>
  <r>
    <x v="1"/>
    <n v="98.587570621468927"/>
  </r>
  <r>
    <x v="4"/>
    <n v="74.858757062146893"/>
  </r>
  <r>
    <x v="4"/>
    <n v="85.028248587570616"/>
  </r>
  <r>
    <x v="4"/>
    <n v="85.028248587570616"/>
  </r>
  <r>
    <x v="4"/>
    <n v="62.146892655367232"/>
  </r>
  <r>
    <x v="3"/>
    <n v="91.807909604519779"/>
  </r>
  <r>
    <x v="2"/>
    <n v="100.28248587570621"/>
  </r>
  <r>
    <x v="2"/>
    <n v="52.542372881355931"/>
  </r>
  <r>
    <x v="1"/>
    <n v="87.288135593220346"/>
  </r>
  <r>
    <x v="2"/>
    <n v="102.54237288135593"/>
  </r>
  <r>
    <x v="3"/>
    <n v="123.16384180790961"/>
  </r>
  <r>
    <x v="2"/>
    <n v="129.94350282485877"/>
  </r>
  <r>
    <x v="2"/>
    <n v="114.40677966101696"/>
  </r>
  <r>
    <x v="2"/>
    <n v="118.36158192090396"/>
  </r>
  <r>
    <x v="3"/>
    <n v="95.197740112994353"/>
  </r>
  <r>
    <x v="1"/>
    <n v="101.69491525423729"/>
  </r>
  <r>
    <x v="2"/>
    <n v="71.751412429378533"/>
  </r>
  <r>
    <x v="3"/>
    <n v="123.44632768361582"/>
  </r>
  <r>
    <x v="1"/>
    <n v="100.28248587570621"/>
  </r>
  <r>
    <x v="1"/>
    <n v="140.39548022598871"/>
  </r>
  <r>
    <x v="2"/>
    <n v="118.92655367231639"/>
  </r>
  <r>
    <x v="2"/>
    <n v="100"/>
  </r>
  <r>
    <x v="1"/>
    <n v="100.84745762711864"/>
  </r>
  <r>
    <x v="2"/>
    <n v="75.706214689265536"/>
  </r>
  <r>
    <x v="2"/>
    <n v="151.69491525423729"/>
  </r>
  <r>
    <x v="2"/>
    <n v="61.581920903954803"/>
  </r>
  <r>
    <x v="1"/>
    <n v="50.282485875706215"/>
  </r>
  <r>
    <x v="2"/>
    <n v="135.87570621468927"/>
  </r>
  <r>
    <x v="2"/>
    <n v="52.824858757062145"/>
  </r>
  <r>
    <x v="3"/>
    <n v="102.82485875706215"/>
  </r>
  <r>
    <x v="2"/>
    <n v="111.5819209039548"/>
  </r>
  <r>
    <x v="2"/>
    <n v="88.13559322033899"/>
  </r>
  <r>
    <x v="1"/>
    <n v="78.813559322033896"/>
  </r>
  <r>
    <x v="2"/>
    <n v="126.27118644067797"/>
  </r>
  <r>
    <x v="2"/>
    <n v="68.361581920903944"/>
  </r>
  <r>
    <x v="3"/>
    <n v="103.67231638418079"/>
  </r>
  <r>
    <x v="2"/>
    <n v="69.491525423728817"/>
  </r>
  <r>
    <x v="1"/>
    <n v="100"/>
  </r>
  <r>
    <x v="1"/>
    <n v="60.734463276836159"/>
  </r>
  <r>
    <x v="2"/>
    <n v="96.327683615819211"/>
  </r>
  <r>
    <x v="2"/>
    <n v="161.5819209039548"/>
  </r>
  <r>
    <x v="4"/>
    <n v="110.45197740112994"/>
  </r>
  <r>
    <x v="1"/>
    <n v="148.0225988700565"/>
  </r>
  <r>
    <x v="4"/>
    <n v="98.305084745762713"/>
  </r>
  <r>
    <x v="2"/>
    <n v="91.807909604519779"/>
  </r>
  <r>
    <x v="2"/>
    <n v="101.41242937853107"/>
  </r>
  <r>
    <x v="2"/>
    <n v="93.502824858757066"/>
  </r>
  <r>
    <x v="3"/>
    <n v="80.508474576271183"/>
  </r>
  <r>
    <x v="1"/>
    <n v="104.80225988700565"/>
  </r>
  <r>
    <x v="2"/>
    <n v="116.38418079096044"/>
  </r>
  <r>
    <x v="1"/>
    <n v="165.5367231638418"/>
  </r>
  <r>
    <x v="2"/>
    <n v="68.926553672316373"/>
  </r>
  <r>
    <x v="4"/>
    <n v="116.10169491525423"/>
  </r>
  <r>
    <x v="2"/>
    <n v="90.960451977401135"/>
  </r>
  <r>
    <x v="2"/>
    <n v="143.78531073446328"/>
  </r>
  <r>
    <x v="0"/>
    <n v="85.875706214689259"/>
  </r>
  <r>
    <x v="3"/>
    <n v="151.69491525423729"/>
  </r>
  <r>
    <x v="4"/>
    <n v="127.40112994350282"/>
  </r>
  <r>
    <x v="4"/>
    <n v="85.593220338983045"/>
  </r>
  <r>
    <x v="2"/>
    <n v="110.16949152542372"/>
  </r>
  <r>
    <x v="2"/>
    <n v="110.16949152542372"/>
  </r>
  <r>
    <x v="3"/>
    <n v="67.79661016949153"/>
  </r>
  <r>
    <x v="0"/>
    <n v="79.378531073446325"/>
  </r>
  <r>
    <x v="2"/>
    <n v="80.508474576271183"/>
  </r>
  <r>
    <x v="2"/>
    <n v="150.56497175141243"/>
  </r>
  <r>
    <x v="2"/>
    <n v="116.38418079096044"/>
  </r>
  <r>
    <x v="4"/>
    <n v="136.72316384180792"/>
  </r>
  <r>
    <x v="4"/>
    <n v="71.186440677966104"/>
  </r>
  <r>
    <x v="1"/>
    <n v="105.08474576271186"/>
  </r>
  <r>
    <x v="4"/>
    <n v="105.08474576271186"/>
  </r>
  <r>
    <x v="2"/>
    <n v="107.06214689265536"/>
  </r>
  <r>
    <x v="1"/>
    <n v="114.40677966101696"/>
  </r>
  <r>
    <x v="2"/>
    <n v="125.70621468926554"/>
  </r>
  <r>
    <x v="4"/>
    <n v="109.60451977401129"/>
  </r>
  <r>
    <x v="1"/>
    <n v="109.32203389830508"/>
  </r>
  <r>
    <x v="2"/>
    <n v="81.355932203389827"/>
  </r>
  <r>
    <x v="2"/>
    <n v="82.485875706214685"/>
  </r>
  <r>
    <x v="3"/>
    <n v="94.915254237288138"/>
  </r>
  <r>
    <x v="4"/>
    <n v="56.779661016949149"/>
  </r>
  <r>
    <x v="2"/>
    <n v="114.40677966101696"/>
  </r>
  <r>
    <x v="4"/>
    <n v="98.022598870056498"/>
  </r>
  <r>
    <x v="4"/>
    <n v="75.706214689265536"/>
  </r>
  <r>
    <x v="3"/>
    <n v="67.514124293785301"/>
  </r>
  <r>
    <x v="2"/>
    <n v="144.91525423728814"/>
  </r>
  <r>
    <x v="2"/>
    <n v="127.40112994350282"/>
  </r>
  <r>
    <x v="1"/>
    <n v="137.28813559322035"/>
  </r>
  <r>
    <x v="0"/>
    <n v="144.91525423728814"/>
  </r>
  <r>
    <x v="4"/>
    <n v="82.485875706214685"/>
  </r>
  <r>
    <x v="4"/>
    <n v="97.175141242937855"/>
  </r>
  <r>
    <x v="1"/>
    <n v="156.77966101694915"/>
  </r>
  <r>
    <x v="4"/>
    <n v="68.926553672316373"/>
  </r>
  <r>
    <x v="1"/>
    <n v="78.248587570621467"/>
  </r>
  <r>
    <x v="2"/>
    <n v="81.073446327683612"/>
  </r>
  <r>
    <x v="2"/>
    <n v="127.68361581920904"/>
  </r>
  <r>
    <x v="2"/>
    <n v="88.13559322033899"/>
  </r>
  <r>
    <x v="4"/>
    <n v="80.225988700564969"/>
  </r>
  <r>
    <x v="4"/>
    <n v="113.84180790960451"/>
  </r>
  <r>
    <x v="4"/>
    <n v="82.20338983050847"/>
  </r>
  <r>
    <x v="3"/>
    <n v="121.75141242937853"/>
  </r>
  <r>
    <x v="4"/>
    <n v="42.090395480225986"/>
  </r>
  <r>
    <x v="2"/>
    <n v="127.96610169491525"/>
  </r>
  <r>
    <x v="2"/>
    <n v="122.59887005649718"/>
  </r>
  <r>
    <x v="1"/>
    <n v="153.67231638418079"/>
  </r>
  <r>
    <x v="2"/>
    <n v="118.07909604519774"/>
  </r>
  <r>
    <x v="1"/>
    <n v="56.779661016949149"/>
  </r>
  <r>
    <x v="2"/>
    <n v="108.75706214689265"/>
  </r>
  <r>
    <x v="3"/>
    <n v="108.75706214689265"/>
  </r>
  <r>
    <x v="2"/>
    <n v="109.88700564971751"/>
  </r>
  <r>
    <x v="1"/>
    <n v="114.40677966101696"/>
  </r>
  <r>
    <x v="1"/>
    <n v="143.22033898305085"/>
  </r>
  <r>
    <x v="2"/>
    <n v="55.649717514124291"/>
  </r>
  <r>
    <x v="2"/>
    <n v="142.09039548022599"/>
  </r>
  <r>
    <x v="2"/>
    <n v="85.028248587570616"/>
  </r>
  <r>
    <x v="1"/>
    <n v="168.36158192090397"/>
  </r>
  <r>
    <x v="1"/>
    <n v="131.63841807909606"/>
  </r>
  <r>
    <x v="1"/>
    <n v="88.700564971751419"/>
  </r>
  <r>
    <x v="2"/>
    <n v="149.43502824858757"/>
  </r>
  <r>
    <x v="4"/>
    <n v="88.983050847457633"/>
  </r>
  <r>
    <x v="1"/>
    <n v="171.18644067796612"/>
  </r>
  <r>
    <x v="3"/>
    <n v="118.92655367231639"/>
  </r>
  <r>
    <x v="2"/>
    <n v="83.333333333333343"/>
  </r>
  <r>
    <x v="1"/>
    <n v="148.58757062146893"/>
  </r>
  <r>
    <x v="4"/>
    <n v="57.627118644067799"/>
  </r>
  <r>
    <x v="1"/>
    <n v="136.4406779661017"/>
  </r>
  <r>
    <x v="3"/>
    <n v="49.152542372881356"/>
  </r>
  <r>
    <x v="2"/>
    <n v="140.96045197740114"/>
  </r>
  <r>
    <x v="1"/>
    <n v="133.61581920903956"/>
  </r>
  <r>
    <x v="1"/>
    <n v="96.89265536723164"/>
  </r>
  <r>
    <x v="1"/>
    <n v="79.66101694915254"/>
  </r>
  <r>
    <x v="2"/>
    <n v="101.9774011299435"/>
  </r>
  <r>
    <x v="3"/>
    <n v="51.977401129943502"/>
  </r>
  <r>
    <x v="3"/>
    <n v="125.70621468926554"/>
  </r>
  <r>
    <x v="2"/>
    <n v="82.485875706214685"/>
  </r>
  <r>
    <x v="1"/>
    <n v="69.491525423728817"/>
  </r>
  <r>
    <x v="3"/>
    <n v="107.90960451977401"/>
  </r>
  <r>
    <x v="4"/>
    <n v="100"/>
  </r>
  <r>
    <x v="3"/>
    <n v="101.9774011299435"/>
  </r>
  <r>
    <x v="1"/>
    <n v="78.531073446327682"/>
  </r>
  <r>
    <x v="1"/>
    <n v="88.700564971751419"/>
  </r>
  <r>
    <x v="3"/>
    <n v="111.01694915254237"/>
  </r>
  <r>
    <x v="0"/>
    <n v="92.372881355932208"/>
  </r>
  <r>
    <x v="2"/>
    <n v="109.03954802259886"/>
  </r>
  <r>
    <x v="2"/>
    <n v="178.5310734463277"/>
  </r>
  <r>
    <x v="0"/>
    <n v="80.790960451977398"/>
  </r>
  <r>
    <x v="2"/>
    <n v="146.89265536723164"/>
  </r>
  <r>
    <x v="1"/>
    <n v="88.700564971751419"/>
  </r>
  <r>
    <x v="1"/>
    <n v="103.10734463276836"/>
  </r>
  <r>
    <x v="2"/>
    <n v="95.480225988700568"/>
  </r>
  <r>
    <x v="0"/>
    <n v="118.92655367231639"/>
  </r>
  <r>
    <x v="2"/>
    <n v="114.40677966101696"/>
  </r>
  <r>
    <x v="1"/>
    <n v="82.485875706214685"/>
  </r>
  <r>
    <x v="1"/>
    <n v="28.813559322033896"/>
  </r>
  <r>
    <x v="1"/>
    <n v="134.74576271186442"/>
  </r>
  <r>
    <x v="4"/>
    <n v="52.824858757062145"/>
  </r>
  <r>
    <x v="3"/>
    <n v="105.64971751412429"/>
  </r>
  <r>
    <x v="3"/>
    <n v="98.587570621468927"/>
  </r>
  <r>
    <x v="2"/>
    <n v="140.67796610169492"/>
  </r>
  <r>
    <x v="4"/>
    <n v="119.77401129943503"/>
  </r>
  <r>
    <x v="1"/>
    <n v="125.42372881355932"/>
  </r>
  <r>
    <x v="2"/>
    <n v="80.790960451977398"/>
  </r>
  <r>
    <x v="1"/>
    <n v="105.64971751412429"/>
  </r>
  <r>
    <x v="4"/>
    <n v="118.36158192090396"/>
  </r>
  <r>
    <x v="1"/>
    <n v="107.06214689265536"/>
  </r>
  <r>
    <x v="2"/>
    <n v="114.12429378531074"/>
  </r>
  <r>
    <x v="4"/>
    <n v="23.44632768361582"/>
  </r>
  <r>
    <x v="1"/>
    <n v="99.717514124293785"/>
  </r>
  <r>
    <x v="2"/>
    <n v="78.248587570621467"/>
  </r>
  <r>
    <x v="1"/>
    <n v="64.124293785310726"/>
  </r>
  <r>
    <x v="4"/>
    <n v="91.807909604519779"/>
  </r>
  <r>
    <x v="3"/>
    <n v="138.98305084745763"/>
  </r>
  <r>
    <x v="2"/>
    <n v="89.830508474576277"/>
  </r>
  <r>
    <x v="2"/>
    <n v="94.350282485875709"/>
  </r>
  <r>
    <x v="1"/>
    <n v="108.19209039548022"/>
  </r>
  <r>
    <x v="2"/>
    <n v="52.542372881355931"/>
  </r>
  <r>
    <x v="3"/>
    <n v="94.350282485875709"/>
  </r>
  <r>
    <x v="1"/>
    <n v="98.305084745762713"/>
  </r>
  <r>
    <x v="4"/>
    <n v="72.598870056497177"/>
  </r>
  <r>
    <x v="2"/>
    <n v="79.943502824858754"/>
  </r>
  <r>
    <x v="4"/>
    <n v="89.265536723163848"/>
  </r>
  <r>
    <x v="2"/>
    <n v="95.762711864406782"/>
  </r>
  <r>
    <x v="2"/>
    <n v="57.627118644067799"/>
  </r>
  <r>
    <x v="2"/>
    <n v="105.08474576271186"/>
  </r>
  <r>
    <x v="4"/>
    <n v="113.84180790960451"/>
  </r>
  <r>
    <x v="4"/>
    <n v="113.84180790960451"/>
  </r>
  <r>
    <x v="1"/>
    <n v="127.68361581920904"/>
  </r>
  <r>
    <x v="1"/>
    <n v="101.12994350282486"/>
  </r>
  <r>
    <x v="3"/>
    <n v="98.587570621468927"/>
  </r>
  <r>
    <x v="4"/>
    <n v="58.192090395480228"/>
  </r>
  <r>
    <x v="3"/>
    <n v="85.593220338983045"/>
  </r>
  <r>
    <x v="4"/>
    <n v="153.67231638418079"/>
  </r>
  <r>
    <x v="3"/>
    <n v="116.94915254237287"/>
  </r>
  <r>
    <x v="4"/>
    <n v="65.819209039548014"/>
  </r>
  <r>
    <x v="4"/>
    <n v="85.593220338983045"/>
  </r>
  <r>
    <x v="3"/>
    <n v="77.683615819209038"/>
  </r>
  <r>
    <x v="2"/>
    <n v="89.830508474576277"/>
  </r>
  <r>
    <x v="4"/>
    <n v="114.40677966101696"/>
  </r>
  <r>
    <x v="4"/>
    <n v="104.51977401129943"/>
  </r>
  <r>
    <x v="2"/>
    <n v="100"/>
  </r>
  <r>
    <x v="4"/>
    <n v="96.045197740112997"/>
  </r>
  <r>
    <x v="1"/>
    <n v="49.152542372881356"/>
  </r>
  <r>
    <x v="4"/>
    <n v="100"/>
  </r>
  <r>
    <x v="2"/>
    <n v="97.457627118644069"/>
  </r>
  <r>
    <x v="2"/>
    <n v="95.480225988700568"/>
  </r>
  <r>
    <x v="2"/>
    <n v="74.858757062146893"/>
  </r>
  <r>
    <x v="2"/>
    <n v="96.045197740112997"/>
  </r>
  <r>
    <x v="4"/>
    <n v="91.807909604519779"/>
  </r>
  <r>
    <x v="4"/>
    <n v="147.74011299435028"/>
  </r>
  <r>
    <x v="4"/>
    <n v="91.24293785310735"/>
  </r>
  <r>
    <x v="4"/>
    <n v="124.85875706214689"/>
  </r>
  <r>
    <x v="3"/>
    <n v="119.77401129943503"/>
  </r>
  <r>
    <x v="1"/>
    <n v="127.40112994350282"/>
  </r>
  <r>
    <x v="4"/>
    <n v="128.5310734463277"/>
  </r>
  <r>
    <x v="3"/>
    <n v="131.92090395480227"/>
  </r>
  <r>
    <x v="4"/>
    <n v="99.152542372881356"/>
  </r>
  <r>
    <x v="3"/>
    <n v="100"/>
  </r>
  <r>
    <x v="4"/>
    <n v="37.570621468926561"/>
  </r>
  <r>
    <x v="2"/>
    <n v="73.728813559322035"/>
  </r>
  <r>
    <x v="2"/>
    <n v="17.514124293785315"/>
  </r>
  <r>
    <x v="4"/>
    <n v="91.525423728813564"/>
  </r>
  <r>
    <x v="4"/>
    <n v="107.34463276836158"/>
  </r>
  <r>
    <x v="1"/>
    <n v="100"/>
  </r>
  <r>
    <x v="0"/>
    <n v="103.38983050847457"/>
  </r>
  <r>
    <x v="0"/>
    <n v="90.112994350282491"/>
  </r>
  <r>
    <x v="4"/>
    <n v="168.36158192090397"/>
  </r>
  <r>
    <x v="4"/>
    <n v="116.10169491525423"/>
  </r>
  <r>
    <x v="3"/>
    <n v="56.779661016949149"/>
  </r>
  <r>
    <x v="4"/>
    <n v="59.322033898305079"/>
  </r>
  <r>
    <x v="0"/>
    <n v="59.887005649717509"/>
  </r>
  <r>
    <x v="3"/>
    <n v="127.40112994350282"/>
  </r>
  <r>
    <x v="0"/>
    <n v="111.5819209039548"/>
  </r>
  <r>
    <x v="1"/>
    <n v="98.305084745762713"/>
  </r>
  <r>
    <x v="4"/>
    <n v="85.593220338983045"/>
  </r>
  <r>
    <x v="4"/>
    <n v="88.700564971751419"/>
  </r>
  <r>
    <x v="4"/>
    <n v="74.293785310734464"/>
  </r>
  <r>
    <x v="1"/>
    <n v="152.25988700564972"/>
  </r>
  <r>
    <x v="2"/>
    <n v="43.78531073446328"/>
  </r>
  <r>
    <x v="2"/>
    <n v="90.112994350282491"/>
  </r>
  <r>
    <x v="3"/>
    <n v="94.350282485875709"/>
  </r>
  <r>
    <x v="0"/>
    <n v="78.248587570621467"/>
  </r>
  <r>
    <x v="1"/>
    <n v="130.5084745762712"/>
  </r>
  <r>
    <x v="2"/>
    <n v="120.90395480225989"/>
  </r>
  <r>
    <x v="2"/>
    <n v="112.71186440677965"/>
  </r>
  <r>
    <x v="4"/>
    <n v="85.028248587570616"/>
  </r>
  <r>
    <x v="1"/>
    <n v="84.745762711864401"/>
  </r>
  <r>
    <x v="4"/>
    <n v="76.55367231638418"/>
  </r>
  <r>
    <x v="1"/>
    <n v="109.88700564971751"/>
  </r>
  <r>
    <x v="4"/>
    <n v="105.08474576271186"/>
  </r>
  <r>
    <x v="3"/>
    <n v="94.067796610169495"/>
  </r>
  <r>
    <x v="1"/>
    <n v="74.858757062146893"/>
  </r>
  <r>
    <x v="4"/>
    <n v="107.90960451977401"/>
  </r>
  <r>
    <x v="1"/>
    <n v="82.7683615819209"/>
  </r>
  <r>
    <x v="1"/>
    <n v="100.56497175141243"/>
  </r>
  <r>
    <x v="2"/>
    <n v="127.40112994350282"/>
  </r>
  <r>
    <x v="2"/>
    <n v="95.762711864406782"/>
  </r>
  <r>
    <x v="2"/>
    <n v="67.79661016949153"/>
  </r>
  <r>
    <x v="2"/>
    <n v="100"/>
  </r>
  <r>
    <x v="1"/>
    <n v="134.74576271186442"/>
  </r>
  <r>
    <x v="1"/>
    <n v="151.9774011299435"/>
  </r>
  <r>
    <x v="4"/>
    <n v="77.118644067796609"/>
  </r>
  <r>
    <x v="4"/>
    <n v="133.89830508474574"/>
  </r>
  <r>
    <x v="1"/>
    <n v="67.514124293785301"/>
  </r>
  <r>
    <x v="1"/>
    <n v="103.10734463276836"/>
  </r>
  <r>
    <x v="1"/>
    <n v="113.5593220338983"/>
  </r>
  <r>
    <x v="4"/>
    <n v="130.5084745762712"/>
  </r>
  <r>
    <x v="4"/>
    <n v="106.49717514124293"/>
  </r>
  <r>
    <x v="1"/>
    <n v="86.723163841807917"/>
  </r>
  <r>
    <x v="4"/>
    <n v="106.77966101694915"/>
  </r>
  <r>
    <x v="1"/>
    <n v="95.762711864406782"/>
  </r>
  <r>
    <x v="4"/>
    <n v="85.875706214689259"/>
  </r>
  <r>
    <x v="4"/>
    <n v="87.288135593220346"/>
  </r>
  <r>
    <x v="5"/>
    <n v="101.41342756183745"/>
  </r>
  <r>
    <x v="5"/>
    <n v="94.346289752650179"/>
  </r>
  <r>
    <x v="5"/>
    <n v="101.06007067137809"/>
  </r>
  <r>
    <x v="5"/>
    <n v="103.18021201413427"/>
  </r>
  <r>
    <x v="6"/>
    <n v="94.346289752650179"/>
  </r>
  <r>
    <x v="5"/>
    <n v="99.646643109540634"/>
  </r>
  <r>
    <x v="7"/>
    <n v="72.084805653710248"/>
  </r>
  <r>
    <x v="6"/>
    <n v="33.215547703180221"/>
  </r>
  <r>
    <x v="6"/>
    <n v="104.24028268551237"/>
  </r>
  <r>
    <x v="8"/>
    <n v="94.346289752650179"/>
  </r>
  <r>
    <x v="6"/>
    <n v="74.911660777385151"/>
  </r>
  <r>
    <x v="6"/>
    <n v="100.70671378091873"/>
  </r>
  <r>
    <x v="5"/>
    <n v="108.48056537102474"/>
  </r>
  <r>
    <x v="9"/>
    <n v="113.42756183745583"/>
  </r>
  <r>
    <x v="9"/>
    <n v="93.28621908127208"/>
  </r>
  <r>
    <x v="10"/>
    <n v="123.32155477031802"/>
  </r>
  <r>
    <x v="10"/>
    <n v="104.59363957597174"/>
  </r>
  <r>
    <x v="6"/>
    <n v="84.452296819787989"/>
  </r>
  <r>
    <x v="6"/>
    <n v="114.84098939929329"/>
  </r>
  <r>
    <x v="6"/>
    <n v="50.176678445229683"/>
  </r>
  <r>
    <x v="7"/>
    <n v="99.646643109540634"/>
  </r>
  <r>
    <x v="9"/>
    <n v="139.57597173144876"/>
  </r>
  <r>
    <x v="9"/>
    <n v="112.72084805653711"/>
  </r>
  <r>
    <x v="6"/>
    <n v="92.226148409893995"/>
  </r>
  <r>
    <x v="6"/>
    <n v="94.699646643109546"/>
  </r>
  <r>
    <x v="9"/>
    <n v="98.233215547703182"/>
  </r>
  <r>
    <x v="8"/>
    <n v="94.699646643109546"/>
  </r>
  <r>
    <x v="8"/>
    <n v="125.79505300353357"/>
  </r>
  <r>
    <x v="6"/>
    <n v="124.38162544169612"/>
  </r>
  <r>
    <x v="10"/>
    <n v="100.70671378091873"/>
  </r>
  <r>
    <x v="5"/>
    <n v="103.886925795053"/>
  </r>
  <r>
    <x v="8"/>
    <n v="87.279151943462892"/>
  </r>
  <r>
    <x v="10"/>
    <n v="59.363957597173147"/>
  </r>
  <r>
    <x v="10"/>
    <n v="103.18021201413427"/>
  </r>
  <r>
    <x v="10"/>
    <n v="145.58303886925796"/>
  </r>
  <r>
    <x v="10"/>
    <n v="130.74204946996466"/>
  </r>
  <r>
    <x v="9"/>
    <n v="147.70318021201413"/>
  </r>
  <r>
    <x v="7"/>
    <n v="108.48056537102474"/>
  </r>
  <r>
    <x v="6"/>
    <n v="94.346289752650179"/>
  </r>
  <r>
    <x v="6"/>
    <n v="34.628975265017672"/>
  </r>
  <r>
    <x v="6"/>
    <n v="120.84805653710248"/>
  </r>
  <r>
    <x v="8"/>
    <n v="107.77385159010601"/>
  </r>
  <r>
    <x v="7"/>
    <n v="87.632508833922259"/>
  </r>
  <r>
    <x v="10"/>
    <n v="120.84805653710248"/>
  </r>
  <r>
    <x v="6"/>
    <n v="88.339222614840992"/>
  </r>
  <r>
    <x v="8"/>
    <n v="73.4982332155477"/>
  </r>
  <r>
    <x v="10"/>
    <n v="109.18727915194346"/>
  </r>
  <r>
    <x v="6"/>
    <n v="59.363957597173147"/>
  </r>
  <r>
    <x v="10"/>
    <n v="93.639575971731446"/>
  </r>
  <r>
    <x v="10"/>
    <n v="100"/>
  </r>
  <r>
    <x v="8"/>
    <n v="42.049469964664311"/>
  </r>
  <r>
    <x v="7"/>
    <n v="102.47349823321555"/>
  </r>
  <r>
    <x v="6"/>
    <n v="130.38869257950529"/>
  </r>
  <r>
    <x v="6"/>
    <n v="48.409893992932865"/>
  </r>
  <r>
    <x v="6"/>
    <n v="40.636042402826853"/>
  </r>
  <r>
    <x v="5"/>
    <n v="55.123674911660778"/>
  </r>
  <r>
    <x v="10"/>
    <n v="71.024734982332149"/>
  </r>
  <r>
    <x v="10"/>
    <n v="95.053003533568898"/>
  </r>
  <r>
    <x v="7"/>
    <n v="100"/>
  </r>
  <r>
    <x v="8"/>
    <n v="71.378091872791515"/>
  </r>
  <r>
    <x v="5"/>
    <n v="109.18727915194346"/>
  </r>
  <r>
    <x v="7"/>
    <n v="94.699646643109546"/>
  </r>
  <r>
    <x v="8"/>
    <n v="113.78091872791519"/>
  </r>
  <r>
    <x v="10"/>
    <n v="73.144876325088333"/>
  </r>
  <r>
    <x v="6"/>
    <n v="104.24028268551237"/>
  </r>
  <r>
    <x v="5"/>
    <n v="83.038869257950523"/>
  </r>
  <r>
    <x v="8"/>
    <n v="96.81978798586573"/>
  </r>
  <r>
    <x v="10"/>
    <n v="100"/>
  </r>
  <r>
    <x v="10"/>
    <n v="90.459363957597176"/>
  </r>
  <r>
    <x v="5"/>
    <n v="99.646643109540634"/>
  </r>
  <r>
    <x v="5"/>
    <n v="94.699646643109546"/>
  </r>
  <r>
    <x v="8"/>
    <n v="45.583038869257955"/>
  </r>
  <r>
    <x v="10"/>
    <n v="82.332155477031804"/>
  </r>
  <r>
    <x v="10"/>
    <n v="70.31802120141343"/>
  </r>
  <r>
    <x v="10"/>
    <n v="117.31448763250884"/>
  </r>
  <r>
    <x v="7"/>
    <n v="120.49469964664311"/>
  </r>
  <r>
    <x v="5"/>
    <n v="162.54416961130744"/>
  </r>
  <r>
    <x v="7"/>
    <n v="109.18727915194346"/>
  </r>
  <r>
    <x v="9"/>
    <n v="88.692579505300358"/>
  </r>
  <r>
    <x v="8"/>
    <n v="19.434628975265028"/>
  </r>
  <r>
    <x v="6"/>
    <n v="88.692579505300358"/>
  </r>
  <r>
    <x v="9"/>
    <n v="53.003533568904594"/>
  </r>
  <r>
    <x v="7"/>
    <n v="104.24028268551237"/>
  </r>
  <r>
    <x v="7"/>
    <n v="170.67137809187278"/>
  </r>
  <r>
    <x v="6"/>
    <n v="75.265017667844518"/>
  </r>
  <r>
    <x v="8"/>
    <n v="120.14134275618375"/>
  </r>
  <r>
    <x v="7"/>
    <n v="82.332155477031804"/>
  </r>
  <r>
    <x v="8"/>
    <n v="75.265017667844518"/>
  </r>
  <r>
    <x v="9"/>
    <n v="92.579505300353361"/>
  </r>
  <r>
    <x v="6"/>
    <n v="106.00706713780919"/>
  </r>
  <r>
    <x v="5"/>
    <n v="87.632508833922259"/>
  </r>
  <r>
    <x v="8"/>
    <n v="65.724381625441694"/>
  </r>
  <r>
    <x v="7"/>
    <n v="172.79151943462898"/>
  </r>
  <r>
    <x v="10"/>
    <n v="72.438162544169614"/>
  </r>
  <r>
    <x v="6"/>
    <n v="68.904593639575978"/>
  </r>
  <r>
    <x v="5"/>
    <n v="63.25088339222615"/>
  </r>
  <r>
    <x v="10"/>
    <n v="151.59010600706713"/>
  </r>
  <r>
    <x v="5"/>
    <n v="111.30742049469964"/>
  </r>
  <r>
    <x v="8"/>
    <n v="144.52296819787986"/>
  </r>
  <r>
    <x v="5"/>
    <n v="114.84098939929329"/>
  </r>
  <r>
    <x v="9"/>
    <n v="81.272084805653719"/>
  </r>
  <r>
    <x v="9"/>
    <n v="120.49469964664311"/>
  </r>
  <r>
    <x v="9"/>
    <n v="106.71378091872792"/>
  </r>
  <r>
    <x v="5"/>
    <n v="73.851590106007066"/>
  </r>
  <r>
    <x v="6"/>
    <n v="110.24734982332156"/>
  </r>
  <r>
    <x v="8"/>
    <n v="79.505300353356887"/>
  </r>
  <r>
    <x v="6"/>
    <n v="65.724381625441694"/>
  </r>
  <r>
    <x v="9"/>
    <n v="125.79505300353357"/>
  </r>
  <r>
    <x v="9"/>
    <n v="84.452296819787989"/>
  </r>
  <r>
    <x v="9"/>
    <n v="31.448763250883388"/>
  </r>
  <r>
    <x v="9"/>
    <n v="100.35335689045937"/>
  </r>
  <r>
    <x v="9"/>
    <n v="79.15194346289752"/>
  </r>
  <r>
    <x v="6"/>
    <n v="115.19434628975264"/>
  </r>
  <r>
    <x v="6"/>
    <n v="169.61130742049471"/>
  </r>
  <r>
    <x v="5"/>
    <n v="147.34982332155477"/>
  </r>
  <r>
    <x v="9"/>
    <n v="98.586572438162548"/>
  </r>
  <r>
    <x v="5"/>
    <n v="138.16254416961129"/>
  </r>
  <r>
    <x v="9"/>
    <n v="137.10247349823322"/>
  </r>
  <r>
    <x v="5"/>
    <n v="161.83745583038871"/>
  </r>
  <r>
    <x v="9"/>
    <n v="74.558303886925799"/>
  </r>
  <r>
    <x v="9"/>
    <n v="59.363957597173147"/>
  </r>
  <r>
    <x v="8"/>
    <n v="62.190812720848058"/>
  </r>
  <r>
    <x v="9"/>
    <n v="15.547703180212011"/>
  </r>
  <r>
    <x v="9"/>
    <n v="24.381625441696116"/>
  </r>
  <r>
    <x v="5"/>
    <n v="96.81978798586573"/>
  </r>
  <r>
    <x v="8"/>
    <n v="149.8233215547703"/>
  </r>
  <r>
    <x v="9"/>
    <n v="79.15194346289752"/>
  </r>
  <r>
    <x v="8"/>
    <n v="124.02826855123675"/>
  </r>
  <r>
    <x v="6"/>
    <n v="77.03180212014135"/>
  </r>
  <r>
    <x v="9"/>
    <n v="100"/>
  </r>
  <r>
    <x v="8"/>
    <n v="150.8833922261484"/>
  </r>
  <r>
    <x v="6"/>
    <n v="117.31448763250884"/>
  </r>
  <r>
    <x v="7"/>
    <n v="92.579505300353361"/>
  </r>
  <r>
    <x v="9"/>
    <n v="149.46996466431096"/>
  </r>
  <r>
    <x v="9"/>
    <n v="133.56890459363956"/>
  </r>
  <r>
    <x v="7"/>
    <n v="101.41342756183745"/>
  </r>
  <r>
    <x v="10"/>
    <n v="86.219081272084807"/>
  </r>
  <r>
    <x v="9"/>
    <n v="126.14840989399293"/>
  </r>
  <r>
    <x v="9"/>
    <n v="62.897526501766784"/>
  </r>
  <r>
    <x v="7"/>
    <n v="65.724381625441694"/>
  </r>
  <r>
    <x v="9"/>
    <n v="79.505300353356887"/>
  </r>
  <r>
    <x v="6"/>
    <n v="133.21554770318022"/>
  </r>
  <r>
    <x v="7"/>
    <n v="127.56183745583039"/>
  </r>
  <r>
    <x v="10"/>
    <n v="140.63604240282686"/>
  </r>
  <r>
    <x v="10"/>
    <n v="84.805653710247356"/>
  </r>
  <r>
    <x v="9"/>
    <n v="88.692579505300358"/>
  </r>
  <r>
    <x v="5"/>
    <n v="101.41342756183745"/>
  </r>
  <r>
    <x v="9"/>
    <n v="100.70671378091873"/>
  </r>
  <r>
    <x v="6"/>
    <n v="160.77738515901061"/>
  </r>
  <r>
    <x v="8"/>
    <n v="122.6148409893993"/>
  </r>
  <r>
    <x v="6"/>
    <n v="51.590106007067135"/>
  </r>
  <r>
    <x v="7"/>
    <n v="89.399293286219077"/>
  </r>
  <r>
    <x v="9"/>
    <n v="141.34275618374559"/>
  </r>
  <r>
    <x v="9"/>
    <n v="106.00706713780919"/>
  </r>
  <r>
    <x v="7"/>
    <n v="123.67491166077738"/>
  </r>
  <r>
    <x v="6"/>
    <n v="110.60070671378092"/>
  </r>
  <r>
    <x v="10"/>
    <n v="87.985865724381625"/>
  </r>
  <r>
    <x v="10"/>
    <n v="148.76325088339223"/>
  </r>
  <r>
    <x v="8"/>
    <n v="100.70671378091873"/>
  </r>
  <r>
    <x v="10"/>
    <n v="127.91519434628975"/>
  </r>
  <r>
    <x v="10"/>
    <n v="27.915194346289752"/>
  </r>
  <r>
    <x v="7"/>
    <n v="95.053003533568898"/>
  </r>
  <r>
    <x v="7"/>
    <n v="117.6678445229682"/>
  </r>
  <r>
    <x v="9"/>
    <n v="68.904593639575978"/>
  </r>
  <r>
    <x v="10"/>
    <n v="74.558303886925799"/>
  </r>
  <r>
    <x v="8"/>
    <n v="95.053003533568898"/>
  </r>
  <r>
    <x v="8"/>
    <n v="82.332155477031804"/>
  </r>
  <r>
    <x v="5"/>
    <n v="120.84805653710248"/>
  </r>
  <r>
    <x v="8"/>
    <n v="120.49469964664311"/>
  </r>
  <r>
    <x v="7"/>
    <n v="79.505300353356887"/>
  </r>
  <r>
    <x v="5"/>
    <n v="108.48056537102474"/>
  </r>
  <r>
    <x v="8"/>
    <n v="120.49469964664311"/>
  </r>
  <r>
    <x v="5"/>
    <n v="101.06007067137809"/>
  </r>
  <r>
    <x v="6"/>
    <n v="90.10600706713781"/>
  </r>
  <r>
    <x v="8"/>
    <n v="133.56890459363956"/>
  </r>
  <r>
    <x v="8"/>
    <n v="98.233215547703182"/>
  </r>
  <r>
    <x v="6"/>
    <n v="133.21554770318022"/>
  </r>
  <r>
    <x v="10"/>
    <n v="89.399293286219077"/>
  </r>
  <r>
    <x v="6"/>
    <n v="77.385159010600702"/>
  </r>
  <r>
    <x v="9"/>
    <n v="46.64310954063604"/>
  </r>
  <r>
    <x v="9"/>
    <n v="109.18727915194346"/>
  </r>
  <r>
    <x v="7"/>
    <n v="108.48056537102474"/>
  </r>
  <r>
    <x v="9"/>
    <n v="66.077738515901061"/>
  </r>
  <r>
    <x v="5"/>
    <n v="109.18727915194346"/>
  </r>
  <r>
    <x v="5"/>
    <n v="68.197879858657245"/>
  </r>
  <r>
    <x v="6"/>
    <n v="86.925795053003526"/>
  </r>
  <r>
    <x v="5"/>
    <n v="113.07420494699647"/>
  </r>
  <r>
    <x v="9"/>
    <n v="104.59363957597174"/>
  </r>
  <r>
    <x v="7"/>
    <n v="120.84805653710248"/>
  </r>
  <r>
    <x v="6"/>
    <n v="75.265017667844518"/>
  </r>
  <r>
    <x v="7"/>
    <n v="115.54770318021201"/>
  </r>
  <r>
    <x v="7"/>
    <n v="85.865724381625441"/>
  </r>
  <r>
    <x v="5"/>
    <n v="95.053003533568898"/>
  </r>
  <r>
    <x v="9"/>
    <n v="125.79505300353357"/>
  </r>
  <r>
    <x v="9"/>
    <n v="162.89752650176678"/>
  </r>
  <r>
    <x v="7"/>
    <n v="23.674911660777383"/>
  </r>
  <r>
    <x v="9"/>
    <n v="84.452296819787989"/>
  </r>
  <r>
    <x v="9"/>
    <n v="141.34275618374559"/>
  </r>
  <r>
    <x v="9"/>
    <n v="100"/>
  </r>
  <r>
    <x v="7"/>
    <n v="59.363957597173147"/>
  </r>
  <r>
    <x v="8"/>
    <n v="70.31802120141343"/>
  </r>
  <r>
    <x v="10"/>
    <n v="40.636042402826853"/>
  </r>
  <r>
    <x v="10"/>
    <n v="174.20494699646645"/>
  </r>
  <r>
    <x v="6"/>
    <n v="102.12014134275618"/>
  </r>
  <r>
    <x v="8"/>
    <n v="125.79505300353357"/>
  </r>
  <r>
    <x v="6"/>
    <n v="85.865724381625441"/>
  </r>
  <r>
    <x v="9"/>
    <n v="115.19434628975264"/>
  </r>
  <r>
    <x v="5"/>
    <n v="94.346289752650179"/>
  </r>
  <r>
    <x v="9"/>
    <n v="130.38869257950529"/>
  </r>
  <r>
    <x v="8"/>
    <n v="135.68904593639576"/>
  </r>
  <r>
    <x v="8"/>
    <n v="80.918727915194353"/>
  </r>
  <r>
    <x v="5"/>
    <n v="73.4982332155477"/>
  </r>
  <r>
    <x v="6"/>
    <n v="70.671378091872796"/>
  </r>
  <r>
    <x v="6"/>
    <n v="127.91519434628975"/>
  </r>
  <r>
    <x v="10"/>
    <n v="79.505300353356887"/>
  </r>
  <r>
    <x v="10"/>
    <n v="56.890459363957596"/>
  </r>
  <r>
    <x v="5"/>
    <n v="99.646643109540634"/>
  </r>
  <r>
    <x v="10"/>
    <n v="96.81978798586573"/>
  </r>
  <r>
    <x v="8"/>
    <n v="116.96113074204948"/>
  </r>
  <r>
    <x v="6"/>
    <n v="61.837455830388691"/>
  </r>
  <r>
    <x v="6"/>
    <n v="106.36042402826855"/>
  </r>
  <r>
    <x v="10"/>
    <n v="119.43462897526501"/>
  </r>
  <r>
    <x v="7"/>
    <n v="102.12014134275618"/>
  </r>
  <r>
    <x v="5"/>
    <n v="91.872791519434628"/>
  </r>
  <r>
    <x v="10"/>
    <n v="33.215547703180221"/>
  </r>
  <r>
    <x v="7"/>
    <n v="98.233215547703182"/>
  </r>
  <r>
    <x v="9"/>
    <n v="117.6678445229682"/>
  </r>
  <r>
    <x v="5"/>
    <n v="106.71378091872792"/>
  </r>
  <r>
    <x v="6"/>
    <n v="96.466431095406364"/>
  </r>
  <r>
    <x v="5"/>
    <n v="37.102473498233209"/>
  </r>
  <r>
    <x v="6"/>
    <n v="151.59010600706713"/>
  </r>
  <r>
    <x v="9"/>
    <n v="131.80212014134275"/>
  </r>
  <r>
    <x v="9"/>
    <n v="94.346289752650179"/>
  </r>
  <r>
    <x v="10"/>
    <n v="115.90106007067138"/>
  </r>
  <r>
    <x v="10"/>
    <n v="109.54063604240282"/>
  </r>
  <r>
    <x v="6"/>
    <n v="53.35689045936396"/>
  </r>
  <r>
    <x v="5"/>
    <n v="88.692579505300358"/>
  </r>
  <r>
    <x v="6"/>
    <n v="106.00706713780919"/>
  </r>
  <r>
    <x v="8"/>
    <n v="80.918727915194353"/>
  </r>
  <r>
    <x v="6"/>
    <n v="172.79151943462898"/>
  </r>
  <r>
    <x v="7"/>
    <n v="64.664310954063609"/>
  </r>
  <r>
    <x v="5"/>
    <n v="149.1166077738516"/>
  </r>
  <r>
    <x v="7"/>
    <n v="164.31095406360424"/>
  </r>
  <r>
    <x v="10"/>
    <n v="139.57597173144876"/>
  </r>
  <r>
    <x v="5"/>
    <n v="64.310954063604242"/>
  </r>
  <r>
    <x v="10"/>
    <n v="88.692579505300358"/>
  </r>
  <r>
    <x v="5"/>
    <n v="75.265017667844518"/>
  </r>
  <r>
    <x v="5"/>
    <n v="105.30035335689045"/>
  </r>
  <r>
    <x v="5"/>
    <n v="119.43462897526501"/>
  </r>
  <r>
    <x v="5"/>
    <n v="104.9469964664311"/>
  </r>
  <r>
    <x v="9"/>
    <n v="91.519434628975262"/>
  </r>
  <r>
    <x v="5"/>
    <n v="96.81978798586573"/>
  </r>
  <r>
    <x v="8"/>
    <n v="85.865724381625441"/>
  </r>
  <r>
    <x v="5"/>
    <n v="99.646643109540634"/>
  </r>
  <r>
    <x v="5"/>
    <n v="57.950530035335689"/>
  </r>
  <r>
    <x v="5"/>
    <n v="118.02120141342756"/>
  </r>
  <r>
    <x v="5"/>
    <n v="42.402826855123678"/>
  </r>
  <r>
    <x v="9"/>
    <n v="102.82685512367492"/>
  </r>
  <r>
    <x v="5"/>
    <n v="107.77385159010601"/>
  </r>
  <r>
    <x v="5"/>
    <n v="81.978798586572438"/>
  </r>
  <r>
    <x v="5"/>
    <n v="110.24734982332156"/>
  </r>
  <r>
    <x v="7"/>
    <n v="100.70671378091873"/>
  </r>
  <r>
    <x v="5"/>
    <n v="107.77385159010601"/>
  </r>
  <r>
    <x v="5"/>
    <n v="124.73498233215548"/>
  </r>
  <r>
    <x v="5"/>
    <n v="149.8233215547703"/>
  </r>
  <r>
    <x v="5"/>
    <n v="125.79505300353357"/>
  </r>
  <r>
    <x v="5"/>
    <n v="132.50883392226149"/>
  </r>
  <r>
    <x v="8"/>
    <n v="68.904593639575978"/>
  </r>
  <r>
    <x v="5"/>
    <n v="114.48763250883393"/>
  </r>
  <r>
    <x v="9"/>
    <n v="100.35335689045937"/>
  </r>
  <r>
    <x v="5"/>
    <n v="80.918727915194353"/>
  </r>
  <r>
    <x v="10"/>
    <n v="127.56183745583039"/>
  </r>
  <r>
    <x v="5"/>
    <n v="100"/>
  </r>
  <r>
    <x v="5"/>
    <n v="127.20848056537102"/>
  </r>
  <r>
    <x v="10"/>
    <n v="97.879858657243815"/>
  </r>
  <r>
    <x v="9"/>
    <n v="135.68904593639576"/>
  </r>
  <r>
    <x v="5"/>
    <n v="99.646643109540634"/>
  </r>
  <r>
    <x v="5"/>
    <n v="103.53356890459364"/>
  </r>
  <r>
    <x v="7"/>
    <n v="118.37455830388693"/>
  </r>
  <r>
    <x v="5"/>
    <n v="100"/>
  </r>
  <r>
    <x v="5"/>
    <n v="135.68904593639576"/>
  </r>
  <r>
    <x v="9"/>
    <n v="42.049469964664311"/>
  </r>
  <r>
    <x v="5"/>
    <n v="150.1766784452297"/>
  </r>
  <r>
    <x v="11"/>
    <m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9">
  <r>
    <x v="0"/>
    <n v="96.103896103896105"/>
  </r>
  <r>
    <x v="0"/>
    <n v="101.2987012987013"/>
  </r>
  <r>
    <x v="0"/>
    <n v="103.8961038961039"/>
  </r>
  <r>
    <x v="0"/>
    <n v="102.59740259740259"/>
  </r>
  <r>
    <x v="0"/>
    <n v="88.961038961038966"/>
  </r>
  <r>
    <x v="0"/>
    <n v="84.090909090909093"/>
  </r>
  <r>
    <x v="0"/>
    <n v="93.506493506493513"/>
  </r>
  <r>
    <x v="0"/>
    <n v="99.675324675324674"/>
  </r>
  <r>
    <x v="0"/>
    <n v="79.220779220779221"/>
  </r>
  <r>
    <x v="0"/>
    <n v="88.311688311688314"/>
  </r>
  <r>
    <x v="0"/>
    <n v="97.727272727272734"/>
  </r>
  <r>
    <x v="0"/>
    <n v="102.59740259740259"/>
  </r>
  <r>
    <x v="0"/>
    <n v="116.55844155844156"/>
  </r>
  <r>
    <x v="0"/>
    <n v="81.493506493506487"/>
  </r>
  <r>
    <x v="0"/>
    <n v="155.51948051948051"/>
  </r>
  <r>
    <x v="0"/>
    <n v="107.46753246753246"/>
  </r>
  <r>
    <x v="0"/>
    <n v="115.58441558441558"/>
  </r>
  <r>
    <x v="0"/>
    <n v="93.181818181818187"/>
  </r>
  <r>
    <x v="0"/>
    <n v="86.038961038961034"/>
  </r>
  <r>
    <x v="0"/>
    <n v="53.571428571428569"/>
  </r>
  <r>
    <x v="0"/>
    <n v="41.883116883116877"/>
  </r>
  <r>
    <x v="0"/>
    <n v="44.155844155844157"/>
  </r>
  <r>
    <x v="0"/>
    <n v="38.961038961038966"/>
  </r>
  <r>
    <x v="0"/>
    <n v="107.46753246753246"/>
  </r>
  <r>
    <x v="0"/>
    <n v="42.857142857142861"/>
  </r>
  <r>
    <x v="0"/>
    <n v="107.14285714285714"/>
  </r>
  <r>
    <x v="0"/>
    <n v="88.311688311688314"/>
  </r>
  <r>
    <x v="0"/>
    <n v="38.961038961038966"/>
  </r>
  <r>
    <x v="0"/>
    <n v="88.311688311688314"/>
  </r>
  <r>
    <x v="0"/>
    <n v="56.81818181818182"/>
  </r>
  <r>
    <x v="0"/>
    <n v="107.79220779220779"/>
  </r>
  <r>
    <x v="0"/>
    <n v="69.805194805194802"/>
  </r>
  <r>
    <x v="0"/>
    <n v="59.415584415584419"/>
  </r>
  <r>
    <x v="0"/>
    <n v="138.96103896103898"/>
  </r>
  <r>
    <x v="0"/>
    <n v="84.090909090909093"/>
  </r>
  <r>
    <x v="0"/>
    <n v="95.779220779220779"/>
  </r>
  <r>
    <x v="0"/>
    <n v="75.974025974025977"/>
  </r>
  <r>
    <x v="0"/>
    <n v="92.20779220779221"/>
  </r>
  <r>
    <x v="0"/>
    <n v="84.090909090909093"/>
  </r>
  <r>
    <x v="0"/>
    <n v="48.701298701298704"/>
  </r>
  <r>
    <x v="0"/>
    <n v="130.19480519480521"/>
  </r>
  <r>
    <x v="0"/>
    <n v="41.558441558441558"/>
  </r>
  <r>
    <x v="0"/>
    <n v="78.246753246753244"/>
  </r>
  <r>
    <x v="1"/>
    <n v="92.857142857142861"/>
  </r>
  <r>
    <x v="1"/>
    <n v="130.84415584415584"/>
  </r>
  <r>
    <x v="1"/>
    <n v="141.55844155844156"/>
  </r>
  <r>
    <x v="1"/>
    <n v="95.454545454545453"/>
  </r>
  <r>
    <x v="1"/>
    <n v="94.805194805194802"/>
  </r>
  <r>
    <x v="1"/>
    <n v="98.051948051948045"/>
  </r>
  <r>
    <x v="1"/>
    <n v="90.259740259740255"/>
  </r>
  <r>
    <x v="1"/>
    <n v="133.11688311688312"/>
  </r>
  <r>
    <x v="1"/>
    <n v="92.20779220779221"/>
  </r>
  <r>
    <x v="1"/>
    <n v="107.46753246753246"/>
  </r>
  <r>
    <x v="1"/>
    <n v="112.01298701298701"/>
  </r>
  <r>
    <x v="1"/>
    <n v="70.779220779220779"/>
  </r>
  <r>
    <x v="1"/>
    <n v="102.92207792207792"/>
  </r>
  <r>
    <x v="1"/>
    <n v="82.142857142857139"/>
  </r>
  <r>
    <x v="1"/>
    <n v="105.84415584415585"/>
  </r>
  <r>
    <x v="1"/>
    <n v="136.68831168831167"/>
  </r>
  <r>
    <x v="1"/>
    <n v="119.8051948051948"/>
  </r>
  <r>
    <x v="1"/>
    <n v="143.18181818181819"/>
  </r>
  <r>
    <x v="1"/>
    <n v="133.44155844155844"/>
  </r>
  <r>
    <x v="1"/>
    <n v="89.285714285714292"/>
  </r>
  <r>
    <x v="1"/>
    <n v="88.961038961038966"/>
  </r>
  <r>
    <x v="1"/>
    <n v="96.753246753246756"/>
  </r>
  <r>
    <x v="1"/>
    <n v="112.01298701298701"/>
  </r>
  <r>
    <x v="1"/>
    <n v="119.15584415584416"/>
  </r>
  <r>
    <x v="1"/>
    <n v="102.59740259740259"/>
  </r>
  <r>
    <x v="1"/>
    <n v="63.636363636363633"/>
  </r>
  <r>
    <x v="1"/>
    <n v="130.51948051948051"/>
  </r>
  <r>
    <x v="1"/>
    <n v="42.207792207792203"/>
  </r>
  <r>
    <x v="1"/>
    <n v="120.12987012987013"/>
  </r>
  <r>
    <x v="1"/>
    <n v="75"/>
  </r>
  <r>
    <x v="1"/>
    <n v="121.42857142857143"/>
  </r>
  <r>
    <x v="1"/>
    <n v="147.72727272727272"/>
  </r>
  <r>
    <x v="1"/>
    <n v="106.49350649350649"/>
  </r>
  <r>
    <x v="1"/>
    <n v="114.6103896103896"/>
  </r>
  <r>
    <x v="1"/>
    <n v="100"/>
  </r>
  <r>
    <x v="1"/>
    <n v="75.324675324675326"/>
  </r>
  <r>
    <x v="1"/>
    <n v="62.012987012987011"/>
  </r>
  <r>
    <x v="1"/>
    <n v="50"/>
  </r>
  <r>
    <x v="1"/>
    <n v="140.25974025974025"/>
  </r>
  <r>
    <x v="1"/>
    <n v="85.064935064935071"/>
  </r>
  <r>
    <x v="1"/>
    <n v="107.46753246753246"/>
  </r>
  <r>
    <x v="1"/>
    <n v="108.44155844155844"/>
  </r>
  <r>
    <x v="1"/>
    <n v="92.20779220779221"/>
  </r>
  <r>
    <x v="1"/>
    <n v="96.428571428571431"/>
  </r>
  <r>
    <x v="1"/>
    <n v="105.1948051948052"/>
  </r>
  <r>
    <x v="1"/>
    <n v="41.558441558441558"/>
  </r>
  <r>
    <x v="1"/>
    <n v="100"/>
  </r>
  <r>
    <x v="2"/>
    <n v="100.32467532467533"/>
  </r>
  <r>
    <x v="2"/>
    <n v="86.688311688311686"/>
  </r>
  <r>
    <x v="2"/>
    <n v="111.68831168831169"/>
  </r>
  <r>
    <x v="2"/>
    <n v="87.987012987012989"/>
  </r>
  <r>
    <x v="2"/>
    <n v="103.8961038961039"/>
  </r>
  <r>
    <x v="2"/>
    <n v="131.16883116883116"/>
  </r>
  <r>
    <x v="2"/>
    <n v="111.36363636363636"/>
  </r>
  <r>
    <x v="2"/>
    <n v="121.42857142857143"/>
  </r>
  <r>
    <x v="2"/>
    <n v="97.077922077922082"/>
  </r>
  <r>
    <x v="2"/>
    <n v="96.428571428571431"/>
  </r>
  <r>
    <x v="2"/>
    <n v="118.18181818181819"/>
  </r>
  <r>
    <x v="2"/>
    <n v="112.66233766233766"/>
  </r>
  <r>
    <x v="2"/>
    <n v="107.79220779220779"/>
  </r>
  <r>
    <x v="2"/>
    <n v="120.12987012987013"/>
  </r>
  <r>
    <x v="2"/>
    <n v="104.54545454545455"/>
  </r>
  <r>
    <x v="2"/>
    <n v="97.402597402597408"/>
  </r>
  <r>
    <x v="2"/>
    <n v="124.02597402597402"/>
  </r>
  <r>
    <x v="2"/>
    <n v="101.62337662337663"/>
  </r>
  <r>
    <x v="2"/>
    <n v="105.1948051948052"/>
  </r>
  <r>
    <x v="2"/>
    <n v="108.44155844155844"/>
  </r>
  <r>
    <x v="2"/>
    <n v="67.532467532467535"/>
  </r>
  <r>
    <x v="2"/>
    <n v="150.64935064935065"/>
  </r>
  <r>
    <x v="2"/>
    <n v="81.168831168831161"/>
  </r>
  <r>
    <x v="2"/>
    <n v="133.76623376623377"/>
  </r>
  <r>
    <x v="2"/>
    <n v="124.02597402597402"/>
  </r>
  <r>
    <x v="2"/>
    <n v="85.714285714285722"/>
  </r>
  <r>
    <x v="2"/>
    <n v="116.55844155844156"/>
  </r>
  <r>
    <x v="2"/>
    <n v="98.376623376623371"/>
  </r>
  <r>
    <x v="2"/>
    <n v="144.48051948051949"/>
  </r>
  <r>
    <x v="2"/>
    <n v="100"/>
  </r>
  <r>
    <x v="2"/>
    <n v="72.077922077922082"/>
  </r>
  <r>
    <x v="2"/>
    <n v="116.88311688311688"/>
  </r>
  <r>
    <x v="2"/>
    <n v="63.636363636363633"/>
  </r>
  <r>
    <x v="2"/>
    <n v="144.48051948051949"/>
  </r>
  <r>
    <x v="2"/>
    <n v="88.63636363636364"/>
  </r>
  <r>
    <x v="2"/>
    <n v="78.896103896103895"/>
  </r>
  <r>
    <x v="2"/>
    <n v="134.09090909090909"/>
  </r>
  <r>
    <x v="2"/>
    <n v="117.20779220779221"/>
  </r>
  <r>
    <x v="2"/>
    <n v="71.103896103896105"/>
  </r>
  <r>
    <x v="2"/>
    <n v="110.71428571428571"/>
  </r>
  <r>
    <x v="2"/>
    <n v="138.96103896103898"/>
  </r>
  <r>
    <x v="2"/>
    <n v="68.506493506493513"/>
  </r>
  <r>
    <x v="2"/>
    <n v="87.337662337662337"/>
  </r>
  <r>
    <x v="2"/>
    <n v="68.506493506493513"/>
  </r>
  <r>
    <x v="2"/>
    <n v="106.81818181818181"/>
  </r>
  <r>
    <x v="2"/>
    <n v="99.675324675324674"/>
  </r>
  <r>
    <x v="2"/>
    <n v="68.506493506493513"/>
  </r>
  <r>
    <x v="3"/>
    <n v="98.051948051948045"/>
  </r>
  <r>
    <x v="3"/>
    <n v="122.72727272727272"/>
  </r>
  <r>
    <x v="3"/>
    <n v="63.636363636363633"/>
  </r>
  <r>
    <x v="3"/>
    <n v="57.792207792207797"/>
  </r>
  <r>
    <x v="3"/>
    <n v="85.714285714285722"/>
  </r>
  <r>
    <x v="3"/>
    <n v="129.87012987012986"/>
  </r>
  <r>
    <x v="3"/>
    <n v="161.6883116883117"/>
  </r>
  <r>
    <x v="3"/>
    <n v="54.870129870129873"/>
  </r>
  <r>
    <x v="3"/>
    <n v="111.36363636363636"/>
  </r>
  <r>
    <x v="3"/>
    <n v="130.19480519480521"/>
  </r>
  <r>
    <x v="3"/>
    <n v="175.64935064935065"/>
  </r>
  <r>
    <x v="3"/>
    <n v="141.23376623376623"/>
  </r>
  <r>
    <x v="3"/>
    <n v="102.59740259740259"/>
  </r>
  <r>
    <x v="3"/>
    <n v="104.87012987012987"/>
  </r>
  <r>
    <x v="3"/>
    <n v="111.03896103896103"/>
  </r>
  <r>
    <x v="3"/>
    <n v="134.09090909090909"/>
  </r>
  <r>
    <x v="3"/>
    <n v="98.701298701298697"/>
  </r>
  <r>
    <x v="3"/>
    <n v="107.79220779220779"/>
  </r>
  <r>
    <x v="3"/>
    <n v="120.12987012987013"/>
  </r>
  <r>
    <x v="3"/>
    <n v="151.62337662337663"/>
  </r>
  <r>
    <x v="3"/>
    <n v="111.03896103896103"/>
  </r>
  <r>
    <x v="3"/>
    <n v="87.337662337662337"/>
  </r>
  <r>
    <x v="3"/>
    <n v="98.376623376623371"/>
  </r>
  <r>
    <x v="3"/>
    <n v="136.03896103896102"/>
  </r>
  <r>
    <x v="3"/>
    <n v="57.142857142857146"/>
  </r>
  <r>
    <x v="3"/>
    <n v="154.22077922077924"/>
  </r>
  <r>
    <x v="3"/>
    <n v="90.584415584415581"/>
  </r>
  <r>
    <x v="3"/>
    <n v="98.051948051948045"/>
  </r>
  <r>
    <x v="3"/>
    <n v="155.84415584415584"/>
  </r>
  <r>
    <x v="3"/>
    <n v="73.701298701298697"/>
  </r>
  <r>
    <x v="3"/>
    <n v="113.31168831168831"/>
  </r>
  <r>
    <x v="3"/>
    <n v="131.81818181818181"/>
  </r>
  <r>
    <x v="3"/>
    <n v="116.55844155844156"/>
  </r>
  <r>
    <x v="3"/>
    <n v="103.57142857142857"/>
  </r>
  <r>
    <x v="3"/>
    <n v="87.012987012987011"/>
  </r>
  <r>
    <x v="3"/>
    <n v="57.142857142857146"/>
  </r>
  <r>
    <x v="3"/>
    <n v="60.38961038961039"/>
  </r>
  <r>
    <x v="3"/>
    <n v="128.89610389610391"/>
  </r>
  <r>
    <x v="3"/>
    <n v="142.85714285714286"/>
  </r>
  <r>
    <x v="3"/>
    <n v="91.233766233766232"/>
  </r>
  <r>
    <x v="3"/>
    <n v="100"/>
  </r>
  <r>
    <x v="3"/>
    <n v="100"/>
  </r>
  <r>
    <x v="3"/>
    <n v="81.818181818181813"/>
  </r>
  <r>
    <x v="3"/>
    <n v="102.27272727272727"/>
  </r>
  <r>
    <x v="3"/>
    <n v="137.33766233766232"/>
  </r>
  <r>
    <x v="3"/>
    <n v="91.883116883116884"/>
  </r>
  <r>
    <x v="3"/>
    <n v="103.8961038961039"/>
  </r>
  <r>
    <x v="3"/>
    <n v="76.948051948051955"/>
  </r>
  <r>
    <x v="1"/>
    <n v="105.51948051948052"/>
  </r>
  <r>
    <x v="1"/>
    <n v="57.142857142857146"/>
  </r>
  <r>
    <x v="1"/>
    <n v="84.740259740259745"/>
  </r>
  <r>
    <x v="1"/>
    <n v="84.090909090909093"/>
  </r>
  <r>
    <x v="1"/>
    <n v="141.55844155844156"/>
  </r>
  <r>
    <x v="1"/>
    <n v="102.59740259740259"/>
  </r>
  <r>
    <x v="1"/>
    <n v="114.28571428571428"/>
  </r>
  <r>
    <x v="1"/>
    <n v="41.883116883116877"/>
  </r>
  <r>
    <x v="1"/>
    <n v="86.36363636363636"/>
  </r>
  <r>
    <x v="1"/>
    <n v="107.14285714285714"/>
  </r>
  <r>
    <x v="1"/>
    <n v="127.59740259740261"/>
  </r>
  <r>
    <x v="1"/>
    <n v="98.376623376623371"/>
  </r>
  <r>
    <x v="1"/>
    <n v="113.31168831168831"/>
  </r>
  <r>
    <x v="1"/>
    <n v="126.94805194805195"/>
  </r>
  <r>
    <x v="1"/>
    <n v="99.675324675324674"/>
  </r>
  <r>
    <x v="1"/>
    <n v="108.44155844155844"/>
  </r>
  <r>
    <x v="1"/>
    <n v="79.870129870129873"/>
  </r>
  <r>
    <x v="1"/>
    <n v="99.350649350649348"/>
  </r>
  <r>
    <x v="1"/>
    <n v="117.85714285714286"/>
  </r>
  <r>
    <x v="1"/>
    <n v="118.18181818181819"/>
  </r>
  <r>
    <x v="1"/>
    <n v="142.20779220779221"/>
  </r>
  <r>
    <x v="1"/>
    <n v="86.038961038961034"/>
  </r>
  <r>
    <x v="1"/>
    <n v="84.415584415584419"/>
  </r>
  <r>
    <x v="1"/>
    <n v="68.506493506493513"/>
  </r>
  <r>
    <x v="1"/>
    <n v="91.233766233766232"/>
  </r>
  <r>
    <x v="1"/>
    <n v="95.454545454545453"/>
  </r>
  <r>
    <x v="1"/>
    <n v="94.805194805194802"/>
  </r>
  <r>
    <x v="1"/>
    <n v="126.94805194805195"/>
  </r>
  <r>
    <x v="1"/>
    <n v="131.81818181818181"/>
  </r>
  <r>
    <x v="1"/>
    <n v="98.701298701298697"/>
  </r>
  <r>
    <x v="1"/>
    <n v="45.779220779220772"/>
  </r>
  <r>
    <x v="1"/>
    <n v="60.064935064935064"/>
  </r>
  <r>
    <x v="1"/>
    <n v="114.28571428571428"/>
  </r>
  <r>
    <x v="1"/>
    <n v="67.857142857142861"/>
  </r>
  <r>
    <x v="1"/>
    <n v="55.519480519480517"/>
  </r>
  <r>
    <x v="1"/>
    <n v="87.662337662337663"/>
  </r>
  <r>
    <x v="1"/>
    <n v="141.23376623376623"/>
  </r>
  <r>
    <x v="1"/>
    <n v="57.792207792207797"/>
  </r>
  <r>
    <x v="1"/>
    <n v="69.805194805194802"/>
  </r>
  <r>
    <x v="1"/>
    <n v="102.92207792207792"/>
  </r>
  <r>
    <x v="1"/>
    <n v="72.402597402597394"/>
  </r>
  <r>
    <x v="1"/>
    <n v="98.376623376623371"/>
  </r>
  <r>
    <x v="1"/>
    <n v="55.519480519480517"/>
  </r>
  <r>
    <x v="1"/>
    <n v="99.025974025974023"/>
  </r>
  <r>
    <x v="1"/>
    <n v="106.16883116883116"/>
  </r>
  <r>
    <x v="1"/>
    <n v="85.389610389610397"/>
  </r>
  <r>
    <x v="1"/>
    <n v="101.2987012987013"/>
  </r>
  <r>
    <x v="1"/>
    <n v="99.025974025974023"/>
  </r>
  <r>
    <x v="1"/>
    <n v="50.324675324675319"/>
  </r>
  <r>
    <x v="1"/>
    <n v="75.324675324675326"/>
  </r>
  <r>
    <x v="0"/>
    <n v="101.62337662337663"/>
  </r>
  <r>
    <x v="0"/>
    <n v="122.40259740259739"/>
  </r>
  <r>
    <x v="0"/>
    <n v="112.98701298701299"/>
  </r>
  <r>
    <x v="0"/>
    <n v="122.72727272727272"/>
  </r>
  <r>
    <x v="0"/>
    <n v="158.44155844155844"/>
  </r>
  <r>
    <x v="0"/>
    <n v="137.33766233766232"/>
  </r>
  <r>
    <x v="0"/>
    <n v="89.285714285714292"/>
  </r>
  <r>
    <x v="0"/>
    <n v="88.63636363636364"/>
  </r>
  <r>
    <x v="0"/>
    <n v="112.01298701298701"/>
  </r>
  <r>
    <x v="0"/>
    <n v="106.49350649350649"/>
  </r>
  <r>
    <x v="0"/>
    <n v="100"/>
  </r>
  <r>
    <x v="0"/>
    <n v="112.01298701298701"/>
  </r>
  <r>
    <x v="0"/>
    <n v="134.41558441558442"/>
  </r>
  <r>
    <x v="0"/>
    <n v="124.67532467532467"/>
  </r>
  <r>
    <x v="0"/>
    <n v="85.714285714285722"/>
  </r>
  <r>
    <x v="0"/>
    <n v="130.84415584415584"/>
  </r>
  <r>
    <x v="0"/>
    <n v="81.493506493506487"/>
  </r>
  <r>
    <x v="0"/>
    <n v="50.97402597402597"/>
  </r>
  <r>
    <x v="0"/>
    <n v="123.37662337662337"/>
  </r>
  <r>
    <x v="0"/>
    <n v="60.38961038961039"/>
  </r>
  <r>
    <x v="0"/>
    <n v="41.883116883116877"/>
  </r>
  <r>
    <x v="0"/>
    <n v="91.883116883116884"/>
  </r>
  <r>
    <x v="0"/>
    <n v="100.32467532467533"/>
  </r>
  <r>
    <x v="0"/>
    <n v="113.31168831168831"/>
  </r>
  <r>
    <x v="0"/>
    <n v="100"/>
  </r>
  <r>
    <x v="0"/>
    <n v="86.038961038961034"/>
  </r>
  <r>
    <x v="0"/>
    <n v="93.831168831168839"/>
  </r>
  <r>
    <x v="0"/>
    <n v="101.2987012987013"/>
  </r>
  <r>
    <x v="0"/>
    <n v="73.051948051948045"/>
  </r>
  <r>
    <x v="0"/>
    <n v="90.259740259740255"/>
  </r>
  <r>
    <x v="0"/>
    <n v="100"/>
  </r>
  <r>
    <x v="0"/>
    <n v="100"/>
  </r>
  <r>
    <x v="0"/>
    <n v="100"/>
  </r>
  <r>
    <x v="0"/>
    <n v="100"/>
  </r>
  <r>
    <x v="1"/>
    <n v="122.40259740259739"/>
  </r>
  <r>
    <x v="1"/>
    <n v="128.89610389610391"/>
  </r>
  <r>
    <x v="1"/>
    <n v="87.662337662337663"/>
  </r>
  <r>
    <x v="1"/>
    <n v="129.22077922077921"/>
  </r>
  <r>
    <x v="1"/>
    <n v="87.012987012987011"/>
  </r>
  <r>
    <x v="1"/>
    <n v="95.454545454545453"/>
  </r>
  <r>
    <x v="1"/>
    <n v="134.09090909090909"/>
  </r>
  <r>
    <x v="1"/>
    <n v="105.84415584415585"/>
  </r>
  <r>
    <x v="1"/>
    <n v="138.31168831168833"/>
  </r>
  <r>
    <x v="1"/>
    <n v="98.701298701298697"/>
  </r>
  <r>
    <x v="1"/>
    <n v="78.246753246753244"/>
  </r>
  <r>
    <x v="1"/>
    <n v="173.37662337662337"/>
  </r>
  <r>
    <x v="1"/>
    <n v="122.40259740259739"/>
  </r>
  <r>
    <x v="1"/>
    <n v="99.350649350649348"/>
  </r>
  <r>
    <x v="1"/>
    <n v="100"/>
  </r>
  <r>
    <x v="1"/>
    <n v="94.805194805194802"/>
  </r>
  <r>
    <x v="1"/>
    <n v="97.727272727272734"/>
  </r>
  <r>
    <x v="1"/>
    <n v="85.714285714285722"/>
  </r>
  <r>
    <x v="1"/>
    <n v="95.454545454545453"/>
  </r>
  <r>
    <x v="1"/>
    <n v="109.09090909090909"/>
  </r>
  <r>
    <x v="1"/>
    <n v="122.72727272727272"/>
  </r>
  <r>
    <x v="1"/>
    <n v="100.97402597402598"/>
  </r>
  <r>
    <x v="1"/>
    <n v="103.57142857142857"/>
  </r>
  <r>
    <x v="1"/>
    <n v="100"/>
  </r>
  <r>
    <x v="1"/>
    <n v="100"/>
  </r>
  <r>
    <x v="1"/>
    <n v="126.2987012987013"/>
  </r>
  <r>
    <x v="1"/>
    <n v="115.90909090909091"/>
  </r>
  <r>
    <x v="1"/>
    <n v="55.519480519480517"/>
  </r>
  <r>
    <x v="1"/>
    <n v="107.79220779220779"/>
  </r>
  <r>
    <x v="1"/>
    <n v="125.64935064935065"/>
  </r>
  <r>
    <x v="1"/>
    <n v="34.090909090909093"/>
  </r>
  <r>
    <x v="1"/>
    <n v="76.948051948051955"/>
  </r>
  <r>
    <x v="1"/>
    <n v="128.24675324675326"/>
  </r>
  <r>
    <x v="1"/>
    <n v="121.75324675324676"/>
  </r>
  <r>
    <x v="1"/>
    <n v="96.428571428571431"/>
  </r>
  <r>
    <x v="1"/>
    <n v="98.051948051948045"/>
  </r>
  <r>
    <x v="1"/>
    <n v="100"/>
  </r>
  <r>
    <x v="1"/>
    <n v="91.883116883116884"/>
  </r>
  <r>
    <x v="1"/>
    <n v="100"/>
  </r>
  <r>
    <x v="4"/>
    <m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9">
  <r>
    <x v="0"/>
    <n v="100.64935064935065"/>
  </r>
  <r>
    <x v="0"/>
    <n v="99.675324675324674"/>
  </r>
  <r>
    <x v="0"/>
    <n v="96.428571428571431"/>
  </r>
  <r>
    <x v="0"/>
    <n v="100"/>
  </r>
  <r>
    <x v="0"/>
    <n v="100.64935064935065"/>
  </r>
  <r>
    <x v="0"/>
    <n v="87.012987012987011"/>
  </r>
  <r>
    <x v="0"/>
    <n v="100.64935064935065"/>
  </r>
  <r>
    <x v="0"/>
    <n v="107.46753246753246"/>
  </r>
  <r>
    <x v="0"/>
    <n v="98.051948051948045"/>
  </r>
  <r>
    <x v="0"/>
    <n v="112.33766233766234"/>
  </r>
  <r>
    <x v="0"/>
    <n v="110.06493506493507"/>
  </r>
  <r>
    <x v="0"/>
    <n v="102.27272727272727"/>
  </r>
  <r>
    <x v="0"/>
    <n v="77.597402597402606"/>
  </r>
  <r>
    <x v="0"/>
    <n v="120.45454545454545"/>
  </r>
  <r>
    <x v="0"/>
    <n v="56.493506493506494"/>
  </r>
  <r>
    <x v="0"/>
    <n v="69.805194805194802"/>
  </r>
  <r>
    <x v="0"/>
    <n v="70.129870129870127"/>
  </r>
  <r>
    <x v="0"/>
    <n v="106.81818181818181"/>
  </r>
  <r>
    <x v="0"/>
    <n v="100.97402597402598"/>
  </r>
  <r>
    <x v="0"/>
    <n v="80.51948051948051"/>
  </r>
  <r>
    <x v="0"/>
    <n v="112.98701298701299"/>
  </r>
  <r>
    <x v="0"/>
    <n v="120.45454545454545"/>
  </r>
  <r>
    <x v="0"/>
    <n v="107.14285714285714"/>
  </r>
  <r>
    <x v="0"/>
    <n v="70.129870129870127"/>
  </r>
  <r>
    <x v="0"/>
    <n v="104.22077922077922"/>
  </r>
  <r>
    <x v="0"/>
    <n v="124.35064935064935"/>
  </r>
  <r>
    <x v="0"/>
    <n v="108.76623376623377"/>
  </r>
  <r>
    <x v="0"/>
    <n v="162.33766233766232"/>
  </r>
  <r>
    <x v="0"/>
    <n v="107.14285714285714"/>
  </r>
  <r>
    <x v="0"/>
    <n v="80.194805194805198"/>
  </r>
  <r>
    <x v="0"/>
    <n v="54.220779220779221"/>
  </r>
  <r>
    <x v="0"/>
    <n v="70.779220779220779"/>
  </r>
  <r>
    <x v="0"/>
    <n v="117.53246753246754"/>
  </r>
  <r>
    <x v="0"/>
    <n v="49.350649350649356"/>
  </r>
  <r>
    <x v="0"/>
    <n v="129.87012987012986"/>
  </r>
  <r>
    <x v="0"/>
    <n v="127.27272727272727"/>
  </r>
  <r>
    <x v="0"/>
    <n v="125.97402597402598"/>
  </r>
  <r>
    <x v="0"/>
    <n v="90.584415584415581"/>
  </r>
  <r>
    <x v="0"/>
    <n v="92.532467532467535"/>
  </r>
  <r>
    <x v="0"/>
    <n v="123.37662337662337"/>
  </r>
  <r>
    <x v="0"/>
    <n v="80.51948051948051"/>
  </r>
  <r>
    <x v="0"/>
    <n v="110.06493506493507"/>
  </r>
  <r>
    <x v="0"/>
    <n v="91.883116883116884"/>
  </r>
  <r>
    <x v="1"/>
    <n v="98.701298701298697"/>
  </r>
  <r>
    <x v="1"/>
    <n v="70.779220779220779"/>
  </r>
  <r>
    <x v="1"/>
    <n v="63.636363636363633"/>
  </r>
  <r>
    <x v="1"/>
    <n v="98.701298701298697"/>
  </r>
  <r>
    <x v="1"/>
    <n v="123.37662337662337"/>
  </r>
  <r>
    <x v="1"/>
    <n v="121.1038961038961"/>
  </r>
  <r>
    <x v="1"/>
    <n v="103.24675324675324"/>
  </r>
  <r>
    <x v="1"/>
    <n v="92.532467532467535"/>
  </r>
  <r>
    <x v="1"/>
    <n v="88.63636363636364"/>
  </r>
  <r>
    <x v="1"/>
    <n v="107.79220779220779"/>
  </r>
  <r>
    <x v="1"/>
    <n v="92.532467532467535"/>
  </r>
  <r>
    <x v="1"/>
    <n v="100.32467532467533"/>
  </r>
  <r>
    <x v="1"/>
    <n v="103.24675324675324"/>
  </r>
  <r>
    <x v="1"/>
    <n v="120.77922077922078"/>
  </r>
  <r>
    <x v="1"/>
    <n v="99.350649350649348"/>
  </r>
  <r>
    <x v="1"/>
    <n v="82.79220779220779"/>
  </r>
  <r>
    <x v="1"/>
    <n v="78.571428571428569"/>
  </r>
  <r>
    <x v="1"/>
    <n v="64.610389610389603"/>
  </r>
  <r>
    <x v="1"/>
    <n v="77.27272727272728"/>
  </r>
  <r>
    <x v="1"/>
    <n v="114.93506493506493"/>
  </r>
  <r>
    <x v="1"/>
    <n v="115.90909090909091"/>
  </r>
  <r>
    <x v="1"/>
    <n v="91.558441558441558"/>
  </r>
  <r>
    <x v="1"/>
    <n v="73.701298701298697"/>
  </r>
  <r>
    <x v="1"/>
    <n v="73.051948051948045"/>
  </r>
  <r>
    <x v="1"/>
    <n v="85.064935064935071"/>
  </r>
  <r>
    <x v="1"/>
    <n v="103.8961038961039"/>
  </r>
  <r>
    <x v="1"/>
    <n v="95.454545454545453"/>
  </r>
  <r>
    <x v="1"/>
    <n v="137.33766233766232"/>
  </r>
  <r>
    <x v="1"/>
    <n v="85.389610389610397"/>
  </r>
  <r>
    <x v="1"/>
    <n v="81.493506493506487"/>
  </r>
  <r>
    <x v="1"/>
    <n v="87.987012987012989"/>
  </r>
  <r>
    <x v="1"/>
    <n v="57.467532467532465"/>
  </r>
  <r>
    <x v="1"/>
    <n v="107.14285714285714"/>
  </r>
  <r>
    <x v="1"/>
    <n v="96.103896103896105"/>
  </r>
  <r>
    <x v="1"/>
    <n v="100"/>
  </r>
  <r>
    <x v="1"/>
    <n v="102.27272727272727"/>
  </r>
  <r>
    <x v="1"/>
    <n v="124.67532467532467"/>
  </r>
  <r>
    <x v="1"/>
    <n v="102.27272727272727"/>
  </r>
  <r>
    <x v="1"/>
    <n v="93.831168831168839"/>
  </r>
  <r>
    <x v="1"/>
    <n v="103.8961038961039"/>
  </r>
  <r>
    <x v="1"/>
    <n v="112.01298701298701"/>
  </r>
  <r>
    <x v="1"/>
    <n v="109.09090909090909"/>
  </r>
  <r>
    <x v="1"/>
    <n v="113.63636363636364"/>
  </r>
  <r>
    <x v="1"/>
    <n v="96.753246753246756"/>
  </r>
  <r>
    <x v="1"/>
    <n v="106.81818181818181"/>
  </r>
  <r>
    <x v="1"/>
    <n v="155.19480519480521"/>
  </r>
  <r>
    <x v="1"/>
    <n v="100"/>
  </r>
  <r>
    <x v="2"/>
    <n v="100.64935064935065"/>
  </r>
  <r>
    <x v="2"/>
    <n v="117.53246753246754"/>
  </r>
  <r>
    <x v="2"/>
    <n v="146.10389610389609"/>
  </r>
  <r>
    <x v="2"/>
    <n v="97.077922077922082"/>
  </r>
  <r>
    <x v="2"/>
    <n v="99.350649350649348"/>
  </r>
  <r>
    <x v="2"/>
    <n v="70.779220779220779"/>
  </r>
  <r>
    <x v="2"/>
    <n v="99.350649350649348"/>
  </r>
  <r>
    <x v="2"/>
    <n v="71.753246753246756"/>
  </r>
  <r>
    <x v="2"/>
    <n v="112.66233766233766"/>
  </r>
  <r>
    <x v="2"/>
    <n v="100.97402597402598"/>
  </r>
  <r>
    <x v="2"/>
    <n v="87.012987012987011"/>
  </r>
  <r>
    <x v="2"/>
    <n v="115.25974025974025"/>
  </r>
  <r>
    <x v="2"/>
    <n v="93.181818181818187"/>
  </r>
  <r>
    <x v="2"/>
    <n v="51.948051948051948"/>
  </r>
  <r>
    <x v="2"/>
    <n v="107.14285714285714"/>
  </r>
  <r>
    <x v="2"/>
    <n v="134.09090909090909"/>
  </r>
  <r>
    <x v="2"/>
    <n v="93.831168831168839"/>
  </r>
  <r>
    <x v="2"/>
    <n v="93.831168831168839"/>
  </r>
  <r>
    <x v="2"/>
    <n v="94.15584415584415"/>
  </r>
  <r>
    <x v="2"/>
    <n v="96.428571428571431"/>
  </r>
  <r>
    <x v="2"/>
    <n v="121.42857142857143"/>
  </r>
  <r>
    <x v="2"/>
    <n v="70.454545454545453"/>
  </r>
  <r>
    <x v="2"/>
    <n v="110.3896103896104"/>
  </r>
  <r>
    <x v="2"/>
    <n v="74.025974025974023"/>
  </r>
  <r>
    <x v="2"/>
    <n v="71.428571428571431"/>
  </r>
  <r>
    <x v="2"/>
    <n v="121.1038961038961"/>
  </r>
  <r>
    <x v="2"/>
    <n v="98.051948051948045"/>
  </r>
  <r>
    <x v="2"/>
    <n v="62.987012987012989"/>
  </r>
  <r>
    <x v="2"/>
    <n v="38.311688311688307"/>
  </r>
  <r>
    <x v="2"/>
    <n v="100"/>
  </r>
  <r>
    <x v="2"/>
    <n v="97.402597402597408"/>
  </r>
  <r>
    <x v="2"/>
    <n v="112.66233766233766"/>
  </r>
  <r>
    <x v="2"/>
    <n v="100"/>
  </r>
  <r>
    <x v="2"/>
    <n v="85.389610389610397"/>
  </r>
  <r>
    <x v="2"/>
    <n v="99.675324675324674"/>
  </r>
  <r>
    <x v="2"/>
    <n v="76.948051948051955"/>
  </r>
  <r>
    <x v="2"/>
    <n v="84.090909090909093"/>
  </r>
  <r>
    <x v="2"/>
    <n v="87.662337662337663"/>
  </r>
  <r>
    <x v="2"/>
    <n v="79.545454545454547"/>
  </r>
  <r>
    <x v="2"/>
    <n v="77.597402597402606"/>
  </r>
  <r>
    <x v="2"/>
    <n v="94.480519480519476"/>
  </r>
  <r>
    <x v="2"/>
    <n v="106.49350649350649"/>
  </r>
  <r>
    <x v="2"/>
    <n v="85.714285714285722"/>
  </r>
  <r>
    <x v="2"/>
    <n v="111.36363636363636"/>
  </r>
  <r>
    <x v="2"/>
    <n v="84.740259740259745"/>
  </r>
  <r>
    <x v="2"/>
    <n v="122.72727272727272"/>
  </r>
  <r>
    <x v="2"/>
    <n v="105.1948051948052"/>
  </r>
  <r>
    <x v="3"/>
    <n v="131.81818181818181"/>
  </r>
  <r>
    <x v="3"/>
    <n v="75.324675324675326"/>
  </r>
  <r>
    <x v="3"/>
    <n v="92.857142857142861"/>
  </r>
  <r>
    <x v="3"/>
    <n v="107.46753246753246"/>
  </r>
  <r>
    <x v="3"/>
    <n v="141.55844155844156"/>
  </r>
  <r>
    <x v="3"/>
    <n v="130.51948051948051"/>
  </r>
  <r>
    <x v="3"/>
    <n v="81.493506493506487"/>
  </r>
  <r>
    <x v="3"/>
    <n v="109.74025974025975"/>
  </r>
  <r>
    <x v="3"/>
    <n v="87.662337662337663"/>
  </r>
  <r>
    <x v="3"/>
    <n v="71.753246753246756"/>
  </r>
  <r>
    <x v="3"/>
    <n v="94.805194805194802"/>
  </r>
  <r>
    <x v="3"/>
    <n v="60.064935064935064"/>
  </r>
  <r>
    <x v="3"/>
    <n v="101.62337662337663"/>
  </r>
  <r>
    <x v="3"/>
    <n v="127.92207792207792"/>
  </r>
  <r>
    <x v="3"/>
    <n v="110.06493506493507"/>
  </r>
  <r>
    <x v="3"/>
    <n v="107.14285714285714"/>
  </r>
  <r>
    <x v="3"/>
    <n v="130.51948051948051"/>
  </r>
  <r>
    <x v="3"/>
    <n v="132.79220779220779"/>
  </r>
  <r>
    <x v="3"/>
    <n v="117.20779220779221"/>
  </r>
  <r>
    <x v="3"/>
    <n v="57.467532467532465"/>
  </r>
  <r>
    <x v="3"/>
    <n v="103.57142857142857"/>
  </r>
  <r>
    <x v="3"/>
    <n v="96.753246753246756"/>
  </r>
  <r>
    <x v="3"/>
    <n v="103.57142857142857"/>
  </r>
  <r>
    <x v="3"/>
    <n v="112.66233766233766"/>
  </r>
  <r>
    <x v="3"/>
    <n v="112.33766233766234"/>
  </r>
  <r>
    <x v="3"/>
    <n v="98.051948051948045"/>
  </r>
  <r>
    <x v="3"/>
    <n v="133.76623376623377"/>
  </r>
  <r>
    <x v="3"/>
    <n v="115.90909090909091"/>
  </r>
  <r>
    <x v="3"/>
    <n v="73.051948051948045"/>
  </r>
  <r>
    <x v="3"/>
    <n v="124.35064935064935"/>
  </r>
  <r>
    <x v="3"/>
    <n v="98.376623376623371"/>
  </r>
  <r>
    <x v="3"/>
    <n v="66.233766233766232"/>
  </r>
  <r>
    <x v="3"/>
    <n v="123.7012987012987"/>
  </r>
  <r>
    <x v="3"/>
    <n v="127.27272727272727"/>
  </r>
  <r>
    <x v="3"/>
    <n v="81.168831168831161"/>
  </r>
  <r>
    <x v="3"/>
    <n v="130.84415584415584"/>
  </r>
  <r>
    <x v="3"/>
    <n v="153.57142857142856"/>
  </r>
  <r>
    <x v="3"/>
    <n v="82.142857142857139"/>
  </r>
  <r>
    <x v="3"/>
    <n v="59.090909090909086"/>
  </r>
  <r>
    <x v="3"/>
    <n v="99.675324675324674"/>
  </r>
  <r>
    <x v="3"/>
    <n v="100"/>
  </r>
  <r>
    <x v="3"/>
    <n v="98.376623376623371"/>
  </r>
  <r>
    <x v="3"/>
    <n v="100"/>
  </r>
  <r>
    <x v="3"/>
    <n v="71.428571428571431"/>
  </r>
  <r>
    <x v="3"/>
    <n v="69.805194805194802"/>
  </r>
  <r>
    <x v="3"/>
    <n v="96.428571428571431"/>
  </r>
  <r>
    <x v="3"/>
    <n v="108.44155844155844"/>
  </r>
  <r>
    <x v="3"/>
    <n v="125.32467532467533"/>
  </r>
  <r>
    <x v="1"/>
    <n v="96.428571428571431"/>
  </r>
  <r>
    <x v="1"/>
    <n v="100"/>
  </r>
  <r>
    <x v="1"/>
    <n v="109.41558441558442"/>
  </r>
  <r>
    <x v="1"/>
    <n v="136.36363636363637"/>
  </r>
  <r>
    <x v="1"/>
    <n v="62.012987012987011"/>
  </r>
  <r>
    <x v="1"/>
    <n v="99.350649350649348"/>
  </r>
  <r>
    <x v="1"/>
    <n v="109.74025974025975"/>
  </r>
  <r>
    <x v="1"/>
    <n v="149.02597402597402"/>
  </r>
  <r>
    <x v="1"/>
    <n v="118.18181818181819"/>
  </r>
  <r>
    <x v="1"/>
    <n v="104.54545454545455"/>
  </r>
  <r>
    <x v="1"/>
    <n v="81.818181818181813"/>
  </r>
  <r>
    <x v="1"/>
    <n v="105.1948051948052"/>
  </r>
  <r>
    <x v="1"/>
    <n v="112.33766233766234"/>
  </r>
  <r>
    <x v="1"/>
    <n v="76.623376623376629"/>
  </r>
  <r>
    <x v="1"/>
    <n v="54.545454545454547"/>
  </r>
  <r>
    <x v="1"/>
    <n v="74.350649350649348"/>
  </r>
  <r>
    <x v="1"/>
    <n v="130.51948051948051"/>
  </r>
  <r>
    <x v="1"/>
    <n v="57.467532467532465"/>
  </r>
  <r>
    <x v="1"/>
    <n v="101.62337662337663"/>
  </r>
  <r>
    <x v="1"/>
    <n v="85.714285714285722"/>
  </r>
  <r>
    <x v="1"/>
    <n v="63.636363636363633"/>
  </r>
  <r>
    <x v="1"/>
    <n v="137.98701298701297"/>
  </r>
  <r>
    <x v="1"/>
    <n v="115.58441558441558"/>
  </r>
  <r>
    <x v="1"/>
    <n v="122.40259740259739"/>
  </r>
  <r>
    <x v="1"/>
    <n v="99.675324675324674"/>
  </r>
  <r>
    <x v="1"/>
    <n v="72.402597402597394"/>
  </r>
  <r>
    <x v="1"/>
    <n v="101.62337662337663"/>
  </r>
  <r>
    <x v="1"/>
    <n v="69.805194805194802"/>
  </r>
  <r>
    <x v="1"/>
    <n v="87.012987012987011"/>
  </r>
  <r>
    <x v="1"/>
    <n v="93.506493506493513"/>
  </r>
  <r>
    <x v="1"/>
    <n v="121.1038961038961"/>
  </r>
  <r>
    <x v="1"/>
    <n v="121.75324675324676"/>
  </r>
  <r>
    <x v="1"/>
    <n v="92.532467532467535"/>
  </r>
  <r>
    <x v="1"/>
    <n v="117.53246753246754"/>
  </r>
  <r>
    <x v="1"/>
    <n v="82.142857142857139"/>
  </r>
  <r>
    <x v="1"/>
    <n v="148.7012987012987"/>
  </r>
  <r>
    <x v="1"/>
    <n v="75.974025974025977"/>
  </r>
  <r>
    <x v="1"/>
    <n v="101.62337662337663"/>
  </r>
  <r>
    <x v="1"/>
    <n v="123.05194805194805"/>
  </r>
  <r>
    <x v="1"/>
    <n v="113.63636363636364"/>
  </r>
  <r>
    <x v="1"/>
    <n v="108.44155844155844"/>
  </r>
  <r>
    <x v="1"/>
    <n v="104.54545454545455"/>
  </r>
  <r>
    <x v="1"/>
    <n v="110.06493506493507"/>
  </r>
  <r>
    <x v="1"/>
    <n v="39.610389610389603"/>
  </r>
  <r>
    <x v="1"/>
    <n v="103.24675324675324"/>
  </r>
  <r>
    <x v="1"/>
    <n v="104.54545454545455"/>
  </r>
  <r>
    <x v="1"/>
    <n v="106.49350649350649"/>
  </r>
  <r>
    <x v="1"/>
    <n v="94.805194805194802"/>
  </r>
  <r>
    <x v="1"/>
    <n v="121.1038961038961"/>
  </r>
  <r>
    <x v="1"/>
    <n v="87.662337662337663"/>
  </r>
  <r>
    <x v="0"/>
    <n v="109.09090909090909"/>
  </r>
  <r>
    <x v="0"/>
    <n v="156.16883116883116"/>
  </r>
  <r>
    <x v="0"/>
    <n v="107.79220779220779"/>
  </r>
  <r>
    <x v="0"/>
    <n v="130.51948051948051"/>
  </r>
  <r>
    <x v="0"/>
    <n v="68.181818181818187"/>
  </r>
  <r>
    <x v="0"/>
    <n v="73.051948051948045"/>
  </r>
  <r>
    <x v="0"/>
    <n v="164.6103896103896"/>
  </r>
  <r>
    <x v="0"/>
    <n v="93.181818181818187"/>
  </r>
  <r>
    <x v="0"/>
    <n v="112.01298701298701"/>
  </r>
  <r>
    <x v="0"/>
    <n v="130.51948051948051"/>
  </r>
  <r>
    <x v="0"/>
    <n v="100"/>
  </r>
  <r>
    <x v="0"/>
    <n v="130.19480519480521"/>
  </r>
  <r>
    <x v="0"/>
    <n v="69.805194805194802"/>
  </r>
  <r>
    <x v="0"/>
    <n v="91.233766233766232"/>
  </r>
  <r>
    <x v="0"/>
    <n v="131.81818181818181"/>
  </r>
  <r>
    <x v="0"/>
    <n v="58.116883116883116"/>
  </r>
  <r>
    <x v="0"/>
    <n v="128.24675324675326"/>
  </r>
  <r>
    <x v="0"/>
    <n v="140.58441558441558"/>
  </r>
  <r>
    <x v="0"/>
    <n v="56.168831168831169"/>
  </r>
  <r>
    <x v="0"/>
    <n v="156.81818181818181"/>
  </r>
  <r>
    <x v="0"/>
    <n v="146.42857142857144"/>
  </r>
  <r>
    <x v="0"/>
    <n v="114.6103896103896"/>
  </r>
  <r>
    <x v="0"/>
    <n v="64.285714285714278"/>
  </r>
  <r>
    <x v="0"/>
    <n v="51.298701298701296"/>
  </r>
  <r>
    <x v="0"/>
    <n v="100"/>
  </r>
  <r>
    <x v="0"/>
    <n v="105.1948051948052"/>
  </r>
  <r>
    <x v="0"/>
    <n v="105.1948051948052"/>
  </r>
  <r>
    <x v="0"/>
    <n v="99.025974025974023"/>
  </r>
  <r>
    <x v="0"/>
    <n v="122.07792207792208"/>
  </r>
  <r>
    <x v="0"/>
    <n v="71.428571428571431"/>
  </r>
  <r>
    <x v="0"/>
    <n v="100"/>
  </r>
  <r>
    <x v="0"/>
    <n v="100"/>
  </r>
  <r>
    <x v="0"/>
    <n v="100"/>
  </r>
  <r>
    <x v="0"/>
    <n v="100"/>
  </r>
  <r>
    <x v="4"/>
    <n v="113.96103896103897"/>
  </r>
  <r>
    <x v="4"/>
    <n v="105.1948051948052"/>
  </r>
  <r>
    <x v="4"/>
    <n v="112.66233766233766"/>
  </r>
  <r>
    <x v="4"/>
    <n v="90.584415584415581"/>
  </r>
  <r>
    <x v="4"/>
    <n v="100"/>
  </r>
  <r>
    <x v="4"/>
    <n v="104.22077922077922"/>
  </r>
  <r>
    <x v="4"/>
    <n v="95.779220779220779"/>
  </r>
  <r>
    <x v="4"/>
    <n v="90.909090909090907"/>
  </r>
  <r>
    <x v="4"/>
    <n v="122.40259740259739"/>
  </r>
  <r>
    <x v="4"/>
    <n v="112.66233766233766"/>
  </r>
  <r>
    <x v="4"/>
    <n v="103.8961038961039"/>
  </r>
  <r>
    <x v="4"/>
    <n v="105.51948051948052"/>
  </r>
  <r>
    <x v="4"/>
    <n v="98.051948051948045"/>
  </r>
  <r>
    <x v="4"/>
    <n v="103.57142857142857"/>
  </r>
  <r>
    <x v="1"/>
    <n v="100"/>
  </r>
  <r>
    <x v="4"/>
    <n v="86.038961038961034"/>
  </r>
  <r>
    <x v="4"/>
    <n v="112.98701298701299"/>
  </r>
  <r>
    <x v="4"/>
    <n v="98.376623376623371"/>
  </r>
  <r>
    <x v="4"/>
    <n v="94.805194805194802"/>
  </r>
  <r>
    <x v="4"/>
    <n v="101.2987012987013"/>
  </r>
  <r>
    <x v="4"/>
    <n v="106.49350649350649"/>
  </r>
  <r>
    <x v="4"/>
    <n v="92.857142857142861"/>
  </r>
  <r>
    <x v="4"/>
    <n v="104.87012987012987"/>
  </r>
  <r>
    <x v="1"/>
    <n v="100"/>
  </r>
  <r>
    <x v="1"/>
    <n v="100"/>
  </r>
  <r>
    <x v="4"/>
    <n v="61.688311688311686"/>
  </r>
  <r>
    <x v="4"/>
    <n v="76.298701298701303"/>
  </r>
  <r>
    <x v="4"/>
    <n v="139.6103896103896"/>
  </r>
  <r>
    <x v="4"/>
    <n v="99.025974025974023"/>
  </r>
  <r>
    <x v="4"/>
    <n v="115.58441558441558"/>
  </r>
  <r>
    <x v="4"/>
    <n v="110.06493506493507"/>
  </r>
  <r>
    <x v="4"/>
    <n v="136.36363636363637"/>
  </r>
  <r>
    <x v="4"/>
    <n v="94.15584415584415"/>
  </r>
  <r>
    <x v="4"/>
    <n v="97.727272727272734"/>
  </r>
  <r>
    <x v="4"/>
    <n v="89.935064935064929"/>
  </r>
  <r>
    <x v="4"/>
    <n v="82.79220779220779"/>
  </r>
  <r>
    <x v="4"/>
    <n v="100.97402597402598"/>
  </r>
  <r>
    <x v="4"/>
    <n v="108.44155844155844"/>
  </r>
  <r>
    <x v="4"/>
    <n v="100"/>
  </r>
  <r>
    <x v="5"/>
    <m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9">
  <r>
    <x v="0"/>
    <n v="99.350649350649348"/>
  </r>
  <r>
    <x v="0"/>
    <n v="99.025974025974023"/>
  </r>
  <r>
    <x v="0"/>
    <n v="99.675324675324674"/>
  </r>
  <r>
    <x v="0"/>
    <n v="95.129870129870127"/>
  </r>
  <r>
    <x v="0"/>
    <n v="98.376623376623371"/>
  </r>
  <r>
    <x v="0"/>
    <n v="103.57142857142857"/>
  </r>
  <r>
    <x v="0"/>
    <n v="102.92207792207792"/>
  </r>
  <r>
    <x v="0"/>
    <n v="98.051948051948045"/>
  </r>
  <r>
    <x v="0"/>
    <n v="125.64935064935065"/>
  </r>
  <r>
    <x v="0"/>
    <n v="88.961038961038966"/>
  </r>
  <r>
    <x v="0"/>
    <n v="84.090909090909093"/>
  </r>
  <r>
    <x v="0"/>
    <n v="94.805194805194802"/>
  </r>
  <r>
    <x v="0"/>
    <n v="112.98701298701299"/>
  </r>
  <r>
    <x v="0"/>
    <n v="78.896103896103895"/>
  </r>
  <r>
    <x v="0"/>
    <n v="101.94805194805195"/>
  </r>
  <r>
    <x v="0"/>
    <n v="101.2987012987013"/>
  </r>
  <r>
    <x v="0"/>
    <n v="108.76623376623377"/>
  </r>
  <r>
    <x v="0"/>
    <n v="110.06493506493507"/>
  </r>
  <r>
    <x v="0"/>
    <n v="100.32467532467533"/>
  </r>
  <r>
    <x v="0"/>
    <n v="118.50649350649351"/>
  </r>
  <r>
    <x v="0"/>
    <n v="94.805194805194802"/>
  </r>
  <r>
    <x v="0"/>
    <n v="87.337662337662337"/>
  </r>
  <r>
    <x v="0"/>
    <n v="87.012987012987011"/>
  </r>
  <r>
    <x v="0"/>
    <n v="97.402597402597408"/>
  </r>
  <r>
    <x v="0"/>
    <n v="126.94805194805195"/>
  </r>
  <r>
    <x v="0"/>
    <n v="66.233766233766232"/>
  </r>
  <r>
    <x v="0"/>
    <n v="100.32467532467533"/>
  </r>
  <r>
    <x v="0"/>
    <n v="86.36363636363636"/>
  </r>
  <r>
    <x v="0"/>
    <n v="94.805194805194802"/>
  </r>
  <r>
    <x v="0"/>
    <n v="110.71428571428571"/>
  </r>
  <r>
    <x v="0"/>
    <n v="89.935064935064929"/>
  </r>
  <r>
    <x v="0"/>
    <n v="138.63636363636363"/>
  </r>
  <r>
    <x v="0"/>
    <n v="88.311688311688314"/>
  </r>
  <r>
    <x v="0"/>
    <n v="145.12987012987014"/>
  </r>
  <r>
    <x v="0"/>
    <n v="97.402597402597408"/>
  </r>
  <r>
    <x v="0"/>
    <n v="100.32467532467533"/>
  </r>
  <r>
    <x v="0"/>
    <n v="94.480519480519476"/>
  </r>
  <r>
    <x v="0"/>
    <n v="112.01298701298701"/>
  </r>
  <r>
    <x v="0"/>
    <n v="119.8051948051948"/>
  </r>
  <r>
    <x v="0"/>
    <n v="77.597402597402606"/>
  </r>
  <r>
    <x v="0"/>
    <n v="105.84415584415585"/>
  </r>
  <r>
    <x v="0"/>
    <n v="121.75324675324676"/>
  </r>
  <r>
    <x v="0"/>
    <n v="143.18181818181819"/>
  </r>
  <r>
    <x v="1"/>
    <n v="107.14285714285714"/>
  </r>
  <r>
    <x v="1"/>
    <n v="111.03896103896103"/>
  </r>
  <r>
    <x v="1"/>
    <n v="98.051948051948045"/>
  </r>
  <r>
    <x v="1"/>
    <n v="90.584415584415581"/>
  </r>
  <r>
    <x v="1"/>
    <n v="98.701298701298697"/>
  </r>
  <r>
    <x v="1"/>
    <n v="75.649350649350652"/>
  </r>
  <r>
    <x v="1"/>
    <n v="105.84415584415585"/>
  </r>
  <r>
    <x v="1"/>
    <n v="105.51948051948052"/>
  </r>
  <r>
    <x v="1"/>
    <n v="106.49350649350649"/>
  </r>
  <r>
    <x v="1"/>
    <n v="97.727272727272734"/>
  </r>
  <r>
    <x v="1"/>
    <n v="128.89610389610391"/>
  </r>
  <r>
    <x v="1"/>
    <n v="90.584415584415581"/>
  </r>
  <r>
    <x v="1"/>
    <n v="96.753246753246756"/>
  </r>
  <r>
    <x v="1"/>
    <n v="117.85714285714286"/>
  </r>
  <r>
    <x v="1"/>
    <n v="132.14285714285714"/>
  </r>
  <r>
    <x v="1"/>
    <n v="114.6103896103896"/>
  </r>
  <r>
    <x v="1"/>
    <n v="158.44155844155844"/>
  </r>
  <r>
    <x v="1"/>
    <n v="86.688311688311686"/>
  </r>
  <r>
    <x v="1"/>
    <n v="84.415584415584419"/>
  </r>
  <r>
    <x v="1"/>
    <n v="90.909090909090907"/>
  </r>
  <r>
    <x v="1"/>
    <n v="115.58441558441558"/>
  </r>
  <r>
    <x v="1"/>
    <n v="102.27272727272727"/>
  </r>
  <r>
    <x v="1"/>
    <n v="118.50649350649351"/>
  </r>
  <r>
    <x v="1"/>
    <n v="102.59740259740259"/>
  </r>
  <r>
    <x v="1"/>
    <n v="101.2987012987013"/>
  </r>
  <r>
    <x v="1"/>
    <n v="121.42857142857143"/>
  </r>
  <r>
    <x v="1"/>
    <n v="114.6103896103896"/>
  </r>
  <r>
    <x v="1"/>
    <n v="69.48051948051949"/>
  </r>
  <r>
    <x v="1"/>
    <n v="126.94805194805195"/>
  </r>
  <r>
    <x v="1"/>
    <n v="142.20779220779221"/>
  </r>
  <r>
    <x v="1"/>
    <n v="118.83116883116884"/>
  </r>
  <r>
    <x v="1"/>
    <n v="101.2987012987013"/>
  </r>
  <r>
    <x v="1"/>
    <n v="73.051948051948045"/>
  </r>
  <r>
    <x v="1"/>
    <n v="114.93506493506493"/>
  </r>
  <r>
    <x v="1"/>
    <n v="76.298701298701303"/>
  </r>
  <r>
    <x v="1"/>
    <n v="143.50649350649351"/>
  </r>
  <r>
    <x v="1"/>
    <n v="78.571428571428569"/>
  </r>
  <r>
    <x v="1"/>
    <n v="95.129870129870127"/>
  </r>
  <r>
    <x v="1"/>
    <n v="112.33766233766234"/>
  </r>
  <r>
    <x v="1"/>
    <n v="130.19480519480521"/>
  </r>
  <r>
    <x v="1"/>
    <n v="100.97402597402598"/>
  </r>
  <r>
    <x v="1"/>
    <n v="100.32467532467533"/>
  </r>
  <r>
    <x v="1"/>
    <n v="99.675324675324674"/>
  </r>
  <r>
    <x v="1"/>
    <n v="113.31168831168831"/>
  </r>
  <r>
    <x v="1"/>
    <n v="68.181818181818187"/>
  </r>
  <r>
    <x v="1"/>
    <n v="39.935064935064936"/>
  </r>
  <r>
    <x v="1"/>
    <n v="100"/>
  </r>
  <r>
    <x v="2"/>
    <n v="108.11688311688312"/>
  </r>
  <r>
    <x v="2"/>
    <n v="94.480519480519476"/>
  </r>
  <r>
    <x v="2"/>
    <n v="87.987012987012989"/>
  </r>
  <r>
    <x v="2"/>
    <n v="102.27272727272727"/>
  </r>
  <r>
    <x v="2"/>
    <n v="96.428571428571431"/>
  </r>
  <r>
    <x v="2"/>
    <n v="111.68831168831169"/>
  </r>
  <r>
    <x v="2"/>
    <n v="88.961038961038966"/>
  </r>
  <r>
    <x v="2"/>
    <n v="104.54545454545455"/>
  </r>
  <r>
    <x v="2"/>
    <n v="83.116883116883116"/>
  </r>
  <r>
    <x v="2"/>
    <n v="107.14285714285714"/>
  </r>
  <r>
    <x v="2"/>
    <n v="93.506493506493513"/>
  </r>
  <r>
    <x v="2"/>
    <n v="102.27272727272727"/>
  </r>
  <r>
    <x v="2"/>
    <n v="117.85714285714286"/>
  </r>
  <r>
    <x v="2"/>
    <n v="120.77922077922078"/>
  </r>
  <r>
    <x v="2"/>
    <n v="141.55844155844156"/>
  </r>
  <r>
    <x v="2"/>
    <n v="87.662337662337663"/>
  </r>
  <r>
    <x v="2"/>
    <n v="100"/>
  </r>
  <r>
    <x v="2"/>
    <n v="120.45454545454545"/>
  </r>
  <r>
    <x v="2"/>
    <n v="131.16883116883116"/>
  </r>
  <r>
    <x v="2"/>
    <n v="96.103896103896105"/>
  </r>
  <r>
    <x v="2"/>
    <n v="86.038961038961034"/>
  </r>
  <r>
    <x v="2"/>
    <n v="102.27272727272727"/>
  </r>
  <r>
    <x v="2"/>
    <n v="84.740259740259745"/>
  </r>
  <r>
    <x v="2"/>
    <n v="92.532467532467535"/>
  </r>
  <r>
    <x v="2"/>
    <n v="121.42857142857143"/>
  </r>
  <r>
    <x v="2"/>
    <n v="75.649350649350652"/>
  </r>
  <r>
    <x v="2"/>
    <n v="97.402597402597408"/>
  </r>
  <r>
    <x v="2"/>
    <n v="101.62337662337663"/>
  </r>
  <r>
    <x v="2"/>
    <n v="129.22077922077921"/>
  </r>
  <r>
    <x v="2"/>
    <n v="100"/>
  </r>
  <r>
    <x v="2"/>
    <n v="137.66233766233768"/>
  </r>
  <r>
    <x v="2"/>
    <n v="96.753246753246756"/>
  </r>
  <r>
    <x v="2"/>
    <n v="100"/>
  </r>
  <r>
    <x v="2"/>
    <n v="100.32467532467533"/>
  </r>
  <r>
    <x v="2"/>
    <n v="85.714285714285722"/>
  </r>
  <r>
    <x v="2"/>
    <n v="129.87012987012986"/>
  </r>
  <r>
    <x v="2"/>
    <n v="113.63636363636364"/>
  </r>
  <r>
    <x v="2"/>
    <n v="100.97402597402598"/>
  </r>
  <r>
    <x v="2"/>
    <n v="98.376623376623371"/>
  </r>
  <r>
    <x v="2"/>
    <n v="102.92207792207792"/>
  </r>
  <r>
    <x v="2"/>
    <n v="100"/>
  </r>
  <r>
    <x v="2"/>
    <n v="87.987012987012989"/>
  </r>
  <r>
    <x v="2"/>
    <n v="123.7012987012987"/>
  </r>
  <r>
    <x v="2"/>
    <n v="84.740259740259745"/>
  </r>
  <r>
    <x v="2"/>
    <n v="112.98701298701299"/>
  </r>
  <r>
    <x v="2"/>
    <n v="79.220779220779221"/>
  </r>
  <r>
    <x v="2"/>
    <n v="66.233766233766232"/>
  </r>
  <r>
    <x v="3"/>
    <n v="68.831168831168839"/>
  </r>
  <r>
    <x v="3"/>
    <n v="104.87012987012987"/>
  </r>
  <r>
    <x v="3"/>
    <n v="151.2987012987013"/>
  </r>
  <r>
    <x v="3"/>
    <n v="80.51948051948051"/>
  </r>
  <r>
    <x v="3"/>
    <n v="65.584415584415581"/>
  </r>
  <r>
    <x v="3"/>
    <n v="108.11688311688312"/>
  </r>
  <r>
    <x v="3"/>
    <n v="114.93506493506493"/>
  </r>
  <r>
    <x v="3"/>
    <n v="151.62337662337663"/>
  </r>
  <r>
    <x v="3"/>
    <n v="105.1948051948052"/>
  </r>
  <r>
    <x v="3"/>
    <n v="99.675324675324674"/>
  </r>
  <r>
    <x v="3"/>
    <n v="82.467532467532465"/>
  </r>
  <r>
    <x v="3"/>
    <n v="81.168831168831161"/>
  </r>
  <r>
    <x v="3"/>
    <n v="94.480519480519476"/>
  </r>
  <r>
    <x v="3"/>
    <n v="120.45454545454545"/>
  </r>
  <r>
    <x v="3"/>
    <n v="113.63636363636364"/>
  </r>
  <r>
    <x v="3"/>
    <n v="76.948051948051955"/>
  </r>
  <r>
    <x v="3"/>
    <n v="90.909090909090907"/>
  </r>
  <r>
    <x v="3"/>
    <n v="85.389610389610397"/>
  </r>
  <r>
    <x v="3"/>
    <n v="58.766233766233768"/>
  </r>
  <r>
    <x v="3"/>
    <n v="110.06493506493507"/>
  </r>
  <r>
    <x v="3"/>
    <n v="80.51948051948051"/>
  </r>
  <r>
    <x v="3"/>
    <n v="117.85714285714286"/>
  </r>
  <r>
    <x v="3"/>
    <n v="100.32467532467533"/>
  </r>
  <r>
    <x v="3"/>
    <n v="89.935064935064929"/>
  </r>
  <r>
    <x v="3"/>
    <n v="97.077922077922082"/>
  </r>
  <r>
    <x v="3"/>
    <n v="85.389610389610397"/>
  </r>
  <r>
    <x v="3"/>
    <n v="84.090909090909093"/>
  </r>
  <r>
    <x v="3"/>
    <n v="114.93506493506493"/>
  </r>
  <r>
    <x v="3"/>
    <n v="132.14285714285714"/>
  </r>
  <r>
    <x v="3"/>
    <n v="105.51948051948052"/>
  </r>
  <r>
    <x v="3"/>
    <n v="89.935064935064929"/>
  </r>
  <r>
    <x v="3"/>
    <n v="128.24675324675326"/>
  </r>
  <r>
    <x v="3"/>
    <n v="83.116883116883116"/>
  </r>
  <r>
    <x v="3"/>
    <n v="105.1948051948052"/>
  </r>
  <r>
    <x v="3"/>
    <n v="137.01298701298703"/>
  </r>
  <r>
    <x v="3"/>
    <n v="88.311688311688314"/>
  </r>
  <r>
    <x v="3"/>
    <n v="87.012987012987011"/>
  </r>
  <r>
    <x v="3"/>
    <n v="85.064935064935071"/>
  </r>
  <r>
    <x v="3"/>
    <n v="139.28571428571428"/>
  </r>
  <r>
    <x v="3"/>
    <n v="112.98701298701299"/>
  </r>
  <r>
    <x v="3"/>
    <n v="102.27272727272727"/>
  </r>
  <r>
    <x v="3"/>
    <n v="88.311688311688314"/>
  </r>
  <r>
    <x v="3"/>
    <n v="100"/>
  </r>
  <r>
    <x v="3"/>
    <n v="99.675324675324674"/>
  </r>
  <r>
    <x v="3"/>
    <n v="75.324675324675326"/>
  </r>
  <r>
    <x v="3"/>
    <n v="108.11688311688312"/>
  </r>
  <r>
    <x v="3"/>
    <n v="74.025974025974023"/>
  </r>
  <r>
    <x v="3"/>
    <n v="87.987012987012989"/>
  </r>
  <r>
    <x v="1"/>
    <n v="99.350649350649348"/>
  </r>
  <r>
    <x v="1"/>
    <n v="108.76623376623377"/>
  </r>
  <r>
    <x v="1"/>
    <n v="89.935064935064929"/>
  </r>
  <r>
    <x v="1"/>
    <n v="56.493506493506494"/>
  </r>
  <r>
    <x v="1"/>
    <n v="89.610389610389603"/>
  </r>
  <r>
    <x v="1"/>
    <n v="108.11688311688312"/>
  </r>
  <r>
    <x v="1"/>
    <n v="98.701298701298697"/>
  </r>
  <r>
    <x v="1"/>
    <n v="59.415584415584419"/>
  </r>
  <r>
    <x v="1"/>
    <n v="111.36363636363636"/>
  </r>
  <r>
    <x v="1"/>
    <n v="74.025974025974023"/>
  </r>
  <r>
    <x v="1"/>
    <n v="113.31168831168831"/>
  </r>
  <r>
    <x v="1"/>
    <n v="87.662337662337663"/>
  </r>
  <r>
    <x v="1"/>
    <n v="76.948051948051955"/>
  </r>
  <r>
    <x v="1"/>
    <n v="105.84415584415585"/>
  </r>
  <r>
    <x v="1"/>
    <n v="100.32467532467533"/>
  </r>
  <r>
    <x v="1"/>
    <n v="135.06493506493507"/>
  </r>
  <r>
    <x v="1"/>
    <n v="111.36363636363636"/>
  </r>
  <r>
    <x v="1"/>
    <n v="99.675324675324674"/>
  </r>
  <r>
    <x v="1"/>
    <n v="69.48051948051949"/>
  </r>
  <r>
    <x v="1"/>
    <n v="94.15584415584415"/>
  </r>
  <r>
    <x v="1"/>
    <n v="118.83116883116884"/>
  </r>
  <r>
    <x v="1"/>
    <n v="91.883116883116884"/>
  </r>
  <r>
    <x v="1"/>
    <n v="82.79220779220779"/>
  </r>
  <r>
    <x v="1"/>
    <n v="96.753246753246756"/>
  </r>
  <r>
    <x v="1"/>
    <n v="55.519480519480517"/>
  </r>
  <r>
    <x v="1"/>
    <n v="117.53246753246754"/>
  </r>
  <r>
    <x v="1"/>
    <n v="100.32467532467533"/>
  </r>
  <r>
    <x v="1"/>
    <n v="85.389610389610397"/>
  </r>
  <r>
    <x v="1"/>
    <n v="107.14285714285714"/>
  </r>
  <r>
    <x v="1"/>
    <n v="86.038961038961034"/>
  </r>
  <r>
    <x v="1"/>
    <n v="108.11688311688312"/>
  </r>
  <r>
    <x v="1"/>
    <n v="57.467532467532465"/>
  </r>
  <r>
    <x v="1"/>
    <n v="85.064935064935071"/>
  </r>
  <r>
    <x v="1"/>
    <n v="86.038961038961034"/>
  </r>
  <r>
    <x v="1"/>
    <n v="145.12987012987014"/>
  </r>
  <r>
    <x v="1"/>
    <n v="75"/>
  </r>
  <r>
    <x v="1"/>
    <n v="99.675324675324674"/>
  </r>
  <r>
    <x v="1"/>
    <n v="99.025974025974023"/>
  </r>
  <r>
    <x v="1"/>
    <n v="93.506493506493513"/>
  </r>
  <r>
    <x v="1"/>
    <n v="102.92207792207792"/>
  </r>
  <r>
    <x v="1"/>
    <n v="99.025974025974023"/>
  </r>
  <r>
    <x v="1"/>
    <n v="73.051948051948045"/>
  </r>
  <r>
    <x v="1"/>
    <n v="106.49350649350649"/>
  </r>
  <r>
    <x v="1"/>
    <n v="147.40259740259739"/>
  </r>
  <r>
    <x v="1"/>
    <n v="75.974025974025977"/>
  </r>
  <r>
    <x v="1"/>
    <n v="75"/>
  </r>
  <r>
    <x v="1"/>
    <n v="40.584415584415588"/>
  </r>
  <r>
    <x v="1"/>
    <n v="92.20779220779221"/>
  </r>
  <r>
    <x v="1"/>
    <n v="99.025974025974023"/>
  </r>
  <r>
    <x v="1"/>
    <n v="62.337662337662337"/>
  </r>
  <r>
    <x v="0"/>
    <n v="101.94805194805195"/>
  </r>
  <r>
    <x v="0"/>
    <n v="71.753246753246756"/>
  </r>
  <r>
    <x v="0"/>
    <n v="78.571428571428569"/>
  </r>
  <r>
    <x v="0"/>
    <n v="70.129870129870127"/>
  </r>
  <r>
    <x v="0"/>
    <n v="108.44155844155844"/>
  </r>
  <r>
    <x v="0"/>
    <n v="128.89610389610391"/>
  </r>
  <r>
    <x v="0"/>
    <n v="53.571428571428569"/>
  </r>
  <r>
    <x v="0"/>
    <n v="96.753246753246756"/>
  </r>
  <r>
    <x v="0"/>
    <n v="95.454545454545453"/>
  </r>
  <r>
    <x v="0"/>
    <n v="113.63636363636364"/>
  </r>
  <r>
    <x v="0"/>
    <n v="121.1038961038961"/>
  </r>
  <r>
    <x v="0"/>
    <n v="98.701298701298697"/>
  </r>
  <r>
    <x v="0"/>
    <n v="108.44155844155844"/>
  </r>
  <r>
    <x v="0"/>
    <n v="75.974025974025977"/>
  </r>
  <r>
    <x v="0"/>
    <n v="69.48051948051949"/>
  </r>
  <r>
    <x v="0"/>
    <n v="121.75324675324676"/>
  </r>
  <r>
    <x v="0"/>
    <n v="94.480519480519476"/>
  </r>
  <r>
    <x v="0"/>
    <n v="74.025974025974023"/>
  </r>
  <r>
    <x v="0"/>
    <n v="128.89610389610391"/>
  </r>
  <r>
    <x v="0"/>
    <n v="91.558441558441558"/>
  </r>
  <r>
    <x v="0"/>
    <n v="79.220779220779221"/>
  </r>
  <r>
    <x v="0"/>
    <n v="113.96103896103897"/>
  </r>
  <r>
    <x v="0"/>
    <n v="72.727272727272734"/>
  </r>
  <r>
    <x v="0"/>
    <n v="147.72727272727272"/>
  </r>
  <r>
    <x v="0"/>
    <n v="100"/>
  </r>
  <r>
    <x v="0"/>
    <n v="118.50649350649351"/>
  </r>
  <r>
    <x v="0"/>
    <n v="102.92207792207792"/>
  </r>
  <r>
    <x v="0"/>
    <n v="104.54545454545455"/>
  </r>
  <r>
    <x v="0"/>
    <n v="99.350649350649348"/>
  </r>
  <r>
    <x v="0"/>
    <n v="133.11688311688312"/>
  </r>
  <r>
    <x v="0"/>
    <n v="100"/>
  </r>
  <r>
    <x v="0"/>
    <n v="100"/>
  </r>
  <r>
    <x v="0"/>
    <n v="100"/>
  </r>
  <r>
    <x v="0"/>
    <n v="100"/>
  </r>
  <r>
    <x v="3"/>
    <n v="70.129870129870127"/>
  </r>
  <r>
    <x v="3"/>
    <n v="70.779220779220779"/>
  </r>
  <r>
    <x v="3"/>
    <n v="107.14285714285714"/>
  </r>
  <r>
    <x v="3"/>
    <n v="108.11688311688312"/>
  </r>
  <r>
    <x v="3"/>
    <n v="100"/>
  </r>
  <r>
    <x v="3"/>
    <n v="105.51948051948052"/>
  </r>
  <r>
    <x v="3"/>
    <n v="108.11688311688312"/>
  </r>
  <r>
    <x v="3"/>
    <n v="106.16883116883116"/>
  </r>
  <r>
    <x v="3"/>
    <n v="76.948051948051955"/>
  </r>
  <r>
    <x v="3"/>
    <n v="98.376623376623371"/>
  </r>
  <r>
    <x v="3"/>
    <n v="134.74025974025975"/>
  </r>
  <r>
    <x v="3"/>
    <n v="108.76623376623377"/>
  </r>
  <r>
    <x v="3"/>
    <n v="87.987012987012989"/>
  </r>
  <r>
    <x v="3"/>
    <n v="91.558441558441558"/>
  </r>
  <r>
    <x v="3"/>
    <n v="101.2987012987013"/>
  </r>
  <r>
    <x v="3"/>
    <n v="100"/>
  </r>
  <r>
    <x v="3"/>
    <n v="90.909090909090907"/>
  </r>
  <r>
    <x v="3"/>
    <n v="130.84415584415584"/>
  </r>
  <r>
    <x v="3"/>
    <n v="101.2987012987013"/>
  </r>
  <r>
    <x v="3"/>
    <n v="70.454545454545453"/>
  </r>
  <r>
    <x v="3"/>
    <n v="99.675324675324674"/>
  </r>
  <r>
    <x v="3"/>
    <n v="116.55844155844156"/>
  </r>
  <r>
    <x v="3"/>
    <n v="99.675324675324674"/>
  </r>
  <r>
    <x v="3"/>
    <n v="118.18181818181819"/>
  </r>
  <r>
    <x v="3"/>
    <n v="100"/>
  </r>
  <r>
    <x v="3"/>
    <n v="137.33766233766232"/>
  </r>
  <r>
    <x v="3"/>
    <n v="100"/>
  </r>
  <r>
    <x v="3"/>
    <n v="99.350649350649348"/>
  </r>
  <r>
    <x v="3"/>
    <n v="114.28571428571428"/>
  </r>
  <r>
    <x v="3"/>
    <n v="100"/>
  </r>
  <r>
    <x v="3"/>
    <n v="155.84415584415584"/>
  </r>
  <r>
    <x v="3"/>
    <n v="98.376623376623371"/>
  </r>
  <r>
    <x v="3"/>
    <n v="92.857142857142861"/>
  </r>
  <r>
    <x v="3"/>
    <n v="104.54545454545455"/>
  </r>
  <r>
    <x v="3"/>
    <n v="100.64935064935065"/>
  </r>
  <r>
    <x v="3"/>
    <n v="120.12987012987013"/>
  </r>
  <r>
    <x v="3"/>
    <n v="90.584415584415581"/>
  </r>
  <r>
    <x v="3"/>
    <n v="74.350649350649348"/>
  </r>
  <r>
    <x v="3"/>
    <n v="100.32467532467533"/>
  </r>
  <r>
    <x v="4"/>
    <m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9">
  <r>
    <x v="0"/>
    <n v="100"/>
  </r>
  <r>
    <x v="0"/>
    <n v="100.32467532467533"/>
  </r>
  <r>
    <x v="0"/>
    <n v="124.35064935064935"/>
  </r>
  <r>
    <x v="0"/>
    <n v="105.51948051948052"/>
  </r>
  <r>
    <x v="0"/>
    <n v="100.64935064935065"/>
  </r>
  <r>
    <x v="0"/>
    <n v="109.74025974025975"/>
  </r>
  <r>
    <x v="0"/>
    <n v="98.051948051948045"/>
  </r>
  <r>
    <x v="0"/>
    <n v="95.129870129870127"/>
  </r>
  <r>
    <x v="0"/>
    <n v="106.16883116883116"/>
  </r>
  <r>
    <x v="0"/>
    <n v="118.18181818181819"/>
  </r>
  <r>
    <x v="0"/>
    <n v="109.09090909090909"/>
  </r>
  <r>
    <x v="0"/>
    <n v="94.480519480519476"/>
  </r>
  <r>
    <x v="0"/>
    <n v="89.285714285714292"/>
  </r>
  <r>
    <x v="0"/>
    <n v="100.32467532467533"/>
  </r>
  <r>
    <x v="0"/>
    <n v="100.32467532467533"/>
  </r>
  <r>
    <x v="0"/>
    <n v="104.22077922077922"/>
  </r>
  <r>
    <x v="0"/>
    <n v="87.012987012987011"/>
  </r>
  <r>
    <x v="0"/>
    <n v="89.285714285714292"/>
  </r>
  <r>
    <x v="0"/>
    <n v="99.350649350649348"/>
  </r>
  <r>
    <x v="0"/>
    <n v="116.88311688311688"/>
  </r>
  <r>
    <x v="0"/>
    <n v="113.31168831168831"/>
  </r>
  <r>
    <x v="0"/>
    <n v="106.16883116883116"/>
  </r>
  <r>
    <x v="0"/>
    <n v="113.96103896103897"/>
  </r>
  <r>
    <x v="0"/>
    <n v="117.53246753246754"/>
  </r>
  <r>
    <x v="0"/>
    <n v="110.71428571428571"/>
  </r>
  <r>
    <x v="0"/>
    <n v="105.1948051948052"/>
  </r>
  <r>
    <x v="0"/>
    <n v="130.84415584415584"/>
  </r>
  <r>
    <x v="0"/>
    <n v="101.94805194805195"/>
  </r>
  <r>
    <x v="0"/>
    <n v="123.7012987012987"/>
  </r>
  <r>
    <x v="0"/>
    <n v="99.675324675324674"/>
  </r>
  <r>
    <x v="0"/>
    <n v="100.64935064935065"/>
  </r>
  <r>
    <x v="0"/>
    <n v="118.83116883116884"/>
  </r>
  <r>
    <x v="0"/>
    <n v="106.16883116883116"/>
  </r>
  <r>
    <x v="0"/>
    <n v="80.51948051948051"/>
  </r>
  <r>
    <x v="0"/>
    <n v="89.285714285714292"/>
  </r>
  <r>
    <x v="0"/>
    <n v="84.415584415584419"/>
  </r>
  <r>
    <x v="0"/>
    <n v="82.142857142857139"/>
  </r>
  <r>
    <x v="0"/>
    <n v="90.259740259740255"/>
  </r>
  <r>
    <x v="0"/>
    <n v="102.27272727272727"/>
  </r>
  <r>
    <x v="0"/>
    <n v="106.16883116883116"/>
  </r>
  <r>
    <x v="0"/>
    <n v="122.72727272727272"/>
  </r>
  <r>
    <x v="0"/>
    <n v="102.59740259740259"/>
  </r>
  <r>
    <x v="0"/>
    <n v="72.402597402597394"/>
  </r>
  <r>
    <x v="1"/>
    <n v="116.23376623376623"/>
  </r>
  <r>
    <x v="1"/>
    <n v="86.038961038961034"/>
  </r>
  <r>
    <x v="1"/>
    <n v="99.025974025974023"/>
  </r>
  <r>
    <x v="1"/>
    <n v="109.09090909090909"/>
  </r>
  <r>
    <x v="1"/>
    <n v="90.909090909090907"/>
  </r>
  <r>
    <x v="1"/>
    <n v="111.36363636363636"/>
  </r>
  <r>
    <x v="1"/>
    <n v="89.610389610389603"/>
  </r>
  <r>
    <x v="1"/>
    <n v="82.79220779220779"/>
  </r>
  <r>
    <x v="1"/>
    <n v="118.18181818181819"/>
  </r>
  <r>
    <x v="1"/>
    <n v="90.909090909090907"/>
  </r>
  <r>
    <x v="1"/>
    <n v="103.57142857142857"/>
  </r>
  <r>
    <x v="1"/>
    <n v="97.077922077922082"/>
  </r>
  <r>
    <x v="1"/>
    <n v="104.54545454545455"/>
  </r>
  <r>
    <x v="1"/>
    <n v="66.233766233766232"/>
  </r>
  <r>
    <x v="1"/>
    <n v="75.649350649350652"/>
  </r>
  <r>
    <x v="1"/>
    <n v="57.467532467532465"/>
  </r>
  <r>
    <x v="1"/>
    <n v="93.181818181818187"/>
  </r>
  <r>
    <x v="1"/>
    <n v="125.97402597402598"/>
  </r>
  <r>
    <x v="1"/>
    <n v="97.727272727272734"/>
  </r>
  <r>
    <x v="1"/>
    <n v="70.779220779220779"/>
  </r>
  <r>
    <x v="1"/>
    <n v="84.415584415584419"/>
  </r>
  <r>
    <x v="1"/>
    <n v="82.142857142857139"/>
  </r>
  <r>
    <x v="1"/>
    <n v="77.597402597402606"/>
  </r>
  <r>
    <x v="1"/>
    <n v="123.05194805194805"/>
  </r>
  <r>
    <x v="1"/>
    <n v="92.20779220779221"/>
  </r>
  <r>
    <x v="1"/>
    <n v="51.948051948051948"/>
  </r>
  <r>
    <x v="1"/>
    <n v="112.66233766233766"/>
  </r>
  <r>
    <x v="1"/>
    <n v="96.428571428571431"/>
  </r>
  <r>
    <x v="1"/>
    <n v="36.688311688311693"/>
  </r>
  <r>
    <x v="1"/>
    <n v="69.15584415584415"/>
  </r>
  <r>
    <x v="1"/>
    <n v="98.701298701298697"/>
  </r>
  <r>
    <x v="1"/>
    <n v="85.714285714285722"/>
  </r>
  <r>
    <x v="1"/>
    <n v="106.16883116883116"/>
  </r>
  <r>
    <x v="1"/>
    <n v="79.545454545454547"/>
  </r>
  <r>
    <x v="1"/>
    <n v="115.58441558441558"/>
  </r>
  <r>
    <x v="1"/>
    <n v="58.116883116883116"/>
  </r>
  <r>
    <x v="1"/>
    <n v="106.16883116883116"/>
  </r>
  <r>
    <x v="1"/>
    <n v="97.402597402597408"/>
  </r>
  <r>
    <x v="1"/>
    <n v="68.181818181818187"/>
  </r>
  <r>
    <x v="1"/>
    <n v="89.610389610389603"/>
  </r>
  <r>
    <x v="1"/>
    <n v="85.389610389610397"/>
  </r>
  <r>
    <x v="1"/>
    <n v="71.103896103896105"/>
  </r>
  <r>
    <x v="1"/>
    <n v="65.259740259740255"/>
  </r>
  <r>
    <x v="1"/>
    <n v="68.831168831168839"/>
  </r>
  <r>
    <x v="1"/>
    <n v="120.77922077922078"/>
  </r>
  <r>
    <x v="1"/>
    <n v="128.89610389610391"/>
  </r>
  <r>
    <x v="1"/>
    <n v="100"/>
  </r>
  <r>
    <x v="2"/>
    <n v="123.7012987012987"/>
  </r>
  <r>
    <x v="2"/>
    <n v="100"/>
  </r>
  <r>
    <x v="2"/>
    <n v="95.779220779220779"/>
  </r>
  <r>
    <x v="2"/>
    <n v="103.57142857142857"/>
  </r>
  <r>
    <x v="2"/>
    <n v="103.57142857142857"/>
  </r>
  <r>
    <x v="2"/>
    <n v="94.805194805194802"/>
  </r>
  <r>
    <x v="2"/>
    <n v="94.480519480519476"/>
  </r>
  <r>
    <x v="2"/>
    <n v="88.311688311688314"/>
  </r>
  <r>
    <x v="2"/>
    <n v="124.02597402597402"/>
  </r>
  <r>
    <x v="2"/>
    <n v="88.961038961038966"/>
  </r>
  <r>
    <x v="2"/>
    <n v="126.2987012987013"/>
  </r>
  <r>
    <x v="2"/>
    <n v="81.493506493506487"/>
  </r>
  <r>
    <x v="2"/>
    <n v="87.337662337662337"/>
  </r>
  <r>
    <x v="2"/>
    <n v="151.62337662337663"/>
  </r>
  <r>
    <x v="2"/>
    <n v="59.415584415584419"/>
  </r>
  <r>
    <x v="2"/>
    <n v="124.35064935064935"/>
  </r>
  <r>
    <x v="2"/>
    <n v="100"/>
  </r>
  <r>
    <x v="2"/>
    <n v="83.116883116883116"/>
  </r>
  <r>
    <x v="2"/>
    <n v="96.753246753246756"/>
  </r>
  <r>
    <x v="2"/>
    <n v="88.961038961038966"/>
  </r>
  <r>
    <x v="2"/>
    <n v="118.18181818181819"/>
  </r>
  <r>
    <x v="2"/>
    <n v="119.8051948051948"/>
  </r>
  <r>
    <x v="2"/>
    <n v="106.16883116883116"/>
  </r>
  <r>
    <x v="2"/>
    <n v="110.3896103896104"/>
  </r>
  <r>
    <x v="2"/>
    <n v="93.506493506493513"/>
  </r>
  <r>
    <x v="2"/>
    <n v="98.701298701298697"/>
  </r>
  <r>
    <x v="2"/>
    <n v="134.41558441558442"/>
  </r>
  <r>
    <x v="2"/>
    <n v="110.71428571428571"/>
  </r>
  <r>
    <x v="2"/>
    <n v="106.49350649350649"/>
  </r>
  <r>
    <x v="2"/>
    <n v="100"/>
  </r>
  <r>
    <x v="2"/>
    <n v="95.129870129870127"/>
  </r>
  <r>
    <x v="2"/>
    <n v="127.27272727272727"/>
  </r>
  <r>
    <x v="2"/>
    <n v="125.97402597402598"/>
  </r>
  <r>
    <x v="2"/>
    <n v="91.883116883116884"/>
  </r>
  <r>
    <x v="2"/>
    <n v="131.81818181818181"/>
  </r>
  <r>
    <x v="2"/>
    <n v="106.81818181818181"/>
  </r>
  <r>
    <x v="2"/>
    <n v="109.74025974025975"/>
  </r>
  <r>
    <x v="2"/>
    <n v="99.350649350649348"/>
  </r>
  <r>
    <x v="2"/>
    <n v="123.7012987012987"/>
  </r>
  <r>
    <x v="2"/>
    <n v="131.49350649350649"/>
  </r>
  <r>
    <x v="2"/>
    <n v="80.51948051948051"/>
  </r>
  <r>
    <x v="2"/>
    <n v="103.8961038961039"/>
  </r>
  <r>
    <x v="2"/>
    <n v="100.64935064935065"/>
  </r>
  <r>
    <x v="2"/>
    <n v="96.428571428571431"/>
  </r>
  <r>
    <x v="2"/>
    <n v="74.675324675324674"/>
  </r>
  <r>
    <x v="2"/>
    <n v="120.77922077922078"/>
  </r>
  <r>
    <x v="2"/>
    <n v="118.18181818181819"/>
  </r>
  <r>
    <x v="3"/>
    <n v="117.53246753246754"/>
  </r>
  <r>
    <x v="3"/>
    <n v="111.03896103896103"/>
  </r>
  <r>
    <x v="3"/>
    <n v="88.961038961038966"/>
  </r>
  <r>
    <x v="3"/>
    <n v="107.79220779220779"/>
  </r>
  <r>
    <x v="3"/>
    <n v="134.41558441558442"/>
  </r>
  <r>
    <x v="3"/>
    <n v="77.27272727272728"/>
  </r>
  <r>
    <x v="3"/>
    <n v="50.324675324675319"/>
  </r>
  <r>
    <x v="3"/>
    <n v="68.831168831168839"/>
  </r>
  <r>
    <x v="3"/>
    <n v="112.33766233766234"/>
  </r>
  <r>
    <x v="3"/>
    <n v="78.571428571428569"/>
  </r>
  <r>
    <x v="3"/>
    <n v="122.40259740259739"/>
  </r>
  <r>
    <x v="3"/>
    <n v="115.90909090909091"/>
  </r>
  <r>
    <x v="3"/>
    <n v="112.98701298701299"/>
  </r>
  <r>
    <x v="3"/>
    <n v="55.844155844155843"/>
  </r>
  <r>
    <x v="3"/>
    <n v="77.922077922077918"/>
  </r>
  <r>
    <x v="3"/>
    <n v="115.25974025974025"/>
  </r>
  <r>
    <x v="3"/>
    <n v="79.220779220779221"/>
  </r>
  <r>
    <x v="3"/>
    <n v="98.701298701298697"/>
  </r>
  <r>
    <x v="3"/>
    <n v="132.79220779220779"/>
  </r>
  <r>
    <x v="3"/>
    <n v="97.077922077922082"/>
  </r>
  <r>
    <x v="3"/>
    <n v="130.51948051948051"/>
  </r>
  <r>
    <x v="3"/>
    <n v="96.103896103896105"/>
  </r>
  <r>
    <x v="3"/>
    <n v="130.84415584415584"/>
  </r>
  <r>
    <x v="3"/>
    <n v="82.467532467532465"/>
  </r>
  <r>
    <x v="3"/>
    <n v="87.662337662337663"/>
  </r>
  <r>
    <x v="3"/>
    <n v="104.87012987012987"/>
  </r>
  <r>
    <x v="3"/>
    <n v="68.831168831168839"/>
  </r>
  <r>
    <x v="3"/>
    <n v="97.077922077922082"/>
  </r>
  <r>
    <x v="3"/>
    <n v="68.831168831168839"/>
  </r>
  <r>
    <x v="3"/>
    <n v="92.857142857142861"/>
  </r>
  <r>
    <x v="3"/>
    <n v="102.27272727272727"/>
  </r>
  <r>
    <x v="3"/>
    <n v="87.662337662337663"/>
  </r>
  <r>
    <x v="3"/>
    <n v="118.50649350649351"/>
  </r>
  <r>
    <x v="3"/>
    <n v="68.506493506493513"/>
  </r>
  <r>
    <x v="3"/>
    <n v="67.532467532467535"/>
  </r>
  <r>
    <x v="3"/>
    <n v="98.376623376623371"/>
  </r>
  <r>
    <x v="3"/>
    <n v="88.63636363636364"/>
  </r>
  <r>
    <x v="3"/>
    <n v="132.79220779220779"/>
  </r>
  <r>
    <x v="3"/>
    <n v="97.402597402597408"/>
  </r>
  <r>
    <x v="3"/>
    <n v="101.94805194805195"/>
  </r>
  <r>
    <x v="3"/>
    <n v="95.129870129870127"/>
  </r>
  <r>
    <x v="3"/>
    <n v="102.27272727272727"/>
  </r>
  <r>
    <x v="3"/>
    <n v="83.766233766233768"/>
  </r>
  <r>
    <x v="3"/>
    <n v="123.7012987012987"/>
  </r>
  <r>
    <x v="3"/>
    <n v="116.23376623376623"/>
  </r>
  <r>
    <x v="3"/>
    <n v="68.831168831168839"/>
  </r>
  <r>
    <x v="3"/>
    <n v="125.64935064935065"/>
  </r>
  <r>
    <x v="3"/>
    <n v="103.57142857142857"/>
  </r>
  <r>
    <x v="1"/>
    <n v="99.025974025974023"/>
  </r>
  <r>
    <x v="1"/>
    <n v="107.79220779220779"/>
  </r>
  <r>
    <x v="1"/>
    <n v="105.1948051948052"/>
  </r>
  <r>
    <x v="1"/>
    <n v="93.181818181818187"/>
  </r>
  <r>
    <x v="1"/>
    <n v="106.16883116883116"/>
  </r>
  <r>
    <x v="1"/>
    <n v="109.74025974025975"/>
  </r>
  <r>
    <x v="1"/>
    <n v="100"/>
  </r>
  <r>
    <x v="1"/>
    <n v="87.337662337662337"/>
  </r>
  <r>
    <x v="1"/>
    <n v="69.15584415584415"/>
  </r>
  <r>
    <x v="1"/>
    <n v="117.20779220779221"/>
  </r>
  <r>
    <x v="1"/>
    <n v="116.23376623376623"/>
  </r>
  <r>
    <x v="1"/>
    <n v="86.038961038961034"/>
  </r>
  <r>
    <x v="1"/>
    <n v="119.15584415584416"/>
  </r>
  <r>
    <x v="1"/>
    <n v="118.50649350649351"/>
  </r>
  <r>
    <x v="1"/>
    <n v="113.31168831168831"/>
  </r>
  <r>
    <x v="1"/>
    <n v="87.662337662337663"/>
  </r>
  <r>
    <x v="1"/>
    <n v="64.285714285714278"/>
  </r>
  <r>
    <x v="1"/>
    <n v="107.79220779220779"/>
  </r>
  <r>
    <x v="1"/>
    <n v="92.20779220779221"/>
  </r>
  <r>
    <x v="1"/>
    <n v="99.350649350649348"/>
  </r>
  <r>
    <x v="1"/>
    <n v="107.79220779220779"/>
  </r>
  <r>
    <x v="1"/>
    <n v="106.49350649350649"/>
  </r>
  <r>
    <x v="1"/>
    <n v="100.64935064935065"/>
  </r>
  <r>
    <x v="1"/>
    <n v="92.857142857142861"/>
  </r>
  <r>
    <x v="1"/>
    <n v="122.72727272727272"/>
  </r>
  <r>
    <x v="1"/>
    <n v="101.2987012987013"/>
  </r>
  <r>
    <x v="1"/>
    <n v="75.324675324675326"/>
  </r>
  <r>
    <x v="1"/>
    <n v="106.16883116883116"/>
  </r>
  <r>
    <x v="1"/>
    <n v="111.36363636363636"/>
  </r>
  <r>
    <x v="1"/>
    <n v="137.33766233766232"/>
  </r>
  <r>
    <x v="1"/>
    <n v="90.259740259740255"/>
  </r>
  <r>
    <x v="1"/>
    <n v="107.79220779220779"/>
  </r>
  <r>
    <x v="1"/>
    <n v="121.42857142857143"/>
  </r>
  <r>
    <x v="1"/>
    <n v="102.27272727272727"/>
  </r>
  <r>
    <x v="1"/>
    <n v="69.805194805194802"/>
  </r>
  <r>
    <x v="1"/>
    <n v="96.753246753246756"/>
  </r>
  <r>
    <x v="1"/>
    <n v="89.285714285714292"/>
  </r>
  <r>
    <x v="1"/>
    <n v="98.701298701298697"/>
  </r>
  <r>
    <x v="1"/>
    <n v="85.714285714285722"/>
  </r>
  <r>
    <x v="1"/>
    <n v="65.584415584415581"/>
  </r>
  <r>
    <x v="1"/>
    <n v="79.220779220779221"/>
  </r>
  <r>
    <x v="1"/>
    <n v="98.051948051948045"/>
  </r>
  <r>
    <x v="1"/>
    <n v="102.59740259740259"/>
  </r>
  <r>
    <x v="1"/>
    <n v="81.168831168831161"/>
  </r>
  <r>
    <x v="1"/>
    <n v="125.97402597402598"/>
  </r>
  <r>
    <x v="1"/>
    <n v="126.94805194805195"/>
  </r>
  <r>
    <x v="1"/>
    <n v="116.23376623376623"/>
  </r>
  <r>
    <x v="1"/>
    <n v="116.88311688311688"/>
  </r>
  <r>
    <x v="1"/>
    <n v="111.68831168831169"/>
  </r>
  <r>
    <x v="1"/>
    <n v="171.42857142857144"/>
  </r>
  <r>
    <x v="0"/>
    <n v="103.24675324675324"/>
  </r>
  <r>
    <x v="0"/>
    <n v="116.23376623376623"/>
  </r>
  <r>
    <x v="0"/>
    <n v="142.53246753246754"/>
  </r>
  <r>
    <x v="0"/>
    <n v="125.32467532467533"/>
  </r>
  <r>
    <x v="0"/>
    <n v="109.74025974025975"/>
  </r>
  <r>
    <x v="0"/>
    <n v="80.51948051948051"/>
  </r>
  <r>
    <x v="0"/>
    <n v="99.025974025974023"/>
  </r>
  <r>
    <x v="0"/>
    <n v="110.71428571428571"/>
  </r>
  <r>
    <x v="0"/>
    <n v="112.98701298701299"/>
  </r>
  <r>
    <x v="0"/>
    <n v="102.27272727272727"/>
  </r>
  <r>
    <x v="0"/>
    <n v="122.40259740259739"/>
  </r>
  <r>
    <x v="0"/>
    <n v="85.714285714285722"/>
  </r>
  <r>
    <x v="0"/>
    <n v="123.05194805194805"/>
  </r>
  <r>
    <x v="0"/>
    <n v="115.90909090909091"/>
  </r>
  <r>
    <x v="0"/>
    <n v="132.79220779220779"/>
  </r>
  <r>
    <x v="0"/>
    <n v="117.20779220779221"/>
  </r>
  <r>
    <x v="0"/>
    <n v="105.51948051948052"/>
  </r>
  <r>
    <x v="0"/>
    <n v="110.06493506493507"/>
  </r>
  <r>
    <x v="0"/>
    <n v="100.32467532467533"/>
  </r>
  <r>
    <x v="0"/>
    <n v="88.63636363636364"/>
  </r>
  <r>
    <x v="0"/>
    <n v="134.41558441558442"/>
  </r>
  <r>
    <x v="0"/>
    <n v="53.571428571428569"/>
  </r>
  <r>
    <x v="0"/>
    <n v="139.93506493506493"/>
  </r>
  <r>
    <x v="0"/>
    <n v="97.077922077922082"/>
  </r>
  <r>
    <x v="0"/>
    <n v="100"/>
  </r>
  <r>
    <x v="0"/>
    <n v="100"/>
  </r>
  <r>
    <x v="0"/>
    <n v="102.92207792207792"/>
  </r>
  <r>
    <x v="0"/>
    <n v="102.59740259740259"/>
  </r>
  <r>
    <x v="0"/>
    <n v="84.090909090909093"/>
  </r>
  <r>
    <x v="0"/>
    <n v="90.259740259740255"/>
  </r>
  <r>
    <x v="0"/>
    <n v="100"/>
  </r>
  <r>
    <x v="0"/>
    <n v="160.71428571428572"/>
  </r>
  <r>
    <x v="0"/>
    <n v="100"/>
  </r>
  <r>
    <x v="0"/>
    <n v="100"/>
  </r>
  <r>
    <x v="3"/>
    <n v="110.71428571428571"/>
  </r>
  <r>
    <x v="3"/>
    <n v="109.41558441558442"/>
  </r>
  <r>
    <x v="3"/>
    <n v="92.857142857142861"/>
  </r>
  <r>
    <x v="3"/>
    <n v="100"/>
  </r>
  <r>
    <x v="3"/>
    <n v="71.103896103896105"/>
  </r>
  <r>
    <x v="3"/>
    <n v="87.987012987012989"/>
  </r>
  <r>
    <x v="3"/>
    <n v="98.051948051948045"/>
  </r>
  <r>
    <x v="3"/>
    <n v="91.558441558441558"/>
  </r>
  <r>
    <x v="3"/>
    <n v="109.41558441558442"/>
  </r>
  <r>
    <x v="3"/>
    <n v="140.90909090909091"/>
  </r>
  <r>
    <x v="3"/>
    <n v="97.727272727272734"/>
  </r>
  <r>
    <x v="3"/>
    <n v="94.805194805194802"/>
  </r>
  <r>
    <x v="3"/>
    <n v="96.103896103896105"/>
  </r>
  <r>
    <x v="3"/>
    <n v="102.92207792207792"/>
  </r>
  <r>
    <x v="3"/>
    <n v="97.402597402597408"/>
  </r>
  <r>
    <x v="3"/>
    <n v="110.3896103896104"/>
  </r>
  <r>
    <x v="3"/>
    <n v="95.454545454545453"/>
  </r>
  <r>
    <x v="3"/>
    <n v="87.987012987012989"/>
  </r>
  <r>
    <x v="3"/>
    <n v="111.36363636363636"/>
  </r>
  <r>
    <x v="3"/>
    <n v="94.480519480519476"/>
  </r>
  <r>
    <x v="3"/>
    <n v="100.97402597402598"/>
  </r>
  <r>
    <x v="3"/>
    <n v="72.077922077922082"/>
  </r>
  <r>
    <x v="3"/>
    <n v="102.27272727272727"/>
  </r>
  <r>
    <x v="3"/>
    <n v="74.675324675324674"/>
  </r>
  <r>
    <x v="3"/>
    <n v="100"/>
  </r>
  <r>
    <x v="3"/>
    <n v="76.948051948051955"/>
  </r>
  <r>
    <x v="3"/>
    <n v="100"/>
  </r>
  <r>
    <x v="3"/>
    <n v="98.051948051948045"/>
  </r>
  <r>
    <x v="3"/>
    <n v="48.376623376623371"/>
  </r>
  <r>
    <x v="3"/>
    <n v="100"/>
  </r>
  <r>
    <x v="3"/>
    <n v="68.181818181818187"/>
  </r>
  <r>
    <x v="3"/>
    <n v="100.64935064935065"/>
  </r>
  <r>
    <x v="3"/>
    <n v="122.72727272727272"/>
  </r>
  <r>
    <x v="3"/>
    <n v="71.103896103896105"/>
  </r>
  <r>
    <x v="3"/>
    <n v="110.3896103896104"/>
  </r>
  <r>
    <x v="3"/>
    <n v="93.831168831168839"/>
  </r>
  <r>
    <x v="3"/>
    <n v="107.79220779220779"/>
  </r>
  <r>
    <x v="3"/>
    <n v="100.64935064935065"/>
  </r>
  <r>
    <x v="3"/>
    <n v="101.62337662337663"/>
  </r>
  <r>
    <x v="4"/>
    <m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9">
  <r>
    <x v="0"/>
    <n v="100"/>
  </r>
  <r>
    <x v="0"/>
    <n v="99.350649350649348"/>
  </r>
  <r>
    <x v="0"/>
    <n v="99.675324675324674"/>
  </r>
  <r>
    <x v="0"/>
    <n v="96.103896103896105"/>
  </r>
  <r>
    <x v="0"/>
    <n v="107.14285714285714"/>
  </r>
  <r>
    <x v="0"/>
    <n v="92.532467532467535"/>
  </r>
  <r>
    <x v="0"/>
    <n v="100"/>
  </r>
  <r>
    <x v="0"/>
    <n v="108.11688311688312"/>
  </r>
  <r>
    <x v="0"/>
    <n v="71.428571428571431"/>
  </r>
  <r>
    <x v="0"/>
    <n v="62.337662337662337"/>
  </r>
  <r>
    <x v="0"/>
    <n v="90.584415584415581"/>
  </r>
  <r>
    <x v="0"/>
    <n v="107.46753246753246"/>
  </r>
  <r>
    <x v="0"/>
    <n v="94.15584415584415"/>
  </r>
  <r>
    <x v="0"/>
    <n v="105.1948051948052"/>
  </r>
  <r>
    <x v="0"/>
    <n v="96.753246753246756"/>
  </r>
  <r>
    <x v="0"/>
    <n v="88.63636363636364"/>
  </r>
  <r>
    <x v="0"/>
    <n v="102.92207792207792"/>
  </r>
  <r>
    <x v="0"/>
    <n v="92.857142857142861"/>
  </r>
  <r>
    <x v="0"/>
    <n v="99.350649350649348"/>
  </r>
  <r>
    <x v="0"/>
    <n v="69.48051948051949"/>
  </r>
  <r>
    <x v="0"/>
    <n v="96.753246753246756"/>
  </r>
  <r>
    <x v="0"/>
    <n v="87.337662337662337"/>
  </r>
  <r>
    <x v="0"/>
    <n v="106.81818181818181"/>
  </r>
  <r>
    <x v="0"/>
    <n v="63.636363636363633"/>
  </r>
  <r>
    <x v="0"/>
    <n v="61.038961038961034"/>
  </r>
  <r>
    <x v="0"/>
    <n v="99.675324675324674"/>
  </r>
  <r>
    <x v="0"/>
    <n v="63.311688311688314"/>
  </r>
  <r>
    <x v="0"/>
    <n v="52.272727272727273"/>
  </r>
  <r>
    <x v="0"/>
    <n v="75.974025974025977"/>
  </r>
  <r>
    <x v="0"/>
    <n v="88.961038961038966"/>
  </r>
  <r>
    <x v="0"/>
    <n v="99.350649350649348"/>
  </r>
  <r>
    <x v="0"/>
    <n v="73.376623376623371"/>
  </r>
  <r>
    <x v="0"/>
    <n v="66.233766233766232"/>
  </r>
  <r>
    <x v="0"/>
    <n v="75.324675324675326"/>
  </r>
  <r>
    <x v="0"/>
    <n v="54.220779220779221"/>
  </r>
  <r>
    <x v="0"/>
    <n v="85.714285714285722"/>
  </r>
  <r>
    <x v="0"/>
    <n v="101.94805194805195"/>
  </r>
  <r>
    <x v="0"/>
    <n v="93.181818181818187"/>
  </r>
  <r>
    <x v="0"/>
    <n v="86.038961038961034"/>
  </r>
  <r>
    <x v="0"/>
    <n v="86.36363636363636"/>
  </r>
  <r>
    <x v="0"/>
    <n v="57.792207792207797"/>
  </r>
  <r>
    <x v="0"/>
    <n v="53.896103896103895"/>
  </r>
  <r>
    <x v="0"/>
    <n v="73.051948051948045"/>
  </r>
  <r>
    <x v="1"/>
    <n v="113.96103896103897"/>
  </r>
  <r>
    <x v="1"/>
    <n v="148.05194805194805"/>
  </r>
  <r>
    <x v="1"/>
    <n v="144.48051948051949"/>
  </r>
  <r>
    <x v="1"/>
    <n v="90.259740259740255"/>
  </r>
  <r>
    <x v="1"/>
    <n v="93.506493506493513"/>
  </r>
  <r>
    <x v="1"/>
    <n v="95.129870129870127"/>
  </r>
  <r>
    <x v="1"/>
    <n v="148.37662337662337"/>
  </r>
  <r>
    <x v="1"/>
    <n v="102.92207792207792"/>
  </r>
  <r>
    <x v="1"/>
    <n v="79.545454545454547"/>
  </r>
  <r>
    <x v="1"/>
    <n v="100.64935064935065"/>
  </r>
  <r>
    <x v="1"/>
    <n v="116.88311688311688"/>
  </r>
  <r>
    <x v="1"/>
    <n v="118.18181818181819"/>
  </r>
  <r>
    <x v="1"/>
    <n v="148.7012987012987"/>
  </r>
  <r>
    <x v="1"/>
    <n v="110.06493506493507"/>
  </r>
  <r>
    <x v="1"/>
    <n v="121.1038961038961"/>
  </r>
  <r>
    <x v="1"/>
    <n v="98.376623376623371"/>
  </r>
  <r>
    <x v="1"/>
    <n v="113.63636363636364"/>
  </r>
  <r>
    <x v="1"/>
    <n v="131.16883116883116"/>
  </r>
  <r>
    <x v="1"/>
    <n v="113.63636363636364"/>
  </r>
  <r>
    <x v="1"/>
    <n v="131.16883116883116"/>
  </r>
  <r>
    <x v="1"/>
    <n v="89.610389610389603"/>
  </r>
  <r>
    <x v="1"/>
    <n v="101.94805194805195"/>
  </r>
  <r>
    <x v="1"/>
    <n v="132.79220779220779"/>
  </r>
  <r>
    <x v="1"/>
    <n v="48.701298701298704"/>
  </r>
  <r>
    <x v="1"/>
    <n v="89.935064935064929"/>
  </r>
  <r>
    <x v="1"/>
    <n v="112.98701298701299"/>
  </r>
  <r>
    <x v="1"/>
    <n v="70.129870129870127"/>
  </r>
  <r>
    <x v="1"/>
    <n v="108.44155844155844"/>
  </r>
  <r>
    <x v="1"/>
    <n v="97.402597402597408"/>
  </r>
  <r>
    <x v="1"/>
    <n v="123.05194805194805"/>
  </r>
  <r>
    <x v="1"/>
    <n v="134.74025974025975"/>
  </r>
  <r>
    <x v="1"/>
    <n v="102.27272727272727"/>
  </r>
  <r>
    <x v="1"/>
    <n v="80.844155844155836"/>
  </r>
  <r>
    <x v="1"/>
    <n v="149.35064935064935"/>
  </r>
  <r>
    <x v="1"/>
    <n v="118.83116883116884"/>
  </r>
  <r>
    <x v="1"/>
    <n v="151.2987012987013"/>
  </r>
  <r>
    <x v="1"/>
    <n v="92.857142857142861"/>
  </r>
  <r>
    <x v="1"/>
    <n v="106.81818181818181"/>
  </r>
  <r>
    <x v="1"/>
    <n v="87.012987012987011"/>
  </r>
  <r>
    <x v="1"/>
    <n v="61.038961038961034"/>
  </r>
  <r>
    <x v="1"/>
    <n v="128.24675324675326"/>
  </r>
  <r>
    <x v="1"/>
    <n v="114.28571428571428"/>
  </r>
  <r>
    <x v="1"/>
    <n v="115.90909090909091"/>
  </r>
  <r>
    <x v="1"/>
    <n v="120.77922077922078"/>
  </r>
  <r>
    <x v="1"/>
    <n v="63.311688311688314"/>
  </r>
  <r>
    <x v="1"/>
    <n v="72.402597402597394"/>
  </r>
  <r>
    <x v="1"/>
    <n v="100"/>
  </r>
  <r>
    <x v="2"/>
    <n v="100.64935064935065"/>
  </r>
  <r>
    <x v="2"/>
    <n v="125.32467532467533"/>
  </r>
  <r>
    <x v="2"/>
    <n v="97.077922077922082"/>
  </r>
  <r>
    <x v="2"/>
    <n v="113.63636363636364"/>
  </r>
  <r>
    <x v="2"/>
    <n v="114.6103896103896"/>
  </r>
  <r>
    <x v="2"/>
    <n v="155.19480519480521"/>
  </r>
  <r>
    <x v="2"/>
    <n v="132.14285714285714"/>
  </r>
  <r>
    <x v="2"/>
    <n v="101.94805194805195"/>
  </r>
  <r>
    <x v="2"/>
    <n v="120.45454545454545"/>
  </r>
  <r>
    <x v="2"/>
    <n v="111.03896103896103"/>
  </r>
  <r>
    <x v="2"/>
    <n v="164.93506493506493"/>
  </r>
  <r>
    <x v="2"/>
    <n v="130.84415584415584"/>
  </r>
  <r>
    <x v="2"/>
    <n v="157.14285714285714"/>
  </r>
  <r>
    <x v="2"/>
    <n v="61.038961038961034"/>
  </r>
  <r>
    <x v="2"/>
    <n v="120.45454545454545"/>
  </r>
  <r>
    <x v="2"/>
    <n v="82.79220779220779"/>
  </r>
  <r>
    <x v="2"/>
    <n v="100"/>
  </r>
  <r>
    <x v="2"/>
    <n v="133.76623376623377"/>
  </r>
  <r>
    <x v="2"/>
    <n v="96.103896103896105"/>
  </r>
  <r>
    <x v="2"/>
    <n v="107.79220779220779"/>
  </r>
  <r>
    <x v="2"/>
    <n v="96.753246753246756"/>
  </r>
  <r>
    <x v="2"/>
    <n v="118.50649350649351"/>
  </r>
  <r>
    <x v="2"/>
    <n v="65.584415584415581"/>
  </r>
  <r>
    <x v="2"/>
    <n v="118.50649350649351"/>
  </r>
  <r>
    <x v="2"/>
    <n v="122.40259740259739"/>
  </r>
  <r>
    <x v="2"/>
    <n v="129.22077922077921"/>
  </r>
  <r>
    <x v="2"/>
    <n v="90.909090909090907"/>
  </r>
  <r>
    <x v="2"/>
    <n v="119.48051948051949"/>
  </r>
  <r>
    <x v="2"/>
    <n v="144.80519480519479"/>
  </r>
  <r>
    <x v="2"/>
    <n v="107.79220779220779"/>
  </r>
  <r>
    <x v="2"/>
    <n v="100.64935064935065"/>
  </r>
  <r>
    <x v="2"/>
    <n v="66.883116883116884"/>
  </r>
  <r>
    <x v="2"/>
    <n v="75"/>
  </r>
  <r>
    <x v="2"/>
    <n v="145.77922077922079"/>
  </r>
  <r>
    <x v="2"/>
    <n v="81.168831168831161"/>
  </r>
  <r>
    <x v="2"/>
    <n v="117.20779220779221"/>
  </r>
  <r>
    <x v="2"/>
    <n v="75.324675324675326"/>
  </r>
  <r>
    <x v="2"/>
    <n v="75.974025974025977"/>
  </r>
  <r>
    <x v="2"/>
    <n v="120.45454545454545"/>
  </r>
  <r>
    <x v="2"/>
    <n v="73.051948051948045"/>
  </r>
  <r>
    <x v="2"/>
    <n v="122.07792207792208"/>
  </r>
  <r>
    <x v="2"/>
    <n v="100.64935064935065"/>
  </r>
  <r>
    <x v="2"/>
    <n v="82.467532467532465"/>
  </r>
  <r>
    <x v="2"/>
    <n v="153.57142857142856"/>
  </r>
  <r>
    <x v="2"/>
    <n v="101.62337662337663"/>
  </r>
  <r>
    <x v="2"/>
    <n v="79.870129870129873"/>
  </r>
  <r>
    <x v="2"/>
    <n v="80.51948051948051"/>
  </r>
  <r>
    <x v="3"/>
    <n v="75.324675324675326"/>
  </r>
  <r>
    <x v="3"/>
    <n v="80.844155844155836"/>
  </r>
  <r>
    <x v="3"/>
    <n v="126.62337662337663"/>
  </r>
  <r>
    <x v="3"/>
    <n v="95.129870129870127"/>
  </r>
  <r>
    <x v="3"/>
    <n v="83.116883116883116"/>
  </r>
  <r>
    <x v="3"/>
    <n v="59.740259740259738"/>
  </r>
  <r>
    <x v="3"/>
    <n v="103.8961038961039"/>
  </r>
  <r>
    <x v="3"/>
    <n v="109.41558441558442"/>
  </r>
  <r>
    <x v="3"/>
    <n v="66.558441558441558"/>
  </r>
  <r>
    <x v="3"/>
    <n v="96.753246753246756"/>
  </r>
  <r>
    <x v="3"/>
    <n v="37.012987012987011"/>
  </r>
  <r>
    <x v="3"/>
    <n v="108.44155844155844"/>
  </r>
  <r>
    <x v="3"/>
    <n v="95.454545454545453"/>
  </r>
  <r>
    <x v="3"/>
    <n v="134.74025974025975"/>
  </r>
  <r>
    <x v="3"/>
    <n v="91.883116883116884"/>
  </r>
  <r>
    <x v="3"/>
    <n v="65.259740259740255"/>
  </r>
  <r>
    <x v="3"/>
    <n v="116.23376623376623"/>
  </r>
  <r>
    <x v="3"/>
    <n v="65.909090909090907"/>
  </r>
  <r>
    <x v="3"/>
    <n v="50"/>
  </r>
  <r>
    <x v="3"/>
    <n v="112.66233766233766"/>
  </r>
  <r>
    <x v="3"/>
    <n v="61.038961038961034"/>
  </r>
  <r>
    <x v="3"/>
    <n v="69.48051948051949"/>
  </r>
  <r>
    <x v="3"/>
    <n v="77.27272727272728"/>
  </r>
  <r>
    <x v="3"/>
    <n v="121.42857142857143"/>
  </r>
  <r>
    <x v="3"/>
    <n v="109.09090909090909"/>
  </r>
  <r>
    <x v="3"/>
    <n v="58.766233766233768"/>
  </r>
  <r>
    <x v="3"/>
    <n v="71.428571428571431"/>
  </r>
  <r>
    <x v="3"/>
    <n v="107.46753246753246"/>
  </r>
  <r>
    <x v="3"/>
    <n v="100.64935064935065"/>
  </r>
  <r>
    <x v="3"/>
    <n v="56.493506493506494"/>
  </r>
  <r>
    <x v="3"/>
    <n v="90.584415584415581"/>
  </r>
  <r>
    <x v="3"/>
    <n v="89.285714285714292"/>
  </r>
  <r>
    <x v="3"/>
    <n v="129.54545454545456"/>
  </r>
  <r>
    <x v="3"/>
    <n v="107.79220779220779"/>
  </r>
  <r>
    <x v="3"/>
    <n v="141.88311688311688"/>
  </r>
  <r>
    <x v="3"/>
    <n v="65.584415584415581"/>
  </r>
  <r>
    <x v="3"/>
    <n v="47.402597402597401"/>
  </r>
  <r>
    <x v="3"/>
    <n v="77.597402597402606"/>
  </r>
  <r>
    <x v="3"/>
    <n v="58.441558441558442"/>
  </r>
  <r>
    <x v="3"/>
    <n v="85.064935064935071"/>
  </r>
  <r>
    <x v="3"/>
    <n v="97.727272727272734"/>
  </r>
  <r>
    <x v="3"/>
    <n v="114.28571428571428"/>
  </r>
  <r>
    <x v="3"/>
    <n v="112.98701298701299"/>
  </r>
  <r>
    <x v="3"/>
    <n v="55.519480519480517"/>
  </r>
  <r>
    <x v="3"/>
    <n v="115.25974025974025"/>
  </r>
  <r>
    <x v="3"/>
    <n v="110.06493506493507"/>
  </r>
  <r>
    <x v="3"/>
    <n v="86.038961038961034"/>
  </r>
  <r>
    <x v="3"/>
    <n v="103.57142857142857"/>
  </r>
  <r>
    <x v="1"/>
    <n v="101.62337662337663"/>
  </r>
  <r>
    <x v="1"/>
    <n v="136.36363636363637"/>
  </r>
  <r>
    <x v="1"/>
    <n v="152.27272727272728"/>
  </r>
  <r>
    <x v="1"/>
    <n v="123.37662337662337"/>
  </r>
  <r>
    <x v="1"/>
    <n v="105.1948051948052"/>
  </r>
  <r>
    <x v="1"/>
    <n v="81.818181818181813"/>
  </r>
  <r>
    <x v="1"/>
    <n v="100"/>
  </r>
  <r>
    <x v="1"/>
    <n v="170.12987012987014"/>
  </r>
  <r>
    <x v="1"/>
    <n v="102.27272727272727"/>
  </r>
  <r>
    <x v="1"/>
    <n v="132.79220779220779"/>
  </r>
  <r>
    <x v="1"/>
    <n v="85.064935064935071"/>
  </r>
  <r>
    <x v="1"/>
    <n v="142.20779220779221"/>
  </r>
  <r>
    <x v="1"/>
    <n v="123.37662337662337"/>
  </r>
  <r>
    <x v="1"/>
    <n v="79.220779220779221"/>
  </r>
  <r>
    <x v="1"/>
    <n v="118.18181818181819"/>
  </r>
  <r>
    <x v="1"/>
    <n v="125.32467532467533"/>
  </r>
  <r>
    <x v="1"/>
    <n v="103.24675324675324"/>
  </r>
  <r>
    <x v="1"/>
    <n v="91.558441558441558"/>
  </r>
  <r>
    <x v="1"/>
    <n v="152.27272727272728"/>
  </r>
  <r>
    <x v="1"/>
    <n v="133.44155844155844"/>
  </r>
  <r>
    <x v="1"/>
    <n v="108.76623376623377"/>
  </r>
  <r>
    <x v="1"/>
    <n v="105.1948051948052"/>
  </r>
  <r>
    <x v="1"/>
    <n v="82.467532467532465"/>
  </r>
  <r>
    <x v="1"/>
    <n v="74.675324675324674"/>
  </r>
  <r>
    <x v="1"/>
    <n v="79.870129870129873"/>
  </r>
  <r>
    <x v="1"/>
    <n v="97.727272727272734"/>
  </r>
  <r>
    <x v="1"/>
    <n v="131.81818181818181"/>
  </r>
  <r>
    <x v="1"/>
    <n v="112.66233766233766"/>
  </r>
  <r>
    <x v="1"/>
    <n v="98.051948051948045"/>
  </r>
  <r>
    <x v="1"/>
    <n v="87.012987012987011"/>
  </r>
  <r>
    <x v="1"/>
    <n v="75.974025974025977"/>
  </r>
  <r>
    <x v="1"/>
    <n v="133.76623376623377"/>
  </r>
  <r>
    <x v="1"/>
    <n v="77.27272727272728"/>
  </r>
  <r>
    <x v="1"/>
    <n v="116.55844155844156"/>
  </r>
  <r>
    <x v="1"/>
    <n v="122.40259740259739"/>
  </r>
  <r>
    <x v="1"/>
    <n v="140.25974025974025"/>
  </r>
  <r>
    <x v="1"/>
    <n v="153.57142857142856"/>
  </r>
  <r>
    <x v="1"/>
    <n v="118.18181818181819"/>
  </r>
  <r>
    <x v="1"/>
    <n v="102.92207792207792"/>
  </r>
  <r>
    <x v="1"/>
    <n v="150.97402597402598"/>
  </r>
  <r>
    <x v="1"/>
    <n v="100.64935064935065"/>
  </r>
  <r>
    <x v="1"/>
    <n v="84.740259740259745"/>
  </r>
  <r>
    <x v="1"/>
    <n v="117.20779220779221"/>
  </r>
  <r>
    <x v="1"/>
    <n v="78.896103896103895"/>
  </r>
  <r>
    <x v="1"/>
    <n v="96.428571428571431"/>
  </r>
  <r>
    <x v="1"/>
    <n v="91.883116883116884"/>
  </r>
  <r>
    <x v="1"/>
    <n v="145.12987012987014"/>
  </r>
  <r>
    <x v="1"/>
    <n v="85.064935064935071"/>
  </r>
  <r>
    <x v="1"/>
    <n v="112.98701298701299"/>
  </r>
  <r>
    <x v="1"/>
    <n v="74.675324675324674"/>
  </r>
  <r>
    <x v="0"/>
    <n v="153.89610389610391"/>
  </r>
  <r>
    <x v="0"/>
    <n v="63.311688311688314"/>
  </r>
  <r>
    <x v="0"/>
    <n v="82.467532467532465"/>
  </r>
  <r>
    <x v="0"/>
    <n v="103.57142857142857"/>
  </r>
  <r>
    <x v="0"/>
    <n v="73.376623376623371"/>
  </r>
  <r>
    <x v="0"/>
    <n v="120.77922077922078"/>
  </r>
  <r>
    <x v="0"/>
    <n v="93.831168831168839"/>
  </r>
  <r>
    <x v="2"/>
    <n v="109.09090909090909"/>
  </r>
  <r>
    <x v="0"/>
    <n v="82.142857142857139"/>
  </r>
  <r>
    <x v="0"/>
    <n v="102.59740259740259"/>
  </r>
  <r>
    <x v="0"/>
    <n v="100.97402597402598"/>
  </r>
  <r>
    <x v="0"/>
    <n v="116.88311688311688"/>
  </r>
  <r>
    <x v="0"/>
    <n v="103.57142857142857"/>
  </r>
  <r>
    <x v="0"/>
    <n v="91.558441558441558"/>
  </r>
  <r>
    <x v="0"/>
    <n v="87.012987012987011"/>
  </r>
  <r>
    <x v="0"/>
    <n v="81.818181818181813"/>
  </r>
  <r>
    <x v="0"/>
    <n v="115.25974025974025"/>
  </r>
  <r>
    <x v="0"/>
    <n v="117.53246753246754"/>
  </r>
  <r>
    <x v="0"/>
    <n v="87.337662337662337"/>
  </r>
  <r>
    <x v="0"/>
    <n v="112.98701298701299"/>
  </r>
  <r>
    <x v="0"/>
    <n v="114.28571428571428"/>
  </r>
  <r>
    <x v="0"/>
    <n v="128.89610389610391"/>
  </r>
  <r>
    <x v="0"/>
    <n v="133.76623376623377"/>
  </r>
  <r>
    <x v="0"/>
    <n v="98.376623376623371"/>
  </r>
  <r>
    <x v="0"/>
    <n v="93.181818181818187"/>
  </r>
  <r>
    <x v="0"/>
    <n v="79.220779220779221"/>
  </r>
  <r>
    <x v="0"/>
    <n v="99.675324675324674"/>
  </r>
  <r>
    <x v="0"/>
    <n v="73.051948051948045"/>
  </r>
  <r>
    <x v="0"/>
    <n v="101.94805194805195"/>
  </r>
  <r>
    <x v="0"/>
    <n v="110.71428571428571"/>
  </r>
  <r>
    <x v="0"/>
    <n v="100"/>
  </r>
  <r>
    <x v="0"/>
    <n v="84.740259740259745"/>
  </r>
  <r>
    <x v="0"/>
    <n v="100"/>
  </r>
  <r>
    <x v="0"/>
    <n v="100"/>
  </r>
  <r>
    <x v="2"/>
    <n v="78.896103896103895"/>
  </r>
  <r>
    <x v="2"/>
    <n v="125.32467532467533"/>
  </r>
  <r>
    <x v="2"/>
    <n v="107.46753246753246"/>
  </r>
  <r>
    <x v="2"/>
    <n v="100"/>
  </r>
  <r>
    <x v="2"/>
    <n v="103.24675324675324"/>
  </r>
  <r>
    <x v="2"/>
    <n v="102.59740259740259"/>
  </r>
  <r>
    <x v="2"/>
    <n v="115.58441558441558"/>
  </r>
  <r>
    <x v="2"/>
    <n v="92.857142857142861"/>
  </r>
  <r>
    <x v="2"/>
    <n v="103.57142857142857"/>
  </r>
  <r>
    <x v="2"/>
    <n v="94.15584415584415"/>
  </r>
  <r>
    <x v="2"/>
    <n v="68.831168831168839"/>
  </r>
  <r>
    <x v="2"/>
    <n v="75.974025974025977"/>
  </r>
  <r>
    <x v="2"/>
    <n v="85.714285714285722"/>
  </r>
  <r>
    <x v="2"/>
    <n v="72.077922077922082"/>
  </r>
  <r>
    <x v="2"/>
    <n v="94.805194805194802"/>
  </r>
  <r>
    <x v="2"/>
    <n v="105.51948051948052"/>
  </r>
  <r>
    <x v="2"/>
    <n v="106.81818181818181"/>
  </r>
  <r>
    <x v="2"/>
    <n v="81.168831168831161"/>
  </r>
  <r>
    <x v="2"/>
    <n v="64.935064935064929"/>
  </r>
  <r>
    <x v="2"/>
    <n v="113.63636363636364"/>
  </r>
  <r>
    <x v="2"/>
    <n v="87.337662337662337"/>
  </r>
  <r>
    <x v="2"/>
    <n v="92.532467532467535"/>
  </r>
  <r>
    <x v="2"/>
    <n v="96.428571428571431"/>
  </r>
  <r>
    <x v="2"/>
    <n v="78.896103896103895"/>
  </r>
  <r>
    <x v="2"/>
    <n v="100"/>
  </r>
  <r>
    <x v="2"/>
    <n v="95.129870129870127"/>
  </r>
  <r>
    <x v="2"/>
    <n v="167.85714285714286"/>
  </r>
  <r>
    <x v="2"/>
    <n v="86.038961038961034"/>
  </r>
  <r>
    <x v="2"/>
    <n v="113.96103896103897"/>
  </r>
  <r>
    <x v="2"/>
    <n v="96.753246753246756"/>
  </r>
  <r>
    <x v="2"/>
    <n v="118.50649350649351"/>
  </r>
  <r>
    <x v="2"/>
    <n v="87.337662337662337"/>
  </r>
  <r>
    <x v="2"/>
    <n v="103.57142857142857"/>
  </r>
  <r>
    <x v="2"/>
    <n v="98.051948051948045"/>
  </r>
  <r>
    <x v="2"/>
    <n v="101.94805194805195"/>
  </r>
  <r>
    <x v="2"/>
    <n v="100.64935064935065"/>
  </r>
  <r>
    <x v="2"/>
    <n v="99.675324675324674"/>
  </r>
  <r>
    <x v="2"/>
    <n v="124.35064935064935"/>
  </r>
  <r>
    <x v="2"/>
    <n v="64.610389610389603"/>
  </r>
  <r>
    <x v="4"/>
    <m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9">
  <r>
    <x v="0"/>
    <n v="103.24675324675324"/>
  </r>
  <r>
    <x v="0"/>
    <n v="99.675324675324674"/>
  </r>
  <r>
    <x v="0"/>
    <n v="83.116883116883116"/>
  </r>
  <r>
    <x v="0"/>
    <n v="102.59740259740259"/>
  </r>
  <r>
    <x v="0"/>
    <n v="93.506493506493513"/>
  </r>
  <r>
    <x v="0"/>
    <n v="115.58441558441558"/>
  </r>
  <r>
    <x v="0"/>
    <n v="98.051948051948045"/>
  </r>
  <r>
    <x v="1"/>
    <n v="90.909090909090907"/>
  </r>
  <r>
    <x v="0"/>
    <n v="94.480519480519476"/>
  </r>
  <r>
    <x v="0"/>
    <n v="109.09090909090909"/>
  </r>
  <r>
    <x v="0"/>
    <n v="111.36363636363636"/>
  </r>
  <r>
    <x v="0"/>
    <n v="93.506493506493513"/>
  </r>
  <r>
    <x v="0"/>
    <n v="104.54545454545455"/>
  </r>
  <r>
    <x v="0"/>
    <n v="107.14285714285714"/>
  </r>
  <r>
    <x v="0"/>
    <n v="98.051948051948045"/>
  </r>
  <r>
    <x v="0"/>
    <n v="122.07792207792208"/>
  </r>
  <r>
    <x v="0"/>
    <n v="137.01298701298703"/>
  </r>
  <r>
    <x v="0"/>
    <n v="123.7012987012987"/>
  </r>
  <r>
    <x v="0"/>
    <n v="106.16883116883116"/>
  </r>
  <r>
    <x v="0"/>
    <n v="100.32467532467533"/>
  </r>
  <r>
    <x v="0"/>
    <n v="92.20779220779221"/>
  </r>
  <r>
    <x v="0"/>
    <n v="95.129870129870127"/>
  </r>
  <r>
    <x v="2"/>
    <n v="78.571428571428569"/>
  </r>
  <r>
    <x v="0"/>
    <n v="112.98701298701299"/>
  </r>
  <r>
    <x v="0"/>
    <n v="98.376623376623371"/>
  </r>
  <r>
    <x v="3"/>
    <n v="100.97402597402598"/>
  </r>
  <r>
    <x v="0"/>
    <n v="127.92207792207792"/>
  </r>
  <r>
    <x v="0"/>
    <n v="132.79220779220779"/>
  </r>
  <r>
    <x v="0"/>
    <n v="91.883116883116884"/>
  </r>
  <r>
    <x v="0"/>
    <n v="131.16883116883116"/>
  </r>
  <r>
    <x v="0"/>
    <n v="97.727272727272734"/>
  </r>
  <r>
    <x v="3"/>
    <n v="108.76623376623377"/>
  </r>
  <r>
    <x v="0"/>
    <n v="110.06493506493507"/>
  </r>
  <r>
    <x v="0"/>
    <n v="113.63636363636364"/>
  </r>
  <r>
    <x v="0"/>
    <n v="114.28571428571428"/>
  </r>
  <r>
    <x v="0"/>
    <n v="101.62337662337663"/>
  </r>
  <r>
    <x v="0"/>
    <n v="128.24675324675326"/>
  </r>
  <r>
    <x v="0"/>
    <n v="107.14285714285714"/>
  </r>
  <r>
    <x v="0"/>
    <n v="85.714285714285722"/>
  </r>
  <r>
    <x v="0"/>
    <n v="98.376623376623371"/>
  </r>
  <r>
    <x v="0"/>
    <n v="113.63636363636364"/>
  </r>
  <r>
    <x v="0"/>
    <n v="110.71428571428571"/>
  </r>
  <r>
    <x v="0"/>
    <n v="111.03896103896103"/>
  </r>
  <r>
    <x v="1"/>
    <n v="59.415584415584419"/>
  </r>
  <r>
    <x v="3"/>
    <n v="61.038961038961034"/>
  </r>
  <r>
    <x v="4"/>
    <n v="145.12987012987014"/>
  </r>
  <r>
    <x v="5"/>
    <n v="161.6883116883117"/>
  </r>
  <r>
    <x v="5"/>
    <n v="90.909090909090907"/>
  </r>
  <r>
    <x v="5"/>
    <n v="121.1038961038961"/>
  </r>
  <r>
    <x v="3"/>
    <n v="51.298701298701296"/>
  </r>
  <r>
    <x v="1"/>
    <n v="115.90909090909091"/>
  </r>
  <r>
    <x v="5"/>
    <n v="134.09090909090909"/>
  </r>
  <r>
    <x v="5"/>
    <n v="145.77922077922079"/>
  </r>
  <r>
    <x v="3"/>
    <n v="49.02597402597403"/>
  </r>
  <r>
    <x v="2"/>
    <n v="70.779220779220779"/>
  </r>
  <r>
    <x v="1"/>
    <n v="44.155844155844157"/>
  </r>
  <r>
    <x v="5"/>
    <n v="101.2987012987013"/>
  </r>
  <r>
    <x v="1"/>
    <n v="104.54545454545455"/>
  </r>
  <r>
    <x v="5"/>
    <n v="93.181818181818187"/>
  </r>
  <r>
    <x v="5"/>
    <n v="116.23376623376623"/>
  </r>
  <r>
    <x v="3"/>
    <n v="58.441558441558442"/>
  </r>
  <r>
    <x v="1"/>
    <n v="96.428571428571431"/>
  </r>
  <r>
    <x v="3"/>
    <n v="131.16883116883116"/>
  </r>
  <r>
    <x v="5"/>
    <n v="131.16883116883116"/>
  </r>
  <r>
    <x v="5"/>
    <n v="102.59740259740259"/>
  </r>
  <r>
    <x v="1"/>
    <n v="135.71428571428572"/>
  </r>
  <r>
    <x v="5"/>
    <n v="153.57142857142856"/>
  </r>
  <r>
    <x v="5"/>
    <n v="103.8961038961039"/>
  </r>
  <r>
    <x v="5"/>
    <n v="124.02597402597402"/>
  </r>
  <r>
    <x v="5"/>
    <n v="102.27272727272727"/>
  </r>
  <r>
    <x v="5"/>
    <n v="110.06493506493507"/>
  </r>
  <r>
    <x v="5"/>
    <n v="137.01298701298703"/>
  </r>
  <r>
    <x v="2"/>
    <n v="94.805194805194802"/>
  </r>
  <r>
    <x v="2"/>
    <n v="100.64935064935065"/>
  </r>
  <r>
    <x v="5"/>
    <n v="111.36363636363636"/>
  </r>
  <r>
    <x v="5"/>
    <n v="143.18181818181819"/>
  </r>
  <r>
    <x v="1"/>
    <n v="93.506493506493513"/>
  </r>
  <r>
    <x v="1"/>
    <n v="100"/>
  </r>
  <r>
    <x v="2"/>
    <n v="43.831168831168831"/>
  </r>
  <r>
    <x v="6"/>
    <n v="86.688311688311686"/>
  </r>
  <r>
    <x v="0"/>
    <n v="100.32467532467533"/>
  </r>
  <r>
    <x v="5"/>
    <n v="136.68831168831167"/>
  </r>
  <r>
    <x v="5"/>
    <n v="131.16883116883116"/>
  </r>
  <r>
    <x v="3"/>
    <n v="83.766233766233768"/>
  </r>
  <r>
    <x v="1"/>
    <n v="115.90909090909091"/>
  </r>
  <r>
    <x v="5"/>
    <n v="91.233766233766232"/>
  </r>
  <r>
    <x v="5"/>
    <n v="80.51948051948051"/>
  </r>
  <r>
    <x v="5"/>
    <n v="96.753246753246756"/>
  </r>
  <r>
    <x v="5"/>
    <n v="142.20779220779221"/>
  </r>
  <r>
    <x v="5"/>
    <n v="100"/>
  </r>
  <r>
    <x v="3"/>
    <n v="65.259740259740255"/>
  </r>
  <r>
    <x v="2"/>
    <n v="93.506493506493513"/>
  </r>
  <r>
    <x v="6"/>
    <n v="86.038961038961034"/>
  </r>
  <r>
    <x v="1"/>
    <n v="87.662337662337663"/>
  </r>
  <r>
    <x v="6"/>
    <n v="80.844155844155836"/>
  </r>
  <r>
    <x v="3"/>
    <n v="67.857142857142861"/>
  </r>
  <r>
    <x v="6"/>
    <n v="107.14285714285714"/>
  </r>
  <r>
    <x v="6"/>
    <n v="115.58441558441558"/>
  </r>
  <r>
    <x v="2"/>
    <n v="56.168831168831169"/>
  </r>
  <r>
    <x v="3"/>
    <n v="87.662337662337663"/>
  </r>
  <r>
    <x v="1"/>
    <n v="48.05194805194806"/>
  </r>
  <r>
    <x v="6"/>
    <n v="133.11688311688312"/>
  </r>
  <r>
    <x v="3"/>
    <n v="84.090909090909093"/>
  </r>
  <r>
    <x v="1"/>
    <n v="71.753246753246756"/>
  </r>
  <r>
    <x v="1"/>
    <n v="143.83116883116884"/>
  </r>
  <r>
    <x v="6"/>
    <n v="149.35064935064935"/>
  </r>
  <r>
    <x v="6"/>
    <n v="100"/>
  </r>
  <r>
    <x v="1"/>
    <n v="113.31168831168831"/>
  </r>
  <r>
    <x v="6"/>
    <n v="99.025974025974023"/>
  </r>
  <r>
    <x v="6"/>
    <n v="180.19480519480521"/>
  </r>
  <r>
    <x v="6"/>
    <n v="82.79220779220779"/>
  </r>
  <r>
    <x v="1"/>
    <n v="66.883116883116884"/>
  </r>
  <r>
    <x v="6"/>
    <n v="86.038961038961034"/>
  </r>
  <r>
    <x v="6"/>
    <n v="107.14285714285714"/>
  </r>
  <r>
    <x v="3"/>
    <n v="77.27272727272728"/>
  </r>
  <r>
    <x v="6"/>
    <n v="108.76623376623377"/>
  </r>
  <r>
    <x v="2"/>
    <n v="67.857142857142861"/>
  </r>
  <r>
    <x v="1"/>
    <n v="115.58441558441558"/>
  </r>
  <r>
    <x v="2"/>
    <n v="35.389610389610397"/>
  </r>
  <r>
    <x v="6"/>
    <n v="92.532467532467535"/>
  </r>
  <r>
    <x v="4"/>
    <n v="138.31168831168833"/>
  </r>
  <r>
    <x v="6"/>
    <n v="101.94805194805195"/>
  </r>
  <r>
    <x v="1"/>
    <n v="100"/>
  </r>
  <r>
    <x v="1"/>
    <n v="65.259740259740255"/>
  </r>
  <r>
    <x v="6"/>
    <n v="101.94805194805195"/>
  </r>
  <r>
    <x v="2"/>
    <n v="113.63636363636364"/>
  </r>
  <r>
    <x v="5"/>
    <n v="127.59740259740261"/>
  </r>
  <r>
    <x v="1"/>
    <n v="124.02597402597402"/>
  </r>
  <r>
    <x v="6"/>
    <n v="83.441558441558442"/>
  </r>
  <r>
    <x v="2"/>
    <n v="112.01298701298701"/>
  </r>
  <r>
    <x v="6"/>
    <n v="41.233766233766232"/>
  </r>
  <r>
    <x v="6"/>
    <n v="74.350649350649348"/>
  </r>
  <r>
    <x v="3"/>
    <n v="74.350649350649348"/>
  </r>
  <r>
    <x v="1"/>
    <n v="74.025974025974023"/>
  </r>
  <r>
    <x v="6"/>
    <n v="102.59740259740259"/>
  </r>
  <r>
    <x v="3"/>
    <n v="83.441558441558442"/>
  </r>
  <r>
    <x v="6"/>
    <n v="67.532467532467535"/>
  </r>
  <r>
    <x v="5"/>
    <n v="117.20779220779221"/>
  </r>
  <r>
    <x v="6"/>
    <n v="83.441558441558442"/>
  </r>
  <r>
    <x v="2"/>
    <n v="71.103896103896105"/>
  </r>
  <r>
    <x v="0"/>
    <n v="87.662337662337663"/>
  </r>
  <r>
    <x v="3"/>
    <n v="54.870129870129873"/>
  </r>
  <r>
    <x v="5"/>
    <n v="129.54545454545456"/>
  </r>
  <r>
    <x v="5"/>
    <n v="148.37662337662337"/>
  </r>
  <r>
    <x v="2"/>
    <n v="77.27272727272728"/>
  </r>
  <r>
    <x v="6"/>
    <n v="89.935064935064929"/>
  </r>
  <r>
    <x v="3"/>
    <n v="126.94805194805195"/>
  </r>
  <r>
    <x v="0"/>
    <n v="110.06493506493507"/>
  </r>
  <r>
    <x v="6"/>
    <n v="78.896103896103895"/>
  </r>
  <r>
    <x v="2"/>
    <n v="71.103896103896105"/>
  </r>
  <r>
    <x v="2"/>
    <n v="104.87012987012987"/>
  </r>
  <r>
    <x v="5"/>
    <n v="125.97402597402598"/>
  </r>
  <r>
    <x v="5"/>
    <n v="151.2987012987013"/>
  </r>
  <r>
    <x v="1"/>
    <n v="111.36363636363636"/>
  </r>
  <r>
    <x v="5"/>
    <n v="138.31168831168833"/>
  </r>
  <r>
    <x v="6"/>
    <n v="101.94805194805195"/>
  </r>
  <r>
    <x v="1"/>
    <n v="76.948051948051955"/>
  </r>
  <r>
    <x v="2"/>
    <n v="135.3896103896104"/>
  </r>
  <r>
    <x v="5"/>
    <n v="102.27272727272727"/>
  </r>
  <r>
    <x v="1"/>
    <n v="104.87012987012987"/>
  </r>
  <r>
    <x v="2"/>
    <n v="79.545454545454547"/>
  </r>
  <r>
    <x v="2"/>
    <n v="63.636363636363633"/>
  </r>
  <r>
    <x v="3"/>
    <n v="120.45454545454545"/>
  </r>
  <r>
    <x v="5"/>
    <n v="115.25974025974025"/>
  </r>
  <r>
    <x v="6"/>
    <n v="113.63636363636364"/>
  </r>
  <r>
    <x v="5"/>
    <n v="145.45454545454544"/>
  </r>
  <r>
    <x v="5"/>
    <n v="123.7012987012987"/>
  </r>
  <r>
    <x v="3"/>
    <n v="104.87012987012987"/>
  </r>
  <r>
    <x v="6"/>
    <n v="75"/>
  </r>
  <r>
    <x v="2"/>
    <n v="17.20779220779221"/>
  </r>
  <r>
    <x v="1"/>
    <n v="106.16883116883116"/>
  </r>
  <r>
    <x v="0"/>
    <n v="84.740259740259745"/>
  </r>
  <r>
    <x v="5"/>
    <n v="105.51948051948052"/>
  </r>
  <r>
    <x v="5"/>
    <n v="132.79220779220779"/>
  </r>
  <r>
    <x v="1"/>
    <n v="74.350649350649348"/>
  </r>
  <r>
    <x v="5"/>
    <n v="160.3896103896104"/>
  </r>
  <r>
    <x v="3"/>
    <n v="110.06493506493507"/>
  </r>
  <r>
    <x v="2"/>
    <n v="81.818181818181813"/>
  </r>
  <r>
    <x v="2"/>
    <n v="77.597402597402606"/>
  </r>
  <r>
    <x v="6"/>
    <n v="88.961038961038966"/>
  </r>
  <r>
    <x v="5"/>
    <n v="127.59740259740261"/>
  </r>
  <r>
    <x v="6"/>
    <n v="69.15584415584415"/>
  </r>
  <r>
    <x v="6"/>
    <n v="102.59740259740259"/>
  </r>
  <r>
    <x v="4"/>
    <n v="85.714285714285722"/>
  </r>
  <r>
    <x v="1"/>
    <n v="107.79220779220779"/>
  </r>
  <r>
    <x v="0"/>
    <n v="112.98701298701299"/>
  </r>
  <r>
    <x v="2"/>
    <n v="84.740259740259745"/>
  </r>
  <r>
    <x v="2"/>
    <n v="117.85714285714286"/>
  </r>
  <r>
    <x v="0"/>
    <n v="88.961038961038966"/>
  </r>
  <r>
    <x v="2"/>
    <n v="82.79220779220779"/>
  </r>
  <r>
    <x v="1"/>
    <n v="130.84415584415584"/>
  </r>
  <r>
    <x v="1"/>
    <n v="91.233766233766232"/>
  </r>
  <r>
    <x v="2"/>
    <n v="75.649350649350652"/>
  </r>
  <r>
    <x v="0"/>
    <n v="111.36363636363636"/>
  </r>
  <r>
    <x v="2"/>
    <n v="54.545454545454547"/>
  </r>
  <r>
    <x v="1"/>
    <n v="119.48051948051949"/>
  </r>
  <r>
    <x v="1"/>
    <n v="87.662337662337663"/>
  </r>
  <r>
    <x v="4"/>
    <n v="78.896103896103895"/>
  </r>
  <r>
    <x v="6"/>
    <n v="91.233766233766232"/>
  </r>
  <r>
    <x v="3"/>
    <n v="84.090909090909093"/>
  </r>
  <r>
    <x v="3"/>
    <n v="88.311688311688314"/>
  </r>
  <r>
    <x v="6"/>
    <n v="152.59740259740261"/>
  </r>
  <r>
    <x v="5"/>
    <n v="145.77922077922079"/>
  </r>
  <r>
    <x v="1"/>
    <n v="84.090909090909093"/>
  </r>
  <r>
    <x v="2"/>
    <n v="68.506493506493513"/>
  </r>
  <r>
    <x v="4"/>
    <n v="102.59740259740259"/>
  </r>
  <r>
    <x v="1"/>
    <n v="125.64935064935065"/>
  </r>
  <r>
    <x v="1"/>
    <n v="69.15584415584415"/>
  </r>
  <r>
    <x v="6"/>
    <n v="161.36363636363637"/>
  </r>
  <r>
    <x v="5"/>
    <n v="115.90909090909091"/>
  </r>
  <r>
    <x v="1"/>
    <n v="62.337662337662337"/>
  </r>
  <r>
    <x v="6"/>
    <n v="105.51948051948052"/>
  </r>
  <r>
    <x v="4"/>
    <n v="66.883116883116884"/>
  </r>
  <r>
    <x v="6"/>
    <n v="84.740259740259745"/>
  </r>
  <r>
    <x v="4"/>
    <n v="120.77922077922078"/>
  </r>
  <r>
    <x v="2"/>
    <n v="104.54545454545455"/>
  </r>
  <r>
    <x v="2"/>
    <n v="43.506493506493506"/>
  </r>
  <r>
    <x v="4"/>
    <n v="119.48051948051949"/>
  </r>
  <r>
    <x v="2"/>
    <n v="90.584415584415581"/>
  </r>
  <r>
    <x v="4"/>
    <n v="70.779220779220779"/>
  </r>
  <r>
    <x v="4"/>
    <n v="79.545454545454547"/>
  </r>
  <r>
    <x v="6"/>
    <n v="83.766233766233768"/>
  </r>
  <r>
    <x v="2"/>
    <n v="40.584415584415588"/>
  </r>
  <r>
    <x v="1"/>
    <n v="60.714285714285715"/>
  </r>
  <r>
    <x v="2"/>
    <n v="90.584415584415581"/>
  </r>
  <r>
    <x v="2"/>
    <n v="69.48051948051949"/>
  </r>
  <r>
    <x v="6"/>
    <n v="115.90909090909091"/>
  </r>
  <r>
    <x v="1"/>
    <n v="29.545454545454547"/>
  </r>
  <r>
    <x v="5"/>
    <n v="83.116883116883116"/>
  </r>
  <r>
    <x v="4"/>
    <n v="102.92207792207792"/>
  </r>
  <r>
    <x v="1"/>
    <n v="54.220779220779221"/>
  </r>
  <r>
    <x v="4"/>
    <n v="98.376623376623371"/>
  </r>
  <r>
    <x v="1"/>
    <n v="95.454545454545453"/>
  </r>
  <r>
    <x v="4"/>
    <n v="69.15584415584415"/>
  </r>
  <r>
    <x v="1"/>
    <n v="122.72727272727272"/>
  </r>
  <r>
    <x v="4"/>
    <n v="95.454545454545453"/>
  </r>
  <r>
    <x v="5"/>
    <n v="128.89610389610391"/>
  </r>
  <r>
    <x v="5"/>
    <n v="118.50649350649351"/>
  </r>
  <r>
    <x v="4"/>
    <n v="46.428571428571431"/>
  </r>
  <r>
    <x v="2"/>
    <n v="74.350649350649348"/>
  </r>
  <r>
    <x v="1"/>
    <n v="68.181818181818187"/>
  </r>
  <r>
    <x v="1"/>
    <n v="94.480519480519476"/>
  </r>
  <r>
    <x v="2"/>
    <n v="74.025974025974023"/>
  </r>
  <r>
    <x v="6"/>
    <n v="88.311688311688314"/>
  </r>
  <r>
    <x v="3"/>
    <n v="89.285714285714292"/>
  </r>
  <r>
    <x v="5"/>
    <n v="100"/>
  </r>
  <r>
    <x v="2"/>
    <n v="93.181818181818187"/>
  </r>
  <r>
    <x v="2"/>
    <n v="98.701298701298697"/>
  </r>
  <r>
    <x v="2"/>
    <n v="77.27272727272728"/>
  </r>
  <r>
    <x v="2"/>
    <n v="102.59740259740259"/>
  </r>
  <r>
    <x v="6"/>
    <n v="101.2987012987013"/>
  </r>
  <r>
    <x v="1"/>
    <n v="66.883116883116884"/>
  </r>
  <r>
    <x v="5"/>
    <n v="108.44155844155844"/>
  </r>
  <r>
    <x v="6"/>
    <n v="101.2987012987013"/>
  </r>
  <r>
    <x v="4"/>
    <n v="83.766233766233768"/>
  </r>
  <r>
    <x v="4"/>
    <n v="91.558441558441558"/>
  </r>
  <r>
    <x v="5"/>
    <n v="80.51948051948051"/>
  </r>
  <r>
    <x v="4"/>
    <n v="91.883116883116884"/>
  </r>
  <r>
    <x v="1"/>
    <n v="67.20779220779221"/>
  </r>
  <r>
    <x v="4"/>
    <n v="100"/>
  </r>
  <r>
    <x v="6"/>
    <n v="85.714285714285722"/>
  </r>
  <r>
    <x v="2"/>
    <n v="97.077922077922082"/>
  </r>
  <r>
    <x v="2"/>
    <n v="108.44155844155844"/>
  </r>
  <r>
    <x v="1"/>
    <n v="112.01298701298701"/>
  </r>
  <r>
    <x v="1"/>
    <n v="41.233766233766232"/>
  </r>
  <r>
    <x v="0"/>
    <n v="100"/>
  </r>
  <r>
    <x v="3"/>
    <n v="100"/>
  </r>
  <r>
    <x v="0"/>
    <n v="100"/>
  </r>
  <r>
    <x v="0"/>
    <n v="100"/>
  </r>
  <r>
    <x v="5"/>
    <n v="99.675324675324674"/>
  </r>
  <r>
    <x v="6"/>
    <n v="93.506493506493513"/>
  </r>
  <r>
    <x v="6"/>
    <n v="100.32467532467533"/>
  </r>
  <r>
    <x v="4"/>
    <n v="57.142857142857146"/>
  </r>
  <r>
    <x v="2"/>
    <n v="105.51948051948052"/>
  </r>
  <r>
    <x v="2"/>
    <n v="82.142857142857139"/>
  </r>
  <r>
    <x v="3"/>
    <n v="90.259740259740255"/>
  </r>
  <r>
    <x v="0"/>
    <n v="99.025974025974023"/>
  </r>
  <r>
    <x v="4"/>
    <n v="91.883116883116884"/>
  </r>
  <r>
    <x v="2"/>
    <n v="54.220779220779221"/>
  </r>
  <r>
    <x v="2"/>
    <n v="127.92207792207792"/>
  </r>
  <r>
    <x v="5"/>
    <n v="78.896103896103895"/>
  </r>
  <r>
    <x v="4"/>
    <n v="81.168831168831161"/>
  </r>
  <r>
    <x v="6"/>
    <n v="130.19480519480521"/>
  </r>
  <r>
    <x v="4"/>
    <n v="98.376623376623371"/>
  </r>
  <r>
    <x v="1"/>
    <n v="95.454545454545453"/>
  </r>
  <r>
    <x v="3"/>
    <n v="95.454545454545453"/>
  </r>
  <r>
    <x v="4"/>
    <n v="101.62337662337663"/>
  </r>
  <r>
    <x v="5"/>
    <n v="130.19480519480521"/>
  </r>
  <r>
    <x v="3"/>
    <n v="78.896103896103895"/>
  </r>
  <r>
    <x v="4"/>
    <n v="111.68831168831169"/>
  </r>
  <r>
    <x v="2"/>
    <n v="123.05194805194805"/>
  </r>
  <r>
    <x v="2"/>
    <n v="98.376623376623371"/>
  </r>
  <r>
    <x v="2"/>
    <n v="131.16883116883116"/>
  </r>
  <r>
    <x v="2"/>
    <n v="100"/>
  </r>
  <r>
    <x v="3"/>
    <n v="130.51948051948051"/>
  </r>
  <r>
    <x v="3"/>
    <n v="83.116883116883116"/>
  </r>
  <r>
    <x v="5"/>
    <n v="86.36363636363636"/>
  </r>
  <r>
    <x v="6"/>
    <n v="121.1038961038961"/>
  </r>
  <r>
    <x v="3"/>
    <n v="74.350649350649348"/>
  </r>
  <r>
    <x v="3"/>
    <n v="106.16883116883116"/>
  </r>
  <r>
    <x v="3"/>
    <n v="91.883116883116884"/>
  </r>
  <r>
    <x v="6"/>
    <n v="72.727272727272734"/>
  </r>
  <r>
    <x v="5"/>
    <n v="98.701298701298697"/>
  </r>
  <r>
    <x v="3"/>
    <n v="90.909090909090907"/>
  </r>
  <r>
    <x v="6"/>
    <n v="90.259740259740255"/>
  </r>
  <r>
    <x v="3"/>
    <n v="37.337662337662337"/>
  </r>
  <r>
    <x v="6"/>
    <n v="94.805194805194802"/>
  </r>
  <r>
    <x v="6"/>
    <n v="133.76623376623377"/>
  </r>
  <r>
    <x v="7"/>
    <m/>
  </r>
</pivotCacheRecords>
</file>

<file path=xl/pivotCache/pivotCacheRecords3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3">
  <r>
    <x v="0"/>
    <n v="100.68493150684931"/>
  </r>
  <r>
    <x v="0"/>
    <n v="100"/>
  </r>
  <r>
    <x v="0"/>
    <n v="100.68493150684931"/>
  </r>
  <r>
    <x v="0"/>
    <n v="127.39726027397261"/>
  </r>
  <r>
    <x v="0"/>
    <n v="101.02739726027397"/>
  </r>
  <r>
    <x v="0"/>
    <n v="100.34246575342466"/>
  </r>
  <r>
    <x v="0"/>
    <n v="96.232876712328761"/>
  </r>
  <r>
    <x v="0"/>
    <n v="99.31506849315069"/>
  </r>
  <r>
    <x v="0"/>
    <n v="99.657534246575338"/>
  </r>
  <r>
    <x v="0"/>
    <n v="111.64383561643835"/>
  </r>
  <r>
    <x v="0"/>
    <n v="119.86301369863014"/>
  </r>
  <r>
    <x v="0"/>
    <n v="90.06849315068493"/>
  </r>
  <r>
    <x v="0"/>
    <n v="93.150684931506845"/>
  </r>
  <r>
    <x v="0"/>
    <n v="100"/>
  </r>
  <r>
    <x v="0"/>
    <n v="104.10958904109589"/>
  </r>
  <r>
    <x v="0"/>
    <n v="118.15068493150685"/>
  </r>
  <r>
    <x v="0"/>
    <n v="103.42465753424658"/>
  </r>
  <r>
    <x v="0"/>
    <n v="101.71232876712328"/>
  </r>
  <r>
    <x v="0"/>
    <n v="113.01369863013699"/>
  </r>
  <r>
    <x v="0"/>
    <n v="105.13698630136986"/>
  </r>
  <r>
    <x v="0"/>
    <n v="92.808219178082197"/>
  </r>
  <r>
    <x v="0"/>
    <n v="87.671232876712324"/>
  </r>
  <r>
    <x v="0"/>
    <n v="103.08219178082192"/>
  </r>
  <r>
    <x v="0"/>
    <n v="94.520547945205479"/>
  </r>
  <r>
    <x v="0"/>
    <n v="103.08219178082192"/>
  </r>
  <r>
    <x v="0"/>
    <n v="97.945205479452056"/>
  </r>
  <r>
    <x v="0"/>
    <n v="87.328767123287676"/>
  </r>
  <r>
    <x v="0"/>
    <n v="142.8082191780822"/>
  </r>
  <r>
    <x v="0"/>
    <n v="84.93150684931507"/>
  </r>
  <r>
    <x v="0"/>
    <n v="110.27397260273972"/>
  </r>
  <r>
    <x v="0"/>
    <n v="85.273972602739718"/>
  </r>
  <r>
    <x v="0"/>
    <n v="83.904109589041099"/>
  </r>
  <r>
    <x v="0"/>
    <n v="68.835616438356169"/>
  </r>
  <r>
    <x v="0"/>
    <n v="109.93150684931507"/>
  </r>
  <r>
    <x v="0"/>
    <n v="100"/>
  </r>
  <r>
    <x v="0"/>
    <n v="105.13698630136986"/>
  </r>
  <r>
    <x v="0"/>
    <n v="90.06849315068493"/>
  </r>
  <r>
    <x v="0"/>
    <n v="103.08219178082192"/>
  </r>
  <r>
    <x v="0"/>
    <n v="86.986301369863014"/>
  </r>
  <r>
    <x v="0"/>
    <n v="97.945205479452056"/>
  </r>
  <r>
    <x v="0"/>
    <n v="76.712328767123296"/>
  </r>
  <r>
    <x v="0"/>
    <n v="118.49315068493151"/>
  </r>
  <r>
    <x v="0"/>
    <n v="88.013698630136986"/>
  </r>
  <r>
    <x v="1"/>
    <n v="102.73972602739725"/>
  </r>
  <r>
    <x v="1"/>
    <n v="100.68493150684931"/>
  </r>
  <r>
    <x v="1"/>
    <n v="113.01369863013699"/>
  </r>
  <r>
    <x v="1"/>
    <n v="86.986301369863014"/>
  </r>
  <r>
    <x v="1"/>
    <n v="89.726027397260282"/>
  </r>
  <r>
    <x v="1"/>
    <n v="119.86301369863014"/>
  </r>
  <r>
    <x v="1"/>
    <n v="116.78082191780823"/>
  </r>
  <r>
    <x v="1"/>
    <n v="84.246575342465746"/>
  </r>
  <r>
    <x v="1"/>
    <n v="116.78082191780823"/>
  </r>
  <r>
    <x v="1"/>
    <n v="108.21917808219177"/>
  </r>
  <r>
    <x v="1"/>
    <n v="107.1917808219178"/>
  </r>
  <r>
    <x v="1"/>
    <n v="145.20547945205479"/>
  </r>
  <r>
    <x v="1"/>
    <n v="83.904109589041099"/>
  </r>
  <r>
    <x v="1"/>
    <n v="78.767123287671239"/>
  </r>
  <r>
    <x v="1"/>
    <n v="118.15068493150685"/>
  </r>
  <r>
    <x v="1"/>
    <n v="119.17808219178082"/>
  </r>
  <r>
    <x v="1"/>
    <n v="91.438356164383563"/>
  </r>
  <r>
    <x v="1"/>
    <n v="71.575342465753423"/>
  </r>
  <r>
    <x v="1"/>
    <n v="106.50684931506849"/>
  </r>
  <r>
    <x v="1"/>
    <n v="119.86301369863014"/>
  </r>
  <r>
    <x v="1"/>
    <n v="82.534246575342465"/>
  </r>
  <r>
    <x v="1"/>
    <n v="182.87671232876713"/>
  </r>
  <r>
    <x v="1"/>
    <n v="86.986301369863014"/>
  </r>
  <r>
    <x v="1"/>
    <n v="128.42465753424659"/>
  </r>
  <r>
    <x v="1"/>
    <n v="105.82191780821918"/>
  </r>
  <r>
    <x v="1"/>
    <n v="113.6986301369863"/>
  </r>
  <r>
    <x v="1"/>
    <n v="70.890410958904113"/>
  </r>
  <r>
    <x v="1"/>
    <n v="136.64383561643837"/>
  </r>
  <r>
    <x v="1"/>
    <n v="131.16438356164383"/>
  </r>
  <r>
    <x v="1"/>
    <n v="77.397260273972606"/>
  </r>
  <r>
    <x v="1"/>
    <n v="97.260273972602747"/>
  </r>
  <r>
    <x v="1"/>
    <n v="104.79452054794521"/>
  </r>
  <r>
    <x v="1"/>
    <n v="92.808219178082197"/>
  </r>
  <r>
    <x v="1"/>
    <n v="98.287671232876718"/>
  </r>
  <r>
    <x v="1"/>
    <n v="100"/>
  </r>
  <r>
    <x v="1"/>
    <n v="164.72602739726028"/>
  </r>
  <r>
    <x v="1"/>
    <n v="122.60273972602739"/>
  </r>
  <r>
    <x v="1"/>
    <n v="104.45205479452055"/>
  </r>
  <r>
    <x v="1"/>
    <n v="77.739726027397268"/>
  </r>
  <r>
    <x v="1"/>
    <n v="119.17808219178082"/>
  </r>
  <r>
    <x v="1"/>
    <n v="95.890410958904113"/>
  </r>
  <r>
    <x v="1"/>
    <n v="82.534246575342465"/>
  </r>
  <r>
    <x v="1"/>
    <n v="88.013698630136986"/>
  </r>
  <r>
    <x v="1"/>
    <n v="87.328767123287676"/>
  </r>
  <r>
    <x v="1"/>
    <n v="80.479452054794521"/>
  </r>
  <r>
    <x v="1"/>
    <n v="85.61643835616438"/>
  </r>
  <r>
    <x v="1"/>
    <n v="100"/>
  </r>
  <r>
    <x v="1"/>
    <n v="86.301369863013704"/>
  </r>
  <r>
    <x v="1"/>
    <n v="98.972602739726028"/>
  </r>
  <r>
    <x v="1"/>
    <n v="103.42465753424658"/>
  </r>
  <r>
    <x v="1"/>
    <n v="86.301369863013704"/>
  </r>
  <r>
    <x v="1"/>
    <n v="90.410958904109592"/>
  </r>
  <r>
    <x v="1"/>
    <n v="74.315068493150676"/>
  </r>
  <r>
    <x v="1"/>
    <n v="97.602739726027394"/>
  </r>
  <r>
    <x v="1"/>
    <n v="109.58904109589041"/>
  </r>
  <r>
    <x v="1"/>
    <n v="119.17808219178082"/>
  </r>
  <r>
    <x v="1"/>
    <n v="88.69863013698631"/>
  </r>
  <r>
    <x v="1"/>
    <n v="122.26027397260273"/>
  </r>
  <r>
    <x v="1"/>
    <n v="77.397260273972606"/>
  </r>
  <r>
    <x v="1"/>
    <n v="107.87671232876713"/>
  </r>
  <r>
    <x v="1"/>
    <n v="93.150684931506845"/>
  </r>
  <r>
    <x v="1"/>
    <n v="38.356164383561641"/>
  </r>
  <r>
    <x v="1"/>
    <n v="137.32876712328766"/>
  </r>
  <r>
    <x v="1"/>
    <n v="104.79452054794521"/>
  </r>
  <r>
    <x v="1"/>
    <n v="96.917808219178085"/>
  </r>
  <r>
    <x v="1"/>
    <n v="115.75342465753425"/>
  </r>
  <r>
    <x v="1"/>
    <n v="67.808219178082197"/>
  </r>
  <r>
    <x v="1"/>
    <n v="107.87671232876713"/>
  </r>
  <r>
    <x v="1"/>
    <n v="104.10958904109589"/>
  </r>
  <r>
    <x v="1"/>
    <n v="109.58904109589041"/>
  </r>
  <r>
    <x v="1"/>
    <n v="83.904109589041099"/>
  </r>
  <r>
    <x v="1"/>
    <n v="64.38356164383562"/>
  </r>
  <r>
    <x v="1"/>
    <n v="140.06849315068493"/>
  </r>
  <r>
    <x v="1"/>
    <n v="127.05479452054794"/>
  </r>
  <r>
    <x v="1"/>
    <n v="101.02739726027397"/>
  </r>
  <r>
    <x v="1"/>
    <n v="118.15068493150685"/>
  </r>
  <r>
    <x v="1"/>
    <n v="100"/>
  </r>
  <r>
    <x v="1"/>
    <n v="79.452054794520549"/>
  </r>
  <r>
    <x v="1"/>
    <n v="83.219178082191775"/>
  </r>
  <r>
    <x v="1"/>
    <n v="90.410958904109592"/>
  </r>
  <r>
    <x v="1"/>
    <n v="64.38356164383562"/>
  </r>
  <r>
    <x v="1"/>
    <n v="83.219178082191775"/>
  </r>
  <r>
    <x v="1"/>
    <n v="132.87671232876713"/>
  </r>
  <r>
    <x v="1"/>
    <n v="115.41095890410959"/>
  </r>
  <r>
    <x v="1"/>
    <n v="95.890410958904113"/>
  </r>
  <r>
    <x v="1"/>
    <n v="69.178082191780817"/>
  </r>
  <r>
    <x v="1"/>
    <n v="55.821917808219176"/>
  </r>
  <r>
    <x v="1"/>
    <n v="137.67123287671234"/>
  </r>
  <r>
    <x v="1"/>
    <n v="96.232876712328761"/>
  </r>
  <r>
    <x v="1"/>
    <n v="86.986301369863014"/>
  </r>
  <r>
    <x v="1"/>
    <n v="102.05479452054794"/>
  </r>
  <r>
    <x v="1"/>
    <n v="118.49315068493151"/>
  </r>
  <r>
    <x v="1"/>
    <n v="113.6986301369863"/>
  </r>
  <r>
    <x v="1"/>
    <n v="91.438356164383563"/>
  </r>
  <r>
    <x v="2"/>
    <n v="71.917808219178085"/>
  </r>
  <r>
    <x v="2"/>
    <n v="116.0958904109589"/>
  </r>
  <r>
    <x v="2"/>
    <n v="106.50684931506849"/>
  </r>
  <r>
    <x v="2"/>
    <n v="80.479452054794521"/>
  </r>
  <r>
    <x v="2"/>
    <n v="125.34246575342466"/>
  </r>
  <r>
    <x v="2"/>
    <n v="97.602739726027394"/>
  </r>
  <r>
    <x v="2"/>
    <n v="98.972602739726028"/>
  </r>
  <r>
    <x v="2"/>
    <n v="54.109589041095887"/>
  </r>
  <r>
    <x v="2"/>
    <n v="127.05479452054794"/>
  </r>
  <r>
    <x v="2"/>
    <n v="82.191780821917803"/>
  </r>
  <r>
    <x v="2"/>
    <n v="120.20547945205479"/>
  </r>
  <r>
    <x v="2"/>
    <n v="71.917808219178085"/>
  </r>
  <r>
    <x v="2"/>
    <n v="93.493150684931507"/>
  </r>
  <r>
    <x v="2"/>
    <n v="106.50684931506849"/>
  </r>
  <r>
    <x v="2"/>
    <n v="93.835616438356169"/>
  </r>
  <r>
    <x v="2"/>
    <n v="105.82191780821918"/>
  </r>
  <r>
    <x v="2"/>
    <n v="153.42465753424659"/>
  </r>
  <r>
    <x v="2"/>
    <n v="124.31506849315069"/>
  </r>
  <r>
    <x v="2"/>
    <n v="51.712328767123289"/>
  </r>
  <r>
    <x v="2"/>
    <n v="115.41095890410959"/>
  </r>
  <r>
    <x v="2"/>
    <n v="93.493150684931507"/>
  </r>
  <r>
    <x v="2"/>
    <n v="82.534246575342465"/>
  </r>
  <r>
    <x v="2"/>
    <n v="57.87671232876712"/>
  </r>
  <r>
    <x v="2"/>
    <n v="96.232876712328761"/>
  </r>
  <r>
    <x v="2"/>
    <n v="104.79452054794521"/>
  </r>
  <r>
    <x v="2"/>
    <n v="113.35616438356165"/>
  </r>
  <r>
    <x v="2"/>
    <n v="114.04109589041096"/>
  </r>
  <r>
    <x v="2"/>
    <n v="114.04109589041096"/>
  </r>
  <r>
    <x v="2"/>
    <n v="105.82191780821918"/>
  </r>
  <r>
    <x v="2"/>
    <n v="93.493150684931507"/>
  </r>
  <r>
    <x v="2"/>
    <n v="110.27397260273972"/>
  </r>
  <r>
    <x v="2"/>
    <n v="78.424657534246577"/>
  </r>
  <r>
    <x v="2"/>
    <n v="124.65753424657534"/>
  </r>
  <r>
    <x v="2"/>
    <n v="71.917808219178085"/>
  </r>
  <r>
    <x v="2"/>
    <n v="98.972602739726028"/>
  </r>
  <r>
    <x v="2"/>
    <n v="128.08219178082192"/>
  </r>
  <r>
    <x v="2"/>
    <n v="95.205479452054789"/>
  </r>
  <r>
    <x v="2"/>
    <n v="67.465753424657535"/>
  </r>
  <r>
    <x v="2"/>
    <n v="100"/>
  </r>
  <r>
    <x v="2"/>
    <n v="115.06849315068493"/>
  </r>
  <r>
    <x v="2"/>
    <n v="67.808219178082197"/>
  </r>
  <r>
    <x v="3"/>
    <n v="96.232876712328761"/>
  </r>
  <r>
    <x v="3"/>
    <n v="107.87671232876713"/>
  </r>
  <r>
    <x v="3"/>
    <n v="113.35616438356165"/>
  </r>
  <r>
    <x v="3"/>
    <n v="81.164383561643831"/>
  </r>
  <r>
    <x v="3"/>
    <n v="83.219178082191775"/>
  </r>
  <r>
    <x v="3"/>
    <n v="159.93150684931507"/>
  </r>
  <r>
    <x v="3"/>
    <n v="103.08219178082192"/>
  </r>
  <r>
    <x v="3"/>
    <n v="51.027397260273972"/>
  </r>
  <r>
    <x v="3"/>
    <n v="151.71232876712327"/>
  </r>
  <r>
    <x v="3"/>
    <n v="98.972602739726028"/>
  </r>
  <r>
    <x v="3"/>
    <n v="100"/>
  </r>
  <r>
    <x v="3"/>
    <n v="79.794520547945211"/>
  </r>
  <r>
    <x v="3"/>
    <n v="112.67123287671232"/>
  </r>
  <r>
    <x v="3"/>
    <n v="106.50684931506849"/>
  </r>
  <r>
    <x v="3"/>
    <n v="86.301369863013704"/>
  </r>
  <r>
    <x v="3"/>
    <n v="110.61643835616438"/>
  </r>
  <r>
    <x v="3"/>
    <n v="99.31506849315069"/>
  </r>
  <r>
    <x v="3"/>
    <n v="98.972602739726028"/>
  </r>
  <r>
    <x v="3"/>
    <n v="88.013698630136986"/>
  </r>
  <r>
    <x v="3"/>
    <n v="98.630136986301366"/>
  </r>
  <r>
    <x v="3"/>
    <n v="54.109589041095887"/>
  </r>
  <r>
    <x v="3"/>
    <n v="122.26027397260273"/>
  </r>
  <r>
    <x v="3"/>
    <n v="106.50684931506849"/>
  </r>
  <r>
    <x v="3"/>
    <n v="90.410958904109592"/>
  </r>
  <r>
    <x v="3"/>
    <n v="100"/>
  </r>
  <r>
    <x v="3"/>
    <n v="139.72602739726028"/>
  </r>
  <r>
    <x v="3"/>
    <n v="82.534246575342465"/>
  </r>
  <r>
    <x v="3"/>
    <n v="71.917808219178085"/>
  </r>
  <r>
    <x v="3"/>
    <n v="76.027397260273972"/>
  </r>
  <r>
    <x v="3"/>
    <n v="115.41095890410959"/>
  </r>
  <r>
    <x v="3"/>
    <n v="100"/>
  </r>
  <r>
    <x v="3"/>
    <n v="100"/>
  </r>
  <r>
    <x v="3"/>
    <n v="100"/>
  </r>
  <r>
    <x v="3"/>
    <n v="100"/>
  </r>
  <r>
    <x v="3"/>
    <n v="120.20547945205479"/>
  </r>
  <r>
    <x v="3"/>
    <n v="82.876712328767127"/>
  </r>
  <r>
    <x v="3"/>
    <n v="94.178082191780817"/>
  </r>
  <r>
    <x v="3"/>
    <n v="88.69863013698631"/>
  </r>
  <r>
    <x v="3"/>
    <n v="151.71232876712327"/>
  </r>
  <r>
    <x v="3"/>
    <n v="95.890410958904113"/>
  </r>
  <r>
    <x v="3"/>
    <n v="82.876712328767127"/>
  </r>
  <r>
    <x v="3"/>
    <n v="129.79452054794521"/>
  </r>
  <r>
    <x v="3"/>
    <n v="108.9041095890411"/>
  </r>
  <r>
    <x v="3"/>
    <n v="100"/>
  </r>
  <r>
    <x v="2"/>
    <n v="105.82191780821918"/>
  </r>
  <r>
    <x v="2"/>
    <n v="127.05479452054794"/>
  </r>
  <r>
    <x v="2"/>
    <n v="97.260273972602747"/>
  </r>
  <r>
    <x v="2"/>
    <n v="109.24657534246575"/>
  </r>
  <r>
    <x v="2"/>
    <n v="59.93150684931507"/>
  </r>
  <r>
    <x v="2"/>
    <n v="110.61643835616438"/>
  </r>
  <r>
    <x v="2"/>
    <n v="112.32876712328768"/>
  </r>
  <r>
    <x v="2"/>
    <n v="114.72602739726028"/>
  </r>
  <r>
    <x v="2"/>
    <n v="85.958904109589042"/>
  </r>
  <r>
    <x v="2"/>
    <n v="101.36986301369863"/>
  </r>
  <r>
    <x v="2"/>
    <n v="66.095890410958901"/>
  </r>
  <r>
    <x v="2"/>
    <n v="83.561643835616437"/>
  </r>
  <r>
    <x v="2"/>
    <n v="116.78082191780823"/>
  </r>
  <r>
    <x v="2"/>
    <n v="119.17808219178082"/>
  </r>
  <r>
    <x v="2"/>
    <n v="81.164383561643831"/>
  </r>
  <r>
    <x v="2"/>
    <n v="109.24657534246575"/>
  </r>
  <r>
    <x v="2"/>
    <n v="101.36986301369863"/>
  </r>
  <r>
    <x v="2"/>
    <n v="88.69863013698631"/>
  </r>
  <r>
    <x v="2"/>
    <n v="101.71232876712328"/>
  </r>
  <r>
    <x v="2"/>
    <n v="90.410958904109592"/>
  </r>
  <r>
    <x v="2"/>
    <n v="100"/>
  </r>
  <r>
    <x v="2"/>
    <n v="97.945205479452056"/>
  </r>
  <r>
    <x v="2"/>
    <n v="98.287671232876718"/>
  </r>
  <r>
    <x v="2"/>
    <n v="92.465753424657535"/>
  </r>
  <r>
    <x v="2"/>
    <n v="115.41095890410959"/>
  </r>
  <r>
    <x v="2"/>
    <n v="111.64383561643835"/>
  </r>
  <r>
    <x v="2"/>
    <n v="96.232876712328761"/>
  </r>
  <r>
    <x v="2"/>
    <n v="79.794520547945211"/>
  </r>
  <r>
    <x v="2"/>
    <n v="74.657534246575338"/>
  </r>
  <r>
    <x v="2"/>
    <n v="117.8082191780822"/>
  </r>
  <r>
    <x v="2"/>
    <n v="89.726027397260282"/>
  </r>
  <r>
    <x v="2"/>
    <n v="87.328767123287676"/>
  </r>
  <r>
    <x v="2"/>
    <n v="103.76712328767124"/>
  </r>
  <r>
    <x v="2"/>
    <n v="81.506849315068493"/>
  </r>
  <r>
    <x v="2"/>
    <n v="80.479452054794521"/>
  </r>
  <r>
    <x v="2"/>
    <n v="99.31506849315069"/>
  </r>
  <r>
    <x v="2"/>
    <n v="94.863013698630141"/>
  </r>
  <r>
    <x v="1"/>
    <n v="79.452054794520549"/>
  </r>
  <r>
    <x v="1"/>
    <n v="100.68493150684931"/>
  </r>
  <r>
    <x v="1"/>
    <n v="64.38356164383562"/>
  </r>
  <r>
    <x v="1"/>
    <n v="112.67123287671232"/>
  </r>
  <r>
    <x v="1"/>
    <n v="77.397260273972606"/>
  </r>
  <r>
    <x v="1"/>
    <n v="74.657534246575338"/>
  </r>
  <r>
    <x v="1"/>
    <n v="112.32876712328768"/>
  </r>
  <r>
    <x v="1"/>
    <n v="67.808219178082197"/>
  </r>
  <r>
    <x v="1"/>
    <n v="135.95890410958904"/>
  </r>
  <r>
    <x v="1"/>
    <n v="117.8082191780822"/>
  </r>
  <r>
    <x v="1"/>
    <n v="93.493150684931507"/>
  </r>
  <r>
    <x v="1"/>
    <n v="90.753424657534254"/>
  </r>
  <r>
    <x v="1"/>
    <n v="101.36986301369863"/>
  </r>
  <r>
    <x v="1"/>
    <n v="88.69863013698631"/>
  </r>
  <r>
    <x v="1"/>
    <n v="94.178082191780817"/>
  </r>
  <r>
    <x v="1"/>
    <n v="59.589041095890408"/>
  </r>
  <r>
    <x v="1"/>
    <n v="80.136986301369859"/>
  </r>
  <r>
    <x v="1"/>
    <n v="91.780821917808225"/>
  </r>
  <r>
    <x v="1"/>
    <n v="111.98630136986301"/>
  </r>
  <r>
    <x v="1"/>
    <n v="123.63013698630137"/>
  </r>
  <r>
    <x v="1"/>
    <n v="143.15068493150685"/>
  </r>
  <r>
    <x v="1"/>
    <n v="72.945205479452056"/>
  </r>
  <r>
    <x v="1"/>
    <n v="58.219178082191782"/>
  </r>
  <r>
    <x v="1"/>
    <n v="92.808219178082197"/>
  </r>
  <r>
    <x v="1"/>
    <n v="104.10958904109589"/>
  </r>
  <r>
    <x v="1"/>
    <n v="108.21917808219177"/>
  </r>
  <r>
    <x v="1"/>
    <n v="94.178082191780817"/>
  </r>
  <r>
    <x v="1"/>
    <n v="135.61643835616439"/>
  </r>
  <r>
    <x v="1"/>
    <n v="106.50684931506849"/>
  </r>
  <r>
    <x v="1"/>
    <n v="98.972602739726028"/>
  </r>
  <r>
    <x v="1"/>
    <n v="83.219178082191775"/>
  </r>
  <r>
    <x v="1"/>
    <n v="100"/>
  </r>
  <r>
    <x v="1"/>
    <n v="92.808219178082197"/>
  </r>
  <r>
    <x v="4"/>
    <m/>
  </r>
</pivotCacheRecords>
</file>

<file path=xl/pivotCache/pivotCacheRecords3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3">
  <r>
    <x v="0"/>
    <n v="98.630136986301366"/>
  </r>
  <r>
    <x v="0"/>
    <n v="100.34246575342466"/>
  </r>
  <r>
    <x v="0"/>
    <n v="104.10958904109589"/>
  </r>
  <r>
    <x v="0"/>
    <n v="70.890410958904113"/>
  </r>
  <r>
    <x v="0"/>
    <n v="98.287671232876718"/>
  </r>
  <r>
    <x v="0"/>
    <n v="112.67123287671232"/>
  </r>
  <r>
    <x v="0"/>
    <n v="100.68493150684931"/>
  </r>
  <r>
    <x v="0"/>
    <n v="100.68493150684931"/>
  </r>
  <r>
    <x v="0"/>
    <n v="103.08219178082192"/>
  </r>
  <r>
    <x v="0"/>
    <n v="98.630136986301366"/>
  </r>
  <r>
    <x v="0"/>
    <n v="123.63013698630137"/>
  </r>
  <r>
    <x v="0"/>
    <n v="113.6986301369863"/>
  </r>
  <r>
    <x v="0"/>
    <n v="123.2876712328767"/>
  </r>
  <r>
    <x v="0"/>
    <n v="115.06849315068493"/>
  </r>
  <r>
    <x v="0"/>
    <n v="100.34246575342466"/>
  </r>
  <r>
    <x v="0"/>
    <n v="94.520547945205479"/>
  </r>
  <r>
    <x v="0"/>
    <n v="89.726027397260282"/>
  </r>
  <r>
    <x v="0"/>
    <n v="104.10958904109589"/>
  </r>
  <r>
    <x v="0"/>
    <n v="106.16438356164383"/>
  </r>
  <r>
    <x v="0"/>
    <n v="100.68493150684931"/>
  </r>
  <r>
    <x v="0"/>
    <n v="98.630136986301366"/>
  </r>
  <r>
    <x v="0"/>
    <n v="104.45205479452055"/>
  </r>
  <r>
    <x v="0"/>
    <n v="104.10958904109589"/>
  </r>
  <r>
    <x v="0"/>
    <n v="102.05479452054794"/>
  </r>
  <r>
    <x v="0"/>
    <n v="111.98630136986301"/>
  </r>
  <r>
    <x v="0"/>
    <n v="133.21917808219177"/>
  </r>
  <r>
    <x v="0"/>
    <n v="124.65753424657534"/>
  </r>
  <r>
    <x v="0"/>
    <n v="52.739726027397261"/>
  </r>
  <r>
    <x v="0"/>
    <n v="96.232876712328761"/>
  </r>
  <r>
    <x v="0"/>
    <n v="87.671232876712324"/>
  </r>
  <r>
    <x v="0"/>
    <n v="95.547945205479451"/>
  </r>
  <r>
    <x v="0"/>
    <n v="114.38356164383562"/>
  </r>
  <r>
    <x v="0"/>
    <n v="114.38356164383562"/>
  </r>
  <r>
    <x v="0"/>
    <n v="96.232876712328761"/>
  </r>
  <r>
    <x v="0"/>
    <n v="110.61643835616438"/>
  </r>
  <r>
    <x v="0"/>
    <n v="90.410958904109592"/>
  </r>
  <r>
    <x v="0"/>
    <n v="110.27397260273972"/>
  </r>
  <r>
    <x v="0"/>
    <n v="59.246575342465754"/>
  </r>
  <r>
    <x v="0"/>
    <n v="120.89041095890411"/>
  </r>
  <r>
    <x v="0"/>
    <n v="112.67123287671232"/>
  </r>
  <r>
    <x v="0"/>
    <n v="107.1917808219178"/>
  </r>
  <r>
    <x v="0"/>
    <n v="67.808219178082197"/>
  </r>
  <r>
    <x v="0"/>
    <n v="119.52054794520548"/>
  </r>
  <r>
    <x v="1"/>
    <n v="105.13698630136986"/>
  </r>
  <r>
    <x v="1"/>
    <n v="93.493150684931507"/>
  </r>
  <r>
    <x v="1"/>
    <n v="66.438356164383563"/>
  </r>
  <r>
    <x v="1"/>
    <n v="105.47945205479452"/>
  </r>
  <r>
    <x v="1"/>
    <n v="82.191780821917803"/>
  </r>
  <r>
    <x v="1"/>
    <n v="84.589041095890408"/>
  </r>
  <r>
    <x v="1"/>
    <n v="96.575342465753423"/>
  </r>
  <r>
    <x v="1"/>
    <n v="89.38356164383562"/>
  </r>
  <r>
    <x v="1"/>
    <n v="104.79452054794521"/>
  </r>
  <r>
    <x v="1"/>
    <n v="93.150684931506845"/>
  </r>
  <r>
    <x v="1"/>
    <n v="67.808219178082197"/>
  </r>
  <r>
    <x v="1"/>
    <n v="58.904109589041099"/>
  </r>
  <r>
    <x v="1"/>
    <n v="100"/>
  </r>
  <r>
    <x v="1"/>
    <n v="96.917808219178085"/>
  </r>
  <r>
    <x v="1"/>
    <n v="89.38356164383562"/>
  </r>
  <r>
    <x v="1"/>
    <n v="102.39726027397261"/>
  </r>
  <r>
    <x v="1"/>
    <n v="77.397260273972606"/>
  </r>
  <r>
    <x v="1"/>
    <n v="117.12328767123287"/>
  </r>
  <r>
    <x v="1"/>
    <n v="105.47945205479452"/>
  </r>
  <r>
    <x v="1"/>
    <n v="83.561643835616437"/>
  </r>
  <r>
    <x v="1"/>
    <n v="99.31506849315069"/>
  </r>
  <r>
    <x v="1"/>
    <n v="35.273972602739718"/>
  </r>
  <r>
    <x v="1"/>
    <n v="84.589041095890408"/>
  </r>
  <r>
    <x v="1"/>
    <n v="115.06849315068493"/>
  </r>
  <r>
    <x v="1"/>
    <n v="88.356164383561648"/>
  </r>
  <r>
    <x v="1"/>
    <n v="89.38356164383562"/>
  </r>
  <r>
    <x v="1"/>
    <n v="81.164383561643831"/>
  </r>
  <r>
    <x v="1"/>
    <n v="47.260273972602739"/>
  </r>
  <r>
    <x v="1"/>
    <n v="114.38356164383562"/>
  </r>
  <r>
    <x v="1"/>
    <n v="111.64383561643835"/>
  </r>
  <r>
    <x v="1"/>
    <n v="96.232876712328761"/>
  </r>
  <r>
    <x v="1"/>
    <n v="114.38356164383562"/>
  </r>
  <r>
    <x v="1"/>
    <n v="110.61643835616438"/>
  </r>
  <r>
    <x v="1"/>
    <n v="99.657534246575338"/>
  </r>
  <r>
    <x v="1"/>
    <n v="100"/>
  </r>
  <r>
    <x v="1"/>
    <n v="50.684931506849317"/>
  </r>
  <r>
    <x v="1"/>
    <n v="90.753424657534254"/>
  </r>
  <r>
    <x v="1"/>
    <n v="81.164383561643831"/>
  </r>
  <r>
    <x v="1"/>
    <n v="101.36986301369863"/>
  </r>
  <r>
    <x v="1"/>
    <n v="106.16438356164383"/>
  </r>
  <r>
    <x v="1"/>
    <n v="94.178082191780817"/>
  </r>
  <r>
    <x v="1"/>
    <n v="108.56164383561644"/>
  </r>
  <r>
    <x v="1"/>
    <n v="68.835616438356169"/>
  </r>
  <r>
    <x v="1"/>
    <n v="113.35616438356165"/>
  </r>
  <r>
    <x v="1"/>
    <n v="102.05479452054794"/>
  </r>
  <r>
    <x v="1"/>
    <n v="115.06849315068493"/>
  </r>
  <r>
    <x v="2"/>
    <n v="100"/>
  </r>
  <r>
    <x v="2"/>
    <n v="151.71232876712327"/>
  </r>
  <r>
    <x v="2"/>
    <n v="140.41095890410958"/>
  </r>
  <r>
    <x v="2"/>
    <n v="101.02739726027397"/>
  </r>
  <r>
    <x v="2"/>
    <n v="94.520547945205479"/>
  </r>
  <r>
    <x v="2"/>
    <n v="109.24657534246575"/>
  </r>
  <r>
    <x v="2"/>
    <n v="130.82191780821918"/>
  </r>
  <r>
    <x v="2"/>
    <n v="75.342465753424662"/>
  </r>
  <r>
    <x v="2"/>
    <n v="100"/>
  </r>
  <r>
    <x v="2"/>
    <n v="88.356164383561648"/>
  </r>
  <r>
    <x v="2"/>
    <n v="96.917808219178085"/>
  </r>
  <r>
    <x v="2"/>
    <n v="90.753424657534254"/>
  </r>
  <r>
    <x v="2"/>
    <n v="137.32876712328766"/>
  </r>
  <r>
    <x v="2"/>
    <n v="90.06849315068493"/>
  </r>
  <r>
    <x v="2"/>
    <n v="118.83561643835617"/>
  </r>
  <r>
    <x v="2"/>
    <n v="104.45205479452055"/>
  </r>
  <r>
    <x v="2"/>
    <n v="45.205479452054796"/>
  </r>
  <r>
    <x v="2"/>
    <n v="76.369863013698634"/>
  </r>
  <r>
    <x v="2"/>
    <n v="106.50684931506849"/>
  </r>
  <r>
    <x v="2"/>
    <n v="105.47945205479452"/>
  </r>
  <r>
    <x v="2"/>
    <n v="115.06849315068493"/>
  </r>
  <r>
    <x v="2"/>
    <n v="123.97260273972603"/>
  </r>
  <r>
    <x v="2"/>
    <n v="89.726027397260282"/>
  </r>
  <r>
    <x v="2"/>
    <n v="100"/>
  </r>
  <r>
    <x v="2"/>
    <n v="111.64383561643835"/>
  </r>
  <r>
    <x v="2"/>
    <n v="123.63013698630137"/>
  </r>
  <r>
    <x v="2"/>
    <n v="64.041095890410958"/>
  </r>
  <r>
    <x v="2"/>
    <n v="102.39726027397261"/>
  </r>
  <r>
    <x v="2"/>
    <n v="91.095890410958901"/>
  </r>
  <r>
    <x v="2"/>
    <n v="87.671232876712324"/>
  </r>
  <r>
    <x v="2"/>
    <n v="100"/>
  </r>
  <r>
    <x v="2"/>
    <n v="87.671232876712324"/>
  </r>
  <r>
    <x v="2"/>
    <n v="71.232876712328761"/>
  </r>
  <r>
    <x v="2"/>
    <n v="100"/>
  </r>
  <r>
    <x v="2"/>
    <n v="122.26027397260273"/>
  </r>
  <r>
    <x v="2"/>
    <n v="120.89041095890411"/>
  </r>
  <r>
    <x v="2"/>
    <n v="83.219178082191775"/>
  </r>
  <r>
    <x v="2"/>
    <n v="117.12328767123287"/>
  </r>
  <r>
    <x v="2"/>
    <n v="103.08219178082192"/>
  </r>
  <r>
    <x v="2"/>
    <n v="142.12328767123287"/>
  </r>
  <r>
    <x v="2"/>
    <n v="79.794520547945211"/>
  </r>
  <r>
    <x v="2"/>
    <n v="98.287671232876718"/>
  </r>
  <r>
    <x v="2"/>
    <n v="94.863013698630141"/>
  </r>
  <r>
    <x v="2"/>
    <n v="79.109589041095887"/>
  </r>
  <r>
    <x v="2"/>
    <n v="128.08219178082192"/>
  </r>
  <r>
    <x v="2"/>
    <n v="97.260273972602747"/>
  </r>
  <r>
    <x v="2"/>
    <n v="69.520547945205479"/>
  </r>
  <r>
    <x v="2"/>
    <n v="91.438356164383563"/>
  </r>
  <r>
    <x v="3"/>
    <n v="120.20547945205479"/>
  </r>
  <r>
    <x v="3"/>
    <n v="60.61643835616438"/>
  </r>
  <r>
    <x v="3"/>
    <n v="94.178082191780817"/>
  </r>
  <r>
    <x v="3"/>
    <n v="137.67123287671234"/>
  </r>
  <r>
    <x v="3"/>
    <n v="59.246575342465754"/>
  </r>
  <r>
    <x v="3"/>
    <n v="77.054794520547944"/>
  </r>
  <r>
    <x v="3"/>
    <n v="61.643835616438359"/>
  </r>
  <r>
    <x v="3"/>
    <n v="120.89041095890411"/>
  </r>
  <r>
    <x v="3"/>
    <n v="71.917808219178085"/>
  </r>
  <r>
    <x v="3"/>
    <n v="84.93150684931507"/>
  </r>
  <r>
    <x v="3"/>
    <n v="119.86301369863014"/>
  </r>
  <r>
    <x v="3"/>
    <n v="95.547945205479451"/>
  </r>
  <r>
    <x v="3"/>
    <n v="131.84931506849315"/>
  </r>
  <r>
    <x v="3"/>
    <n v="75.342465753424662"/>
  </r>
  <r>
    <x v="3"/>
    <n v="117.8082191780822"/>
  </r>
  <r>
    <x v="3"/>
    <n v="102.73972602739725"/>
  </r>
  <r>
    <x v="3"/>
    <n v="68.150684931506845"/>
  </r>
  <r>
    <x v="3"/>
    <n v="114.38356164383562"/>
  </r>
  <r>
    <x v="3"/>
    <n v="144.52054794520546"/>
  </r>
  <r>
    <x v="3"/>
    <n v="53.424657534246577"/>
  </r>
  <r>
    <x v="3"/>
    <n v="101.36986301369863"/>
  </r>
  <r>
    <x v="3"/>
    <n v="102.05479452054794"/>
  </r>
  <r>
    <x v="3"/>
    <n v="152.73972602739727"/>
  </r>
  <r>
    <x v="3"/>
    <n v="121.23287671232876"/>
  </r>
  <r>
    <x v="3"/>
    <n v="125"/>
  </r>
  <r>
    <x v="3"/>
    <n v="96.917808219178085"/>
  </r>
  <r>
    <x v="3"/>
    <n v="101.36986301369863"/>
  </r>
  <r>
    <x v="3"/>
    <n v="101.71232876712328"/>
  </r>
  <r>
    <x v="3"/>
    <n v="92.808219178082197"/>
  </r>
  <r>
    <x v="3"/>
    <n v="105.82191780821918"/>
  </r>
  <r>
    <x v="3"/>
    <n v="75"/>
  </r>
  <r>
    <x v="3"/>
    <n v="120.54794520547945"/>
  </r>
  <r>
    <x v="3"/>
    <n v="97.602739726027394"/>
  </r>
  <r>
    <x v="3"/>
    <n v="110.61643835616438"/>
  </r>
  <r>
    <x v="3"/>
    <n v="110.61643835616438"/>
  </r>
  <r>
    <x v="3"/>
    <n v="89.726027397260282"/>
  </r>
  <r>
    <x v="3"/>
    <n v="98.972602739726028"/>
  </r>
  <r>
    <x v="3"/>
    <n v="120.20547945205479"/>
  </r>
  <r>
    <x v="3"/>
    <n v="100"/>
  </r>
  <r>
    <x v="3"/>
    <n v="92.123287671232873"/>
  </r>
  <r>
    <x v="3"/>
    <n v="139.04109589041096"/>
  </r>
  <r>
    <x v="4"/>
    <n v="71.575342465753423"/>
  </r>
  <r>
    <x v="4"/>
    <n v="139.72602739726028"/>
  </r>
  <r>
    <x v="4"/>
    <n v="108.21917808219177"/>
  </r>
  <r>
    <x v="4"/>
    <n v="84.93150684931507"/>
  </r>
  <r>
    <x v="4"/>
    <n v="61.643835616438359"/>
  </r>
  <r>
    <x v="4"/>
    <n v="59.589041095890408"/>
  </r>
  <r>
    <x v="4"/>
    <n v="115.41095890410959"/>
  </r>
  <r>
    <x v="4"/>
    <n v="141.78082191780823"/>
  </r>
  <r>
    <x v="4"/>
    <n v="71.917808219178085"/>
  </r>
  <r>
    <x v="4"/>
    <n v="70.890410958904113"/>
  </r>
  <r>
    <x v="4"/>
    <n v="100"/>
  </r>
  <r>
    <x v="4"/>
    <n v="128.42465753424659"/>
  </r>
  <r>
    <x v="4"/>
    <n v="102.73972602739725"/>
  </r>
  <r>
    <x v="4"/>
    <n v="88.356164383561648"/>
  </r>
  <r>
    <x v="4"/>
    <n v="119.86301369863014"/>
  </r>
  <r>
    <x v="4"/>
    <n v="101.02739726027397"/>
  </r>
  <r>
    <x v="4"/>
    <n v="106.16438356164383"/>
  </r>
  <r>
    <x v="4"/>
    <n v="102.39726027397261"/>
  </r>
  <r>
    <x v="4"/>
    <n v="101.71232876712328"/>
  </r>
  <r>
    <x v="4"/>
    <n v="85.273972602739718"/>
  </r>
  <r>
    <x v="4"/>
    <n v="156.50684931506851"/>
  </r>
  <r>
    <x v="4"/>
    <n v="81.164383561643831"/>
  </r>
  <r>
    <x v="4"/>
    <n v="120.54794520547945"/>
  </r>
  <r>
    <x v="4"/>
    <n v="98.287671232876718"/>
  </r>
  <r>
    <x v="4"/>
    <n v="100"/>
  </r>
  <r>
    <x v="4"/>
    <n v="98.972602739726028"/>
  </r>
  <r>
    <x v="4"/>
    <n v="96.575342465753423"/>
  </r>
  <r>
    <x v="4"/>
    <n v="137.32876712328766"/>
  </r>
  <r>
    <x v="4"/>
    <n v="128.08219178082192"/>
  </r>
  <r>
    <x v="4"/>
    <n v="99.31506849315069"/>
  </r>
  <r>
    <x v="4"/>
    <n v="100"/>
  </r>
  <r>
    <x v="4"/>
    <n v="100"/>
  </r>
  <r>
    <x v="4"/>
    <n v="100"/>
  </r>
  <r>
    <x v="4"/>
    <n v="100"/>
  </r>
  <r>
    <x v="4"/>
    <n v="85.958904109589042"/>
  </r>
  <r>
    <x v="4"/>
    <n v="99.657534246575338"/>
  </r>
  <r>
    <x v="4"/>
    <n v="75.342465753424662"/>
  </r>
  <r>
    <x v="4"/>
    <n v="94.520547945205479"/>
  </r>
  <r>
    <x v="4"/>
    <n v="110.27397260273972"/>
  </r>
  <r>
    <x v="4"/>
    <n v="100.34246575342466"/>
  </r>
  <r>
    <x v="4"/>
    <n v="121.91780821917808"/>
  </r>
  <r>
    <x v="4"/>
    <n v="103.76712328767124"/>
  </r>
  <r>
    <x v="4"/>
    <n v="116.43835616438356"/>
  </r>
  <r>
    <x v="4"/>
    <n v="100"/>
  </r>
  <r>
    <x v="3"/>
    <n v="95.547945205479451"/>
  </r>
  <r>
    <x v="3"/>
    <n v="106.16438356164383"/>
  </r>
  <r>
    <x v="3"/>
    <n v="75.68493150684931"/>
  </r>
  <r>
    <x v="3"/>
    <n v="91.095890410958901"/>
  </r>
  <r>
    <x v="3"/>
    <n v="101.71232876712328"/>
  </r>
  <r>
    <x v="3"/>
    <n v="89.041095890410958"/>
  </r>
  <r>
    <x v="3"/>
    <n v="92.465753424657535"/>
  </r>
  <r>
    <x v="3"/>
    <n v="92.123287671232873"/>
  </r>
  <r>
    <x v="3"/>
    <n v="127.05479452054794"/>
  </r>
  <r>
    <x v="3"/>
    <n v="85.61643835616438"/>
  </r>
  <r>
    <x v="3"/>
    <n v="110.61643835616438"/>
  </r>
  <r>
    <x v="3"/>
    <n v="104.79452054794521"/>
  </r>
  <r>
    <x v="3"/>
    <n v="120.20547945205479"/>
  </r>
  <r>
    <x v="3"/>
    <n v="96.232876712328761"/>
  </r>
  <r>
    <x v="3"/>
    <n v="113.35616438356165"/>
  </r>
  <r>
    <x v="3"/>
    <n v="96.575342465753423"/>
  </r>
  <r>
    <x v="3"/>
    <n v="98.630136986301366"/>
  </r>
  <r>
    <x v="3"/>
    <n v="115.06849315068493"/>
  </r>
  <r>
    <x v="3"/>
    <n v="98.972602739726028"/>
  </r>
  <r>
    <x v="3"/>
    <n v="120.20547945205479"/>
  </r>
  <r>
    <x v="3"/>
    <n v="68.835616438356169"/>
  </r>
  <r>
    <x v="3"/>
    <n v="92.808219178082197"/>
  </r>
  <r>
    <x v="3"/>
    <n v="99.657534246575338"/>
  </r>
  <r>
    <x v="3"/>
    <n v="102.05479452054794"/>
  </r>
  <r>
    <x v="3"/>
    <n v="95.547945205479451"/>
  </r>
  <r>
    <x v="3"/>
    <n v="92.465753424657535"/>
  </r>
  <r>
    <x v="3"/>
    <n v="100"/>
  </r>
  <r>
    <x v="3"/>
    <n v="107.1917808219178"/>
  </r>
  <r>
    <x v="3"/>
    <n v="119.52054794520548"/>
  </r>
  <r>
    <x v="3"/>
    <n v="97.602739726027394"/>
  </r>
  <r>
    <x v="3"/>
    <n v="100.34246575342466"/>
  </r>
  <r>
    <x v="3"/>
    <n v="111.64383561643835"/>
  </r>
  <r>
    <x v="3"/>
    <n v="91.095890410958901"/>
  </r>
  <r>
    <x v="3"/>
    <n v="130.13698630136986"/>
  </r>
  <r>
    <x v="3"/>
    <n v="116.78082191780823"/>
  </r>
  <r>
    <x v="3"/>
    <n v="95.547945205479451"/>
  </r>
  <r>
    <x v="3"/>
    <n v="103.76712328767124"/>
  </r>
  <r>
    <x v="2"/>
    <n v="111.64383561643835"/>
  </r>
  <r>
    <x v="2"/>
    <n v="132.53424657534248"/>
  </r>
  <r>
    <x v="2"/>
    <n v="110.61643835616438"/>
  </r>
  <r>
    <x v="2"/>
    <n v="66.780821917808225"/>
  </r>
  <r>
    <x v="2"/>
    <n v="104.45205479452055"/>
  </r>
  <r>
    <x v="2"/>
    <n v="131.50684931506851"/>
  </r>
  <r>
    <x v="2"/>
    <n v="62.328767123287669"/>
  </r>
  <r>
    <x v="2"/>
    <n v="123.2876712328767"/>
  </r>
  <r>
    <x v="2"/>
    <n v="78.767123287671239"/>
  </r>
  <r>
    <x v="2"/>
    <n v="68.150684931506845"/>
  </r>
  <r>
    <x v="2"/>
    <n v="108.9041095890411"/>
  </r>
  <r>
    <x v="2"/>
    <n v="112.32876712328768"/>
  </r>
  <r>
    <x v="2"/>
    <n v="109.58904109589041"/>
  </r>
  <r>
    <x v="2"/>
    <n v="127.39726027397261"/>
  </r>
  <r>
    <x v="2"/>
    <n v="128.08219178082192"/>
  </r>
  <r>
    <x v="2"/>
    <n v="138.35616438356163"/>
  </r>
  <r>
    <x v="2"/>
    <n v="113.6986301369863"/>
  </r>
  <r>
    <x v="2"/>
    <n v="63.356164383561641"/>
  </r>
  <r>
    <x v="2"/>
    <n v="82.876712328767127"/>
  </r>
  <r>
    <x v="2"/>
    <n v="48.630136986301366"/>
  </r>
  <r>
    <x v="2"/>
    <n v="106.16438356164383"/>
  </r>
  <r>
    <x v="2"/>
    <n v="115.06849315068493"/>
  </r>
  <r>
    <x v="2"/>
    <n v="138.35616438356163"/>
  </r>
  <r>
    <x v="2"/>
    <n v="109.93150684931507"/>
  </r>
  <r>
    <x v="2"/>
    <n v="120.20547945205479"/>
  </r>
  <r>
    <x v="2"/>
    <n v="88.69863013698631"/>
  </r>
  <r>
    <x v="2"/>
    <n v="84.93150684931507"/>
  </r>
  <r>
    <x v="2"/>
    <n v="63.013698630136986"/>
  </r>
  <r>
    <x v="2"/>
    <n v="75.342465753424662"/>
  </r>
  <r>
    <x v="2"/>
    <n v="91.095890410958901"/>
  </r>
  <r>
    <x v="2"/>
    <n v="100"/>
  </r>
  <r>
    <x v="2"/>
    <n v="100"/>
  </r>
  <r>
    <x v="2"/>
    <n v="101.71232876712328"/>
  </r>
  <r>
    <x v="5"/>
    <m/>
  </r>
</pivotCacheRecords>
</file>

<file path=xl/pivotCache/pivotCacheRecords3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3">
  <r>
    <x v="0"/>
    <n v="100.34246575342466"/>
  </r>
  <r>
    <x v="0"/>
    <n v="100.34246575342466"/>
  </r>
  <r>
    <x v="0"/>
    <n v="100.34246575342466"/>
  </r>
  <r>
    <x v="0"/>
    <n v="95.205479452054789"/>
  </r>
  <r>
    <x v="0"/>
    <n v="102.05479452054794"/>
  </r>
  <r>
    <x v="0"/>
    <n v="91.780821917808225"/>
  </r>
  <r>
    <x v="0"/>
    <n v="100.34246575342466"/>
  </r>
  <r>
    <x v="0"/>
    <n v="98.287671232876718"/>
  </r>
  <r>
    <x v="0"/>
    <n v="96.917808219178085"/>
  </r>
  <r>
    <x v="0"/>
    <n v="110.61643835616438"/>
  </r>
  <r>
    <x v="0"/>
    <n v="58.904109589041099"/>
  </r>
  <r>
    <x v="0"/>
    <n v="86.643835616438352"/>
  </r>
  <r>
    <x v="0"/>
    <n v="81.506849315068493"/>
  </r>
  <r>
    <x v="0"/>
    <n v="109.24657534246575"/>
  </r>
  <r>
    <x v="0"/>
    <n v="100.68493150684931"/>
  </r>
  <r>
    <x v="0"/>
    <n v="105.13698630136986"/>
  </r>
  <r>
    <x v="0"/>
    <n v="104.10958904109589"/>
  </r>
  <r>
    <x v="0"/>
    <n v="92.465753424657535"/>
  </r>
  <r>
    <x v="0"/>
    <n v="113.6986301369863"/>
  </r>
  <r>
    <x v="0"/>
    <n v="119.52054794520548"/>
  </r>
  <r>
    <x v="0"/>
    <n v="126.02739726027397"/>
  </r>
  <r>
    <x v="0"/>
    <n v="92.123287671232873"/>
  </r>
  <r>
    <x v="0"/>
    <n v="101.71232876712328"/>
  </r>
  <r>
    <x v="0"/>
    <n v="113.6986301369863"/>
  </r>
  <r>
    <x v="0"/>
    <n v="77.054794520547944"/>
  </r>
  <r>
    <x v="0"/>
    <n v="70.890410958904113"/>
  </r>
  <r>
    <x v="0"/>
    <n v="83.219178082191775"/>
  </r>
  <r>
    <x v="0"/>
    <n v="105.82191780821918"/>
  </r>
  <r>
    <x v="0"/>
    <n v="94.178082191780817"/>
  </r>
  <r>
    <x v="0"/>
    <n v="93.835616438356169"/>
  </r>
  <r>
    <x v="0"/>
    <n v="99.657534246575338"/>
  </r>
  <r>
    <x v="0"/>
    <n v="69.863013698630141"/>
  </r>
  <r>
    <x v="0"/>
    <n v="81.164383561643831"/>
  </r>
  <r>
    <x v="0"/>
    <n v="107.1917808219178"/>
  </r>
  <r>
    <x v="0"/>
    <n v="98.287671232876718"/>
  </r>
  <r>
    <x v="0"/>
    <n v="96.575342465753423"/>
  </r>
  <r>
    <x v="0"/>
    <n v="84.93150684931507"/>
  </r>
  <r>
    <x v="0"/>
    <n v="117.46575342465754"/>
  </r>
  <r>
    <x v="0"/>
    <n v="83.904109589041099"/>
  </r>
  <r>
    <x v="0"/>
    <n v="98.287671232876718"/>
  </r>
  <r>
    <x v="0"/>
    <n v="108.21917808219177"/>
  </r>
  <r>
    <x v="0"/>
    <n v="95.890410958904113"/>
  </r>
  <r>
    <x v="0"/>
    <n v="77.054794520547944"/>
  </r>
  <r>
    <x v="0"/>
    <n v="93.835616438356169"/>
  </r>
  <r>
    <x v="0"/>
    <n v="96.917808219178085"/>
  </r>
  <r>
    <x v="0"/>
    <n v="101.36986301369863"/>
  </r>
  <r>
    <x v="0"/>
    <n v="73.972602739726028"/>
  </r>
  <r>
    <x v="0"/>
    <n v="110.61643835616438"/>
  </r>
  <r>
    <x v="0"/>
    <n v="119.17808219178082"/>
  </r>
  <r>
    <x v="0"/>
    <n v="100.68493150684931"/>
  </r>
  <r>
    <x v="0"/>
    <n v="129.10958904109589"/>
  </r>
  <r>
    <x v="0"/>
    <n v="69.520547945205479"/>
  </r>
  <r>
    <x v="0"/>
    <n v="101.71232876712328"/>
  </r>
  <r>
    <x v="0"/>
    <n v="117.8082191780822"/>
  </r>
  <r>
    <x v="0"/>
    <n v="128.08219178082192"/>
  </r>
  <r>
    <x v="0"/>
    <n v="111.64383561643835"/>
  </r>
  <r>
    <x v="0"/>
    <n v="99.657534246575338"/>
  </r>
  <r>
    <x v="0"/>
    <n v="117.8082191780822"/>
  </r>
  <r>
    <x v="0"/>
    <n v="69.520547945205479"/>
  </r>
  <r>
    <x v="0"/>
    <n v="150.34246575342468"/>
  </r>
  <r>
    <x v="0"/>
    <n v="97.602739726027394"/>
  </r>
  <r>
    <x v="0"/>
    <n v="74.315068493150676"/>
  </r>
  <r>
    <x v="0"/>
    <n v="123.2876712328767"/>
  </r>
  <r>
    <x v="0"/>
    <n v="120.89041095890411"/>
  </r>
  <r>
    <x v="0"/>
    <n v="95.890410958904113"/>
  </r>
  <r>
    <x v="0"/>
    <n v="98.630136986301366"/>
  </r>
  <r>
    <x v="0"/>
    <n v="52.054794520547951"/>
  </r>
  <r>
    <x v="0"/>
    <n v="129.45205479452056"/>
  </r>
  <r>
    <x v="0"/>
    <n v="129.45205479452056"/>
  </r>
  <r>
    <x v="0"/>
    <n v="96.575342465753423"/>
  </r>
  <r>
    <x v="0"/>
    <n v="110.61643835616438"/>
  </r>
  <r>
    <x v="0"/>
    <n v="75.68493150684931"/>
  </r>
  <r>
    <x v="0"/>
    <n v="77.397260273972606"/>
  </r>
  <r>
    <x v="0"/>
    <n v="77.739726027397268"/>
  </r>
  <r>
    <x v="0"/>
    <n v="94.863013698630141"/>
  </r>
  <r>
    <x v="0"/>
    <n v="81.164383561643831"/>
  </r>
  <r>
    <x v="0"/>
    <n v="100.34246575342466"/>
  </r>
  <r>
    <x v="0"/>
    <n v="62.328767123287669"/>
  </r>
  <r>
    <x v="0"/>
    <n v="91.095890410958901"/>
  </r>
  <r>
    <x v="0"/>
    <n v="86.986301369863014"/>
  </r>
  <r>
    <x v="0"/>
    <n v="99.657534246575338"/>
  </r>
  <r>
    <x v="0"/>
    <n v="87.328767123287676"/>
  </r>
  <r>
    <x v="0"/>
    <n v="60.61643835616438"/>
  </r>
  <r>
    <x v="0"/>
    <n v="88.356164383561648"/>
  </r>
  <r>
    <x v="0"/>
    <n v="89.041095890410958"/>
  </r>
  <r>
    <x v="0"/>
    <n v="89.041095890410958"/>
  </r>
  <r>
    <x v="0"/>
    <n v="83.904109589041099"/>
  </r>
  <r>
    <x v="0"/>
    <n v="61.986301369863014"/>
  </r>
  <r>
    <x v="0"/>
    <n v="55.821917808219176"/>
  </r>
  <r>
    <x v="1"/>
    <n v="100"/>
  </r>
  <r>
    <x v="1"/>
    <n v="58.904109589041099"/>
  </r>
  <r>
    <x v="1"/>
    <n v="93.493150684931507"/>
  </r>
  <r>
    <x v="1"/>
    <n v="108.21917808219177"/>
  </r>
  <r>
    <x v="1"/>
    <n v="113.35616438356165"/>
  </r>
  <r>
    <x v="1"/>
    <n v="89.041095890410958"/>
  </r>
  <r>
    <x v="1"/>
    <n v="104.45205479452055"/>
  </r>
  <r>
    <x v="1"/>
    <n v="113.01369863013699"/>
  </r>
  <r>
    <x v="1"/>
    <n v="85.273972602739718"/>
  </r>
  <r>
    <x v="1"/>
    <n v="144.86301369863014"/>
  </r>
  <r>
    <x v="1"/>
    <n v="104.10958904109589"/>
  </r>
  <r>
    <x v="1"/>
    <n v="99.657534246575338"/>
  </r>
  <r>
    <x v="1"/>
    <n v="76.027397260273972"/>
  </r>
  <r>
    <x v="1"/>
    <n v="115.41095890410959"/>
  </r>
  <r>
    <x v="1"/>
    <n v="83.219178082191775"/>
  </r>
  <r>
    <x v="1"/>
    <n v="104.79452054794521"/>
  </r>
  <r>
    <x v="1"/>
    <n v="138.35616438356163"/>
  </r>
  <r>
    <x v="1"/>
    <n v="100"/>
  </r>
  <r>
    <x v="1"/>
    <n v="109.24657534246575"/>
  </r>
  <r>
    <x v="1"/>
    <n v="77.739726027397268"/>
  </r>
  <r>
    <x v="1"/>
    <n v="98.287671232876718"/>
  </r>
  <r>
    <x v="1"/>
    <n v="98.630136986301366"/>
  </r>
  <r>
    <x v="1"/>
    <n v="98.972602739726028"/>
  </r>
  <r>
    <x v="1"/>
    <n v="98.287671232876718"/>
  </r>
  <r>
    <x v="1"/>
    <n v="115.75342465753425"/>
  </r>
  <r>
    <x v="1"/>
    <n v="104.79452054794521"/>
  </r>
  <r>
    <x v="1"/>
    <n v="117.46575342465754"/>
  </r>
  <r>
    <x v="1"/>
    <n v="102.05479452054794"/>
  </r>
  <r>
    <x v="1"/>
    <n v="118.15068493150685"/>
  </r>
  <r>
    <x v="1"/>
    <n v="128.08219178082192"/>
  </r>
  <r>
    <x v="1"/>
    <n v="100"/>
  </r>
  <r>
    <x v="1"/>
    <n v="142.8082191780822"/>
  </r>
  <r>
    <x v="1"/>
    <n v="139.72602739726028"/>
  </r>
  <r>
    <x v="1"/>
    <n v="100"/>
  </r>
  <r>
    <x v="1"/>
    <n v="110.61643835616438"/>
  </r>
  <r>
    <x v="1"/>
    <n v="114.04109589041096"/>
  </r>
  <r>
    <x v="1"/>
    <n v="125.34246575342466"/>
  </r>
  <r>
    <x v="1"/>
    <n v="71.575342465753423"/>
  </r>
  <r>
    <x v="1"/>
    <n v="65.06849315068493"/>
  </r>
  <r>
    <x v="1"/>
    <n v="77.054794520547944"/>
  </r>
  <r>
    <x v="1"/>
    <n v="111.98630136986301"/>
  </r>
  <r>
    <x v="1"/>
    <n v="102.39726027397261"/>
  </r>
  <r>
    <x v="1"/>
    <n v="135.27397260273972"/>
  </r>
  <r>
    <x v="1"/>
    <n v="136.30136986301369"/>
  </r>
  <r>
    <x v="1"/>
    <n v="112.67123287671232"/>
  </r>
  <r>
    <x v="1"/>
    <n v="48.287671232876718"/>
  </r>
  <r>
    <x v="1"/>
    <n v="131.16438356164383"/>
  </r>
  <r>
    <x v="1"/>
    <n v="77.397260273972606"/>
  </r>
  <r>
    <x v="2"/>
    <n v="117.46575342465754"/>
  </r>
  <r>
    <x v="2"/>
    <n v="106.50684931506849"/>
  </r>
  <r>
    <x v="2"/>
    <n v="79.794520547945211"/>
  </r>
  <r>
    <x v="2"/>
    <n v="85.273972602739718"/>
  </r>
  <r>
    <x v="2"/>
    <n v="128.76712328767124"/>
  </r>
  <r>
    <x v="2"/>
    <n v="138.69863013698631"/>
  </r>
  <r>
    <x v="2"/>
    <n v="144.17808219178082"/>
  </r>
  <r>
    <x v="2"/>
    <n v="94.863013698630141"/>
  </r>
  <r>
    <x v="2"/>
    <n v="111.98630136986301"/>
  </r>
  <r>
    <x v="2"/>
    <n v="122.26027397260273"/>
  </r>
  <r>
    <x v="2"/>
    <n v="70.205479452054789"/>
  </r>
  <r>
    <x v="2"/>
    <n v="116.78082191780823"/>
  </r>
  <r>
    <x v="2"/>
    <n v="106.50684931506849"/>
  </r>
  <r>
    <x v="2"/>
    <n v="132.53424657534248"/>
  </r>
  <r>
    <x v="2"/>
    <n v="63.356164383561641"/>
  </r>
  <r>
    <x v="2"/>
    <n v="109.24657534246575"/>
  </r>
  <r>
    <x v="2"/>
    <n v="143.83561643835617"/>
  </r>
  <r>
    <x v="2"/>
    <n v="101.02739726027397"/>
  </r>
  <r>
    <x v="2"/>
    <n v="72.602739726027394"/>
  </r>
  <r>
    <x v="2"/>
    <n v="153.76712328767124"/>
  </r>
  <r>
    <x v="2"/>
    <n v="114.04109589041096"/>
  </r>
  <r>
    <x v="2"/>
    <n v="139.72602739726028"/>
  </r>
  <r>
    <x v="2"/>
    <n v="88.013698630136986"/>
  </r>
  <r>
    <x v="2"/>
    <n v="90.410958904109592"/>
  </r>
  <r>
    <x v="2"/>
    <n v="83.561643835616437"/>
  </r>
  <r>
    <x v="2"/>
    <n v="76.027397260273972"/>
  </r>
  <r>
    <x v="2"/>
    <n v="98.287671232876718"/>
  </r>
  <r>
    <x v="2"/>
    <n v="94.520547945205479"/>
  </r>
  <r>
    <x v="2"/>
    <n v="116.0958904109589"/>
  </r>
  <r>
    <x v="2"/>
    <n v="93.835616438356169"/>
  </r>
  <r>
    <x v="2"/>
    <n v="97.945205479452056"/>
  </r>
  <r>
    <x v="2"/>
    <n v="112.67123287671232"/>
  </r>
  <r>
    <x v="2"/>
    <n v="103.76712328767124"/>
  </r>
  <r>
    <x v="2"/>
    <n v="97.602739726027394"/>
  </r>
  <r>
    <x v="2"/>
    <n v="106.84931506849315"/>
  </r>
  <r>
    <x v="2"/>
    <n v="86.643835616438352"/>
  </r>
  <r>
    <x v="2"/>
    <n v="93.150684931506845"/>
  </r>
  <r>
    <x v="2"/>
    <n v="109.24657534246575"/>
  </r>
  <r>
    <x v="2"/>
    <n v="100"/>
  </r>
  <r>
    <x v="2"/>
    <n v="107.1917808219178"/>
  </r>
  <r>
    <x v="2"/>
    <n v="97.260273972602747"/>
  </r>
  <r>
    <x v="1"/>
    <n v="133.9041095890411"/>
  </r>
  <r>
    <x v="1"/>
    <n v="81.164383561643831"/>
  </r>
  <r>
    <x v="1"/>
    <n v="69.520547945205479"/>
  </r>
  <r>
    <x v="1"/>
    <n v="101.71232876712328"/>
  </r>
  <r>
    <x v="1"/>
    <n v="127.05479452054794"/>
  </r>
  <r>
    <x v="1"/>
    <n v="97.602739726027394"/>
  </r>
  <r>
    <x v="1"/>
    <n v="76.712328767123296"/>
  </r>
  <r>
    <x v="1"/>
    <n v="85.61643835616438"/>
  </r>
  <r>
    <x v="1"/>
    <n v="88.013698630136986"/>
  </r>
  <r>
    <x v="1"/>
    <n v="121.23287671232876"/>
  </r>
  <r>
    <x v="1"/>
    <n v="106.50684931506849"/>
  </r>
  <r>
    <x v="1"/>
    <n v="90.410958904109592"/>
  </r>
  <r>
    <x v="1"/>
    <n v="108.21917808219177"/>
  </r>
  <r>
    <x v="1"/>
    <n v="80.821917808219183"/>
  </r>
  <r>
    <x v="1"/>
    <n v="90.753424657534254"/>
  </r>
  <r>
    <x v="1"/>
    <n v="97.945205479452056"/>
  </r>
  <r>
    <x v="1"/>
    <n v="104.79452054794521"/>
  </r>
  <r>
    <x v="1"/>
    <n v="120.89041095890411"/>
  </r>
  <r>
    <x v="1"/>
    <n v="97.260273972602747"/>
  </r>
  <r>
    <x v="1"/>
    <n v="135.95890410958904"/>
  </r>
  <r>
    <x v="1"/>
    <n v="109.24657534246575"/>
  </r>
  <r>
    <x v="1"/>
    <n v="114.04109589041096"/>
  </r>
  <r>
    <x v="1"/>
    <n v="56.849315068493148"/>
  </r>
  <r>
    <x v="1"/>
    <n v="116.78082191780823"/>
  </r>
  <r>
    <x v="1"/>
    <n v="100"/>
  </r>
  <r>
    <x v="1"/>
    <n v="88.356164383561648"/>
  </r>
  <r>
    <x v="1"/>
    <n v="88.013698630136986"/>
  </r>
  <r>
    <x v="1"/>
    <n v="103.76712328767124"/>
  </r>
  <r>
    <x v="1"/>
    <n v="87.671232876712324"/>
  </r>
  <r>
    <x v="1"/>
    <n v="98.630136986301366"/>
  </r>
  <r>
    <x v="1"/>
    <n v="100"/>
  </r>
  <r>
    <x v="1"/>
    <n v="100"/>
  </r>
  <r>
    <x v="1"/>
    <n v="100"/>
  </r>
  <r>
    <x v="1"/>
    <n v="100"/>
  </r>
  <r>
    <x v="1"/>
    <n v="108.21917808219177"/>
  </r>
  <r>
    <x v="1"/>
    <n v="104.79452054794521"/>
  </r>
  <r>
    <x v="1"/>
    <n v="130.13698630136986"/>
  </r>
  <r>
    <x v="1"/>
    <n v="110.95890410958904"/>
  </r>
  <r>
    <x v="1"/>
    <n v="85.958904109589042"/>
  </r>
  <r>
    <x v="1"/>
    <n v="104.45205479452055"/>
  </r>
  <r>
    <x v="1"/>
    <n v="93.493150684931507"/>
  </r>
  <r>
    <x v="1"/>
    <n v="87.671232876712324"/>
  </r>
  <r>
    <x v="1"/>
    <n v="94.178082191780817"/>
  </r>
  <r>
    <x v="1"/>
    <n v="85.61643835616438"/>
  </r>
  <r>
    <x v="2"/>
    <n v="95.890410958904113"/>
  </r>
  <r>
    <x v="2"/>
    <n v="97.260273972602747"/>
  </r>
  <r>
    <x v="2"/>
    <n v="136.98630136986301"/>
  </r>
  <r>
    <x v="2"/>
    <n v="92.465753424657535"/>
  </r>
  <r>
    <x v="2"/>
    <n v="144.52054794520546"/>
  </r>
  <r>
    <x v="2"/>
    <n v="116.78082191780823"/>
  </r>
  <r>
    <x v="2"/>
    <n v="89.726027397260282"/>
  </r>
  <r>
    <x v="2"/>
    <n v="83.904109589041099"/>
  </r>
  <r>
    <x v="2"/>
    <n v="82.534246575342465"/>
  </r>
  <r>
    <x v="2"/>
    <n v="80.821917808219183"/>
  </r>
  <r>
    <x v="2"/>
    <n v="123.97260273972603"/>
  </r>
  <r>
    <x v="2"/>
    <n v="119.52054794520548"/>
  </r>
  <r>
    <x v="2"/>
    <n v="92.123287671232873"/>
  </r>
  <r>
    <x v="2"/>
    <n v="114.38356164383562"/>
  </r>
  <r>
    <x v="2"/>
    <n v="102.73972602739725"/>
  </r>
  <r>
    <x v="2"/>
    <n v="100.34246575342466"/>
  </r>
  <r>
    <x v="2"/>
    <n v="98.287671232876718"/>
  </r>
  <r>
    <x v="2"/>
    <n v="87.328767123287676"/>
  </r>
  <r>
    <x v="2"/>
    <n v="97.260273972602747"/>
  </r>
  <r>
    <x v="2"/>
    <n v="68.835616438356169"/>
  </r>
  <r>
    <x v="2"/>
    <n v="105.47945205479452"/>
  </r>
  <r>
    <x v="2"/>
    <n v="107.53424657534246"/>
  </r>
  <r>
    <x v="2"/>
    <n v="60.958904109589042"/>
  </r>
  <r>
    <x v="2"/>
    <n v="103.08219178082192"/>
  </r>
  <r>
    <x v="2"/>
    <n v="97.945205479452056"/>
  </r>
  <r>
    <x v="2"/>
    <n v="90.06849315068493"/>
  </r>
  <r>
    <x v="2"/>
    <n v="93.835616438356169"/>
  </r>
  <r>
    <x v="2"/>
    <n v="102.73972602739725"/>
  </r>
  <r>
    <x v="2"/>
    <n v="65.06849315068493"/>
  </r>
  <r>
    <x v="2"/>
    <n v="80.479452054794521"/>
  </r>
  <r>
    <x v="2"/>
    <n v="76.027397260273972"/>
  </r>
  <r>
    <x v="2"/>
    <n v="103.76712328767124"/>
  </r>
  <r>
    <x v="2"/>
    <n v="110.27397260273972"/>
  </r>
  <r>
    <x v="2"/>
    <n v="98.630136986301366"/>
  </r>
  <r>
    <x v="2"/>
    <n v="100.34246575342466"/>
  </r>
  <r>
    <x v="2"/>
    <n v="93.493150684931507"/>
  </r>
  <r>
    <x v="2"/>
    <n v="100.68493150684931"/>
  </r>
  <r>
    <x v="1"/>
    <n v="154.79452054794521"/>
  </r>
  <r>
    <x v="1"/>
    <n v="82.876712328767127"/>
  </r>
  <r>
    <x v="1"/>
    <n v="127.73972602739727"/>
  </r>
  <r>
    <x v="1"/>
    <n v="117.12328767123287"/>
  </r>
  <r>
    <x v="1"/>
    <n v="109.58904109589041"/>
  </r>
  <r>
    <x v="1"/>
    <n v="77.054794520547944"/>
  </r>
  <r>
    <x v="1"/>
    <n v="136.98630136986301"/>
  </r>
  <r>
    <x v="1"/>
    <n v="79.109589041095887"/>
  </r>
  <r>
    <x v="1"/>
    <n v="117.8082191780822"/>
  </r>
  <r>
    <x v="1"/>
    <n v="99.657534246575338"/>
  </r>
  <r>
    <x v="1"/>
    <n v="88.356164383561648"/>
  </r>
  <r>
    <x v="1"/>
    <n v="113.01369863013699"/>
  </r>
  <r>
    <x v="1"/>
    <n v="103.42465753424658"/>
  </r>
  <r>
    <x v="1"/>
    <n v="92.123287671232873"/>
  </r>
  <r>
    <x v="1"/>
    <n v="55.479452054794521"/>
  </r>
  <r>
    <x v="1"/>
    <n v="102.73972602739725"/>
  </r>
  <r>
    <x v="1"/>
    <n v="111.64383561643835"/>
  </r>
  <r>
    <x v="1"/>
    <n v="117.12328767123287"/>
  </r>
  <r>
    <x v="1"/>
    <n v="96.232876712328761"/>
  </r>
  <r>
    <x v="1"/>
    <n v="113.35616438356165"/>
  </r>
  <r>
    <x v="1"/>
    <n v="101.02739726027397"/>
  </r>
  <r>
    <x v="1"/>
    <n v="106.50684931506849"/>
  </r>
  <r>
    <x v="1"/>
    <n v="94.863013698630141"/>
  </r>
  <r>
    <x v="1"/>
    <n v="109.58904109589041"/>
  </r>
  <r>
    <x v="1"/>
    <n v="108.21917808219177"/>
  </r>
  <r>
    <x v="1"/>
    <n v="110.61643835616438"/>
  </r>
  <r>
    <x v="1"/>
    <n v="131.50684931506851"/>
  </r>
  <r>
    <x v="1"/>
    <n v="113.35616438356165"/>
  </r>
  <r>
    <x v="1"/>
    <n v="128.08219178082192"/>
  </r>
  <r>
    <x v="1"/>
    <n v="98.287671232876718"/>
  </r>
  <r>
    <x v="1"/>
    <n v="100"/>
  </r>
  <r>
    <x v="1"/>
    <n v="82.534246575342465"/>
  </r>
  <r>
    <x v="1"/>
    <n v="90.753424657534254"/>
  </r>
  <r>
    <x v="3"/>
    <m/>
  </r>
</pivotCacheRecords>
</file>

<file path=xl/pivotCache/pivotCacheRecords3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3">
  <r>
    <x v="0"/>
    <n v="99.657534246575338"/>
  </r>
  <r>
    <x v="0"/>
    <n v="99.31506849315069"/>
  </r>
  <r>
    <x v="0"/>
    <n v="97.260273972602747"/>
  </r>
  <r>
    <x v="0"/>
    <n v="117.12328767123287"/>
  </r>
  <r>
    <x v="0"/>
    <n v="97.602739726027394"/>
  </r>
  <r>
    <x v="0"/>
    <n v="97.260273972602747"/>
  </r>
  <r>
    <x v="0"/>
    <n v="100.68493150684931"/>
  </r>
  <r>
    <x v="0"/>
    <n v="102.73972602739725"/>
  </r>
  <r>
    <x v="0"/>
    <n v="110.95890410958904"/>
  </r>
  <r>
    <x v="0"/>
    <n v="93.835616438356169"/>
  </r>
  <r>
    <x v="0"/>
    <n v="92.465753424657535"/>
  </r>
  <r>
    <x v="0"/>
    <n v="114.72602739726028"/>
  </r>
  <r>
    <x v="0"/>
    <n v="98.287671232876718"/>
  </r>
  <r>
    <x v="0"/>
    <n v="75.342465753424662"/>
  </r>
  <r>
    <x v="0"/>
    <n v="105.47945205479452"/>
  </r>
  <r>
    <x v="0"/>
    <n v="125.68493150684932"/>
  </r>
  <r>
    <x v="0"/>
    <n v="123.63013698630137"/>
  </r>
  <r>
    <x v="0"/>
    <n v="122.60273972602739"/>
  </r>
  <r>
    <x v="0"/>
    <n v="70.547945205479451"/>
  </r>
  <r>
    <x v="0"/>
    <n v="108.9041095890411"/>
  </r>
  <r>
    <x v="0"/>
    <n v="94.178082191780817"/>
  </r>
  <r>
    <x v="0"/>
    <n v="117.12328767123287"/>
  </r>
  <r>
    <x v="0"/>
    <n v="91.438356164383563"/>
  </r>
  <r>
    <x v="0"/>
    <n v="127.39726027397261"/>
  </r>
  <r>
    <x v="0"/>
    <n v="119.52054794520548"/>
  </r>
  <r>
    <x v="0"/>
    <n v="121.57534246575342"/>
  </r>
  <r>
    <x v="0"/>
    <n v="98.287671232876718"/>
  </r>
  <r>
    <x v="0"/>
    <n v="146.91780821917808"/>
  </r>
  <r>
    <x v="0"/>
    <n v="101.71232876712328"/>
  </r>
  <r>
    <x v="0"/>
    <n v="129.10958904109589"/>
  </r>
  <r>
    <x v="0"/>
    <n v="103.08219178082192"/>
  </r>
  <r>
    <x v="0"/>
    <n v="148.2876712328767"/>
  </r>
  <r>
    <x v="0"/>
    <n v="109.24657534246575"/>
  </r>
  <r>
    <x v="0"/>
    <n v="150.68493150684932"/>
  </r>
  <r>
    <x v="0"/>
    <n v="123.63013698630137"/>
  </r>
  <r>
    <x v="0"/>
    <n v="141.0958904109589"/>
  </r>
  <r>
    <x v="0"/>
    <n v="94.520547945205479"/>
  </r>
  <r>
    <x v="0"/>
    <n v="87.671232876712324"/>
  </r>
  <r>
    <x v="0"/>
    <n v="113.6986301369863"/>
  </r>
  <r>
    <x v="0"/>
    <n v="129.10958904109589"/>
  </r>
  <r>
    <x v="0"/>
    <n v="101.71232876712328"/>
  </r>
  <r>
    <x v="0"/>
    <n v="118.15068493150685"/>
  </r>
  <r>
    <x v="0"/>
    <n v="145.54794520547944"/>
  </r>
  <r>
    <x v="0"/>
    <n v="119.86301369863014"/>
  </r>
  <r>
    <x v="0"/>
    <n v="153.76712328767124"/>
  </r>
  <r>
    <x v="0"/>
    <n v="117.8082191780822"/>
  </r>
  <r>
    <x v="0"/>
    <n v="112.32876712328768"/>
  </r>
  <r>
    <x v="0"/>
    <n v="105.82191780821918"/>
  </r>
  <r>
    <x v="0"/>
    <n v="115.75342465753425"/>
  </r>
  <r>
    <x v="0"/>
    <n v="118.15068493150685"/>
  </r>
  <r>
    <x v="0"/>
    <n v="87.671232876712324"/>
  </r>
  <r>
    <x v="0"/>
    <n v="97.260273972602747"/>
  </r>
  <r>
    <x v="0"/>
    <n v="106.16438356164383"/>
  </r>
  <r>
    <x v="0"/>
    <n v="86.301369863013704"/>
  </r>
  <r>
    <x v="0"/>
    <n v="91.095890410958901"/>
  </r>
  <r>
    <x v="0"/>
    <n v="103.42465753424658"/>
  </r>
  <r>
    <x v="0"/>
    <n v="108.56164383561644"/>
  </r>
  <r>
    <x v="0"/>
    <n v="82.876712328767127"/>
  </r>
  <r>
    <x v="0"/>
    <n v="126.7123287671233"/>
  </r>
  <r>
    <x v="0"/>
    <n v="101.71232876712328"/>
  </r>
  <r>
    <x v="0"/>
    <n v="115.41095890410959"/>
  </r>
  <r>
    <x v="0"/>
    <n v="122.60273972602739"/>
  </r>
  <r>
    <x v="0"/>
    <n v="99.657534246575338"/>
  </r>
  <r>
    <x v="0"/>
    <n v="92.123287671232873"/>
  </r>
  <r>
    <x v="0"/>
    <n v="145.20547945205479"/>
  </r>
  <r>
    <x v="0"/>
    <n v="144.52054794520546"/>
  </r>
  <r>
    <x v="0"/>
    <n v="126.02739726027397"/>
  </r>
  <r>
    <x v="0"/>
    <n v="88.013698630136986"/>
  </r>
  <r>
    <x v="0"/>
    <n v="66.095890410958901"/>
  </r>
  <r>
    <x v="0"/>
    <n v="125.34246575342466"/>
  </r>
  <r>
    <x v="0"/>
    <n v="114.72602739726028"/>
  </r>
  <r>
    <x v="0"/>
    <n v="108.9041095890411"/>
  </r>
  <r>
    <x v="0"/>
    <n v="130.47945205479454"/>
  </r>
  <r>
    <x v="0"/>
    <n v="111.64383561643835"/>
  </r>
  <r>
    <x v="0"/>
    <n v="109.24657534246575"/>
  </r>
  <r>
    <x v="0"/>
    <n v="110.95890410958904"/>
  </r>
  <r>
    <x v="0"/>
    <n v="103.76712328767124"/>
  </r>
  <r>
    <x v="0"/>
    <n v="84.93150684931507"/>
  </r>
  <r>
    <x v="0"/>
    <n v="86.301369863013704"/>
  </r>
  <r>
    <x v="0"/>
    <n v="96.232876712328761"/>
  </r>
  <r>
    <x v="0"/>
    <n v="110.95890410958904"/>
  </r>
  <r>
    <x v="0"/>
    <n v="109.93150684931507"/>
  </r>
  <r>
    <x v="0"/>
    <n v="127.05479452054794"/>
  </r>
  <r>
    <x v="0"/>
    <n v="126.7123287671233"/>
  </r>
  <r>
    <x v="0"/>
    <n v="89.041095890410958"/>
  </r>
  <r>
    <x v="0"/>
    <n v="112.32876712328768"/>
  </r>
  <r>
    <x v="0"/>
    <n v="110.95890410958904"/>
  </r>
  <r>
    <x v="0"/>
    <n v="110.27397260273972"/>
  </r>
  <r>
    <x v="0"/>
    <n v="131.84931506849315"/>
  </r>
  <r>
    <x v="1"/>
    <n v="100"/>
  </r>
  <r>
    <x v="1"/>
    <n v="94.520547945205479"/>
  </r>
  <r>
    <x v="1"/>
    <n v="55.136986301369859"/>
  </r>
  <r>
    <x v="1"/>
    <n v="82.876712328767127"/>
  </r>
  <r>
    <x v="1"/>
    <n v="90.06849315068493"/>
  </r>
  <r>
    <x v="1"/>
    <n v="100.68493150684931"/>
  </r>
  <r>
    <x v="1"/>
    <n v="67.808219178082197"/>
  </r>
  <r>
    <x v="1"/>
    <n v="82.876712328767127"/>
  </r>
  <r>
    <x v="1"/>
    <n v="105.82191780821918"/>
  </r>
  <r>
    <x v="1"/>
    <n v="52.054794520547951"/>
  </r>
  <r>
    <x v="1"/>
    <n v="94.863013698630141"/>
  </r>
  <r>
    <x v="1"/>
    <n v="71.575342465753423"/>
  </r>
  <r>
    <x v="1"/>
    <n v="67.123287671232873"/>
  </r>
  <r>
    <x v="1"/>
    <n v="80.479452054794521"/>
  </r>
  <r>
    <x v="1"/>
    <n v="107.1917808219178"/>
  </r>
  <r>
    <x v="1"/>
    <n v="91.438356164383563"/>
  </r>
  <r>
    <x v="1"/>
    <n v="70.205479452054789"/>
  </r>
  <r>
    <x v="1"/>
    <n v="100"/>
  </r>
  <r>
    <x v="1"/>
    <n v="71.575342465753423"/>
  </r>
  <r>
    <x v="1"/>
    <n v="94.520547945205479"/>
  </r>
  <r>
    <x v="1"/>
    <n v="92.808219178082197"/>
  </r>
  <r>
    <x v="1"/>
    <n v="69.520547945205479"/>
  </r>
  <r>
    <x v="1"/>
    <n v="109.24657534246575"/>
  </r>
  <r>
    <x v="1"/>
    <n v="92.808219178082197"/>
  </r>
  <r>
    <x v="1"/>
    <n v="89.726027397260282"/>
  </r>
  <r>
    <x v="1"/>
    <n v="75.342465753424662"/>
  </r>
  <r>
    <x v="1"/>
    <n v="108.21917808219177"/>
  </r>
  <r>
    <x v="1"/>
    <n v="108.56164383561644"/>
  </r>
  <r>
    <x v="1"/>
    <n v="94.863013698630141"/>
  </r>
  <r>
    <x v="1"/>
    <n v="77.397260273972606"/>
  </r>
  <r>
    <x v="1"/>
    <n v="100"/>
  </r>
  <r>
    <x v="1"/>
    <n v="61.643835616438359"/>
  </r>
  <r>
    <x v="1"/>
    <n v="35.958904109589042"/>
  </r>
  <r>
    <x v="1"/>
    <n v="97.260273972602747"/>
  </r>
  <r>
    <x v="1"/>
    <n v="84.246575342465746"/>
  </r>
  <r>
    <x v="1"/>
    <n v="64.38356164383562"/>
  </r>
  <r>
    <x v="1"/>
    <n v="67.808219178082197"/>
  </r>
  <r>
    <x v="1"/>
    <n v="105.13698630136986"/>
  </r>
  <r>
    <x v="1"/>
    <n v="113.6986301369863"/>
  </r>
  <r>
    <x v="1"/>
    <n v="101.02739726027397"/>
  </r>
  <r>
    <x v="1"/>
    <n v="157.1917808219178"/>
  </r>
  <r>
    <x v="1"/>
    <n v="82.534246575342465"/>
  </r>
  <r>
    <x v="1"/>
    <n v="42.808219178082197"/>
  </r>
  <r>
    <x v="1"/>
    <n v="90.06849315068493"/>
  </r>
  <r>
    <x v="1"/>
    <n v="101.36986301369863"/>
  </r>
  <r>
    <x v="1"/>
    <n v="129.45205479452056"/>
  </r>
  <r>
    <x v="1"/>
    <n v="96.917808219178085"/>
  </r>
  <r>
    <x v="1"/>
    <n v="84.589041095890408"/>
  </r>
  <r>
    <x v="2"/>
    <n v="102.73972602739725"/>
  </r>
  <r>
    <x v="2"/>
    <n v="120.89041095890411"/>
  </r>
  <r>
    <x v="2"/>
    <n v="126.36986301369863"/>
  </r>
  <r>
    <x v="2"/>
    <n v="95.547945205479451"/>
  </r>
  <r>
    <x v="2"/>
    <n v="83.219178082191775"/>
  </r>
  <r>
    <x v="2"/>
    <n v="90.753424657534254"/>
  </r>
  <r>
    <x v="2"/>
    <n v="92.123287671232873"/>
  </r>
  <r>
    <x v="2"/>
    <n v="127.39726027397261"/>
  </r>
  <r>
    <x v="2"/>
    <n v="120.20547945205479"/>
  </r>
  <r>
    <x v="2"/>
    <n v="88.013698630136986"/>
  </r>
  <r>
    <x v="2"/>
    <n v="101.02739726027397"/>
  </r>
  <r>
    <x v="2"/>
    <n v="106.16438356164383"/>
  </r>
  <r>
    <x v="2"/>
    <n v="103.42465753424658"/>
  </r>
  <r>
    <x v="2"/>
    <n v="90.410958904109592"/>
  </r>
  <r>
    <x v="2"/>
    <n v="125.34246575342466"/>
  </r>
  <r>
    <x v="2"/>
    <n v="96.575342465753423"/>
  </r>
  <r>
    <x v="2"/>
    <n v="39.041095890410958"/>
  </r>
  <r>
    <x v="2"/>
    <n v="105.47945205479452"/>
  </r>
  <r>
    <x v="2"/>
    <n v="142.46575342465752"/>
  </r>
  <r>
    <x v="2"/>
    <n v="83.561643835616437"/>
  </r>
  <r>
    <x v="2"/>
    <n v="69.520547945205479"/>
  </r>
  <r>
    <x v="2"/>
    <n v="77.739726027397268"/>
  </r>
  <r>
    <x v="2"/>
    <n v="66.095890410958901"/>
  </r>
  <r>
    <x v="2"/>
    <n v="104.45205479452055"/>
  </r>
  <r>
    <x v="2"/>
    <n v="113.6986301369863"/>
  </r>
  <r>
    <x v="2"/>
    <n v="148.63013698630138"/>
  </r>
  <r>
    <x v="2"/>
    <n v="86.301369863013704"/>
  </r>
  <r>
    <x v="2"/>
    <n v="122.60273972602739"/>
  </r>
  <r>
    <x v="2"/>
    <n v="117.8082191780822"/>
  </r>
  <r>
    <x v="2"/>
    <n v="113.35616438356165"/>
  </r>
  <r>
    <x v="2"/>
    <n v="108.56164383561644"/>
  </r>
  <r>
    <x v="2"/>
    <n v="92.123287671232873"/>
  </r>
  <r>
    <x v="2"/>
    <n v="75"/>
  </r>
  <r>
    <x v="2"/>
    <n v="131.16438356164383"/>
  </r>
  <r>
    <x v="2"/>
    <n v="115.75342465753425"/>
  </r>
  <r>
    <x v="2"/>
    <n v="105.82191780821918"/>
  </r>
  <r>
    <x v="2"/>
    <n v="92.123287671232873"/>
  </r>
  <r>
    <x v="2"/>
    <n v="100"/>
  </r>
  <r>
    <x v="2"/>
    <n v="100"/>
  </r>
  <r>
    <x v="2"/>
    <n v="100.34246575342466"/>
  </r>
  <r>
    <x v="2"/>
    <n v="84.246575342465746"/>
  </r>
  <r>
    <x v="1"/>
    <n v="105.13698630136986"/>
  </r>
  <r>
    <x v="1"/>
    <n v="94.863013698630141"/>
  </r>
  <r>
    <x v="1"/>
    <n v="117.8082191780822"/>
  </r>
  <r>
    <x v="1"/>
    <n v="71.575342465753423"/>
  </r>
  <r>
    <x v="1"/>
    <n v="116.78082191780823"/>
  </r>
  <r>
    <x v="1"/>
    <n v="90.410958904109592"/>
  </r>
  <r>
    <x v="1"/>
    <n v="103.42465753424658"/>
  </r>
  <r>
    <x v="1"/>
    <n v="131.84931506849315"/>
  </r>
  <r>
    <x v="1"/>
    <n v="150"/>
  </r>
  <r>
    <x v="1"/>
    <n v="94.520547945205479"/>
  </r>
  <r>
    <x v="1"/>
    <n v="123.97260273972603"/>
  </r>
  <r>
    <x v="1"/>
    <n v="101.36986301369863"/>
  </r>
  <r>
    <x v="1"/>
    <n v="90.753424657534254"/>
  </r>
  <r>
    <x v="1"/>
    <n v="114.04109589041096"/>
  </r>
  <r>
    <x v="1"/>
    <n v="130.82191780821918"/>
  </r>
  <r>
    <x v="1"/>
    <n v="122.60273972602739"/>
  </r>
  <r>
    <x v="1"/>
    <n v="97.260273972602747"/>
  </r>
  <r>
    <x v="1"/>
    <n v="90.06849315068493"/>
  </r>
  <r>
    <x v="1"/>
    <n v="87.671232876712324"/>
  </r>
  <r>
    <x v="1"/>
    <n v="45.547945205479458"/>
  </r>
  <r>
    <x v="1"/>
    <n v="73.287671232876704"/>
  </r>
  <r>
    <x v="1"/>
    <n v="121.23287671232876"/>
  </r>
  <r>
    <x v="1"/>
    <n v="153.76712328767124"/>
  </r>
  <r>
    <x v="1"/>
    <n v="82.534246575342465"/>
  </r>
  <r>
    <x v="1"/>
    <n v="100"/>
  </r>
  <r>
    <x v="1"/>
    <n v="110.27397260273972"/>
  </r>
  <r>
    <x v="1"/>
    <n v="121.23287671232876"/>
  </r>
  <r>
    <x v="1"/>
    <n v="83.219178082191775"/>
  </r>
  <r>
    <x v="1"/>
    <n v="82.876712328767127"/>
  </r>
  <r>
    <x v="1"/>
    <n v="75.342465753424662"/>
  </r>
  <r>
    <x v="1"/>
    <n v="100"/>
  </r>
  <r>
    <x v="1"/>
    <n v="112.32876712328768"/>
  </r>
  <r>
    <x v="1"/>
    <n v="100"/>
  </r>
  <r>
    <x v="1"/>
    <n v="100"/>
  </r>
  <r>
    <x v="1"/>
    <n v="99.657534246575338"/>
  </r>
  <r>
    <x v="1"/>
    <n v="57.534246575342465"/>
  </r>
  <r>
    <x v="1"/>
    <n v="123.97260273972603"/>
  </r>
  <r>
    <x v="1"/>
    <n v="105.47945205479452"/>
  </r>
  <r>
    <x v="1"/>
    <n v="93.493150684931507"/>
  </r>
  <r>
    <x v="1"/>
    <n v="90.06849315068493"/>
  </r>
  <r>
    <x v="1"/>
    <n v="74.315068493150676"/>
  </r>
  <r>
    <x v="1"/>
    <n v="103.42465753424658"/>
  </r>
  <r>
    <x v="1"/>
    <n v="71.575342465753423"/>
  </r>
  <r>
    <x v="1"/>
    <n v="108.21917808219177"/>
  </r>
  <r>
    <x v="2"/>
    <n v="114.38356164383562"/>
  </r>
  <r>
    <x v="2"/>
    <n v="80.821917808219183"/>
  </r>
  <r>
    <x v="2"/>
    <n v="67.123287671232873"/>
  </r>
  <r>
    <x v="2"/>
    <n v="90.06849315068493"/>
  </r>
  <r>
    <x v="2"/>
    <n v="92.808219178082197"/>
  </r>
  <r>
    <x v="2"/>
    <n v="61.986301369863014"/>
  </r>
  <r>
    <x v="2"/>
    <n v="72.602739726027394"/>
  </r>
  <r>
    <x v="2"/>
    <n v="96.575342465753423"/>
  </r>
  <r>
    <x v="2"/>
    <n v="123.97260273972603"/>
  </r>
  <r>
    <x v="2"/>
    <n v="114.04109589041096"/>
  </r>
  <r>
    <x v="2"/>
    <n v="108.9041095890411"/>
  </r>
  <r>
    <x v="2"/>
    <n v="70.547945205479451"/>
  </r>
  <r>
    <x v="2"/>
    <n v="106.16438356164383"/>
  </r>
  <r>
    <x v="2"/>
    <n v="97.260273972602747"/>
  </r>
  <r>
    <x v="2"/>
    <n v="62.328767123287669"/>
  </r>
  <r>
    <x v="2"/>
    <n v="100.68493150684931"/>
  </r>
  <r>
    <x v="2"/>
    <n v="87.671232876712324"/>
  </r>
  <r>
    <x v="2"/>
    <n v="61.986301369863014"/>
  </r>
  <r>
    <x v="2"/>
    <n v="119.17808219178082"/>
  </r>
  <r>
    <x v="2"/>
    <n v="99.657534246575338"/>
  </r>
  <r>
    <x v="2"/>
    <n v="115.75342465753425"/>
  </r>
  <r>
    <x v="2"/>
    <n v="99.657534246575338"/>
  </r>
  <r>
    <x v="2"/>
    <n v="141.0958904109589"/>
  </r>
  <r>
    <x v="2"/>
    <n v="98.972602739726028"/>
  </r>
  <r>
    <x v="2"/>
    <n v="109.58904109589041"/>
  </r>
  <r>
    <x v="2"/>
    <n v="106.50684931506849"/>
  </r>
  <r>
    <x v="2"/>
    <n v="108.21917808219177"/>
  </r>
  <r>
    <x v="2"/>
    <n v="98.630136986301366"/>
  </r>
  <r>
    <x v="2"/>
    <n v="100"/>
  </r>
  <r>
    <x v="2"/>
    <n v="83.219178082191775"/>
  </r>
  <r>
    <x v="2"/>
    <n v="121.23287671232876"/>
  </r>
  <r>
    <x v="2"/>
    <n v="71.917808219178085"/>
  </r>
  <r>
    <x v="2"/>
    <n v="102.73972602739725"/>
  </r>
  <r>
    <x v="2"/>
    <n v="83.219178082191775"/>
  </r>
  <r>
    <x v="2"/>
    <n v="95.890410958904113"/>
  </r>
  <r>
    <x v="2"/>
    <n v="112.67123287671232"/>
  </r>
  <r>
    <x v="2"/>
    <n v="97.945205479452056"/>
  </r>
  <r>
    <x v="1"/>
    <n v="79.794520547945211"/>
  </r>
  <r>
    <x v="1"/>
    <n v="86.301369863013704"/>
  </r>
  <r>
    <x v="1"/>
    <n v="63.698630136986303"/>
  </r>
  <r>
    <x v="1"/>
    <n v="88.356164383561648"/>
  </r>
  <r>
    <x v="1"/>
    <n v="91.438356164383563"/>
  </r>
  <r>
    <x v="1"/>
    <n v="90.753424657534254"/>
  </r>
  <r>
    <x v="1"/>
    <n v="106.16438356164383"/>
  </r>
  <r>
    <x v="1"/>
    <n v="84.93150684931507"/>
  </r>
  <r>
    <x v="1"/>
    <n v="94.863013698630141"/>
  </r>
  <r>
    <x v="1"/>
    <n v="111.64383561643835"/>
  </r>
  <r>
    <x v="1"/>
    <n v="140.06849315068493"/>
  </r>
  <r>
    <x v="1"/>
    <n v="94.863013698630141"/>
  </r>
  <r>
    <x v="1"/>
    <n v="118.83561643835617"/>
  </r>
  <r>
    <x v="1"/>
    <n v="91.438356164383563"/>
  </r>
  <r>
    <x v="1"/>
    <n v="91.780821917808225"/>
  </r>
  <r>
    <x v="1"/>
    <n v="70.890410958904113"/>
  </r>
  <r>
    <x v="1"/>
    <n v="33.219178082191775"/>
  </r>
  <r>
    <x v="1"/>
    <n v="75.68493150684931"/>
  </r>
  <r>
    <x v="1"/>
    <n v="48.630136986301366"/>
  </r>
  <r>
    <x v="1"/>
    <n v="114.38356164383562"/>
  </r>
  <r>
    <x v="1"/>
    <n v="66.780821917808225"/>
  </r>
  <r>
    <x v="1"/>
    <n v="102.05479452054794"/>
  </r>
  <r>
    <x v="1"/>
    <n v="84.93150684931507"/>
  </r>
  <r>
    <x v="1"/>
    <n v="98.972602739726028"/>
  </r>
  <r>
    <x v="1"/>
    <n v="106.16438356164383"/>
  </r>
  <r>
    <x v="1"/>
    <n v="109.93150684931507"/>
  </r>
  <r>
    <x v="1"/>
    <n v="97.945205479452056"/>
  </r>
  <r>
    <x v="1"/>
    <n v="97.602739726027394"/>
  </r>
  <r>
    <x v="1"/>
    <n v="85.61643835616438"/>
  </r>
  <r>
    <x v="1"/>
    <n v="113.35616438356165"/>
  </r>
  <r>
    <x v="1"/>
    <n v="130.47945205479454"/>
  </r>
  <r>
    <x v="1"/>
    <n v="107.87671232876713"/>
  </r>
  <r>
    <x v="1"/>
    <n v="103.42465753424658"/>
  </r>
  <r>
    <x v="3"/>
    <m/>
  </r>
</pivotCacheRecords>
</file>

<file path=xl/pivotCache/pivotCacheRecords3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3">
  <r>
    <x v="0"/>
    <n v="100"/>
  </r>
  <r>
    <x v="0"/>
    <n v="104.10958904109589"/>
  </r>
  <r>
    <x v="0"/>
    <n v="131.16438356164383"/>
  </r>
  <r>
    <x v="0"/>
    <n v="82.534246575342465"/>
  </r>
  <r>
    <x v="0"/>
    <n v="104.45205479452055"/>
  </r>
  <r>
    <x v="0"/>
    <n v="97.602739726027394"/>
  </r>
  <r>
    <x v="0"/>
    <n v="108.56164383561644"/>
  </r>
  <r>
    <x v="0"/>
    <n v="106.50684931506849"/>
  </r>
  <r>
    <x v="0"/>
    <n v="96.575342465753423"/>
  </r>
  <r>
    <x v="0"/>
    <n v="81.849315068493155"/>
  </r>
  <r>
    <x v="0"/>
    <n v="103.76712328767124"/>
  </r>
  <r>
    <x v="0"/>
    <n v="104.79452054794521"/>
  </r>
  <r>
    <x v="0"/>
    <n v="98.630136986301366"/>
  </r>
  <r>
    <x v="0"/>
    <n v="97.260273972602747"/>
  </r>
  <r>
    <x v="0"/>
    <n v="91.095890410958901"/>
  </r>
  <r>
    <x v="0"/>
    <n v="68.493150684931507"/>
  </r>
  <r>
    <x v="0"/>
    <n v="99.31506849315069"/>
  </r>
  <r>
    <x v="0"/>
    <n v="77.739726027397268"/>
  </r>
  <r>
    <x v="0"/>
    <n v="96.575342465753423"/>
  </r>
  <r>
    <x v="0"/>
    <n v="103.76712328767124"/>
  </r>
  <r>
    <x v="0"/>
    <n v="132.1917808219178"/>
  </r>
  <r>
    <x v="0"/>
    <n v="89.726027397260282"/>
  </r>
  <r>
    <x v="0"/>
    <n v="96.575342465753423"/>
  </r>
  <r>
    <x v="0"/>
    <n v="78.767123287671239"/>
  </r>
  <r>
    <x v="0"/>
    <n v="96.232876712328761"/>
  </r>
  <r>
    <x v="0"/>
    <n v="122.94520547945206"/>
  </r>
  <r>
    <x v="0"/>
    <n v="101.02739726027397"/>
  </r>
  <r>
    <x v="0"/>
    <n v="50"/>
  </r>
  <r>
    <x v="0"/>
    <n v="100.34246575342466"/>
  </r>
  <r>
    <x v="0"/>
    <n v="84.246575342465746"/>
  </r>
  <r>
    <x v="0"/>
    <n v="98.630136986301366"/>
  </r>
  <r>
    <x v="0"/>
    <n v="72.260273972602732"/>
  </r>
  <r>
    <x v="0"/>
    <n v="106.84931506849315"/>
  </r>
  <r>
    <x v="0"/>
    <n v="57.534246575342465"/>
  </r>
  <r>
    <x v="0"/>
    <n v="67.123287671232873"/>
  </r>
  <r>
    <x v="0"/>
    <n v="63.013698630136986"/>
  </r>
  <r>
    <x v="0"/>
    <n v="97.260273972602747"/>
  </r>
  <r>
    <x v="0"/>
    <n v="100.68493150684931"/>
  </r>
  <r>
    <x v="0"/>
    <n v="74.315068493150676"/>
  </r>
  <r>
    <x v="0"/>
    <n v="68.493150684931507"/>
  </r>
  <r>
    <x v="0"/>
    <n v="89.38356164383562"/>
  </r>
  <r>
    <x v="0"/>
    <n v="70.547945205479451"/>
  </r>
  <r>
    <x v="0"/>
    <n v="83.561643835616437"/>
  </r>
  <r>
    <x v="1"/>
    <n v="97.945205479452056"/>
  </r>
  <r>
    <x v="1"/>
    <n v="67.123287671232873"/>
  </r>
  <r>
    <x v="1"/>
    <n v="111.30136986301369"/>
  </r>
  <r>
    <x v="1"/>
    <n v="90.753424657534254"/>
  </r>
  <r>
    <x v="1"/>
    <n v="86.986301369863014"/>
  </r>
  <r>
    <x v="1"/>
    <n v="65.753424657534254"/>
  </r>
  <r>
    <x v="1"/>
    <n v="107.1917808219178"/>
  </r>
  <r>
    <x v="1"/>
    <n v="95.547945205479451"/>
  </r>
  <r>
    <x v="1"/>
    <n v="121.23287671232876"/>
  </r>
  <r>
    <x v="1"/>
    <n v="87.328767123287676"/>
  </r>
  <r>
    <x v="1"/>
    <n v="127.39726027397261"/>
  </r>
  <r>
    <x v="1"/>
    <n v="84.93150684931507"/>
  </r>
  <r>
    <x v="1"/>
    <n v="92.123287671232873"/>
  </r>
  <r>
    <x v="1"/>
    <n v="96.232876712328761"/>
  </r>
  <r>
    <x v="1"/>
    <n v="108.21917808219177"/>
  </r>
  <r>
    <x v="1"/>
    <n v="117.8082191780822"/>
  </r>
  <r>
    <x v="1"/>
    <n v="105.13698630136986"/>
  </r>
  <r>
    <x v="1"/>
    <n v="65.410958904109592"/>
  </r>
  <r>
    <x v="1"/>
    <n v="88.69863013698631"/>
  </r>
  <r>
    <x v="1"/>
    <n v="128.08219178082192"/>
  </r>
  <r>
    <x v="1"/>
    <n v="69.863013698630141"/>
  </r>
  <r>
    <x v="1"/>
    <n v="82.534246575342465"/>
  </r>
  <r>
    <x v="1"/>
    <n v="96.232876712328761"/>
  </r>
  <r>
    <x v="1"/>
    <n v="92.123287671232873"/>
  </r>
  <r>
    <x v="1"/>
    <n v="101.71232876712328"/>
  </r>
  <r>
    <x v="1"/>
    <n v="147.26027397260273"/>
  </r>
  <r>
    <x v="1"/>
    <n v="85.61643835616438"/>
  </r>
  <r>
    <x v="1"/>
    <n v="91.780821917808225"/>
  </r>
  <r>
    <x v="1"/>
    <n v="116.0958904109589"/>
  </r>
  <r>
    <x v="1"/>
    <n v="90.410958904109592"/>
  </r>
  <r>
    <x v="1"/>
    <n v="105.82191780821918"/>
  </r>
  <r>
    <x v="1"/>
    <n v="94.863013698630141"/>
  </r>
  <r>
    <x v="1"/>
    <n v="88.013698630136986"/>
  </r>
  <r>
    <x v="1"/>
    <n v="98.972602739726028"/>
  </r>
  <r>
    <x v="1"/>
    <n v="102.73972602739725"/>
  </r>
  <r>
    <x v="1"/>
    <n v="108.21917808219177"/>
  </r>
  <r>
    <x v="1"/>
    <n v="122.26027397260273"/>
  </r>
  <r>
    <x v="1"/>
    <n v="93.835616438356169"/>
  </r>
  <r>
    <x v="1"/>
    <n v="102.05479452054794"/>
  </r>
  <r>
    <x v="1"/>
    <n v="96.917808219178085"/>
  </r>
  <r>
    <x v="1"/>
    <n v="85.958904109589042"/>
  </r>
  <r>
    <x v="1"/>
    <n v="95.890410958904113"/>
  </r>
  <r>
    <x v="1"/>
    <n v="116.0958904109589"/>
  </r>
  <r>
    <x v="1"/>
    <n v="121.23287671232876"/>
  </r>
  <r>
    <x v="1"/>
    <n v="108.56164383561644"/>
  </r>
  <r>
    <x v="1"/>
    <n v="96.575342465753423"/>
  </r>
  <r>
    <x v="2"/>
    <n v="100"/>
  </r>
  <r>
    <x v="2"/>
    <n v="126.02739726027397"/>
  </r>
  <r>
    <x v="2"/>
    <n v="148.97260273972603"/>
  </r>
  <r>
    <x v="2"/>
    <n v="105.47945205479452"/>
  </r>
  <r>
    <x v="2"/>
    <n v="116.43835616438356"/>
  </r>
  <r>
    <x v="2"/>
    <n v="101.36986301369863"/>
  </r>
  <r>
    <x v="2"/>
    <n v="144.17808219178082"/>
  </r>
  <r>
    <x v="2"/>
    <n v="141.0958904109589"/>
  </r>
  <r>
    <x v="2"/>
    <n v="72.602739726027394"/>
  </r>
  <r>
    <x v="2"/>
    <n v="113.6986301369863"/>
  </r>
  <r>
    <x v="2"/>
    <n v="108.21917808219177"/>
  </r>
  <r>
    <x v="2"/>
    <n v="123.97260273972603"/>
  </r>
  <r>
    <x v="2"/>
    <n v="96.232876712328761"/>
  </r>
  <r>
    <x v="2"/>
    <n v="120.89041095890411"/>
  </r>
  <r>
    <x v="2"/>
    <n v="103.08219178082192"/>
  </r>
  <r>
    <x v="2"/>
    <n v="115.06849315068493"/>
  </r>
  <r>
    <x v="2"/>
    <n v="87.671232876712324"/>
  </r>
  <r>
    <x v="2"/>
    <n v="100"/>
  </r>
  <r>
    <x v="2"/>
    <n v="158.21917808219177"/>
  </r>
  <r>
    <x v="2"/>
    <n v="128.08219178082192"/>
  </r>
  <r>
    <x v="2"/>
    <n v="82.191780821917803"/>
  </r>
  <r>
    <x v="2"/>
    <n v="92.123287671232873"/>
  </r>
  <r>
    <x v="2"/>
    <n v="78.767123287671239"/>
  </r>
  <r>
    <x v="2"/>
    <n v="73.287671232876704"/>
  </r>
  <r>
    <x v="2"/>
    <n v="87.671232876712324"/>
  </r>
  <r>
    <x v="2"/>
    <n v="134.24657534246575"/>
  </r>
  <r>
    <x v="2"/>
    <n v="91.095890410958901"/>
  </r>
  <r>
    <x v="2"/>
    <n v="81.506849315068493"/>
  </r>
  <r>
    <x v="2"/>
    <n v="99.31506849315069"/>
  </r>
  <r>
    <x v="2"/>
    <n v="113.6986301369863"/>
  </r>
  <r>
    <x v="2"/>
    <n v="125.68493150684932"/>
  </r>
  <r>
    <x v="2"/>
    <n v="147.26027397260273"/>
  </r>
  <r>
    <x v="2"/>
    <n v="150"/>
  </r>
  <r>
    <x v="2"/>
    <n v="91.438356164383563"/>
  </r>
  <r>
    <x v="2"/>
    <n v="100.34246575342466"/>
  </r>
  <r>
    <x v="2"/>
    <n v="110.61643835616438"/>
  </r>
  <r>
    <x v="2"/>
    <n v="153.76712328767124"/>
  </r>
  <r>
    <x v="2"/>
    <n v="112.32876712328768"/>
  </r>
  <r>
    <x v="2"/>
    <n v="117.46575342465754"/>
  </r>
  <r>
    <x v="2"/>
    <n v="139.72602739726028"/>
  </r>
  <r>
    <x v="2"/>
    <n v="82.876712328767127"/>
  </r>
  <r>
    <x v="2"/>
    <n v="75.342465753424662"/>
  </r>
  <r>
    <x v="2"/>
    <n v="106.50684931506849"/>
  </r>
  <r>
    <x v="2"/>
    <n v="100.68493150684931"/>
  </r>
  <r>
    <x v="2"/>
    <n v="83.561643835616437"/>
  </r>
  <r>
    <x v="2"/>
    <n v="90.06849315068493"/>
  </r>
  <r>
    <x v="2"/>
    <n v="110.95890410958904"/>
  </r>
  <r>
    <x v="2"/>
    <n v="88.356164383561648"/>
  </r>
  <r>
    <x v="3"/>
    <n v="88.013698630136986"/>
  </r>
  <r>
    <x v="3"/>
    <n v="35.958904109589042"/>
  </r>
  <r>
    <x v="3"/>
    <n v="77.054794520547944"/>
  </r>
  <r>
    <x v="3"/>
    <n v="48.630136986301366"/>
  </r>
  <r>
    <x v="3"/>
    <n v="105.82191780821918"/>
  </r>
  <r>
    <x v="3"/>
    <n v="66.438356164383563"/>
  </r>
  <r>
    <x v="3"/>
    <n v="64.38356164383562"/>
  </r>
  <r>
    <x v="3"/>
    <n v="50.342465753424662"/>
  </r>
  <r>
    <x v="3"/>
    <n v="112.32876712328768"/>
  </r>
  <r>
    <x v="3"/>
    <n v="91.780821917808225"/>
  </r>
  <r>
    <x v="3"/>
    <n v="95.890410958904113"/>
  </r>
  <r>
    <x v="3"/>
    <n v="92.123287671232873"/>
  </r>
  <r>
    <x v="3"/>
    <n v="82.534246575342465"/>
  </r>
  <r>
    <x v="3"/>
    <n v="79.109589041095887"/>
  </r>
  <r>
    <x v="3"/>
    <n v="99.31506849315069"/>
  </r>
  <r>
    <x v="3"/>
    <n v="96.232876712328761"/>
  </r>
  <r>
    <x v="3"/>
    <n v="88.69863013698631"/>
  </r>
  <r>
    <x v="3"/>
    <n v="82.534246575342465"/>
  </r>
  <r>
    <x v="3"/>
    <n v="65.753424657534254"/>
  </r>
  <r>
    <x v="3"/>
    <n v="94.178082191780817"/>
  </r>
  <r>
    <x v="3"/>
    <n v="83.561643835616437"/>
  </r>
  <r>
    <x v="3"/>
    <n v="123.97260273972603"/>
  </r>
  <r>
    <x v="3"/>
    <n v="92.465753424657535"/>
  </r>
  <r>
    <x v="3"/>
    <n v="108.56164383561644"/>
  </r>
  <r>
    <x v="3"/>
    <n v="68.835616438356169"/>
  </r>
  <r>
    <x v="3"/>
    <n v="45.890410958904106"/>
  </r>
  <r>
    <x v="3"/>
    <n v="109.24657534246575"/>
  </r>
  <r>
    <x v="3"/>
    <n v="79.109589041095887"/>
  </r>
  <r>
    <x v="3"/>
    <n v="79.452054794520549"/>
  </r>
  <r>
    <x v="3"/>
    <n v="102.05479452054794"/>
  </r>
  <r>
    <x v="3"/>
    <n v="128.08219178082192"/>
  </r>
  <r>
    <x v="3"/>
    <n v="61.643835616438359"/>
  </r>
  <r>
    <x v="3"/>
    <n v="78.767123287671239"/>
  </r>
  <r>
    <x v="3"/>
    <n v="74.657534246575338"/>
  </r>
  <r>
    <x v="3"/>
    <n v="57.534246575342465"/>
  </r>
  <r>
    <x v="3"/>
    <n v="96.232876712328761"/>
  </r>
  <r>
    <x v="3"/>
    <n v="116.43835616438356"/>
  </r>
  <r>
    <x v="3"/>
    <n v="89.38356164383562"/>
  </r>
  <r>
    <x v="3"/>
    <n v="100"/>
  </r>
  <r>
    <x v="3"/>
    <n v="100.34246575342466"/>
  </r>
  <r>
    <x v="3"/>
    <n v="100.34246575342466"/>
  </r>
  <r>
    <x v="4"/>
    <n v="130.47945205479454"/>
  </r>
  <r>
    <x v="4"/>
    <n v="104.79452054794521"/>
  </r>
  <r>
    <x v="4"/>
    <n v="126.7123287671233"/>
  </r>
  <r>
    <x v="4"/>
    <n v="130.47945205479454"/>
  </r>
  <r>
    <x v="4"/>
    <n v="103.08219178082192"/>
  </r>
  <r>
    <x v="4"/>
    <n v="151.71232876712327"/>
  </r>
  <r>
    <x v="4"/>
    <n v="88.69863013698631"/>
  </r>
  <r>
    <x v="3"/>
    <n v="92.123287671232873"/>
  </r>
  <r>
    <x v="4"/>
    <n v="96.232876712328761"/>
  </r>
  <r>
    <x v="4"/>
    <n v="132.87671232876713"/>
  </r>
  <r>
    <x v="4"/>
    <n v="57.534246575342465"/>
  </r>
  <r>
    <x v="4"/>
    <n v="121.57534246575342"/>
  </r>
  <r>
    <x v="4"/>
    <n v="97.602739726027394"/>
  </r>
  <r>
    <x v="4"/>
    <n v="89.041095890410958"/>
  </r>
  <r>
    <x v="4"/>
    <n v="93.150684931506845"/>
  </r>
  <r>
    <x v="4"/>
    <n v="98.630136986301366"/>
  </r>
  <r>
    <x v="4"/>
    <n v="128.76712328767124"/>
  </r>
  <r>
    <x v="4"/>
    <n v="79.452054794520549"/>
  </r>
  <r>
    <x v="4"/>
    <n v="118.83561643835617"/>
  </r>
  <r>
    <x v="4"/>
    <n v="153.42465753424659"/>
  </r>
  <r>
    <x v="4"/>
    <n v="134.93150684931507"/>
  </r>
  <r>
    <x v="4"/>
    <n v="71.575342465753423"/>
  </r>
  <r>
    <x v="4"/>
    <n v="65.753424657534254"/>
  </r>
  <r>
    <x v="4"/>
    <n v="121.23287671232876"/>
  </r>
  <r>
    <x v="4"/>
    <n v="116.0958904109589"/>
  </r>
  <r>
    <x v="4"/>
    <n v="84.589041095890408"/>
  </r>
  <r>
    <x v="4"/>
    <n v="84.589041095890408"/>
  </r>
  <r>
    <x v="4"/>
    <n v="105.13698630136986"/>
  </r>
  <r>
    <x v="4"/>
    <n v="133.21917808219177"/>
  </r>
  <r>
    <x v="4"/>
    <n v="117.12328767123287"/>
  </r>
  <r>
    <x v="4"/>
    <n v="100"/>
  </r>
  <r>
    <x v="4"/>
    <n v="130.47945205479454"/>
  </r>
  <r>
    <x v="4"/>
    <n v="100"/>
  </r>
  <r>
    <x v="4"/>
    <n v="100"/>
  </r>
  <r>
    <x v="4"/>
    <n v="138.35616438356163"/>
  </r>
  <r>
    <x v="4"/>
    <n v="139.72602739726028"/>
  </r>
  <r>
    <x v="4"/>
    <n v="81.164383561643831"/>
  </r>
  <r>
    <x v="4"/>
    <n v="96.917808219178085"/>
  </r>
  <r>
    <x v="4"/>
    <n v="91.438356164383563"/>
  </r>
  <r>
    <x v="4"/>
    <n v="133.9041095890411"/>
  </r>
  <r>
    <x v="4"/>
    <n v="96.575342465753423"/>
  </r>
  <r>
    <x v="4"/>
    <n v="106.50684931506849"/>
  </r>
  <r>
    <x v="4"/>
    <n v="109.24657534246575"/>
  </r>
  <r>
    <x v="4"/>
    <n v="107.87671232876713"/>
  </r>
  <r>
    <x v="4"/>
    <n v="120.54794520547945"/>
  </r>
  <r>
    <x v="4"/>
    <n v="101.36986301369863"/>
  </r>
  <r>
    <x v="4"/>
    <n v="95.205479452054789"/>
  </r>
  <r>
    <x v="4"/>
    <n v="115.75342465753425"/>
  </r>
  <r>
    <x v="4"/>
    <n v="67.123287671232873"/>
  </r>
  <r>
    <x v="4"/>
    <n v="115.06849315068493"/>
  </r>
  <r>
    <x v="4"/>
    <n v="121.57534246575342"/>
  </r>
  <r>
    <x v="4"/>
    <n v="106.16438356164383"/>
  </r>
  <r>
    <x v="4"/>
    <n v="67.808219178082197"/>
  </r>
  <r>
    <x v="4"/>
    <n v="101.71232876712328"/>
  </r>
  <r>
    <x v="4"/>
    <n v="105.82191780821918"/>
  </r>
  <r>
    <x v="4"/>
    <n v="123.97260273972603"/>
  </r>
  <r>
    <x v="4"/>
    <n v="37.328767123287676"/>
  </r>
  <r>
    <x v="4"/>
    <n v="118.83561643835617"/>
  </r>
  <r>
    <x v="4"/>
    <n v="125.34246575342466"/>
  </r>
  <r>
    <x v="4"/>
    <n v="97.602739726027394"/>
  </r>
  <r>
    <x v="4"/>
    <n v="103.08219178082192"/>
  </r>
  <r>
    <x v="4"/>
    <n v="121.57534246575342"/>
  </r>
  <r>
    <x v="4"/>
    <n v="96.917808219178085"/>
  </r>
  <r>
    <x v="4"/>
    <n v="145.89041095890411"/>
  </r>
  <r>
    <x v="4"/>
    <n v="65.410958904109592"/>
  </r>
  <r>
    <x v="4"/>
    <n v="101.02739726027397"/>
  </r>
  <r>
    <x v="4"/>
    <n v="95.205479452054789"/>
  </r>
  <r>
    <x v="4"/>
    <n v="106.84931506849315"/>
  </r>
  <r>
    <x v="4"/>
    <n v="97.602739726027394"/>
  </r>
  <r>
    <x v="4"/>
    <n v="77.739726027397268"/>
  </r>
  <r>
    <x v="4"/>
    <n v="92.123287671232873"/>
  </r>
  <r>
    <x v="4"/>
    <n v="102.39726027397261"/>
  </r>
  <r>
    <x v="4"/>
    <n v="113.01369863013699"/>
  </r>
  <r>
    <x v="4"/>
    <n v="86.301369863013704"/>
  </r>
  <r>
    <x v="4"/>
    <n v="104.45205479452055"/>
  </r>
  <r>
    <x v="4"/>
    <n v="95.205479452054789"/>
  </r>
  <r>
    <x v="4"/>
    <n v="101.02739726027397"/>
  </r>
  <r>
    <x v="4"/>
    <n v="98.287671232876718"/>
  </r>
  <r>
    <x v="4"/>
    <n v="97.602739726027394"/>
  </r>
  <r>
    <x v="4"/>
    <n v="97.260273972602747"/>
  </r>
  <r>
    <x v="4"/>
    <n v="99.657534246575338"/>
  </r>
  <r>
    <x v="2"/>
    <n v="76.712328767123296"/>
  </r>
  <r>
    <x v="2"/>
    <n v="123.63013698630137"/>
  </r>
  <r>
    <x v="2"/>
    <n v="130.82191780821918"/>
  </r>
  <r>
    <x v="2"/>
    <n v="109.93150684931507"/>
  </r>
  <r>
    <x v="2"/>
    <n v="105.82191780821918"/>
  </r>
  <r>
    <x v="2"/>
    <n v="105.82191780821918"/>
  </r>
  <r>
    <x v="2"/>
    <n v="109.93150684931507"/>
  </r>
  <r>
    <x v="2"/>
    <n v="138.35616438356163"/>
  </r>
  <r>
    <x v="2"/>
    <n v="105.13698630136986"/>
  </r>
  <r>
    <x v="2"/>
    <n v="107.1917808219178"/>
  </r>
  <r>
    <x v="2"/>
    <n v="90.06849315068493"/>
  </r>
  <r>
    <x v="2"/>
    <n v="76.712328767123296"/>
  </r>
  <r>
    <x v="2"/>
    <n v="72.945205479452056"/>
  </r>
  <r>
    <x v="2"/>
    <n v="100.34246575342466"/>
  </r>
  <r>
    <x v="2"/>
    <n v="140.06849315068493"/>
  </r>
  <r>
    <x v="2"/>
    <n v="142.46575342465752"/>
  </r>
  <r>
    <x v="2"/>
    <n v="106.50684931506849"/>
  </r>
  <r>
    <x v="2"/>
    <n v="141.78082191780823"/>
  </r>
  <r>
    <x v="2"/>
    <n v="144.17808219178082"/>
  </r>
  <r>
    <x v="2"/>
    <n v="111.98630136986301"/>
  </r>
  <r>
    <x v="2"/>
    <n v="121.23287671232876"/>
  </r>
  <r>
    <x v="2"/>
    <n v="85.273972602739718"/>
  </r>
  <r>
    <x v="2"/>
    <n v="116.0958904109589"/>
  </r>
  <r>
    <x v="2"/>
    <n v="90.06849315068493"/>
  </r>
  <r>
    <x v="2"/>
    <n v="83.219178082191775"/>
  </r>
  <r>
    <x v="2"/>
    <n v="92.808219178082197"/>
  </r>
  <r>
    <x v="2"/>
    <n v="101.02739726027397"/>
  </r>
  <r>
    <x v="2"/>
    <n v="117.8082191780822"/>
  </r>
  <r>
    <x v="2"/>
    <n v="97.602739726027394"/>
  </r>
  <r>
    <x v="2"/>
    <n v="82.191780821917803"/>
  </r>
  <r>
    <x v="2"/>
    <n v="70.890410958904113"/>
  </r>
  <r>
    <x v="2"/>
    <n v="76.027397260273972"/>
  </r>
  <r>
    <x v="2"/>
    <n v="105.13698630136986"/>
  </r>
  <r>
    <x v="5"/>
    <m/>
  </r>
</pivotCacheRecords>
</file>

<file path=xl/pivotCache/pivotCacheRecords3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3">
  <r>
    <x v="0"/>
    <n v="101.02739726027397"/>
  </r>
  <r>
    <x v="0"/>
    <n v="101.02739726027397"/>
  </r>
  <r>
    <x v="0"/>
    <n v="85.958904109589042"/>
  </r>
  <r>
    <x v="0"/>
    <n v="122.60273972602739"/>
  </r>
  <r>
    <x v="0"/>
    <n v="95.205479452054789"/>
  </r>
  <r>
    <x v="0"/>
    <n v="108.21917808219177"/>
  </r>
  <r>
    <x v="0"/>
    <n v="89.38356164383562"/>
  </r>
  <r>
    <x v="1"/>
    <n v="94.520547945205479"/>
  </r>
  <r>
    <x v="0"/>
    <n v="99.31506849315069"/>
  </r>
  <r>
    <x v="0"/>
    <n v="113.6986301369863"/>
  </r>
  <r>
    <x v="0"/>
    <n v="103.42465753424658"/>
  </r>
  <r>
    <x v="0"/>
    <n v="70.547945205479451"/>
  </r>
  <r>
    <x v="0"/>
    <n v="127.39726027397261"/>
  </r>
  <r>
    <x v="0"/>
    <n v="117.46575342465754"/>
  </r>
  <r>
    <x v="0"/>
    <n v="98.630136986301366"/>
  </r>
  <r>
    <x v="0"/>
    <n v="93.835616438356169"/>
  </r>
  <r>
    <x v="0"/>
    <n v="84.246575342465746"/>
  </r>
  <r>
    <x v="0"/>
    <n v="132.53424657534248"/>
  </r>
  <r>
    <x v="0"/>
    <n v="100.34246575342466"/>
  </r>
  <r>
    <x v="0"/>
    <n v="66.095890410958901"/>
  </r>
  <r>
    <x v="0"/>
    <n v="60.61643835616438"/>
  </r>
  <r>
    <x v="0"/>
    <n v="97.602739726027394"/>
  </r>
  <r>
    <x v="2"/>
    <n v="102.05479452054794"/>
  </r>
  <r>
    <x v="0"/>
    <n v="72.260273972602732"/>
  </r>
  <r>
    <x v="0"/>
    <n v="137.67123287671234"/>
  </r>
  <r>
    <x v="3"/>
    <n v="60.61643835616438"/>
  </r>
  <r>
    <x v="0"/>
    <n v="90.410958904109592"/>
  </r>
  <r>
    <x v="0"/>
    <n v="94.863013698630141"/>
  </r>
  <r>
    <x v="0"/>
    <n v="130.82191780821918"/>
  </r>
  <r>
    <x v="0"/>
    <n v="113.01369863013699"/>
  </r>
  <r>
    <x v="0"/>
    <n v="99.31506849315069"/>
  </r>
  <r>
    <x v="3"/>
    <n v="140.75342465753425"/>
  </r>
  <r>
    <x v="0"/>
    <n v="75"/>
  </r>
  <r>
    <x v="0"/>
    <n v="92.465753424657535"/>
  </r>
  <r>
    <x v="0"/>
    <n v="121.23287671232876"/>
  </r>
  <r>
    <x v="0"/>
    <n v="83.904109589041099"/>
  </r>
  <r>
    <x v="0"/>
    <n v="118.83561643835617"/>
  </r>
  <r>
    <x v="0"/>
    <n v="95.205479452054789"/>
  </r>
  <r>
    <x v="0"/>
    <n v="117.12328767123287"/>
  </r>
  <r>
    <x v="0"/>
    <n v="89.38356164383562"/>
  </r>
  <r>
    <x v="0"/>
    <n v="107.87671232876713"/>
  </r>
  <r>
    <x v="0"/>
    <n v="107.53424657534246"/>
  </r>
  <r>
    <x v="0"/>
    <n v="78.424657534246577"/>
  </r>
  <r>
    <x v="1"/>
    <n v="79.452054794520549"/>
  </r>
  <r>
    <x v="3"/>
    <n v="96.917808219178085"/>
  </r>
  <r>
    <x v="3"/>
    <n v="101.02739726027397"/>
  </r>
  <r>
    <x v="4"/>
    <n v="115.75342465753425"/>
  </r>
  <r>
    <x v="4"/>
    <n v="93.150684931506845"/>
  </r>
  <r>
    <x v="4"/>
    <n v="113.01369863013699"/>
  </r>
  <r>
    <x v="3"/>
    <n v="44.863013698630141"/>
  </r>
  <r>
    <x v="1"/>
    <n v="114.72602739726028"/>
  </r>
  <r>
    <x v="4"/>
    <n v="74.657534246575338"/>
  </r>
  <r>
    <x v="4"/>
    <n v="125.68493150684932"/>
  </r>
  <r>
    <x v="3"/>
    <n v="49.315068493150683"/>
  </r>
  <r>
    <x v="2"/>
    <n v="122.60273972602739"/>
  </r>
  <r>
    <x v="1"/>
    <n v="113.01369863013699"/>
  </r>
  <r>
    <x v="4"/>
    <n v="94.520547945205479"/>
  </r>
  <r>
    <x v="1"/>
    <n v="95.890410958904113"/>
  </r>
  <r>
    <x v="4"/>
    <n v="79.109589041095887"/>
  </r>
  <r>
    <x v="5"/>
    <n v="108.21917808219177"/>
  </r>
  <r>
    <x v="3"/>
    <n v="108.56164383561644"/>
  </r>
  <r>
    <x v="1"/>
    <n v="88.013698630136986"/>
  </r>
  <r>
    <x v="3"/>
    <n v="86.301369863013704"/>
  </r>
  <r>
    <x v="4"/>
    <n v="105.47945205479452"/>
  </r>
  <r>
    <x v="4"/>
    <n v="100"/>
  </r>
  <r>
    <x v="1"/>
    <n v="92.123287671232873"/>
  </r>
  <r>
    <x v="4"/>
    <n v="96.232876712328761"/>
  </r>
  <r>
    <x v="4"/>
    <n v="98.287671232876718"/>
  </r>
  <r>
    <x v="4"/>
    <n v="86.643835616438352"/>
  </r>
  <r>
    <x v="4"/>
    <n v="123.97260273972603"/>
  </r>
  <r>
    <x v="4"/>
    <n v="96.575342465753423"/>
  </r>
  <r>
    <x v="4"/>
    <n v="45.890410958904106"/>
  </r>
  <r>
    <x v="2"/>
    <n v="91.438356164383563"/>
  </r>
  <r>
    <x v="2"/>
    <n v="78.424657534246577"/>
  </r>
  <r>
    <x v="4"/>
    <n v="88.013698630136986"/>
  </r>
  <r>
    <x v="4"/>
    <n v="72.260273972602732"/>
  </r>
  <r>
    <x v="1"/>
    <n v="104.10958904109589"/>
  </r>
  <r>
    <x v="1"/>
    <n v="100"/>
  </r>
  <r>
    <x v="4"/>
    <n v="149.65753424657532"/>
  </r>
  <r>
    <x v="3"/>
    <n v="90.06849315068493"/>
  </r>
  <r>
    <x v="0"/>
    <n v="160.61643835616439"/>
  </r>
  <r>
    <x v="4"/>
    <n v="60.273972602739725"/>
  </r>
  <r>
    <x v="4"/>
    <n v="117.46575342465754"/>
  </r>
  <r>
    <x v="2"/>
    <n v="127.39726027397261"/>
  </r>
  <r>
    <x v="1"/>
    <n v="102.05479452054794"/>
  </r>
  <r>
    <x v="4"/>
    <n v="124.31506849315069"/>
  </r>
  <r>
    <x v="4"/>
    <n v="46.232876712328761"/>
  </r>
  <r>
    <x v="4"/>
    <n v="84.246575342465746"/>
  </r>
  <r>
    <x v="4"/>
    <n v="72.260273972602732"/>
  </r>
  <r>
    <x v="5"/>
    <n v="100"/>
  </r>
  <r>
    <x v="3"/>
    <n v="82.876712328767127"/>
  </r>
  <r>
    <x v="2"/>
    <n v="109.93150684931507"/>
  </r>
  <r>
    <x v="5"/>
    <n v="92.123287671232873"/>
  </r>
  <r>
    <x v="1"/>
    <n v="152.73972602739727"/>
  </r>
  <r>
    <x v="5"/>
    <n v="120.89041095890411"/>
  </r>
  <r>
    <x v="3"/>
    <n v="95.205479452054789"/>
  </r>
  <r>
    <x v="5"/>
    <n v="85.958904109589042"/>
  </r>
  <r>
    <x v="5"/>
    <n v="153.76712328767124"/>
  </r>
  <r>
    <x v="2"/>
    <n v="66.095890410958901"/>
  </r>
  <r>
    <x v="3"/>
    <n v="99.31506849315069"/>
  </r>
  <r>
    <x v="1"/>
    <n v="94.520547945205479"/>
  </r>
  <r>
    <x v="5"/>
    <n v="146.23287671232876"/>
  </r>
  <r>
    <x v="3"/>
    <n v="106.16438356164383"/>
  </r>
  <r>
    <x v="1"/>
    <n v="133.21917808219177"/>
  </r>
  <r>
    <x v="1"/>
    <n v="105.13698630136986"/>
  </r>
  <r>
    <x v="5"/>
    <n v="169.86301369863014"/>
  </r>
  <r>
    <x v="5"/>
    <n v="100"/>
  </r>
  <r>
    <x v="1"/>
    <n v="84.589041095890408"/>
  </r>
  <r>
    <x v="5"/>
    <n v="101.02739726027397"/>
  </r>
  <r>
    <x v="5"/>
    <n v="156.16438356164383"/>
  </r>
  <r>
    <x v="5"/>
    <n v="125.68493150684932"/>
  </r>
  <r>
    <x v="1"/>
    <n v="144.17808219178082"/>
  </r>
  <r>
    <x v="5"/>
    <n v="106.50684931506849"/>
  </r>
  <r>
    <x v="5"/>
    <n v="133.21917808219177"/>
  </r>
  <r>
    <x v="3"/>
    <n v="64.726027397260282"/>
  </r>
  <r>
    <x v="5"/>
    <n v="123.97260273972603"/>
  </r>
  <r>
    <x v="4"/>
    <n v="117.12328767123287"/>
  </r>
  <r>
    <x v="1"/>
    <n v="106.50684931506849"/>
  </r>
  <r>
    <x v="4"/>
    <n v="79.109589041095887"/>
  </r>
  <r>
    <x v="5"/>
    <n v="64.041095890410958"/>
  </r>
  <r>
    <x v="2"/>
    <n v="98.630136986301366"/>
  </r>
  <r>
    <x v="5"/>
    <n v="56.849315068493148"/>
  </r>
  <r>
    <x v="1"/>
    <n v="100"/>
  </r>
  <r>
    <x v="1"/>
    <n v="111.98630136986301"/>
  </r>
  <r>
    <x v="5"/>
    <n v="113.01369863013699"/>
  </r>
  <r>
    <x v="4"/>
    <n v="97.602739726027394"/>
  </r>
  <r>
    <x v="5"/>
    <n v="70.547945205479451"/>
  </r>
  <r>
    <x v="1"/>
    <n v="136.30136986301369"/>
  </r>
  <r>
    <x v="3"/>
    <n v="114.72602739726028"/>
  </r>
  <r>
    <x v="4"/>
    <n v="87.671232876712324"/>
  </r>
  <r>
    <x v="5"/>
    <n v="88.013698630136986"/>
  </r>
  <r>
    <x v="5"/>
    <n v="86.301369863013704"/>
  </r>
  <r>
    <x v="3"/>
    <n v="89.041095890410958"/>
  </r>
  <r>
    <x v="1"/>
    <n v="122.60273972602739"/>
  </r>
  <r>
    <x v="5"/>
    <n v="122.60273972602739"/>
  </r>
  <r>
    <x v="2"/>
    <n v="99.657534246575338"/>
  </r>
  <r>
    <x v="5"/>
    <n v="121.23287671232876"/>
  </r>
  <r>
    <x v="2"/>
    <n v="146.57534246575341"/>
  </r>
  <r>
    <x v="5"/>
    <n v="172.26027397260276"/>
  </r>
  <r>
    <x v="1"/>
    <n v="79.109589041095887"/>
  </r>
  <r>
    <x v="5"/>
    <n v="109.58904109589041"/>
  </r>
  <r>
    <x v="1"/>
    <n v="133.56164383561645"/>
  </r>
  <r>
    <x v="5"/>
    <n v="125.34246575342466"/>
  </r>
  <r>
    <x v="3"/>
    <n v="85.273972602739718"/>
  </r>
  <r>
    <x v="5"/>
    <n v="162.32876712328766"/>
  </r>
  <r>
    <x v="1"/>
    <n v="56.849315068493148"/>
  </r>
  <r>
    <x v="1"/>
    <n v="140.75342465753425"/>
  </r>
  <r>
    <x v="2"/>
    <n v="129.10958904109589"/>
  </r>
  <r>
    <x v="2"/>
    <n v="54.452054794520549"/>
  </r>
  <r>
    <x v="5"/>
    <n v="70.547945205479451"/>
  </r>
  <r>
    <x v="1"/>
    <n v="53.082191780821915"/>
  </r>
  <r>
    <x v="1"/>
    <n v="110.27397260273972"/>
  </r>
  <r>
    <x v="2"/>
    <n v="83.561643835616437"/>
  </r>
  <r>
    <x v="5"/>
    <n v="121.57534246575342"/>
  </r>
  <r>
    <x v="3"/>
    <n v="66.095890410958901"/>
  </r>
  <r>
    <x v="1"/>
    <n v="92.465753424657535"/>
  </r>
  <r>
    <x v="2"/>
    <n v="130.82191780821918"/>
  </r>
  <r>
    <x v="5"/>
    <n v="101.02739726027397"/>
  </r>
  <r>
    <x v="3"/>
    <n v="79.452054794520549"/>
  </r>
  <r>
    <x v="3"/>
    <n v="136.30136986301369"/>
  </r>
  <r>
    <x v="1"/>
    <n v="72.945205479452056"/>
  </r>
  <r>
    <x v="2"/>
    <n v="93.493150684931507"/>
  </r>
  <r>
    <x v="4"/>
    <n v="117.8082191780822"/>
  </r>
  <r>
    <x v="3"/>
    <n v="89.38356164383562"/>
  </r>
  <r>
    <x v="2"/>
    <n v="75.342465753424662"/>
  </r>
  <r>
    <x v="3"/>
    <n v="81.506849315068493"/>
  </r>
  <r>
    <x v="2"/>
    <n v="93.150684931506845"/>
  </r>
  <r>
    <x v="3"/>
    <n v="32.191780821917803"/>
  </r>
  <r>
    <x v="2"/>
    <n v="114.38356164383562"/>
  </r>
  <r>
    <x v="5"/>
    <n v="110.61643835616438"/>
  </r>
  <r>
    <x v="3"/>
    <n v="66.095890410958901"/>
  </r>
  <r>
    <x v="3"/>
    <n v="72.260273972602732"/>
  </r>
  <r>
    <x v="3"/>
    <n v="100"/>
  </r>
  <r>
    <x v="2"/>
    <n v="78.424657534246577"/>
  </r>
  <r>
    <x v="3"/>
    <n v="89.38356164383562"/>
  </r>
  <r>
    <x v="2"/>
    <n v="100"/>
  </r>
  <r>
    <x v="2"/>
    <n v="87.671232876712324"/>
  </r>
  <r>
    <x v="2"/>
    <n v="77.397260273972606"/>
  </r>
  <r>
    <x v="2"/>
    <n v="86.301369863013704"/>
  </r>
  <r>
    <x v="5"/>
    <n v="101.02739726027397"/>
  </r>
  <r>
    <x v="5"/>
    <n v="133.9041095890411"/>
  </r>
  <r>
    <x v="2"/>
    <n v="110.95890410958904"/>
  </r>
  <r>
    <x v="4"/>
    <n v="67.465753424657535"/>
  </r>
  <r>
    <x v="1"/>
    <n v="67.808219178082197"/>
  </r>
  <r>
    <x v="1"/>
    <n v="86.643835616438352"/>
  </r>
  <r>
    <x v="4"/>
    <n v="85.61643835616438"/>
  </r>
  <r>
    <x v="3"/>
    <n v="50.342465753424662"/>
  </r>
  <r>
    <x v="2"/>
    <n v="44.520547945205479"/>
  </r>
  <r>
    <x v="5"/>
    <n v="100"/>
  </r>
  <r>
    <x v="4"/>
    <n v="71.917808219178085"/>
  </r>
  <r>
    <x v="4"/>
    <n v="102.05479452054794"/>
  </r>
  <r>
    <x v="4"/>
    <n v="119.86301369863014"/>
  </r>
  <r>
    <x v="4"/>
    <n v="69.520547945205479"/>
  </r>
  <r>
    <x v="3"/>
    <n v="100"/>
  </r>
  <r>
    <x v="1"/>
    <n v="79.452054794520549"/>
  </r>
  <r>
    <x v="5"/>
    <n v="133.21917808219177"/>
  </r>
  <r>
    <x v="3"/>
    <n v="102.05479452054794"/>
  </r>
  <r>
    <x v="2"/>
    <n v="86.301369863013704"/>
  </r>
  <r>
    <x v="3"/>
    <n v="58.561643835616437"/>
  </r>
  <r>
    <x v="5"/>
    <n v="107.1917808219178"/>
  </r>
  <r>
    <x v="2"/>
    <n v="147.60273972602741"/>
  </r>
  <r>
    <x v="1"/>
    <n v="100.68493150684931"/>
  </r>
  <r>
    <x v="2"/>
    <n v="100"/>
  </r>
  <r>
    <x v="3"/>
    <n v="90.410958904109592"/>
  </r>
  <r>
    <x v="2"/>
    <n v="89.041095890410958"/>
  </r>
  <r>
    <x v="4"/>
    <n v="108.56164383561644"/>
  </r>
  <r>
    <x v="1"/>
    <n v="83.561643835616437"/>
  </r>
  <r>
    <x v="1"/>
    <n v="106.84931506849315"/>
  </r>
  <r>
    <x v="3"/>
    <n v="100"/>
  </r>
  <r>
    <x v="2"/>
    <n v="100"/>
  </r>
  <r>
    <x v="3"/>
    <n v="100"/>
  </r>
  <r>
    <x v="3"/>
    <n v="100"/>
  </r>
  <r>
    <x v="0"/>
    <n v="74.657534246575338"/>
  </r>
  <r>
    <x v="0"/>
    <n v="79.794520547945211"/>
  </r>
  <r>
    <x v="5"/>
    <n v="78.767123287671239"/>
  </r>
  <r>
    <x v="5"/>
    <n v="95.205479452054789"/>
  </r>
  <r>
    <x v="2"/>
    <n v="84.589041095890408"/>
  </r>
  <r>
    <x v="5"/>
    <n v="76.369863013698634"/>
  </r>
  <r>
    <x v="0"/>
    <n v="108.9041095890411"/>
  </r>
  <r>
    <x v="2"/>
    <n v="69.863013698630141"/>
  </r>
  <r>
    <x v="0"/>
    <n v="96.575342465753423"/>
  </r>
  <r>
    <x v="2"/>
    <n v="105.47945205479452"/>
  </r>
  <r>
    <x v="1"/>
    <n v="64.041095890410958"/>
  </r>
  <r>
    <x v="3"/>
    <n v="121.23287671232876"/>
  </r>
  <r>
    <x v="5"/>
    <n v="108.56164383561644"/>
  </r>
  <r>
    <x v="4"/>
    <n v="90.753424657534254"/>
  </r>
  <r>
    <x v="4"/>
    <n v="89.726027397260282"/>
  </r>
  <r>
    <x v="5"/>
    <n v="126.36986301369863"/>
  </r>
  <r>
    <x v="2"/>
    <n v="106.84931506849315"/>
  </r>
  <r>
    <x v="4"/>
    <n v="106.84931506849315"/>
  </r>
  <r>
    <x v="4"/>
    <n v="126.36986301369863"/>
  </r>
  <r>
    <x v="2"/>
    <n v="33.904109589041099"/>
  </r>
  <r>
    <x v="4"/>
    <n v="78.424657534246577"/>
  </r>
  <r>
    <x v="3"/>
    <n v="72.602739726027394"/>
  </r>
  <r>
    <x v="5"/>
    <n v="133.56164383561645"/>
  </r>
  <r>
    <x v="3"/>
    <n v="81.506849315068493"/>
  </r>
  <r>
    <x v="2"/>
    <n v="115.06849315068493"/>
  </r>
  <r>
    <x v="4"/>
    <n v="81.506849315068493"/>
  </r>
  <r>
    <x v="0"/>
    <n v="81.506849315068493"/>
  </r>
  <r>
    <x v="4"/>
    <n v="118.83561643835617"/>
  </r>
  <r>
    <x v="5"/>
    <n v="60.958904109589042"/>
  </r>
  <r>
    <x v="2"/>
    <n v="23.287671232876718"/>
  </r>
  <r>
    <x v="5"/>
    <n v="126.36986301369863"/>
  </r>
  <r>
    <x v="2"/>
    <n v="97.260273972602747"/>
  </r>
  <r>
    <x v="4"/>
    <n v="114.72602739726028"/>
  </r>
  <r>
    <x v="4"/>
    <n v="91.780821917808225"/>
  </r>
  <r>
    <x v="2"/>
    <n v="90.410958904109592"/>
  </r>
  <r>
    <x v="5"/>
    <n v="50.342465753424662"/>
  </r>
  <r>
    <x v="3"/>
    <n v="89.726027397260282"/>
  </r>
  <r>
    <x v="3"/>
    <n v="52.739726027397261"/>
  </r>
  <r>
    <x v="1"/>
    <n v="69.520547945205479"/>
  </r>
  <r>
    <x v="3"/>
    <n v="105.13698630136986"/>
  </r>
  <r>
    <x v="3"/>
    <n v="100.68493150684931"/>
  </r>
  <r>
    <x v="2"/>
    <n v="118.83561643835617"/>
  </r>
  <r>
    <x v="2"/>
    <n v="87.671232876712324"/>
  </r>
  <r>
    <x v="4"/>
    <n v="48.287671232876718"/>
  </r>
  <r>
    <x v="3"/>
    <n v="104.79452054794521"/>
  </r>
  <r>
    <x v="2"/>
    <n v="94.178082191780817"/>
  </r>
  <r>
    <x v="2"/>
    <n v="97.602739726027394"/>
  </r>
  <r>
    <x v="3"/>
    <n v="56.506849315068493"/>
  </r>
  <r>
    <x v="1"/>
    <n v="86.301369863013704"/>
  </r>
  <r>
    <x v="5"/>
    <n v="88.013698630136986"/>
  </r>
  <r>
    <x v="3"/>
    <n v="98.287671232876718"/>
  </r>
  <r>
    <x v="1"/>
    <n v="73.630136986301366"/>
  </r>
  <r>
    <x v="3"/>
    <n v="133.9041095890411"/>
  </r>
  <r>
    <x v="3"/>
    <n v="60.958904109589042"/>
  </r>
  <r>
    <x v="1"/>
    <n v="68.493150684931507"/>
  </r>
  <r>
    <x v="2"/>
    <n v="43.150684931506845"/>
  </r>
  <r>
    <x v="5"/>
    <n v="105.47945205479452"/>
  </r>
  <r>
    <x v="2"/>
    <n v="32.876712328767127"/>
  </r>
  <r>
    <x v="5"/>
    <n v="98.287671232876718"/>
  </r>
  <r>
    <x v="1"/>
    <n v="130.13698630136986"/>
  </r>
  <r>
    <x v="4"/>
    <n v="84.246575342465746"/>
  </r>
  <r>
    <x v="5"/>
    <n v="93.493150684931507"/>
  </r>
  <r>
    <x v="4"/>
    <n v="95.547945205479451"/>
  </r>
  <r>
    <x v="0"/>
    <n v="131.50684931506851"/>
  </r>
  <r>
    <x v="3"/>
    <n v="58.561643835616437"/>
  </r>
  <r>
    <x v="3"/>
    <n v="107.1917808219178"/>
  </r>
  <r>
    <x v="3"/>
    <n v="105.13698630136986"/>
  </r>
  <r>
    <x v="4"/>
    <n v="94.178082191780817"/>
  </r>
  <r>
    <x v="2"/>
    <n v="106.84931506849315"/>
  </r>
  <r>
    <x v="5"/>
    <n v="107.87671232876713"/>
  </r>
  <r>
    <x v="2"/>
    <n v="105.13698630136986"/>
  </r>
  <r>
    <x v="2"/>
    <n v="106.84931506849315"/>
  </r>
  <r>
    <x v="3"/>
    <n v="98.972602739726028"/>
  </r>
  <r>
    <x v="1"/>
    <n v="35.61643835616438"/>
  </r>
  <r>
    <x v="1"/>
    <n v="121.23287671232876"/>
  </r>
  <r>
    <x v="2"/>
    <n v="121.91780821917808"/>
  </r>
  <r>
    <x v="1"/>
    <n v="114.72602739726028"/>
  </r>
  <r>
    <x v="1"/>
    <n v="106.16438356164383"/>
  </r>
  <r>
    <x v="4"/>
    <n v="100"/>
  </r>
  <r>
    <x v="2"/>
    <n v="73.630136986301366"/>
  </r>
  <r>
    <x v="6"/>
    <m/>
  </r>
</pivotCacheRecords>
</file>

<file path=xl/pivotCache/pivotCacheRecords3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0">
  <r>
    <x v="0"/>
    <n v="115.32033426183844"/>
  </r>
  <r>
    <x v="0"/>
    <n v="113.37047353760445"/>
  </r>
  <r>
    <x v="0"/>
    <n v="88.022284122562667"/>
  </r>
  <r>
    <x v="0"/>
    <n v="86.350974930362113"/>
  </r>
  <r>
    <x v="0"/>
    <n v="164.62395543175489"/>
  </r>
  <r>
    <x v="0"/>
    <n v="130.9192200557103"/>
  </r>
  <r>
    <x v="0"/>
    <n v="104.73537604456824"/>
  </r>
  <r>
    <x v="0"/>
    <n v="117.54874651810584"/>
  </r>
  <r>
    <x v="0"/>
    <n v="97.214484679665745"/>
  </r>
  <r>
    <x v="0"/>
    <n v="52.367688022284121"/>
  </r>
  <r>
    <x v="0"/>
    <n v="65.738161559888582"/>
  </r>
  <r>
    <x v="0"/>
    <n v="88.022284122562667"/>
  </r>
  <r>
    <x v="0"/>
    <n v="126.46239554317549"/>
  </r>
  <r>
    <x v="0"/>
    <n v="84.401114206128128"/>
  </r>
  <r>
    <x v="0"/>
    <n v="94.428969359331475"/>
  </r>
  <r>
    <x v="0"/>
    <n v="111.97771587743733"/>
  </r>
  <r>
    <x v="0"/>
    <n v="51.81058495821727"/>
  </r>
  <r>
    <x v="0"/>
    <n v="64.066852367688028"/>
  </r>
  <r>
    <x v="0"/>
    <n v="171.03064066852369"/>
  </r>
  <r>
    <x v="0"/>
    <n v="112.25626740947075"/>
  </r>
  <r>
    <x v="0"/>
    <n v="93.03621169916434"/>
  </r>
  <r>
    <x v="0"/>
    <n v="54.317548746518106"/>
  </r>
  <r>
    <x v="0"/>
    <n v="98.050139275766014"/>
  </r>
  <r>
    <x v="0"/>
    <n v="148.18941504178272"/>
  </r>
  <r>
    <x v="0"/>
    <n v="144.01114206128133"/>
  </r>
  <r>
    <x v="0"/>
    <n v="111.97771587743733"/>
  </r>
  <r>
    <x v="0"/>
    <n v="134.54038997214485"/>
  </r>
  <r>
    <x v="0"/>
    <n v="128.69080779944289"/>
  </r>
  <r>
    <x v="0"/>
    <n v="38.718662952646241"/>
  </r>
  <r>
    <x v="0"/>
    <n v="109.19220055710306"/>
  </r>
  <r>
    <x v="0"/>
    <n v="72.144846796657376"/>
  </r>
  <r>
    <x v="0"/>
    <n v="118.38440111420613"/>
  </r>
  <r>
    <x v="0"/>
    <n v="69.359331476323121"/>
  </r>
  <r>
    <x v="0"/>
    <n v="92.200557103064071"/>
  </r>
  <r>
    <x v="0"/>
    <n v="143.45403899721447"/>
  </r>
  <r>
    <x v="0"/>
    <n v="113.64902506963789"/>
  </r>
  <r>
    <x v="0"/>
    <n v="116.99164345403899"/>
  </r>
  <r>
    <x v="0"/>
    <n v="123.67688022284122"/>
  </r>
  <r>
    <x v="0"/>
    <n v="72.701949860724227"/>
  </r>
  <r>
    <x v="0"/>
    <n v="48.189415041782738"/>
  </r>
  <r>
    <x v="0"/>
    <n v="100"/>
  </r>
  <r>
    <x v="0"/>
    <n v="123.3983286908078"/>
  </r>
  <r>
    <x v="0"/>
    <n v="65.738161559888582"/>
  </r>
  <r>
    <x v="0"/>
    <n v="77.437325905292482"/>
  </r>
  <r>
    <x v="0"/>
    <n v="100.27855153203343"/>
  </r>
  <r>
    <x v="0"/>
    <n v="76.880222841225631"/>
  </r>
  <r>
    <x v="0"/>
    <n v="77.994428969359333"/>
  </r>
  <r>
    <x v="0"/>
    <n v="65.738161559888582"/>
  </r>
  <r>
    <x v="1"/>
    <n v="154.3175487465181"/>
  </r>
  <r>
    <x v="1"/>
    <n v="100"/>
  </r>
  <r>
    <x v="1"/>
    <n v="88.85793871866295"/>
  </r>
  <r>
    <x v="1"/>
    <n v="94.707520891364908"/>
  </r>
  <r>
    <x v="1"/>
    <n v="99.721448467966567"/>
  </r>
  <r>
    <x v="1"/>
    <n v="95.264623955431759"/>
  </r>
  <r>
    <x v="1"/>
    <n v="113.9275766016713"/>
  </r>
  <r>
    <x v="1"/>
    <n v="65.459610027855149"/>
  </r>
  <r>
    <x v="1"/>
    <n v="103.62116991643454"/>
  </r>
  <r>
    <x v="1"/>
    <n v="118.94150417827298"/>
  </r>
  <r>
    <x v="1"/>
    <n v="94.150417827298057"/>
  </r>
  <r>
    <x v="1"/>
    <n v="87.46518105849583"/>
  </r>
  <r>
    <x v="1"/>
    <n v="109.47075208913648"/>
  </r>
  <r>
    <x v="1"/>
    <n v="85.236768802228411"/>
  </r>
  <r>
    <x v="1"/>
    <n v="100"/>
  </r>
  <r>
    <x v="1"/>
    <n v="104.17827298050139"/>
  </r>
  <r>
    <x v="1"/>
    <n v="80.222841225626738"/>
  </r>
  <r>
    <x v="1"/>
    <n v="101.67130919220055"/>
  </r>
  <r>
    <x v="1"/>
    <n v="75.208913649025078"/>
  </r>
  <r>
    <x v="1"/>
    <n v="89.693593314763234"/>
  </r>
  <r>
    <x v="1"/>
    <n v="77.437325905292482"/>
  </r>
  <r>
    <x v="1"/>
    <n v="69.637883008356539"/>
  </r>
  <r>
    <x v="1"/>
    <n v="96.378830083565461"/>
  </r>
  <r>
    <x v="1"/>
    <n v="100"/>
  </r>
  <r>
    <x v="1"/>
    <n v="100"/>
  </r>
  <r>
    <x v="1"/>
    <n v="99.442896935933149"/>
  </r>
  <r>
    <x v="1"/>
    <n v="96.935933147632312"/>
  </r>
  <r>
    <x v="1"/>
    <n v="85.793871866295262"/>
  </r>
  <r>
    <x v="1"/>
    <n v="82.729805013927574"/>
  </r>
  <r>
    <x v="1"/>
    <n v="94.428969359331475"/>
  </r>
  <r>
    <x v="1"/>
    <n v="96.657381615598879"/>
  </r>
  <r>
    <x v="1"/>
    <n v="90.250696378830085"/>
  </r>
  <r>
    <x v="1"/>
    <n v="126.46239554317549"/>
  </r>
  <r>
    <x v="1"/>
    <n v="88.85793871866295"/>
  </r>
  <r>
    <x v="1"/>
    <n v="111.97771587743733"/>
  </r>
  <r>
    <x v="1"/>
    <n v="74.651810584958213"/>
  </r>
  <r>
    <x v="1"/>
    <n v="39.832869080779943"/>
  </r>
  <r>
    <x v="1"/>
    <n v="61.281337047353759"/>
  </r>
  <r>
    <x v="1"/>
    <n v="78.272980501392766"/>
  </r>
  <r>
    <x v="1"/>
    <n v="88.85793871866295"/>
  </r>
  <r>
    <x v="1"/>
    <n v="100"/>
  </r>
  <r>
    <x v="1"/>
    <n v="83.286908077994426"/>
  </r>
  <r>
    <x v="1"/>
    <n v="140.38997214484681"/>
  </r>
  <r>
    <x v="1"/>
    <n v="150.41782729805016"/>
  </r>
  <r>
    <x v="1"/>
    <n v="54.596100278551532"/>
  </r>
  <r>
    <x v="1"/>
    <n v="82.729805013927574"/>
  </r>
  <r>
    <x v="1"/>
    <n v="62.116991643454043"/>
  </r>
  <r>
    <x v="1"/>
    <n v="74.651810584958213"/>
  </r>
  <r>
    <x v="1"/>
    <n v="61.83844011142061"/>
  </r>
  <r>
    <x v="1"/>
    <n v="126.74094707520891"/>
  </r>
  <r>
    <x v="1"/>
    <n v="86.908077994428965"/>
  </r>
  <r>
    <x v="1"/>
    <n v="66.852367688022284"/>
  </r>
  <r>
    <x v="1"/>
    <n v="99.164345403899716"/>
  </r>
  <r>
    <x v="1"/>
    <n v="66.852367688022284"/>
  </r>
  <r>
    <x v="1"/>
    <n v="114.76323119777159"/>
  </r>
  <r>
    <x v="1"/>
    <n v="131.75487465181058"/>
  </r>
  <r>
    <x v="1"/>
    <n v="124.23398328690809"/>
  </r>
  <r>
    <x v="1"/>
    <n v="96.378830083565461"/>
  </r>
  <r>
    <x v="1"/>
    <n v="120.89136490250696"/>
  </r>
  <r>
    <x v="1"/>
    <n v="108.07799442896936"/>
  </r>
  <r>
    <x v="1"/>
    <n v="108.91364902506965"/>
  </r>
  <r>
    <x v="1"/>
    <n v="104.45682451253482"/>
  </r>
  <r>
    <x v="1"/>
    <n v="65.738161559888582"/>
  </r>
  <r>
    <x v="1"/>
    <n v="26.462395543175489"/>
  </r>
  <r>
    <x v="1"/>
    <n v="88.300835654596099"/>
  </r>
  <r>
    <x v="2"/>
    <n v="72.701949860724227"/>
  </r>
  <r>
    <x v="2"/>
    <n v="173.25905292479109"/>
  </r>
  <r>
    <x v="2"/>
    <n v="30.919220055710312"/>
  </r>
  <r>
    <x v="2"/>
    <n v="91.64345403899722"/>
  </r>
  <r>
    <x v="2"/>
    <n v="140.38997214484681"/>
  </r>
  <r>
    <x v="2"/>
    <n v="73.537604456824511"/>
  </r>
  <r>
    <x v="2"/>
    <n v="100"/>
  </r>
  <r>
    <x v="2"/>
    <n v="56.545961002785518"/>
  </r>
  <r>
    <x v="2"/>
    <n v="125.62674094707521"/>
  </r>
  <r>
    <x v="2"/>
    <n v="106.40668523676881"/>
  </r>
  <r>
    <x v="2"/>
    <n v="67.966573816156"/>
  </r>
  <r>
    <x v="2"/>
    <n v="83.286908077994426"/>
  </r>
  <r>
    <x v="2"/>
    <n v="31.754874651810582"/>
  </r>
  <r>
    <x v="2"/>
    <n v="73.537604456824511"/>
  </r>
  <r>
    <x v="2"/>
    <n v="123.95543175487465"/>
  </r>
  <r>
    <x v="2"/>
    <n v="57.381615598885794"/>
  </r>
  <r>
    <x v="2"/>
    <n v="103.06406685236769"/>
  </r>
  <r>
    <x v="2"/>
    <n v="97.771587743732596"/>
  </r>
  <r>
    <x v="2"/>
    <n v="111.97771587743733"/>
  </r>
  <r>
    <x v="2"/>
    <n v="100"/>
  </r>
  <r>
    <x v="2"/>
    <n v="116.71309192200557"/>
  </r>
  <r>
    <x v="2"/>
    <n v="88.85793871866295"/>
  </r>
  <r>
    <x v="2"/>
    <n v="39.832869080779943"/>
  </r>
  <r>
    <x v="2"/>
    <n v="121.1699164345404"/>
  </r>
  <r>
    <x v="2"/>
    <n v="57.938718662952645"/>
  </r>
  <r>
    <x v="2"/>
    <n v="133.70473537604457"/>
  </r>
  <r>
    <x v="2"/>
    <n v="132.033426183844"/>
  </r>
  <r>
    <x v="2"/>
    <n v="120.89136490250696"/>
  </r>
  <r>
    <x v="2"/>
    <n v="104.45682451253482"/>
  </r>
  <r>
    <x v="2"/>
    <n v="176.32311977715878"/>
  </r>
  <r>
    <x v="2"/>
    <n v="100"/>
  </r>
  <r>
    <x v="2"/>
    <n v="87.46518105849583"/>
  </r>
  <r>
    <x v="2"/>
    <n v="83.565459610027858"/>
  </r>
  <r>
    <x v="2"/>
    <n v="131.75487465181058"/>
  </r>
  <r>
    <x v="2"/>
    <n v="110.02785515320335"/>
  </r>
  <r>
    <x v="2"/>
    <n v="100"/>
  </r>
  <r>
    <x v="2"/>
    <n v="166.57381615598888"/>
  </r>
  <r>
    <x v="2"/>
    <n v="51.253481894150418"/>
  </r>
  <r>
    <x v="2"/>
    <n v="89.415041782729801"/>
  </r>
  <r>
    <x v="2"/>
    <n v="75.208913649025078"/>
  </r>
  <r>
    <x v="2"/>
    <n v="94.428969359331475"/>
  </r>
  <r>
    <x v="2"/>
    <n v="116.99164345403899"/>
  </r>
  <r>
    <x v="2"/>
    <n v="126.46239554317549"/>
  </r>
  <r>
    <x v="2"/>
    <n v="100"/>
  </r>
  <r>
    <x v="3"/>
    <n v="100"/>
  </r>
  <r>
    <x v="3"/>
    <n v="114.76323119777159"/>
  </r>
  <r>
    <x v="3"/>
    <n v="103.34261838440112"/>
  </r>
  <r>
    <x v="3"/>
    <n v="69.916434540389972"/>
  </r>
  <r>
    <x v="3"/>
    <n v="47.075208913649021"/>
  </r>
  <r>
    <x v="3"/>
    <n v="103.06406685236769"/>
  </r>
  <r>
    <x v="3"/>
    <n v="110.5849582172702"/>
  </r>
  <r>
    <x v="3"/>
    <n v="78.830083565459603"/>
  </r>
  <r>
    <x v="3"/>
    <n v="122.2841225626741"/>
  </r>
  <r>
    <x v="3"/>
    <n v="135.65459610027855"/>
  </r>
  <r>
    <x v="3"/>
    <n v="19.498607242339844"/>
  </r>
  <r>
    <x v="3"/>
    <n v="119.49860724233983"/>
  </r>
  <r>
    <x v="3"/>
    <n v="88.022284122562667"/>
  </r>
  <r>
    <x v="3"/>
    <n v="94.428969359331475"/>
  </r>
  <r>
    <x v="3"/>
    <n v="69.916434540389972"/>
  </r>
  <r>
    <x v="3"/>
    <n v="58.495821727019496"/>
  </r>
  <r>
    <x v="3"/>
    <n v="160.72423398328692"/>
  </r>
  <r>
    <x v="3"/>
    <n v="135.65459610027855"/>
  </r>
  <r>
    <x v="3"/>
    <n v="95.543175487465177"/>
  </r>
  <r>
    <x v="3"/>
    <n v="43.732590529247908"/>
  </r>
  <r>
    <x v="3"/>
    <n v="83.565459610027858"/>
  </r>
  <r>
    <x v="3"/>
    <n v="67.688022284122553"/>
  </r>
  <r>
    <x v="3"/>
    <n v="81.894150417827291"/>
  </r>
  <r>
    <x v="3"/>
    <n v="101.39275766016713"/>
  </r>
  <r>
    <x v="3"/>
    <n v="92.200557103064071"/>
  </r>
  <r>
    <x v="3"/>
    <n v="67.966573816156"/>
  </r>
  <r>
    <x v="3"/>
    <n v="47.632311977715879"/>
  </r>
  <r>
    <x v="3"/>
    <n v="99.721448467966567"/>
  </r>
  <r>
    <x v="3"/>
    <n v="109.47075208913648"/>
  </r>
  <r>
    <x v="3"/>
    <n v="103.62116991643454"/>
  </r>
  <r>
    <x v="3"/>
    <n v="90.807799442896936"/>
  </r>
  <r>
    <x v="3"/>
    <n v="102.2284122562674"/>
  </r>
  <r>
    <x v="3"/>
    <n v="86.072423398328695"/>
  </r>
  <r>
    <x v="3"/>
    <n v="77.994428969359333"/>
  </r>
  <r>
    <x v="3"/>
    <n v="113.9275766016713"/>
  </r>
  <r>
    <x v="3"/>
    <n v="118.94150417827298"/>
  </r>
  <r>
    <x v="3"/>
    <n v="110.02785515320335"/>
  </r>
  <r>
    <x v="3"/>
    <n v="108.91364902506965"/>
  </r>
  <r>
    <x v="3"/>
    <n v="97.771587743732596"/>
  </r>
  <r>
    <x v="3"/>
    <n v="113.09192200557104"/>
  </r>
  <r>
    <x v="3"/>
    <n v="55.153203342618383"/>
  </r>
  <r>
    <x v="3"/>
    <n v="103.62116991643454"/>
  </r>
  <r>
    <x v="3"/>
    <n v="110.02785515320335"/>
  </r>
  <r>
    <x v="3"/>
    <n v="38.440111420612809"/>
  </r>
  <r>
    <x v="3"/>
    <n v="100"/>
  </r>
  <r>
    <x v="3"/>
    <n v="100"/>
  </r>
  <r>
    <x v="3"/>
    <n v="100"/>
  </r>
  <r>
    <x v="3"/>
    <n v="108.35654596100278"/>
  </r>
  <r>
    <x v="3"/>
    <n v="101.67130919220055"/>
  </r>
  <r>
    <x v="3"/>
    <n v="89.136490250696383"/>
  </r>
  <r>
    <x v="3"/>
    <n v="108.35654596100278"/>
  </r>
  <r>
    <x v="3"/>
    <n v="83.844011142061277"/>
  </r>
  <r>
    <x v="3"/>
    <n v="99.442896935933149"/>
  </r>
  <r>
    <x v="3"/>
    <n v="86.908077994428965"/>
  </r>
  <r>
    <x v="3"/>
    <n v="128.96935933147631"/>
  </r>
  <r>
    <x v="3"/>
    <n v="100.83565459610028"/>
  </r>
  <r>
    <x v="3"/>
    <n v="109.47075208913648"/>
  </r>
  <r>
    <x v="3"/>
    <n v="78.272980501392766"/>
  </r>
  <r>
    <x v="3"/>
    <n v="126.46239554317549"/>
  </r>
  <r>
    <x v="3"/>
    <n v="84.401114206128128"/>
  </r>
  <r>
    <x v="3"/>
    <n v="88.022284122562667"/>
  </r>
  <r>
    <x v="3"/>
    <n v="147.63231197771589"/>
  </r>
  <r>
    <x v="3"/>
    <n v="98.328690807799447"/>
  </r>
  <r>
    <x v="3"/>
    <n v="167.96657381615597"/>
  </r>
  <r>
    <x v="3"/>
    <n v="76.880222841225631"/>
  </r>
  <r>
    <x v="3"/>
    <n v="103.89972144846797"/>
  </r>
  <r>
    <x v="3"/>
    <n v="49.582172701949858"/>
  </r>
  <r>
    <x v="3"/>
    <n v="54.596100278551532"/>
  </r>
  <r>
    <x v="3"/>
    <n v="119.22005571030641"/>
  </r>
  <r>
    <x v="3"/>
    <n v="69.080779944289702"/>
  </r>
  <r>
    <x v="3"/>
    <n v="88.85793871866295"/>
  </r>
  <r>
    <x v="3"/>
    <n v="67.409470752089135"/>
  </r>
  <r>
    <x v="3"/>
    <n v="44.846796657381617"/>
  </r>
  <r>
    <x v="3"/>
    <n v="136.76880222841226"/>
  </r>
  <r>
    <x v="3"/>
    <n v="80.50139275766017"/>
  </r>
  <r>
    <x v="3"/>
    <n v="67.409470752089135"/>
  </r>
  <r>
    <x v="3"/>
    <n v="121.1699164345404"/>
  </r>
  <r>
    <x v="3"/>
    <n v="78.830083565459603"/>
  </r>
  <r>
    <x v="3"/>
    <n v="104.73537604456824"/>
  </r>
  <r>
    <x v="3"/>
    <n v="94.150417827298057"/>
  </r>
  <r>
    <x v="3"/>
    <n v="97.771587743732596"/>
  </r>
  <r>
    <x v="3"/>
    <n v="76.601671309192199"/>
  </r>
  <r>
    <x v="3"/>
    <n v="82.172701949860723"/>
  </r>
  <r>
    <x v="3"/>
    <n v="146.23955431754874"/>
  </r>
  <r>
    <x v="2"/>
    <n v="55.710306406685241"/>
  </r>
  <r>
    <x v="2"/>
    <n v="99.164345403899716"/>
  </r>
  <r>
    <x v="2"/>
    <n v="111.97771587743733"/>
  </r>
  <r>
    <x v="2"/>
    <n v="130.64066852367688"/>
  </r>
  <r>
    <x v="2"/>
    <n v="115.59888579387187"/>
  </r>
  <r>
    <x v="2"/>
    <n v="89.972144846796652"/>
  </r>
  <r>
    <x v="2"/>
    <n v="86.072423398328695"/>
  </r>
  <r>
    <x v="2"/>
    <n v="65.738161559888582"/>
  </r>
  <r>
    <x v="2"/>
    <n v="144.01114206128133"/>
  </r>
  <r>
    <x v="2"/>
    <n v="109.19220055710306"/>
  </r>
  <r>
    <x v="2"/>
    <n v="62.116991643454043"/>
  </r>
  <r>
    <x v="2"/>
    <n v="106.12813370473538"/>
  </r>
  <r>
    <x v="2"/>
    <n v="96.657381615598879"/>
  </r>
  <r>
    <x v="2"/>
    <n v="128.96935933147631"/>
  </r>
  <r>
    <x v="2"/>
    <n v="69.359331476323121"/>
  </r>
  <r>
    <x v="2"/>
    <n v="83.008356545961007"/>
  </r>
  <r>
    <x v="2"/>
    <n v="128.69080779944289"/>
  </r>
  <r>
    <x v="2"/>
    <n v="77.715877437325901"/>
  </r>
  <r>
    <x v="2"/>
    <n v="69.080779944289702"/>
  </r>
  <r>
    <x v="2"/>
    <n v="95.264623955431759"/>
  </r>
  <r>
    <x v="2"/>
    <n v="54.038997214484681"/>
  </r>
  <r>
    <x v="2"/>
    <n v="127.85515320334262"/>
  </r>
  <r>
    <x v="2"/>
    <n v="171.86629526462394"/>
  </r>
  <r>
    <x v="2"/>
    <n v="93.03621169916434"/>
  </r>
  <r>
    <x v="2"/>
    <n v="127.29805013927577"/>
  </r>
  <r>
    <x v="2"/>
    <n v="108.63509749303621"/>
  </r>
  <r>
    <x v="2"/>
    <n v="123.3983286908078"/>
  </r>
  <r>
    <x v="2"/>
    <n v="88.85793871866295"/>
  </r>
  <r>
    <x v="2"/>
    <n v="101.1142061281337"/>
  </r>
  <r>
    <x v="2"/>
    <n v="101.67130919220055"/>
  </r>
  <r>
    <x v="2"/>
    <n v="55.431754874651809"/>
  </r>
  <r>
    <x v="2"/>
    <n v="100"/>
  </r>
  <r>
    <x v="2"/>
    <n v="73.816155988857943"/>
  </r>
  <r>
    <x v="0"/>
    <n v="122.56267409470752"/>
  </r>
  <r>
    <x v="0"/>
    <n v="154.87465181058496"/>
  </r>
  <r>
    <x v="0"/>
    <n v="126.46239554317549"/>
  </r>
  <r>
    <x v="0"/>
    <n v="136.21169916434542"/>
  </r>
  <r>
    <x v="0"/>
    <n v="67.409470752089135"/>
  </r>
  <r>
    <x v="0"/>
    <n v="133.98328690807799"/>
  </r>
  <r>
    <x v="0"/>
    <n v="80.222841225626738"/>
  </r>
  <r>
    <x v="0"/>
    <n v="101.1142061281337"/>
  </r>
  <r>
    <x v="0"/>
    <n v="109.47075208913648"/>
  </r>
  <r>
    <x v="0"/>
    <n v="116.99164345403899"/>
  </r>
  <r>
    <x v="0"/>
    <n v="118.94150417827298"/>
  </r>
  <r>
    <x v="0"/>
    <n v="95.264623955431759"/>
  </r>
  <r>
    <x v="0"/>
    <n v="79.387186629526468"/>
  </r>
  <r>
    <x v="0"/>
    <n v="139.27576601671308"/>
  </r>
  <r>
    <x v="0"/>
    <n v="77.994428969359333"/>
  </r>
  <r>
    <x v="0"/>
    <n v="100"/>
  </r>
  <r>
    <x v="0"/>
    <n v="100"/>
  </r>
  <r>
    <x v="0"/>
    <n v="93.593314763231191"/>
  </r>
  <r>
    <x v="0"/>
    <n v="89.693593314763234"/>
  </r>
  <r>
    <x v="0"/>
    <n v="41.225626740947078"/>
  </r>
  <r>
    <x v="0"/>
    <n v="100"/>
  </r>
  <r>
    <x v="0"/>
    <n v="77.994428969359333"/>
  </r>
  <r>
    <x v="0"/>
    <n v="87.46518105849583"/>
  </r>
  <r>
    <x v="0"/>
    <n v="109.74930362116991"/>
  </r>
  <r>
    <x v="0"/>
    <n v="131.19777158774374"/>
  </r>
  <r>
    <x v="0"/>
    <n v="99.164345403899716"/>
  </r>
  <r>
    <x v="0"/>
    <n v="100"/>
  </r>
  <r>
    <x v="0"/>
    <n v="100"/>
  </r>
  <r>
    <x v="0"/>
    <n v="100"/>
  </r>
  <r>
    <x v="0"/>
    <n v="74.651810584958213"/>
  </r>
  <r>
    <x v="0"/>
    <n v="154.3175487465181"/>
  </r>
  <r>
    <x v="0"/>
    <n v="100"/>
  </r>
  <r>
    <x v="0"/>
    <n v="84.958217270194979"/>
  </r>
  <r>
    <x v="0"/>
    <n v="100"/>
  </r>
  <r>
    <x v="0"/>
    <n v="69.637883008356539"/>
  </r>
  <r>
    <x v="0"/>
    <n v="57.66016713091922"/>
  </r>
  <r>
    <x v="0"/>
    <n v="100"/>
  </r>
  <r>
    <x v="0"/>
    <n v="100"/>
  </r>
  <r>
    <x v="0"/>
    <n v="76.601671309192199"/>
  </r>
  <r>
    <x v="0"/>
    <n v="100"/>
  </r>
  <r>
    <x v="0"/>
    <n v="77.15877437325905"/>
  </r>
  <r>
    <x v="1"/>
    <n v="91.364902506963787"/>
  </r>
  <r>
    <x v="1"/>
    <n v="117.27019498607243"/>
  </r>
  <r>
    <x v="1"/>
    <n v="119.49860724233983"/>
  </r>
  <r>
    <x v="1"/>
    <n v="74.930362116991645"/>
  </r>
  <r>
    <x v="1"/>
    <n v="147.63231197771589"/>
  </r>
  <r>
    <x v="1"/>
    <n v="100"/>
  </r>
  <r>
    <x v="1"/>
    <n v="171.86629526462394"/>
  </r>
  <r>
    <x v="1"/>
    <n v="57.938718662952645"/>
  </r>
  <r>
    <x v="1"/>
    <n v="111.6991643454039"/>
  </r>
  <r>
    <x v="1"/>
    <n v="93.314763231197773"/>
  </r>
  <r>
    <x v="1"/>
    <n v="67.409470752089135"/>
  </r>
  <r>
    <x v="1"/>
    <n v="167.68802228412255"/>
  </r>
  <r>
    <x v="1"/>
    <n v="100"/>
  </r>
  <r>
    <x v="1"/>
    <n v="111.97771587743733"/>
  </r>
  <r>
    <x v="1"/>
    <n v="93.03621169916434"/>
  </r>
  <r>
    <x v="1"/>
    <n v="138.99721448467966"/>
  </r>
  <r>
    <x v="1"/>
    <n v="100"/>
  </r>
  <r>
    <x v="1"/>
    <n v="97.493036211699163"/>
  </r>
  <r>
    <x v="1"/>
    <n v="72.423398328690809"/>
  </r>
  <r>
    <x v="1"/>
    <n v="169.0807799442897"/>
  </r>
  <r>
    <x v="1"/>
    <n v="119.22005571030641"/>
  </r>
  <r>
    <x v="1"/>
    <n v="100"/>
  </r>
  <r>
    <x v="1"/>
    <n v="106.12813370473538"/>
  </r>
  <r>
    <x v="1"/>
    <n v="91.64345403899722"/>
  </r>
  <r>
    <x v="1"/>
    <n v="100"/>
  </r>
  <r>
    <x v="1"/>
    <n v="130.36211699164346"/>
  </r>
  <r>
    <x v="1"/>
    <n v="100"/>
  </r>
  <r>
    <x v="1"/>
    <n v="150.69637883008357"/>
  </r>
  <r>
    <x v="1"/>
    <n v="100"/>
  </r>
  <r>
    <x v="1"/>
    <n v="109.47075208913648"/>
  </r>
  <r>
    <x v="1"/>
    <n v="57.381615598885794"/>
  </r>
  <r>
    <x v="1"/>
    <n v="100"/>
  </r>
  <r>
    <x v="1"/>
    <n v="130.36211699164346"/>
  </r>
  <r>
    <x v="1"/>
    <n v="100"/>
  </r>
  <r>
    <x v="1"/>
    <n v="50.696378830083567"/>
  </r>
  <r>
    <x v="1"/>
    <n v="88.85793871866295"/>
  </r>
  <r>
    <x v="1"/>
    <n v="60.445682451253482"/>
  </r>
  <r>
    <x v="1"/>
    <n v="153.76044568245126"/>
  </r>
  <r>
    <x v="1"/>
    <n v="100"/>
  </r>
  <r>
    <x v="1"/>
    <n v="86.072423398328695"/>
  </r>
  <r>
    <x v="1"/>
    <n v="81.058495821727021"/>
  </r>
  <r>
    <x v="1"/>
    <n v="83.286908077994426"/>
  </r>
  <r>
    <x v="1"/>
    <n v="28.969359331476312"/>
  </r>
  <r>
    <x v="1"/>
    <n v="100"/>
  </r>
  <r>
    <x v="4"/>
    <m/>
  </r>
</pivotCacheRecords>
</file>

<file path=xl/pivotCache/pivotCacheRecords3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0">
  <r>
    <x v="0"/>
    <n v="148.74651810584959"/>
  </r>
  <r>
    <x v="0"/>
    <n v="113.37047353760445"/>
  </r>
  <r>
    <x v="0"/>
    <n v="109.47075208913648"/>
  </r>
  <r>
    <x v="0"/>
    <n v="115.87743732590529"/>
  </r>
  <r>
    <x v="0"/>
    <n v="58.217270194986071"/>
  </r>
  <r>
    <x v="0"/>
    <n v="75.487465181058496"/>
  </r>
  <r>
    <x v="0"/>
    <n v="130.36211699164346"/>
  </r>
  <r>
    <x v="0"/>
    <n v="143.73259052924791"/>
  </r>
  <r>
    <x v="0"/>
    <n v="125.06963788300835"/>
  </r>
  <r>
    <x v="0"/>
    <n v="134.81894150417827"/>
  </r>
  <r>
    <x v="0"/>
    <n v="120.33426183844011"/>
  </r>
  <r>
    <x v="0"/>
    <n v="91.922005571030638"/>
  </r>
  <r>
    <x v="0"/>
    <n v="139.83286908077994"/>
  </r>
  <r>
    <x v="0"/>
    <n v="140.66852367688023"/>
  </r>
  <r>
    <x v="0"/>
    <n v="109.19220055710306"/>
  </r>
  <r>
    <x v="0"/>
    <n v="90.529247910863518"/>
  </r>
  <r>
    <x v="0"/>
    <n v="148.74651810584959"/>
  </r>
  <r>
    <x v="0"/>
    <n v="140.11142061281336"/>
  </r>
  <r>
    <x v="0"/>
    <n v="71.587743732590525"/>
  </r>
  <r>
    <x v="0"/>
    <n v="120.33426183844011"/>
  </r>
  <r>
    <x v="0"/>
    <n v="123.11977715877437"/>
  </r>
  <r>
    <x v="0"/>
    <n v="124.79108635097492"/>
  </r>
  <r>
    <x v="0"/>
    <n v="127.01949860724234"/>
  </r>
  <r>
    <x v="0"/>
    <n v="61.002785515320333"/>
  </r>
  <r>
    <x v="0"/>
    <n v="65.459610027855149"/>
  </r>
  <r>
    <x v="0"/>
    <n v="141.50417827298051"/>
  </r>
  <r>
    <x v="0"/>
    <n v="105.29247910863509"/>
  </r>
  <r>
    <x v="0"/>
    <n v="141.50417827298051"/>
  </r>
  <r>
    <x v="0"/>
    <n v="133.70473537604457"/>
  </r>
  <r>
    <x v="0"/>
    <n v="149.30362116991643"/>
  </r>
  <r>
    <x v="0"/>
    <n v="157.10306406685237"/>
  </r>
  <r>
    <x v="0"/>
    <n v="96.100278551532028"/>
  </r>
  <r>
    <x v="0"/>
    <n v="127.85515320334262"/>
  </r>
  <r>
    <x v="0"/>
    <n v="79.944289693593319"/>
  </r>
  <r>
    <x v="0"/>
    <n v="44.568245125348191"/>
  </r>
  <r>
    <x v="0"/>
    <n v="139.83286908077994"/>
  </r>
  <r>
    <x v="0"/>
    <n v="100.83565459610028"/>
  </r>
  <r>
    <x v="0"/>
    <n v="79.665738161559887"/>
  </r>
  <r>
    <x v="0"/>
    <n v="142.89693593314763"/>
  </r>
  <r>
    <x v="0"/>
    <n v="113.37047353760445"/>
  </r>
  <r>
    <x v="0"/>
    <n v="100"/>
  </r>
  <r>
    <x v="0"/>
    <n v="54.874651810584957"/>
  </r>
  <r>
    <x v="0"/>
    <n v="100"/>
  </r>
  <r>
    <x v="0"/>
    <n v="100.27855153203343"/>
  </r>
  <r>
    <x v="0"/>
    <n v="127.29805013927577"/>
  </r>
  <r>
    <x v="0"/>
    <n v="109.19220055710306"/>
  </r>
  <r>
    <x v="0"/>
    <n v="100.83565459610028"/>
  </r>
  <r>
    <x v="0"/>
    <n v="155.71030640668525"/>
  </r>
  <r>
    <x v="1"/>
    <n v="56.824512534818943"/>
  </r>
  <r>
    <x v="1"/>
    <n v="100"/>
  </r>
  <r>
    <x v="1"/>
    <n v="92.757660167130922"/>
  </r>
  <r>
    <x v="1"/>
    <n v="110.30640668523677"/>
  </r>
  <r>
    <x v="1"/>
    <n v="100"/>
  </r>
  <r>
    <x v="1"/>
    <n v="105.29247910863509"/>
  </r>
  <r>
    <x v="1"/>
    <n v="58.217270194986071"/>
  </r>
  <r>
    <x v="1"/>
    <n v="142.89693593314763"/>
  </r>
  <r>
    <x v="1"/>
    <n v="134.81894150417827"/>
  </r>
  <r>
    <x v="1"/>
    <n v="87.46518105849583"/>
  </r>
  <r>
    <x v="1"/>
    <n v="98.607242339832865"/>
  </r>
  <r>
    <x v="1"/>
    <n v="98.607242339832865"/>
  </r>
  <r>
    <x v="1"/>
    <n v="82.729805013927574"/>
  </r>
  <r>
    <x v="1"/>
    <n v="93.871866295264624"/>
  </r>
  <r>
    <x v="1"/>
    <n v="100"/>
  </r>
  <r>
    <x v="1"/>
    <n v="98.050139275766014"/>
  </r>
  <r>
    <x v="1"/>
    <n v="94.707520891364908"/>
  </r>
  <r>
    <x v="1"/>
    <n v="103.89972144846797"/>
  </r>
  <r>
    <x v="1"/>
    <n v="118.10584958217271"/>
  </r>
  <r>
    <x v="1"/>
    <n v="73.259052924791092"/>
  </r>
  <r>
    <x v="1"/>
    <n v="86.908077994428965"/>
  </r>
  <r>
    <x v="1"/>
    <n v="78.551532033426184"/>
  </r>
  <r>
    <x v="1"/>
    <n v="98.607242339832865"/>
  </r>
  <r>
    <x v="1"/>
    <n v="100"/>
  </r>
  <r>
    <x v="1"/>
    <n v="100"/>
  </r>
  <r>
    <x v="1"/>
    <n v="100"/>
  </r>
  <r>
    <x v="1"/>
    <n v="100.83565459610028"/>
  </r>
  <r>
    <x v="1"/>
    <n v="104.73537604456824"/>
  </r>
  <r>
    <x v="1"/>
    <n v="99.442896935933149"/>
  </r>
  <r>
    <x v="1"/>
    <n v="113.64902506963789"/>
  </r>
  <r>
    <x v="1"/>
    <n v="96.657381615598879"/>
  </r>
  <r>
    <x v="1"/>
    <n v="140.38997214484681"/>
  </r>
  <r>
    <x v="1"/>
    <n v="68.80222841225627"/>
  </r>
  <r>
    <x v="1"/>
    <n v="130.9192200557103"/>
  </r>
  <r>
    <x v="1"/>
    <n v="83.844011142061277"/>
  </r>
  <r>
    <x v="1"/>
    <n v="89.972144846796652"/>
  </r>
  <r>
    <x v="1"/>
    <n v="127.85515320334262"/>
  </r>
  <r>
    <x v="1"/>
    <n v="110.86350974930362"/>
  </r>
  <r>
    <x v="1"/>
    <n v="127.85515320334262"/>
  </r>
  <r>
    <x v="1"/>
    <n v="112.25626740947075"/>
  </r>
  <r>
    <x v="1"/>
    <n v="100"/>
  </r>
  <r>
    <x v="1"/>
    <n v="84.401114206128128"/>
  </r>
  <r>
    <x v="1"/>
    <n v="54.874651810584957"/>
  </r>
  <r>
    <x v="1"/>
    <n v="62.395543175487468"/>
  </r>
  <r>
    <x v="1"/>
    <n v="89.693593314763234"/>
  </r>
  <r>
    <x v="1"/>
    <n v="113.64902506963789"/>
  </r>
  <r>
    <x v="1"/>
    <n v="84.122562674094709"/>
  </r>
  <r>
    <x v="1"/>
    <n v="102.50696378830084"/>
  </r>
  <r>
    <x v="1"/>
    <n v="122.00557103064067"/>
  </r>
  <r>
    <x v="1"/>
    <n v="90.807799442896936"/>
  </r>
  <r>
    <x v="1"/>
    <n v="100.55710306406685"/>
  </r>
  <r>
    <x v="1"/>
    <n v="109.47075208913648"/>
  </r>
  <r>
    <x v="1"/>
    <n v="60.167130919220057"/>
  </r>
  <r>
    <x v="1"/>
    <n v="113.9275766016713"/>
  </r>
  <r>
    <x v="1"/>
    <n v="109.19220055710306"/>
  </r>
  <r>
    <x v="1"/>
    <n v="83.565459610027858"/>
  </r>
  <r>
    <x v="1"/>
    <n v="158.77437325905294"/>
  </r>
  <r>
    <x v="1"/>
    <n v="138.71866295264624"/>
  </r>
  <r>
    <x v="1"/>
    <n v="77.15877437325905"/>
  </r>
  <r>
    <x v="1"/>
    <n v="111.6991643454039"/>
  </r>
  <r>
    <x v="1"/>
    <n v="88.85793871866295"/>
  </r>
  <r>
    <x v="1"/>
    <n v="134.81894150417827"/>
  </r>
  <r>
    <x v="1"/>
    <n v="78.272980501392766"/>
  </r>
  <r>
    <x v="1"/>
    <n v="153.48189415041782"/>
  </r>
  <r>
    <x v="1"/>
    <n v="107.24233983286908"/>
  </r>
  <r>
    <x v="2"/>
    <n v="125.34818941504179"/>
  </r>
  <r>
    <x v="2"/>
    <n v="33.426183844011135"/>
  </r>
  <r>
    <x v="2"/>
    <n v="105.29247910863509"/>
  </r>
  <r>
    <x v="2"/>
    <n v="143.45403899721447"/>
  </r>
  <r>
    <x v="2"/>
    <n v="89.136490250696383"/>
  </r>
  <r>
    <x v="2"/>
    <n v="95.543175487465177"/>
  </r>
  <r>
    <x v="2"/>
    <n v="100"/>
  </r>
  <r>
    <x v="2"/>
    <n v="129.52646239554318"/>
  </r>
  <r>
    <x v="2"/>
    <n v="81.058495821727021"/>
  </r>
  <r>
    <x v="2"/>
    <n v="106.12813370473538"/>
  </r>
  <r>
    <x v="2"/>
    <n v="138.71866295264624"/>
  </r>
  <r>
    <x v="2"/>
    <n v="106.40668523676881"/>
  </r>
  <r>
    <x v="2"/>
    <n v="94.428969359331475"/>
  </r>
  <r>
    <x v="2"/>
    <n v="139.83286908077994"/>
  </r>
  <r>
    <x v="2"/>
    <n v="95.82172701949861"/>
  </r>
  <r>
    <x v="2"/>
    <n v="88.85793871866295"/>
  </r>
  <r>
    <x v="2"/>
    <n v="107.79944289693593"/>
  </r>
  <r>
    <x v="2"/>
    <n v="79.944289693593319"/>
  </r>
  <r>
    <x v="2"/>
    <n v="44.568245125348191"/>
  </r>
  <r>
    <x v="2"/>
    <n v="100"/>
  </r>
  <r>
    <x v="2"/>
    <n v="134.81894150417827"/>
  </r>
  <r>
    <x v="2"/>
    <n v="67.688022284122553"/>
  </r>
  <r>
    <x v="2"/>
    <n v="125.34818941504179"/>
  </r>
  <r>
    <x v="2"/>
    <n v="96.935933147632312"/>
  </r>
  <r>
    <x v="2"/>
    <n v="104.45682451253482"/>
  </r>
  <r>
    <x v="2"/>
    <n v="87.186629526462397"/>
  </r>
  <r>
    <x v="2"/>
    <n v="113.09192200557104"/>
  </r>
  <r>
    <x v="2"/>
    <n v="70.752089136490241"/>
  </r>
  <r>
    <x v="2"/>
    <n v="99.721448467966567"/>
  </r>
  <r>
    <x v="2"/>
    <n v="79.944289693593319"/>
  </r>
  <r>
    <x v="2"/>
    <n v="100"/>
  </r>
  <r>
    <x v="2"/>
    <n v="90.807799442896936"/>
  </r>
  <r>
    <x v="2"/>
    <n v="114.20612813370474"/>
  </r>
  <r>
    <x v="2"/>
    <n v="84.401114206128128"/>
  </r>
  <r>
    <x v="2"/>
    <n v="48.746518105849582"/>
  </r>
  <r>
    <x v="2"/>
    <n v="100"/>
  </r>
  <r>
    <x v="2"/>
    <n v="93.03621169916434"/>
  </r>
  <r>
    <x v="2"/>
    <n v="124.23398328690809"/>
  </r>
  <r>
    <x v="2"/>
    <n v="58.774373259052922"/>
  </r>
  <r>
    <x v="2"/>
    <n v="125.06963788300835"/>
  </r>
  <r>
    <x v="2"/>
    <n v="46.796657381615603"/>
  </r>
  <r>
    <x v="2"/>
    <n v="75.208913649025078"/>
  </r>
  <r>
    <x v="2"/>
    <n v="115.59888579387187"/>
  </r>
  <r>
    <x v="2"/>
    <n v="100"/>
  </r>
  <r>
    <x v="3"/>
    <n v="93.314763231197773"/>
  </r>
  <r>
    <x v="3"/>
    <n v="98.607242339832865"/>
  </r>
  <r>
    <x v="3"/>
    <n v="94.150417827298057"/>
  </r>
  <r>
    <x v="3"/>
    <n v="98.885793871866298"/>
  </r>
  <r>
    <x v="3"/>
    <n v="100"/>
  </r>
  <r>
    <x v="3"/>
    <n v="103.06406685236769"/>
  </r>
  <r>
    <x v="3"/>
    <n v="105.01392757660167"/>
  </r>
  <r>
    <x v="3"/>
    <n v="105.01392757660167"/>
  </r>
  <r>
    <x v="3"/>
    <n v="88.579387186629532"/>
  </r>
  <r>
    <x v="3"/>
    <n v="86.072423398328695"/>
  </r>
  <r>
    <x v="3"/>
    <n v="112.25626740947075"/>
  </r>
  <r>
    <x v="3"/>
    <n v="83.565459610027858"/>
  </r>
  <r>
    <x v="3"/>
    <n v="61.002785515320333"/>
  </r>
  <r>
    <x v="3"/>
    <n v="93.314763231197773"/>
  </r>
  <r>
    <x v="3"/>
    <n v="151.25348189415041"/>
  </r>
  <r>
    <x v="3"/>
    <n v="121.44846796657382"/>
  </r>
  <r>
    <x v="3"/>
    <n v="52.924791086350979"/>
  </r>
  <r>
    <x v="3"/>
    <n v="84.122562674094709"/>
  </r>
  <r>
    <x v="3"/>
    <n v="107.24233983286908"/>
  </r>
  <r>
    <x v="3"/>
    <n v="143.45403899721447"/>
  </r>
  <r>
    <x v="3"/>
    <n v="138.71866295264624"/>
  </r>
  <r>
    <x v="3"/>
    <n v="125.62674094707521"/>
  </r>
  <r>
    <x v="3"/>
    <n v="116.15598885793872"/>
  </r>
  <r>
    <x v="3"/>
    <n v="71.030640668523674"/>
  </r>
  <r>
    <x v="3"/>
    <n v="69.359331476323121"/>
  </r>
  <r>
    <x v="3"/>
    <n v="79.387186629526468"/>
  </r>
  <r>
    <x v="3"/>
    <n v="106.96378830083566"/>
  </r>
  <r>
    <x v="3"/>
    <n v="125.34818941504179"/>
  </r>
  <r>
    <x v="3"/>
    <n v="48.746518105849582"/>
  </r>
  <r>
    <x v="3"/>
    <n v="81.33704735376044"/>
  </r>
  <r>
    <x v="3"/>
    <n v="100.27855153203343"/>
  </r>
  <r>
    <x v="3"/>
    <n v="89.972144846796652"/>
  </r>
  <r>
    <x v="3"/>
    <n v="93.871866295264624"/>
  </r>
  <r>
    <x v="3"/>
    <n v="66.852367688022284"/>
  </r>
  <r>
    <x v="3"/>
    <n v="66.852367688022284"/>
  </r>
  <r>
    <x v="3"/>
    <n v="89.415041782729801"/>
  </r>
  <r>
    <x v="3"/>
    <n v="34.818941504178269"/>
  </r>
  <r>
    <x v="3"/>
    <n v="109.19220055710306"/>
  </r>
  <r>
    <x v="3"/>
    <n v="118.94150417827298"/>
  </r>
  <r>
    <x v="3"/>
    <n v="108.07799442896936"/>
  </r>
  <r>
    <x v="3"/>
    <n v="104.17827298050139"/>
  </r>
  <r>
    <x v="3"/>
    <n v="66.852367688022284"/>
  </r>
  <r>
    <x v="3"/>
    <n v="95.543175487465177"/>
  </r>
  <r>
    <x v="3"/>
    <n v="125.90529247910862"/>
  </r>
  <r>
    <x v="3"/>
    <n v="100"/>
  </r>
  <r>
    <x v="3"/>
    <n v="100"/>
  </r>
  <r>
    <x v="3"/>
    <n v="100"/>
  </r>
  <r>
    <x v="3"/>
    <n v="93.871866295264624"/>
  </r>
  <r>
    <x v="3"/>
    <n v="93.871866295264624"/>
  </r>
  <r>
    <x v="3"/>
    <n v="92.479108635097489"/>
  </r>
  <r>
    <x v="3"/>
    <n v="112.25626740947075"/>
  </r>
  <r>
    <x v="3"/>
    <n v="100"/>
  </r>
  <r>
    <x v="3"/>
    <n v="93.314763231197773"/>
  </r>
  <r>
    <x v="3"/>
    <n v="103.89972144846797"/>
  </r>
  <r>
    <x v="3"/>
    <n v="82.729805013927574"/>
  </r>
  <r>
    <x v="3"/>
    <n v="127.01949860724234"/>
  </r>
  <r>
    <x v="3"/>
    <n v="90.807799442896936"/>
  </r>
  <r>
    <x v="3"/>
    <n v="102.50696378830084"/>
  </r>
  <r>
    <x v="3"/>
    <n v="67.966573816156"/>
  </r>
  <r>
    <x v="3"/>
    <n v="115.04178272980502"/>
  </r>
  <r>
    <x v="3"/>
    <n v="113.64902506963789"/>
  </r>
  <r>
    <x v="3"/>
    <n v="34.540389972144851"/>
  </r>
  <r>
    <x v="3"/>
    <n v="96.100278551532028"/>
  </r>
  <r>
    <x v="3"/>
    <n v="63.50974930362117"/>
  </r>
  <r>
    <x v="3"/>
    <n v="79.665738161559887"/>
  </r>
  <r>
    <x v="3"/>
    <n v="135.09749303621169"/>
  </r>
  <r>
    <x v="3"/>
    <n v="72.98050139275766"/>
  </r>
  <r>
    <x v="3"/>
    <n v="165.73816155988857"/>
  </r>
  <r>
    <x v="3"/>
    <n v="84.958217270194979"/>
  </r>
  <r>
    <x v="3"/>
    <n v="73.537604456824511"/>
  </r>
  <r>
    <x v="3"/>
    <n v="140.66852367688023"/>
  </r>
  <r>
    <x v="3"/>
    <n v="114.76323119777159"/>
  </r>
  <r>
    <x v="3"/>
    <n v="174.09470752089135"/>
  </r>
  <r>
    <x v="3"/>
    <n v="85.236768802228411"/>
  </r>
  <r>
    <x v="3"/>
    <n v="90.807799442896936"/>
  </r>
  <r>
    <x v="3"/>
    <n v="140.38997214484681"/>
  </r>
  <r>
    <x v="3"/>
    <n v="99.721448467966567"/>
  </r>
  <r>
    <x v="3"/>
    <n v="66.295264623955433"/>
  </r>
  <r>
    <x v="3"/>
    <n v="116.15598885793872"/>
  </r>
  <r>
    <x v="3"/>
    <n v="104.17827298050139"/>
  </r>
  <r>
    <x v="3"/>
    <n v="39.554317548746518"/>
  </r>
  <r>
    <x v="3"/>
    <n v="94.428969359331475"/>
  </r>
  <r>
    <x v="3"/>
    <n v="103.89972144846797"/>
  </r>
  <r>
    <x v="3"/>
    <n v="98.328690807799447"/>
  </r>
  <r>
    <x v="2"/>
    <n v="138.71866295264624"/>
  </r>
  <r>
    <x v="2"/>
    <n v="104.73537604456824"/>
  </r>
  <r>
    <x v="2"/>
    <n v="67.409470752089135"/>
  </r>
  <r>
    <x v="2"/>
    <n v="91.922005571030638"/>
  </r>
  <r>
    <x v="2"/>
    <n v="94.428969359331475"/>
  </r>
  <r>
    <x v="2"/>
    <n v="141.50417827298051"/>
  </r>
  <r>
    <x v="2"/>
    <n v="101.67130919220055"/>
  </r>
  <r>
    <x v="2"/>
    <n v="105.84958217270194"/>
  </r>
  <r>
    <x v="2"/>
    <n v="73.537604456824511"/>
  </r>
  <r>
    <x v="2"/>
    <n v="79.944289693593319"/>
  </r>
  <r>
    <x v="2"/>
    <n v="90.807799442896936"/>
  </r>
  <r>
    <x v="2"/>
    <n v="167.68802228412255"/>
  </r>
  <r>
    <x v="2"/>
    <n v="74.094707520891376"/>
  </r>
  <r>
    <x v="2"/>
    <n v="57.381615598885794"/>
  </r>
  <r>
    <x v="2"/>
    <n v="88.85793871866295"/>
  </r>
  <r>
    <x v="2"/>
    <n v="101.1142061281337"/>
  </r>
  <r>
    <x v="2"/>
    <n v="125.06963788300835"/>
  </r>
  <r>
    <x v="2"/>
    <n v="110.30640668523677"/>
  </r>
  <r>
    <x v="2"/>
    <n v="91.922005571030638"/>
  </r>
  <r>
    <x v="2"/>
    <n v="90.807799442896936"/>
  </r>
  <r>
    <x v="2"/>
    <n v="173.81615598885793"/>
  </r>
  <r>
    <x v="2"/>
    <n v="24.512534818941504"/>
  </r>
  <r>
    <x v="2"/>
    <n v="108.63509749303621"/>
  </r>
  <r>
    <x v="2"/>
    <n v="118.66295264623956"/>
  </r>
  <r>
    <x v="2"/>
    <n v="65.459610027855149"/>
  </r>
  <r>
    <x v="2"/>
    <n v="127.85515320334262"/>
  </r>
  <r>
    <x v="2"/>
    <n v="106.12813370473538"/>
  </r>
  <r>
    <x v="2"/>
    <n v="44.289693593314759"/>
  </r>
  <r>
    <x v="2"/>
    <n v="98.885793871866298"/>
  </r>
  <r>
    <x v="2"/>
    <n v="86.072423398328695"/>
  </r>
  <r>
    <x v="2"/>
    <n v="100"/>
  </r>
  <r>
    <x v="2"/>
    <n v="100"/>
  </r>
  <r>
    <x v="2"/>
    <n v="84.958217270194979"/>
  </r>
  <r>
    <x v="0"/>
    <n v="88.022284122562667"/>
  </r>
  <r>
    <x v="0"/>
    <n v="58.495821727019496"/>
  </r>
  <r>
    <x v="0"/>
    <n v="74.094707520891376"/>
  </r>
  <r>
    <x v="0"/>
    <n v="67.688022284122553"/>
  </r>
  <r>
    <x v="0"/>
    <n v="143.45403899721447"/>
  </r>
  <r>
    <x v="0"/>
    <n v="139.83286908077994"/>
  </r>
  <r>
    <x v="0"/>
    <n v="118.66295264623956"/>
  </r>
  <r>
    <x v="0"/>
    <n v="53.481894150417823"/>
  </r>
  <r>
    <x v="0"/>
    <n v="78.830083565459603"/>
  </r>
  <r>
    <x v="0"/>
    <n v="112.53481894150417"/>
  </r>
  <r>
    <x v="0"/>
    <n v="106.96378830083566"/>
  </r>
  <r>
    <x v="0"/>
    <n v="102.50696378830084"/>
  </r>
  <r>
    <x v="0"/>
    <n v="78.830083565459603"/>
  </r>
  <r>
    <x v="0"/>
    <n v="32.869080779944298"/>
  </r>
  <r>
    <x v="0"/>
    <n v="73.816155988857943"/>
  </r>
  <r>
    <x v="0"/>
    <n v="100"/>
  </r>
  <r>
    <x v="0"/>
    <n v="100"/>
  </r>
  <r>
    <x v="0"/>
    <n v="111.97771587743733"/>
  </r>
  <r>
    <x v="0"/>
    <n v="73.259052924791092"/>
  </r>
  <r>
    <x v="0"/>
    <n v="151.81058495821725"/>
  </r>
  <r>
    <x v="0"/>
    <n v="100"/>
  </r>
  <r>
    <x v="0"/>
    <n v="106.12813370473538"/>
  </r>
  <r>
    <x v="0"/>
    <n v="57.381615598885794"/>
  </r>
  <r>
    <x v="0"/>
    <n v="88.022284122562667"/>
  </r>
  <r>
    <x v="0"/>
    <n v="89.693593314763234"/>
  </r>
  <r>
    <x v="0"/>
    <n v="87.743732590529248"/>
  </r>
  <r>
    <x v="0"/>
    <n v="100"/>
  </r>
  <r>
    <x v="0"/>
    <n v="100"/>
  </r>
  <r>
    <x v="0"/>
    <n v="100"/>
  </r>
  <r>
    <x v="0"/>
    <n v="86.908077994428965"/>
  </r>
  <r>
    <x v="0"/>
    <n v="48.746518105849582"/>
  </r>
  <r>
    <x v="0"/>
    <n v="100"/>
  </r>
  <r>
    <x v="0"/>
    <n v="111.97771587743733"/>
  </r>
  <r>
    <x v="0"/>
    <n v="100"/>
  </r>
  <r>
    <x v="0"/>
    <n v="110.30640668523677"/>
  </r>
  <r>
    <x v="0"/>
    <n v="136.21169916434542"/>
  </r>
  <r>
    <x v="0"/>
    <n v="100"/>
  </r>
  <r>
    <x v="0"/>
    <n v="100"/>
  </r>
  <r>
    <x v="0"/>
    <n v="108.07799442896936"/>
  </r>
  <r>
    <x v="0"/>
    <n v="100"/>
  </r>
  <r>
    <x v="0"/>
    <n v="104.73537604456824"/>
  </r>
  <r>
    <x v="1"/>
    <n v="100.83565459610028"/>
  </r>
  <r>
    <x v="1"/>
    <n v="114.48467966573816"/>
  </r>
  <r>
    <x v="1"/>
    <n v="89.136490250696383"/>
  </r>
  <r>
    <x v="1"/>
    <n v="132.86908077994428"/>
  </r>
  <r>
    <x v="1"/>
    <n v="56.545961002785518"/>
  </r>
  <r>
    <x v="1"/>
    <n v="100"/>
  </r>
  <r>
    <x v="1"/>
    <n v="53.481894150417823"/>
  </r>
  <r>
    <x v="1"/>
    <n v="93.03621169916434"/>
  </r>
  <r>
    <x v="1"/>
    <n v="109.47075208913648"/>
  </r>
  <r>
    <x v="1"/>
    <n v="52.924791086350979"/>
  </r>
  <r>
    <x v="1"/>
    <n v="123.11977715877437"/>
  </r>
  <r>
    <x v="1"/>
    <n v="88.85793871866295"/>
  </r>
  <r>
    <x v="1"/>
    <n v="100"/>
  </r>
  <r>
    <x v="1"/>
    <n v="108.91364902506965"/>
  </r>
  <r>
    <x v="1"/>
    <n v="117.82729805013928"/>
  </r>
  <r>
    <x v="1"/>
    <n v="108.91364902506965"/>
  </r>
  <r>
    <x v="1"/>
    <n v="100"/>
  </r>
  <r>
    <x v="1"/>
    <n v="115.04178272980502"/>
  </r>
  <r>
    <x v="1"/>
    <n v="108.07799442896936"/>
  </r>
  <r>
    <x v="1"/>
    <n v="97.214484679665745"/>
  </r>
  <r>
    <x v="1"/>
    <n v="98.607242339832865"/>
  </r>
  <r>
    <x v="1"/>
    <n v="100"/>
  </r>
  <r>
    <x v="1"/>
    <n v="55.431754874651809"/>
  </r>
  <r>
    <x v="1"/>
    <n v="156.82451253481895"/>
  </r>
  <r>
    <x v="1"/>
    <n v="100"/>
  </r>
  <r>
    <x v="1"/>
    <n v="106.96378830083566"/>
  </r>
  <r>
    <x v="1"/>
    <n v="100"/>
  </r>
  <r>
    <x v="1"/>
    <n v="102.2284122562674"/>
  </r>
  <r>
    <x v="1"/>
    <n v="100"/>
  </r>
  <r>
    <x v="1"/>
    <n v="114.48467966573816"/>
  </r>
  <r>
    <x v="1"/>
    <n v="148.46796657381617"/>
  </r>
  <r>
    <x v="1"/>
    <n v="100"/>
  </r>
  <r>
    <x v="1"/>
    <n v="102.78551532033426"/>
  </r>
  <r>
    <x v="1"/>
    <n v="100"/>
  </r>
  <r>
    <x v="1"/>
    <n v="139.27576601671308"/>
  </r>
  <r>
    <x v="1"/>
    <n v="88.85793871866295"/>
  </r>
  <r>
    <x v="1"/>
    <n v="125.06963788300835"/>
  </r>
  <r>
    <x v="1"/>
    <n v="111.42061281337047"/>
  </r>
  <r>
    <x v="1"/>
    <n v="100"/>
  </r>
  <r>
    <x v="1"/>
    <n v="106.12813370473538"/>
  </r>
  <r>
    <x v="1"/>
    <n v="129.8050139275766"/>
  </r>
  <r>
    <x v="1"/>
    <n v="89.415041782729801"/>
  </r>
  <r>
    <x v="1"/>
    <n v="96.378830083565461"/>
  </r>
  <r>
    <x v="1"/>
    <n v="100"/>
  </r>
  <r>
    <x v="4"/>
    <m/>
  </r>
</pivotCacheRecords>
</file>

<file path=xl/pivotCache/pivotCacheRecords3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0">
  <r>
    <x v="0"/>
    <n v="69.359331476323121"/>
  </r>
  <r>
    <x v="0"/>
    <n v="79.108635097493035"/>
  </r>
  <r>
    <x v="0"/>
    <n v="161.00278551532034"/>
  </r>
  <r>
    <x v="0"/>
    <n v="64.066852367688028"/>
  </r>
  <r>
    <x v="0"/>
    <n v="69.637883008356539"/>
  </r>
  <r>
    <x v="0"/>
    <n v="129.52646239554318"/>
  </r>
  <r>
    <x v="0"/>
    <n v="91.364902506963787"/>
  </r>
  <r>
    <x v="0"/>
    <n v="67.409470752089135"/>
  </r>
  <r>
    <x v="0"/>
    <n v="75.208913649025078"/>
  </r>
  <r>
    <x v="0"/>
    <n v="111.97771587743733"/>
  </r>
  <r>
    <x v="0"/>
    <n v="105.01392757660167"/>
  </r>
  <r>
    <x v="0"/>
    <n v="88.300835654596099"/>
  </r>
  <r>
    <x v="0"/>
    <n v="43.454038997214482"/>
  </r>
  <r>
    <x v="0"/>
    <n v="89.136490250696383"/>
  </r>
  <r>
    <x v="0"/>
    <n v="84.401114206128128"/>
  </r>
  <r>
    <x v="0"/>
    <n v="66.852367688022284"/>
  </r>
  <r>
    <x v="0"/>
    <n v="112.25626740947075"/>
  </r>
  <r>
    <x v="0"/>
    <n v="77.994428969359333"/>
  </r>
  <r>
    <x v="0"/>
    <n v="109.19220055710306"/>
  </r>
  <r>
    <x v="0"/>
    <n v="100.83565459610028"/>
  </r>
  <r>
    <x v="0"/>
    <n v="67.130919220055716"/>
  </r>
  <r>
    <x v="0"/>
    <n v="108.91364902506965"/>
  </r>
  <r>
    <x v="0"/>
    <n v="93.314763231197773"/>
  </r>
  <r>
    <x v="0"/>
    <n v="133.98328690807799"/>
  </r>
  <r>
    <x v="0"/>
    <n v="100.83565459610028"/>
  </r>
  <r>
    <x v="0"/>
    <n v="68.523676880222837"/>
  </r>
  <r>
    <x v="0"/>
    <n v="86.072423398328695"/>
  </r>
  <r>
    <x v="0"/>
    <n v="31.754874651810582"/>
  </r>
  <r>
    <x v="0"/>
    <n v="97.493036211699163"/>
  </r>
  <r>
    <x v="0"/>
    <n v="23.119777158774369"/>
  </r>
  <r>
    <x v="0"/>
    <n v="54.038997214484681"/>
  </r>
  <r>
    <x v="0"/>
    <n v="76.32311977715878"/>
  </r>
  <r>
    <x v="0"/>
    <n v="76.880222841225631"/>
  </r>
  <r>
    <x v="0"/>
    <n v="121.44846796657382"/>
  </r>
  <r>
    <x v="0"/>
    <n v="140.94707520891365"/>
  </r>
  <r>
    <x v="0"/>
    <n v="69.359331476323121"/>
  </r>
  <r>
    <x v="0"/>
    <n v="87.46518105849583"/>
  </r>
  <r>
    <x v="0"/>
    <n v="86.908077994428965"/>
  </r>
  <r>
    <x v="0"/>
    <n v="54.596100278551532"/>
  </r>
  <r>
    <x v="0"/>
    <n v="88.579387186629532"/>
  </r>
  <r>
    <x v="0"/>
    <n v="95.543175487465177"/>
  </r>
  <r>
    <x v="0"/>
    <n v="104.73537604456824"/>
  </r>
  <r>
    <x v="0"/>
    <n v="100"/>
  </r>
  <r>
    <x v="0"/>
    <n v="94.707520891364908"/>
  </r>
  <r>
    <x v="0"/>
    <n v="88.300835654596099"/>
  </r>
  <r>
    <x v="0"/>
    <n v="93.314763231197773"/>
  </r>
  <r>
    <x v="0"/>
    <n v="111.14206128133705"/>
  </r>
  <r>
    <x v="0"/>
    <n v="73.537604456824511"/>
  </r>
  <r>
    <x v="1"/>
    <n v="129.52646239554318"/>
  </r>
  <r>
    <x v="1"/>
    <n v="100"/>
  </r>
  <r>
    <x v="1"/>
    <n v="102.50696378830084"/>
  </r>
  <r>
    <x v="1"/>
    <n v="91.922005571030638"/>
  </r>
  <r>
    <x v="1"/>
    <n v="100"/>
  </r>
  <r>
    <x v="1"/>
    <n v="101.39275766016713"/>
  </r>
  <r>
    <x v="1"/>
    <n v="149.30362116991643"/>
  </r>
  <r>
    <x v="1"/>
    <n v="93.314763231197773"/>
  </r>
  <r>
    <x v="1"/>
    <n v="103.06406685236769"/>
  </r>
  <r>
    <x v="1"/>
    <n v="71.587743732590525"/>
  </r>
  <r>
    <x v="1"/>
    <n v="93.314763231197773"/>
  </r>
  <r>
    <x v="1"/>
    <n v="76.880222841225631"/>
  </r>
  <r>
    <x v="1"/>
    <n v="83.844011142061277"/>
  </r>
  <r>
    <x v="1"/>
    <n v="52.089136490250695"/>
  </r>
  <r>
    <x v="1"/>
    <n v="52.367688022284121"/>
  </r>
  <r>
    <x v="1"/>
    <n v="107.24233983286908"/>
  </r>
  <r>
    <x v="1"/>
    <n v="120.89136490250696"/>
  </r>
  <r>
    <x v="1"/>
    <n v="100"/>
  </r>
  <r>
    <x v="1"/>
    <n v="100"/>
  </r>
  <r>
    <x v="1"/>
    <n v="81.058495821727021"/>
  </r>
  <r>
    <x v="1"/>
    <n v="133.70473537604457"/>
  </r>
  <r>
    <x v="1"/>
    <n v="131.19777158774374"/>
  </r>
  <r>
    <x v="1"/>
    <n v="97.771587743732596"/>
  </r>
  <r>
    <x v="1"/>
    <n v="104.73537604456824"/>
  </r>
  <r>
    <x v="1"/>
    <n v="100"/>
  </r>
  <r>
    <x v="1"/>
    <n v="100"/>
  </r>
  <r>
    <x v="1"/>
    <n v="98.328690807799447"/>
  </r>
  <r>
    <x v="1"/>
    <n v="98.607242339832865"/>
  </r>
  <r>
    <x v="1"/>
    <n v="105.01392757660167"/>
  </r>
  <r>
    <x v="1"/>
    <n v="85.515320334261844"/>
  </r>
  <r>
    <x v="1"/>
    <n v="108.91364902506965"/>
  </r>
  <r>
    <x v="1"/>
    <n v="55.710306406685241"/>
  </r>
  <r>
    <x v="1"/>
    <n v="126.74094707520891"/>
  </r>
  <r>
    <x v="1"/>
    <n v="101.39275766016713"/>
  </r>
  <r>
    <x v="1"/>
    <n v="99.721448467966567"/>
  </r>
  <r>
    <x v="1"/>
    <n v="97.214484679665745"/>
  </r>
  <r>
    <x v="1"/>
    <n v="66.573816155988851"/>
  </r>
  <r>
    <x v="1"/>
    <n v="94.986072423398326"/>
  </r>
  <r>
    <x v="1"/>
    <n v="65.738161559888582"/>
  </r>
  <r>
    <x v="1"/>
    <n v="113.09192200557104"/>
  </r>
  <r>
    <x v="1"/>
    <n v="100.55710306406685"/>
  </r>
  <r>
    <x v="1"/>
    <n v="114.48467966573816"/>
  </r>
  <r>
    <x v="1"/>
    <n v="100"/>
  </r>
  <r>
    <x v="1"/>
    <n v="89.693593314763234"/>
  </r>
  <r>
    <x v="1"/>
    <n v="99.721448467966567"/>
  </r>
  <r>
    <x v="1"/>
    <n v="137.04735376044567"/>
  </r>
  <r>
    <x v="1"/>
    <n v="102.78551532033426"/>
  </r>
  <r>
    <x v="1"/>
    <n v="96.100278551532028"/>
  </r>
  <r>
    <x v="1"/>
    <n v="84.401114206128128"/>
  </r>
  <r>
    <x v="1"/>
    <n v="81.615598885793872"/>
  </r>
  <r>
    <x v="1"/>
    <n v="105.01392757660167"/>
  </r>
  <r>
    <x v="1"/>
    <n v="111.6991643454039"/>
  </r>
  <r>
    <x v="1"/>
    <n v="130.08356545961004"/>
  </r>
  <r>
    <x v="1"/>
    <n v="118.10584958217271"/>
  </r>
  <r>
    <x v="1"/>
    <n v="87.743732590529248"/>
  </r>
  <r>
    <x v="1"/>
    <n v="113.64902506963789"/>
  </r>
  <r>
    <x v="1"/>
    <n v="105.29247910863509"/>
  </r>
  <r>
    <x v="1"/>
    <n v="40.66852367688022"/>
  </r>
  <r>
    <x v="1"/>
    <n v="97.493036211699163"/>
  </r>
  <r>
    <x v="1"/>
    <n v="97.493036211699163"/>
  </r>
  <r>
    <x v="1"/>
    <n v="125.34818941504179"/>
  </r>
  <r>
    <x v="1"/>
    <n v="36.490250696378837"/>
  </r>
  <r>
    <x v="1"/>
    <n v="92.757660167130922"/>
  </r>
  <r>
    <x v="1"/>
    <n v="30.640668523676879"/>
  </r>
  <r>
    <x v="1"/>
    <n v="62.952646239554319"/>
  </r>
  <r>
    <x v="2"/>
    <n v="113.09192200557104"/>
  </r>
  <r>
    <x v="2"/>
    <n v="114.76323119777159"/>
  </r>
  <r>
    <x v="2"/>
    <n v="107.79944289693593"/>
  </r>
  <r>
    <x v="2"/>
    <n v="109.47075208913648"/>
  </r>
  <r>
    <x v="2"/>
    <n v="108.91364902506965"/>
  </r>
  <r>
    <x v="2"/>
    <n v="133.98328690807799"/>
  </r>
  <r>
    <x v="2"/>
    <n v="105.84958217270194"/>
  </r>
  <r>
    <x v="2"/>
    <n v="81.058495821727021"/>
  </r>
  <r>
    <x v="2"/>
    <n v="120.05571030640668"/>
  </r>
  <r>
    <x v="2"/>
    <n v="108.63509749303621"/>
  </r>
  <r>
    <x v="2"/>
    <n v="67.130919220055716"/>
  </r>
  <r>
    <x v="2"/>
    <n v="114.76323119777159"/>
  </r>
  <r>
    <x v="2"/>
    <n v="121.44846796657382"/>
  </r>
  <r>
    <x v="2"/>
    <n v="69.359331476323121"/>
  </r>
  <r>
    <x v="2"/>
    <n v="162.95264623955433"/>
  </r>
  <r>
    <x v="2"/>
    <n v="137.60445682451254"/>
  </r>
  <r>
    <x v="2"/>
    <n v="103.34261838440112"/>
  </r>
  <r>
    <x v="2"/>
    <n v="101.67130919220055"/>
  </r>
  <r>
    <x v="2"/>
    <n v="133.70473537604457"/>
  </r>
  <r>
    <x v="2"/>
    <n v="100"/>
  </r>
  <r>
    <x v="2"/>
    <n v="77.994428969359333"/>
  </r>
  <r>
    <x v="2"/>
    <n v="145.12534818941504"/>
  </r>
  <r>
    <x v="2"/>
    <n v="137.04735376044567"/>
  </r>
  <r>
    <x v="2"/>
    <n v="61.83844011142061"/>
  </r>
  <r>
    <x v="2"/>
    <n v="153.2033426183844"/>
  </r>
  <r>
    <x v="2"/>
    <n v="121.44846796657382"/>
  </r>
  <r>
    <x v="2"/>
    <n v="84.958217270194979"/>
  </r>
  <r>
    <x v="2"/>
    <n v="115.59888579387187"/>
  </r>
  <r>
    <x v="2"/>
    <n v="109.19220055710306"/>
  </r>
  <r>
    <x v="2"/>
    <n v="107.79944289693593"/>
  </r>
  <r>
    <x v="2"/>
    <n v="100"/>
  </r>
  <r>
    <x v="2"/>
    <n v="96.935933147632312"/>
  </r>
  <r>
    <x v="2"/>
    <n v="152.36768802228411"/>
  </r>
  <r>
    <x v="2"/>
    <n v="118.94150417827298"/>
  </r>
  <r>
    <x v="2"/>
    <n v="149.30362116991643"/>
  </r>
  <r>
    <x v="2"/>
    <n v="77.994428969359333"/>
  </r>
  <r>
    <x v="2"/>
    <n v="89.693593314763234"/>
  </r>
  <r>
    <x v="2"/>
    <n v="133.98328690807799"/>
  </r>
  <r>
    <x v="2"/>
    <n v="108.63509749303621"/>
  </r>
  <r>
    <x v="2"/>
    <n v="102.2284122562674"/>
  </r>
  <r>
    <x v="2"/>
    <n v="159.61002785515319"/>
  </r>
  <r>
    <x v="2"/>
    <n v="134.26183844011143"/>
  </r>
  <r>
    <x v="2"/>
    <n v="77.437325905292482"/>
  </r>
  <r>
    <x v="2"/>
    <n v="100"/>
  </r>
  <r>
    <x v="3"/>
    <n v="90.807799442896936"/>
  </r>
  <r>
    <x v="3"/>
    <n v="64.066852367688028"/>
  </r>
  <r>
    <x v="3"/>
    <n v="91.922005571030638"/>
  </r>
  <r>
    <x v="3"/>
    <n v="123.67688022284122"/>
  </r>
  <r>
    <x v="3"/>
    <n v="154.59610027855155"/>
  </r>
  <r>
    <x v="3"/>
    <n v="86.350974930362113"/>
  </r>
  <r>
    <x v="3"/>
    <n v="79.108635097493035"/>
  </r>
  <r>
    <x v="3"/>
    <n v="91.922005571030638"/>
  </r>
  <r>
    <x v="3"/>
    <n v="137.04735376044567"/>
  </r>
  <r>
    <x v="3"/>
    <n v="84.67966573816156"/>
  </r>
  <r>
    <x v="3"/>
    <n v="157.38161559888579"/>
  </r>
  <r>
    <x v="3"/>
    <n v="104.17827298050139"/>
  </r>
  <r>
    <x v="3"/>
    <n v="97.214484679665745"/>
  </r>
  <r>
    <x v="3"/>
    <n v="172.42339832869081"/>
  </r>
  <r>
    <x v="3"/>
    <n v="72.423398328690809"/>
  </r>
  <r>
    <x v="3"/>
    <n v="92.479108635097489"/>
  </r>
  <r>
    <x v="3"/>
    <n v="179.10863509749305"/>
  </r>
  <r>
    <x v="3"/>
    <n v="86.350974930362113"/>
  </r>
  <r>
    <x v="3"/>
    <n v="93.314763231197773"/>
  </r>
  <r>
    <x v="3"/>
    <n v="109.47075208913648"/>
  </r>
  <r>
    <x v="3"/>
    <n v="106.68523676880223"/>
  </r>
  <r>
    <x v="3"/>
    <n v="115.87743732590529"/>
  </r>
  <r>
    <x v="3"/>
    <n v="68.245125348189418"/>
  </r>
  <r>
    <x v="3"/>
    <n v="97.214484679665745"/>
  </r>
  <r>
    <x v="3"/>
    <n v="101.39275766016713"/>
  </r>
  <r>
    <x v="3"/>
    <n v="104.17827298050139"/>
  </r>
  <r>
    <x v="3"/>
    <n v="121.44846796657382"/>
  </r>
  <r>
    <x v="3"/>
    <n v="87.46518105849583"/>
  </r>
  <r>
    <x v="3"/>
    <n v="160.72423398328692"/>
  </r>
  <r>
    <x v="3"/>
    <n v="84.67966573816156"/>
  </r>
  <r>
    <x v="3"/>
    <n v="133.42618384401115"/>
  </r>
  <r>
    <x v="3"/>
    <n v="109.19220055710306"/>
  </r>
  <r>
    <x v="3"/>
    <n v="103.89972144846797"/>
  </r>
  <r>
    <x v="3"/>
    <n v="86.350974930362113"/>
  </r>
  <r>
    <x v="3"/>
    <n v="120.89136490250696"/>
  </r>
  <r>
    <x v="3"/>
    <n v="94.707520891364908"/>
  </r>
  <r>
    <x v="3"/>
    <n v="166.57381615598888"/>
  </r>
  <r>
    <x v="3"/>
    <n v="100"/>
  </r>
  <r>
    <x v="3"/>
    <n v="33.426183844011135"/>
  </r>
  <r>
    <x v="3"/>
    <n v="104.45682451253482"/>
  </r>
  <r>
    <x v="3"/>
    <n v="83.565459610027858"/>
  </r>
  <r>
    <x v="3"/>
    <n v="155.15320334261838"/>
  </r>
  <r>
    <x v="3"/>
    <n v="84.958217270194979"/>
  </r>
  <r>
    <x v="3"/>
    <n v="100"/>
  </r>
  <r>
    <x v="3"/>
    <n v="141.78272980501393"/>
  </r>
  <r>
    <x v="3"/>
    <n v="100"/>
  </r>
  <r>
    <x v="3"/>
    <n v="100"/>
  </r>
  <r>
    <x v="3"/>
    <n v="108.07799442896936"/>
  </r>
  <r>
    <x v="3"/>
    <n v="119.22005571030641"/>
  </r>
  <r>
    <x v="3"/>
    <n v="159.61002785515319"/>
  </r>
  <r>
    <x v="3"/>
    <n v="92.479108635097489"/>
  </r>
  <r>
    <x v="3"/>
    <n v="100"/>
  </r>
  <r>
    <x v="3"/>
    <n v="134.26183844011143"/>
  </r>
  <r>
    <x v="3"/>
    <n v="109.19220055710306"/>
  </r>
  <r>
    <x v="3"/>
    <n v="92.479108635097489"/>
  </r>
  <r>
    <x v="3"/>
    <n v="62.395543175487468"/>
  </r>
  <r>
    <x v="3"/>
    <n v="149.02506963788301"/>
  </r>
  <r>
    <x v="3"/>
    <n v="121.44846796657382"/>
  </r>
  <r>
    <x v="3"/>
    <n v="168.52367688022284"/>
  </r>
  <r>
    <x v="3"/>
    <n v="137.04735376044567"/>
  </r>
  <r>
    <x v="3"/>
    <n v="97.493036211699163"/>
  </r>
  <r>
    <x v="3"/>
    <n v="136.76880222841226"/>
  </r>
  <r>
    <x v="3"/>
    <n v="112.8133704735376"/>
  </r>
  <r>
    <x v="3"/>
    <n v="133.1476323119777"/>
  </r>
  <r>
    <x v="3"/>
    <n v="156.82451253481895"/>
  </r>
  <r>
    <x v="3"/>
    <n v="116.71309192200557"/>
  </r>
  <r>
    <x v="3"/>
    <n v="145.12534818941504"/>
  </r>
  <r>
    <x v="3"/>
    <n v="33.147632311977716"/>
  </r>
  <r>
    <x v="3"/>
    <n v="90.529247910863518"/>
  </r>
  <r>
    <x v="3"/>
    <n v="108.07799442896936"/>
  </r>
  <r>
    <x v="3"/>
    <n v="76.880222841225631"/>
  </r>
  <r>
    <x v="3"/>
    <n v="123.3983286908078"/>
  </r>
  <r>
    <x v="3"/>
    <n v="92.757660167130922"/>
  </r>
  <r>
    <x v="3"/>
    <n v="99.442896935933149"/>
  </r>
  <r>
    <x v="3"/>
    <n v="80.222841225626738"/>
  </r>
  <r>
    <x v="3"/>
    <n v="66.852367688022284"/>
  </r>
  <r>
    <x v="3"/>
    <n v="117.82729805013928"/>
  </r>
  <r>
    <x v="3"/>
    <n v="144.01114206128133"/>
  </r>
  <r>
    <x v="3"/>
    <n v="58.774373259052922"/>
  </r>
  <r>
    <x v="3"/>
    <n v="129.24791086350976"/>
  </r>
  <r>
    <x v="3"/>
    <n v="150.69637883008357"/>
  </r>
  <r>
    <x v="3"/>
    <n v="91.364902506963787"/>
  </r>
  <r>
    <x v="3"/>
    <n v="96.935933147632312"/>
  </r>
  <r>
    <x v="3"/>
    <n v="87.186629526462397"/>
  </r>
  <r>
    <x v="2"/>
    <n v="75.208913649025078"/>
  </r>
  <r>
    <x v="2"/>
    <n v="95.82172701949861"/>
  </r>
  <r>
    <x v="2"/>
    <n v="105.84958217270194"/>
  </r>
  <r>
    <x v="2"/>
    <n v="79.944289693593319"/>
  </r>
  <r>
    <x v="2"/>
    <n v="91.086350974930355"/>
  </r>
  <r>
    <x v="2"/>
    <n v="76.601671309192199"/>
  </r>
  <r>
    <x v="2"/>
    <n v="88.300835654596099"/>
  </r>
  <r>
    <x v="2"/>
    <n v="93.03621169916434"/>
  </r>
  <r>
    <x v="2"/>
    <n v="74.930362116991645"/>
  </r>
  <r>
    <x v="2"/>
    <n v="101.67130919220055"/>
  </r>
  <r>
    <x v="2"/>
    <n v="119.49860724233983"/>
  </r>
  <r>
    <x v="2"/>
    <n v="79.108635097493035"/>
  </r>
  <r>
    <x v="2"/>
    <n v="126.46239554317549"/>
  </r>
  <r>
    <x v="2"/>
    <n v="93.03621169916434"/>
  </r>
  <r>
    <x v="2"/>
    <n v="82.451253481894156"/>
  </r>
  <r>
    <x v="2"/>
    <n v="105.29247910863509"/>
  </r>
  <r>
    <x v="2"/>
    <n v="79.665738161559887"/>
  </r>
  <r>
    <x v="2"/>
    <n v="101.39275766016713"/>
  </r>
  <r>
    <x v="2"/>
    <n v="95.82172701949861"/>
  </r>
  <r>
    <x v="2"/>
    <n v="57.938718662952645"/>
  </r>
  <r>
    <x v="2"/>
    <n v="36.490250696378837"/>
  </r>
  <r>
    <x v="2"/>
    <n v="129.52646239554318"/>
  </r>
  <r>
    <x v="2"/>
    <n v="58.774373259052922"/>
  </r>
  <r>
    <x v="2"/>
    <n v="119.49860724233983"/>
  </r>
  <r>
    <x v="2"/>
    <n v="114.76323119777159"/>
  </r>
  <r>
    <x v="2"/>
    <n v="65.181058495821731"/>
  </r>
  <r>
    <x v="2"/>
    <n v="67.966573816156"/>
  </r>
  <r>
    <x v="2"/>
    <n v="104.17827298050139"/>
  </r>
  <r>
    <x v="2"/>
    <n v="112.53481894150417"/>
  </r>
  <r>
    <x v="2"/>
    <n v="55.710306406685241"/>
  </r>
  <r>
    <x v="2"/>
    <n v="100"/>
  </r>
  <r>
    <x v="2"/>
    <n v="30.640668523676879"/>
  </r>
  <r>
    <x v="2"/>
    <n v="141.78272980501393"/>
  </r>
  <r>
    <x v="0"/>
    <n v="100"/>
  </r>
  <r>
    <x v="0"/>
    <n v="111.42061281337047"/>
  </r>
  <r>
    <x v="0"/>
    <n v="96.100278551532028"/>
  </r>
  <r>
    <x v="0"/>
    <n v="177.15877437325906"/>
  </r>
  <r>
    <x v="0"/>
    <n v="120.89136490250696"/>
  </r>
  <r>
    <x v="0"/>
    <n v="102.50696378830084"/>
  </r>
  <r>
    <x v="0"/>
    <n v="104.17827298050139"/>
  </r>
  <r>
    <x v="0"/>
    <n v="147.9108635097493"/>
  </r>
  <r>
    <x v="0"/>
    <n v="130.64066852367688"/>
  </r>
  <r>
    <x v="0"/>
    <n v="107.79944289693593"/>
  </r>
  <r>
    <x v="0"/>
    <n v="100"/>
  </r>
  <r>
    <x v="0"/>
    <n v="112.8133704735376"/>
  </r>
  <r>
    <x v="3"/>
    <n v="154.3175487465181"/>
  </r>
  <r>
    <x v="0"/>
    <n v="178.8300835654596"/>
  </r>
  <r>
    <x v="0"/>
    <n v="117.82729805013928"/>
  </r>
  <r>
    <x v="0"/>
    <n v="100"/>
  </r>
  <r>
    <x v="0"/>
    <n v="100"/>
  </r>
  <r>
    <x v="0"/>
    <n v="100"/>
  </r>
  <r>
    <x v="0"/>
    <n v="113.64902506963789"/>
  </r>
  <r>
    <x v="0"/>
    <n v="91.086350974930355"/>
  </r>
  <r>
    <x v="0"/>
    <n v="100"/>
  </r>
  <r>
    <x v="0"/>
    <n v="87.743732590529248"/>
  </r>
  <r>
    <x v="0"/>
    <n v="158.21727019498607"/>
  </r>
  <r>
    <x v="0"/>
    <n v="115.59888579387187"/>
  </r>
  <r>
    <x v="0"/>
    <n v="100"/>
  </r>
  <r>
    <x v="0"/>
    <n v="89.693593314763234"/>
  </r>
  <r>
    <x v="0"/>
    <n v="112.25626740947075"/>
  </r>
  <r>
    <x v="0"/>
    <n v="100"/>
  </r>
  <r>
    <x v="0"/>
    <n v="100"/>
  </r>
  <r>
    <x v="0"/>
    <n v="132.86908077994428"/>
  </r>
  <r>
    <x v="0"/>
    <n v="151.25348189415041"/>
  </r>
  <r>
    <x v="0"/>
    <n v="100"/>
  </r>
  <r>
    <x v="0"/>
    <n v="100"/>
  </r>
  <r>
    <x v="0"/>
    <n v="100"/>
  </r>
  <r>
    <x v="0"/>
    <n v="51.253481894150418"/>
  </r>
  <r>
    <x v="0"/>
    <n v="76.601671309192199"/>
  </r>
  <r>
    <x v="0"/>
    <n v="100"/>
  </r>
  <r>
    <x v="0"/>
    <n v="100"/>
  </r>
  <r>
    <x v="0"/>
    <n v="106.96378830083566"/>
  </r>
  <r>
    <x v="0"/>
    <n v="100"/>
  </r>
  <r>
    <x v="0"/>
    <n v="105.84958217270194"/>
  </r>
  <r>
    <x v="1"/>
    <n v="95.543175487465177"/>
  </r>
  <r>
    <x v="1"/>
    <n v="104.17827298050139"/>
  </r>
  <r>
    <x v="1"/>
    <n v="137.32590529247912"/>
  </r>
  <r>
    <x v="1"/>
    <n v="84.67966573816156"/>
  </r>
  <r>
    <x v="1"/>
    <n v="149.02506963788301"/>
  </r>
  <r>
    <x v="1"/>
    <n v="100"/>
  </r>
  <r>
    <x v="1"/>
    <n v="141.78272980501393"/>
  </r>
  <r>
    <x v="1"/>
    <n v="128.69080779944289"/>
  </r>
  <r>
    <x v="1"/>
    <n v="120.89136490250696"/>
  </r>
  <r>
    <x v="1"/>
    <n v="121.1699164345404"/>
  </r>
  <r>
    <x v="1"/>
    <n v="99.721448467966567"/>
  </r>
  <r>
    <x v="1"/>
    <n v="108.91364902506965"/>
  </r>
  <r>
    <x v="1"/>
    <n v="100"/>
  </r>
  <r>
    <x v="1"/>
    <n v="102.50696378830084"/>
  </r>
  <r>
    <x v="1"/>
    <n v="75.208913649025078"/>
  </r>
  <r>
    <x v="1"/>
    <n v="105.01392757660167"/>
  </r>
  <r>
    <x v="1"/>
    <n v="100"/>
  </r>
  <r>
    <x v="1"/>
    <n v="100"/>
  </r>
  <r>
    <x v="1"/>
    <n v="71.587743732590525"/>
  </r>
  <r>
    <x v="1"/>
    <n v="114.48467966573816"/>
  </r>
  <r>
    <x v="1"/>
    <n v="66.016713091922014"/>
  </r>
  <r>
    <x v="1"/>
    <n v="100"/>
  </r>
  <r>
    <x v="1"/>
    <n v="101.1142061281337"/>
  </r>
  <r>
    <x v="1"/>
    <n v="70.194986072423404"/>
  </r>
  <r>
    <x v="1"/>
    <n v="100"/>
  </r>
  <r>
    <x v="1"/>
    <n v="100"/>
  </r>
  <r>
    <x v="1"/>
    <n v="100"/>
  </r>
  <r>
    <x v="1"/>
    <n v="91.64345403899722"/>
  </r>
  <r>
    <x v="1"/>
    <n v="53.481894150417823"/>
  </r>
  <r>
    <x v="1"/>
    <n v="74.930362116991645"/>
  </r>
  <r>
    <x v="1"/>
    <n v="28.133704735376043"/>
  </r>
  <r>
    <x v="1"/>
    <n v="100"/>
  </r>
  <r>
    <x v="1"/>
    <n v="87.186629526462397"/>
  </r>
  <r>
    <x v="1"/>
    <n v="100"/>
  </r>
  <r>
    <x v="1"/>
    <n v="100"/>
  </r>
  <r>
    <x v="1"/>
    <n v="158.21727019498607"/>
  </r>
  <r>
    <x v="1"/>
    <n v="79.665738161559887"/>
  </r>
  <r>
    <x v="1"/>
    <n v="93.314763231197773"/>
  </r>
  <r>
    <x v="1"/>
    <n v="100"/>
  </r>
  <r>
    <x v="1"/>
    <n v="63.50974930362117"/>
  </r>
  <r>
    <x v="1"/>
    <n v="86.908077994428965"/>
  </r>
  <r>
    <x v="1"/>
    <n v="70.194986072423404"/>
  </r>
  <r>
    <x v="1"/>
    <n v="117.54874651810584"/>
  </r>
  <r>
    <x v="1"/>
    <n v="100"/>
  </r>
  <r>
    <x v="4"/>
    <m/>
  </r>
</pivotCacheRecords>
</file>

<file path=xl/pivotCache/pivotCacheRecords4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0">
  <r>
    <x v="0"/>
    <n v="68.245125348189418"/>
  </r>
  <r>
    <x v="0"/>
    <n v="95.543175487465177"/>
  </r>
  <r>
    <x v="0"/>
    <n v="44.289693593314759"/>
  </r>
  <r>
    <x v="0"/>
    <n v="163.23119777158774"/>
  </r>
  <r>
    <x v="0"/>
    <n v="159.33147632311977"/>
  </r>
  <r>
    <x v="0"/>
    <n v="80.779944289693589"/>
  </r>
  <r>
    <x v="0"/>
    <n v="96.378830083565461"/>
  </r>
  <r>
    <x v="0"/>
    <n v="120.05571030640668"/>
  </r>
  <r>
    <x v="0"/>
    <n v="77.715877437325901"/>
  </r>
  <r>
    <x v="0"/>
    <n v="55.431754874651809"/>
  </r>
  <r>
    <x v="0"/>
    <n v="79.665738161559887"/>
  </r>
  <r>
    <x v="0"/>
    <n v="113.9275766016713"/>
  </r>
  <r>
    <x v="0"/>
    <n v="109.74930362116991"/>
  </r>
  <r>
    <x v="0"/>
    <n v="138.1615598885794"/>
  </r>
  <r>
    <x v="0"/>
    <n v="129.24791086350976"/>
  </r>
  <r>
    <x v="0"/>
    <n v="110.02785515320335"/>
  </r>
  <r>
    <x v="0"/>
    <n v="62.395543175487468"/>
  </r>
  <r>
    <x v="0"/>
    <n v="89.693593314763234"/>
  </r>
  <r>
    <x v="0"/>
    <n v="79.665738161559887"/>
  </r>
  <r>
    <x v="0"/>
    <n v="102.2284122562674"/>
  </r>
  <r>
    <x v="0"/>
    <n v="88.85793871866295"/>
  </r>
  <r>
    <x v="0"/>
    <n v="118.38440111420613"/>
  </r>
  <r>
    <x v="0"/>
    <n v="29.247910863509759"/>
  </r>
  <r>
    <x v="0"/>
    <n v="89.415041782729801"/>
  </r>
  <r>
    <x v="0"/>
    <n v="89.136490250696383"/>
  </r>
  <r>
    <x v="0"/>
    <n v="113.09192200557104"/>
  </r>
  <r>
    <x v="0"/>
    <n v="101.67130919220055"/>
  </r>
  <r>
    <x v="0"/>
    <n v="138.99721448467966"/>
  </r>
  <r>
    <x v="0"/>
    <n v="76.601671309192199"/>
  </r>
  <r>
    <x v="0"/>
    <n v="109.47075208913648"/>
  </r>
  <r>
    <x v="0"/>
    <n v="127.57660167130919"/>
  </r>
  <r>
    <x v="0"/>
    <n v="112.53481894150417"/>
  </r>
  <r>
    <x v="0"/>
    <n v="97.771587743732596"/>
  </r>
  <r>
    <x v="0"/>
    <n v="101.39275766016713"/>
  </r>
  <r>
    <x v="0"/>
    <n v="110.02785515320335"/>
  </r>
  <r>
    <x v="0"/>
    <n v="96.378830083565461"/>
  </r>
  <r>
    <x v="0"/>
    <n v="106.12813370473538"/>
  </r>
  <r>
    <x v="0"/>
    <n v="144.28969359331475"/>
  </r>
  <r>
    <x v="0"/>
    <n v="144.01114206128133"/>
  </r>
  <r>
    <x v="0"/>
    <n v="125.62674094707521"/>
  </r>
  <r>
    <x v="0"/>
    <n v="88.300835654596099"/>
  </r>
  <r>
    <x v="0"/>
    <n v="69.916434540389972"/>
  </r>
  <r>
    <x v="0"/>
    <n v="68.523676880222837"/>
  </r>
  <r>
    <x v="0"/>
    <n v="44.568245125348191"/>
  </r>
  <r>
    <x v="0"/>
    <n v="79.944289693593319"/>
  </r>
  <r>
    <x v="0"/>
    <n v="120.61281337047353"/>
  </r>
  <r>
    <x v="0"/>
    <n v="106.68523676880223"/>
  </r>
  <r>
    <x v="0"/>
    <n v="124.23398328690809"/>
  </r>
  <r>
    <x v="1"/>
    <n v="88.300835654596099"/>
  </r>
  <r>
    <x v="1"/>
    <n v="100"/>
  </r>
  <r>
    <x v="1"/>
    <n v="144.01114206128133"/>
  </r>
  <r>
    <x v="1"/>
    <n v="100"/>
  </r>
  <r>
    <x v="1"/>
    <n v="142.89693593314763"/>
  </r>
  <r>
    <x v="1"/>
    <n v="154.59610027855155"/>
  </r>
  <r>
    <x v="1"/>
    <n v="64.902506963788312"/>
  </r>
  <r>
    <x v="1"/>
    <n v="133.98328690807799"/>
  </r>
  <r>
    <x v="1"/>
    <n v="103.06406685236769"/>
  </r>
  <r>
    <x v="1"/>
    <n v="80.50139275766017"/>
  </r>
  <r>
    <x v="1"/>
    <n v="126.46239554317549"/>
  </r>
  <r>
    <x v="1"/>
    <n v="112.8133704735376"/>
  </r>
  <r>
    <x v="1"/>
    <n v="105.29247910863509"/>
  </r>
  <r>
    <x v="1"/>
    <n v="178.55153203342618"/>
  </r>
  <r>
    <x v="1"/>
    <n v="133.42618384401115"/>
  </r>
  <r>
    <x v="1"/>
    <n v="100.83565459610028"/>
  </r>
  <r>
    <x v="1"/>
    <n v="50.696378830083567"/>
  </r>
  <r>
    <x v="1"/>
    <n v="66.852367688022284"/>
  </r>
  <r>
    <x v="1"/>
    <n v="90.807799442896936"/>
  </r>
  <r>
    <x v="1"/>
    <n v="88.85793871866295"/>
  </r>
  <r>
    <x v="1"/>
    <n v="103.06406685236769"/>
  </r>
  <r>
    <x v="1"/>
    <n v="123.95543175487465"/>
  </r>
  <r>
    <x v="1"/>
    <n v="76.32311977715878"/>
  </r>
  <r>
    <x v="1"/>
    <n v="87.743732590529248"/>
  </r>
  <r>
    <x v="1"/>
    <n v="100"/>
  </r>
  <r>
    <x v="1"/>
    <n v="100"/>
  </r>
  <r>
    <x v="1"/>
    <n v="102.2284122562674"/>
  </r>
  <r>
    <x v="1"/>
    <n v="111.42061281337047"/>
  </r>
  <r>
    <x v="1"/>
    <n v="100"/>
  </r>
  <r>
    <x v="1"/>
    <n v="102.2284122562674"/>
  </r>
  <r>
    <x v="1"/>
    <n v="91.086350974930355"/>
  </r>
  <r>
    <x v="1"/>
    <n v="141.78272980501393"/>
  </r>
  <r>
    <x v="1"/>
    <n v="106.96378830083566"/>
  </r>
  <r>
    <x v="1"/>
    <n v="73.537604456824511"/>
  </r>
  <r>
    <x v="1"/>
    <n v="101.39275766016713"/>
  </r>
  <r>
    <x v="1"/>
    <n v="100.83565459610028"/>
  </r>
  <r>
    <x v="1"/>
    <n v="103.06406685236769"/>
  </r>
  <r>
    <x v="1"/>
    <n v="101.94986072423399"/>
  </r>
  <r>
    <x v="1"/>
    <n v="103.89972144846797"/>
  </r>
  <r>
    <x v="1"/>
    <n v="92.479108635097489"/>
  </r>
  <r>
    <x v="1"/>
    <n v="99.164345403899716"/>
  </r>
  <r>
    <x v="1"/>
    <n v="97.493036211699163"/>
  </r>
  <r>
    <x v="1"/>
    <n v="100"/>
  </r>
  <r>
    <x v="1"/>
    <n v="136.21169916434542"/>
  </r>
  <r>
    <x v="1"/>
    <n v="101.94986072423399"/>
  </r>
  <r>
    <x v="1"/>
    <n v="72.98050139275766"/>
  </r>
  <r>
    <x v="1"/>
    <n v="104.45682451253482"/>
  </r>
  <r>
    <x v="1"/>
    <n v="112.8133704735376"/>
  </r>
  <r>
    <x v="1"/>
    <n v="117.27019498607243"/>
  </r>
  <r>
    <x v="1"/>
    <n v="100.27855153203343"/>
  </r>
  <r>
    <x v="1"/>
    <n v="93.314763231197773"/>
  </r>
  <r>
    <x v="1"/>
    <n v="123.11977715877437"/>
  </r>
  <r>
    <x v="1"/>
    <n v="85.793871866295262"/>
  </r>
  <r>
    <x v="1"/>
    <n v="68.245125348189418"/>
  </r>
  <r>
    <x v="1"/>
    <n v="87.186629526462397"/>
  </r>
  <r>
    <x v="1"/>
    <n v="83.844011142061277"/>
  </r>
  <r>
    <x v="1"/>
    <n v="22.284122562674085"/>
  </r>
  <r>
    <x v="1"/>
    <n v="135.09749303621169"/>
  </r>
  <r>
    <x v="1"/>
    <n v="80.50139275766017"/>
  </r>
  <r>
    <x v="1"/>
    <n v="59.888579387186631"/>
  </r>
  <r>
    <x v="1"/>
    <n v="77.437325905292482"/>
  </r>
  <r>
    <x v="1"/>
    <n v="138.99721448467966"/>
  </r>
  <r>
    <x v="1"/>
    <n v="101.39275766016713"/>
  </r>
  <r>
    <x v="1"/>
    <n v="106.96378830083566"/>
  </r>
  <r>
    <x v="1"/>
    <n v="87.743732590529248"/>
  </r>
  <r>
    <x v="0"/>
    <n v="97.493036211699163"/>
  </r>
  <r>
    <x v="0"/>
    <n v="110.02785515320335"/>
  </r>
  <r>
    <x v="0"/>
    <n v="99.442896935933149"/>
  </r>
  <r>
    <x v="0"/>
    <n v="83.008356545961007"/>
  </r>
  <r>
    <x v="0"/>
    <n v="84.401114206128128"/>
  </r>
  <r>
    <x v="1"/>
    <n v="106.12813370473538"/>
  </r>
  <r>
    <x v="0"/>
    <n v="94.150417827298057"/>
  </r>
  <r>
    <x v="0"/>
    <n v="112.25626740947075"/>
  </r>
  <r>
    <x v="0"/>
    <n v="79.944289693593319"/>
  </r>
  <r>
    <x v="0"/>
    <n v="100"/>
  </r>
  <r>
    <x v="0"/>
    <n v="158.49582172701952"/>
  </r>
  <r>
    <x v="0"/>
    <n v="103.34261838440112"/>
  </r>
  <r>
    <x v="0"/>
    <n v="155.98885793871867"/>
  </r>
  <r>
    <x v="0"/>
    <n v="67.130919220055716"/>
  </r>
  <r>
    <x v="0"/>
    <n v="81.33704735376044"/>
  </r>
  <r>
    <x v="0"/>
    <n v="81.33704735376044"/>
  </r>
  <r>
    <x v="0"/>
    <n v="85.793871866295262"/>
  </r>
  <r>
    <x v="0"/>
    <n v="108.63509749303621"/>
  </r>
  <r>
    <x v="0"/>
    <n v="116.99164345403899"/>
  </r>
  <r>
    <x v="0"/>
    <n v="103.62116991643454"/>
  </r>
  <r>
    <x v="0"/>
    <n v="127.85515320334262"/>
  </r>
  <r>
    <x v="0"/>
    <n v="105.01392757660167"/>
  </r>
  <r>
    <x v="0"/>
    <n v="40.947075208913652"/>
  </r>
  <r>
    <x v="0"/>
    <n v="109.74930362116991"/>
  </r>
  <r>
    <x v="0"/>
    <n v="60.445682451253482"/>
  </r>
  <r>
    <x v="0"/>
    <n v="81.33704735376044"/>
  </r>
  <r>
    <x v="0"/>
    <n v="101.39275766016713"/>
  </r>
  <r>
    <x v="0"/>
    <n v="100"/>
  </r>
  <r>
    <x v="0"/>
    <n v="114.76323119777159"/>
  </r>
  <r>
    <x v="0"/>
    <n v="49.582172701949858"/>
  </r>
  <r>
    <x v="0"/>
    <n v="109.74930362116991"/>
  </r>
  <r>
    <x v="0"/>
    <n v="138.1615598885794"/>
  </r>
  <r>
    <x v="0"/>
    <n v="72.144846796657376"/>
  </r>
  <r>
    <x v="0"/>
    <n v="81.058495821727021"/>
  </r>
  <r>
    <x v="0"/>
    <n v="74.094707520891376"/>
  </r>
  <r>
    <x v="0"/>
    <n v="93.03621169916434"/>
  </r>
  <r>
    <x v="0"/>
    <n v="111.14206128133705"/>
  </r>
  <r>
    <x v="0"/>
    <n v="61.281337047353759"/>
  </r>
  <r>
    <x v="0"/>
    <n v="69.080779944289702"/>
  </r>
  <r>
    <x v="0"/>
    <n v="121.1699164345404"/>
  </r>
  <r>
    <x v="0"/>
    <n v="27.576601671309191"/>
  </r>
  <r>
    <x v="0"/>
    <n v="99.442896935933149"/>
  </r>
  <r>
    <x v="0"/>
    <n v="102.50696378830084"/>
  </r>
  <r>
    <x v="0"/>
    <n v="113.37047353760445"/>
  </r>
  <r>
    <x v="2"/>
    <n v="130.08356545961004"/>
  </r>
  <r>
    <x v="2"/>
    <n v="120.33426183844011"/>
  </r>
  <r>
    <x v="2"/>
    <n v="88.022284122562667"/>
  </r>
  <r>
    <x v="2"/>
    <n v="81.33704735376044"/>
  </r>
  <r>
    <x v="2"/>
    <n v="61.002785515320333"/>
  </r>
  <r>
    <x v="2"/>
    <n v="138.71866295264624"/>
  </r>
  <r>
    <x v="2"/>
    <n v="95.264623955431759"/>
  </r>
  <r>
    <x v="2"/>
    <n v="106.40668523676881"/>
  </r>
  <r>
    <x v="2"/>
    <n v="129.8050139275766"/>
  </r>
  <r>
    <x v="2"/>
    <n v="156.26740947075209"/>
  </r>
  <r>
    <x v="0"/>
    <n v="104.17827298050139"/>
  </r>
  <r>
    <x v="1"/>
    <n v="144.01114206128133"/>
  </r>
  <r>
    <x v="2"/>
    <n v="133.42618384401115"/>
  </r>
  <r>
    <x v="1"/>
    <n v="88.579387186629532"/>
  </r>
  <r>
    <x v="2"/>
    <n v="104.73537604456824"/>
  </r>
  <r>
    <x v="1"/>
    <n v="102.78551532033426"/>
  </r>
  <r>
    <x v="2"/>
    <n v="50.417827298050142"/>
  </r>
  <r>
    <x v="2"/>
    <n v="98.050139275766014"/>
  </r>
  <r>
    <x v="2"/>
    <n v="144.01114206128133"/>
  </r>
  <r>
    <x v="1"/>
    <n v="90.529247910863518"/>
  </r>
  <r>
    <x v="2"/>
    <n v="39.832869080779943"/>
  </r>
  <r>
    <x v="2"/>
    <n v="113.09192200557104"/>
  </r>
  <r>
    <x v="2"/>
    <n v="171.58774373259052"/>
  </r>
  <r>
    <x v="2"/>
    <n v="112.8133704735376"/>
  </r>
  <r>
    <x v="2"/>
    <n v="112.8133704735376"/>
  </r>
  <r>
    <x v="2"/>
    <n v="120.89136490250696"/>
  </r>
  <r>
    <x v="0"/>
    <n v="59.888579387186631"/>
  </r>
  <r>
    <x v="2"/>
    <n v="76.880222841225631"/>
  </r>
  <r>
    <x v="2"/>
    <n v="83.565459610027858"/>
  </r>
  <r>
    <x v="2"/>
    <n v="142.89693593314763"/>
  </r>
  <r>
    <x v="2"/>
    <n v="110.86350974930362"/>
  </r>
  <r>
    <x v="2"/>
    <n v="108.63509749303621"/>
  </r>
  <r>
    <x v="2"/>
    <n v="150.41782729805016"/>
  </r>
  <r>
    <x v="2"/>
    <n v="176.04456824512533"/>
  </r>
  <r>
    <x v="2"/>
    <n v="147.9108635097493"/>
  </r>
  <r>
    <x v="2"/>
    <n v="68.80222841225627"/>
  </r>
  <r>
    <x v="2"/>
    <n v="63.788300835654596"/>
  </r>
  <r>
    <x v="2"/>
    <n v="100"/>
  </r>
  <r>
    <x v="2"/>
    <n v="138.99721448467966"/>
  </r>
  <r>
    <x v="2"/>
    <n v="117.54874651810584"/>
  </r>
  <r>
    <x v="2"/>
    <n v="124.79108635097492"/>
  </r>
  <r>
    <x v="1"/>
    <n v="101.39275766016713"/>
  </r>
  <r>
    <x v="2"/>
    <n v="119.77715877437326"/>
  </r>
  <r>
    <x v="2"/>
    <n v="100"/>
  </r>
  <r>
    <x v="0"/>
    <n v="125.06963788300835"/>
  </r>
  <r>
    <x v="2"/>
    <n v="35.933147632311986"/>
  </r>
  <r>
    <x v="2"/>
    <n v="100"/>
  </r>
  <r>
    <x v="2"/>
    <n v="108.63509749303621"/>
  </r>
  <r>
    <x v="2"/>
    <n v="76.601671309192199"/>
  </r>
  <r>
    <x v="2"/>
    <n v="81.33704735376044"/>
  </r>
  <r>
    <x v="2"/>
    <n v="142.33983286908079"/>
  </r>
  <r>
    <x v="2"/>
    <n v="100"/>
  </r>
  <r>
    <x v="2"/>
    <n v="71.866295264623957"/>
  </r>
  <r>
    <x v="2"/>
    <n v="90.807799442896936"/>
  </r>
  <r>
    <x v="2"/>
    <n v="96.378830083565461"/>
  </r>
  <r>
    <x v="2"/>
    <n v="130.08356545961004"/>
  </r>
  <r>
    <x v="2"/>
    <n v="108.91364902506965"/>
  </r>
  <r>
    <x v="2"/>
    <n v="77.15877437325905"/>
  </r>
  <r>
    <x v="2"/>
    <n v="56.545961002785518"/>
  </r>
  <r>
    <x v="2"/>
    <n v="66.016713091922014"/>
  </r>
  <r>
    <x v="2"/>
    <n v="115.87743732590529"/>
  </r>
  <r>
    <x v="2"/>
    <n v="65.181058495821731"/>
  </r>
  <r>
    <x v="2"/>
    <n v="68.80222841225627"/>
  </r>
  <r>
    <x v="2"/>
    <n v="77.437325905292482"/>
  </r>
  <r>
    <x v="2"/>
    <n v="32.590529247910865"/>
  </r>
  <r>
    <x v="2"/>
    <n v="118.38440111420613"/>
  </r>
  <r>
    <x v="2"/>
    <n v="84.401114206128128"/>
  </r>
  <r>
    <x v="2"/>
    <n v="102.78551532033426"/>
  </r>
  <r>
    <x v="2"/>
    <n v="106.96378830083566"/>
  </r>
  <r>
    <x v="2"/>
    <n v="100.27855153203343"/>
  </r>
  <r>
    <x v="2"/>
    <n v="147.9108635097493"/>
  </r>
  <r>
    <x v="2"/>
    <n v="114.20612813370474"/>
  </r>
  <r>
    <x v="2"/>
    <n v="95.82172701949861"/>
  </r>
  <r>
    <x v="2"/>
    <n v="126.74094707520891"/>
  </r>
  <r>
    <x v="2"/>
    <n v="164.62395543175489"/>
  </r>
  <r>
    <x v="2"/>
    <n v="112.25626740947075"/>
  </r>
  <r>
    <x v="2"/>
    <n v="116.99164345403899"/>
  </r>
  <r>
    <x v="2"/>
    <n v="106.68523676880223"/>
  </r>
  <r>
    <x v="2"/>
    <n v="122.84122562674095"/>
  </r>
  <r>
    <x v="2"/>
    <n v="71.587743732590525"/>
  </r>
  <r>
    <x v="2"/>
    <n v="115.87743732590529"/>
  </r>
  <r>
    <x v="2"/>
    <n v="145.6824512534819"/>
  </r>
  <r>
    <x v="2"/>
    <n v="116.99164345403899"/>
  </r>
  <r>
    <x v="2"/>
    <n v="113.64902506963789"/>
  </r>
  <r>
    <x v="2"/>
    <n v="159.88857938718661"/>
  </r>
  <r>
    <x v="2"/>
    <n v="100.27855153203343"/>
  </r>
  <r>
    <x v="2"/>
    <n v="97.493036211699163"/>
  </r>
  <r>
    <x v="2"/>
    <n v="130.9192200557103"/>
  </r>
  <r>
    <x v="2"/>
    <n v="126.46239554317549"/>
  </r>
  <r>
    <x v="2"/>
    <n v="76.880222841225631"/>
  </r>
  <r>
    <x v="2"/>
    <n v="101.1142061281337"/>
  </r>
  <r>
    <x v="2"/>
    <n v="109.19220055710306"/>
  </r>
  <r>
    <x v="2"/>
    <n v="176.04456824512533"/>
  </r>
  <r>
    <x v="2"/>
    <n v="115.87743732590529"/>
  </r>
  <r>
    <x v="2"/>
    <n v="81.058495821727021"/>
  </r>
  <r>
    <x v="2"/>
    <n v="89.136490250696383"/>
  </r>
  <r>
    <x v="2"/>
    <n v="100"/>
  </r>
  <r>
    <x v="2"/>
    <n v="132.033426183844"/>
  </r>
  <r>
    <x v="2"/>
    <n v="131.19777158774374"/>
  </r>
  <r>
    <x v="2"/>
    <n v="133.42618384401115"/>
  </r>
  <r>
    <x v="2"/>
    <n v="118.94150417827298"/>
  </r>
  <r>
    <x v="2"/>
    <n v="133.42618384401115"/>
  </r>
  <r>
    <x v="2"/>
    <n v="89.136490250696383"/>
  </r>
  <r>
    <x v="2"/>
    <n v="138.99721448467966"/>
  </r>
  <r>
    <x v="2"/>
    <n v="142.89693593314763"/>
  </r>
  <r>
    <x v="2"/>
    <n v="113.9275766016713"/>
  </r>
  <r>
    <x v="2"/>
    <n v="106.12813370473538"/>
  </r>
  <r>
    <x v="2"/>
    <n v="37.883008356545965"/>
  </r>
  <r>
    <x v="2"/>
    <n v="103.34261838440112"/>
  </r>
  <r>
    <x v="2"/>
    <n v="104.17827298050139"/>
  </r>
  <r>
    <x v="2"/>
    <n v="138.1615598885794"/>
  </r>
  <r>
    <x v="2"/>
    <n v="151.81058495821725"/>
  </r>
  <r>
    <x v="2"/>
    <n v="109.19220055710306"/>
  </r>
  <r>
    <x v="2"/>
    <n v="156.26740947075209"/>
  </r>
  <r>
    <x v="2"/>
    <n v="60.167130919220057"/>
  </r>
  <r>
    <x v="2"/>
    <n v="130.08356545961004"/>
  </r>
  <r>
    <x v="2"/>
    <n v="103.34261838440112"/>
  </r>
  <r>
    <x v="0"/>
    <n v="100"/>
  </r>
  <r>
    <x v="0"/>
    <n v="118.94150417827298"/>
  </r>
  <r>
    <x v="0"/>
    <n v="108.63509749303621"/>
  </r>
  <r>
    <x v="0"/>
    <n v="13.649025069637887"/>
  </r>
  <r>
    <x v="0"/>
    <n v="68.245125348189418"/>
  </r>
  <r>
    <x v="0"/>
    <n v="87.46518105849583"/>
  </r>
  <r>
    <x v="0"/>
    <n v="119.49860724233983"/>
  </r>
  <r>
    <x v="0"/>
    <n v="101.39275766016713"/>
  </r>
  <r>
    <x v="0"/>
    <n v="100.83565459610028"/>
  </r>
  <r>
    <x v="0"/>
    <n v="55.710306406685241"/>
  </r>
  <r>
    <x v="0"/>
    <n v="100"/>
  </r>
  <r>
    <x v="0"/>
    <n v="79.944289693593319"/>
  </r>
  <r>
    <x v="0"/>
    <n v="93.871866295264624"/>
  </r>
  <r>
    <x v="0"/>
    <n v="98.328690807799447"/>
  </r>
  <r>
    <x v="0"/>
    <n v="123.3983286908078"/>
  </r>
  <r>
    <x v="0"/>
    <n v="36.211699164345404"/>
  </r>
  <r>
    <x v="0"/>
    <n v="142.89693593314763"/>
  </r>
  <r>
    <x v="0"/>
    <n v="110.02785515320335"/>
  </r>
  <r>
    <x v="0"/>
    <n v="129.52646239554318"/>
  </r>
  <r>
    <x v="0"/>
    <n v="79.665738161559887"/>
  </r>
  <r>
    <x v="0"/>
    <n v="84.958217270194979"/>
  </r>
  <r>
    <x v="0"/>
    <n v="134.26183844011143"/>
  </r>
  <r>
    <x v="0"/>
    <n v="72.144846796657376"/>
  </r>
  <r>
    <x v="0"/>
    <n v="56.545961002785518"/>
  </r>
  <r>
    <x v="0"/>
    <n v="100"/>
  </r>
  <r>
    <x v="0"/>
    <n v="125.90529247910862"/>
  </r>
  <r>
    <x v="0"/>
    <n v="84.122562674094709"/>
  </r>
  <r>
    <x v="0"/>
    <n v="66.852367688022284"/>
  </r>
  <r>
    <x v="0"/>
    <n v="71.030640668523674"/>
  </r>
  <r>
    <x v="0"/>
    <n v="64.623955431754879"/>
  </r>
  <r>
    <x v="0"/>
    <n v="46.239554317548745"/>
  </r>
  <r>
    <x v="0"/>
    <n v="108.91364902506965"/>
  </r>
  <r>
    <x v="0"/>
    <n v="100"/>
  </r>
  <r>
    <x v="0"/>
    <n v="75.766016713091915"/>
  </r>
  <r>
    <x v="0"/>
    <n v="158.21727019498607"/>
  </r>
  <r>
    <x v="0"/>
    <n v="97.493036211699163"/>
  </r>
  <r>
    <x v="0"/>
    <n v="43.454038997214482"/>
  </r>
  <r>
    <x v="0"/>
    <n v="114.76323119777159"/>
  </r>
  <r>
    <x v="0"/>
    <n v="88.022284122562667"/>
  </r>
  <r>
    <x v="0"/>
    <n v="106.68523676880223"/>
  </r>
  <r>
    <x v="0"/>
    <n v="63.788300835654596"/>
  </r>
  <r>
    <x v="1"/>
    <n v="79.665738161559887"/>
  </r>
  <r>
    <x v="1"/>
    <n v="124.79108635097492"/>
  </r>
  <r>
    <x v="1"/>
    <n v="64.623955431754879"/>
  </r>
  <r>
    <x v="1"/>
    <n v="75.766016713091915"/>
  </r>
  <r>
    <x v="1"/>
    <n v="93.314763231197773"/>
  </r>
  <r>
    <x v="1"/>
    <n v="100"/>
  </r>
  <r>
    <x v="1"/>
    <n v="102.50696378830084"/>
  </r>
  <r>
    <x v="1"/>
    <n v="67.966573816156"/>
  </r>
  <r>
    <x v="1"/>
    <n v="55.98885793871866"/>
  </r>
  <r>
    <x v="1"/>
    <n v="123.95543175487465"/>
  </r>
  <r>
    <x v="1"/>
    <n v="56.267409470752092"/>
  </r>
  <r>
    <x v="1"/>
    <n v="81.058495821727021"/>
  </r>
  <r>
    <x v="1"/>
    <n v="92.757660167130922"/>
  </r>
  <r>
    <x v="1"/>
    <n v="50.696378830083567"/>
  </r>
  <r>
    <x v="1"/>
    <n v="80.779944289693589"/>
  </r>
  <r>
    <x v="1"/>
    <n v="101.67130919220055"/>
  </r>
  <r>
    <x v="1"/>
    <n v="154.87465181058496"/>
  </r>
  <r>
    <x v="1"/>
    <n v="100"/>
  </r>
  <r>
    <x v="1"/>
    <n v="83.844011142061277"/>
  </r>
  <r>
    <x v="1"/>
    <n v="51.253481894150418"/>
  </r>
  <r>
    <x v="1"/>
    <n v="134.81894150417827"/>
  </r>
  <r>
    <x v="1"/>
    <n v="43.454038997214482"/>
  </r>
  <r>
    <x v="1"/>
    <n v="146.23955431754874"/>
  </r>
  <r>
    <x v="1"/>
    <n v="104.17827298050139"/>
  </r>
  <r>
    <x v="1"/>
    <n v="160.44568245125348"/>
  </r>
  <r>
    <x v="1"/>
    <n v="100"/>
  </r>
  <r>
    <x v="1"/>
    <n v="112.53481894150417"/>
  </r>
  <r>
    <x v="1"/>
    <n v="69.080779944289702"/>
  </r>
  <r>
    <x v="1"/>
    <n v="109.74930362116991"/>
  </r>
  <r>
    <x v="2"/>
    <n v="159.33147632311977"/>
  </r>
  <r>
    <x v="1"/>
    <n v="152.36768802228411"/>
  </r>
  <r>
    <x v="1"/>
    <n v="73.816155988857943"/>
  </r>
  <r>
    <x v="1"/>
    <n v="53.760445682451255"/>
  </r>
  <r>
    <x v="1"/>
    <n v="57.66016713091922"/>
  </r>
  <r>
    <x v="1"/>
    <n v="100"/>
  </r>
  <r>
    <x v="0"/>
    <n v="55.431754874651809"/>
  </r>
  <r>
    <x v="1"/>
    <n v="109.47075208913648"/>
  </r>
  <r>
    <x v="1"/>
    <n v="77.437325905292482"/>
  </r>
  <r>
    <x v="1"/>
    <n v="35.376044568245121"/>
  </r>
  <r>
    <x v="1"/>
    <n v="100"/>
  </r>
  <r>
    <x v="1"/>
    <n v="140.11142061281336"/>
  </r>
  <r>
    <x v="1"/>
    <n v="95.543175487465177"/>
  </r>
  <r>
    <x v="1"/>
    <n v="138.1615598885794"/>
  </r>
  <r>
    <x v="1"/>
    <n v="100"/>
  </r>
  <r>
    <x v="3"/>
    <m/>
  </r>
</pivotCacheRecords>
</file>

<file path=xl/pivotCache/pivotCacheRecords4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0">
  <r>
    <x v="0"/>
    <n v="88.579387186629532"/>
  </r>
  <r>
    <x v="0"/>
    <n v="136.49025069637884"/>
  </r>
  <r>
    <x v="0"/>
    <n v="112.53481894150417"/>
  </r>
  <r>
    <x v="0"/>
    <n v="28.690807799442894"/>
  </r>
  <r>
    <x v="0"/>
    <n v="68.80222841225627"/>
  </r>
  <r>
    <x v="0"/>
    <n v="78.551532033426184"/>
  </r>
  <r>
    <x v="0"/>
    <n v="57.103064066852369"/>
  </r>
  <r>
    <x v="0"/>
    <n v="59.052924791086355"/>
  </r>
  <r>
    <x v="0"/>
    <n v="101.94986072423399"/>
  </r>
  <r>
    <x v="0"/>
    <n v="106.68523676880223"/>
  </r>
  <r>
    <x v="0"/>
    <n v="65.738161559888582"/>
  </r>
  <r>
    <x v="0"/>
    <n v="79.944289693593319"/>
  </r>
  <r>
    <x v="0"/>
    <n v="103.62116991643454"/>
  </r>
  <r>
    <x v="0"/>
    <n v="31.19777158774373"/>
  </r>
  <r>
    <x v="0"/>
    <n v="63.788300835654596"/>
  </r>
  <r>
    <x v="0"/>
    <n v="66.852367688022284"/>
  </r>
  <r>
    <x v="0"/>
    <n v="72.701949860724227"/>
  </r>
  <r>
    <x v="0"/>
    <n v="62.952646239554319"/>
  </r>
  <r>
    <x v="0"/>
    <n v="137.04735376044567"/>
  </r>
  <r>
    <x v="0"/>
    <n v="49.025069637883014"/>
  </r>
  <r>
    <x v="0"/>
    <n v="145.12534818941504"/>
  </r>
  <r>
    <x v="0"/>
    <n v="40.389972144846794"/>
  </r>
  <r>
    <x v="0"/>
    <n v="146.7966573816156"/>
  </r>
  <r>
    <x v="0"/>
    <n v="89.972144846796652"/>
  </r>
  <r>
    <x v="0"/>
    <n v="96.657381615598879"/>
  </r>
  <r>
    <x v="0"/>
    <n v="49.025069637883014"/>
  </r>
  <r>
    <x v="0"/>
    <n v="72.144846796657376"/>
  </r>
  <r>
    <x v="0"/>
    <n v="100.83565459610028"/>
  </r>
  <r>
    <x v="0"/>
    <n v="85.515320334261844"/>
  </r>
  <r>
    <x v="0"/>
    <n v="95.543175487465177"/>
  </r>
  <r>
    <x v="0"/>
    <n v="59.888579387186631"/>
  </r>
  <r>
    <x v="0"/>
    <n v="82.172701949860723"/>
  </r>
  <r>
    <x v="0"/>
    <n v="70.194986072423404"/>
  </r>
  <r>
    <x v="0"/>
    <n v="115.32033426183844"/>
  </r>
  <r>
    <x v="0"/>
    <n v="99.721448467966567"/>
  </r>
  <r>
    <x v="0"/>
    <n v="59.888579387186631"/>
  </r>
  <r>
    <x v="0"/>
    <n v="48.467966573816156"/>
  </r>
  <r>
    <x v="0"/>
    <n v="62.674094707520887"/>
  </r>
  <r>
    <x v="0"/>
    <n v="54.874651810584957"/>
  </r>
  <r>
    <x v="0"/>
    <n v="78.272980501392766"/>
  </r>
  <r>
    <x v="0"/>
    <n v="67.688022284122553"/>
  </r>
  <r>
    <x v="0"/>
    <n v="87.186629526462397"/>
  </r>
  <r>
    <x v="0"/>
    <n v="116.43454038997214"/>
  </r>
  <r>
    <x v="0"/>
    <n v="94.150417827298057"/>
  </r>
  <r>
    <x v="0"/>
    <n v="95.543175487465177"/>
  </r>
  <r>
    <x v="0"/>
    <n v="63.231197771587745"/>
  </r>
  <r>
    <x v="0"/>
    <n v="67.966573816156"/>
  </r>
  <r>
    <x v="0"/>
    <n v="23.398328690807801"/>
  </r>
  <r>
    <x v="1"/>
    <n v="64.902506963788312"/>
  </r>
  <r>
    <x v="1"/>
    <n v="74.094707520891376"/>
  </r>
  <r>
    <x v="1"/>
    <n v="71.866295264623957"/>
  </r>
  <r>
    <x v="1"/>
    <n v="100"/>
  </r>
  <r>
    <x v="1"/>
    <n v="102.78551532033426"/>
  </r>
  <r>
    <x v="1"/>
    <n v="50.696378830083567"/>
  </r>
  <r>
    <x v="1"/>
    <n v="81.615598885793872"/>
  </r>
  <r>
    <x v="1"/>
    <n v="51.532033426183844"/>
  </r>
  <r>
    <x v="1"/>
    <n v="51.253481894150418"/>
  </r>
  <r>
    <x v="1"/>
    <n v="88.022284122562667"/>
  </r>
  <r>
    <x v="1"/>
    <n v="42.339832869080787"/>
  </r>
  <r>
    <x v="1"/>
    <n v="72.423398328690809"/>
  </r>
  <r>
    <x v="1"/>
    <n v="112.53481894150417"/>
  </r>
  <r>
    <x v="1"/>
    <n v="66.016713091922014"/>
  </r>
  <r>
    <x v="1"/>
    <n v="100.55710306406685"/>
  </r>
  <r>
    <x v="1"/>
    <n v="73.816155988857943"/>
  </r>
  <r>
    <x v="1"/>
    <n v="102.78551532033426"/>
  </r>
  <r>
    <x v="1"/>
    <n v="76.880222841225631"/>
  </r>
  <r>
    <x v="1"/>
    <n v="99.721448467966567"/>
  </r>
  <r>
    <x v="1"/>
    <n v="87.743732590529248"/>
  </r>
  <r>
    <x v="1"/>
    <n v="55.153203342618383"/>
  </r>
  <r>
    <x v="1"/>
    <n v="76.32311977715878"/>
  </r>
  <r>
    <x v="1"/>
    <n v="99.442896935933149"/>
  </r>
  <r>
    <x v="1"/>
    <n v="100.55710306406685"/>
  </r>
  <r>
    <x v="1"/>
    <n v="100"/>
  </r>
  <r>
    <x v="1"/>
    <n v="100.83565459610028"/>
  </r>
  <r>
    <x v="1"/>
    <n v="97.214484679665745"/>
  </r>
  <r>
    <x v="1"/>
    <n v="84.401114206128128"/>
  </r>
  <r>
    <x v="1"/>
    <n v="94.150417827298057"/>
  </r>
  <r>
    <x v="1"/>
    <n v="101.1142061281337"/>
  </r>
  <r>
    <x v="1"/>
    <n v="101.67130919220055"/>
  </r>
  <r>
    <x v="1"/>
    <n v="77.437325905292482"/>
  </r>
  <r>
    <x v="1"/>
    <n v="74.094707520891376"/>
  </r>
  <r>
    <x v="1"/>
    <n v="95.543175487465177"/>
  </r>
  <r>
    <x v="1"/>
    <n v="125.34818941504179"/>
  </r>
  <r>
    <x v="1"/>
    <n v="105.57103064066852"/>
  </r>
  <r>
    <x v="1"/>
    <n v="145.40389972144845"/>
  </r>
  <r>
    <x v="1"/>
    <n v="94.150417827298057"/>
  </r>
  <r>
    <x v="1"/>
    <n v="94.986072423398326"/>
  </r>
  <r>
    <x v="1"/>
    <n v="72.701949860724227"/>
  </r>
  <r>
    <x v="1"/>
    <n v="103.06406685236769"/>
  </r>
  <r>
    <x v="1"/>
    <n v="88.022284122562667"/>
  </r>
  <r>
    <x v="1"/>
    <n v="85.515320334261844"/>
  </r>
  <r>
    <x v="1"/>
    <n v="69.637883008356539"/>
  </r>
  <r>
    <x v="1"/>
    <n v="111.14206128133705"/>
  </r>
  <r>
    <x v="1"/>
    <n v="80.50139275766017"/>
  </r>
  <r>
    <x v="1"/>
    <n v="94.707520891364908"/>
  </r>
  <r>
    <x v="1"/>
    <n v="89.136490250696383"/>
  </r>
  <r>
    <x v="1"/>
    <n v="74.373259052924794"/>
  </r>
  <r>
    <x v="1"/>
    <n v="98.328690807799447"/>
  </r>
  <r>
    <x v="1"/>
    <n v="95.82172701949861"/>
  </r>
  <r>
    <x v="1"/>
    <n v="59.331476323119773"/>
  </r>
  <r>
    <x v="1"/>
    <n v="134.81894150417827"/>
  </r>
  <r>
    <x v="1"/>
    <n v="108.35654596100278"/>
  </r>
  <r>
    <x v="1"/>
    <n v="108.35654596100278"/>
  </r>
  <r>
    <x v="1"/>
    <n v="84.122562674094709"/>
  </r>
  <r>
    <x v="1"/>
    <n v="145.12534818941504"/>
  </r>
  <r>
    <x v="1"/>
    <n v="121.44846796657382"/>
  </r>
  <r>
    <x v="1"/>
    <n v="142.33983286908079"/>
  </r>
  <r>
    <x v="1"/>
    <n v="108.07799442896936"/>
  </r>
  <r>
    <x v="1"/>
    <n v="68.245125348189418"/>
  </r>
  <r>
    <x v="1"/>
    <n v="57.938718662952645"/>
  </r>
  <r>
    <x v="1"/>
    <n v="92.757660167130922"/>
  </r>
  <r>
    <x v="1"/>
    <n v="99.442896935933149"/>
  </r>
  <r>
    <x v="1"/>
    <n v="84.122562674094709"/>
  </r>
  <r>
    <x v="0"/>
    <n v="62.395543175487468"/>
  </r>
  <r>
    <x v="0"/>
    <n v="81.615598885793872"/>
  </r>
  <r>
    <x v="0"/>
    <n v="94.150417827298057"/>
  </r>
  <r>
    <x v="0"/>
    <n v="83.286908077994426"/>
  </r>
  <r>
    <x v="0"/>
    <n v="96.378830083565461"/>
  </r>
  <r>
    <x v="1"/>
    <n v="58.774373259052922"/>
  </r>
  <r>
    <x v="0"/>
    <n v="93.314763231197773"/>
  </r>
  <r>
    <x v="0"/>
    <n v="58.217270194986071"/>
  </r>
  <r>
    <x v="0"/>
    <n v="77.15877437325905"/>
  </r>
  <r>
    <x v="0"/>
    <n v="100"/>
  </r>
  <r>
    <x v="0"/>
    <n v="11.420612813370482"/>
  </r>
  <r>
    <x v="0"/>
    <n v="90.250696378830085"/>
  </r>
  <r>
    <x v="0"/>
    <n v="17.548746518105844"/>
  </r>
  <r>
    <x v="0"/>
    <n v="107.79944289693593"/>
  </r>
  <r>
    <x v="0"/>
    <n v="84.122562674094709"/>
  </r>
  <r>
    <x v="0"/>
    <n v="66.016713091922014"/>
  </r>
  <r>
    <x v="0"/>
    <n v="92.200557103064071"/>
  </r>
  <r>
    <x v="0"/>
    <n v="117.54874651810584"/>
  </r>
  <r>
    <x v="0"/>
    <n v="74.094707520891376"/>
  </r>
  <r>
    <x v="0"/>
    <n v="118.10584958217271"/>
  </r>
  <r>
    <x v="0"/>
    <n v="67.966573816156"/>
  </r>
  <r>
    <x v="0"/>
    <n v="50.696378830083567"/>
  </r>
  <r>
    <x v="0"/>
    <n v="134.26183844011143"/>
  </r>
  <r>
    <x v="0"/>
    <n v="105.29247910863509"/>
  </r>
  <r>
    <x v="0"/>
    <n v="63.231197771587745"/>
  </r>
  <r>
    <x v="0"/>
    <n v="65.738161559888582"/>
  </r>
  <r>
    <x v="0"/>
    <n v="52.089136490250695"/>
  </r>
  <r>
    <x v="0"/>
    <n v="100"/>
  </r>
  <r>
    <x v="0"/>
    <n v="52.089136490250695"/>
  </r>
  <r>
    <x v="0"/>
    <n v="125.90529247910862"/>
  </r>
  <r>
    <x v="0"/>
    <n v="70.473537604456823"/>
  </r>
  <r>
    <x v="0"/>
    <n v="50.417827298050142"/>
  </r>
  <r>
    <x v="0"/>
    <n v="83.844011142061277"/>
  </r>
  <r>
    <x v="0"/>
    <n v="87.46518105849583"/>
  </r>
  <r>
    <x v="0"/>
    <n v="57.103064066852369"/>
  </r>
  <r>
    <x v="0"/>
    <n v="92.479108635097489"/>
  </r>
  <r>
    <x v="0"/>
    <n v="67.130919220055716"/>
  </r>
  <r>
    <x v="0"/>
    <n v="101.94986072423399"/>
  </r>
  <r>
    <x v="0"/>
    <n v="101.39275766016713"/>
  </r>
  <r>
    <x v="0"/>
    <n v="54.038997214484681"/>
  </r>
  <r>
    <x v="0"/>
    <n v="117.54874651810584"/>
  </r>
  <r>
    <x v="0"/>
    <n v="33.704735376044567"/>
  </r>
  <r>
    <x v="0"/>
    <n v="80.779944289693589"/>
  </r>
  <r>
    <x v="0"/>
    <n v="68.523676880222837"/>
  </r>
  <r>
    <x v="2"/>
    <n v="70.752089136490241"/>
  </r>
  <r>
    <x v="2"/>
    <n v="89.415041782729801"/>
  </r>
  <r>
    <x v="2"/>
    <n v="125.34818941504179"/>
  </r>
  <r>
    <x v="2"/>
    <n v="109.74930362116991"/>
  </r>
  <r>
    <x v="2"/>
    <n v="95.82172701949861"/>
  </r>
  <r>
    <x v="2"/>
    <n v="66.295264623955433"/>
  </r>
  <r>
    <x v="2"/>
    <n v="107.24233983286908"/>
  </r>
  <r>
    <x v="2"/>
    <n v="78.551532033426184"/>
  </r>
  <r>
    <x v="2"/>
    <n v="53.203342618384404"/>
  </r>
  <r>
    <x v="2"/>
    <n v="50.696378830083567"/>
  </r>
  <r>
    <x v="0"/>
    <n v="57.381615598885794"/>
  </r>
  <r>
    <x v="1"/>
    <n v="66.573816155988851"/>
  </r>
  <r>
    <x v="2"/>
    <n v="73.537604456824511"/>
  </r>
  <r>
    <x v="1"/>
    <n v="30.919220055710312"/>
  </r>
  <r>
    <x v="2"/>
    <n v="81.615598885793872"/>
  </r>
  <r>
    <x v="1"/>
    <n v="107.52089136490251"/>
  </r>
  <r>
    <x v="2"/>
    <n v="75.487465181058496"/>
  </r>
  <r>
    <x v="2"/>
    <n v="103.06406685236769"/>
  </r>
  <r>
    <x v="2"/>
    <n v="70.752089136490241"/>
  </r>
  <r>
    <x v="1"/>
    <n v="44.568245125348191"/>
  </r>
  <r>
    <x v="2"/>
    <n v="93.593314763231191"/>
  </r>
  <r>
    <x v="2"/>
    <n v="67.688022284122553"/>
  </r>
  <r>
    <x v="2"/>
    <n v="16.991643454038993"/>
  </r>
  <r>
    <x v="2"/>
    <n v="97.771587743732596"/>
  </r>
  <r>
    <x v="2"/>
    <n v="99.721448467966567"/>
  </r>
  <r>
    <x v="2"/>
    <n v="83.565459610027858"/>
  </r>
  <r>
    <x v="0"/>
    <n v="86.072423398328695"/>
  </r>
  <r>
    <x v="2"/>
    <n v="93.314763231197773"/>
  </r>
  <r>
    <x v="2"/>
    <n v="56.545961002785518"/>
  </r>
  <r>
    <x v="2"/>
    <n v="43.454038997214482"/>
  </r>
  <r>
    <x v="2"/>
    <n v="47.075208913649021"/>
  </r>
  <r>
    <x v="2"/>
    <n v="96.935933147632312"/>
  </r>
  <r>
    <x v="2"/>
    <n v="69.080779944289702"/>
  </r>
  <r>
    <x v="2"/>
    <n v="47.075208913649021"/>
  </r>
  <r>
    <x v="2"/>
    <n v="29.80501392757661"/>
  </r>
  <r>
    <x v="2"/>
    <n v="91.364902506963787"/>
  </r>
  <r>
    <x v="2"/>
    <n v="93.03621169916434"/>
  </r>
  <r>
    <x v="2"/>
    <n v="69.359331476323121"/>
  </r>
  <r>
    <x v="2"/>
    <n v="62.116991643454043"/>
  </r>
  <r>
    <x v="2"/>
    <n v="27.576601671309191"/>
  </r>
  <r>
    <x v="2"/>
    <n v="52.646239554317546"/>
  </r>
  <r>
    <x v="1"/>
    <n v="41.782729805013929"/>
  </r>
  <r>
    <x v="2"/>
    <n v="18.384401114206128"/>
  </r>
  <r>
    <x v="2"/>
    <n v="59.052924791086355"/>
  </r>
  <r>
    <x v="0"/>
    <n v="44.01114206128134"/>
  </r>
  <r>
    <x v="2"/>
    <n v="102.78551532033426"/>
  </r>
  <r>
    <x v="2"/>
    <n v="106.96378830083566"/>
  </r>
  <r>
    <x v="2"/>
    <n v="82.451253481894156"/>
  </r>
  <r>
    <x v="2"/>
    <n v="119.77715877437326"/>
  </r>
  <r>
    <x v="2"/>
    <n v="80.779944289693589"/>
  </r>
  <r>
    <x v="2"/>
    <n v="62.395543175487468"/>
  </r>
  <r>
    <x v="2"/>
    <n v="55.153203342618383"/>
  </r>
  <r>
    <x v="2"/>
    <n v="100.27855153203343"/>
  </r>
  <r>
    <x v="2"/>
    <n v="98.607242339832865"/>
  </r>
  <r>
    <x v="2"/>
    <n v="106.12813370473538"/>
  </r>
  <r>
    <x v="2"/>
    <n v="64.623955431754879"/>
  </r>
  <r>
    <x v="2"/>
    <n v="52.367688022284121"/>
  </r>
  <r>
    <x v="2"/>
    <n v="111.97771587743733"/>
  </r>
  <r>
    <x v="2"/>
    <n v="89.972144846796652"/>
  </r>
  <r>
    <x v="2"/>
    <n v="83.844011142061277"/>
  </r>
  <r>
    <x v="2"/>
    <n v="73.537604456824511"/>
  </r>
  <r>
    <x v="2"/>
    <n v="97.493036211699163"/>
  </r>
  <r>
    <x v="2"/>
    <n v="94.150417827298057"/>
  </r>
  <r>
    <x v="2"/>
    <n v="59.888579387186631"/>
  </r>
  <r>
    <x v="2"/>
    <n v="113.09192200557104"/>
  </r>
  <r>
    <x v="2"/>
    <n v="28.969359331476312"/>
  </r>
  <r>
    <x v="2"/>
    <n v="85.515320334261844"/>
  </r>
  <r>
    <x v="2"/>
    <n v="103.06406685236769"/>
  </r>
  <r>
    <x v="2"/>
    <n v="85.236768802228411"/>
  </r>
  <r>
    <x v="2"/>
    <n v="106.40668523676881"/>
  </r>
  <r>
    <x v="2"/>
    <n v="44.846796657381617"/>
  </r>
  <r>
    <x v="2"/>
    <n v="37.883008356545965"/>
  </r>
  <r>
    <x v="2"/>
    <n v="38.997214484679667"/>
  </r>
  <r>
    <x v="2"/>
    <n v="20.612813370473532"/>
  </r>
  <r>
    <x v="2"/>
    <n v="23.955431754874652"/>
  </r>
  <r>
    <x v="2"/>
    <n v="75.208913649025078"/>
  </r>
  <r>
    <x v="2"/>
    <n v="25.069637883008355"/>
  </r>
  <r>
    <x v="2"/>
    <n v="35.376044568245121"/>
  </r>
  <r>
    <x v="2"/>
    <n v="44.846796657381617"/>
  </r>
  <r>
    <x v="2"/>
    <n v="65.738161559888582"/>
  </r>
  <r>
    <x v="2"/>
    <n v="49.025069637883014"/>
  </r>
  <r>
    <x v="2"/>
    <n v="30.919220055710312"/>
  </r>
  <r>
    <x v="2"/>
    <n v="54.874651810584957"/>
  </r>
  <r>
    <x v="2"/>
    <n v="43.732590529247908"/>
  </r>
  <r>
    <x v="2"/>
    <n v="36.490250696378837"/>
  </r>
  <r>
    <x v="2"/>
    <n v="98.885793871866298"/>
  </r>
  <r>
    <x v="2"/>
    <n v="100.83565459610028"/>
  </r>
  <r>
    <x v="2"/>
    <n v="66.295264623955433"/>
  </r>
  <r>
    <x v="2"/>
    <n v="71.587743732590525"/>
  </r>
  <r>
    <x v="2"/>
    <n v="105.57103064066852"/>
  </r>
  <r>
    <x v="2"/>
    <n v="122.2841225626741"/>
  </r>
  <r>
    <x v="2"/>
    <n v="94.707520891364908"/>
  </r>
  <r>
    <x v="2"/>
    <n v="47.075208913649021"/>
  </r>
  <r>
    <x v="2"/>
    <n v="72.98050139275766"/>
  </r>
  <r>
    <x v="2"/>
    <n v="92.200557103064071"/>
  </r>
  <r>
    <x v="2"/>
    <n v="43.454038997214482"/>
  </r>
  <r>
    <x v="2"/>
    <n v="77.15877437325905"/>
  </r>
  <r>
    <x v="2"/>
    <n v="55.431754874651809"/>
  </r>
  <r>
    <x v="2"/>
    <n v="53.203342618384404"/>
  </r>
  <r>
    <x v="2"/>
    <n v="40.947075208913652"/>
  </r>
  <r>
    <x v="2"/>
    <n v="35.654596100278553"/>
  </r>
  <r>
    <x v="2"/>
    <n v="38.16155988857939"/>
  </r>
  <r>
    <x v="2"/>
    <n v="96.100278551532028"/>
  </r>
  <r>
    <x v="2"/>
    <n v="47.075208913649021"/>
  </r>
  <r>
    <x v="2"/>
    <n v="40.111420612813376"/>
  </r>
  <r>
    <x v="2"/>
    <n v="55.153203342618383"/>
  </r>
  <r>
    <x v="2"/>
    <n v="64.902506963788312"/>
  </r>
  <r>
    <x v="2"/>
    <n v="103.62116991643454"/>
  </r>
  <r>
    <x v="2"/>
    <n v="69.080779944289702"/>
  </r>
  <r>
    <x v="2"/>
    <n v="62.674094707520887"/>
  </r>
  <r>
    <x v="2"/>
    <n v="27.855153203342624"/>
  </r>
  <r>
    <x v="2"/>
    <n v="43.732590529247908"/>
  </r>
  <r>
    <x v="2"/>
    <n v="19.777158774373262"/>
  </r>
  <r>
    <x v="2"/>
    <n v="21.727019498607248"/>
  </r>
  <r>
    <x v="2"/>
    <n v="93.871866295264624"/>
  </r>
  <r>
    <x v="2"/>
    <n v="79.944289693593319"/>
  </r>
  <r>
    <x v="2"/>
    <n v="16.434540389972142"/>
  </r>
  <r>
    <x v="1"/>
    <n v="24.791086350974936"/>
  </r>
  <r>
    <x v="0"/>
    <n v="33.147632311977716"/>
  </r>
  <r>
    <x v="0"/>
    <n v="59.052924791086355"/>
  </r>
  <r>
    <x v="0"/>
    <n v="110.5849582172702"/>
  </r>
  <r>
    <x v="0"/>
    <n v="60.724233983286908"/>
  </r>
  <r>
    <x v="0"/>
    <n v="40.66852367688022"/>
  </r>
  <r>
    <x v="0"/>
    <n v="22.84122562674095"/>
  </r>
  <r>
    <x v="0"/>
    <n v="40.66852367688022"/>
  </r>
  <r>
    <x v="0"/>
    <n v="22.562674094707518"/>
  </r>
  <r>
    <x v="0"/>
    <n v="65.738161559888582"/>
  </r>
  <r>
    <x v="1"/>
    <n v="92.757660167130922"/>
  </r>
  <r>
    <x v="0"/>
    <n v="45.961002785515326"/>
  </r>
  <r>
    <x v="0"/>
    <n v="24.512534818941504"/>
  </r>
  <r>
    <x v="0"/>
    <n v="15.041782729805007"/>
  </r>
  <r>
    <x v="0"/>
    <n v="23.398328690807801"/>
  </r>
  <r>
    <x v="0"/>
    <n v="85.236768802228411"/>
  </r>
  <r>
    <x v="0"/>
    <n v="34.540389972144851"/>
  </r>
  <r>
    <x v="0"/>
    <n v="10.863509749303617"/>
  </r>
  <r>
    <x v="0"/>
    <n v="20.055710306406681"/>
  </r>
  <r>
    <x v="0"/>
    <n v="64.066852367688028"/>
  </r>
  <r>
    <x v="0"/>
    <n v="41.782729805013929"/>
  </r>
  <r>
    <x v="0"/>
    <n v="10.863509749303617"/>
  </r>
  <r>
    <x v="0"/>
    <n v="59.052924791086355"/>
  </r>
  <r>
    <x v="0"/>
    <n v="94.986072423398326"/>
  </r>
  <r>
    <x v="2"/>
    <n v="12.813370473537603"/>
  </r>
  <r>
    <x v="0"/>
    <n v="22.284122562674085"/>
  </r>
  <r>
    <x v="0"/>
    <n v="29.247910863509759"/>
  </r>
  <r>
    <x v="0"/>
    <n v="59.610027855153206"/>
  </r>
  <r>
    <x v="0"/>
    <n v="78.551532033426184"/>
  </r>
  <r>
    <x v="0"/>
    <n v="55.98885793871866"/>
  </r>
  <r>
    <x v="0"/>
    <n v="74.651810584958213"/>
  </r>
  <r>
    <x v="0"/>
    <n v="44.846796657381617"/>
  </r>
  <r>
    <x v="1"/>
    <n v="19.220055710306411"/>
  </r>
  <r>
    <x v="0"/>
    <n v="74.094707520891376"/>
  </r>
  <r>
    <x v="0"/>
    <n v="27.855153203342624"/>
  </r>
  <r>
    <x v="0"/>
    <n v="50.139275766016709"/>
  </r>
  <r>
    <x v="0"/>
    <n v="90.807799442896936"/>
  </r>
  <r>
    <x v="0"/>
    <n v="36.768802228412255"/>
  </r>
  <r>
    <x v="0"/>
    <n v="32.033426183844014"/>
  </r>
  <r>
    <x v="0"/>
    <n v="18.105849582172709"/>
  </r>
  <r>
    <x v="0"/>
    <n v="58.217270194986071"/>
  </r>
  <r>
    <x v="1"/>
    <n v="71.587743732590525"/>
  </r>
  <r>
    <x v="1"/>
    <n v="43.175487465181064"/>
  </r>
  <r>
    <x v="1"/>
    <n v="92.200557103064071"/>
  </r>
  <r>
    <x v="1"/>
    <n v="98.607242339832865"/>
  </r>
  <r>
    <x v="1"/>
    <n v="37.325905292479113"/>
  </r>
  <r>
    <x v="1"/>
    <n v="93.03621169916434"/>
  </r>
  <r>
    <x v="1"/>
    <n v="30.919220055710312"/>
  </r>
  <r>
    <x v="1"/>
    <n v="84.401114206128128"/>
  </r>
  <r>
    <x v="1"/>
    <n v="70.473537604456823"/>
  </r>
  <r>
    <x v="1"/>
    <n v="27.298050139275759"/>
  </r>
  <r>
    <x v="1"/>
    <n v="79.665738161559887"/>
  </r>
  <r>
    <x v="1"/>
    <n v="42.618384401114206"/>
  </r>
  <r>
    <x v="1"/>
    <n v="63.788300835654596"/>
  </r>
  <r>
    <x v="1"/>
    <n v="75.487465181058496"/>
  </r>
  <r>
    <x v="1"/>
    <n v="78.830083565459603"/>
  </r>
  <r>
    <x v="1"/>
    <n v="22.284122562674085"/>
  </r>
  <r>
    <x v="1"/>
    <n v="14.763231197771589"/>
  </r>
  <r>
    <x v="2"/>
    <n v="8.0779944289693617"/>
  </r>
  <r>
    <x v="1"/>
    <n v="83.565459610027858"/>
  </r>
  <r>
    <x v="1"/>
    <n v="59.888579387186631"/>
  </r>
  <r>
    <x v="1"/>
    <n v="39.832869080779943"/>
  </r>
  <r>
    <x v="1"/>
    <n v="84.401114206128128"/>
  </r>
  <r>
    <x v="1"/>
    <n v="12.534818941504184"/>
  </r>
  <r>
    <x v="1"/>
    <n v="57.938718662952645"/>
  </r>
  <r>
    <x v="1"/>
    <n v="36.211699164345404"/>
  </r>
  <r>
    <x v="1"/>
    <n v="6.1281337047353759"/>
  </r>
  <r>
    <x v="1"/>
    <n v="16.434540389972142"/>
  </r>
  <r>
    <x v="1"/>
    <n v="61.002785515320333"/>
  </r>
  <r>
    <x v="1"/>
    <n v="73.816155988857943"/>
  </r>
  <r>
    <x v="2"/>
    <n v="34.818941504178269"/>
  </r>
  <r>
    <x v="1"/>
    <n v="31.754874651810582"/>
  </r>
  <r>
    <x v="1"/>
    <n v="100.55710306406685"/>
  </r>
  <r>
    <x v="1"/>
    <n v="100"/>
  </r>
  <r>
    <x v="1"/>
    <n v="51.253481894150418"/>
  </r>
  <r>
    <x v="2"/>
    <n v="5.2924791086350922"/>
  </r>
  <r>
    <x v="0"/>
    <n v="51.253481894150418"/>
  </r>
  <r>
    <x v="1"/>
    <n v="38.440111420612809"/>
  </r>
  <r>
    <x v="1"/>
    <n v="42.061281337047355"/>
  </r>
  <r>
    <x v="1"/>
    <n v="71.866295264623957"/>
  </r>
  <r>
    <x v="1"/>
    <n v="100"/>
  </r>
  <r>
    <x v="1"/>
    <n v="8.0779944289693617"/>
  </r>
  <r>
    <x v="1"/>
    <n v="64.066852367688028"/>
  </r>
  <r>
    <x v="1"/>
    <n v="21.169916434540397"/>
  </r>
  <r>
    <x v="1"/>
    <n v="38.16155988857939"/>
  </r>
  <r>
    <x v="3"/>
    <m/>
  </r>
</pivotCacheRecords>
</file>

<file path=xl/pivotCache/pivotCacheRecords4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0">
  <r>
    <x v="0"/>
    <n v="154.87465181058496"/>
  </r>
  <r>
    <x v="1"/>
    <n v="82.729805013927574"/>
  </r>
  <r>
    <x v="2"/>
    <n v="116.15598885793872"/>
  </r>
  <r>
    <x v="2"/>
    <n v="98.328690807799447"/>
  </r>
  <r>
    <x v="3"/>
    <n v="110.86350974930362"/>
  </r>
  <r>
    <x v="0"/>
    <n v="166.57381615598888"/>
  </r>
  <r>
    <x v="0"/>
    <n v="149.30362116991643"/>
  </r>
  <r>
    <x v="2"/>
    <n v="91.922005571030638"/>
  </r>
  <r>
    <x v="1"/>
    <n v="105.01392757660167"/>
  </r>
  <r>
    <x v="3"/>
    <n v="93.03621169916434"/>
  </r>
  <r>
    <x v="2"/>
    <n v="143.17548746518105"/>
  </r>
  <r>
    <x v="1"/>
    <n v="115.59888579387187"/>
  </r>
  <r>
    <x v="2"/>
    <n v="118.94150417827298"/>
  </r>
  <r>
    <x v="2"/>
    <n v="161.55988857938718"/>
  </r>
  <r>
    <x v="0"/>
    <n v="116.71309192200557"/>
  </r>
  <r>
    <x v="0"/>
    <n v="115.59888579387187"/>
  </r>
  <r>
    <x v="1"/>
    <n v="138.44011142061282"/>
  </r>
  <r>
    <x v="0"/>
    <n v="173.53760445682451"/>
  </r>
  <r>
    <x v="1"/>
    <n v="52.089136490250695"/>
  </r>
  <r>
    <x v="1"/>
    <n v="131.75487465181058"/>
  </r>
  <r>
    <x v="2"/>
    <n v="78.551532033426184"/>
  </r>
  <r>
    <x v="0"/>
    <n v="120.89136490250696"/>
  </r>
  <r>
    <x v="1"/>
    <n v="68.80222841225627"/>
  </r>
  <r>
    <x v="2"/>
    <n v="64.345403899721447"/>
  </r>
  <r>
    <x v="2"/>
    <n v="91.922005571030638"/>
  </r>
  <r>
    <x v="3"/>
    <n v="98.607242339832865"/>
  </r>
  <r>
    <x v="0"/>
    <n v="120.05571030640668"/>
  </r>
  <r>
    <x v="1"/>
    <n v="84.67966573816156"/>
  </r>
  <r>
    <x v="0"/>
    <n v="123.67688022284122"/>
  </r>
  <r>
    <x v="0"/>
    <n v="131.47632311977716"/>
  </r>
  <r>
    <x v="3"/>
    <n v="100"/>
  </r>
  <r>
    <x v="1"/>
    <n v="123.11977715877437"/>
  </r>
  <r>
    <x v="3"/>
    <n v="115.04178272980502"/>
  </r>
  <r>
    <x v="1"/>
    <n v="86.072423398328695"/>
  </r>
  <r>
    <x v="1"/>
    <n v="69.359331476323121"/>
  </r>
  <r>
    <x v="0"/>
    <n v="102.50696378830084"/>
  </r>
  <r>
    <x v="0"/>
    <n v="137.04735376044567"/>
  </r>
  <r>
    <x v="1"/>
    <n v="130.64066852367688"/>
  </r>
  <r>
    <x v="0"/>
    <n v="125.62674094707521"/>
  </r>
  <r>
    <x v="3"/>
    <n v="131.75487465181058"/>
  </r>
  <r>
    <x v="2"/>
    <n v="112.8133704735376"/>
  </r>
  <r>
    <x v="2"/>
    <n v="139.55431754874652"/>
  </r>
  <r>
    <x v="1"/>
    <n v="118.94150417827298"/>
  </r>
  <r>
    <x v="0"/>
    <n v="131.47632311977716"/>
  </r>
  <r>
    <x v="2"/>
    <n v="113.09192200557104"/>
  </r>
  <r>
    <x v="2"/>
    <n v="142.89693593314763"/>
  </r>
  <r>
    <x v="1"/>
    <n v="93.314763231197773"/>
  </r>
  <r>
    <x v="2"/>
    <n v="132.033426183844"/>
  </r>
  <r>
    <x v="0"/>
    <n v="96.100278551532028"/>
  </r>
  <r>
    <x v="2"/>
    <n v="55.710306406685241"/>
  </r>
  <r>
    <x v="2"/>
    <n v="144.5682451253482"/>
  </r>
  <r>
    <x v="0"/>
    <n v="124.5125348189415"/>
  </r>
  <r>
    <x v="2"/>
    <n v="75.487465181058496"/>
  </r>
  <r>
    <x v="3"/>
    <n v="101.94986072423399"/>
  </r>
  <r>
    <x v="3"/>
    <n v="128.41225626740948"/>
  </r>
  <r>
    <x v="1"/>
    <n v="120.89136490250696"/>
  </r>
  <r>
    <x v="0"/>
    <n v="138.1615598885794"/>
  </r>
  <r>
    <x v="2"/>
    <n v="107.79944289693593"/>
  </r>
  <r>
    <x v="3"/>
    <n v="126.46239554317549"/>
  </r>
  <r>
    <x v="0"/>
    <n v="142.89693593314763"/>
  </r>
  <r>
    <x v="0"/>
    <n v="53.760445682451255"/>
  </r>
  <r>
    <x v="2"/>
    <n v="68.245125348189418"/>
  </r>
  <r>
    <x v="0"/>
    <n v="111.42061281337047"/>
  </r>
  <r>
    <x v="2"/>
    <n v="82.729805013927574"/>
  </r>
  <r>
    <x v="3"/>
    <n v="129.8050139275766"/>
  </r>
  <r>
    <x v="0"/>
    <n v="151.81058495821725"/>
  </r>
  <r>
    <x v="0"/>
    <n v="112.25626740947075"/>
  </r>
  <r>
    <x v="3"/>
    <n v="152.0891364902507"/>
  </r>
  <r>
    <x v="0"/>
    <n v="127.57660167130919"/>
  </r>
  <r>
    <x v="2"/>
    <n v="110.86350974930362"/>
  </r>
  <r>
    <x v="3"/>
    <n v="100"/>
  </r>
  <r>
    <x v="3"/>
    <n v="124.5125348189415"/>
  </r>
  <r>
    <x v="3"/>
    <n v="100"/>
  </r>
  <r>
    <x v="2"/>
    <n v="99.442896935933149"/>
  </r>
  <r>
    <x v="2"/>
    <n v="105.57103064066852"/>
  </r>
  <r>
    <x v="2"/>
    <n v="108.07799442896936"/>
  </r>
  <r>
    <x v="2"/>
    <n v="144.84679665738162"/>
  </r>
  <r>
    <x v="3"/>
    <n v="101.67130919220055"/>
  </r>
  <r>
    <x v="2"/>
    <n v="101.67130919220055"/>
  </r>
  <r>
    <x v="1"/>
    <n v="129.24791086350976"/>
  </r>
  <r>
    <x v="3"/>
    <n v="147.63231197771589"/>
  </r>
  <r>
    <x v="3"/>
    <n v="111.42061281337047"/>
  </r>
  <r>
    <x v="3"/>
    <n v="159.61002785515319"/>
  </r>
  <r>
    <x v="3"/>
    <n v="98.607242339832865"/>
  </r>
  <r>
    <x v="3"/>
    <n v="129.52646239554318"/>
  </r>
  <r>
    <x v="2"/>
    <n v="98.607242339832865"/>
  </r>
  <r>
    <x v="0"/>
    <n v="124.23398328690809"/>
  </r>
  <r>
    <x v="0"/>
    <n v="123.95543175487465"/>
  </r>
  <r>
    <x v="2"/>
    <n v="110.02785515320335"/>
  </r>
  <r>
    <x v="2"/>
    <n v="100.55710306406685"/>
  </r>
  <r>
    <x v="3"/>
    <n v="96.100278551532028"/>
  </r>
  <r>
    <x v="3"/>
    <n v="129.24791086350976"/>
  </r>
  <r>
    <x v="3"/>
    <n v="125.90529247910862"/>
  </r>
  <r>
    <x v="1"/>
    <n v="124.79108635097492"/>
  </r>
  <r>
    <x v="0"/>
    <n v="148.46796657381617"/>
  </r>
  <r>
    <x v="2"/>
    <n v="150.97493036211699"/>
  </r>
  <r>
    <x v="3"/>
    <n v="122.2841225626741"/>
  </r>
  <r>
    <x v="0"/>
    <n v="160.16713091922006"/>
  </r>
  <r>
    <x v="0"/>
    <n v="134.81894150417827"/>
  </r>
  <r>
    <x v="3"/>
    <n v="147.07520891364902"/>
  </r>
  <r>
    <x v="3"/>
    <n v="77.437325905292482"/>
  </r>
  <r>
    <x v="3"/>
    <n v="88.579387186629532"/>
  </r>
  <r>
    <x v="2"/>
    <n v="125.62674094707521"/>
  </r>
  <r>
    <x v="1"/>
    <n v="138.44011142061282"/>
  </r>
  <r>
    <x v="3"/>
    <n v="118.38440111420613"/>
  </r>
  <r>
    <x v="2"/>
    <n v="62.674094707520887"/>
  </r>
  <r>
    <x v="2"/>
    <n v="127.29805013927577"/>
  </r>
  <r>
    <x v="0"/>
    <n v="117.82729805013928"/>
  </r>
  <r>
    <x v="0"/>
    <n v="154.3175487465181"/>
  </r>
  <r>
    <x v="2"/>
    <n v="176.32311977715878"/>
  </r>
  <r>
    <x v="1"/>
    <n v="122.00557103064067"/>
  </r>
  <r>
    <x v="0"/>
    <n v="154.03899721448468"/>
  </r>
  <r>
    <x v="0"/>
    <n v="166.29526462395543"/>
  </r>
  <r>
    <x v="3"/>
    <n v="156.26740947075209"/>
  </r>
  <r>
    <x v="1"/>
    <n v="145.6824512534819"/>
  </r>
  <r>
    <x v="1"/>
    <n v="112.8133704735376"/>
  </r>
  <r>
    <x v="0"/>
    <n v="120.05571030640668"/>
  </r>
  <r>
    <x v="3"/>
    <n v="94.150417827298057"/>
  </r>
  <r>
    <x v="3"/>
    <n v="115.04178272980502"/>
  </r>
  <r>
    <x v="2"/>
    <n v="102.78551532033426"/>
  </r>
  <r>
    <x v="3"/>
    <n v="127.57660167130919"/>
  </r>
  <r>
    <x v="0"/>
    <n v="123.95543175487465"/>
  </r>
  <r>
    <x v="0"/>
    <n v="100"/>
  </r>
  <r>
    <x v="1"/>
    <n v="106.40668523676881"/>
  </r>
  <r>
    <x v="1"/>
    <n v="140.11142061281336"/>
  </r>
  <r>
    <x v="0"/>
    <n v="170.47353760445682"/>
  </r>
  <r>
    <x v="0"/>
    <n v="151.81058495821725"/>
  </r>
  <r>
    <x v="0"/>
    <n v="136.76880222841226"/>
  </r>
  <r>
    <x v="2"/>
    <n v="92.757660167130922"/>
  </r>
  <r>
    <x v="0"/>
    <n v="143.17548746518105"/>
  </r>
  <r>
    <x v="2"/>
    <n v="117.54874651810584"/>
  </r>
  <r>
    <x v="1"/>
    <n v="80.50139275766017"/>
  </r>
  <r>
    <x v="1"/>
    <n v="58.774373259052922"/>
  </r>
  <r>
    <x v="1"/>
    <n v="127.29805013927577"/>
  </r>
  <r>
    <x v="1"/>
    <n v="123.95543175487465"/>
  </r>
  <r>
    <x v="3"/>
    <n v="85.515320334261844"/>
  </r>
  <r>
    <x v="0"/>
    <n v="74.930362116991645"/>
  </r>
  <r>
    <x v="3"/>
    <n v="168.52367688022284"/>
  </r>
  <r>
    <x v="1"/>
    <n v="124.23398328690809"/>
  </r>
  <r>
    <x v="3"/>
    <n v="157.66016713091921"/>
  </r>
  <r>
    <x v="0"/>
    <n v="100"/>
  </r>
  <r>
    <x v="0"/>
    <n v="93.03621169916434"/>
  </r>
  <r>
    <x v="2"/>
    <n v="116.99164345403899"/>
  </r>
  <r>
    <x v="2"/>
    <n v="140.94707520891365"/>
  </r>
  <r>
    <x v="3"/>
    <n v="142.33983286908079"/>
  </r>
  <r>
    <x v="0"/>
    <n v="133.98328690807799"/>
  </r>
  <r>
    <x v="0"/>
    <n v="113.64902506963789"/>
  </r>
  <r>
    <x v="0"/>
    <n v="91.922005571030638"/>
  </r>
  <r>
    <x v="1"/>
    <n v="140.66852367688023"/>
  </r>
  <r>
    <x v="2"/>
    <n v="146.51810584958218"/>
  </r>
  <r>
    <x v="1"/>
    <n v="65.459610027855149"/>
  </r>
  <r>
    <x v="2"/>
    <n v="93.593314763231191"/>
  </r>
  <r>
    <x v="3"/>
    <n v="116.43454038997214"/>
  </r>
  <r>
    <x v="0"/>
    <n v="130.64066852367688"/>
  </r>
  <r>
    <x v="2"/>
    <n v="102.2284122562674"/>
  </r>
  <r>
    <x v="1"/>
    <n v="131.19777158774374"/>
  </r>
  <r>
    <x v="1"/>
    <n v="146.7966573816156"/>
  </r>
  <r>
    <x v="3"/>
    <n v="94.707520891364908"/>
  </r>
  <r>
    <x v="1"/>
    <n v="88.85793871866295"/>
  </r>
  <r>
    <x v="1"/>
    <n v="114.76323119777159"/>
  </r>
  <r>
    <x v="1"/>
    <n v="141.78272980501393"/>
  </r>
  <r>
    <x v="2"/>
    <n v="133.98328690807799"/>
  </r>
  <r>
    <x v="3"/>
    <n v="165.45961002785515"/>
  </r>
  <r>
    <x v="2"/>
    <n v="100.27855153203343"/>
  </r>
  <r>
    <x v="1"/>
    <n v="116.99164345403899"/>
  </r>
  <r>
    <x v="1"/>
    <n v="115.87743732590529"/>
  </r>
  <r>
    <x v="2"/>
    <n v="81.058495821727021"/>
  </r>
  <r>
    <x v="0"/>
    <n v="114.48467966573816"/>
  </r>
  <r>
    <x v="1"/>
    <n v="105.29247910863509"/>
  </r>
  <r>
    <x v="0"/>
    <n v="156.82451253481895"/>
  </r>
  <r>
    <x v="1"/>
    <n v="179.38718662952647"/>
  </r>
  <r>
    <x v="3"/>
    <n v="120.33426183844011"/>
  </r>
  <r>
    <x v="1"/>
    <n v="104.73537604456824"/>
  </r>
  <r>
    <x v="2"/>
    <n v="100.55710306406685"/>
  </r>
  <r>
    <x v="3"/>
    <n v="144.01114206128133"/>
  </r>
  <r>
    <x v="3"/>
    <n v="129.52646239554318"/>
  </r>
  <r>
    <x v="1"/>
    <n v="120.61281337047353"/>
  </r>
  <r>
    <x v="3"/>
    <n v="150.97493036211699"/>
  </r>
  <r>
    <x v="3"/>
    <n v="133.42618384401115"/>
  </r>
  <r>
    <x v="3"/>
    <n v="121.1699164345404"/>
  </r>
  <r>
    <x v="2"/>
    <n v="106.12813370473538"/>
  </r>
  <r>
    <x v="3"/>
    <n v="149.02506963788301"/>
  </r>
  <r>
    <x v="2"/>
    <n v="168.52367688022284"/>
  </r>
  <r>
    <x v="2"/>
    <n v="130.36211699164346"/>
  </r>
  <r>
    <x v="2"/>
    <n v="167.96657381615597"/>
  </r>
  <r>
    <x v="0"/>
    <n v="117.27019498607243"/>
  </r>
  <r>
    <x v="0"/>
    <n v="166.29526462395543"/>
  </r>
  <r>
    <x v="1"/>
    <n v="142.89693593314763"/>
  </r>
  <r>
    <x v="2"/>
    <n v="98.050139275766014"/>
  </r>
  <r>
    <x v="1"/>
    <n v="135.65459610027855"/>
  </r>
  <r>
    <x v="3"/>
    <n v="137.32590529247912"/>
  </r>
  <r>
    <x v="1"/>
    <n v="158.21727019498607"/>
  </r>
  <r>
    <x v="2"/>
    <n v="131.19777158774374"/>
  </r>
  <r>
    <x v="2"/>
    <n v="113.37047353760445"/>
  </r>
  <r>
    <x v="3"/>
    <n v="129.8050139275766"/>
  </r>
  <r>
    <x v="2"/>
    <n v="131.19777158774374"/>
  </r>
  <r>
    <x v="3"/>
    <n v="156.54596100278553"/>
  </r>
  <r>
    <x v="1"/>
    <n v="143.17548746518105"/>
  </r>
  <r>
    <x v="3"/>
    <n v="98.328690807799447"/>
  </r>
  <r>
    <x v="2"/>
    <n v="106.12813370473538"/>
  </r>
  <r>
    <x v="3"/>
    <n v="169.0807799442897"/>
  </r>
  <r>
    <x v="3"/>
    <n v="83.008356545961007"/>
  </r>
  <r>
    <x v="3"/>
    <n v="100"/>
  </r>
  <r>
    <x v="3"/>
    <n v="100"/>
  </r>
  <r>
    <x v="1"/>
    <n v="109.19220055710306"/>
  </r>
  <r>
    <x v="3"/>
    <n v="110.30640668523677"/>
  </r>
  <r>
    <x v="1"/>
    <n v="152.36768802228411"/>
  </r>
  <r>
    <x v="3"/>
    <n v="100.55710306406685"/>
  </r>
  <r>
    <x v="0"/>
    <n v="100"/>
  </r>
  <r>
    <x v="1"/>
    <n v="112.53481894150417"/>
  </r>
  <r>
    <x v="2"/>
    <n v="104.73537604456824"/>
  </r>
  <r>
    <x v="3"/>
    <n v="98.328690807799447"/>
  </r>
  <r>
    <x v="3"/>
    <n v="144.28969359331475"/>
  </r>
  <r>
    <x v="1"/>
    <n v="91.086350974930355"/>
  </r>
  <r>
    <x v="3"/>
    <n v="99.164345403899716"/>
  </r>
  <r>
    <x v="3"/>
    <n v="106.68523676880223"/>
  </r>
  <r>
    <x v="1"/>
    <n v="114.20612813370474"/>
  </r>
  <r>
    <x v="0"/>
    <n v="137.88300835654596"/>
  </r>
  <r>
    <x v="2"/>
    <n v="124.79108635097492"/>
  </r>
  <r>
    <x v="3"/>
    <n v="89.415041782729801"/>
  </r>
  <r>
    <x v="1"/>
    <n v="95.264623955431759"/>
  </r>
  <r>
    <x v="3"/>
    <n v="98.607242339832865"/>
  </r>
  <r>
    <x v="0"/>
    <n v="137.32590529247912"/>
  </r>
  <r>
    <x v="3"/>
    <n v="82.729805013927574"/>
  </r>
  <r>
    <x v="0"/>
    <n v="150.13927576601671"/>
  </r>
  <r>
    <x v="1"/>
    <n v="75.766016713091915"/>
  </r>
  <r>
    <x v="3"/>
    <n v="131.75487465181058"/>
  </r>
  <r>
    <x v="3"/>
    <n v="150.41782729805016"/>
  </r>
  <r>
    <x v="1"/>
    <n v="150.69637883008357"/>
  </r>
  <r>
    <x v="0"/>
    <n v="85.515320334261844"/>
  </r>
  <r>
    <x v="0"/>
    <n v="175.4874651810585"/>
  </r>
  <r>
    <x v="0"/>
    <n v="89.136490250696383"/>
  </r>
  <r>
    <x v="1"/>
    <n v="97.493036211699163"/>
  </r>
  <r>
    <x v="0"/>
    <n v="109.19220055710306"/>
  </r>
  <r>
    <x v="0"/>
    <n v="171.58774373259052"/>
  </r>
  <r>
    <x v="1"/>
    <n v="109.19220055710306"/>
  </r>
  <r>
    <x v="1"/>
    <n v="172.42339832869081"/>
  </r>
  <r>
    <x v="3"/>
    <n v="151.25348189415041"/>
  </r>
  <r>
    <x v="0"/>
    <n v="157.66016713091921"/>
  </r>
  <r>
    <x v="3"/>
    <n v="124.79108635097492"/>
  </r>
  <r>
    <x v="3"/>
    <n v="157.66016713091921"/>
  </r>
  <r>
    <x v="2"/>
    <n v="151.25348189415041"/>
  </r>
  <r>
    <x v="1"/>
    <n v="102.2284122562674"/>
  </r>
  <r>
    <x v="1"/>
    <n v="89.693593314763234"/>
  </r>
  <r>
    <x v="2"/>
    <n v="116.15598885793872"/>
  </r>
  <r>
    <x v="1"/>
    <n v="105.57103064066852"/>
  </r>
  <r>
    <x v="2"/>
    <n v="114.48467966573816"/>
  </r>
  <r>
    <x v="3"/>
    <n v="76.601671309192199"/>
  </r>
  <r>
    <x v="1"/>
    <n v="96.100278551532028"/>
  </r>
  <r>
    <x v="3"/>
    <n v="151.81058495821725"/>
  </r>
  <r>
    <x v="0"/>
    <n v="99.164345403899716"/>
  </r>
  <r>
    <x v="2"/>
    <n v="105.57103064066852"/>
  </r>
  <r>
    <x v="0"/>
    <n v="159.88857938718661"/>
  </r>
  <r>
    <x v="2"/>
    <n v="131.75487465181058"/>
  </r>
  <r>
    <x v="0"/>
    <n v="112.8133704735376"/>
  </r>
  <r>
    <x v="1"/>
    <n v="113.09192200557104"/>
  </r>
  <r>
    <x v="3"/>
    <n v="168.80222841225628"/>
  </r>
  <r>
    <x v="1"/>
    <n v="144.28969359331475"/>
  </r>
  <r>
    <x v="2"/>
    <n v="125.34818941504179"/>
  </r>
  <r>
    <x v="3"/>
    <n v="152.36768802228411"/>
  </r>
  <r>
    <x v="2"/>
    <n v="161.55988857938718"/>
  </r>
  <r>
    <x v="0"/>
    <n v="118.94150417827298"/>
  </r>
  <r>
    <x v="1"/>
    <n v="166.8523676880223"/>
  </r>
  <r>
    <x v="0"/>
    <n v="176.6016713091922"/>
  </r>
  <r>
    <x v="1"/>
    <n v="98.885793871866298"/>
  </r>
  <r>
    <x v="1"/>
    <n v="140.94707520891365"/>
  </r>
  <r>
    <x v="2"/>
    <n v="164.066852367688"/>
  </r>
  <r>
    <x v="2"/>
    <n v="102.2284122562674"/>
  </r>
  <r>
    <x v="2"/>
    <n v="174.93036211699166"/>
  </r>
  <r>
    <x v="1"/>
    <n v="174.09470752089135"/>
  </r>
  <r>
    <x v="2"/>
    <n v="183.56545961002786"/>
  </r>
  <r>
    <x v="2"/>
    <n v="111.42061281337047"/>
  </r>
  <r>
    <x v="3"/>
    <n v="100"/>
  </r>
  <r>
    <x v="1"/>
    <n v="181.89415041782729"/>
  </r>
  <r>
    <x v="3"/>
    <n v="99.442896935933149"/>
  </r>
  <r>
    <x v="0"/>
    <n v="176.6016713091922"/>
  </r>
  <r>
    <x v="0"/>
    <n v="180.77994428969359"/>
  </r>
  <r>
    <x v="0"/>
    <n v="108.63509749303621"/>
  </r>
  <r>
    <x v="3"/>
    <n v="145.96100278551532"/>
  </r>
  <r>
    <x v="0"/>
    <n v="102.78551532033426"/>
  </r>
  <r>
    <x v="2"/>
    <n v="186.62952646239555"/>
  </r>
  <r>
    <x v="2"/>
    <n v="159.61002785515319"/>
  </r>
  <r>
    <x v="2"/>
    <n v="183.00835654596102"/>
  </r>
  <r>
    <x v="3"/>
    <n v="133.42618384401115"/>
  </r>
  <r>
    <x v="3"/>
    <n v="102.2284122562674"/>
  </r>
  <r>
    <x v="2"/>
    <n v="123.95543175487465"/>
  </r>
  <r>
    <x v="0"/>
    <n v="116.15598885793872"/>
  </r>
  <r>
    <x v="0"/>
    <n v="169.0807799442897"/>
  </r>
  <r>
    <x v="2"/>
    <n v="149.30362116991643"/>
  </r>
  <r>
    <x v="0"/>
    <n v="116.71309192200557"/>
  </r>
  <r>
    <x v="2"/>
    <n v="145.40389972144845"/>
  </r>
  <r>
    <x v="0"/>
    <n v="162.95264623955433"/>
  </r>
  <r>
    <x v="3"/>
    <n v="180.22284122562672"/>
  </r>
  <r>
    <x v="0"/>
    <n v="191.92200557103064"/>
  </r>
  <r>
    <x v="0"/>
    <n v="132.033426183844"/>
  </r>
  <r>
    <x v="0"/>
    <n v="166.01671309192201"/>
  </r>
  <r>
    <x v="1"/>
    <n v="174.09470752089135"/>
  </r>
  <r>
    <x v="2"/>
    <n v="112.8133704735376"/>
  </r>
  <r>
    <x v="0"/>
    <n v="125.06963788300835"/>
  </r>
  <r>
    <x v="1"/>
    <n v="143.17548746518105"/>
  </r>
  <r>
    <x v="2"/>
    <n v="153.2033426183844"/>
  </r>
  <r>
    <x v="2"/>
    <n v="156.82451253481895"/>
  </r>
  <r>
    <x v="0"/>
    <n v="177.43732590529248"/>
  </r>
  <r>
    <x v="2"/>
    <n v="176.04456824512533"/>
  </r>
  <r>
    <x v="0"/>
    <n v="157.93871866295265"/>
  </r>
  <r>
    <x v="2"/>
    <n v="156.26740947075209"/>
  </r>
  <r>
    <x v="3"/>
    <n v="163.78830083565458"/>
  </r>
  <r>
    <x v="2"/>
    <n v="120.33426183844011"/>
  </r>
  <r>
    <x v="0"/>
    <n v="141.22562674094706"/>
  </r>
  <r>
    <x v="0"/>
    <n v="163.50974930362116"/>
  </r>
  <r>
    <x v="2"/>
    <n v="164.34540389972145"/>
  </r>
  <r>
    <x v="0"/>
    <n v="148.46796657381617"/>
  </r>
  <r>
    <x v="3"/>
    <n v="145.6824512534819"/>
  </r>
  <r>
    <x v="0"/>
    <n v="175.76601671309191"/>
  </r>
  <r>
    <x v="1"/>
    <n v="178.27298050139274"/>
  </r>
  <r>
    <x v="1"/>
    <n v="127.57660167130919"/>
  </r>
  <r>
    <x v="1"/>
    <n v="126.74094707520891"/>
  </r>
  <r>
    <x v="2"/>
    <n v="155.98885793871867"/>
  </r>
  <r>
    <x v="1"/>
    <n v="127.85515320334262"/>
  </r>
  <r>
    <x v="0"/>
    <n v="183.84401114206128"/>
  </r>
  <r>
    <x v="1"/>
    <n v="153.76044568245126"/>
  </r>
  <r>
    <x v="1"/>
    <n v="137.88300835654596"/>
  </r>
  <r>
    <x v="1"/>
    <n v="180.22284122562672"/>
  </r>
  <r>
    <x v="1"/>
    <n v="185.51532033426184"/>
  </r>
  <r>
    <x v="2"/>
    <n v="136.49025069637884"/>
  </r>
  <r>
    <x v="3"/>
    <n v="165.45961002785515"/>
  </r>
  <r>
    <x v="1"/>
    <n v="100.83565459610028"/>
  </r>
  <r>
    <x v="3"/>
    <n v="108.07799442896936"/>
  </r>
  <r>
    <x v="1"/>
    <n v="147.07520891364902"/>
  </r>
  <r>
    <x v="1"/>
    <n v="108.63509749303621"/>
  </r>
  <r>
    <x v="1"/>
    <n v="98.328690807799447"/>
  </r>
  <r>
    <x v="1"/>
    <n v="100"/>
  </r>
  <r>
    <x v="2"/>
    <n v="196.37883008356545"/>
  </r>
  <r>
    <x v="1"/>
    <n v="135.37604456824511"/>
  </r>
  <r>
    <x v="1"/>
    <n v="144.01114206128133"/>
  </r>
  <r>
    <x v="1"/>
    <n v="193.31476323119779"/>
  </r>
  <r>
    <x v="1"/>
    <n v="110.30640668523677"/>
  </r>
  <r>
    <x v="1"/>
    <n v="131.75487465181058"/>
  </r>
  <r>
    <x v="1"/>
    <n v="173.81615598885793"/>
  </r>
  <r>
    <x v="2"/>
    <n v="149.58217270194984"/>
  </r>
  <r>
    <x v="2"/>
    <n v="188.02228412256267"/>
  </r>
  <r>
    <x v="1"/>
    <n v="138.99721448467966"/>
  </r>
  <r>
    <x v="3"/>
    <n v="189.97214484679665"/>
  </r>
  <r>
    <x v="1"/>
    <n v="184.1225626740947"/>
  </r>
  <r>
    <x v="3"/>
    <n v="166.29526462395543"/>
  </r>
  <r>
    <x v="1"/>
    <n v="122.2841225626741"/>
  </r>
  <r>
    <x v="2"/>
    <n v="170.19498607242338"/>
  </r>
  <r>
    <x v="1"/>
    <n v="100"/>
  </r>
  <r>
    <x v="1"/>
    <n v="185.23676880222843"/>
  </r>
  <r>
    <x v="0"/>
    <n v="120.89136490250696"/>
  </r>
  <r>
    <x v="2"/>
    <n v="170.19498607242338"/>
  </r>
  <r>
    <x v="1"/>
    <n v="183.00835654596102"/>
  </r>
  <r>
    <x v="2"/>
    <n v="135.37604456824511"/>
  </r>
  <r>
    <x v="1"/>
    <n v="150.69637883008357"/>
  </r>
  <r>
    <x v="1"/>
    <n v="100"/>
  </r>
  <r>
    <x v="1"/>
    <n v="186.07242339832868"/>
  </r>
  <r>
    <x v="3"/>
    <n v="161.00278551532034"/>
  </r>
  <r>
    <x v="1"/>
    <n v="130.64066852367688"/>
  </r>
  <r>
    <x v="1"/>
    <n v="100"/>
  </r>
  <r>
    <x v="4"/>
    <m/>
  </r>
</pivotCacheRecords>
</file>

<file path=xl/pivotCache/pivotCacheRecords4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2">
  <r>
    <x v="0"/>
    <n v="162.53776435045319"/>
  </r>
  <r>
    <x v="0"/>
    <n v="111.48036253776435"/>
  </r>
  <r>
    <x v="0"/>
    <n v="94.561933534743204"/>
  </r>
  <r>
    <x v="0"/>
    <n v="127.49244712990937"/>
  </r>
  <r>
    <x v="0"/>
    <n v="161.32930513595167"/>
  </r>
  <r>
    <x v="0"/>
    <n v="97.583081570996981"/>
  </r>
  <r>
    <x v="0"/>
    <n v="156.4954682779456"/>
  </r>
  <r>
    <x v="0"/>
    <n v="78.851963746223561"/>
  </r>
  <r>
    <x v="0"/>
    <n v="67.069486404833839"/>
  </r>
  <r>
    <x v="0"/>
    <n v="100"/>
  </r>
  <r>
    <x v="0"/>
    <n v="82.779456193353468"/>
  </r>
  <r>
    <x v="0"/>
    <n v="149.84894259818731"/>
  </r>
  <r>
    <x v="0"/>
    <n v="120.24169184290031"/>
  </r>
  <r>
    <x v="0"/>
    <n v="87.915407854984892"/>
  </r>
  <r>
    <x v="0"/>
    <n v="47.432024169184295"/>
  </r>
  <r>
    <x v="0"/>
    <n v="66.767371601208453"/>
  </r>
  <r>
    <x v="0"/>
    <n v="82.779456193353468"/>
  </r>
  <r>
    <x v="0"/>
    <n v="86.706948640483375"/>
  </r>
  <r>
    <x v="0"/>
    <n v="49.244712990936556"/>
  </r>
  <r>
    <x v="0"/>
    <n v="78.247734138972817"/>
  </r>
  <r>
    <x v="0"/>
    <n v="100"/>
  </r>
  <r>
    <x v="0"/>
    <n v="27.190332326283979"/>
  </r>
  <r>
    <x v="0"/>
    <n v="92.749244712990929"/>
  </r>
  <r>
    <x v="0"/>
    <n v="120.24169184290031"/>
  </r>
  <r>
    <x v="0"/>
    <n v="123.56495468277946"/>
  </r>
  <r>
    <x v="0"/>
    <n v="100"/>
  </r>
  <r>
    <x v="0"/>
    <n v="90.332326283987911"/>
  </r>
  <r>
    <x v="0"/>
    <n v="108.1570996978852"/>
  </r>
  <r>
    <x v="0"/>
    <n v="107.55287009063444"/>
  </r>
  <r>
    <x v="0"/>
    <n v="78.549848942598189"/>
  </r>
  <r>
    <x v="0"/>
    <n v="130.21148036253777"/>
  </r>
  <r>
    <x v="0"/>
    <n v="31.117824773413901"/>
  </r>
  <r>
    <x v="0"/>
    <n v="107.85498489425981"/>
  </r>
  <r>
    <x v="0"/>
    <n v="19.939577039274923"/>
  </r>
  <r>
    <x v="0"/>
    <n v="87.311178247734134"/>
  </r>
  <r>
    <x v="0"/>
    <n v="86.102719033232631"/>
  </r>
  <r>
    <x v="0"/>
    <n v="31.117824773413901"/>
  </r>
  <r>
    <x v="0"/>
    <n v="108.45921450151057"/>
  </r>
  <r>
    <x v="0"/>
    <n v="100"/>
  </r>
  <r>
    <x v="0"/>
    <n v="93.655589123867074"/>
  </r>
  <r>
    <x v="0"/>
    <n v="55.891238670694868"/>
  </r>
  <r>
    <x v="1"/>
    <n v="104.83383685800604"/>
  </r>
  <r>
    <x v="1"/>
    <n v="111.17824773413898"/>
  </r>
  <r>
    <x v="1"/>
    <n v="96.676737160120851"/>
  </r>
  <r>
    <x v="1"/>
    <n v="113.595166163142"/>
  </r>
  <r>
    <x v="1"/>
    <n v="154.98489425981873"/>
  </r>
  <r>
    <x v="1"/>
    <n v="107.55287009063444"/>
  </r>
  <r>
    <x v="1"/>
    <n v="112.68882175226587"/>
  </r>
  <r>
    <x v="1"/>
    <n v="129.607250755287"/>
  </r>
  <r>
    <x v="1"/>
    <n v="119.03323262839879"/>
  </r>
  <r>
    <x v="1"/>
    <n v="80.664652567975835"/>
  </r>
  <r>
    <x v="1"/>
    <n v="61.027190332326285"/>
  </r>
  <r>
    <x v="1"/>
    <n v="50.755287009063444"/>
  </r>
  <r>
    <x v="1"/>
    <n v="68.580060422960727"/>
  </r>
  <r>
    <x v="1"/>
    <n v="113.595166163142"/>
  </r>
  <r>
    <x v="1"/>
    <n v="102.11480362537765"/>
  </r>
  <r>
    <x v="1"/>
    <n v="112.99093655589124"/>
  </r>
  <r>
    <x v="1"/>
    <n v="95.468277945619334"/>
  </r>
  <r>
    <x v="1"/>
    <n v="150.45317220543808"/>
  </r>
  <r>
    <x v="1"/>
    <n v="106.64652567975831"/>
  </r>
  <r>
    <x v="1"/>
    <n v="108.1570996978852"/>
  </r>
  <r>
    <x v="1"/>
    <n v="118.12688821752266"/>
  </r>
  <r>
    <x v="1"/>
    <n v="56.19335347432024"/>
  </r>
  <r>
    <x v="1"/>
    <n v="96.676737160120851"/>
  </r>
  <r>
    <x v="1"/>
    <n v="131.72205438066464"/>
  </r>
  <r>
    <x v="1"/>
    <n v="74.622356495468281"/>
  </r>
  <r>
    <x v="1"/>
    <n v="132.32628398791542"/>
  </r>
  <r>
    <x v="1"/>
    <n v="109.96978851963746"/>
  </r>
  <r>
    <x v="1"/>
    <n v="92.145015105740185"/>
  </r>
  <r>
    <x v="1"/>
    <n v="127.49244712990937"/>
  </r>
  <r>
    <x v="1"/>
    <n v="51.359516616314203"/>
  </r>
  <r>
    <x v="1"/>
    <n v="15.709969788519643"/>
  </r>
  <r>
    <x v="1"/>
    <n v="115.40785498489426"/>
  </r>
  <r>
    <x v="1"/>
    <n v="82.477341389728096"/>
  </r>
  <r>
    <x v="1"/>
    <n v="69.184290030211486"/>
  </r>
  <r>
    <x v="1"/>
    <n v="51.057401812688823"/>
  </r>
  <r>
    <x v="1"/>
    <n v="134.74320241691842"/>
  </r>
  <r>
    <x v="1"/>
    <n v="64.048338368580062"/>
  </r>
  <r>
    <x v="1"/>
    <n v="88.51963746223565"/>
  </r>
  <r>
    <x v="1"/>
    <n v="125.6797583081571"/>
  </r>
  <r>
    <x v="1"/>
    <n v="61.329305135951664"/>
  </r>
  <r>
    <x v="1"/>
    <n v="100.30211480362537"/>
  </r>
  <r>
    <x v="1"/>
    <n v="145.61933534743201"/>
  </r>
  <r>
    <x v="1"/>
    <n v="165.25679758308158"/>
  </r>
  <r>
    <x v="1"/>
    <n v="63.444108761329304"/>
  </r>
  <r>
    <x v="1"/>
    <n v="91.238670694864055"/>
  </r>
  <r>
    <x v="1"/>
    <n v="115.40785498489426"/>
  </r>
  <r>
    <x v="1"/>
    <n v="131.41993957703926"/>
  </r>
  <r>
    <x v="1"/>
    <n v="82.779456193353468"/>
  </r>
  <r>
    <x v="1"/>
    <n v="78.851963746223561"/>
  </r>
  <r>
    <x v="1"/>
    <n v="45.9214501510574"/>
  </r>
  <r>
    <x v="2"/>
    <n v="98.489425981873111"/>
  </r>
  <r>
    <x v="2"/>
    <n v="71.903323262839876"/>
  </r>
  <r>
    <x v="2"/>
    <n v="123.26283987915409"/>
  </r>
  <r>
    <x v="2"/>
    <n v="74.622356495468281"/>
  </r>
  <r>
    <x v="2"/>
    <n v="91.540785498489427"/>
  </r>
  <r>
    <x v="2"/>
    <n v="47.432024169184295"/>
  </r>
  <r>
    <x v="2"/>
    <n v="77.643504531722058"/>
  </r>
  <r>
    <x v="2"/>
    <n v="114.19939577039275"/>
  </r>
  <r>
    <x v="2"/>
    <n v="95.468277945619334"/>
  </r>
  <r>
    <x v="2"/>
    <n v="100"/>
  </r>
  <r>
    <x v="2"/>
    <n v="104.53172205438067"/>
  </r>
  <r>
    <x v="2"/>
    <n v="78.247734138972817"/>
  </r>
  <r>
    <x v="2"/>
    <n v="120.54380664652568"/>
  </r>
  <r>
    <x v="2"/>
    <n v="100.60422960725076"/>
  </r>
  <r>
    <x v="2"/>
    <n v="142.59818731117826"/>
  </r>
  <r>
    <x v="2"/>
    <n v="139.2749244712991"/>
  </r>
  <r>
    <x v="2"/>
    <n v="67.975830815709969"/>
  </r>
  <r>
    <x v="2"/>
    <n v="65.256797583081578"/>
  </r>
  <r>
    <x v="2"/>
    <n v="90.332326283987911"/>
  </r>
  <r>
    <x v="2"/>
    <n v="61.329305135951664"/>
  </r>
  <r>
    <x v="2"/>
    <n v="70.392749244713002"/>
  </r>
  <r>
    <x v="2"/>
    <n v="123.56495468277946"/>
  </r>
  <r>
    <x v="2"/>
    <n v="38.670694864048336"/>
  </r>
  <r>
    <x v="2"/>
    <n v="100"/>
  </r>
  <r>
    <x v="1"/>
    <n v="119.93957703927492"/>
  </r>
  <r>
    <x v="1"/>
    <n v="123.56495468277946"/>
  </r>
  <r>
    <x v="1"/>
    <n v="94.864048338368576"/>
  </r>
  <r>
    <x v="1"/>
    <n v="129.607250755287"/>
  </r>
  <r>
    <x v="1"/>
    <n v="98.489425981873111"/>
  </r>
  <r>
    <x v="1"/>
    <n v="92.145015105740185"/>
  </r>
  <r>
    <x v="1"/>
    <n v="81.873111782477338"/>
  </r>
  <r>
    <x v="1"/>
    <n v="143.80664652567975"/>
  </r>
  <r>
    <x v="1"/>
    <n v="75.830815709969784"/>
  </r>
  <r>
    <x v="1"/>
    <n v="72.507552870090635"/>
  </r>
  <r>
    <x v="1"/>
    <n v="92.749244712990929"/>
  </r>
  <r>
    <x v="1"/>
    <n v="111.17824773413898"/>
  </r>
  <r>
    <x v="1"/>
    <n v="94.864048338368576"/>
  </r>
  <r>
    <x v="1"/>
    <n v="115.70996978851963"/>
  </r>
  <r>
    <x v="1"/>
    <n v="109.96978851963746"/>
  </r>
  <r>
    <x v="1"/>
    <n v="100"/>
  </r>
  <r>
    <x v="1"/>
    <n v="91.238670694864055"/>
  </r>
  <r>
    <x v="1"/>
    <n v="97.885196374622353"/>
  </r>
  <r>
    <x v="1"/>
    <n v="101.51057401812689"/>
  </r>
  <r>
    <x v="1"/>
    <n v="120.24169184290031"/>
  </r>
  <r>
    <x v="1"/>
    <n v="102.11480362537765"/>
  </r>
  <r>
    <x v="1"/>
    <n v="82.477341389728096"/>
  </r>
  <r>
    <x v="1"/>
    <n v="131.72205438066464"/>
  </r>
  <r>
    <x v="1"/>
    <n v="80.966767371601208"/>
  </r>
  <r>
    <x v="1"/>
    <n v="106.04229607250755"/>
  </r>
  <r>
    <x v="1"/>
    <n v="129.607250755287"/>
  </r>
  <r>
    <x v="1"/>
    <n v="115.40785498489426"/>
  </r>
  <r>
    <x v="1"/>
    <n v="82.779456193353468"/>
  </r>
  <r>
    <x v="1"/>
    <n v="70.69486404833836"/>
  </r>
  <r>
    <x v="1"/>
    <n v="67.975830815709969"/>
  </r>
  <r>
    <x v="1"/>
    <n v="77.341389728096672"/>
  </r>
  <r>
    <x v="1"/>
    <n v="119.03323262839879"/>
  </r>
  <r>
    <x v="1"/>
    <n v="108.45921450151057"/>
  </r>
  <r>
    <x v="1"/>
    <n v="98.187311178247739"/>
  </r>
  <r>
    <x v="1"/>
    <n v="102.41691842900302"/>
  </r>
  <r>
    <x v="1"/>
    <n v="160.72507552870093"/>
  </r>
  <r>
    <x v="1"/>
    <n v="108.76132930513594"/>
  </r>
  <r>
    <x v="1"/>
    <n v="112.99093655589124"/>
  </r>
  <r>
    <x v="1"/>
    <n v="64.652567975830806"/>
  </r>
  <r>
    <x v="1"/>
    <n v="69.184290030211486"/>
  </r>
  <r>
    <x v="3"/>
    <n v="134.74320241691842"/>
  </r>
  <r>
    <x v="3"/>
    <n v="100"/>
  </r>
  <r>
    <x v="3"/>
    <n v="174.01812688821752"/>
  </r>
  <r>
    <x v="3"/>
    <n v="136.85800604229607"/>
  </r>
  <r>
    <x v="3"/>
    <n v="138.97280966767372"/>
  </r>
  <r>
    <x v="3"/>
    <n v="102.41691842900302"/>
  </r>
  <r>
    <x v="3"/>
    <n v="100"/>
  </r>
  <r>
    <x v="3"/>
    <n v="88.821752265861022"/>
  </r>
  <r>
    <x v="3"/>
    <n v="106.04229607250755"/>
  </r>
  <r>
    <x v="3"/>
    <n v="93.051359516616316"/>
  </r>
  <r>
    <x v="3"/>
    <n v="127.19033232628399"/>
  </r>
  <r>
    <x v="3"/>
    <n v="115.10574018126889"/>
  </r>
  <r>
    <x v="3"/>
    <n v="98.187311178247739"/>
  </r>
  <r>
    <x v="3"/>
    <n v="103.62537764350454"/>
  </r>
  <r>
    <x v="3"/>
    <n v="92.749244712990929"/>
  </r>
  <r>
    <x v="3"/>
    <n v="91.842900302114799"/>
  </r>
  <r>
    <x v="3"/>
    <n v="93.353474320241688"/>
  </r>
  <r>
    <x v="3"/>
    <n v="96.072507552870093"/>
  </r>
  <r>
    <x v="3"/>
    <n v="70.996978851963746"/>
  </r>
  <r>
    <x v="3"/>
    <n v="100"/>
  </r>
  <r>
    <x v="3"/>
    <n v="95.770392749244706"/>
  </r>
  <r>
    <x v="3"/>
    <n v="59.214501510574017"/>
  </r>
  <r>
    <x v="3"/>
    <n v="49.546827794561935"/>
  </r>
  <r>
    <x v="3"/>
    <n v="140.18126888217523"/>
  </r>
  <r>
    <x v="3"/>
    <n v="145.61933534743201"/>
  </r>
  <r>
    <x v="3"/>
    <n v="84.290030211480371"/>
  </r>
  <r>
    <x v="3"/>
    <n v="67.069486404833839"/>
  </r>
  <r>
    <x v="3"/>
    <n v="86.102719033232631"/>
  </r>
  <r>
    <x v="3"/>
    <n v="78.247734138972817"/>
  </r>
  <r>
    <x v="3"/>
    <n v="94.561933534743204"/>
  </r>
  <r>
    <x v="3"/>
    <n v="100"/>
  </r>
  <r>
    <x v="3"/>
    <n v="21.450151057401811"/>
  </r>
  <r>
    <x v="3"/>
    <n v="101.81268882175226"/>
  </r>
  <r>
    <x v="3"/>
    <n v="106.34441087613293"/>
  </r>
  <r>
    <x v="3"/>
    <n v="102.41691842900302"/>
  </r>
  <r>
    <x v="3"/>
    <n v="100"/>
  </r>
  <r>
    <x v="3"/>
    <n v="75.830815709969784"/>
  </r>
  <r>
    <x v="3"/>
    <n v="108.76132930513594"/>
  </r>
  <r>
    <x v="3"/>
    <n v="72.507552870090635"/>
  </r>
  <r>
    <x v="3"/>
    <n v="90.030211480362539"/>
  </r>
  <r>
    <x v="3"/>
    <n v="79.154078549848947"/>
  </r>
  <r>
    <x v="3"/>
    <n v="93.957703927492446"/>
  </r>
  <r>
    <x v="3"/>
    <n v="86.102719033232631"/>
  </r>
  <r>
    <x v="3"/>
    <n v="100"/>
  </r>
  <r>
    <x v="2"/>
    <n v="93.353474320241688"/>
  </r>
  <r>
    <x v="2"/>
    <n v="86.706948640483375"/>
  </r>
  <r>
    <x v="2"/>
    <n v="84.894259818731115"/>
  </r>
  <r>
    <x v="2"/>
    <n v="112.08459214501511"/>
  </r>
  <r>
    <x v="2"/>
    <n v="144.71299093655588"/>
  </r>
  <r>
    <x v="2"/>
    <n v="144.41087613293053"/>
  </r>
  <r>
    <x v="2"/>
    <n v="103.92749244712991"/>
  </r>
  <r>
    <x v="2"/>
    <n v="76.13293051359517"/>
  </r>
  <r>
    <x v="2"/>
    <n v="153.17220543806647"/>
  </r>
  <r>
    <x v="2"/>
    <n v="75.830815709969784"/>
  </r>
  <r>
    <x v="2"/>
    <n v="115.40785498489426"/>
  </r>
  <r>
    <x v="2"/>
    <n v="101.81268882175226"/>
  </r>
  <r>
    <x v="2"/>
    <n v="149.84894259818731"/>
  </r>
  <r>
    <x v="2"/>
    <n v="152.87009063444108"/>
  </r>
  <r>
    <x v="2"/>
    <n v="108.45921450151057"/>
  </r>
  <r>
    <x v="2"/>
    <n v="122.65861027190333"/>
  </r>
  <r>
    <x v="2"/>
    <n v="109.66767371601209"/>
  </r>
  <r>
    <x v="2"/>
    <n v="123.56495468277946"/>
  </r>
  <r>
    <x v="2"/>
    <n v="113.595166163142"/>
  </r>
  <r>
    <x v="2"/>
    <n v="170.392749244713"/>
  </r>
  <r>
    <x v="2"/>
    <n v="108.1570996978852"/>
  </r>
  <r>
    <x v="2"/>
    <n v="127.49244712990937"/>
  </r>
  <r>
    <x v="2"/>
    <n v="155.58912386706947"/>
  </r>
  <r>
    <x v="2"/>
    <n v="110.87613293051359"/>
  </r>
  <r>
    <x v="2"/>
    <n v="100.90634441087613"/>
  </r>
  <r>
    <x v="2"/>
    <n v="84.290030211480371"/>
  </r>
  <r>
    <x v="2"/>
    <n v="120.54380664652568"/>
  </r>
  <r>
    <x v="2"/>
    <n v="104.83383685800604"/>
  </r>
  <r>
    <x v="2"/>
    <n v="77.341389728096672"/>
  </r>
  <r>
    <x v="2"/>
    <n v="70.996978851963746"/>
  </r>
  <r>
    <x v="2"/>
    <n v="59.214501510574017"/>
  </r>
  <r>
    <x v="2"/>
    <n v="94.259818731117832"/>
  </r>
  <r>
    <x v="2"/>
    <n v="70.090634441087616"/>
  </r>
  <r>
    <x v="2"/>
    <n v="98.791540785498484"/>
  </r>
  <r>
    <x v="2"/>
    <n v="87.915407854984892"/>
  </r>
  <r>
    <x v="2"/>
    <n v="120.54380664652568"/>
  </r>
  <r>
    <x v="2"/>
    <n v="119.93957703927492"/>
  </r>
  <r>
    <x v="2"/>
    <n v="79.154078549848947"/>
  </r>
  <r>
    <x v="2"/>
    <n v="77.643504531722058"/>
  </r>
  <r>
    <x v="2"/>
    <n v="90.332326283987911"/>
  </r>
  <r>
    <x v="2"/>
    <n v="43.202416918429002"/>
  </r>
  <r>
    <x v="2"/>
    <n v="88.217522658610278"/>
  </r>
  <r>
    <x v="2"/>
    <n v="103.92749244712991"/>
  </r>
  <r>
    <x v="2"/>
    <n v="78.549848942598189"/>
  </r>
  <r>
    <x v="2"/>
    <n v="100"/>
  </r>
  <r>
    <x v="2"/>
    <n v="100"/>
  </r>
  <r>
    <x v="2"/>
    <n v="100"/>
  </r>
  <r>
    <x v="2"/>
    <n v="93.957703927492446"/>
  </r>
  <r>
    <x v="2"/>
    <n v="155.89123867069486"/>
  </r>
  <r>
    <x v="2"/>
    <n v="103.02114803625378"/>
  </r>
  <r>
    <x v="2"/>
    <n v="94.259818731117832"/>
  </r>
  <r>
    <x v="2"/>
    <n v="100.60422960725076"/>
  </r>
  <r>
    <x v="2"/>
    <n v="132.32628398791542"/>
  </r>
  <r>
    <x v="2"/>
    <n v="121.75226586102718"/>
  </r>
  <r>
    <x v="2"/>
    <n v="71.903323262839876"/>
  </r>
  <r>
    <x v="2"/>
    <n v="121.14803625377644"/>
  </r>
  <r>
    <x v="2"/>
    <n v="173.11178247734139"/>
  </r>
  <r>
    <x v="2"/>
    <n v="86.404833836858003"/>
  </r>
  <r>
    <x v="2"/>
    <n v="30.21148036253777"/>
  </r>
  <r>
    <x v="2"/>
    <n v="73.716012084592151"/>
  </r>
  <r>
    <x v="2"/>
    <n v="69.78851963746223"/>
  </r>
  <r>
    <x v="2"/>
    <n v="125.6797583081571"/>
  </r>
  <r>
    <x v="2"/>
    <n v="100"/>
  </r>
  <r>
    <x v="2"/>
    <n v="100"/>
  </r>
  <r>
    <x v="2"/>
    <n v="82.779456193353468"/>
  </r>
  <r>
    <x v="2"/>
    <n v="156.19335347432025"/>
  </r>
  <r>
    <x v="2"/>
    <n v="98.187311178247739"/>
  </r>
  <r>
    <x v="2"/>
    <n v="100"/>
  </r>
  <r>
    <x v="2"/>
    <n v="99.395770392749242"/>
  </r>
  <r>
    <x v="2"/>
    <n v="92.447129909365557"/>
  </r>
  <r>
    <x v="2"/>
    <n v="91.238670694864055"/>
  </r>
  <r>
    <x v="2"/>
    <n v="108.45921450151057"/>
  </r>
  <r>
    <x v="2"/>
    <n v="35.045317220543808"/>
  </r>
  <r>
    <x v="2"/>
    <n v="100"/>
  </r>
  <r>
    <x v="2"/>
    <n v="100"/>
  </r>
  <r>
    <x v="2"/>
    <n v="100"/>
  </r>
  <r>
    <x v="2"/>
    <n v="88.821752265861022"/>
  </r>
  <r>
    <x v="2"/>
    <n v="86.404833836858003"/>
  </r>
  <r>
    <x v="2"/>
    <n v="100"/>
  </r>
  <r>
    <x v="2"/>
    <n v="92.749244712990929"/>
  </r>
  <r>
    <x v="2"/>
    <n v="100"/>
  </r>
  <r>
    <x v="2"/>
    <n v="100.60422960725076"/>
  </r>
  <r>
    <x v="2"/>
    <n v="41.691842900302113"/>
  </r>
  <r>
    <x v="2"/>
    <n v="100"/>
  </r>
  <r>
    <x v="2"/>
    <n v="100"/>
  </r>
  <r>
    <x v="2"/>
    <n v="105.74018126888217"/>
  </r>
  <r>
    <x v="2"/>
    <n v="100"/>
  </r>
  <r>
    <x v="2"/>
    <n v="91.842900302114799"/>
  </r>
  <r>
    <x v="3"/>
    <n v="161.02719033232628"/>
  </r>
  <r>
    <x v="3"/>
    <n v="70.996978851963746"/>
  </r>
  <r>
    <x v="3"/>
    <n v="97.583081570996981"/>
  </r>
  <r>
    <x v="3"/>
    <n v="70.69486404833836"/>
  </r>
  <r>
    <x v="3"/>
    <n v="83.987915407854985"/>
  </r>
  <r>
    <x v="3"/>
    <n v="100"/>
  </r>
  <r>
    <x v="3"/>
    <n v="86.404833836858003"/>
  </r>
  <r>
    <x v="3"/>
    <n v="113.595166163142"/>
  </r>
  <r>
    <x v="3"/>
    <n v="95.468277945619334"/>
  </r>
  <r>
    <x v="3"/>
    <n v="164.35045317220545"/>
  </r>
  <r>
    <x v="3"/>
    <n v="138.36858006042297"/>
  </r>
  <r>
    <x v="3"/>
    <n v="69.486404833836858"/>
  </r>
  <r>
    <x v="3"/>
    <n v="100"/>
  </r>
  <r>
    <x v="3"/>
    <n v="74.320241691842895"/>
  </r>
  <r>
    <x v="3"/>
    <n v="130.51359516616316"/>
  </r>
  <r>
    <x v="3"/>
    <n v="76.737160120845914"/>
  </r>
  <r>
    <x v="3"/>
    <n v="100"/>
  </r>
  <r>
    <x v="3"/>
    <n v="86.102719033232631"/>
  </r>
  <r>
    <x v="3"/>
    <n v="125.37764350453172"/>
  </r>
  <r>
    <x v="3"/>
    <n v="154.68277945619334"/>
  </r>
  <r>
    <x v="3"/>
    <n v="64.350453172205448"/>
  </r>
  <r>
    <x v="3"/>
    <n v="100"/>
  </r>
  <r>
    <x v="3"/>
    <n v="77.643504531722058"/>
  </r>
  <r>
    <x v="3"/>
    <n v="65.256797583081578"/>
  </r>
  <r>
    <x v="3"/>
    <n v="100"/>
  </r>
  <r>
    <x v="3"/>
    <n v="82.779456193353468"/>
  </r>
  <r>
    <x v="3"/>
    <n v="100"/>
  </r>
  <r>
    <x v="3"/>
    <n v="36.555891238670689"/>
  </r>
  <r>
    <x v="3"/>
    <n v="100"/>
  </r>
  <r>
    <x v="3"/>
    <n v="61.329305135951664"/>
  </r>
  <r>
    <x v="3"/>
    <n v="110.87613293051359"/>
  </r>
  <r>
    <x v="3"/>
    <n v="100"/>
  </r>
  <r>
    <x v="3"/>
    <n v="119.03323262839879"/>
  </r>
  <r>
    <x v="3"/>
    <n v="100"/>
  </r>
  <r>
    <x v="3"/>
    <n v="69.78851963746223"/>
  </r>
  <r>
    <x v="3"/>
    <n v="53.776435045317221"/>
  </r>
  <r>
    <x v="3"/>
    <n v="95.770392749244706"/>
  </r>
  <r>
    <x v="3"/>
    <n v="94.864048338368576"/>
  </r>
  <r>
    <x v="3"/>
    <n v="100"/>
  </r>
  <r>
    <x v="3"/>
    <n v="85.800604229607245"/>
  </r>
  <r>
    <x v="3"/>
    <n v="66.767371601208453"/>
  </r>
  <r>
    <x v="3"/>
    <n v="35.347432024169194"/>
  </r>
  <r>
    <x v="3"/>
    <n v="84.290030211480371"/>
  </r>
  <r>
    <x v="3"/>
    <n v="100"/>
  </r>
  <r>
    <x v="4"/>
    <m/>
  </r>
</pivotCacheRecords>
</file>

<file path=xl/pivotCache/pivotCacheRecords4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2">
  <r>
    <x v="0"/>
    <n v="43.202416918429002"/>
  </r>
  <r>
    <x v="0"/>
    <n v="121.45015105740181"/>
  </r>
  <r>
    <x v="0"/>
    <n v="83.987915407854985"/>
  </r>
  <r>
    <x v="0"/>
    <n v="94.864048338368576"/>
  </r>
  <r>
    <x v="0"/>
    <n v="51.661631419939575"/>
  </r>
  <r>
    <x v="0"/>
    <n v="128.09667673716012"/>
  </r>
  <r>
    <x v="0"/>
    <n v="43.80664652567976"/>
  </r>
  <r>
    <x v="0"/>
    <n v="100"/>
  </r>
  <r>
    <x v="0"/>
    <n v="103.32326283987915"/>
  </r>
  <r>
    <x v="0"/>
    <n v="139.87915407854985"/>
  </r>
  <r>
    <x v="0"/>
    <n v="107.25075528700907"/>
  </r>
  <r>
    <x v="0"/>
    <n v="89.123867069486408"/>
  </r>
  <r>
    <x v="0"/>
    <n v="93.957703927492446"/>
  </r>
  <r>
    <x v="0"/>
    <n v="100"/>
  </r>
  <r>
    <x v="0"/>
    <n v="103.32326283987915"/>
  </r>
  <r>
    <x v="0"/>
    <n v="132.6283987915408"/>
  </r>
  <r>
    <x v="0"/>
    <n v="105.4380664652568"/>
  </r>
  <r>
    <x v="0"/>
    <n v="115.70996978851963"/>
  </r>
  <r>
    <x v="0"/>
    <n v="125.6797583081571"/>
  </r>
  <r>
    <x v="0"/>
    <n v="54.682779456193352"/>
  </r>
  <r>
    <x v="0"/>
    <n v="78.851963746223561"/>
  </r>
  <r>
    <x v="0"/>
    <n v="164.95468277945619"/>
  </r>
  <r>
    <x v="0"/>
    <n v="107.55287009063444"/>
  </r>
  <r>
    <x v="0"/>
    <n v="137.16012084592145"/>
  </r>
  <r>
    <x v="0"/>
    <n v="74.018126888217523"/>
  </r>
  <r>
    <x v="0"/>
    <n v="91.842900302114799"/>
  </r>
  <r>
    <x v="0"/>
    <n v="84.592145015105743"/>
  </r>
  <r>
    <x v="0"/>
    <n v="133.53474320241691"/>
  </r>
  <r>
    <x v="0"/>
    <n v="93.051359516616316"/>
  </r>
  <r>
    <x v="0"/>
    <n v="113.29305135951662"/>
  </r>
  <r>
    <x v="0"/>
    <n v="77.341389728096672"/>
  </r>
  <r>
    <x v="0"/>
    <n v="79.154078549848947"/>
  </r>
  <r>
    <x v="0"/>
    <n v="59.516616314199396"/>
  </r>
  <r>
    <x v="0"/>
    <n v="133.83685800604229"/>
  </r>
  <r>
    <x v="0"/>
    <n v="104.22960725075529"/>
  </r>
  <r>
    <x v="0"/>
    <n v="107.85498489425981"/>
  </r>
  <r>
    <x v="0"/>
    <n v="175.5287009063444"/>
  </r>
  <r>
    <x v="0"/>
    <n v="53.17220543806647"/>
  </r>
  <r>
    <x v="0"/>
    <n v="100"/>
  </r>
  <r>
    <x v="0"/>
    <n v="94.864048338368576"/>
  </r>
  <r>
    <x v="0"/>
    <n v="139.87915407854985"/>
  </r>
  <r>
    <x v="1"/>
    <n v="111.48036253776435"/>
  </r>
  <r>
    <x v="1"/>
    <n v="103.32326283987915"/>
  </r>
  <r>
    <x v="1"/>
    <n v="111.48036253776435"/>
  </r>
  <r>
    <x v="1"/>
    <n v="91.842900302114799"/>
  </r>
  <r>
    <x v="1"/>
    <n v="80.664652567975835"/>
  </r>
  <r>
    <x v="1"/>
    <n v="102.71903323262841"/>
  </r>
  <r>
    <x v="1"/>
    <n v="70.996978851963746"/>
  </r>
  <r>
    <x v="1"/>
    <n v="72.507552870090635"/>
  </r>
  <r>
    <x v="1"/>
    <n v="59.214501510574017"/>
  </r>
  <r>
    <x v="1"/>
    <n v="96.374622356495465"/>
  </r>
  <r>
    <x v="1"/>
    <n v="95.770392749244706"/>
  </r>
  <r>
    <x v="1"/>
    <n v="93.051359516616316"/>
  </r>
  <r>
    <x v="1"/>
    <n v="158.30815709969789"/>
  </r>
  <r>
    <x v="1"/>
    <n v="70.392749244713002"/>
  </r>
  <r>
    <x v="1"/>
    <n v="100"/>
  </r>
  <r>
    <x v="1"/>
    <n v="114.19939577039275"/>
  </r>
  <r>
    <x v="1"/>
    <n v="143.20241691842901"/>
  </r>
  <r>
    <x v="1"/>
    <n v="113.29305135951662"/>
  </r>
  <r>
    <x v="1"/>
    <n v="71.903323262839876"/>
  </r>
  <r>
    <x v="1"/>
    <n v="142.59818731117826"/>
  </r>
  <r>
    <x v="1"/>
    <n v="129.607250755287"/>
  </r>
  <r>
    <x v="1"/>
    <n v="162.53776435045319"/>
  </r>
  <r>
    <x v="1"/>
    <n v="131.1178247734139"/>
  </r>
  <r>
    <x v="1"/>
    <n v="63.746223564954683"/>
  </r>
  <r>
    <x v="1"/>
    <n v="95.770392749244706"/>
  </r>
  <r>
    <x v="1"/>
    <n v="57.401812688821749"/>
  </r>
  <r>
    <x v="1"/>
    <n v="132.02416918429003"/>
  </r>
  <r>
    <x v="1"/>
    <n v="79.758308157099691"/>
  </r>
  <r>
    <x v="1"/>
    <n v="65.256797583081578"/>
  </r>
  <r>
    <x v="1"/>
    <n v="119.03323262839879"/>
  </r>
  <r>
    <x v="1"/>
    <n v="123.56495468277946"/>
  </r>
  <r>
    <x v="1"/>
    <n v="62.537764350453173"/>
  </r>
  <r>
    <x v="1"/>
    <n v="159.214501510574"/>
  </r>
  <r>
    <x v="1"/>
    <n v="121.14803625377644"/>
  </r>
  <r>
    <x v="1"/>
    <n v="126.88821752265861"/>
  </r>
  <r>
    <x v="1"/>
    <n v="77.94561933534743"/>
  </r>
  <r>
    <x v="1"/>
    <n v="129.00302114803625"/>
  </r>
  <r>
    <x v="1"/>
    <n v="81.570996978851966"/>
  </r>
  <r>
    <x v="1"/>
    <n v="55.891238670694868"/>
  </r>
  <r>
    <x v="1"/>
    <n v="81.268882175226594"/>
  </r>
  <r>
    <x v="1"/>
    <n v="96.978851963746223"/>
  </r>
  <r>
    <x v="1"/>
    <n v="45.61933534743202"/>
  </r>
  <r>
    <x v="1"/>
    <n v="75.830815709969784"/>
  </r>
  <r>
    <x v="1"/>
    <n v="91.238670694864055"/>
  </r>
  <r>
    <x v="1"/>
    <n v="103.62537764350454"/>
  </r>
  <r>
    <x v="1"/>
    <n v="42.900302114803623"/>
  </r>
  <r>
    <x v="1"/>
    <n v="50.453172205438065"/>
  </r>
  <r>
    <x v="1"/>
    <n v="110.57401812688822"/>
  </r>
  <r>
    <x v="1"/>
    <n v="115.70996978851963"/>
  </r>
  <r>
    <x v="1"/>
    <n v="100.90634441087613"/>
  </r>
  <r>
    <x v="2"/>
    <n v="89.728096676737152"/>
  </r>
  <r>
    <x v="2"/>
    <n v="146.52567975830817"/>
  </r>
  <r>
    <x v="2"/>
    <n v="89.728096676737152"/>
  </r>
  <r>
    <x v="2"/>
    <n v="139.87915407854985"/>
  </r>
  <r>
    <x v="2"/>
    <n v="104.53172205438067"/>
  </r>
  <r>
    <x v="2"/>
    <n v="107.55287009063444"/>
  </r>
  <r>
    <x v="2"/>
    <n v="101.51057401812689"/>
  </r>
  <r>
    <x v="2"/>
    <n v="124.47129909365559"/>
  </r>
  <r>
    <x v="2"/>
    <n v="75.22658610271904"/>
  </r>
  <r>
    <x v="2"/>
    <n v="100"/>
  </r>
  <r>
    <x v="2"/>
    <n v="142.59818731117826"/>
  </r>
  <r>
    <x v="2"/>
    <n v="100"/>
  </r>
  <r>
    <x v="2"/>
    <n v="74.018126888217523"/>
  </r>
  <r>
    <x v="2"/>
    <n v="160.72507552870093"/>
  </r>
  <r>
    <x v="2"/>
    <n v="67.371601208459211"/>
  </r>
  <r>
    <x v="2"/>
    <n v="25.075528700906347"/>
  </r>
  <r>
    <x v="2"/>
    <n v="109.06344410876133"/>
  </r>
  <r>
    <x v="2"/>
    <n v="125.98187311178248"/>
  </r>
  <r>
    <x v="2"/>
    <n v="113.29305135951662"/>
  </r>
  <r>
    <x v="2"/>
    <n v="170.69486404833839"/>
  </r>
  <r>
    <x v="2"/>
    <n v="108.76132930513594"/>
  </r>
  <r>
    <x v="2"/>
    <n v="76.435045317220542"/>
  </r>
  <r>
    <x v="2"/>
    <n v="141.69184290030211"/>
  </r>
  <r>
    <x v="2"/>
    <n v="100"/>
  </r>
  <r>
    <x v="1"/>
    <n v="89.42598187311178"/>
  </r>
  <r>
    <x v="1"/>
    <n v="78.549848942598189"/>
  </r>
  <r>
    <x v="1"/>
    <n v="112.68882175226587"/>
  </r>
  <r>
    <x v="1"/>
    <n v="68.277945619335341"/>
  </r>
  <r>
    <x v="1"/>
    <n v="113.29305135951662"/>
  </r>
  <r>
    <x v="1"/>
    <n v="131.41993957703926"/>
  </r>
  <r>
    <x v="1"/>
    <n v="142.59818731117826"/>
  </r>
  <r>
    <x v="1"/>
    <n v="87.311178247734134"/>
  </r>
  <r>
    <x v="1"/>
    <n v="106.34441087613293"/>
  </r>
  <r>
    <x v="1"/>
    <n v="143.80664652567975"/>
  </r>
  <r>
    <x v="1"/>
    <n v="116.3141993957704"/>
  </r>
  <r>
    <x v="1"/>
    <n v="117.5226586102719"/>
  </r>
  <r>
    <x v="1"/>
    <n v="96.978851963746223"/>
  </r>
  <r>
    <x v="1"/>
    <n v="89.42598187311178"/>
  </r>
  <r>
    <x v="1"/>
    <n v="133.53474320241691"/>
  </r>
  <r>
    <x v="1"/>
    <n v="100"/>
  </r>
  <r>
    <x v="1"/>
    <n v="94.864048338368576"/>
  </r>
  <r>
    <x v="1"/>
    <n v="114.50151057401813"/>
  </r>
  <r>
    <x v="1"/>
    <n v="135.95166163141994"/>
  </r>
  <r>
    <x v="1"/>
    <n v="89.123867069486408"/>
  </r>
  <r>
    <x v="1"/>
    <n v="91.842900302114799"/>
  </r>
  <r>
    <x v="1"/>
    <n v="83.987915407854985"/>
  </r>
  <r>
    <x v="1"/>
    <n v="81.570996978851966"/>
  </r>
  <r>
    <x v="1"/>
    <n v="114.50151057401813"/>
  </r>
  <r>
    <x v="1"/>
    <n v="102.71903323262841"/>
  </r>
  <r>
    <x v="1"/>
    <n v="64.954682779456192"/>
  </r>
  <r>
    <x v="1"/>
    <n v="116.61631419939577"/>
  </r>
  <r>
    <x v="1"/>
    <n v="89.728096676737152"/>
  </r>
  <r>
    <x v="1"/>
    <n v="83.987915407854985"/>
  </r>
  <r>
    <x v="1"/>
    <n v="80.060422960725077"/>
  </r>
  <r>
    <x v="1"/>
    <n v="66.163141993957709"/>
  </r>
  <r>
    <x v="1"/>
    <n v="100.30211480362537"/>
  </r>
  <r>
    <x v="1"/>
    <n v="89.42598187311178"/>
  </r>
  <r>
    <x v="1"/>
    <n v="99.697885196374628"/>
  </r>
  <r>
    <x v="1"/>
    <n v="86.102719033232631"/>
  </r>
  <r>
    <x v="1"/>
    <n v="26.586102719033235"/>
  </r>
  <r>
    <x v="1"/>
    <n v="76.737160120845914"/>
  </r>
  <r>
    <x v="1"/>
    <n v="97.280966767371595"/>
  </r>
  <r>
    <x v="1"/>
    <n v="81.570996978851966"/>
  </r>
  <r>
    <x v="1"/>
    <n v="121.14803625377644"/>
  </r>
  <r>
    <x v="3"/>
    <n v="113.29305135951662"/>
  </r>
  <r>
    <x v="3"/>
    <n v="86.404833836858003"/>
  </r>
  <r>
    <x v="3"/>
    <n v="57.703927492447136"/>
  </r>
  <r>
    <x v="3"/>
    <n v="51.359516616314203"/>
  </r>
  <r>
    <x v="3"/>
    <n v="54.0785498489426"/>
  </r>
  <r>
    <x v="3"/>
    <n v="133.53474320241691"/>
  </r>
  <r>
    <x v="3"/>
    <n v="100"/>
  </r>
  <r>
    <x v="3"/>
    <n v="72.809667673716007"/>
  </r>
  <r>
    <x v="3"/>
    <n v="139.2749244712991"/>
  </r>
  <r>
    <x v="3"/>
    <n v="93.957703927492446"/>
  </r>
  <r>
    <x v="3"/>
    <n v="87.311178247734134"/>
  </r>
  <r>
    <x v="3"/>
    <n v="110.87613293051359"/>
  </r>
  <r>
    <x v="3"/>
    <n v="84.592145015105743"/>
  </r>
  <r>
    <x v="3"/>
    <n v="123.26283987915409"/>
  </r>
  <r>
    <x v="3"/>
    <n v="112.68882175226587"/>
  </r>
  <r>
    <x v="3"/>
    <n v="110.57401812688822"/>
  </r>
  <r>
    <x v="3"/>
    <n v="86.706948640483375"/>
  </r>
  <r>
    <x v="3"/>
    <n v="116.01208459214502"/>
  </r>
  <r>
    <x v="3"/>
    <n v="92.749244712990929"/>
  </r>
  <r>
    <x v="3"/>
    <n v="100"/>
  </r>
  <r>
    <x v="3"/>
    <n v="75.528700906344412"/>
  </r>
  <r>
    <x v="3"/>
    <n v="98.187311178247739"/>
  </r>
  <r>
    <x v="3"/>
    <n v="133.23262839879155"/>
  </r>
  <r>
    <x v="3"/>
    <n v="98.187311178247739"/>
  </r>
  <r>
    <x v="3"/>
    <n v="67.371601208459211"/>
  </r>
  <r>
    <x v="3"/>
    <n v="115.70996978851963"/>
  </r>
  <r>
    <x v="3"/>
    <n v="129.90936555891238"/>
  </r>
  <r>
    <x v="3"/>
    <n v="100.30211480362537"/>
  </r>
  <r>
    <x v="3"/>
    <n v="107.55287009063444"/>
  </r>
  <r>
    <x v="3"/>
    <n v="67.069486404833839"/>
  </r>
  <r>
    <x v="3"/>
    <n v="100"/>
  </r>
  <r>
    <x v="3"/>
    <n v="151.35951661631421"/>
  </r>
  <r>
    <x v="3"/>
    <n v="124.47129909365559"/>
  </r>
  <r>
    <x v="3"/>
    <n v="80.362537764350449"/>
  </r>
  <r>
    <x v="3"/>
    <n v="75.528700906344412"/>
  </r>
  <r>
    <x v="3"/>
    <n v="100"/>
  </r>
  <r>
    <x v="3"/>
    <n v="120.24169184290031"/>
  </r>
  <r>
    <x v="3"/>
    <n v="43.504531722054388"/>
  </r>
  <r>
    <x v="3"/>
    <n v="104.53172205438067"/>
  </r>
  <r>
    <x v="3"/>
    <n v="107.55287009063444"/>
  </r>
  <r>
    <x v="3"/>
    <n v="91.842900302114799"/>
  </r>
  <r>
    <x v="3"/>
    <n v="117.5226586102719"/>
  </r>
  <r>
    <x v="3"/>
    <n v="90.936555891238669"/>
  </r>
  <r>
    <x v="3"/>
    <n v="100"/>
  </r>
  <r>
    <x v="2"/>
    <n v="111.48036253776435"/>
  </r>
  <r>
    <x v="2"/>
    <n v="115.70996978851963"/>
  </r>
  <r>
    <x v="2"/>
    <n v="117.22054380664653"/>
  </r>
  <r>
    <x v="2"/>
    <n v="91.842900302114799"/>
  </r>
  <r>
    <x v="2"/>
    <n v="95.770392749244706"/>
  </r>
  <r>
    <x v="2"/>
    <n v="83.383685800604226"/>
  </r>
  <r>
    <x v="2"/>
    <n v="82.175226586102724"/>
  </r>
  <r>
    <x v="2"/>
    <n v="142.29607250755288"/>
  </r>
  <r>
    <x v="2"/>
    <n v="109.66767371601209"/>
  </r>
  <r>
    <x v="2"/>
    <n v="93.051359516616316"/>
  </r>
  <r>
    <x v="2"/>
    <n v="85.196374622356501"/>
  </r>
  <r>
    <x v="2"/>
    <n v="112.68882175226587"/>
  </r>
  <r>
    <x v="2"/>
    <n v="91.842900302114799"/>
  </r>
  <r>
    <x v="2"/>
    <n v="56.495468277945619"/>
  </r>
  <r>
    <x v="2"/>
    <n v="77.94561933534743"/>
  </r>
  <r>
    <x v="2"/>
    <n v="93.655589123867074"/>
  </r>
  <r>
    <x v="2"/>
    <n v="93.655589123867074"/>
  </r>
  <r>
    <x v="2"/>
    <n v="68.580060422960727"/>
  </r>
  <r>
    <x v="2"/>
    <n v="128.70090634441087"/>
  </r>
  <r>
    <x v="2"/>
    <n v="94.864048338368576"/>
  </r>
  <r>
    <x v="2"/>
    <n v="107.55287009063444"/>
  </r>
  <r>
    <x v="2"/>
    <n v="47.129909365558909"/>
  </r>
  <r>
    <x v="2"/>
    <n v="81.873111782477338"/>
  </r>
  <r>
    <x v="2"/>
    <n v="138.06646525679758"/>
  </r>
  <r>
    <x v="2"/>
    <n v="110.57401812688822"/>
  </r>
  <r>
    <x v="2"/>
    <n v="112.68882175226587"/>
  </r>
  <r>
    <x v="2"/>
    <n v="83.383685800604226"/>
  </r>
  <r>
    <x v="2"/>
    <n v="103.62537764350454"/>
  </r>
  <r>
    <x v="2"/>
    <n v="99.697885196374628"/>
  </r>
  <r>
    <x v="2"/>
    <n v="157.40181268882174"/>
  </r>
  <r>
    <x v="2"/>
    <n v="119.03323262839879"/>
  </r>
  <r>
    <x v="2"/>
    <n v="101.20845921450152"/>
  </r>
  <r>
    <x v="2"/>
    <n v="103.92749244712991"/>
  </r>
  <r>
    <x v="2"/>
    <n v="121.45015105740181"/>
  </r>
  <r>
    <x v="2"/>
    <n v="142.59818731117826"/>
  </r>
  <r>
    <x v="2"/>
    <n v="93.353474320241688"/>
  </r>
  <r>
    <x v="2"/>
    <n v="81.570996978851966"/>
  </r>
  <r>
    <x v="2"/>
    <n v="109.3655589123867"/>
  </r>
  <r>
    <x v="2"/>
    <n v="115.70996978851963"/>
  </r>
  <r>
    <x v="2"/>
    <n v="103.32326283987915"/>
  </r>
  <r>
    <x v="2"/>
    <n v="150.45317220543808"/>
  </r>
  <r>
    <x v="2"/>
    <n v="146.82779456193353"/>
  </r>
  <r>
    <x v="2"/>
    <n v="98.489425981873111"/>
  </r>
  <r>
    <x v="2"/>
    <n v="122.35649546827794"/>
  </r>
  <r>
    <x v="2"/>
    <n v="100"/>
  </r>
  <r>
    <x v="2"/>
    <n v="100"/>
  </r>
  <r>
    <x v="2"/>
    <n v="100"/>
  </r>
  <r>
    <x v="2"/>
    <n v="88.821752265861022"/>
  </r>
  <r>
    <x v="2"/>
    <n v="90.936555891238669"/>
  </r>
  <r>
    <x v="2"/>
    <n v="114.50151057401813"/>
  </r>
  <r>
    <x v="2"/>
    <n v="122.35649546827794"/>
  </r>
  <r>
    <x v="2"/>
    <n v="113.29305135951662"/>
  </r>
  <r>
    <x v="2"/>
    <n v="80.060422960725077"/>
  </r>
  <r>
    <x v="2"/>
    <n v="83.987915407854985"/>
  </r>
  <r>
    <x v="2"/>
    <n v="173.41389728096675"/>
  </r>
  <r>
    <x v="2"/>
    <n v="99.697885196374628"/>
  </r>
  <r>
    <x v="2"/>
    <n v="27.794561933534752"/>
  </r>
  <r>
    <x v="2"/>
    <n v="68.277945619335341"/>
  </r>
  <r>
    <x v="2"/>
    <n v="181.26888217522659"/>
  </r>
  <r>
    <x v="2"/>
    <n v="134.74320241691842"/>
  </r>
  <r>
    <x v="2"/>
    <n v="172.20543806646526"/>
  </r>
  <r>
    <x v="2"/>
    <n v="52.870090634441084"/>
  </r>
  <r>
    <x v="2"/>
    <n v="100"/>
  </r>
  <r>
    <x v="2"/>
    <n v="100"/>
  </r>
  <r>
    <x v="2"/>
    <n v="103.32326283987915"/>
  </r>
  <r>
    <x v="2"/>
    <n v="96.072507552870093"/>
  </r>
  <r>
    <x v="2"/>
    <n v="70.392749244713002"/>
  </r>
  <r>
    <x v="2"/>
    <n v="100"/>
  </r>
  <r>
    <x v="2"/>
    <n v="88.51963746223565"/>
  </r>
  <r>
    <x v="2"/>
    <n v="98.489425981873111"/>
  </r>
  <r>
    <x v="2"/>
    <n v="101.20845921450152"/>
  </r>
  <r>
    <x v="2"/>
    <n v="90.030211480362539"/>
  </r>
  <r>
    <x v="2"/>
    <n v="147.43202416918427"/>
  </r>
  <r>
    <x v="2"/>
    <n v="100"/>
  </r>
  <r>
    <x v="2"/>
    <n v="100"/>
  </r>
  <r>
    <x v="2"/>
    <n v="100"/>
  </r>
  <r>
    <x v="2"/>
    <n v="91.238670694864055"/>
  </r>
  <r>
    <x v="2"/>
    <n v="76.737160120845914"/>
  </r>
  <r>
    <x v="2"/>
    <n v="100"/>
  </r>
  <r>
    <x v="2"/>
    <n v="106.34441087613293"/>
  </r>
  <r>
    <x v="2"/>
    <n v="100"/>
  </r>
  <r>
    <x v="2"/>
    <n v="50.755287009063444"/>
  </r>
  <r>
    <x v="2"/>
    <n v="135.95166163141994"/>
  </r>
  <r>
    <x v="2"/>
    <n v="100"/>
  </r>
  <r>
    <x v="2"/>
    <n v="100"/>
  </r>
  <r>
    <x v="2"/>
    <n v="89.728096676737152"/>
  </r>
  <r>
    <x v="2"/>
    <n v="100"/>
  </r>
  <r>
    <x v="2"/>
    <n v="96.374622356495465"/>
  </r>
  <r>
    <x v="3"/>
    <n v="80.060422960725077"/>
  </r>
  <r>
    <x v="3"/>
    <n v="97.583081570996981"/>
  </r>
  <r>
    <x v="3"/>
    <n v="70.996978851963746"/>
  </r>
  <r>
    <x v="3"/>
    <n v="99.697885196374628"/>
  </r>
  <r>
    <x v="3"/>
    <n v="126.28398791540785"/>
  </r>
  <r>
    <x v="3"/>
    <n v="100"/>
  </r>
  <r>
    <x v="3"/>
    <n v="76.737160120845914"/>
  </r>
  <r>
    <x v="3"/>
    <n v="113.595166163142"/>
  </r>
  <r>
    <x v="3"/>
    <n v="145.9214501510574"/>
  </r>
  <r>
    <x v="3"/>
    <n v="48.942598187311184"/>
  </r>
  <r>
    <x v="3"/>
    <n v="110.27190332326285"/>
  </r>
  <r>
    <x v="3"/>
    <n v="164.35045317220545"/>
  </r>
  <r>
    <x v="3"/>
    <n v="100"/>
  </r>
  <r>
    <x v="3"/>
    <n v="120.84592145015105"/>
  </r>
  <r>
    <x v="3"/>
    <n v="60.725075528700906"/>
  </r>
  <r>
    <x v="3"/>
    <n v="96.072507552870093"/>
  </r>
  <r>
    <x v="3"/>
    <n v="100"/>
  </r>
  <r>
    <x v="3"/>
    <n v="105.13595166163142"/>
  </r>
  <r>
    <x v="3"/>
    <n v="67.371601208459211"/>
  </r>
  <r>
    <x v="3"/>
    <n v="99.395770392749242"/>
  </r>
  <r>
    <x v="3"/>
    <n v="73.716012084592151"/>
  </r>
  <r>
    <x v="3"/>
    <n v="100"/>
  </r>
  <r>
    <x v="3"/>
    <n v="127.49244712990937"/>
  </r>
  <r>
    <x v="3"/>
    <n v="146.22356495468279"/>
  </r>
  <r>
    <x v="3"/>
    <n v="100"/>
  </r>
  <r>
    <x v="3"/>
    <n v="104.22960725075529"/>
  </r>
  <r>
    <x v="3"/>
    <n v="100"/>
  </r>
  <r>
    <x v="3"/>
    <n v="114.50151057401813"/>
  </r>
  <r>
    <x v="3"/>
    <n v="100"/>
  </r>
  <r>
    <x v="3"/>
    <n v="76.13293051359517"/>
  </r>
  <r>
    <x v="3"/>
    <n v="79.154078549848947"/>
  </r>
  <r>
    <x v="3"/>
    <n v="100"/>
  </r>
  <r>
    <x v="3"/>
    <n v="125.37764350453172"/>
  </r>
  <r>
    <x v="3"/>
    <n v="100"/>
  </r>
  <r>
    <x v="3"/>
    <n v="100"/>
  </r>
  <r>
    <x v="3"/>
    <n v="152.5679758308157"/>
  </r>
  <r>
    <x v="3"/>
    <n v="112.99093655589124"/>
  </r>
  <r>
    <x v="3"/>
    <n v="100"/>
  </r>
  <r>
    <x v="3"/>
    <n v="100"/>
  </r>
  <r>
    <x v="3"/>
    <n v="99.697885196374628"/>
  </r>
  <r>
    <x v="3"/>
    <n v="136.85800604229607"/>
  </r>
  <r>
    <x v="3"/>
    <n v="123.86706948640483"/>
  </r>
  <r>
    <x v="3"/>
    <n v="118.42900302114803"/>
  </r>
  <r>
    <x v="3"/>
    <n v="100"/>
  </r>
  <r>
    <x v="4"/>
    <m/>
  </r>
</pivotCacheRecords>
</file>

<file path=xl/pivotCache/pivotCacheRecords4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2">
  <r>
    <x v="0"/>
    <n v="86.102719033232631"/>
  </r>
  <r>
    <x v="0"/>
    <n v="112.68882175226587"/>
  </r>
  <r>
    <x v="0"/>
    <n v="120.24169184290031"/>
  </r>
  <r>
    <x v="0"/>
    <n v="135.04531722054381"/>
  </r>
  <r>
    <x v="0"/>
    <n v="116.3141993957704"/>
  </r>
  <r>
    <x v="0"/>
    <n v="69.184290030211486"/>
  </r>
  <r>
    <x v="0"/>
    <n v="99.697885196374628"/>
  </r>
  <r>
    <x v="0"/>
    <n v="150.75528700906344"/>
  </r>
  <r>
    <x v="0"/>
    <n v="104.53172205438067"/>
  </r>
  <r>
    <x v="0"/>
    <n v="70.090634441087616"/>
  </r>
  <r>
    <x v="0"/>
    <n v="96.676737160120851"/>
  </r>
  <r>
    <x v="0"/>
    <n v="38.368580060422964"/>
  </r>
  <r>
    <x v="0"/>
    <n v="63.141993957703932"/>
  </r>
  <r>
    <x v="0"/>
    <n v="131.1178247734139"/>
  </r>
  <r>
    <x v="0"/>
    <n v="152.5679758308157"/>
  </r>
  <r>
    <x v="0"/>
    <n v="71.903323262839876"/>
  </r>
  <r>
    <x v="0"/>
    <n v="129.607250755287"/>
  </r>
  <r>
    <x v="0"/>
    <n v="114.19939577039275"/>
  </r>
  <r>
    <x v="0"/>
    <n v="60.120845921450147"/>
  </r>
  <r>
    <x v="0"/>
    <n v="143.20241691842901"/>
  </r>
  <r>
    <x v="0"/>
    <n v="119.63746223564955"/>
  </r>
  <r>
    <x v="0"/>
    <n v="108.45921450151057"/>
  </r>
  <r>
    <x v="0"/>
    <n v="90.332326283987911"/>
  </r>
  <r>
    <x v="0"/>
    <n v="102.71903323262841"/>
  </r>
  <r>
    <x v="0"/>
    <n v="106.34441087613293"/>
  </r>
  <r>
    <x v="0"/>
    <n v="88.51963746223565"/>
  </r>
  <r>
    <x v="0"/>
    <n v="88.51963746223565"/>
  </r>
  <r>
    <x v="0"/>
    <n v="39.879154078549853"/>
  </r>
  <r>
    <x v="0"/>
    <n v="100.90634441087613"/>
  </r>
  <r>
    <x v="0"/>
    <n v="55.891238670694868"/>
  </r>
  <r>
    <x v="0"/>
    <n v="100.90634441087613"/>
  </r>
  <r>
    <x v="0"/>
    <n v="147.73413897280966"/>
  </r>
  <r>
    <x v="0"/>
    <n v="144.10876132930514"/>
  </r>
  <r>
    <x v="0"/>
    <n v="81.570996978851966"/>
  </r>
  <r>
    <x v="0"/>
    <n v="137.46223564954681"/>
  </r>
  <r>
    <x v="0"/>
    <n v="75.830815709969784"/>
  </r>
  <r>
    <x v="0"/>
    <n v="108.1570996978852"/>
  </r>
  <r>
    <x v="0"/>
    <n v="129.607250755287"/>
  </r>
  <r>
    <x v="0"/>
    <n v="100"/>
  </r>
  <r>
    <x v="0"/>
    <n v="121.14803625377644"/>
  </r>
  <r>
    <x v="0"/>
    <n v="70.392749244713002"/>
  </r>
  <r>
    <x v="1"/>
    <n v="81.873111782477338"/>
  </r>
  <r>
    <x v="1"/>
    <n v="93.655589123867074"/>
  </r>
  <r>
    <x v="1"/>
    <n v="83.685800604229598"/>
  </r>
  <r>
    <x v="1"/>
    <n v="89.42598187311178"/>
  </r>
  <r>
    <x v="1"/>
    <n v="88.51963746223565"/>
  </r>
  <r>
    <x v="1"/>
    <n v="90.030211480362539"/>
  </r>
  <r>
    <x v="1"/>
    <n v="106.94864048338368"/>
  </r>
  <r>
    <x v="1"/>
    <n v="107.85498489425981"/>
  </r>
  <r>
    <x v="1"/>
    <n v="127.19033232628399"/>
  </r>
  <r>
    <x v="1"/>
    <n v="109.66767371601209"/>
  </r>
  <r>
    <x v="1"/>
    <n v="96.676737160120851"/>
  </r>
  <r>
    <x v="1"/>
    <n v="110.87613293051359"/>
  </r>
  <r>
    <x v="1"/>
    <n v="61.631419939577036"/>
  </r>
  <r>
    <x v="1"/>
    <n v="101.51057401812689"/>
  </r>
  <r>
    <x v="1"/>
    <n v="58.30815709969788"/>
  </r>
  <r>
    <x v="1"/>
    <n v="75.22658610271904"/>
  </r>
  <r>
    <x v="1"/>
    <n v="55.891238670694868"/>
  </r>
  <r>
    <x v="1"/>
    <n v="65.861027190332322"/>
  </r>
  <r>
    <x v="1"/>
    <n v="126.58610271903324"/>
  </r>
  <r>
    <x v="1"/>
    <n v="45.015105740181269"/>
  </r>
  <r>
    <x v="1"/>
    <n v="80.664652567975835"/>
  </r>
  <r>
    <x v="1"/>
    <n v="71.601208459214504"/>
  </r>
  <r>
    <x v="1"/>
    <n v="144.10876132930514"/>
  </r>
  <r>
    <x v="1"/>
    <n v="112.08459214501511"/>
  </r>
  <r>
    <x v="1"/>
    <n v="142.29607250755288"/>
  </r>
  <r>
    <x v="1"/>
    <n v="105.4380664652568"/>
  </r>
  <r>
    <x v="1"/>
    <n v="80.060422960725077"/>
  </r>
  <r>
    <x v="1"/>
    <n v="91.238670694864055"/>
  </r>
  <r>
    <x v="1"/>
    <n v="137.16012084592145"/>
  </r>
  <r>
    <x v="1"/>
    <n v="136.55589123867071"/>
  </r>
  <r>
    <x v="1"/>
    <n v="91.842900302114799"/>
  </r>
  <r>
    <x v="1"/>
    <n v="102.11480362537765"/>
  </r>
  <r>
    <x v="1"/>
    <n v="37.160120845921455"/>
  </r>
  <r>
    <x v="1"/>
    <n v="84.894259818731115"/>
  </r>
  <r>
    <x v="1"/>
    <n v="91.842900302114799"/>
  </r>
  <r>
    <x v="1"/>
    <n v="70.996978851963746"/>
  </r>
  <r>
    <x v="1"/>
    <n v="65.55891238670695"/>
  </r>
  <r>
    <x v="1"/>
    <n v="122.35649546827794"/>
  </r>
  <r>
    <x v="1"/>
    <n v="154.68277945619334"/>
  </r>
  <r>
    <x v="1"/>
    <n v="109.06344410876133"/>
  </r>
  <r>
    <x v="1"/>
    <n v="108.45921450151057"/>
  </r>
  <r>
    <x v="1"/>
    <n v="116.3141993957704"/>
  </r>
  <r>
    <x v="1"/>
    <n v="130.51359516616316"/>
  </r>
  <r>
    <x v="1"/>
    <n v="113.89728096676737"/>
  </r>
  <r>
    <x v="1"/>
    <n v="99.395770392749242"/>
  </r>
  <r>
    <x v="1"/>
    <n v="158.00604229607251"/>
  </r>
  <r>
    <x v="1"/>
    <n v="158.61027190332328"/>
  </r>
  <r>
    <x v="1"/>
    <n v="58.610271903323266"/>
  </r>
  <r>
    <x v="1"/>
    <n v="103.02114803625378"/>
  </r>
  <r>
    <x v="1"/>
    <n v="100"/>
  </r>
  <r>
    <x v="2"/>
    <n v="101.81268882175226"/>
  </r>
  <r>
    <x v="2"/>
    <n v="111.17824773413898"/>
  </r>
  <r>
    <x v="2"/>
    <n v="138.97280966767372"/>
  </r>
  <r>
    <x v="2"/>
    <n v="73.716012084592151"/>
  </r>
  <r>
    <x v="2"/>
    <n v="49.848942598187307"/>
  </r>
  <r>
    <x v="2"/>
    <n v="133.83685800604229"/>
  </r>
  <r>
    <x v="2"/>
    <n v="82.779456193353468"/>
  </r>
  <r>
    <x v="2"/>
    <n v="73.413897280966765"/>
  </r>
  <r>
    <x v="2"/>
    <n v="87.61329305135952"/>
  </r>
  <r>
    <x v="2"/>
    <n v="87.61329305135952"/>
  </r>
  <r>
    <x v="2"/>
    <n v="46.223564954682786"/>
  </r>
  <r>
    <x v="2"/>
    <n v="100"/>
  </r>
  <r>
    <x v="2"/>
    <n v="150.15105740181269"/>
  </r>
  <r>
    <x v="2"/>
    <n v="77.341389728096672"/>
  </r>
  <r>
    <x v="2"/>
    <n v="100"/>
  </r>
  <r>
    <x v="2"/>
    <n v="116.91842900302115"/>
  </r>
  <r>
    <x v="2"/>
    <n v="106.34441087613293"/>
  </r>
  <r>
    <x v="2"/>
    <n v="96.072507552870093"/>
  </r>
  <r>
    <x v="2"/>
    <n v="70.392749244713002"/>
  </r>
  <r>
    <x v="2"/>
    <n v="101.51057401812689"/>
  </r>
  <r>
    <x v="2"/>
    <n v="117.22054380664653"/>
  </r>
  <r>
    <x v="2"/>
    <n v="152.26586102719034"/>
  </r>
  <r>
    <x v="2"/>
    <n v="106.34441087613293"/>
  </r>
  <r>
    <x v="2"/>
    <n v="99.697885196374628"/>
  </r>
  <r>
    <x v="1"/>
    <n v="99.395770392749242"/>
  </r>
  <r>
    <x v="1"/>
    <n v="98.489425981873111"/>
  </r>
  <r>
    <x v="1"/>
    <n v="83.685800604229598"/>
  </r>
  <r>
    <x v="1"/>
    <n v="106.94864048338368"/>
  </r>
  <r>
    <x v="1"/>
    <n v="95.770392749244706"/>
  </r>
  <r>
    <x v="1"/>
    <n v="78.851963746223561"/>
  </r>
  <r>
    <x v="1"/>
    <n v="65.55891238670695"/>
  </r>
  <r>
    <x v="1"/>
    <n v="79.154078549848947"/>
  </r>
  <r>
    <x v="1"/>
    <n v="106.34441087613293"/>
  </r>
  <r>
    <x v="1"/>
    <n v="65.55891238670695"/>
  </r>
  <r>
    <x v="1"/>
    <n v="85.196374622356501"/>
  </r>
  <r>
    <x v="1"/>
    <n v="95.166163141993962"/>
  </r>
  <r>
    <x v="1"/>
    <n v="109.66767371601209"/>
  </r>
  <r>
    <x v="1"/>
    <n v="95.468277945619334"/>
  </r>
  <r>
    <x v="1"/>
    <n v="86.102719033232631"/>
  </r>
  <r>
    <x v="1"/>
    <n v="100"/>
  </r>
  <r>
    <x v="1"/>
    <n v="127.79456193353474"/>
  </r>
  <r>
    <x v="1"/>
    <n v="100"/>
  </r>
  <r>
    <x v="1"/>
    <n v="91.540785498489427"/>
  </r>
  <r>
    <x v="1"/>
    <n v="70.996978851963746"/>
  </r>
  <r>
    <x v="1"/>
    <n v="120.24169184290031"/>
  </r>
  <r>
    <x v="1"/>
    <n v="101.81268882175226"/>
  </r>
  <r>
    <x v="1"/>
    <n v="116.3141993957704"/>
  </r>
  <r>
    <x v="1"/>
    <n v="80.060422960725077"/>
  </r>
  <r>
    <x v="1"/>
    <n v="99.697885196374628"/>
  </r>
  <r>
    <x v="1"/>
    <n v="124.47129909365559"/>
  </r>
  <r>
    <x v="1"/>
    <n v="70.996978851963746"/>
  </r>
  <r>
    <x v="1"/>
    <n v="161.02719033232628"/>
  </r>
  <r>
    <x v="1"/>
    <n v="106.34441087613293"/>
  </r>
  <r>
    <x v="1"/>
    <n v="128.70090634441087"/>
  </r>
  <r>
    <x v="1"/>
    <n v="129.00302114803625"/>
  </r>
  <r>
    <x v="1"/>
    <n v="109.66767371601209"/>
  </r>
  <r>
    <x v="1"/>
    <n v="96.978851963746223"/>
  </r>
  <r>
    <x v="1"/>
    <n v="55.589123867069482"/>
  </r>
  <r>
    <x v="1"/>
    <n v="124.47129909365559"/>
  </r>
  <r>
    <x v="1"/>
    <n v="152.5679758308157"/>
  </r>
  <r>
    <x v="1"/>
    <n v="89.123867069486408"/>
  </r>
  <r>
    <x v="1"/>
    <n v="122.35649546827794"/>
  </r>
  <r>
    <x v="1"/>
    <n v="92.145015105740185"/>
  </r>
  <r>
    <x v="1"/>
    <n v="113.89728096676737"/>
  </r>
  <r>
    <x v="3"/>
    <n v="73.413897280966765"/>
  </r>
  <r>
    <x v="3"/>
    <n v="132.32628398791542"/>
  </r>
  <r>
    <x v="3"/>
    <n v="97.885196374622353"/>
  </r>
  <r>
    <x v="3"/>
    <n v="145.31722054380666"/>
  </r>
  <r>
    <x v="3"/>
    <n v="125.6797583081571"/>
  </r>
  <r>
    <x v="3"/>
    <n v="103.92749244712991"/>
  </r>
  <r>
    <x v="3"/>
    <n v="118.12688821752266"/>
  </r>
  <r>
    <x v="3"/>
    <n v="124.47129909365559"/>
  </r>
  <r>
    <x v="3"/>
    <n v="76.13293051359517"/>
  </r>
  <r>
    <x v="3"/>
    <n v="73.413897280966765"/>
  </r>
  <r>
    <x v="3"/>
    <n v="93.051359516616316"/>
  </r>
  <r>
    <x v="3"/>
    <n v="112.68882175226587"/>
  </r>
  <r>
    <x v="3"/>
    <n v="100.60422960725076"/>
  </r>
  <r>
    <x v="3"/>
    <n v="71.601208459214504"/>
  </r>
  <r>
    <x v="3"/>
    <n v="107.25075528700907"/>
  </r>
  <r>
    <x v="3"/>
    <n v="88.217522658610278"/>
  </r>
  <r>
    <x v="3"/>
    <n v="129.90936555891238"/>
  </r>
  <r>
    <x v="3"/>
    <n v="69.78851963746223"/>
  </r>
  <r>
    <x v="3"/>
    <n v="136.55589123867071"/>
  </r>
  <r>
    <x v="3"/>
    <n v="100"/>
  </r>
  <r>
    <x v="3"/>
    <n v="155.58912386706947"/>
  </r>
  <r>
    <x v="3"/>
    <n v="117.22054380664653"/>
  </r>
  <r>
    <x v="3"/>
    <n v="117.82477341389728"/>
  </r>
  <r>
    <x v="3"/>
    <n v="93.655589123867074"/>
  </r>
  <r>
    <x v="3"/>
    <n v="94.561933534743204"/>
  </r>
  <r>
    <x v="3"/>
    <n v="88.821752265861022"/>
  </r>
  <r>
    <x v="3"/>
    <n v="100"/>
  </r>
  <r>
    <x v="3"/>
    <n v="102.71903323262841"/>
  </r>
  <r>
    <x v="3"/>
    <n v="127.19033232628399"/>
  </r>
  <r>
    <x v="3"/>
    <n v="134.13897280966768"/>
  </r>
  <r>
    <x v="3"/>
    <n v="100"/>
  </r>
  <r>
    <x v="3"/>
    <n v="81.268882175226594"/>
  </r>
  <r>
    <x v="3"/>
    <n v="106.34441087613293"/>
  </r>
  <r>
    <x v="3"/>
    <n v="126.58610271903324"/>
  </r>
  <r>
    <x v="3"/>
    <n v="160.12084592145015"/>
  </r>
  <r>
    <x v="3"/>
    <n v="110.27190332326285"/>
  </r>
  <r>
    <x v="3"/>
    <n v="90.332326283987911"/>
  </r>
  <r>
    <x v="3"/>
    <n v="127.79456193353474"/>
  </r>
  <r>
    <x v="3"/>
    <n v="81.873111782477338"/>
  </r>
  <r>
    <x v="3"/>
    <n v="104.22960725075529"/>
  </r>
  <r>
    <x v="3"/>
    <n v="106.64652567975831"/>
  </r>
  <r>
    <x v="3"/>
    <n v="88.217522658610278"/>
  </r>
  <r>
    <x v="3"/>
    <n v="95.468277945619334"/>
  </r>
  <r>
    <x v="3"/>
    <n v="100"/>
  </r>
  <r>
    <x v="2"/>
    <n v="93.655589123867074"/>
  </r>
  <r>
    <x v="2"/>
    <n v="107.85498489425981"/>
  </r>
  <r>
    <x v="2"/>
    <n v="90.936555891238669"/>
  </r>
  <r>
    <x v="2"/>
    <n v="116.3141993957704"/>
  </r>
  <r>
    <x v="2"/>
    <n v="154.0785498489426"/>
  </r>
  <r>
    <x v="2"/>
    <n v="97.885196374622353"/>
  </r>
  <r>
    <x v="2"/>
    <n v="116.3141993957704"/>
  </r>
  <r>
    <x v="2"/>
    <n v="51.661631419939575"/>
  </r>
  <r>
    <x v="2"/>
    <n v="47.129909365558909"/>
  </r>
  <r>
    <x v="2"/>
    <n v="113.89728096676737"/>
  </r>
  <r>
    <x v="2"/>
    <n v="97.583081570996981"/>
  </r>
  <r>
    <x v="2"/>
    <n v="73.716012084592151"/>
  </r>
  <r>
    <x v="2"/>
    <n v="77.341389728096672"/>
  </r>
  <r>
    <x v="2"/>
    <n v="150.75528700906344"/>
  </r>
  <r>
    <x v="2"/>
    <n v="118.42900302114803"/>
  </r>
  <r>
    <x v="2"/>
    <n v="101.20845921450152"/>
  </r>
  <r>
    <x v="2"/>
    <n v="108.76132930513594"/>
  </r>
  <r>
    <x v="2"/>
    <n v="97.280966767371595"/>
  </r>
  <r>
    <x v="2"/>
    <n v="55.589123867069482"/>
  </r>
  <r>
    <x v="2"/>
    <n v="77.0392749244713"/>
  </r>
  <r>
    <x v="2"/>
    <n v="127.19033232628399"/>
  </r>
  <r>
    <x v="2"/>
    <n v="142.90030211480362"/>
  </r>
  <r>
    <x v="2"/>
    <n v="80.060422960725077"/>
  </r>
  <r>
    <x v="2"/>
    <n v="73.413897280966765"/>
  </r>
  <r>
    <x v="2"/>
    <n v="125.98187311178248"/>
  </r>
  <r>
    <x v="2"/>
    <n v="91.842900302114799"/>
  </r>
  <r>
    <x v="2"/>
    <n v="125.6797583081571"/>
  </r>
  <r>
    <x v="2"/>
    <n v="103.62537764350454"/>
  </r>
  <r>
    <x v="2"/>
    <n v="116.3141993957704"/>
  </r>
  <r>
    <x v="2"/>
    <n v="60.725075528700906"/>
  </r>
  <r>
    <x v="2"/>
    <n v="148.94259818731118"/>
  </r>
  <r>
    <x v="2"/>
    <n v="126.58610271903324"/>
  </r>
  <r>
    <x v="2"/>
    <n v="114.8036253776435"/>
  </r>
  <r>
    <x v="2"/>
    <n v="84.592145015105743"/>
  </r>
  <r>
    <x v="2"/>
    <n v="57.401812688821749"/>
  </r>
  <r>
    <x v="2"/>
    <n v="80.664652567975835"/>
  </r>
  <r>
    <x v="2"/>
    <n v="86.706948640483375"/>
  </r>
  <r>
    <x v="2"/>
    <n v="100"/>
  </r>
  <r>
    <x v="2"/>
    <n v="76.13293051359517"/>
  </r>
  <r>
    <x v="2"/>
    <n v="97.583081570996981"/>
  </r>
  <r>
    <x v="2"/>
    <n v="95.468277945619334"/>
  </r>
  <r>
    <x v="2"/>
    <n v="46.223564954682786"/>
  </r>
  <r>
    <x v="2"/>
    <n v="51.359516616314203"/>
  </r>
  <r>
    <x v="2"/>
    <n v="100"/>
  </r>
  <r>
    <x v="2"/>
    <n v="170.69486404833839"/>
  </r>
  <r>
    <x v="2"/>
    <n v="100"/>
  </r>
  <r>
    <x v="2"/>
    <n v="100"/>
  </r>
  <r>
    <x v="2"/>
    <n v="108.1570996978852"/>
  </r>
  <r>
    <x v="2"/>
    <n v="55.589123867069482"/>
  </r>
  <r>
    <x v="2"/>
    <n v="89.42598187311178"/>
  </r>
  <r>
    <x v="2"/>
    <n v="123.26283987915409"/>
  </r>
  <r>
    <x v="2"/>
    <n v="101.20845921450152"/>
  </r>
  <r>
    <x v="2"/>
    <n v="125.6797583081571"/>
  </r>
  <r>
    <x v="2"/>
    <n v="102.71903323262841"/>
  </r>
  <r>
    <x v="2"/>
    <n v="94.259818731117832"/>
  </r>
  <r>
    <x v="2"/>
    <n v="118.42900302114803"/>
  </r>
  <r>
    <x v="2"/>
    <n v="124.16918429003022"/>
  </r>
  <r>
    <x v="2"/>
    <n v="100"/>
  </r>
  <r>
    <x v="2"/>
    <n v="88.217522658610278"/>
  </r>
  <r>
    <x v="2"/>
    <n v="111.17824773413898"/>
  </r>
  <r>
    <x v="2"/>
    <n v="35.951661631419938"/>
  </r>
  <r>
    <x v="2"/>
    <n v="144.10876132930514"/>
  </r>
  <r>
    <x v="2"/>
    <n v="100"/>
  </r>
  <r>
    <x v="2"/>
    <n v="100"/>
  </r>
  <r>
    <x v="2"/>
    <n v="129.00302114803625"/>
  </r>
  <r>
    <x v="2"/>
    <n v="61.631419939577036"/>
  </r>
  <r>
    <x v="2"/>
    <n v="78.549848942598189"/>
  </r>
  <r>
    <x v="2"/>
    <n v="100"/>
  </r>
  <r>
    <x v="2"/>
    <n v="64.048338368580062"/>
  </r>
  <r>
    <x v="2"/>
    <n v="113.29305135951662"/>
  </r>
  <r>
    <x v="2"/>
    <n v="87.311178247734134"/>
  </r>
  <r>
    <x v="2"/>
    <n v="79.456193353474319"/>
  </r>
  <r>
    <x v="2"/>
    <n v="86.706948640483375"/>
  </r>
  <r>
    <x v="2"/>
    <n v="97.885196374622353"/>
  </r>
  <r>
    <x v="2"/>
    <n v="100"/>
  </r>
  <r>
    <x v="2"/>
    <n v="100"/>
  </r>
  <r>
    <x v="2"/>
    <n v="89.728096676737152"/>
  </r>
  <r>
    <x v="2"/>
    <n v="148.03625377643505"/>
  </r>
  <r>
    <x v="2"/>
    <n v="100"/>
  </r>
  <r>
    <x v="2"/>
    <n v="112.68882175226587"/>
  </r>
  <r>
    <x v="2"/>
    <n v="100"/>
  </r>
  <r>
    <x v="2"/>
    <n v="160.12084592145015"/>
  </r>
  <r>
    <x v="2"/>
    <n v="78.247734138972817"/>
  </r>
  <r>
    <x v="2"/>
    <n v="100"/>
  </r>
  <r>
    <x v="2"/>
    <n v="100"/>
  </r>
  <r>
    <x v="2"/>
    <n v="110.57401812688822"/>
  </r>
  <r>
    <x v="2"/>
    <n v="100"/>
  </r>
  <r>
    <x v="2"/>
    <n v="97.280966767371595"/>
  </r>
  <r>
    <x v="3"/>
    <n v="76.13293051359517"/>
  </r>
  <r>
    <x v="3"/>
    <n v="84.894259818731115"/>
  </r>
  <r>
    <x v="3"/>
    <n v="160.72507552870093"/>
  </r>
  <r>
    <x v="3"/>
    <n v="123.86706948640483"/>
  </r>
  <r>
    <x v="3"/>
    <n v="91.540785498489427"/>
  </r>
  <r>
    <x v="3"/>
    <n v="100"/>
  </r>
  <r>
    <x v="3"/>
    <n v="82.779456193353468"/>
  </r>
  <r>
    <x v="3"/>
    <n v="87.009063444108762"/>
  </r>
  <r>
    <x v="3"/>
    <n v="48.942598187311184"/>
  </r>
  <r>
    <x v="3"/>
    <n v="158.30815709969789"/>
  </r>
  <r>
    <x v="3"/>
    <n v="60.422960725075534"/>
  </r>
  <r>
    <x v="3"/>
    <n v="115.40785498489426"/>
  </r>
  <r>
    <x v="3"/>
    <n v="100"/>
  </r>
  <r>
    <x v="3"/>
    <n v="107.85498489425981"/>
  </r>
  <r>
    <x v="3"/>
    <n v="84.290030211480371"/>
  </r>
  <r>
    <x v="3"/>
    <n v="129.00302114803625"/>
  </r>
  <r>
    <x v="3"/>
    <n v="100"/>
  </r>
  <r>
    <x v="3"/>
    <n v="90.936555891238669"/>
  </r>
  <r>
    <x v="3"/>
    <n v="141.69184290030211"/>
  </r>
  <r>
    <x v="3"/>
    <n v="93.353474320241688"/>
  </r>
  <r>
    <x v="3"/>
    <n v="131.41993957703926"/>
  </r>
  <r>
    <x v="3"/>
    <n v="100"/>
  </r>
  <r>
    <x v="3"/>
    <n v="97.885196374622353"/>
  </r>
  <r>
    <x v="3"/>
    <n v="112.68882175226587"/>
  </r>
  <r>
    <x v="3"/>
    <n v="100"/>
  </r>
  <r>
    <x v="3"/>
    <n v="117.22054380664653"/>
  </r>
  <r>
    <x v="3"/>
    <n v="100"/>
  </r>
  <r>
    <x v="3"/>
    <n v="82.779456193353468"/>
  </r>
  <r>
    <x v="3"/>
    <n v="88.821752265861022"/>
  </r>
  <r>
    <x v="3"/>
    <n v="139.2749244712991"/>
  </r>
  <r>
    <x v="3"/>
    <n v="95.468277945619334"/>
  </r>
  <r>
    <x v="3"/>
    <n v="100"/>
  </r>
  <r>
    <x v="3"/>
    <n v="71.903323262839876"/>
  </r>
  <r>
    <x v="3"/>
    <n v="100"/>
  </r>
  <r>
    <x v="3"/>
    <n v="73.413897280966765"/>
  </r>
  <r>
    <x v="3"/>
    <n v="88.217522658610278"/>
  </r>
  <r>
    <x v="3"/>
    <n v="104.53172205438067"/>
  </r>
  <r>
    <x v="3"/>
    <n v="111.78247734138972"/>
  </r>
  <r>
    <x v="3"/>
    <n v="100"/>
  </r>
  <r>
    <x v="3"/>
    <n v="69.78851963746223"/>
  </r>
  <r>
    <x v="3"/>
    <n v="116.61631419939577"/>
  </r>
  <r>
    <x v="3"/>
    <n v="119.63746223564955"/>
  </r>
  <r>
    <x v="3"/>
    <n v="86.102719033232631"/>
  </r>
  <r>
    <x v="3"/>
    <n v="100"/>
  </r>
  <r>
    <x v="4"/>
    <m/>
  </r>
</pivotCacheRecords>
</file>

<file path=xl/pivotCache/pivotCacheRecords4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2">
  <r>
    <x v="0"/>
    <n v="119.93957703927492"/>
  </r>
  <r>
    <x v="0"/>
    <n v="100.90634441087613"/>
  </r>
  <r>
    <x v="0"/>
    <n v="93.957703927492446"/>
  </r>
  <r>
    <x v="0"/>
    <n v="76.435045317220542"/>
  </r>
  <r>
    <x v="0"/>
    <n v="115.70996978851963"/>
  </r>
  <r>
    <x v="0"/>
    <n v="141.38972809667672"/>
  </r>
  <r>
    <x v="0"/>
    <n v="103.02114803625378"/>
  </r>
  <r>
    <x v="0"/>
    <n v="43.202416918429002"/>
  </r>
  <r>
    <x v="0"/>
    <n v="80.060422960725077"/>
  </r>
  <r>
    <x v="0"/>
    <n v="100.90634441087613"/>
  </r>
  <r>
    <x v="0"/>
    <n v="105.4380664652568"/>
  </r>
  <r>
    <x v="0"/>
    <n v="145.9214501510574"/>
  </r>
  <r>
    <x v="0"/>
    <n v="161.93353474320242"/>
  </r>
  <r>
    <x v="0"/>
    <n v="90.332326283987911"/>
  </r>
  <r>
    <x v="0"/>
    <n v="63.746223564954683"/>
  </r>
  <r>
    <x v="0"/>
    <n v="132.02416918429003"/>
  </r>
  <r>
    <x v="0"/>
    <n v="45.317220543806648"/>
  </r>
  <r>
    <x v="0"/>
    <n v="100.30211480362537"/>
  </r>
  <r>
    <x v="0"/>
    <n v="99.395770392749242"/>
  </r>
  <r>
    <x v="0"/>
    <n v="100"/>
  </r>
  <r>
    <x v="0"/>
    <n v="123.26283987915409"/>
  </r>
  <r>
    <x v="0"/>
    <n v="50.755287009063444"/>
  </r>
  <r>
    <x v="0"/>
    <n v="139.57703927492446"/>
  </r>
  <r>
    <x v="0"/>
    <n v="88.51963746223565"/>
  </r>
  <r>
    <x v="0"/>
    <n v="111.78247734138972"/>
  </r>
  <r>
    <x v="0"/>
    <n v="88.217522658610278"/>
  </r>
  <r>
    <x v="0"/>
    <n v="117.5226586102719"/>
  </r>
  <r>
    <x v="0"/>
    <n v="172.50755287009065"/>
  </r>
  <r>
    <x v="0"/>
    <n v="141.38972809667672"/>
  </r>
  <r>
    <x v="0"/>
    <n v="165.55891238670694"/>
  </r>
  <r>
    <x v="0"/>
    <n v="90.936555891238669"/>
  </r>
  <r>
    <x v="0"/>
    <n v="55.28700906344411"/>
  </r>
  <r>
    <x v="0"/>
    <n v="103.92749244712991"/>
  </r>
  <r>
    <x v="0"/>
    <n v="140.18126888217523"/>
  </r>
  <r>
    <x v="0"/>
    <n v="116.3141993957704"/>
  </r>
  <r>
    <x v="0"/>
    <n v="154.0785498489426"/>
  </r>
  <r>
    <x v="0"/>
    <n v="48.036253776435046"/>
  </r>
  <r>
    <x v="0"/>
    <n v="116.01208459214502"/>
  </r>
  <r>
    <x v="0"/>
    <n v="100"/>
  </r>
  <r>
    <x v="0"/>
    <n v="102.41691842900302"/>
  </r>
  <r>
    <x v="0"/>
    <n v="121.14803625377644"/>
  </r>
  <r>
    <x v="1"/>
    <n v="110.87613293051359"/>
  </r>
  <r>
    <x v="1"/>
    <n v="109.06344410876133"/>
  </r>
  <r>
    <x v="1"/>
    <n v="114.8036253776435"/>
  </r>
  <r>
    <x v="1"/>
    <n v="130.21148036253777"/>
  </r>
  <r>
    <x v="1"/>
    <n v="83.081570996978854"/>
  </r>
  <r>
    <x v="1"/>
    <n v="97.885196374622353"/>
  </r>
  <r>
    <x v="1"/>
    <n v="100"/>
  </r>
  <r>
    <x v="1"/>
    <n v="112.08459214501511"/>
  </r>
  <r>
    <x v="1"/>
    <n v="55.589123867069482"/>
  </r>
  <r>
    <x v="1"/>
    <n v="87.915407854984892"/>
  </r>
  <r>
    <x v="1"/>
    <n v="109.3655589123867"/>
  </r>
  <r>
    <x v="1"/>
    <n v="104.83383685800604"/>
  </r>
  <r>
    <x v="1"/>
    <n v="96.374622356495465"/>
  </r>
  <r>
    <x v="1"/>
    <n v="114.19939577039275"/>
  </r>
  <r>
    <x v="1"/>
    <n v="139.57703927492446"/>
  </r>
  <r>
    <x v="1"/>
    <n v="112.38670694864048"/>
  </r>
  <r>
    <x v="1"/>
    <n v="88.217522658610278"/>
  </r>
  <r>
    <x v="1"/>
    <n v="123.26283987915409"/>
  </r>
  <r>
    <x v="1"/>
    <n v="76.13293051359517"/>
  </r>
  <r>
    <x v="1"/>
    <n v="155.28700906344409"/>
  </r>
  <r>
    <x v="1"/>
    <n v="101.51057401812689"/>
  </r>
  <r>
    <x v="1"/>
    <n v="123.26283987915409"/>
  </r>
  <r>
    <x v="1"/>
    <n v="60.725075528700906"/>
  </r>
  <r>
    <x v="1"/>
    <n v="100.90634441087613"/>
  </r>
  <r>
    <x v="1"/>
    <n v="71.601208459214504"/>
  </r>
  <r>
    <x v="1"/>
    <n v="123.56495468277946"/>
  </r>
  <r>
    <x v="1"/>
    <n v="97.583081570996981"/>
  </r>
  <r>
    <x v="1"/>
    <n v="106.04229607250755"/>
  </r>
  <r>
    <x v="1"/>
    <n v="54.984894259818731"/>
  </r>
  <r>
    <x v="1"/>
    <n v="81.570996978851966"/>
  </r>
  <r>
    <x v="1"/>
    <n v="106.64652567975831"/>
  </r>
  <r>
    <x v="1"/>
    <n v="135.64954682779455"/>
  </r>
  <r>
    <x v="1"/>
    <n v="127.19033232628399"/>
  </r>
  <r>
    <x v="1"/>
    <n v="116.91842900302115"/>
  </r>
  <r>
    <x v="1"/>
    <n v="160.42296072507554"/>
  </r>
  <r>
    <x v="1"/>
    <n v="103.32326283987915"/>
  </r>
  <r>
    <x v="1"/>
    <n v="149.24471299093656"/>
  </r>
  <r>
    <x v="1"/>
    <n v="89.728096676737152"/>
  </r>
  <r>
    <x v="1"/>
    <n v="103.62537764350454"/>
  </r>
  <r>
    <x v="1"/>
    <n v="141.38972809667672"/>
  </r>
  <r>
    <x v="1"/>
    <n v="89.728096676737152"/>
  </r>
  <r>
    <x v="1"/>
    <n v="82.175226586102724"/>
  </r>
  <r>
    <x v="1"/>
    <n v="33.836858006042291"/>
  </r>
  <r>
    <x v="1"/>
    <n v="79.758308157099691"/>
  </r>
  <r>
    <x v="1"/>
    <n v="100.60422960725076"/>
  </r>
  <r>
    <x v="1"/>
    <n v="63.746223564954683"/>
  </r>
  <r>
    <x v="1"/>
    <n v="40.181268882175225"/>
  </r>
  <r>
    <x v="1"/>
    <n v="153.47432024169183"/>
  </r>
  <r>
    <x v="1"/>
    <n v="74.622356495468281"/>
  </r>
  <r>
    <x v="1"/>
    <n v="79.758308157099691"/>
  </r>
  <r>
    <x v="2"/>
    <n v="110.27190332326285"/>
  </r>
  <r>
    <x v="2"/>
    <n v="92.145015105740185"/>
  </r>
  <r>
    <x v="2"/>
    <n v="71.299093655589132"/>
  </r>
  <r>
    <x v="2"/>
    <n v="142.59818731117826"/>
  </r>
  <r>
    <x v="2"/>
    <n v="139.2749244712991"/>
  </r>
  <r>
    <x v="2"/>
    <n v="126.58610271903324"/>
  </r>
  <r>
    <x v="2"/>
    <n v="82.175226586102724"/>
  </r>
  <r>
    <x v="2"/>
    <n v="148.03625377643505"/>
  </r>
  <r>
    <x v="2"/>
    <n v="114.19939577039275"/>
  </r>
  <r>
    <x v="2"/>
    <n v="97.280966767371595"/>
  </r>
  <r>
    <x v="2"/>
    <n v="131.41993957703926"/>
  </r>
  <r>
    <x v="2"/>
    <n v="100"/>
  </r>
  <r>
    <x v="2"/>
    <n v="111.17824773413898"/>
  </r>
  <r>
    <x v="2"/>
    <n v="86.102719033232631"/>
  </r>
  <r>
    <x v="2"/>
    <n v="100"/>
  </r>
  <r>
    <x v="2"/>
    <n v="81.873111782477338"/>
  </r>
  <r>
    <x v="2"/>
    <n v="106.94864048338368"/>
  </r>
  <r>
    <x v="2"/>
    <n v="118.12688821752266"/>
  </r>
  <r>
    <x v="2"/>
    <n v="112.08459214501511"/>
  </r>
  <r>
    <x v="2"/>
    <n v="103.62537764350454"/>
  </r>
  <r>
    <x v="2"/>
    <n v="51.057401812688823"/>
  </r>
  <r>
    <x v="2"/>
    <n v="108.45921450151057"/>
  </r>
  <r>
    <x v="2"/>
    <n v="102.41691842900302"/>
  </r>
  <r>
    <x v="2"/>
    <n v="112.38670694864048"/>
  </r>
  <r>
    <x v="1"/>
    <n v="103.62537764350454"/>
  </r>
  <r>
    <x v="1"/>
    <n v="111.48036253776435"/>
  </r>
  <r>
    <x v="1"/>
    <n v="106.64652567975831"/>
  </r>
  <r>
    <x v="1"/>
    <n v="101.81268882175226"/>
  </r>
  <r>
    <x v="1"/>
    <n v="144.10876132930514"/>
  </r>
  <r>
    <x v="1"/>
    <n v="132.02416918429003"/>
  </r>
  <r>
    <x v="1"/>
    <n v="80.966767371601208"/>
  </r>
  <r>
    <x v="1"/>
    <n v="98.187311178247739"/>
  </r>
  <r>
    <x v="1"/>
    <n v="96.374622356495465"/>
  </r>
  <r>
    <x v="1"/>
    <n v="110.27190332326285"/>
  </r>
  <r>
    <x v="1"/>
    <n v="136.25377643504532"/>
  </r>
  <r>
    <x v="1"/>
    <n v="98.187311178247739"/>
  </r>
  <r>
    <x v="1"/>
    <n v="127.49244712990937"/>
  </r>
  <r>
    <x v="1"/>
    <n v="88.217522658610278"/>
  </r>
  <r>
    <x v="1"/>
    <n v="157.70392749244712"/>
  </r>
  <r>
    <x v="1"/>
    <n v="99.395770392749242"/>
  </r>
  <r>
    <x v="1"/>
    <n v="78.247734138972817"/>
  </r>
  <r>
    <x v="1"/>
    <n v="100"/>
  </r>
  <r>
    <x v="1"/>
    <n v="139.57703927492446"/>
  </r>
  <r>
    <x v="1"/>
    <n v="142.59818731117826"/>
  </r>
  <r>
    <x v="1"/>
    <n v="109.3655589123867"/>
  </r>
  <r>
    <x v="1"/>
    <n v="96.072507552870093"/>
  </r>
  <r>
    <x v="1"/>
    <n v="70.69486404833836"/>
  </r>
  <r>
    <x v="1"/>
    <n v="101.20845921450152"/>
  </r>
  <r>
    <x v="1"/>
    <n v="66.465256797583081"/>
  </r>
  <r>
    <x v="1"/>
    <n v="83.685800604229598"/>
  </r>
  <r>
    <x v="1"/>
    <n v="108.45921450151057"/>
  </r>
  <r>
    <x v="1"/>
    <n v="58.610271903323266"/>
  </r>
  <r>
    <x v="1"/>
    <n v="103.92749244712991"/>
  </r>
  <r>
    <x v="1"/>
    <n v="69.78851963746223"/>
  </r>
  <r>
    <x v="1"/>
    <n v="107.25075528700907"/>
  </r>
  <r>
    <x v="1"/>
    <n v="122.9607250755287"/>
  </r>
  <r>
    <x v="1"/>
    <n v="91.842900302114799"/>
  </r>
  <r>
    <x v="1"/>
    <n v="157.70392749244712"/>
  </r>
  <r>
    <x v="1"/>
    <n v="71.299093655589132"/>
  </r>
  <r>
    <x v="1"/>
    <n v="112.08459214501511"/>
  </r>
  <r>
    <x v="1"/>
    <n v="132.93051359516616"/>
  </r>
  <r>
    <x v="1"/>
    <n v="94.864048338368576"/>
  </r>
  <r>
    <x v="1"/>
    <n v="108.45921450151057"/>
  </r>
  <r>
    <x v="1"/>
    <n v="106.94864048338368"/>
  </r>
  <r>
    <x v="3"/>
    <n v="100"/>
  </r>
  <r>
    <x v="3"/>
    <n v="87.311178247734134"/>
  </r>
  <r>
    <x v="3"/>
    <n v="74.622356495468281"/>
  </r>
  <r>
    <x v="3"/>
    <n v="48.036253776435046"/>
  </r>
  <r>
    <x v="3"/>
    <n v="58.006042296072508"/>
  </r>
  <r>
    <x v="3"/>
    <n v="97.885196374622353"/>
  </r>
  <r>
    <x v="3"/>
    <n v="43.504531722054388"/>
  </r>
  <r>
    <x v="3"/>
    <n v="108.76132930513594"/>
  </r>
  <r>
    <x v="3"/>
    <n v="125.98187311178248"/>
  </r>
  <r>
    <x v="3"/>
    <n v="100"/>
  </r>
  <r>
    <x v="3"/>
    <n v="133.23262839879155"/>
  </r>
  <r>
    <x v="3"/>
    <n v="74.924471299093653"/>
  </r>
  <r>
    <x v="3"/>
    <n v="91.540785498489427"/>
  </r>
  <r>
    <x v="3"/>
    <n v="89.728096676737152"/>
  </r>
  <r>
    <x v="3"/>
    <n v="41.389728096676734"/>
  </r>
  <r>
    <x v="3"/>
    <n v="90.634441087613297"/>
  </r>
  <r>
    <x v="3"/>
    <n v="108.1570996978852"/>
  </r>
  <r>
    <x v="3"/>
    <n v="87.009063444108762"/>
  </r>
  <r>
    <x v="3"/>
    <n v="50.453172205438065"/>
  </r>
  <r>
    <x v="3"/>
    <n v="117.82477341389728"/>
  </r>
  <r>
    <x v="3"/>
    <n v="39.577039274924473"/>
  </r>
  <r>
    <x v="3"/>
    <n v="92.145015105740185"/>
  </r>
  <r>
    <x v="3"/>
    <n v="100.90634441087613"/>
  </r>
  <r>
    <x v="3"/>
    <n v="141.99395770392749"/>
  </r>
  <r>
    <x v="3"/>
    <n v="101.81268882175226"/>
  </r>
  <r>
    <x v="3"/>
    <n v="87.311178247734134"/>
  </r>
  <r>
    <x v="3"/>
    <n v="102.71903323262841"/>
  </r>
  <r>
    <x v="3"/>
    <n v="100"/>
  </r>
  <r>
    <x v="3"/>
    <n v="53.17220543806647"/>
  </r>
  <r>
    <x v="3"/>
    <n v="106.34441087613293"/>
  </r>
  <r>
    <x v="2"/>
    <n v="129.30513595166164"/>
  </r>
  <r>
    <x v="3"/>
    <n v="149.54682779456192"/>
  </r>
  <r>
    <x v="3"/>
    <n v="67.975830815709969"/>
  </r>
  <r>
    <x v="3"/>
    <n v="80.060422960725077"/>
  </r>
  <r>
    <x v="3"/>
    <n v="92.145015105740185"/>
  </r>
  <r>
    <x v="3"/>
    <n v="75.830815709969784"/>
  </r>
  <r>
    <x v="3"/>
    <n v="99.09365558912387"/>
  </r>
  <r>
    <x v="3"/>
    <n v="74.320241691842895"/>
  </r>
  <r>
    <x v="3"/>
    <n v="100"/>
  </r>
  <r>
    <x v="3"/>
    <n v="87.311178247734134"/>
  </r>
  <r>
    <x v="3"/>
    <n v="159.214501510574"/>
  </r>
  <r>
    <x v="3"/>
    <n v="114.19939577039275"/>
  </r>
  <r>
    <x v="3"/>
    <n v="129.30513595166164"/>
  </r>
  <r>
    <x v="3"/>
    <n v="75.830815709969784"/>
  </r>
  <r>
    <x v="2"/>
    <n v="112.38670694864048"/>
  </r>
  <r>
    <x v="2"/>
    <n v="84.894259818731115"/>
  </r>
  <r>
    <x v="2"/>
    <n v="88.821752265861022"/>
  </r>
  <r>
    <x v="2"/>
    <n v="83.987915407854985"/>
  </r>
  <r>
    <x v="2"/>
    <n v="90.030211480362539"/>
  </r>
  <r>
    <x v="2"/>
    <n v="134.44108761329306"/>
  </r>
  <r>
    <x v="2"/>
    <n v="68.277945619335341"/>
  </r>
  <r>
    <x v="2"/>
    <n v="133.23262839879155"/>
  </r>
  <r>
    <x v="2"/>
    <n v="145.9214501510574"/>
  </r>
  <r>
    <x v="2"/>
    <n v="90.332326283987911"/>
  </r>
  <r>
    <x v="2"/>
    <n v="135.64954682779455"/>
  </r>
  <r>
    <x v="3"/>
    <n v="119.63746223564955"/>
  </r>
  <r>
    <x v="2"/>
    <n v="100.90634441087613"/>
  </r>
  <r>
    <x v="3"/>
    <n v="24.773413897280975"/>
  </r>
  <r>
    <x v="2"/>
    <n v="137.46223564954681"/>
  </r>
  <r>
    <x v="3"/>
    <n v="68.277945619335341"/>
  </r>
  <r>
    <x v="2"/>
    <n v="61.631419939577036"/>
  </r>
  <r>
    <x v="2"/>
    <n v="119.03323262839879"/>
  </r>
  <r>
    <x v="2"/>
    <n v="106.04229607250755"/>
  </r>
  <r>
    <x v="3"/>
    <n v="87.311178247734134"/>
  </r>
  <r>
    <x v="2"/>
    <n v="45.317220543806648"/>
  </r>
  <r>
    <x v="2"/>
    <n v="100.60422960725076"/>
  </r>
  <r>
    <x v="2"/>
    <n v="107.55287009063444"/>
  </r>
  <r>
    <x v="2"/>
    <n v="130.51359516616316"/>
  </r>
  <r>
    <x v="2"/>
    <n v="89.728096676737152"/>
  </r>
  <r>
    <x v="2"/>
    <n v="87.311178247734134"/>
  </r>
  <r>
    <x v="2"/>
    <n v="77.341389728096672"/>
  </r>
  <r>
    <x v="2"/>
    <n v="109.3655589123867"/>
  </r>
  <r>
    <x v="2"/>
    <n v="96.978851963746223"/>
  </r>
  <r>
    <x v="2"/>
    <n v="114.19939577039275"/>
  </r>
  <r>
    <x v="2"/>
    <n v="75.528700906344412"/>
  </r>
  <r>
    <x v="2"/>
    <n v="89.728096676737152"/>
  </r>
  <r>
    <x v="2"/>
    <n v="129.30513595166164"/>
  </r>
  <r>
    <x v="2"/>
    <n v="169.78851963746223"/>
  </r>
  <r>
    <x v="2"/>
    <n v="112.38670694864048"/>
  </r>
  <r>
    <x v="2"/>
    <n v="101.51057401812689"/>
  </r>
  <r>
    <x v="2"/>
    <n v="144.71299093655588"/>
  </r>
  <r>
    <x v="2"/>
    <n v="100"/>
  </r>
  <r>
    <x v="2"/>
    <n v="130.51359516616316"/>
  </r>
  <r>
    <x v="2"/>
    <n v="44.712990936555897"/>
  </r>
  <r>
    <x v="2"/>
    <n v="116.91842900302115"/>
  </r>
  <r>
    <x v="3"/>
    <n v="114.19939577039275"/>
  </r>
  <r>
    <x v="2"/>
    <n v="115.70996978851963"/>
  </r>
  <r>
    <x v="2"/>
    <n v="100"/>
  </r>
  <r>
    <x v="2"/>
    <n v="93.353474320241688"/>
  </r>
  <r>
    <x v="2"/>
    <n v="129.30513595166164"/>
  </r>
  <r>
    <x v="2"/>
    <n v="100"/>
  </r>
  <r>
    <x v="2"/>
    <n v="135.95166163141994"/>
  </r>
  <r>
    <x v="2"/>
    <n v="101.81268882175226"/>
  </r>
  <r>
    <x v="2"/>
    <n v="86.706948640483375"/>
  </r>
  <r>
    <x v="2"/>
    <n v="60.422960725075534"/>
  </r>
  <r>
    <x v="2"/>
    <n v="76.435045317220542"/>
  </r>
  <r>
    <x v="2"/>
    <n v="67.975830815709969"/>
  </r>
  <r>
    <x v="2"/>
    <n v="39.577039274924473"/>
  </r>
  <r>
    <x v="2"/>
    <n v="102.41691842900302"/>
  </r>
  <r>
    <x v="2"/>
    <n v="100.30211480362537"/>
  </r>
  <r>
    <x v="2"/>
    <n v="84.290030211480371"/>
  </r>
  <r>
    <x v="2"/>
    <n v="100"/>
  </r>
  <r>
    <x v="2"/>
    <n v="67.975830815709969"/>
  </r>
  <r>
    <x v="2"/>
    <n v="46.82779456193353"/>
  </r>
  <r>
    <x v="2"/>
    <n v="141.99395770392749"/>
  </r>
  <r>
    <x v="2"/>
    <n v="52.265861027190333"/>
  </r>
  <r>
    <x v="2"/>
    <n v="65.55891238670695"/>
  </r>
  <r>
    <x v="2"/>
    <n v="69.486404833836858"/>
  </r>
  <r>
    <x v="2"/>
    <n v="50.151057401812686"/>
  </r>
  <r>
    <x v="2"/>
    <n v="101.81268882175226"/>
  </r>
  <r>
    <x v="2"/>
    <n v="125.07552870090635"/>
  </r>
  <r>
    <x v="2"/>
    <n v="41.087613293051362"/>
  </r>
  <r>
    <x v="2"/>
    <n v="96.676737160120851"/>
  </r>
  <r>
    <x v="2"/>
    <n v="64.652567975830806"/>
  </r>
  <r>
    <x v="2"/>
    <n v="75.528700906344412"/>
  </r>
  <r>
    <x v="0"/>
    <n v="120.24169184290031"/>
  </r>
  <r>
    <x v="2"/>
    <n v="90.332326283987911"/>
  </r>
  <r>
    <x v="2"/>
    <n v="108.1570996978852"/>
  </r>
  <r>
    <x v="2"/>
    <n v="121.14803625377644"/>
  </r>
  <r>
    <x v="2"/>
    <n v="94.561933534743204"/>
  </r>
  <r>
    <x v="2"/>
    <n v="89.123867069486408"/>
  </r>
  <r>
    <x v="2"/>
    <n v="69.78851963746223"/>
  </r>
  <r>
    <x v="2"/>
    <n v="120.84592145015105"/>
  </r>
  <r>
    <x v="2"/>
    <n v="98.187311178247739"/>
  </r>
  <r>
    <x v="2"/>
    <n v="84.592145015105743"/>
  </r>
  <r>
    <x v="2"/>
    <n v="64.350453172205448"/>
  </r>
  <r>
    <x v="2"/>
    <n v="114.19939577039275"/>
  </r>
  <r>
    <x v="2"/>
    <n v="61.329305135951664"/>
  </r>
  <r>
    <x v="2"/>
    <n v="103.02114803625378"/>
  </r>
  <r>
    <x v="2"/>
    <n v="101.81268882175226"/>
  </r>
  <r>
    <x v="2"/>
    <n v="70.69486404833836"/>
  </r>
  <r>
    <x v="2"/>
    <n v="106.94864048338368"/>
  </r>
  <r>
    <x v="3"/>
    <n v="130.21148036253777"/>
  </r>
  <r>
    <x v="3"/>
    <n v="158.61027190332328"/>
  </r>
  <r>
    <x v="3"/>
    <n v="29.003021148036254"/>
  </r>
  <r>
    <x v="3"/>
    <n v="70.69486404833836"/>
  </r>
  <r>
    <x v="3"/>
    <n v="119.93957703927492"/>
  </r>
  <r>
    <x v="3"/>
    <n v="100"/>
  </r>
  <r>
    <x v="3"/>
    <n v="155.28700906344409"/>
  </r>
  <r>
    <x v="3"/>
    <n v="89.728096676737152"/>
  </r>
  <r>
    <x v="3"/>
    <n v="127.49244712990937"/>
  </r>
  <r>
    <x v="3"/>
    <n v="101.51057401812689"/>
  </r>
  <r>
    <x v="3"/>
    <n v="114.50151057401813"/>
  </r>
  <r>
    <x v="3"/>
    <n v="87.915407854984892"/>
  </r>
  <r>
    <x v="3"/>
    <n v="92.145015105740185"/>
  </r>
  <r>
    <x v="3"/>
    <n v="77.341389728096672"/>
  </r>
  <r>
    <x v="3"/>
    <n v="114.50151057401813"/>
  </r>
  <r>
    <x v="3"/>
    <n v="107.85498489425981"/>
  </r>
  <r>
    <x v="3"/>
    <n v="131.72205438066464"/>
  </r>
  <r>
    <x v="0"/>
    <n v="91.842900302114799"/>
  </r>
  <r>
    <x v="3"/>
    <n v="17.824773413897276"/>
  </r>
  <r>
    <x v="3"/>
    <n v="110.87613293051359"/>
  </r>
  <r>
    <x v="3"/>
    <n v="108.76132930513594"/>
  </r>
  <r>
    <x v="3"/>
    <n v="83.987915407854985"/>
  </r>
  <r>
    <x v="3"/>
    <n v="120.84592145015105"/>
  </r>
  <r>
    <x v="3"/>
    <n v="54.984894259818731"/>
  </r>
  <r>
    <x v="3"/>
    <n v="89.123867069486408"/>
  </r>
  <r>
    <x v="2"/>
    <n v="96.374622356495465"/>
  </r>
  <r>
    <x v="3"/>
    <n v="71.601208459214504"/>
  </r>
  <r>
    <x v="3"/>
    <n v="113.595166163142"/>
  </r>
  <r>
    <x v="3"/>
    <n v="141.08761329305136"/>
  </r>
  <r>
    <x v="2"/>
    <n v="126.58610271903324"/>
  </r>
  <r>
    <x v="3"/>
    <n v="114.50151057401813"/>
  </r>
  <r>
    <x v="1"/>
    <n v="170.69486404833839"/>
  </r>
  <r>
    <x v="3"/>
    <n v="125.98187311178248"/>
  </r>
  <r>
    <x v="3"/>
    <n v="71.299093655589132"/>
  </r>
  <r>
    <x v="0"/>
    <n v="118.73111782477341"/>
  </r>
  <r>
    <x v="3"/>
    <n v="115.10574018126889"/>
  </r>
  <r>
    <x v="3"/>
    <n v="71.903323262839876"/>
  </r>
  <r>
    <x v="3"/>
    <n v="84.894259818731115"/>
  </r>
  <r>
    <x v="3"/>
    <n v="106.64652567975831"/>
  </r>
  <r>
    <x v="3"/>
    <n v="100"/>
  </r>
  <r>
    <x v="3"/>
    <n v="83.081570996978854"/>
  </r>
  <r>
    <x v="3"/>
    <n v="91.842900302114799"/>
  </r>
  <r>
    <x v="3"/>
    <n v="77.341389728096672"/>
  </r>
  <r>
    <x v="3"/>
    <n v="100"/>
  </r>
  <r>
    <x v="4"/>
    <m/>
  </r>
</pivotCacheRecords>
</file>

<file path=xl/pivotCache/pivotCacheRecords4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2">
  <r>
    <x v="0"/>
    <n v="106.04229607250755"/>
  </r>
  <r>
    <x v="0"/>
    <n v="106.04229607250755"/>
  </r>
  <r>
    <x v="0"/>
    <n v="99.395770392749242"/>
  </r>
  <r>
    <x v="0"/>
    <n v="75.830815709969784"/>
  </r>
  <r>
    <x v="0"/>
    <n v="100.30211480362537"/>
  </r>
  <r>
    <x v="0"/>
    <n v="64.652567975830806"/>
  </r>
  <r>
    <x v="0"/>
    <n v="100"/>
  </r>
  <r>
    <x v="0"/>
    <n v="114.19939577039275"/>
  </r>
  <r>
    <x v="0"/>
    <n v="109.66767371601209"/>
  </r>
  <r>
    <x v="0"/>
    <n v="117.82477341389728"/>
  </r>
  <r>
    <x v="0"/>
    <n v="91.238670694864055"/>
  </r>
  <r>
    <x v="0"/>
    <n v="80.060422960725077"/>
  </r>
  <r>
    <x v="0"/>
    <n v="72.507552870090635"/>
  </r>
  <r>
    <x v="0"/>
    <n v="86.706948640483375"/>
  </r>
  <r>
    <x v="0"/>
    <n v="95.468277945619334"/>
  </r>
  <r>
    <x v="0"/>
    <n v="103.02114803625378"/>
  </r>
  <r>
    <x v="0"/>
    <n v="130.81570996978851"/>
  </r>
  <r>
    <x v="0"/>
    <n v="156.4954682779456"/>
  </r>
  <r>
    <x v="0"/>
    <n v="126.58610271903324"/>
  </r>
  <r>
    <x v="0"/>
    <n v="74.018126888217523"/>
  </r>
  <r>
    <x v="0"/>
    <n v="89.42598187311178"/>
  </r>
  <r>
    <x v="0"/>
    <n v="132.6283987915408"/>
  </r>
  <r>
    <x v="0"/>
    <n v="77.0392749244713"/>
  </r>
  <r>
    <x v="0"/>
    <n v="119.03323262839879"/>
  </r>
  <r>
    <x v="0"/>
    <n v="99.697885196374628"/>
  </r>
  <r>
    <x v="0"/>
    <n v="166.16314199395771"/>
  </r>
  <r>
    <x v="0"/>
    <n v="108.45921450151057"/>
  </r>
  <r>
    <x v="0"/>
    <n v="95.770392749244706"/>
  </r>
  <r>
    <x v="0"/>
    <n v="72.507552870090635"/>
  </r>
  <r>
    <x v="0"/>
    <n v="51.661631419939575"/>
  </r>
  <r>
    <x v="0"/>
    <n v="130.51359516616316"/>
  </r>
  <r>
    <x v="0"/>
    <n v="134.13897280966768"/>
  </r>
  <r>
    <x v="0"/>
    <n v="60.725075528700906"/>
  </r>
  <r>
    <x v="0"/>
    <n v="100.90634441087613"/>
  </r>
  <r>
    <x v="0"/>
    <n v="64.350453172205448"/>
  </r>
  <r>
    <x v="0"/>
    <n v="64.350453172205448"/>
  </r>
  <r>
    <x v="0"/>
    <n v="156.79758308157099"/>
  </r>
  <r>
    <x v="0"/>
    <n v="65.55891238670695"/>
  </r>
  <r>
    <x v="0"/>
    <n v="100"/>
  </r>
  <r>
    <x v="0"/>
    <n v="92.749244712990929"/>
  </r>
  <r>
    <x v="0"/>
    <n v="83.081570996978854"/>
  </r>
  <r>
    <x v="1"/>
    <n v="87.61329305135952"/>
  </r>
  <r>
    <x v="1"/>
    <n v="80.966767371601208"/>
  </r>
  <r>
    <x v="1"/>
    <n v="136.25377643504532"/>
  </r>
  <r>
    <x v="1"/>
    <n v="66.465256797583081"/>
  </r>
  <r>
    <x v="1"/>
    <n v="104.83383685800604"/>
  </r>
  <r>
    <x v="1"/>
    <n v="110.57401812688822"/>
  </r>
  <r>
    <x v="1"/>
    <n v="100"/>
  </r>
  <r>
    <x v="1"/>
    <n v="77.0392749244713"/>
  </r>
  <r>
    <x v="1"/>
    <n v="97.885196374622353"/>
  </r>
  <r>
    <x v="1"/>
    <n v="108.1570996978852"/>
  </r>
  <r>
    <x v="1"/>
    <n v="91.842900302114799"/>
  </r>
  <r>
    <x v="1"/>
    <n v="119.33534743202416"/>
  </r>
  <r>
    <x v="1"/>
    <n v="115.10574018126889"/>
  </r>
  <r>
    <x v="1"/>
    <n v="106.34441087613293"/>
  </r>
  <r>
    <x v="1"/>
    <n v="80.966767371601208"/>
  </r>
  <r>
    <x v="1"/>
    <n v="95.770392749244706"/>
  </r>
  <r>
    <x v="1"/>
    <n v="158.00604229607251"/>
  </r>
  <r>
    <x v="1"/>
    <n v="50.755287009063444"/>
  </r>
  <r>
    <x v="1"/>
    <n v="117.82477341389728"/>
  </r>
  <r>
    <x v="1"/>
    <n v="64.954682779456192"/>
  </r>
  <r>
    <x v="1"/>
    <n v="61.027190332326285"/>
  </r>
  <r>
    <x v="1"/>
    <n v="124.16918429003022"/>
  </r>
  <r>
    <x v="1"/>
    <n v="86.706948640483375"/>
  </r>
  <r>
    <x v="1"/>
    <n v="115.10574018126889"/>
  </r>
  <r>
    <x v="1"/>
    <n v="71.903323262839876"/>
  </r>
  <r>
    <x v="1"/>
    <n v="81.268882175226594"/>
  </r>
  <r>
    <x v="1"/>
    <n v="98.187311178247739"/>
  </r>
  <r>
    <x v="1"/>
    <n v="98.791540785498484"/>
  </r>
  <r>
    <x v="1"/>
    <n v="145.61933534743201"/>
  </r>
  <r>
    <x v="1"/>
    <n v="93.957703927492446"/>
  </r>
  <r>
    <x v="1"/>
    <n v="84.894259818731115"/>
  </r>
  <r>
    <x v="1"/>
    <n v="105.4380664652568"/>
  </r>
  <r>
    <x v="1"/>
    <n v="93.957703927492446"/>
  </r>
  <r>
    <x v="1"/>
    <n v="122.9607250755287"/>
  </r>
  <r>
    <x v="1"/>
    <n v="41.691842900302113"/>
  </r>
  <r>
    <x v="1"/>
    <n v="128.39879154078551"/>
  </r>
  <r>
    <x v="1"/>
    <n v="72.507552870090635"/>
  </r>
  <r>
    <x v="1"/>
    <n v="82.477341389728096"/>
  </r>
  <r>
    <x v="1"/>
    <n v="64.350453172205448"/>
  </r>
  <r>
    <x v="1"/>
    <n v="114.50151057401813"/>
  </r>
  <r>
    <x v="1"/>
    <n v="103.32326283987915"/>
  </r>
  <r>
    <x v="1"/>
    <n v="119.33534743202416"/>
  </r>
  <r>
    <x v="1"/>
    <n v="151.66163141993957"/>
  </r>
  <r>
    <x v="1"/>
    <n v="101.20845921450152"/>
  </r>
  <r>
    <x v="1"/>
    <n v="60.725075528700906"/>
  </r>
  <r>
    <x v="1"/>
    <n v="117.5226586102719"/>
  </r>
  <r>
    <x v="1"/>
    <n v="90.936555891238669"/>
  </r>
  <r>
    <x v="1"/>
    <n v="31.117824773413901"/>
  </r>
  <r>
    <x v="1"/>
    <n v="112.38670694864048"/>
  </r>
  <r>
    <x v="1"/>
    <n v="155.89123867069486"/>
  </r>
  <r>
    <x v="0"/>
    <n v="88.217522658610278"/>
  </r>
  <r>
    <x v="0"/>
    <n v="83.987915407854985"/>
  </r>
  <r>
    <x v="0"/>
    <n v="96.978851963746223"/>
  </r>
  <r>
    <x v="0"/>
    <n v="89.728096676737152"/>
  </r>
  <r>
    <x v="0"/>
    <n v="116.91842900302115"/>
  </r>
  <r>
    <x v="0"/>
    <n v="109.3655589123867"/>
  </r>
  <r>
    <x v="0"/>
    <n v="106.34441087613293"/>
  </r>
  <r>
    <x v="0"/>
    <n v="32.930513595166161"/>
  </r>
  <r>
    <x v="0"/>
    <n v="86.706948640483375"/>
  </r>
  <r>
    <x v="0"/>
    <n v="136.25377643504532"/>
  </r>
  <r>
    <x v="0"/>
    <n v="98.187311178247739"/>
  </r>
  <r>
    <x v="0"/>
    <n v="113.29305135951662"/>
  </r>
  <r>
    <x v="0"/>
    <n v="46.525679758308158"/>
  </r>
  <r>
    <x v="0"/>
    <n v="83.987915407854985"/>
  </r>
  <r>
    <x v="0"/>
    <n v="84.894259818731115"/>
  </r>
  <r>
    <x v="0"/>
    <n v="125.07552870090635"/>
  </r>
  <r>
    <x v="0"/>
    <n v="103.02114803625378"/>
  </r>
  <r>
    <x v="0"/>
    <n v="96.072507552870093"/>
  </r>
  <r>
    <x v="0"/>
    <n v="74.622356495468281"/>
  </r>
  <r>
    <x v="0"/>
    <n v="91.540785498489427"/>
  </r>
  <r>
    <x v="0"/>
    <n v="125.07552870090635"/>
  </r>
  <r>
    <x v="0"/>
    <n v="89.123867069486408"/>
  </r>
  <r>
    <x v="0"/>
    <n v="78.247734138972817"/>
  </r>
  <r>
    <x v="0"/>
    <n v="113.595166163142"/>
  </r>
  <r>
    <x v="1"/>
    <n v="88.821752265861022"/>
  </r>
  <r>
    <x v="1"/>
    <n v="89.42598187311178"/>
  </r>
  <r>
    <x v="1"/>
    <n v="94.864048338368576"/>
  </r>
  <r>
    <x v="1"/>
    <n v="89.728096676737152"/>
  </r>
  <r>
    <x v="1"/>
    <n v="61.329305135951664"/>
  </r>
  <r>
    <x v="1"/>
    <n v="51.963746223564954"/>
  </r>
  <r>
    <x v="1"/>
    <n v="115.10574018126889"/>
  </r>
  <r>
    <x v="1"/>
    <n v="138.36858006042297"/>
  </r>
  <r>
    <x v="1"/>
    <n v="109.3655589123867"/>
  </r>
  <r>
    <x v="1"/>
    <n v="111.78247734138972"/>
  </r>
  <r>
    <x v="1"/>
    <n v="72.809667673716007"/>
  </r>
  <r>
    <x v="1"/>
    <n v="129.30513595166164"/>
  </r>
  <r>
    <x v="1"/>
    <n v="62.537764350453173"/>
  </r>
  <r>
    <x v="1"/>
    <n v="91.238670694864055"/>
  </r>
  <r>
    <x v="1"/>
    <n v="9.3655589123867031"/>
  </r>
  <r>
    <x v="1"/>
    <n v="110.57401812688822"/>
  </r>
  <r>
    <x v="1"/>
    <n v="103.32326283987915"/>
  </r>
  <r>
    <x v="1"/>
    <n v="91.540785498489427"/>
  </r>
  <r>
    <x v="1"/>
    <n v="73.111782477341393"/>
  </r>
  <r>
    <x v="1"/>
    <n v="76.13293051359517"/>
  </r>
  <r>
    <x v="1"/>
    <n v="79.758308157099691"/>
  </r>
  <r>
    <x v="1"/>
    <n v="103.02114803625378"/>
  </r>
  <r>
    <x v="1"/>
    <n v="158.00604229607251"/>
  </r>
  <r>
    <x v="1"/>
    <n v="105.4380664652568"/>
  </r>
  <r>
    <x v="1"/>
    <n v="98.187311178247739"/>
  </r>
  <r>
    <x v="1"/>
    <n v="86.706948640483375"/>
  </r>
  <r>
    <x v="1"/>
    <n v="112.08459214501511"/>
  </r>
  <r>
    <x v="1"/>
    <n v="151.35951661631421"/>
  </r>
  <r>
    <x v="1"/>
    <n v="93.957703927492446"/>
  </r>
  <r>
    <x v="1"/>
    <n v="163.74622356495468"/>
  </r>
  <r>
    <x v="1"/>
    <n v="108.76132930513594"/>
  </r>
  <r>
    <x v="1"/>
    <n v="98.187311178247739"/>
  </r>
  <r>
    <x v="1"/>
    <n v="116.01208459214502"/>
  </r>
  <r>
    <x v="1"/>
    <n v="43.504531722054388"/>
  </r>
  <r>
    <x v="1"/>
    <n v="91.540785498489427"/>
  </r>
  <r>
    <x v="1"/>
    <n v="80.362537764350449"/>
  </r>
  <r>
    <x v="1"/>
    <n v="61.027190332326285"/>
  </r>
  <r>
    <x v="1"/>
    <n v="93.655589123867074"/>
  </r>
  <r>
    <x v="1"/>
    <n v="106.94864048338368"/>
  </r>
  <r>
    <x v="1"/>
    <n v="50.453172205438065"/>
  </r>
  <r>
    <x v="2"/>
    <n v="105.13595166163142"/>
  </r>
  <r>
    <x v="2"/>
    <n v="70.392749244713002"/>
  </r>
  <r>
    <x v="2"/>
    <n v="130.51359516616316"/>
  </r>
  <r>
    <x v="2"/>
    <n v="149.54682779456192"/>
  </r>
  <r>
    <x v="2"/>
    <n v="123.26283987915409"/>
  </r>
  <r>
    <x v="2"/>
    <n v="135.64954682779455"/>
  </r>
  <r>
    <x v="2"/>
    <n v="132.02416918429003"/>
  </r>
  <r>
    <x v="2"/>
    <n v="95.468277945619334"/>
  </r>
  <r>
    <x v="2"/>
    <n v="61.329305135951664"/>
  </r>
  <r>
    <x v="2"/>
    <n v="100"/>
  </r>
  <r>
    <x v="2"/>
    <n v="54.682779456193352"/>
  </r>
  <r>
    <x v="2"/>
    <n v="109.3655589123867"/>
  </r>
  <r>
    <x v="2"/>
    <n v="149.84894259818731"/>
  </r>
  <r>
    <x v="2"/>
    <n v="111.78247734138972"/>
  </r>
  <r>
    <x v="2"/>
    <n v="142.59818731117826"/>
  </r>
  <r>
    <x v="2"/>
    <n v="129.607250755287"/>
  </r>
  <r>
    <x v="2"/>
    <n v="69.184290030211486"/>
  </r>
  <r>
    <x v="2"/>
    <n v="100.30211480362537"/>
  </r>
  <r>
    <x v="2"/>
    <n v="98.791540785498484"/>
  </r>
  <r>
    <x v="2"/>
    <n v="74.622356495468281"/>
  </r>
  <r>
    <x v="2"/>
    <n v="120.84592145015105"/>
  </r>
  <r>
    <x v="2"/>
    <n v="78.247734138972817"/>
  </r>
  <r>
    <x v="2"/>
    <n v="104.22960725075529"/>
  </r>
  <r>
    <x v="2"/>
    <n v="25.075528700906347"/>
  </r>
  <r>
    <x v="2"/>
    <n v="99.697885196374628"/>
  </r>
  <r>
    <x v="2"/>
    <n v="77.643504531722058"/>
  </r>
  <r>
    <x v="2"/>
    <n v="96.676737160120851"/>
  </r>
  <r>
    <x v="2"/>
    <n v="100"/>
  </r>
  <r>
    <x v="2"/>
    <n v="126.58610271903324"/>
  </r>
  <r>
    <x v="2"/>
    <n v="86.706948640483375"/>
  </r>
  <r>
    <x v="3"/>
    <n v="89.123867069486408"/>
  </r>
  <r>
    <x v="2"/>
    <n v="80.664652567975835"/>
  </r>
  <r>
    <x v="2"/>
    <n v="96.676737160120851"/>
  </r>
  <r>
    <x v="2"/>
    <n v="87.009063444108762"/>
  </r>
  <r>
    <x v="2"/>
    <n v="97.583081570996981"/>
  </r>
  <r>
    <x v="2"/>
    <n v="98.187311178247739"/>
  </r>
  <r>
    <x v="2"/>
    <n v="97.583081570996981"/>
  </r>
  <r>
    <x v="2"/>
    <n v="114.19939577039275"/>
  </r>
  <r>
    <x v="2"/>
    <n v="92.447129909365557"/>
  </r>
  <r>
    <x v="2"/>
    <n v="107.85498489425981"/>
  </r>
  <r>
    <x v="2"/>
    <n v="53.474320241691842"/>
  </r>
  <r>
    <x v="2"/>
    <n v="97.583081570996981"/>
  </r>
  <r>
    <x v="2"/>
    <n v="80.664652567975835"/>
  </r>
  <r>
    <x v="2"/>
    <n v="116.61631419939577"/>
  </r>
  <r>
    <x v="0"/>
    <n v="83.685800604229598"/>
  </r>
  <r>
    <x v="0"/>
    <n v="115.40785498489426"/>
  </r>
  <r>
    <x v="0"/>
    <n v="144.10876132930514"/>
  </r>
  <r>
    <x v="0"/>
    <n v="93.957703927492446"/>
  </r>
  <r>
    <x v="0"/>
    <n v="86.706948640483375"/>
  </r>
  <r>
    <x v="0"/>
    <n v="74.622356495468281"/>
  </r>
  <r>
    <x v="0"/>
    <n v="144.41087613293053"/>
  </r>
  <r>
    <x v="0"/>
    <n v="61.933534743202415"/>
  </r>
  <r>
    <x v="0"/>
    <n v="87.009063444108762"/>
  </r>
  <r>
    <x v="0"/>
    <n v="96.676737160120851"/>
  </r>
  <r>
    <x v="3"/>
    <n v="77.0392749244713"/>
  </r>
  <r>
    <x v="2"/>
    <n v="106.34441087613293"/>
  </r>
  <r>
    <x v="0"/>
    <n v="148.03625377643505"/>
  </r>
  <r>
    <x v="2"/>
    <n v="121.45015105740181"/>
  </r>
  <r>
    <x v="0"/>
    <n v="102.71903323262841"/>
  </r>
  <r>
    <x v="2"/>
    <n v="103.92749244712991"/>
  </r>
  <r>
    <x v="0"/>
    <n v="132.32628398791542"/>
  </r>
  <r>
    <x v="0"/>
    <n v="120.84592145015105"/>
  </r>
  <r>
    <x v="0"/>
    <n v="143.80664652567975"/>
  </r>
  <r>
    <x v="2"/>
    <n v="110.87613293051359"/>
  </r>
  <r>
    <x v="0"/>
    <n v="122.65861027190333"/>
  </r>
  <r>
    <x v="0"/>
    <n v="108.45921450151057"/>
  </r>
  <r>
    <x v="0"/>
    <n v="116.61631419939577"/>
  </r>
  <r>
    <x v="0"/>
    <n v="74.622356495468281"/>
  </r>
  <r>
    <x v="0"/>
    <n v="83.081570996978854"/>
  </r>
  <r>
    <x v="0"/>
    <n v="128.70090634441087"/>
  </r>
  <r>
    <x v="3"/>
    <n v="139.57703927492446"/>
  </r>
  <r>
    <x v="0"/>
    <n v="143.80664652567975"/>
  </r>
  <r>
    <x v="0"/>
    <n v="80.362537764350449"/>
  </r>
  <r>
    <x v="0"/>
    <n v="57.703927492447136"/>
  </r>
  <r>
    <x v="0"/>
    <n v="65.55891238670695"/>
  </r>
  <r>
    <x v="0"/>
    <n v="98.791540785498484"/>
  </r>
  <r>
    <x v="0"/>
    <n v="68.882175226586099"/>
  </r>
  <r>
    <x v="0"/>
    <n v="81.268882175226594"/>
  </r>
  <r>
    <x v="0"/>
    <n v="98.791540785498484"/>
  </r>
  <r>
    <x v="0"/>
    <n v="119.93957703927492"/>
  </r>
  <r>
    <x v="0"/>
    <n v="70.392749244713002"/>
  </r>
  <r>
    <x v="0"/>
    <n v="102.71903323262841"/>
  </r>
  <r>
    <x v="0"/>
    <n v="98.187311178247739"/>
  </r>
  <r>
    <x v="0"/>
    <n v="170.392749244713"/>
  </r>
  <r>
    <x v="0"/>
    <n v="34.743202416918422"/>
  </r>
  <r>
    <x v="2"/>
    <n v="83.383685800604226"/>
  </r>
  <r>
    <x v="0"/>
    <n v="108.45921450151057"/>
  </r>
  <r>
    <x v="0"/>
    <n v="128.70090634441087"/>
  </r>
  <r>
    <x v="3"/>
    <n v="72.205438066465263"/>
  </r>
  <r>
    <x v="0"/>
    <n v="54.0785498489426"/>
  </r>
  <r>
    <x v="0"/>
    <n v="110.87613293051359"/>
  </r>
  <r>
    <x v="0"/>
    <n v="47.734138972809667"/>
  </r>
  <r>
    <x v="3"/>
    <n v="136.25377643504532"/>
  </r>
  <r>
    <x v="3"/>
    <n v="113.595166163142"/>
  </r>
  <r>
    <x v="3"/>
    <n v="140.18126888217523"/>
  </r>
  <r>
    <x v="3"/>
    <n v="128.39879154078551"/>
  </r>
  <r>
    <x v="3"/>
    <n v="116.61631419939577"/>
  </r>
  <r>
    <x v="3"/>
    <n v="176.73716012084594"/>
  </r>
  <r>
    <x v="3"/>
    <n v="110.87613293051359"/>
  </r>
  <r>
    <x v="3"/>
    <n v="109.96978851963746"/>
  </r>
  <r>
    <x v="3"/>
    <n v="95.166163141993962"/>
  </r>
  <r>
    <x v="3"/>
    <n v="112.68882175226587"/>
  </r>
  <r>
    <x v="3"/>
    <n v="152.87009063444108"/>
  </r>
  <r>
    <x v="3"/>
    <n v="149.84894259818731"/>
  </r>
  <r>
    <x v="3"/>
    <n v="108.76132930513594"/>
  </r>
  <r>
    <x v="3"/>
    <n v="134.44108761329306"/>
  </r>
  <r>
    <x v="3"/>
    <n v="117.82477341389728"/>
  </r>
  <r>
    <x v="3"/>
    <n v="171.60120845921449"/>
  </r>
  <r>
    <x v="3"/>
    <n v="146.82779456193353"/>
  </r>
  <r>
    <x v="3"/>
    <n v="76.13293051359517"/>
  </r>
  <r>
    <x v="3"/>
    <n v="74.622356495468281"/>
  </r>
  <r>
    <x v="3"/>
    <n v="103.02114803625378"/>
  </r>
  <r>
    <x v="3"/>
    <n v="112.38670694864048"/>
  </r>
  <r>
    <x v="3"/>
    <n v="124.16918429003022"/>
  </r>
  <r>
    <x v="3"/>
    <n v="141.99395770392749"/>
  </r>
  <r>
    <x v="0"/>
    <n v="106.34441087613293"/>
  </r>
  <r>
    <x v="3"/>
    <n v="128.39879154078551"/>
  </r>
  <r>
    <x v="3"/>
    <n v="91.540785498489427"/>
  </r>
  <r>
    <x v="3"/>
    <n v="104.22960725075529"/>
  </r>
  <r>
    <x v="3"/>
    <n v="130.51359516616316"/>
  </r>
  <r>
    <x v="3"/>
    <n v="136.85800604229607"/>
  </r>
  <r>
    <x v="3"/>
    <n v="121.14803625377644"/>
  </r>
  <r>
    <x v="3"/>
    <n v="72.205438066465263"/>
  </r>
  <r>
    <x v="0"/>
    <n v="89.728096676737152"/>
  </r>
  <r>
    <x v="3"/>
    <n v="125.37764350453172"/>
  </r>
  <r>
    <x v="3"/>
    <n v="146.22356495468279"/>
  </r>
  <r>
    <x v="3"/>
    <n v="128.70090634441087"/>
  </r>
  <r>
    <x v="3"/>
    <n v="121.14803625377644"/>
  </r>
  <r>
    <x v="3"/>
    <n v="106.94864048338368"/>
  </r>
  <r>
    <x v="3"/>
    <n v="98.791540785498484"/>
  </r>
  <r>
    <x v="3"/>
    <n v="81.268882175226594"/>
  </r>
  <r>
    <x v="3"/>
    <n v="93.655589123867074"/>
  </r>
  <r>
    <x v="2"/>
    <n v="81.268882175226594"/>
  </r>
  <r>
    <x v="2"/>
    <n v="101.51057401812689"/>
  </r>
  <r>
    <x v="2"/>
    <n v="106.34441087613293"/>
  </r>
  <r>
    <x v="2"/>
    <n v="110.27190332326285"/>
  </r>
  <r>
    <x v="2"/>
    <n v="64.350453172205448"/>
  </r>
  <r>
    <x v="2"/>
    <n v="86.102719033232631"/>
  </r>
  <r>
    <x v="2"/>
    <n v="38.066465256797585"/>
  </r>
  <r>
    <x v="2"/>
    <n v="126.28398791540785"/>
  </r>
  <r>
    <x v="2"/>
    <n v="74.018126888217523"/>
  </r>
  <r>
    <x v="2"/>
    <n v="90.030211480362539"/>
  </r>
  <r>
    <x v="2"/>
    <n v="106.64652567975831"/>
  </r>
  <r>
    <x v="2"/>
    <n v="77.94561933534743"/>
  </r>
  <r>
    <x v="2"/>
    <n v="124.16918429003022"/>
  </r>
  <r>
    <x v="2"/>
    <n v="101.51057401812689"/>
  </r>
  <r>
    <x v="2"/>
    <n v="87.61329305135952"/>
  </r>
  <r>
    <x v="2"/>
    <n v="62.537764350453173"/>
  </r>
  <r>
    <x v="2"/>
    <n v="99.395770392749242"/>
  </r>
  <r>
    <x v="0"/>
    <n v="109.66767371601209"/>
  </r>
  <r>
    <x v="2"/>
    <n v="105.4380664652568"/>
  </r>
  <r>
    <x v="2"/>
    <n v="100.60422960725076"/>
  </r>
  <r>
    <x v="2"/>
    <n v="53.776435045317221"/>
  </r>
  <r>
    <x v="2"/>
    <n v="86.706948640483375"/>
  </r>
  <r>
    <x v="2"/>
    <n v="98.489425981873111"/>
  </r>
  <r>
    <x v="2"/>
    <n v="128.39879154078551"/>
  </r>
  <r>
    <x v="2"/>
    <n v="124.16918429003022"/>
  </r>
  <r>
    <x v="0"/>
    <n v="102.71903323262841"/>
  </r>
  <r>
    <x v="2"/>
    <n v="115.10574018126889"/>
  </r>
  <r>
    <x v="2"/>
    <n v="110.87613293051359"/>
  </r>
  <r>
    <x v="2"/>
    <n v="57.099697885196377"/>
  </r>
  <r>
    <x v="0"/>
    <n v="57.703927492447136"/>
  </r>
  <r>
    <x v="2"/>
    <n v="119.63746223564955"/>
  </r>
  <r>
    <x v="1"/>
    <n v="41.691842900302113"/>
  </r>
  <r>
    <x v="2"/>
    <n v="100"/>
  </r>
  <r>
    <x v="2"/>
    <n v="80.060422960725077"/>
  </r>
  <r>
    <x v="0"/>
    <n v="79.758308157099691"/>
  </r>
  <r>
    <x v="2"/>
    <n v="95.468277945619334"/>
  </r>
  <r>
    <x v="2"/>
    <n v="112.99093655589124"/>
  </r>
  <r>
    <x v="2"/>
    <n v="86.706948640483375"/>
  </r>
  <r>
    <x v="2"/>
    <n v="110.87613293051359"/>
  </r>
  <r>
    <x v="2"/>
    <n v="100"/>
  </r>
  <r>
    <x v="2"/>
    <n v="86.102719033232631"/>
  </r>
  <r>
    <x v="2"/>
    <n v="125.6797583081571"/>
  </r>
  <r>
    <x v="2"/>
    <n v="120.84592145015105"/>
  </r>
  <r>
    <x v="2"/>
    <n v="44.712990936555897"/>
  </r>
  <r>
    <x v="4"/>
    <m/>
  </r>
</pivotCacheRecords>
</file>

<file path=xl/pivotCache/pivotCacheRecords4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2">
  <r>
    <x v="0"/>
    <n v="154.68277945619334"/>
  </r>
  <r>
    <x v="1"/>
    <n v="61.933534743202415"/>
  </r>
  <r>
    <x v="2"/>
    <n v="87.61329305135952"/>
  </r>
  <r>
    <x v="1"/>
    <n v="114.19939577039275"/>
  </r>
  <r>
    <x v="2"/>
    <n v="120.54380664652568"/>
  </r>
  <r>
    <x v="1"/>
    <n v="96.978851963746223"/>
  </r>
  <r>
    <x v="2"/>
    <n v="101.81268882175226"/>
  </r>
  <r>
    <x v="1"/>
    <n v="144.71299093655588"/>
  </r>
  <r>
    <x v="2"/>
    <n v="143.50453172205437"/>
  </r>
  <r>
    <x v="2"/>
    <n v="50.151057401812686"/>
  </r>
  <r>
    <x v="0"/>
    <n v="127.19033232628399"/>
  </r>
  <r>
    <x v="0"/>
    <n v="107.55287009063444"/>
  </r>
  <r>
    <x v="1"/>
    <n v="152.87009063444108"/>
  </r>
  <r>
    <x v="2"/>
    <n v="85.498489425981873"/>
  </r>
  <r>
    <x v="2"/>
    <n v="80.362537764350449"/>
  </r>
  <r>
    <x v="3"/>
    <n v="100.90634441087613"/>
  </r>
  <r>
    <x v="1"/>
    <n v="105.13595166163142"/>
  </r>
  <r>
    <x v="1"/>
    <n v="86.706948640483375"/>
  </r>
  <r>
    <x v="2"/>
    <n v="84.592145015105743"/>
  </r>
  <r>
    <x v="4"/>
    <n v="156.4954682779456"/>
  </r>
  <r>
    <x v="1"/>
    <n v="67.673716012084597"/>
  </r>
  <r>
    <x v="3"/>
    <n v="59.214501510574017"/>
  </r>
  <r>
    <x v="1"/>
    <n v="109.06344410876133"/>
  </r>
  <r>
    <x v="2"/>
    <n v="100.30211480362537"/>
  </r>
  <r>
    <x v="4"/>
    <n v="67.673716012084597"/>
  </r>
  <r>
    <x v="1"/>
    <n v="67.975830815709969"/>
  </r>
  <r>
    <x v="3"/>
    <n v="88.217522658610278"/>
  </r>
  <r>
    <x v="3"/>
    <n v="102.41691842900302"/>
  </r>
  <r>
    <x v="3"/>
    <n v="108.45921450151057"/>
  </r>
  <r>
    <x v="0"/>
    <n v="105.13595166163142"/>
  </r>
  <r>
    <x v="2"/>
    <n v="69.78851963746223"/>
  </r>
  <r>
    <x v="4"/>
    <n v="146.52567975830817"/>
  </r>
  <r>
    <x v="1"/>
    <n v="70.996978851963746"/>
  </r>
  <r>
    <x v="3"/>
    <n v="49.848942598187307"/>
  </r>
  <r>
    <x v="2"/>
    <n v="78.247734138972817"/>
  </r>
  <r>
    <x v="1"/>
    <n v="100"/>
  </r>
  <r>
    <x v="4"/>
    <n v="58.006042296072508"/>
  </r>
  <r>
    <x v="3"/>
    <n v="56.495468277945619"/>
  </r>
  <r>
    <x v="2"/>
    <n v="100"/>
  </r>
  <r>
    <x v="3"/>
    <n v="105.74018126888217"/>
  </r>
  <r>
    <x v="4"/>
    <n v="82.175226586102724"/>
  </r>
  <r>
    <x v="0"/>
    <n v="100"/>
  </r>
  <r>
    <x v="0"/>
    <n v="145.01510574018127"/>
  </r>
  <r>
    <x v="0"/>
    <n v="114.8036253776435"/>
  </r>
  <r>
    <x v="0"/>
    <n v="91.540785498489427"/>
  </r>
  <r>
    <x v="0"/>
    <n v="125.37764350453172"/>
  </r>
  <r>
    <x v="2"/>
    <n v="90.936555891238669"/>
  </r>
  <r>
    <x v="2"/>
    <n v="119.93957703927492"/>
  </r>
  <r>
    <x v="0"/>
    <n v="99.395770392749242"/>
  </r>
  <r>
    <x v="0"/>
    <n v="105.4380664652568"/>
  </r>
  <r>
    <x v="0"/>
    <n v="101.81268882175226"/>
  </r>
  <r>
    <x v="2"/>
    <n v="121.75226586102718"/>
  </r>
  <r>
    <x v="2"/>
    <n v="87.915407854984892"/>
  </r>
  <r>
    <x v="3"/>
    <n v="95.166163141993962"/>
  </r>
  <r>
    <x v="1"/>
    <n v="139.87915407854985"/>
  </r>
  <r>
    <x v="2"/>
    <n v="80.664652567975835"/>
  </r>
  <r>
    <x v="2"/>
    <n v="143.50453172205437"/>
  </r>
  <r>
    <x v="1"/>
    <n v="101.81268882175226"/>
  </r>
  <r>
    <x v="3"/>
    <n v="164.04833836858006"/>
  </r>
  <r>
    <x v="2"/>
    <n v="77.0392749244713"/>
  </r>
  <r>
    <x v="0"/>
    <n v="95.166163141993962"/>
  </r>
  <r>
    <x v="3"/>
    <n v="132.93051359516616"/>
  </r>
  <r>
    <x v="2"/>
    <n v="49.244712990936556"/>
  </r>
  <r>
    <x v="2"/>
    <n v="80.664652567975835"/>
  </r>
  <r>
    <x v="1"/>
    <n v="95.166163141993962"/>
  </r>
  <r>
    <x v="3"/>
    <n v="119.93957703927492"/>
  </r>
  <r>
    <x v="2"/>
    <n v="78.851963746223561"/>
  </r>
  <r>
    <x v="1"/>
    <n v="161.63141993957703"/>
  </r>
  <r>
    <x v="3"/>
    <n v="110.87613293051359"/>
  </r>
  <r>
    <x v="1"/>
    <n v="80.966767371601208"/>
  </r>
  <r>
    <x v="4"/>
    <n v="161.63141993957703"/>
  </r>
  <r>
    <x v="0"/>
    <n v="137.7643504531722"/>
  </r>
  <r>
    <x v="0"/>
    <n v="66.767371601208453"/>
  </r>
  <r>
    <x v="3"/>
    <n v="131.72205438066464"/>
  </r>
  <r>
    <x v="0"/>
    <n v="61.329305135951664"/>
  </r>
  <r>
    <x v="4"/>
    <n v="80.362537764350449"/>
  </r>
  <r>
    <x v="3"/>
    <n v="95.166163141993962"/>
  </r>
  <r>
    <x v="1"/>
    <n v="66.767371601208453"/>
  </r>
  <r>
    <x v="0"/>
    <n v="93.353474320241688"/>
  </r>
  <r>
    <x v="2"/>
    <n v="79.154078549848947"/>
  </r>
  <r>
    <x v="1"/>
    <n v="73.111782477341393"/>
  </r>
  <r>
    <x v="0"/>
    <n v="145.01510574018127"/>
  </r>
  <r>
    <x v="1"/>
    <n v="110.87613293051359"/>
  </r>
  <r>
    <x v="2"/>
    <n v="44.108761329305132"/>
  </r>
  <r>
    <x v="3"/>
    <n v="113.89728096676737"/>
  </r>
  <r>
    <x v="3"/>
    <n v="115.70996978851963"/>
  </r>
  <r>
    <x v="2"/>
    <n v="73.111782477341393"/>
  </r>
  <r>
    <x v="4"/>
    <n v="132.93051359516616"/>
  </r>
  <r>
    <x v="2"/>
    <n v="167.37160120845923"/>
  </r>
  <r>
    <x v="4"/>
    <n v="130.81570996978851"/>
  </r>
  <r>
    <x v="2"/>
    <n v="73.111782477341393"/>
  </r>
  <r>
    <x v="0"/>
    <n v="111.48036253776435"/>
  </r>
  <r>
    <x v="0"/>
    <n v="96.072507552870093"/>
  </r>
  <r>
    <x v="4"/>
    <n v="56.495468277945619"/>
  </r>
  <r>
    <x v="4"/>
    <n v="55.891238670694868"/>
  </r>
  <r>
    <x v="4"/>
    <n v="83.987915407854985"/>
  </r>
  <r>
    <x v="4"/>
    <n v="90.634441087613297"/>
  </r>
  <r>
    <x v="0"/>
    <n v="100.90634441087613"/>
  </r>
  <r>
    <x v="4"/>
    <n v="91.842900302114799"/>
  </r>
  <r>
    <x v="0"/>
    <n v="134.44108761329306"/>
  </r>
  <r>
    <x v="3"/>
    <n v="101.20845921450152"/>
  </r>
  <r>
    <x v="3"/>
    <n v="93.655589123867074"/>
  </r>
  <r>
    <x v="3"/>
    <n v="90.634441087613297"/>
  </r>
  <r>
    <x v="4"/>
    <n v="134.44108761329306"/>
  </r>
  <r>
    <x v="1"/>
    <n v="98.791540785498484"/>
  </r>
  <r>
    <x v="3"/>
    <n v="175.83081570996978"/>
  </r>
  <r>
    <x v="3"/>
    <n v="110.87613293051359"/>
  </r>
  <r>
    <x v="3"/>
    <n v="55.589123867069482"/>
  </r>
  <r>
    <x v="1"/>
    <n v="64.350453172205448"/>
  </r>
  <r>
    <x v="4"/>
    <n v="108.76132930513594"/>
  </r>
  <r>
    <x v="3"/>
    <n v="99.09365558912387"/>
  </r>
  <r>
    <x v="1"/>
    <n v="105.13595166163142"/>
  </r>
  <r>
    <x v="3"/>
    <n v="99.09365558912387"/>
  </r>
  <r>
    <x v="1"/>
    <n v="123.56495468277946"/>
  </r>
  <r>
    <x v="1"/>
    <n v="84.894259818731115"/>
  </r>
  <r>
    <x v="0"/>
    <n v="100.30211480362537"/>
  </r>
  <r>
    <x v="0"/>
    <n v="98.187311178247739"/>
  </r>
  <r>
    <x v="0"/>
    <n v="99.09365558912387"/>
  </r>
  <r>
    <x v="0"/>
    <n v="149.54682779456192"/>
  </r>
  <r>
    <x v="2"/>
    <n v="130.81570996978851"/>
  </r>
  <r>
    <x v="0"/>
    <n v="101.20845921450152"/>
  </r>
  <r>
    <x v="1"/>
    <n v="98.791540785498484"/>
  </r>
  <r>
    <x v="2"/>
    <n v="52.870090634441084"/>
  </r>
  <r>
    <x v="2"/>
    <n v="107.55287009063444"/>
  </r>
  <r>
    <x v="3"/>
    <n v="110.87613293051359"/>
  </r>
  <r>
    <x v="2"/>
    <n v="99.395770392749242"/>
  </r>
  <r>
    <x v="2"/>
    <n v="88.217522658610278"/>
  </r>
  <r>
    <x v="0"/>
    <n v="104.83383685800604"/>
  </r>
  <r>
    <x v="3"/>
    <n v="95.166163141993962"/>
  </r>
  <r>
    <x v="3"/>
    <n v="129.607250755287"/>
  </r>
  <r>
    <x v="0"/>
    <n v="87.61329305135952"/>
  </r>
  <r>
    <x v="0"/>
    <n v="98.791540785498484"/>
  </r>
  <r>
    <x v="2"/>
    <n v="87.915407854984892"/>
  </r>
  <r>
    <x v="2"/>
    <n v="97.280966767371595"/>
  </r>
  <r>
    <x v="2"/>
    <n v="100.90634441087613"/>
  </r>
  <r>
    <x v="1"/>
    <n v="122.05438066465257"/>
  </r>
  <r>
    <x v="3"/>
    <n v="120.54380664652568"/>
  </r>
  <r>
    <x v="2"/>
    <n v="76.13293051359517"/>
  </r>
  <r>
    <x v="2"/>
    <n v="99.395770392749242"/>
  </r>
  <r>
    <x v="4"/>
    <n v="132.6283987915408"/>
  </r>
  <r>
    <x v="3"/>
    <n v="99.697885196374628"/>
  </r>
  <r>
    <x v="3"/>
    <n v="91.842900302114799"/>
  </r>
  <r>
    <x v="3"/>
    <n v="119.63746223564955"/>
  </r>
  <r>
    <x v="2"/>
    <n v="96.978851963746223"/>
  </r>
  <r>
    <x v="0"/>
    <n v="98.187311178247739"/>
  </r>
  <r>
    <x v="0"/>
    <n v="60.422960725075534"/>
  </r>
  <r>
    <x v="3"/>
    <n v="76.13293051359517"/>
  </r>
  <r>
    <x v="0"/>
    <n v="136.25377643504532"/>
  </r>
  <r>
    <x v="0"/>
    <n v="130.81570996978851"/>
  </r>
  <r>
    <x v="3"/>
    <n v="134.74320241691842"/>
  </r>
  <r>
    <x v="3"/>
    <n v="84.894259818731115"/>
  </r>
  <r>
    <x v="2"/>
    <n v="91.842900302114799"/>
  </r>
  <r>
    <x v="4"/>
    <n v="91.842900302114799"/>
  </r>
  <r>
    <x v="4"/>
    <n v="83.987915407854985"/>
  </r>
  <r>
    <x v="4"/>
    <n v="139.87915407854985"/>
  </r>
  <r>
    <x v="2"/>
    <n v="108.76132930513594"/>
  </r>
  <r>
    <x v="2"/>
    <n v="125.37764350453172"/>
  </r>
  <r>
    <x v="4"/>
    <n v="56.495468277945619"/>
  </r>
  <r>
    <x v="3"/>
    <n v="113.89728096676737"/>
  </r>
  <r>
    <x v="2"/>
    <n v="95.166163141993962"/>
  </r>
  <r>
    <x v="3"/>
    <n v="45.317220543806648"/>
  </r>
  <r>
    <x v="0"/>
    <n v="119.63746223564955"/>
  </r>
  <r>
    <x v="2"/>
    <n v="91.238670694864055"/>
  </r>
  <r>
    <x v="3"/>
    <n v="139.87915407854985"/>
  </r>
  <r>
    <x v="3"/>
    <n v="100"/>
  </r>
  <r>
    <x v="2"/>
    <n v="125.37764350453172"/>
  </r>
  <r>
    <x v="4"/>
    <n v="149.84894259818731"/>
  </r>
  <r>
    <x v="4"/>
    <n v="98.187311178247739"/>
  </r>
  <r>
    <x v="4"/>
    <n v="78.851963746223561"/>
  </r>
  <r>
    <x v="4"/>
    <n v="88.821752265861022"/>
  </r>
  <r>
    <x v="1"/>
    <n v="32.326283987915403"/>
  </r>
  <r>
    <x v="3"/>
    <n v="95.468277945619334"/>
  </r>
  <r>
    <x v="0"/>
    <n v="102.41691842900302"/>
  </r>
  <r>
    <x v="1"/>
    <n v="127.19033232628399"/>
  </r>
  <r>
    <x v="2"/>
    <n v="61.329305135951664"/>
  </r>
  <r>
    <x v="0"/>
    <n v="146.52567975830817"/>
  </r>
  <r>
    <x v="4"/>
    <n v="140.48338368580062"/>
  </r>
  <r>
    <x v="3"/>
    <n v="71.903323262839876"/>
  </r>
  <r>
    <x v="3"/>
    <n v="137.7643504531722"/>
  </r>
  <r>
    <x v="2"/>
    <n v="78.851963746223561"/>
  </r>
  <r>
    <x v="0"/>
    <n v="148.03625377643505"/>
  </r>
  <r>
    <x v="3"/>
    <n v="103.92749244712991"/>
  </r>
  <r>
    <x v="3"/>
    <n v="100"/>
  </r>
  <r>
    <x v="3"/>
    <n v="131.72205438066464"/>
  </r>
  <r>
    <x v="1"/>
    <n v="58.912386706948638"/>
  </r>
  <r>
    <x v="1"/>
    <n v="67.069486404833839"/>
  </r>
  <r>
    <x v="3"/>
    <n v="109.3655589123867"/>
  </r>
  <r>
    <x v="3"/>
    <n v="131.72205438066464"/>
  </r>
  <r>
    <x v="3"/>
    <n v="103.02114803625378"/>
  </r>
  <r>
    <x v="3"/>
    <n v="48.338368580060418"/>
  </r>
  <r>
    <x v="4"/>
    <n v="84.894259818731115"/>
  </r>
  <r>
    <x v="1"/>
    <n v="118.42900302114803"/>
  </r>
  <r>
    <x v="4"/>
    <n v="161.93353474320242"/>
  </r>
  <r>
    <x v="2"/>
    <n v="108.76132930513594"/>
  </r>
  <r>
    <x v="3"/>
    <n v="86.706948640483375"/>
  </r>
  <r>
    <x v="4"/>
    <n v="125.98187311178248"/>
  </r>
  <r>
    <x v="2"/>
    <n v="106.94864048338368"/>
  </r>
  <r>
    <x v="4"/>
    <n v="50.151057401812686"/>
  </r>
  <r>
    <x v="4"/>
    <n v="78.247734138972817"/>
  </r>
  <r>
    <x v="2"/>
    <n v="114.50151057401813"/>
  </r>
  <r>
    <x v="2"/>
    <n v="100.90634441087613"/>
  </r>
  <r>
    <x v="1"/>
    <n v="47.129909365558909"/>
  </r>
  <r>
    <x v="2"/>
    <n v="84.592145015105743"/>
  </r>
  <r>
    <x v="2"/>
    <n v="85.196374622356501"/>
  </r>
  <r>
    <x v="2"/>
    <n v="113.89728096676737"/>
  </r>
  <r>
    <x v="1"/>
    <n v="83.987915407854985"/>
  </r>
  <r>
    <x v="2"/>
    <n v="104.22960725075529"/>
  </r>
  <r>
    <x v="4"/>
    <n v="123.56495468277946"/>
  </r>
  <r>
    <x v="0"/>
    <n v="101.81268882175226"/>
  </r>
  <r>
    <x v="4"/>
    <n v="109.06344410876133"/>
  </r>
  <r>
    <x v="0"/>
    <n v="112.68882175226587"/>
  </r>
  <r>
    <x v="3"/>
    <n v="81.570996978851966"/>
  </r>
  <r>
    <x v="0"/>
    <n v="93.655589123867074"/>
  </r>
  <r>
    <x v="3"/>
    <n v="82.175226586102724"/>
  </r>
  <r>
    <x v="0"/>
    <n v="108.1570996978852"/>
  </r>
  <r>
    <x v="2"/>
    <n v="72.507552870090635"/>
  </r>
  <r>
    <x v="1"/>
    <n v="73.111782477341393"/>
  </r>
  <r>
    <x v="1"/>
    <n v="103.02114803625378"/>
  </r>
  <r>
    <x v="0"/>
    <n v="123.56495468277946"/>
  </r>
  <r>
    <x v="2"/>
    <n v="61.631419939577036"/>
  </r>
  <r>
    <x v="3"/>
    <n v="45.015105740181269"/>
  </r>
  <r>
    <x v="2"/>
    <n v="79.154078549848947"/>
  </r>
  <r>
    <x v="2"/>
    <n v="108.76132930513594"/>
  </r>
  <r>
    <x v="1"/>
    <n v="82.175226586102724"/>
  </r>
  <r>
    <x v="2"/>
    <n v="119.63746223564955"/>
  </r>
  <r>
    <x v="2"/>
    <n v="93.957703927492446"/>
  </r>
  <r>
    <x v="2"/>
    <n v="22.658610271903328"/>
  </r>
  <r>
    <x v="4"/>
    <n v="70.996978851963746"/>
  </r>
  <r>
    <x v="4"/>
    <n v="125.37764350453172"/>
  </r>
  <r>
    <x v="0"/>
    <n v="125.37764350453172"/>
  </r>
  <r>
    <x v="2"/>
    <n v="100.90634441087613"/>
  </r>
  <r>
    <x v="0"/>
    <n v="137.46223564954681"/>
  </r>
  <r>
    <x v="1"/>
    <n v="62.235649546827794"/>
  </r>
  <r>
    <x v="0"/>
    <n v="114.8036253776435"/>
  </r>
  <r>
    <x v="2"/>
    <n v="55.891238670694868"/>
  </r>
  <r>
    <x v="2"/>
    <n v="118.42900302114803"/>
  </r>
  <r>
    <x v="3"/>
    <n v="43.80664652567976"/>
  </r>
  <r>
    <x v="2"/>
    <n v="53.17220543806647"/>
  </r>
  <r>
    <x v="1"/>
    <n v="87.311178247734134"/>
  </r>
  <r>
    <x v="0"/>
    <n v="144.71299093655588"/>
  </r>
  <r>
    <x v="3"/>
    <n v="93.655589123867074"/>
  </r>
  <r>
    <x v="2"/>
    <n v="49.848942598187307"/>
  </r>
  <r>
    <x v="3"/>
    <n v="83.987915407854985"/>
  </r>
  <r>
    <x v="2"/>
    <n v="65.256797583081578"/>
  </r>
  <r>
    <x v="1"/>
    <n v="100"/>
  </r>
  <r>
    <x v="1"/>
    <n v="100"/>
  </r>
  <r>
    <x v="3"/>
    <n v="78.851963746223561"/>
  </r>
  <r>
    <x v="3"/>
    <n v="109.96978851963746"/>
  </r>
  <r>
    <x v="3"/>
    <n v="102.71903323262841"/>
  </r>
  <r>
    <x v="4"/>
    <n v="55.589123867069482"/>
  </r>
  <r>
    <x v="3"/>
    <n v="29.607250755287012"/>
  </r>
  <r>
    <x v="4"/>
    <n v="104.22960725075529"/>
  </r>
  <r>
    <x v="2"/>
    <n v="98.187311178247739"/>
  </r>
  <r>
    <x v="1"/>
    <n v="48.942598187311184"/>
  </r>
  <r>
    <x v="2"/>
    <n v="76.13293051359517"/>
  </r>
  <r>
    <x v="3"/>
    <n v="110.87613293051359"/>
  </r>
  <r>
    <x v="3"/>
    <n v="80.966767371601208"/>
  </r>
  <r>
    <x v="1"/>
    <n v="81.570996978851966"/>
  </r>
  <r>
    <x v="4"/>
    <n v="85.196374622356501"/>
  </r>
  <r>
    <x v="4"/>
    <n v="67.069486404833839"/>
  </r>
  <r>
    <x v="0"/>
    <n v="67.069486404833839"/>
  </r>
  <r>
    <x v="3"/>
    <n v="66.465256797583081"/>
  </r>
  <r>
    <x v="1"/>
    <n v="98.489425981873111"/>
  </r>
  <r>
    <x v="3"/>
    <n v="42.296072507552871"/>
  </r>
  <r>
    <x v="3"/>
    <n v="118.73111782477341"/>
  </r>
  <r>
    <x v="4"/>
    <n v="110.87613293051359"/>
  </r>
  <r>
    <x v="4"/>
    <n v="118.12688821752266"/>
  </r>
  <r>
    <x v="3"/>
    <n v="125.98187311178248"/>
  </r>
  <r>
    <x v="4"/>
    <n v="64.954682779456192"/>
  </r>
  <r>
    <x v="1"/>
    <n v="58.006042296072508"/>
  </r>
  <r>
    <x v="3"/>
    <n v="97.583081570996981"/>
  </r>
  <r>
    <x v="4"/>
    <n v="59.214501510574017"/>
  </r>
  <r>
    <x v="2"/>
    <n v="143.20241691842901"/>
  </r>
  <r>
    <x v="1"/>
    <n v="109.96978851963746"/>
  </r>
  <r>
    <x v="4"/>
    <n v="76.13293051359517"/>
  </r>
  <r>
    <x v="1"/>
    <n v="76.13293051359517"/>
  </r>
  <r>
    <x v="4"/>
    <n v="104.22960725075529"/>
  </r>
  <r>
    <x v="2"/>
    <n v="124.47129909365559"/>
  </r>
  <r>
    <x v="1"/>
    <n v="101.20845921450152"/>
  </r>
  <r>
    <x v="0"/>
    <n v="87.311178247734134"/>
  </r>
  <r>
    <x v="3"/>
    <n v="50.453172205438065"/>
  </r>
  <r>
    <x v="4"/>
    <n v="104.53172205438067"/>
  </r>
  <r>
    <x v="1"/>
    <n v="157.09969788519638"/>
  </r>
  <r>
    <x v="4"/>
    <n v="73.111782477341393"/>
  </r>
  <r>
    <x v="3"/>
    <n v="96.072507552870093"/>
  </r>
  <r>
    <x v="4"/>
    <n v="125.37764350453172"/>
  </r>
  <r>
    <x v="4"/>
    <n v="74.018126888217523"/>
  </r>
  <r>
    <x v="0"/>
    <n v="126.88821752265861"/>
  </r>
  <r>
    <x v="4"/>
    <n v="76.13293051359517"/>
  </r>
  <r>
    <x v="0"/>
    <n v="108.1570996978852"/>
  </r>
  <r>
    <x v="0"/>
    <n v="171.60120845921449"/>
  </r>
  <r>
    <x v="3"/>
    <n v="107.55287009063444"/>
  </r>
  <r>
    <x v="0"/>
    <n v="88.217522658610278"/>
  </r>
  <r>
    <x v="0"/>
    <n v="115.10574018126889"/>
  </r>
  <r>
    <x v="0"/>
    <n v="90.634441087613297"/>
  </r>
  <r>
    <x v="0"/>
    <n v="87.915407854984892"/>
  </r>
  <r>
    <x v="1"/>
    <n v="80.362537764350449"/>
  </r>
  <r>
    <x v="1"/>
    <n v="95.166163141993962"/>
  </r>
  <r>
    <x v="0"/>
    <n v="99.697885196374628"/>
  </r>
  <r>
    <x v="3"/>
    <n v="101.20845921450152"/>
  </r>
  <r>
    <x v="0"/>
    <n v="109.3655589123867"/>
  </r>
  <r>
    <x v="0"/>
    <n v="136.25377643504532"/>
  </r>
  <r>
    <x v="0"/>
    <n v="113.89728096676737"/>
  </r>
  <r>
    <x v="0"/>
    <n v="88.51963746223565"/>
  </r>
  <r>
    <x v="2"/>
    <n v="106.04229607250755"/>
  </r>
  <r>
    <x v="0"/>
    <n v="128.70090634441087"/>
  </r>
  <r>
    <x v="0"/>
    <n v="101.51057401812689"/>
  </r>
  <r>
    <x v="0"/>
    <n v="85.498489425981873"/>
  </r>
  <r>
    <x v="1"/>
    <n v="85.498489425981873"/>
  </r>
  <r>
    <x v="0"/>
    <n v="90.030211480362539"/>
  </r>
  <r>
    <x v="0"/>
    <n v="115.40785498489426"/>
  </r>
  <r>
    <x v="1"/>
    <n v="77.0392749244713"/>
  </r>
  <r>
    <x v="1"/>
    <n v="66.465256797583081"/>
  </r>
  <r>
    <x v="0"/>
    <n v="76.737160120845914"/>
  </r>
  <r>
    <x v="3"/>
    <n v="83.987915407854985"/>
  </r>
  <r>
    <x v="0"/>
    <n v="93.957703927492446"/>
  </r>
  <r>
    <x v="1"/>
    <n v="125.6797583081571"/>
  </r>
  <r>
    <x v="0"/>
    <n v="94.259818731117832"/>
  </r>
  <r>
    <x v="0"/>
    <n v="165.25679758308158"/>
  </r>
  <r>
    <x v="3"/>
    <n v="100"/>
  </r>
  <r>
    <x v="0"/>
    <n v="132.6283987915408"/>
  </r>
  <r>
    <x v="3"/>
    <n v="130.81570996978851"/>
  </r>
  <r>
    <x v="2"/>
    <n v="106.34441087613293"/>
  </r>
  <r>
    <x v="0"/>
    <n v="114.19939577039275"/>
  </r>
  <r>
    <x v="1"/>
    <n v="50.151057401812686"/>
  </r>
  <r>
    <x v="1"/>
    <n v="67.069486404833839"/>
  </r>
  <r>
    <x v="3"/>
    <n v="100"/>
  </r>
  <r>
    <x v="0"/>
    <n v="121.45015105740181"/>
  </r>
  <r>
    <x v="1"/>
    <n v="80.966767371601208"/>
  </r>
  <r>
    <x v="0"/>
    <n v="114.8036253776435"/>
  </r>
  <r>
    <x v="0"/>
    <n v="100"/>
  </r>
  <r>
    <x v="5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4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1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6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5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0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9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8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7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2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1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6.xml"/></Relationships>
</file>

<file path=xl/pivotTables/_rels/pivotTable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5.xml"/></Relationships>
</file>

<file path=xl/pivotTables/_rels/pivotTable4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4.xml"/></Relationships>
</file>

<file path=xl/pivotTables/_rels/pivotTable4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3.xml"/></Relationships>
</file>

<file path=xl/pivotTables/_rels/pivotTable4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8.xml"/></Relationships>
</file>

<file path=xl/pivotTables/_rels/pivotTable4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7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06A097-BDD4-4C95-9D34-32AFAA1A85EB}" name="数据透视表5" cacheId="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40:C51" firstHeaderRow="1" firstDataRow="1" firstDataCol="1"/>
  <pivotFields count="2">
    <pivotField axis="axisRow" showAll="0">
      <items count="11">
        <item x="4"/>
        <item x="3"/>
        <item x="8"/>
        <item x="5"/>
        <item x="1"/>
        <item x="7"/>
        <item x="2"/>
        <item x="6"/>
        <item x="0"/>
        <item x="9"/>
        <item t="default"/>
      </items>
    </pivotField>
    <pivotField dataField="1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52332C8-1BAC-4B43-81BE-D135B30C8CC4}" name="数据透视表3" cacheId="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27:C37" firstHeaderRow="1" firstDataRow="1" firstDataCol="1"/>
  <pivotFields count="2">
    <pivotField axis="axisRow" showAll="0">
      <items count="10">
        <item x="4"/>
        <item x="3"/>
        <item x="7"/>
        <item x="1"/>
        <item x="5"/>
        <item x="2"/>
        <item x="6"/>
        <item x="0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13D5BB-A34B-4C1F-8538-AF4D9BF13D3D}" name="数据透视表2" cacheId="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14:C24" firstHeaderRow="1" firstDataRow="1" firstDataCol="1"/>
  <pivotFields count="2">
    <pivotField axis="axisRow" showAll="0">
      <items count="10">
        <item x="6"/>
        <item x="7"/>
        <item x="3"/>
        <item x="1"/>
        <item x="5"/>
        <item x="2"/>
        <item x="4"/>
        <item x="0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E5301C-FE99-49B2-B4FA-2E8648856283}" name="数据透视表1" cacheId="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1:C11" firstHeaderRow="1" firstDataRow="1" firstDataCol="1"/>
  <pivotFields count="2">
    <pivotField axis="axisRow" showAll="0">
      <items count="10">
        <item x="4"/>
        <item x="3"/>
        <item x="5"/>
        <item x="1"/>
        <item x="7"/>
        <item x="2"/>
        <item x="6"/>
        <item x="0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32B12F-9D05-4727-9AE5-93D1B655CECE}" name="数据透视表7" cacheId="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70:C83" firstHeaderRow="1" firstDataRow="1" firstDataCol="1"/>
  <pivotFields count="2">
    <pivotField axis="axisRow" showAll="0">
      <items count="13">
        <item x="10"/>
        <item x="4"/>
        <item x="6"/>
        <item x="2"/>
        <item x="3"/>
        <item x="1"/>
        <item x="8"/>
        <item x="9"/>
        <item x="5"/>
        <item x="7"/>
        <item x="0"/>
        <item x="11"/>
        <item t="default"/>
      </items>
    </pivotField>
    <pivotField dataField="1" showAl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12C6AE-2B44-4B8A-BC77-858FAE3F09CF}" name="数据透视表6" cacheId="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54:C67" firstHeaderRow="1" firstDataRow="1" firstDataCol="1"/>
  <pivotFields count="2">
    <pivotField axis="axisRow" showAll="0">
      <items count="13">
        <item x="10"/>
        <item x="4"/>
        <item x="6"/>
        <item x="5"/>
        <item x="1"/>
        <item x="3"/>
        <item x="8"/>
        <item x="2"/>
        <item x="7"/>
        <item x="9"/>
        <item x="0"/>
        <item x="11"/>
        <item t="default"/>
      </items>
    </pivotField>
    <pivotField dataField="1" showAl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690A57-50BC-47CD-A940-CC63C8AE908E}" name="数据透视表11" cacheId="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38:C49" firstHeaderRow="1" firstDataRow="1" firstDataCol="1"/>
  <pivotFields count="2">
    <pivotField axis="axisRow" showAll="0">
      <items count="11">
        <item x="4"/>
        <item x="3"/>
        <item x="5"/>
        <item x="7"/>
        <item x="8"/>
        <item x="6"/>
        <item x="2"/>
        <item x="0"/>
        <item x="1"/>
        <item x="9"/>
        <item t="default"/>
      </items>
    </pivotField>
    <pivotField dataField="1"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8D011CE-DC63-48B6-80DA-D2E0C82CEAD1}" name="数据透视表10" cacheId="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26:C36" firstHeaderRow="1" firstDataRow="1" firstDataCol="1"/>
  <pivotFields count="2">
    <pivotField axis="axisRow" showAll="0">
      <items count="10">
        <item x="4"/>
        <item x="3"/>
        <item x="6"/>
        <item x="7"/>
        <item x="5"/>
        <item x="2"/>
        <item x="0"/>
        <item x="1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37E985-C1CB-4F71-BA40-DA3483D4A09A}" name="数据透视表9" cacheId="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14:C24" firstHeaderRow="1" firstDataRow="1" firstDataCol="1"/>
  <pivotFields count="2">
    <pivotField axis="axisRow" showAll="0">
      <items count="10">
        <item x="4"/>
        <item x="1"/>
        <item x="3"/>
        <item x="6"/>
        <item x="7"/>
        <item x="5"/>
        <item x="2"/>
        <item x="0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9173DC-646B-46B0-B038-E4248196579C}" name="数据透视表8" cacheId="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2:C12" firstHeaderRow="1" firstDataRow="1" firstDataCol="1"/>
  <pivotFields count="2">
    <pivotField axis="axisRow" showAll="0">
      <items count="10">
        <item x="4"/>
        <item x="1"/>
        <item x="3"/>
        <item x="6"/>
        <item x="7"/>
        <item x="5"/>
        <item x="2"/>
        <item x="0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526B01-9715-4070-85F0-1413623515AE}" name="数据透视表15" cacheId="1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63:C72" firstHeaderRow="1" firstDataRow="1" firstDataCol="1"/>
  <pivotFields count="2">
    <pivotField axis="axisRow" showAll="0">
      <items count="9">
        <item x="6"/>
        <item x="5"/>
        <item x="1"/>
        <item x="2"/>
        <item x="3"/>
        <item x="4"/>
        <item x="0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5F8917-ED6F-45F1-A5CB-20E1AFA0B436}" name="数据透视表14" cacheId="1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51:C61" firstHeaderRow="1" firstDataRow="1" firstDataCol="1"/>
  <pivotFields count="2">
    <pivotField axis="axisRow" showAll="0">
      <items count="10">
        <item x="4"/>
        <item x="7"/>
        <item x="1"/>
        <item x="3"/>
        <item x="5"/>
        <item x="6"/>
        <item x="2"/>
        <item x="0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058A44-5DF1-4E1D-8BC6-3E408F079401}" name="数据透视表19" cacheId="1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37:C47" firstHeaderRow="1" firstDataRow="1" firstDataCol="1"/>
  <pivotFields count="2">
    <pivotField axis="axisRow" showAll="0">
      <items count="10">
        <item x="5"/>
        <item x="0"/>
        <item x="2"/>
        <item x="1"/>
        <item x="3"/>
        <item x="7"/>
        <item x="4"/>
        <item x="6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31BEB8-3430-48B4-BB2A-3DA455D2E0BE}" name="数据透视表18" cacheId="1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25:C35" firstHeaderRow="1" firstDataRow="1" firstDataCol="1"/>
  <pivotFields count="2">
    <pivotField axis="axisRow" showAll="0">
      <items count="10">
        <item x="5"/>
        <item x="0"/>
        <item x="2"/>
        <item x="1"/>
        <item x="3"/>
        <item x="7"/>
        <item x="4"/>
        <item x="6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4DFFBD-4018-44B9-B558-A7CBDF7F3880}" name="数据透视表17" cacheId="1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14:C23" firstHeaderRow="1" firstDataRow="1" firstDataCol="1"/>
  <pivotFields count="2">
    <pivotField axis="axisRow" showAll="0">
      <items count="9">
        <item x="5"/>
        <item x="4"/>
        <item x="0"/>
        <item x="2"/>
        <item x="1"/>
        <item x="3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834D498-D9FD-43D7-B09C-0C226A449501}" name="数据透视表16" cacheId="1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2:C12" firstHeaderRow="1" firstDataRow="1" firstDataCol="1"/>
  <pivotFields count="2">
    <pivotField axis="axisRow" showAll="0">
      <items count="10">
        <item x="5"/>
        <item x="4"/>
        <item x="0"/>
        <item x="2"/>
        <item x="1"/>
        <item x="3"/>
        <item x="7"/>
        <item x="6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E0F103-5850-4957-AEE9-22FAC00001C7}" name="数据透视表21" cacheId="1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63:C75" firstHeaderRow="1" firstDataRow="1" firstDataCol="1"/>
  <pivotFields count="2">
    <pivotField axis="axisRow" showAll="0">
      <items count="12">
        <item x="5"/>
        <item x="0"/>
        <item x="6"/>
        <item x="4"/>
        <item x="1"/>
        <item x="8"/>
        <item x="9"/>
        <item x="7"/>
        <item x="2"/>
        <item x="3"/>
        <item x="10"/>
        <item t="default"/>
      </items>
    </pivotField>
    <pivotField dataField="1" showAll="0"/>
  </pivotFields>
  <rowFields count="1">
    <field x="0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84CDE0A-77A5-4913-8035-954DA4B3EF64}" name="数据透视表20" cacheId="1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49:C61" firstHeaderRow="1" firstDataRow="1" firstDataCol="1"/>
  <pivotFields count="2">
    <pivotField axis="axisRow" showAll="0">
      <items count="12">
        <item x="5"/>
        <item x="0"/>
        <item x="2"/>
        <item x="1"/>
        <item x="3"/>
        <item x="8"/>
        <item x="6"/>
        <item x="9"/>
        <item x="4"/>
        <item x="7"/>
        <item x="10"/>
        <item t="default"/>
      </items>
    </pivotField>
    <pivotField dataField="1" showAll="0"/>
  </pivotFields>
  <rowFields count="1">
    <field x="0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380084-422E-45DC-A624-F1E107DF4B59}" name="数据透视表25" cacheId="2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38:C48" firstHeaderRow="1" firstDataRow="1" firstDataCol="1"/>
  <pivotFields count="2">
    <pivotField axis="axisRow" showAll="0">
      <items count="10">
        <item x="6"/>
        <item x="3"/>
        <item x="1"/>
        <item x="5"/>
        <item x="7"/>
        <item x="4"/>
        <item x="0"/>
        <item x="2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71F278-67FF-40D5-95AD-89D4CB3D28AC}" name="数据透视表24" cacheId="2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26:C36" firstHeaderRow="1" firstDataRow="1" firstDataCol="1"/>
  <pivotFields count="2">
    <pivotField axis="axisRow" showAll="0">
      <items count="10">
        <item x="6"/>
        <item x="3"/>
        <item x="1"/>
        <item x="5"/>
        <item x="7"/>
        <item x="4"/>
        <item x="0"/>
        <item x="2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55C7AB-2F29-4781-95DC-F1BEE0D63168}" name="数据透视表23" cacheId="1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14:C24" firstHeaderRow="1" firstDataRow="1" firstDataCol="1"/>
  <pivotFields count="2">
    <pivotField axis="axisRow" showAll="0">
      <items count="10">
        <item x="6"/>
        <item x="3"/>
        <item x="1"/>
        <item x="5"/>
        <item x="7"/>
        <item x="4"/>
        <item x="0"/>
        <item x="2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9454C7-DA2B-48A7-B5AE-C20A872FC323}" name="数据透视表22" cacheId="1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2:C12" firstHeaderRow="1" firstDataRow="1" firstDataCol="1"/>
  <pivotFields count="2">
    <pivotField axis="axisRow" showAll="0">
      <items count="10">
        <item x="6"/>
        <item x="3"/>
        <item x="1"/>
        <item x="5"/>
        <item x="7"/>
        <item x="4"/>
        <item x="0"/>
        <item x="2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266708-7DE9-4AFE-8E60-CD3F8CE9FC85}" name="数据透视表29" cacheId="2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64:C77" firstHeaderRow="1" firstDataRow="1" firstDataCol="1"/>
  <pivotFields count="2">
    <pivotField axis="axisRow" showAll="0">
      <items count="13">
        <item x="3"/>
        <item x="5"/>
        <item x="1"/>
        <item x="4"/>
        <item x="7"/>
        <item x="10"/>
        <item x="8"/>
        <item x="9"/>
        <item x="6"/>
        <item x="0"/>
        <item x="2"/>
        <item x="11"/>
        <item t="default"/>
      </items>
    </pivotField>
    <pivotField dataField="1" showAl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2327C9-529B-4030-A23A-236528148AD9}" name="数据透视表26" cacheId="2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50:C62" firstHeaderRow="1" firstDataRow="1" firstDataCol="1"/>
  <pivotFields count="2">
    <pivotField axis="axisRow" showAll="0">
      <items count="12">
        <item x="6"/>
        <item x="3"/>
        <item x="1"/>
        <item x="8"/>
        <item x="5"/>
        <item x="7"/>
        <item x="9"/>
        <item x="4"/>
        <item x="0"/>
        <item x="2"/>
        <item x="10"/>
        <item t="default"/>
      </items>
    </pivotField>
    <pivotField dataField="1" showAll="0"/>
  </pivotFields>
  <rowFields count="1">
    <field x="0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62E57E-1EAE-4530-8ED1-37108332B697}" name="数据透视表34" cacheId="2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27:C33" firstHeaderRow="1" firstDataRow="1" firstDataCol="1"/>
  <pivotFields count="2">
    <pivotField axis="axisRow" showAll="0">
      <items count="6">
        <item x="2"/>
        <item x="1"/>
        <item x="3"/>
        <item x="0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E6C350-E7A9-403A-8582-735AE2E44E9F}" name="数据透视表33" cacheId="2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19:C25" firstHeaderRow="1" firstDataRow="1" firstDataCol="1"/>
  <pivotFields count="2">
    <pivotField axis="axisRow" showAll="0">
      <items count="6">
        <item x="2"/>
        <item x="1"/>
        <item x="3"/>
        <item x="0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6B1078-C4E3-4254-9359-6C790604B6E4}" name="数据透视表31" cacheId="2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10:C17" firstHeaderRow="1" firstDataRow="1" firstDataCol="1"/>
  <pivotFields count="2">
    <pivotField axis="axisRow" showAll="0">
      <items count="7">
        <item x="2"/>
        <item x="1"/>
        <item x="3"/>
        <item x="4"/>
        <item x="0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8904352-6CDF-4578-9AB7-E7967C722617}" name="数据透视表30" cacheId="2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2:C8" firstHeaderRow="1" firstDataRow="1" firstDataCol="1"/>
  <pivotFields count="2">
    <pivotField axis="axisRow" showAll="0">
      <items count="6">
        <item x="2"/>
        <item x="1"/>
        <item x="3"/>
        <item x="0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F73159-2FEF-4165-9C5F-5693CFD8032F}" name="数据透视表37" cacheId="2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43:C52" firstHeaderRow="1" firstDataRow="1" firstDataCol="1"/>
  <pivotFields count="2">
    <pivotField axis="axisRow" showAll="0">
      <items count="9">
        <item x="2"/>
        <item x="6"/>
        <item x="5"/>
        <item x="1"/>
        <item x="3"/>
        <item x="4"/>
        <item x="0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5C0718-203E-481C-8E92-58A9281FEAE4}" name="数据透视表36" cacheId="2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35:C41" firstHeaderRow="1" firstDataRow="1" firstDataCol="1"/>
  <pivotFields count="2">
    <pivotField axis="axisRow" showAll="0">
      <items count="6">
        <item x="2"/>
        <item x="1"/>
        <item x="3"/>
        <item x="0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D1ECA6-EC32-4D2D-9396-F90D72D543A0}" name="数据透视表43" cacheId="3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26:C31" firstHeaderRow="1" firstDataRow="1" firstDataCol="1"/>
  <pivotFields count="2">
    <pivotField axis="axisRow" showAll="0">
      <items count="5">
        <item x="1"/>
        <item x="0"/>
        <item x="2"/>
        <item x="3"/>
        <item t="default"/>
      </items>
    </pivotField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93FEF6-D9B6-4C3E-A74B-BCAEC4F340C5}" name="数据透视表42" cacheId="3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19:C24" firstHeaderRow="1" firstDataRow="1" firstDataCol="1"/>
  <pivotFields count="2">
    <pivotField axis="axisRow" showAll="0">
      <items count="5">
        <item x="1"/>
        <item x="0"/>
        <item x="2"/>
        <item x="3"/>
        <item t="default"/>
      </items>
    </pivotField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14B5E5-0A87-4537-AD53-99CC202E8213}" name="数据透视表40" cacheId="3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10:C17" firstHeaderRow="1" firstDataRow="1" firstDataCol="1"/>
  <pivotFields count="2">
    <pivotField axis="axisRow" showAll="0">
      <items count="7">
        <item x="2"/>
        <item x="4"/>
        <item x="0"/>
        <item x="1"/>
        <item x="3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A0360B-2F08-4B9B-A0D7-E9608F32ECEB}" name="数据透视表38" cacheId="3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2:C8" firstHeaderRow="1" firstDataRow="1" firstDataCol="1"/>
  <pivotFields count="2">
    <pivotField axis="axisRow" showAll="0">
      <items count="6">
        <item x="0"/>
        <item x="1"/>
        <item x="2"/>
        <item x="3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77F449-E592-4A30-A1FE-BF61D79AE468}" name="数据透视表46" cacheId="3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42:C50" firstHeaderRow="1" firstDataRow="1" firstDataCol="1"/>
  <pivotFields count="2">
    <pivotField axis="axisRow" showAll="0">
      <items count="8">
        <item x="4"/>
        <item x="1"/>
        <item x="5"/>
        <item x="0"/>
        <item x="3"/>
        <item x="2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43F670-B8C4-4C17-B9BF-8EDAB2F3FD21}" name="数据透视表44" cacheId="3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33:C40" firstHeaderRow="1" firstDataRow="1" firstDataCol="1"/>
  <pivotFields count="2">
    <pivotField axis="axisRow" showAll="0">
      <items count="7">
        <item x="1"/>
        <item x="2"/>
        <item x="0"/>
        <item x="4"/>
        <item x="3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7493CD-44E9-4753-BAB0-DC427B749455}" name="数据透视表52" cacheId="3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26:C31" firstHeaderRow="1" firstDataRow="1" firstDataCol="1"/>
  <pivotFields count="2">
    <pivotField axis="axisRow" showAll="0">
      <items count="5">
        <item x="2"/>
        <item x="0"/>
        <item x="1"/>
        <item x="3"/>
        <item t="default"/>
      </items>
    </pivotField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653C41-B39D-4528-9A69-381EDFAA47C9}" name="数据透视表51" cacheId="3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18:C24" firstHeaderRow="1" firstDataRow="1" firstDataCol="1"/>
  <pivotFields count="2">
    <pivotField axis="axisRow" showAll="0">
      <items count="6">
        <item x="3"/>
        <item x="0"/>
        <item x="1"/>
        <item x="2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46DA1F-43EA-4BF8-9A03-A82E361238C9}" name="数据透视表49" cacheId="3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10:C16" firstHeaderRow="1" firstDataRow="1" firstDataCol="1"/>
  <pivotFields count="2">
    <pivotField axis="axisRow" showAll="0">
      <items count="6">
        <item x="3"/>
        <item x="0"/>
        <item x="1"/>
        <item x="2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EEB18FC-E79E-4CD1-AC79-07D31B866A1C}" name="数据透视表47" cacheId="3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2:C8" firstHeaderRow="1" firstDataRow="1" firstDataCol="1"/>
  <pivotFields count="2">
    <pivotField axis="axisRow" showAll="0">
      <items count="6">
        <item x="3"/>
        <item x="1"/>
        <item x="0"/>
        <item x="2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3E121B-94B0-46BB-B634-9B66029A03C5}" name="数据透视表56" cacheId="4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40:C46" firstHeaderRow="1" firstDataRow="1" firstDataCol="1"/>
  <pivotFields count="2">
    <pivotField axis="axisRow" showAll="0">
      <items count="6">
        <item x="3"/>
        <item x="0"/>
        <item x="2"/>
        <item x="1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E70325-3155-42C8-BBAA-65118123AD07}" name="数据透视表55" cacheId="4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33:C38" firstHeaderRow="1" firstDataRow="1" firstDataCol="1"/>
  <pivotFields count="2">
    <pivotField axis="axisRow" showAll="0">
      <items count="5">
        <item x="2"/>
        <item x="0"/>
        <item x="1"/>
        <item x="3"/>
        <item t="default"/>
      </items>
    </pivotField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5EB17C-C3D3-4E17-B13C-F455C1A88B2F}" name="数据透视表60" cacheId="4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26:C32" firstHeaderRow="1" firstDataRow="1" firstDataCol="1"/>
  <pivotFields count="2">
    <pivotField axis="axisRow" showAll="0">
      <items count="6">
        <item x="1"/>
        <item x="0"/>
        <item x="2"/>
        <item x="3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0FDA51-8FF1-4245-9F73-616896DA13F0}" name="数据透视表59" cacheId="4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18:C24" firstHeaderRow="1" firstDataRow="1" firstDataCol="1"/>
  <pivotFields count="2">
    <pivotField axis="axisRow" showAll="0">
      <items count="6">
        <item x="1"/>
        <item x="0"/>
        <item x="2"/>
        <item x="3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02680B9-CED8-43FD-A909-A726A1310045}" name="数据透视表58" cacheId="4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10:C16" firstHeaderRow="1" firstDataRow="1" firstDataCol="1"/>
  <pivotFields count="2">
    <pivotField axis="axisRow" showAll="0">
      <items count="6">
        <item x="1"/>
        <item x="0"/>
        <item x="2"/>
        <item x="3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35D45A-563B-4C8D-AF00-053D549E7EDF}" name="数据透视表57" cacheId="4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2:C8" firstHeaderRow="1" firstDataRow="1" firstDataCol="1"/>
  <pivotFields count="2">
    <pivotField axis="axisRow" showAll="0">
      <items count="6">
        <item x="1"/>
        <item x="0"/>
        <item x="2"/>
        <item x="3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DF01A3-9C9B-4B83-990B-305DF1C4A335}" name="数据透视表63" cacheId="4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42:C49" firstHeaderRow="1" firstDataRow="1" firstDataCol="1"/>
  <pivotFields count="2">
    <pivotField axis="axisRow" showAll="0">
      <items count="7">
        <item x="0"/>
        <item x="4"/>
        <item x="1"/>
        <item x="2"/>
        <item x="3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EFB8ADA-8C95-461F-9F39-A3BD9A97B70F}" name="数据透视表62" cacheId="4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34:C40" firstHeaderRow="1" firstDataRow="1" firstDataCol="1"/>
  <pivotFields count="2">
    <pivotField axis="axisRow" showAll="0">
      <items count="6">
        <item x="1"/>
        <item x="3"/>
        <item x="0"/>
        <item x="2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平均值项:得分" fld="1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9.xml"/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Relationship Id="rId6" Type="http://schemas.openxmlformats.org/officeDocument/2006/relationships/pivotTable" Target="../pivotTables/pivotTable12.xml"/><Relationship Id="rId5" Type="http://schemas.openxmlformats.org/officeDocument/2006/relationships/pivotTable" Target="../pivotTables/pivotTable11.xml"/><Relationship Id="rId4" Type="http://schemas.openxmlformats.org/officeDocument/2006/relationships/pivotTable" Target="../pivotTables/pivotTable10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5.xml"/><Relationship Id="rId2" Type="http://schemas.openxmlformats.org/officeDocument/2006/relationships/pivotTable" Target="../pivotTables/pivotTable14.xml"/><Relationship Id="rId1" Type="http://schemas.openxmlformats.org/officeDocument/2006/relationships/pivotTable" Target="../pivotTables/pivotTable13.xml"/><Relationship Id="rId6" Type="http://schemas.openxmlformats.org/officeDocument/2006/relationships/pivotTable" Target="../pivotTables/pivotTable18.xml"/><Relationship Id="rId5" Type="http://schemas.openxmlformats.org/officeDocument/2006/relationships/pivotTable" Target="../pivotTables/pivotTable17.xml"/><Relationship Id="rId4" Type="http://schemas.openxmlformats.org/officeDocument/2006/relationships/pivotTable" Target="../pivotTables/pivotTable1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21.xml"/><Relationship Id="rId2" Type="http://schemas.openxmlformats.org/officeDocument/2006/relationships/pivotTable" Target="../pivotTables/pivotTable20.xml"/><Relationship Id="rId1" Type="http://schemas.openxmlformats.org/officeDocument/2006/relationships/pivotTable" Target="../pivotTables/pivotTable19.xml"/><Relationship Id="rId6" Type="http://schemas.openxmlformats.org/officeDocument/2006/relationships/pivotTable" Target="../pivotTables/pivotTable24.xml"/><Relationship Id="rId5" Type="http://schemas.openxmlformats.org/officeDocument/2006/relationships/pivotTable" Target="../pivotTables/pivotTable23.xml"/><Relationship Id="rId4" Type="http://schemas.openxmlformats.org/officeDocument/2006/relationships/pivotTable" Target="../pivotTables/pivotTable22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27.xml"/><Relationship Id="rId2" Type="http://schemas.openxmlformats.org/officeDocument/2006/relationships/pivotTable" Target="../pivotTables/pivotTable26.xml"/><Relationship Id="rId1" Type="http://schemas.openxmlformats.org/officeDocument/2006/relationships/pivotTable" Target="../pivotTables/pivotTable25.xml"/><Relationship Id="rId6" Type="http://schemas.openxmlformats.org/officeDocument/2006/relationships/pivotTable" Target="../pivotTables/pivotTable30.xml"/><Relationship Id="rId5" Type="http://schemas.openxmlformats.org/officeDocument/2006/relationships/pivotTable" Target="../pivotTables/pivotTable29.xml"/><Relationship Id="rId4" Type="http://schemas.openxmlformats.org/officeDocument/2006/relationships/pivotTable" Target="../pivotTables/pivotTable28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3.xml"/><Relationship Id="rId2" Type="http://schemas.openxmlformats.org/officeDocument/2006/relationships/pivotTable" Target="../pivotTables/pivotTable32.xml"/><Relationship Id="rId1" Type="http://schemas.openxmlformats.org/officeDocument/2006/relationships/pivotTable" Target="../pivotTables/pivotTable31.xml"/><Relationship Id="rId6" Type="http://schemas.openxmlformats.org/officeDocument/2006/relationships/pivotTable" Target="../pivotTables/pivotTable36.xml"/><Relationship Id="rId5" Type="http://schemas.openxmlformats.org/officeDocument/2006/relationships/pivotTable" Target="../pivotTables/pivotTable35.xml"/><Relationship Id="rId4" Type="http://schemas.openxmlformats.org/officeDocument/2006/relationships/pivotTable" Target="../pivotTables/pivotTable3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9.xml"/><Relationship Id="rId2" Type="http://schemas.openxmlformats.org/officeDocument/2006/relationships/pivotTable" Target="../pivotTables/pivotTable38.xml"/><Relationship Id="rId1" Type="http://schemas.openxmlformats.org/officeDocument/2006/relationships/pivotTable" Target="../pivotTables/pivotTable37.xml"/><Relationship Id="rId6" Type="http://schemas.openxmlformats.org/officeDocument/2006/relationships/pivotTable" Target="../pivotTables/pivotTable42.xml"/><Relationship Id="rId5" Type="http://schemas.openxmlformats.org/officeDocument/2006/relationships/pivotTable" Target="../pivotTables/pivotTable41.xml"/><Relationship Id="rId4" Type="http://schemas.openxmlformats.org/officeDocument/2006/relationships/pivotTable" Target="../pivotTables/pivotTable40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5.xml"/><Relationship Id="rId2" Type="http://schemas.openxmlformats.org/officeDocument/2006/relationships/pivotTable" Target="../pivotTables/pivotTable44.xml"/><Relationship Id="rId1" Type="http://schemas.openxmlformats.org/officeDocument/2006/relationships/pivotTable" Target="../pivotTables/pivotTable43.xml"/><Relationship Id="rId6" Type="http://schemas.openxmlformats.org/officeDocument/2006/relationships/pivotTable" Target="../pivotTables/pivotTable48.xml"/><Relationship Id="rId5" Type="http://schemas.openxmlformats.org/officeDocument/2006/relationships/pivotTable" Target="../pivotTables/pivotTable47.xml"/><Relationship Id="rId4" Type="http://schemas.openxmlformats.org/officeDocument/2006/relationships/pivotTable" Target="../pivotTables/pivotTable4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73D3E-CE37-477A-B70C-50B458CF135D}">
  <dimension ref="A1:B77"/>
  <sheetViews>
    <sheetView tabSelected="1" workbookViewId="0">
      <selection activeCell="J31" sqref="J31"/>
    </sheetView>
  </sheetViews>
  <sheetFormatPr defaultRowHeight="14.25" x14ac:dyDescent="0.2"/>
  <sheetData>
    <row r="1" spans="1:2" x14ac:dyDescent="0.2">
      <c r="A1" t="s">
        <v>2004</v>
      </c>
      <c r="B1" t="s">
        <v>1910</v>
      </c>
    </row>
    <row r="2" spans="1:2" x14ac:dyDescent="0.2">
      <c r="A2" t="s">
        <v>682</v>
      </c>
      <c r="B2">
        <v>603.08721142933712</v>
      </c>
    </row>
    <row r="3" spans="1:2" x14ac:dyDescent="0.2">
      <c r="A3" t="s">
        <v>562</v>
      </c>
      <c r="B3">
        <v>597.22920575912303</v>
      </c>
    </row>
    <row r="4" spans="1:2" x14ac:dyDescent="0.2">
      <c r="A4" t="s">
        <v>832</v>
      </c>
      <c r="B4">
        <v>198.2900373813506</v>
      </c>
    </row>
    <row r="5" spans="1:2" x14ac:dyDescent="0.2">
      <c r="A5" t="s">
        <v>141</v>
      </c>
      <c r="B5">
        <v>586.13723641248316</v>
      </c>
    </row>
    <row r="6" spans="1:2" x14ac:dyDescent="0.2">
      <c r="A6" t="s">
        <v>1190</v>
      </c>
      <c r="B6">
        <v>595.97669238757442</v>
      </c>
    </row>
    <row r="7" spans="1:2" x14ac:dyDescent="0.2">
      <c r="A7" t="s">
        <v>278</v>
      </c>
      <c r="B7">
        <v>585.33056049493678</v>
      </c>
    </row>
    <row r="8" spans="1:2" x14ac:dyDescent="0.2">
      <c r="A8" t="s">
        <v>955</v>
      </c>
      <c r="B8">
        <v>605.43428549924397</v>
      </c>
    </row>
    <row r="9" spans="1:2" x14ac:dyDescent="0.2">
      <c r="A9" t="s">
        <v>11</v>
      </c>
      <c r="B9">
        <v>606.06228821283742</v>
      </c>
    </row>
    <row r="10" spans="1:2" x14ac:dyDescent="0.2">
      <c r="A10" t="s">
        <v>1909</v>
      </c>
      <c r="B10">
        <v>209.7560975609756</v>
      </c>
    </row>
    <row r="11" spans="1:2" x14ac:dyDescent="0.2">
      <c r="A11" t="s">
        <v>1952</v>
      </c>
      <c r="B11">
        <v>296.61766289966795</v>
      </c>
    </row>
    <row r="12" spans="1:2" x14ac:dyDescent="0.2">
      <c r="A12" t="s">
        <v>1954</v>
      </c>
      <c r="B12">
        <v>186.06661171500696</v>
      </c>
    </row>
    <row r="13" spans="1:2" x14ac:dyDescent="0.2">
      <c r="A13" t="s">
        <v>1953</v>
      </c>
      <c r="B13">
        <v>194.39677503400202</v>
      </c>
    </row>
    <row r="14" spans="1:2" x14ac:dyDescent="0.2">
      <c r="A14" t="s">
        <v>1955</v>
      </c>
      <c r="B14">
        <v>206.70529671259709</v>
      </c>
    </row>
    <row r="15" spans="1:2" x14ac:dyDescent="0.2">
      <c r="A15" t="s">
        <v>1960</v>
      </c>
      <c r="B15">
        <v>596.43786093675817</v>
      </c>
    </row>
    <row r="16" spans="1:2" x14ac:dyDescent="0.2">
      <c r="A16" t="s">
        <v>1961</v>
      </c>
      <c r="B16">
        <v>202.45739962570445</v>
      </c>
    </row>
    <row r="17" spans="1:2" x14ac:dyDescent="0.2">
      <c r="A17" t="s">
        <v>1962</v>
      </c>
      <c r="B17">
        <v>577.20141199640636</v>
      </c>
    </row>
    <row r="18" spans="1:2" x14ac:dyDescent="0.2">
      <c r="A18" t="s">
        <v>1963</v>
      </c>
      <c r="B18">
        <v>593.37168786457482</v>
      </c>
    </row>
    <row r="19" spans="1:2" x14ac:dyDescent="0.2">
      <c r="A19" t="s">
        <v>1964</v>
      </c>
      <c r="B19">
        <v>408.18610129564189</v>
      </c>
    </row>
    <row r="20" spans="1:2" x14ac:dyDescent="0.2">
      <c r="A20" t="s">
        <v>1965</v>
      </c>
      <c r="B20">
        <v>404.8786788110998</v>
      </c>
    </row>
    <row r="21" spans="1:2" x14ac:dyDescent="0.2">
      <c r="A21" t="s">
        <v>1966</v>
      </c>
      <c r="B21">
        <v>593.2457690974212</v>
      </c>
    </row>
    <row r="22" spans="1:2" x14ac:dyDescent="0.2">
      <c r="A22" t="s">
        <v>1967</v>
      </c>
      <c r="B22">
        <v>592.51070339496778</v>
      </c>
    </row>
    <row r="23" spans="1:2" x14ac:dyDescent="0.2">
      <c r="A23" t="s">
        <v>1968</v>
      </c>
      <c r="B23">
        <v>199.81882371673913</v>
      </c>
    </row>
    <row r="24" spans="1:2" x14ac:dyDescent="0.2">
      <c r="A24" t="s">
        <v>1969</v>
      </c>
      <c r="B24">
        <v>271.87423713388125</v>
      </c>
    </row>
    <row r="25" spans="1:2" x14ac:dyDescent="0.2">
      <c r="A25" t="s">
        <v>1970</v>
      </c>
      <c r="B25">
        <v>96.533282399006765</v>
      </c>
    </row>
    <row r="26" spans="1:2" x14ac:dyDescent="0.2">
      <c r="A26" t="s">
        <v>1971</v>
      </c>
      <c r="B26">
        <v>183.38011258071754</v>
      </c>
    </row>
    <row r="27" spans="1:2" x14ac:dyDescent="0.2">
      <c r="A27" t="s">
        <v>1972</v>
      </c>
      <c r="B27">
        <v>592.84659265568121</v>
      </c>
    </row>
    <row r="28" spans="1:2" x14ac:dyDescent="0.2">
      <c r="A28" t="s">
        <v>1973</v>
      </c>
      <c r="B28">
        <v>196.38377932382843</v>
      </c>
    </row>
    <row r="29" spans="1:2" x14ac:dyDescent="0.2">
      <c r="A29" t="s">
        <v>1974</v>
      </c>
      <c r="B29">
        <v>601.77460184134804</v>
      </c>
    </row>
    <row r="30" spans="1:2" x14ac:dyDescent="0.2">
      <c r="A30" t="s">
        <v>1975</v>
      </c>
      <c r="B30">
        <v>595.29468035312925</v>
      </c>
    </row>
    <row r="31" spans="1:2" x14ac:dyDescent="0.2">
      <c r="A31" t="s">
        <v>1976</v>
      </c>
      <c r="B31">
        <v>594.01678491720634</v>
      </c>
    </row>
    <row r="32" spans="1:2" x14ac:dyDescent="0.2">
      <c r="A32" t="s">
        <v>1977</v>
      </c>
      <c r="B32">
        <v>596.16654629405571</v>
      </c>
    </row>
    <row r="33" spans="1:2" x14ac:dyDescent="0.2">
      <c r="A33" t="s">
        <v>1978</v>
      </c>
      <c r="B33">
        <v>484.93598700290363</v>
      </c>
    </row>
    <row r="34" spans="1:2" x14ac:dyDescent="0.2">
      <c r="A34" t="s">
        <v>1979</v>
      </c>
      <c r="B34">
        <v>586.54962428103204</v>
      </c>
    </row>
    <row r="35" spans="1:2" x14ac:dyDescent="0.2">
      <c r="A35" t="s">
        <v>1980</v>
      </c>
      <c r="B35">
        <v>409.95770402966383</v>
      </c>
    </row>
    <row r="36" spans="1:2" x14ac:dyDescent="0.2">
      <c r="A36" t="s">
        <v>1982</v>
      </c>
      <c r="B36">
        <v>198.4003772225459</v>
      </c>
    </row>
    <row r="37" spans="1:2" x14ac:dyDescent="0.2">
      <c r="A37" t="s">
        <v>1981</v>
      </c>
      <c r="B37">
        <v>189.66739313519165</v>
      </c>
    </row>
    <row r="38" spans="1:2" x14ac:dyDescent="0.2">
      <c r="A38" t="s">
        <v>1983</v>
      </c>
      <c r="B38">
        <v>607.40398154089996</v>
      </c>
    </row>
    <row r="39" spans="1:2" x14ac:dyDescent="0.2">
      <c r="A39" t="s">
        <v>1984</v>
      </c>
      <c r="B39">
        <v>599.00127697356641</v>
      </c>
    </row>
    <row r="40" spans="1:2" x14ac:dyDescent="0.2">
      <c r="A40" t="s">
        <v>1985</v>
      </c>
      <c r="B40">
        <v>599.58699511637451</v>
      </c>
    </row>
    <row r="41" spans="1:2" x14ac:dyDescent="0.2">
      <c r="A41" t="s">
        <v>1986</v>
      </c>
      <c r="B41">
        <v>587.47842879447785</v>
      </c>
    </row>
    <row r="42" spans="1:2" x14ac:dyDescent="0.2">
      <c r="A42" t="s">
        <v>1987</v>
      </c>
      <c r="B42">
        <v>591.21395949412795</v>
      </c>
    </row>
    <row r="43" spans="1:2" x14ac:dyDescent="0.2">
      <c r="A43" t="s">
        <v>1988</v>
      </c>
      <c r="B43">
        <v>606.65764388732578</v>
      </c>
    </row>
    <row r="44" spans="1:2" x14ac:dyDescent="0.2">
      <c r="A44" t="s">
        <v>1989</v>
      </c>
      <c r="B44">
        <v>590.82337992715293</v>
      </c>
    </row>
    <row r="45" spans="1:2" x14ac:dyDescent="0.2">
      <c r="A45" t="s">
        <v>1990</v>
      </c>
      <c r="B45">
        <v>600.19743636474084</v>
      </c>
    </row>
    <row r="46" spans="1:2" x14ac:dyDescent="0.2">
      <c r="A46" t="s">
        <v>1991</v>
      </c>
      <c r="B46">
        <v>206.32081884420273</v>
      </c>
    </row>
    <row r="47" spans="1:2" x14ac:dyDescent="0.2">
      <c r="A47" t="s">
        <v>1992</v>
      </c>
      <c r="B47">
        <v>194.59822012825549</v>
      </c>
    </row>
    <row r="48" spans="1:2" x14ac:dyDescent="0.2">
      <c r="A48" t="s">
        <v>1993</v>
      </c>
      <c r="B48">
        <v>100.66585956416463</v>
      </c>
    </row>
    <row r="49" spans="1:2" x14ac:dyDescent="0.2">
      <c r="A49" t="s">
        <v>1919</v>
      </c>
      <c r="B49">
        <v>406.61094224924017</v>
      </c>
    </row>
    <row r="50" spans="1:2" x14ac:dyDescent="0.2">
      <c r="A50" t="s">
        <v>1917</v>
      </c>
      <c r="B50">
        <v>621.86323446196934</v>
      </c>
    </row>
    <row r="51" spans="1:2" x14ac:dyDescent="0.2">
      <c r="A51" t="s">
        <v>1920</v>
      </c>
      <c r="B51">
        <v>210.17992424242431</v>
      </c>
    </row>
    <row r="52" spans="1:2" x14ac:dyDescent="0.2">
      <c r="A52" t="s">
        <v>1915</v>
      </c>
      <c r="B52">
        <v>598.64912650575673</v>
      </c>
    </row>
    <row r="53" spans="1:2" x14ac:dyDescent="0.2">
      <c r="A53" t="s">
        <v>1994</v>
      </c>
      <c r="B53">
        <v>479.15438249489972</v>
      </c>
    </row>
    <row r="54" spans="1:2" x14ac:dyDescent="0.2">
      <c r="A54" t="s">
        <v>1995</v>
      </c>
      <c r="B54">
        <v>203.55926257650401</v>
      </c>
    </row>
    <row r="55" spans="1:2" x14ac:dyDescent="0.2">
      <c r="A55" t="s">
        <v>1996</v>
      </c>
      <c r="B55">
        <v>84.044526901669755</v>
      </c>
    </row>
    <row r="56" spans="1:2" x14ac:dyDescent="0.2">
      <c r="A56" t="s">
        <v>1997</v>
      </c>
      <c r="B56">
        <v>86.535523300229187</v>
      </c>
    </row>
    <row r="57" spans="1:2" x14ac:dyDescent="0.2">
      <c r="A57" t="s">
        <v>1998</v>
      </c>
      <c r="B57">
        <v>93.181818181818187</v>
      </c>
    </row>
    <row r="58" spans="1:2" x14ac:dyDescent="0.2">
      <c r="A58" t="s">
        <v>1916</v>
      </c>
      <c r="B58">
        <v>151.19863013698631</v>
      </c>
    </row>
    <row r="59" spans="1:2" x14ac:dyDescent="0.2">
      <c r="A59" t="s">
        <v>1918</v>
      </c>
      <c r="B59">
        <v>611.1152480056254</v>
      </c>
    </row>
    <row r="60" spans="1:2" x14ac:dyDescent="0.2">
      <c r="A60" t="s">
        <v>1935</v>
      </c>
      <c r="B60">
        <v>578.95775001254447</v>
      </c>
    </row>
    <row r="61" spans="1:2" x14ac:dyDescent="0.2">
      <c r="A61" t="s">
        <v>1999</v>
      </c>
      <c r="B61">
        <v>151.92636986301369</v>
      </c>
    </row>
    <row r="62" spans="1:2" x14ac:dyDescent="0.2">
      <c r="A62" t="s">
        <v>2005</v>
      </c>
      <c r="B62">
        <v>495.908006775469</v>
      </c>
    </row>
    <row r="63" spans="1:2" x14ac:dyDescent="0.2">
      <c r="A63" t="s">
        <v>2006</v>
      </c>
      <c r="B63">
        <v>197.05280921183245</v>
      </c>
    </row>
    <row r="64" spans="1:2" x14ac:dyDescent="0.2">
      <c r="A64" t="s">
        <v>2003</v>
      </c>
      <c r="B64">
        <v>192.66611267794784</v>
      </c>
    </row>
    <row r="65" spans="1:2" x14ac:dyDescent="0.2">
      <c r="A65" t="s">
        <v>2007</v>
      </c>
      <c r="B65">
        <v>94.184931506849338</v>
      </c>
    </row>
    <row r="66" spans="1:2" x14ac:dyDescent="0.2">
      <c r="A66" t="s">
        <v>1936</v>
      </c>
      <c r="B66">
        <v>602.54397672227151</v>
      </c>
    </row>
    <row r="67" spans="1:2" x14ac:dyDescent="0.2">
      <c r="A67" t="s">
        <v>1930</v>
      </c>
      <c r="B67">
        <v>596.00077612753012</v>
      </c>
    </row>
    <row r="68" spans="1:2" x14ac:dyDescent="0.2">
      <c r="A68" t="s">
        <v>1921</v>
      </c>
      <c r="B68">
        <v>204.26277737785986</v>
      </c>
    </row>
    <row r="69" spans="1:2" x14ac:dyDescent="0.2">
      <c r="A69" t="s">
        <v>1937</v>
      </c>
      <c r="B69">
        <v>298.56383171146399</v>
      </c>
    </row>
    <row r="70" spans="1:2" x14ac:dyDescent="0.2">
      <c r="A70" t="s">
        <v>2015</v>
      </c>
      <c r="B70">
        <v>502.85432570517537</v>
      </c>
    </row>
    <row r="71" spans="1:2" x14ac:dyDescent="0.2">
      <c r="A71" t="s">
        <v>2016</v>
      </c>
      <c r="B71">
        <v>126.73785205818629</v>
      </c>
    </row>
    <row r="72" spans="1:2" x14ac:dyDescent="0.2">
      <c r="A72" t="s">
        <v>1929</v>
      </c>
      <c r="B72">
        <v>607.99234199838429</v>
      </c>
    </row>
    <row r="73" spans="1:2" x14ac:dyDescent="0.2">
      <c r="A73" t="s">
        <v>2017</v>
      </c>
      <c r="B73">
        <v>402.76106805286673</v>
      </c>
    </row>
    <row r="74" spans="1:2" x14ac:dyDescent="0.2">
      <c r="A74" t="s">
        <v>1931</v>
      </c>
      <c r="B74">
        <v>592.34296172069367</v>
      </c>
    </row>
    <row r="75" spans="1:2" x14ac:dyDescent="0.2">
      <c r="A75" t="s">
        <v>1948</v>
      </c>
      <c r="B75">
        <v>590.65062806416074</v>
      </c>
    </row>
    <row r="76" spans="1:2" x14ac:dyDescent="0.2">
      <c r="A76" t="s">
        <v>2018</v>
      </c>
      <c r="B76">
        <v>215.71543662782335</v>
      </c>
    </row>
    <row r="77" spans="1:2" x14ac:dyDescent="0.2">
      <c r="A77" t="s">
        <v>2019</v>
      </c>
      <c r="B77">
        <v>91.530367746640238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8"/>
  <sheetViews>
    <sheetView topLeftCell="E1" zoomScaleNormal="100" workbookViewId="0">
      <selection activeCell="AB2" sqref="AA1:AD1048576"/>
    </sheetView>
  </sheetViews>
  <sheetFormatPr defaultRowHeight="14.25" x14ac:dyDescent="0.2"/>
  <cols>
    <col min="1" max="1" width="20.5" bestFit="1" customWidth="1"/>
    <col min="2" max="2" width="19.25" bestFit="1" customWidth="1"/>
    <col min="7" max="7" width="4.75" bestFit="1" customWidth="1"/>
    <col min="9" max="9" width="11.25" bestFit="1" customWidth="1"/>
    <col min="10" max="10" width="5.25" bestFit="1" customWidth="1"/>
    <col min="11" max="11" width="4.75" bestFit="1" customWidth="1"/>
    <col min="13" max="13" width="12.75" bestFit="1" customWidth="1"/>
    <col min="14" max="14" width="5.25" bestFit="1" customWidth="1"/>
    <col min="15" max="15" width="4.75" bestFit="1" customWidth="1"/>
    <col min="17" max="17" width="12.75" bestFit="1" customWidth="1"/>
    <col min="18" max="18" width="5.25" bestFit="1" customWidth="1"/>
    <col min="19" max="19" width="4.75" bestFit="1" customWidth="1"/>
    <col min="21" max="21" width="12.75" bestFit="1" customWidth="1"/>
    <col min="22" max="22" width="5.25" bestFit="1" customWidth="1"/>
    <col min="23" max="23" width="4.75" bestFit="1" customWidth="1"/>
    <col min="25" max="25" width="12.75" bestFit="1" customWidth="1"/>
    <col min="26" max="26" width="5.25" bestFit="1" customWidth="1"/>
    <col min="27" max="27" width="4.75" bestFit="1" customWidth="1"/>
    <col min="29" max="29" width="12.75" bestFit="1" customWidth="1"/>
  </cols>
  <sheetData>
    <row r="1" spans="1:32" x14ac:dyDescent="0.2">
      <c r="A1" s="24" t="s">
        <v>0</v>
      </c>
      <c r="B1" s="25" t="s">
        <v>1900</v>
      </c>
      <c r="C1" s="24" t="s">
        <v>1</v>
      </c>
      <c r="D1" s="27" t="s">
        <v>2</v>
      </c>
      <c r="E1" s="24" t="s">
        <v>3</v>
      </c>
      <c r="F1" s="24" t="s">
        <v>4</v>
      </c>
      <c r="G1" s="24" t="s">
        <v>1897</v>
      </c>
      <c r="H1" s="24"/>
      <c r="I1" s="24"/>
      <c r="J1" s="24"/>
      <c r="K1" s="24" t="s">
        <v>1901</v>
      </c>
      <c r="L1" s="24"/>
      <c r="M1" s="24"/>
      <c r="N1" s="24"/>
      <c r="O1" s="24" t="s">
        <v>1902</v>
      </c>
      <c r="P1" s="24"/>
      <c r="Q1" s="24"/>
      <c r="R1" s="24"/>
      <c r="S1" s="24" t="s">
        <v>1903</v>
      </c>
      <c r="T1" s="24"/>
      <c r="U1" s="24"/>
      <c r="V1" s="24"/>
      <c r="W1" s="24" t="s">
        <v>1904</v>
      </c>
      <c r="X1" s="24"/>
      <c r="Y1" s="24"/>
      <c r="Z1" s="24"/>
      <c r="AA1" s="24" t="s">
        <v>1905</v>
      </c>
      <c r="AB1" s="24"/>
      <c r="AC1" s="24"/>
      <c r="AD1" s="24"/>
      <c r="AE1" s="24" t="s">
        <v>1906</v>
      </c>
      <c r="AF1" s="24"/>
    </row>
    <row r="2" spans="1:32" x14ac:dyDescent="0.2">
      <c r="A2" s="24"/>
      <c r="B2" s="26"/>
      <c r="C2" s="24"/>
      <c r="D2" s="27"/>
      <c r="E2" s="24"/>
      <c r="F2" s="24"/>
      <c r="G2" s="1" t="s">
        <v>5</v>
      </c>
      <c r="H2" s="1" t="s">
        <v>6</v>
      </c>
      <c r="I2" s="17" t="s">
        <v>1910</v>
      </c>
      <c r="J2" s="14" t="s">
        <v>1899</v>
      </c>
      <c r="K2" s="1" t="s">
        <v>5</v>
      </c>
      <c r="L2" s="1" t="s">
        <v>6</v>
      </c>
      <c r="M2" s="17" t="s">
        <v>1910</v>
      </c>
      <c r="N2" s="14" t="s">
        <v>1899</v>
      </c>
      <c r="O2" s="1" t="s">
        <v>5</v>
      </c>
      <c r="P2" s="1" t="s">
        <v>6</v>
      </c>
      <c r="Q2" s="17" t="s">
        <v>1910</v>
      </c>
      <c r="R2" s="14" t="s">
        <v>1899</v>
      </c>
      <c r="S2" s="1" t="s">
        <v>5</v>
      </c>
      <c r="T2" s="1" t="s">
        <v>6</v>
      </c>
      <c r="U2" s="17" t="s">
        <v>1910</v>
      </c>
      <c r="V2" s="14" t="s">
        <v>1899</v>
      </c>
      <c r="W2" s="1" t="s">
        <v>5</v>
      </c>
      <c r="X2" s="1" t="s">
        <v>6</v>
      </c>
      <c r="Y2" s="17" t="s">
        <v>1910</v>
      </c>
      <c r="Z2" s="14" t="s">
        <v>1899</v>
      </c>
      <c r="AA2" s="1" t="s">
        <v>5</v>
      </c>
      <c r="AB2" s="1" t="s">
        <v>6</v>
      </c>
      <c r="AC2" s="17" t="s">
        <v>1910</v>
      </c>
      <c r="AD2" s="14" t="s">
        <v>1899</v>
      </c>
      <c r="AE2" s="1" t="s">
        <v>5</v>
      </c>
      <c r="AF2" s="14" t="s">
        <v>1899</v>
      </c>
    </row>
    <row r="3" spans="1:32" x14ac:dyDescent="0.2">
      <c r="A3" s="2" t="s">
        <v>7</v>
      </c>
      <c r="B3" s="2" t="s">
        <v>8</v>
      </c>
      <c r="C3" s="1">
        <v>1</v>
      </c>
      <c r="D3" s="3" t="s">
        <v>9</v>
      </c>
      <c r="E3" s="4" t="s">
        <v>10</v>
      </c>
      <c r="F3" s="1">
        <v>624</v>
      </c>
      <c r="G3" s="13">
        <v>123</v>
      </c>
      <c r="H3" s="12" t="s">
        <v>11</v>
      </c>
      <c r="I3" s="15">
        <f t="shared" ref="I3:I66" si="0">IF(OR(G3=0,K3=0),100,(((N3-J3)/COUNTIF(D:D,D3))*100)+100)</f>
        <v>100.84745762711864</v>
      </c>
      <c r="J3">
        <f>RANK(G3,$G$3:$G$356,0)</f>
        <v>1</v>
      </c>
      <c r="K3">
        <f>VLOOKUP(B3,[1]高三上!$B:$H,6,0)</f>
        <v>115</v>
      </c>
      <c r="L3" t="str">
        <f>VLOOKUP(B3,[1]高三上!$B:$H,7,0)</f>
        <v>周菊明</v>
      </c>
      <c r="M3">
        <f t="shared" ref="M3:M66" si="1">IF(OR(O3=0,K3=0),100,(((R3-N3)/COUNTIF(D:D,D3))*100)+100)</f>
        <v>104.80225988700565</v>
      </c>
      <c r="N3">
        <f>RANK(K3,$K$3:$K$356,0)</f>
        <v>4</v>
      </c>
      <c r="O3">
        <f>VLOOKUP(B3,[1]高二下!$B:$H,6,0)</f>
        <v>99</v>
      </c>
      <c r="P3" t="str">
        <f>VLOOKUP(B3,[1]高二下!$B:$H,7,0)</f>
        <v>周菊明</v>
      </c>
      <c r="Q3">
        <f t="shared" ref="Q3:Q66" si="2">IF(OR(O3=0,S3=0),100,(((V3-R3)/COUNTIF(D:D,D3))*100)+100)</f>
        <v>94.350282485875709</v>
      </c>
      <c r="R3">
        <f>RANK(O3,$O$3:$O$356,0)</f>
        <v>21</v>
      </c>
      <c r="S3">
        <f>VLOOKUP(B3,[1]高二上!$B:$H,6,0)</f>
        <v>118</v>
      </c>
      <c r="T3" t="str">
        <f>VLOOKUP(B3,[1]高二上!$B:$H,7,0)</f>
        <v>周菊明</v>
      </c>
      <c r="U3">
        <f t="shared" ref="U3:U66" si="3">IF(OR(W3=0,S3=0),100,(((Z3-V3)/COUNTIF(D:D,D3))*100)+100)</f>
        <v>103.954802259887</v>
      </c>
      <c r="V3">
        <f>RANK(S3,$S$3:$S$356,0)</f>
        <v>1</v>
      </c>
      <c r="W3">
        <f>VLOOKUP(B3,[1]高一下!$B:$H,6,0)</f>
        <v>101</v>
      </c>
      <c r="X3" t="str">
        <f>VLOOKUP(B3,[1]高一下!$B:$H,7,0)</f>
        <v>周菊明</v>
      </c>
      <c r="Y3">
        <f t="shared" ref="Y3:Y66" si="4">IF(OR(W3=0,AA3=0),100,(((AD3-Z3)/COUNTIF(D:D,D3))*100)+100)</f>
        <v>96.89265536723164</v>
      </c>
      <c r="Z3">
        <f>RANK(W3,$W$3:$W$356,0)</f>
        <v>15</v>
      </c>
      <c r="AA3">
        <f>VLOOKUP(B3,[1]高一上!$B:$G,5,0)</f>
        <v>108</v>
      </c>
      <c r="AB3" t="str">
        <f>VLOOKUP(B3,[1]高一上!$B:$G,6,0)</f>
        <v>周菊明</v>
      </c>
      <c r="AC3">
        <f t="shared" ref="AC3:AC66" si="5">IF(OR(AE3=0,AA3=0),100,(((AF3-AD3)/COUNTIF(D:D,D3))*100)+100)</f>
        <v>114.68926553672317</v>
      </c>
      <c r="AD3">
        <f>RANK(AA3,$AA$3:$AA$356,0)</f>
        <v>4</v>
      </c>
      <c r="AE3">
        <f>VLOOKUP(B3,[1]中考!$B:$G,6,0)</f>
        <v>114</v>
      </c>
      <c r="AF3">
        <f>RANK(AE3,AE3:AE356,0)</f>
        <v>56</v>
      </c>
    </row>
    <row r="4" spans="1:32" x14ac:dyDescent="0.2">
      <c r="A4" s="2" t="s">
        <v>12</v>
      </c>
      <c r="B4" s="2" t="s">
        <v>13</v>
      </c>
      <c r="C4" s="1">
        <v>1</v>
      </c>
      <c r="D4" s="3" t="s">
        <v>9</v>
      </c>
      <c r="E4" s="4" t="s">
        <v>14</v>
      </c>
      <c r="F4" s="1">
        <v>607</v>
      </c>
      <c r="G4" s="4">
        <v>113</v>
      </c>
      <c r="H4" s="1" t="s">
        <v>11</v>
      </c>
      <c r="I4" s="15">
        <f t="shared" si="0"/>
        <v>96.045197740112997</v>
      </c>
      <c r="J4">
        <f t="shared" ref="J4:J67" si="6">RANK(G4,$G$3:$G$356,0)</f>
        <v>19</v>
      </c>
      <c r="K4">
        <f>VLOOKUP(B4,[1]高三上!$B:$H,6,0)</f>
        <v>114</v>
      </c>
      <c r="L4" t="str">
        <f>VLOOKUP(B4,[1]高三上!$B:$H,7,0)</f>
        <v>周菊明</v>
      </c>
      <c r="M4">
        <f t="shared" si="1"/>
        <v>118.36158192090396</v>
      </c>
      <c r="N4">
        <f t="shared" ref="N4:N67" si="7">RANK(K4,$K$3:$K$356,0)</f>
        <v>5</v>
      </c>
      <c r="O4">
        <f>VLOOKUP(B4,[1]高二下!$B:$H,6,0)</f>
        <v>93</v>
      </c>
      <c r="P4" t="str">
        <f>VLOOKUP(B4,[1]高二下!$B:$H,7,0)</f>
        <v>周菊明</v>
      </c>
      <c r="Q4">
        <f t="shared" si="2"/>
        <v>81.073446327683612</v>
      </c>
      <c r="R4">
        <f t="shared" ref="R4:R67" si="8">RANK(O4,$O$3:$O$356,0)</f>
        <v>70</v>
      </c>
      <c r="S4">
        <f>VLOOKUP(B4,[1]高二上!$B:$H,6,0)</f>
        <v>116</v>
      </c>
      <c r="T4" t="str">
        <f>VLOOKUP(B4,[1]高二上!$B:$H,7,0)</f>
        <v>周菊明</v>
      </c>
      <c r="U4">
        <f t="shared" si="3"/>
        <v>120.33898305084746</v>
      </c>
      <c r="V4">
        <f t="shared" ref="V4:V67" si="9">RANK(S4,$S$3:$S$356,0)</f>
        <v>3</v>
      </c>
      <c r="W4">
        <f>VLOOKUP(B4,[1]高一下!$B:$H,6,0)</f>
        <v>93</v>
      </c>
      <c r="X4" t="str">
        <f>VLOOKUP(B4,[1]高一下!$B:$H,7,0)</f>
        <v>周菊明</v>
      </c>
      <c r="Y4">
        <f t="shared" si="4"/>
        <v>86.158192090395488</v>
      </c>
      <c r="Z4">
        <f t="shared" ref="Z4:Z67" si="10">RANK(W4,$W$3:$W$356,0)</f>
        <v>75</v>
      </c>
      <c r="AA4">
        <f>VLOOKUP(B4,[1]高一上!$B:$G,5,0)</f>
        <v>97</v>
      </c>
      <c r="AB4" t="str">
        <f>VLOOKUP(B4,[1]高一上!$B:$G,6,0)</f>
        <v>周菊明</v>
      </c>
      <c r="AC4">
        <f t="shared" si="5"/>
        <v>124.85875706214689</v>
      </c>
      <c r="AD4">
        <f t="shared" ref="AD4:AD67" si="11">RANK(AA4,$AA$3:$AA$356,0)</f>
        <v>26</v>
      </c>
      <c r="AE4">
        <f>VLOOKUP(B4,[1]中考!$B:$G,6,0)</f>
        <v>109</v>
      </c>
      <c r="AF4">
        <f t="shared" ref="AF4:AF67" si="12">RANK(AE4,AE4:AE357,0)</f>
        <v>114</v>
      </c>
    </row>
    <row r="5" spans="1:32" x14ac:dyDescent="0.2">
      <c r="A5" s="2" t="s">
        <v>15</v>
      </c>
      <c r="B5" s="2" t="s">
        <v>16</v>
      </c>
      <c r="C5" s="1">
        <v>1</v>
      </c>
      <c r="D5" s="3" t="s">
        <v>9</v>
      </c>
      <c r="E5" s="4" t="s">
        <v>17</v>
      </c>
      <c r="F5" s="1">
        <v>603</v>
      </c>
      <c r="G5" s="4">
        <v>117</v>
      </c>
      <c r="H5" s="1" t="s">
        <v>11</v>
      </c>
      <c r="I5" s="15">
        <f t="shared" si="0"/>
        <v>104.51977401129943</v>
      </c>
      <c r="J5">
        <f t="shared" si="6"/>
        <v>8</v>
      </c>
      <c r="K5">
        <f>VLOOKUP(B5,[1]高三上!$B:$H,6,0)</f>
        <v>108</v>
      </c>
      <c r="L5" t="str">
        <f>VLOOKUP(B5,[1]高三上!$B:$H,7,0)</f>
        <v>周菊明</v>
      </c>
      <c r="M5">
        <f t="shared" si="1"/>
        <v>96.610169491525426</v>
      </c>
      <c r="N5">
        <f t="shared" si="7"/>
        <v>24</v>
      </c>
      <c r="O5">
        <f>VLOOKUP(B5,[1]高二下!$B:$H,6,0)</f>
        <v>101</v>
      </c>
      <c r="P5" t="str">
        <f>VLOOKUP(B5,[1]高二下!$B:$H,7,0)</f>
        <v>周菊明</v>
      </c>
      <c r="Q5">
        <f t="shared" si="2"/>
        <v>106.21468926553672</v>
      </c>
      <c r="R5">
        <f t="shared" si="8"/>
        <v>12</v>
      </c>
      <c r="S5">
        <f>VLOOKUP(B5,[1]高二上!$B:$H,6,0)</f>
        <v>105</v>
      </c>
      <c r="T5" t="str">
        <f>VLOOKUP(B5,[1]高二上!$B:$H,7,0)</f>
        <v>周菊明</v>
      </c>
      <c r="U5">
        <f t="shared" si="3"/>
        <v>140.39548022598871</v>
      </c>
      <c r="V5">
        <f t="shared" si="9"/>
        <v>34</v>
      </c>
      <c r="W5">
        <f>VLOOKUP(B5,[1]高一下!$B:$H,6,0)</f>
        <v>86</v>
      </c>
      <c r="X5" t="str">
        <f>VLOOKUP(B5,[1]高一下!$B:$H,7,0)</f>
        <v>周菊明</v>
      </c>
      <c r="Y5">
        <f t="shared" si="4"/>
        <v>56.21468926553672</v>
      </c>
      <c r="Z5">
        <f t="shared" si="10"/>
        <v>177</v>
      </c>
      <c r="AA5">
        <f>VLOOKUP(B5,[1]高一上!$B:$G,5,0)</f>
        <v>98</v>
      </c>
      <c r="AB5" t="str">
        <f>VLOOKUP(B5,[1]高一上!$B:$G,6,0)</f>
        <v>周菊明</v>
      </c>
      <c r="AC5">
        <f t="shared" si="5"/>
        <v>122.88135593220339</v>
      </c>
      <c r="AD5">
        <f t="shared" si="11"/>
        <v>22</v>
      </c>
      <c r="AE5">
        <f>VLOOKUP(B5,[1]中考!$B:$G,6,0)</f>
        <v>110</v>
      </c>
      <c r="AF5">
        <f t="shared" si="12"/>
        <v>103</v>
      </c>
    </row>
    <row r="6" spans="1:32" x14ac:dyDescent="0.2">
      <c r="A6" s="2" t="s">
        <v>18</v>
      </c>
      <c r="B6" s="2" t="s">
        <v>19</v>
      </c>
      <c r="C6" s="1">
        <v>1</v>
      </c>
      <c r="D6" s="3" t="s">
        <v>9</v>
      </c>
      <c r="E6" s="4" t="s">
        <v>20</v>
      </c>
      <c r="F6" s="1">
        <v>594</v>
      </c>
      <c r="G6" s="4">
        <v>114</v>
      </c>
      <c r="H6" s="1" t="s">
        <v>11</v>
      </c>
      <c r="I6" s="15">
        <f t="shared" si="0"/>
        <v>109.88700564971751</v>
      </c>
      <c r="J6">
        <f t="shared" si="6"/>
        <v>13</v>
      </c>
      <c r="K6">
        <f>VLOOKUP(B6,[1]高三上!$B:$H,6,0)</f>
        <v>104</v>
      </c>
      <c r="L6" t="str">
        <f>VLOOKUP(B6,[1]高三上!$B:$H,7,0)</f>
        <v>周菊明</v>
      </c>
      <c r="M6">
        <f t="shared" si="1"/>
        <v>90.960451977401135</v>
      </c>
      <c r="N6">
        <f t="shared" si="7"/>
        <v>48</v>
      </c>
      <c r="O6">
        <f>VLOOKUP(B6,[1]高二下!$B:$H,6,0)</f>
        <v>100</v>
      </c>
      <c r="P6" t="str">
        <f>VLOOKUP(B6,[1]高二下!$B:$H,7,0)</f>
        <v>周菊明</v>
      </c>
      <c r="Q6">
        <f t="shared" si="2"/>
        <v>105.08474576271186</v>
      </c>
      <c r="R6">
        <f t="shared" si="8"/>
        <v>16</v>
      </c>
      <c r="S6">
        <f>VLOOKUP(B6,[1]高二上!$B:$H,6,0)</f>
        <v>105</v>
      </c>
      <c r="T6" t="str">
        <f>VLOOKUP(B6,[1]高二上!$B:$H,7,0)</f>
        <v>周菊明</v>
      </c>
      <c r="U6">
        <f t="shared" si="3"/>
        <v>135.59322033898306</v>
      </c>
      <c r="V6">
        <f t="shared" si="9"/>
        <v>34</v>
      </c>
      <c r="W6">
        <f>VLOOKUP(B6,[1]高一下!$B:$H,6,0)</f>
        <v>87</v>
      </c>
      <c r="X6" t="str">
        <f>VLOOKUP(B6,[1]高一下!$B:$H,7,0)</f>
        <v>周菊明</v>
      </c>
      <c r="Y6">
        <f t="shared" si="4"/>
        <v>98.022598870056498</v>
      </c>
      <c r="Z6">
        <f t="shared" si="10"/>
        <v>160</v>
      </c>
      <c r="AA6">
        <f>VLOOKUP(B6,[1]高一上!$B:$G,5,0)</f>
        <v>81</v>
      </c>
      <c r="AB6" t="str">
        <f>VLOOKUP(B6,[1]高一上!$B:$G,6,0)</f>
        <v>周菊明</v>
      </c>
      <c r="AC6">
        <f t="shared" si="5"/>
        <v>69.209039548022602</v>
      </c>
      <c r="AD6">
        <f t="shared" si="11"/>
        <v>153</v>
      </c>
      <c r="AE6">
        <f>VLOOKUP(B6,[1]中考!$B:$G,6,0)</f>
        <v>116</v>
      </c>
      <c r="AF6">
        <f t="shared" si="12"/>
        <v>44</v>
      </c>
    </row>
    <row r="7" spans="1:32" x14ac:dyDescent="0.2">
      <c r="A7" s="2" t="s">
        <v>21</v>
      </c>
      <c r="B7" s="2" t="s">
        <v>22</v>
      </c>
      <c r="C7" s="1">
        <v>1</v>
      </c>
      <c r="D7" s="3" t="s">
        <v>9</v>
      </c>
      <c r="E7" s="4" t="s">
        <v>23</v>
      </c>
      <c r="F7" s="1">
        <v>585</v>
      </c>
      <c r="G7" s="4">
        <v>107</v>
      </c>
      <c r="H7" s="1" t="s">
        <v>11</v>
      </c>
      <c r="I7" s="15">
        <f t="shared" si="0"/>
        <v>92.937853107344637</v>
      </c>
      <c r="J7">
        <f t="shared" si="6"/>
        <v>64</v>
      </c>
      <c r="K7">
        <f>VLOOKUP(B7,[1]高三上!$B:$H,6,0)</f>
        <v>105</v>
      </c>
      <c r="L7" t="str">
        <f>VLOOKUP(B7,[1]高三上!$B:$H,7,0)</f>
        <v>周菊明</v>
      </c>
      <c r="M7">
        <f t="shared" si="1"/>
        <v>99.435028248587571</v>
      </c>
      <c r="N7">
        <f t="shared" si="7"/>
        <v>39</v>
      </c>
      <c r="O7">
        <f>VLOOKUP(B7,[1]高二下!$B:$H,6,0)</f>
        <v>96</v>
      </c>
      <c r="P7" t="str">
        <f>VLOOKUP(B7,[1]高二下!$B:$H,7,0)</f>
        <v>周菊明</v>
      </c>
      <c r="Q7">
        <f t="shared" si="2"/>
        <v>101.9774011299435</v>
      </c>
      <c r="R7">
        <f t="shared" si="8"/>
        <v>37</v>
      </c>
      <c r="S7">
        <f>VLOOKUP(B7,[1]高二上!$B:$H,6,0)</f>
        <v>103</v>
      </c>
      <c r="T7" t="str">
        <f>VLOOKUP(B7,[1]高二上!$B:$H,7,0)</f>
        <v>周菊明</v>
      </c>
      <c r="U7">
        <f t="shared" si="3"/>
        <v>108.75706214689265</v>
      </c>
      <c r="V7">
        <f t="shared" si="9"/>
        <v>44</v>
      </c>
      <c r="W7">
        <f>VLOOKUP(B7,[1]高一下!$B:$H,6,0)</f>
        <v>93</v>
      </c>
      <c r="X7" t="str">
        <f>VLOOKUP(B7,[1]高一下!$B:$H,7,0)</f>
        <v>周菊明</v>
      </c>
      <c r="Y7">
        <f t="shared" si="4"/>
        <v>97.740112994350284</v>
      </c>
      <c r="Z7">
        <f t="shared" si="10"/>
        <v>75</v>
      </c>
      <c r="AA7">
        <f>VLOOKUP(B7,[1]高一上!$B:$G,5,0)</f>
        <v>90</v>
      </c>
      <c r="AB7" t="str">
        <f>VLOOKUP(B7,[1]高一上!$B:$G,6,0)</f>
        <v>周菊明</v>
      </c>
      <c r="AC7">
        <f t="shared" si="5"/>
        <v>103.67231638418079</v>
      </c>
      <c r="AD7">
        <f t="shared" si="11"/>
        <v>67</v>
      </c>
      <c r="AE7">
        <f>VLOOKUP(B7,[1]中考!$B:$G,6,0)</f>
        <v>112</v>
      </c>
      <c r="AF7">
        <f t="shared" si="12"/>
        <v>80</v>
      </c>
    </row>
    <row r="8" spans="1:32" x14ac:dyDescent="0.2">
      <c r="A8" s="2" t="s">
        <v>24</v>
      </c>
      <c r="B8" s="2" t="s">
        <v>25</v>
      </c>
      <c r="C8" s="1">
        <v>1</v>
      </c>
      <c r="D8" s="3" t="s">
        <v>9</v>
      </c>
      <c r="E8" s="4" t="s">
        <v>26</v>
      </c>
      <c r="F8" s="1">
        <v>575</v>
      </c>
      <c r="G8" s="4">
        <v>117</v>
      </c>
      <c r="H8" s="1" t="s">
        <v>11</v>
      </c>
      <c r="I8" s="15">
        <f t="shared" si="0"/>
        <v>111.29943502824858</v>
      </c>
      <c r="J8">
        <f t="shared" si="6"/>
        <v>8</v>
      </c>
      <c r="K8">
        <f>VLOOKUP(B8,[1]高三上!$B:$H,6,0)</f>
        <v>104</v>
      </c>
      <c r="L8" t="str">
        <f>VLOOKUP(B8,[1]高三上!$B:$H,7,0)</f>
        <v>周菊明</v>
      </c>
      <c r="M8">
        <f t="shared" si="1"/>
        <v>106.21468926553672</v>
      </c>
      <c r="N8">
        <f t="shared" si="7"/>
        <v>48</v>
      </c>
      <c r="O8">
        <f>VLOOKUP(B8,[1]高二下!$B:$H,6,0)</f>
        <v>93</v>
      </c>
      <c r="P8" t="str">
        <f>VLOOKUP(B8,[1]高二下!$B:$H,7,0)</f>
        <v>周菊明</v>
      </c>
      <c r="Q8">
        <f t="shared" si="2"/>
        <v>82.7683615819209</v>
      </c>
      <c r="R8">
        <f t="shared" si="8"/>
        <v>70</v>
      </c>
      <c r="S8">
        <f>VLOOKUP(B8,[1]高二上!$B:$H,6,0)</f>
        <v>111</v>
      </c>
      <c r="T8" t="str">
        <f>VLOOKUP(B8,[1]高二上!$B:$H,7,0)</f>
        <v>周菊明</v>
      </c>
      <c r="U8">
        <f t="shared" si="3"/>
        <v>103.954802259887</v>
      </c>
      <c r="V8">
        <f t="shared" si="9"/>
        <v>9</v>
      </c>
      <c r="W8">
        <f>VLOOKUP(B8,[1]高一下!$B:$H,6,0)</f>
        <v>99</v>
      </c>
      <c r="X8" t="str">
        <f>VLOOKUP(B8,[1]高一下!$B:$H,7,0)</f>
        <v>周菊明</v>
      </c>
      <c r="Y8">
        <f t="shared" si="4"/>
        <v>103.67231638418079</v>
      </c>
      <c r="Z8">
        <f t="shared" si="10"/>
        <v>23</v>
      </c>
      <c r="AA8">
        <f>VLOOKUP(B8,[1]高一上!$B:$G,5,0)</f>
        <v>95</v>
      </c>
      <c r="AB8" t="str">
        <f>VLOOKUP(B8,[1]高一上!$B:$G,6,0)</f>
        <v>周菊明</v>
      </c>
      <c r="AC8">
        <f t="shared" si="5"/>
        <v>119.2090395480226</v>
      </c>
      <c r="AD8">
        <f t="shared" si="11"/>
        <v>36</v>
      </c>
      <c r="AE8">
        <f>VLOOKUP(B8,[1]中考!$B:$G,6,0)</f>
        <v>110</v>
      </c>
      <c r="AF8">
        <f t="shared" si="12"/>
        <v>104</v>
      </c>
    </row>
    <row r="9" spans="1:32" x14ac:dyDescent="0.2">
      <c r="A9" s="2" t="s">
        <v>27</v>
      </c>
      <c r="B9" s="2" t="s">
        <v>28</v>
      </c>
      <c r="C9" s="1">
        <v>1</v>
      </c>
      <c r="D9" s="3" t="s">
        <v>9</v>
      </c>
      <c r="E9" s="4" t="s">
        <v>29</v>
      </c>
      <c r="F9" s="1">
        <v>568</v>
      </c>
      <c r="G9" s="4">
        <v>118</v>
      </c>
      <c r="H9" s="1" t="s">
        <v>11</v>
      </c>
      <c r="I9" s="15">
        <f t="shared" si="0"/>
        <v>98.870056497175142</v>
      </c>
      <c r="J9">
        <f t="shared" si="6"/>
        <v>5</v>
      </c>
      <c r="K9">
        <f>VLOOKUP(B9,[1]高三上!$B:$H,6,0)</f>
        <v>122</v>
      </c>
      <c r="L9" t="str">
        <f>VLOOKUP(B9,[1]高三上!$B:$H,7,0)</f>
        <v>周菊明</v>
      </c>
      <c r="M9">
        <f t="shared" si="1"/>
        <v>104.23728813559322</v>
      </c>
      <c r="N9">
        <f t="shared" si="7"/>
        <v>1</v>
      </c>
      <c r="O9">
        <f>VLOOKUP(B9,[1]高二下!$B:$H,6,0)</f>
        <v>100</v>
      </c>
      <c r="P9" t="str">
        <f>VLOOKUP(B9,[1]高二下!$B:$H,7,0)</f>
        <v>周菊明</v>
      </c>
      <c r="Q9">
        <f t="shared" si="2"/>
        <v>95.762711864406782</v>
      </c>
      <c r="R9">
        <f t="shared" si="8"/>
        <v>16</v>
      </c>
      <c r="S9">
        <f>VLOOKUP(B9,[1]高二上!$B:$H,6,0)</f>
        <v>118</v>
      </c>
      <c r="T9" t="str">
        <f>VLOOKUP(B9,[1]高二上!$B:$H,7,0)</f>
        <v>周菊明</v>
      </c>
      <c r="U9">
        <f t="shared" si="3"/>
        <v>101.69491525423729</v>
      </c>
      <c r="V9">
        <f t="shared" si="9"/>
        <v>1</v>
      </c>
      <c r="W9">
        <f>VLOOKUP(B9,[1]高一下!$B:$H,6,0)</f>
        <v>104</v>
      </c>
      <c r="X9" t="str">
        <f>VLOOKUP(B9,[1]高一下!$B:$H,7,0)</f>
        <v>周菊明</v>
      </c>
      <c r="Y9">
        <f t="shared" si="4"/>
        <v>98.305084745762713</v>
      </c>
      <c r="Z9">
        <f t="shared" si="10"/>
        <v>7</v>
      </c>
      <c r="AA9">
        <f>VLOOKUP(B9,[1]高一上!$B:$G,5,0)</f>
        <v>117</v>
      </c>
      <c r="AB9" t="str">
        <f>VLOOKUP(B9,[1]高一上!$B:$G,6,0)</f>
        <v>周菊明</v>
      </c>
      <c r="AC9">
        <f t="shared" si="5"/>
        <v>101.69491525423729</v>
      </c>
      <c r="AD9">
        <f t="shared" si="11"/>
        <v>1</v>
      </c>
      <c r="AE9">
        <f>VLOOKUP(B9,[1]中考!$B:$G,6,0)</f>
        <v>124</v>
      </c>
      <c r="AF9">
        <f t="shared" si="12"/>
        <v>7</v>
      </c>
    </row>
    <row r="10" spans="1:32" x14ac:dyDescent="0.2">
      <c r="A10" s="2" t="s">
        <v>30</v>
      </c>
      <c r="B10" s="2" t="s">
        <v>31</v>
      </c>
      <c r="C10" s="1">
        <v>1</v>
      </c>
      <c r="D10" s="3" t="s">
        <v>9</v>
      </c>
      <c r="E10" s="4" t="s">
        <v>32</v>
      </c>
      <c r="F10" s="1">
        <v>565</v>
      </c>
      <c r="G10" s="4">
        <v>117</v>
      </c>
      <c r="H10" s="1" t="s">
        <v>11</v>
      </c>
      <c r="I10" s="15">
        <f t="shared" si="0"/>
        <v>117.51412429378531</v>
      </c>
      <c r="J10">
        <f t="shared" si="6"/>
        <v>8</v>
      </c>
      <c r="K10">
        <f>VLOOKUP(B10,[1]高三上!$B:$H,6,0)</f>
        <v>102</v>
      </c>
      <c r="L10" t="str">
        <f>VLOOKUP(B10,[1]高三上!$B:$H,7,0)</f>
        <v>周菊明</v>
      </c>
      <c r="M10">
        <f t="shared" si="1"/>
        <v>132.76836158192089</v>
      </c>
      <c r="N10">
        <f t="shared" si="7"/>
        <v>70</v>
      </c>
      <c r="O10">
        <f>VLOOKUP(B10,[1]高二下!$B:$H,6,0)</f>
        <v>86</v>
      </c>
      <c r="P10" t="str">
        <f>VLOOKUP(B10,[1]高二下!$B:$H,7,0)</f>
        <v>周菊明</v>
      </c>
      <c r="Q10">
        <f t="shared" si="2"/>
        <v>75.423728813559322</v>
      </c>
      <c r="R10">
        <f t="shared" si="8"/>
        <v>186</v>
      </c>
      <c r="S10">
        <f>VLOOKUP(B10,[1]高二上!$B:$H,6,0)</f>
        <v>98</v>
      </c>
      <c r="T10" t="str">
        <f>VLOOKUP(B10,[1]高二上!$B:$H,7,0)</f>
        <v>周菊明</v>
      </c>
      <c r="U10">
        <f t="shared" si="3"/>
        <v>83.333333333333343</v>
      </c>
      <c r="V10">
        <f t="shared" si="9"/>
        <v>99</v>
      </c>
      <c r="W10">
        <f>VLOOKUP(B10,[1]高一下!$B:$H,6,0)</f>
        <v>96</v>
      </c>
      <c r="X10" t="str">
        <f>VLOOKUP(B10,[1]高一下!$B:$H,7,0)</f>
        <v>周菊明</v>
      </c>
      <c r="Y10">
        <f t="shared" si="4"/>
        <v>110.16949152542372</v>
      </c>
      <c r="Z10">
        <f t="shared" si="10"/>
        <v>40</v>
      </c>
      <c r="AA10">
        <f>VLOOKUP(B10,[1]高一上!$B:$G,5,0)</f>
        <v>89</v>
      </c>
      <c r="AB10" t="str">
        <f>VLOOKUP(B10,[1]高一上!$B:$G,6,0)</f>
        <v>肖锐</v>
      </c>
      <c r="AC10">
        <f t="shared" si="5"/>
        <v>144.91525423728814</v>
      </c>
      <c r="AD10">
        <f t="shared" si="11"/>
        <v>76</v>
      </c>
      <c r="AE10">
        <f>VLOOKUP(B10,[1]中考!$B:$G,6,0)</f>
        <v>101</v>
      </c>
      <c r="AF10">
        <f t="shared" si="12"/>
        <v>235</v>
      </c>
    </row>
    <row r="11" spans="1:32" x14ac:dyDescent="0.2">
      <c r="A11" s="2" t="s">
        <v>33</v>
      </c>
      <c r="B11" s="2" t="s">
        <v>34</v>
      </c>
      <c r="C11" s="1">
        <v>1</v>
      </c>
      <c r="D11" s="3" t="s">
        <v>9</v>
      </c>
      <c r="E11" s="4" t="s">
        <v>35</v>
      </c>
      <c r="F11" s="1">
        <v>559</v>
      </c>
      <c r="G11" s="4">
        <v>119</v>
      </c>
      <c r="H11" s="1" t="s">
        <v>11</v>
      </c>
      <c r="I11" s="15">
        <f t="shared" si="0"/>
        <v>102.54237288135593</v>
      </c>
      <c r="J11">
        <f t="shared" si="6"/>
        <v>3</v>
      </c>
      <c r="K11">
        <f>VLOOKUP(B11,[1]高三上!$B:$H,6,0)</f>
        <v>111</v>
      </c>
      <c r="L11" t="str">
        <f>VLOOKUP(B11,[1]高三上!$B:$H,7,0)</f>
        <v>周菊明</v>
      </c>
      <c r="M11">
        <f t="shared" si="1"/>
        <v>116.38418079096044</v>
      </c>
      <c r="N11">
        <f t="shared" si="7"/>
        <v>12</v>
      </c>
      <c r="O11">
        <f>VLOOKUP(B11,[1]高二下!$B:$H,6,0)</f>
        <v>93</v>
      </c>
      <c r="P11" t="str">
        <f>VLOOKUP(B11,[1]高二下!$B:$H,7,0)</f>
        <v>周菊明</v>
      </c>
      <c r="Q11">
        <f t="shared" si="2"/>
        <v>85.593220338983045</v>
      </c>
      <c r="R11">
        <f t="shared" si="8"/>
        <v>70</v>
      </c>
      <c r="S11">
        <f>VLOOKUP(B11,[1]高二上!$B:$H,6,0)</f>
        <v>108</v>
      </c>
      <c r="T11" t="str">
        <f>VLOOKUP(B11,[1]高二上!$B:$H,7,0)</f>
        <v>周菊明</v>
      </c>
      <c r="U11">
        <f t="shared" si="3"/>
        <v>97.740112994350284</v>
      </c>
      <c r="V11">
        <f t="shared" si="9"/>
        <v>19</v>
      </c>
      <c r="W11">
        <f>VLOOKUP(B11,[1]高一下!$B:$H,6,0)</f>
        <v>103</v>
      </c>
      <c r="X11" t="str">
        <f>VLOOKUP(B11,[1]高一下!$B:$H,7,0)</f>
        <v>周菊明</v>
      </c>
      <c r="Y11">
        <f t="shared" si="4"/>
        <v>101.69491525423729</v>
      </c>
      <c r="Z11">
        <f t="shared" si="10"/>
        <v>11</v>
      </c>
      <c r="AA11">
        <f>VLOOKUP(B11,[1]高一上!$B:$G,5,0)</f>
        <v>99</v>
      </c>
      <c r="AB11" t="str">
        <f>VLOOKUP(B11,[1]高一上!$B:$G,6,0)</f>
        <v>周菊明</v>
      </c>
      <c r="AC11">
        <f t="shared" si="5"/>
        <v>96.045197740112997</v>
      </c>
      <c r="AD11">
        <f t="shared" si="11"/>
        <v>17</v>
      </c>
      <c r="AE11">
        <f>VLOOKUP(B11,[1]中考!$B:$G,6,0)</f>
        <v>128</v>
      </c>
      <c r="AF11">
        <f t="shared" si="12"/>
        <v>3</v>
      </c>
    </row>
    <row r="12" spans="1:32" x14ac:dyDescent="0.2">
      <c r="A12" s="2" t="s">
        <v>36</v>
      </c>
      <c r="B12" s="2" t="s">
        <v>37</v>
      </c>
      <c r="C12" s="1">
        <v>1</v>
      </c>
      <c r="D12" s="3" t="s">
        <v>9</v>
      </c>
      <c r="E12" s="4" t="s">
        <v>38</v>
      </c>
      <c r="F12" s="1">
        <v>558</v>
      </c>
      <c r="G12" s="4">
        <v>113</v>
      </c>
      <c r="H12" s="1" t="s">
        <v>11</v>
      </c>
      <c r="I12" s="15">
        <f t="shared" si="0"/>
        <v>122.88135593220339</v>
      </c>
      <c r="J12">
        <f t="shared" si="6"/>
        <v>19</v>
      </c>
      <c r="K12">
        <f>VLOOKUP(B12,[1]高三上!$B:$H,6,0)</f>
        <v>99</v>
      </c>
      <c r="L12" t="str">
        <f>VLOOKUP(B12,[1]高三上!$B:$H,7,0)</f>
        <v>周菊明</v>
      </c>
      <c r="M12">
        <f t="shared" si="1"/>
        <v>91.525423728813564</v>
      </c>
      <c r="N12">
        <f t="shared" si="7"/>
        <v>100</v>
      </c>
      <c r="O12">
        <f>VLOOKUP(B12,[1]高二下!$B:$H,6,0)</f>
        <v>93</v>
      </c>
      <c r="P12" t="str">
        <f>VLOOKUP(B12,[1]高二下!$B:$H,7,0)</f>
        <v>周菊明</v>
      </c>
      <c r="Q12">
        <f t="shared" si="2"/>
        <v>86.723163841807917</v>
      </c>
      <c r="R12">
        <f t="shared" si="8"/>
        <v>70</v>
      </c>
      <c r="S12">
        <f>VLOOKUP(B12,[1]高二上!$B:$H,6,0)</f>
        <v>107</v>
      </c>
      <c r="T12" t="str">
        <f>VLOOKUP(B12,[1]高二上!$B:$H,7,0)</f>
        <v>周菊明</v>
      </c>
      <c r="U12">
        <f t="shared" si="3"/>
        <v>111.01694915254237</v>
      </c>
      <c r="V12">
        <f t="shared" si="9"/>
        <v>23</v>
      </c>
      <c r="W12">
        <f>VLOOKUP(B12,[1]高一下!$B:$H,6,0)</f>
        <v>94</v>
      </c>
      <c r="X12" t="str">
        <f>VLOOKUP(B12,[1]高一下!$B:$H,7,0)</f>
        <v>周菊明</v>
      </c>
      <c r="Y12">
        <f t="shared" si="4"/>
        <v>85.31073446327683</v>
      </c>
      <c r="Z12">
        <f t="shared" si="10"/>
        <v>62</v>
      </c>
      <c r="AA12">
        <f>VLOOKUP(B12,[1]高一上!$B:$G,5,0)</f>
        <v>102</v>
      </c>
      <c r="AB12" t="str">
        <f>VLOOKUP(B12,[1]高一上!$B:$G,6,0)</f>
        <v>周菊明</v>
      </c>
      <c r="AC12">
        <f t="shared" si="5"/>
        <v>127.11864406779661</v>
      </c>
      <c r="AD12">
        <f t="shared" si="11"/>
        <v>10</v>
      </c>
      <c r="AE12">
        <f>VLOOKUP(B12,[1]中考!$B:$G,6,0)</f>
        <v>110</v>
      </c>
      <c r="AF12">
        <f t="shared" si="12"/>
        <v>106</v>
      </c>
    </row>
    <row r="13" spans="1:32" x14ac:dyDescent="0.2">
      <c r="A13" s="2" t="s">
        <v>39</v>
      </c>
      <c r="B13" s="2" t="s">
        <v>40</v>
      </c>
      <c r="C13" s="1">
        <v>1</v>
      </c>
      <c r="D13" s="3" t="s">
        <v>9</v>
      </c>
      <c r="E13" s="4" t="s">
        <v>41</v>
      </c>
      <c r="F13" s="1">
        <v>552</v>
      </c>
      <c r="G13" s="4">
        <v>110</v>
      </c>
      <c r="H13" s="1" t="s">
        <v>11</v>
      </c>
      <c r="I13" s="15">
        <f t="shared" si="0"/>
        <v>108.75706214689265</v>
      </c>
      <c r="J13">
        <f t="shared" si="6"/>
        <v>39</v>
      </c>
      <c r="K13">
        <f>VLOOKUP(B13,[1]高三上!$B:$H,6,0)</f>
        <v>102</v>
      </c>
      <c r="L13" t="str">
        <f>VLOOKUP(B13,[1]高三上!$B:$H,7,0)</f>
        <v>周菊明</v>
      </c>
      <c r="M13">
        <f t="shared" si="1"/>
        <v>90.677966101694921</v>
      </c>
      <c r="N13">
        <f t="shared" si="7"/>
        <v>70</v>
      </c>
      <c r="O13">
        <f>VLOOKUP(B13,[1]高二下!$B:$H,6,0)</f>
        <v>96</v>
      </c>
      <c r="P13" t="str">
        <f>VLOOKUP(B13,[1]高二下!$B:$H,7,0)</f>
        <v>周菊明</v>
      </c>
      <c r="Q13">
        <f t="shared" si="2"/>
        <v>90.960451977401135</v>
      </c>
      <c r="R13">
        <f t="shared" si="8"/>
        <v>37</v>
      </c>
      <c r="S13">
        <f>VLOOKUP(B13,[1]高二上!$B:$H,6,0)</f>
        <v>114</v>
      </c>
      <c r="T13" t="str">
        <f>VLOOKUP(B13,[1]高二上!$B:$H,7,0)</f>
        <v>周菊明</v>
      </c>
      <c r="U13">
        <f t="shared" si="3"/>
        <v>100.56497175141243</v>
      </c>
      <c r="V13">
        <f t="shared" si="9"/>
        <v>5</v>
      </c>
      <c r="W13">
        <f>VLOOKUP(B13,[1]高一下!$B:$H,6,0)</f>
        <v>104</v>
      </c>
      <c r="X13" t="str">
        <f>VLOOKUP(B13,[1]高一下!$B:$H,7,0)</f>
        <v>周菊明</v>
      </c>
      <c r="Y13">
        <f t="shared" si="4"/>
        <v>102.82485875706215</v>
      </c>
      <c r="Z13">
        <f t="shared" si="10"/>
        <v>7</v>
      </c>
      <c r="AA13">
        <f>VLOOKUP(B13,[1]高一上!$B:$G,5,0)</f>
        <v>99</v>
      </c>
      <c r="AB13" t="str">
        <f>VLOOKUP(B13,[1]高一上!$B:$G,6,0)</f>
        <v>周菊明</v>
      </c>
      <c r="AC13">
        <f t="shared" si="5"/>
        <v>102.54237288135593</v>
      </c>
      <c r="AD13">
        <f t="shared" si="11"/>
        <v>17</v>
      </c>
      <c r="AE13">
        <f>VLOOKUP(B13,[1]中考!$B:$G,6,0)</f>
        <v>118</v>
      </c>
      <c r="AF13">
        <f t="shared" si="12"/>
        <v>26</v>
      </c>
    </row>
    <row r="14" spans="1:32" x14ac:dyDescent="0.2">
      <c r="A14" s="2" t="s">
        <v>42</v>
      </c>
      <c r="B14" s="2" t="s">
        <v>43</v>
      </c>
      <c r="C14" s="1">
        <v>1</v>
      </c>
      <c r="D14" s="3" t="s">
        <v>9</v>
      </c>
      <c r="E14" s="4" t="s">
        <v>44</v>
      </c>
      <c r="F14" s="1">
        <v>550</v>
      </c>
      <c r="G14" s="4">
        <v>114</v>
      </c>
      <c r="H14" s="1" t="s">
        <v>11</v>
      </c>
      <c r="I14" s="15">
        <f t="shared" si="0"/>
        <v>99.717514124293785</v>
      </c>
      <c r="J14">
        <f t="shared" si="6"/>
        <v>13</v>
      </c>
      <c r="K14">
        <f>VLOOKUP(B14,[1]高三上!$B:$H,6,0)</f>
        <v>111</v>
      </c>
      <c r="L14" t="str">
        <f>VLOOKUP(B14,[1]高三上!$B:$H,7,0)</f>
        <v>周菊明</v>
      </c>
      <c r="M14">
        <f t="shared" si="1"/>
        <v>105.08474576271186</v>
      </c>
      <c r="N14">
        <f t="shared" si="7"/>
        <v>12</v>
      </c>
      <c r="O14">
        <f>VLOOKUP(B14,[1]高二下!$B:$H,6,0)</f>
        <v>97</v>
      </c>
      <c r="P14" t="str">
        <f>VLOOKUP(B14,[1]高二下!$B:$H,7,0)</f>
        <v>周菊明</v>
      </c>
      <c r="Q14">
        <f t="shared" si="2"/>
        <v>114.12429378531074</v>
      </c>
      <c r="R14">
        <f t="shared" si="8"/>
        <v>30</v>
      </c>
      <c r="S14">
        <f>VLOOKUP(B14,[1]高二上!$B:$H,6,0)</f>
        <v>99</v>
      </c>
      <c r="T14" t="str">
        <f>VLOOKUP(B14,[1]高二上!$B:$H,7,0)</f>
        <v>周菊明</v>
      </c>
      <c r="U14">
        <f t="shared" si="3"/>
        <v>80.508474576271183</v>
      </c>
      <c r="V14">
        <f t="shared" si="9"/>
        <v>80</v>
      </c>
      <c r="W14">
        <f>VLOOKUP(B14,[1]高一下!$B:$H,6,0)</f>
        <v>103</v>
      </c>
      <c r="X14" t="str">
        <f>VLOOKUP(B14,[1]高一下!$B:$H,7,0)</f>
        <v>周菊明</v>
      </c>
      <c r="Y14">
        <f t="shared" si="4"/>
        <v>103.10734463276836</v>
      </c>
      <c r="Z14">
        <f t="shared" si="10"/>
        <v>11</v>
      </c>
      <c r="AA14">
        <f>VLOOKUP(B14,[1]高一上!$B:$G,5,0)</f>
        <v>98</v>
      </c>
      <c r="AB14" t="str">
        <f>VLOOKUP(B14,[1]高一上!$B:$G,6,0)</f>
        <v>周菊明</v>
      </c>
      <c r="AC14">
        <f t="shared" si="5"/>
        <v>95.480225988700568</v>
      </c>
      <c r="AD14">
        <f t="shared" si="11"/>
        <v>22</v>
      </c>
      <c r="AE14">
        <f>VLOOKUP(B14,[1]中考!$B:$G,6,0)</f>
        <v>124</v>
      </c>
      <c r="AF14">
        <f t="shared" si="12"/>
        <v>6</v>
      </c>
    </row>
    <row r="15" spans="1:32" x14ac:dyDescent="0.2">
      <c r="A15" s="2" t="s">
        <v>45</v>
      </c>
      <c r="B15" s="2" t="s">
        <v>46</v>
      </c>
      <c r="C15" s="1">
        <v>1</v>
      </c>
      <c r="D15" s="3" t="s">
        <v>9</v>
      </c>
      <c r="E15" s="4" t="s">
        <v>47</v>
      </c>
      <c r="F15" s="1">
        <v>548</v>
      </c>
      <c r="G15" s="4">
        <v>107</v>
      </c>
      <c r="H15" s="1" t="s">
        <v>11</v>
      </c>
      <c r="I15" s="15">
        <f t="shared" si="0"/>
        <v>92.937853107344637</v>
      </c>
      <c r="J15">
        <f t="shared" si="6"/>
        <v>64</v>
      </c>
      <c r="K15">
        <f>VLOOKUP(B15,[1]高三上!$B:$H,6,0)</f>
        <v>105</v>
      </c>
      <c r="L15" t="str">
        <f>VLOOKUP(B15,[1]高三上!$B:$H,7,0)</f>
        <v>周菊明</v>
      </c>
      <c r="M15">
        <f t="shared" si="1"/>
        <v>95.762711864406782</v>
      </c>
      <c r="N15">
        <f t="shared" si="7"/>
        <v>39</v>
      </c>
      <c r="O15">
        <f>VLOOKUP(B15,[1]高二下!$B:$H,6,0)</f>
        <v>98</v>
      </c>
      <c r="P15" t="str">
        <f>VLOOKUP(B15,[1]高二下!$B:$H,7,0)</f>
        <v>周菊明</v>
      </c>
      <c r="Q15">
        <f t="shared" si="2"/>
        <v>101.69491525423729</v>
      </c>
      <c r="R15">
        <f t="shared" si="8"/>
        <v>24</v>
      </c>
      <c r="S15">
        <f>VLOOKUP(B15,[1]高二上!$B:$H,6,0)</f>
        <v>106</v>
      </c>
      <c r="T15" t="str">
        <f>VLOOKUP(B15,[1]高二上!$B:$H,7,0)</f>
        <v>周菊明</v>
      </c>
      <c r="U15">
        <f t="shared" si="3"/>
        <v>105.36723163841808</v>
      </c>
      <c r="V15">
        <f t="shared" si="9"/>
        <v>30</v>
      </c>
      <c r="W15">
        <f>VLOOKUP(B15,[1]高一下!$B:$H,6,0)</f>
        <v>95</v>
      </c>
      <c r="X15" t="str">
        <f>VLOOKUP(B15,[1]高一下!$B:$H,7,0)</f>
        <v>周菊明</v>
      </c>
      <c r="Y15">
        <f t="shared" si="4"/>
        <v>86.723163841807917</v>
      </c>
      <c r="Z15">
        <f t="shared" si="10"/>
        <v>49</v>
      </c>
      <c r="AA15">
        <f>VLOOKUP(B15,[1]高一上!$B:$G,5,0)</f>
        <v>112</v>
      </c>
      <c r="AB15" t="str">
        <f>VLOOKUP(B15,[1]高一上!$B:$G,6,0)</f>
        <v>周菊明</v>
      </c>
      <c r="AC15">
        <f t="shared" si="5"/>
        <v>115.81920903954803</v>
      </c>
      <c r="AD15">
        <f t="shared" si="11"/>
        <v>2</v>
      </c>
      <c r="AE15">
        <f>VLOOKUP(B15,[1]中考!$B:$G,6,0)</f>
        <v>114</v>
      </c>
      <c r="AF15">
        <f t="shared" si="12"/>
        <v>58</v>
      </c>
    </row>
    <row r="16" spans="1:32" x14ac:dyDescent="0.2">
      <c r="A16" s="2" t="s">
        <v>48</v>
      </c>
      <c r="B16" s="2" t="s">
        <v>49</v>
      </c>
      <c r="C16" s="1">
        <v>1</v>
      </c>
      <c r="D16" s="3" t="s">
        <v>9</v>
      </c>
      <c r="E16" s="4" t="s">
        <v>50</v>
      </c>
      <c r="F16" s="1">
        <v>544</v>
      </c>
      <c r="G16" s="4">
        <v>105</v>
      </c>
      <c r="H16" s="1" t="s">
        <v>11</v>
      </c>
      <c r="I16" s="15">
        <f t="shared" si="0"/>
        <v>90.395480225988706</v>
      </c>
      <c r="J16">
        <f t="shared" si="6"/>
        <v>82</v>
      </c>
      <c r="K16">
        <f>VLOOKUP(B16,[1]高三上!$B:$H,6,0)</f>
        <v>104</v>
      </c>
      <c r="L16" t="str">
        <f>VLOOKUP(B16,[1]高三上!$B:$H,7,0)</f>
        <v>周菊明</v>
      </c>
      <c r="M16">
        <f t="shared" si="1"/>
        <v>93.220338983050851</v>
      </c>
      <c r="N16">
        <f t="shared" si="7"/>
        <v>48</v>
      </c>
      <c r="O16">
        <f>VLOOKUP(B16,[1]高二下!$B:$H,6,0)</f>
        <v>98</v>
      </c>
      <c r="P16" t="str">
        <f>VLOOKUP(B16,[1]高二下!$B:$H,7,0)</f>
        <v>周菊明</v>
      </c>
      <c r="Q16">
        <f t="shared" si="2"/>
        <v>98.587570621468927</v>
      </c>
      <c r="R16">
        <f t="shared" si="8"/>
        <v>24</v>
      </c>
      <c r="S16">
        <f>VLOOKUP(B16,[1]高二上!$B:$H,6,0)</f>
        <v>108</v>
      </c>
      <c r="T16" t="str">
        <f>VLOOKUP(B16,[1]高二上!$B:$H,7,0)</f>
        <v>周菊明</v>
      </c>
      <c r="U16">
        <f t="shared" si="3"/>
        <v>154.23728813559322</v>
      </c>
      <c r="V16">
        <f t="shared" si="9"/>
        <v>19</v>
      </c>
      <c r="W16">
        <f>VLOOKUP(B16,[1]高一下!$B:$H,6,0)</f>
        <v>84</v>
      </c>
      <c r="X16" t="str">
        <f>VLOOKUP(B16,[1]高一下!$B:$H,7,0)</f>
        <v>周菊明</v>
      </c>
      <c r="Y16">
        <f t="shared" si="4"/>
        <v>50.564971751412429</v>
      </c>
      <c r="Z16">
        <f t="shared" si="10"/>
        <v>211</v>
      </c>
      <c r="AA16">
        <f>VLOOKUP(B16,[1]高一上!$B:$G,5,0)</f>
        <v>95</v>
      </c>
      <c r="AB16" t="str">
        <f>VLOOKUP(B16,[1]高一上!$B:$G,6,0)</f>
        <v>周菊明</v>
      </c>
      <c r="AC16">
        <f t="shared" si="5"/>
        <v>112.14689265536722</v>
      </c>
      <c r="AD16">
        <f t="shared" si="11"/>
        <v>36</v>
      </c>
      <c r="AE16">
        <f>VLOOKUP(B16,[1]中考!$B:$G,6,0)</f>
        <v>112</v>
      </c>
      <c r="AF16">
        <f t="shared" si="12"/>
        <v>79</v>
      </c>
    </row>
    <row r="17" spans="1:32" x14ac:dyDescent="0.2">
      <c r="A17" s="2" t="s">
        <v>51</v>
      </c>
      <c r="B17" s="2" t="s">
        <v>52</v>
      </c>
      <c r="C17" s="1">
        <v>1</v>
      </c>
      <c r="D17" s="3" t="s">
        <v>9</v>
      </c>
      <c r="E17" s="4" t="s">
        <v>53</v>
      </c>
      <c r="F17" s="1">
        <v>536</v>
      </c>
      <c r="G17" s="4">
        <v>107</v>
      </c>
      <c r="H17" s="1" t="s">
        <v>11</v>
      </c>
      <c r="I17" s="15">
        <f t="shared" si="0"/>
        <v>97.740112994350284</v>
      </c>
      <c r="J17">
        <f t="shared" si="6"/>
        <v>64</v>
      </c>
      <c r="K17">
        <f>VLOOKUP(B17,[1]高三上!$B:$H,6,0)</f>
        <v>103</v>
      </c>
      <c r="L17" t="str">
        <f>VLOOKUP(B17,[1]高三上!$B:$H,7,0)</f>
        <v>周菊明</v>
      </c>
      <c r="M17">
        <f t="shared" si="1"/>
        <v>84.745762711864401</v>
      </c>
      <c r="N17">
        <f t="shared" si="7"/>
        <v>56</v>
      </c>
      <c r="O17">
        <f>VLOOKUP(B17,[1]高二下!$B:$H,6,0)</f>
        <v>107</v>
      </c>
      <c r="P17" t="str">
        <f>VLOOKUP(B17,[1]高二下!$B:$H,7,0)</f>
        <v>周菊明</v>
      </c>
      <c r="Q17">
        <f t="shared" si="2"/>
        <v>102.54237288135593</v>
      </c>
      <c r="R17">
        <f t="shared" si="8"/>
        <v>2</v>
      </c>
      <c r="S17">
        <f>VLOOKUP(B17,[1]高二上!$B:$H,6,0)</f>
        <v>110</v>
      </c>
      <c r="T17" t="str">
        <f>VLOOKUP(B17,[1]高二上!$B:$H,7,0)</f>
        <v>周菊明</v>
      </c>
      <c r="U17">
        <f t="shared" si="3"/>
        <v>105.08474576271186</v>
      </c>
      <c r="V17">
        <f t="shared" si="9"/>
        <v>11</v>
      </c>
      <c r="W17">
        <f>VLOOKUP(B17,[1]高一下!$B:$H,6,0)</f>
        <v>98</v>
      </c>
      <c r="X17" t="str">
        <f>VLOOKUP(B17,[1]高一下!$B:$H,7,0)</f>
        <v>周菊明</v>
      </c>
      <c r="Y17">
        <f t="shared" si="4"/>
        <v>104.80225988700565</v>
      </c>
      <c r="Z17">
        <f t="shared" si="10"/>
        <v>29</v>
      </c>
      <c r="AA17">
        <f>VLOOKUP(B17,[1]高一上!$B:$G,5,0)</f>
        <v>93</v>
      </c>
      <c r="AB17" t="str">
        <f>VLOOKUP(B17,[1]高一上!$B:$G,6,0)</f>
        <v>周菊明</v>
      </c>
      <c r="AC17">
        <f t="shared" si="5"/>
        <v>107.06214689265536</v>
      </c>
      <c r="AD17">
        <f t="shared" si="11"/>
        <v>46</v>
      </c>
      <c r="AE17">
        <f>VLOOKUP(B17,[1]中考!$B:$G,6,0)</f>
        <v>113</v>
      </c>
      <c r="AF17">
        <f t="shared" si="12"/>
        <v>71</v>
      </c>
    </row>
    <row r="18" spans="1:32" x14ac:dyDescent="0.2">
      <c r="A18" s="2" t="s">
        <v>54</v>
      </c>
      <c r="B18" s="2" t="s">
        <v>55</v>
      </c>
      <c r="C18" s="1">
        <v>1</v>
      </c>
      <c r="D18" s="3" t="s">
        <v>9</v>
      </c>
      <c r="E18" s="4" t="s">
        <v>56</v>
      </c>
      <c r="F18" s="1">
        <v>533</v>
      </c>
      <c r="G18" s="4">
        <v>104</v>
      </c>
      <c r="H18" s="1" t="s">
        <v>11</v>
      </c>
      <c r="I18" s="15">
        <f t="shared" si="0"/>
        <v>89.830508474576277</v>
      </c>
      <c r="J18">
        <f t="shared" si="6"/>
        <v>92</v>
      </c>
      <c r="K18">
        <f>VLOOKUP(B18,[1]高三上!$B:$H,6,0)</f>
        <v>103</v>
      </c>
      <c r="L18" t="str">
        <f>VLOOKUP(B18,[1]高三上!$B:$H,7,0)</f>
        <v>周菊明</v>
      </c>
      <c r="M18">
        <f t="shared" si="1"/>
        <v>113.5593220338983</v>
      </c>
      <c r="N18">
        <f t="shared" si="7"/>
        <v>56</v>
      </c>
      <c r="O18">
        <f>VLOOKUP(B18,[1]高二下!$B:$H,6,0)</f>
        <v>91</v>
      </c>
      <c r="P18" t="str">
        <f>VLOOKUP(B18,[1]高二下!$B:$H,7,0)</f>
        <v>周菊明</v>
      </c>
      <c r="Q18">
        <f t="shared" si="2"/>
        <v>77.118644067796609</v>
      </c>
      <c r="R18">
        <f t="shared" si="8"/>
        <v>104</v>
      </c>
      <c r="S18">
        <f>VLOOKUP(B18,[1]高二上!$B:$H,6,0)</f>
        <v>107</v>
      </c>
      <c r="T18" t="str">
        <f>VLOOKUP(B18,[1]高二上!$B:$H,7,0)</f>
        <v>周菊明</v>
      </c>
      <c r="U18">
        <f t="shared" si="3"/>
        <v>114.68926553672317</v>
      </c>
      <c r="V18">
        <f t="shared" si="9"/>
        <v>23</v>
      </c>
      <c r="W18">
        <f>VLOOKUP(B18,[1]高一下!$B:$H,6,0)</f>
        <v>93</v>
      </c>
      <c r="X18" t="str">
        <f>VLOOKUP(B18,[1]高一下!$B:$H,7,0)</f>
        <v>周菊明</v>
      </c>
      <c r="Y18">
        <f t="shared" si="4"/>
        <v>94.067796610169495</v>
      </c>
      <c r="Z18">
        <f t="shared" si="10"/>
        <v>75</v>
      </c>
      <c r="AA18">
        <f>VLOOKUP(B18,[1]高一上!$B:$G,5,0)</f>
        <v>92</v>
      </c>
      <c r="AB18" t="str">
        <f>VLOOKUP(B18,[1]高一上!$B:$G,6,0)</f>
        <v>周菊明</v>
      </c>
      <c r="AC18">
        <f t="shared" si="5"/>
        <v>107.06214689265536</v>
      </c>
      <c r="AD18">
        <f t="shared" si="11"/>
        <v>54</v>
      </c>
      <c r="AE18">
        <f>VLOOKUP(B18,[1]中考!$B:$G,6,0)</f>
        <v>112</v>
      </c>
      <c r="AF18">
        <f t="shared" si="12"/>
        <v>79</v>
      </c>
    </row>
    <row r="19" spans="1:32" x14ac:dyDescent="0.2">
      <c r="A19" s="2" t="s">
        <v>57</v>
      </c>
      <c r="B19" s="2" t="s">
        <v>58</v>
      </c>
      <c r="C19" s="1">
        <v>1</v>
      </c>
      <c r="D19" s="3" t="s">
        <v>9</v>
      </c>
      <c r="E19" s="4" t="s">
        <v>59</v>
      </c>
      <c r="F19" s="1">
        <v>532</v>
      </c>
      <c r="G19" s="4">
        <v>108</v>
      </c>
      <c r="H19" s="1" t="s">
        <v>11</v>
      </c>
      <c r="I19" s="15">
        <f t="shared" si="0"/>
        <v>127.11864406779661</v>
      </c>
      <c r="J19">
        <f t="shared" si="6"/>
        <v>53</v>
      </c>
      <c r="K19">
        <f>VLOOKUP(B19,[1]高三上!$B:$H,6,0)</f>
        <v>94</v>
      </c>
      <c r="L19" t="str">
        <f>VLOOKUP(B19,[1]高三上!$B:$H,7,0)</f>
        <v>周菊明</v>
      </c>
      <c r="M19">
        <f t="shared" si="1"/>
        <v>100</v>
      </c>
      <c r="N19">
        <f t="shared" si="7"/>
        <v>149</v>
      </c>
      <c r="O19">
        <f>VLOOKUP(B19,[1]高二下!$B:$H,6,0)</f>
        <v>88</v>
      </c>
      <c r="P19" t="str">
        <f>VLOOKUP(B19,[1]高二下!$B:$H,7,0)</f>
        <v>周菊明</v>
      </c>
      <c r="Q19">
        <f t="shared" si="2"/>
        <v>60.451977401129945</v>
      </c>
      <c r="R19">
        <f t="shared" si="8"/>
        <v>149</v>
      </c>
      <c r="S19">
        <f>VLOOKUP(B19,[1]高二上!$B:$H,6,0)</f>
        <v>111</v>
      </c>
      <c r="T19" t="str">
        <f>VLOOKUP(B19,[1]高二上!$B:$H,7,0)</f>
        <v>周菊明</v>
      </c>
      <c r="U19">
        <f t="shared" si="3"/>
        <v>99.435028248587571</v>
      </c>
      <c r="V19">
        <f t="shared" si="9"/>
        <v>9</v>
      </c>
      <c r="W19">
        <f>VLOOKUP(B19,[1]高一下!$B:$H,6,0)</f>
        <v>104</v>
      </c>
      <c r="X19" t="str">
        <f>VLOOKUP(B19,[1]高一下!$B:$H,7,0)</f>
        <v>周菊明</v>
      </c>
      <c r="Y19">
        <f t="shared" si="4"/>
        <v>108.19209039548022</v>
      </c>
      <c r="Z19">
        <f t="shared" si="10"/>
        <v>7</v>
      </c>
      <c r="AA19">
        <f>VLOOKUP(B19,[1]高一上!$B:$G,5,0)</f>
        <v>95</v>
      </c>
      <c r="AB19" t="str">
        <f>VLOOKUP(B19,[1]高一上!$B:$G,6,0)</f>
        <v>周菊明</v>
      </c>
      <c r="AC19">
        <f t="shared" si="5"/>
        <v>92.937853107344637</v>
      </c>
      <c r="AD19">
        <f t="shared" si="11"/>
        <v>36</v>
      </c>
      <c r="AE19">
        <f>VLOOKUP(B19,[1]中考!$B:$G,6,0)</f>
        <v>122</v>
      </c>
      <c r="AF19">
        <f t="shared" si="12"/>
        <v>11</v>
      </c>
    </row>
    <row r="20" spans="1:32" x14ac:dyDescent="0.2">
      <c r="A20" s="2" t="s">
        <v>60</v>
      </c>
      <c r="B20" s="2" t="s">
        <v>61</v>
      </c>
      <c r="C20" s="1">
        <v>1</v>
      </c>
      <c r="D20" s="3" t="s">
        <v>9</v>
      </c>
      <c r="E20" s="4" t="s">
        <v>62</v>
      </c>
      <c r="F20" s="1">
        <v>528</v>
      </c>
      <c r="G20" s="4">
        <v>107</v>
      </c>
      <c r="H20" s="1" t="s">
        <v>11</v>
      </c>
      <c r="I20" s="15">
        <f t="shared" si="0"/>
        <v>112.71186440677965</v>
      </c>
      <c r="J20">
        <f t="shared" si="6"/>
        <v>64</v>
      </c>
      <c r="K20">
        <f>VLOOKUP(B20,[1]高三上!$B:$H,6,0)</f>
        <v>98</v>
      </c>
      <c r="L20" t="str">
        <f>VLOOKUP(B20,[1]高三上!$B:$H,7,0)</f>
        <v>周菊明</v>
      </c>
      <c r="M20">
        <f t="shared" si="1"/>
        <v>75.988700564971751</v>
      </c>
      <c r="N20">
        <f t="shared" si="7"/>
        <v>109</v>
      </c>
      <c r="O20">
        <f>VLOOKUP(B20,[1]高二下!$B:$H,6,0)</f>
        <v>98</v>
      </c>
      <c r="P20" t="str">
        <f>VLOOKUP(B20,[1]高二下!$B:$H,7,0)</f>
        <v>周菊明</v>
      </c>
      <c r="Q20">
        <f t="shared" si="2"/>
        <v>110.16949152542372</v>
      </c>
      <c r="R20">
        <f t="shared" si="8"/>
        <v>24</v>
      </c>
      <c r="S20">
        <f>VLOOKUP(B20,[1]高二上!$B:$H,6,0)</f>
        <v>101</v>
      </c>
      <c r="T20" t="str">
        <f>VLOOKUP(B20,[1]高二上!$B:$H,7,0)</f>
        <v>周菊明</v>
      </c>
      <c r="U20">
        <f t="shared" si="3"/>
        <v>110.16949152542372</v>
      </c>
      <c r="V20">
        <f t="shared" si="9"/>
        <v>60</v>
      </c>
      <c r="W20">
        <f>VLOOKUP(B20,[1]高一下!$B:$H,6,0)</f>
        <v>92</v>
      </c>
      <c r="X20" t="str">
        <f>VLOOKUP(B20,[1]高一下!$B:$H,7,0)</f>
        <v>周菊明</v>
      </c>
      <c r="Y20">
        <f t="shared" si="4"/>
        <v>73.728813559322035</v>
      </c>
      <c r="Z20">
        <f t="shared" si="10"/>
        <v>96</v>
      </c>
      <c r="AA20">
        <f>VLOOKUP(B20,[1]高一上!$B:$G,5,0)</f>
        <v>110</v>
      </c>
      <c r="AB20" t="str">
        <f>VLOOKUP(B20,[1]高一上!$B:$G,6,0)</f>
        <v>周菊明</v>
      </c>
      <c r="AC20">
        <f t="shared" si="5"/>
        <v>119.2090395480226</v>
      </c>
      <c r="AD20">
        <f t="shared" si="11"/>
        <v>3</v>
      </c>
      <c r="AE20">
        <f>VLOOKUP(B20,[1]中考!$B:$G,6,0)</f>
        <v>113</v>
      </c>
      <c r="AF20">
        <f t="shared" si="12"/>
        <v>71</v>
      </c>
    </row>
    <row r="21" spans="1:32" x14ac:dyDescent="0.2">
      <c r="A21" s="2" t="s">
        <v>63</v>
      </c>
      <c r="B21" s="2" t="s">
        <v>64</v>
      </c>
      <c r="C21" s="1">
        <v>1</v>
      </c>
      <c r="D21" s="3" t="s">
        <v>9</v>
      </c>
      <c r="E21" s="4" t="s">
        <v>65</v>
      </c>
      <c r="F21" s="1">
        <v>527</v>
      </c>
      <c r="G21" s="4">
        <v>108</v>
      </c>
      <c r="H21" s="1" t="s">
        <v>11</v>
      </c>
      <c r="I21" s="15">
        <f t="shared" si="0"/>
        <v>90.960451977401135</v>
      </c>
      <c r="J21">
        <f t="shared" si="6"/>
        <v>53</v>
      </c>
      <c r="K21">
        <f>VLOOKUP(B21,[1]高三上!$B:$H,6,0)</f>
        <v>109</v>
      </c>
      <c r="L21" t="str">
        <f>VLOOKUP(B21,[1]高三上!$B:$H,7,0)</f>
        <v>周菊明</v>
      </c>
      <c r="M21">
        <f t="shared" si="1"/>
        <v>141.24293785310735</v>
      </c>
      <c r="N21">
        <f t="shared" si="7"/>
        <v>21</v>
      </c>
      <c r="O21">
        <f>VLOOKUP(B21,[1]高二下!$B:$H,6,0)</f>
        <v>87</v>
      </c>
      <c r="P21" t="str">
        <f>VLOOKUP(B21,[1]高二下!$B:$H,7,0)</f>
        <v>周菊明</v>
      </c>
      <c r="Q21">
        <f t="shared" si="2"/>
        <v>75.423728813559322</v>
      </c>
      <c r="R21">
        <f t="shared" si="8"/>
        <v>167</v>
      </c>
      <c r="S21">
        <f>VLOOKUP(B21,[1]高二上!$B:$H,6,0)</f>
        <v>99</v>
      </c>
      <c r="T21" t="str">
        <f>VLOOKUP(B21,[1]高二上!$B:$H,7,0)</f>
        <v>周菊明</v>
      </c>
      <c r="U21">
        <f t="shared" si="3"/>
        <v>137.00564971751413</v>
      </c>
      <c r="V21">
        <f t="shared" si="9"/>
        <v>80</v>
      </c>
      <c r="W21">
        <f>VLOOKUP(B21,[1]高一下!$B:$H,6,0)</f>
        <v>84</v>
      </c>
      <c r="X21" t="str">
        <f>VLOOKUP(B21,[1]高一下!$B:$H,7,0)</f>
        <v>周菊明</v>
      </c>
      <c r="Y21">
        <f t="shared" si="4"/>
        <v>42.655367231638422</v>
      </c>
      <c r="Z21">
        <f t="shared" si="10"/>
        <v>211</v>
      </c>
      <c r="AA21">
        <f>VLOOKUP(B21,[1]高一上!$B:$G,5,0)</f>
        <v>103</v>
      </c>
      <c r="AB21" t="str">
        <f>VLOOKUP(B21,[1]高一上!$B:$G,6,0)</f>
        <v>周菊明</v>
      </c>
      <c r="AC21">
        <f t="shared" si="5"/>
        <v>148.30508474576271</v>
      </c>
      <c r="AD21">
        <f t="shared" si="11"/>
        <v>8</v>
      </c>
      <c r="AE21">
        <f>VLOOKUP(B21,[1]中考!$B:$G,6,0)</f>
        <v>105</v>
      </c>
      <c r="AF21">
        <f t="shared" si="12"/>
        <v>179</v>
      </c>
    </row>
    <row r="22" spans="1:32" x14ac:dyDescent="0.2">
      <c r="A22" s="2" t="s">
        <v>66</v>
      </c>
      <c r="B22" s="2" t="s">
        <v>67</v>
      </c>
      <c r="C22" s="1">
        <v>1</v>
      </c>
      <c r="D22" s="3" t="s">
        <v>9</v>
      </c>
      <c r="E22" s="4" t="s">
        <v>68</v>
      </c>
      <c r="F22" s="1">
        <v>527</v>
      </c>
      <c r="G22" s="4">
        <v>113</v>
      </c>
      <c r="H22" s="1" t="s">
        <v>11</v>
      </c>
      <c r="I22" s="15">
        <f t="shared" si="0"/>
        <v>98.022598870056498</v>
      </c>
      <c r="J22">
        <f t="shared" si="6"/>
        <v>19</v>
      </c>
      <c r="K22">
        <f>VLOOKUP(B22,[1]高三上!$B:$H,6,0)</f>
        <v>111</v>
      </c>
      <c r="L22" t="str">
        <f>VLOOKUP(B22,[1]高三上!$B:$H,7,0)</f>
        <v>周菊明</v>
      </c>
      <c r="M22">
        <f t="shared" si="1"/>
        <v>99.152542372881356</v>
      </c>
      <c r="N22">
        <f t="shared" si="7"/>
        <v>12</v>
      </c>
      <c r="O22">
        <f>VLOOKUP(B22,[1]高二下!$B:$H,6,0)</f>
        <v>102</v>
      </c>
      <c r="P22" t="str">
        <f>VLOOKUP(B22,[1]高二下!$B:$H,7,0)</f>
        <v>周菊明</v>
      </c>
      <c r="Q22">
        <f t="shared" si="2"/>
        <v>100.56497175141243</v>
      </c>
      <c r="R22">
        <f t="shared" si="8"/>
        <v>9</v>
      </c>
      <c r="S22">
        <f>VLOOKUP(B22,[1]高二上!$B:$H,6,0)</f>
        <v>110</v>
      </c>
      <c r="T22" t="str">
        <f>VLOOKUP(B22,[1]高二上!$B:$H,7,0)</f>
        <v>周菊明</v>
      </c>
      <c r="U22">
        <f t="shared" si="3"/>
        <v>97.175141242937855</v>
      </c>
      <c r="V22">
        <f t="shared" si="9"/>
        <v>11</v>
      </c>
      <c r="W22">
        <f>VLOOKUP(B22,[1]高一下!$B:$H,6,0)</f>
        <v>108</v>
      </c>
      <c r="X22" t="str">
        <f>VLOOKUP(B22,[1]高一下!$B:$H,7,0)</f>
        <v>周菊明</v>
      </c>
      <c r="Y22">
        <f t="shared" si="4"/>
        <v>112.71186440677965</v>
      </c>
      <c r="Z22">
        <f t="shared" si="10"/>
        <v>1</v>
      </c>
      <c r="AA22">
        <f>VLOOKUP(B22,[1]高一上!$B:$G,5,0)</f>
        <v>93</v>
      </c>
      <c r="AB22" t="str">
        <f>VLOOKUP(B22,[1]高一上!$B:$G,6,0)</f>
        <v>周菊明</v>
      </c>
      <c r="AC22">
        <f t="shared" si="5"/>
        <v>101.69491525423729</v>
      </c>
      <c r="AD22">
        <f t="shared" si="11"/>
        <v>46</v>
      </c>
      <c r="AE22">
        <f>VLOOKUP(B22,[1]中考!$B:$G,6,0)</f>
        <v>115</v>
      </c>
      <c r="AF22">
        <f t="shared" si="12"/>
        <v>52</v>
      </c>
    </row>
    <row r="23" spans="1:32" x14ac:dyDescent="0.2">
      <c r="A23" s="2" t="s">
        <v>69</v>
      </c>
      <c r="B23" s="2" t="s">
        <v>70</v>
      </c>
      <c r="C23" s="1">
        <v>1</v>
      </c>
      <c r="D23" s="3" t="s">
        <v>9</v>
      </c>
      <c r="E23" s="4" t="s">
        <v>71</v>
      </c>
      <c r="F23" s="1">
        <v>526</v>
      </c>
      <c r="G23" s="4">
        <v>119</v>
      </c>
      <c r="H23" s="1" t="s">
        <v>11</v>
      </c>
      <c r="I23" s="15">
        <f t="shared" si="0"/>
        <v>100.56497175141243</v>
      </c>
      <c r="J23">
        <f t="shared" si="6"/>
        <v>3</v>
      </c>
      <c r="K23">
        <f>VLOOKUP(B23,[1]高三上!$B:$H,6,0)</f>
        <v>114</v>
      </c>
      <c r="L23" t="str">
        <f>VLOOKUP(B23,[1]高三上!$B:$H,7,0)</f>
        <v>周菊明</v>
      </c>
      <c r="M23">
        <f t="shared" si="1"/>
        <v>100.56497175141243</v>
      </c>
      <c r="N23">
        <f t="shared" si="7"/>
        <v>5</v>
      </c>
      <c r="O23">
        <f>VLOOKUP(B23,[1]高二下!$B:$H,6,0)</f>
        <v>103</v>
      </c>
      <c r="P23" t="str">
        <f>VLOOKUP(B23,[1]高二下!$B:$H,7,0)</f>
        <v>周菊明</v>
      </c>
      <c r="Q23">
        <f t="shared" si="2"/>
        <v>101.12994350282486</v>
      </c>
      <c r="R23">
        <f t="shared" si="8"/>
        <v>7</v>
      </c>
      <c r="S23">
        <f>VLOOKUP(B23,[1]高二上!$B:$H,6,0)</f>
        <v>110</v>
      </c>
      <c r="T23" t="str">
        <f>VLOOKUP(B23,[1]高二上!$B:$H,7,0)</f>
        <v>周菊明</v>
      </c>
      <c r="U23">
        <f t="shared" si="3"/>
        <v>168.64406779661016</v>
      </c>
      <c r="V23">
        <f t="shared" si="9"/>
        <v>11</v>
      </c>
      <c r="W23">
        <f>VLOOKUP(B23,[1]高一下!$B:$H,6,0)</f>
        <v>81</v>
      </c>
      <c r="X23" t="str">
        <f>VLOOKUP(B23,[1]高一下!$B:$H,7,0)</f>
        <v>周菊明</v>
      </c>
      <c r="Y23">
        <f t="shared" si="4"/>
        <v>41.242937853107343</v>
      </c>
      <c r="Z23">
        <f t="shared" si="10"/>
        <v>254</v>
      </c>
      <c r="AA23">
        <f>VLOOKUP(B23,[1]高一上!$B:$G,5,0)</f>
        <v>93</v>
      </c>
      <c r="AB23" t="str">
        <f>VLOOKUP(B23,[1]高一上!$B:$G,6,0)</f>
        <v>周菊明</v>
      </c>
      <c r="AC23">
        <f t="shared" si="5"/>
        <v>100.28248587570621</v>
      </c>
      <c r="AD23">
        <f t="shared" si="11"/>
        <v>46</v>
      </c>
      <c r="AE23">
        <f>VLOOKUP(B23,[1]中考!$B:$G,6,0)</f>
        <v>116</v>
      </c>
      <c r="AF23">
        <f t="shared" si="12"/>
        <v>47</v>
      </c>
    </row>
    <row r="24" spans="1:32" x14ac:dyDescent="0.2">
      <c r="A24" s="2" t="s">
        <v>72</v>
      </c>
      <c r="B24" s="2" t="s">
        <v>73</v>
      </c>
      <c r="C24" s="1">
        <v>1</v>
      </c>
      <c r="D24" s="3" t="s">
        <v>9</v>
      </c>
      <c r="E24" s="4" t="s">
        <v>74</v>
      </c>
      <c r="F24" s="1">
        <v>524</v>
      </c>
      <c r="G24" s="4">
        <v>108</v>
      </c>
      <c r="H24" s="1" t="s">
        <v>11</v>
      </c>
      <c r="I24" s="15">
        <f t="shared" si="0"/>
        <v>130.5084745762712</v>
      </c>
      <c r="J24">
        <f t="shared" si="6"/>
        <v>53</v>
      </c>
      <c r="K24">
        <f>VLOOKUP(B24,[1]高三上!$B:$H,6,0)</f>
        <v>93</v>
      </c>
      <c r="L24" t="str">
        <f>VLOOKUP(B24,[1]高三上!$B:$H,7,0)</f>
        <v>周菊明</v>
      </c>
      <c r="M24">
        <f t="shared" si="1"/>
        <v>71.186440677966104</v>
      </c>
      <c r="N24">
        <f t="shared" si="7"/>
        <v>161</v>
      </c>
      <c r="O24">
        <f>VLOOKUP(B24,[1]高二下!$B:$H,6,0)</f>
        <v>94</v>
      </c>
      <c r="P24" t="str">
        <f>VLOOKUP(B24,[1]高二下!$B:$H,7,0)</f>
        <v>周菊明</v>
      </c>
      <c r="Q24">
        <f t="shared" si="2"/>
        <v>89.830508474576277</v>
      </c>
      <c r="R24">
        <f t="shared" si="8"/>
        <v>59</v>
      </c>
      <c r="S24">
        <f>VLOOKUP(B24,[1]高二上!$B:$H,6,0)</f>
        <v>107</v>
      </c>
      <c r="T24" t="str">
        <f>VLOOKUP(B24,[1]高二上!$B:$H,7,0)</f>
        <v>周菊明</v>
      </c>
      <c r="U24">
        <f t="shared" si="3"/>
        <v>96.610169491525426</v>
      </c>
      <c r="V24">
        <f t="shared" si="9"/>
        <v>23</v>
      </c>
      <c r="W24">
        <f>VLOOKUP(B24,[1]高一下!$B:$H,6,0)</f>
        <v>103</v>
      </c>
      <c r="X24" t="str">
        <f>VLOOKUP(B24,[1]高一下!$B:$H,7,0)</f>
        <v>周菊明</v>
      </c>
      <c r="Y24">
        <f t="shared" si="4"/>
        <v>100.56497175141243</v>
      </c>
      <c r="Z24">
        <f t="shared" si="10"/>
        <v>11</v>
      </c>
      <c r="AA24">
        <f>VLOOKUP(B24,[1]高一上!$B:$G,5,0)</f>
        <v>100</v>
      </c>
      <c r="AB24" t="str">
        <f>VLOOKUP(B24,[1]高一上!$B:$G,6,0)</f>
        <v>周菊明</v>
      </c>
      <c r="AC24">
        <f t="shared" si="5"/>
        <v>134.18079096045199</v>
      </c>
      <c r="AD24">
        <f t="shared" si="11"/>
        <v>13</v>
      </c>
      <c r="AE24">
        <f>VLOOKUP(B24,[1]中考!$B:$G,6,0)</f>
        <v>108</v>
      </c>
      <c r="AF24">
        <f t="shared" si="12"/>
        <v>134</v>
      </c>
    </row>
    <row r="25" spans="1:32" x14ac:dyDescent="0.2">
      <c r="A25" s="2" t="s">
        <v>75</v>
      </c>
      <c r="B25" s="2" t="s">
        <v>76</v>
      </c>
      <c r="C25" s="1">
        <v>1</v>
      </c>
      <c r="D25" s="3" t="s">
        <v>9</v>
      </c>
      <c r="E25" s="4" t="s">
        <v>77</v>
      </c>
      <c r="F25" s="1">
        <v>519</v>
      </c>
      <c r="G25" s="4">
        <v>111</v>
      </c>
      <c r="H25" s="1" t="s">
        <v>11</v>
      </c>
      <c r="I25" s="15">
        <f t="shared" si="0"/>
        <v>91.807909604519779</v>
      </c>
      <c r="J25">
        <f t="shared" si="6"/>
        <v>34</v>
      </c>
      <c r="K25">
        <f>VLOOKUP(B25,[1]高三上!$B:$H,6,0)</f>
        <v>114</v>
      </c>
      <c r="L25" t="str">
        <f>VLOOKUP(B25,[1]高三上!$B:$H,7,0)</f>
        <v>周菊明</v>
      </c>
      <c r="M25">
        <f t="shared" si="1"/>
        <v>111.86440677966101</v>
      </c>
      <c r="N25">
        <f t="shared" si="7"/>
        <v>5</v>
      </c>
      <c r="O25">
        <f>VLOOKUP(B25,[1]高二下!$B:$H,6,0)</f>
        <v>95</v>
      </c>
      <c r="P25" t="str">
        <f>VLOOKUP(B25,[1]高二下!$B:$H,7,0)</f>
        <v>周菊明</v>
      </c>
      <c r="Q25">
        <f t="shared" si="2"/>
        <v>93.220338983050851</v>
      </c>
      <c r="R25">
        <f t="shared" si="8"/>
        <v>47</v>
      </c>
      <c r="S25">
        <f>VLOOKUP(B25,[1]高二上!$B:$H,6,0)</f>
        <v>107</v>
      </c>
      <c r="T25" t="str">
        <f>VLOOKUP(B25,[1]高二上!$B:$H,7,0)</f>
        <v>周菊明</v>
      </c>
      <c r="U25">
        <f t="shared" si="3"/>
        <v>94.915254237288138</v>
      </c>
      <c r="V25">
        <f t="shared" si="9"/>
        <v>23</v>
      </c>
      <c r="W25">
        <f>VLOOKUP(B25,[1]高一下!$B:$H,6,0)</f>
        <v>106</v>
      </c>
      <c r="X25" t="str">
        <f>VLOOKUP(B25,[1]高一下!$B:$H,7,0)</f>
        <v>周菊明</v>
      </c>
      <c r="Y25">
        <f t="shared" si="4"/>
        <v>136.72316384180792</v>
      </c>
      <c r="Z25">
        <f t="shared" si="10"/>
        <v>5</v>
      </c>
      <c r="AA25">
        <f>VLOOKUP(B25,[1]高一上!$B:$G,5,0)</f>
        <v>82</v>
      </c>
      <c r="AB25" t="str">
        <f>VLOOKUP(B25,[1]高一上!$B:$G,6,0)</f>
        <v>刘权芳</v>
      </c>
      <c r="AC25">
        <f t="shared" si="5"/>
        <v>66.384180790960443</v>
      </c>
      <c r="AD25">
        <f t="shared" si="11"/>
        <v>135</v>
      </c>
      <c r="AE25">
        <f>VLOOKUP(B25,[1]中考!$B:$G,6,0)</f>
        <v>121</v>
      </c>
      <c r="AF25">
        <f t="shared" si="12"/>
        <v>16</v>
      </c>
    </row>
    <row r="26" spans="1:32" x14ac:dyDescent="0.2">
      <c r="A26" s="2" t="s">
        <v>78</v>
      </c>
      <c r="B26" s="2" t="s">
        <v>79</v>
      </c>
      <c r="C26" s="1">
        <v>1</v>
      </c>
      <c r="D26" s="3" t="s">
        <v>9</v>
      </c>
      <c r="E26" s="4" t="s">
        <v>80</v>
      </c>
      <c r="F26" s="1">
        <v>516</v>
      </c>
      <c r="G26" s="4">
        <v>114</v>
      </c>
      <c r="H26" s="1" t="s">
        <v>11</v>
      </c>
      <c r="I26" s="15">
        <f t="shared" si="0"/>
        <v>112.14689265536722</v>
      </c>
      <c r="J26">
        <f t="shared" si="6"/>
        <v>13</v>
      </c>
      <c r="K26">
        <f>VLOOKUP(B26,[1]高三上!$B:$H,6,0)</f>
        <v>103</v>
      </c>
      <c r="L26" t="str">
        <f>VLOOKUP(B26,[1]高三上!$B:$H,7,0)</f>
        <v>周菊明</v>
      </c>
      <c r="M26">
        <f t="shared" si="1"/>
        <v>86.158192090395488</v>
      </c>
      <c r="N26">
        <f t="shared" si="7"/>
        <v>56</v>
      </c>
      <c r="O26">
        <f>VLOOKUP(B26,[1]高二下!$B:$H,6,0)</f>
        <v>103</v>
      </c>
      <c r="P26" t="str">
        <f>VLOOKUP(B26,[1]高二下!$B:$H,7,0)</f>
        <v>周菊明</v>
      </c>
      <c r="Q26">
        <f t="shared" si="2"/>
        <v>118.36158192090396</v>
      </c>
      <c r="R26">
        <f t="shared" si="8"/>
        <v>7</v>
      </c>
      <c r="S26">
        <f>VLOOKUP(B26,[1]高二上!$B:$H,6,0)</f>
        <v>100</v>
      </c>
      <c r="T26" t="str">
        <f>VLOOKUP(B26,[1]高二上!$B:$H,7,0)</f>
        <v>周菊明</v>
      </c>
      <c r="U26">
        <f t="shared" si="3"/>
        <v>88.983050847457633</v>
      </c>
      <c r="V26">
        <f t="shared" si="9"/>
        <v>72</v>
      </c>
      <c r="W26">
        <f>VLOOKUP(B26,[1]高一下!$B:$H,6,0)</f>
        <v>97</v>
      </c>
      <c r="X26" t="str">
        <f>VLOOKUP(B26,[1]高一下!$B:$H,7,0)</f>
        <v>周菊明</v>
      </c>
      <c r="Y26">
        <f t="shared" si="4"/>
        <v>109.60451977401129</v>
      </c>
      <c r="Z26">
        <f t="shared" si="10"/>
        <v>33</v>
      </c>
      <c r="AA26">
        <f>VLOOKUP(B26,[1]高一上!$B:$G,5,0)</f>
        <v>90</v>
      </c>
      <c r="AB26" t="str">
        <f>VLOOKUP(B26,[1]高一上!$B:$G,6,0)</f>
        <v>周菊明</v>
      </c>
      <c r="AC26">
        <f t="shared" si="5"/>
        <v>97.457627118644069</v>
      </c>
      <c r="AD26">
        <f t="shared" si="11"/>
        <v>67</v>
      </c>
      <c r="AE26">
        <f>VLOOKUP(B26,[1]中考!$B:$G,6,0)</f>
        <v>114</v>
      </c>
      <c r="AF26">
        <f t="shared" si="12"/>
        <v>58</v>
      </c>
    </row>
    <row r="27" spans="1:32" x14ac:dyDescent="0.2">
      <c r="A27" s="2" t="s">
        <v>81</v>
      </c>
      <c r="B27" s="2" t="s">
        <v>82</v>
      </c>
      <c r="C27" s="1">
        <v>1</v>
      </c>
      <c r="D27" s="3" t="s">
        <v>9</v>
      </c>
      <c r="E27" s="4" t="s">
        <v>83</v>
      </c>
      <c r="F27" s="1">
        <v>516</v>
      </c>
      <c r="G27" s="4">
        <v>118</v>
      </c>
      <c r="H27" s="1" t="s">
        <v>11</v>
      </c>
      <c r="I27" s="15">
        <f t="shared" si="0"/>
        <v>100.84745762711864</v>
      </c>
      <c r="J27">
        <f t="shared" si="6"/>
        <v>5</v>
      </c>
      <c r="K27">
        <f>VLOOKUP(B27,[1]高三上!$B:$H,6,0)</f>
        <v>113</v>
      </c>
      <c r="L27" t="str">
        <f>VLOOKUP(B27,[1]高三上!$B:$H,7,0)</f>
        <v>周菊明</v>
      </c>
      <c r="M27">
        <f t="shared" si="1"/>
        <v>104.51977401129943</v>
      </c>
      <c r="N27">
        <f t="shared" si="7"/>
        <v>8</v>
      </c>
      <c r="O27">
        <f>VLOOKUP(B27,[1]高二下!$B:$H,6,0)</f>
        <v>98</v>
      </c>
      <c r="P27" t="str">
        <f>VLOOKUP(B27,[1]高二下!$B:$H,7,0)</f>
        <v>周菊明</v>
      </c>
      <c r="Q27">
        <f t="shared" si="2"/>
        <v>103.954802259887</v>
      </c>
      <c r="R27">
        <f t="shared" si="8"/>
        <v>24</v>
      </c>
      <c r="S27">
        <f>VLOOKUP(B27,[1]高二上!$B:$H,6,0)</f>
        <v>104</v>
      </c>
      <c r="T27" t="str">
        <f>VLOOKUP(B27,[1]高二上!$B:$H,7,0)</f>
        <v>周菊明</v>
      </c>
      <c r="U27">
        <f t="shared" si="3"/>
        <v>90.112994350282491</v>
      </c>
      <c r="V27">
        <f t="shared" si="9"/>
        <v>38</v>
      </c>
      <c r="W27">
        <f>VLOOKUP(B27,[1]高一下!$B:$H,6,0)</f>
        <v>107</v>
      </c>
      <c r="X27" t="str">
        <f>VLOOKUP(B27,[1]高一下!$B:$H,7,0)</f>
        <v>周菊明</v>
      </c>
      <c r="Y27">
        <f t="shared" si="4"/>
        <v>100.84745762711864</v>
      </c>
      <c r="Z27">
        <f t="shared" si="10"/>
        <v>3</v>
      </c>
      <c r="AA27">
        <f>VLOOKUP(B27,[1]高一上!$B:$G,5,0)</f>
        <v>105</v>
      </c>
      <c r="AB27" t="str">
        <f>VLOOKUP(B27,[1]高一上!$B:$G,6,0)</f>
        <v>周菊明</v>
      </c>
      <c r="AC27">
        <f t="shared" si="5"/>
        <v>129.94350282485877</v>
      </c>
      <c r="AD27">
        <f t="shared" si="11"/>
        <v>6</v>
      </c>
      <c r="AE27">
        <f>VLOOKUP(B27,[1]中考!$B:$G,6,0)</f>
        <v>109</v>
      </c>
      <c r="AF27">
        <f t="shared" si="12"/>
        <v>112</v>
      </c>
    </row>
    <row r="28" spans="1:32" x14ac:dyDescent="0.2">
      <c r="A28" s="2" t="s">
        <v>84</v>
      </c>
      <c r="B28" s="2" t="s">
        <v>85</v>
      </c>
      <c r="C28" s="1">
        <v>1</v>
      </c>
      <c r="D28" s="3" t="s">
        <v>9</v>
      </c>
      <c r="E28" s="4" t="s">
        <v>86</v>
      </c>
      <c r="F28" s="1">
        <v>514</v>
      </c>
      <c r="G28" s="4">
        <v>109</v>
      </c>
      <c r="H28" s="1" t="s">
        <v>11</v>
      </c>
      <c r="I28" s="15">
        <f t="shared" si="0"/>
        <v>109.88700564971751</v>
      </c>
      <c r="J28">
        <f t="shared" si="6"/>
        <v>44</v>
      </c>
      <c r="K28">
        <f>VLOOKUP(B28,[1]高三上!$B:$H,6,0)</f>
        <v>101</v>
      </c>
      <c r="L28" t="str">
        <f>VLOOKUP(B28,[1]高三上!$B:$H,7,0)</f>
        <v>周菊明</v>
      </c>
      <c r="M28">
        <f t="shared" si="1"/>
        <v>90.960451977401135</v>
      </c>
      <c r="N28">
        <f t="shared" si="7"/>
        <v>79</v>
      </c>
      <c r="O28">
        <f>VLOOKUP(B28,[1]高二下!$B:$H,6,0)</f>
        <v>95</v>
      </c>
      <c r="P28" t="str">
        <f>VLOOKUP(B28,[1]高二下!$B:$H,7,0)</f>
        <v>周菊明</v>
      </c>
      <c r="Q28">
        <f t="shared" si="2"/>
        <v>117.51412429378531</v>
      </c>
      <c r="R28">
        <f t="shared" si="8"/>
        <v>47</v>
      </c>
      <c r="S28">
        <f>VLOOKUP(B28,[1]高二上!$B:$H,6,0)</f>
        <v>97</v>
      </c>
      <c r="T28" t="str">
        <f>VLOOKUP(B28,[1]高二上!$B:$H,7,0)</f>
        <v>周菊明</v>
      </c>
      <c r="U28">
        <f t="shared" si="3"/>
        <v>75.706214689265536</v>
      </c>
      <c r="V28">
        <f t="shared" si="9"/>
        <v>109</v>
      </c>
      <c r="W28">
        <f>VLOOKUP(B28,[1]高一下!$B:$H,6,0)</f>
        <v>99</v>
      </c>
      <c r="X28" t="str">
        <f>VLOOKUP(B28,[1]高一下!$B:$H,7,0)</f>
        <v>周菊明</v>
      </c>
      <c r="Y28">
        <f t="shared" si="4"/>
        <v>131.63841807909606</v>
      </c>
      <c r="Z28">
        <f t="shared" si="10"/>
        <v>23</v>
      </c>
      <c r="AA28">
        <f>VLOOKUP(B28,[1]高一上!$B:$G,5,0)</f>
        <v>82</v>
      </c>
      <c r="AB28" t="str">
        <f>VLOOKUP(B28,[1]高一上!$B:$G,6,0)</f>
        <v>刘云菊</v>
      </c>
      <c r="AC28">
        <f t="shared" si="5"/>
        <v>65.254237288135585</v>
      </c>
      <c r="AD28">
        <f t="shared" si="11"/>
        <v>135</v>
      </c>
      <c r="AE28">
        <f>VLOOKUP(B28,[1]中考!$B:$G,6,0)</f>
        <v>122</v>
      </c>
      <c r="AF28">
        <f t="shared" si="12"/>
        <v>12</v>
      </c>
    </row>
    <row r="29" spans="1:32" x14ac:dyDescent="0.2">
      <c r="A29" s="2" t="s">
        <v>87</v>
      </c>
      <c r="B29" s="2" t="s">
        <v>88</v>
      </c>
      <c r="C29" s="1">
        <v>1</v>
      </c>
      <c r="D29" s="3" t="s">
        <v>9</v>
      </c>
      <c r="E29" s="4" t="s">
        <v>89</v>
      </c>
      <c r="F29" s="1">
        <v>509</v>
      </c>
      <c r="G29" s="4">
        <v>96</v>
      </c>
      <c r="H29" s="1" t="s">
        <v>11</v>
      </c>
      <c r="I29" s="15">
        <f t="shared" si="0"/>
        <v>68.644067796610173</v>
      </c>
      <c r="J29">
        <f t="shared" si="6"/>
        <v>211</v>
      </c>
      <c r="K29">
        <f>VLOOKUP(B29,[1]高三上!$B:$H,6,0)</f>
        <v>99</v>
      </c>
      <c r="L29" t="str">
        <f>VLOOKUP(B29,[1]高三上!$B:$H,7,0)</f>
        <v>周菊明</v>
      </c>
      <c r="M29">
        <f t="shared" si="1"/>
        <v>76.271186440677965</v>
      </c>
      <c r="N29">
        <f t="shared" si="7"/>
        <v>100</v>
      </c>
      <c r="O29">
        <f>VLOOKUP(B29,[1]高二下!$B:$H,6,0)</f>
        <v>100</v>
      </c>
      <c r="P29" t="str">
        <f>VLOOKUP(B29,[1]高二下!$B:$H,7,0)</f>
        <v>周菊明</v>
      </c>
      <c r="Q29">
        <f t="shared" si="2"/>
        <v>115.81920903954803</v>
      </c>
      <c r="R29">
        <f t="shared" si="8"/>
        <v>16</v>
      </c>
      <c r="S29">
        <f>VLOOKUP(B29,[1]高二上!$B:$H,6,0)</f>
        <v>100</v>
      </c>
      <c r="T29" t="str">
        <f>VLOOKUP(B29,[1]高二上!$B:$H,7,0)</f>
        <v>周菊明</v>
      </c>
      <c r="U29">
        <f t="shared" si="3"/>
        <v>129.66101694915255</v>
      </c>
      <c r="V29">
        <f t="shared" si="9"/>
        <v>72</v>
      </c>
      <c r="W29">
        <f>VLOOKUP(B29,[1]高一下!$B:$H,6,0)</f>
        <v>86</v>
      </c>
      <c r="X29" t="str">
        <f>VLOOKUP(B29,[1]高一下!$B:$H,7,0)</f>
        <v>周菊明</v>
      </c>
      <c r="Y29">
        <f t="shared" si="4"/>
        <v>57.344632768361578</v>
      </c>
      <c r="Z29">
        <f t="shared" si="10"/>
        <v>177</v>
      </c>
      <c r="AA29">
        <f>VLOOKUP(B29,[1]高一上!$B:$G,5,0)</f>
        <v>97</v>
      </c>
      <c r="AB29" t="str">
        <f>VLOOKUP(B29,[1]高一上!$B:$G,6,0)</f>
        <v>周菊明</v>
      </c>
      <c r="AC29">
        <f t="shared" si="5"/>
        <v>102.25988700564972</v>
      </c>
      <c r="AD29">
        <f t="shared" si="11"/>
        <v>26</v>
      </c>
      <c r="AE29">
        <f>VLOOKUP(B29,[1]中考!$B:$G,6,0)</f>
        <v>117</v>
      </c>
      <c r="AF29">
        <f t="shared" si="12"/>
        <v>34</v>
      </c>
    </row>
    <row r="30" spans="1:32" x14ac:dyDescent="0.2">
      <c r="A30" s="2" t="s">
        <v>90</v>
      </c>
      <c r="B30" s="2" t="s">
        <v>91</v>
      </c>
      <c r="C30" s="1">
        <v>1</v>
      </c>
      <c r="D30" s="3" t="s">
        <v>9</v>
      </c>
      <c r="E30" s="4" t="s">
        <v>92</v>
      </c>
      <c r="F30" s="1">
        <v>509</v>
      </c>
      <c r="G30" s="4">
        <v>109</v>
      </c>
      <c r="H30" s="1" t="s">
        <v>11</v>
      </c>
      <c r="I30" s="15">
        <f t="shared" si="0"/>
        <v>107.34463276836158</v>
      </c>
      <c r="J30">
        <f t="shared" si="6"/>
        <v>44</v>
      </c>
      <c r="K30">
        <f>VLOOKUP(B30,[1]高三上!$B:$H,6,0)</f>
        <v>102</v>
      </c>
      <c r="L30" t="str">
        <f>VLOOKUP(B30,[1]高三上!$B:$H,7,0)</f>
        <v>周菊明</v>
      </c>
      <c r="M30">
        <f t="shared" si="1"/>
        <v>132.76836158192089</v>
      </c>
      <c r="N30">
        <f t="shared" si="7"/>
        <v>70</v>
      </c>
      <c r="O30">
        <f>VLOOKUP(B30,[1]高二下!$B:$H,6,0)</f>
        <v>86</v>
      </c>
      <c r="P30" t="str">
        <f>VLOOKUP(B30,[1]高二下!$B:$H,7,0)</f>
        <v>周菊明</v>
      </c>
      <c r="Q30">
        <f t="shared" si="2"/>
        <v>51.977401129943502</v>
      </c>
      <c r="R30">
        <f t="shared" si="8"/>
        <v>186</v>
      </c>
      <c r="S30">
        <f>VLOOKUP(B30,[1]高二上!$B:$H,6,0)</f>
        <v>109</v>
      </c>
      <c r="T30" t="str">
        <f>VLOOKUP(B30,[1]高二上!$B:$H,7,0)</f>
        <v>周菊明</v>
      </c>
      <c r="U30">
        <f t="shared" si="3"/>
        <v>109.32203389830508</v>
      </c>
      <c r="V30">
        <f t="shared" si="9"/>
        <v>16</v>
      </c>
      <c r="W30">
        <f>VLOOKUP(B30,[1]高一下!$B:$H,6,0)</f>
        <v>95</v>
      </c>
      <c r="X30" t="str">
        <f>VLOOKUP(B30,[1]高一下!$B:$H,7,0)</f>
        <v>周菊明</v>
      </c>
      <c r="Y30">
        <f t="shared" si="4"/>
        <v>88.13559322033899</v>
      </c>
      <c r="Z30">
        <f t="shared" si="10"/>
        <v>49</v>
      </c>
      <c r="AA30">
        <f>VLOOKUP(B30,[1]高一上!$B:$G,5,0)</f>
        <v>104</v>
      </c>
      <c r="AB30" t="str">
        <f>VLOOKUP(B30,[1]高一上!$B:$G,6,0)</f>
        <v>周菊明</v>
      </c>
      <c r="AC30">
        <f t="shared" si="5"/>
        <v>98.587570621468927</v>
      </c>
      <c r="AD30">
        <f t="shared" si="11"/>
        <v>7</v>
      </c>
      <c r="AE30">
        <f>VLOOKUP(B30,[1]中考!$B:$G,6,0)</f>
        <v>130</v>
      </c>
      <c r="AF30">
        <f t="shared" si="12"/>
        <v>2</v>
      </c>
    </row>
    <row r="31" spans="1:32" x14ac:dyDescent="0.2">
      <c r="A31" s="2" t="s">
        <v>93</v>
      </c>
      <c r="B31" s="2" t="s">
        <v>94</v>
      </c>
      <c r="C31" s="1">
        <v>1</v>
      </c>
      <c r="D31" s="3" t="s">
        <v>9</v>
      </c>
      <c r="E31" s="4" t="s">
        <v>95</v>
      </c>
      <c r="F31" s="1">
        <v>506</v>
      </c>
      <c r="G31" s="4">
        <v>109</v>
      </c>
      <c r="H31" s="1" t="s">
        <v>11</v>
      </c>
      <c r="I31" s="15">
        <f t="shared" si="0"/>
        <v>88.13559322033899</v>
      </c>
      <c r="J31">
        <f t="shared" si="6"/>
        <v>44</v>
      </c>
      <c r="K31">
        <f>VLOOKUP(B31,[1]高三上!$B:$H,6,0)</f>
        <v>117</v>
      </c>
      <c r="L31" t="str">
        <f>VLOOKUP(B31,[1]高三上!$B:$H,7,0)</f>
        <v>周菊明</v>
      </c>
      <c r="M31">
        <f t="shared" si="1"/>
        <v>107.90960451977401</v>
      </c>
      <c r="N31">
        <f t="shared" si="7"/>
        <v>2</v>
      </c>
      <c r="O31">
        <f>VLOOKUP(B31,[1]高二下!$B:$H,6,0)</f>
        <v>97</v>
      </c>
      <c r="P31" t="str">
        <f>VLOOKUP(B31,[1]高二下!$B:$H,7,0)</f>
        <v>周菊明</v>
      </c>
      <c r="Q31">
        <f t="shared" si="2"/>
        <v>98.022598870056498</v>
      </c>
      <c r="R31">
        <f t="shared" si="8"/>
        <v>30</v>
      </c>
      <c r="S31">
        <f>VLOOKUP(B31,[1]高二上!$B:$H,6,0)</f>
        <v>107</v>
      </c>
      <c r="T31" t="str">
        <f>VLOOKUP(B31,[1]高二上!$B:$H,7,0)</f>
        <v>周菊明</v>
      </c>
      <c r="U31">
        <f t="shared" si="3"/>
        <v>95.480225988700568</v>
      </c>
      <c r="V31">
        <f t="shared" si="9"/>
        <v>23</v>
      </c>
      <c r="W31">
        <f>VLOOKUP(B31,[1]高一下!$B:$H,6,0)</f>
        <v>104</v>
      </c>
      <c r="X31" t="str">
        <f>VLOOKUP(B31,[1]高一下!$B:$H,7,0)</f>
        <v>周菊明</v>
      </c>
      <c r="Y31">
        <f t="shared" si="4"/>
        <v>104.23728813559322</v>
      </c>
      <c r="Z31">
        <f t="shared" si="10"/>
        <v>7</v>
      </c>
      <c r="AA31">
        <f>VLOOKUP(B31,[1]高一上!$B:$G,5,0)</f>
        <v>98</v>
      </c>
      <c r="AB31" t="str">
        <f>VLOOKUP(B31,[1]高一上!$B:$G,6,0)</f>
        <v>周菊明</v>
      </c>
      <c r="AC31">
        <f t="shared" si="5"/>
        <v>103.10734463276836</v>
      </c>
      <c r="AD31">
        <f t="shared" si="11"/>
        <v>22</v>
      </c>
      <c r="AE31">
        <f>VLOOKUP(B31,[1]中考!$B:$G,6,0)</f>
        <v>117</v>
      </c>
      <c r="AF31">
        <f t="shared" si="12"/>
        <v>33</v>
      </c>
    </row>
    <row r="32" spans="1:32" x14ac:dyDescent="0.2">
      <c r="A32" s="2" t="s">
        <v>96</v>
      </c>
      <c r="B32" s="2" t="s">
        <v>97</v>
      </c>
      <c r="C32" s="1">
        <v>1</v>
      </c>
      <c r="D32" s="3" t="s">
        <v>9</v>
      </c>
      <c r="E32" s="4" t="s">
        <v>98</v>
      </c>
      <c r="F32" s="1">
        <v>504</v>
      </c>
      <c r="G32" s="4">
        <v>105</v>
      </c>
      <c r="H32" s="1" t="s">
        <v>11</v>
      </c>
      <c r="I32" s="15">
        <f t="shared" si="0"/>
        <v>99.152542372881356</v>
      </c>
      <c r="J32">
        <f t="shared" si="6"/>
        <v>82</v>
      </c>
      <c r="K32">
        <f>VLOOKUP(B32,[1]高三上!$B:$H,6,0)</f>
        <v>101</v>
      </c>
      <c r="L32" t="str">
        <f>VLOOKUP(B32,[1]高三上!$B:$H,7,0)</f>
        <v>周菊明</v>
      </c>
      <c r="M32">
        <f t="shared" si="1"/>
        <v>86.158192090395488</v>
      </c>
      <c r="N32">
        <f t="shared" si="7"/>
        <v>79</v>
      </c>
      <c r="O32">
        <f>VLOOKUP(B32,[1]高二下!$B:$H,6,0)</f>
        <v>97</v>
      </c>
      <c r="P32" t="str">
        <f>VLOOKUP(B32,[1]高二下!$B:$H,7,0)</f>
        <v>周菊明</v>
      </c>
      <c r="Q32">
        <f t="shared" si="2"/>
        <v>125.42372881355932</v>
      </c>
      <c r="R32">
        <f t="shared" si="8"/>
        <v>30</v>
      </c>
      <c r="S32">
        <f>VLOOKUP(B32,[1]高二上!$B:$H,6,0)</f>
        <v>96</v>
      </c>
      <c r="T32" t="str">
        <f>VLOOKUP(B32,[1]高二上!$B:$H,7,0)</f>
        <v>周菊明</v>
      </c>
      <c r="U32">
        <f t="shared" si="3"/>
        <v>79.943502824858754</v>
      </c>
      <c r="V32">
        <f t="shared" si="9"/>
        <v>120</v>
      </c>
      <c r="W32">
        <f>VLOOKUP(B32,[1]高一下!$B:$H,6,0)</f>
        <v>95</v>
      </c>
      <c r="X32" t="str">
        <f>VLOOKUP(B32,[1]高一下!$B:$H,7,0)</f>
        <v>周菊明</v>
      </c>
      <c r="Y32">
        <f t="shared" si="4"/>
        <v>133.61581920903956</v>
      </c>
      <c r="Z32">
        <f t="shared" si="10"/>
        <v>49</v>
      </c>
      <c r="AA32">
        <f>VLOOKUP(B32,[1]高一上!$B:$G,5,0)</f>
        <v>80</v>
      </c>
      <c r="AB32" t="str">
        <f>VLOOKUP(B32,[1]高一上!$B:$G,6,0)</f>
        <v>周菊明</v>
      </c>
      <c r="AC32">
        <f t="shared" si="5"/>
        <v>88.418079096045204</v>
      </c>
      <c r="AD32">
        <f t="shared" si="11"/>
        <v>168</v>
      </c>
      <c r="AE32">
        <f>VLOOKUP(B32,[1]中考!$B:$G,6,0)</f>
        <v>108</v>
      </c>
      <c r="AF32">
        <f t="shared" si="12"/>
        <v>127</v>
      </c>
    </row>
    <row r="33" spans="1:32" x14ac:dyDescent="0.2">
      <c r="A33" s="2" t="s">
        <v>99</v>
      </c>
      <c r="B33" s="2" t="s">
        <v>100</v>
      </c>
      <c r="C33" s="1">
        <v>1</v>
      </c>
      <c r="D33" s="3" t="s">
        <v>9</v>
      </c>
      <c r="E33" s="4" t="s">
        <v>101</v>
      </c>
      <c r="F33" s="1">
        <v>502</v>
      </c>
      <c r="G33" s="4">
        <v>103</v>
      </c>
      <c r="H33" s="1" t="s">
        <v>11</v>
      </c>
      <c r="I33" s="15">
        <f t="shared" si="0"/>
        <v>74.293785310734464</v>
      </c>
      <c r="J33">
        <f t="shared" si="6"/>
        <v>101</v>
      </c>
      <c r="K33">
        <f>VLOOKUP(B33,[1]高三上!$B:$H,6,0)</f>
        <v>112</v>
      </c>
      <c r="L33" t="str">
        <f>VLOOKUP(B33,[1]高三上!$B:$H,7,0)</f>
        <v>周菊明</v>
      </c>
      <c r="M33">
        <f t="shared" si="1"/>
        <v>130.5084745762712</v>
      </c>
      <c r="N33">
        <f t="shared" si="7"/>
        <v>10</v>
      </c>
      <c r="O33">
        <f>VLOOKUP(B33,[1]高二下!$B:$H,6,0)</f>
        <v>90</v>
      </c>
      <c r="P33" t="str">
        <f>VLOOKUP(B33,[1]高二下!$B:$H,7,0)</f>
        <v>周菊明</v>
      </c>
      <c r="Q33">
        <f t="shared" si="2"/>
        <v>68.079096045197744</v>
      </c>
      <c r="R33">
        <f t="shared" si="8"/>
        <v>118</v>
      </c>
      <c r="S33">
        <f>VLOOKUP(B33,[1]高二上!$B:$H,6,0)</f>
        <v>114</v>
      </c>
      <c r="T33" t="str">
        <f>VLOOKUP(B33,[1]高二上!$B:$H,7,0)</f>
        <v>周菊明</v>
      </c>
      <c r="U33">
        <f t="shared" si="3"/>
        <v>102.82485875706215</v>
      </c>
      <c r="V33">
        <f t="shared" si="9"/>
        <v>5</v>
      </c>
      <c r="W33">
        <f>VLOOKUP(B33,[1]高一下!$B:$H,6,0)</f>
        <v>101</v>
      </c>
      <c r="X33" t="str">
        <f>VLOOKUP(B33,[1]高一下!$B:$H,7,0)</f>
        <v>周菊明</v>
      </c>
      <c r="Y33">
        <f t="shared" si="4"/>
        <v>100.56497175141243</v>
      </c>
      <c r="Z33">
        <f t="shared" si="10"/>
        <v>15</v>
      </c>
      <c r="AA33">
        <f>VLOOKUP(B33,[1]高一上!$B:$G,5,0)</f>
        <v>99</v>
      </c>
      <c r="AB33" t="str">
        <f>VLOOKUP(B33,[1]高一上!$B:$G,6,0)</f>
        <v>周菊明</v>
      </c>
      <c r="AC33">
        <f t="shared" si="5"/>
        <v>95.762711864406782</v>
      </c>
      <c r="AD33">
        <f t="shared" si="11"/>
        <v>17</v>
      </c>
      <c r="AE33">
        <f>VLOOKUP(B33,[1]中考!$B:$G,6,0)</f>
        <v>128</v>
      </c>
      <c r="AF33">
        <f t="shared" si="12"/>
        <v>2</v>
      </c>
    </row>
    <row r="34" spans="1:32" x14ac:dyDescent="0.2">
      <c r="A34" s="2" t="s">
        <v>102</v>
      </c>
      <c r="B34" s="2" t="s">
        <v>103</v>
      </c>
      <c r="C34" s="1">
        <v>1</v>
      </c>
      <c r="D34" s="3" t="s">
        <v>9</v>
      </c>
      <c r="E34" s="4" t="s">
        <v>104</v>
      </c>
      <c r="F34" s="1">
        <v>501</v>
      </c>
      <c r="G34" s="4">
        <v>112</v>
      </c>
      <c r="H34" s="1" t="s">
        <v>11</v>
      </c>
      <c r="I34" s="15">
        <f t="shared" si="0"/>
        <v>115.53672316384181</v>
      </c>
      <c r="J34">
        <f t="shared" si="6"/>
        <v>24</v>
      </c>
      <c r="K34">
        <f>VLOOKUP(B34,[1]高三上!$B:$H,6,0)</f>
        <v>101</v>
      </c>
      <c r="L34" t="str">
        <f>VLOOKUP(B34,[1]高三上!$B:$H,7,0)</f>
        <v>周菊明</v>
      </c>
      <c r="M34">
        <f t="shared" si="1"/>
        <v>111.01694915254237</v>
      </c>
      <c r="N34">
        <f t="shared" si="7"/>
        <v>79</v>
      </c>
      <c r="O34">
        <f>VLOOKUP(B34,[1]高二下!$B:$H,6,0)</f>
        <v>90</v>
      </c>
      <c r="P34" t="str">
        <f>VLOOKUP(B34,[1]高二下!$B:$H,7,0)</f>
        <v>周菊明</v>
      </c>
      <c r="Q34">
        <f t="shared" si="2"/>
        <v>94.632768361581924</v>
      </c>
      <c r="R34">
        <f t="shared" si="8"/>
        <v>118</v>
      </c>
      <c r="S34">
        <f>VLOOKUP(B34,[1]高二上!$B:$H,6,0)</f>
        <v>98</v>
      </c>
      <c r="T34" t="str">
        <f>VLOOKUP(B34,[1]高二上!$B:$H,7,0)</f>
        <v>周菊明</v>
      </c>
      <c r="U34">
        <f t="shared" si="3"/>
        <v>80.225988700564969</v>
      </c>
      <c r="V34">
        <f t="shared" si="9"/>
        <v>99</v>
      </c>
      <c r="W34">
        <f>VLOOKUP(B34,[1]高一下!$B:$H,6,0)</f>
        <v>98</v>
      </c>
      <c r="X34" t="str">
        <f>VLOOKUP(B34,[1]高一下!$B:$H,7,0)</f>
        <v>周菊明</v>
      </c>
      <c r="Y34">
        <f t="shared" si="4"/>
        <v>126.83615819209039</v>
      </c>
      <c r="Z34">
        <f t="shared" si="10"/>
        <v>29</v>
      </c>
      <c r="AA34">
        <f>VLOOKUP(B34,[1]高一上!$B:$G,5,0)</f>
        <v>83</v>
      </c>
      <c r="AB34" t="str">
        <f>VLOOKUP(B34,[1]高一上!$B:$G,6,0)</f>
        <v>刘云菊</v>
      </c>
      <c r="AC34">
        <f t="shared" si="5"/>
        <v>105.08474576271186</v>
      </c>
      <c r="AD34">
        <f t="shared" si="11"/>
        <v>124</v>
      </c>
      <c r="AE34">
        <f>VLOOKUP(B34,[1]中考!$B:$G,6,0)</f>
        <v>107</v>
      </c>
      <c r="AF34">
        <f t="shared" si="12"/>
        <v>142</v>
      </c>
    </row>
    <row r="35" spans="1:32" x14ac:dyDescent="0.2">
      <c r="A35" s="2" t="s">
        <v>105</v>
      </c>
      <c r="B35" s="2" t="s">
        <v>106</v>
      </c>
      <c r="C35" s="1">
        <v>1</v>
      </c>
      <c r="D35" s="3" t="s">
        <v>9</v>
      </c>
      <c r="E35" s="4" t="s">
        <v>107</v>
      </c>
      <c r="F35" s="1">
        <v>501</v>
      </c>
      <c r="G35" s="4">
        <v>111</v>
      </c>
      <c r="H35" s="1" t="s">
        <v>11</v>
      </c>
      <c r="I35" s="15">
        <f t="shared" si="0"/>
        <v>101.41242937853107</v>
      </c>
      <c r="J35">
        <f t="shared" si="6"/>
        <v>34</v>
      </c>
      <c r="K35">
        <f>VLOOKUP(B35,[1]高三上!$B:$H,6,0)</f>
        <v>105</v>
      </c>
      <c r="L35" t="str">
        <f>VLOOKUP(B35,[1]高三上!$B:$H,7,0)</f>
        <v>周菊明</v>
      </c>
      <c r="M35">
        <f t="shared" si="1"/>
        <v>93.502824858757066</v>
      </c>
      <c r="N35">
        <f t="shared" si="7"/>
        <v>39</v>
      </c>
      <c r="O35">
        <f>VLOOKUP(B35,[1]高二下!$B:$H,6,0)</f>
        <v>100</v>
      </c>
      <c r="P35" t="str">
        <f>VLOOKUP(B35,[1]高二下!$B:$H,7,0)</f>
        <v>周菊明</v>
      </c>
      <c r="Q35">
        <f t="shared" si="2"/>
        <v>96.327683615819211</v>
      </c>
      <c r="R35">
        <f t="shared" si="8"/>
        <v>16</v>
      </c>
      <c r="S35">
        <f>VLOOKUP(B35,[1]高二上!$B:$H,6,0)</f>
        <v>116</v>
      </c>
      <c r="T35" t="str">
        <f>VLOOKUP(B35,[1]高二上!$B:$H,7,0)</f>
        <v>周菊明</v>
      </c>
      <c r="U35">
        <f t="shared" si="3"/>
        <v>107.34463276836158</v>
      </c>
      <c r="V35">
        <f t="shared" si="9"/>
        <v>3</v>
      </c>
      <c r="W35">
        <f>VLOOKUP(B35,[1]高一下!$B:$H,6,0)</f>
        <v>98</v>
      </c>
      <c r="X35" t="str">
        <f>VLOOKUP(B35,[1]高一下!$B:$H,7,0)</f>
        <v>周菊明</v>
      </c>
      <c r="Y35">
        <f t="shared" si="4"/>
        <v>95.480225988700568</v>
      </c>
      <c r="Z35">
        <f t="shared" si="10"/>
        <v>29</v>
      </c>
      <c r="AA35">
        <f>VLOOKUP(B35,[1]高一上!$B:$G,5,0)</f>
        <v>100</v>
      </c>
      <c r="AB35" t="str">
        <f>VLOOKUP(B35,[1]高一上!$B:$G,6,0)</f>
        <v>周菊明</v>
      </c>
      <c r="AC35">
        <f t="shared" si="5"/>
        <v>98.022598870056498</v>
      </c>
      <c r="AD35">
        <f t="shared" si="11"/>
        <v>13</v>
      </c>
      <c r="AE35">
        <f>VLOOKUP(B35,[1]中考!$B:$G,6,0)</f>
        <v>123</v>
      </c>
      <c r="AF35">
        <f t="shared" si="12"/>
        <v>6</v>
      </c>
    </row>
    <row r="36" spans="1:32" x14ac:dyDescent="0.2">
      <c r="A36" s="2" t="s">
        <v>108</v>
      </c>
      <c r="B36" s="2" t="s">
        <v>109</v>
      </c>
      <c r="C36" s="1">
        <v>1</v>
      </c>
      <c r="D36" s="3" t="s">
        <v>9</v>
      </c>
      <c r="E36" s="4" t="s">
        <v>110</v>
      </c>
      <c r="F36" s="1">
        <v>499</v>
      </c>
      <c r="G36" s="4">
        <v>99</v>
      </c>
      <c r="H36" s="1" t="s">
        <v>11</v>
      </c>
      <c r="I36" s="15">
        <f t="shared" si="0"/>
        <v>86.158192090395488</v>
      </c>
      <c r="J36">
        <f t="shared" si="6"/>
        <v>158</v>
      </c>
      <c r="K36">
        <f>VLOOKUP(B36,[1]高三上!$B:$H,6,0)</f>
        <v>98</v>
      </c>
      <c r="L36" t="str">
        <f>VLOOKUP(B36,[1]高三上!$B:$H,7,0)</f>
        <v>周菊明</v>
      </c>
      <c r="M36">
        <f t="shared" si="1"/>
        <v>98.587570621468927</v>
      </c>
      <c r="N36">
        <f t="shared" si="7"/>
        <v>109</v>
      </c>
      <c r="O36">
        <f>VLOOKUP(B36,[1]高二下!$B:$H,6,0)</f>
        <v>91</v>
      </c>
      <c r="P36" t="str">
        <f>VLOOKUP(B36,[1]高二下!$B:$H,7,0)</f>
        <v>周菊明</v>
      </c>
      <c r="Q36">
        <f t="shared" si="2"/>
        <v>93.220338983050851</v>
      </c>
      <c r="R36">
        <f t="shared" si="8"/>
        <v>104</v>
      </c>
      <c r="S36">
        <f>VLOOKUP(B36,[1]高二上!$B:$H,6,0)</f>
        <v>99</v>
      </c>
      <c r="T36" t="str">
        <f>VLOOKUP(B36,[1]高二上!$B:$H,7,0)</f>
        <v>周菊明</v>
      </c>
      <c r="U36">
        <f t="shared" si="3"/>
        <v>118.07909604519774</v>
      </c>
      <c r="V36">
        <f t="shared" si="9"/>
        <v>80</v>
      </c>
      <c r="W36">
        <f>VLOOKUP(B36,[1]高一下!$B:$H,6,0)</f>
        <v>88</v>
      </c>
      <c r="X36" t="str">
        <f>VLOOKUP(B36,[1]高一下!$B:$H,7,0)</f>
        <v>周菊明</v>
      </c>
      <c r="Y36">
        <f t="shared" si="4"/>
        <v>67.79661016949153</v>
      </c>
      <c r="Z36">
        <f t="shared" si="10"/>
        <v>144</v>
      </c>
      <c r="AA36">
        <f>VLOOKUP(B36,[1]高一上!$B:$G,5,0)</f>
        <v>96</v>
      </c>
      <c r="AB36" t="str">
        <f>VLOOKUP(B36,[1]高一上!$B:$G,6,0)</f>
        <v>周菊明</v>
      </c>
      <c r="AC36">
        <f t="shared" si="5"/>
        <v>122.03389830508475</v>
      </c>
      <c r="AD36">
        <f t="shared" si="11"/>
        <v>30</v>
      </c>
      <c r="AE36">
        <f>VLOOKUP(B36,[1]中考!$B:$G,6,0)</f>
        <v>109</v>
      </c>
      <c r="AF36">
        <f t="shared" si="12"/>
        <v>108</v>
      </c>
    </row>
    <row r="37" spans="1:32" x14ac:dyDescent="0.2">
      <c r="A37" s="2" t="s">
        <v>111</v>
      </c>
      <c r="B37" s="2" t="s">
        <v>112</v>
      </c>
      <c r="C37" s="1">
        <v>1</v>
      </c>
      <c r="D37" s="3" t="s">
        <v>9</v>
      </c>
      <c r="E37" s="4" t="s">
        <v>113</v>
      </c>
      <c r="F37" s="1">
        <v>495</v>
      </c>
      <c r="G37" s="4">
        <v>103</v>
      </c>
      <c r="H37" s="1" t="s">
        <v>11</v>
      </c>
      <c r="I37" s="15">
        <f t="shared" si="0"/>
        <v>91.24293785310735</v>
      </c>
      <c r="J37">
        <f t="shared" si="6"/>
        <v>101</v>
      </c>
      <c r="K37">
        <f>VLOOKUP(B37,[1]高三上!$B:$H,6,0)</f>
        <v>102</v>
      </c>
      <c r="L37" t="str">
        <f>VLOOKUP(B37,[1]高三上!$B:$H,7,0)</f>
        <v>周菊明</v>
      </c>
      <c r="M37">
        <f t="shared" si="1"/>
        <v>96.89265536723164</v>
      </c>
      <c r="N37">
        <f t="shared" si="7"/>
        <v>70</v>
      </c>
      <c r="O37">
        <f>VLOOKUP(B37,[1]高二下!$B:$H,6,0)</f>
        <v>94</v>
      </c>
      <c r="P37" t="str">
        <f>VLOOKUP(B37,[1]高二下!$B:$H,7,0)</f>
        <v>周菊明</v>
      </c>
      <c r="Q37">
        <f t="shared" si="2"/>
        <v>86.440677966101703</v>
      </c>
      <c r="R37">
        <f t="shared" si="8"/>
        <v>59</v>
      </c>
      <c r="S37">
        <f>VLOOKUP(B37,[1]高二上!$B:$H,6,0)</f>
        <v>110</v>
      </c>
      <c r="T37" t="str">
        <f>VLOOKUP(B37,[1]高二上!$B:$H,7,0)</f>
        <v>周菊明</v>
      </c>
      <c r="U37">
        <f t="shared" si="3"/>
        <v>108.19209039548022</v>
      </c>
      <c r="V37">
        <f t="shared" si="9"/>
        <v>11</v>
      </c>
      <c r="W37">
        <f>VLOOKUP(B37,[1]高一下!$B:$H,6,0)</f>
        <v>96</v>
      </c>
      <c r="X37" t="str">
        <f>VLOOKUP(B37,[1]高一下!$B:$H,7,0)</f>
        <v>周菊明</v>
      </c>
      <c r="Y37">
        <f t="shared" si="4"/>
        <v>93.502824858757066</v>
      </c>
      <c r="Z37">
        <f t="shared" si="10"/>
        <v>40</v>
      </c>
      <c r="AA37">
        <f>VLOOKUP(B37,[1]高一上!$B:$G,5,0)</f>
        <v>99</v>
      </c>
      <c r="AB37" t="str">
        <f>VLOOKUP(B37,[1]高一上!$B:$G,6,0)</f>
        <v>周菊明</v>
      </c>
      <c r="AC37">
        <f t="shared" si="5"/>
        <v>110.45197740112994</v>
      </c>
      <c r="AD37">
        <f t="shared" si="11"/>
        <v>17</v>
      </c>
      <c r="AE37">
        <f>VLOOKUP(B37,[1]中考!$B:$G,6,0)</f>
        <v>114</v>
      </c>
      <c r="AF37">
        <f t="shared" si="12"/>
        <v>54</v>
      </c>
    </row>
    <row r="38" spans="1:32" x14ac:dyDescent="0.2">
      <c r="A38" s="2" t="s">
        <v>114</v>
      </c>
      <c r="B38" s="2" t="s">
        <v>115</v>
      </c>
      <c r="C38" s="1">
        <v>1</v>
      </c>
      <c r="D38" s="3" t="s">
        <v>9</v>
      </c>
      <c r="E38" s="4" t="s">
        <v>116</v>
      </c>
      <c r="F38" s="1">
        <v>495</v>
      </c>
      <c r="G38" s="4">
        <v>98</v>
      </c>
      <c r="H38" s="1" t="s">
        <v>11</v>
      </c>
      <c r="I38" s="15">
        <f t="shared" si="0"/>
        <v>62.146892655367232</v>
      </c>
      <c r="J38">
        <f t="shared" si="6"/>
        <v>182</v>
      </c>
      <c r="K38">
        <f>VLOOKUP(B38,[1]高三上!$B:$H,6,0)</f>
        <v>104</v>
      </c>
      <c r="L38" t="str">
        <f>VLOOKUP(B38,[1]高三上!$B:$H,7,0)</f>
        <v>周菊明</v>
      </c>
      <c r="M38">
        <f t="shared" si="1"/>
        <v>94.915254237288138</v>
      </c>
      <c r="N38">
        <f t="shared" si="7"/>
        <v>48</v>
      </c>
      <c r="O38">
        <f>VLOOKUP(B38,[1]高二下!$B:$H,6,0)</f>
        <v>97</v>
      </c>
      <c r="P38" t="str">
        <f>VLOOKUP(B38,[1]高二下!$B:$H,7,0)</f>
        <v>周菊明</v>
      </c>
      <c r="Q38">
        <f t="shared" si="2"/>
        <v>137.00564971751413</v>
      </c>
      <c r="R38">
        <f t="shared" si="8"/>
        <v>30</v>
      </c>
      <c r="S38">
        <f>VLOOKUP(B38,[1]高二上!$B:$H,6,0)</f>
        <v>93</v>
      </c>
      <c r="T38" t="str">
        <f>VLOOKUP(B38,[1]高二上!$B:$H,7,0)</f>
        <v>周菊明</v>
      </c>
      <c r="U38">
        <f t="shared" si="3"/>
        <v>81.638418079096041</v>
      </c>
      <c r="V38">
        <f t="shared" si="9"/>
        <v>161</v>
      </c>
      <c r="W38">
        <f>VLOOKUP(B38,[1]高一下!$B:$H,6,0)</f>
        <v>92</v>
      </c>
      <c r="X38" t="str">
        <f>VLOOKUP(B38,[1]高一下!$B:$H,7,0)</f>
        <v>周菊明</v>
      </c>
      <c r="Y38">
        <f t="shared" si="4"/>
        <v>84.745762711864401</v>
      </c>
      <c r="Z38">
        <f t="shared" si="10"/>
        <v>96</v>
      </c>
      <c r="AA38">
        <f>VLOOKUP(B38,[1]高一上!$B:$G,5,0)</f>
        <v>94</v>
      </c>
      <c r="AB38" t="str">
        <f>VLOOKUP(B38,[1]高一上!$B:$G,6,0)</f>
        <v>周菊明</v>
      </c>
      <c r="AC38">
        <f t="shared" si="5"/>
        <v>106.21468926553672</v>
      </c>
      <c r="AD38">
        <f t="shared" si="11"/>
        <v>42</v>
      </c>
      <c r="AE38">
        <f>VLOOKUP(B38,[1]中考!$B:$G,6,0)</f>
        <v>113</v>
      </c>
      <c r="AF38">
        <f t="shared" si="12"/>
        <v>64</v>
      </c>
    </row>
    <row r="39" spans="1:32" x14ac:dyDescent="0.2">
      <c r="A39" s="2" t="s">
        <v>117</v>
      </c>
      <c r="B39" s="2" t="s">
        <v>118</v>
      </c>
      <c r="C39" s="1">
        <v>1</v>
      </c>
      <c r="D39" s="3" t="s">
        <v>9</v>
      </c>
      <c r="E39" s="4" t="s">
        <v>119</v>
      </c>
      <c r="F39" s="1">
        <v>492</v>
      </c>
      <c r="G39" s="4">
        <v>111</v>
      </c>
      <c r="H39" s="1" t="s">
        <v>11</v>
      </c>
      <c r="I39" s="15">
        <f t="shared" si="0"/>
        <v>96.327683615819211</v>
      </c>
      <c r="J39">
        <f t="shared" si="6"/>
        <v>34</v>
      </c>
      <c r="K39">
        <f>VLOOKUP(B39,[1]高三上!$B:$H,6,0)</f>
        <v>109</v>
      </c>
      <c r="L39" t="str">
        <f>VLOOKUP(B39,[1]高三上!$B:$H,7,0)</f>
        <v>周菊明</v>
      </c>
      <c r="M39">
        <f t="shared" si="1"/>
        <v>123.44632768361582</v>
      </c>
      <c r="N39">
        <f t="shared" si="7"/>
        <v>21</v>
      </c>
      <c r="O39">
        <f>VLOOKUP(B39,[1]高二下!$B:$H,6,0)</f>
        <v>91</v>
      </c>
      <c r="P39" t="str">
        <f>VLOOKUP(B39,[1]高二下!$B:$H,7,0)</f>
        <v>周菊明</v>
      </c>
      <c r="Q39">
        <f t="shared" si="2"/>
        <v>104.51977401129943</v>
      </c>
      <c r="R39">
        <f t="shared" si="8"/>
        <v>104</v>
      </c>
      <c r="S39">
        <f>VLOOKUP(B39,[1]高二上!$B:$H,6,0)</f>
        <v>96</v>
      </c>
      <c r="T39" t="str">
        <f>VLOOKUP(B39,[1]高二上!$B:$H,7,0)</f>
        <v>周菊明</v>
      </c>
      <c r="U39">
        <f t="shared" si="3"/>
        <v>95.762711864406782</v>
      </c>
      <c r="V39">
        <f t="shared" si="9"/>
        <v>120</v>
      </c>
      <c r="W39">
        <f>VLOOKUP(B39,[1]高一下!$B:$H,6,0)</f>
        <v>91</v>
      </c>
      <c r="X39" t="str">
        <f>VLOOKUP(B39,[1]高一下!$B:$H,7,0)</f>
        <v>周菊明</v>
      </c>
      <c r="Y39">
        <f t="shared" si="4"/>
        <v>83.333333333333343</v>
      </c>
      <c r="Z39">
        <f t="shared" si="10"/>
        <v>105</v>
      </c>
      <c r="AA39">
        <f>VLOOKUP(B39,[1]高一上!$B:$G,5,0)</f>
        <v>93</v>
      </c>
      <c r="AB39" t="str">
        <f>VLOOKUP(B39,[1]高一上!$B:$G,6,0)</f>
        <v>周菊明</v>
      </c>
      <c r="AC39">
        <f t="shared" si="5"/>
        <v>88.700564971751419</v>
      </c>
      <c r="AD39">
        <f t="shared" si="11"/>
        <v>46</v>
      </c>
      <c r="AE39">
        <f>VLOOKUP(B39,[1]中考!$B:$G,6,0)</f>
        <v>123</v>
      </c>
      <c r="AF39">
        <f t="shared" si="12"/>
        <v>6</v>
      </c>
    </row>
    <row r="40" spans="1:32" x14ac:dyDescent="0.2">
      <c r="A40" s="2" t="s">
        <v>120</v>
      </c>
      <c r="B40" s="2" t="s">
        <v>121</v>
      </c>
      <c r="C40" s="1">
        <v>1</v>
      </c>
      <c r="D40" s="3" t="s">
        <v>9</v>
      </c>
      <c r="E40" s="4" t="s">
        <v>122</v>
      </c>
      <c r="F40" s="1">
        <v>491</v>
      </c>
      <c r="G40" s="4">
        <v>104</v>
      </c>
      <c r="H40" s="1" t="s">
        <v>11</v>
      </c>
      <c r="I40" s="15">
        <f t="shared" si="0"/>
        <v>116.10169491525423</v>
      </c>
      <c r="J40">
        <f t="shared" si="6"/>
        <v>92</v>
      </c>
      <c r="K40">
        <f>VLOOKUP(B40,[1]高三上!$B:$H,6,0)</f>
        <v>94</v>
      </c>
      <c r="L40" t="str">
        <f>VLOOKUP(B40,[1]高三上!$B:$H,7,0)</f>
        <v>周菊明</v>
      </c>
      <c r="M40">
        <f t="shared" si="1"/>
        <v>81.920903954802256</v>
      </c>
      <c r="N40">
        <f t="shared" si="7"/>
        <v>149</v>
      </c>
      <c r="O40">
        <f>VLOOKUP(B40,[1]高二下!$B:$H,6,0)</f>
        <v>92</v>
      </c>
      <c r="P40" t="str">
        <f>VLOOKUP(B40,[1]高二下!$B:$H,7,0)</f>
        <v>周菊明</v>
      </c>
      <c r="Q40">
        <f t="shared" si="2"/>
        <v>96.327683615819211</v>
      </c>
      <c r="R40">
        <f t="shared" si="8"/>
        <v>85</v>
      </c>
      <c r="S40">
        <f>VLOOKUP(B40,[1]高二上!$B:$H,6,0)</f>
        <v>100</v>
      </c>
      <c r="T40" t="str">
        <f>VLOOKUP(B40,[1]高二上!$B:$H,7,0)</f>
        <v>周菊明</v>
      </c>
      <c r="U40">
        <f t="shared" si="3"/>
        <v>93.502824858757066</v>
      </c>
      <c r="V40">
        <f t="shared" si="9"/>
        <v>72</v>
      </c>
      <c r="W40">
        <f>VLOOKUP(B40,[1]高一下!$B:$H,6,0)</f>
        <v>95</v>
      </c>
      <c r="X40" t="str">
        <f>VLOOKUP(B40,[1]高一下!$B:$H,7,0)</f>
        <v>周菊明</v>
      </c>
      <c r="Y40">
        <f t="shared" si="4"/>
        <v>129.37853107344634</v>
      </c>
      <c r="Z40">
        <f t="shared" si="10"/>
        <v>49</v>
      </c>
      <c r="AA40">
        <f>VLOOKUP(B40,[1]高一上!$B:$G,5,0)</f>
        <v>81</v>
      </c>
      <c r="AB40" t="str">
        <f>VLOOKUP(B40,[1]高一上!$B:$G,6,0)</f>
        <v>周菊明</v>
      </c>
      <c r="AC40">
        <f t="shared" si="5"/>
        <v>69.209039548022602</v>
      </c>
      <c r="AD40">
        <f t="shared" si="11"/>
        <v>153</v>
      </c>
      <c r="AE40">
        <f>VLOOKUP(B40,[1]中考!$B:$G,6,0)</f>
        <v>115</v>
      </c>
      <c r="AF40">
        <f t="shared" si="12"/>
        <v>44</v>
      </c>
    </row>
    <row r="41" spans="1:32" x14ac:dyDescent="0.2">
      <c r="A41" s="2" t="s">
        <v>123</v>
      </c>
      <c r="B41" s="2" t="s">
        <v>124</v>
      </c>
      <c r="C41" s="1">
        <v>1</v>
      </c>
      <c r="D41" s="3" t="s">
        <v>9</v>
      </c>
      <c r="E41" s="4" t="s">
        <v>125</v>
      </c>
      <c r="F41" s="1">
        <v>489</v>
      </c>
      <c r="G41" s="4">
        <v>108</v>
      </c>
      <c r="H41" s="1" t="s">
        <v>11</v>
      </c>
      <c r="I41" s="15">
        <f t="shared" si="0"/>
        <v>96.045197740112997</v>
      </c>
      <c r="J41">
        <f t="shared" si="6"/>
        <v>53</v>
      </c>
      <c r="K41">
        <f>VLOOKUP(B41,[1]高三上!$B:$H,6,0)</f>
        <v>105</v>
      </c>
      <c r="L41" t="str">
        <f>VLOOKUP(B41,[1]高三上!$B:$H,7,0)</f>
        <v>周菊明</v>
      </c>
      <c r="M41">
        <f t="shared" si="1"/>
        <v>112.99435028248587</v>
      </c>
      <c r="N41">
        <f t="shared" si="7"/>
        <v>39</v>
      </c>
      <c r="O41">
        <f>VLOOKUP(B41,[1]高二下!$B:$H,6,0)</f>
        <v>92</v>
      </c>
      <c r="P41" t="str">
        <f>VLOOKUP(B41,[1]高二下!$B:$H,7,0)</f>
        <v>周菊明</v>
      </c>
      <c r="Q41">
        <f t="shared" si="2"/>
        <v>98.587570621468927</v>
      </c>
      <c r="R41">
        <f t="shared" si="8"/>
        <v>85</v>
      </c>
      <c r="S41">
        <f>VLOOKUP(B41,[1]高二上!$B:$H,6,0)</f>
        <v>99</v>
      </c>
      <c r="T41" t="str">
        <f>VLOOKUP(B41,[1]高二上!$B:$H,7,0)</f>
        <v>周菊明</v>
      </c>
      <c r="U41">
        <f t="shared" si="3"/>
        <v>78.248587570621467</v>
      </c>
      <c r="V41">
        <f t="shared" si="9"/>
        <v>80</v>
      </c>
      <c r="W41">
        <f>VLOOKUP(B41,[1]高一下!$B:$H,6,0)</f>
        <v>107</v>
      </c>
      <c r="X41" t="str">
        <f>VLOOKUP(B41,[1]高一下!$B:$H,7,0)</f>
        <v>周菊明</v>
      </c>
      <c r="Y41">
        <f t="shared" si="4"/>
        <v>101.41242937853107</v>
      </c>
      <c r="Z41">
        <f t="shared" si="10"/>
        <v>3</v>
      </c>
      <c r="AA41">
        <f>VLOOKUP(B41,[1]高一上!$B:$G,5,0)</f>
        <v>103</v>
      </c>
      <c r="AB41" t="str">
        <f>VLOOKUP(B41,[1]高一上!$B:$G,6,0)</f>
        <v>周菊明</v>
      </c>
      <c r="AC41">
        <f t="shared" si="5"/>
        <v>128.24858757062148</v>
      </c>
      <c r="AD41">
        <f t="shared" si="11"/>
        <v>8</v>
      </c>
      <c r="AE41">
        <f>VLOOKUP(B41,[1]中考!$B:$G,6,0)</f>
        <v>109</v>
      </c>
      <c r="AF41">
        <f t="shared" si="12"/>
        <v>108</v>
      </c>
    </row>
    <row r="42" spans="1:32" x14ac:dyDescent="0.2">
      <c r="A42" s="2" t="s">
        <v>126</v>
      </c>
      <c r="B42" s="2" t="s">
        <v>127</v>
      </c>
      <c r="C42" s="1">
        <v>1</v>
      </c>
      <c r="D42" s="3" t="s">
        <v>9</v>
      </c>
      <c r="E42" s="4" t="s">
        <v>128</v>
      </c>
      <c r="F42" s="1">
        <v>486</v>
      </c>
      <c r="G42" s="4">
        <v>112</v>
      </c>
      <c r="H42" s="1" t="s">
        <v>11</v>
      </c>
      <c r="I42" s="15">
        <f t="shared" si="0"/>
        <v>96.045197740112997</v>
      </c>
      <c r="J42">
        <f t="shared" si="6"/>
        <v>24</v>
      </c>
      <c r="K42">
        <f>VLOOKUP(B42,[1]高三上!$B:$H,6,0)</f>
        <v>112</v>
      </c>
      <c r="L42" t="str">
        <f>VLOOKUP(B42,[1]高三上!$B:$H,7,0)</f>
        <v>周菊明</v>
      </c>
      <c r="M42">
        <f t="shared" si="1"/>
        <v>98.022598870056498</v>
      </c>
      <c r="N42">
        <f t="shared" si="7"/>
        <v>10</v>
      </c>
      <c r="O42">
        <f>VLOOKUP(B42,[1]高二下!$B:$H,6,0)</f>
        <v>106</v>
      </c>
      <c r="P42" t="str">
        <f>VLOOKUP(B42,[1]高二下!$B:$H,7,0)</f>
        <v>周菊明</v>
      </c>
      <c r="Q42">
        <f t="shared" si="2"/>
        <v>100.56497175141243</v>
      </c>
      <c r="R42">
        <f t="shared" si="8"/>
        <v>3</v>
      </c>
      <c r="S42">
        <f>VLOOKUP(B42,[1]高二上!$B:$H,6,0)</f>
        <v>114</v>
      </c>
      <c r="T42" t="str">
        <f>VLOOKUP(B42,[1]高二上!$B:$H,7,0)</f>
        <v>周菊明</v>
      </c>
      <c r="U42">
        <f t="shared" si="3"/>
        <v>105.08474576271186</v>
      </c>
      <c r="V42">
        <f t="shared" si="9"/>
        <v>5</v>
      </c>
      <c r="W42">
        <f>VLOOKUP(B42,[1]高一下!$B:$H,6,0)</f>
        <v>99</v>
      </c>
      <c r="X42" t="str">
        <f>VLOOKUP(B42,[1]高一下!$B:$H,7,0)</f>
        <v>周菊明</v>
      </c>
      <c r="Y42">
        <f t="shared" si="4"/>
        <v>100.84745762711864</v>
      </c>
      <c r="Z42">
        <f t="shared" si="10"/>
        <v>23</v>
      </c>
      <c r="AA42">
        <f>VLOOKUP(B42,[1]高一上!$B:$G,5,0)</f>
        <v>97</v>
      </c>
      <c r="AB42" t="str">
        <f>VLOOKUP(B42,[1]高一上!$B:$G,6,0)</f>
        <v>周菊明</v>
      </c>
      <c r="AC42">
        <f t="shared" si="5"/>
        <v>105.08474576271186</v>
      </c>
      <c r="AD42">
        <f t="shared" si="11"/>
        <v>26</v>
      </c>
      <c r="AE42">
        <f>VLOOKUP(B42,[1]中考!$B:$G,6,0)</f>
        <v>115</v>
      </c>
      <c r="AF42">
        <f t="shared" si="12"/>
        <v>44</v>
      </c>
    </row>
    <row r="43" spans="1:32" x14ac:dyDescent="0.2">
      <c r="A43" s="2" t="s">
        <v>129</v>
      </c>
      <c r="B43" s="2" t="s">
        <v>130</v>
      </c>
      <c r="C43" s="1">
        <v>1</v>
      </c>
      <c r="D43" s="3" t="s">
        <v>9</v>
      </c>
      <c r="E43" s="4" t="s">
        <v>131</v>
      </c>
      <c r="F43" s="1">
        <v>485</v>
      </c>
      <c r="G43" s="4">
        <v>108</v>
      </c>
      <c r="H43" s="1" t="s">
        <v>11</v>
      </c>
      <c r="I43" s="15">
        <f t="shared" si="0"/>
        <v>115.81920903954803</v>
      </c>
      <c r="J43">
        <f t="shared" si="6"/>
        <v>53</v>
      </c>
      <c r="K43">
        <f>VLOOKUP(B43,[1]高三上!$B:$H,6,0)</f>
        <v>98</v>
      </c>
      <c r="L43" t="str">
        <f>VLOOKUP(B43,[1]高三上!$B:$H,7,0)</f>
        <v>周菊明</v>
      </c>
      <c r="M43">
        <f t="shared" si="1"/>
        <v>106.49717514124293</v>
      </c>
      <c r="N43">
        <f t="shared" si="7"/>
        <v>109</v>
      </c>
      <c r="O43">
        <f>VLOOKUP(B43,[1]高二下!$B:$H,6,0)</f>
        <v>89</v>
      </c>
      <c r="P43" t="str">
        <f>VLOOKUP(B43,[1]高二下!$B:$H,7,0)</f>
        <v>周菊明</v>
      </c>
      <c r="Q43">
        <f t="shared" si="2"/>
        <v>79.66101694915254</v>
      </c>
      <c r="R43">
        <f t="shared" si="8"/>
        <v>132</v>
      </c>
      <c r="S43">
        <f>VLOOKUP(B43,[1]高二上!$B:$H,6,0)</f>
        <v>101</v>
      </c>
      <c r="T43" t="str">
        <f>VLOOKUP(B43,[1]高二上!$B:$H,7,0)</f>
        <v>周菊明</v>
      </c>
      <c r="U43">
        <f t="shared" si="3"/>
        <v>128.24858757062148</v>
      </c>
      <c r="V43">
        <f t="shared" si="9"/>
        <v>60</v>
      </c>
      <c r="W43">
        <f>VLOOKUP(B43,[1]高一下!$B:$H,6,0)</f>
        <v>87</v>
      </c>
      <c r="X43" t="str">
        <f>VLOOKUP(B43,[1]高一下!$B:$H,7,0)</f>
        <v>周菊明</v>
      </c>
      <c r="Y43">
        <f t="shared" si="4"/>
        <v>64.97175141242937</v>
      </c>
      <c r="Z43">
        <f t="shared" si="10"/>
        <v>160</v>
      </c>
      <c r="AA43">
        <f>VLOOKUP(B43,[1]高一上!$B:$G,5,0)</f>
        <v>95</v>
      </c>
      <c r="AB43" t="str">
        <f>VLOOKUP(B43,[1]高一上!$B:$G,6,0)</f>
        <v>周菊明</v>
      </c>
      <c r="AC43">
        <f t="shared" si="5"/>
        <v>117.2316384180791</v>
      </c>
      <c r="AD43">
        <f t="shared" si="11"/>
        <v>36</v>
      </c>
      <c r="AE43">
        <f>VLOOKUP(B43,[1]中考!$B:$G,6,0)</f>
        <v>110</v>
      </c>
      <c r="AF43">
        <f t="shared" si="12"/>
        <v>97</v>
      </c>
    </row>
    <row r="44" spans="1:32" x14ac:dyDescent="0.2">
      <c r="A44" s="2" t="s">
        <v>132</v>
      </c>
      <c r="B44" s="2" t="s">
        <v>133</v>
      </c>
      <c r="C44" s="1">
        <v>1</v>
      </c>
      <c r="D44" s="3" t="s">
        <v>9</v>
      </c>
      <c r="E44" s="4" t="s">
        <v>134</v>
      </c>
      <c r="F44" s="1">
        <v>476</v>
      </c>
      <c r="G44" s="4">
        <v>98</v>
      </c>
      <c r="H44" s="1" t="s">
        <v>11</v>
      </c>
      <c r="I44" s="15">
        <f t="shared" si="0"/>
        <v>118.36158192090396</v>
      </c>
      <c r="J44">
        <f t="shared" si="6"/>
        <v>182</v>
      </c>
      <c r="K44">
        <f>VLOOKUP(B44,[1]高三上!$B:$H,6,0)</f>
        <v>87</v>
      </c>
      <c r="L44" t="str">
        <f>VLOOKUP(B44,[1]高三上!$B:$H,7,0)</f>
        <v>周菊明</v>
      </c>
      <c r="M44">
        <f t="shared" si="1"/>
        <v>67.514124293785301</v>
      </c>
      <c r="N44">
        <f t="shared" si="7"/>
        <v>247</v>
      </c>
      <c r="O44">
        <f>VLOOKUP(B44,[1]高二下!$B:$H,6,0)</f>
        <v>89</v>
      </c>
      <c r="P44" t="str">
        <f>VLOOKUP(B44,[1]高二下!$B:$H,7,0)</f>
        <v>周菊明</v>
      </c>
      <c r="Q44">
        <f t="shared" si="2"/>
        <v>75.141242937853107</v>
      </c>
      <c r="R44">
        <f t="shared" si="8"/>
        <v>132</v>
      </c>
      <c r="S44">
        <f>VLOOKUP(B44,[1]高二上!$B:$H,6,0)</f>
        <v>103</v>
      </c>
      <c r="T44" t="str">
        <f>VLOOKUP(B44,[1]高二上!$B:$H,7,0)</f>
        <v>周菊明</v>
      </c>
      <c r="U44">
        <f t="shared" si="3"/>
        <v>164.12429378531073</v>
      </c>
      <c r="V44">
        <f t="shared" si="9"/>
        <v>44</v>
      </c>
      <c r="W44">
        <f>VLOOKUP(B44,[1]高一下!$B:$H,6,0)</f>
        <v>80</v>
      </c>
      <c r="X44" t="str">
        <f>VLOOKUP(B44,[1]高一下!$B:$H,7,0)</f>
        <v>周菊明</v>
      </c>
      <c r="Y44">
        <f t="shared" si="4"/>
        <v>75.423728813559322</v>
      </c>
      <c r="Z44">
        <f t="shared" si="10"/>
        <v>271</v>
      </c>
      <c r="AA44">
        <f>VLOOKUP(B44,[1]高一上!$B:$G,5,0)</f>
        <v>79</v>
      </c>
      <c r="AB44" t="str">
        <f>VLOOKUP(B44,[1]高一上!$B:$G,6,0)</f>
        <v>周菊明</v>
      </c>
      <c r="AC44">
        <f t="shared" si="5"/>
        <v>71.468926553672318</v>
      </c>
      <c r="AD44">
        <f t="shared" si="11"/>
        <v>184</v>
      </c>
      <c r="AE44">
        <f>VLOOKUP(B44,[1]中考!$B:$G,6,0)</f>
        <v>111</v>
      </c>
      <c r="AF44">
        <f t="shared" si="12"/>
        <v>83</v>
      </c>
    </row>
    <row r="45" spans="1:32" x14ac:dyDescent="0.2">
      <c r="A45" s="2" t="s">
        <v>135</v>
      </c>
      <c r="B45" s="2" t="s">
        <v>136</v>
      </c>
      <c r="C45" s="1">
        <v>1</v>
      </c>
      <c r="D45" s="3" t="s">
        <v>9</v>
      </c>
      <c r="E45" s="4" t="s">
        <v>137</v>
      </c>
      <c r="F45" s="1">
        <v>452</v>
      </c>
      <c r="G45" s="4">
        <v>99</v>
      </c>
      <c r="H45" s="1" t="s">
        <v>11</v>
      </c>
      <c r="I45" s="15">
        <f t="shared" si="0"/>
        <v>61.299435028248588</v>
      </c>
      <c r="J45">
        <f t="shared" si="6"/>
        <v>158</v>
      </c>
      <c r="K45">
        <f>VLOOKUP(B45,[1]高三上!$B:$H,6,0)</f>
        <v>109</v>
      </c>
      <c r="L45" t="str">
        <f>VLOOKUP(B45,[1]高三上!$B:$H,7,0)</f>
        <v>周菊明</v>
      </c>
      <c r="M45">
        <f t="shared" si="1"/>
        <v>123.44632768361582</v>
      </c>
      <c r="N45">
        <f t="shared" si="7"/>
        <v>21</v>
      </c>
      <c r="O45">
        <f>VLOOKUP(B45,[1]高二下!$B:$H,6,0)</f>
        <v>91</v>
      </c>
      <c r="P45" t="str">
        <f>VLOOKUP(B45,[1]高二下!$B:$H,7,0)</f>
        <v>周菊明</v>
      </c>
      <c r="Q45">
        <f t="shared" si="2"/>
        <v>83.050847457627128</v>
      </c>
      <c r="R45">
        <f t="shared" si="8"/>
        <v>104</v>
      </c>
      <c r="S45">
        <f>VLOOKUP(B45,[1]高二上!$B:$H,6,0)</f>
        <v>103</v>
      </c>
      <c r="T45" t="str">
        <f>VLOOKUP(B45,[1]高二上!$B:$H,7,0)</f>
        <v>周菊明</v>
      </c>
      <c r="U45">
        <f t="shared" si="3"/>
        <v>108.75706214689265</v>
      </c>
      <c r="V45">
        <f t="shared" si="9"/>
        <v>44</v>
      </c>
      <c r="W45">
        <f>VLOOKUP(B45,[1]高一下!$B:$H,6,0)</f>
        <v>93</v>
      </c>
      <c r="X45" t="str">
        <f>VLOOKUP(B45,[1]高一下!$B:$H,7,0)</f>
        <v>周菊明</v>
      </c>
      <c r="Y45">
        <f t="shared" si="4"/>
        <v>97.740112994350284</v>
      </c>
      <c r="Z45">
        <f t="shared" si="10"/>
        <v>75</v>
      </c>
      <c r="AA45">
        <f>VLOOKUP(B45,[1]高一上!$B:$G,5,0)</f>
        <v>90</v>
      </c>
      <c r="AB45" t="str">
        <f>VLOOKUP(B45,[1]高一上!$B:$G,6,0)</f>
        <v>周菊明</v>
      </c>
      <c r="AC45">
        <f t="shared" si="5"/>
        <v>95.480225988700568</v>
      </c>
      <c r="AD45">
        <f t="shared" si="11"/>
        <v>67</v>
      </c>
      <c r="AE45">
        <f>VLOOKUP(B45,[1]中考!$B:$G,6,0)</f>
        <v>114</v>
      </c>
      <c r="AF45">
        <f t="shared" si="12"/>
        <v>51</v>
      </c>
    </row>
    <row r="46" spans="1:32" x14ac:dyDescent="0.2">
      <c r="A46" s="2" t="s">
        <v>138</v>
      </c>
      <c r="B46" s="2" t="s">
        <v>139</v>
      </c>
      <c r="C46" s="1">
        <v>2</v>
      </c>
      <c r="D46" s="3" t="s">
        <v>9</v>
      </c>
      <c r="E46" s="4" t="s">
        <v>140</v>
      </c>
      <c r="F46" s="1">
        <v>555</v>
      </c>
      <c r="G46" s="4">
        <v>118</v>
      </c>
      <c r="H46" s="1" t="s">
        <v>141</v>
      </c>
      <c r="I46" s="15">
        <f t="shared" si="0"/>
        <v>109.60451977401129</v>
      </c>
      <c r="J46">
        <f t="shared" si="6"/>
        <v>5</v>
      </c>
      <c r="K46">
        <f>VLOOKUP(B46,[1]高三上!$B:$H,6,0)</f>
        <v>105</v>
      </c>
      <c r="L46" t="str">
        <f>VLOOKUP(B46,[1]高三上!$B:$H,7,0)</f>
        <v>肖锐</v>
      </c>
      <c r="M46">
        <f t="shared" si="1"/>
        <v>122.31638418079096</v>
      </c>
      <c r="N46">
        <f t="shared" si="7"/>
        <v>39</v>
      </c>
      <c r="O46">
        <f>VLOOKUP(B46,[1]高二下!$B:$H,6,0)</f>
        <v>90</v>
      </c>
      <c r="P46" t="str">
        <f>VLOOKUP(B46,[1]高二下!$B:$H,7,0)</f>
        <v>肖锐</v>
      </c>
      <c r="Q46">
        <f t="shared" si="2"/>
        <v>89.265536723163848</v>
      </c>
      <c r="R46">
        <f t="shared" si="8"/>
        <v>118</v>
      </c>
      <c r="S46">
        <f>VLOOKUP(B46,[1]高二上!$B:$H,6,0)</f>
        <v>99</v>
      </c>
      <c r="T46" t="str">
        <f>VLOOKUP(B46,[1]高二上!$B:$H,7,0)</f>
        <v>肖锐</v>
      </c>
      <c r="U46">
        <f t="shared" si="3"/>
        <v>91.24293785310735</v>
      </c>
      <c r="V46">
        <f t="shared" si="9"/>
        <v>80</v>
      </c>
      <c r="W46">
        <f>VLOOKUP(B46,[1]高一下!$B:$H,6,0)</f>
        <v>95</v>
      </c>
      <c r="X46" t="str">
        <f>VLOOKUP(B46,[1]高一下!$B:$H,7,0)</f>
        <v>刘云菊</v>
      </c>
      <c r="Y46">
        <f t="shared" si="4"/>
        <v>103.10734463276836</v>
      </c>
      <c r="Z46">
        <f t="shared" si="10"/>
        <v>49</v>
      </c>
      <c r="AA46">
        <f>VLOOKUP(B46,[1]高一上!$B:$G,5,0)</f>
        <v>91</v>
      </c>
      <c r="AB46" t="str">
        <f>VLOOKUP(B46,[1]高一上!$B:$G,6,0)</f>
        <v>肖锐</v>
      </c>
      <c r="AC46">
        <f t="shared" si="5"/>
        <v>109.88700564971751</v>
      </c>
      <c r="AD46">
        <f t="shared" si="11"/>
        <v>60</v>
      </c>
      <c r="AE46">
        <f>VLOOKUP(B46,[1]中考!$B:$G,6,0)</f>
        <v>110</v>
      </c>
      <c r="AF46">
        <f t="shared" si="12"/>
        <v>95</v>
      </c>
    </row>
    <row r="47" spans="1:32" x14ac:dyDescent="0.2">
      <c r="A47" s="2" t="s">
        <v>142</v>
      </c>
      <c r="B47" s="2" t="s">
        <v>143</v>
      </c>
      <c r="C47" s="1">
        <v>2</v>
      </c>
      <c r="D47" s="3" t="s">
        <v>9</v>
      </c>
      <c r="E47" s="4" t="s">
        <v>144</v>
      </c>
      <c r="F47" s="1">
        <v>533</v>
      </c>
      <c r="G47" s="4">
        <v>111</v>
      </c>
      <c r="H47" s="1" t="s">
        <v>141</v>
      </c>
      <c r="I47" s="15">
        <f t="shared" si="0"/>
        <v>170.90395480225988</v>
      </c>
      <c r="J47">
        <f t="shared" si="6"/>
        <v>34</v>
      </c>
      <c r="K47">
        <f>VLOOKUP(B47,[1]高三上!$B:$H,6,0)</f>
        <v>84</v>
      </c>
      <c r="L47" t="str">
        <f>VLOOKUP(B47,[1]高三上!$B:$H,7,0)</f>
        <v>肖锐</v>
      </c>
      <c r="M47">
        <f t="shared" si="1"/>
        <v>97.457627118644069</v>
      </c>
      <c r="N47">
        <f t="shared" si="7"/>
        <v>285</v>
      </c>
      <c r="O47">
        <f>VLOOKUP(B47,[1]高二下!$B:$H,6,0)</f>
        <v>81</v>
      </c>
      <c r="P47" t="str">
        <f>VLOOKUP(B47,[1]高二下!$B:$H,7,0)</f>
        <v>肖锐</v>
      </c>
      <c r="Q47">
        <f t="shared" si="2"/>
        <v>71.468926553672318</v>
      </c>
      <c r="R47">
        <f t="shared" si="8"/>
        <v>276</v>
      </c>
      <c r="S47">
        <f>VLOOKUP(B47,[1]高二上!$B:$H,6,0)</f>
        <v>92</v>
      </c>
      <c r="T47" t="str">
        <f>VLOOKUP(B47,[1]高二上!$B:$H,7,0)</f>
        <v>肖锐</v>
      </c>
      <c r="U47">
        <f t="shared" si="3"/>
        <v>83.615819209039557</v>
      </c>
      <c r="V47">
        <f t="shared" si="9"/>
        <v>175</v>
      </c>
      <c r="W47">
        <f>VLOOKUP(B47,[1]高一下!$B:$H,6,0)</f>
        <v>90</v>
      </c>
      <c r="X47" t="str">
        <f>VLOOKUP(B47,[1]高一下!$B:$H,7,0)</f>
        <v>刘云菊</v>
      </c>
      <c r="Y47">
        <f t="shared" si="4"/>
        <v>136.4406779661017</v>
      </c>
      <c r="Z47">
        <f t="shared" si="10"/>
        <v>117</v>
      </c>
      <c r="AA47">
        <f>VLOOKUP(B47,[1]高一上!$B:$G,5,0)</f>
        <v>75</v>
      </c>
      <c r="AB47" t="str">
        <f>VLOOKUP(B47,[1]高一上!$B:$G,6,0)</f>
        <v>刘云菊</v>
      </c>
      <c r="AC47">
        <f t="shared" si="5"/>
        <v>96.327683615819211</v>
      </c>
      <c r="AD47">
        <f t="shared" si="11"/>
        <v>246</v>
      </c>
      <c r="AE47">
        <f>VLOOKUP(B47,[1]中考!$B:$G,6,0)</f>
        <v>101</v>
      </c>
      <c r="AF47">
        <f t="shared" si="12"/>
        <v>233</v>
      </c>
    </row>
    <row r="48" spans="1:32" x14ac:dyDescent="0.2">
      <c r="A48" s="2" t="s">
        <v>145</v>
      </c>
      <c r="B48" s="2" t="s">
        <v>146</v>
      </c>
      <c r="C48" s="1">
        <v>2</v>
      </c>
      <c r="D48" s="3" t="s">
        <v>9</v>
      </c>
      <c r="E48" s="4" t="s">
        <v>147</v>
      </c>
      <c r="F48" s="1">
        <v>531</v>
      </c>
      <c r="G48" s="4">
        <v>102</v>
      </c>
      <c r="H48" s="1" t="s">
        <v>141</v>
      </c>
      <c r="I48" s="15">
        <f t="shared" si="0"/>
        <v>90.112994350282491</v>
      </c>
      <c r="J48">
        <f t="shared" si="6"/>
        <v>114</v>
      </c>
      <c r="K48">
        <f>VLOOKUP(B48,[1]高三上!$B:$H,6,0)</f>
        <v>101</v>
      </c>
      <c r="L48" t="str">
        <f>VLOOKUP(B48,[1]高三上!$B:$H,7,0)</f>
        <v>肖锐</v>
      </c>
      <c r="M48">
        <f t="shared" si="1"/>
        <v>101.69491525423729</v>
      </c>
      <c r="N48">
        <f t="shared" si="7"/>
        <v>79</v>
      </c>
      <c r="O48">
        <f>VLOOKUP(B48,[1]高二下!$B:$H,6,0)</f>
        <v>92</v>
      </c>
      <c r="P48" t="str">
        <f>VLOOKUP(B48,[1]高二下!$B:$H,7,0)</f>
        <v>肖锐</v>
      </c>
      <c r="Q48">
        <f t="shared" si="2"/>
        <v>98.587570621468927</v>
      </c>
      <c r="R48">
        <f t="shared" si="8"/>
        <v>85</v>
      </c>
      <c r="S48">
        <f>VLOOKUP(B48,[1]高二上!$B:$H,6,0)</f>
        <v>99</v>
      </c>
      <c r="T48" t="str">
        <f>VLOOKUP(B48,[1]高二上!$B:$H,7,0)</f>
        <v>肖锐</v>
      </c>
      <c r="U48">
        <f t="shared" si="3"/>
        <v>86.723163841807917</v>
      </c>
      <c r="V48">
        <f t="shared" si="9"/>
        <v>80</v>
      </c>
      <c r="W48">
        <f>VLOOKUP(B48,[1]高一下!$B:$H,6,0)</f>
        <v>97</v>
      </c>
      <c r="X48" t="str">
        <f>VLOOKUP(B48,[1]高一下!$B:$H,7,0)</f>
        <v>刘云菊</v>
      </c>
      <c r="Y48">
        <f t="shared" si="4"/>
        <v>120.90395480225989</v>
      </c>
      <c r="Z48">
        <f t="shared" si="10"/>
        <v>33</v>
      </c>
      <c r="AA48">
        <f>VLOOKUP(B48,[1]高一上!$B:$G,5,0)</f>
        <v>85</v>
      </c>
      <c r="AB48" t="str">
        <f>VLOOKUP(B48,[1]高一上!$B:$G,6,0)</f>
        <v>格绒燚西</v>
      </c>
      <c r="AC48">
        <f t="shared" si="5"/>
        <v>129.37853107344634</v>
      </c>
      <c r="AD48">
        <f t="shared" si="11"/>
        <v>107</v>
      </c>
      <c r="AE48">
        <f>VLOOKUP(B48,[1]中考!$B:$G,6,0)</f>
        <v>102</v>
      </c>
      <c r="AF48">
        <f t="shared" si="12"/>
        <v>211</v>
      </c>
    </row>
    <row r="49" spans="1:32" x14ac:dyDescent="0.2">
      <c r="A49" s="2" t="s">
        <v>148</v>
      </c>
      <c r="B49" s="2" t="s">
        <v>149</v>
      </c>
      <c r="C49" s="1">
        <v>2</v>
      </c>
      <c r="D49" s="3" t="s">
        <v>9</v>
      </c>
      <c r="E49" s="4" t="s">
        <v>150</v>
      </c>
      <c r="F49" s="1">
        <v>529</v>
      </c>
      <c r="G49" s="4">
        <v>111</v>
      </c>
      <c r="H49" s="1" t="s">
        <v>141</v>
      </c>
      <c r="I49" s="15">
        <f t="shared" si="0"/>
        <v>124.57627118644068</v>
      </c>
      <c r="J49">
        <f t="shared" si="6"/>
        <v>34</v>
      </c>
      <c r="K49">
        <f>VLOOKUP(B49,[1]高三上!$B:$H,6,0)</f>
        <v>97</v>
      </c>
      <c r="L49" t="str">
        <f>VLOOKUP(B49,[1]高三上!$B:$H,7,0)</f>
        <v>肖锐</v>
      </c>
      <c r="M49">
        <f t="shared" si="1"/>
        <v>85.593220338983045</v>
      </c>
      <c r="N49">
        <f t="shared" si="7"/>
        <v>121</v>
      </c>
      <c r="O49">
        <f>VLOOKUP(B49,[1]高二下!$B:$H,6,0)</f>
        <v>93</v>
      </c>
      <c r="P49" t="str">
        <f>VLOOKUP(B49,[1]高二下!$B:$H,7,0)</f>
        <v>肖锐</v>
      </c>
      <c r="Q49">
        <f t="shared" si="2"/>
        <v>114.12429378531074</v>
      </c>
      <c r="R49">
        <f t="shared" si="8"/>
        <v>70</v>
      </c>
      <c r="S49">
        <f>VLOOKUP(B49,[1]高二上!$B:$H,6,0)</f>
        <v>96</v>
      </c>
      <c r="T49" t="str">
        <f>VLOOKUP(B49,[1]高二上!$B:$H,7,0)</f>
        <v>肖锐</v>
      </c>
      <c r="U49">
        <f t="shared" si="3"/>
        <v>125.70621468926554</v>
      </c>
      <c r="V49">
        <f t="shared" si="9"/>
        <v>120</v>
      </c>
      <c r="W49">
        <f>VLOOKUP(B49,[1]高一下!$B:$H,6,0)</f>
        <v>84</v>
      </c>
      <c r="X49" t="str">
        <f>VLOOKUP(B49,[1]高一下!$B:$H,7,0)</f>
        <v>刘云菊</v>
      </c>
      <c r="Y49">
        <f t="shared" si="4"/>
        <v>104.23728813559322</v>
      </c>
      <c r="Z49">
        <f t="shared" si="10"/>
        <v>211</v>
      </c>
      <c r="AA49">
        <f>VLOOKUP(B49,[1]高一上!$B:$G,5,0)</f>
        <v>76</v>
      </c>
      <c r="AB49" t="str">
        <f>VLOOKUP(B49,[1]高一上!$B:$G,6,0)</f>
        <v>岳子琦</v>
      </c>
      <c r="AC49">
        <f t="shared" si="5"/>
        <v>75.141242937853107</v>
      </c>
      <c r="AD49">
        <f t="shared" si="11"/>
        <v>226</v>
      </c>
      <c r="AE49">
        <f>VLOOKUP(B49,[1]中考!$B:$G,6,0)</f>
        <v>107</v>
      </c>
      <c r="AF49">
        <f t="shared" si="12"/>
        <v>138</v>
      </c>
    </row>
    <row r="50" spans="1:32" x14ac:dyDescent="0.2">
      <c r="A50" s="2" t="s">
        <v>151</v>
      </c>
      <c r="B50" s="2" t="s">
        <v>152</v>
      </c>
      <c r="C50" s="1">
        <v>2</v>
      </c>
      <c r="D50" s="3" t="s">
        <v>9</v>
      </c>
      <c r="E50" s="4" t="s">
        <v>153</v>
      </c>
      <c r="F50" s="1">
        <v>526</v>
      </c>
      <c r="G50" s="4">
        <v>109</v>
      </c>
      <c r="H50" s="1" t="s">
        <v>141</v>
      </c>
      <c r="I50" s="15">
        <f t="shared" si="0"/>
        <v>96.045197740112997</v>
      </c>
      <c r="J50">
        <f t="shared" si="6"/>
        <v>44</v>
      </c>
      <c r="K50">
        <f>VLOOKUP(B50,[1]高三上!$B:$H,6,0)</f>
        <v>106</v>
      </c>
      <c r="L50" t="str">
        <f>VLOOKUP(B50,[1]高三上!$B:$H,7,0)</f>
        <v>肖锐</v>
      </c>
      <c r="M50">
        <f t="shared" si="1"/>
        <v>108.19209039548022</v>
      </c>
      <c r="N50">
        <f t="shared" si="7"/>
        <v>30</v>
      </c>
      <c r="O50">
        <f>VLOOKUP(B50,[1]高二下!$B:$H,6,0)</f>
        <v>94</v>
      </c>
      <c r="P50" t="str">
        <f>VLOOKUP(B50,[1]高二下!$B:$H,7,0)</f>
        <v>肖锐</v>
      </c>
      <c r="Q50">
        <f t="shared" si="2"/>
        <v>86.440677966101703</v>
      </c>
      <c r="R50">
        <f t="shared" si="8"/>
        <v>59</v>
      </c>
      <c r="S50">
        <f>VLOOKUP(B50,[1]高二上!$B:$H,6,0)</f>
        <v>110</v>
      </c>
      <c r="T50" t="str">
        <f>VLOOKUP(B50,[1]高二上!$B:$H,7,0)</f>
        <v>肖锐</v>
      </c>
      <c r="U50">
        <f t="shared" si="3"/>
        <v>110.73446327683615</v>
      </c>
      <c r="V50">
        <f t="shared" si="9"/>
        <v>11</v>
      </c>
      <c r="W50">
        <f>VLOOKUP(B50,[1]高一下!$B:$H,6,0)</f>
        <v>95</v>
      </c>
      <c r="X50" t="str">
        <f>VLOOKUP(B50,[1]高一下!$B:$H,7,0)</f>
        <v>刘云菊</v>
      </c>
      <c r="Y50">
        <f t="shared" si="4"/>
        <v>103.10734463276836</v>
      </c>
      <c r="Z50">
        <f t="shared" si="10"/>
        <v>49</v>
      </c>
      <c r="AA50">
        <f>VLOOKUP(B50,[1]高一上!$B:$G,5,0)</f>
        <v>91</v>
      </c>
      <c r="AB50" t="str">
        <f>VLOOKUP(B50,[1]高一上!$B:$G,6,0)</f>
        <v>岳子琦</v>
      </c>
      <c r="AC50">
        <f t="shared" si="5"/>
        <v>89.265536723163848</v>
      </c>
      <c r="AD50">
        <f t="shared" si="11"/>
        <v>60</v>
      </c>
      <c r="AE50">
        <f>VLOOKUP(B50,[1]中考!$B:$G,6,0)</f>
        <v>118</v>
      </c>
      <c r="AF50">
        <f t="shared" si="12"/>
        <v>22</v>
      </c>
    </row>
    <row r="51" spans="1:32" x14ac:dyDescent="0.2">
      <c r="A51" s="2" t="s">
        <v>154</v>
      </c>
      <c r="B51" s="2" t="s">
        <v>155</v>
      </c>
      <c r="C51" s="1">
        <v>2</v>
      </c>
      <c r="D51" s="3" t="s">
        <v>9</v>
      </c>
      <c r="E51" s="4" t="s">
        <v>156</v>
      </c>
      <c r="F51" s="1">
        <v>524</v>
      </c>
      <c r="G51" s="4">
        <v>105</v>
      </c>
      <c r="H51" s="1" t="s">
        <v>141</v>
      </c>
      <c r="I51" s="15">
        <f t="shared" si="0"/>
        <v>113.5593220338983</v>
      </c>
      <c r="J51">
        <f t="shared" si="6"/>
        <v>82</v>
      </c>
      <c r="K51">
        <f>VLOOKUP(B51,[1]高三上!$B:$H,6,0)</f>
        <v>96</v>
      </c>
      <c r="L51" t="str">
        <f>VLOOKUP(B51,[1]高三上!$B:$H,7,0)</f>
        <v>肖锐</v>
      </c>
      <c r="M51">
        <f t="shared" si="1"/>
        <v>83.050847457627128</v>
      </c>
      <c r="N51">
        <f t="shared" si="7"/>
        <v>130</v>
      </c>
      <c r="O51">
        <f>VLOOKUP(B51,[1]高二下!$B:$H,6,0)</f>
        <v>93</v>
      </c>
      <c r="P51" t="str">
        <f>VLOOKUP(B51,[1]高二下!$B:$H,7,0)</f>
        <v>肖锐</v>
      </c>
      <c r="Q51">
        <f t="shared" si="2"/>
        <v>88.700564971751419</v>
      </c>
      <c r="R51">
        <f t="shared" si="8"/>
        <v>70</v>
      </c>
      <c r="S51">
        <f>VLOOKUP(B51,[1]高二上!$B:$H,6,0)</f>
        <v>106</v>
      </c>
      <c r="T51" t="str">
        <f>VLOOKUP(B51,[1]高二上!$B:$H,7,0)</f>
        <v>肖锐</v>
      </c>
      <c r="U51">
        <f t="shared" si="3"/>
        <v>168.07909604519773</v>
      </c>
      <c r="V51">
        <f t="shared" si="9"/>
        <v>30</v>
      </c>
      <c r="W51">
        <f>VLOOKUP(B51,[1]高一下!$B:$H,6,0)</f>
        <v>80</v>
      </c>
      <c r="X51" t="str">
        <f>VLOOKUP(B51,[1]高一下!$B:$H,7,0)</f>
        <v>刘云菊</v>
      </c>
      <c r="Y51">
        <f t="shared" si="4"/>
        <v>28.248587570621467</v>
      </c>
      <c r="Z51">
        <f t="shared" si="10"/>
        <v>271</v>
      </c>
      <c r="AA51">
        <f>VLOOKUP(B51,[1]高一上!$B:$G,5,0)</f>
        <v>99</v>
      </c>
      <c r="AB51" t="str">
        <f>VLOOKUP(B51,[1]高一上!$B:$G,6,0)</f>
        <v>岳子琦</v>
      </c>
      <c r="AC51">
        <f t="shared" si="5"/>
        <v>147.74011299435028</v>
      </c>
      <c r="AD51">
        <f t="shared" si="11"/>
        <v>17</v>
      </c>
      <c r="AE51">
        <f>VLOOKUP(B51,[1]中考!$B:$G,6,0)</f>
        <v>104</v>
      </c>
      <c r="AF51">
        <f t="shared" si="12"/>
        <v>186</v>
      </c>
    </row>
    <row r="52" spans="1:32" x14ac:dyDescent="0.2">
      <c r="A52" s="2" t="s">
        <v>157</v>
      </c>
      <c r="B52" s="2" t="s">
        <v>158</v>
      </c>
      <c r="C52" s="1">
        <v>2</v>
      </c>
      <c r="D52" s="3" t="s">
        <v>9</v>
      </c>
      <c r="E52" s="4" t="s">
        <v>159</v>
      </c>
      <c r="F52" s="1">
        <v>523</v>
      </c>
      <c r="G52" s="4">
        <v>110</v>
      </c>
      <c r="H52" s="1" t="s">
        <v>141</v>
      </c>
      <c r="I52" s="15">
        <f t="shared" si="0"/>
        <v>123.16384180790961</v>
      </c>
      <c r="J52">
        <f t="shared" si="6"/>
        <v>39</v>
      </c>
      <c r="K52">
        <f>VLOOKUP(B52,[1]高三上!$B:$H,6,0)</f>
        <v>97</v>
      </c>
      <c r="L52" t="str">
        <f>VLOOKUP(B52,[1]高三上!$B:$H,7,0)</f>
        <v>肖锐</v>
      </c>
      <c r="M52">
        <f t="shared" si="1"/>
        <v>158.47457627118644</v>
      </c>
      <c r="N52">
        <f t="shared" si="7"/>
        <v>121</v>
      </c>
      <c r="O52">
        <f>VLOOKUP(B52,[1]高二下!$B:$H,6,0)</f>
        <v>72</v>
      </c>
      <c r="P52" t="str">
        <f>VLOOKUP(B52,[1]高二下!$B:$H,7,0)</f>
        <v>肖锐</v>
      </c>
      <c r="Q52">
        <f t="shared" si="2"/>
        <v>15.819209039548028</v>
      </c>
      <c r="R52">
        <f t="shared" si="8"/>
        <v>328</v>
      </c>
      <c r="S52">
        <f>VLOOKUP(B52,[1]高二上!$B:$H,6,0)</f>
        <v>106</v>
      </c>
      <c r="T52" t="str">
        <f>VLOOKUP(B52,[1]高二上!$B:$H,7,0)</f>
        <v>肖锐</v>
      </c>
      <c r="U52">
        <f t="shared" si="3"/>
        <v>160.16949152542372</v>
      </c>
      <c r="V52">
        <f t="shared" si="9"/>
        <v>30</v>
      </c>
      <c r="W52">
        <f>VLOOKUP(B52,[1]高一下!$B:$H,6,0)</f>
        <v>82</v>
      </c>
      <c r="X52" t="str">
        <f>VLOOKUP(B52,[1]高一下!$B:$H,7,0)</f>
        <v>刘云菊</v>
      </c>
      <c r="Y52">
        <f t="shared" si="4"/>
        <v>86.723163841807917</v>
      </c>
      <c r="Z52">
        <f t="shared" si="10"/>
        <v>243</v>
      </c>
      <c r="AA52">
        <f>VLOOKUP(B52,[1]高一上!$B:$G,5,0)</f>
        <v>78</v>
      </c>
      <c r="AB52" t="str">
        <f>VLOOKUP(B52,[1]高一上!$B:$G,6,0)</f>
        <v>刘云菊</v>
      </c>
      <c r="AC52">
        <f t="shared" si="5"/>
        <v>74.293785310734464</v>
      </c>
      <c r="AD52">
        <f t="shared" si="11"/>
        <v>196</v>
      </c>
      <c r="AE52">
        <f>VLOOKUP(B52,[1]中考!$B:$G,6,0)</f>
        <v>109</v>
      </c>
      <c r="AF52">
        <f t="shared" si="12"/>
        <v>105</v>
      </c>
    </row>
    <row r="53" spans="1:32" x14ac:dyDescent="0.2">
      <c r="A53" s="2" t="s">
        <v>160</v>
      </c>
      <c r="B53" s="2" t="s">
        <v>161</v>
      </c>
      <c r="C53" s="1">
        <v>2</v>
      </c>
      <c r="D53" s="3" t="s">
        <v>9</v>
      </c>
      <c r="E53" s="4" t="s">
        <v>162</v>
      </c>
      <c r="F53" s="1">
        <v>517</v>
      </c>
      <c r="G53" s="4">
        <v>107</v>
      </c>
      <c r="H53" s="1" t="s">
        <v>141</v>
      </c>
      <c r="I53" s="15">
        <f t="shared" si="0"/>
        <v>127.40112994350282</v>
      </c>
      <c r="J53">
        <f t="shared" si="6"/>
        <v>64</v>
      </c>
      <c r="K53">
        <f>VLOOKUP(B53,[1]高三上!$B:$H,6,0)</f>
        <v>93</v>
      </c>
      <c r="L53" t="str">
        <f>VLOOKUP(B53,[1]高三上!$B:$H,7,0)</f>
        <v>肖锐</v>
      </c>
      <c r="M53">
        <f t="shared" si="1"/>
        <v>96.610169491525426</v>
      </c>
      <c r="N53">
        <f t="shared" si="7"/>
        <v>161</v>
      </c>
      <c r="O53">
        <f>VLOOKUP(B53,[1]高二下!$B:$H,6,0)</f>
        <v>88</v>
      </c>
      <c r="P53" t="str">
        <f>VLOOKUP(B53,[1]高二下!$B:$H,7,0)</f>
        <v>肖锐</v>
      </c>
      <c r="Q53">
        <f t="shared" si="2"/>
        <v>95.197740112994353</v>
      </c>
      <c r="R53">
        <f t="shared" si="8"/>
        <v>149</v>
      </c>
      <c r="S53">
        <f>VLOOKUP(B53,[1]高二上!$B:$H,6,0)</f>
        <v>95</v>
      </c>
      <c r="T53" t="str">
        <f>VLOOKUP(B53,[1]高二上!$B:$H,7,0)</f>
        <v>肖锐</v>
      </c>
      <c r="U53">
        <f t="shared" si="3"/>
        <v>127.96610169491525</v>
      </c>
      <c r="V53">
        <f t="shared" si="9"/>
        <v>132</v>
      </c>
      <c r="W53">
        <f>VLOOKUP(B53,[1]高一下!$B:$H,6,0)</f>
        <v>83</v>
      </c>
      <c r="X53" t="str">
        <f>VLOOKUP(B53,[1]高一下!$B:$H,7,0)</f>
        <v>刘云菊</v>
      </c>
      <c r="Y53">
        <f t="shared" si="4"/>
        <v>77.966101694915253</v>
      </c>
      <c r="Z53">
        <f t="shared" si="10"/>
        <v>231</v>
      </c>
      <c r="AA53">
        <f>VLOOKUP(B53,[1]高一上!$B:$G,5,0)</f>
        <v>81</v>
      </c>
      <c r="AB53" t="str">
        <f>VLOOKUP(B53,[1]高一上!$B:$G,6,0)</f>
        <v>肖锐</v>
      </c>
      <c r="AC53">
        <f t="shared" si="5"/>
        <v>71.468926553672318</v>
      </c>
      <c r="AD53">
        <f t="shared" si="11"/>
        <v>153</v>
      </c>
      <c r="AE53">
        <f>VLOOKUP(B53,[1]中考!$B:$G,6,0)</f>
        <v>114</v>
      </c>
      <c r="AF53">
        <f t="shared" si="12"/>
        <v>52</v>
      </c>
    </row>
    <row r="54" spans="1:32" x14ac:dyDescent="0.2">
      <c r="A54" s="2" t="s">
        <v>163</v>
      </c>
      <c r="B54" s="2" t="s">
        <v>164</v>
      </c>
      <c r="C54" s="1">
        <v>2</v>
      </c>
      <c r="D54" s="3" t="s">
        <v>9</v>
      </c>
      <c r="E54" s="4" t="s">
        <v>165</v>
      </c>
      <c r="F54" s="1">
        <v>514</v>
      </c>
      <c r="G54" s="4">
        <v>107</v>
      </c>
      <c r="H54" s="1" t="s">
        <v>141</v>
      </c>
      <c r="I54" s="15">
        <f t="shared" si="0"/>
        <v>147.17514124293785</v>
      </c>
      <c r="J54">
        <f t="shared" si="6"/>
        <v>64</v>
      </c>
      <c r="K54">
        <f>VLOOKUP(B54,[1]高三上!$B:$H,6,0)</f>
        <v>88</v>
      </c>
      <c r="L54" t="str">
        <f>VLOOKUP(B54,[1]高三上!$B:$H,7,0)</f>
        <v>肖锐</v>
      </c>
      <c r="M54">
        <f t="shared" si="1"/>
        <v>81.920903954802256</v>
      </c>
      <c r="N54">
        <f t="shared" si="7"/>
        <v>231</v>
      </c>
      <c r="O54">
        <f>VLOOKUP(B54,[1]高二下!$B:$H,6,0)</f>
        <v>87</v>
      </c>
      <c r="P54" t="str">
        <f>VLOOKUP(B54,[1]高二下!$B:$H,7,0)</f>
        <v>肖锐</v>
      </c>
      <c r="Q54">
        <f t="shared" si="2"/>
        <v>102.25988700564972</v>
      </c>
      <c r="R54">
        <f t="shared" si="8"/>
        <v>167</v>
      </c>
      <c r="S54">
        <f>VLOOKUP(B54,[1]高二上!$B:$H,6,0)</f>
        <v>92</v>
      </c>
      <c r="T54" t="str">
        <f>VLOOKUP(B54,[1]高二上!$B:$H,7,0)</f>
        <v>肖锐</v>
      </c>
      <c r="U54">
        <f t="shared" si="3"/>
        <v>61.864406779661017</v>
      </c>
      <c r="V54">
        <f t="shared" si="9"/>
        <v>175</v>
      </c>
      <c r="W54">
        <f>VLOOKUP(B54,[1]高一下!$B:$H,6,0)</f>
        <v>96</v>
      </c>
      <c r="X54" t="str">
        <f>VLOOKUP(B54,[1]高一下!$B:$H,7,0)</f>
        <v>刘云菊</v>
      </c>
      <c r="Y54">
        <f t="shared" si="4"/>
        <v>105.64971751412429</v>
      </c>
      <c r="Z54">
        <f t="shared" si="10"/>
        <v>40</v>
      </c>
      <c r="AA54">
        <f>VLOOKUP(B54,[1]高一上!$B:$G,5,0)</f>
        <v>91</v>
      </c>
      <c r="AB54" t="str">
        <f>VLOOKUP(B54,[1]高一上!$B:$G,6,0)</f>
        <v>岳子琦</v>
      </c>
      <c r="AC54">
        <f t="shared" si="5"/>
        <v>97.740112994350284</v>
      </c>
      <c r="AD54">
        <f t="shared" si="11"/>
        <v>60</v>
      </c>
      <c r="AE54">
        <f>VLOOKUP(B54,[1]中考!$B:$G,6,0)</f>
        <v>114</v>
      </c>
      <c r="AF54">
        <f t="shared" si="12"/>
        <v>52</v>
      </c>
    </row>
    <row r="55" spans="1:32" x14ac:dyDescent="0.2">
      <c r="A55" s="2" t="s">
        <v>166</v>
      </c>
      <c r="B55" s="2" t="s">
        <v>167</v>
      </c>
      <c r="C55" s="1">
        <v>2</v>
      </c>
      <c r="D55" s="3" t="s">
        <v>9</v>
      </c>
      <c r="E55" s="4" t="s">
        <v>168</v>
      </c>
      <c r="F55" s="1">
        <v>497</v>
      </c>
      <c r="G55" s="4">
        <v>109</v>
      </c>
      <c r="H55" s="1" t="s">
        <v>141</v>
      </c>
      <c r="I55" s="15">
        <f t="shared" si="0"/>
        <v>92.372881355932208</v>
      </c>
      <c r="J55">
        <f t="shared" si="6"/>
        <v>44</v>
      </c>
      <c r="K55">
        <f>VLOOKUP(B55,[1]高三上!$B:$H,6,0)</f>
        <v>110</v>
      </c>
      <c r="L55" t="str">
        <f>VLOOKUP(B55,[1]高三上!$B:$H,7,0)</f>
        <v>肖锐</v>
      </c>
      <c r="M55">
        <f t="shared" si="1"/>
        <v>108.47457627118644</v>
      </c>
      <c r="N55">
        <f t="shared" si="7"/>
        <v>17</v>
      </c>
      <c r="O55">
        <f>VLOOKUP(B55,[1]高二下!$B:$H,6,0)</f>
        <v>95</v>
      </c>
      <c r="P55" t="str">
        <f>VLOOKUP(B55,[1]高二下!$B:$H,7,0)</f>
        <v>肖锐</v>
      </c>
      <c r="Q55">
        <f t="shared" si="2"/>
        <v>151.69491525423729</v>
      </c>
      <c r="R55">
        <f t="shared" si="8"/>
        <v>47</v>
      </c>
      <c r="S55">
        <f>VLOOKUP(B55,[1]高二上!$B:$H,6,0)</f>
        <v>88</v>
      </c>
      <c r="T55" t="str">
        <f>VLOOKUP(B55,[1]高二上!$B:$H,7,0)</f>
        <v>肖锐</v>
      </c>
      <c r="U55">
        <f t="shared" si="3"/>
        <v>41.525423728813557</v>
      </c>
      <c r="V55">
        <f t="shared" si="9"/>
        <v>230</v>
      </c>
      <c r="W55">
        <f>VLOOKUP(B55,[1]高一下!$B:$H,6,0)</f>
        <v>99</v>
      </c>
      <c r="X55" t="str">
        <f>VLOOKUP(B55,[1]高一下!$B:$H,7,0)</f>
        <v>刘云菊</v>
      </c>
      <c r="Y55">
        <f t="shared" si="4"/>
        <v>101.9774011299435</v>
      </c>
      <c r="Z55">
        <f t="shared" si="10"/>
        <v>23</v>
      </c>
      <c r="AA55">
        <f>VLOOKUP(B55,[1]高一上!$B:$G,5,0)</f>
        <v>96</v>
      </c>
      <c r="AB55" t="str">
        <f>VLOOKUP(B55,[1]高一上!$B:$G,6,0)</f>
        <v>岳子琦</v>
      </c>
      <c r="AC55">
        <f t="shared" si="5"/>
        <v>94.632768361581924</v>
      </c>
      <c r="AD55">
        <f t="shared" si="11"/>
        <v>30</v>
      </c>
      <c r="AE55">
        <f>VLOOKUP(B55,[1]中考!$B:$G,6,0)</f>
        <v>121</v>
      </c>
      <c r="AF55">
        <f t="shared" si="12"/>
        <v>11</v>
      </c>
    </row>
    <row r="56" spans="1:32" x14ac:dyDescent="0.2">
      <c r="A56" s="2" t="s">
        <v>169</v>
      </c>
      <c r="B56" s="2" t="s">
        <v>170</v>
      </c>
      <c r="C56" s="1">
        <v>2</v>
      </c>
      <c r="D56" s="3" t="s">
        <v>9</v>
      </c>
      <c r="E56" s="4" t="s">
        <v>171</v>
      </c>
      <c r="F56" s="1">
        <v>495</v>
      </c>
      <c r="G56" s="4">
        <v>112</v>
      </c>
      <c r="H56" s="1" t="s">
        <v>141</v>
      </c>
      <c r="I56" s="15">
        <f t="shared" si="0"/>
        <v>101.69491525423729</v>
      </c>
      <c r="J56">
        <f t="shared" si="6"/>
        <v>24</v>
      </c>
      <c r="K56">
        <f>VLOOKUP(B56,[1]高三上!$B:$H,6,0)</f>
        <v>106</v>
      </c>
      <c r="L56" t="str">
        <f>VLOOKUP(B56,[1]高三上!$B:$H,7,0)</f>
        <v>肖锐</v>
      </c>
      <c r="M56">
        <f t="shared" si="1"/>
        <v>104.80225988700565</v>
      </c>
      <c r="N56">
        <f t="shared" si="7"/>
        <v>30</v>
      </c>
      <c r="O56">
        <f>VLOOKUP(B56,[1]高二下!$B:$H,6,0)</f>
        <v>95</v>
      </c>
      <c r="P56" t="str">
        <f>VLOOKUP(B56,[1]高二下!$B:$H,7,0)</f>
        <v>肖锐</v>
      </c>
      <c r="Q56">
        <f t="shared" si="2"/>
        <v>117.51412429378531</v>
      </c>
      <c r="R56">
        <f t="shared" si="8"/>
        <v>47</v>
      </c>
      <c r="S56">
        <f>VLOOKUP(B56,[1]高二上!$B:$H,6,0)</f>
        <v>97</v>
      </c>
      <c r="T56" t="str">
        <f>VLOOKUP(B56,[1]高二上!$B:$H,7,0)</f>
        <v>肖锐</v>
      </c>
      <c r="U56">
        <f t="shared" si="3"/>
        <v>86.723163841807917</v>
      </c>
      <c r="V56">
        <f t="shared" si="9"/>
        <v>109</v>
      </c>
      <c r="W56">
        <f>VLOOKUP(B56,[1]高一下!$B:$H,6,0)</f>
        <v>94</v>
      </c>
      <c r="X56" t="str">
        <f>VLOOKUP(B56,[1]高一下!$B:$H,7,0)</f>
        <v>刘云菊</v>
      </c>
      <c r="Y56">
        <f t="shared" si="4"/>
        <v>103.954802259887</v>
      </c>
      <c r="Z56">
        <f t="shared" si="10"/>
        <v>62</v>
      </c>
      <c r="AA56">
        <f>VLOOKUP(B56,[1]高一上!$B:$G,5,0)</f>
        <v>89</v>
      </c>
      <c r="AB56" t="str">
        <f>VLOOKUP(B56,[1]高一上!$B:$G,6,0)</f>
        <v>刘云菊</v>
      </c>
      <c r="AC56">
        <f t="shared" si="5"/>
        <v>95.480225988700568</v>
      </c>
      <c r="AD56">
        <f t="shared" si="11"/>
        <v>76</v>
      </c>
      <c r="AE56">
        <f>VLOOKUP(B56,[1]中考!$B:$G,6,0)</f>
        <v>113</v>
      </c>
      <c r="AF56">
        <f t="shared" si="12"/>
        <v>60</v>
      </c>
    </row>
    <row r="57" spans="1:32" x14ac:dyDescent="0.2">
      <c r="A57" s="2" t="s">
        <v>172</v>
      </c>
      <c r="B57" s="2" t="s">
        <v>173</v>
      </c>
      <c r="C57" s="1">
        <v>2</v>
      </c>
      <c r="D57" s="3" t="s">
        <v>9</v>
      </c>
      <c r="E57" s="4" t="s">
        <v>174</v>
      </c>
      <c r="F57" s="1">
        <v>495</v>
      </c>
      <c r="G57" s="4">
        <v>106</v>
      </c>
      <c r="H57" s="1" t="s">
        <v>141</v>
      </c>
      <c r="I57" s="15">
        <f t="shared" si="0"/>
        <v>161.5819209039548</v>
      </c>
      <c r="J57">
        <f t="shared" si="6"/>
        <v>76</v>
      </c>
      <c r="K57">
        <f>VLOOKUP(B57,[1]高三上!$B:$H,6,0)</f>
        <v>83</v>
      </c>
      <c r="L57" t="str">
        <f>VLOOKUP(B57,[1]高三上!$B:$H,7,0)</f>
        <v>肖锐</v>
      </c>
      <c r="M57">
        <f t="shared" si="1"/>
        <v>54.237288135593218</v>
      </c>
      <c r="N57">
        <f t="shared" si="7"/>
        <v>294</v>
      </c>
      <c r="O57">
        <f>VLOOKUP(B57,[1]高二下!$B:$H,6,0)</f>
        <v>89</v>
      </c>
      <c r="P57" t="str">
        <f>VLOOKUP(B57,[1]高二下!$B:$H,7,0)</f>
        <v>肖锐</v>
      </c>
      <c r="Q57">
        <f t="shared" si="2"/>
        <v>100</v>
      </c>
      <c r="R57">
        <f t="shared" si="8"/>
        <v>132</v>
      </c>
      <c r="S57">
        <f>VLOOKUP(B57,[1]高二上!$B:$H,6,0)</f>
        <v>95</v>
      </c>
      <c r="T57" t="str">
        <f>VLOOKUP(B57,[1]高二上!$B:$H,7,0)</f>
        <v>肖锐</v>
      </c>
      <c r="U57">
        <f t="shared" si="3"/>
        <v>76.55367231638418</v>
      </c>
      <c r="V57">
        <f t="shared" si="9"/>
        <v>132</v>
      </c>
      <c r="W57">
        <f>VLOOKUP(B57,[1]高一下!$B:$H,6,0)</f>
        <v>95</v>
      </c>
      <c r="X57" t="str">
        <f>VLOOKUP(B57,[1]高一下!$B:$H,7,0)</f>
        <v>刘云菊</v>
      </c>
      <c r="Y57">
        <f t="shared" si="4"/>
        <v>121.1864406779661</v>
      </c>
      <c r="Z57">
        <f t="shared" si="10"/>
        <v>49</v>
      </c>
      <c r="AA57">
        <f>VLOOKUP(B57,[1]高一上!$B:$G,5,0)</f>
        <v>83</v>
      </c>
      <c r="AB57" t="str">
        <f>VLOOKUP(B57,[1]高一上!$B:$G,6,0)</f>
        <v>刘权芳</v>
      </c>
      <c r="AC57">
        <f t="shared" si="5"/>
        <v>83.898305084745772</v>
      </c>
      <c r="AD57">
        <f t="shared" si="11"/>
        <v>124</v>
      </c>
      <c r="AE57">
        <f>VLOOKUP(B57,[1]中考!$B:$G,6,0)</f>
        <v>112</v>
      </c>
      <c r="AF57">
        <f t="shared" si="12"/>
        <v>67</v>
      </c>
    </row>
    <row r="58" spans="1:32" x14ac:dyDescent="0.2">
      <c r="A58" s="2" t="s">
        <v>175</v>
      </c>
      <c r="B58" s="2" t="s">
        <v>176</v>
      </c>
      <c r="C58" s="1">
        <v>2</v>
      </c>
      <c r="D58" s="3" t="s">
        <v>9</v>
      </c>
      <c r="E58" s="4" t="s">
        <v>177</v>
      </c>
      <c r="F58" s="1">
        <v>493</v>
      </c>
      <c r="G58" s="4">
        <v>98</v>
      </c>
      <c r="H58" s="1" t="s">
        <v>141</v>
      </c>
      <c r="I58" s="15">
        <f t="shared" si="0"/>
        <v>125.98870056497175</v>
      </c>
      <c r="J58">
        <f t="shared" si="6"/>
        <v>182</v>
      </c>
      <c r="K58">
        <f>VLOOKUP(B58,[1]高三上!$B:$H,6,0)</f>
        <v>85</v>
      </c>
      <c r="L58" t="str">
        <f>VLOOKUP(B58,[1]高三上!$B:$H,7,0)</f>
        <v>肖锐</v>
      </c>
      <c r="M58">
        <f t="shared" si="1"/>
        <v>55.932203389830512</v>
      </c>
      <c r="N58">
        <f t="shared" si="7"/>
        <v>274</v>
      </c>
      <c r="O58">
        <f>VLOOKUP(B58,[1]高二下!$B:$H,6,0)</f>
        <v>90</v>
      </c>
      <c r="P58" t="str">
        <f>VLOOKUP(B58,[1]高二下!$B:$H,7,0)</f>
        <v>肖锐</v>
      </c>
      <c r="Q58">
        <f t="shared" si="2"/>
        <v>127.96610169491525</v>
      </c>
      <c r="R58">
        <f t="shared" si="8"/>
        <v>118</v>
      </c>
      <c r="S58">
        <f>VLOOKUP(B58,[1]高二上!$B:$H,6,0)</f>
        <v>89</v>
      </c>
      <c r="T58" t="str">
        <f>VLOOKUP(B58,[1]高二上!$B:$H,7,0)</f>
        <v>肖锐</v>
      </c>
      <c r="U58">
        <f t="shared" si="3"/>
        <v>83.898305084745772</v>
      </c>
      <c r="V58">
        <f t="shared" si="9"/>
        <v>217</v>
      </c>
      <c r="W58">
        <f>VLOOKUP(B58,[1]高一下!$B:$H,6,0)</f>
        <v>87</v>
      </c>
      <c r="X58" t="str">
        <f>VLOOKUP(B58,[1]高一下!$B:$H,7,0)</f>
        <v>刘云菊</v>
      </c>
      <c r="Y58">
        <f t="shared" si="4"/>
        <v>98.022598870056498</v>
      </c>
      <c r="Z58">
        <f t="shared" si="10"/>
        <v>160</v>
      </c>
      <c r="AA58">
        <f>VLOOKUP(B58,[1]高一上!$B:$G,5,0)</f>
        <v>81</v>
      </c>
      <c r="AB58" t="str">
        <f>VLOOKUP(B58,[1]高一上!$B:$G,6,0)</f>
        <v>肖锐</v>
      </c>
      <c r="AC58">
        <f t="shared" si="5"/>
        <v>90.395480225988706</v>
      </c>
      <c r="AD58">
        <f t="shared" si="11"/>
        <v>153</v>
      </c>
      <c r="AE58">
        <f>VLOOKUP(B58,[1]中考!$B:$G,6,0)</f>
        <v>108</v>
      </c>
      <c r="AF58">
        <f t="shared" si="12"/>
        <v>119</v>
      </c>
    </row>
    <row r="59" spans="1:32" x14ac:dyDescent="0.2">
      <c r="A59" s="2" t="s">
        <v>178</v>
      </c>
      <c r="B59" s="2" t="s">
        <v>179</v>
      </c>
      <c r="C59" s="1">
        <v>2</v>
      </c>
      <c r="D59" s="3" t="s">
        <v>9</v>
      </c>
      <c r="E59" s="4" t="s">
        <v>180</v>
      </c>
      <c r="F59" s="1">
        <v>487</v>
      </c>
      <c r="G59" s="4">
        <v>113</v>
      </c>
      <c r="H59" s="1" t="s">
        <v>141</v>
      </c>
      <c r="I59" s="15">
        <f t="shared" si="0"/>
        <v>95.480225988700568</v>
      </c>
      <c r="J59">
        <f t="shared" si="6"/>
        <v>19</v>
      </c>
      <c r="K59">
        <f>VLOOKUP(B59,[1]高三上!$B:$H,6,0)</f>
        <v>116</v>
      </c>
      <c r="L59" t="str">
        <f>VLOOKUP(B59,[1]高三上!$B:$H,7,0)</f>
        <v>肖锐</v>
      </c>
      <c r="M59">
        <f t="shared" si="1"/>
        <v>146.32768361581921</v>
      </c>
      <c r="N59">
        <f t="shared" si="7"/>
        <v>3</v>
      </c>
      <c r="O59">
        <f>VLOOKUP(B59,[1]高二下!$B:$H,6,0)</f>
        <v>87</v>
      </c>
      <c r="P59" t="str">
        <f>VLOOKUP(B59,[1]高二下!$B:$H,7,0)</f>
        <v>肖锐</v>
      </c>
      <c r="Q59">
        <f t="shared" si="2"/>
        <v>83.615819209039557</v>
      </c>
      <c r="R59">
        <f t="shared" si="8"/>
        <v>167</v>
      </c>
      <c r="S59">
        <f>VLOOKUP(B59,[1]高二上!$B:$H,6,0)</f>
        <v>97</v>
      </c>
      <c r="T59" t="str">
        <f>VLOOKUP(B59,[1]高二上!$B:$H,7,0)</f>
        <v>肖锐</v>
      </c>
      <c r="U59">
        <f t="shared" si="3"/>
        <v>73.44632768361582</v>
      </c>
      <c r="V59">
        <f t="shared" si="9"/>
        <v>109</v>
      </c>
      <c r="W59">
        <f>VLOOKUP(B59,[1]高一下!$B:$H,6,0)</f>
        <v>101</v>
      </c>
      <c r="X59" t="str">
        <f>VLOOKUP(B59,[1]高一下!$B:$H,7,0)</f>
        <v>刘云菊</v>
      </c>
      <c r="Y59">
        <f t="shared" si="4"/>
        <v>108.75706214689265</v>
      </c>
      <c r="Z59">
        <f t="shared" si="10"/>
        <v>15</v>
      </c>
      <c r="AA59">
        <f>VLOOKUP(B59,[1]高一上!$B:$G,5,0)</f>
        <v>93</v>
      </c>
      <c r="AB59" t="str">
        <f>VLOOKUP(B59,[1]高一上!$B:$G,6,0)</f>
        <v>岳子琦</v>
      </c>
      <c r="AC59">
        <f t="shared" si="5"/>
        <v>95.480225988700568</v>
      </c>
      <c r="AD59">
        <f t="shared" si="11"/>
        <v>46</v>
      </c>
      <c r="AE59">
        <f>VLOOKUP(B59,[1]中考!$B:$G,6,0)</f>
        <v>117</v>
      </c>
      <c r="AF59">
        <f t="shared" si="12"/>
        <v>30</v>
      </c>
    </row>
    <row r="60" spans="1:32" x14ac:dyDescent="0.2">
      <c r="A60" s="2" t="s">
        <v>181</v>
      </c>
      <c r="B60" s="2" t="s">
        <v>182</v>
      </c>
      <c r="C60" s="1">
        <v>2</v>
      </c>
      <c r="D60" s="3" t="s">
        <v>9</v>
      </c>
      <c r="E60" s="4" t="s">
        <v>183</v>
      </c>
      <c r="F60" s="1">
        <v>482</v>
      </c>
      <c r="G60" s="4">
        <v>104</v>
      </c>
      <c r="H60" s="1" t="s">
        <v>141</v>
      </c>
      <c r="I60" s="15">
        <f t="shared" si="0"/>
        <v>89.830508474576277</v>
      </c>
      <c r="J60">
        <f t="shared" si="6"/>
        <v>92</v>
      </c>
      <c r="K60">
        <f>VLOOKUP(B60,[1]高三上!$B:$H,6,0)</f>
        <v>103</v>
      </c>
      <c r="L60" t="str">
        <f>VLOOKUP(B60,[1]高三上!$B:$H,7,0)</f>
        <v>肖锐</v>
      </c>
      <c r="M60">
        <f t="shared" si="1"/>
        <v>141.52542372881356</v>
      </c>
      <c r="N60">
        <f t="shared" si="7"/>
        <v>56</v>
      </c>
      <c r="O60">
        <f>VLOOKUP(B60,[1]高二下!$B:$H,6,0)</f>
        <v>85</v>
      </c>
      <c r="P60" t="str">
        <f>VLOOKUP(B60,[1]高二下!$B:$H,7,0)</f>
        <v>肖锐</v>
      </c>
      <c r="Q60">
        <f t="shared" si="2"/>
        <v>128.81355932203391</v>
      </c>
      <c r="R60">
        <f t="shared" si="8"/>
        <v>203</v>
      </c>
      <c r="S60">
        <f>VLOOKUP(B60,[1]高二上!$B:$H,6,0)</f>
        <v>81</v>
      </c>
      <c r="T60" t="str">
        <f>VLOOKUP(B60,[1]高二上!$B:$H,7,0)</f>
        <v>肖锐</v>
      </c>
      <c r="U60">
        <f t="shared" si="3"/>
        <v>43.502824858757059</v>
      </c>
      <c r="V60">
        <f t="shared" si="9"/>
        <v>305</v>
      </c>
      <c r="W60">
        <f>VLOOKUP(B60,[1]高一下!$B:$H,6,0)</f>
        <v>91</v>
      </c>
      <c r="X60" t="str">
        <f>VLOOKUP(B60,[1]高一下!$B:$H,7,0)</f>
        <v>刘云菊</v>
      </c>
      <c r="Y60">
        <f t="shared" si="4"/>
        <v>134.18079096045199</v>
      </c>
      <c r="Z60">
        <f t="shared" si="10"/>
        <v>105</v>
      </c>
      <c r="AA60">
        <f>VLOOKUP(B60,[1]高一上!$B:$G,5,0)</f>
        <v>76</v>
      </c>
      <c r="AB60" t="str">
        <f>VLOOKUP(B60,[1]高一上!$B:$G,6,0)</f>
        <v>李正琪</v>
      </c>
      <c r="AC60">
        <f t="shared" si="5"/>
        <v>94.632768361581924</v>
      </c>
      <c r="AD60">
        <f t="shared" si="11"/>
        <v>226</v>
      </c>
      <c r="AE60">
        <f>VLOOKUP(B60,[1]中考!$B:$G,6,0)</f>
        <v>102</v>
      </c>
      <c r="AF60">
        <f t="shared" si="12"/>
        <v>207</v>
      </c>
    </row>
    <row r="61" spans="1:32" x14ac:dyDescent="0.2">
      <c r="A61" s="2" t="s">
        <v>184</v>
      </c>
      <c r="B61" s="2" t="s">
        <v>185</v>
      </c>
      <c r="C61" s="1">
        <v>2</v>
      </c>
      <c r="D61" s="3" t="s">
        <v>9</v>
      </c>
      <c r="E61" s="4" t="s">
        <v>186</v>
      </c>
      <c r="F61" s="1">
        <v>481</v>
      </c>
      <c r="G61" s="4">
        <v>100</v>
      </c>
      <c r="H61" s="1" t="s">
        <v>141</v>
      </c>
      <c r="I61" s="15">
        <f t="shared" si="0"/>
        <v>125.42372881355932</v>
      </c>
      <c r="J61">
        <f t="shared" si="6"/>
        <v>141</v>
      </c>
      <c r="K61">
        <f>VLOOKUP(B61,[1]高三上!$B:$H,6,0)</f>
        <v>88</v>
      </c>
      <c r="L61" t="str">
        <f>VLOOKUP(B61,[1]高三上!$B:$H,7,0)</f>
        <v>肖锐</v>
      </c>
      <c r="M61">
        <f t="shared" si="1"/>
        <v>48.022598870056498</v>
      </c>
      <c r="N61">
        <f t="shared" si="7"/>
        <v>231</v>
      </c>
      <c r="O61">
        <f>VLOOKUP(B61,[1]高二下!$B:$H,6,0)</f>
        <v>95</v>
      </c>
      <c r="P61" t="str">
        <f>VLOOKUP(B61,[1]高二下!$B:$H,7,0)</f>
        <v>肖锐</v>
      </c>
      <c r="Q61">
        <f t="shared" si="2"/>
        <v>164.12429378531073</v>
      </c>
      <c r="R61">
        <f t="shared" si="8"/>
        <v>47</v>
      </c>
      <c r="S61">
        <f>VLOOKUP(B61,[1]高二上!$B:$H,6,0)</f>
        <v>84</v>
      </c>
      <c r="T61" t="str">
        <f>VLOOKUP(B61,[1]高二上!$B:$H,7,0)</f>
        <v>肖锐</v>
      </c>
      <c r="U61">
        <f t="shared" si="3"/>
        <v>52.259887005649716</v>
      </c>
      <c r="V61">
        <f t="shared" si="9"/>
        <v>274</v>
      </c>
      <c r="W61">
        <f>VLOOKUP(B61,[1]高一下!$B:$H,6,0)</f>
        <v>91</v>
      </c>
      <c r="X61" t="str">
        <f>VLOOKUP(B61,[1]高一下!$B:$H,7,0)</f>
        <v>刘云菊</v>
      </c>
      <c r="Y61">
        <f t="shared" si="4"/>
        <v>73.163841807909606</v>
      </c>
      <c r="Z61">
        <f t="shared" si="10"/>
        <v>105</v>
      </c>
      <c r="AA61">
        <f>VLOOKUP(B61,[1]高一上!$B:$G,5,0)</f>
        <v>102</v>
      </c>
      <c r="AB61" t="str">
        <f>VLOOKUP(B61,[1]高一上!$B:$G,6,0)</f>
        <v>岳子琦</v>
      </c>
      <c r="AC61">
        <f t="shared" si="5"/>
        <v>125.70621468926554</v>
      </c>
      <c r="AD61">
        <f t="shared" si="11"/>
        <v>10</v>
      </c>
      <c r="AE61">
        <f>VLOOKUP(B61,[1]中考!$B:$G,6,0)</f>
        <v>109</v>
      </c>
      <c r="AF61">
        <f t="shared" si="12"/>
        <v>101</v>
      </c>
    </row>
    <row r="62" spans="1:32" x14ac:dyDescent="0.2">
      <c r="A62" s="2" t="s">
        <v>187</v>
      </c>
      <c r="B62" s="2" t="s">
        <v>188</v>
      </c>
      <c r="C62" s="1">
        <v>2</v>
      </c>
      <c r="D62" s="3" t="s">
        <v>9</v>
      </c>
      <c r="E62" s="4" t="s">
        <v>189</v>
      </c>
      <c r="F62" s="1">
        <v>480</v>
      </c>
      <c r="G62" s="4">
        <v>101</v>
      </c>
      <c r="H62" s="1" t="s">
        <v>141</v>
      </c>
      <c r="I62" s="15">
        <f t="shared" si="0"/>
        <v>106.49717514124293</v>
      </c>
      <c r="J62">
        <f t="shared" si="6"/>
        <v>126</v>
      </c>
      <c r="K62">
        <f>VLOOKUP(B62,[1]高三上!$B:$H,6,0)</f>
        <v>94</v>
      </c>
      <c r="L62" t="str">
        <f>VLOOKUP(B62,[1]高三上!$B:$H,7,0)</f>
        <v>肖锐</v>
      </c>
      <c r="M62">
        <f t="shared" si="1"/>
        <v>115.2542372881356</v>
      </c>
      <c r="N62">
        <f t="shared" si="7"/>
        <v>149</v>
      </c>
      <c r="O62">
        <f>VLOOKUP(B62,[1]高二下!$B:$H,6,0)</f>
        <v>85</v>
      </c>
      <c r="P62" t="str">
        <f>VLOOKUP(B62,[1]高二下!$B:$H,7,0)</f>
        <v>肖锐</v>
      </c>
      <c r="Q62">
        <f t="shared" si="2"/>
        <v>59.604519774011301</v>
      </c>
      <c r="R62">
        <f t="shared" si="8"/>
        <v>203</v>
      </c>
      <c r="S62">
        <f>VLOOKUP(B62,[1]高二上!$B:$H,6,0)</f>
        <v>101</v>
      </c>
      <c r="T62" t="str">
        <f>VLOOKUP(B62,[1]高二上!$B:$H,7,0)</f>
        <v>肖锐</v>
      </c>
      <c r="U62">
        <f t="shared" si="3"/>
        <v>116.10169491525423</v>
      </c>
      <c r="V62">
        <f t="shared" si="9"/>
        <v>60</v>
      </c>
      <c r="W62">
        <f>VLOOKUP(B62,[1]高一下!$B:$H,6,0)</f>
        <v>90</v>
      </c>
      <c r="X62" t="str">
        <f>VLOOKUP(B62,[1]高一下!$B:$H,7,0)</f>
        <v>刘云菊</v>
      </c>
      <c r="Y62">
        <f t="shared" si="4"/>
        <v>140.11299435028249</v>
      </c>
      <c r="Z62">
        <f t="shared" si="10"/>
        <v>117</v>
      </c>
      <c r="AA62">
        <f>VLOOKUP(B62,[1]高一上!$B:$G,5,0)</f>
        <v>74</v>
      </c>
      <c r="AB62" t="str">
        <f>VLOOKUP(B62,[1]高一上!$B:$G,6,0)</f>
        <v>格绒燚西</v>
      </c>
      <c r="AC62">
        <f t="shared" si="5"/>
        <v>82.20338983050847</v>
      </c>
      <c r="AD62">
        <f t="shared" si="11"/>
        <v>259</v>
      </c>
      <c r="AE62">
        <f>VLOOKUP(B62,[1]中考!$B:$G,6,0)</f>
        <v>103</v>
      </c>
      <c r="AF62">
        <f t="shared" si="12"/>
        <v>196</v>
      </c>
    </row>
    <row r="63" spans="1:32" x14ac:dyDescent="0.2">
      <c r="A63" s="2" t="s">
        <v>190</v>
      </c>
      <c r="B63" s="2" t="s">
        <v>191</v>
      </c>
      <c r="C63" s="1">
        <v>2</v>
      </c>
      <c r="D63" s="3" t="s">
        <v>9</v>
      </c>
      <c r="E63" s="4" t="s">
        <v>192</v>
      </c>
      <c r="F63" s="1">
        <v>477</v>
      </c>
      <c r="G63" s="4">
        <v>106</v>
      </c>
      <c r="H63" s="1" t="s">
        <v>141</v>
      </c>
      <c r="I63" s="15">
        <f t="shared" si="0"/>
        <v>140.67796610169492</v>
      </c>
      <c r="J63">
        <f t="shared" si="6"/>
        <v>76</v>
      </c>
      <c r="K63">
        <f>VLOOKUP(B63,[1]高三上!$B:$H,6,0)</f>
        <v>89</v>
      </c>
      <c r="L63" t="str">
        <f>VLOOKUP(B63,[1]高三上!$B:$H,7,0)</f>
        <v>肖锐</v>
      </c>
      <c r="M63">
        <f t="shared" si="1"/>
        <v>67.2316384180791</v>
      </c>
      <c r="N63">
        <f t="shared" si="7"/>
        <v>220</v>
      </c>
      <c r="O63">
        <f>VLOOKUP(B63,[1]高二下!$B:$H,6,0)</f>
        <v>91</v>
      </c>
      <c r="P63" t="str">
        <f>VLOOKUP(B63,[1]高二下!$B:$H,7,0)</f>
        <v>肖锐</v>
      </c>
      <c r="Q63">
        <f t="shared" si="2"/>
        <v>98.587570621468927</v>
      </c>
      <c r="R63">
        <f t="shared" si="8"/>
        <v>104</v>
      </c>
      <c r="S63">
        <f>VLOOKUP(B63,[1]高二上!$B:$H,6,0)</f>
        <v>98</v>
      </c>
      <c r="T63" t="str">
        <f>VLOOKUP(B63,[1]高二上!$B:$H,7,0)</f>
        <v>肖锐</v>
      </c>
      <c r="U63">
        <f t="shared" si="3"/>
        <v>122.03389830508475</v>
      </c>
      <c r="V63">
        <f t="shared" si="9"/>
        <v>99</v>
      </c>
      <c r="W63">
        <f>VLOOKUP(B63,[1]高一下!$B:$H,6,0)</f>
        <v>86</v>
      </c>
      <c r="X63" t="str">
        <f>VLOOKUP(B63,[1]高一下!$B:$H,7,0)</f>
        <v>刘云菊</v>
      </c>
      <c r="Y63">
        <f t="shared" si="4"/>
        <v>93.220338983050851</v>
      </c>
      <c r="Z63">
        <f t="shared" si="10"/>
        <v>177</v>
      </c>
      <c r="AA63">
        <f>VLOOKUP(B63,[1]高一上!$B:$G,5,0)</f>
        <v>81</v>
      </c>
      <c r="AB63" t="str">
        <f>VLOOKUP(B63,[1]高一上!$B:$G,6,0)</f>
        <v>刘云菊</v>
      </c>
      <c r="AC63">
        <f t="shared" si="5"/>
        <v>85.593220338983045</v>
      </c>
      <c r="AD63">
        <f t="shared" si="11"/>
        <v>153</v>
      </c>
      <c r="AE63">
        <f>VLOOKUP(B63,[1]中考!$B:$G,6,0)</f>
        <v>109</v>
      </c>
      <c r="AF63">
        <f t="shared" si="12"/>
        <v>102</v>
      </c>
    </row>
    <row r="64" spans="1:32" x14ac:dyDescent="0.2">
      <c r="A64" s="2" t="s">
        <v>193</v>
      </c>
      <c r="B64" s="2" t="s">
        <v>194</v>
      </c>
      <c r="C64" s="1">
        <v>2</v>
      </c>
      <c r="D64" s="3" t="s">
        <v>9</v>
      </c>
      <c r="E64" s="4" t="s">
        <v>195</v>
      </c>
      <c r="F64" s="1">
        <v>473</v>
      </c>
      <c r="G64" s="4">
        <v>98</v>
      </c>
      <c r="H64" s="1" t="s">
        <v>141</v>
      </c>
      <c r="I64" s="15">
        <f t="shared" si="0"/>
        <v>90.677966101694921</v>
      </c>
      <c r="J64">
        <f t="shared" si="6"/>
        <v>182</v>
      </c>
      <c r="K64">
        <f>VLOOKUP(B64,[1]高三上!$B:$H,6,0)</f>
        <v>94</v>
      </c>
      <c r="L64" t="str">
        <f>VLOOKUP(B64,[1]高三上!$B:$H,7,0)</f>
        <v>肖锐</v>
      </c>
      <c r="M64">
        <f t="shared" si="1"/>
        <v>127.11864406779661</v>
      </c>
      <c r="N64">
        <f t="shared" si="7"/>
        <v>149</v>
      </c>
      <c r="O64">
        <f>VLOOKUP(B64,[1]高二下!$B:$H,6,0)</f>
        <v>83</v>
      </c>
      <c r="P64" t="str">
        <f>VLOOKUP(B64,[1]高二下!$B:$H,7,0)</f>
        <v>肖锐</v>
      </c>
      <c r="Q64">
        <f t="shared" si="2"/>
        <v>73.44632768361582</v>
      </c>
      <c r="R64">
        <f t="shared" si="8"/>
        <v>245</v>
      </c>
      <c r="S64">
        <f>VLOOKUP(B64,[1]高二上!$B:$H,6,0)</f>
        <v>94</v>
      </c>
      <c r="T64" t="str">
        <f>VLOOKUP(B64,[1]高二上!$B:$H,7,0)</f>
        <v>肖锐</v>
      </c>
      <c r="U64">
        <f t="shared" si="3"/>
        <v>116.94915254237287</v>
      </c>
      <c r="V64">
        <f t="shared" si="9"/>
        <v>151</v>
      </c>
      <c r="W64">
        <f>VLOOKUP(B64,[1]高一下!$B:$H,6,0)</f>
        <v>84</v>
      </c>
      <c r="X64" t="str">
        <f>VLOOKUP(B64,[1]高一下!$B:$H,7,0)</f>
        <v>刘云菊</v>
      </c>
      <c r="Y64">
        <f t="shared" si="4"/>
        <v>78.531073446327682</v>
      </c>
      <c r="Z64">
        <f t="shared" si="10"/>
        <v>211</v>
      </c>
      <c r="AA64">
        <f>VLOOKUP(B64,[1]高一上!$B:$G,5,0)</f>
        <v>82</v>
      </c>
      <c r="AB64" t="str">
        <f>VLOOKUP(B64,[1]高一上!$B:$G,6,0)</f>
        <v>肖锐</v>
      </c>
      <c r="AC64">
        <f t="shared" si="5"/>
        <v>79.096045197740111</v>
      </c>
      <c r="AD64">
        <f t="shared" si="11"/>
        <v>135</v>
      </c>
      <c r="AE64">
        <f>VLOOKUP(B64,[1]中考!$B:$G,6,0)</f>
        <v>113</v>
      </c>
      <c r="AF64">
        <f t="shared" si="12"/>
        <v>61</v>
      </c>
    </row>
    <row r="65" spans="1:32" x14ac:dyDescent="0.2">
      <c r="A65" s="2" t="s">
        <v>196</v>
      </c>
      <c r="B65" s="2" t="s">
        <v>197</v>
      </c>
      <c r="C65" s="1">
        <v>2</v>
      </c>
      <c r="D65" s="3" t="s">
        <v>9</v>
      </c>
      <c r="E65" s="4" t="s">
        <v>198</v>
      </c>
      <c r="F65" s="1">
        <v>468</v>
      </c>
      <c r="G65" s="4">
        <v>95</v>
      </c>
      <c r="H65" s="1" t="s">
        <v>141</v>
      </c>
      <c r="I65" s="15">
        <f t="shared" si="0"/>
        <v>93.502824858757066</v>
      </c>
      <c r="J65">
        <f t="shared" si="6"/>
        <v>224</v>
      </c>
      <c r="K65">
        <f>VLOOKUP(B65,[1]高三上!$B:$H,6,0)</f>
        <v>90</v>
      </c>
      <c r="L65" t="str">
        <f>VLOOKUP(B65,[1]高三上!$B:$H,7,0)</f>
        <v>肖锐</v>
      </c>
      <c r="M65">
        <f t="shared" si="1"/>
        <v>59.887005649717509</v>
      </c>
      <c r="N65">
        <f t="shared" si="7"/>
        <v>201</v>
      </c>
      <c r="O65">
        <f>VLOOKUP(B65,[1]高二下!$B:$H,6,0)</f>
        <v>94</v>
      </c>
      <c r="P65" t="str">
        <f>VLOOKUP(B65,[1]高二下!$B:$H,7,0)</f>
        <v>肖锐</v>
      </c>
      <c r="Q65">
        <f t="shared" si="2"/>
        <v>120.62146892655367</v>
      </c>
      <c r="R65">
        <f t="shared" si="8"/>
        <v>59</v>
      </c>
      <c r="S65">
        <f>VLOOKUP(B65,[1]高二上!$B:$H,6,0)</f>
        <v>95</v>
      </c>
      <c r="T65" t="str">
        <f>VLOOKUP(B65,[1]高二上!$B:$H,7,0)</f>
        <v>肖锐</v>
      </c>
      <c r="U65">
        <f t="shared" si="3"/>
        <v>107.90960451977401</v>
      </c>
      <c r="V65">
        <f t="shared" si="9"/>
        <v>132</v>
      </c>
      <c r="W65">
        <f>VLOOKUP(B65,[1]高一下!$B:$H,6,0)</f>
        <v>87</v>
      </c>
      <c r="X65" t="str">
        <f>VLOOKUP(B65,[1]高一下!$B:$H,7,0)</f>
        <v>刘云菊</v>
      </c>
      <c r="Y65">
        <f t="shared" si="4"/>
        <v>70.056497175141246</v>
      </c>
      <c r="Z65">
        <f t="shared" si="10"/>
        <v>160</v>
      </c>
      <c r="AA65">
        <f>VLOOKUP(B65,[1]高一上!$B:$G,5,0)</f>
        <v>92</v>
      </c>
      <c r="AB65" t="str">
        <f>VLOOKUP(B65,[1]高一上!$B:$G,6,0)</f>
        <v>刘云菊</v>
      </c>
      <c r="AC65">
        <f t="shared" si="5"/>
        <v>127.11864406779661</v>
      </c>
      <c r="AD65">
        <f t="shared" si="11"/>
        <v>54</v>
      </c>
      <c r="AE65">
        <f>VLOOKUP(B65,[1]中考!$B:$G,6,0)</f>
        <v>106</v>
      </c>
      <c r="AF65">
        <f t="shared" si="12"/>
        <v>150</v>
      </c>
    </row>
    <row r="66" spans="1:32" x14ac:dyDescent="0.2">
      <c r="A66" s="2" t="s">
        <v>199</v>
      </c>
      <c r="B66" s="2" t="s">
        <v>200</v>
      </c>
      <c r="C66" s="1">
        <v>2</v>
      </c>
      <c r="D66" s="3" t="s">
        <v>9</v>
      </c>
      <c r="E66" s="4" t="s">
        <v>201</v>
      </c>
      <c r="F66" s="1">
        <v>466</v>
      </c>
      <c r="G66" s="4">
        <v>100</v>
      </c>
      <c r="H66" s="1" t="s">
        <v>141</v>
      </c>
      <c r="I66" s="15">
        <f t="shared" si="0"/>
        <v>82.485875706214685</v>
      </c>
      <c r="J66">
        <f t="shared" si="6"/>
        <v>141</v>
      </c>
      <c r="K66">
        <f>VLOOKUP(B66,[1]高三上!$B:$H,6,0)</f>
        <v>101</v>
      </c>
      <c r="L66" t="str">
        <f>VLOOKUP(B66,[1]高三上!$B:$H,7,0)</f>
        <v>肖锐</v>
      </c>
      <c r="M66">
        <f t="shared" si="1"/>
        <v>119.77401129943503</v>
      </c>
      <c r="N66">
        <f t="shared" si="7"/>
        <v>79</v>
      </c>
      <c r="O66">
        <f>VLOOKUP(B66,[1]高二下!$B:$H,6,0)</f>
        <v>88</v>
      </c>
      <c r="P66" t="str">
        <f>VLOOKUP(B66,[1]高二下!$B:$H,7,0)</f>
        <v>肖锐</v>
      </c>
      <c r="Q66">
        <f t="shared" si="2"/>
        <v>85.875706214689259</v>
      </c>
      <c r="R66">
        <f t="shared" si="8"/>
        <v>149</v>
      </c>
      <c r="S66">
        <f>VLOOKUP(B66,[1]高二上!$B:$H,6,0)</f>
        <v>98</v>
      </c>
      <c r="T66" t="str">
        <f>VLOOKUP(B66,[1]高二上!$B:$H,7,0)</f>
        <v>肖锐</v>
      </c>
      <c r="U66">
        <f t="shared" si="3"/>
        <v>93.220338983050851</v>
      </c>
      <c r="V66">
        <f t="shared" si="9"/>
        <v>99</v>
      </c>
      <c r="W66">
        <f>VLOOKUP(B66,[1]高一下!$B:$H,6,0)</f>
        <v>93</v>
      </c>
      <c r="X66" t="str">
        <f>VLOOKUP(B66,[1]高一下!$B:$H,7,0)</f>
        <v>刘云菊</v>
      </c>
      <c r="Y66">
        <f t="shared" si="4"/>
        <v>95.762711864406782</v>
      </c>
      <c r="Z66">
        <f t="shared" si="10"/>
        <v>75</v>
      </c>
      <c r="AA66">
        <f>VLOOKUP(B66,[1]高一上!$B:$G,5,0)</f>
        <v>91</v>
      </c>
      <c r="AB66" t="str">
        <f>VLOOKUP(B66,[1]高一上!$B:$G,6,0)</f>
        <v>岳子琦</v>
      </c>
      <c r="AC66">
        <f t="shared" si="5"/>
        <v>95.762711864406782</v>
      </c>
      <c r="AD66">
        <f t="shared" si="11"/>
        <v>60</v>
      </c>
      <c r="AE66">
        <f>VLOOKUP(B66,[1]中考!$B:$G,6,0)</f>
        <v>115</v>
      </c>
      <c r="AF66">
        <f t="shared" si="12"/>
        <v>45</v>
      </c>
    </row>
    <row r="67" spans="1:32" x14ac:dyDescent="0.2">
      <c r="A67" s="2" t="s">
        <v>202</v>
      </c>
      <c r="B67" s="2" t="s">
        <v>203</v>
      </c>
      <c r="C67" s="1">
        <v>2</v>
      </c>
      <c r="D67" s="3" t="s">
        <v>9</v>
      </c>
      <c r="E67" s="4" t="s">
        <v>204</v>
      </c>
      <c r="F67" s="1">
        <v>464</v>
      </c>
      <c r="G67" s="4">
        <v>100</v>
      </c>
      <c r="H67" s="1" t="s">
        <v>141</v>
      </c>
      <c r="I67" s="15">
        <f t="shared" ref="I67:I130" si="13">IF(OR(G67=0,K67=0),100,(((N67-J67)/COUNTIF(D:D,D67))*100)+100)</f>
        <v>108.75706214689265</v>
      </c>
      <c r="J67">
        <f t="shared" si="6"/>
        <v>141</v>
      </c>
      <c r="K67">
        <f>VLOOKUP(B67,[1]高三上!$B:$H,6,0)</f>
        <v>92</v>
      </c>
      <c r="L67" t="str">
        <f>VLOOKUP(B67,[1]高三上!$B:$H,7,0)</f>
        <v>肖锐</v>
      </c>
      <c r="M67">
        <f t="shared" ref="M67:M130" si="14">IF(OR(O67=0,K67=0),100,(((R67-N67)/COUNTIF(D:D,D67))*100)+100)</f>
        <v>93.502824858757066</v>
      </c>
      <c r="N67">
        <f t="shared" si="7"/>
        <v>172</v>
      </c>
      <c r="O67">
        <f>VLOOKUP(B67,[1]高二下!$B:$H,6,0)</f>
        <v>88</v>
      </c>
      <c r="P67" t="str">
        <f>VLOOKUP(B67,[1]高二下!$B:$H,7,0)</f>
        <v>肖锐</v>
      </c>
      <c r="Q67">
        <f t="shared" ref="Q67:Q130" si="15">IF(OR(O67=0,S67=0),100,(((V67-R67)/COUNTIF(D:D,D67))*100)+100)</f>
        <v>72.316384180790962</v>
      </c>
      <c r="R67">
        <f t="shared" si="8"/>
        <v>149</v>
      </c>
      <c r="S67">
        <f>VLOOKUP(B67,[1]高二上!$B:$H,6,0)</f>
        <v>102</v>
      </c>
      <c r="T67" t="str">
        <f>VLOOKUP(B67,[1]高二上!$B:$H,7,0)</f>
        <v>肖锐</v>
      </c>
      <c r="U67">
        <f t="shared" ref="U67:U130" si="16">IF(OR(W67=0,S67=0),100,(((Z67-V67)/COUNTIF(D:D,D67))*100)+100)</f>
        <v>115.2542372881356</v>
      </c>
      <c r="V67">
        <f t="shared" si="9"/>
        <v>51</v>
      </c>
      <c r="W67">
        <f>VLOOKUP(B67,[1]高一下!$B:$H,6,0)</f>
        <v>91</v>
      </c>
      <c r="X67" t="str">
        <f>VLOOKUP(B67,[1]高一下!$B:$H,7,0)</f>
        <v>刘云菊</v>
      </c>
      <c r="Y67">
        <f t="shared" ref="Y67:Y130" si="17">IF(OR(W67=0,AA67=0),100,(((AD67-Z67)/COUNTIF(D:D,D67))*100)+100)</f>
        <v>93.220338983050851</v>
      </c>
      <c r="Z67">
        <f t="shared" si="10"/>
        <v>105</v>
      </c>
      <c r="AA67">
        <f>VLOOKUP(B67,[1]高一上!$B:$G,5,0)</f>
        <v>88</v>
      </c>
      <c r="AB67" t="str">
        <f>VLOOKUP(B67,[1]高一上!$B:$G,6,0)</f>
        <v>岳子琦</v>
      </c>
      <c r="AC67">
        <f t="shared" ref="AC67:AC130" si="18">IF(OR(AE67=0,AA67=0),100,(((AF67-AD67)/COUNTIF(D:D,D67))*100)+100)</f>
        <v>109.88700564971751</v>
      </c>
      <c r="AD67">
        <f t="shared" si="11"/>
        <v>81</v>
      </c>
      <c r="AE67">
        <f>VLOOKUP(B67,[1]中考!$B:$G,6,0)</f>
        <v>108</v>
      </c>
      <c r="AF67">
        <f t="shared" si="12"/>
        <v>116</v>
      </c>
    </row>
    <row r="68" spans="1:32" x14ac:dyDescent="0.2">
      <c r="A68" s="2" t="s">
        <v>205</v>
      </c>
      <c r="B68" s="2" t="s">
        <v>206</v>
      </c>
      <c r="C68" s="1">
        <v>2</v>
      </c>
      <c r="D68" s="3" t="s">
        <v>9</v>
      </c>
      <c r="E68" s="4" t="s">
        <v>207</v>
      </c>
      <c r="F68" s="1">
        <v>462</v>
      </c>
      <c r="G68" s="4">
        <v>97</v>
      </c>
      <c r="H68" s="1" t="s">
        <v>141</v>
      </c>
      <c r="I68" s="15">
        <f t="shared" si="13"/>
        <v>75.706214689265536</v>
      </c>
      <c r="J68">
        <f t="shared" ref="J68:J131" si="19">RANK(G68,$G$3:$G$356,0)</f>
        <v>195</v>
      </c>
      <c r="K68">
        <f>VLOOKUP(B68,[1]高三上!$B:$H,6,0)</f>
        <v>98</v>
      </c>
      <c r="L68" t="str">
        <f>VLOOKUP(B68,[1]高三上!$B:$H,7,0)</f>
        <v>肖锐</v>
      </c>
      <c r="M68">
        <f t="shared" si="14"/>
        <v>126.55367231638418</v>
      </c>
      <c r="N68">
        <f t="shared" ref="N68:N131" si="20">RANK(K68,$K$3:$K$356,0)</f>
        <v>109</v>
      </c>
      <c r="O68">
        <f>VLOOKUP(B68,[1]高二下!$B:$H,6,0)</f>
        <v>85</v>
      </c>
      <c r="P68" t="str">
        <f>VLOOKUP(B68,[1]高二下!$B:$H,7,0)</f>
        <v>肖锐</v>
      </c>
      <c r="Q68">
        <f t="shared" si="15"/>
        <v>92.090395480225993</v>
      </c>
      <c r="R68">
        <f t="shared" ref="R68:R131" si="21">RANK(O68,$O$3:$O$356,0)</f>
        <v>203</v>
      </c>
      <c r="S68">
        <f>VLOOKUP(B68,[1]高二上!$B:$H,6,0)</f>
        <v>92</v>
      </c>
      <c r="T68" t="str">
        <f>VLOOKUP(B68,[1]高二上!$B:$H,7,0)</f>
        <v>肖锐</v>
      </c>
      <c r="U68">
        <f t="shared" si="16"/>
        <v>100.56497175141243</v>
      </c>
      <c r="V68">
        <f t="shared" ref="V68:V131" si="22">RANK(S68,$S$3:$S$356,0)</f>
        <v>175</v>
      </c>
      <c r="W68">
        <f>VLOOKUP(B68,[1]高一下!$B:$H,6,0)</f>
        <v>86</v>
      </c>
      <c r="X68" t="str">
        <f>VLOOKUP(B68,[1]高一下!$B:$H,7,0)</f>
        <v>刘云菊</v>
      </c>
      <c r="Y68">
        <f t="shared" si="17"/>
        <v>80.225988700564969</v>
      </c>
      <c r="Z68">
        <f t="shared" ref="Z68:Z131" si="23">RANK(W68,$W$3:$W$356,0)</f>
        <v>177</v>
      </c>
      <c r="AA68">
        <f>VLOOKUP(B68,[1]高一上!$B:$G,5,0)</f>
        <v>85</v>
      </c>
      <c r="AB68" t="str">
        <f>VLOOKUP(B68,[1]高一上!$B:$G,6,0)</f>
        <v>肖锐</v>
      </c>
      <c r="AC68">
        <f t="shared" si="18"/>
        <v>140.11299435028249</v>
      </c>
      <c r="AD68">
        <f t="shared" ref="AD68:AD131" si="24">RANK(AA68,$AA$3:$AA$356,0)</f>
        <v>107</v>
      </c>
      <c r="AE68">
        <f>VLOOKUP(B68,[1]中考!$B:$G,6,0)</f>
        <v>99</v>
      </c>
      <c r="AF68">
        <f t="shared" ref="AF68:AF131" si="25">RANK(AE68,AE68:AE421,0)</f>
        <v>249</v>
      </c>
    </row>
    <row r="69" spans="1:32" x14ac:dyDescent="0.2">
      <c r="A69" s="2" t="s">
        <v>208</v>
      </c>
      <c r="B69" s="2" t="s">
        <v>209</v>
      </c>
      <c r="C69" s="1">
        <v>2</v>
      </c>
      <c r="D69" s="3" t="s">
        <v>9</v>
      </c>
      <c r="E69" s="4" t="s">
        <v>210</v>
      </c>
      <c r="F69" s="1">
        <v>462</v>
      </c>
      <c r="G69" s="4">
        <v>95</v>
      </c>
      <c r="H69" s="1" t="s">
        <v>141</v>
      </c>
      <c r="I69" s="15">
        <f t="shared" si="13"/>
        <v>93.502824858757066</v>
      </c>
      <c r="J69">
        <f t="shared" si="19"/>
        <v>224</v>
      </c>
      <c r="K69">
        <f>VLOOKUP(B69,[1]高三上!$B:$H,6,0)</f>
        <v>90</v>
      </c>
      <c r="L69" t="str">
        <f>VLOOKUP(B69,[1]高三上!$B:$H,7,0)</f>
        <v>肖锐</v>
      </c>
      <c r="M69">
        <f t="shared" si="14"/>
        <v>108.47457627118644</v>
      </c>
      <c r="N69">
        <f t="shared" si="20"/>
        <v>201</v>
      </c>
      <c r="O69">
        <f>VLOOKUP(B69,[1]高二下!$B:$H,6,0)</f>
        <v>84</v>
      </c>
      <c r="P69" t="str">
        <f>VLOOKUP(B69,[1]高二下!$B:$H,7,0)</f>
        <v>肖锐</v>
      </c>
      <c r="Q69">
        <f t="shared" si="15"/>
        <v>117.79661016949153</v>
      </c>
      <c r="R69">
        <f t="shared" si="21"/>
        <v>231</v>
      </c>
      <c r="S69">
        <f>VLOOKUP(B69,[1]高二上!$B:$H,6,0)</f>
        <v>82</v>
      </c>
      <c r="T69" t="str">
        <f>VLOOKUP(B69,[1]高二上!$B:$H,7,0)</f>
        <v>肖锐</v>
      </c>
      <c r="U69">
        <f t="shared" si="16"/>
        <v>76.55367231638418</v>
      </c>
      <c r="V69">
        <f t="shared" si="22"/>
        <v>294</v>
      </c>
      <c r="W69">
        <f>VLOOKUP(B69,[1]高一下!$B:$H,6,0)</f>
        <v>84</v>
      </c>
      <c r="X69" t="str">
        <f>VLOOKUP(B69,[1]高一下!$B:$H,7,0)</f>
        <v>刘云菊</v>
      </c>
      <c r="Y69">
        <f t="shared" si="17"/>
        <v>63.27683615819209</v>
      </c>
      <c r="Z69">
        <f t="shared" si="23"/>
        <v>211</v>
      </c>
      <c r="AA69">
        <f>VLOOKUP(B69,[1]高一上!$B:$G,5,0)</f>
        <v>88</v>
      </c>
      <c r="AB69" t="str">
        <f>VLOOKUP(B69,[1]高一上!$B:$G,6,0)</f>
        <v>岳子琦</v>
      </c>
      <c r="AC69">
        <f t="shared" si="18"/>
        <v>135.31073446327684</v>
      </c>
      <c r="AD69">
        <f t="shared" si="24"/>
        <v>81</v>
      </c>
      <c r="AE69">
        <f>VLOOKUP(B69,[1]中考!$B:$G,6,0)</f>
        <v>102</v>
      </c>
      <c r="AF69">
        <f t="shared" si="25"/>
        <v>206</v>
      </c>
    </row>
    <row r="70" spans="1:32" x14ac:dyDescent="0.2">
      <c r="A70" s="2" t="s">
        <v>211</v>
      </c>
      <c r="B70" s="2" t="s">
        <v>212</v>
      </c>
      <c r="C70" s="1">
        <v>2</v>
      </c>
      <c r="D70" s="3" t="s">
        <v>9</v>
      </c>
      <c r="E70" s="4" t="s">
        <v>213</v>
      </c>
      <c r="F70" s="1">
        <v>460</v>
      </c>
      <c r="G70" s="4">
        <v>101</v>
      </c>
      <c r="H70" s="1" t="s">
        <v>141</v>
      </c>
      <c r="I70" s="15">
        <f t="shared" si="13"/>
        <v>98.587570621468927</v>
      </c>
      <c r="J70">
        <f t="shared" si="19"/>
        <v>126</v>
      </c>
      <c r="K70">
        <f>VLOOKUP(B70,[1]高三上!$B:$H,6,0)</f>
        <v>97</v>
      </c>
      <c r="L70" t="str">
        <f>VLOOKUP(B70,[1]高三上!$B:$H,7,0)</f>
        <v>肖锐</v>
      </c>
      <c r="M70">
        <f t="shared" si="14"/>
        <v>69.209039548022602</v>
      </c>
      <c r="N70">
        <f t="shared" si="20"/>
        <v>121</v>
      </c>
      <c r="O70">
        <f>VLOOKUP(B70,[1]高二下!$B:$H,6,0)</f>
        <v>101</v>
      </c>
      <c r="P70" t="str">
        <f>VLOOKUP(B70,[1]高二下!$B:$H,7,0)</f>
        <v>肖锐</v>
      </c>
      <c r="Q70">
        <f t="shared" si="15"/>
        <v>113.5593220338983</v>
      </c>
      <c r="R70">
        <f t="shared" si="21"/>
        <v>12</v>
      </c>
      <c r="S70">
        <f>VLOOKUP(B70,[1]高二上!$B:$H,6,0)</f>
        <v>101</v>
      </c>
      <c r="T70" t="str">
        <f>VLOOKUP(B70,[1]高二上!$B:$H,7,0)</f>
        <v>肖锐</v>
      </c>
      <c r="U70">
        <f t="shared" si="16"/>
        <v>100.56497175141243</v>
      </c>
      <c r="V70">
        <f t="shared" si="22"/>
        <v>60</v>
      </c>
      <c r="W70">
        <f>VLOOKUP(B70,[1]高一下!$B:$H,6,0)</f>
        <v>94</v>
      </c>
      <c r="X70" t="str">
        <f>VLOOKUP(B70,[1]高一下!$B:$H,7,0)</f>
        <v>刘云菊</v>
      </c>
      <c r="Y70">
        <f t="shared" si="17"/>
        <v>89.830508474576277</v>
      </c>
      <c r="Z70">
        <f t="shared" si="23"/>
        <v>62</v>
      </c>
      <c r="AA70">
        <f>VLOOKUP(B70,[1]高一上!$B:$G,5,0)</f>
        <v>97</v>
      </c>
      <c r="AB70" t="str">
        <f>VLOOKUP(B70,[1]高一上!$B:$G,6,0)</f>
        <v>岳子琦</v>
      </c>
      <c r="AC70">
        <f t="shared" si="18"/>
        <v>115.2542372881356</v>
      </c>
      <c r="AD70">
        <f t="shared" si="24"/>
        <v>26</v>
      </c>
      <c r="AE70">
        <f>VLOOKUP(B70,[1]中考!$B:$G,6,0)</f>
        <v>111</v>
      </c>
      <c r="AF70">
        <f t="shared" si="25"/>
        <v>80</v>
      </c>
    </row>
    <row r="71" spans="1:32" x14ac:dyDescent="0.2">
      <c r="A71" s="2" t="s">
        <v>214</v>
      </c>
      <c r="B71" s="2" t="s">
        <v>215</v>
      </c>
      <c r="C71" s="1">
        <v>2</v>
      </c>
      <c r="D71" s="3" t="s">
        <v>9</v>
      </c>
      <c r="E71" s="4" t="s">
        <v>216</v>
      </c>
      <c r="F71" s="1">
        <v>459</v>
      </c>
      <c r="G71" s="4">
        <v>103</v>
      </c>
      <c r="H71" s="1" t="s">
        <v>141</v>
      </c>
      <c r="I71" s="15">
        <f t="shared" si="13"/>
        <v>133.61581920903956</v>
      </c>
      <c r="J71">
        <f t="shared" si="19"/>
        <v>101</v>
      </c>
      <c r="K71">
        <f>VLOOKUP(B71,[1]高三上!$B:$H,6,0)</f>
        <v>89</v>
      </c>
      <c r="L71" t="str">
        <f>VLOOKUP(B71,[1]高三上!$B:$H,7,0)</f>
        <v>肖锐</v>
      </c>
      <c r="M71">
        <f t="shared" si="14"/>
        <v>85.028248587570616</v>
      </c>
      <c r="N71">
        <f t="shared" si="20"/>
        <v>220</v>
      </c>
      <c r="O71">
        <f>VLOOKUP(B71,[1]高二下!$B:$H,6,0)</f>
        <v>87</v>
      </c>
      <c r="P71" t="str">
        <f>VLOOKUP(B71,[1]高二下!$B:$H,7,0)</f>
        <v>肖锐</v>
      </c>
      <c r="Q71">
        <f t="shared" si="15"/>
        <v>102.25988700564972</v>
      </c>
      <c r="R71">
        <f t="shared" si="21"/>
        <v>167</v>
      </c>
      <c r="S71">
        <f>VLOOKUP(B71,[1]高二上!$B:$H,6,0)</f>
        <v>92</v>
      </c>
      <c r="T71" t="str">
        <f>VLOOKUP(B71,[1]高二上!$B:$H,7,0)</f>
        <v>肖锐</v>
      </c>
      <c r="U71">
        <f t="shared" si="16"/>
        <v>132.20338983050846</v>
      </c>
      <c r="V71">
        <f t="shared" si="22"/>
        <v>175</v>
      </c>
      <c r="W71">
        <f>VLOOKUP(B71,[1]高一下!$B:$H,6,0)</f>
        <v>79</v>
      </c>
      <c r="X71" t="str">
        <f>VLOOKUP(B71,[1]高一下!$B:$H,7,0)</f>
        <v>刘云菊</v>
      </c>
      <c r="Y71">
        <f t="shared" si="17"/>
        <v>82.20338983050847</v>
      </c>
      <c r="Z71">
        <f t="shared" si="23"/>
        <v>289</v>
      </c>
      <c r="AA71">
        <f>VLOOKUP(B71,[1]高一上!$B:$G,5,0)</f>
        <v>76</v>
      </c>
      <c r="AB71" t="str">
        <f>VLOOKUP(B71,[1]高一上!$B:$G,6,0)</f>
        <v>岳子琦</v>
      </c>
      <c r="AC71">
        <f t="shared" si="18"/>
        <v>64.689265536723155</v>
      </c>
      <c r="AD71">
        <f t="shared" si="24"/>
        <v>226</v>
      </c>
      <c r="AE71">
        <f>VLOOKUP(B71,[1]中考!$B:$G,6,0)</f>
        <v>109</v>
      </c>
      <c r="AF71">
        <f t="shared" si="25"/>
        <v>101</v>
      </c>
    </row>
    <row r="72" spans="1:32" x14ac:dyDescent="0.2">
      <c r="A72" s="2" t="s">
        <v>217</v>
      </c>
      <c r="B72" s="2" t="s">
        <v>218</v>
      </c>
      <c r="C72" s="1">
        <v>2</v>
      </c>
      <c r="D72" s="3" t="s">
        <v>9</v>
      </c>
      <c r="E72" s="4" t="s">
        <v>219</v>
      </c>
      <c r="F72" s="1">
        <v>457</v>
      </c>
      <c r="G72" s="4">
        <v>99</v>
      </c>
      <c r="H72" s="1" t="s">
        <v>141</v>
      </c>
      <c r="I72" s="15">
        <f t="shared" si="13"/>
        <v>71.186440677966104</v>
      </c>
      <c r="J72">
        <f t="shared" si="19"/>
        <v>158</v>
      </c>
      <c r="K72">
        <f>VLOOKUP(B72,[1]高三上!$B:$H,6,0)</f>
        <v>103</v>
      </c>
      <c r="L72" t="str">
        <f>VLOOKUP(B72,[1]高三上!$B:$H,7,0)</f>
        <v>肖锐</v>
      </c>
      <c r="M72">
        <f t="shared" si="14"/>
        <v>108.19209039548022</v>
      </c>
      <c r="N72">
        <f t="shared" si="20"/>
        <v>56</v>
      </c>
      <c r="O72">
        <f>VLOOKUP(B72,[1]高二下!$B:$H,6,0)</f>
        <v>92</v>
      </c>
      <c r="P72" t="str">
        <f>VLOOKUP(B72,[1]高二下!$B:$H,7,0)</f>
        <v>肖锐</v>
      </c>
      <c r="Q72">
        <f t="shared" si="15"/>
        <v>88.418079096045204</v>
      </c>
      <c r="R72">
        <f t="shared" si="21"/>
        <v>85</v>
      </c>
      <c r="S72">
        <f>VLOOKUP(B72,[1]高二上!$B:$H,6,0)</f>
        <v>103</v>
      </c>
      <c r="T72" t="str">
        <f>VLOOKUP(B72,[1]高二上!$B:$H,7,0)</f>
        <v>肖锐</v>
      </c>
      <c r="U72">
        <f t="shared" si="16"/>
        <v>117.2316384180791</v>
      </c>
      <c r="V72">
        <f t="shared" si="22"/>
        <v>44</v>
      </c>
      <c r="W72">
        <f>VLOOKUP(B72,[1]高一下!$B:$H,6,0)</f>
        <v>91</v>
      </c>
      <c r="X72" t="str">
        <f>VLOOKUP(B72,[1]高一下!$B:$H,7,0)</f>
        <v>刘云菊</v>
      </c>
      <c r="Y72">
        <f t="shared" si="17"/>
        <v>82.20338983050847</v>
      </c>
      <c r="Z72">
        <f t="shared" si="23"/>
        <v>105</v>
      </c>
      <c r="AA72">
        <f>VLOOKUP(B72,[1]高一上!$B:$G,5,0)</f>
        <v>94</v>
      </c>
      <c r="AB72" t="str">
        <f>VLOOKUP(B72,[1]高一上!$B:$G,6,0)</f>
        <v>岳子琦</v>
      </c>
      <c r="AC72">
        <f t="shared" si="18"/>
        <v>99.152542372881356</v>
      </c>
      <c r="AD72">
        <f t="shared" si="24"/>
        <v>42</v>
      </c>
      <c r="AE72">
        <f>VLOOKUP(B72,[1]中考!$B:$G,6,0)</f>
        <v>116</v>
      </c>
      <c r="AF72">
        <f t="shared" si="25"/>
        <v>39</v>
      </c>
    </row>
    <row r="73" spans="1:32" x14ac:dyDescent="0.2">
      <c r="A73" s="2" t="s">
        <v>220</v>
      </c>
      <c r="B73" s="2" t="s">
        <v>221</v>
      </c>
      <c r="C73" s="1">
        <v>2</v>
      </c>
      <c r="D73" s="3" t="s">
        <v>9</v>
      </c>
      <c r="E73" s="4" t="s">
        <v>222</v>
      </c>
      <c r="F73" s="1">
        <v>457</v>
      </c>
      <c r="G73" s="4">
        <v>93</v>
      </c>
      <c r="H73" s="1" t="s">
        <v>141</v>
      </c>
      <c r="I73" s="15">
        <f t="shared" si="13"/>
        <v>106.77966101694915</v>
      </c>
      <c r="J73">
        <f t="shared" si="19"/>
        <v>250</v>
      </c>
      <c r="K73">
        <f>VLOOKUP(B73,[1]高三上!$B:$H,6,0)</f>
        <v>85</v>
      </c>
      <c r="L73" t="str">
        <f>VLOOKUP(B73,[1]高三上!$B:$H,7,0)</f>
        <v>肖锐</v>
      </c>
      <c r="M73">
        <f t="shared" si="14"/>
        <v>111.01694915254237</v>
      </c>
      <c r="N73">
        <f t="shared" si="20"/>
        <v>274</v>
      </c>
      <c r="O73">
        <f>VLOOKUP(B73,[1]高二下!$B:$H,6,0)</f>
        <v>77</v>
      </c>
      <c r="P73" t="str">
        <f>VLOOKUP(B73,[1]高二下!$B:$H,7,0)</f>
        <v>肖锐</v>
      </c>
      <c r="Q73">
        <f t="shared" si="15"/>
        <v>82.20338983050847</v>
      </c>
      <c r="R73">
        <f t="shared" si="21"/>
        <v>313</v>
      </c>
      <c r="S73">
        <f>VLOOKUP(B73,[1]高二上!$B:$H,6,0)</f>
        <v>86</v>
      </c>
      <c r="T73" t="str">
        <f>VLOOKUP(B73,[1]高二上!$B:$H,7,0)</f>
        <v>肖锐</v>
      </c>
      <c r="U73">
        <f t="shared" si="16"/>
        <v>88.983050847457633</v>
      </c>
      <c r="V73">
        <f t="shared" si="22"/>
        <v>250</v>
      </c>
      <c r="W73">
        <f>VLOOKUP(B73,[1]高一下!$B:$H,6,0)</f>
        <v>84</v>
      </c>
      <c r="X73" t="str">
        <f>VLOOKUP(B73,[1]高一下!$B:$H,7,0)</f>
        <v>刘云菊</v>
      </c>
      <c r="Y73">
        <f t="shared" si="17"/>
        <v>126.55367231638418</v>
      </c>
      <c r="Z73">
        <f t="shared" si="23"/>
        <v>211</v>
      </c>
      <c r="AA73">
        <f>VLOOKUP(B73,[1]高一上!$B:$G,5,0)</f>
        <v>70</v>
      </c>
      <c r="AB73" t="str">
        <f>VLOOKUP(B73,[1]高一上!$B:$G,6,0)</f>
        <v>岳子琦</v>
      </c>
      <c r="AC73">
        <f t="shared" si="18"/>
        <v>92.937853107344637</v>
      </c>
      <c r="AD73">
        <f t="shared" si="24"/>
        <v>305</v>
      </c>
      <c r="AE73">
        <f>VLOOKUP(B73,[1]中考!$B:$G,6,0)</f>
        <v>96</v>
      </c>
      <c r="AF73">
        <f t="shared" si="25"/>
        <v>280</v>
      </c>
    </row>
    <row r="74" spans="1:32" x14ac:dyDescent="0.2">
      <c r="A74" s="2" t="s">
        <v>223</v>
      </c>
      <c r="B74" s="2" t="s">
        <v>224</v>
      </c>
      <c r="C74" s="1">
        <v>2</v>
      </c>
      <c r="D74" s="3" t="s">
        <v>9</v>
      </c>
      <c r="E74" s="4" t="s">
        <v>225</v>
      </c>
      <c r="F74" s="1">
        <v>449</v>
      </c>
      <c r="G74" s="4">
        <v>116</v>
      </c>
      <c r="H74" s="1" t="s">
        <v>141</v>
      </c>
      <c r="I74" s="15">
        <f t="shared" si="13"/>
        <v>116.38418079096044</v>
      </c>
      <c r="J74">
        <f t="shared" si="19"/>
        <v>12</v>
      </c>
      <c r="K74">
        <f>VLOOKUP(B74,[1]高三上!$B:$H,6,0)</f>
        <v>102</v>
      </c>
      <c r="L74" t="str">
        <f>VLOOKUP(B74,[1]高三上!$B:$H,7,0)</f>
        <v>肖锐</v>
      </c>
      <c r="M74">
        <f t="shared" si="14"/>
        <v>81.073446327683612</v>
      </c>
      <c r="N74">
        <f t="shared" si="20"/>
        <v>70</v>
      </c>
      <c r="O74">
        <f>VLOOKUP(B74,[1]高二下!$B:$H,6,0)</f>
        <v>106</v>
      </c>
      <c r="P74" t="str">
        <f>VLOOKUP(B74,[1]高二下!$B:$H,7,0)</f>
        <v>肖锐</v>
      </c>
      <c r="Q74">
        <f t="shared" si="15"/>
        <v>119.49152542372882</v>
      </c>
      <c r="R74">
        <f t="shared" si="21"/>
        <v>3</v>
      </c>
      <c r="S74">
        <f>VLOOKUP(B74,[1]高二上!$B:$H,6,0)</f>
        <v>100</v>
      </c>
      <c r="T74" t="str">
        <f>VLOOKUP(B74,[1]高二上!$B:$H,7,0)</f>
        <v>肖锐</v>
      </c>
      <c r="U74">
        <f t="shared" si="16"/>
        <v>93.502824858757066</v>
      </c>
      <c r="V74">
        <f t="shared" si="22"/>
        <v>72</v>
      </c>
      <c r="W74">
        <f>VLOOKUP(B74,[1]高一下!$B:$H,6,0)</f>
        <v>95</v>
      </c>
      <c r="X74" t="str">
        <f>VLOOKUP(B74,[1]高一下!$B:$H,7,0)</f>
        <v>刘云菊</v>
      </c>
      <c r="Y74">
        <f t="shared" si="17"/>
        <v>89.830508474576277</v>
      </c>
      <c r="Z74">
        <f t="shared" si="23"/>
        <v>49</v>
      </c>
      <c r="AA74">
        <f>VLOOKUP(B74,[1]高一上!$B:$G,5,0)</f>
        <v>100</v>
      </c>
      <c r="AB74" t="str">
        <f>VLOOKUP(B74,[1]高一上!$B:$G,6,0)</f>
        <v>岳子琦</v>
      </c>
      <c r="AC74">
        <f t="shared" si="18"/>
        <v>104.80225988700565</v>
      </c>
      <c r="AD74">
        <f t="shared" si="24"/>
        <v>13</v>
      </c>
      <c r="AE74">
        <f>VLOOKUP(B74,[1]中考!$B:$G,6,0)</f>
        <v>117</v>
      </c>
      <c r="AF74">
        <f t="shared" si="25"/>
        <v>30</v>
      </c>
    </row>
    <row r="75" spans="1:32" x14ac:dyDescent="0.2">
      <c r="A75" s="2" t="s">
        <v>226</v>
      </c>
      <c r="B75" s="2" t="s">
        <v>227</v>
      </c>
      <c r="C75" s="1">
        <v>2</v>
      </c>
      <c r="D75" s="3" t="s">
        <v>9</v>
      </c>
      <c r="E75" s="4" t="s">
        <v>228</v>
      </c>
      <c r="F75" s="1">
        <v>444</v>
      </c>
      <c r="G75" s="4">
        <v>89</v>
      </c>
      <c r="H75" s="1" t="s">
        <v>141</v>
      </c>
      <c r="I75" s="15">
        <f t="shared" si="13"/>
        <v>37.005649717514125</v>
      </c>
      <c r="J75">
        <f t="shared" si="19"/>
        <v>302</v>
      </c>
      <c r="K75">
        <f>VLOOKUP(B75,[1]高三上!$B:$H,6,0)</f>
        <v>101</v>
      </c>
      <c r="L75" t="str">
        <f>VLOOKUP(B75,[1]高三上!$B:$H,7,0)</f>
        <v>肖锐</v>
      </c>
      <c r="M75">
        <f t="shared" si="14"/>
        <v>94.350282485875709</v>
      </c>
      <c r="N75">
        <f t="shared" si="20"/>
        <v>79</v>
      </c>
      <c r="O75">
        <f>VLOOKUP(B75,[1]高二下!$B:$H,6,0)</f>
        <v>94</v>
      </c>
      <c r="P75" t="str">
        <f>VLOOKUP(B75,[1]高二下!$B:$H,7,0)</f>
        <v>肖锐</v>
      </c>
      <c r="Q75">
        <f t="shared" si="15"/>
        <v>128.81355932203391</v>
      </c>
      <c r="R75">
        <f t="shared" si="21"/>
        <v>59</v>
      </c>
      <c r="S75">
        <f>VLOOKUP(B75,[1]高二上!$B:$H,6,0)</f>
        <v>93</v>
      </c>
      <c r="T75" t="str">
        <f>VLOOKUP(B75,[1]高二上!$B:$H,7,0)</f>
        <v>肖锐</v>
      </c>
      <c r="U75">
        <f t="shared" si="16"/>
        <v>95.197740112994353</v>
      </c>
      <c r="V75">
        <f t="shared" si="22"/>
        <v>161</v>
      </c>
      <c r="W75">
        <f>VLOOKUP(B75,[1]高一下!$B:$H,6,0)</f>
        <v>88</v>
      </c>
      <c r="X75" t="str">
        <f>VLOOKUP(B75,[1]高一下!$B:$H,7,0)</f>
        <v>刘云菊</v>
      </c>
      <c r="Y75">
        <f t="shared" si="17"/>
        <v>94.350282485875709</v>
      </c>
      <c r="Z75">
        <f t="shared" si="23"/>
        <v>144</v>
      </c>
      <c r="AA75">
        <f>VLOOKUP(B75,[1]高一上!$B:$G,5,0)</f>
        <v>83</v>
      </c>
      <c r="AB75" t="str">
        <f>VLOOKUP(B75,[1]高一上!$B:$G,6,0)</f>
        <v>刘权芳</v>
      </c>
      <c r="AC75">
        <f t="shared" si="18"/>
        <v>70.056497175141246</v>
      </c>
      <c r="AD75">
        <f t="shared" si="24"/>
        <v>124</v>
      </c>
      <c r="AE75">
        <f>VLOOKUP(B75,[1]中考!$B:$G,6,0)</f>
        <v>119</v>
      </c>
      <c r="AF75">
        <f t="shared" si="25"/>
        <v>18</v>
      </c>
    </row>
    <row r="76" spans="1:32" x14ac:dyDescent="0.2">
      <c r="A76" s="2" t="s">
        <v>229</v>
      </c>
      <c r="B76" s="2" t="s">
        <v>230</v>
      </c>
      <c r="C76" s="1">
        <v>2</v>
      </c>
      <c r="D76" s="3" t="s">
        <v>9</v>
      </c>
      <c r="E76" s="4" t="s">
        <v>56</v>
      </c>
      <c r="F76" s="1">
        <v>438</v>
      </c>
      <c r="G76" s="4">
        <v>91</v>
      </c>
      <c r="H76" s="1" t="s">
        <v>141</v>
      </c>
      <c r="I76" s="15">
        <f t="shared" si="13"/>
        <v>33.615819209039543</v>
      </c>
      <c r="J76">
        <f t="shared" si="19"/>
        <v>274</v>
      </c>
      <c r="K76">
        <f>VLOOKUP(B76,[1]高三上!$B:$H,6,0)</f>
        <v>105</v>
      </c>
      <c r="L76" t="str">
        <f>VLOOKUP(B76,[1]高三上!$B:$H,7,0)</f>
        <v>肖锐</v>
      </c>
      <c r="M76">
        <f t="shared" si="14"/>
        <v>141.52542372881356</v>
      </c>
      <c r="N76">
        <f t="shared" si="20"/>
        <v>39</v>
      </c>
      <c r="O76">
        <f>VLOOKUP(B76,[1]高二下!$B:$H,6,0)</f>
        <v>86</v>
      </c>
      <c r="P76" t="str">
        <f>VLOOKUP(B76,[1]高二下!$B:$H,7,0)</f>
        <v>肖锐</v>
      </c>
      <c r="Q76">
        <f t="shared" si="15"/>
        <v>64.406779661016941</v>
      </c>
      <c r="R76">
        <f t="shared" si="21"/>
        <v>186</v>
      </c>
      <c r="S76">
        <f>VLOOKUP(B76,[1]高二上!$B:$H,6,0)</f>
        <v>101</v>
      </c>
      <c r="T76" t="str">
        <f>VLOOKUP(B76,[1]高二上!$B:$H,7,0)</f>
        <v>肖锐</v>
      </c>
      <c r="U76">
        <f t="shared" si="16"/>
        <v>92.372881355932208</v>
      </c>
      <c r="V76">
        <f t="shared" si="22"/>
        <v>60</v>
      </c>
      <c r="W76">
        <f>VLOOKUP(B76,[1]高一下!$B:$H,6,0)</f>
        <v>97</v>
      </c>
      <c r="X76" t="str">
        <f>VLOOKUP(B76,[1]高一下!$B:$H,7,0)</f>
        <v>刘云菊</v>
      </c>
      <c r="Y76">
        <f t="shared" si="17"/>
        <v>102.54237288135593</v>
      </c>
      <c r="Z76">
        <f t="shared" si="23"/>
        <v>33</v>
      </c>
      <c r="AA76">
        <f>VLOOKUP(B76,[1]高一上!$B:$G,5,0)</f>
        <v>94</v>
      </c>
      <c r="AB76" t="str">
        <f>VLOOKUP(B76,[1]高一上!$B:$G,6,0)</f>
        <v>刘权芳</v>
      </c>
      <c r="AC76">
        <f t="shared" si="18"/>
        <v>129.66101694915255</v>
      </c>
      <c r="AD76">
        <f t="shared" si="24"/>
        <v>42</v>
      </c>
      <c r="AE76">
        <f>VLOOKUP(B76,[1]中考!$B:$G,6,0)</f>
        <v>106</v>
      </c>
      <c r="AF76">
        <f t="shared" si="25"/>
        <v>147</v>
      </c>
    </row>
    <row r="77" spans="1:32" x14ac:dyDescent="0.2">
      <c r="A77" s="2" t="s">
        <v>231</v>
      </c>
      <c r="B77" s="2" t="s">
        <v>232</v>
      </c>
      <c r="C77" s="1">
        <v>2</v>
      </c>
      <c r="D77" s="3" t="s">
        <v>9</v>
      </c>
      <c r="E77" s="4" t="s">
        <v>233</v>
      </c>
      <c r="F77" s="1">
        <v>431</v>
      </c>
      <c r="G77" s="4">
        <v>100</v>
      </c>
      <c r="H77" s="1" t="s">
        <v>141</v>
      </c>
      <c r="I77" s="15">
        <f t="shared" si="13"/>
        <v>67.2316384180791</v>
      </c>
      <c r="J77">
        <f t="shared" si="19"/>
        <v>141</v>
      </c>
      <c r="K77">
        <f>VLOOKUP(B77,[1]高三上!$B:$H,6,0)</f>
        <v>107</v>
      </c>
      <c r="L77" t="str">
        <f>VLOOKUP(B77,[1]高三上!$B:$H,7,0)</f>
        <v>肖锐</v>
      </c>
      <c r="M77">
        <f t="shared" si="14"/>
        <v>116.94915254237287</v>
      </c>
      <c r="N77">
        <f t="shared" si="20"/>
        <v>25</v>
      </c>
      <c r="O77">
        <f>VLOOKUP(B77,[1]高二下!$B:$H,6,0)</f>
        <v>92</v>
      </c>
      <c r="P77" t="str">
        <f>VLOOKUP(B77,[1]高二下!$B:$H,7,0)</f>
        <v>肖锐</v>
      </c>
      <c r="Q77">
        <f t="shared" si="15"/>
        <v>113.27683615819208</v>
      </c>
      <c r="R77">
        <f t="shared" si="21"/>
        <v>85</v>
      </c>
      <c r="S77">
        <f>VLOOKUP(B77,[1]高二上!$B:$H,6,0)</f>
        <v>95</v>
      </c>
      <c r="T77" t="str">
        <f>VLOOKUP(B77,[1]高二上!$B:$H,7,0)</f>
        <v>肖锐</v>
      </c>
      <c r="U77">
        <f t="shared" si="16"/>
        <v>92.372881355932208</v>
      </c>
      <c r="V77">
        <f t="shared" si="22"/>
        <v>132</v>
      </c>
      <c r="W77">
        <f>VLOOKUP(B77,[1]高一下!$B:$H,6,0)</f>
        <v>91</v>
      </c>
      <c r="X77" t="str">
        <f>VLOOKUP(B77,[1]高一下!$B:$H,7,0)</f>
        <v>刘云菊</v>
      </c>
      <c r="Y77">
        <f t="shared" si="17"/>
        <v>105.36723163841808</v>
      </c>
      <c r="Z77">
        <f t="shared" si="23"/>
        <v>105</v>
      </c>
      <c r="AA77">
        <f>VLOOKUP(B77,[1]高一上!$B:$G,5,0)</f>
        <v>83</v>
      </c>
      <c r="AB77" t="str">
        <f>VLOOKUP(B77,[1]高一上!$B:$G,6,0)</f>
        <v>岳子琦</v>
      </c>
      <c r="AC77">
        <f t="shared" si="18"/>
        <v>77.118644067796609</v>
      </c>
      <c r="AD77">
        <f t="shared" si="24"/>
        <v>124</v>
      </c>
      <c r="AE77">
        <f>VLOOKUP(B77,[1]中考!$B:$G,6,0)</f>
        <v>115</v>
      </c>
      <c r="AF77">
        <f t="shared" si="25"/>
        <v>43</v>
      </c>
    </row>
    <row r="78" spans="1:32" x14ac:dyDescent="0.2">
      <c r="A78" s="2" t="s">
        <v>234</v>
      </c>
      <c r="B78" s="2" t="s">
        <v>235</v>
      </c>
      <c r="C78" s="1">
        <v>2</v>
      </c>
      <c r="D78" s="3" t="s">
        <v>9</v>
      </c>
      <c r="E78" s="4" t="s">
        <v>236</v>
      </c>
      <c r="F78" s="1">
        <v>429</v>
      </c>
      <c r="G78" s="4">
        <v>91</v>
      </c>
      <c r="H78" s="1" t="s">
        <v>141</v>
      </c>
      <c r="I78" s="15">
        <f t="shared" si="13"/>
        <v>44.915254237288138</v>
      </c>
      <c r="J78">
        <f t="shared" si="19"/>
        <v>274</v>
      </c>
      <c r="K78">
        <f>VLOOKUP(B78,[1]高三上!$B:$H,6,0)</f>
        <v>101</v>
      </c>
      <c r="L78" t="str">
        <f>VLOOKUP(B78,[1]高三上!$B:$H,7,0)</f>
        <v>肖锐</v>
      </c>
      <c r="M78">
        <f t="shared" si="14"/>
        <v>142.93785310734464</v>
      </c>
      <c r="N78">
        <f t="shared" si="20"/>
        <v>79</v>
      </c>
      <c r="O78">
        <f>VLOOKUP(B78,[1]高二下!$B:$H,6,0)</f>
        <v>84</v>
      </c>
      <c r="P78" t="str">
        <f>VLOOKUP(B78,[1]高二下!$B:$H,7,0)</f>
        <v>肖锐</v>
      </c>
      <c r="Q78">
        <f t="shared" si="15"/>
        <v>105.36723163841808</v>
      </c>
      <c r="R78">
        <f t="shared" si="21"/>
        <v>231</v>
      </c>
      <c r="S78">
        <f>VLOOKUP(B78,[1]高二上!$B:$H,6,0)</f>
        <v>86</v>
      </c>
      <c r="T78" t="str">
        <f>VLOOKUP(B78,[1]高二上!$B:$H,7,0)</f>
        <v>肖锐</v>
      </c>
      <c r="U78">
        <f t="shared" si="16"/>
        <v>67.2316384180791</v>
      </c>
      <c r="V78">
        <f t="shared" si="22"/>
        <v>250</v>
      </c>
      <c r="W78">
        <f>VLOOKUP(B78,[1]高一下!$B:$H,6,0)</f>
        <v>89</v>
      </c>
      <c r="X78" t="str">
        <f>VLOOKUP(B78,[1]高一下!$B:$H,7,0)</f>
        <v>刘云菊</v>
      </c>
      <c r="Y78">
        <f t="shared" si="17"/>
        <v>109.60451977401129</v>
      </c>
      <c r="Z78">
        <f t="shared" si="23"/>
        <v>134</v>
      </c>
      <c r="AA78">
        <f>VLOOKUP(B78,[1]高一上!$B:$G,5,0)</f>
        <v>80</v>
      </c>
      <c r="AB78" t="str">
        <f>VLOOKUP(B78,[1]高一上!$B:$G,6,0)</f>
        <v>岳子琦</v>
      </c>
      <c r="AC78">
        <f t="shared" si="18"/>
        <v>89.265536723163848</v>
      </c>
      <c r="AD78">
        <f t="shared" si="24"/>
        <v>168</v>
      </c>
      <c r="AE78">
        <f>VLOOKUP(B78,[1]中考!$B:$G,6,0)</f>
        <v>107</v>
      </c>
      <c r="AF78">
        <f t="shared" si="25"/>
        <v>130</v>
      </c>
    </row>
    <row r="79" spans="1:32" x14ac:dyDescent="0.2">
      <c r="A79" s="2" t="s">
        <v>237</v>
      </c>
      <c r="B79" s="2" t="s">
        <v>238</v>
      </c>
      <c r="C79" s="1">
        <v>2</v>
      </c>
      <c r="D79" s="3" t="s">
        <v>9</v>
      </c>
      <c r="E79" s="4" t="s">
        <v>10</v>
      </c>
      <c r="F79" s="1">
        <v>424</v>
      </c>
      <c r="G79" s="4">
        <v>103</v>
      </c>
      <c r="H79" s="1" t="s">
        <v>141</v>
      </c>
      <c r="I79" s="15">
        <f t="shared" si="13"/>
        <v>99.717514124293785</v>
      </c>
      <c r="J79">
        <f t="shared" si="19"/>
        <v>101</v>
      </c>
      <c r="K79">
        <f>VLOOKUP(B79,[1]高三上!$B:$H,6,0)</f>
        <v>99</v>
      </c>
      <c r="L79" t="str">
        <f>VLOOKUP(B79,[1]高三上!$B:$H,7,0)</f>
        <v>肖锐</v>
      </c>
      <c r="M79">
        <f t="shared" si="14"/>
        <v>137.00564971751413</v>
      </c>
      <c r="N79">
        <f t="shared" si="20"/>
        <v>100</v>
      </c>
      <c r="O79">
        <f>VLOOKUP(B79,[1]高二下!$B:$H,6,0)</f>
        <v>84</v>
      </c>
      <c r="P79" t="str">
        <f>VLOOKUP(B79,[1]高二下!$B:$H,7,0)</f>
        <v>肖锐</v>
      </c>
      <c r="Q79">
        <f t="shared" si="15"/>
        <v>102.54237288135593</v>
      </c>
      <c r="R79">
        <f t="shared" si="21"/>
        <v>231</v>
      </c>
      <c r="S79">
        <f>VLOOKUP(B79,[1]高二上!$B:$H,6,0)</f>
        <v>87</v>
      </c>
      <c r="T79" t="str">
        <f>VLOOKUP(B79,[1]高二上!$B:$H,7,0)</f>
        <v>肖锐</v>
      </c>
      <c r="U79">
        <f t="shared" si="16"/>
        <v>130.79096045197741</v>
      </c>
      <c r="V79">
        <f t="shared" si="22"/>
        <v>240</v>
      </c>
      <c r="W79">
        <f>VLOOKUP(B79,[1]高一下!$B:$H,6,0)</f>
        <v>63</v>
      </c>
      <c r="X79" t="str">
        <f>VLOOKUP(B79,[1]高一下!$B:$H,7,0)</f>
        <v>刘云菊</v>
      </c>
      <c r="Y79">
        <f t="shared" si="17"/>
        <v>61.581920903954803</v>
      </c>
      <c r="Z79">
        <f t="shared" si="23"/>
        <v>349</v>
      </c>
      <c r="AA79">
        <f>VLOOKUP(B79,[1]高一上!$B:$G,5,0)</f>
        <v>77</v>
      </c>
      <c r="AB79" t="str">
        <f>VLOOKUP(B79,[1]高一上!$B:$G,6,0)</f>
        <v>李正琪</v>
      </c>
      <c r="AC79">
        <f t="shared" si="18"/>
        <v>93.78531073446328</v>
      </c>
      <c r="AD79">
        <f t="shared" si="24"/>
        <v>213</v>
      </c>
      <c r="AE79">
        <f>VLOOKUP(B79,[1]中考!$B:$G,6,0)</f>
        <v>103</v>
      </c>
      <c r="AF79">
        <f t="shared" si="25"/>
        <v>191</v>
      </c>
    </row>
    <row r="80" spans="1:32" x14ac:dyDescent="0.2">
      <c r="A80" s="2" t="s">
        <v>239</v>
      </c>
      <c r="B80" s="2" t="s">
        <v>240</v>
      </c>
      <c r="C80" s="1">
        <v>2</v>
      </c>
      <c r="D80" s="3" t="s">
        <v>9</v>
      </c>
      <c r="E80" s="4" t="s">
        <v>241</v>
      </c>
      <c r="F80" s="1">
        <v>424</v>
      </c>
      <c r="G80" s="4">
        <v>91</v>
      </c>
      <c r="H80" s="1" t="s">
        <v>141</v>
      </c>
      <c r="I80" s="15">
        <f t="shared" si="13"/>
        <v>100</v>
      </c>
      <c r="J80">
        <f t="shared" si="19"/>
        <v>274</v>
      </c>
      <c r="K80">
        <f>VLOOKUP(B80,[1]高三上!$B:$H,6,0)</f>
        <v>0</v>
      </c>
      <c r="L80" t="str">
        <f>VLOOKUP(B80,[1]高三上!$B:$H,7,0)</f>
        <v>肖锐</v>
      </c>
      <c r="M80">
        <f t="shared" si="14"/>
        <v>100</v>
      </c>
      <c r="N80">
        <f t="shared" si="20"/>
        <v>344</v>
      </c>
      <c r="O80">
        <f>VLOOKUP(B80,[1]高二下!$B:$H,6,0)</f>
        <v>83</v>
      </c>
      <c r="P80" t="str">
        <f>VLOOKUP(B80,[1]高二下!$B:$H,7,0)</f>
        <v>肖锐</v>
      </c>
      <c r="Q80">
        <f t="shared" si="15"/>
        <v>64.689265536723155</v>
      </c>
      <c r="R80">
        <f t="shared" si="21"/>
        <v>245</v>
      </c>
      <c r="S80">
        <f>VLOOKUP(B80,[1]高二上!$B:$H,6,0)</f>
        <v>96</v>
      </c>
      <c r="T80" t="str">
        <f>VLOOKUP(B80,[1]高二上!$B:$H,7,0)</f>
        <v>肖锐</v>
      </c>
      <c r="U80">
        <f t="shared" si="16"/>
        <v>103.954802259887</v>
      </c>
      <c r="V80">
        <f t="shared" si="22"/>
        <v>120</v>
      </c>
      <c r="W80">
        <f>VLOOKUP(B80,[1]高一下!$B:$H,6,0)</f>
        <v>89</v>
      </c>
      <c r="X80" t="str">
        <f>VLOOKUP(B80,[1]高一下!$B:$H,7,0)</f>
        <v>刘云菊</v>
      </c>
      <c r="Y80">
        <f t="shared" si="17"/>
        <v>97.175141242937855</v>
      </c>
      <c r="Z80">
        <f t="shared" si="23"/>
        <v>134</v>
      </c>
      <c r="AA80">
        <f>VLOOKUP(B80,[1]高一上!$B:$G,5,0)</f>
        <v>83</v>
      </c>
      <c r="AB80" t="str">
        <f>VLOOKUP(B80,[1]高一上!$B:$G,6,0)</f>
        <v>李正琪</v>
      </c>
      <c r="AC80">
        <f t="shared" si="18"/>
        <v>100</v>
      </c>
      <c r="AD80">
        <f t="shared" si="24"/>
        <v>124</v>
      </c>
      <c r="AE80">
        <f>VLOOKUP(B80,[1]中考!$B:$G,6,0)</f>
        <v>0</v>
      </c>
      <c r="AF80">
        <f t="shared" si="25"/>
        <v>345</v>
      </c>
    </row>
    <row r="81" spans="1:32" x14ac:dyDescent="0.2">
      <c r="A81" s="2" t="s">
        <v>242</v>
      </c>
      <c r="B81" s="2" t="s">
        <v>243</v>
      </c>
      <c r="C81" s="1">
        <v>2</v>
      </c>
      <c r="D81" s="3" t="s">
        <v>9</v>
      </c>
      <c r="E81" s="4" t="s">
        <v>244</v>
      </c>
      <c r="F81" s="1">
        <v>416</v>
      </c>
      <c r="G81" s="4">
        <v>95</v>
      </c>
      <c r="H81" s="1" t="s">
        <v>141</v>
      </c>
      <c r="I81" s="15">
        <f t="shared" si="13"/>
        <v>90.112994350282491</v>
      </c>
      <c r="J81">
        <f t="shared" si="19"/>
        <v>224</v>
      </c>
      <c r="K81">
        <f>VLOOKUP(B81,[1]高三上!$B:$H,6,0)</f>
        <v>91</v>
      </c>
      <c r="L81" t="str">
        <f>VLOOKUP(B81,[1]高三上!$B:$H,7,0)</f>
        <v>肖锐</v>
      </c>
      <c r="M81">
        <f t="shared" si="14"/>
        <v>79.943502824858754</v>
      </c>
      <c r="N81">
        <f t="shared" si="20"/>
        <v>189</v>
      </c>
      <c r="O81">
        <f>VLOOKUP(B81,[1]高二下!$B:$H,6,0)</f>
        <v>90</v>
      </c>
      <c r="P81" t="str">
        <f>VLOOKUP(B81,[1]高二下!$B:$H,7,0)</f>
        <v>肖锐</v>
      </c>
      <c r="Q81">
        <f t="shared" si="15"/>
        <v>103.954802259887</v>
      </c>
      <c r="R81">
        <f t="shared" si="21"/>
        <v>118</v>
      </c>
      <c r="S81">
        <f>VLOOKUP(B81,[1]高二上!$B:$H,6,0)</f>
        <v>95</v>
      </c>
      <c r="T81" t="str">
        <f>VLOOKUP(B81,[1]高二上!$B:$H,7,0)</f>
        <v>肖锐</v>
      </c>
      <c r="U81">
        <f t="shared" si="16"/>
        <v>107.90960451977401</v>
      </c>
      <c r="V81">
        <f t="shared" si="22"/>
        <v>132</v>
      </c>
      <c r="W81">
        <f>VLOOKUP(B81,[1]高一下!$B:$H,6,0)</f>
        <v>87</v>
      </c>
      <c r="X81" t="str">
        <f>VLOOKUP(B81,[1]高一下!$B:$H,7,0)</f>
        <v>刘云菊</v>
      </c>
      <c r="Y81">
        <f t="shared" si="17"/>
        <v>137.85310734463278</v>
      </c>
      <c r="Z81">
        <f t="shared" si="23"/>
        <v>160</v>
      </c>
      <c r="AA81">
        <f>VLOOKUP(B81,[1]高一上!$B:$G,5,0)</f>
        <v>71</v>
      </c>
      <c r="AB81" t="str">
        <f>VLOOKUP(B81,[1]高一上!$B:$G,6,0)</f>
        <v>张镇棚</v>
      </c>
      <c r="AC81">
        <f t="shared" si="18"/>
        <v>82.7683615819209</v>
      </c>
      <c r="AD81">
        <f t="shared" si="24"/>
        <v>294</v>
      </c>
      <c r="AE81">
        <f>VLOOKUP(B81,[1]中考!$B:$G,6,0)</f>
        <v>100</v>
      </c>
      <c r="AF81">
        <f t="shared" si="25"/>
        <v>233</v>
      </c>
    </row>
    <row r="82" spans="1:32" x14ac:dyDescent="0.2">
      <c r="A82" s="2" t="s">
        <v>245</v>
      </c>
      <c r="B82" s="2" t="s">
        <v>246</v>
      </c>
      <c r="C82" s="1">
        <v>2</v>
      </c>
      <c r="D82" s="3" t="s">
        <v>9</v>
      </c>
      <c r="E82" s="4" t="s">
        <v>247</v>
      </c>
      <c r="F82" s="1">
        <v>416</v>
      </c>
      <c r="G82" s="4">
        <v>104</v>
      </c>
      <c r="H82" s="1" t="s">
        <v>141</v>
      </c>
      <c r="I82" s="15">
        <f t="shared" si="13"/>
        <v>151.41242937853107</v>
      </c>
      <c r="J82">
        <f t="shared" si="19"/>
        <v>92</v>
      </c>
      <c r="K82">
        <f>VLOOKUP(B82,[1]高三上!$B:$H,6,0)</f>
        <v>85</v>
      </c>
      <c r="L82" t="str">
        <f>VLOOKUP(B82,[1]高三上!$B:$H,7,0)</f>
        <v>肖锐</v>
      </c>
      <c r="M82">
        <f t="shared" si="14"/>
        <v>103.38983050847457</v>
      </c>
      <c r="N82">
        <f t="shared" si="20"/>
        <v>274</v>
      </c>
      <c r="O82">
        <f>VLOOKUP(B82,[1]高二下!$B:$H,6,0)</f>
        <v>80</v>
      </c>
      <c r="P82" t="str">
        <f>VLOOKUP(B82,[1]高二下!$B:$H,7,0)</f>
        <v>肖锐</v>
      </c>
      <c r="Q82">
        <f t="shared" si="15"/>
        <v>80.508474576271183</v>
      </c>
      <c r="R82">
        <f t="shared" si="21"/>
        <v>286</v>
      </c>
      <c r="S82">
        <f>VLOOKUP(B82,[1]高二上!$B:$H,6,0)</f>
        <v>89</v>
      </c>
      <c r="T82" t="str">
        <f>VLOOKUP(B82,[1]高二上!$B:$H,7,0)</f>
        <v>肖锐</v>
      </c>
      <c r="U82">
        <f t="shared" si="16"/>
        <v>98.305084745762713</v>
      </c>
      <c r="V82">
        <f t="shared" si="22"/>
        <v>217</v>
      </c>
      <c r="W82">
        <f>VLOOKUP(B82,[1]高一下!$B:$H,6,0)</f>
        <v>84</v>
      </c>
      <c r="X82" t="str">
        <f>VLOOKUP(B82,[1]高一下!$B:$H,7,0)</f>
        <v>刘云菊</v>
      </c>
      <c r="Y82">
        <f t="shared" si="17"/>
        <v>104.23728813559322</v>
      </c>
      <c r="Z82">
        <f t="shared" si="23"/>
        <v>211</v>
      </c>
      <c r="AA82">
        <f>VLOOKUP(B82,[1]高一上!$B:$G,5,0)</f>
        <v>76</v>
      </c>
      <c r="AB82" t="str">
        <f>VLOOKUP(B82,[1]高一上!$B:$G,6,0)</f>
        <v>杨翁基之玛</v>
      </c>
      <c r="AC82">
        <f t="shared" si="18"/>
        <v>94.350282485875709</v>
      </c>
      <c r="AD82">
        <f t="shared" si="24"/>
        <v>226</v>
      </c>
      <c r="AE82">
        <f>VLOOKUP(B82,[1]中考!$B:$G,6,0)</f>
        <v>102</v>
      </c>
      <c r="AF82">
        <f t="shared" si="25"/>
        <v>206</v>
      </c>
    </row>
    <row r="83" spans="1:32" x14ac:dyDescent="0.2">
      <c r="A83" s="2" t="s">
        <v>248</v>
      </c>
      <c r="B83" s="2" t="s">
        <v>249</v>
      </c>
      <c r="C83" s="1">
        <v>2</v>
      </c>
      <c r="D83" s="3" t="s">
        <v>9</v>
      </c>
      <c r="E83" s="4" t="s">
        <v>250</v>
      </c>
      <c r="F83" s="1">
        <v>416</v>
      </c>
      <c r="G83" s="4">
        <v>97</v>
      </c>
      <c r="H83" s="1" t="s">
        <v>141</v>
      </c>
      <c r="I83" s="15">
        <f t="shared" si="13"/>
        <v>101.69491525423729</v>
      </c>
      <c r="J83">
        <f t="shared" si="19"/>
        <v>195</v>
      </c>
      <c r="K83">
        <f>VLOOKUP(B83,[1]高三上!$B:$H,6,0)</f>
        <v>90</v>
      </c>
      <c r="L83" t="str">
        <f>VLOOKUP(B83,[1]高三上!$B:$H,7,0)</f>
        <v>肖锐</v>
      </c>
      <c r="M83">
        <f t="shared" si="14"/>
        <v>117.2316384180791</v>
      </c>
      <c r="N83">
        <f t="shared" si="20"/>
        <v>201</v>
      </c>
      <c r="O83">
        <f>VLOOKUP(B83,[1]高二下!$B:$H,6,0)</f>
        <v>82</v>
      </c>
      <c r="P83" t="str">
        <f>VLOOKUP(B83,[1]高二下!$B:$H,7,0)</f>
        <v>肖锐</v>
      </c>
      <c r="Q83">
        <f t="shared" si="15"/>
        <v>93.78531073446328</v>
      </c>
      <c r="R83">
        <f t="shared" si="21"/>
        <v>262</v>
      </c>
      <c r="S83">
        <f>VLOOKUP(B83,[1]高二上!$B:$H,6,0)</f>
        <v>87</v>
      </c>
      <c r="T83" t="str">
        <f>VLOOKUP(B83,[1]高二上!$B:$H,7,0)</f>
        <v>肖锐</v>
      </c>
      <c r="U83">
        <f t="shared" si="16"/>
        <v>108.75706214689265</v>
      </c>
      <c r="V83">
        <f t="shared" si="22"/>
        <v>240</v>
      </c>
      <c r="W83">
        <f>VLOOKUP(B83,[1]高一下!$B:$H,6,0)</f>
        <v>80</v>
      </c>
      <c r="X83" t="str">
        <f>VLOOKUP(B83,[1]高一下!$B:$H,7,0)</f>
        <v>刘云菊</v>
      </c>
      <c r="Y83">
        <f t="shared" si="17"/>
        <v>112.71186440677965</v>
      </c>
      <c r="Z83">
        <f t="shared" si="23"/>
        <v>271</v>
      </c>
      <c r="AA83">
        <f>VLOOKUP(B83,[1]高一上!$B:$G,5,0)</f>
        <v>69</v>
      </c>
      <c r="AB83" t="str">
        <f>VLOOKUP(B83,[1]高一上!$B:$G,6,0)</f>
        <v>易涛</v>
      </c>
      <c r="AC83">
        <f t="shared" si="18"/>
        <v>105.08474576271186</v>
      </c>
      <c r="AD83">
        <f t="shared" si="24"/>
        <v>316</v>
      </c>
      <c r="AE83">
        <f>VLOOKUP(B83,[1]中考!$B:$G,6,0)</f>
        <v>86</v>
      </c>
      <c r="AF83">
        <f t="shared" si="25"/>
        <v>334</v>
      </c>
    </row>
    <row r="84" spans="1:32" x14ac:dyDescent="0.2">
      <c r="A84" s="2" t="s">
        <v>251</v>
      </c>
      <c r="B84" s="2" t="s">
        <v>252</v>
      </c>
      <c r="C84" s="1">
        <v>2</v>
      </c>
      <c r="D84" s="3" t="s">
        <v>9</v>
      </c>
      <c r="E84" s="4" t="s">
        <v>253</v>
      </c>
      <c r="F84" s="1">
        <v>415</v>
      </c>
      <c r="G84" s="4">
        <v>90</v>
      </c>
      <c r="H84" s="1" t="s">
        <v>141</v>
      </c>
      <c r="I84" s="15">
        <f t="shared" si="13"/>
        <v>66.949152542372872</v>
      </c>
      <c r="J84">
        <f t="shared" si="19"/>
        <v>289</v>
      </c>
      <c r="K84">
        <f>VLOOKUP(B84,[1]高三上!$B:$H,6,0)</f>
        <v>92</v>
      </c>
      <c r="L84" t="str">
        <f>VLOOKUP(B84,[1]高三上!$B:$H,7,0)</f>
        <v>肖锐</v>
      </c>
      <c r="M84">
        <f t="shared" si="14"/>
        <v>116.66666666666666</v>
      </c>
      <c r="N84">
        <f t="shared" si="20"/>
        <v>172</v>
      </c>
      <c r="O84">
        <f>VLOOKUP(B84,[1]高二下!$B:$H,6,0)</f>
        <v>84</v>
      </c>
      <c r="P84" t="str">
        <f>VLOOKUP(B84,[1]高二下!$B:$H,7,0)</f>
        <v>肖锐</v>
      </c>
      <c r="Q84">
        <f t="shared" si="15"/>
        <v>117.79661016949153</v>
      </c>
      <c r="R84">
        <f t="shared" si="21"/>
        <v>231</v>
      </c>
      <c r="S84">
        <f>VLOOKUP(B84,[1]高二上!$B:$H,6,0)</f>
        <v>82</v>
      </c>
      <c r="T84" t="str">
        <f>VLOOKUP(B84,[1]高二上!$B:$H,7,0)</f>
        <v>肖锐</v>
      </c>
      <c r="U84">
        <f t="shared" si="16"/>
        <v>93.502824858757066</v>
      </c>
      <c r="V84">
        <f t="shared" si="22"/>
        <v>294</v>
      </c>
      <c r="W84">
        <f>VLOOKUP(B84,[1]高一下!$B:$H,6,0)</f>
        <v>80</v>
      </c>
      <c r="X84" t="str">
        <f>VLOOKUP(B84,[1]高一下!$B:$H,7,0)</f>
        <v>刘云菊</v>
      </c>
      <c r="Y84">
        <f t="shared" si="17"/>
        <v>42.372881355932201</v>
      </c>
      <c r="Z84">
        <f t="shared" si="23"/>
        <v>271</v>
      </c>
      <c r="AA84">
        <f>VLOOKUP(B84,[1]高一上!$B:$G,5,0)</f>
        <v>90</v>
      </c>
      <c r="AB84" t="str">
        <f>VLOOKUP(B84,[1]高一上!$B:$G,6,0)</f>
        <v>岳子琦</v>
      </c>
      <c r="AC84">
        <f t="shared" si="18"/>
        <v>95.480225988700568</v>
      </c>
      <c r="AD84">
        <f t="shared" si="24"/>
        <v>67</v>
      </c>
      <c r="AE84">
        <f>VLOOKUP(B84,[1]中考!$B:$G,6,0)</f>
        <v>114</v>
      </c>
      <c r="AF84">
        <f t="shared" si="25"/>
        <v>51</v>
      </c>
    </row>
    <row r="85" spans="1:32" x14ac:dyDescent="0.2">
      <c r="A85" s="2" t="s">
        <v>254</v>
      </c>
      <c r="B85" s="2" t="s">
        <v>255</v>
      </c>
      <c r="C85" s="1">
        <v>2</v>
      </c>
      <c r="D85" s="3" t="s">
        <v>9</v>
      </c>
      <c r="E85" s="4" t="s">
        <v>256</v>
      </c>
      <c r="F85" s="1">
        <v>413</v>
      </c>
      <c r="G85" s="4">
        <v>102</v>
      </c>
      <c r="H85" s="1" t="s">
        <v>141</v>
      </c>
      <c r="I85" s="15">
        <f t="shared" si="13"/>
        <v>116.38418079096044</v>
      </c>
      <c r="J85">
        <f t="shared" si="19"/>
        <v>114</v>
      </c>
      <c r="K85">
        <f>VLOOKUP(B85,[1]高三上!$B:$H,6,0)</f>
        <v>92</v>
      </c>
      <c r="L85" t="str">
        <f>VLOOKUP(B85,[1]高三上!$B:$H,7,0)</f>
        <v>肖锐</v>
      </c>
      <c r="M85">
        <f t="shared" si="14"/>
        <v>64.689265536723155</v>
      </c>
      <c r="N85">
        <f t="shared" si="20"/>
        <v>172</v>
      </c>
      <c r="O85">
        <f>VLOOKUP(B85,[1]高二下!$B:$H,6,0)</f>
        <v>95</v>
      </c>
      <c r="P85" t="str">
        <f>VLOOKUP(B85,[1]高二下!$B:$H,7,0)</f>
        <v>肖锐</v>
      </c>
      <c r="Q85">
        <f t="shared" si="15"/>
        <v>136.15819209039549</v>
      </c>
      <c r="R85">
        <f t="shared" si="21"/>
        <v>47</v>
      </c>
      <c r="S85">
        <f>VLOOKUP(B85,[1]高二上!$B:$H,6,0)</f>
        <v>92</v>
      </c>
      <c r="T85" t="str">
        <f>VLOOKUP(B85,[1]高二上!$B:$H,7,0)</f>
        <v>肖锐</v>
      </c>
      <c r="U85">
        <f t="shared" si="16"/>
        <v>104.80225988700565</v>
      </c>
      <c r="V85">
        <f t="shared" si="22"/>
        <v>175</v>
      </c>
      <c r="W85">
        <f>VLOOKUP(B85,[1]高一下!$B:$H,6,0)</f>
        <v>85</v>
      </c>
      <c r="X85" t="str">
        <f>VLOOKUP(B85,[1]高一下!$B:$H,7,0)</f>
        <v>刘云菊</v>
      </c>
      <c r="Y85">
        <f t="shared" si="17"/>
        <v>58.757062146892657</v>
      </c>
      <c r="Z85">
        <f t="shared" si="23"/>
        <v>192</v>
      </c>
      <c r="AA85">
        <f>VLOOKUP(B85,[1]高一上!$B:$G,5,0)</f>
        <v>93</v>
      </c>
      <c r="AB85" t="str">
        <f>VLOOKUP(B85,[1]高一上!$B:$G,6,0)</f>
        <v>岳子琦</v>
      </c>
      <c r="AC85">
        <f t="shared" si="18"/>
        <v>128.81355932203391</v>
      </c>
      <c r="AD85">
        <f t="shared" si="24"/>
        <v>46</v>
      </c>
      <c r="AE85">
        <f>VLOOKUP(B85,[1]中考!$B:$G,6,0)</f>
        <v>106</v>
      </c>
      <c r="AF85">
        <f t="shared" si="25"/>
        <v>148</v>
      </c>
    </row>
    <row r="86" spans="1:32" x14ac:dyDescent="0.2">
      <c r="A86" s="2" t="s">
        <v>257</v>
      </c>
      <c r="B86" s="2" t="s">
        <v>258</v>
      </c>
      <c r="C86" s="1">
        <v>2</v>
      </c>
      <c r="D86" s="3" t="s">
        <v>9</v>
      </c>
      <c r="E86" s="4" t="s">
        <v>259</v>
      </c>
      <c r="F86" s="1">
        <v>411</v>
      </c>
      <c r="G86" s="4">
        <v>95</v>
      </c>
      <c r="H86" s="1" t="s">
        <v>141</v>
      </c>
      <c r="I86" s="15">
        <f t="shared" si="13"/>
        <v>93.502824858757066</v>
      </c>
      <c r="J86">
        <f t="shared" si="19"/>
        <v>224</v>
      </c>
      <c r="K86">
        <f>VLOOKUP(B86,[1]高三上!$B:$H,6,0)</f>
        <v>90</v>
      </c>
      <c r="L86" t="str">
        <f>VLOOKUP(B86,[1]高三上!$B:$H,7,0)</f>
        <v>肖锐</v>
      </c>
      <c r="M86">
        <f t="shared" si="14"/>
        <v>112.42937853107344</v>
      </c>
      <c r="N86">
        <f t="shared" si="20"/>
        <v>201</v>
      </c>
      <c r="O86">
        <f>VLOOKUP(B86,[1]高二下!$B:$H,6,0)</f>
        <v>83</v>
      </c>
      <c r="P86" t="str">
        <f>VLOOKUP(B86,[1]高二下!$B:$H,7,0)</f>
        <v>肖锐</v>
      </c>
      <c r="Q86">
        <f t="shared" si="15"/>
        <v>125.14124293785311</v>
      </c>
      <c r="R86">
        <f t="shared" si="21"/>
        <v>245</v>
      </c>
      <c r="S86">
        <f>VLOOKUP(B86,[1]高二上!$B:$H,6,0)</f>
        <v>76</v>
      </c>
      <c r="T86" t="str">
        <f>VLOOKUP(B86,[1]高二上!$B:$H,7,0)</f>
        <v>肖锐</v>
      </c>
      <c r="U86">
        <f t="shared" si="16"/>
        <v>70.903954802259889</v>
      </c>
      <c r="V86">
        <f t="shared" si="22"/>
        <v>334</v>
      </c>
      <c r="W86">
        <f>VLOOKUP(B86,[1]高一下!$B:$H,6,0)</f>
        <v>83</v>
      </c>
      <c r="X86" t="str">
        <f>VLOOKUP(B86,[1]高一下!$B:$H,7,0)</f>
        <v>刘云菊</v>
      </c>
      <c r="Y86">
        <f t="shared" si="17"/>
        <v>128.5310734463277</v>
      </c>
      <c r="Z86">
        <f t="shared" si="23"/>
        <v>231</v>
      </c>
      <c r="AA86">
        <f>VLOOKUP(B86,[1]高一上!$B:$G,5,0)</f>
        <v>66</v>
      </c>
      <c r="AB86" t="str">
        <f>VLOOKUP(B86,[1]高一上!$B:$G,6,0)</f>
        <v>陈光汇</v>
      </c>
      <c r="AC86">
        <f t="shared" si="18"/>
        <v>82.20338983050847</v>
      </c>
      <c r="AD86">
        <f t="shared" si="24"/>
        <v>332</v>
      </c>
      <c r="AE86">
        <f>VLOOKUP(B86,[1]中考!$B:$G,6,0)</f>
        <v>97</v>
      </c>
      <c r="AF86">
        <f t="shared" si="25"/>
        <v>269</v>
      </c>
    </row>
    <row r="87" spans="1:32" x14ac:dyDescent="0.2">
      <c r="A87" s="2" t="s">
        <v>260</v>
      </c>
      <c r="B87" s="2" t="s">
        <v>261</v>
      </c>
      <c r="C87" s="1">
        <v>2</v>
      </c>
      <c r="D87" s="3" t="s">
        <v>9</v>
      </c>
      <c r="E87" s="4" t="s">
        <v>262</v>
      </c>
      <c r="F87" s="1">
        <v>411</v>
      </c>
      <c r="G87" s="4">
        <v>100</v>
      </c>
      <c r="H87" s="1" t="s">
        <v>141</v>
      </c>
      <c r="I87" s="15">
        <f t="shared" si="13"/>
        <v>99.435028248587571</v>
      </c>
      <c r="J87">
        <f t="shared" si="19"/>
        <v>141</v>
      </c>
      <c r="K87">
        <f>VLOOKUP(B87,[1]高三上!$B:$H,6,0)</f>
        <v>95</v>
      </c>
      <c r="L87" t="str">
        <f>VLOOKUP(B87,[1]高三上!$B:$H,7,0)</f>
        <v>肖锐</v>
      </c>
      <c r="M87">
        <f t="shared" si="14"/>
        <v>94.067796610169495</v>
      </c>
      <c r="N87">
        <f t="shared" si="20"/>
        <v>139</v>
      </c>
      <c r="O87">
        <f>VLOOKUP(B87,[1]高二下!$B:$H,6,0)</f>
        <v>90</v>
      </c>
      <c r="P87" t="str">
        <f>VLOOKUP(B87,[1]高二下!$B:$H,7,0)</f>
        <v>肖锐</v>
      </c>
      <c r="Q87">
        <f t="shared" si="15"/>
        <v>121.1864406779661</v>
      </c>
      <c r="R87">
        <f t="shared" si="21"/>
        <v>118</v>
      </c>
      <c r="S87">
        <f>VLOOKUP(B87,[1]高二上!$B:$H,6,0)</f>
        <v>91</v>
      </c>
      <c r="T87" t="str">
        <f>VLOOKUP(B87,[1]高二上!$B:$H,7,0)</f>
        <v>肖锐</v>
      </c>
      <c r="U87">
        <f t="shared" si="16"/>
        <v>78.531073446327682</v>
      </c>
      <c r="V87">
        <f t="shared" si="22"/>
        <v>193</v>
      </c>
      <c r="W87">
        <f>VLOOKUP(B87,[1]高一下!$B:$H,6,0)</f>
        <v>90</v>
      </c>
      <c r="X87" t="str">
        <f>VLOOKUP(B87,[1]高一下!$B:$H,7,0)</f>
        <v>刘云菊</v>
      </c>
      <c r="Y87">
        <f t="shared" si="17"/>
        <v>82.20338983050847</v>
      </c>
      <c r="Z87">
        <f t="shared" si="23"/>
        <v>117</v>
      </c>
      <c r="AA87">
        <f>VLOOKUP(B87,[1]高一上!$B:$G,5,0)</f>
        <v>92</v>
      </c>
      <c r="AB87" t="str">
        <f>VLOOKUP(B87,[1]高一上!$B:$G,6,0)</f>
        <v>肖锐</v>
      </c>
      <c r="AC87">
        <f t="shared" si="18"/>
        <v>126.55367231638418</v>
      </c>
      <c r="AD87">
        <f t="shared" si="24"/>
        <v>54</v>
      </c>
      <c r="AE87">
        <f>VLOOKUP(B87,[1]中考!$B:$G,6,0)</f>
        <v>106</v>
      </c>
      <c r="AF87">
        <f t="shared" si="25"/>
        <v>148</v>
      </c>
    </row>
    <row r="88" spans="1:32" x14ac:dyDescent="0.2">
      <c r="A88" s="2" t="s">
        <v>263</v>
      </c>
      <c r="B88" s="2" t="s">
        <v>264</v>
      </c>
      <c r="C88" s="1">
        <v>2</v>
      </c>
      <c r="D88" s="3" t="s">
        <v>9</v>
      </c>
      <c r="E88" s="4" t="s">
        <v>265</v>
      </c>
      <c r="F88" s="1">
        <v>398</v>
      </c>
      <c r="G88" s="4">
        <v>85</v>
      </c>
      <c r="H88" s="1" t="s">
        <v>141</v>
      </c>
      <c r="I88" s="15">
        <f t="shared" si="13"/>
        <v>75.706214689265536</v>
      </c>
      <c r="J88">
        <f t="shared" si="19"/>
        <v>333</v>
      </c>
      <c r="K88">
        <f>VLOOKUP(B88,[1]高三上!$B:$H,6,0)</f>
        <v>87</v>
      </c>
      <c r="L88" t="str">
        <f>VLOOKUP(B88,[1]高三上!$B:$H,7,0)</f>
        <v>肖锐</v>
      </c>
      <c r="M88">
        <f t="shared" si="14"/>
        <v>111.01694915254237</v>
      </c>
      <c r="N88">
        <f t="shared" si="20"/>
        <v>247</v>
      </c>
      <c r="O88">
        <f>VLOOKUP(B88,[1]高二下!$B:$H,6,0)</f>
        <v>80</v>
      </c>
      <c r="P88" t="str">
        <f>VLOOKUP(B88,[1]高二下!$B:$H,7,0)</f>
        <v>肖锐</v>
      </c>
      <c r="Q88">
        <f t="shared" si="15"/>
        <v>80.508474576271183</v>
      </c>
      <c r="R88">
        <f t="shared" si="21"/>
        <v>286</v>
      </c>
      <c r="S88">
        <f>VLOOKUP(B88,[1]高二上!$B:$H,6,0)</f>
        <v>89</v>
      </c>
      <c r="T88" t="str">
        <f>VLOOKUP(B88,[1]高二上!$B:$H,7,0)</f>
        <v>肖锐</v>
      </c>
      <c r="U88">
        <f t="shared" si="16"/>
        <v>110.45197740112994</v>
      </c>
      <c r="V88">
        <f t="shared" si="22"/>
        <v>217</v>
      </c>
      <c r="W88">
        <f>VLOOKUP(B88,[1]高一下!$B:$H,6,0)</f>
        <v>81</v>
      </c>
      <c r="X88" t="str">
        <f>VLOOKUP(B88,[1]高一下!$B:$H,7,0)</f>
        <v>刘云菊</v>
      </c>
      <c r="Y88">
        <f t="shared" si="17"/>
        <v>47.175141242937855</v>
      </c>
      <c r="Z88">
        <f t="shared" si="23"/>
        <v>254</v>
      </c>
      <c r="AA88">
        <f>VLOOKUP(B88,[1]高一上!$B:$G,5,0)</f>
        <v>90</v>
      </c>
      <c r="AB88" t="str">
        <f>VLOOKUP(B88,[1]高一上!$B:$G,6,0)</f>
        <v>岳子琦</v>
      </c>
      <c r="AC88">
        <f t="shared" si="18"/>
        <v>164.40677966101694</v>
      </c>
      <c r="AD88">
        <f t="shared" si="24"/>
        <v>67</v>
      </c>
      <c r="AE88">
        <f>VLOOKUP(B88,[1]中考!$B:$G,6,0)</f>
        <v>93</v>
      </c>
      <c r="AF88">
        <f t="shared" si="25"/>
        <v>295</v>
      </c>
    </row>
    <row r="89" spans="1:32" x14ac:dyDescent="0.2">
      <c r="A89" s="2" t="s">
        <v>266</v>
      </c>
      <c r="B89" s="2" t="s">
        <v>267</v>
      </c>
      <c r="C89" s="1">
        <v>2</v>
      </c>
      <c r="D89" s="3" t="s">
        <v>9</v>
      </c>
      <c r="E89" s="4" t="s">
        <v>268</v>
      </c>
      <c r="F89" s="1">
        <v>391</v>
      </c>
      <c r="G89" s="4">
        <v>77</v>
      </c>
      <c r="H89" s="1" t="s">
        <v>141</v>
      </c>
      <c r="I89" s="15">
        <f t="shared" si="13"/>
        <v>83.615819209039557</v>
      </c>
      <c r="J89">
        <f t="shared" si="19"/>
        <v>352</v>
      </c>
      <c r="K89">
        <f>VLOOKUP(B89,[1]高三上!$B:$H,6,0)</f>
        <v>83</v>
      </c>
      <c r="L89" t="str">
        <f>VLOOKUP(B89,[1]高三上!$B:$H,7,0)</f>
        <v>肖锐</v>
      </c>
      <c r="M89">
        <f t="shared" si="14"/>
        <v>102.54237288135593</v>
      </c>
      <c r="N89">
        <f t="shared" si="20"/>
        <v>294</v>
      </c>
      <c r="O89">
        <f>VLOOKUP(B89,[1]高二下!$B:$H,6,0)</f>
        <v>78</v>
      </c>
      <c r="P89" t="str">
        <f>VLOOKUP(B89,[1]高二下!$B:$H,7,0)</f>
        <v>肖锐</v>
      </c>
      <c r="Q89">
        <f t="shared" si="15"/>
        <v>108.75706214689265</v>
      </c>
      <c r="R89">
        <f t="shared" si="21"/>
        <v>303</v>
      </c>
      <c r="S89">
        <f>VLOOKUP(B89,[1]高二上!$B:$H,6,0)</f>
        <v>76</v>
      </c>
      <c r="T89" t="str">
        <f>VLOOKUP(B89,[1]高二上!$B:$H,7,0)</f>
        <v>肖锐</v>
      </c>
      <c r="U89">
        <f t="shared" si="16"/>
        <v>38.700564971751419</v>
      </c>
      <c r="V89">
        <f t="shared" si="22"/>
        <v>334</v>
      </c>
      <c r="W89">
        <f>VLOOKUP(B89,[1]高一下!$B:$H,6,0)</f>
        <v>90</v>
      </c>
      <c r="X89" t="str">
        <f>VLOOKUP(B89,[1]高一下!$B:$H,7,0)</f>
        <v>刘云菊</v>
      </c>
      <c r="Y89">
        <f t="shared" si="17"/>
        <v>160.73446327683615</v>
      </c>
      <c r="Z89">
        <f t="shared" si="23"/>
        <v>117</v>
      </c>
      <c r="AA89">
        <f>VLOOKUP(B89,[1]高一上!$B:$G,5,0)</f>
        <v>66</v>
      </c>
      <c r="AB89" t="str">
        <f>VLOOKUP(B89,[1]高一上!$B:$G,6,0)</f>
        <v>岳子琦</v>
      </c>
      <c r="AC89">
        <f t="shared" si="18"/>
        <v>64.689265536723155</v>
      </c>
      <c r="AD89">
        <f t="shared" si="24"/>
        <v>332</v>
      </c>
      <c r="AE89">
        <f>VLOOKUP(B89,[1]中考!$B:$G,6,0)</f>
        <v>102</v>
      </c>
      <c r="AF89">
        <f t="shared" si="25"/>
        <v>207</v>
      </c>
    </row>
    <row r="90" spans="1:32" x14ac:dyDescent="0.2">
      <c r="A90" s="2" t="s">
        <v>269</v>
      </c>
      <c r="B90" s="2" t="s">
        <v>270</v>
      </c>
      <c r="C90" s="1">
        <v>2</v>
      </c>
      <c r="D90" s="3" t="s">
        <v>9</v>
      </c>
      <c r="E90" s="4" t="s">
        <v>271</v>
      </c>
      <c r="F90" s="1">
        <v>389</v>
      </c>
      <c r="G90" s="4">
        <v>95</v>
      </c>
      <c r="H90" s="1" t="s">
        <v>141</v>
      </c>
      <c r="I90" s="15">
        <f t="shared" si="13"/>
        <v>93.502824858757066</v>
      </c>
      <c r="J90">
        <f t="shared" si="19"/>
        <v>224</v>
      </c>
      <c r="K90">
        <f>VLOOKUP(B90,[1]高三上!$B:$H,6,0)</f>
        <v>90</v>
      </c>
      <c r="L90" t="str">
        <f>VLOOKUP(B90,[1]高三上!$B:$H,7,0)</f>
        <v>肖锐</v>
      </c>
      <c r="M90">
        <f t="shared" si="14"/>
        <v>95.762711864406782</v>
      </c>
      <c r="N90">
        <f t="shared" si="20"/>
        <v>201</v>
      </c>
      <c r="O90">
        <f>VLOOKUP(B90,[1]高二下!$B:$H,6,0)</f>
        <v>86</v>
      </c>
      <c r="P90" t="str">
        <f>VLOOKUP(B90,[1]高二下!$B:$H,7,0)</f>
        <v>肖锐</v>
      </c>
      <c r="Q90">
        <f t="shared" si="15"/>
        <v>137.28813559322035</v>
      </c>
      <c r="R90">
        <f t="shared" si="21"/>
        <v>186</v>
      </c>
      <c r="S90">
        <f>VLOOKUP(B90,[1]高二上!$B:$H,6,0)</f>
        <v>79</v>
      </c>
      <c r="T90" t="str">
        <f>VLOOKUP(B90,[1]高二上!$B:$H,7,0)</f>
        <v>肖锐</v>
      </c>
      <c r="U90">
        <f t="shared" si="16"/>
        <v>86.723163841807917</v>
      </c>
      <c r="V90">
        <f t="shared" si="22"/>
        <v>318</v>
      </c>
      <c r="W90">
        <f>VLOOKUP(B90,[1]高一下!$B:$H,6,0)</f>
        <v>80</v>
      </c>
      <c r="X90" t="str">
        <f>VLOOKUP(B90,[1]高一下!$B:$H,7,0)</f>
        <v>刘云菊</v>
      </c>
      <c r="Y90">
        <f t="shared" si="17"/>
        <v>61.581920903954803</v>
      </c>
      <c r="Z90">
        <f t="shared" si="23"/>
        <v>271</v>
      </c>
      <c r="AA90">
        <f>VLOOKUP(B90,[1]高一上!$B:$G,5,0)</f>
        <v>82</v>
      </c>
      <c r="AB90" t="str">
        <f>VLOOKUP(B90,[1]高一上!$B:$G,6,0)</f>
        <v>岳子琦</v>
      </c>
      <c r="AC90">
        <f t="shared" si="18"/>
        <v>132.4858757062147</v>
      </c>
      <c r="AD90">
        <f t="shared" si="24"/>
        <v>135</v>
      </c>
      <c r="AE90">
        <f>VLOOKUP(B90,[1]中考!$B:$G,6,0)</f>
        <v>99</v>
      </c>
      <c r="AF90">
        <f t="shared" si="25"/>
        <v>250</v>
      </c>
    </row>
    <row r="91" spans="1:32" x14ac:dyDescent="0.2">
      <c r="A91" s="2" t="s">
        <v>272</v>
      </c>
      <c r="B91" s="2" t="s">
        <v>273</v>
      </c>
      <c r="C91" s="1">
        <v>2</v>
      </c>
      <c r="D91" s="3" t="s">
        <v>9</v>
      </c>
      <c r="E91" s="4" t="s">
        <v>274</v>
      </c>
      <c r="F91" s="1">
        <v>385</v>
      </c>
      <c r="G91" s="4">
        <v>97</v>
      </c>
      <c r="H91" s="1" t="s">
        <v>141</v>
      </c>
      <c r="I91" s="15">
        <f t="shared" si="13"/>
        <v>75.706214689265536</v>
      </c>
      <c r="J91">
        <f t="shared" si="19"/>
        <v>195</v>
      </c>
      <c r="K91">
        <f>VLOOKUP(B91,[1]高三上!$B:$H,6,0)</f>
        <v>98</v>
      </c>
      <c r="L91" t="str">
        <f>VLOOKUP(B91,[1]高三上!$B:$H,7,0)</f>
        <v>肖锐</v>
      </c>
      <c r="M91">
        <f t="shared" si="14"/>
        <v>93.220338983050851</v>
      </c>
      <c r="N91">
        <f t="shared" si="20"/>
        <v>109</v>
      </c>
      <c r="O91">
        <f>VLOOKUP(B91,[1]高二下!$B:$H,6,0)</f>
        <v>92</v>
      </c>
      <c r="P91" t="str">
        <f>VLOOKUP(B91,[1]高二下!$B:$H,7,0)</f>
        <v>肖锐</v>
      </c>
      <c r="Q91">
        <f t="shared" si="15"/>
        <v>130.5084745762712</v>
      </c>
      <c r="R91">
        <f t="shared" si="21"/>
        <v>85</v>
      </c>
      <c r="S91">
        <f>VLOOKUP(B91,[1]高二上!$B:$H,6,0)</f>
        <v>91</v>
      </c>
      <c r="T91" t="str">
        <f>VLOOKUP(B91,[1]高二上!$B:$H,7,0)</f>
        <v>肖锐</v>
      </c>
      <c r="U91">
        <f t="shared" si="16"/>
        <v>62.994350282485875</v>
      </c>
      <c r="V91">
        <f t="shared" si="22"/>
        <v>193</v>
      </c>
      <c r="W91">
        <f>VLOOKUP(B91,[1]高一下!$B:$H,6,0)</f>
        <v>94</v>
      </c>
      <c r="X91" t="str">
        <f>VLOOKUP(B91,[1]高一下!$B:$H,7,0)</f>
        <v>刘云菊</v>
      </c>
      <c r="Y91">
        <f t="shared" si="17"/>
        <v>151.9774011299435</v>
      </c>
      <c r="Z91">
        <f t="shared" si="23"/>
        <v>62</v>
      </c>
      <c r="AA91">
        <f>VLOOKUP(B91,[1]高一上!$B:$G,5,0)</f>
        <v>75</v>
      </c>
      <c r="AB91" t="str">
        <f>VLOOKUP(B91,[1]高一上!$B:$G,6,0)</f>
        <v>岳子琦</v>
      </c>
      <c r="AC91">
        <f t="shared" si="18"/>
        <v>101.41242937853107</v>
      </c>
      <c r="AD91">
        <f t="shared" si="24"/>
        <v>246</v>
      </c>
      <c r="AE91">
        <f>VLOOKUP(B91,[1]中考!$B:$G,6,0)</f>
        <v>99</v>
      </c>
      <c r="AF91">
        <f t="shared" si="25"/>
        <v>251</v>
      </c>
    </row>
    <row r="92" spans="1:32" x14ac:dyDescent="0.2">
      <c r="A92" s="2" t="s">
        <v>275</v>
      </c>
      <c r="B92" s="2" t="s">
        <v>276</v>
      </c>
      <c r="C92" s="1">
        <v>3</v>
      </c>
      <c r="D92" s="3" t="s">
        <v>9</v>
      </c>
      <c r="E92" s="4" t="s">
        <v>277</v>
      </c>
      <c r="F92" s="1">
        <v>536</v>
      </c>
      <c r="G92" s="4">
        <v>99</v>
      </c>
      <c r="H92" s="1" t="s">
        <v>278</v>
      </c>
      <c r="I92" s="15">
        <f t="shared" si="13"/>
        <v>83.615819209039557</v>
      </c>
      <c r="J92">
        <f t="shared" si="19"/>
        <v>158</v>
      </c>
      <c r="K92">
        <f>VLOOKUP(B92,[1]高三上!$B:$H,6,0)</f>
        <v>99</v>
      </c>
      <c r="L92" t="str">
        <f>VLOOKUP(B92,[1]高三上!$B:$H,7,0)</f>
        <v>易涛</v>
      </c>
      <c r="M92">
        <f t="shared" si="14"/>
        <v>95.762711864406782</v>
      </c>
      <c r="N92">
        <f t="shared" si="20"/>
        <v>100</v>
      </c>
      <c r="O92">
        <f>VLOOKUP(B92,[1]高二下!$B:$H,6,0)</f>
        <v>92</v>
      </c>
      <c r="P92" t="str">
        <f>VLOOKUP(B92,[1]高二下!$B:$H,7,0)</f>
        <v>易涛</v>
      </c>
      <c r="Q92">
        <f t="shared" si="15"/>
        <v>113.27683615819208</v>
      </c>
      <c r="R92">
        <f t="shared" si="21"/>
        <v>85</v>
      </c>
      <c r="S92">
        <f>VLOOKUP(B92,[1]高二上!$B:$H,6,0)</f>
        <v>95</v>
      </c>
      <c r="T92" t="str">
        <f>VLOOKUP(B92,[1]高二上!$B:$H,7,0)</f>
        <v>易涛</v>
      </c>
      <c r="U92">
        <f t="shared" si="16"/>
        <v>112.71186440677965</v>
      </c>
      <c r="V92">
        <f t="shared" si="22"/>
        <v>132</v>
      </c>
      <c r="W92">
        <f>VLOOKUP(B92,[1]高一下!$B:$H,6,0)</f>
        <v>86</v>
      </c>
      <c r="X92" t="str">
        <f>VLOOKUP(B92,[1]高一下!$B:$H,7,0)</f>
        <v>易涛</v>
      </c>
      <c r="Y92">
        <f t="shared" si="17"/>
        <v>105.36723163841808</v>
      </c>
      <c r="Z92">
        <f t="shared" si="23"/>
        <v>177</v>
      </c>
      <c r="AA92">
        <f>VLOOKUP(B92,[1]高一上!$B:$G,5,0)</f>
        <v>78</v>
      </c>
      <c r="AB92" t="str">
        <f>VLOOKUP(B92,[1]高一上!$B:$G,6,0)</f>
        <v>刘云菊</v>
      </c>
      <c r="AC92">
        <f t="shared" si="18"/>
        <v>121.1864406779661</v>
      </c>
      <c r="AD92">
        <f t="shared" si="24"/>
        <v>196</v>
      </c>
      <c r="AE92">
        <f>VLOOKUP(B92,[1]中考!$B:$G,6,0)</f>
        <v>97</v>
      </c>
      <c r="AF92">
        <f t="shared" si="25"/>
        <v>271</v>
      </c>
    </row>
    <row r="93" spans="1:32" x14ac:dyDescent="0.2">
      <c r="A93" s="2" t="s">
        <v>279</v>
      </c>
      <c r="B93" s="2" t="s">
        <v>280</v>
      </c>
      <c r="C93" s="1">
        <v>3</v>
      </c>
      <c r="D93" s="3" t="s">
        <v>9</v>
      </c>
      <c r="E93" s="4" t="s">
        <v>281</v>
      </c>
      <c r="F93" s="1">
        <v>530</v>
      </c>
      <c r="G93" s="4">
        <v>108</v>
      </c>
      <c r="H93" s="1" t="s">
        <v>278</v>
      </c>
      <c r="I93" s="15">
        <f t="shared" si="13"/>
        <v>113.27683615819208</v>
      </c>
      <c r="J93">
        <f t="shared" si="19"/>
        <v>53</v>
      </c>
      <c r="K93">
        <f>VLOOKUP(B93,[1]高三上!$B:$H,6,0)</f>
        <v>99</v>
      </c>
      <c r="L93" t="str">
        <f>VLOOKUP(B93,[1]高三上!$B:$H,7,0)</f>
        <v>易涛</v>
      </c>
      <c r="M93">
        <f t="shared" si="14"/>
        <v>109.03954802259886</v>
      </c>
      <c r="N93">
        <f t="shared" si="20"/>
        <v>100</v>
      </c>
      <c r="O93">
        <f>VLOOKUP(B93,[1]高二下!$B:$H,6,0)</f>
        <v>89</v>
      </c>
      <c r="P93" t="str">
        <f>VLOOKUP(B93,[1]高二下!$B:$H,7,0)</f>
        <v>易涛</v>
      </c>
      <c r="Q93">
        <f t="shared" si="15"/>
        <v>93.502824858757066</v>
      </c>
      <c r="R93">
        <f t="shared" si="21"/>
        <v>132</v>
      </c>
      <c r="S93">
        <f>VLOOKUP(B93,[1]高二上!$B:$H,6,0)</f>
        <v>97</v>
      </c>
      <c r="T93" t="str">
        <f>VLOOKUP(B93,[1]高二上!$B:$H,7,0)</f>
        <v>易涛</v>
      </c>
      <c r="U93">
        <f t="shared" si="16"/>
        <v>90.395480225988706</v>
      </c>
      <c r="V93">
        <f t="shared" si="22"/>
        <v>109</v>
      </c>
      <c r="W93">
        <f>VLOOKUP(B93,[1]高一下!$B:$H,6,0)</f>
        <v>93</v>
      </c>
      <c r="X93" t="str">
        <f>VLOOKUP(B93,[1]高一下!$B:$H,7,0)</f>
        <v>易涛</v>
      </c>
      <c r="Y93">
        <f t="shared" si="17"/>
        <v>142.65536723163842</v>
      </c>
      <c r="Z93">
        <f t="shared" si="23"/>
        <v>75</v>
      </c>
      <c r="AA93">
        <f>VLOOKUP(B93,[1]高一上!$B:$G,5,0)</f>
        <v>76</v>
      </c>
      <c r="AB93" t="str">
        <f>VLOOKUP(B93,[1]高一上!$B:$G,6,0)</f>
        <v>刘权芳</v>
      </c>
      <c r="AC93">
        <f t="shared" si="18"/>
        <v>59.039548022598872</v>
      </c>
      <c r="AD93">
        <f t="shared" si="24"/>
        <v>226</v>
      </c>
      <c r="AE93">
        <f>VLOOKUP(B93,[1]中考!$B:$G,6,0)</f>
        <v>111</v>
      </c>
      <c r="AF93">
        <f t="shared" si="25"/>
        <v>81</v>
      </c>
    </row>
    <row r="94" spans="1:32" x14ac:dyDescent="0.2">
      <c r="A94" s="2" t="s">
        <v>282</v>
      </c>
      <c r="B94" s="2" t="s">
        <v>283</v>
      </c>
      <c r="C94" s="1">
        <v>3</v>
      </c>
      <c r="D94" s="3" t="s">
        <v>9</v>
      </c>
      <c r="E94" s="4" t="s">
        <v>284</v>
      </c>
      <c r="F94" s="1">
        <v>523</v>
      </c>
      <c r="G94" s="4">
        <v>114</v>
      </c>
      <c r="H94" s="1" t="s">
        <v>278</v>
      </c>
      <c r="I94" s="15">
        <f t="shared" si="13"/>
        <v>103.38983050847457</v>
      </c>
      <c r="J94">
        <f t="shared" si="19"/>
        <v>13</v>
      </c>
      <c r="K94">
        <f>VLOOKUP(B94,[1]高三上!$B:$H,6,0)</f>
        <v>107</v>
      </c>
      <c r="L94" t="str">
        <f>VLOOKUP(B94,[1]高三上!$B:$H,7,0)</f>
        <v>易涛</v>
      </c>
      <c r="M94">
        <f t="shared" si="14"/>
        <v>145.48022598870057</v>
      </c>
      <c r="N94">
        <f t="shared" si="20"/>
        <v>25</v>
      </c>
      <c r="O94">
        <f>VLOOKUP(B94,[1]高二下!$B:$H,6,0)</f>
        <v>86</v>
      </c>
      <c r="P94" t="str">
        <f>VLOOKUP(B94,[1]高二下!$B:$H,7,0)</f>
        <v>易涛</v>
      </c>
      <c r="Q94">
        <f t="shared" si="15"/>
        <v>84.745762711864401</v>
      </c>
      <c r="R94">
        <f t="shared" si="21"/>
        <v>186</v>
      </c>
      <c r="S94">
        <f>VLOOKUP(B94,[1]高二上!$B:$H,6,0)</f>
        <v>95</v>
      </c>
      <c r="T94" t="str">
        <f>VLOOKUP(B94,[1]高二上!$B:$H,7,0)</f>
        <v>易涛</v>
      </c>
      <c r="U94">
        <f t="shared" si="16"/>
        <v>66.949152542372872</v>
      </c>
      <c r="V94">
        <f t="shared" si="22"/>
        <v>132</v>
      </c>
      <c r="W94">
        <f>VLOOKUP(B94,[1]高一下!$B:$H,6,0)</f>
        <v>101</v>
      </c>
      <c r="X94" t="str">
        <f>VLOOKUP(B94,[1]高一下!$B:$H,7,0)</f>
        <v>易涛</v>
      </c>
      <c r="Y94">
        <f t="shared" si="17"/>
        <v>133.89830508474574</v>
      </c>
      <c r="Z94">
        <f t="shared" si="23"/>
        <v>15</v>
      </c>
      <c r="AA94">
        <f>VLOOKUP(B94,[1]高一上!$B:$G,5,0)</f>
        <v>82</v>
      </c>
      <c r="AB94" t="str">
        <f>VLOOKUP(B94,[1]高一上!$B:$G,6,0)</f>
        <v>易涛</v>
      </c>
      <c r="AC94">
        <f t="shared" si="18"/>
        <v>109.32203389830508</v>
      </c>
      <c r="AD94">
        <f t="shared" si="24"/>
        <v>135</v>
      </c>
      <c r="AE94">
        <f>VLOOKUP(B94,[1]中考!$B:$G,6,0)</f>
        <v>105</v>
      </c>
      <c r="AF94">
        <f t="shared" si="25"/>
        <v>168</v>
      </c>
    </row>
    <row r="95" spans="1:32" x14ac:dyDescent="0.2">
      <c r="A95" s="2" t="s">
        <v>285</v>
      </c>
      <c r="B95" s="2" t="s">
        <v>286</v>
      </c>
      <c r="C95" s="1">
        <v>3</v>
      </c>
      <c r="D95" s="3" t="s">
        <v>9</v>
      </c>
      <c r="E95" s="4" t="s">
        <v>287</v>
      </c>
      <c r="F95" s="1">
        <v>520</v>
      </c>
      <c r="G95" s="4">
        <v>97</v>
      </c>
      <c r="H95" s="1" t="s">
        <v>278</v>
      </c>
      <c r="I95" s="15">
        <f t="shared" si="13"/>
        <v>79.096045197740111</v>
      </c>
      <c r="J95">
        <f t="shared" si="19"/>
        <v>195</v>
      </c>
      <c r="K95">
        <f>VLOOKUP(B95,[1]高三上!$B:$H,6,0)</f>
        <v>97</v>
      </c>
      <c r="L95" t="str">
        <f>VLOOKUP(B95,[1]高三上!$B:$H,7,0)</f>
        <v>易涛</v>
      </c>
      <c r="M95">
        <f t="shared" si="14"/>
        <v>139.83050847457628</v>
      </c>
      <c r="N95">
        <f t="shared" si="20"/>
        <v>121</v>
      </c>
      <c r="O95">
        <f>VLOOKUP(B95,[1]高二下!$B:$H,6,0)</f>
        <v>82</v>
      </c>
      <c r="P95" t="str">
        <f>VLOOKUP(B95,[1]高二下!$B:$H,7,0)</f>
        <v>易涛</v>
      </c>
      <c r="Q95">
        <f t="shared" si="15"/>
        <v>75.423728813559322</v>
      </c>
      <c r="R95">
        <f t="shared" si="21"/>
        <v>262</v>
      </c>
      <c r="S95">
        <f>VLOOKUP(B95,[1]高二上!$B:$H,6,0)</f>
        <v>92</v>
      </c>
      <c r="T95" t="str">
        <f>VLOOKUP(B95,[1]高二上!$B:$H,7,0)</f>
        <v>易涛</v>
      </c>
      <c r="U95">
        <f t="shared" si="16"/>
        <v>71.751412429378533</v>
      </c>
      <c r="V95">
        <f t="shared" si="22"/>
        <v>175</v>
      </c>
      <c r="W95">
        <f>VLOOKUP(B95,[1]高一下!$B:$H,6,0)</f>
        <v>93</v>
      </c>
      <c r="X95" t="str">
        <f>VLOOKUP(B95,[1]高一下!$B:$H,7,0)</f>
        <v>易涛</v>
      </c>
      <c r="Y95">
        <f t="shared" si="17"/>
        <v>130.79096045197741</v>
      </c>
      <c r="Z95">
        <f t="shared" si="23"/>
        <v>75</v>
      </c>
      <c r="AA95">
        <f>VLOOKUP(B95,[1]高一上!$B:$G,5,0)</f>
        <v>79</v>
      </c>
      <c r="AB95" t="str">
        <f>VLOOKUP(B95,[1]高一上!$B:$G,6,0)</f>
        <v>肖锐</v>
      </c>
      <c r="AC95">
        <f t="shared" si="18"/>
        <v>113.27683615819208</v>
      </c>
      <c r="AD95">
        <f t="shared" si="24"/>
        <v>184</v>
      </c>
      <c r="AE95">
        <f>VLOOKUP(B95,[1]中考!$B:$G,6,0)</f>
        <v>101</v>
      </c>
      <c r="AF95">
        <f t="shared" si="25"/>
        <v>231</v>
      </c>
    </row>
    <row r="96" spans="1:32" x14ac:dyDescent="0.2">
      <c r="A96" s="2" t="s">
        <v>288</v>
      </c>
      <c r="B96" s="2" t="s">
        <v>289</v>
      </c>
      <c r="C96" s="1">
        <v>3</v>
      </c>
      <c r="D96" s="3" t="s">
        <v>9</v>
      </c>
      <c r="E96" s="4" t="s">
        <v>290</v>
      </c>
      <c r="F96" s="1">
        <v>503</v>
      </c>
      <c r="G96" s="4">
        <v>102</v>
      </c>
      <c r="H96" s="1" t="s">
        <v>278</v>
      </c>
      <c r="I96" s="15">
        <f t="shared" si="13"/>
        <v>116.38418079096044</v>
      </c>
      <c r="J96">
        <f t="shared" si="19"/>
        <v>114</v>
      </c>
      <c r="K96">
        <f>VLOOKUP(B96,[1]高三上!$B:$H,6,0)</f>
        <v>92</v>
      </c>
      <c r="L96" t="str">
        <f>VLOOKUP(B96,[1]高三上!$B:$H,7,0)</f>
        <v>易涛</v>
      </c>
      <c r="M96">
        <f t="shared" si="14"/>
        <v>129.37853107344634</v>
      </c>
      <c r="N96">
        <f t="shared" si="20"/>
        <v>172</v>
      </c>
      <c r="O96">
        <f>VLOOKUP(B96,[1]高二下!$B:$H,6,0)</f>
        <v>81</v>
      </c>
      <c r="P96" t="str">
        <f>VLOOKUP(B96,[1]高二下!$B:$H,7,0)</f>
        <v>易涛</v>
      </c>
      <c r="Q96">
        <f t="shared" si="15"/>
        <v>67.514124293785301</v>
      </c>
      <c r="R96">
        <f t="shared" si="21"/>
        <v>276</v>
      </c>
      <c r="S96">
        <f>VLOOKUP(B96,[1]高二上!$B:$H,6,0)</f>
        <v>93</v>
      </c>
      <c r="T96" t="str">
        <f>VLOOKUP(B96,[1]高二上!$B:$H,7,0)</f>
        <v>易涛</v>
      </c>
      <c r="U96">
        <f t="shared" si="16"/>
        <v>75.706214689265536</v>
      </c>
      <c r="V96">
        <f t="shared" si="22"/>
        <v>161</v>
      </c>
      <c r="W96">
        <f>VLOOKUP(B96,[1]高一下!$B:$H,6,0)</f>
        <v>93</v>
      </c>
      <c r="X96" t="str">
        <f>VLOOKUP(B96,[1]高一下!$B:$H,7,0)</f>
        <v>易涛</v>
      </c>
      <c r="Y96">
        <f t="shared" si="17"/>
        <v>142.65536723163842</v>
      </c>
      <c r="Z96">
        <f t="shared" si="23"/>
        <v>75</v>
      </c>
      <c r="AA96">
        <f>VLOOKUP(B96,[1]高一上!$B:$G,5,0)</f>
        <v>76</v>
      </c>
      <c r="AB96" t="str">
        <f>VLOOKUP(B96,[1]高一上!$B:$G,6,0)</f>
        <v>易涛</v>
      </c>
      <c r="AC96">
        <f t="shared" si="18"/>
        <v>102.82485875706215</v>
      </c>
      <c r="AD96">
        <f t="shared" si="24"/>
        <v>226</v>
      </c>
      <c r="AE96">
        <f>VLOOKUP(B96,[1]中考!$B:$G,6,0)</f>
        <v>100</v>
      </c>
      <c r="AF96">
        <f t="shared" si="25"/>
        <v>236</v>
      </c>
    </row>
    <row r="97" spans="1:32" x14ac:dyDescent="0.2">
      <c r="A97" s="2" t="s">
        <v>291</v>
      </c>
      <c r="B97" s="2" t="s">
        <v>292</v>
      </c>
      <c r="C97" s="1">
        <v>3</v>
      </c>
      <c r="D97" s="3" t="s">
        <v>9</v>
      </c>
      <c r="E97" s="4" t="s">
        <v>293</v>
      </c>
      <c r="F97" s="1">
        <v>501</v>
      </c>
      <c r="G97" s="4">
        <v>86</v>
      </c>
      <c r="H97" s="1" t="s">
        <v>278</v>
      </c>
      <c r="I97" s="15">
        <f t="shared" si="13"/>
        <v>47.175141242937855</v>
      </c>
      <c r="J97">
        <f t="shared" si="19"/>
        <v>326</v>
      </c>
      <c r="K97">
        <f>VLOOKUP(B97,[1]高三上!$B:$H,6,0)</f>
        <v>95</v>
      </c>
      <c r="L97" t="str">
        <f>VLOOKUP(B97,[1]高三上!$B:$H,7,0)</f>
        <v>易涛</v>
      </c>
      <c r="M97">
        <f t="shared" si="14"/>
        <v>107.90960451977401</v>
      </c>
      <c r="N97">
        <f t="shared" si="20"/>
        <v>139</v>
      </c>
      <c r="O97">
        <f>VLOOKUP(B97,[1]高二下!$B:$H,6,0)</f>
        <v>87</v>
      </c>
      <c r="P97" t="str">
        <f>VLOOKUP(B97,[1]高二下!$B:$H,7,0)</f>
        <v>易涛</v>
      </c>
      <c r="Q97">
        <f t="shared" si="15"/>
        <v>83.615819209039557</v>
      </c>
      <c r="R97">
        <f t="shared" si="21"/>
        <v>167</v>
      </c>
      <c r="S97">
        <f>VLOOKUP(B97,[1]高二上!$B:$H,6,0)</f>
        <v>97</v>
      </c>
      <c r="T97" t="str">
        <f>VLOOKUP(B97,[1]高二上!$B:$H,7,0)</f>
        <v>易涛</v>
      </c>
      <c r="U97">
        <f t="shared" si="16"/>
        <v>86.723163841807917</v>
      </c>
      <c r="V97">
        <f t="shared" si="22"/>
        <v>109</v>
      </c>
      <c r="W97">
        <f>VLOOKUP(B97,[1]高一下!$B:$H,6,0)</f>
        <v>94</v>
      </c>
      <c r="X97" t="str">
        <f>VLOOKUP(B97,[1]高一下!$B:$H,7,0)</f>
        <v>易涛</v>
      </c>
      <c r="Y97">
        <f t="shared" si="17"/>
        <v>134.4632768361582</v>
      </c>
      <c r="Z97">
        <f t="shared" si="23"/>
        <v>62</v>
      </c>
      <c r="AA97">
        <f>VLOOKUP(B97,[1]高一上!$B:$G,5,0)</f>
        <v>79</v>
      </c>
      <c r="AB97" t="str">
        <f>VLOOKUP(B97,[1]高一上!$B:$G,6,0)</f>
        <v>刘云菊</v>
      </c>
      <c r="AC97">
        <f t="shared" si="18"/>
        <v>129.94350282485877</v>
      </c>
      <c r="AD97">
        <f t="shared" si="24"/>
        <v>184</v>
      </c>
      <c r="AE97">
        <f>VLOOKUP(B97,[1]中考!$B:$G,6,0)</f>
        <v>95</v>
      </c>
      <c r="AF97">
        <f t="shared" si="25"/>
        <v>290</v>
      </c>
    </row>
    <row r="98" spans="1:32" x14ac:dyDescent="0.2">
      <c r="A98" s="2" t="s">
        <v>294</v>
      </c>
      <c r="B98" s="2" t="s">
        <v>295</v>
      </c>
      <c r="C98" s="1">
        <v>3</v>
      </c>
      <c r="D98" s="3" t="s">
        <v>9</v>
      </c>
      <c r="E98" s="4" t="s">
        <v>296</v>
      </c>
      <c r="F98" s="1">
        <v>499</v>
      </c>
      <c r="G98" s="4">
        <v>93</v>
      </c>
      <c r="H98" s="1" t="s">
        <v>278</v>
      </c>
      <c r="I98" s="15">
        <f t="shared" si="13"/>
        <v>74.858757062146893</v>
      </c>
      <c r="J98">
        <f t="shared" si="19"/>
        <v>250</v>
      </c>
      <c r="K98">
        <f>VLOOKUP(B98,[1]高三上!$B:$H,6,0)</f>
        <v>93</v>
      </c>
      <c r="L98" t="str">
        <f>VLOOKUP(B98,[1]高三上!$B:$H,7,0)</f>
        <v>易涛</v>
      </c>
      <c r="M98">
        <f t="shared" si="14"/>
        <v>71.186440677966104</v>
      </c>
      <c r="N98">
        <f t="shared" si="20"/>
        <v>161</v>
      </c>
      <c r="O98">
        <f>VLOOKUP(B98,[1]高二下!$B:$H,6,0)</f>
        <v>94</v>
      </c>
      <c r="P98" t="str">
        <f>VLOOKUP(B98,[1]高二下!$B:$H,7,0)</f>
        <v>易涛</v>
      </c>
      <c r="Q98">
        <f t="shared" si="15"/>
        <v>144.63276836158192</v>
      </c>
      <c r="R98">
        <f t="shared" si="21"/>
        <v>59</v>
      </c>
      <c r="S98">
        <f>VLOOKUP(B98,[1]高二上!$B:$H,6,0)</f>
        <v>89</v>
      </c>
      <c r="T98" t="str">
        <f>VLOOKUP(B98,[1]高二上!$B:$H,7,0)</f>
        <v>易涛</v>
      </c>
      <c r="U98">
        <f t="shared" si="16"/>
        <v>59.887005649717509</v>
      </c>
      <c r="V98">
        <f t="shared" si="22"/>
        <v>217</v>
      </c>
      <c r="W98">
        <f>VLOOKUP(B98,[1]高一下!$B:$H,6,0)</f>
        <v>93</v>
      </c>
      <c r="X98" t="str">
        <f>VLOOKUP(B98,[1]高一下!$B:$H,7,0)</f>
        <v>易涛</v>
      </c>
      <c r="Y98">
        <f t="shared" si="17"/>
        <v>164.9717514124294</v>
      </c>
      <c r="Z98">
        <f t="shared" si="23"/>
        <v>75</v>
      </c>
      <c r="AA98">
        <f>VLOOKUP(B98,[1]高一上!$B:$G,5,0)</f>
        <v>70</v>
      </c>
      <c r="AB98" t="str">
        <f>VLOOKUP(B98,[1]高一上!$B:$G,6,0)</f>
        <v>易涛</v>
      </c>
      <c r="AC98">
        <f t="shared" si="18"/>
        <v>26.271186440677965</v>
      </c>
      <c r="AD98">
        <f t="shared" si="24"/>
        <v>305</v>
      </c>
      <c r="AE98">
        <f>VLOOKUP(B98,[1]中考!$B:$G,6,0)</f>
        <v>115</v>
      </c>
      <c r="AF98">
        <f t="shared" si="25"/>
        <v>44</v>
      </c>
    </row>
    <row r="99" spans="1:32" x14ac:dyDescent="0.2">
      <c r="A99" s="2" t="s">
        <v>297</v>
      </c>
      <c r="B99" s="2" t="s">
        <v>298</v>
      </c>
      <c r="C99" s="1">
        <v>3</v>
      </c>
      <c r="D99" s="3" t="s">
        <v>9</v>
      </c>
      <c r="E99" s="4" t="s">
        <v>299</v>
      </c>
      <c r="F99" s="1">
        <v>497</v>
      </c>
      <c r="G99" s="4">
        <v>90</v>
      </c>
      <c r="H99" s="1" t="s">
        <v>278</v>
      </c>
      <c r="I99" s="15">
        <f t="shared" si="13"/>
        <v>95.762711864406782</v>
      </c>
      <c r="J99">
        <f t="shared" si="19"/>
        <v>289</v>
      </c>
      <c r="K99">
        <f>VLOOKUP(B99,[1]高三上!$B:$H,6,0)</f>
        <v>85</v>
      </c>
      <c r="L99" t="str">
        <f>VLOOKUP(B99,[1]高三上!$B:$H,7,0)</f>
        <v>易涛</v>
      </c>
      <c r="M99">
        <f t="shared" si="14"/>
        <v>87.853107344632775</v>
      </c>
      <c r="N99">
        <f t="shared" si="20"/>
        <v>274</v>
      </c>
      <c r="O99">
        <f>VLOOKUP(B99,[1]高二下!$B:$H,6,0)</f>
        <v>84</v>
      </c>
      <c r="P99" t="str">
        <f>VLOOKUP(B99,[1]高二下!$B:$H,7,0)</f>
        <v>易涛</v>
      </c>
      <c r="Q99">
        <f t="shared" si="15"/>
        <v>126.27118644067797</v>
      </c>
      <c r="R99">
        <f t="shared" si="21"/>
        <v>231</v>
      </c>
      <c r="S99">
        <f>VLOOKUP(B99,[1]高二上!$B:$H,6,0)</f>
        <v>78</v>
      </c>
      <c r="T99" t="str">
        <f>VLOOKUP(B99,[1]高二上!$B:$H,7,0)</f>
        <v>易涛</v>
      </c>
      <c r="U99">
        <f t="shared" si="16"/>
        <v>49.152542372881356</v>
      </c>
      <c r="V99">
        <f t="shared" si="22"/>
        <v>324</v>
      </c>
      <c r="W99">
        <f>VLOOKUP(B99,[1]高一下!$B:$H,6,0)</f>
        <v>88</v>
      </c>
      <c r="X99" t="str">
        <f>VLOOKUP(B99,[1]高一下!$B:$H,7,0)</f>
        <v>易涛</v>
      </c>
      <c r="Y99">
        <f t="shared" si="17"/>
        <v>128.81355932203391</v>
      </c>
      <c r="Z99">
        <f t="shared" si="23"/>
        <v>144</v>
      </c>
      <c r="AA99">
        <f>VLOOKUP(B99,[1]高一上!$B:$G,5,0)</f>
        <v>75</v>
      </c>
      <c r="AB99" t="str">
        <f>VLOOKUP(B99,[1]高一上!$B:$G,6,0)</f>
        <v>易涛</v>
      </c>
      <c r="AC99">
        <f t="shared" si="18"/>
        <v>97.457627118644069</v>
      </c>
      <c r="AD99">
        <f t="shared" si="24"/>
        <v>246</v>
      </c>
      <c r="AE99">
        <f>VLOOKUP(B99,[1]中考!$B:$G,6,0)</f>
        <v>100</v>
      </c>
      <c r="AF99">
        <f t="shared" si="25"/>
        <v>237</v>
      </c>
    </row>
    <row r="100" spans="1:32" x14ac:dyDescent="0.2">
      <c r="A100" s="2" t="s">
        <v>300</v>
      </c>
      <c r="B100" s="2" t="s">
        <v>301</v>
      </c>
      <c r="C100" s="1">
        <v>3</v>
      </c>
      <c r="D100" s="3" t="s">
        <v>9</v>
      </c>
      <c r="E100" s="4" t="s">
        <v>302</v>
      </c>
      <c r="F100" s="1">
        <v>493</v>
      </c>
      <c r="G100" s="4">
        <v>112</v>
      </c>
      <c r="H100" s="1" t="s">
        <v>278</v>
      </c>
      <c r="I100" s="15">
        <f t="shared" si="13"/>
        <v>101.69491525423729</v>
      </c>
      <c r="J100">
        <f t="shared" si="19"/>
        <v>24</v>
      </c>
      <c r="K100">
        <f>VLOOKUP(B100,[1]高三上!$B:$H,6,0)</f>
        <v>106</v>
      </c>
      <c r="L100" t="str">
        <f>VLOOKUP(B100,[1]高三上!$B:$H,7,0)</f>
        <v>易涛</v>
      </c>
      <c r="M100">
        <f t="shared" si="14"/>
        <v>108.19209039548022</v>
      </c>
      <c r="N100">
        <f t="shared" si="20"/>
        <v>30</v>
      </c>
      <c r="O100">
        <f>VLOOKUP(B100,[1]高二下!$B:$H,6,0)</f>
        <v>94</v>
      </c>
      <c r="P100" t="str">
        <f>VLOOKUP(B100,[1]高二下!$B:$H,7,0)</f>
        <v>易涛</v>
      </c>
      <c r="Q100">
        <f t="shared" si="15"/>
        <v>117.2316384180791</v>
      </c>
      <c r="R100">
        <f t="shared" si="21"/>
        <v>59</v>
      </c>
      <c r="S100">
        <f>VLOOKUP(B100,[1]高二上!$B:$H,6,0)</f>
        <v>96</v>
      </c>
      <c r="T100" t="str">
        <f>VLOOKUP(B100,[1]高二上!$B:$H,7,0)</f>
        <v>易涛</v>
      </c>
      <c r="U100">
        <f t="shared" si="16"/>
        <v>70.33898305084746</v>
      </c>
      <c r="V100">
        <f t="shared" si="22"/>
        <v>120</v>
      </c>
      <c r="W100">
        <f>VLOOKUP(B100,[1]高一下!$B:$H,6,0)</f>
        <v>101</v>
      </c>
      <c r="X100" t="str">
        <f>VLOOKUP(B100,[1]高一下!$B:$H,7,0)</f>
        <v>易涛</v>
      </c>
      <c r="Y100">
        <f t="shared" si="17"/>
        <v>130.79096045197741</v>
      </c>
      <c r="Z100">
        <f t="shared" si="23"/>
        <v>15</v>
      </c>
      <c r="AA100">
        <f>VLOOKUP(B100,[1]高一上!$B:$G,5,0)</f>
        <v>83</v>
      </c>
      <c r="AB100" t="str">
        <f>VLOOKUP(B100,[1]高一上!$B:$G,6,0)</f>
        <v>刘权芳</v>
      </c>
      <c r="AC100">
        <f t="shared" si="18"/>
        <v>66.101694915254242</v>
      </c>
      <c r="AD100">
        <f t="shared" si="24"/>
        <v>124</v>
      </c>
      <c r="AE100">
        <f>VLOOKUP(B100,[1]中考!$B:$G,6,0)</f>
        <v>124</v>
      </c>
      <c r="AF100">
        <f t="shared" si="25"/>
        <v>4</v>
      </c>
    </row>
    <row r="101" spans="1:32" x14ac:dyDescent="0.2">
      <c r="A101" s="2" t="s">
        <v>303</v>
      </c>
      <c r="B101" s="2" t="s">
        <v>304</v>
      </c>
      <c r="C101" s="1">
        <v>3</v>
      </c>
      <c r="D101" s="3" t="s">
        <v>9</v>
      </c>
      <c r="E101" s="4" t="s">
        <v>305</v>
      </c>
      <c r="F101" s="1">
        <v>488</v>
      </c>
      <c r="G101" s="4">
        <v>107</v>
      </c>
      <c r="H101" s="1" t="s">
        <v>278</v>
      </c>
      <c r="I101" s="15">
        <f t="shared" si="13"/>
        <v>88.983050847457633</v>
      </c>
      <c r="J101">
        <f t="shared" si="19"/>
        <v>64</v>
      </c>
      <c r="K101">
        <f>VLOOKUP(B101,[1]高三上!$B:$H,6,0)</f>
        <v>107</v>
      </c>
      <c r="L101" t="str">
        <f>VLOOKUP(B101,[1]高三上!$B:$H,7,0)</f>
        <v>易涛</v>
      </c>
      <c r="M101">
        <f t="shared" si="14"/>
        <v>135.02824858757063</v>
      </c>
      <c r="N101">
        <f t="shared" si="20"/>
        <v>25</v>
      </c>
      <c r="O101">
        <f>VLOOKUP(B101,[1]高二下!$B:$H,6,0)</f>
        <v>88</v>
      </c>
      <c r="P101" t="str">
        <f>VLOOKUP(B101,[1]高二下!$B:$H,7,0)</f>
        <v>易涛</v>
      </c>
      <c r="Q101">
        <f t="shared" si="15"/>
        <v>72.316384180790962</v>
      </c>
      <c r="R101">
        <f t="shared" si="21"/>
        <v>149</v>
      </c>
      <c r="S101">
        <f>VLOOKUP(B101,[1]高二上!$B:$H,6,0)</f>
        <v>102</v>
      </c>
      <c r="T101" t="str">
        <f>VLOOKUP(B101,[1]高二上!$B:$H,7,0)</f>
        <v>易涛</v>
      </c>
      <c r="U101">
        <f t="shared" si="16"/>
        <v>103.10734463276836</v>
      </c>
      <c r="V101">
        <f t="shared" si="22"/>
        <v>51</v>
      </c>
      <c r="W101">
        <f>VLOOKUP(B101,[1]高一下!$B:$H,6,0)</f>
        <v>94</v>
      </c>
      <c r="X101" t="str">
        <f>VLOOKUP(B101,[1]高一下!$B:$H,7,0)</f>
        <v>易涛</v>
      </c>
      <c r="Y101">
        <f t="shared" si="17"/>
        <v>134.4632768361582</v>
      </c>
      <c r="Z101">
        <f t="shared" si="23"/>
        <v>62</v>
      </c>
      <c r="AA101">
        <f>VLOOKUP(B101,[1]高一上!$B:$G,5,0)</f>
        <v>79</v>
      </c>
      <c r="AB101" t="str">
        <f>VLOOKUP(B101,[1]高一上!$B:$G,6,0)</f>
        <v>刘云菊</v>
      </c>
      <c r="AC101">
        <f t="shared" si="18"/>
        <v>51.977401129943502</v>
      </c>
      <c r="AD101">
        <f t="shared" si="24"/>
        <v>184</v>
      </c>
      <c r="AE101">
        <f>VLOOKUP(B101,[1]中考!$B:$G,6,0)</f>
        <v>120</v>
      </c>
      <c r="AF101">
        <f t="shared" si="25"/>
        <v>14</v>
      </c>
    </row>
    <row r="102" spans="1:32" x14ac:dyDescent="0.2">
      <c r="A102" s="2" t="s">
        <v>306</v>
      </c>
      <c r="B102" s="2" t="s">
        <v>307</v>
      </c>
      <c r="C102" s="1">
        <v>3</v>
      </c>
      <c r="D102" s="3" t="s">
        <v>9</v>
      </c>
      <c r="E102" s="4" t="s">
        <v>308</v>
      </c>
      <c r="F102" s="1">
        <v>486</v>
      </c>
      <c r="G102" s="4">
        <v>98</v>
      </c>
      <c r="H102" s="1" t="s">
        <v>278</v>
      </c>
      <c r="I102" s="15">
        <f t="shared" si="13"/>
        <v>87.853107344632775</v>
      </c>
      <c r="J102">
        <f t="shared" si="19"/>
        <v>182</v>
      </c>
      <c r="K102">
        <f>VLOOKUP(B102,[1]高三上!$B:$H,6,0)</f>
        <v>95</v>
      </c>
      <c r="L102" t="str">
        <f>VLOOKUP(B102,[1]高三上!$B:$H,7,0)</f>
        <v>易涛</v>
      </c>
      <c r="M102">
        <f t="shared" si="14"/>
        <v>125.98870056497175</v>
      </c>
      <c r="N102">
        <f t="shared" si="20"/>
        <v>139</v>
      </c>
      <c r="O102">
        <f>VLOOKUP(B102,[1]高二下!$B:$H,6,0)</f>
        <v>84</v>
      </c>
      <c r="P102" t="str">
        <f>VLOOKUP(B102,[1]高二下!$B:$H,7,0)</f>
        <v>易涛</v>
      </c>
      <c r="Q102">
        <f t="shared" si="15"/>
        <v>80.225988700564969</v>
      </c>
      <c r="R102">
        <f t="shared" si="21"/>
        <v>231</v>
      </c>
      <c r="S102">
        <f>VLOOKUP(B102,[1]高二上!$B:$H,6,0)</f>
        <v>93</v>
      </c>
      <c r="T102" t="str">
        <f>VLOOKUP(B102,[1]高二上!$B:$H,7,0)</f>
        <v>易涛</v>
      </c>
      <c r="U102">
        <f t="shared" si="16"/>
        <v>147.45762711864407</v>
      </c>
      <c r="V102">
        <f t="shared" si="22"/>
        <v>161</v>
      </c>
      <c r="W102">
        <f>VLOOKUP(B102,[1]高一下!$B:$H,6,0)</f>
        <v>71</v>
      </c>
      <c r="X102" t="str">
        <f>VLOOKUP(B102,[1]高一下!$B:$H,7,0)</f>
        <v>易涛</v>
      </c>
      <c r="Y102">
        <f t="shared" si="17"/>
        <v>99.435028248587571</v>
      </c>
      <c r="Z102">
        <f t="shared" si="23"/>
        <v>329</v>
      </c>
      <c r="AA102">
        <f>VLOOKUP(B102,[1]高一上!$B:$G,5,0)</f>
        <v>67</v>
      </c>
      <c r="AB102" t="str">
        <f>VLOOKUP(B102,[1]高一上!$B:$G,6,0)</f>
        <v>肖锐</v>
      </c>
      <c r="AC102">
        <f t="shared" si="18"/>
        <v>92.090395480225993</v>
      </c>
      <c r="AD102">
        <f t="shared" si="24"/>
        <v>327</v>
      </c>
      <c r="AE102">
        <f>VLOOKUP(B102,[1]中考!$B:$G,6,0)</f>
        <v>92</v>
      </c>
      <c r="AF102">
        <f t="shared" si="25"/>
        <v>299</v>
      </c>
    </row>
    <row r="103" spans="1:32" x14ac:dyDescent="0.2">
      <c r="A103" s="2" t="s">
        <v>309</v>
      </c>
      <c r="B103" s="2" t="s">
        <v>310</v>
      </c>
      <c r="C103" s="1">
        <v>3</v>
      </c>
      <c r="D103" s="3" t="s">
        <v>9</v>
      </c>
      <c r="E103" s="4" t="s">
        <v>311</v>
      </c>
      <c r="F103" s="1">
        <v>477</v>
      </c>
      <c r="G103" s="4">
        <v>100</v>
      </c>
      <c r="H103" s="1" t="s">
        <v>278</v>
      </c>
      <c r="I103" s="15">
        <f t="shared" si="13"/>
        <v>105.64971751412429</v>
      </c>
      <c r="J103">
        <f t="shared" si="19"/>
        <v>141</v>
      </c>
      <c r="K103">
        <f>VLOOKUP(B103,[1]高三上!$B:$H,6,0)</f>
        <v>93</v>
      </c>
      <c r="L103" t="str">
        <f>VLOOKUP(B103,[1]高三上!$B:$H,7,0)</f>
        <v>易涛</v>
      </c>
      <c r="M103">
        <f t="shared" si="14"/>
        <v>78.531073446327682</v>
      </c>
      <c r="N103">
        <f t="shared" si="20"/>
        <v>161</v>
      </c>
      <c r="O103">
        <f>VLOOKUP(B103,[1]高二下!$B:$H,6,0)</f>
        <v>92</v>
      </c>
      <c r="P103" t="str">
        <f>VLOOKUP(B103,[1]高二下!$B:$H,7,0)</f>
        <v>易涛</v>
      </c>
      <c r="Q103">
        <f t="shared" si="15"/>
        <v>103.954802259887</v>
      </c>
      <c r="R103">
        <f t="shared" si="21"/>
        <v>85</v>
      </c>
      <c r="S103">
        <f>VLOOKUP(B103,[1]高二上!$B:$H,6,0)</f>
        <v>98</v>
      </c>
      <c r="T103" t="str">
        <f>VLOOKUP(B103,[1]高二上!$B:$H,7,0)</f>
        <v>易涛</v>
      </c>
      <c r="U103">
        <f t="shared" si="16"/>
        <v>126.27118644067797</v>
      </c>
      <c r="V103">
        <f t="shared" si="22"/>
        <v>99</v>
      </c>
      <c r="W103">
        <f>VLOOKUP(B103,[1]高一下!$B:$H,6,0)</f>
        <v>85</v>
      </c>
      <c r="X103" t="str">
        <f>VLOOKUP(B103,[1]高一下!$B:$H,7,0)</f>
        <v>易涛</v>
      </c>
      <c r="Y103">
        <f t="shared" si="17"/>
        <v>71.186440677966104</v>
      </c>
      <c r="Z103">
        <f t="shared" si="23"/>
        <v>192</v>
      </c>
      <c r="AA103">
        <f>VLOOKUP(B103,[1]高一上!$B:$G,5,0)</f>
        <v>87</v>
      </c>
      <c r="AB103" t="str">
        <f>VLOOKUP(B103,[1]高一上!$B:$G,6,0)</f>
        <v>易涛</v>
      </c>
      <c r="AC103">
        <f t="shared" si="18"/>
        <v>93.78531073446328</v>
      </c>
      <c r="AD103">
        <f t="shared" si="24"/>
        <v>90</v>
      </c>
      <c r="AE103">
        <f>VLOOKUP(B103,[1]中考!$B:$G,6,0)</f>
        <v>112</v>
      </c>
      <c r="AF103">
        <f t="shared" si="25"/>
        <v>68</v>
      </c>
    </row>
    <row r="104" spans="1:32" x14ac:dyDescent="0.2">
      <c r="A104" s="2" t="s">
        <v>312</v>
      </c>
      <c r="B104" s="2" t="s">
        <v>313</v>
      </c>
      <c r="C104" s="1">
        <v>3</v>
      </c>
      <c r="D104" s="3" t="s">
        <v>9</v>
      </c>
      <c r="E104" s="4" t="s">
        <v>314</v>
      </c>
      <c r="F104" s="1">
        <v>475</v>
      </c>
      <c r="G104" s="4">
        <v>99</v>
      </c>
      <c r="H104" s="1" t="s">
        <v>278</v>
      </c>
      <c r="I104" s="15">
        <f t="shared" si="13"/>
        <v>151.69491525423729</v>
      </c>
      <c r="J104">
        <f t="shared" si="19"/>
        <v>158</v>
      </c>
      <c r="K104">
        <f>VLOOKUP(B104,[1]高三上!$B:$H,6,0)</f>
        <v>67</v>
      </c>
      <c r="L104" t="str">
        <f>VLOOKUP(B104,[1]高三上!$B:$H,7,0)</f>
        <v>易涛</v>
      </c>
      <c r="M104">
        <f t="shared" si="14"/>
        <v>96.327683615819211</v>
      </c>
      <c r="N104">
        <f t="shared" si="20"/>
        <v>341</v>
      </c>
      <c r="O104">
        <f>VLOOKUP(B104,[1]高二下!$B:$H,6,0)</f>
        <v>72</v>
      </c>
      <c r="P104" t="str">
        <f>VLOOKUP(B104,[1]高二下!$B:$H,7,0)</f>
        <v>易涛</v>
      </c>
      <c r="Q104">
        <f t="shared" si="15"/>
        <v>61.864406779661017</v>
      </c>
      <c r="R104">
        <f t="shared" si="21"/>
        <v>328</v>
      </c>
      <c r="S104">
        <f>VLOOKUP(B104,[1]高二上!$B:$H,6,0)</f>
        <v>91</v>
      </c>
      <c r="T104" t="str">
        <f>VLOOKUP(B104,[1]高二上!$B:$H,7,0)</f>
        <v>易涛</v>
      </c>
      <c r="U104">
        <f t="shared" si="16"/>
        <v>122.03389830508475</v>
      </c>
      <c r="V104">
        <f t="shared" si="22"/>
        <v>193</v>
      </c>
      <c r="W104">
        <f>VLOOKUP(B104,[1]高一下!$B:$H,6,0)</f>
        <v>80</v>
      </c>
      <c r="X104" t="str">
        <f>VLOOKUP(B104,[1]高一下!$B:$H,7,0)</f>
        <v>易涛</v>
      </c>
      <c r="Y104">
        <f t="shared" si="17"/>
        <v>92.937853107344637</v>
      </c>
      <c r="Z104">
        <f t="shared" si="23"/>
        <v>271</v>
      </c>
      <c r="AA104">
        <f>VLOOKUP(B104,[1]高一上!$B:$G,5,0)</f>
        <v>75</v>
      </c>
      <c r="AB104" t="str">
        <f>VLOOKUP(B104,[1]高一上!$B:$G,6,0)</f>
        <v>刘云菊</v>
      </c>
      <c r="AC104">
        <f t="shared" si="18"/>
        <v>101.41242937853107</v>
      </c>
      <c r="AD104">
        <f t="shared" si="24"/>
        <v>246</v>
      </c>
      <c r="AE104">
        <f>VLOOKUP(B104,[1]中考!$B:$G,6,0)</f>
        <v>99</v>
      </c>
      <c r="AF104">
        <f t="shared" si="25"/>
        <v>251</v>
      </c>
    </row>
    <row r="105" spans="1:32" x14ac:dyDescent="0.2">
      <c r="A105" s="2" t="s">
        <v>315</v>
      </c>
      <c r="B105" s="2" t="s">
        <v>316</v>
      </c>
      <c r="C105" s="1">
        <v>3</v>
      </c>
      <c r="D105" s="3" t="s">
        <v>9</v>
      </c>
      <c r="E105" s="4" t="s">
        <v>317</v>
      </c>
      <c r="F105" s="1">
        <v>473</v>
      </c>
      <c r="G105" s="4">
        <v>100</v>
      </c>
      <c r="H105" s="1" t="s">
        <v>278</v>
      </c>
      <c r="I105" s="15">
        <f t="shared" si="13"/>
        <v>105.64971751412429</v>
      </c>
      <c r="J105">
        <f t="shared" si="19"/>
        <v>141</v>
      </c>
      <c r="K105">
        <f>VLOOKUP(B105,[1]高三上!$B:$H,6,0)</f>
        <v>93</v>
      </c>
      <c r="L105" t="str">
        <f>VLOOKUP(B105,[1]高三上!$B:$H,7,0)</f>
        <v>易涛</v>
      </c>
      <c r="M105">
        <f t="shared" si="14"/>
        <v>67.79661016949153</v>
      </c>
      <c r="N105">
        <f t="shared" si="20"/>
        <v>161</v>
      </c>
      <c r="O105">
        <f>VLOOKUP(B105,[1]高二下!$B:$H,6,0)</f>
        <v>95</v>
      </c>
      <c r="P105" t="str">
        <f>VLOOKUP(B105,[1]高二下!$B:$H,7,0)</f>
        <v>易涛</v>
      </c>
      <c r="Q105">
        <f t="shared" si="15"/>
        <v>120.62146892655367</v>
      </c>
      <c r="R105">
        <f t="shared" si="21"/>
        <v>47</v>
      </c>
      <c r="S105">
        <f>VLOOKUP(B105,[1]高二上!$B:$H,6,0)</f>
        <v>96</v>
      </c>
      <c r="T105" t="str">
        <f>VLOOKUP(B105,[1]高二上!$B:$H,7,0)</f>
        <v>易涛</v>
      </c>
      <c r="U105">
        <f t="shared" si="16"/>
        <v>99.152542372881356</v>
      </c>
      <c r="V105">
        <f t="shared" si="22"/>
        <v>120</v>
      </c>
      <c r="W105">
        <f>VLOOKUP(B105,[1]高一下!$B:$H,6,0)</f>
        <v>90</v>
      </c>
      <c r="X105" t="str">
        <f>VLOOKUP(B105,[1]高一下!$B:$H,7,0)</f>
        <v>易涛</v>
      </c>
      <c r="Y105">
        <f t="shared" si="17"/>
        <v>146.89265536723164</v>
      </c>
      <c r="Z105">
        <f t="shared" si="23"/>
        <v>117</v>
      </c>
      <c r="AA105">
        <f>VLOOKUP(B105,[1]高一上!$B:$G,5,0)</f>
        <v>72</v>
      </c>
      <c r="AB105" t="str">
        <f>VLOOKUP(B105,[1]高一上!$B:$G,6,0)</f>
        <v>肖锐</v>
      </c>
      <c r="AC105">
        <f t="shared" si="18"/>
        <v>34.463276836158201</v>
      </c>
      <c r="AD105">
        <f t="shared" si="24"/>
        <v>283</v>
      </c>
      <c r="AE105">
        <f>VLOOKUP(B105,[1]中考!$B:$G,6,0)</f>
        <v>114</v>
      </c>
      <c r="AF105">
        <f t="shared" si="25"/>
        <v>51</v>
      </c>
    </row>
    <row r="106" spans="1:32" x14ac:dyDescent="0.2">
      <c r="A106" s="2" t="s">
        <v>318</v>
      </c>
      <c r="B106" s="2" t="s">
        <v>319</v>
      </c>
      <c r="C106" s="1">
        <v>3</v>
      </c>
      <c r="D106" s="3" t="s">
        <v>9</v>
      </c>
      <c r="E106" s="4" t="s">
        <v>320</v>
      </c>
      <c r="F106" s="1">
        <v>472</v>
      </c>
      <c r="G106" s="4">
        <v>101</v>
      </c>
      <c r="H106" s="1" t="s">
        <v>278</v>
      </c>
      <c r="I106" s="15">
        <f t="shared" si="13"/>
        <v>86.723163841807917</v>
      </c>
      <c r="J106">
        <f t="shared" si="19"/>
        <v>126</v>
      </c>
      <c r="K106">
        <f>VLOOKUP(B106,[1]高三上!$B:$H,6,0)</f>
        <v>101</v>
      </c>
      <c r="L106" t="str">
        <f>VLOOKUP(B106,[1]高三上!$B:$H,7,0)</f>
        <v>易涛</v>
      </c>
      <c r="M106">
        <f t="shared" si="14"/>
        <v>135.02824858757063</v>
      </c>
      <c r="N106">
        <f t="shared" si="20"/>
        <v>79</v>
      </c>
      <c r="O106">
        <f>VLOOKUP(B106,[1]高二下!$B:$H,6,0)</f>
        <v>85</v>
      </c>
      <c r="P106" t="str">
        <f>VLOOKUP(B106,[1]高二下!$B:$H,7,0)</f>
        <v>易涛</v>
      </c>
      <c r="Q106">
        <f t="shared" si="15"/>
        <v>70.621468926553675</v>
      </c>
      <c r="R106">
        <f t="shared" si="21"/>
        <v>203</v>
      </c>
      <c r="S106">
        <f>VLOOKUP(B106,[1]高二上!$B:$H,6,0)</f>
        <v>98</v>
      </c>
      <c r="T106" t="str">
        <f>VLOOKUP(B106,[1]高二上!$B:$H,7,0)</f>
        <v>易涛</v>
      </c>
      <c r="U106">
        <f t="shared" si="16"/>
        <v>93.220338983050851</v>
      </c>
      <c r="V106">
        <f t="shared" si="22"/>
        <v>99</v>
      </c>
      <c r="W106">
        <f>VLOOKUP(B106,[1]高一下!$B:$H,6,0)</f>
        <v>93</v>
      </c>
      <c r="X106" t="str">
        <f>VLOOKUP(B106,[1]高一下!$B:$H,7,0)</f>
        <v>易涛</v>
      </c>
      <c r="Y106">
        <f t="shared" si="17"/>
        <v>100.28248587570621</v>
      </c>
      <c r="Z106">
        <f t="shared" si="23"/>
        <v>75</v>
      </c>
      <c r="AA106">
        <f>VLOOKUP(B106,[1]高一上!$B:$G,5,0)</f>
        <v>89</v>
      </c>
      <c r="AB106" t="str">
        <f>VLOOKUP(B106,[1]高一上!$B:$G,6,0)</f>
        <v>肖锐</v>
      </c>
      <c r="AC106">
        <f t="shared" si="18"/>
        <v>126.27118644067797</v>
      </c>
      <c r="AD106">
        <f t="shared" si="24"/>
        <v>76</v>
      </c>
      <c r="AE106">
        <f>VLOOKUP(B106,[1]中考!$B:$G,6,0)</f>
        <v>105</v>
      </c>
      <c r="AF106">
        <f t="shared" si="25"/>
        <v>169</v>
      </c>
    </row>
    <row r="107" spans="1:32" x14ac:dyDescent="0.2">
      <c r="A107" s="2" t="s">
        <v>321</v>
      </c>
      <c r="B107" s="2" t="s">
        <v>322</v>
      </c>
      <c r="C107" s="1">
        <v>3</v>
      </c>
      <c r="D107" s="3" t="s">
        <v>9</v>
      </c>
      <c r="E107" s="4" t="s">
        <v>323</v>
      </c>
      <c r="F107" s="1">
        <v>472</v>
      </c>
      <c r="G107" s="4">
        <v>90</v>
      </c>
      <c r="H107" s="1" t="s">
        <v>278</v>
      </c>
      <c r="I107" s="15">
        <f t="shared" si="13"/>
        <v>71.751412429378533</v>
      </c>
      <c r="J107">
        <f t="shared" si="19"/>
        <v>289</v>
      </c>
      <c r="K107">
        <f>VLOOKUP(B107,[1]高三上!$B:$H,6,0)</f>
        <v>91</v>
      </c>
      <c r="L107" t="str">
        <f>VLOOKUP(B107,[1]高三上!$B:$H,7,0)</f>
        <v>易涛</v>
      </c>
      <c r="M107">
        <f t="shared" si="14"/>
        <v>139.26553672316385</v>
      </c>
      <c r="N107">
        <f t="shared" si="20"/>
        <v>189</v>
      </c>
      <c r="O107">
        <f>VLOOKUP(B107,[1]高二下!$B:$H,6,0)</f>
        <v>72</v>
      </c>
      <c r="P107" t="str">
        <f>VLOOKUP(B107,[1]高二下!$B:$H,7,0)</f>
        <v>易涛</v>
      </c>
      <c r="Q107">
        <f t="shared" si="15"/>
        <v>29.943502824858754</v>
      </c>
      <c r="R107">
        <f t="shared" si="21"/>
        <v>328</v>
      </c>
      <c r="S107">
        <f>VLOOKUP(B107,[1]高二上!$B:$H,6,0)</f>
        <v>99</v>
      </c>
      <c r="T107" t="str">
        <f>VLOOKUP(B107,[1]高二上!$B:$H,7,0)</f>
        <v>易涛</v>
      </c>
      <c r="U107">
        <f t="shared" si="16"/>
        <v>146.045197740113</v>
      </c>
      <c r="V107">
        <f t="shared" si="22"/>
        <v>80</v>
      </c>
      <c r="W107">
        <f>VLOOKUP(B107,[1]高一下!$B:$H,6,0)</f>
        <v>82</v>
      </c>
      <c r="X107" t="str">
        <f>VLOOKUP(B107,[1]高一下!$B:$H,7,0)</f>
        <v>易涛</v>
      </c>
      <c r="Y107">
        <f t="shared" si="17"/>
        <v>95.197740112994353</v>
      </c>
      <c r="Z107">
        <f t="shared" si="23"/>
        <v>243</v>
      </c>
      <c r="AA107">
        <f>VLOOKUP(B107,[1]高一上!$B:$G,5,0)</f>
        <v>76</v>
      </c>
      <c r="AB107" t="str">
        <f>VLOOKUP(B107,[1]高一上!$B:$G,6,0)</f>
        <v>易涛</v>
      </c>
      <c r="AC107">
        <f t="shared" si="18"/>
        <v>109.32203389830508</v>
      </c>
      <c r="AD107">
        <f t="shared" si="24"/>
        <v>226</v>
      </c>
      <c r="AE107">
        <f>VLOOKUP(B107,[1]中考!$B:$G,6,0)</f>
        <v>98</v>
      </c>
      <c r="AF107">
        <f t="shared" si="25"/>
        <v>259</v>
      </c>
    </row>
    <row r="108" spans="1:32" x14ac:dyDescent="0.2">
      <c r="A108" s="2" t="s">
        <v>324</v>
      </c>
      <c r="B108" s="2" t="s">
        <v>325</v>
      </c>
      <c r="C108" s="1">
        <v>3</v>
      </c>
      <c r="D108" s="3" t="s">
        <v>9</v>
      </c>
      <c r="E108" s="4" t="s">
        <v>326</v>
      </c>
      <c r="F108" s="1">
        <v>471</v>
      </c>
      <c r="G108" s="4">
        <v>94</v>
      </c>
      <c r="H108" s="1" t="s">
        <v>278</v>
      </c>
      <c r="I108" s="15">
        <f t="shared" si="13"/>
        <v>40.112994350282484</v>
      </c>
      <c r="J108">
        <f t="shared" si="19"/>
        <v>242</v>
      </c>
      <c r="K108">
        <f>VLOOKUP(B108,[1]高三上!$B:$H,6,0)</f>
        <v>106</v>
      </c>
      <c r="L108" t="str">
        <f>VLOOKUP(B108,[1]高三上!$B:$H,7,0)</f>
        <v>易涛</v>
      </c>
      <c r="M108">
        <f t="shared" si="14"/>
        <v>115.53672316384181</v>
      </c>
      <c r="N108">
        <f t="shared" si="20"/>
        <v>30</v>
      </c>
      <c r="O108">
        <f>VLOOKUP(B108,[1]高二下!$B:$H,6,0)</f>
        <v>92</v>
      </c>
      <c r="P108" t="str">
        <f>VLOOKUP(B108,[1]高二下!$B:$H,7,0)</f>
        <v>易涛</v>
      </c>
      <c r="Q108">
        <f t="shared" si="15"/>
        <v>100</v>
      </c>
      <c r="R108">
        <f t="shared" si="21"/>
        <v>85</v>
      </c>
      <c r="S108">
        <f>VLOOKUP(B108,[1]高二上!$B:$H,6,0)</f>
        <v>0</v>
      </c>
      <c r="T108" t="str">
        <f>VLOOKUP(B108,[1]高二上!$B:$H,7,0)</f>
        <v>易涛</v>
      </c>
      <c r="U108">
        <f t="shared" si="16"/>
        <v>100</v>
      </c>
      <c r="V108">
        <f t="shared" si="22"/>
        <v>350</v>
      </c>
      <c r="W108">
        <v>0</v>
      </c>
      <c r="X108" t="s">
        <v>278</v>
      </c>
      <c r="Y108">
        <f t="shared" si="17"/>
        <v>100</v>
      </c>
      <c r="Z108">
        <f t="shared" si="23"/>
        <v>352</v>
      </c>
      <c r="AA108">
        <v>0</v>
      </c>
      <c r="AB108" t="s">
        <v>278</v>
      </c>
      <c r="AC108">
        <f t="shared" si="18"/>
        <v>100</v>
      </c>
      <c r="AD108">
        <f t="shared" si="24"/>
        <v>354</v>
      </c>
      <c r="AE108">
        <v>0</v>
      </c>
      <c r="AF108">
        <f t="shared" si="25"/>
        <v>346</v>
      </c>
    </row>
    <row r="109" spans="1:32" x14ac:dyDescent="0.2">
      <c r="A109" s="2" t="s">
        <v>327</v>
      </c>
      <c r="B109" s="2" t="s">
        <v>328</v>
      </c>
      <c r="C109" s="1">
        <v>3</v>
      </c>
      <c r="D109" s="3" t="s">
        <v>9</v>
      </c>
      <c r="E109" s="4" t="s">
        <v>329</v>
      </c>
      <c r="F109" s="1">
        <v>467</v>
      </c>
      <c r="G109" s="4">
        <v>97</v>
      </c>
      <c r="H109" s="1" t="s">
        <v>278</v>
      </c>
      <c r="I109" s="15">
        <f t="shared" si="13"/>
        <v>110.16949152542372</v>
      </c>
      <c r="J109">
        <f t="shared" si="19"/>
        <v>195</v>
      </c>
      <c r="K109">
        <f>VLOOKUP(B109,[1]高三上!$B:$H,6,0)</f>
        <v>88</v>
      </c>
      <c r="L109" t="str">
        <f>VLOOKUP(B109,[1]高三上!$B:$H,7,0)</f>
        <v>易涛</v>
      </c>
      <c r="M109">
        <f t="shared" si="14"/>
        <v>64.124293785310726</v>
      </c>
      <c r="N109">
        <f t="shared" si="20"/>
        <v>231</v>
      </c>
      <c r="O109">
        <f>VLOOKUP(B109,[1]高二下!$B:$H,6,0)</f>
        <v>91</v>
      </c>
      <c r="P109" t="str">
        <f>VLOOKUP(B109,[1]高二下!$B:$H,7,0)</f>
        <v>易涛</v>
      </c>
      <c r="Q109">
        <f t="shared" si="15"/>
        <v>125.14124293785311</v>
      </c>
      <c r="R109">
        <f t="shared" si="21"/>
        <v>104</v>
      </c>
      <c r="S109">
        <f>VLOOKUP(B109,[1]高二上!$B:$H,6,0)</f>
        <v>91</v>
      </c>
      <c r="T109" t="str">
        <f>VLOOKUP(B109,[1]高二上!$B:$H,7,0)</f>
        <v>易涛</v>
      </c>
      <c r="U109">
        <f t="shared" si="16"/>
        <v>117.2316384180791</v>
      </c>
      <c r="V109">
        <f t="shared" si="22"/>
        <v>193</v>
      </c>
      <c r="W109">
        <f>VLOOKUP(B109,[1]高一下!$B:$H,6,0)</f>
        <v>81</v>
      </c>
      <c r="X109" t="str">
        <f>VLOOKUP(B109,[1]高一下!$B:$H,7,0)</f>
        <v>易涛</v>
      </c>
      <c r="Y109">
        <f t="shared" si="17"/>
        <v>80.225988700564969</v>
      </c>
      <c r="Z109">
        <f t="shared" si="23"/>
        <v>254</v>
      </c>
      <c r="AA109">
        <f>VLOOKUP(B109,[1]高一上!$B:$G,5,0)</f>
        <v>79</v>
      </c>
      <c r="AB109" t="str">
        <f>VLOOKUP(B109,[1]高一上!$B:$G,6,0)</f>
        <v>肖锐</v>
      </c>
      <c r="AC109">
        <f t="shared" si="18"/>
        <v>141.52542372881356</v>
      </c>
      <c r="AD109">
        <f t="shared" si="24"/>
        <v>184</v>
      </c>
      <c r="AE109">
        <f>VLOOKUP(B109,[1]中考!$B:$G,6,0)</f>
        <v>87</v>
      </c>
      <c r="AF109">
        <f t="shared" si="25"/>
        <v>331</v>
      </c>
    </row>
    <row r="110" spans="1:32" x14ac:dyDescent="0.2">
      <c r="A110" s="2" t="s">
        <v>330</v>
      </c>
      <c r="B110" s="2" t="s">
        <v>331</v>
      </c>
      <c r="C110" s="1">
        <v>3</v>
      </c>
      <c r="D110" s="3" t="s">
        <v>9</v>
      </c>
      <c r="E110" s="4" t="s">
        <v>332</v>
      </c>
      <c r="F110" s="1">
        <v>467</v>
      </c>
      <c r="G110" s="4">
        <v>95</v>
      </c>
      <c r="H110" s="1" t="s">
        <v>278</v>
      </c>
      <c r="I110" s="15">
        <f t="shared" si="13"/>
        <v>47.740112994350284</v>
      </c>
      <c r="J110">
        <f t="shared" si="19"/>
        <v>224</v>
      </c>
      <c r="K110">
        <f>VLOOKUP(B110,[1]高三上!$B:$H,6,0)</f>
        <v>105</v>
      </c>
      <c r="L110" t="str">
        <f>VLOOKUP(B110,[1]高三上!$B:$H,7,0)</f>
        <v>易涛</v>
      </c>
      <c r="M110">
        <f t="shared" si="14"/>
        <v>112.99435028248587</v>
      </c>
      <c r="N110">
        <f t="shared" si="20"/>
        <v>39</v>
      </c>
      <c r="O110">
        <f>VLOOKUP(B110,[1]高二下!$B:$H,6,0)</f>
        <v>92</v>
      </c>
      <c r="P110" t="str">
        <f>VLOOKUP(B110,[1]高二下!$B:$H,7,0)</f>
        <v>易涛</v>
      </c>
      <c r="Q110">
        <f t="shared" si="15"/>
        <v>80.508474576271183</v>
      </c>
      <c r="R110">
        <f t="shared" si="21"/>
        <v>85</v>
      </c>
      <c r="S110">
        <f>VLOOKUP(B110,[1]高二上!$B:$H,6,0)</f>
        <v>109</v>
      </c>
      <c r="T110" t="str">
        <f>VLOOKUP(B110,[1]高二上!$B:$H,7,0)</f>
        <v>易涛</v>
      </c>
      <c r="U110">
        <f t="shared" si="16"/>
        <v>155.08474576271186</v>
      </c>
      <c r="V110">
        <f t="shared" si="22"/>
        <v>16</v>
      </c>
      <c r="W110">
        <f>VLOOKUP(B110,[1]高一下!$B:$H,6,0)</f>
        <v>84</v>
      </c>
      <c r="X110" t="str">
        <f>VLOOKUP(B110,[1]高一下!$B:$H,7,0)</f>
        <v>易涛</v>
      </c>
      <c r="Y110">
        <f t="shared" si="17"/>
        <v>72.598870056497177</v>
      </c>
      <c r="Z110">
        <f t="shared" si="23"/>
        <v>211</v>
      </c>
      <c r="AA110">
        <f>VLOOKUP(B110,[1]高一上!$B:$G,5,0)</f>
        <v>84</v>
      </c>
      <c r="AB110" t="str">
        <f>VLOOKUP(B110,[1]高一上!$B:$G,6,0)</f>
        <v>易涛</v>
      </c>
      <c r="AC110">
        <f t="shared" si="18"/>
        <v>82.20338983050847</v>
      </c>
      <c r="AD110">
        <f t="shared" si="24"/>
        <v>114</v>
      </c>
      <c r="AE110">
        <f>VLOOKUP(B110,[1]中考!$B:$G,6,0)</f>
        <v>114</v>
      </c>
      <c r="AF110">
        <f t="shared" si="25"/>
        <v>51</v>
      </c>
    </row>
    <row r="111" spans="1:32" x14ac:dyDescent="0.2">
      <c r="A111" s="2" t="s">
        <v>333</v>
      </c>
      <c r="B111" s="2" t="s">
        <v>334</v>
      </c>
      <c r="C111" s="1">
        <v>3</v>
      </c>
      <c r="D111" s="3" t="s">
        <v>9</v>
      </c>
      <c r="E111" s="4" t="s">
        <v>335</v>
      </c>
      <c r="F111" s="1">
        <v>465</v>
      </c>
      <c r="G111" s="4">
        <v>91</v>
      </c>
      <c r="H111" s="1" t="s">
        <v>278</v>
      </c>
      <c r="I111" s="15">
        <f t="shared" si="13"/>
        <v>71.186440677966104</v>
      </c>
      <c r="J111">
        <f t="shared" si="19"/>
        <v>274</v>
      </c>
      <c r="K111">
        <f>VLOOKUP(B111,[1]高三上!$B:$H,6,0)</f>
        <v>92</v>
      </c>
      <c r="L111" t="str">
        <f>VLOOKUP(B111,[1]高三上!$B:$H,7,0)</f>
        <v>易涛</v>
      </c>
      <c r="M111">
        <f t="shared" si="14"/>
        <v>61.864406779661017</v>
      </c>
      <c r="N111">
        <f t="shared" si="20"/>
        <v>172</v>
      </c>
      <c r="O111">
        <f>VLOOKUP(B111,[1]高二下!$B:$H,6,0)</f>
        <v>96</v>
      </c>
      <c r="P111" t="str">
        <f>VLOOKUP(B111,[1]高二下!$B:$H,7,0)</f>
        <v>易涛</v>
      </c>
      <c r="Q111">
        <f t="shared" si="15"/>
        <v>157.34463276836158</v>
      </c>
      <c r="R111">
        <f t="shared" si="21"/>
        <v>37</v>
      </c>
      <c r="S111">
        <f>VLOOKUP(B111,[1]高二上!$B:$H,6,0)</f>
        <v>87</v>
      </c>
      <c r="T111" t="str">
        <f>VLOOKUP(B111,[1]高二上!$B:$H,7,0)</f>
        <v>易涛</v>
      </c>
      <c r="U111">
        <f t="shared" si="16"/>
        <v>46.045197740112997</v>
      </c>
      <c r="V111">
        <f t="shared" si="22"/>
        <v>240</v>
      </c>
      <c r="W111">
        <f>VLOOKUP(B111,[1]高一下!$B:$H,6,0)</f>
        <v>95</v>
      </c>
      <c r="X111" t="str">
        <f>VLOOKUP(B111,[1]高一下!$B:$H,7,0)</f>
        <v>易涛</v>
      </c>
      <c r="Y111">
        <f t="shared" si="17"/>
        <v>121.1864406779661</v>
      </c>
      <c r="Z111">
        <f t="shared" si="23"/>
        <v>49</v>
      </c>
      <c r="AA111">
        <f>VLOOKUP(B111,[1]高一上!$B:$G,5,0)</f>
        <v>83</v>
      </c>
      <c r="AB111" t="str">
        <f>VLOOKUP(B111,[1]高一上!$B:$G,6,0)</f>
        <v>易涛</v>
      </c>
      <c r="AC111">
        <f t="shared" si="18"/>
        <v>102.82485875706215</v>
      </c>
      <c r="AD111">
        <f t="shared" si="24"/>
        <v>124</v>
      </c>
      <c r="AE111">
        <f>VLOOKUP(B111,[1]中考!$B:$G,6,0)</f>
        <v>107</v>
      </c>
      <c r="AF111">
        <f t="shared" si="25"/>
        <v>134</v>
      </c>
    </row>
    <row r="112" spans="1:32" x14ac:dyDescent="0.2">
      <c r="A112" s="2" t="s">
        <v>336</v>
      </c>
      <c r="B112" s="2" t="s">
        <v>337</v>
      </c>
      <c r="C112" s="1">
        <v>3</v>
      </c>
      <c r="D112" s="3" t="s">
        <v>9</v>
      </c>
      <c r="E112" s="4" t="s">
        <v>338</v>
      </c>
      <c r="F112" s="1">
        <v>464</v>
      </c>
      <c r="G112" s="4">
        <v>104</v>
      </c>
      <c r="H112" s="1" t="s">
        <v>278</v>
      </c>
      <c r="I112" s="15">
        <f t="shared" si="13"/>
        <v>116.10169491525423</v>
      </c>
      <c r="J112">
        <f t="shared" si="19"/>
        <v>92</v>
      </c>
      <c r="K112">
        <f>VLOOKUP(B112,[1]高三上!$B:$H,6,0)</f>
        <v>94</v>
      </c>
      <c r="L112" t="str">
        <f>VLOOKUP(B112,[1]高三上!$B:$H,7,0)</f>
        <v>易涛</v>
      </c>
      <c r="M112">
        <f t="shared" si="14"/>
        <v>59.604519774011301</v>
      </c>
      <c r="N112">
        <f t="shared" si="20"/>
        <v>149</v>
      </c>
      <c r="O112">
        <f>VLOOKUP(B112,[1]高二下!$B:$H,6,0)</f>
        <v>104</v>
      </c>
      <c r="P112" t="str">
        <f>VLOOKUP(B112,[1]高二下!$B:$H,7,0)</f>
        <v>易涛</v>
      </c>
      <c r="Q112">
        <f t="shared" si="15"/>
        <v>132.20338983050846</v>
      </c>
      <c r="R112">
        <f t="shared" si="21"/>
        <v>6</v>
      </c>
      <c r="S112">
        <f>VLOOKUP(B112,[1]高二上!$B:$H,6,0)</f>
        <v>96</v>
      </c>
      <c r="T112" t="str">
        <f>VLOOKUP(B112,[1]高二上!$B:$H,7,0)</f>
        <v>易涛</v>
      </c>
      <c r="U112">
        <f t="shared" si="16"/>
        <v>77.401129943502823</v>
      </c>
      <c r="V112">
        <f t="shared" si="22"/>
        <v>120</v>
      </c>
      <c r="W112">
        <f>VLOOKUP(B112,[1]高一下!$B:$H,6,0)</f>
        <v>96</v>
      </c>
      <c r="X112" t="str">
        <f>VLOOKUP(B112,[1]高一下!$B:$H,7,0)</f>
        <v>易涛</v>
      </c>
      <c r="Y112">
        <f t="shared" si="17"/>
        <v>131.92090395480227</v>
      </c>
      <c r="Z112">
        <f t="shared" si="23"/>
        <v>40</v>
      </c>
      <c r="AA112">
        <f>VLOOKUP(B112,[1]高一上!$B:$G,5,0)</f>
        <v>81</v>
      </c>
      <c r="AB112" t="str">
        <f>VLOOKUP(B112,[1]高一上!$B:$G,6,0)</f>
        <v>易涛</v>
      </c>
      <c r="AC112">
        <f t="shared" si="18"/>
        <v>85.875706214689259</v>
      </c>
      <c r="AD112">
        <f t="shared" si="24"/>
        <v>153</v>
      </c>
      <c r="AE112">
        <f>VLOOKUP(B112,[1]中考!$B:$G,6,0)</f>
        <v>109</v>
      </c>
      <c r="AF112">
        <f t="shared" si="25"/>
        <v>103</v>
      </c>
    </row>
    <row r="113" spans="1:32" x14ac:dyDescent="0.2">
      <c r="A113" s="2" t="s">
        <v>339</v>
      </c>
      <c r="B113" s="2" t="s">
        <v>340</v>
      </c>
      <c r="C113" s="1">
        <v>3</v>
      </c>
      <c r="D113" s="3" t="s">
        <v>9</v>
      </c>
      <c r="E113" s="4" t="s">
        <v>341</v>
      </c>
      <c r="F113" s="1">
        <v>460</v>
      </c>
      <c r="G113" s="4">
        <v>102</v>
      </c>
      <c r="H113" s="1" t="s">
        <v>278</v>
      </c>
      <c r="I113" s="15">
        <f t="shared" si="13"/>
        <v>104.51977401129943</v>
      </c>
      <c r="J113">
        <f t="shared" si="19"/>
        <v>114</v>
      </c>
      <c r="K113">
        <f>VLOOKUP(B113,[1]高三上!$B:$H,6,0)</f>
        <v>96</v>
      </c>
      <c r="L113" t="str">
        <f>VLOOKUP(B113,[1]高三上!$B:$H,7,0)</f>
        <v>易涛</v>
      </c>
      <c r="M113">
        <f t="shared" si="14"/>
        <v>69.209039548022602</v>
      </c>
      <c r="N113">
        <f t="shared" si="20"/>
        <v>130</v>
      </c>
      <c r="O113">
        <f>VLOOKUP(B113,[1]高二下!$B:$H,6,0)</f>
        <v>99</v>
      </c>
      <c r="P113" t="str">
        <f>VLOOKUP(B113,[1]高二下!$B:$H,7,0)</f>
        <v>易涛</v>
      </c>
      <c r="Q113">
        <f t="shared" si="15"/>
        <v>104.80225988700565</v>
      </c>
      <c r="R113">
        <f t="shared" si="21"/>
        <v>21</v>
      </c>
      <c r="S113">
        <f>VLOOKUP(B113,[1]高二上!$B:$H,6,0)</f>
        <v>104</v>
      </c>
      <c r="T113" t="str">
        <f>VLOOKUP(B113,[1]高二上!$B:$H,7,0)</f>
        <v>易涛</v>
      </c>
      <c r="U113">
        <f t="shared" si="16"/>
        <v>127.11864406779661</v>
      </c>
      <c r="V113">
        <f t="shared" si="22"/>
        <v>38</v>
      </c>
      <c r="W113">
        <f>VLOOKUP(B113,[1]高一下!$B:$H,6,0)</f>
        <v>89</v>
      </c>
      <c r="X113" t="str">
        <f>VLOOKUP(B113,[1]高一下!$B:$H,7,0)</f>
        <v>易涛</v>
      </c>
      <c r="Y113">
        <f t="shared" si="17"/>
        <v>122.31638418079096</v>
      </c>
      <c r="Z113">
        <f t="shared" si="23"/>
        <v>134</v>
      </c>
      <c r="AA113">
        <f>VLOOKUP(B113,[1]高一上!$B:$G,5,0)</f>
        <v>77</v>
      </c>
      <c r="AB113" t="str">
        <f>VLOOKUP(B113,[1]高一上!$B:$G,6,0)</f>
        <v>肖锐</v>
      </c>
      <c r="AC113">
        <f t="shared" si="18"/>
        <v>47.740112994350284</v>
      </c>
      <c r="AD113">
        <f t="shared" si="24"/>
        <v>213</v>
      </c>
      <c r="AE113">
        <f>VLOOKUP(B113,[1]中考!$B:$G,6,0)</f>
        <v>117</v>
      </c>
      <c r="AF113">
        <f t="shared" si="25"/>
        <v>28</v>
      </c>
    </row>
    <row r="114" spans="1:32" x14ac:dyDescent="0.2">
      <c r="A114" s="2" t="s">
        <v>342</v>
      </c>
      <c r="B114" s="2" t="s">
        <v>343</v>
      </c>
      <c r="C114" s="1">
        <v>3</v>
      </c>
      <c r="D114" s="3" t="s">
        <v>9</v>
      </c>
      <c r="E114" s="4" t="s">
        <v>344</v>
      </c>
      <c r="F114" s="1">
        <v>460</v>
      </c>
      <c r="G114" s="4">
        <v>98</v>
      </c>
      <c r="H114" s="1" t="s">
        <v>278</v>
      </c>
      <c r="I114" s="15">
        <f t="shared" si="13"/>
        <v>82.7683615819209</v>
      </c>
      <c r="J114">
        <f t="shared" si="19"/>
        <v>182</v>
      </c>
      <c r="K114">
        <f>VLOOKUP(B114,[1]高三上!$B:$H,6,0)</f>
        <v>97</v>
      </c>
      <c r="L114" t="str">
        <f>VLOOKUP(B114,[1]高三上!$B:$H,7,0)</f>
        <v>易涛</v>
      </c>
      <c r="M114">
        <f t="shared" si="14"/>
        <v>99.152542372881356</v>
      </c>
      <c r="N114">
        <f t="shared" si="20"/>
        <v>121</v>
      </c>
      <c r="O114">
        <f>VLOOKUP(B114,[1]高二下!$B:$H,6,0)</f>
        <v>90</v>
      </c>
      <c r="P114" t="str">
        <f>VLOOKUP(B114,[1]高二下!$B:$H,7,0)</f>
        <v>易涛</v>
      </c>
      <c r="Q114">
        <f t="shared" si="15"/>
        <v>72.033898305084747</v>
      </c>
      <c r="R114">
        <f t="shared" si="21"/>
        <v>118</v>
      </c>
      <c r="S114">
        <f>VLOOKUP(B114,[1]高二上!$B:$H,6,0)</f>
        <v>108</v>
      </c>
      <c r="T114" t="str">
        <f>VLOOKUP(B114,[1]高二上!$B:$H,7,0)</f>
        <v>易涛</v>
      </c>
      <c r="U114">
        <f t="shared" si="16"/>
        <v>139.83050847457628</v>
      </c>
      <c r="V114">
        <f t="shared" si="22"/>
        <v>19</v>
      </c>
      <c r="W114">
        <f>VLOOKUP(B114,[1]高一下!$B:$H,6,0)</f>
        <v>87</v>
      </c>
      <c r="X114" t="str">
        <f>VLOOKUP(B114,[1]高一下!$B:$H,7,0)</f>
        <v>易涛</v>
      </c>
      <c r="Y114">
        <f t="shared" si="17"/>
        <v>106.77966101694915</v>
      </c>
      <c r="Z114">
        <f t="shared" si="23"/>
        <v>160</v>
      </c>
      <c r="AA114">
        <f>VLOOKUP(B114,[1]高一上!$B:$G,5,0)</f>
        <v>79</v>
      </c>
      <c r="AB114" t="str">
        <f>VLOOKUP(B114,[1]高一上!$B:$G,6,0)</f>
        <v>易涛</v>
      </c>
      <c r="AC114">
        <f t="shared" si="18"/>
        <v>77.118644067796609</v>
      </c>
      <c r="AD114">
        <f t="shared" si="24"/>
        <v>184</v>
      </c>
      <c r="AE114">
        <f>VLOOKUP(B114,[1]中考!$B:$G,6,0)</f>
        <v>109</v>
      </c>
      <c r="AF114">
        <f t="shared" si="25"/>
        <v>103</v>
      </c>
    </row>
    <row r="115" spans="1:32" x14ac:dyDescent="0.2">
      <c r="A115" s="2" t="s">
        <v>345</v>
      </c>
      <c r="B115" s="2" t="s">
        <v>346</v>
      </c>
      <c r="C115" s="1">
        <v>3</v>
      </c>
      <c r="D115" s="3" t="s">
        <v>9</v>
      </c>
      <c r="E115" s="4" t="s">
        <v>347</v>
      </c>
      <c r="F115" s="1">
        <v>458</v>
      </c>
      <c r="G115" s="4">
        <v>95</v>
      </c>
      <c r="H115" s="1" t="s">
        <v>278</v>
      </c>
      <c r="I115" s="15">
        <f t="shared" si="13"/>
        <v>98.870056497175142</v>
      </c>
      <c r="J115">
        <f t="shared" si="19"/>
        <v>224</v>
      </c>
      <c r="K115">
        <f>VLOOKUP(B115,[1]高三上!$B:$H,6,0)</f>
        <v>89</v>
      </c>
      <c r="L115" t="str">
        <f>VLOOKUP(B115,[1]高三上!$B:$H,7,0)</f>
        <v>易涛</v>
      </c>
      <c r="M115">
        <f t="shared" si="14"/>
        <v>107.06214689265536</v>
      </c>
      <c r="N115">
        <f t="shared" si="20"/>
        <v>220</v>
      </c>
      <c r="O115">
        <f>VLOOKUP(B115,[1]高二下!$B:$H,6,0)</f>
        <v>83</v>
      </c>
      <c r="P115" t="str">
        <f>VLOOKUP(B115,[1]高二下!$B:$H,7,0)</f>
        <v>易涛</v>
      </c>
      <c r="Q115">
        <f t="shared" si="15"/>
        <v>73.44632768361582</v>
      </c>
      <c r="R115">
        <f t="shared" si="21"/>
        <v>245</v>
      </c>
      <c r="S115">
        <f>VLOOKUP(B115,[1]高二上!$B:$H,6,0)</f>
        <v>94</v>
      </c>
      <c r="T115" t="str">
        <f>VLOOKUP(B115,[1]高二上!$B:$H,7,0)</f>
        <v>易涛</v>
      </c>
      <c r="U115">
        <f t="shared" si="16"/>
        <v>129.09604519774012</v>
      </c>
      <c r="V115">
        <f t="shared" si="22"/>
        <v>151</v>
      </c>
      <c r="W115">
        <f>VLOOKUP(B115,[1]高一下!$B:$H,6,0)</f>
        <v>81</v>
      </c>
      <c r="X115" t="str">
        <f>VLOOKUP(B115,[1]高一下!$B:$H,7,0)</f>
        <v>易涛</v>
      </c>
      <c r="Y115">
        <f t="shared" si="17"/>
        <v>111.29943502824858</v>
      </c>
      <c r="Z115">
        <f t="shared" si="23"/>
        <v>254</v>
      </c>
      <c r="AA115">
        <f>VLOOKUP(B115,[1]高一上!$B:$G,5,0)</f>
        <v>71</v>
      </c>
      <c r="AB115" t="str">
        <f>VLOOKUP(B115,[1]高一上!$B:$G,6,0)</f>
        <v>易涛</v>
      </c>
      <c r="AC115">
        <f t="shared" si="18"/>
        <v>67.79661016949153</v>
      </c>
      <c r="AD115">
        <f t="shared" si="24"/>
        <v>294</v>
      </c>
      <c r="AE115">
        <f>VLOOKUP(B115,[1]中考!$B:$G,6,0)</f>
        <v>104</v>
      </c>
      <c r="AF115">
        <f t="shared" si="25"/>
        <v>180</v>
      </c>
    </row>
    <row r="116" spans="1:32" x14ac:dyDescent="0.2">
      <c r="A116" s="2" t="s">
        <v>348</v>
      </c>
      <c r="B116" s="2" t="s">
        <v>349</v>
      </c>
      <c r="C116" s="1">
        <v>3</v>
      </c>
      <c r="D116" s="3" t="s">
        <v>9</v>
      </c>
      <c r="E116" s="4" t="s">
        <v>350</v>
      </c>
      <c r="F116" s="1">
        <v>457</v>
      </c>
      <c r="G116" s="4">
        <v>99</v>
      </c>
      <c r="H116" s="1" t="s">
        <v>278</v>
      </c>
      <c r="I116" s="15">
        <f t="shared" si="13"/>
        <v>71.186440677966104</v>
      </c>
      <c r="J116">
        <f t="shared" si="19"/>
        <v>158</v>
      </c>
      <c r="K116">
        <f>VLOOKUP(B116,[1]高三上!$B:$H,6,0)</f>
        <v>103</v>
      </c>
      <c r="L116" t="str">
        <f>VLOOKUP(B116,[1]高三上!$B:$H,7,0)</f>
        <v>易涛</v>
      </c>
      <c r="M116">
        <f t="shared" si="14"/>
        <v>126.27118644067797</v>
      </c>
      <c r="N116">
        <f t="shared" si="20"/>
        <v>56</v>
      </c>
      <c r="O116">
        <f>VLOOKUP(B116,[1]高二下!$B:$H,6,0)</f>
        <v>88</v>
      </c>
      <c r="P116" t="str">
        <f>VLOOKUP(B116,[1]高二下!$B:$H,7,0)</f>
        <v>易涛</v>
      </c>
      <c r="Q116">
        <f t="shared" si="15"/>
        <v>70.33898305084746</v>
      </c>
      <c r="R116">
        <f t="shared" si="21"/>
        <v>149</v>
      </c>
      <c r="S116">
        <f>VLOOKUP(B116,[1]高二上!$B:$H,6,0)</f>
        <v>103</v>
      </c>
      <c r="T116" t="str">
        <f>VLOOKUP(B116,[1]高二上!$B:$H,7,0)</f>
        <v>易涛</v>
      </c>
      <c r="U116">
        <f t="shared" si="16"/>
        <v>105.08474576271186</v>
      </c>
      <c r="V116">
        <f t="shared" si="22"/>
        <v>44</v>
      </c>
      <c r="W116">
        <f>VLOOKUP(B116,[1]高一下!$B:$H,6,0)</f>
        <v>94</v>
      </c>
      <c r="X116" t="str">
        <f>VLOOKUP(B116,[1]高一下!$B:$H,7,0)</f>
        <v>易涛</v>
      </c>
      <c r="Y116">
        <f t="shared" si="17"/>
        <v>110.45197740112994</v>
      </c>
      <c r="Z116">
        <f t="shared" si="23"/>
        <v>62</v>
      </c>
      <c r="AA116">
        <f>VLOOKUP(B116,[1]高一上!$B:$G,5,0)</f>
        <v>86</v>
      </c>
      <c r="AB116" t="str">
        <f>VLOOKUP(B116,[1]高一上!$B:$G,6,0)</f>
        <v>刘云菊</v>
      </c>
      <c r="AC116">
        <f t="shared" si="18"/>
        <v>101.12994350282486</v>
      </c>
      <c r="AD116">
        <f t="shared" si="24"/>
        <v>99</v>
      </c>
      <c r="AE116">
        <f>VLOOKUP(B116,[1]中考!$B:$G,6,0)</f>
        <v>109</v>
      </c>
      <c r="AF116">
        <f t="shared" si="25"/>
        <v>103</v>
      </c>
    </row>
    <row r="117" spans="1:32" x14ac:dyDescent="0.2">
      <c r="A117" s="2" t="s">
        <v>351</v>
      </c>
      <c r="B117" s="2" t="s">
        <v>352</v>
      </c>
      <c r="C117" s="1">
        <v>3</v>
      </c>
      <c r="D117" s="3" t="s">
        <v>9</v>
      </c>
      <c r="E117" s="4" t="s">
        <v>353</v>
      </c>
      <c r="F117" s="1">
        <v>457</v>
      </c>
      <c r="G117" s="4">
        <v>96</v>
      </c>
      <c r="H117" s="1" t="s">
        <v>278</v>
      </c>
      <c r="I117" s="15">
        <f t="shared" si="13"/>
        <v>88.983050847457633</v>
      </c>
      <c r="J117">
        <f t="shared" si="19"/>
        <v>211</v>
      </c>
      <c r="K117">
        <f>VLOOKUP(B117,[1]高三上!$B:$H,6,0)</f>
        <v>92</v>
      </c>
      <c r="L117" t="str">
        <f>VLOOKUP(B117,[1]高三上!$B:$H,7,0)</f>
        <v>易涛</v>
      </c>
      <c r="M117">
        <f t="shared" si="14"/>
        <v>75.423728813559322</v>
      </c>
      <c r="N117">
        <f t="shared" si="20"/>
        <v>172</v>
      </c>
      <c r="O117">
        <f>VLOOKUP(B117,[1]高二下!$B:$H,6,0)</f>
        <v>92</v>
      </c>
      <c r="P117" t="str">
        <f>VLOOKUP(B117,[1]高二下!$B:$H,7,0)</f>
        <v>易涛</v>
      </c>
      <c r="Q117">
        <f t="shared" si="15"/>
        <v>159.03954802259886</v>
      </c>
      <c r="R117">
        <f t="shared" si="21"/>
        <v>85</v>
      </c>
      <c r="S117">
        <f>VLOOKUP(B117,[1]高二上!$B:$H,6,0)</f>
        <v>82</v>
      </c>
      <c r="T117" t="str">
        <f>VLOOKUP(B117,[1]高二上!$B:$H,7,0)</f>
        <v>易涛</v>
      </c>
      <c r="U117">
        <f t="shared" si="16"/>
        <v>76.55367231638418</v>
      </c>
      <c r="V117">
        <f t="shared" si="22"/>
        <v>294</v>
      </c>
      <c r="W117">
        <f>VLOOKUP(B117,[1]高一下!$B:$H,6,0)</f>
        <v>84</v>
      </c>
      <c r="X117" t="str">
        <f>VLOOKUP(B117,[1]高一下!$B:$H,7,0)</f>
        <v>易涛</v>
      </c>
      <c r="Y117">
        <f t="shared" si="17"/>
        <v>83.615819209039557</v>
      </c>
      <c r="Z117">
        <f t="shared" si="23"/>
        <v>211</v>
      </c>
      <c r="AA117">
        <f>VLOOKUP(B117,[1]高一上!$B:$G,5,0)</f>
        <v>81</v>
      </c>
      <c r="AB117" t="str">
        <f>VLOOKUP(B117,[1]高一上!$B:$G,6,0)</f>
        <v>易涛</v>
      </c>
      <c r="AC117">
        <f t="shared" si="18"/>
        <v>123.44632768361582</v>
      </c>
      <c r="AD117">
        <f t="shared" si="24"/>
        <v>153</v>
      </c>
      <c r="AE117">
        <f>VLOOKUP(B117,[1]中考!$B:$G,6,0)</f>
        <v>100</v>
      </c>
      <c r="AF117">
        <f t="shared" si="25"/>
        <v>236</v>
      </c>
    </row>
    <row r="118" spans="1:32" x14ac:dyDescent="0.2">
      <c r="A118" s="2" t="s">
        <v>354</v>
      </c>
      <c r="B118" s="2" t="s">
        <v>355</v>
      </c>
      <c r="C118" s="1">
        <v>3</v>
      </c>
      <c r="D118" s="3" t="s">
        <v>9</v>
      </c>
      <c r="E118" s="4" t="s">
        <v>356</v>
      </c>
      <c r="F118" s="1">
        <v>454</v>
      </c>
      <c r="G118" s="4">
        <v>95</v>
      </c>
      <c r="H118" s="1" t="s">
        <v>278</v>
      </c>
      <c r="I118" s="15">
        <f t="shared" si="13"/>
        <v>93.502824858757066</v>
      </c>
      <c r="J118">
        <f t="shared" si="19"/>
        <v>224</v>
      </c>
      <c r="K118">
        <f>VLOOKUP(B118,[1]高三上!$B:$H,6,0)</f>
        <v>90</v>
      </c>
      <c r="L118" t="str">
        <f>VLOOKUP(B118,[1]高三上!$B:$H,7,0)</f>
        <v>易涛</v>
      </c>
      <c r="M118">
        <f t="shared" si="14"/>
        <v>46.610169491525419</v>
      </c>
      <c r="N118">
        <f t="shared" si="20"/>
        <v>201</v>
      </c>
      <c r="O118">
        <f>VLOOKUP(B118,[1]高二下!$B:$H,6,0)</f>
        <v>101</v>
      </c>
      <c r="P118" t="str">
        <f>VLOOKUP(B118,[1]高二下!$B:$H,7,0)</f>
        <v>易涛</v>
      </c>
      <c r="Q118">
        <f t="shared" si="15"/>
        <v>139.26553672316385</v>
      </c>
      <c r="R118">
        <f t="shared" si="21"/>
        <v>12</v>
      </c>
      <c r="S118">
        <f>VLOOKUP(B118,[1]高二上!$B:$H,6,0)</f>
        <v>94</v>
      </c>
      <c r="T118" t="str">
        <f>VLOOKUP(B118,[1]高二上!$B:$H,7,0)</f>
        <v>易涛</v>
      </c>
      <c r="U118">
        <f t="shared" si="16"/>
        <v>102.54237288135593</v>
      </c>
      <c r="V118">
        <f t="shared" si="22"/>
        <v>151</v>
      </c>
      <c r="W118">
        <f>VLOOKUP(B118,[1]高一下!$B:$H,6,0)</f>
        <v>87</v>
      </c>
      <c r="X118" t="str">
        <f>VLOOKUP(B118,[1]高一下!$B:$H,7,0)</f>
        <v>易涛</v>
      </c>
      <c r="Y118">
        <f t="shared" si="17"/>
        <v>118.64406779661017</v>
      </c>
      <c r="Z118">
        <f t="shared" si="23"/>
        <v>160</v>
      </c>
      <c r="AA118">
        <f>VLOOKUP(B118,[1]高一上!$B:$G,5,0)</f>
        <v>76</v>
      </c>
      <c r="AB118" t="str">
        <f>VLOOKUP(B118,[1]高一上!$B:$G,6,0)</f>
        <v>张镇棚</v>
      </c>
      <c r="AC118">
        <f t="shared" si="18"/>
        <v>115.2542372881356</v>
      </c>
      <c r="AD118">
        <f t="shared" si="24"/>
        <v>226</v>
      </c>
      <c r="AE118">
        <f>VLOOKUP(B118,[1]中考!$B:$G,6,0)</f>
        <v>96</v>
      </c>
      <c r="AF118">
        <f t="shared" si="25"/>
        <v>280</v>
      </c>
    </row>
    <row r="119" spans="1:32" x14ac:dyDescent="0.2">
      <c r="A119" s="2" t="s">
        <v>357</v>
      </c>
      <c r="B119" s="2" t="s">
        <v>358</v>
      </c>
      <c r="C119" s="1">
        <v>3</v>
      </c>
      <c r="D119" s="3" t="s">
        <v>9</v>
      </c>
      <c r="E119" s="4" t="s">
        <v>359</v>
      </c>
      <c r="F119" s="1">
        <v>452</v>
      </c>
      <c r="G119" s="4">
        <v>91</v>
      </c>
      <c r="H119" s="1" t="s">
        <v>278</v>
      </c>
      <c r="I119" s="15">
        <f t="shared" si="13"/>
        <v>75.988700564971751</v>
      </c>
      <c r="J119">
        <f t="shared" si="19"/>
        <v>274</v>
      </c>
      <c r="K119">
        <f>VLOOKUP(B119,[1]高三上!$B:$H,6,0)</f>
        <v>91</v>
      </c>
      <c r="L119" t="str">
        <f>VLOOKUP(B119,[1]高三上!$B:$H,7,0)</f>
        <v>易涛</v>
      </c>
      <c r="M119">
        <f t="shared" si="14"/>
        <v>88.700564971751419</v>
      </c>
      <c r="N119">
        <f t="shared" si="20"/>
        <v>189</v>
      </c>
      <c r="O119">
        <f>VLOOKUP(B119,[1]高二下!$B:$H,6,0)</f>
        <v>88</v>
      </c>
      <c r="P119" t="str">
        <f>VLOOKUP(B119,[1]高二下!$B:$H,7,0)</f>
        <v>易涛</v>
      </c>
      <c r="Q119">
        <f t="shared" si="15"/>
        <v>78.248587570621467</v>
      </c>
      <c r="R119">
        <f t="shared" si="21"/>
        <v>149</v>
      </c>
      <c r="S119">
        <f>VLOOKUP(B119,[1]高二上!$B:$H,6,0)</f>
        <v>100</v>
      </c>
      <c r="T119" t="str">
        <f>VLOOKUP(B119,[1]高二上!$B:$H,7,0)</f>
        <v>易涛</v>
      </c>
      <c r="U119">
        <f t="shared" si="16"/>
        <v>144.91525423728814</v>
      </c>
      <c r="V119">
        <f t="shared" si="22"/>
        <v>72</v>
      </c>
      <c r="W119">
        <f>VLOOKUP(B119,[1]高一下!$B:$H,6,0)</f>
        <v>83</v>
      </c>
      <c r="X119" t="str">
        <f>VLOOKUP(B119,[1]高一下!$B:$H,7,0)</f>
        <v>易涛</v>
      </c>
      <c r="Y119">
        <f t="shared" si="17"/>
        <v>90.112994350282491</v>
      </c>
      <c r="Z119">
        <f t="shared" si="23"/>
        <v>231</v>
      </c>
      <c r="AA119">
        <f>VLOOKUP(B119,[1]高一上!$B:$G,5,0)</f>
        <v>78</v>
      </c>
      <c r="AB119" t="str">
        <f>VLOOKUP(B119,[1]高一上!$B:$G,6,0)</f>
        <v>肖锐</v>
      </c>
      <c r="AC119">
        <f t="shared" si="18"/>
        <v>74.011299435028249</v>
      </c>
      <c r="AD119">
        <f t="shared" si="24"/>
        <v>196</v>
      </c>
      <c r="AE119">
        <f>VLOOKUP(B119,[1]中考!$B:$G,6,0)</f>
        <v>109</v>
      </c>
      <c r="AF119">
        <f t="shared" si="25"/>
        <v>104</v>
      </c>
    </row>
    <row r="120" spans="1:32" x14ac:dyDescent="0.2">
      <c r="A120" s="2" t="s">
        <v>360</v>
      </c>
      <c r="B120" s="2" t="s">
        <v>361</v>
      </c>
      <c r="C120" s="1">
        <v>3</v>
      </c>
      <c r="D120" s="3" t="s">
        <v>9</v>
      </c>
      <c r="E120" s="4" t="s">
        <v>362</v>
      </c>
      <c r="F120" s="1">
        <v>451</v>
      </c>
      <c r="G120" s="4">
        <v>93</v>
      </c>
      <c r="H120" s="1" t="s">
        <v>278</v>
      </c>
      <c r="I120" s="15">
        <f t="shared" si="13"/>
        <v>82.7683615819209</v>
      </c>
      <c r="J120">
        <f t="shared" si="19"/>
        <v>250</v>
      </c>
      <c r="K120">
        <f>VLOOKUP(B120,[1]高三上!$B:$H,6,0)</f>
        <v>91</v>
      </c>
      <c r="L120" t="str">
        <f>VLOOKUP(B120,[1]高三上!$B:$H,7,0)</f>
        <v>易涛</v>
      </c>
      <c r="M120">
        <f t="shared" si="14"/>
        <v>83.898305084745772</v>
      </c>
      <c r="N120">
        <f t="shared" si="20"/>
        <v>189</v>
      </c>
      <c r="O120">
        <f>VLOOKUP(B120,[1]高二下!$B:$H,6,0)</f>
        <v>89</v>
      </c>
      <c r="P120" t="str">
        <f>VLOOKUP(B120,[1]高二下!$B:$H,7,0)</f>
        <v>易涛</v>
      </c>
      <c r="Q120">
        <f t="shared" si="15"/>
        <v>137.00564971751413</v>
      </c>
      <c r="R120">
        <f t="shared" si="21"/>
        <v>132</v>
      </c>
      <c r="S120">
        <f>VLOOKUP(B120,[1]高二上!$B:$H,6,0)</f>
        <v>85</v>
      </c>
      <c r="T120" t="str">
        <f>VLOOKUP(B120,[1]高二上!$B:$H,7,0)</f>
        <v>易涛</v>
      </c>
      <c r="U120">
        <f t="shared" si="16"/>
        <v>66.384180790960443</v>
      </c>
      <c r="V120">
        <f t="shared" si="22"/>
        <v>263</v>
      </c>
      <c r="W120">
        <f>VLOOKUP(B120,[1]高一下!$B:$H,6,0)</f>
        <v>88</v>
      </c>
      <c r="X120" t="str">
        <f>VLOOKUP(B120,[1]高一下!$B:$H,7,0)</f>
        <v>易涛</v>
      </c>
      <c r="Y120">
        <f t="shared" si="17"/>
        <v>111.29943502824858</v>
      </c>
      <c r="Z120">
        <f t="shared" si="23"/>
        <v>144</v>
      </c>
      <c r="AA120">
        <f>VLOOKUP(B120,[1]高一上!$B:$G,5,0)</f>
        <v>79</v>
      </c>
      <c r="AB120" t="str">
        <f>VLOOKUP(B120,[1]高一上!$B:$G,6,0)</f>
        <v>张镇棚</v>
      </c>
      <c r="AC120">
        <f t="shared" si="18"/>
        <v>134.74576271186442</v>
      </c>
      <c r="AD120">
        <f t="shared" si="24"/>
        <v>184</v>
      </c>
      <c r="AE120">
        <f>VLOOKUP(B120,[1]中考!$B:$G,6,0)</f>
        <v>91</v>
      </c>
      <c r="AF120">
        <f t="shared" si="25"/>
        <v>307</v>
      </c>
    </row>
    <row r="121" spans="1:32" x14ac:dyDescent="0.2">
      <c r="A121" s="2" t="s">
        <v>363</v>
      </c>
      <c r="B121" s="2" t="s">
        <v>364</v>
      </c>
      <c r="C121" s="1">
        <v>3</v>
      </c>
      <c r="D121" s="3" t="s">
        <v>9</v>
      </c>
      <c r="E121" s="4" t="s">
        <v>341</v>
      </c>
      <c r="F121" s="1">
        <v>449</v>
      </c>
      <c r="G121" s="4">
        <v>99</v>
      </c>
      <c r="H121" s="1" t="s">
        <v>278</v>
      </c>
      <c r="I121" s="15">
        <f t="shared" si="13"/>
        <v>100</v>
      </c>
      <c r="J121">
        <f t="shared" si="19"/>
        <v>158</v>
      </c>
      <c r="K121">
        <v>0</v>
      </c>
      <c r="L121" t="s">
        <v>278</v>
      </c>
      <c r="M121">
        <f t="shared" si="14"/>
        <v>100</v>
      </c>
      <c r="N121">
        <f t="shared" si="20"/>
        <v>344</v>
      </c>
      <c r="O121">
        <v>0</v>
      </c>
      <c r="P121" t="str">
        <f>H121</f>
        <v>易涛</v>
      </c>
      <c r="Q121">
        <f t="shared" si="15"/>
        <v>100</v>
      </c>
      <c r="R121">
        <f t="shared" si="21"/>
        <v>348</v>
      </c>
      <c r="S121">
        <v>0</v>
      </c>
      <c r="T121" t="str">
        <f>H121</f>
        <v>易涛</v>
      </c>
      <c r="U121">
        <f t="shared" si="16"/>
        <v>100</v>
      </c>
      <c r="V121">
        <f t="shared" si="22"/>
        <v>350</v>
      </c>
      <c r="W121">
        <f>VLOOKUP(B121,[1]高一下!$B:$H,6,0)</f>
        <v>83</v>
      </c>
      <c r="X121" t="str">
        <f>VLOOKUP(B121,[1]高一下!$B:$H,7,0)</f>
        <v>易涛</v>
      </c>
      <c r="Y121">
        <f t="shared" si="17"/>
        <v>82.20338983050847</v>
      </c>
      <c r="Z121">
        <f t="shared" si="23"/>
        <v>231</v>
      </c>
      <c r="AA121">
        <f>VLOOKUP(B121,[1]高一上!$B:$G,5,0)</f>
        <v>80</v>
      </c>
      <c r="AB121" t="str">
        <f>VLOOKUP(B121,[1]高一上!$B:$G,6,0)</f>
        <v>易涛</v>
      </c>
      <c r="AC121">
        <f t="shared" si="18"/>
        <v>79.378531073446325</v>
      </c>
      <c r="AD121">
        <f t="shared" si="24"/>
        <v>168</v>
      </c>
      <c r="AE121">
        <f>VLOOKUP(B121,[1]中考!$B:$G,6,0)</f>
        <v>110</v>
      </c>
      <c r="AF121">
        <f t="shared" si="25"/>
        <v>95</v>
      </c>
    </row>
    <row r="122" spans="1:32" x14ac:dyDescent="0.2">
      <c r="A122" s="2" t="s">
        <v>365</v>
      </c>
      <c r="B122" s="2" t="s">
        <v>366</v>
      </c>
      <c r="C122" s="1">
        <v>3</v>
      </c>
      <c r="D122" s="3" t="s">
        <v>9</v>
      </c>
      <c r="E122" s="4" t="s">
        <v>367</v>
      </c>
      <c r="F122" s="1">
        <v>448</v>
      </c>
      <c r="G122" s="4">
        <v>93</v>
      </c>
      <c r="H122" s="1" t="s">
        <v>278</v>
      </c>
      <c r="I122" s="15">
        <f t="shared" si="13"/>
        <v>68.644067796610173</v>
      </c>
      <c r="J122">
        <f t="shared" si="19"/>
        <v>250</v>
      </c>
      <c r="K122">
        <f>VLOOKUP(B122,[1]高三上!$B:$H,6,0)</f>
        <v>95</v>
      </c>
      <c r="L122" t="str">
        <f>VLOOKUP(B122,[1]高三上!$B:$H,7,0)</f>
        <v>易涛</v>
      </c>
      <c r="M122">
        <f t="shared" si="14"/>
        <v>141.52542372881356</v>
      </c>
      <c r="N122">
        <f t="shared" si="20"/>
        <v>139</v>
      </c>
      <c r="O122">
        <f>VLOOKUP(B122,[1]高二下!$B:$H,6,0)</f>
        <v>80</v>
      </c>
      <c r="P122" t="str">
        <f>VLOOKUP(B122,[1]高二下!$B:$H,7,0)</f>
        <v>易涛</v>
      </c>
      <c r="Q122">
        <f t="shared" si="15"/>
        <v>64.689265536723155</v>
      </c>
      <c r="R122">
        <f t="shared" si="21"/>
        <v>286</v>
      </c>
      <c r="S122">
        <f>VLOOKUP(B122,[1]高二上!$B:$H,6,0)</f>
        <v>93</v>
      </c>
      <c r="T122" t="str">
        <f>VLOOKUP(B122,[1]高二上!$B:$H,7,0)</f>
        <v>易涛</v>
      </c>
      <c r="U122">
        <f t="shared" si="16"/>
        <v>126.27118644067797</v>
      </c>
      <c r="V122">
        <f t="shared" si="22"/>
        <v>161</v>
      </c>
      <c r="W122">
        <f>VLOOKUP(B122,[1]高一下!$B:$H,6,0)</f>
        <v>81</v>
      </c>
      <c r="X122" t="str">
        <f>VLOOKUP(B122,[1]高一下!$B:$H,7,0)</f>
        <v>易涛</v>
      </c>
      <c r="Y122">
        <f t="shared" si="17"/>
        <v>111.29943502824858</v>
      </c>
      <c r="Z122">
        <f t="shared" si="23"/>
        <v>254</v>
      </c>
      <c r="AA122">
        <f>VLOOKUP(B122,[1]高一上!$B:$G,5,0)</f>
        <v>71</v>
      </c>
      <c r="AB122" t="str">
        <f>VLOOKUP(B122,[1]高一上!$B:$G,6,0)</f>
        <v>杨翁基之玛</v>
      </c>
      <c r="AC122">
        <f t="shared" si="18"/>
        <v>90.112994350282491</v>
      </c>
      <c r="AD122">
        <f t="shared" si="24"/>
        <v>294</v>
      </c>
      <c r="AE122">
        <f>VLOOKUP(B122,[1]中考!$B:$G,6,0)</f>
        <v>98</v>
      </c>
      <c r="AF122">
        <f t="shared" si="25"/>
        <v>259</v>
      </c>
    </row>
    <row r="123" spans="1:32" x14ac:dyDescent="0.2">
      <c r="A123" s="2" t="s">
        <v>368</v>
      </c>
      <c r="B123" s="2" t="s">
        <v>369</v>
      </c>
      <c r="C123" s="1">
        <v>3</v>
      </c>
      <c r="D123" s="3" t="s">
        <v>9</v>
      </c>
      <c r="E123" s="4" t="s">
        <v>370</v>
      </c>
      <c r="F123" s="1">
        <v>446</v>
      </c>
      <c r="G123" s="4">
        <v>95</v>
      </c>
      <c r="H123" s="1" t="s">
        <v>278</v>
      </c>
      <c r="I123" s="15">
        <f t="shared" si="13"/>
        <v>41.525423728813557</v>
      </c>
      <c r="J123">
        <f t="shared" si="19"/>
        <v>224</v>
      </c>
      <c r="K123">
        <f>VLOOKUP(B123,[1]高三上!$B:$H,6,0)</f>
        <v>110</v>
      </c>
      <c r="L123" t="str">
        <f>VLOOKUP(B123,[1]高三上!$B:$H,7,0)</f>
        <v>易涛</v>
      </c>
      <c r="M123">
        <f t="shared" si="14"/>
        <v>132.4858757062147</v>
      </c>
      <c r="N123">
        <f t="shared" si="20"/>
        <v>17</v>
      </c>
      <c r="O123">
        <f>VLOOKUP(B123,[1]高二下!$B:$H,6,0)</f>
        <v>89</v>
      </c>
      <c r="P123" t="str">
        <f>VLOOKUP(B123,[1]高二下!$B:$H,7,0)</f>
        <v>易涛</v>
      </c>
      <c r="Q123">
        <f t="shared" si="15"/>
        <v>71.186440677966104</v>
      </c>
      <c r="R123">
        <f t="shared" si="21"/>
        <v>132</v>
      </c>
      <c r="S123">
        <f>VLOOKUP(B123,[1]高二上!$B:$H,6,0)</f>
        <v>106</v>
      </c>
      <c r="T123" t="str">
        <f>VLOOKUP(B123,[1]高二上!$B:$H,7,0)</f>
        <v>易涛</v>
      </c>
      <c r="U123">
        <f t="shared" si="16"/>
        <v>95.480225988700568</v>
      </c>
      <c r="V123">
        <f t="shared" si="22"/>
        <v>30</v>
      </c>
      <c r="W123">
        <f>VLOOKUP(B123,[1]高一下!$B:$H,6,0)</f>
        <v>102</v>
      </c>
      <c r="X123" t="str">
        <f>VLOOKUP(B123,[1]高一下!$B:$H,7,0)</f>
        <v>易涛</v>
      </c>
      <c r="Y123">
        <f t="shared" si="17"/>
        <v>112.99435028248587</v>
      </c>
      <c r="Z123">
        <f t="shared" si="23"/>
        <v>14</v>
      </c>
      <c r="AA123">
        <f>VLOOKUP(B123,[1]高一上!$B:$G,5,0)</f>
        <v>91</v>
      </c>
      <c r="AB123" t="str">
        <f>VLOOKUP(B123,[1]高一上!$B:$G,6,0)</f>
        <v>易涛</v>
      </c>
      <c r="AC123">
        <f t="shared" si="18"/>
        <v>95.197740112994353</v>
      </c>
      <c r="AD123">
        <f t="shared" si="24"/>
        <v>60</v>
      </c>
      <c r="AE123">
        <f>VLOOKUP(B123,[1]中考!$B:$G,6,0)</f>
        <v>115</v>
      </c>
      <c r="AF123">
        <f t="shared" si="25"/>
        <v>43</v>
      </c>
    </row>
    <row r="124" spans="1:32" x14ac:dyDescent="0.2">
      <c r="A124" s="2" t="s">
        <v>371</v>
      </c>
      <c r="B124" s="2" t="s">
        <v>372</v>
      </c>
      <c r="C124" s="1">
        <v>3</v>
      </c>
      <c r="D124" s="3" t="s">
        <v>9</v>
      </c>
      <c r="E124" s="4" t="s">
        <v>373</v>
      </c>
      <c r="F124" s="1">
        <v>445</v>
      </c>
      <c r="G124" s="4">
        <v>96</v>
      </c>
      <c r="H124" s="1" t="s">
        <v>278</v>
      </c>
      <c r="I124" s="15">
        <f t="shared" si="13"/>
        <v>68.644067796610173</v>
      </c>
      <c r="J124">
        <f t="shared" si="19"/>
        <v>211</v>
      </c>
      <c r="K124">
        <f>VLOOKUP(B124,[1]高三上!$B:$H,6,0)</f>
        <v>99</v>
      </c>
      <c r="L124" t="str">
        <f>VLOOKUP(B124,[1]高三上!$B:$H,7,0)</f>
        <v>易涛</v>
      </c>
      <c r="M124">
        <f t="shared" si="14"/>
        <v>100</v>
      </c>
      <c r="N124">
        <f t="shared" si="20"/>
        <v>100</v>
      </c>
      <c r="O124">
        <v>0</v>
      </c>
      <c r="P124" t="s">
        <v>278</v>
      </c>
      <c r="Q124">
        <f t="shared" si="15"/>
        <v>100</v>
      </c>
      <c r="R124">
        <f t="shared" si="21"/>
        <v>348</v>
      </c>
      <c r="S124">
        <f>VLOOKUP(B124,[1]高二上!$B:$H,6,0)</f>
        <v>107</v>
      </c>
      <c r="T124" t="str">
        <f>VLOOKUP(B124,[1]高二上!$B:$H,7,0)</f>
        <v>易涛</v>
      </c>
      <c r="U124">
        <f t="shared" si="16"/>
        <v>111.01694915254237</v>
      </c>
      <c r="V124">
        <f t="shared" si="22"/>
        <v>23</v>
      </c>
      <c r="W124">
        <f>VLOOKUP(B124,[1]高一下!$B:$H,6,0)</f>
        <v>94</v>
      </c>
      <c r="X124" t="str">
        <f>VLOOKUP(B124,[1]高一下!$B:$H,7,0)</f>
        <v>易涛</v>
      </c>
      <c r="Y124">
        <f t="shared" si="17"/>
        <v>99.435028248587571</v>
      </c>
      <c r="Z124">
        <f t="shared" si="23"/>
        <v>62</v>
      </c>
      <c r="AA124">
        <f>VLOOKUP(B124,[1]高一上!$B:$G,5,0)</f>
        <v>91</v>
      </c>
      <c r="AB124" t="str">
        <f>VLOOKUP(B124,[1]高一上!$B:$G,6,0)</f>
        <v>肖锐</v>
      </c>
      <c r="AC124">
        <f t="shared" si="18"/>
        <v>100</v>
      </c>
      <c r="AD124">
        <f t="shared" si="24"/>
        <v>60</v>
      </c>
      <c r="AE124">
        <f>VLOOKUP(B124,[1]中考!$B:$G,6,0)</f>
        <v>0</v>
      </c>
      <c r="AF124">
        <f t="shared" si="25"/>
        <v>347</v>
      </c>
    </row>
    <row r="125" spans="1:32" x14ac:dyDescent="0.2">
      <c r="A125" s="2" t="s">
        <v>374</v>
      </c>
      <c r="B125" s="2" t="s">
        <v>375</v>
      </c>
      <c r="C125" s="1">
        <v>3</v>
      </c>
      <c r="D125" s="3" t="s">
        <v>9</v>
      </c>
      <c r="E125" s="4" t="s">
        <v>376</v>
      </c>
      <c r="F125" s="1">
        <v>438</v>
      </c>
      <c r="G125" s="4">
        <v>99</v>
      </c>
      <c r="H125" s="1" t="s">
        <v>278</v>
      </c>
      <c r="I125" s="15">
        <f t="shared" si="13"/>
        <v>71.186440677966104</v>
      </c>
      <c r="J125">
        <f t="shared" si="19"/>
        <v>158</v>
      </c>
      <c r="K125">
        <f>VLOOKUP(B125,[1]高三上!$B:$H,6,0)</f>
        <v>103</v>
      </c>
      <c r="L125" t="str">
        <f>VLOOKUP(B125,[1]高三上!$B:$H,7,0)</f>
        <v>易涛</v>
      </c>
      <c r="M125">
        <f t="shared" si="14"/>
        <v>172.59887005649716</v>
      </c>
      <c r="N125">
        <f t="shared" si="20"/>
        <v>56</v>
      </c>
      <c r="O125">
        <f>VLOOKUP(B125,[1]高二下!$B:$H,6,0)</f>
        <v>77</v>
      </c>
      <c r="P125" t="str">
        <f>VLOOKUP(B125,[1]高二下!$B:$H,7,0)</f>
        <v>易涛</v>
      </c>
      <c r="Q125">
        <f t="shared" si="15"/>
        <v>82.20338983050847</v>
      </c>
      <c r="R125">
        <f t="shared" si="21"/>
        <v>313</v>
      </c>
      <c r="S125">
        <f>VLOOKUP(B125,[1]高二上!$B:$H,6,0)</f>
        <v>86</v>
      </c>
      <c r="T125" t="str">
        <f>VLOOKUP(B125,[1]高二上!$B:$H,7,0)</f>
        <v>易涛</v>
      </c>
      <c r="U125">
        <f t="shared" si="16"/>
        <v>50.564971751412429</v>
      </c>
      <c r="V125">
        <f t="shared" si="22"/>
        <v>250</v>
      </c>
      <c r="W125">
        <f>VLOOKUP(B125,[1]高一下!$B:$H,6,0)</f>
        <v>93</v>
      </c>
      <c r="X125" t="str">
        <f>VLOOKUP(B125,[1]高一下!$B:$H,7,0)</f>
        <v>易涛</v>
      </c>
      <c r="Y125">
        <f t="shared" si="17"/>
        <v>111.01694915254237</v>
      </c>
      <c r="Z125">
        <f t="shared" si="23"/>
        <v>75</v>
      </c>
      <c r="AA125">
        <f>VLOOKUP(B125,[1]高一上!$B:$G,5,0)</f>
        <v>84</v>
      </c>
      <c r="AB125" t="str">
        <f>VLOOKUP(B125,[1]高一上!$B:$G,6,0)</f>
        <v>肖锐</v>
      </c>
      <c r="AC125">
        <f t="shared" si="18"/>
        <v>89.548022598870062</v>
      </c>
      <c r="AD125">
        <f t="shared" si="24"/>
        <v>114</v>
      </c>
      <c r="AE125">
        <f>VLOOKUP(B125,[1]中考!$B:$G,6,0)</f>
        <v>111</v>
      </c>
      <c r="AF125">
        <f t="shared" si="25"/>
        <v>77</v>
      </c>
    </row>
    <row r="126" spans="1:32" x14ac:dyDescent="0.2">
      <c r="A126" s="2" t="s">
        <v>377</v>
      </c>
      <c r="B126" s="2" t="s">
        <v>378</v>
      </c>
      <c r="C126" s="1">
        <v>3</v>
      </c>
      <c r="D126" s="3" t="s">
        <v>9</v>
      </c>
      <c r="E126" s="4" t="s">
        <v>379</v>
      </c>
      <c r="F126" s="1">
        <v>435</v>
      </c>
      <c r="G126" s="4">
        <v>99</v>
      </c>
      <c r="H126" s="1" t="s">
        <v>278</v>
      </c>
      <c r="I126" s="15">
        <f t="shared" si="13"/>
        <v>120.62146892655367</v>
      </c>
      <c r="J126">
        <f t="shared" si="19"/>
        <v>158</v>
      </c>
      <c r="K126">
        <f>VLOOKUP(B126,[1]高三上!$B:$H,6,0)</f>
        <v>88</v>
      </c>
      <c r="L126" t="str">
        <f>VLOOKUP(B126,[1]高三上!$B:$H,7,0)</f>
        <v>易涛</v>
      </c>
      <c r="M126">
        <f t="shared" si="14"/>
        <v>112.71186440677965</v>
      </c>
      <c r="N126">
        <f t="shared" si="20"/>
        <v>231</v>
      </c>
      <c r="O126">
        <f>VLOOKUP(B126,[1]高二下!$B:$H,6,0)</f>
        <v>81</v>
      </c>
      <c r="P126" t="str">
        <f>VLOOKUP(B126,[1]高二下!$B:$H,7,0)</f>
        <v>易涛</v>
      </c>
      <c r="Q126">
        <f t="shared" si="15"/>
        <v>108.19209039548022</v>
      </c>
      <c r="R126">
        <f t="shared" si="21"/>
        <v>276</v>
      </c>
      <c r="S126">
        <f>VLOOKUP(B126,[1]高二上!$B:$H,6,0)</f>
        <v>81</v>
      </c>
      <c r="T126" t="str">
        <f>VLOOKUP(B126,[1]高二上!$B:$H,7,0)</f>
        <v>易涛</v>
      </c>
      <c r="U126">
        <f t="shared" si="16"/>
        <v>102.54237288135593</v>
      </c>
      <c r="V126">
        <f t="shared" si="22"/>
        <v>305</v>
      </c>
      <c r="W126">
        <f>VLOOKUP(B126,[1]高一下!$B:$H,6,0)</f>
        <v>74</v>
      </c>
      <c r="X126" t="str">
        <f>VLOOKUP(B126,[1]高一下!$B:$H,7,0)</f>
        <v>易涛</v>
      </c>
      <c r="Y126">
        <f t="shared" si="17"/>
        <v>91.24293785310735</v>
      </c>
      <c r="Z126">
        <f t="shared" si="23"/>
        <v>314</v>
      </c>
      <c r="AA126">
        <f>VLOOKUP(B126,[1]高一上!$B:$G,5,0)</f>
        <v>72</v>
      </c>
      <c r="AB126" t="str">
        <f>VLOOKUP(B126,[1]高一上!$B:$G,6,0)</f>
        <v>易涛</v>
      </c>
      <c r="AC126">
        <f t="shared" si="18"/>
        <v>115.2542372881356</v>
      </c>
      <c r="AD126">
        <f t="shared" si="24"/>
        <v>283</v>
      </c>
      <c r="AE126">
        <f>VLOOKUP(B126,[1]中考!$B:$G,6,0)</f>
        <v>86</v>
      </c>
      <c r="AF126">
        <f t="shared" si="25"/>
        <v>337</v>
      </c>
    </row>
    <row r="127" spans="1:32" x14ac:dyDescent="0.2">
      <c r="A127" s="2" t="s">
        <v>380</v>
      </c>
      <c r="B127" s="2" t="s">
        <v>381</v>
      </c>
      <c r="C127" s="1">
        <v>3</v>
      </c>
      <c r="D127" s="3" t="s">
        <v>9</v>
      </c>
      <c r="E127" s="4" t="s">
        <v>382</v>
      </c>
      <c r="F127" s="1">
        <v>432</v>
      </c>
      <c r="G127" s="4">
        <v>108</v>
      </c>
      <c r="H127" s="1" t="s">
        <v>278</v>
      </c>
      <c r="I127" s="15">
        <f t="shared" si="13"/>
        <v>115.81920903954803</v>
      </c>
      <c r="J127">
        <f t="shared" si="19"/>
        <v>53</v>
      </c>
      <c r="K127">
        <f>VLOOKUP(B127,[1]高三上!$B:$H,6,0)</f>
        <v>98</v>
      </c>
      <c r="L127" t="str">
        <f>VLOOKUP(B127,[1]高三上!$B:$H,7,0)</f>
        <v>易涛</v>
      </c>
      <c r="M127">
        <f t="shared" si="14"/>
        <v>93.220338983050851</v>
      </c>
      <c r="N127">
        <f t="shared" si="20"/>
        <v>109</v>
      </c>
      <c r="O127">
        <f>VLOOKUP(B127,[1]高二下!$B:$H,6,0)</f>
        <v>92</v>
      </c>
      <c r="P127" t="str">
        <f>VLOOKUP(B127,[1]高二下!$B:$H,7,0)</f>
        <v>易涛</v>
      </c>
      <c r="Q127">
        <f t="shared" si="15"/>
        <v>85.593220338983045</v>
      </c>
      <c r="R127">
        <f t="shared" si="21"/>
        <v>85</v>
      </c>
      <c r="S127">
        <f>VLOOKUP(B127,[1]高二上!$B:$H,6,0)</f>
        <v>105</v>
      </c>
      <c r="T127" t="str">
        <f>VLOOKUP(B127,[1]高二上!$B:$H,7,0)</f>
        <v>易涛</v>
      </c>
      <c r="U127">
        <f t="shared" si="16"/>
        <v>107.90960451977401</v>
      </c>
      <c r="V127">
        <f t="shared" si="22"/>
        <v>34</v>
      </c>
      <c r="W127">
        <f>VLOOKUP(B127,[1]高一下!$B:$H,6,0)</f>
        <v>94</v>
      </c>
      <c r="X127" t="str">
        <f>VLOOKUP(B127,[1]高一下!$B:$H,7,0)</f>
        <v>易涛</v>
      </c>
      <c r="Y127">
        <f t="shared" si="17"/>
        <v>129.94350282485877</v>
      </c>
      <c r="Z127">
        <f t="shared" si="23"/>
        <v>62</v>
      </c>
      <c r="AA127">
        <f>VLOOKUP(B127,[1]高一上!$B:$G,5,0)</f>
        <v>80</v>
      </c>
      <c r="AB127" t="str">
        <f>VLOOKUP(B127,[1]高一上!$B:$G,6,0)</f>
        <v>张镇棚</v>
      </c>
      <c r="AC127">
        <f t="shared" si="18"/>
        <v>103.954802259887</v>
      </c>
      <c r="AD127">
        <f t="shared" si="24"/>
        <v>168</v>
      </c>
      <c r="AE127">
        <f>VLOOKUP(B127,[1]中考!$B:$G,6,0)</f>
        <v>104</v>
      </c>
      <c r="AF127">
        <f t="shared" si="25"/>
        <v>182</v>
      </c>
    </row>
    <row r="128" spans="1:32" x14ac:dyDescent="0.2">
      <c r="A128" s="2" t="s">
        <v>383</v>
      </c>
      <c r="B128" s="2" t="s">
        <v>384</v>
      </c>
      <c r="C128" s="1">
        <v>3</v>
      </c>
      <c r="D128" s="3" t="s">
        <v>9</v>
      </c>
      <c r="E128" s="4" t="s">
        <v>385</v>
      </c>
      <c r="F128" s="1">
        <v>428</v>
      </c>
      <c r="G128" s="4">
        <v>91</v>
      </c>
      <c r="H128" s="1" t="s">
        <v>278</v>
      </c>
      <c r="I128" s="15">
        <f t="shared" si="13"/>
        <v>87.853107344632775</v>
      </c>
      <c r="J128">
        <f t="shared" si="19"/>
        <v>274</v>
      </c>
      <c r="K128">
        <f>VLOOKUP(B128,[1]高三上!$B:$H,6,0)</f>
        <v>88</v>
      </c>
      <c r="L128" t="str">
        <f>VLOOKUP(B128,[1]高三上!$B:$H,7,0)</f>
        <v>易涛</v>
      </c>
      <c r="M128">
        <f t="shared" si="14"/>
        <v>118.64406779661017</v>
      </c>
      <c r="N128">
        <f t="shared" si="20"/>
        <v>231</v>
      </c>
      <c r="O128">
        <f>VLOOKUP(B128,[1]高二下!$B:$H,6,0)</f>
        <v>79</v>
      </c>
      <c r="P128" t="str">
        <f>VLOOKUP(B128,[1]高二下!$B:$H,7,0)</f>
        <v>易涛</v>
      </c>
      <c r="Q128">
        <f t="shared" si="15"/>
        <v>102.25988700564972</v>
      </c>
      <c r="R128">
        <f t="shared" si="21"/>
        <v>297</v>
      </c>
      <c r="S128">
        <f>VLOOKUP(B128,[1]高二上!$B:$H,6,0)</f>
        <v>81</v>
      </c>
      <c r="T128" t="str">
        <f>VLOOKUP(B128,[1]高二上!$B:$H,7,0)</f>
        <v>易涛</v>
      </c>
      <c r="U128">
        <f t="shared" si="16"/>
        <v>95.480225988700568</v>
      </c>
      <c r="V128">
        <f t="shared" si="22"/>
        <v>305</v>
      </c>
      <c r="W128">
        <f>VLOOKUP(B128,[1]高一下!$B:$H,6,0)</f>
        <v>79</v>
      </c>
      <c r="X128" t="str">
        <f>VLOOKUP(B128,[1]高一下!$B:$H,7,0)</f>
        <v>易涛</v>
      </c>
      <c r="Y128">
        <f t="shared" si="17"/>
        <v>65.819209039548014</v>
      </c>
      <c r="Z128">
        <f t="shared" si="23"/>
        <v>289</v>
      </c>
      <c r="AA128">
        <f>VLOOKUP(B128,[1]高一上!$B:$G,5,0)</f>
        <v>80</v>
      </c>
      <c r="AB128" t="str">
        <f>VLOOKUP(B128,[1]高一上!$B:$G,6,0)</f>
        <v>格绒燚西</v>
      </c>
      <c r="AC128">
        <f t="shared" si="18"/>
        <v>148.30508474576271</v>
      </c>
      <c r="AD128">
        <f t="shared" si="24"/>
        <v>168</v>
      </c>
      <c r="AE128">
        <f>VLOOKUP(B128,[1]中考!$B:$G,6,0)</f>
        <v>85</v>
      </c>
      <c r="AF128">
        <f t="shared" si="25"/>
        <v>339</v>
      </c>
    </row>
    <row r="129" spans="1:32" x14ac:dyDescent="0.2">
      <c r="A129" s="2" t="s">
        <v>386</v>
      </c>
      <c r="B129" s="2" t="s">
        <v>387</v>
      </c>
      <c r="C129" s="1">
        <v>3</v>
      </c>
      <c r="D129" s="3" t="s">
        <v>9</v>
      </c>
      <c r="E129" s="4" t="s">
        <v>388</v>
      </c>
      <c r="F129" s="1">
        <v>426</v>
      </c>
      <c r="G129" s="4">
        <v>86</v>
      </c>
      <c r="H129" s="1" t="s">
        <v>278</v>
      </c>
      <c r="I129" s="15">
        <f t="shared" si="13"/>
        <v>38.700564971751419</v>
      </c>
      <c r="J129">
        <f t="shared" si="19"/>
        <v>326</v>
      </c>
      <c r="K129">
        <f>VLOOKUP(B129,[1]高三上!$B:$H,6,0)</f>
        <v>98</v>
      </c>
      <c r="L129" t="str">
        <f>VLOOKUP(B129,[1]高三上!$B:$H,7,0)</f>
        <v>易涛</v>
      </c>
      <c r="M129">
        <f t="shared" si="14"/>
        <v>111.29943502824858</v>
      </c>
      <c r="N129">
        <f t="shared" si="20"/>
        <v>109</v>
      </c>
      <c r="O129">
        <f>VLOOKUP(B129,[1]高二下!$B:$H,6,0)</f>
        <v>88</v>
      </c>
      <c r="P129" t="str">
        <f>VLOOKUP(B129,[1]高二下!$B:$H,7,0)</f>
        <v>易涛</v>
      </c>
      <c r="Q129">
        <f t="shared" si="15"/>
        <v>125.70621468926554</v>
      </c>
      <c r="R129">
        <f t="shared" si="21"/>
        <v>149</v>
      </c>
      <c r="S129">
        <f>VLOOKUP(B129,[1]高二上!$B:$H,6,0)</f>
        <v>87</v>
      </c>
      <c r="T129" t="str">
        <f>VLOOKUP(B129,[1]高二上!$B:$H,7,0)</f>
        <v>易涛</v>
      </c>
      <c r="U129">
        <f t="shared" si="16"/>
        <v>46.045197740112997</v>
      </c>
      <c r="V129">
        <f t="shared" si="22"/>
        <v>240</v>
      </c>
      <c r="W129">
        <f>VLOOKUP(B129,[1]高一下!$B:$H,6,0)</f>
        <v>95</v>
      </c>
      <c r="X129" t="str">
        <f>VLOOKUP(B129,[1]高一下!$B:$H,7,0)</f>
        <v>易涛</v>
      </c>
      <c r="Y129">
        <f t="shared" si="17"/>
        <v>162.99435028248587</v>
      </c>
      <c r="Z129">
        <f t="shared" si="23"/>
        <v>49</v>
      </c>
      <c r="AA129">
        <f>VLOOKUP(B129,[1]高一上!$B:$G,5,0)</f>
        <v>73</v>
      </c>
      <c r="AB129" t="str">
        <f>VLOOKUP(B129,[1]高一上!$B:$G,6,0)</f>
        <v>肖锐</v>
      </c>
      <c r="AC129">
        <f t="shared" si="18"/>
        <v>60.16949152542373</v>
      </c>
      <c r="AD129">
        <f t="shared" si="24"/>
        <v>272</v>
      </c>
      <c r="AE129">
        <f>VLOOKUP(B129,[1]中考!$B:$G,6,0)</f>
        <v>107</v>
      </c>
      <c r="AF129">
        <f t="shared" si="25"/>
        <v>131</v>
      </c>
    </row>
    <row r="130" spans="1:32" x14ac:dyDescent="0.2">
      <c r="A130" s="2" t="s">
        <v>389</v>
      </c>
      <c r="B130" s="2" t="s">
        <v>390</v>
      </c>
      <c r="C130" s="1">
        <v>3</v>
      </c>
      <c r="D130" s="3" t="s">
        <v>9</v>
      </c>
      <c r="E130" s="4" t="s">
        <v>391</v>
      </c>
      <c r="F130" s="1">
        <v>426</v>
      </c>
      <c r="G130" s="4">
        <v>95</v>
      </c>
      <c r="H130" s="1" t="s">
        <v>278</v>
      </c>
      <c r="I130" s="15">
        <f t="shared" si="13"/>
        <v>110.45197740112994</v>
      </c>
      <c r="J130">
        <f t="shared" si="19"/>
        <v>224</v>
      </c>
      <c r="K130">
        <f>VLOOKUP(B130,[1]高三上!$B:$H,6,0)</f>
        <v>86</v>
      </c>
      <c r="L130" t="str">
        <f>VLOOKUP(B130,[1]高三上!$B:$H,7,0)</f>
        <v>易涛</v>
      </c>
      <c r="M130">
        <f t="shared" si="14"/>
        <v>83.615819209039557</v>
      </c>
      <c r="N130">
        <f t="shared" si="20"/>
        <v>261</v>
      </c>
      <c r="O130">
        <f>VLOOKUP(B130,[1]高二下!$B:$H,6,0)</f>
        <v>85</v>
      </c>
      <c r="P130" t="str">
        <f>VLOOKUP(B130,[1]高二下!$B:$H,7,0)</f>
        <v>易涛</v>
      </c>
      <c r="Q130">
        <f t="shared" si="15"/>
        <v>103.954802259887</v>
      </c>
      <c r="R130">
        <f t="shared" si="21"/>
        <v>203</v>
      </c>
      <c r="S130">
        <f>VLOOKUP(B130,[1]高二上!$B:$H,6,0)</f>
        <v>89</v>
      </c>
      <c r="T130" t="str">
        <f>VLOOKUP(B130,[1]高二上!$B:$H,7,0)</f>
        <v>易涛</v>
      </c>
      <c r="U130">
        <f t="shared" si="16"/>
        <v>68.361581920903944</v>
      </c>
      <c r="V130">
        <f t="shared" si="22"/>
        <v>217</v>
      </c>
      <c r="W130">
        <f>VLOOKUP(B130,[1]高一下!$B:$H,6,0)</f>
        <v>91</v>
      </c>
      <c r="X130" t="str">
        <f>VLOOKUP(B130,[1]高一下!$B:$H,7,0)</f>
        <v>易涛</v>
      </c>
      <c r="Y130">
        <f t="shared" si="17"/>
        <v>95.762711864406782</v>
      </c>
      <c r="Z130">
        <f t="shared" si="23"/>
        <v>105</v>
      </c>
      <c r="AA130">
        <f>VLOOKUP(B130,[1]高一上!$B:$G,5,0)</f>
        <v>87</v>
      </c>
      <c r="AB130" t="str">
        <f>VLOOKUP(B130,[1]高一上!$B:$G,6,0)</f>
        <v>杨翁基之玛</v>
      </c>
      <c r="AC130">
        <f t="shared" si="18"/>
        <v>168.9265536723164</v>
      </c>
      <c r="AD130">
        <f t="shared" si="24"/>
        <v>90</v>
      </c>
      <c r="AE130">
        <f>VLOOKUP(B130,[1]中考!$B:$G,6,0)</f>
        <v>87</v>
      </c>
      <c r="AF130">
        <f t="shared" si="25"/>
        <v>334</v>
      </c>
    </row>
    <row r="131" spans="1:32" x14ac:dyDescent="0.2">
      <c r="A131" s="2" t="s">
        <v>392</v>
      </c>
      <c r="B131" s="2" t="s">
        <v>393</v>
      </c>
      <c r="C131" s="1">
        <v>3</v>
      </c>
      <c r="D131" s="3" t="s">
        <v>9</v>
      </c>
      <c r="E131" s="4" t="s">
        <v>394</v>
      </c>
      <c r="F131" s="1">
        <v>424</v>
      </c>
      <c r="G131" s="4">
        <v>103</v>
      </c>
      <c r="H131" s="1" t="s">
        <v>278</v>
      </c>
      <c r="I131" s="15">
        <f t="shared" ref="I131:I194" si="26">IF(OR(G131=0,K131=0),100,(((N131-J131)/COUNTIF(D:D,D131))*100)+100)</f>
        <v>110.73446327683615</v>
      </c>
      <c r="J131">
        <f t="shared" si="19"/>
        <v>101</v>
      </c>
      <c r="K131">
        <f>VLOOKUP(B131,[1]高三上!$B:$H,6,0)</f>
        <v>95</v>
      </c>
      <c r="L131" t="str">
        <f>VLOOKUP(B131,[1]高三上!$B:$H,7,0)</f>
        <v>易涛</v>
      </c>
      <c r="M131">
        <f t="shared" ref="M131:M194" si="27">IF(OR(O131=0,K131=0),100,(((R131-N131)/COUNTIF(D:D,D131))*100)+100)</f>
        <v>63.27683615819209</v>
      </c>
      <c r="N131">
        <f t="shared" si="20"/>
        <v>139</v>
      </c>
      <c r="O131">
        <f>VLOOKUP(B131,[1]高二下!$B:$H,6,0)</f>
        <v>102</v>
      </c>
      <c r="P131" t="str">
        <f>VLOOKUP(B131,[1]高二下!$B:$H,7,0)</f>
        <v>易涛</v>
      </c>
      <c r="Q131">
        <f t="shared" ref="Q131:Q194" si="28">IF(OR(O131=0,S131=0),100,(((V131-R131)/COUNTIF(D:D,D131))*100)+100)</f>
        <v>151.9774011299435</v>
      </c>
      <c r="R131">
        <f t="shared" si="21"/>
        <v>9</v>
      </c>
      <c r="S131">
        <f>VLOOKUP(B131,[1]高二上!$B:$H,6,0)</f>
        <v>91</v>
      </c>
      <c r="T131" t="str">
        <f>VLOOKUP(B131,[1]高二上!$B:$H,7,0)</f>
        <v>易涛</v>
      </c>
      <c r="U131">
        <f t="shared" ref="U131:U194" si="29">IF(OR(W131=0,S131=0),100,(((Z131-V131)/COUNTIF(D:D,D131))*100)+100)</f>
        <v>66.666666666666671</v>
      </c>
      <c r="V131">
        <f t="shared" si="22"/>
        <v>193</v>
      </c>
      <c r="W131">
        <f>VLOOKUP(B131,[1]高一下!$B:$H,6,0)</f>
        <v>93</v>
      </c>
      <c r="X131" t="str">
        <f>VLOOKUP(B131,[1]高一下!$B:$H,7,0)</f>
        <v>易涛</v>
      </c>
      <c r="Y131">
        <f t="shared" ref="Y131:Y194" si="30">IF(OR(W131=0,AA131=0),100,(((AD131-Z131)/COUNTIF(D:D,D131))*100)+100)</f>
        <v>142.65536723163842</v>
      </c>
      <c r="Z131">
        <f t="shared" si="23"/>
        <v>75</v>
      </c>
      <c r="AA131">
        <f>VLOOKUP(B131,[1]高一上!$B:$G,5,0)</f>
        <v>76</v>
      </c>
      <c r="AB131" t="str">
        <f>VLOOKUP(B131,[1]高一上!$B:$G,6,0)</f>
        <v>张镇棚</v>
      </c>
      <c r="AC131">
        <f t="shared" ref="AC131:AC194" si="31">IF(OR(AE131=0,AA131=0),100,(((AF131-AD131)/COUNTIF(D:D,D131))*100)+100)</f>
        <v>107.06214689265536</v>
      </c>
      <c r="AD131">
        <f t="shared" si="24"/>
        <v>226</v>
      </c>
      <c r="AE131">
        <f>VLOOKUP(B131,[1]中考!$B:$G,6,0)</f>
        <v>99</v>
      </c>
      <c r="AF131">
        <f t="shared" si="25"/>
        <v>251</v>
      </c>
    </row>
    <row r="132" spans="1:32" x14ac:dyDescent="0.2">
      <c r="A132" s="2" t="s">
        <v>395</v>
      </c>
      <c r="B132" s="2" t="s">
        <v>396</v>
      </c>
      <c r="C132" s="1">
        <v>3</v>
      </c>
      <c r="D132" s="3" t="s">
        <v>9</v>
      </c>
      <c r="E132" s="4" t="s">
        <v>397</v>
      </c>
      <c r="F132" s="1">
        <v>420</v>
      </c>
      <c r="G132" s="4">
        <v>90</v>
      </c>
      <c r="H132" s="1" t="s">
        <v>278</v>
      </c>
      <c r="I132" s="15">
        <f t="shared" si="26"/>
        <v>110.16949152542372</v>
      </c>
      <c r="J132">
        <f t="shared" ref="J132:J195" si="32">RANK(G132,$G$3:$G$356,0)</f>
        <v>289</v>
      </c>
      <c r="K132">
        <f>VLOOKUP(B132,[1]高三上!$B:$H,6,0)</f>
        <v>78</v>
      </c>
      <c r="L132" t="str">
        <f>VLOOKUP(B132,[1]高三上!$B:$H,7,0)</f>
        <v>易涛</v>
      </c>
      <c r="M132">
        <f t="shared" si="27"/>
        <v>82.20338983050847</v>
      </c>
      <c r="N132">
        <f t="shared" ref="N132:N195" si="33">RANK(K132,$K$3:$K$356,0)</f>
        <v>325</v>
      </c>
      <c r="O132">
        <f>VLOOKUP(B132,[1]高二下!$B:$H,6,0)</f>
        <v>82</v>
      </c>
      <c r="P132" t="str">
        <f>VLOOKUP(B132,[1]高二下!$B:$H,7,0)</f>
        <v>易涛</v>
      </c>
      <c r="Q132">
        <f t="shared" si="28"/>
        <v>75.423728813559322</v>
      </c>
      <c r="R132">
        <f t="shared" ref="R132:R195" si="34">RANK(O132,$O$3:$O$356,0)</f>
        <v>262</v>
      </c>
      <c r="S132">
        <f>VLOOKUP(B132,[1]高二上!$B:$H,6,0)</f>
        <v>92</v>
      </c>
      <c r="T132" t="str">
        <f>VLOOKUP(B132,[1]高二上!$B:$H,7,0)</f>
        <v>易涛</v>
      </c>
      <c r="U132">
        <f t="shared" si="29"/>
        <v>104.80225988700565</v>
      </c>
      <c r="V132">
        <f t="shared" ref="V132:V195" si="35">RANK(S132,$S$3:$S$356,0)</f>
        <v>175</v>
      </c>
      <c r="W132">
        <f>VLOOKUP(B132,[1]高一下!$B:$H,6,0)</f>
        <v>85</v>
      </c>
      <c r="X132" t="str">
        <f>VLOOKUP(B132,[1]高一下!$B:$H,7,0)</f>
        <v>易涛</v>
      </c>
      <c r="Y132">
        <f t="shared" si="30"/>
        <v>142.37288135593221</v>
      </c>
      <c r="Z132">
        <f t="shared" ref="Z132:Z195" si="36">RANK(W132,$W$3:$W$356,0)</f>
        <v>192</v>
      </c>
      <c r="AA132">
        <f>VLOOKUP(B132,[1]高一上!$B:$G,5,0)</f>
        <v>64</v>
      </c>
      <c r="AB132" t="str">
        <f>VLOOKUP(B132,[1]高一上!$B:$G,6,0)</f>
        <v>易涛</v>
      </c>
      <c r="AC132">
        <f t="shared" si="31"/>
        <v>36.440677966101696</v>
      </c>
      <c r="AD132">
        <f t="shared" ref="AD132:AD195" si="37">RANK(AA132,$AA$3:$AA$356,0)</f>
        <v>342</v>
      </c>
      <c r="AE132">
        <f>VLOOKUP(B132,[1]中考!$B:$G,6,0)</f>
        <v>108</v>
      </c>
      <c r="AF132">
        <f t="shared" ref="AF132:AF195" si="38">RANK(AE132,AE132:AE485,0)</f>
        <v>117</v>
      </c>
    </row>
    <row r="133" spans="1:32" x14ac:dyDescent="0.2">
      <c r="A133" s="2" t="s">
        <v>398</v>
      </c>
      <c r="B133" s="2" t="s">
        <v>399</v>
      </c>
      <c r="C133" s="1">
        <v>3</v>
      </c>
      <c r="D133" s="3" t="s">
        <v>9</v>
      </c>
      <c r="E133" s="4" t="s">
        <v>400</v>
      </c>
      <c r="F133" s="1">
        <v>417</v>
      </c>
      <c r="G133" s="4">
        <v>103</v>
      </c>
      <c r="H133" s="1" t="s">
        <v>278</v>
      </c>
      <c r="I133" s="15">
        <f t="shared" si="26"/>
        <v>136.72316384180792</v>
      </c>
      <c r="J133">
        <f t="shared" si="32"/>
        <v>101</v>
      </c>
      <c r="K133">
        <f>VLOOKUP(B133,[1]高三上!$B:$H,6,0)</f>
        <v>88</v>
      </c>
      <c r="L133" t="str">
        <f>VLOOKUP(B133,[1]高三上!$B:$H,7,0)</f>
        <v>易涛</v>
      </c>
      <c r="M133">
        <f t="shared" si="27"/>
        <v>87.288135593220346</v>
      </c>
      <c r="N133">
        <f t="shared" si="33"/>
        <v>231</v>
      </c>
      <c r="O133">
        <f>VLOOKUP(B133,[1]高二下!$B:$H,6,0)</f>
        <v>86</v>
      </c>
      <c r="P133" t="str">
        <f>VLOOKUP(B133,[1]高二下!$B:$H,7,0)</f>
        <v>易涛</v>
      </c>
      <c r="Q133">
        <f t="shared" si="28"/>
        <v>115.2542372881356</v>
      </c>
      <c r="R133">
        <f t="shared" si="34"/>
        <v>186</v>
      </c>
      <c r="S133">
        <f>VLOOKUP(B133,[1]高二上!$B:$H,6,0)</f>
        <v>87</v>
      </c>
      <c r="T133" t="str">
        <f>VLOOKUP(B133,[1]高二上!$B:$H,7,0)</f>
        <v>易涛</v>
      </c>
      <c r="U133">
        <f t="shared" si="29"/>
        <v>41.525423728813557</v>
      </c>
      <c r="V133">
        <f t="shared" si="35"/>
        <v>240</v>
      </c>
      <c r="W133">
        <f>VLOOKUP(B133,[1]高一下!$B:$H,6,0)</f>
        <v>97</v>
      </c>
      <c r="X133" t="str">
        <f>VLOOKUP(B133,[1]高一下!$B:$H,7,0)</f>
        <v>易涛</v>
      </c>
      <c r="Y133">
        <f t="shared" si="30"/>
        <v>150.84745762711864</v>
      </c>
      <c r="Z133">
        <f t="shared" si="36"/>
        <v>33</v>
      </c>
      <c r="AA133">
        <f>VLOOKUP(B133,[1]高一上!$B:$G,5,0)</f>
        <v>77</v>
      </c>
      <c r="AB133" t="str">
        <f>VLOOKUP(B133,[1]高一上!$B:$G,6,0)</f>
        <v>易涛</v>
      </c>
      <c r="AC133">
        <f t="shared" si="31"/>
        <v>91.24293785310735</v>
      </c>
      <c r="AD133">
        <f t="shared" si="37"/>
        <v>213</v>
      </c>
      <c r="AE133">
        <f>VLOOKUP(B133,[1]中考!$B:$G,6,0)</f>
        <v>104</v>
      </c>
      <c r="AF133">
        <f t="shared" si="38"/>
        <v>182</v>
      </c>
    </row>
    <row r="134" spans="1:32" x14ac:dyDescent="0.2">
      <c r="A134" s="2" t="s">
        <v>401</v>
      </c>
      <c r="B134" s="2" t="s">
        <v>402</v>
      </c>
      <c r="C134" s="1">
        <v>3</v>
      </c>
      <c r="D134" s="3" t="s">
        <v>9</v>
      </c>
      <c r="E134" s="4" t="s">
        <v>403</v>
      </c>
      <c r="F134" s="1">
        <v>415</v>
      </c>
      <c r="G134" s="4">
        <v>91</v>
      </c>
      <c r="H134" s="1" t="s">
        <v>278</v>
      </c>
      <c r="I134" s="15">
        <f t="shared" si="26"/>
        <v>105.64971751412429</v>
      </c>
      <c r="J134">
        <f t="shared" si="32"/>
        <v>274</v>
      </c>
      <c r="K134">
        <f>VLOOKUP(B134,[1]高三上!$B:$H,6,0)</f>
        <v>83</v>
      </c>
      <c r="L134" t="str">
        <f>VLOOKUP(B134,[1]高三上!$B:$H,7,0)</f>
        <v>易涛</v>
      </c>
      <c r="M134">
        <f t="shared" si="27"/>
        <v>64.124293785310726</v>
      </c>
      <c r="N134">
        <f t="shared" si="33"/>
        <v>294</v>
      </c>
      <c r="O134">
        <f>VLOOKUP(B134,[1]高二下!$B:$H,6,0)</f>
        <v>87</v>
      </c>
      <c r="P134" t="str">
        <f>VLOOKUP(B134,[1]高二下!$B:$H,7,0)</f>
        <v>易涛</v>
      </c>
      <c r="Q134">
        <f t="shared" si="28"/>
        <v>130.22598870056498</v>
      </c>
      <c r="R134">
        <f t="shared" si="34"/>
        <v>167</v>
      </c>
      <c r="S134">
        <f>VLOOKUP(B134,[1]高二上!$B:$H,6,0)</f>
        <v>84</v>
      </c>
      <c r="T134" t="str">
        <f>VLOOKUP(B134,[1]高二上!$B:$H,7,0)</f>
        <v>易涛</v>
      </c>
      <c r="U134">
        <f t="shared" si="29"/>
        <v>99.152542372881356</v>
      </c>
      <c r="V134">
        <f t="shared" si="35"/>
        <v>274</v>
      </c>
      <c r="W134">
        <f>VLOOKUP(B134,[1]高一下!$B:$H,6,0)</f>
        <v>80</v>
      </c>
      <c r="X134" t="str">
        <f>VLOOKUP(B134,[1]高一下!$B:$H,7,0)</f>
        <v>易涛</v>
      </c>
      <c r="Y134">
        <f t="shared" si="30"/>
        <v>100.28248587570621</v>
      </c>
      <c r="Z134">
        <f t="shared" si="36"/>
        <v>271</v>
      </c>
      <c r="AA134">
        <f>VLOOKUP(B134,[1]高一上!$B:$G,5,0)</f>
        <v>73</v>
      </c>
      <c r="AB134" t="str">
        <f>VLOOKUP(B134,[1]高一上!$B:$G,6,0)</f>
        <v>刘云菊</v>
      </c>
      <c r="AC134">
        <f t="shared" si="31"/>
        <v>60.451977401129945</v>
      </c>
      <c r="AD134">
        <f t="shared" si="37"/>
        <v>272</v>
      </c>
      <c r="AE134">
        <f>VLOOKUP(B134,[1]中考!$B:$G,6,0)</f>
        <v>107</v>
      </c>
      <c r="AF134">
        <f t="shared" si="38"/>
        <v>132</v>
      </c>
    </row>
    <row r="135" spans="1:32" x14ac:dyDescent="0.2">
      <c r="A135" s="2" t="s">
        <v>404</v>
      </c>
      <c r="B135" s="2" t="s">
        <v>405</v>
      </c>
      <c r="C135" s="1">
        <v>3</v>
      </c>
      <c r="D135" s="3" t="s">
        <v>9</v>
      </c>
      <c r="E135" s="4" t="s">
        <v>406</v>
      </c>
      <c r="F135" s="1">
        <v>410</v>
      </c>
      <c r="G135" s="4">
        <v>93</v>
      </c>
      <c r="H135" s="1" t="s">
        <v>278</v>
      </c>
      <c r="I135" s="15">
        <f t="shared" si="26"/>
        <v>77.966101694915253</v>
      </c>
      <c r="J135">
        <f t="shared" si="32"/>
        <v>250</v>
      </c>
      <c r="K135">
        <f>VLOOKUP(B135,[1]高三上!$B:$H,6,0)</f>
        <v>92</v>
      </c>
      <c r="L135" t="str">
        <f>VLOOKUP(B135,[1]高三上!$B:$H,7,0)</f>
        <v>易涛</v>
      </c>
      <c r="M135">
        <f t="shared" si="27"/>
        <v>103.954802259887</v>
      </c>
      <c r="N135">
        <f t="shared" si="33"/>
        <v>172</v>
      </c>
      <c r="O135">
        <f>VLOOKUP(B135,[1]高二下!$B:$H,6,0)</f>
        <v>86</v>
      </c>
      <c r="P135" t="str">
        <f>VLOOKUP(B135,[1]高二下!$B:$H,7,0)</f>
        <v>易涛</v>
      </c>
      <c r="Q135">
        <f t="shared" si="28"/>
        <v>115.2542372881356</v>
      </c>
      <c r="R135">
        <f t="shared" si="34"/>
        <v>186</v>
      </c>
      <c r="S135">
        <f>VLOOKUP(B135,[1]高二上!$B:$H,6,0)</f>
        <v>87</v>
      </c>
      <c r="T135" t="str">
        <f>VLOOKUP(B135,[1]高二上!$B:$H,7,0)</f>
        <v>易涛</v>
      </c>
      <c r="U135">
        <f t="shared" si="29"/>
        <v>108.75706214689265</v>
      </c>
      <c r="V135">
        <f t="shared" si="35"/>
        <v>240</v>
      </c>
      <c r="W135">
        <f>VLOOKUP(B135,[1]高一下!$B:$H,6,0)</f>
        <v>80</v>
      </c>
      <c r="X135" t="str">
        <f>VLOOKUP(B135,[1]高一下!$B:$H,7,0)</f>
        <v>易涛</v>
      </c>
      <c r="Y135">
        <f t="shared" si="30"/>
        <v>112.71186440677965</v>
      </c>
      <c r="Z135">
        <f t="shared" si="36"/>
        <v>271</v>
      </c>
      <c r="AA135">
        <f>VLOOKUP(B135,[1]高一上!$B:$G,5,0)</f>
        <v>69</v>
      </c>
      <c r="AB135" t="str">
        <f>VLOOKUP(B135,[1]高一上!$B:$G,6,0)</f>
        <v>肖锐</v>
      </c>
      <c r="AC135">
        <f t="shared" si="31"/>
        <v>66.101694915254242</v>
      </c>
      <c r="AD135">
        <f t="shared" si="37"/>
        <v>316</v>
      </c>
      <c r="AE135">
        <f>VLOOKUP(B135,[1]中考!$B:$G,6,0)</f>
        <v>103</v>
      </c>
      <c r="AF135">
        <f t="shared" si="38"/>
        <v>196</v>
      </c>
    </row>
    <row r="136" spans="1:32" x14ac:dyDescent="0.2">
      <c r="A136" s="2" t="s">
        <v>407</v>
      </c>
      <c r="B136" s="2" t="s">
        <v>408</v>
      </c>
      <c r="C136" s="1">
        <v>3</v>
      </c>
      <c r="D136" s="3" t="s">
        <v>9</v>
      </c>
      <c r="E136" s="4" t="s">
        <v>409</v>
      </c>
      <c r="F136" s="1">
        <v>404</v>
      </c>
      <c r="G136" s="4">
        <v>91</v>
      </c>
      <c r="H136" s="1" t="s">
        <v>278</v>
      </c>
      <c r="I136" s="15">
        <f t="shared" si="26"/>
        <v>71.186440677966104</v>
      </c>
      <c r="J136">
        <f t="shared" si="32"/>
        <v>274</v>
      </c>
      <c r="K136">
        <f>VLOOKUP(B136,[1]高三上!$B:$H,6,0)</f>
        <v>92</v>
      </c>
      <c r="L136" t="str">
        <f>VLOOKUP(B136,[1]高三上!$B:$H,7,0)</f>
        <v>易涛</v>
      </c>
      <c r="M136">
        <f t="shared" si="27"/>
        <v>98.587570621468927</v>
      </c>
      <c r="N136">
        <f t="shared" si="33"/>
        <v>172</v>
      </c>
      <c r="O136">
        <f>VLOOKUP(B136,[1]高二下!$B:$H,6,0)</f>
        <v>87</v>
      </c>
      <c r="P136" t="str">
        <f>VLOOKUP(B136,[1]高二下!$B:$H,7,0)</f>
        <v>易涛</v>
      </c>
      <c r="Q136">
        <f t="shared" si="28"/>
        <v>110.73446327683615</v>
      </c>
      <c r="R136">
        <f t="shared" si="34"/>
        <v>167</v>
      </c>
      <c r="S136">
        <f>VLOOKUP(B136,[1]高二上!$B:$H,6,0)</f>
        <v>90</v>
      </c>
      <c r="T136" t="str">
        <f>VLOOKUP(B136,[1]高二上!$B:$H,7,0)</f>
        <v>易涛</v>
      </c>
      <c r="U136">
        <f t="shared" si="29"/>
        <v>82.7683615819209</v>
      </c>
      <c r="V136">
        <f t="shared" si="35"/>
        <v>205</v>
      </c>
      <c r="W136">
        <f>VLOOKUP(B136,[1]高一下!$B:$H,6,0)</f>
        <v>88</v>
      </c>
      <c r="X136" t="str">
        <f>VLOOKUP(B136,[1]高一下!$B:$H,7,0)</f>
        <v>易涛</v>
      </c>
      <c r="Y136">
        <f t="shared" si="30"/>
        <v>128.81355932203391</v>
      </c>
      <c r="Z136">
        <f t="shared" si="36"/>
        <v>144</v>
      </c>
      <c r="AA136">
        <f>VLOOKUP(B136,[1]高一上!$B:$G,5,0)</f>
        <v>75</v>
      </c>
      <c r="AB136" t="str">
        <f>VLOOKUP(B136,[1]高一上!$B:$G,6,0)</f>
        <v>易涛</v>
      </c>
      <c r="AC136">
        <f t="shared" si="31"/>
        <v>40.960451977401121</v>
      </c>
      <c r="AD136">
        <f t="shared" si="37"/>
        <v>246</v>
      </c>
      <c r="AE136">
        <f>VLOOKUP(B136,[1]中考!$B:$G,6,0)</f>
        <v>116</v>
      </c>
      <c r="AF136">
        <f t="shared" si="38"/>
        <v>37</v>
      </c>
    </row>
    <row r="137" spans="1:32" x14ac:dyDescent="0.2">
      <c r="A137" s="2" t="s">
        <v>410</v>
      </c>
      <c r="B137" s="2" t="s">
        <v>411</v>
      </c>
      <c r="C137" s="1">
        <v>3</v>
      </c>
      <c r="D137" s="3" t="s">
        <v>9</v>
      </c>
      <c r="E137" s="4" t="s">
        <v>412</v>
      </c>
      <c r="F137" s="1">
        <v>376</v>
      </c>
      <c r="G137" s="4">
        <v>93</v>
      </c>
      <c r="H137" s="1" t="s">
        <v>278</v>
      </c>
      <c r="I137" s="15">
        <f t="shared" si="26"/>
        <v>77.966101694915253</v>
      </c>
      <c r="J137">
        <f t="shared" si="32"/>
        <v>250</v>
      </c>
      <c r="K137">
        <f>VLOOKUP(B137,[1]高三上!$B:$H,6,0)</f>
        <v>92</v>
      </c>
      <c r="L137" t="str">
        <f>VLOOKUP(B137,[1]高三上!$B:$H,7,0)</f>
        <v>易涛</v>
      </c>
      <c r="M137">
        <f t="shared" si="27"/>
        <v>116.66666666666666</v>
      </c>
      <c r="N137">
        <f t="shared" si="33"/>
        <v>172</v>
      </c>
      <c r="O137">
        <f>VLOOKUP(B137,[1]高二下!$B:$H,6,0)</f>
        <v>84</v>
      </c>
      <c r="P137" t="str">
        <f>VLOOKUP(B137,[1]高二下!$B:$H,7,0)</f>
        <v>易涛</v>
      </c>
      <c r="Q137">
        <f t="shared" si="28"/>
        <v>62.711864406779661</v>
      </c>
      <c r="R137">
        <f t="shared" si="34"/>
        <v>231</v>
      </c>
      <c r="S137">
        <f>VLOOKUP(B137,[1]高二上!$B:$H,6,0)</f>
        <v>98</v>
      </c>
      <c r="T137" t="str">
        <f>VLOOKUP(B137,[1]高二上!$B:$H,7,0)</f>
        <v>易涛</v>
      </c>
      <c r="U137">
        <f t="shared" si="29"/>
        <v>81.355932203389827</v>
      </c>
      <c r="V137">
        <f t="shared" si="35"/>
        <v>99</v>
      </c>
      <c r="W137">
        <f>VLOOKUP(B137,[1]高一下!$B:$H,6,0)</f>
        <v>97</v>
      </c>
      <c r="X137" t="str">
        <f>VLOOKUP(B137,[1]高一下!$B:$H,7,0)</f>
        <v>易涛</v>
      </c>
      <c r="Y137">
        <f t="shared" si="30"/>
        <v>109.60451977401129</v>
      </c>
      <c r="Z137">
        <f t="shared" si="36"/>
        <v>33</v>
      </c>
      <c r="AA137">
        <f>VLOOKUP(B137,[1]高一上!$B:$G,5,0)</f>
        <v>90</v>
      </c>
      <c r="AB137" t="str">
        <f>VLOOKUP(B137,[1]高一上!$B:$G,6,0)</f>
        <v>陈光汇</v>
      </c>
      <c r="AC137">
        <f t="shared" si="31"/>
        <v>110.73446327683615</v>
      </c>
      <c r="AD137">
        <f t="shared" si="37"/>
        <v>67</v>
      </c>
      <c r="AE137">
        <f>VLOOKUP(B137,[1]中考!$B:$G,6,0)</f>
        <v>109</v>
      </c>
      <c r="AF137">
        <f t="shared" si="38"/>
        <v>105</v>
      </c>
    </row>
    <row r="138" spans="1:32" x14ac:dyDescent="0.2">
      <c r="A138" s="2" t="s">
        <v>413</v>
      </c>
      <c r="B138" s="2" t="s">
        <v>414</v>
      </c>
      <c r="C138" s="1">
        <v>3</v>
      </c>
      <c r="D138" s="3" t="s">
        <v>9</v>
      </c>
      <c r="E138" s="4" t="s">
        <v>415</v>
      </c>
      <c r="F138" s="1">
        <v>319</v>
      </c>
      <c r="G138" s="4">
        <v>90</v>
      </c>
      <c r="H138" s="1" t="s">
        <v>278</v>
      </c>
      <c r="I138" s="15">
        <f t="shared" si="26"/>
        <v>88.13559322033899</v>
      </c>
      <c r="J138">
        <f t="shared" si="32"/>
        <v>289</v>
      </c>
      <c r="K138">
        <f>VLOOKUP(B138,[1]高三上!$B:$H,6,0)</f>
        <v>87</v>
      </c>
      <c r="L138" t="str">
        <f>VLOOKUP(B138,[1]高三上!$B:$H,7,0)</f>
        <v>易涛</v>
      </c>
      <c r="M138">
        <f t="shared" si="27"/>
        <v>108.19209039548022</v>
      </c>
      <c r="N138">
        <f t="shared" si="33"/>
        <v>247</v>
      </c>
      <c r="O138">
        <f>VLOOKUP(B138,[1]高二下!$B:$H,6,0)</f>
        <v>81</v>
      </c>
      <c r="P138" t="str">
        <f>VLOOKUP(B138,[1]高二下!$B:$H,7,0)</f>
        <v>易涛</v>
      </c>
      <c r="Q138">
        <f t="shared" si="28"/>
        <v>99.435028248587571</v>
      </c>
      <c r="R138">
        <f t="shared" si="34"/>
        <v>276</v>
      </c>
      <c r="S138">
        <f>VLOOKUP(B138,[1]高二上!$B:$H,6,0)</f>
        <v>84</v>
      </c>
      <c r="T138" t="str">
        <f>VLOOKUP(B138,[1]高二上!$B:$H,7,0)</f>
        <v>易涛</v>
      </c>
      <c r="U138">
        <f t="shared" si="29"/>
        <v>55.649717514124291</v>
      </c>
      <c r="V138">
        <f t="shared" si="35"/>
        <v>274</v>
      </c>
      <c r="W138">
        <f>VLOOKUP(B138,[1]高一下!$B:$H,6,0)</f>
        <v>90</v>
      </c>
      <c r="X138" t="str">
        <f>VLOOKUP(B138,[1]高一下!$B:$H,7,0)</f>
        <v>易涛</v>
      </c>
      <c r="Y138">
        <f t="shared" si="30"/>
        <v>136.4406779661017</v>
      </c>
      <c r="Z138">
        <f t="shared" si="36"/>
        <v>117</v>
      </c>
      <c r="AA138">
        <f>VLOOKUP(B138,[1]高一上!$B:$G,5,0)</f>
        <v>75</v>
      </c>
      <c r="AB138" t="str">
        <f>VLOOKUP(B138,[1]高一上!$B:$G,6,0)</f>
        <v>易涛</v>
      </c>
      <c r="AC138">
        <f t="shared" si="31"/>
        <v>89.265536723163848</v>
      </c>
      <c r="AD138">
        <f t="shared" si="37"/>
        <v>246</v>
      </c>
      <c r="AE138">
        <f>VLOOKUP(B138,[1]中考!$B:$G,6,0)</f>
        <v>102</v>
      </c>
      <c r="AF138">
        <f t="shared" si="38"/>
        <v>208</v>
      </c>
    </row>
    <row r="139" spans="1:32" x14ac:dyDescent="0.2">
      <c r="A139" s="2" t="s">
        <v>416</v>
      </c>
      <c r="B139" s="2" t="s">
        <v>417</v>
      </c>
      <c r="C139" s="1">
        <v>4</v>
      </c>
      <c r="D139" s="3" t="s">
        <v>9</v>
      </c>
      <c r="E139" s="4" t="s">
        <v>418</v>
      </c>
      <c r="F139" s="1">
        <v>533</v>
      </c>
      <c r="G139" s="4">
        <v>121</v>
      </c>
      <c r="H139" s="1" t="s">
        <v>141</v>
      </c>
      <c r="I139" s="15">
        <f t="shared" si="26"/>
        <v>110.45197740112994</v>
      </c>
      <c r="J139">
        <f t="shared" si="32"/>
        <v>2</v>
      </c>
      <c r="K139">
        <f>VLOOKUP(B139,[1]高三上!$B:$H,6,0)</f>
        <v>105</v>
      </c>
      <c r="L139" t="s">
        <v>562</v>
      </c>
      <c r="M139">
        <f t="shared" si="27"/>
        <v>99.435028248587571</v>
      </c>
      <c r="N139">
        <f t="shared" si="33"/>
        <v>39</v>
      </c>
      <c r="O139">
        <f>VLOOKUP(B139,[1]高二下!$B:$H,6,0)</f>
        <v>96</v>
      </c>
      <c r="P139" t="str">
        <f>VLOOKUP(B139,[1]高二下!$B:$H,7,0)</f>
        <v>肖锐</v>
      </c>
      <c r="Q139">
        <f t="shared" si="28"/>
        <v>106.49717514124293</v>
      </c>
      <c r="R139">
        <f t="shared" si="34"/>
        <v>37</v>
      </c>
      <c r="S139">
        <f>VLOOKUP(B139,[1]高二上!$B:$H,6,0)</f>
        <v>101</v>
      </c>
      <c r="T139" t="str">
        <f>VLOOKUP(B139,[1]高二上!$B:$H,7,0)</f>
        <v>肖锐</v>
      </c>
      <c r="U139">
        <f t="shared" si="29"/>
        <v>94.350282485875709</v>
      </c>
      <c r="V139">
        <f t="shared" si="35"/>
        <v>60</v>
      </c>
      <c r="W139">
        <f>VLOOKUP(B139,[1]高一下!$B:$H,6,0)</f>
        <v>96</v>
      </c>
      <c r="X139" t="str">
        <f>VLOOKUP(B139,[1]高一下!$B:$H,7,0)</f>
        <v>肖锐</v>
      </c>
      <c r="Y139">
        <f t="shared" si="30"/>
        <v>92.090395480225993</v>
      </c>
      <c r="Z139">
        <f t="shared" si="36"/>
        <v>40</v>
      </c>
      <c r="AA139">
        <f>VLOOKUP(B139,[1]高一上!$B:$G,5,0)</f>
        <v>101</v>
      </c>
      <c r="AB139" t="str">
        <f>VLOOKUP(B139,[1]高一上!$B:$G,6,0)</f>
        <v>岳子琦</v>
      </c>
      <c r="AC139">
        <f t="shared" si="31"/>
        <v>108.47457627118644</v>
      </c>
      <c r="AD139">
        <f t="shared" si="37"/>
        <v>12</v>
      </c>
      <c r="AE139">
        <f>VLOOKUP(B139,[1]中考!$B:$G,6,0)</f>
        <v>115</v>
      </c>
      <c r="AF139">
        <f t="shared" si="38"/>
        <v>42</v>
      </c>
    </row>
    <row r="140" spans="1:32" x14ac:dyDescent="0.2">
      <c r="A140" s="2" t="s">
        <v>419</v>
      </c>
      <c r="B140" s="2" t="s">
        <v>420</v>
      </c>
      <c r="C140" s="1">
        <v>4</v>
      </c>
      <c r="D140" s="3" t="s">
        <v>9</v>
      </c>
      <c r="E140" s="4" t="s">
        <v>376</v>
      </c>
      <c r="F140" s="1">
        <v>518</v>
      </c>
      <c r="G140" s="4">
        <v>103</v>
      </c>
      <c r="H140" s="1" t="s">
        <v>141</v>
      </c>
      <c r="I140" s="15">
        <f t="shared" si="26"/>
        <v>93.78531073446328</v>
      </c>
      <c r="J140">
        <f t="shared" si="32"/>
        <v>101</v>
      </c>
      <c r="K140">
        <f>VLOOKUP(B140,[1]高三上!$B:$H,6,0)</f>
        <v>101</v>
      </c>
      <c r="L140" t="s">
        <v>562</v>
      </c>
      <c r="M140">
        <f t="shared" si="27"/>
        <v>90.960451977401135</v>
      </c>
      <c r="N140">
        <f t="shared" si="33"/>
        <v>79</v>
      </c>
      <c r="O140">
        <f>VLOOKUP(B140,[1]高二下!$B:$H,6,0)</f>
        <v>95</v>
      </c>
      <c r="P140" t="str">
        <f>VLOOKUP(B140,[1]高二下!$B:$H,7,0)</f>
        <v>肖锐</v>
      </c>
      <c r="Q140">
        <f t="shared" si="28"/>
        <v>97.457627118644069</v>
      </c>
      <c r="R140">
        <f t="shared" si="34"/>
        <v>47</v>
      </c>
      <c r="S140">
        <f>VLOOKUP(B140,[1]高二上!$B:$H,6,0)</f>
        <v>104</v>
      </c>
      <c r="T140" t="str">
        <f>VLOOKUP(B140,[1]高二上!$B:$H,7,0)</f>
        <v>肖锐</v>
      </c>
      <c r="U140">
        <f t="shared" si="29"/>
        <v>116.38418079096044</v>
      </c>
      <c r="V140">
        <f t="shared" si="35"/>
        <v>38</v>
      </c>
      <c r="W140">
        <f>VLOOKUP(B140,[1]高一下!$B:$H,6,0)</f>
        <v>92</v>
      </c>
      <c r="X140" t="str">
        <f>VLOOKUP(B140,[1]高一下!$B:$H,7,0)</f>
        <v>肖锐</v>
      </c>
      <c r="Y140">
        <f t="shared" si="30"/>
        <v>98.305084745762713</v>
      </c>
      <c r="Z140">
        <f t="shared" si="36"/>
        <v>96</v>
      </c>
      <c r="AA140">
        <f>VLOOKUP(B140,[1]高一上!$B:$G,5,0)</f>
        <v>87</v>
      </c>
      <c r="AB140" t="str">
        <f>VLOOKUP(B140,[1]高一上!$B:$G,6,0)</f>
        <v>易涛</v>
      </c>
      <c r="AC140">
        <f t="shared" si="31"/>
        <v>75.988700564971751</v>
      </c>
      <c r="AD140">
        <f t="shared" si="37"/>
        <v>90</v>
      </c>
      <c r="AE140">
        <f>VLOOKUP(B140,[1]中考!$B:$G,6,0)</f>
        <v>123</v>
      </c>
      <c r="AF140">
        <f t="shared" si="38"/>
        <v>5</v>
      </c>
    </row>
    <row r="141" spans="1:32" x14ac:dyDescent="0.2">
      <c r="A141" s="2" t="s">
        <v>421</v>
      </c>
      <c r="B141" s="2" t="s">
        <v>422</v>
      </c>
      <c r="C141" s="1">
        <v>4</v>
      </c>
      <c r="D141" s="3" t="s">
        <v>9</v>
      </c>
      <c r="E141" s="4" t="s">
        <v>423</v>
      </c>
      <c r="F141" s="1">
        <v>506</v>
      </c>
      <c r="G141" s="4">
        <v>109</v>
      </c>
      <c r="H141" s="1" t="s">
        <v>141</v>
      </c>
      <c r="I141" s="15">
        <f t="shared" si="26"/>
        <v>96.045197740112997</v>
      </c>
      <c r="J141">
        <f t="shared" si="32"/>
        <v>44</v>
      </c>
      <c r="K141">
        <f>VLOOKUP(B141,[1]高三上!$B:$H,6,0)</f>
        <v>106</v>
      </c>
      <c r="L141" t="s">
        <v>562</v>
      </c>
      <c r="M141">
        <f t="shared" si="27"/>
        <v>124.85875706214689</v>
      </c>
      <c r="N141">
        <f t="shared" si="33"/>
        <v>30</v>
      </c>
      <c r="O141">
        <f>VLOOKUP(B141,[1]高二下!$B:$H,6,0)</f>
        <v>90</v>
      </c>
      <c r="P141" t="str">
        <f>VLOOKUP(B141,[1]高二下!$B:$H,7,0)</f>
        <v>肖锐</v>
      </c>
      <c r="Q141">
        <f t="shared" si="28"/>
        <v>89.265536723163848</v>
      </c>
      <c r="R141">
        <f t="shared" si="34"/>
        <v>118</v>
      </c>
      <c r="S141">
        <f>VLOOKUP(B141,[1]高二上!$B:$H,6,0)</f>
        <v>99</v>
      </c>
      <c r="T141" t="str">
        <f>VLOOKUP(B141,[1]高二上!$B:$H,7,0)</f>
        <v>肖锐</v>
      </c>
      <c r="U141">
        <f t="shared" si="29"/>
        <v>131.63841807909606</v>
      </c>
      <c r="V141">
        <f t="shared" si="35"/>
        <v>80</v>
      </c>
      <c r="W141">
        <f>VLOOKUP(B141,[1]高一下!$B:$H,6,0)</f>
        <v>85</v>
      </c>
      <c r="X141" t="str">
        <f>VLOOKUP(B141,[1]高一下!$B:$H,7,0)</f>
        <v>肖锐</v>
      </c>
      <c r="Y141">
        <f t="shared" si="30"/>
        <v>101.12994350282486</v>
      </c>
      <c r="Z141">
        <f t="shared" si="36"/>
        <v>192</v>
      </c>
      <c r="AA141">
        <f>VLOOKUP(B141,[1]高一上!$B:$G,5,0)</f>
        <v>78</v>
      </c>
      <c r="AB141" t="str">
        <f>VLOOKUP(B141,[1]高一上!$B:$G,6,0)</f>
        <v>刘权芳</v>
      </c>
      <c r="AC141">
        <f t="shared" si="31"/>
        <v>92.655367231638422</v>
      </c>
      <c r="AD141">
        <f t="shared" si="37"/>
        <v>196</v>
      </c>
      <c r="AE141">
        <f>VLOOKUP(B141,[1]中考!$B:$G,6,0)</f>
        <v>105</v>
      </c>
      <c r="AF141">
        <f t="shared" si="38"/>
        <v>170</v>
      </c>
    </row>
    <row r="142" spans="1:32" x14ac:dyDescent="0.2">
      <c r="A142" s="2" t="s">
        <v>424</v>
      </c>
      <c r="B142" s="2" t="s">
        <v>425</v>
      </c>
      <c r="C142" s="1">
        <v>4</v>
      </c>
      <c r="D142" s="3" t="s">
        <v>9</v>
      </c>
      <c r="E142" s="4" t="s">
        <v>426</v>
      </c>
      <c r="F142" s="1">
        <v>500</v>
      </c>
      <c r="G142" s="4">
        <v>103</v>
      </c>
      <c r="H142" s="1" t="s">
        <v>141</v>
      </c>
      <c r="I142" s="15">
        <f t="shared" si="26"/>
        <v>148.87005649717514</v>
      </c>
      <c r="J142">
        <f t="shared" si="32"/>
        <v>101</v>
      </c>
      <c r="K142">
        <f>VLOOKUP(B142,[1]高三上!$B:$H,6,0)</f>
        <v>85</v>
      </c>
      <c r="L142" t="s">
        <v>562</v>
      </c>
      <c r="M142">
        <f t="shared" si="27"/>
        <v>75.141242937853107</v>
      </c>
      <c r="N142">
        <f t="shared" si="33"/>
        <v>274</v>
      </c>
      <c r="O142">
        <f>VLOOKUP(B142,[1]高二下!$B:$H,6,0)</f>
        <v>86</v>
      </c>
      <c r="P142" t="str">
        <f>VLOOKUP(B142,[1]高二下!$B:$H,7,0)</f>
        <v>肖锐</v>
      </c>
      <c r="Q142">
        <f t="shared" si="28"/>
        <v>61.864406779661017</v>
      </c>
      <c r="R142">
        <f t="shared" si="34"/>
        <v>186</v>
      </c>
      <c r="S142">
        <f>VLOOKUP(B142,[1]高二上!$B:$H,6,0)</f>
        <v>102</v>
      </c>
      <c r="T142" t="str">
        <f>VLOOKUP(B142,[1]高二上!$B:$H,7,0)</f>
        <v>肖锐</v>
      </c>
      <c r="U142">
        <f t="shared" si="29"/>
        <v>139.83050847457628</v>
      </c>
      <c r="V142">
        <f t="shared" si="35"/>
        <v>51</v>
      </c>
      <c r="W142">
        <f>VLOOKUP(B142,[1]高一下!$B:$H,6,0)</f>
        <v>85</v>
      </c>
      <c r="X142" t="str">
        <f>VLOOKUP(B142,[1]高一下!$B:$H,7,0)</f>
        <v>肖锐</v>
      </c>
      <c r="Y142">
        <f t="shared" si="30"/>
        <v>64.689265536723155</v>
      </c>
      <c r="Z142">
        <f t="shared" si="36"/>
        <v>192</v>
      </c>
      <c r="AA142">
        <f>VLOOKUP(B142,[1]高一上!$B:$G,5,0)</f>
        <v>90</v>
      </c>
      <c r="AB142" t="str">
        <f>VLOOKUP(B142,[1]高一上!$B:$G,6,0)</f>
        <v>周菊明</v>
      </c>
      <c r="AC142">
        <f t="shared" si="31"/>
        <v>129.09604519774012</v>
      </c>
      <c r="AD142">
        <f t="shared" si="37"/>
        <v>67</v>
      </c>
      <c r="AE142">
        <f>VLOOKUP(B142,[1]中考!$B:$G,6,0)</f>
        <v>105</v>
      </c>
      <c r="AF142">
        <f t="shared" si="38"/>
        <v>170</v>
      </c>
    </row>
    <row r="143" spans="1:32" x14ac:dyDescent="0.2">
      <c r="A143" s="2" t="s">
        <v>427</v>
      </c>
      <c r="B143" s="2" t="s">
        <v>428</v>
      </c>
      <c r="C143" s="1">
        <v>4</v>
      </c>
      <c r="D143" s="3" t="s">
        <v>9</v>
      </c>
      <c r="E143" s="4" t="s">
        <v>429</v>
      </c>
      <c r="F143" s="1">
        <v>491</v>
      </c>
      <c r="G143" s="4">
        <v>109</v>
      </c>
      <c r="H143" s="1" t="s">
        <v>141</v>
      </c>
      <c r="I143" s="15">
        <f t="shared" si="26"/>
        <v>107.34463276836158</v>
      </c>
      <c r="J143">
        <f t="shared" si="32"/>
        <v>44</v>
      </c>
      <c r="K143">
        <f>VLOOKUP(B143,[1]高三上!$B:$H,6,0)</f>
        <v>102</v>
      </c>
      <c r="L143" t="s">
        <v>562</v>
      </c>
      <c r="M143">
        <f t="shared" si="27"/>
        <v>109.60451977401129</v>
      </c>
      <c r="N143">
        <f t="shared" si="33"/>
        <v>70</v>
      </c>
      <c r="O143">
        <f>VLOOKUP(B143,[1]高二下!$B:$H,6,0)</f>
        <v>91</v>
      </c>
      <c r="P143" t="str">
        <f>VLOOKUP(B143,[1]高二下!$B:$H,7,0)</f>
        <v>肖锐</v>
      </c>
      <c r="Q143">
        <f t="shared" si="28"/>
        <v>93.220338983050851</v>
      </c>
      <c r="R143">
        <f t="shared" si="34"/>
        <v>104</v>
      </c>
      <c r="S143">
        <f>VLOOKUP(B143,[1]高二上!$B:$H,6,0)</f>
        <v>99</v>
      </c>
      <c r="T143" t="str">
        <f>VLOOKUP(B143,[1]高二上!$B:$H,7,0)</f>
        <v>肖锐</v>
      </c>
      <c r="U143">
        <f t="shared" si="29"/>
        <v>131.63841807909606</v>
      </c>
      <c r="V143">
        <f t="shared" si="35"/>
        <v>80</v>
      </c>
      <c r="W143">
        <f>VLOOKUP(B143,[1]高一下!$B:$H,6,0)</f>
        <v>85</v>
      </c>
      <c r="X143" t="str">
        <f>VLOOKUP(B143,[1]高一下!$B:$H,7,0)</f>
        <v>肖锐</v>
      </c>
      <c r="Y143">
        <f t="shared" si="30"/>
        <v>55.932203389830512</v>
      </c>
      <c r="Z143">
        <f t="shared" si="36"/>
        <v>192</v>
      </c>
      <c r="AA143">
        <f>VLOOKUP(B143,[1]高一上!$B:$G,5,0)</f>
        <v>95</v>
      </c>
      <c r="AB143" t="str">
        <f>VLOOKUP(B143,[1]高一上!$B:$G,6,0)</f>
        <v>刘云菊</v>
      </c>
      <c r="AC143">
        <f t="shared" si="31"/>
        <v>148.87005649717514</v>
      </c>
      <c r="AD143">
        <f t="shared" si="37"/>
        <v>36</v>
      </c>
      <c r="AE143">
        <f>VLOOKUP(B143,[1]中考!$B:$G,6,0)</f>
        <v>102</v>
      </c>
      <c r="AF143">
        <f t="shared" si="38"/>
        <v>209</v>
      </c>
    </row>
    <row r="144" spans="1:32" x14ac:dyDescent="0.2">
      <c r="A144" s="2" t="s">
        <v>430</v>
      </c>
      <c r="B144" s="2" t="s">
        <v>431</v>
      </c>
      <c r="C144" s="1">
        <v>4</v>
      </c>
      <c r="D144" s="3" t="s">
        <v>9</v>
      </c>
      <c r="E144" s="4" t="s">
        <v>432</v>
      </c>
      <c r="F144" s="1">
        <v>487</v>
      </c>
      <c r="G144" s="4">
        <v>112</v>
      </c>
      <c r="H144" s="1" t="s">
        <v>141</v>
      </c>
      <c r="I144" s="15">
        <f t="shared" si="26"/>
        <v>109.03954802259886</v>
      </c>
      <c r="J144">
        <f t="shared" si="32"/>
        <v>24</v>
      </c>
      <c r="K144">
        <f>VLOOKUP(B144,[1]高三上!$B:$H,6,0)</f>
        <v>103</v>
      </c>
      <c r="L144" t="s">
        <v>832</v>
      </c>
      <c r="M144">
        <f t="shared" si="27"/>
        <v>136.72316384180792</v>
      </c>
      <c r="N144">
        <f t="shared" si="33"/>
        <v>56</v>
      </c>
      <c r="O144">
        <f>VLOOKUP(B144,[1]高二下!$B:$H,6,0)</f>
        <v>86</v>
      </c>
      <c r="P144" t="str">
        <f>VLOOKUP(B144,[1]高二下!$B:$H,7,0)</f>
        <v>肖锐</v>
      </c>
      <c r="Q144">
        <f t="shared" si="28"/>
        <v>78.248587570621467</v>
      </c>
      <c r="R144">
        <f t="shared" si="34"/>
        <v>186</v>
      </c>
      <c r="S144">
        <f>VLOOKUP(B144,[1]高二上!$B:$H,6,0)</f>
        <v>97</v>
      </c>
      <c r="T144" t="str">
        <f>VLOOKUP(B144,[1]高二上!$B:$H,7,0)</f>
        <v>肖锐</v>
      </c>
      <c r="U144">
        <f t="shared" si="29"/>
        <v>90.395480225988706</v>
      </c>
      <c r="V144">
        <f t="shared" si="35"/>
        <v>109</v>
      </c>
      <c r="W144">
        <f>VLOOKUP(B144,[1]高一下!$B:$H,6,0)</f>
        <v>93</v>
      </c>
      <c r="X144" t="str">
        <f>VLOOKUP(B144,[1]高一下!$B:$H,7,0)</f>
        <v>肖锐</v>
      </c>
      <c r="Y144">
        <f t="shared" si="30"/>
        <v>82.485875706214685</v>
      </c>
      <c r="Z144">
        <f t="shared" si="36"/>
        <v>75</v>
      </c>
      <c r="AA144">
        <f>VLOOKUP(B144,[1]高一上!$B:$G,5,0)</f>
        <v>100</v>
      </c>
      <c r="AB144" t="str">
        <f>VLOOKUP(B144,[1]高一上!$B:$G,6,0)</f>
        <v>岳子琦</v>
      </c>
      <c r="AC144">
        <f t="shared" si="31"/>
        <v>100</v>
      </c>
      <c r="AD144">
        <f t="shared" si="37"/>
        <v>13</v>
      </c>
      <c r="AE144">
        <f>VLOOKUP(B144,[1]中考!$B:$G,6,0)</f>
        <v>120</v>
      </c>
      <c r="AF144">
        <f t="shared" si="38"/>
        <v>13</v>
      </c>
    </row>
    <row r="145" spans="1:32" x14ac:dyDescent="0.2">
      <c r="A145" s="2" t="s">
        <v>433</v>
      </c>
      <c r="B145" s="2" t="s">
        <v>434</v>
      </c>
      <c r="C145" s="1">
        <v>4</v>
      </c>
      <c r="D145" s="3" t="s">
        <v>9</v>
      </c>
      <c r="E145" s="4" t="s">
        <v>435</v>
      </c>
      <c r="F145" s="1">
        <v>482</v>
      </c>
      <c r="G145" s="4">
        <v>112</v>
      </c>
      <c r="H145" s="1" t="s">
        <v>141</v>
      </c>
      <c r="I145" s="15">
        <f t="shared" si="26"/>
        <v>115.53672316384181</v>
      </c>
      <c r="J145">
        <f t="shared" si="32"/>
        <v>24</v>
      </c>
      <c r="K145">
        <f>VLOOKUP(B145,[1]高三上!$B:$H,6,0)</f>
        <v>101</v>
      </c>
      <c r="L145" t="s">
        <v>832</v>
      </c>
      <c r="M145">
        <f t="shared" si="27"/>
        <v>107.06214689265536</v>
      </c>
      <c r="N145">
        <f t="shared" si="33"/>
        <v>79</v>
      </c>
      <c r="O145">
        <f>VLOOKUP(B145,[1]高二下!$B:$H,6,0)</f>
        <v>91</v>
      </c>
      <c r="P145" t="str">
        <f>VLOOKUP(B145,[1]高二下!$B:$H,7,0)</f>
        <v>肖锐</v>
      </c>
      <c r="Q145">
        <f t="shared" si="28"/>
        <v>90.960451977401135</v>
      </c>
      <c r="R145">
        <f t="shared" si="34"/>
        <v>104</v>
      </c>
      <c r="S145">
        <f>VLOOKUP(B145,[1]高二上!$B:$H,6,0)</f>
        <v>100</v>
      </c>
      <c r="T145" t="str">
        <f>VLOOKUP(B145,[1]高二上!$B:$H,7,0)</f>
        <v>肖锐</v>
      </c>
      <c r="U145">
        <f t="shared" si="29"/>
        <v>90.960451977401135</v>
      </c>
      <c r="V145">
        <f t="shared" si="35"/>
        <v>72</v>
      </c>
      <c r="W145">
        <f>VLOOKUP(B145,[1]高一下!$B:$H,6,0)</f>
        <v>96</v>
      </c>
      <c r="X145" t="str">
        <f>VLOOKUP(B145,[1]高一下!$B:$H,7,0)</f>
        <v>肖锐</v>
      </c>
      <c r="Y145">
        <f t="shared" si="30"/>
        <v>100.56497175141243</v>
      </c>
      <c r="Z145">
        <f t="shared" si="36"/>
        <v>40</v>
      </c>
      <c r="AA145">
        <f>VLOOKUP(B145,[1]高一上!$B:$G,5,0)</f>
        <v>94</v>
      </c>
      <c r="AB145" t="str">
        <f>VLOOKUP(B145,[1]高一上!$B:$G,6,0)</f>
        <v>岳子琦</v>
      </c>
      <c r="AC145">
        <f t="shared" si="31"/>
        <v>109.88700564971751</v>
      </c>
      <c r="AD145">
        <f t="shared" si="37"/>
        <v>42</v>
      </c>
      <c r="AE145">
        <f>VLOOKUP(B145,[1]中考!$B:$G,6,0)</f>
        <v>111</v>
      </c>
      <c r="AF145">
        <f t="shared" si="38"/>
        <v>77</v>
      </c>
    </row>
    <row r="146" spans="1:32" x14ac:dyDescent="0.2">
      <c r="A146" s="2" t="s">
        <v>436</v>
      </c>
      <c r="B146" s="2" t="s">
        <v>437</v>
      </c>
      <c r="C146" s="1">
        <v>4</v>
      </c>
      <c r="D146" s="3" t="s">
        <v>9</v>
      </c>
      <c r="E146" s="4" t="s">
        <v>438</v>
      </c>
      <c r="F146" s="1">
        <v>482</v>
      </c>
      <c r="G146" s="4">
        <v>101</v>
      </c>
      <c r="H146" s="1" t="s">
        <v>141</v>
      </c>
      <c r="I146" s="15">
        <f t="shared" si="26"/>
        <v>86.723163841807917</v>
      </c>
      <c r="J146">
        <f t="shared" si="32"/>
        <v>126</v>
      </c>
      <c r="K146">
        <f>VLOOKUP(B146,[1]高三上!$B:$H,6,0)</f>
        <v>101</v>
      </c>
      <c r="L146" t="s">
        <v>832</v>
      </c>
      <c r="M146">
        <f t="shared" si="27"/>
        <v>97.457627118644069</v>
      </c>
      <c r="N146">
        <f t="shared" si="33"/>
        <v>79</v>
      </c>
      <c r="O146">
        <f>VLOOKUP(B146,[1]高二下!$B:$H,6,0)</f>
        <v>93</v>
      </c>
      <c r="P146" t="str">
        <f>VLOOKUP(B146,[1]高二下!$B:$H,7,0)</f>
        <v>肖锐</v>
      </c>
      <c r="Q146">
        <f t="shared" si="28"/>
        <v>129.66101694915255</v>
      </c>
      <c r="R146">
        <f t="shared" si="34"/>
        <v>70</v>
      </c>
      <c r="S146">
        <f>VLOOKUP(B146,[1]高二上!$B:$H,6,0)</f>
        <v>92</v>
      </c>
      <c r="T146" t="str">
        <f>VLOOKUP(B146,[1]高二上!$B:$H,7,0)</f>
        <v>肖锐</v>
      </c>
      <c r="U146">
        <f t="shared" si="29"/>
        <v>110.16949152542372</v>
      </c>
      <c r="V146">
        <f t="shared" si="35"/>
        <v>175</v>
      </c>
      <c r="W146">
        <f>VLOOKUP(B146,[1]高一下!$B:$H,6,0)</f>
        <v>84</v>
      </c>
      <c r="X146" t="str">
        <f>VLOOKUP(B146,[1]高一下!$B:$H,7,0)</f>
        <v>肖锐</v>
      </c>
      <c r="Y146">
        <f t="shared" si="30"/>
        <v>65.819209039548014</v>
      </c>
      <c r="Z146">
        <f t="shared" si="36"/>
        <v>211</v>
      </c>
      <c r="AA146">
        <f>VLOOKUP(B146,[1]高一上!$B:$G,5,0)</f>
        <v>87</v>
      </c>
      <c r="AB146" t="str">
        <f>VLOOKUP(B146,[1]高一上!$B:$G,6,0)</f>
        <v>刘权芳</v>
      </c>
      <c r="AC146">
        <f t="shared" si="31"/>
        <v>93.220338983050851</v>
      </c>
      <c r="AD146">
        <f t="shared" si="37"/>
        <v>90</v>
      </c>
      <c r="AE146">
        <f>VLOOKUP(B146,[1]中考!$B:$G,6,0)</f>
        <v>112</v>
      </c>
      <c r="AF146">
        <f t="shared" si="38"/>
        <v>66</v>
      </c>
    </row>
    <row r="147" spans="1:32" x14ac:dyDescent="0.2">
      <c r="A147" s="2" t="s">
        <v>439</v>
      </c>
      <c r="B147" s="2" t="s">
        <v>440</v>
      </c>
      <c r="C147" s="1">
        <v>4</v>
      </c>
      <c r="D147" s="3" t="s">
        <v>9</v>
      </c>
      <c r="E147" s="4" t="s">
        <v>441</v>
      </c>
      <c r="F147" s="1">
        <v>478</v>
      </c>
      <c r="G147" s="4">
        <v>112</v>
      </c>
      <c r="H147" s="1" t="s">
        <v>141</v>
      </c>
      <c r="I147" s="15">
        <f t="shared" si="26"/>
        <v>109.03954802259886</v>
      </c>
      <c r="J147">
        <f t="shared" si="32"/>
        <v>24</v>
      </c>
      <c r="K147">
        <f>VLOOKUP(B147,[1]高三上!$B:$H,6,0)</f>
        <v>103</v>
      </c>
      <c r="L147" t="s">
        <v>832</v>
      </c>
      <c r="M147">
        <f t="shared" si="27"/>
        <v>100.84745762711864</v>
      </c>
      <c r="N147">
        <f t="shared" si="33"/>
        <v>56</v>
      </c>
      <c r="O147">
        <f>VLOOKUP(B147,[1]高二下!$B:$H,6,0)</f>
        <v>94</v>
      </c>
      <c r="P147" t="str">
        <f>VLOOKUP(B147,[1]高二下!$B:$H,7,0)</f>
        <v>肖锐</v>
      </c>
      <c r="Q147">
        <f t="shared" si="28"/>
        <v>125.98870056497175</v>
      </c>
      <c r="R147">
        <f t="shared" si="34"/>
        <v>59</v>
      </c>
      <c r="S147">
        <f>VLOOKUP(B147,[1]高二上!$B:$H,6,0)</f>
        <v>94</v>
      </c>
      <c r="T147" t="str">
        <f>VLOOKUP(B147,[1]高二上!$B:$H,7,0)</f>
        <v>肖锐</v>
      </c>
      <c r="U147">
        <f t="shared" si="29"/>
        <v>95.197740112994353</v>
      </c>
      <c r="V147">
        <f t="shared" si="35"/>
        <v>151</v>
      </c>
      <c r="W147">
        <f>VLOOKUP(B147,[1]高一下!$B:$H,6,0)</f>
        <v>89</v>
      </c>
      <c r="X147" t="str">
        <f>VLOOKUP(B147,[1]高一下!$B:$H,7,0)</f>
        <v>肖锐</v>
      </c>
      <c r="Y147">
        <f t="shared" si="30"/>
        <v>100.28248587570621</v>
      </c>
      <c r="Z147">
        <f t="shared" si="36"/>
        <v>134</v>
      </c>
      <c r="AA147">
        <f>VLOOKUP(B147,[1]高一上!$B:$G,5,0)</f>
        <v>82</v>
      </c>
      <c r="AB147" t="str">
        <f>VLOOKUP(B147,[1]高一上!$B:$G,6,0)</f>
        <v>易涛</v>
      </c>
      <c r="AC147">
        <f t="shared" si="31"/>
        <v>87.570621468926561</v>
      </c>
      <c r="AD147">
        <f t="shared" si="37"/>
        <v>135</v>
      </c>
      <c r="AE147">
        <f>VLOOKUP(B147,[1]中考!$B:$G,6,0)</f>
        <v>110</v>
      </c>
      <c r="AF147">
        <f t="shared" si="38"/>
        <v>91</v>
      </c>
    </row>
    <row r="148" spans="1:32" x14ac:dyDescent="0.2">
      <c r="A148" s="2" t="s">
        <v>442</v>
      </c>
      <c r="B148" s="2" t="s">
        <v>443</v>
      </c>
      <c r="C148" s="1">
        <v>4</v>
      </c>
      <c r="D148" s="3" t="s">
        <v>9</v>
      </c>
      <c r="E148" s="4" t="s">
        <v>444</v>
      </c>
      <c r="F148" s="1">
        <v>477</v>
      </c>
      <c r="G148" s="4">
        <v>98</v>
      </c>
      <c r="H148" s="1" t="s">
        <v>141</v>
      </c>
      <c r="I148" s="15">
        <f t="shared" si="26"/>
        <v>90.677966101694921</v>
      </c>
      <c r="J148">
        <f t="shared" si="32"/>
        <v>182</v>
      </c>
      <c r="K148">
        <f>VLOOKUP(B148,[1]高三上!$B:$H,6,0)</f>
        <v>94</v>
      </c>
      <c r="L148" t="s">
        <v>832</v>
      </c>
      <c r="M148">
        <f t="shared" si="27"/>
        <v>105.08474576271186</v>
      </c>
      <c r="N148">
        <f t="shared" si="33"/>
        <v>149</v>
      </c>
      <c r="O148">
        <f>VLOOKUP(B148,[1]高二下!$B:$H,6,0)</f>
        <v>87</v>
      </c>
      <c r="P148" t="str">
        <f>VLOOKUP(B148,[1]高二下!$B:$H,7,0)</f>
        <v>肖锐</v>
      </c>
      <c r="Q148">
        <f t="shared" si="28"/>
        <v>80.790960451977398</v>
      </c>
      <c r="R148">
        <f t="shared" si="34"/>
        <v>167</v>
      </c>
      <c r="S148">
        <f>VLOOKUP(B148,[1]高二上!$B:$H,6,0)</f>
        <v>98</v>
      </c>
      <c r="T148" t="str">
        <f>VLOOKUP(B148,[1]高二上!$B:$H,7,0)</f>
        <v>肖锐</v>
      </c>
      <c r="U148">
        <f t="shared" si="29"/>
        <v>117.2316384180791</v>
      </c>
      <c r="V148">
        <f t="shared" si="35"/>
        <v>99</v>
      </c>
      <c r="W148">
        <f>VLOOKUP(B148,[1]高一下!$B:$H,6,0)</f>
        <v>87</v>
      </c>
      <c r="X148" t="str">
        <f>VLOOKUP(B148,[1]高一下!$B:$H,7,0)</f>
        <v>肖锐</v>
      </c>
      <c r="Y148">
        <f t="shared" si="30"/>
        <v>102.25988700564972</v>
      </c>
      <c r="Z148">
        <f t="shared" si="36"/>
        <v>160</v>
      </c>
      <c r="AA148">
        <f>VLOOKUP(B148,[1]高一上!$B:$G,5,0)</f>
        <v>80</v>
      </c>
      <c r="AB148" t="str">
        <f>VLOOKUP(B148,[1]高一上!$B:$G,6,0)</f>
        <v>刘云菊</v>
      </c>
      <c r="AC148">
        <f t="shared" si="31"/>
        <v>131.92090395480227</v>
      </c>
      <c r="AD148">
        <f t="shared" si="37"/>
        <v>168</v>
      </c>
      <c r="AE148">
        <f>VLOOKUP(B148,[1]中考!$B:$G,6,0)</f>
        <v>96</v>
      </c>
      <c r="AF148">
        <f t="shared" si="38"/>
        <v>281</v>
      </c>
    </row>
    <row r="149" spans="1:32" x14ac:dyDescent="0.2">
      <c r="A149" s="2" t="s">
        <v>445</v>
      </c>
      <c r="B149" s="2" t="s">
        <v>446</v>
      </c>
      <c r="C149" s="1">
        <v>4</v>
      </c>
      <c r="D149" s="3" t="s">
        <v>9</v>
      </c>
      <c r="E149" s="4" t="s">
        <v>447</v>
      </c>
      <c r="F149" s="1">
        <v>476</v>
      </c>
      <c r="G149" s="4">
        <v>110</v>
      </c>
      <c r="H149" s="1" t="s">
        <v>141</v>
      </c>
      <c r="I149" s="15">
        <f t="shared" si="26"/>
        <v>102.54237288135593</v>
      </c>
      <c r="J149">
        <f t="shared" si="32"/>
        <v>39</v>
      </c>
      <c r="K149">
        <f>VLOOKUP(B149,[1]高三上!$B:$H,6,0)</f>
        <v>104</v>
      </c>
      <c r="L149" t="s">
        <v>832</v>
      </c>
      <c r="M149">
        <f t="shared" si="27"/>
        <v>99.717514124293785</v>
      </c>
      <c r="N149">
        <f t="shared" si="33"/>
        <v>48</v>
      </c>
      <c r="O149">
        <f>VLOOKUP(B149,[1]高二下!$B:$H,6,0)</f>
        <v>95</v>
      </c>
      <c r="P149" t="str">
        <f>VLOOKUP(B149,[1]高二下!$B:$H,7,0)</f>
        <v>肖锐</v>
      </c>
      <c r="Q149">
        <f t="shared" si="28"/>
        <v>96.327683615819211</v>
      </c>
      <c r="R149">
        <f t="shared" si="34"/>
        <v>47</v>
      </c>
      <c r="S149">
        <f>VLOOKUP(B149,[1]高二上!$B:$H,6,0)</f>
        <v>105</v>
      </c>
      <c r="T149" t="str">
        <f>VLOOKUP(B149,[1]高二上!$B:$H,7,0)</f>
        <v>肖锐</v>
      </c>
      <c r="U149">
        <f t="shared" si="29"/>
        <v>172.03389830508473</v>
      </c>
      <c r="V149">
        <f t="shared" si="35"/>
        <v>34</v>
      </c>
      <c r="W149">
        <f>VLOOKUP(B149,[1]高一下!$B:$H,6,0)</f>
        <v>79</v>
      </c>
      <c r="X149" t="str">
        <f>VLOOKUP(B149,[1]高一下!$B:$H,7,0)</f>
        <v>肖锐</v>
      </c>
      <c r="Y149">
        <f t="shared" si="30"/>
        <v>33.615819209039543</v>
      </c>
      <c r="Z149">
        <f t="shared" si="36"/>
        <v>289</v>
      </c>
      <c r="AA149">
        <f>VLOOKUP(B149,[1]高一上!$B:$G,5,0)</f>
        <v>92</v>
      </c>
      <c r="AB149" t="str">
        <f>VLOOKUP(B149,[1]高一上!$B:$G,6,0)</f>
        <v>周菊明</v>
      </c>
      <c r="AC149">
        <f t="shared" si="31"/>
        <v>89.830508474576277</v>
      </c>
      <c r="AD149">
        <f t="shared" si="37"/>
        <v>54</v>
      </c>
      <c r="AE149">
        <f>VLOOKUP(B149,[1]中考!$B:$G,6,0)</f>
        <v>118</v>
      </c>
      <c r="AF149">
        <f t="shared" si="38"/>
        <v>18</v>
      </c>
    </row>
    <row r="150" spans="1:32" x14ac:dyDescent="0.2">
      <c r="A150" s="2" t="s">
        <v>448</v>
      </c>
      <c r="B150" s="2" t="s">
        <v>449</v>
      </c>
      <c r="C150" s="1">
        <v>4</v>
      </c>
      <c r="D150" s="3" t="s">
        <v>9</v>
      </c>
      <c r="E150" s="4" t="s">
        <v>450</v>
      </c>
      <c r="F150" s="1">
        <v>475</v>
      </c>
      <c r="G150" s="4">
        <v>97</v>
      </c>
      <c r="H150" s="1" t="s">
        <v>141</v>
      </c>
      <c r="I150" s="15">
        <f t="shared" si="26"/>
        <v>81.638418079096041</v>
      </c>
      <c r="J150">
        <f t="shared" si="32"/>
        <v>195</v>
      </c>
      <c r="K150">
        <f>VLOOKUP(B150,[1]高三上!$B:$H,6,0)</f>
        <v>96</v>
      </c>
      <c r="L150" t="s">
        <v>832</v>
      </c>
      <c r="M150">
        <f t="shared" si="27"/>
        <v>105.36723163841808</v>
      </c>
      <c r="N150">
        <f t="shared" si="33"/>
        <v>130</v>
      </c>
      <c r="O150">
        <f>VLOOKUP(B150,[1]高二下!$B:$H,6,0)</f>
        <v>88</v>
      </c>
      <c r="P150" t="str">
        <f>VLOOKUP(B150,[1]高二下!$B:$H,7,0)</f>
        <v>肖锐</v>
      </c>
      <c r="Q150">
        <f t="shared" si="28"/>
        <v>72.316384180790962</v>
      </c>
      <c r="R150">
        <f t="shared" si="34"/>
        <v>149</v>
      </c>
      <c r="S150">
        <f>VLOOKUP(B150,[1]高二上!$B:$H,6,0)</f>
        <v>102</v>
      </c>
      <c r="T150" t="str">
        <f>VLOOKUP(B150,[1]高二上!$B:$H,7,0)</f>
        <v>肖锐</v>
      </c>
      <c r="U150">
        <f t="shared" si="29"/>
        <v>139.83050847457628</v>
      </c>
      <c r="V150">
        <f t="shared" si="35"/>
        <v>51</v>
      </c>
      <c r="W150">
        <f>VLOOKUP(B150,[1]高一下!$B:$H,6,0)</f>
        <v>85</v>
      </c>
      <c r="X150" t="str">
        <f>VLOOKUP(B150,[1]高一下!$B:$H,7,0)</f>
        <v>肖锐</v>
      </c>
      <c r="Y150">
        <f t="shared" si="30"/>
        <v>61.016949152542374</v>
      </c>
      <c r="Z150">
        <f t="shared" si="36"/>
        <v>192</v>
      </c>
      <c r="AA150">
        <f>VLOOKUP(B150,[1]高一上!$B:$G,5,0)</f>
        <v>92</v>
      </c>
      <c r="AB150" t="str">
        <f>VLOOKUP(B150,[1]高一上!$B:$G,6,0)</f>
        <v>易涛</v>
      </c>
      <c r="AC150">
        <f t="shared" si="31"/>
        <v>87.288135593220346</v>
      </c>
      <c r="AD150">
        <f t="shared" si="37"/>
        <v>54</v>
      </c>
      <c r="AE150">
        <f>VLOOKUP(B150,[1]中考!$B:$G,6,0)</f>
        <v>121</v>
      </c>
      <c r="AF150">
        <f t="shared" si="38"/>
        <v>9</v>
      </c>
    </row>
    <row r="151" spans="1:32" x14ac:dyDescent="0.2">
      <c r="A151" s="2" t="s">
        <v>451</v>
      </c>
      <c r="B151" s="2" t="s">
        <v>452</v>
      </c>
      <c r="C151" s="1">
        <v>4</v>
      </c>
      <c r="D151" s="3" t="s">
        <v>9</v>
      </c>
      <c r="E151" s="4" t="s">
        <v>453</v>
      </c>
      <c r="F151" s="1">
        <v>475</v>
      </c>
      <c r="G151" s="4">
        <v>96</v>
      </c>
      <c r="H151" s="1" t="s">
        <v>141</v>
      </c>
      <c r="I151" s="15">
        <f t="shared" si="26"/>
        <v>53.954802259887011</v>
      </c>
      <c r="J151">
        <f t="shared" si="32"/>
        <v>211</v>
      </c>
      <c r="K151">
        <f>VLOOKUP(B151,[1]高三上!$B:$H,6,0)</f>
        <v>104</v>
      </c>
      <c r="L151" t="s">
        <v>832</v>
      </c>
      <c r="M151">
        <f t="shared" si="27"/>
        <v>143.78531073446328</v>
      </c>
      <c r="N151">
        <f t="shared" si="33"/>
        <v>48</v>
      </c>
      <c r="O151">
        <f>VLOOKUP(B151,[1]高二下!$B:$H,6,0)</f>
        <v>85</v>
      </c>
      <c r="P151" t="str">
        <f>VLOOKUP(B151,[1]高二下!$B:$H,7,0)</f>
        <v>肖锐</v>
      </c>
      <c r="Q151">
        <f t="shared" si="28"/>
        <v>113.27683615819208</v>
      </c>
      <c r="R151">
        <f t="shared" si="34"/>
        <v>203</v>
      </c>
      <c r="S151">
        <f>VLOOKUP(B151,[1]高二上!$B:$H,6,0)</f>
        <v>86</v>
      </c>
      <c r="T151" t="str">
        <f>VLOOKUP(B151,[1]高二上!$B:$H,7,0)</f>
        <v>肖锐</v>
      </c>
      <c r="U151">
        <f t="shared" si="29"/>
        <v>67.2316384180791</v>
      </c>
      <c r="V151">
        <f t="shared" si="35"/>
        <v>250</v>
      </c>
      <c r="W151">
        <f>VLOOKUP(B151,[1]高一下!$B:$H,6,0)</f>
        <v>89</v>
      </c>
      <c r="X151" t="str">
        <f>VLOOKUP(B151,[1]高一下!$B:$H,7,0)</f>
        <v>肖锐</v>
      </c>
      <c r="Y151">
        <f t="shared" si="30"/>
        <v>125.98870056497175</v>
      </c>
      <c r="Z151">
        <f t="shared" si="36"/>
        <v>134</v>
      </c>
      <c r="AA151">
        <f>VLOOKUP(B151,[1]高一上!$B:$G,5,0)</f>
        <v>76</v>
      </c>
      <c r="AB151" t="str">
        <f>VLOOKUP(B151,[1]高一上!$B:$G,6,0)</f>
        <v>刘权芳</v>
      </c>
      <c r="AC151">
        <f t="shared" si="31"/>
        <v>103.10734463276836</v>
      </c>
      <c r="AD151">
        <f t="shared" si="37"/>
        <v>226</v>
      </c>
      <c r="AE151">
        <f>VLOOKUP(B151,[1]中考!$B:$G,6,0)</f>
        <v>100</v>
      </c>
      <c r="AF151">
        <f t="shared" si="38"/>
        <v>237</v>
      </c>
    </row>
    <row r="152" spans="1:32" x14ac:dyDescent="0.2">
      <c r="A152" s="2" t="s">
        <v>454</v>
      </c>
      <c r="B152" s="2" t="s">
        <v>455</v>
      </c>
      <c r="C152" s="1">
        <v>4</v>
      </c>
      <c r="D152" s="3" t="s">
        <v>9</v>
      </c>
      <c r="E152" s="4" t="s">
        <v>456</v>
      </c>
      <c r="F152" s="1">
        <v>473</v>
      </c>
      <c r="G152" s="4">
        <v>106</v>
      </c>
      <c r="H152" s="1" t="s">
        <v>141</v>
      </c>
      <c r="I152" s="15">
        <f t="shared" si="26"/>
        <v>161.5819209039548</v>
      </c>
      <c r="J152">
        <f t="shared" si="32"/>
        <v>76</v>
      </c>
      <c r="K152">
        <f>VLOOKUP(B152,[1]高三上!$B:$H,6,0)</f>
        <v>83</v>
      </c>
      <c r="L152" t="str">
        <f>VLOOKUP(B152,[1]高三上!$B:$H,7,0)</f>
        <v>肖锐</v>
      </c>
      <c r="M152">
        <f t="shared" si="27"/>
        <v>97.740112994350284</v>
      </c>
      <c r="N152">
        <f t="shared" si="33"/>
        <v>294</v>
      </c>
      <c r="O152">
        <f>VLOOKUP(B152,[1]高二下!$B:$H,6,0)</f>
        <v>80</v>
      </c>
      <c r="P152" t="str">
        <f>VLOOKUP(B152,[1]高二下!$B:$H,7,0)</f>
        <v>肖锐</v>
      </c>
      <c r="Q152">
        <f t="shared" si="28"/>
        <v>68.644067796610173</v>
      </c>
      <c r="R152">
        <f t="shared" si="34"/>
        <v>286</v>
      </c>
      <c r="S152">
        <f>VLOOKUP(B152,[1]高二上!$B:$H,6,0)</f>
        <v>92</v>
      </c>
      <c r="T152" t="str">
        <f>VLOOKUP(B152,[1]高二上!$B:$H,7,0)</f>
        <v>肖锐</v>
      </c>
      <c r="U152">
        <f t="shared" si="29"/>
        <v>100.56497175141243</v>
      </c>
      <c r="V152">
        <f t="shared" si="35"/>
        <v>175</v>
      </c>
      <c r="W152">
        <f>VLOOKUP(B152,[1]高一下!$B:$H,6,0)</f>
        <v>86</v>
      </c>
      <c r="X152" t="str">
        <f>VLOOKUP(B152,[1]高一下!$B:$H,7,0)</f>
        <v>肖锐</v>
      </c>
      <c r="Y152">
        <f t="shared" si="30"/>
        <v>71.468926553672318</v>
      </c>
      <c r="Z152">
        <f t="shared" si="36"/>
        <v>177</v>
      </c>
      <c r="AA152">
        <f>VLOOKUP(B152,[1]高一上!$B:$G,5,0)</f>
        <v>89</v>
      </c>
      <c r="AB152" t="str">
        <f>VLOOKUP(B152,[1]高一上!$B:$G,6,0)</f>
        <v>刘权芳</v>
      </c>
      <c r="AC152">
        <f t="shared" si="31"/>
        <v>110.16949152542372</v>
      </c>
      <c r="AD152">
        <f t="shared" si="37"/>
        <v>76</v>
      </c>
      <c r="AE152">
        <f>VLOOKUP(B152,[1]中考!$B:$G,6,0)</f>
        <v>108</v>
      </c>
      <c r="AF152">
        <f t="shared" si="38"/>
        <v>112</v>
      </c>
    </row>
    <row r="153" spans="1:32" x14ac:dyDescent="0.2">
      <c r="A153" s="2" t="s">
        <v>457</v>
      </c>
      <c r="B153" s="2" t="s">
        <v>458</v>
      </c>
      <c r="C153" s="1">
        <v>4</v>
      </c>
      <c r="D153" s="3" t="s">
        <v>9</v>
      </c>
      <c r="E153" s="4" t="s">
        <v>459</v>
      </c>
      <c r="F153" s="1">
        <v>470</v>
      </c>
      <c r="G153" s="4">
        <v>89</v>
      </c>
      <c r="H153" s="1" t="s">
        <v>141</v>
      </c>
      <c r="I153" s="15">
        <f t="shared" si="26"/>
        <v>71.468926553672318</v>
      </c>
      <c r="J153">
        <f t="shared" si="32"/>
        <v>302</v>
      </c>
      <c r="K153">
        <f>VLOOKUP(B153,[1]高三上!$B:$H,6,0)</f>
        <v>90</v>
      </c>
      <c r="L153" t="str">
        <f>VLOOKUP(B153,[1]高三上!$B:$H,7,0)</f>
        <v>肖锐</v>
      </c>
      <c r="M153">
        <f t="shared" si="27"/>
        <v>76.55367231638418</v>
      </c>
      <c r="N153">
        <f t="shared" si="33"/>
        <v>201</v>
      </c>
      <c r="O153">
        <f>VLOOKUP(B153,[1]高二下!$B:$H,6,0)</f>
        <v>90</v>
      </c>
      <c r="P153" t="str">
        <f>VLOOKUP(B153,[1]高二下!$B:$H,7,0)</f>
        <v>肖锐</v>
      </c>
      <c r="Q153">
        <f t="shared" si="28"/>
        <v>89.265536723163848</v>
      </c>
      <c r="R153">
        <f t="shared" si="34"/>
        <v>118</v>
      </c>
      <c r="S153">
        <f>VLOOKUP(B153,[1]高二上!$B:$H,6,0)</f>
        <v>99</v>
      </c>
      <c r="T153" t="str">
        <f>VLOOKUP(B153,[1]高二上!$B:$H,7,0)</f>
        <v>肖锐</v>
      </c>
      <c r="U153">
        <f t="shared" si="29"/>
        <v>131.63841807909606</v>
      </c>
      <c r="V153">
        <f t="shared" si="35"/>
        <v>80</v>
      </c>
      <c r="W153">
        <f>VLOOKUP(B153,[1]高一下!$B:$H,6,0)</f>
        <v>85</v>
      </c>
      <c r="X153" t="str">
        <f>VLOOKUP(B153,[1]高一下!$B:$H,7,0)</f>
        <v>肖锐</v>
      </c>
      <c r="Y153">
        <f t="shared" si="30"/>
        <v>77.966101694915253</v>
      </c>
      <c r="Z153">
        <f t="shared" si="36"/>
        <v>192</v>
      </c>
      <c r="AA153">
        <f>VLOOKUP(B153,[1]高一上!$B:$G,5,0)</f>
        <v>84</v>
      </c>
      <c r="AB153" t="str">
        <f>VLOOKUP(B153,[1]高一上!$B:$G,6,0)</f>
        <v>岳子琦</v>
      </c>
      <c r="AC153">
        <f t="shared" si="31"/>
        <v>133.05084745762713</v>
      </c>
      <c r="AD153">
        <f t="shared" si="37"/>
        <v>114</v>
      </c>
      <c r="AE153">
        <f>VLOOKUP(B153,[1]中考!$B:$G,6,0)</f>
        <v>101</v>
      </c>
      <c r="AF153">
        <f t="shared" si="38"/>
        <v>231</v>
      </c>
    </row>
    <row r="154" spans="1:32" x14ac:dyDescent="0.2">
      <c r="A154" s="2" t="s">
        <v>460</v>
      </c>
      <c r="B154" s="2" t="s">
        <v>461</v>
      </c>
      <c r="C154" s="1">
        <v>4</v>
      </c>
      <c r="D154" s="3" t="s">
        <v>9</v>
      </c>
      <c r="E154" s="4" t="s">
        <v>462</v>
      </c>
      <c r="F154" s="1">
        <v>470</v>
      </c>
      <c r="G154" s="4">
        <v>101</v>
      </c>
      <c r="H154" s="1" t="s">
        <v>141</v>
      </c>
      <c r="I154" s="15">
        <f t="shared" si="26"/>
        <v>103.67231638418079</v>
      </c>
      <c r="J154">
        <f t="shared" si="32"/>
        <v>126</v>
      </c>
      <c r="K154">
        <f>VLOOKUP(B154,[1]高三上!$B:$H,6,0)</f>
        <v>95</v>
      </c>
      <c r="L154" t="str">
        <f>VLOOKUP(B154,[1]高三上!$B:$H,7,0)</f>
        <v>肖锐</v>
      </c>
      <c r="M154">
        <f t="shared" si="27"/>
        <v>118.07909604519774</v>
      </c>
      <c r="N154">
        <f t="shared" si="33"/>
        <v>139</v>
      </c>
      <c r="O154">
        <f>VLOOKUP(B154,[1]高二下!$B:$H,6,0)</f>
        <v>85</v>
      </c>
      <c r="P154" t="str">
        <f>VLOOKUP(B154,[1]高二下!$B:$H,7,0)</f>
        <v>肖锐</v>
      </c>
      <c r="Q154">
        <f t="shared" si="28"/>
        <v>103.954802259887</v>
      </c>
      <c r="R154">
        <f t="shared" si="34"/>
        <v>203</v>
      </c>
      <c r="S154">
        <f>VLOOKUP(B154,[1]高二上!$B:$H,6,0)</f>
        <v>89</v>
      </c>
      <c r="T154" t="str">
        <f>VLOOKUP(B154,[1]高二上!$B:$H,7,0)</f>
        <v>肖锐</v>
      </c>
      <c r="U154">
        <f t="shared" si="29"/>
        <v>71.751412429378533</v>
      </c>
      <c r="V154">
        <f t="shared" si="35"/>
        <v>217</v>
      </c>
      <c r="W154">
        <f>VLOOKUP(B154,[1]高一下!$B:$H,6,0)</f>
        <v>90</v>
      </c>
      <c r="X154" t="str">
        <f>VLOOKUP(B154,[1]高一下!$B:$H,7,0)</f>
        <v>肖锐</v>
      </c>
      <c r="Y154">
        <f t="shared" si="30"/>
        <v>89.830508474576277</v>
      </c>
      <c r="Z154">
        <f t="shared" si="36"/>
        <v>117</v>
      </c>
      <c r="AA154">
        <f>VLOOKUP(B154,[1]高一上!$B:$G,5,0)</f>
        <v>88</v>
      </c>
      <c r="AB154" t="str">
        <f>VLOOKUP(B154,[1]高一上!$B:$G,6,0)</f>
        <v>岳子琦</v>
      </c>
      <c r="AC154">
        <f t="shared" si="31"/>
        <v>124.57627118644068</v>
      </c>
      <c r="AD154">
        <f t="shared" si="37"/>
        <v>81</v>
      </c>
      <c r="AE154">
        <f>VLOOKUP(B154,[1]中考!$B:$G,6,0)</f>
        <v>105</v>
      </c>
      <c r="AF154">
        <f t="shared" si="38"/>
        <v>168</v>
      </c>
    </row>
    <row r="155" spans="1:32" x14ac:dyDescent="0.2">
      <c r="A155" s="2" t="s">
        <v>463</v>
      </c>
      <c r="B155" s="2" t="s">
        <v>464</v>
      </c>
      <c r="C155" s="1">
        <v>4</v>
      </c>
      <c r="D155" s="3" t="s">
        <v>9</v>
      </c>
      <c r="E155" s="4" t="s">
        <v>465</v>
      </c>
      <c r="F155" s="1">
        <v>469</v>
      </c>
      <c r="G155" s="4">
        <v>101</v>
      </c>
      <c r="H155" s="1" t="s">
        <v>141</v>
      </c>
      <c r="I155" s="15">
        <f t="shared" si="26"/>
        <v>121.1864406779661</v>
      </c>
      <c r="J155">
        <f t="shared" si="32"/>
        <v>126</v>
      </c>
      <c r="K155">
        <f>VLOOKUP(B155,[1]高三上!$B:$H,6,0)</f>
        <v>90</v>
      </c>
      <c r="L155" t="str">
        <f>VLOOKUP(B155,[1]高三上!$B:$H,7,0)</f>
        <v>肖锐</v>
      </c>
      <c r="M155">
        <f t="shared" si="27"/>
        <v>112.42937853107344</v>
      </c>
      <c r="N155">
        <f t="shared" si="33"/>
        <v>201</v>
      </c>
      <c r="O155">
        <f>VLOOKUP(B155,[1]高二下!$B:$H,6,0)</f>
        <v>83</v>
      </c>
      <c r="P155" t="str">
        <f>VLOOKUP(B155,[1]高二下!$B:$H,7,0)</f>
        <v>肖锐</v>
      </c>
      <c r="Q155">
        <f t="shared" si="28"/>
        <v>92.090395480225993</v>
      </c>
      <c r="R155">
        <f t="shared" si="34"/>
        <v>245</v>
      </c>
      <c r="S155">
        <f>VLOOKUP(B155,[1]高二上!$B:$H,6,0)</f>
        <v>89</v>
      </c>
      <c r="T155" t="str">
        <f>VLOOKUP(B155,[1]高二上!$B:$H,7,0)</f>
        <v>肖锐</v>
      </c>
      <c r="U155">
        <f t="shared" si="29"/>
        <v>110.45197740112994</v>
      </c>
      <c r="V155">
        <f t="shared" si="35"/>
        <v>217</v>
      </c>
      <c r="W155">
        <f>VLOOKUP(B155,[1]高一下!$B:$H,6,0)</f>
        <v>81</v>
      </c>
      <c r="X155" t="str">
        <f>VLOOKUP(B155,[1]高一下!$B:$H,7,0)</f>
        <v>肖锐</v>
      </c>
      <c r="Y155">
        <f t="shared" si="30"/>
        <v>75.706214689265536</v>
      </c>
      <c r="Z155">
        <f t="shared" si="36"/>
        <v>254</v>
      </c>
      <c r="AA155">
        <f>VLOOKUP(B155,[1]高一上!$B:$G,5,0)</f>
        <v>80</v>
      </c>
      <c r="AB155" t="str">
        <f>VLOOKUP(B155,[1]高一上!$B:$G,6,0)</f>
        <v>肖锐</v>
      </c>
      <c r="AC155">
        <f t="shared" si="31"/>
        <v>65.819209039548014</v>
      </c>
      <c r="AD155">
        <f t="shared" si="37"/>
        <v>168</v>
      </c>
      <c r="AE155">
        <f>VLOOKUP(B155,[1]中考!$B:$G,6,0)</f>
        <v>114</v>
      </c>
      <c r="AF155">
        <f t="shared" si="38"/>
        <v>47</v>
      </c>
    </row>
    <row r="156" spans="1:32" x14ac:dyDescent="0.2">
      <c r="A156" s="2" t="s">
        <v>466</v>
      </c>
      <c r="B156" s="2" t="s">
        <v>467</v>
      </c>
      <c r="C156" s="1">
        <v>4</v>
      </c>
      <c r="D156" s="3" t="s">
        <v>9</v>
      </c>
      <c r="E156" s="4" t="s">
        <v>468</v>
      </c>
      <c r="F156" s="1">
        <v>469</v>
      </c>
      <c r="G156" s="4">
        <v>108</v>
      </c>
      <c r="H156" s="1" t="s">
        <v>141</v>
      </c>
      <c r="I156" s="15">
        <f t="shared" si="26"/>
        <v>100.84745762711864</v>
      </c>
      <c r="J156">
        <f t="shared" si="32"/>
        <v>53</v>
      </c>
      <c r="K156">
        <f>VLOOKUP(B156,[1]高三上!$B:$H,6,0)</f>
        <v>103</v>
      </c>
      <c r="L156" t="str">
        <f>VLOOKUP(B156,[1]高三上!$B:$H,7,0)</f>
        <v>肖锐</v>
      </c>
      <c r="M156">
        <f t="shared" si="27"/>
        <v>141.52542372881356</v>
      </c>
      <c r="N156">
        <f t="shared" si="33"/>
        <v>56</v>
      </c>
      <c r="O156">
        <f>VLOOKUP(B156,[1]高二下!$B:$H,6,0)</f>
        <v>85</v>
      </c>
      <c r="P156" t="str">
        <f>VLOOKUP(B156,[1]高二下!$B:$H,7,0)</f>
        <v>肖锐</v>
      </c>
      <c r="Q156">
        <f t="shared" si="28"/>
        <v>92.090395480225993</v>
      </c>
      <c r="R156">
        <f t="shared" si="34"/>
        <v>203</v>
      </c>
      <c r="S156">
        <f>VLOOKUP(B156,[1]高二上!$B:$H,6,0)</f>
        <v>92</v>
      </c>
      <c r="T156" t="str">
        <f>VLOOKUP(B156,[1]高二上!$B:$H,7,0)</f>
        <v>肖锐</v>
      </c>
      <c r="U156">
        <f t="shared" si="29"/>
        <v>95.762711864406782</v>
      </c>
      <c r="V156">
        <f t="shared" si="35"/>
        <v>175</v>
      </c>
      <c r="W156">
        <f>VLOOKUP(B156,[1]高一下!$B:$H,6,0)</f>
        <v>87</v>
      </c>
      <c r="X156" t="str">
        <f>VLOOKUP(B156,[1]高一下!$B:$H,7,0)</f>
        <v>肖锐</v>
      </c>
      <c r="Y156">
        <f t="shared" si="30"/>
        <v>92.937853107344637</v>
      </c>
      <c r="Z156">
        <f t="shared" si="36"/>
        <v>160</v>
      </c>
      <c r="AA156">
        <f>VLOOKUP(B156,[1]高一上!$B:$G,5,0)</f>
        <v>82</v>
      </c>
      <c r="AB156" t="str">
        <f>VLOOKUP(B156,[1]高一上!$B:$G,6,0)</f>
        <v>岳子琦</v>
      </c>
      <c r="AC156">
        <f t="shared" si="31"/>
        <v>109.32203389830508</v>
      </c>
      <c r="AD156">
        <f t="shared" si="37"/>
        <v>135</v>
      </c>
      <c r="AE156">
        <f>VLOOKUP(B156,[1]中考!$B:$G,6,0)</f>
        <v>105</v>
      </c>
      <c r="AF156">
        <f t="shared" si="38"/>
        <v>168</v>
      </c>
    </row>
    <row r="157" spans="1:32" x14ac:dyDescent="0.2">
      <c r="A157" s="2" t="s">
        <v>469</v>
      </c>
      <c r="B157" s="2" t="s">
        <v>470</v>
      </c>
      <c r="C157" s="1">
        <v>4</v>
      </c>
      <c r="D157" s="3" t="s">
        <v>9</v>
      </c>
      <c r="E157" s="4" t="s">
        <v>471</v>
      </c>
      <c r="F157" s="1">
        <v>469</v>
      </c>
      <c r="G157" s="4">
        <v>100</v>
      </c>
      <c r="H157" s="1" t="s">
        <v>141</v>
      </c>
      <c r="I157" s="15">
        <f t="shared" si="26"/>
        <v>125.42372881355932</v>
      </c>
      <c r="J157">
        <f t="shared" si="32"/>
        <v>141</v>
      </c>
      <c r="K157">
        <f>VLOOKUP(B157,[1]高三上!$B:$H,6,0)</f>
        <v>88</v>
      </c>
      <c r="L157" t="str">
        <f>VLOOKUP(B157,[1]高三上!$B:$H,7,0)</f>
        <v>肖锐</v>
      </c>
      <c r="M157">
        <f t="shared" si="27"/>
        <v>64.124293785310726</v>
      </c>
      <c r="N157">
        <f t="shared" si="33"/>
        <v>231</v>
      </c>
      <c r="O157">
        <f>VLOOKUP(B157,[1]高二下!$B:$H,6,0)</f>
        <v>91</v>
      </c>
      <c r="P157" t="str">
        <f>VLOOKUP(B157,[1]高二下!$B:$H,7,0)</f>
        <v>肖锐</v>
      </c>
      <c r="Q157">
        <f t="shared" si="28"/>
        <v>107.90960451977401</v>
      </c>
      <c r="R157">
        <f t="shared" si="34"/>
        <v>104</v>
      </c>
      <c r="S157">
        <f>VLOOKUP(B157,[1]高二上!$B:$H,6,0)</f>
        <v>95</v>
      </c>
      <c r="T157" t="str">
        <f>VLOOKUP(B157,[1]高二上!$B:$H,7,0)</f>
        <v>肖锐</v>
      </c>
      <c r="U157">
        <f t="shared" si="29"/>
        <v>107.90960451977401</v>
      </c>
      <c r="V157">
        <f t="shared" si="35"/>
        <v>132</v>
      </c>
      <c r="W157">
        <f>VLOOKUP(B157,[1]高一下!$B:$H,6,0)</f>
        <v>87</v>
      </c>
      <c r="X157" t="str">
        <f>VLOOKUP(B157,[1]高一下!$B:$H,7,0)</f>
        <v>肖锐</v>
      </c>
      <c r="Y157">
        <f t="shared" si="30"/>
        <v>77.683615819209038</v>
      </c>
      <c r="Z157">
        <f t="shared" si="36"/>
        <v>160</v>
      </c>
      <c r="AA157">
        <f>VLOOKUP(B157,[1]高一上!$B:$G,5,0)</f>
        <v>88</v>
      </c>
      <c r="AB157" t="str">
        <f>VLOOKUP(B157,[1]高一上!$B:$G,6,0)</f>
        <v>易涛</v>
      </c>
      <c r="AC157">
        <f t="shared" si="31"/>
        <v>86.440677966101703</v>
      </c>
      <c r="AD157">
        <f t="shared" si="37"/>
        <v>81</v>
      </c>
      <c r="AE157">
        <f>VLOOKUP(B157,[1]中考!$B:$G,6,0)</f>
        <v>116</v>
      </c>
      <c r="AF157">
        <f t="shared" si="38"/>
        <v>33</v>
      </c>
    </row>
    <row r="158" spans="1:32" x14ac:dyDescent="0.2">
      <c r="A158" s="2" t="s">
        <v>472</v>
      </c>
      <c r="B158" s="2" t="s">
        <v>473</v>
      </c>
      <c r="C158" s="1">
        <v>4</v>
      </c>
      <c r="D158" s="3" t="s">
        <v>9</v>
      </c>
      <c r="E158" s="4" t="s">
        <v>474</v>
      </c>
      <c r="F158" s="1">
        <v>468</v>
      </c>
      <c r="G158" s="4">
        <v>92</v>
      </c>
      <c r="H158" s="1" t="s">
        <v>141</v>
      </c>
      <c r="I158" s="15">
        <f t="shared" si="26"/>
        <v>47.457627118644062</v>
      </c>
      <c r="J158">
        <f t="shared" si="32"/>
        <v>265</v>
      </c>
      <c r="K158">
        <f>VLOOKUP(B158,[1]高三上!$B:$H,6,0)</f>
        <v>101</v>
      </c>
      <c r="L158" t="str">
        <f>VLOOKUP(B158,[1]高三上!$B:$H,7,0)</f>
        <v>肖锐</v>
      </c>
      <c r="M158">
        <f t="shared" si="27"/>
        <v>114.97175141242938</v>
      </c>
      <c r="N158">
        <f t="shared" si="33"/>
        <v>79</v>
      </c>
      <c r="O158">
        <f>VLOOKUP(B158,[1]高二下!$B:$H,6,0)</f>
        <v>89</v>
      </c>
      <c r="P158" t="str">
        <f>VLOOKUP(B158,[1]高二下!$B:$H,7,0)</f>
        <v>肖锐</v>
      </c>
      <c r="Q158">
        <f t="shared" si="28"/>
        <v>120.62146892655367</v>
      </c>
      <c r="R158">
        <f t="shared" si="34"/>
        <v>132</v>
      </c>
      <c r="S158">
        <f>VLOOKUP(B158,[1]高二上!$B:$H,6,0)</f>
        <v>90</v>
      </c>
      <c r="T158" t="str">
        <f>VLOOKUP(B158,[1]高二上!$B:$H,7,0)</f>
        <v>肖锐</v>
      </c>
      <c r="U158">
        <f t="shared" si="29"/>
        <v>96.327683615819211</v>
      </c>
      <c r="V158">
        <f t="shared" si="35"/>
        <v>205</v>
      </c>
      <c r="W158">
        <f>VLOOKUP(B158,[1]高一下!$B:$H,6,0)</f>
        <v>85</v>
      </c>
      <c r="X158" t="str">
        <f>VLOOKUP(B158,[1]高一下!$B:$H,7,0)</f>
        <v>肖锐</v>
      </c>
      <c r="Y158">
        <f t="shared" si="30"/>
        <v>68.644067796610173</v>
      </c>
      <c r="Z158">
        <f t="shared" si="36"/>
        <v>192</v>
      </c>
      <c r="AA158">
        <f>VLOOKUP(B158,[1]高一上!$B:$G,5,0)</f>
        <v>88</v>
      </c>
      <c r="AB158" t="str">
        <f>VLOOKUP(B158,[1]高一上!$B:$G,6,0)</f>
        <v>肖锐</v>
      </c>
      <c r="AC158">
        <f t="shared" si="31"/>
        <v>118.07909604519774</v>
      </c>
      <c r="AD158">
        <f t="shared" si="37"/>
        <v>81</v>
      </c>
      <c r="AE158">
        <f>VLOOKUP(B158,[1]中考!$B:$G,6,0)</f>
        <v>106</v>
      </c>
      <c r="AF158">
        <f t="shared" si="38"/>
        <v>145</v>
      </c>
    </row>
    <row r="159" spans="1:32" x14ac:dyDescent="0.2">
      <c r="A159" s="2" t="s">
        <v>475</v>
      </c>
      <c r="B159" s="2" t="s">
        <v>476</v>
      </c>
      <c r="C159" s="1">
        <v>4</v>
      </c>
      <c r="D159" s="3" t="s">
        <v>9</v>
      </c>
      <c r="E159" s="4" t="s">
        <v>477</v>
      </c>
      <c r="F159" s="1">
        <v>467</v>
      </c>
      <c r="G159" s="4">
        <v>98</v>
      </c>
      <c r="H159" s="1" t="s">
        <v>141</v>
      </c>
      <c r="I159" s="15">
        <f t="shared" si="26"/>
        <v>101.9774011299435</v>
      </c>
      <c r="J159">
        <f t="shared" si="32"/>
        <v>182</v>
      </c>
      <c r="K159">
        <f>VLOOKUP(B159,[1]高三上!$B:$H,6,0)</f>
        <v>91</v>
      </c>
      <c r="L159" t="str">
        <f>VLOOKUP(B159,[1]高三上!$B:$H,7,0)</f>
        <v>肖锐</v>
      </c>
      <c r="M159">
        <f t="shared" si="27"/>
        <v>70.621468926553675</v>
      </c>
      <c r="N159">
        <f t="shared" si="33"/>
        <v>189</v>
      </c>
      <c r="O159">
        <f>VLOOKUP(B159,[1]高二下!$B:$H,6,0)</f>
        <v>92</v>
      </c>
      <c r="P159" t="str">
        <f>VLOOKUP(B159,[1]高二下!$B:$H,7,0)</f>
        <v>肖锐</v>
      </c>
      <c r="Q159">
        <f t="shared" si="28"/>
        <v>137.28813559322035</v>
      </c>
      <c r="R159">
        <f t="shared" si="34"/>
        <v>85</v>
      </c>
      <c r="S159">
        <f>VLOOKUP(B159,[1]高二上!$B:$H,6,0)</f>
        <v>89</v>
      </c>
      <c r="T159" t="str">
        <f>VLOOKUP(B159,[1]高二上!$B:$H,7,0)</f>
        <v>肖锐</v>
      </c>
      <c r="U159">
        <f t="shared" si="29"/>
        <v>79.378531073446325</v>
      </c>
      <c r="V159">
        <f t="shared" si="35"/>
        <v>217</v>
      </c>
      <c r="W159">
        <f>VLOOKUP(B159,[1]高一下!$B:$H,6,0)</f>
        <v>88</v>
      </c>
      <c r="X159" t="str">
        <f>VLOOKUP(B159,[1]高一下!$B:$H,7,0)</f>
        <v>肖锐</v>
      </c>
      <c r="Y159">
        <f t="shared" si="30"/>
        <v>123.16384180790961</v>
      </c>
      <c r="Z159">
        <f t="shared" si="36"/>
        <v>144</v>
      </c>
      <c r="AA159">
        <f>VLOOKUP(B159,[1]高一上!$B:$G,5,0)</f>
        <v>76</v>
      </c>
      <c r="AB159" t="str">
        <f>VLOOKUP(B159,[1]高一上!$B:$G,6,0)</f>
        <v>刘权芳</v>
      </c>
      <c r="AC159">
        <f t="shared" si="31"/>
        <v>56.779661016949149</v>
      </c>
      <c r="AD159">
        <f t="shared" si="37"/>
        <v>226</v>
      </c>
      <c r="AE159">
        <f>VLOOKUP(B159,[1]中考!$B:$G,6,0)</f>
        <v>111</v>
      </c>
      <c r="AF159">
        <f t="shared" si="38"/>
        <v>73</v>
      </c>
    </row>
    <row r="160" spans="1:32" x14ac:dyDescent="0.2">
      <c r="A160" s="2" t="s">
        <v>478</v>
      </c>
      <c r="B160" s="2" t="s">
        <v>479</v>
      </c>
      <c r="C160" s="1">
        <v>4</v>
      </c>
      <c r="D160" s="3" t="s">
        <v>9</v>
      </c>
      <c r="E160" s="4" t="s">
        <v>480</v>
      </c>
      <c r="F160" s="1">
        <v>466</v>
      </c>
      <c r="G160" s="4">
        <v>112</v>
      </c>
      <c r="H160" s="1" t="s">
        <v>141</v>
      </c>
      <c r="I160" s="15">
        <f t="shared" si="26"/>
        <v>109.03954802259886</v>
      </c>
      <c r="J160">
        <f t="shared" si="32"/>
        <v>24</v>
      </c>
      <c r="K160">
        <f>VLOOKUP(B160,[1]高三上!$B:$H,6,0)</f>
        <v>103</v>
      </c>
      <c r="L160" t="str">
        <f>VLOOKUP(B160,[1]高三上!$B:$H,7,0)</f>
        <v>肖锐</v>
      </c>
      <c r="M160">
        <f t="shared" si="27"/>
        <v>158.19209039548022</v>
      </c>
      <c r="N160">
        <f t="shared" si="33"/>
        <v>56</v>
      </c>
      <c r="O160">
        <f>VLOOKUP(B160,[1]高二下!$B:$H,6,0)</f>
        <v>82</v>
      </c>
      <c r="P160" t="str">
        <f>VLOOKUP(B160,[1]高二下!$B:$H,7,0)</f>
        <v>肖锐</v>
      </c>
      <c r="Q160">
        <f t="shared" si="28"/>
        <v>68.644067796610173</v>
      </c>
      <c r="R160">
        <f t="shared" si="34"/>
        <v>262</v>
      </c>
      <c r="S160">
        <f>VLOOKUP(B160,[1]高二上!$B:$H,6,0)</f>
        <v>94</v>
      </c>
      <c r="T160" t="str">
        <f>VLOOKUP(B160,[1]高二上!$B:$H,7,0)</f>
        <v>肖锐</v>
      </c>
      <c r="U160">
        <f t="shared" si="29"/>
        <v>98.022598870056498</v>
      </c>
      <c r="V160">
        <f t="shared" si="35"/>
        <v>151</v>
      </c>
      <c r="W160">
        <f>VLOOKUP(B160,[1]高一下!$B:$H,6,0)</f>
        <v>88</v>
      </c>
      <c r="X160" t="str">
        <f>VLOOKUP(B160,[1]高一下!$B:$H,7,0)</f>
        <v>肖锐</v>
      </c>
      <c r="Y160">
        <f t="shared" si="30"/>
        <v>87.288135593220346</v>
      </c>
      <c r="Z160">
        <f t="shared" si="36"/>
        <v>144</v>
      </c>
      <c r="AA160">
        <f>VLOOKUP(B160,[1]高一上!$B:$G,5,0)</f>
        <v>86</v>
      </c>
      <c r="AB160" t="str">
        <f>VLOOKUP(B160,[1]高一上!$B:$G,6,0)</f>
        <v>岳子琦</v>
      </c>
      <c r="AC160">
        <f t="shared" si="31"/>
        <v>85.028248587570616</v>
      </c>
      <c r="AD160">
        <f t="shared" si="37"/>
        <v>99</v>
      </c>
      <c r="AE160">
        <f>VLOOKUP(B160,[1]中考!$B:$G,6,0)</f>
        <v>114</v>
      </c>
      <c r="AF160">
        <f t="shared" si="38"/>
        <v>46</v>
      </c>
    </row>
    <row r="161" spans="1:32" x14ac:dyDescent="0.2">
      <c r="A161" s="2" t="s">
        <v>481</v>
      </c>
      <c r="B161" s="2" t="s">
        <v>482</v>
      </c>
      <c r="C161" s="1">
        <v>4</v>
      </c>
      <c r="D161" s="3" t="s">
        <v>9</v>
      </c>
      <c r="E161" s="4" t="s">
        <v>483</v>
      </c>
      <c r="F161" s="1">
        <v>465</v>
      </c>
      <c r="G161" s="4">
        <v>105</v>
      </c>
      <c r="H161" s="1" t="s">
        <v>141</v>
      </c>
      <c r="I161" s="15">
        <f t="shared" si="26"/>
        <v>103.67231638418079</v>
      </c>
      <c r="J161">
        <f t="shared" si="32"/>
        <v>82</v>
      </c>
      <c r="K161">
        <f>VLOOKUP(B161,[1]高三上!$B:$H,6,0)</f>
        <v>100</v>
      </c>
      <c r="L161" t="str">
        <f>VLOOKUP(B161,[1]高三上!$B:$H,7,0)</f>
        <v>肖锐</v>
      </c>
      <c r="M161">
        <f t="shared" si="27"/>
        <v>125.70621468926554</v>
      </c>
      <c r="N161">
        <f t="shared" si="33"/>
        <v>95</v>
      </c>
      <c r="O161">
        <f>VLOOKUP(B161,[1]高二下!$B:$H,6,0)</f>
        <v>86</v>
      </c>
      <c r="P161" t="str">
        <f>VLOOKUP(B161,[1]高二下!$B:$H,7,0)</f>
        <v>肖锐</v>
      </c>
      <c r="Q161">
        <f t="shared" si="28"/>
        <v>115.2542372881356</v>
      </c>
      <c r="R161">
        <f t="shared" si="34"/>
        <v>186</v>
      </c>
      <c r="S161">
        <f>VLOOKUP(B161,[1]高二上!$B:$H,6,0)</f>
        <v>87</v>
      </c>
      <c r="T161" t="str">
        <f>VLOOKUP(B161,[1]高二上!$B:$H,7,0)</f>
        <v>肖锐</v>
      </c>
      <c r="U161">
        <f t="shared" si="29"/>
        <v>77.401129943502823</v>
      </c>
      <c r="V161">
        <f t="shared" si="35"/>
        <v>240</v>
      </c>
      <c r="W161">
        <f>VLOOKUP(B161,[1]高一下!$B:$H,6,0)</f>
        <v>87</v>
      </c>
      <c r="X161" t="str">
        <f>VLOOKUP(B161,[1]高一下!$B:$H,7,0)</f>
        <v>肖锐</v>
      </c>
      <c r="Y161">
        <f t="shared" si="30"/>
        <v>114.97175141242938</v>
      </c>
      <c r="Z161">
        <f t="shared" si="36"/>
        <v>160</v>
      </c>
      <c r="AA161">
        <f>VLOOKUP(B161,[1]高一上!$B:$G,5,0)</f>
        <v>77</v>
      </c>
      <c r="AB161" t="str">
        <f>VLOOKUP(B161,[1]高一上!$B:$G,6,0)</f>
        <v>肖锐</v>
      </c>
      <c r="AC161">
        <f t="shared" si="31"/>
        <v>130.79096045197741</v>
      </c>
      <c r="AD161">
        <f t="shared" si="37"/>
        <v>213</v>
      </c>
      <c r="AE161">
        <f>VLOOKUP(B161,[1]中考!$B:$G,6,0)</f>
        <v>89</v>
      </c>
      <c r="AF161">
        <f t="shared" si="38"/>
        <v>322</v>
      </c>
    </row>
    <row r="162" spans="1:32" x14ac:dyDescent="0.2">
      <c r="A162" s="2" t="s">
        <v>484</v>
      </c>
      <c r="B162" s="2" t="s">
        <v>485</v>
      </c>
      <c r="C162" s="1">
        <v>4</v>
      </c>
      <c r="D162" s="3" t="s">
        <v>9</v>
      </c>
      <c r="E162" s="4" t="s">
        <v>486</v>
      </c>
      <c r="F162" s="1">
        <v>463</v>
      </c>
      <c r="G162" s="4">
        <v>108</v>
      </c>
      <c r="H162" s="1" t="s">
        <v>141</v>
      </c>
      <c r="I162" s="15">
        <f t="shared" si="26"/>
        <v>138.4180790960452</v>
      </c>
      <c r="J162">
        <f t="shared" si="32"/>
        <v>53</v>
      </c>
      <c r="K162">
        <f>VLOOKUP(B162,[1]高三上!$B:$H,6,0)</f>
        <v>91</v>
      </c>
      <c r="L162" t="str">
        <f>VLOOKUP(B162,[1]高三上!$B:$H,7,0)</f>
        <v>肖锐</v>
      </c>
      <c r="M162">
        <f t="shared" si="27"/>
        <v>111.86440677966101</v>
      </c>
      <c r="N162">
        <f t="shared" si="33"/>
        <v>189</v>
      </c>
      <c r="O162">
        <f>VLOOKUP(B162,[1]高二下!$B:$H,6,0)</f>
        <v>84</v>
      </c>
      <c r="P162" t="str">
        <f>VLOOKUP(B162,[1]高二下!$B:$H,7,0)</f>
        <v>肖锐</v>
      </c>
      <c r="Q162">
        <f t="shared" si="28"/>
        <v>40.112994350282484</v>
      </c>
      <c r="R162">
        <f t="shared" si="34"/>
        <v>231</v>
      </c>
      <c r="S162">
        <f>VLOOKUP(B162,[1]高二上!$B:$H,6,0)</f>
        <v>108</v>
      </c>
      <c r="T162" t="str">
        <f>VLOOKUP(B162,[1]高二上!$B:$H,7,0)</f>
        <v>肖锐</v>
      </c>
      <c r="U162">
        <f t="shared" si="29"/>
        <v>127.68361581920904</v>
      </c>
      <c r="V162">
        <f t="shared" si="35"/>
        <v>19</v>
      </c>
      <c r="W162">
        <f>VLOOKUP(B162,[1]高一下!$B:$H,6,0)</f>
        <v>90</v>
      </c>
      <c r="X162" t="str">
        <f>VLOOKUP(B162,[1]高一下!$B:$H,7,0)</f>
        <v>肖锐</v>
      </c>
      <c r="Y162">
        <f t="shared" si="30"/>
        <v>75.423728813559322</v>
      </c>
      <c r="Z162">
        <f t="shared" si="36"/>
        <v>117</v>
      </c>
      <c r="AA162">
        <f>VLOOKUP(B162,[1]高一上!$B:$G,5,0)</f>
        <v>96</v>
      </c>
      <c r="AB162" t="str">
        <f>VLOOKUP(B162,[1]高一上!$B:$G,6,0)</f>
        <v>刘权芳</v>
      </c>
      <c r="AC162">
        <f t="shared" si="31"/>
        <v>118.64406779661017</v>
      </c>
      <c r="AD162">
        <f t="shared" si="37"/>
        <v>30</v>
      </c>
      <c r="AE162">
        <f>VLOOKUP(B162,[1]中考!$B:$G,6,0)</f>
        <v>109</v>
      </c>
      <c r="AF162">
        <f t="shared" si="38"/>
        <v>96</v>
      </c>
    </row>
    <row r="163" spans="1:32" x14ac:dyDescent="0.2">
      <c r="A163" s="2" t="s">
        <v>487</v>
      </c>
      <c r="B163" s="2" t="s">
        <v>488</v>
      </c>
      <c r="C163" s="1">
        <v>4</v>
      </c>
      <c r="D163" s="3" t="s">
        <v>9</v>
      </c>
      <c r="E163" s="4" t="s">
        <v>489</v>
      </c>
      <c r="F163" s="1">
        <v>462</v>
      </c>
      <c r="G163" s="4">
        <v>101</v>
      </c>
      <c r="H163" s="1" t="s">
        <v>141</v>
      </c>
      <c r="I163" s="15">
        <f t="shared" si="26"/>
        <v>84.180790960451972</v>
      </c>
      <c r="J163">
        <f t="shared" si="32"/>
        <v>126</v>
      </c>
      <c r="K163">
        <f>VLOOKUP(B163,[1]高三上!$B:$H,6,0)</f>
        <v>102</v>
      </c>
      <c r="L163" t="str">
        <f>VLOOKUP(B163,[1]高三上!$B:$H,7,0)</f>
        <v>肖锐</v>
      </c>
      <c r="M163">
        <f t="shared" si="27"/>
        <v>149.43502824858757</v>
      </c>
      <c r="N163">
        <f t="shared" si="33"/>
        <v>70</v>
      </c>
      <c r="O163">
        <f>VLOOKUP(B163,[1]高二下!$B:$H,6,0)</f>
        <v>83</v>
      </c>
      <c r="P163" t="str">
        <f>VLOOKUP(B163,[1]高二下!$B:$H,7,0)</f>
        <v>肖锐</v>
      </c>
      <c r="Q163">
        <f t="shared" si="28"/>
        <v>41.525423728813557</v>
      </c>
      <c r="R163">
        <f t="shared" si="34"/>
        <v>245</v>
      </c>
      <c r="S163">
        <f>VLOOKUP(B163,[1]高二上!$B:$H,6,0)</f>
        <v>104</v>
      </c>
      <c r="T163" t="str">
        <f>VLOOKUP(B163,[1]高二上!$B:$H,7,0)</f>
        <v>肖锐</v>
      </c>
      <c r="U163">
        <f t="shared" si="29"/>
        <v>134.4632768361582</v>
      </c>
      <c r="V163">
        <f t="shared" si="35"/>
        <v>38</v>
      </c>
      <c r="W163">
        <f>VLOOKUP(B163,[1]高一下!$B:$H,6,0)</f>
        <v>87</v>
      </c>
      <c r="X163" t="str">
        <f>VLOOKUP(B163,[1]高一下!$B:$H,7,0)</f>
        <v>肖锐</v>
      </c>
      <c r="Y163">
        <f t="shared" si="30"/>
        <v>131.63841807909606</v>
      </c>
      <c r="Z163">
        <f t="shared" si="36"/>
        <v>160</v>
      </c>
      <c r="AA163">
        <f>VLOOKUP(B163,[1]高一上!$B:$G,5,0)</f>
        <v>73</v>
      </c>
      <c r="AB163" t="str">
        <f>VLOOKUP(B163,[1]高一上!$B:$G,6,0)</f>
        <v>刘权芳</v>
      </c>
      <c r="AC163">
        <f t="shared" si="31"/>
        <v>40.677966101694921</v>
      </c>
      <c r="AD163">
        <f t="shared" si="37"/>
        <v>272</v>
      </c>
      <c r="AE163">
        <f>VLOOKUP(B163,[1]中考!$B:$G,6,0)</f>
        <v>112</v>
      </c>
      <c r="AF163">
        <f t="shared" si="38"/>
        <v>62</v>
      </c>
    </row>
    <row r="164" spans="1:32" x14ac:dyDescent="0.2">
      <c r="A164" s="2" t="s">
        <v>490</v>
      </c>
      <c r="B164" s="2" t="s">
        <v>491</v>
      </c>
      <c r="C164" s="1">
        <v>4</v>
      </c>
      <c r="D164" s="3" t="s">
        <v>9</v>
      </c>
      <c r="E164" s="4" t="s">
        <v>492</v>
      </c>
      <c r="F164" s="1">
        <v>462</v>
      </c>
      <c r="G164" s="4">
        <v>92</v>
      </c>
      <c r="H164" s="1" t="s">
        <v>141</v>
      </c>
      <c r="I164" s="15">
        <f t="shared" si="26"/>
        <v>64.406779661016941</v>
      </c>
      <c r="J164">
        <f t="shared" si="32"/>
        <v>265</v>
      </c>
      <c r="K164">
        <f>VLOOKUP(B164,[1]高三上!$B:$H,6,0)</f>
        <v>95</v>
      </c>
      <c r="L164" t="str">
        <f>VLOOKUP(B164,[1]高三上!$B:$H,7,0)</f>
        <v>肖锐</v>
      </c>
      <c r="M164">
        <f t="shared" si="27"/>
        <v>107.90960451977401</v>
      </c>
      <c r="N164">
        <f t="shared" si="33"/>
        <v>139</v>
      </c>
      <c r="O164">
        <f>VLOOKUP(B164,[1]高二下!$B:$H,6,0)</f>
        <v>87</v>
      </c>
      <c r="P164" t="str">
        <f>VLOOKUP(B164,[1]高二下!$B:$H,7,0)</f>
        <v>肖锐</v>
      </c>
      <c r="Q164">
        <f t="shared" si="28"/>
        <v>110.73446327683615</v>
      </c>
      <c r="R164">
        <f t="shared" si="34"/>
        <v>167</v>
      </c>
      <c r="S164">
        <f>VLOOKUP(B164,[1]高二上!$B:$H,6,0)</f>
        <v>90</v>
      </c>
      <c r="T164" t="str">
        <f>VLOOKUP(B164,[1]高二上!$B:$H,7,0)</f>
        <v>肖锐</v>
      </c>
      <c r="U164">
        <f t="shared" si="29"/>
        <v>75.141242937853107</v>
      </c>
      <c r="V164">
        <f t="shared" si="35"/>
        <v>205</v>
      </c>
      <c r="W164">
        <f>VLOOKUP(B164,[1]高一下!$B:$H,6,0)</f>
        <v>90</v>
      </c>
      <c r="X164" t="str">
        <f>VLOOKUP(B164,[1]高一下!$B:$H,7,0)</f>
        <v>肖锐</v>
      </c>
      <c r="Y164">
        <f t="shared" si="30"/>
        <v>136.4406779661017</v>
      </c>
      <c r="Z164">
        <f t="shared" si="36"/>
        <v>117</v>
      </c>
      <c r="AA164">
        <f>VLOOKUP(B164,[1]高一上!$B:$G,5,0)</f>
        <v>75</v>
      </c>
      <c r="AB164" t="str">
        <f>VLOOKUP(B164,[1]高一上!$B:$G,6,0)</f>
        <v>刘云菊</v>
      </c>
      <c r="AC164">
        <f t="shared" si="31"/>
        <v>83.898305084745772</v>
      </c>
      <c r="AD164">
        <f t="shared" si="37"/>
        <v>246</v>
      </c>
      <c r="AE164">
        <f>VLOOKUP(B164,[1]中考!$B:$G,6,0)</f>
        <v>103</v>
      </c>
      <c r="AF164">
        <f t="shared" si="38"/>
        <v>189</v>
      </c>
    </row>
    <row r="165" spans="1:32" x14ac:dyDescent="0.2">
      <c r="A165" s="2" t="s">
        <v>493</v>
      </c>
      <c r="B165" s="2" t="s">
        <v>494</v>
      </c>
      <c r="C165" s="1">
        <v>4</v>
      </c>
      <c r="D165" s="3" t="s">
        <v>9</v>
      </c>
      <c r="E165" s="4" t="s">
        <v>495</v>
      </c>
      <c r="F165" s="1">
        <v>460</v>
      </c>
      <c r="G165" s="4">
        <v>110</v>
      </c>
      <c r="H165" s="1" t="s">
        <v>141</v>
      </c>
      <c r="I165" s="15">
        <f t="shared" si="26"/>
        <v>100</v>
      </c>
      <c r="J165">
        <f t="shared" si="32"/>
        <v>39</v>
      </c>
      <c r="K165">
        <f>VLOOKUP(B165,[1]高三上!$B:$H,6,0)</f>
        <v>105</v>
      </c>
      <c r="L165" t="str">
        <f>VLOOKUP(B165,[1]高三上!$B:$H,7,0)</f>
        <v>肖锐</v>
      </c>
      <c r="M165">
        <f t="shared" si="27"/>
        <v>102.25988700564972</v>
      </c>
      <c r="N165">
        <f t="shared" si="33"/>
        <v>39</v>
      </c>
      <c r="O165">
        <f>VLOOKUP(B165,[1]高二下!$B:$H,6,0)</f>
        <v>95</v>
      </c>
      <c r="P165" t="str">
        <f>VLOOKUP(B165,[1]高二下!$B:$H,7,0)</f>
        <v>肖锐</v>
      </c>
      <c r="Q165">
        <f t="shared" si="28"/>
        <v>103.67231638418079</v>
      </c>
      <c r="R165">
        <f t="shared" si="34"/>
        <v>47</v>
      </c>
      <c r="S165">
        <f>VLOOKUP(B165,[1]高二上!$B:$H,6,0)</f>
        <v>101</v>
      </c>
      <c r="T165" t="str">
        <f>VLOOKUP(B165,[1]高二上!$B:$H,7,0)</f>
        <v>肖锐</v>
      </c>
      <c r="U165">
        <f t="shared" si="29"/>
        <v>110.16949152542372</v>
      </c>
      <c r="V165">
        <f t="shared" si="35"/>
        <v>60</v>
      </c>
      <c r="W165">
        <f>VLOOKUP(B165,[1]高一下!$B:$H,6,0)</f>
        <v>92</v>
      </c>
      <c r="X165" t="str">
        <f>VLOOKUP(B165,[1]高一下!$B:$H,7,0)</f>
        <v>肖锐</v>
      </c>
      <c r="Y165">
        <f t="shared" si="30"/>
        <v>81.355932203389827</v>
      </c>
      <c r="Z165">
        <f t="shared" si="36"/>
        <v>96</v>
      </c>
      <c r="AA165">
        <f>VLOOKUP(B165,[1]高一上!$B:$G,5,0)</f>
        <v>96</v>
      </c>
      <c r="AB165" t="str">
        <f>VLOOKUP(B165,[1]高一上!$B:$G,6,0)</f>
        <v>岳子琦</v>
      </c>
      <c r="AC165">
        <f t="shared" si="31"/>
        <v>102.25988700564972</v>
      </c>
      <c r="AD165">
        <f t="shared" si="37"/>
        <v>30</v>
      </c>
      <c r="AE165">
        <f>VLOOKUP(B165,[1]中考!$B:$G,6,0)</f>
        <v>115</v>
      </c>
      <c r="AF165">
        <f t="shared" si="38"/>
        <v>38</v>
      </c>
    </row>
    <row r="166" spans="1:32" x14ac:dyDescent="0.2">
      <c r="A166" s="2" t="s">
        <v>496</v>
      </c>
      <c r="B166" s="2" t="s">
        <v>497</v>
      </c>
      <c r="C166" s="1">
        <v>4</v>
      </c>
      <c r="D166" s="3" t="s">
        <v>9</v>
      </c>
      <c r="E166" s="4" t="s">
        <v>498</v>
      </c>
      <c r="F166" s="1">
        <v>459</v>
      </c>
      <c r="G166" s="4">
        <v>97</v>
      </c>
      <c r="H166" s="1" t="s">
        <v>141</v>
      </c>
      <c r="I166" s="15">
        <f t="shared" si="26"/>
        <v>101.69491525423729</v>
      </c>
      <c r="J166">
        <f t="shared" si="32"/>
        <v>195</v>
      </c>
      <c r="K166">
        <f>VLOOKUP(B166,[1]高三上!$B:$H,6,0)</f>
        <v>90</v>
      </c>
      <c r="L166" t="str">
        <f>VLOOKUP(B166,[1]高三上!$B:$H,7,0)</f>
        <v>肖锐</v>
      </c>
      <c r="M166">
        <f t="shared" si="27"/>
        <v>100.56497175141243</v>
      </c>
      <c r="N166">
        <f t="shared" si="33"/>
        <v>201</v>
      </c>
      <c r="O166">
        <f>VLOOKUP(B166,[1]高二下!$B:$H,6,0)</f>
        <v>85</v>
      </c>
      <c r="P166" t="str">
        <f>VLOOKUP(B166,[1]高二下!$B:$H,7,0)</f>
        <v>肖锐</v>
      </c>
      <c r="Q166">
        <f t="shared" si="28"/>
        <v>76.55367231638418</v>
      </c>
      <c r="R166">
        <f t="shared" si="34"/>
        <v>203</v>
      </c>
      <c r="S166">
        <f>VLOOKUP(B166,[1]高二上!$B:$H,6,0)</f>
        <v>96</v>
      </c>
      <c r="T166" t="str">
        <f>VLOOKUP(B166,[1]高二上!$B:$H,7,0)</f>
        <v>肖锐</v>
      </c>
      <c r="U166">
        <f t="shared" si="29"/>
        <v>95.762711864406782</v>
      </c>
      <c r="V166">
        <f t="shared" si="35"/>
        <v>120</v>
      </c>
      <c r="W166">
        <f>VLOOKUP(B166,[1]高一下!$B:$H,6,0)</f>
        <v>91</v>
      </c>
      <c r="X166" t="str">
        <f>VLOOKUP(B166,[1]高一下!$B:$H,7,0)</f>
        <v>肖锐</v>
      </c>
      <c r="Y166">
        <f t="shared" si="30"/>
        <v>78.813559322033896</v>
      </c>
      <c r="Z166">
        <f t="shared" si="36"/>
        <v>105</v>
      </c>
      <c r="AA166">
        <f>VLOOKUP(B166,[1]高一上!$B:$G,5,0)</f>
        <v>96</v>
      </c>
      <c r="AB166" t="str">
        <f>VLOOKUP(B166,[1]高一上!$B:$G,6,0)</f>
        <v>易涛</v>
      </c>
      <c r="AC166">
        <f t="shared" si="31"/>
        <v>108.75706214689265</v>
      </c>
      <c r="AD166">
        <f t="shared" si="37"/>
        <v>30</v>
      </c>
      <c r="AE166">
        <f>VLOOKUP(B166,[1]中考!$B:$G,6,0)</f>
        <v>112</v>
      </c>
      <c r="AF166">
        <f t="shared" si="38"/>
        <v>61</v>
      </c>
    </row>
    <row r="167" spans="1:32" x14ac:dyDescent="0.2">
      <c r="A167" s="2" t="s">
        <v>499</v>
      </c>
      <c r="B167" s="2" t="s">
        <v>500</v>
      </c>
      <c r="C167" s="1">
        <v>4</v>
      </c>
      <c r="D167" s="3" t="s">
        <v>9</v>
      </c>
      <c r="E167" s="4" t="s">
        <v>501</v>
      </c>
      <c r="F167" s="1">
        <v>450</v>
      </c>
      <c r="G167" s="4">
        <v>101</v>
      </c>
      <c r="H167" s="1" t="s">
        <v>141</v>
      </c>
      <c r="I167" s="15">
        <f t="shared" si="26"/>
        <v>91.24293785310735</v>
      </c>
      <c r="J167">
        <f t="shared" si="32"/>
        <v>126</v>
      </c>
      <c r="K167">
        <f>VLOOKUP(B167,[1]高三上!$B:$H,6,0)</f>
        <v>100</v>
      </c>
      <c r="L167" t="str">
        <f>VLOOKUP(B167,[1]高三上!$B:$H,7,0)</f>
        <v>肖锐</v>
      </c>
      <c r="M167">
        <f t="shared" si="27"/>
        <v>115.2542372881356</v>
      </c>
      <c r="N167">
        <f t="shared" si="33"/>
        <v>95</v>
      </c>
      <c r="O167">
        <f>VLOOKUP(B167,[1]高二下!$B:$H,6,0)</f>
        <v>88</v>
      </c>
      <c r="P167" t="str">
        <f>VLOOKUP(B167,[1]高二下!$B:$H,7,0)</f>
        <v>肖锐</v>
      </c>
      <c r="Q167">
        <f t="shared" si="28"/>
        <v>107.34463276836158</v>
      </c>
      <c r="R167">
        <f t="shared" si="34"/>
        <v>149</v>
      </c>
      <c r="S167">
        <f>VLOOKUP(B167,[1]高二上!$B:$H,6,0)</f>
        <v>92</v>
      </c>
      <c r="T167" t="str">
        <f>VLOOKUP(B167,[1]高二上!$B:$H,7,0)</f>
        <v>肖锐</v>
      </c>
      <c r="U167">
        <f t="shared" si="29"/>
        <v>71.751412429378533</v>
      </c>
      <c r="V167">
        <f t="shared" si="35"/>
        <v>175</v>
      </c>
      <c r="W167">
        <f>VLOOKUP(B167,[1]高一下!$B:$H,6,0)</f>
        <v>93</v>
      </c>
      <c r="X167" t="str">
        <f>VLOOKUP(B167,[1]高一下!$B:$H,7,0)</f>
        <v>肖锐</v>
      </c>
      <c r="Y167">
        <f t="shared" si="30"/>
        <v>104.23728813559322</v>
      </c>
      <c r="Z167">
        <f t="shared" si="36"/>
        <v>75</v>
      </c>
      <c r="AA167">
        <f>VLOOKUP(B167,[1]高一上!$B:$G,5,0)</f>
        <v>87</v>
      </c>
      <c r="AB167" t="str">
        <f>VLOOKUP(B167,[1]高一上!$B:$G,6,0)</f>
        <v>岳子琦</v>
      </c>
      <c r="AC167">
        <f t="shared" si="31"/>
        <v>98.022598870056498</v>
      </c>
      <c r="AD167">
        <f t="shared" si="37"/>
        <v>90</v>
      </c>
      <c r="AE167">
        <f>VLOOKUP(B167,[1]中考!$B:$G,6,0)</f>
        <v>110</v>
      </c>
      <c r="AF167">
        <f t="shared" si="38"/>
        <v>83</v>
      </c>
    </row>
    <row r="168" spans="1:32" x14ac:dyDescent="0.2">
      <c r="A168" s="2" t="s">
        <v>502</v>
      </c>
      <c r="B168" s="2" t="s">
        <v>503</v>
      </c>
      <c r="C168" s="1">
        <v>4</v>
      </c>
      <c r="D168" s="3" t="s">
        <v>9</v>
      </c>
      <c r="E168" s="4" t="s">
        <v>504</v>
      </c>
      <c r="F168" s="1">
        <v>445</v>
      </c>
      <c r="G168" s="4">
        <v>102</v>
      </c>
      <c r="H168" s="1" t="s">
        <v>141</v>
      </c>
      <c r="I168" s="15">
        <f t="shared" si="26"/>
        <v>96.045197740112997</v>
      </c>
      <c r="J168">
        <f t="shared" si="32"/>
        <v>114</v>
      </c>
      <c r="K168">
        <f>VLOOKUP(B168,[1]高三上!$B:$H,6,0)</f>
        <v>99</v>
      </c>
      <c r="L168" t="str">
        <f>VLOOKUP(B168,[1]高三上!$B:$H,7,0)</f>
        <v>肖锐</v>
      </c>
      <c r="M168">
        <f t="shared" si="27"/>
        <v>113.84180790960451</v>
      </c>
      <c r="N168">
        <f t="shared" si="33"/>
        <v>100</v>
      </c>
      <c r="O168">
        <f>VLOOKUP(B168,[1]高二下!$B:$H,6,0)</f>
        <v>88</v>
      </c>
      <c r="P168" t="str">
        <f>VLOOKUP(B168,[1]高二下!$B:$H,7,0)</f>
        <v>肖锐</v>
      </c>
      <c r="Q168">
        <f t="shared" si="28"/>
        <v>68.644067796610173</v>
      </c>
      <c r="R168">
        <f t="shared" si="34"/>
        <v>149</v>
      </c>
      <c r="S168">
        <f>VLOOKUP(B168,[1]高二上!$B:$H,6,0)</f>
        <v>104</v>
      </c>
      <c r="T168" t="str">
        <f>VLOOKUP(B168,[1]高二上!$B:$H,7,0)</f>
        <v>肖锐</v>
      </c>
      <c r="U168">
        <f t="shared" si="29"/>
        <v>139.26553672316385</v>
      </c>
      <c r="V168">
        <f t="shared" si="35"/>
        <v>38</v>
      </c>
      <c r="W168">
        <f>VLOOKUP(B168,[1]高一下!$B:$H,6,0)</f>
        <v>86</v>
      </c>
      <c r="X168" t="str">
        <f>VLOOKUP(B168,[1]高一下!$B:$H,7,0)</f>
        <v>肖锐</v>
      </c>
      <c r="Y168">
        <f t="shared" si="30"/>
        <v>88.13559322033899</v>
      </c>
      <c r="Z168">
        <f t="shared" si="36"/>
        <v>177</v>
      </c>
      <c r="AA168">
        <f>VLOOKUP(B168,[1]高一上!$B:$G,5,0)</f>
        <v>82</v>
      </c>
      <c r="AB168" t="str">
        <f>VLOOKUP(B168,[1]高一上!$B:$G,6,0)</f>
        <v>岳子琦</v>
      </c>
      <c r="AC168">
        <f t="shared" si="31"/>
        <v>65.819209039548014</v>
      </c>
      <c r="AD168">
        <f t="shared" si="37"/>
        <v>135</v>
      </c>
      <c r="AE168">
        <f>VLOOKUP(B168,[1]中考!$B:$G,6,0)</f>
        <v>119</v>
      </c>
      <c r="AF168">
        <f t="shared" si="38"/>
        <v>14</v>
      </c>
    </row>
    <row r="169" spans="1:32" x14ac:dyDescent="0.2">
      <c r="A169" s="2" t="s">
        <v>505</v>
      </c>
      <c r="B169" s="2" t="s">
        <v>506</v>
      </c>
      <c r="C169" s="1">
        <v>4</v>
      </c>
      <c r="D169" s="3" t="s">
        <v>9</v>
      </c>
      <c r="E169" s="4" t="s">
        <v>507</v>
      </c>
      <c r="F169" s="1">
        <v>442</v>
      </c>
      <c r="G169" s="4">
        <v>102</v>
      </c>
      <c r="H169" s="1" t="s">
        <v>141</v>
      </c>
      <c r="I169" s="15">
        <f t="shared" si="26"/>
        <v>153.38983050847457</v>
      </c>
      <c r="J169">
        <f t="shared" si="32"/>
        <v>114</v>
      </c>
      <c r="K169">
        <f>VLOOKUP(B169,[1]高三上!$B:$H,6,0)</f>
        <v>82</v>
      </c>
      <c r="L169" t="str">
        <f>VLOOKUP(B169,[1]高三上!$B:$H,7,0)</f>
        <v>肖锐</v>
      </c>
      <c r="M169">
        <f t="shared" si="27"/>
        <v>95.197740112994353</v>
      </c>
      <c r="N169">
        <f t="shared" si="33"/>
        <v>303</v>
      </c>
      <c r="O169">
        <f>VLOOKUP(B169,[1]高二下!$B:$H,6,0)</f>
        <v>80</v>
      </c>
      <c r="P169" t="str">
        <f>VLOOKUP(B169,[1]高二下!$B:$H,7,0)</f>
        <v>肖锐</v>
      </c>
      <c r="Q169">
        <f t="shared" si="28"/>
        <v>84.180790960451972</v>
      </c>
      <c r="R169">
        <f t="shared" si="34"/>
        <v>286</v>
      </c>
      <c r="S169">
        <f>VLOOKUP(B169,[1]高二上!$B:$H,6,0)</f>
        <v>88</v>
      </c>
      <c r="T169" t="str">
        <f>VLOOKUP(B169,[1]高二上!$B:$H,7,0)</f>
        <v>肖锐</v>
      </c>
      <c r="U169">
        <f t="shared" si="29"/>
        <v>80.225988700564969</v>
      </c>
      <c r="V169">
        <f t="shared" si="35"/>
        <v>230</v>
      </c>
      <c r="W169">
        <f>VLOOKUP(B169,[1]高一下!$B:$H,6,0)</f>
        <v>87</v>
      </c>
      <c r="X169" t="str">
        <f>VLOOKUP(B169,[1]高一下!$B:$H,7,0)</f>
        <v>肖锐</v>
      </c>
      <c r="Y169">
        <f t="shared" si="30"/>
        <v>73.728813559322035</v>
      </c>
      <c r="Z169">
        <f t="shared" si="36"/>
        <v>160</v>
      </c>
      <c r="AA169">
        <f>VLOOKUP(B169,[1]高一上!$B:$G,5,0)</f>
        <v>90</v>
      </c>
      <c r="AB169" t="str">
        <f>VLOOKUP(B169,[1]高一上!$B:$G,6,0)</f>
        <v>刘云菊</v>
      </c>
      <c r="AC169">
        <f t="shared" si="31"/>
        <v>106.77966101694915</v>
      </c>
      <c r="AD169">
        <f t="shared" si="37"/>
        <v>67</v>
      </c>
      <c r="AE169">
        <f>VLOOKUP(B169,[1]中考!$B:$G,6,0)</f>
        <v>109</v>
      </c>
      <c r="AF169">
        <f t="shared" si="38"/>
        <v>91</v>
      </c>
    </row>
    <row r="170" spans="1:32" x14ac:dyDescent="0.2">
      <c r="A170" s="2" t="s">
        <v>508</v>
      </c>
      <c r="B170" s="2" t="s">
        <v>509</v>
      </c>
      <c r="C170" s="1">
        <v>4</v>
      </c>
      <c r="D170" s="3" t="s">
        <v>9</v>
      </c>
      <c r="E170" s="4" t="s">
        <v>510</v>
      </c>
      <c r="F170" s="1">
        <v>442</v>
      </c>
      <c r="G170" s="4">
        <v>92</v>
      </c>
      <c r="H170" s="1" t="s">
        <v>141</v>
      </c>
      <c r="I170" s="15">
        <f t="shared" si="26"/>
        <v>94.915254237288138</v>
      </c>
      <c r="J170">
        <f t="shared" si="32"/>
        <v>265</v>
      </c>
      <c r="K170">
        <f>VLOOKUP(B170,[1]高三上!$B:$H,6,0)</f>
        <v>87</v>
      </c>
      <c r="L170" t="str">
        <f>VLOOKUP(B170,[1]高三上!$B:$H,7,0)</f>
        <v>肖锐</v>
      </c>
      <c r="M170">
        <f t="shared" si="27"/>
        <v>72.316384180790962</v>
      </c>
      <c r="N170">
        <f t="shared" si="33"/>
        <v>247</v>
      </c>
      <c r="O170">
        <f>VLOOKUP(B170,[1]高二下!$B:$H,6,0)</f>
        <v>88</v>
      </c>
      <c r="P170" t="str">
        <f>VLOOKUP(B170,[1]高二下!$B:$H,7,0)</f>
        <v>肖锐</v>
      </c>
      <c r="Q170">
        <f t="shared" si="28"/>
        <v>140.96045197740114</v>
      </c>
      <c r="R170">
        <f t="shared" si="34"/>
        <v>149</v>
      </c>
      <c r="S170">
        <f>VLOOKUP(B170,[1]高二上!$B:$H,6,0)</f>
        <v>82</v>
      </c>
      <c r="T170" t="str">
        <f>VLOOKUP(B170,[1]高二上!$B:$H,7,0)</f>
        <v>肖锐</v>
      </c>
      <c r="U170">
        <f t="shared" si="29"/>
        <v>50</v>
      </c>
      <c r="V170">
        <f t="shared" si="35"/>
        <v>294</v>
      </c>
      <c r="W170">
        <f>VLOOKUP(B170,[1]高一下!$B:$H,6,0)</f>
        <v>90</v>
      </c>
      <c r="X170" t="str">
        <f>VLOOKUP(B170,[1]高一下!$B:$H,7,0)</f>
        <v>肖锐</v>
      </c>
      <c r="Y170">
        <f t="shared" si="30"/>
        <v>130.79096045197741</v>
      </c>
      <c r="Z170">
        <f t="shared" si="36"/>
        <v>117</v>
      </c>
      <c r="AA170">
        <f>VLOOKUP(B170,[1]高一上!$B:$G,5,0)</f>
        <v>76</v>
      </c>
      <c r="AB170" t="str">
        <f>VLOOKUP(B170,[1]高一上!$B:$G,6,0)</f>
        <v>易涛</v>
      </c>
      <c r="AC170">
        <f t="shared" si="31"/>
        <v>120.05649717514125</v>
      </c>
      <c r="AD170">
        <f t="shared" si="37"/>
        <v>226</v>
      </c>
      <c r="AE170">
        <f>VLOOKUP(B170,[1]中考!$B:$G,6,0)</f>
        <v>92</v>
      </c>
      <c r="AF170">
        <f t="shared" si="38"/>
        <v>297</v>
      </c>
    </row>
    <row r="171" spans="1:32" x14ac:dyDescent="0.2">
      <c r="A171" s="2" t="s">
        <v>511</v>
      </c>
      <c r="B171" s="2" t="s">
        <v>512</v>
      </c>
      <c r="C171" s="1">
        <v>4</v>
      </c>
      <c r="D171" s="3" t="s">
        <v>9</v>
      </c>
      <c r="E171" s="4" t="s">
        <v>513</v>
      </c>
      <c r="F171" s="1">
        <v>437</v>
      </c>
      <c r="G171" s="4">
        <v>87</v>
      </c>
      <c r="H171" s="1" t="s">
        <v>141</v>
      </c>
      <c r="I171" s="15">
        <f t="shared" si="26"/>
        <v>90.112994350282491</v>
      </c>
      <c r="J171">
        <f t="shared" si="32"/>
        <v>320</v>
      </c>
      <c r="K171">
        <f>VLOOKUP(B171,[1]高三上!$B:$H,6,0)</f>
        <v>84</v>
      </c>
      <c r="L171" t="str">
        <f>VLOOKUP(B171,[1]高三上!$B:$H,7,0)</f>
        <v>肖锐</v>
      </c>
      <c r="M171">
        <f t="shared" si="27"/>
        <v>100.28248587570621</v>
      </c>
      <c r="N171">
        <f t="shared" si="33"/>
        <v>285</v>
      </c>
      <c r="O171">
        <f>VLOOKUP(B171,[1]高二下!$B:$H,6,0)</f>
        <v>80</v>
      </c>
      <c r="P171" t="str">
        <f>VLOOKUP(B171,[1]高二下!$B:$H,7,0)</f>
        <v>肖锐</v>
      </c>
      <c r="Q171">
        <f t="shared" si="28"/>
        <v>96.610169491525426</v>
      </c>
      <c r="R171">
        <f t="shared" si="34"/>
        <v>286</v>
      </c>
      <c r="S171">
        <f>VLOOKUP(B171,[1]高二上!$B:$H,6,0)</f>
        <v>84</v>
      </c>
      <c r="T171" t="str">
        <f>VLOOKUP(B171,[1]高二上!$B:$H,7,0)</f>
        <v>肖锐</v>
      </c>
      <c r="U171">
        <f t="shared" si="29"/>
        <v>67.79661016949153</v>
      </c>
      <c r="V171">
        <f t="shared" si="35"/>
        <v>274</v>
      </c>
      <c r="W171">
        <f>VLOOKUP(B171,[1]高一下!$B:$H,6,0)</f>
        <v>87</v>
      </c>
      <c r="X171" t="str">
        <f>VLOOKUP(B171,[1]高一下!$B:$H,7,0)</f>
        <v>肖锐</v>
      </c>
      <c r="Y171">
        <f t="shared" si="30"/>
        <v>137.85310734463278</v>
      </c>
      <c r="Z171">
        <f t="shared" si="36"/>
        <v>160</v>
      </c>
      <c r="AA171">
        <f>VLOOKUP(B171,[1]高一上!$B:$G,5,0)</f>
        <v>71</v>
      </c>
      <c r="AB171" t="str">
        <f>VLOOKUP(B171,[1]高一上!$B:$G,6,0)</f>
        <v>张镇棚</v>
      </c>
      <c r="AC171">
        <f t="shared" si="31"/>
        <v>97.740112994350284</v>
      </c>
      <c r="AD171">
        <f t="shared" si="37"/>
        <v>294</v>
      </c>
      <c r="AE171">
        <f>VLOOKUP(B171,[1]中考!$B:$G,6,0)</f>
        <v>95</v>
      </c>
      <c r="AF171">
        <f t="shared" si="38"/>
        <v>286</v>
      </c>
    </row>
    <row r="172" spans="1:32" x14ac:dyDescent="0.2">
      <c r="A172" s="2" t="s">
        <v>514</v>
      </c>
      <c r="B172" s="2" t="s">
        <v>515</v>
      </c>
      <c r="C172" s="1">
        <v>4</v>
      </c>
      <c r="D172" s="3" t="s">
        <v>9</v>
      </c>
      <c r="E172" s="4" t="s">
        <v>516</v>
      </c>
      <c r="F172" s="1">
        <v>436</v>
      </c>
      <c r="G172" s="4">
        <v>105</v>
      </c>
      <c r="H172" s="1" t="s">
        <v>141</v>
      </c>
      <c r="I172" s="15">
        <f t="shared" si="26"/>
        <v>133.61581920903956</v>
      </c>
      <c r="J172">
        <f t="shared" si="32"/>
        <v>82</v>
      </c>
      <c r="K172">
        <f>VLOOKUP(B172,[1]高三上!$B:$H,6,0)</f>
        <v>90</v>
      </c>
      <c r="L172" t="str">
        <f>VLOOKUP(B172,[1]高三上!$B:$H,7,0)</f>
        <v>肖锐</v>
      </c>
      <c r="M172">
        <f t="shared" si="27"/>
        <v>46.610169491525419</v>
      </c>
      <c r="N172">
        <f t="shared" si="33"/>
        <v>201</v>
      </c>
      <c r="O172">
        <f>VLOOKUP(B172,[1]高二下!$B:$H,6,0)</f>
        <v>101</v>
      </c>
      <c r="P172" t="str">
        <f>VLOOKUP(B172,[1]高二下!$B:$H,7,0)</f>
        <v>肖锐</v>
      </c>
      <c r="Q172">
        <f t="shared" si="28"/>
        <v>124.57627118644068</v>
      </c>
      <c r="R172">
        <f t="shared" si="34"/>
        <v>12</v>
      </c>
      <c r="S172">
        <f>VLOOKUP(B172,[1]高二上!$B:$H,6,0)</f>
        <v>98</v>
      </c>
      <c r="T172" t="str">
        <f>VLOOKUP(B172,[1]高二上!$B:$H,7,0)</f>
        <v>肖锐</v>
      </c>
      <c r="U172">
        <f t="shared" si="29"/>
        <v>137.28813559322035</v>
      </c>
      <c r="V172">
        <f t="shared" si="35"/>
        <v>99</v>
      </c>
      <c r="W172">
        <f>VLOOKUP(B172,[1]高一下!$B:$H,6,0)</f>
        <v>83</v>
      </c>
      <c r="X172" t="str">
        <f>VLOOKUP(B172,[1]高一下!$B:$H,7,0)</f>
        <v>肖锐</v>
      </c>
      <c r="Y172">
        <f t="shared" si="30"/>
        <v>60.16949152542373</v>
      </c>
      <c r="Z172">
        <f t="shared" si="36"/>
        <v>231</v>
      </c>
      <c r="AA172">
        <f>VLOOKUP(B172,[1]高一上!$B:$G,5,0)</f>
        <v>87</v>
      </c>
      <c r="AB172" t="str">
        <f>VLOOKUP(B172,[1]高一上!$B:$G,6,0)</f>
        <v>肖锐</v>
      </c>
      <c r="AC172">
        <f t="shared" si="31"/>
        <v>94.350282485875709</v>
      </c>
      <c r="AD172">
        <f t="shared" si="37"/>
        <v>90</v>
      </c>
      <c r="AE172">
        <f>VLOOKUP(B172,[1]中考!$B:$G,6,0)</f>
        <v>111</v>
      </c>
      <c r="AF172">
        <f t="shared" si="38"/>
        <v>70</v>
      </c>
    </row>
    <row r="173" spans="1:32" x14ac:dyDescent="0.2">
      <c r="A173" s="2" t="s">
        <v>517</v>
      </c>
      <c r="B173" s="2" t="s">
        <v>518</v>
      </c>
      <c r="C173" s="1">
        <v>4</v>
      </c>
      <c r="D173" s="3" t="s">
        <v>9</v>
      </c>
      <c r="E173" s="4" t="s">
        <v>519</v>
      </c>
      <c r="F173" s="1">
        <v>436</v>
      </c>
      <c r="G173" s="4">
        <v>94</v>
      </c>
      <c r="H173" s="1" t="s">
        <v>141</v>
      </c>
      <c r="I173" s="15">
        <f t="shared" si="26"/>
        <v>88.418079096045204</v>
      </c>
      <c r="J173">
        <f t="shared" si="32"/>
        <v>242</v>
      </c>
      <c r="K173">
        <f>VLOOKUP(B173,[1]高三上!$B:$H,6,0)</f>
        <v>90</v>
      </c>
      <c r="L173" t="str">
        <f>VLOOKUP(B173,[1]高三上!$B:$H,7,0)</f>
        <v>肖锐</v>
      </c>
      <c r="M173">
        <f t="shared" si="27"/>
        <v>62.994350282485875</v>
      </c>
      <c r="N173">
        <f t="shared" si="33"/>
        <v>201</v>
      </c>
      <c r="O173">
        <f>VLOOKUP(B173,[1]高二下!$B:$H,6,0)</f>
        <v>93</v>
      </c>
      <c r="P173" t="str">
        <f>VLOOKUP(B173,[1]高二下!$B:$H,7,0)</f>
        <v>肖锐</v>
      </c>
      <c r="Q173">
        <f t="shared" si="28"/>
        <v>111.01694915254237</v>
      </c>
      <c r="R173">
        <f t="shared" si="34"/>
        <v>70</v>
      </c>
      <c r="S173">
        <f>VLOOKUP(B173,[1]高二上!$B:$H,6,0)</f>
        <v>97</v>
      </c>
      <c r="T173" t="str">
        <f>VLOOKUP(B173,[1]高二上!$B:$H,7,0)</f>
        <v>肖锐</v>
      </c>
      <c r="U173">
        <f t="shared" si="29"/>
        <v>102.25988700564972</v>
      </c>
      <c r="V173">
        <f t="shared" si="35"/>
        <v>109</v>
      </c>
      <c r="W173">
        <f>VLOOKUP(B173,[1]高一下!$B:$H,6,0)</f>
        <v>90</v>
      </c>
      <c r="X173" t="str">
        <f>VLOOKUP(B173,[1]高一下!$B:$H,7,0)</f>
        <v>肖锐</v>
      </c>
      <c r="Y173">
        <f t="shared" si="30"/>
        <v>114.40677966101696</v>
      </c>
      <c r="Z173">
        <f t="shared" si="36"/>
        <v>117</v>
      </c>
      <c r="AA173">
        <f>VLOOKUP(B173,[1]高一上!$B:$G,5,0)</f>
        <v>80</v>
      </c>
      <c r="AB173" t="str">
        <f>VLOOKUP(B173,[1]高一上!$B:$G,6,0)</f>
        <v>易涛</v>
      </c>
      <c r="AC173">
        <f t="shared" si="31"/>
        <v>105.08474576271186</v>
      </c>
      <c r="AD173">
        <f t="shared" si="37"/>
        <v>168</v>
      </c>
      <c r="AE173">
        <f>VLOOKUP(B173,[1]中考!$B:$G,6,0)</f>
        <v>103</v>
      </c>
      <c r="AF173">
        <f t="shared" si="38"/>
        <v>186</v>
      </c>
    </row>
    <row r="174" spans="1:32" x14ac:dyDescent="0.2">
      <c r="A174" s="2" t="s">
        <v>520</v>
      </c>
      <c r="B174" s="2" t="s">
        <v>521</v>
      </c>
      <c r="C174" s="1">
        <v>4</v>
      </c>
      <c r="D174" s="3" t="s">
        <v>9</v>
      </c>
      <c r="E174" s="4" t="s">
        <v>522</v>
      </c>
      <c r="F174" s="1">
        <v>431</v>
      </c>
      <c r="G174" s="4">
        <v>97</v>
      </c>
      <c r="H174" s="1" t="s">
        <v>141</v>
      </c>
      <c r="I174" s="15">
        <f t="shared" si="26"/>
        <v>51.977401129943502</v>
      </c>
      <c r="J174">
        <f t="shared" si="32"/>
        <v>195</v>
      </c>
      <c r="K174">
        <f>VLOOKUP(B174,[1]高三上!$B:$H,6,0)</f>
        <v>107</v>
      </c>
      <c r="L174" t="str">
        <f>VLOOKUP(B174,[1]高三上!$B:$H,7,0)</f>
        <v>肖锐</v>
      </c>
      <c r="M174">
        <f t="shared" si="27"/>
        <v>140.11299435028249</v>
      </c>
      <c r="N174">
        <f t="shared" si="33"/>
        <v>25</v>
      </c>
      <c r="O174">
        <f>VLOOKUP(B174,[1]高二下!$B:$H,6,0)</f>
        <v>87</v>
      </c>
      <c r="P174" t="str">
        <f>VLOOKUP(B174,[1]高二下!$B:$H,7,0)</f>
        <v>肖锐</v>
      </c>
      <c r="Q174">
        <f t="shared" si="28"/>
        <v>75.423728813559322</v>
      </c>
      <c r="R174">
        <f t="shared" si="34"/>
        <v>167</v>
      </c>
      <c r="S174">
        <f>VLOOKUP(B174,[1]高二上!$B:$H,6,0)</f>
        <v>99</v>
      </c>
      <c r="T174" t="str">
        <f>VLOOKUP(B174,[1]高二上!$B:$H,7,0)</f>
        <v>肖锐</v>
      </c>
      <c r="U174">
        <f t="shared" si="29"/>
        <v>86.723163841807917</v>
      </c>
      <c r="V174">
        <f t="shared" si="35"/>
        <v>80</v>
      </c>
      <c r="W174">
        <f>VLOOKUP(B174,[1]高一下!$B:$H,6,0)</f>
        <v>97</v>
      </c>
      <c r="X174" t="str">
        <f>VLOOKUP(B174,[1]高一下!$B:$H,7,0)</f>
        <v>肖锐</v>
      </c>
      <c r="Y174">
        <f t="shared" si="30"/>
        <v>133.89830508474574</v>
      </c>
      <c r="Z174">
        <f t="shared" si="36"/>
        <v>33</v>
      </c>
      <c r="AA174">
        <f>VLOOKUP(B174,[1]高一上!$B:$G,5,0)</f>
        <v>81</v>
      </c>
      <c r="AB174" t="str">
        <f>VLOOKUP(B174,[1]高一上!$B:$G,6,0)</f>
        <v>岳子琦</v>
      </c>
      <c r="AC174">
        <f t="shared" si="31"/>
        <v>101.9774011299435</v>
      </c>
      <c r="AD174">
        <f t="shared" si="37"/>
        <v>153</v>
      </c>
      <c r="AE174">
        <f>VLOOKUP(B174,[1]中考!$B:$G,6,0)</f>
        <v>105</v>
      </c>
      <c r="AF174">
        <f t="shared" si="38"/>
        <v>160</v>
      </c>
    </row>
    <row r="175" spans="1:32" x14ac:dyDescent="0.2">
      <c r="A175" s="2" t="s">
        <v>523</v>
      </c>
      <c r="B175" s="2" t="s">
        <v>524</v>
      </c>
      <c r="C175" s="1">
        <v>4</v>
      </c>
      <c r="D175" s="3" t="s">
        <v>9</v>
      </c>
      <c r="E175" s="4" t="s">
        <v>525</v>
      </c>
      <c r="F175" s="1">
        <v>429</v>
      </c>
      <c r="G175" s="4">
        <v>95</v>
      </c>
      <c r="H175" s="1" t="s">
        <v>141</v>
      </c>
      <c r="I175" s="15">
        <f t="shared" si="26"/>
        <v>67.514124293785301</v>
      </c>
      <c r="J175">
        <f t="shared" si="32"/>
        <v>224</v>
      </c>
      <c r="K175">
        <f>VLOOKUP(B175,[1]高三上!$B:$H,6,0)</f>
        <v>98</v>
      </c>
      <c r="L175" t="str">
        <f>VLOOKUP(B175,[1]高三上!$B:$H,7,0)</f>
        <v>肖锐</v>
      </c>
      <c r="M175">
        <f t="shared" si="27"/>
        <v>153.10734463276836</v>
      </c>
      <c r="N175">
        <f t="shared" si="33"/>
        <v>109</v>
      </c>
      <c r="O175">
        <f>VLOOKUP(B175,[1]高二下!$B:$H,6,0)</f>
        <v>79</v>
      </c>
      <c r="P175" t="str">
        <f>VLOOKUP(B175,[1]高二下!$B:$H,7,0)</f>
        <v>肖锐</v>
      </c>
      <c r="Q175">
        <f t="shared" si="28"/>
        <v>53.389830508474581</v>
      </c>
      <c r="R175">
        <f t="shared" si="34"/>
        <v>297</v>
      </c>
      <c r="S175">
        <f>VLOOKUP(B175,[1]高二上!$B:$H,6,0)</f>
        <v>95</v>
      </c>
      <c r="T175" t="str">
        <f>VLOOKUP(B175,[1]高二上!$B:$H,7,0)</f>
        <v>肖锐</v>
      </c>
      <c r="U175">
        <f t="shared" si="29"/>
        <v>116.94915254237287</v>
      </c>
      <c r="V175">
        <f t="shared" si="35"/>
        <v>132</v>
      </c>
      <c r="W175">
        <f>VLOOKUP(B175,[1]高一下!$B:$H,6,0)</f>
        <v>85</v>
      </c>
      <c r="X175" t="str">
        <f>VLOOKUP(B175,[1]高一下!$B:$H,7,0)</f>
        <v>肖锐</v>
      </c>
      <c r="Y175">
        <f t="shared" si="30"/>
        <v>68.644067796610173</v>
      </c>
      <c r="Z175">
        <f t="shared" si="36"/>
        <v>192</v>
      </c>
      <c r="AA175">
        <f>VLOOKUP(B175,[1]高一上!$B:$G,5,0)</f>
        <v>88</v>
      </c>
      <c r="AB175" t="str">
        <f>VLOOKUP(B175,[1]高一上!$B:$G,6,0)</f>
        <v>岳子琦</v>
      </c>
      <c r="AC175">
        <f t="shared" si="31"/>
        <v>155.36723163841808</v>
      </c>
      <c r="AD175">
        <f t="shared" si="37"/>
        <v>81</v>
      </c>
      <c r="AE175">
        <f>VLOOKUP(B175,[1]中考!$B:$G,6,0)</f>
        <v>96</v>
      </c>
      <c r="AF175">
        <f t="shared" si="38"/>
        <v>277</v>
      </c>
    </row>
    <row r="176" spans="1:32" x14ac:dyDescent="0.2">
      <c r="A176" s="2" t="s">
        <v>526</v>
      </c>
      <c r="B176" s="2" t="s">
        <v>527</v>
      </c>
      <c r="C176" s="1">
        <v>4</v>
      </c>
      <c r="D176" s="3" t="s">
        <v>9</v>
      </c>
      <c r="E176" s="4" t="s">
        <v>528</v>
      </c>
      <c r="F176" s="1">
        <v>426</v>
      </c>
      <c r="G176" s="4">
        <v>94</v>
      </c>
      <c r="H176" s="1" t="s">
        <v>141</v>
      </c>
      <c r="I176" s="15">
        <f t="shared" si="26"/>
        <v>40.112994350282484</v>
      </c>
      <c r="J176">
        <f t="shared" si="32"/>
        <v>242</v>
      </c>
      <c r="K176">
        <f>VLOOKUP(B176,[1]高三上!$B:$H,6,0)</f>
        <v>106</v>
      </c>
      <c r="L176" t="str">
        <f>VLOOKUP(B176,[1]高三上!$B:$H,7,0)</f>
        <v>肖锐</v>
      </c>
      <c r="M176">
        <f t="shared" si="27"/>
        <v>100</v>
      </c>
      <c r="N176">
        <f t="shared" si="33"/>
        <v>30</v>
      </c>
      <c r="O176">
        <f>VLOOKUP(B176,[1]高二下!$B:$H,6,0)</f>
        <v>97</v>
      </c>
      <c r="P176" t="str">
        <f>VLOOKUP(B176,[1]高二下!$B:$H,7,0)</f>
        <v>肖锐</v>
      </c>
      <c r="Q176">
        <f t="shared" si="28"/>
        <v>114.12429378531074</v>
      </c>
      <c r="R176">
        <f t="shared" si="34"/>
        <v>30</v>
      </c>
      <c r="S176">
        <f>VLOOKUP(B176,[1]高二上!$B:$H,6,0)</f>
        <v>99</v>
      </c>
      <c r="T176" t="str">
        <f>VLOOKUP(B176,[1]高二上!$B:$H,7,0)</f>
        <v>肖锐</v>
      </c>
      <c r="U176">
        <f t="shared" si="29"/>
        <v>137.00564971751413</v>
      </c>
      <c r="V176">
        <f t="shared" si="35"/>
        <v>80</v>
      </c>
      <c r="W176">
        <f>VLOOKUP(B176,[1]高一下!$B:$H,6,0)</f>
        <v>84</v>
      </c>
      <c r="X176" t="str">
        <f>VLOOKUP(B176,[1]高一下!$B:$H,7,0)</f>
        <v>肖锐</v>
      </c>
      <c r="Y176">
        <f t="shared" si="30"/>
        <v>139.54802259887006</v>
      </c>
      <c r="Z176">
        <f t="shared" si="36"/>
        <v>211</v>
      </c>
      <c r="AA176">
        <f>VLOOKUP(B176,[1]高一上!$B:$G,5,0)</f>
        <v>60</v>
      </c>
      <c r="AB176" t="str">
        <f>VLOOKUP(B176,[1]高一上!$B:$G,6,0)</f>
        <v>肖锐</v>
      </c>
      <c r="AC176">
        <f t="shared" si="31"/>
        <v>16.384180790960457</v>
      </c>
      <c r="AD176">
        <f t="shared" si="37"/>
        <v>351</v>
      </c>
      <c r="AE176">
        <f>VLOOKUP(B176,[1]中考!$B:$G,6,0)</f>
        <v>113</v>
      </c>
      <c r="AF176">
        <f t="shared" si="38"/>
        <v>55</v>
      </c>
    </row>
    <row r="177" spans="1:32" x14ac:dyDescent="0.2">
      <c r="A177" s="2" t="s">
        <v>529</v>
      </c>
      <c r="B177" s="2" t="s">
        <v>530</v>
      </c>
      <c r="C177" s="1">
        <v>4</v>
      </c>
      <c r="D177" s="3" t="s">
        <v>9</v>
      </c>
      <c r="E177" s="4" t="s">
        <v>531</v>
      </c>
      <c r="F177" s="1">
        <v>425</v>
      </c>
      <c r="G177" s="4">
        <v>104</v>
      </c>
      <c r="H177" s="1" t="s">
        <v>141</v>
      </c>
      <c r="I177" s="15">
        <f t="shared" si="26"/>
        <v>93.78531073446328</v>
      </c>
      <c r="J177">
        <f t="shared" si="32"/>
        <v>92</v>
      </c>
      <c r="K177">
        <f>VLOOKUP(B177,[1]高三上!$B:$H,6,0)</f>
        <v>102</v>
      </c>
      <c r="L177" t="str">
        <f>VLOOKUP(B177,[1]高三上!$B:$H,7,0)</f>
        <v>肖锐</v>
      </c>
      <c r="M177">
        <f t="shared" si="27"/>
        <v>161.01694915254237</v>
      </c>
      <c r="N177">
        <f t="shared" si="33"/>
        <v>70</v>
      </c>
      <c r="O177">
        <f>VLOOKUP(B177,[1]高二下!$B:$H,6,0)</f>
        <v>80</v>
      </c>
      <c r="P177" t="str">
        <f>VLOOKUP(B177,[1]高二下!$B:$H,7,0)</f>
        <v>肖锐</v>
      </c>
      <c r="Q177">
        <f t="shared" si="28"/>
        <v>102.25988700564972</v>
      </c>
      <c r="R177">
        <f t="shared" si="34"/>
        <v>286</v>
      </c>
      <c r="S177">
        <f>VLOOKUP(B177,[1]高二上!$B:$H,6,0)</f>
        <v>82</v>
      </c>
      <c r="T177" t="str">
        <f>VLOOKUP(B177,[1]高二上!$B:$H,7,0)</f>
        <v>肖锐</v>
      </c>
      <c r="U177">
        <f t="shared" si="29"/>
        <v>34.463276836158201</v>
      </c>
      <c r="V177">
        <f t="shared" si="35"/>
        <v>294</v>
      </c>
      <c r="W177">
        <f>VLOOKUP(B177,[1]高一下!$B:$H,6,0)</f>
        <v>94</v>
      </c>
      <c r="X177" t="str">
        <f>VLOOKUP(B177,[1]高一下!$B:$H,7,0)</f>
        <v>肖锐</v>
      </c>
      <c r="Y177">
        <f t="shared" si="30"/>
        <v>120.62146892655367</v>
      </c>
      <c r="Z177">
        <f t="shared" si="36"/>
        <v>62</v>
      </c>
      <c r="AA177">
        <f>VLOOKUP(B177,[1]高一上!$B:$G,5,0)</f>
        <v>82</v>
      </c>
      <c r="AB177" t="str">
        <f>VLOOKUP(B177,[1]高一上!$B:$G,6,0)</f>
        <v>岳子琦</v>
      </c>
      <c r="AC177">
        <f t="shared" si="31"/>
        <v>114.68926553672317</v>
      </c>
      <c r="AD177">
        <f t="shared" si="37"/>
        <v>135</v>
      </c>
      <c r="AE177">
        <f>VLOOKUP(B177,[1]中考!$B:$G,6,0)</f>
        <v>103</v>
      </c>
      <c r="AF177">
        <f t="shared" si="38"/>
        <v>187</v>
      </c>
    </row>
    <row r="178" spans="1:32" x14ac:dyDescent="0.2">
      <c r="A178" s="2" t="s">
        <v>532</v>
      </c>
      <c r="B178" s="2" t="s">
        <v>533</v>
      </c>
      <c r="C178" s="1">
        <v>4</v>
      </c>
      <c r="D178" s="3" t="s">
        <v>9</v>
      </c>
      <c r="E178" s="4" t="s">
        <v>534</v>
      </c>
      <c r="F178" s="1">
        <v>420</v>
      </c>
      <c r="G178" s="4">
        <v>101</v>
      </c>
      <c r="H178" s="1" t="s">
        <v>141</v>
      </c>
      <c r="I178" s="15">
        <f t="shared" si="26"/>
        <v>101.12994350282486</v>
      </c>
      <c r="J178">
        <f t="shared" si="32"/>
        <v>126</v>
      </c>
      <c r="K178">
        <f>VLOOKUP(B178,[1]高三上!$B:$H,6,0)</f>
        <v>96</v>
      </c>
      <c r="L178" t="str">
        <f>VLOOKUP(B178,[1]高三上!$B:$H,7,0)</f>
        <v>肖锐</v>
      </c>
      <c r="M178">
        <f t="shared" si="27"/>
        <v>120.62146892655367</v>
      </c>
      <c r="N178">
        <f t="shared" si="33"/>
        <v>130</v>
      </c>
      <c r="O178">
        <f>VLOOKUP(B178,[1]高二下!$B:$H,6,0)</f>
        <v>85</v>
      </c>
      <c r="P178" t="str">
        <f>VLOOKUP(B178,[1]高二下!$B:$H,7,0)</f>
        <v>肖锐</v>
      </c>
      <c r="Q178">
        <f t="shared" si="28"/>
        <v>97.175141242937855</v>
      </c>
      <c r="R178">
        <f t="shared" si="34"/>
        <v>203</v>
      </c>
      <c r="S178">
        <f>VLOOKUP(B178,[1]高二上!$B:$H,6,0)</f>
        <v>91</v>
      </c>
      <c r="T178" t="str">
        <f>VLOOKUP(B178,[1]高二上!$B:$H,7,0)</f>
        <v>肖锐</v>
      </c>
      <c r="U178">
        <f t="shared" si="29"/>
        <v>62.994350282485875</v>
      </c>
      <c r="V178">
        <f t="shared" si="35"/>
        <v>193</v>
      </c>
      <c r="W178">
        <f>VLOOKUP(B178,[1]高一下!$B:$H,6,0)</f>
        <v>94</v>
      </c>
      <c r="X178" t="str">
        <f>VLOOKUP(B178,[1]高一下!$B:$H,7,0)</f>
        <v>肖锐</v>
      </c>
      <c r="Y178">
        <f t="shared" si="30"/>
        <v>110.45197740112994</v>
      </c>
      <c r="Z178">
        <f t="shared" si="36"/>
        <v>62</v>
      </c>
      <c r="AA178">
        <f>VLOOKUP(B178,[1]高一上!$B:$G,5,0)</f>
        <v>86</v>
      </c>
      <c r="AB178" t="str">
        <f>VLOOKUP(B178,[1]高一上!$B:$G,6,0)</f>
        <v>陈光汇</v>
      </c>
      <c r="AC178">
        <f t="shared" si="31"/>
        <v>96.327683615819211</v>
      </c>
      <c r="AD178">
        <f t="shared" si="37"/>
        <v>99</v>
      </c>
      <c r="AE178">
        <f>VLOOKUP(B178,[1]中考!$B:$G,6,0)</f>
        <v>110</v>
      </c>
      <c r="AF178">
        <f t="shared" si="38"/>
        <v>86</v>
      </c>
    </row>
    <row r="179" spans="1:32" x14ac:dyDescent="0.2">
      <c r="A179" s="2" t="s">
        <v>535</v>
      </c>
      <c r="B179" s="2" t="s">
        <v>536</v>
      </c>
      <c r="C179" s="1">
        <v>4</v>
      </c>
      <c r="D179" s="3" t="s">
        <v>9</v>
      </c>
      <c r="E179" s="4" t="s">
        <v>537</v>
      </c>
      <c r="F179" s="1">
        <v>415</v>
      </c>
      <c r="G179" s="4">
        <v>91</v>
      </c>
      <c r="H179" s="1" t="s">
        <v>141</v>
      </c>
      <c r="I179" s="15">
        <f t="shared" si="26"/>
        <v>100</v>
      </c>
      <c r="J179">
        <f t="shared" si="32"/>
        <v>274</v>
      </c>
      <c r="K179">
        <v>0</v>
      </c>
      <c r="L179" t="str">
        <f>H179</f>
        <v>肖锐</v>
      </c>
      <c r="M179">
        <f t="shared" si="27"/>
        <v>100</v>
      </c>
      <c r="N179">
        <f t="shared" si="33"/>
        <v>344</v>
      </c>
      <c r="O179">
        <f>VLOOKUP(B179,[1]高二下!$B:$H,6,0)</f>
        <v>77</v>
      </c>
      <c r="P179" t="str">
        <f>H179</f>
        <v>肖锐</v>
      </c>
      <c r="Q179">
        <f t="shared" si="28"/>
        <v>85.875706214689259</v>
      </c>
      <c r="R179">
        <f t="shared" si="34"/>
        <v>313</v>
      </c>
      <c r="S179">
        <f>VLOOKUP(B179,[1]高二上!$B:$H,6,0)</f>
        <v>85</v>
      </c>
      <c r="T179" t="str">
        <f>VLOOKUP(B179,[1]高二上!$B:$H,7,0)</f>
        <v>肖锐</v>
      </c>
      <c r="U179">
        <f t="shared" si="29"/>
        <v>55.367231638418076</v>
      </c>
      <c r="V179">
        <f t="shared" si="35"/>
        <v>263</v>
      </c>
      <c r="W179">
        <f>VLOOKUP(B179,[1]高一下!$B:$H,6,0)</f>
        <v>91</v>
      </c>
      <c r="X179" t="str">
        <f>VLOOKUP(B179,[1]高一下!$B:$H,7,0)</f>
        <v>肖锐</v>
      </c>
      <c r="Y179">
        <f t="shared" si="30"/>
        <v>113.5593220338983</v>
      </c>
      <c r="Z179">
        <f t="shared" si="36"/>
        <v>105</v>
      </c>
      <c r="AA179">
        <f>VLOOKUP(B179,[1]高一上!$B:$G,5,0)</f>
        <v>81</v>
      </c>
      <c r="AB179" t="str">
        <f>VLOOKUP(B179,[1]高一上!$B:$G,6,0)</f>
        <v>刘权芳</v>
      </c>
      <c r="AC179">
        <f t="shared" si="31"/>
        <v>125.98870056497175</v>
      </c>
      <c r="AD179">
        <f t="shared" si="37"/>
        <v>153</v>
      </c>
      <c r="AE179">
        <f>VLOOKUP(B179,[1]中考!$B:$G,6,0)</f>
        <v>99</v>
      </c>
      <c r="AF179">
        <f t="shared" si="38"/>
        <v>245</v>
      </c>
    </row>
    <row r="180" spans="1:32" x14ac:dyDescent="0.2">
      <c r="A180" s="2" t="s">
        <v>538</v>
      </c>
      <c r="B180" s="2" t="s">
        <v>539</v>
      </c>
      <c r="C180" s="1">
        <v>4</v>
      </c>
      <c r="D180" s="3" t="s">
        <v>9</v>
      </c>
      <c r="E180" s="4" t="s">
        <v>540</v>
      </c>
      <c r="F180" s="1">
        <v>398</v>
      </c>
      <c r="G180" s="4">
        <v>102</v>
      </c>
      <c r="H180" s="1" t="s">
        <v>141</v>
      </c>
      <c r="I180" s="15">
        <f t="shared" si="26"/>
        <v>162.71186440677965</v>
      </c>
      <c r="J180">
        <f t="shared" si="32"/>
        <v>114</v>
      </c>
      <c r="K180">
        <f>VLOOKUP(B180,[1]高三上!$B:$H,6,0)</f>
        <v>73</v>
      </c>
      <c r="L180" t="str">
        <f>VLOOKUP(B180,[1]高三上!$B:$H,7,0)</f>
        <v>肖锐</v>
      </c>
      <c r="M180">
        <f t="shared" si="27"/>
        <v>18.361581920903959</v>
      </c>
      <c r="N180">
        <f t="shared" si="33"/>
        <v>336</v>
      </c>
      <c r="O180">
        <f>VLOOKUP(B180,[1]高二下!$B:$H,6,0)</f>
        <v>95</v>
      </c>
      <c r="P180" t="str">
        <f>VLOOKUP(B180,[1]高二下!$B:$H,7,0)</f>
        <v>肖锐</v>
      </c>
      <c r="Q180">
        <f t="shared" si="28"/>
        <v>132.20338983050846</v>
      </c>
      <c r="R180">
        <f t="shared" si="34"/>
        <v>47</v>
      </c>
      <c r="S180">
        <f>VLOOKUP(B180,[1]高二上!$B:$H,6,0)</f>
        <v>93</v>
      </c>
      <c r="T180" t="str">
        <f>VLOOKUP(B180,[1]高二上!$B:$H,7,0)</f>
        <v>肖锐</v>
      </c>
      <c r="U180">
        <f t="shared" si="29"/>
        <v>114.12429378531074</v>
      </c>
      <c r="V180">
        <f t="shared" si="35"/>
        <v>161</v>
      </c>
      <c r="W180">
        <f>VLOOKUP(B180,[1]高一下!$B:$H,6,0)</f>
        <v>84</v>
      </c>
      <c r="X180" t="str">
        <f>VLOOKUP(B180,[1]高一下!$B:$H,7,0)</f>
        <v>肖锐</v>
      </c>
      <c r="Y180">
        <f t="shared" si="30"/>
        <v>72.598870056497177</v>
      </c>
      <c r="Z180">
        <f t="shared" si="36"/>
        <v>211</v>
      </c>
      <c r="AA180">
        <f>VLOOKUP(B180,[1]高一上!$B:$G,5,0)</f>
        <v>84</v>
      </c>
      <c r="AB180" t="str">
        <f>VLOOKUP(B180,[1]高一上!$B:$G,6,0)</f>
        <v>刘权芳</v>
      </c>
      <c r="AC180">
        <f t="shared" si="31"/>
        <v>116.94915254237287</v>
      </c>
      <c r="AD180">
        <f t="shared" si="37"/>
        <v>114</v>
      </c>
      <c r="AE180">
        <f>VLOOKUP(B180,[1]中考!$B:$G,6,0)</f>
        <v>104</v>
      </c>
      <c r="AF180">
        <f t="shared" si="38"/>
        <v>174</v>
      </c>
    </row>
    <row r="181" spans="1:32" x14ac:dyDescent="0.2">
      <c r="A181" s="2" t="s">
        <v>541</v>
      </c>
      <c r="B181" s="2" t="s">
        <v>542</v>
      </c>
      <c r="C181" s="1">
        <v>4</v>
      </c>
      <c r="D181" s="3" t="s">
        <v>9</v>
      </c>
      <c r="E181" s="4" t="s">
        <v>543</v>
      </c>
      <c r="F181" s="1">
        <v>397</v>
      </c>
      <c r="G181" s="4">
        <v>100</v>
      </c>
      <c r="H181" s="1" t="s">
        <v>141</v>
      </c>
      <c r="I181" s="15">
        <f t="shared" si="26"/>
        <v>96.89265536723164</v>
      </c>
      <c r="J181">
        <f t="shared" si="32"/>
        <v>141</v>
      </c>
      <c r="K181">
        <f>VLOOKUP(B181,[1]高三上!$B:$H,6,0)</f>
        <v>96</v>
      </c>
      <c r="L181" t="str">
        <f>VLOOKUP(B181,[1]高三上!$B:$H,7,0)</f>
        <v>肖锐</v>
      </c>
      <c r="M181">
        <f t="shared" si="27"/>
        <v>100</v>
      </c>
      <c r="N181">
        <f t="shared" si="33"/>
        <v>130</v>
      </c>
      <c r="O181">
        <v>0</v>
      </c>
      <c r="P181" s="1" t="s">
        <v>141</v>
      </c>
      <c r="Q181">
        <f t="shared" si="28"/>
        <v>100</v>
      </c>
      <c r="R181">
        <f t="shared" si="34"/>
        <v>348</v>
      </c>
      <c r="S181">
        <f>VLOOKUP(B181,[1]高二上!$B:$H,6,0)</f>
        <v>93</v>
      </c>
      <c r="T181" t="str">
        <f>VLOOKUP(B181,[1]高二上!$B:$H,7,0)</f>
        <v>肖锐</v>
      </c>
      <c r="U181">
        <f t="shared" si="29"/>
        <v>95.197740112994353</v>
      </c>
      <c r="V181">
        <f t="shared" si="35"/>
        <v>161</v>
      </c>
      <c r="W181">
        <f>VLOOKUP(B181,[1]高一下!$B:$H,6,0)</f>
        <v>88</v>
      </c>
      <c r="X181" t="str">
        <f>VLOOKUP(B181,[1]高一下!$B:$H,7,0)</f>
        <v>肖锐</v>
      </c>
      <c r="Y181">
        <f t="shared" si="30"/>
        <v>91.525423728813564</v>
      </c>
      <c r="Z181">
        <f t="shared" si="36"/>
        <v>144</v>
      </c>
      <c r="AA181">
        <f>VLOOKUP(B181,[1]高一上!$B:$G,5,0)</f>
        <v>84</v>
      </c>
      <c r="AB181" t="str">
        <f>VLOOKUP(B181,[1]高一上!$B:$G,6,0)</f>
        <v>易涛</v>
      </c>
      <c r="AC181">
        <f t="shared" si="31"/>
        <v>132.76836158192089</v>
      </c>
      <c r="AD181">
        <f t="shared" si="37"/>
        <v>114</v>
      </c>
      <c r="AE181">
        <f>VLOOKUP(B181,[1]中考!$B:$G,6,0)</f>
        <v>100</v>
      </c>
      <c r="AF181">
        <f t="shared" si="38"/>
        <v>230</v>
      </c>
    </row>
    <row r="182" spans="1:32" x14ac:dyDescent="0.2">
      <c r="A182" s="2" t="s">
        <v>544</v>
      </c>
      <c r="B182" s="2" t="s">
        <v>545</v>
      </c>
      <c r="C182" s="1">
        <v>4</v>
      </c>
      <c r="D182" s="3" t="s">
        <v>9</v>
      </c>
      <c r="E182" s="4" t="s">
        <v>546</v>
      </c>
      <c r="F182" s="1">
        <v>391</v>
      </c>
      <c r="G182" s="4">
        <v>88</v>
      </c>
      <c r="H182" s="1" t="s">
        <v>141</v>
      </c>
      <c r="I182" s="15">
        <f t="shared" si="26"/>
        <v>81.073446327683612</v>
      </c>
      <c r="J182">
        <f t="shared" si="32"/>
        <v>314</v>
      </c>
      <c r="K182">
        <f>VLOOKUP(B182,[1]高三上!$B:$H,6,0)</f>
        <v>87</v>
      </c>
      <c r="L182" t="str">
        <f>VLOOKUP(B182,[1]高三上!$B:$H,7,0)</f>
        <v>肖锐</v>
      </c>
      <c r="M182">
        <f t="shared" si="27"/>
        <v>40.677966101694921</v>
      </c>
      <c r="N182">
        <f t="shared" si="33"/>
        <v>247</v>
      </c>
      <c r="O182">
        <f>VLOOKUP(B182,[1]高二下!$B:$H,6,0)</f>
        <v>96</v>
      </c>
      <c r="P182" t="str">
        <f>VLOOKUP(B182,[1]高二下!$B:$H,7,0)</f>
        <v>肖锐</v>
      </c>
      <c r="Q182">
        <f t="shared" si="28"/>
        <v>123.44632768361582</v>
      </c>
      <c r="R182">
        <f t="shared" si="34"/>
        <v>37</v>
      </c>
      <c r="S182">
        <f>VLOOKUP(B182,[1]高二上!$B:$H,6,0)</f>
        <v>96</v>
      </c>
      <c r="T182" t="str">
        <f>VLOOKUP(B182,[1]高二上!$B:$H,7,0)</f>
        <v>肖锐</v>
      </c>
      <c r="U182">
        <f t="shared" si="29"/>
        <v>95.762711864406782</v>
      </c>
      <c r="V182">
        <f t="shared" si="35"/>
        <v>120</v>
      </c>
      <c r="W182">
        <f>VLOOKUP(B182,[1]高一下!$B:$H,6,0)</f>
        <v>91</v>
      </c>
      <c r="X182" t="str">
        <f>VLOOKUP(B182,[1]高一下!$B:$H,7,0)</f>
        <v>肖锐</v>
      </c>
      <c r="Y182">
        <f t="shared" si="30"/>
        <v>130.5084745762712</v>
      </c>
      <c r="Z182">
        <f t="shared" si="36"/>
        <v>105</v>
      </c>
      <c r="AA182">
        <f>VLOOKUP(B182,[1]高一上!$B:$G,5,0)</f>
        <v>77</v>
      </c>
      <c r="AB182" t="str">
        <f>VLOOKUP(B182,[1]高一上!$B:$G,6,0)</f>
        <v>岳子琦</v>
      </c>
      <c r="AC182">
        <f t="shared" si="31"/>
        <v>89.265536723163848</v>
      </c>
      <c r="AD182">
        <f t="shared" si="37"/>
        <v>213</v>
      </c>
      <c r="AE182">
        <f>VLOOKUP(B182,[1]中考!$B:$G,6,0)</f>
        <v>104</v>
      </c>
      <c r="AF182">
        <f t="shared" si="38"/>
        <v>175</v>
      </c>
    </row>
    <row r="183" spans="1:32" x14ac:dyDescent="0.2">
      <c r="A183" s="2" t="s">
        <v>547</v>
      </c>
      <c r="B183" s="2" t="s">
        <v>548</v>
      </c>
      <c r="C183" s="1">
        <v>4</v>
      </c>
      <c r="D183" s="3" t="s">
        <v>9</v>
      </c>
      <c r="E183" s="4" t="s">
        <v>549</v>
      </c>
      <c r="F183" s="1">
        <v>389</v>
      </c>
      <c r="G183" s="4">
        <v>99</v>
      </c>
      <c r="H183" s="1" t="s">
        <v>141</v>
      </c>
      <c r="I183" s="15">
        <f t="shared" si="26"/>
        <v>150.56497175141243</v>
      </c>
      <c r="J183">
        <f t="shared" si="32"/>
        <v>158</v>
      </c>
      <c r="K183">
        <f>VLOOKUP(B183,[1]高三上!$B:$H,6,0)</f>
        <v>72</v>
      </c>
      <c r="L183" t="str">
        <f>VLOOKUP(B183,[1]高三上!$B:$H,7,0)</f>
        <v>肖锐</v>
      </c>
      <c r="M183">
        <f t="shared" si="27"/>
        <v>97.457627118644069</v>
      </c>
      <c r="N183">
        <f t="shared" si="33"/>
        <v>337</v>
      </c>
      <c r="O183">
        <f>VLOOKUP(B183,[1]高二下!$B:$H,6,0)</f>
        <v>72</v>
      </c>
      <c r="P183" t="str">
        <f>VLOOKUP(B183,[1]高二下!$B:$H,7,0)</f>
        <v>肖锐</v>
      </c>
      <c r="Q183">
        <f t="shared" si="28"/>
        <v>77.966101694915253</v>
      </c>
      <c r="R183">
        <f t="shared" si="34"/>
        <v>328</v>
      </c>
      <c r="S183">
        <f>VLOOKUP(B183,[1]高二上!$B:$H,6,0)</f>
        <v>86</v>
      </c>
      <c r="T183" t="str">
        <f>VLOOKUP(B183,[1]高二上!$B:$H,7,0)</f>
        <v>肖锐</v>
      </c>
      <c r="U183">
        <f t="shared" si="29"/>
        <v>118.07909604519774</v>
      </c>
      <c r="V183">
        <f t="shared" si="35"/>
        <v>250</v>
      </c>
      <c r="W183">
        <f>VLOOKUP(B183,[1]高一下!$B:$H,6,0)</f>
        <v>74</v>
      </c>
      <c r="X183" t="str">
        <f>VLOOKUP(B183,[1]高一下!$B:$H,7,0)</f>
        <v>肖锐</v>
      </c>
      <c r="Y183">
        <f t="shared" si="30"/>
        <v>63.27683615819209</v>
      </c>
      <c r="Z183">
        <f t="shared" si="36"/>
        <v>314</v>
      </c>
      <c r="AA183">
        <f>VLOOKUP(B183,[1]高一上!$B:$G,5,0)</f>
        <v>79</v>
      </c>
      <c r="AB183" t="str">
        <f>VLOOKUP(B183,[1]高一上!$B:$G,6,0)</f>
        <v>杨翁基之玛</v>
      </c>
      <c r="AC183">
        <f t="shared" si="31"/>
        <v>136.4406779661017</v>
      </c>
      <c r="AD183">
        <f t="shared" si="37"/>
        <v>184</v>
      </c>
      <c r="AE183">
        <f>VLOOKUP(B183,[1]中考!$B:$G,6,0)</f>
        <v>90</v>
      </c>
      <c r="AF183">
        <f t="shared" si="38"/>
        <v>313</v>
      </c>
    </row>
    <row r="184" spans="1:32" x14ac:dyDescent="0.2">
      <c r="A184" s="2" t="s">
        <v>550</v>
      </c>
      <c r="B184" s="2" t="s">
        <v>551</v>
      </c>
      <c r="C184" s="1">
        <v>4</v>
      </c>
      <c r="D184" s="3" t="s">
        <v>9</v>
      </c>
      <c r="E184" s="4" t="s">
        <v>552</v>
      </c>
      <c r="F184" s="1">
        <v>381</v>
      </c>
      <c r="G184" s="4">
        <v>99</v>
      </c>
      <c r="H184" s="1" t="s">
        <v>141</v>
      </c>
      <c r="I184" s="15">
        <f t="shared" si="26"/>
        <v>140.96045197740114</v>
      </c>
      <c r="J184">
        <f t="shared" si="32"/>
        <v>158</v>
      </c>
      <c r="K184">
        <f>VLOOKUP(B184,[1]高三上!$B:$H,6,0)</f>
        <v>82</v>
      </c>
      <c r="L184" t="str">
        <f>VLOOKUP(B184,[1]高三上!$B:$H,7,0)</f>
        <v>肖锐</v>
      </c>
      <c r="M184">
        <f t="shared" si="27"/>
        <v>61.581920903954803</v>
      </c>
      <c r="N184">
        <f t="shared" si="33"/>
        <v>303</v>
      </c>
      <c r="O184">
        <f>VLOOKUP(B184,[1]高二下!$B:$H,6,0)</f>
        <v>87</v>
      </c>
      <c r="P184" t="str">
        <f>VLOOKUP(B184,[1]高二下!$B:$H,7,0)</f>
        <v>肖锐</v>
      </c>
      <c r="Q184">
        <f t="shared" si="28"/>
        <v>102.25988700564972</v>
      </c>
      <c r="R184">
        <f t="shared" si="34"/>
        <v>167</v>
      </c>
      <c r="S184">
        <f>VLOOKUP(B184,[1]高二上!$B:$H,6,0)</f>
        <v>92</v>
      </c>
      <c r="T184" t="str">
        <f>VLOOKUP(B184,[1]高二上!$B:$H,7,0)</f>
        <v>肖锐</v>
      </c>
      <c r="U184">
        <f t="shared" si="29"/>
        <v>91.24293785310735</v>
      </c>
      <c r="V184">
        <f t="shared" si="35"/>
        <v>175</v>
      </c>
      <c r="W184">
        <f>VLOOKUP(B184,[1]高一下!$B:$H,6,0)</f>
        <v>88</v>
      </c>
      <c r="X184" t="str">
        <f>VLOOKUP(B184,[1]高一下!$B:$H,7,0)</f>
        <v>肖锐</v>
      </c>
      <c r="Y184">
        <f t="shared" si="30"/>
        <v>123.16384180790961</v>
      </c>
      <c r="Z184">
        <f t="shared" si="36"/>
        <v>144</v>
      </c>
      <c r="AA184">
        <f>VLOOKUP(B184,[1]高一上!$B:$G,5,0)</f>
        <v>76</v>
      </c>
      <c r="AB184" t="str">
        <f>VLOOKUP(B184,[1]高一上!$B:$G,6,0)</f>
        <v>杨翁基之玛</v>
      </c>
      <c r="AC184">
        <f t="shared" si="31"/>
        <v>133.89830508474574</v>
      </c>
      <c r="AD184">
        <f t="shared" si="37"/>
        <v>226</v>
      </c>
      <c r="AE184">
        <f>VLOOKUP(B184,[1]中考!$B:$G,6,0)</f>
        <v>79</v>
      </c>
      <c r="AF184">
        <f t="shared" si="38"/>
        <v>346</v>
      </c>
    </row>
    <row r="185" spans="1:32" x14ac:dyDescent="0.2">
      <c r="A185" s="2" t="s">
        <v>553</v>
      </c>
      <c r="B185" s="2" t="s">
        <v>554</v>
      </c>
      <c r="C185" s="1">
        <v>4</v>
      </c>
      <c r="D185" s="3" t="s">
        <v>9</v>
      </c>
      <c r="E185" s="4" t="s">
        <v>555</v>
      </c>
      <c r="F185" s="1">
        <v>380</v>
      </c>
      <c r="G185" s="4">
        <v>90</v>
      </c>
      <c r="H185" s="1" t="s">
        <v>141</v>
      </c>
      <c r="I185" s="15">
        <f t="shared" si="26"/>
        <v>95.762711864406782</v>
      </c>
      <c r="J185">
        <f t="shared" si="32"/>
        <v>289</v>
      </c>
      <c r="K185">
        <f>VLOOKUP(B185,[1]高三上!$B:$H,6,0)</f>
        <v>85</v>
      </c>
      <c r="L185" t="str">
        <f>VLOOKUP(B185,[1]高三上!$B:$H,7,0)</f>
        <v>肖锐</v>
      </c>
      <c r="M185">
        <f t="shared" si="27"/>
        <v>91.807909604519779</v>
      </c>
      <c r="N185">
        <f t="shared" si="33"/>
        <v>274</v>
      </c>
      <c r="O185">
        <f>VLOOKUP(B185,[1]高二下!$B:$H,6,0)</f>
        <v>83</v>
      </c>
      <c r="P185" t="str">
        <f>VLOOKUP(B185,[1]高二下!$B:$H,7,0)</f>
        <v>肖锐</v>
      </c>
      <c r="Q185">
        <f t="shared" si="28"/>
        <v>53.389830508474581</v>
      </c>
      <c r="R185">
        <f t="shared" si="34"/>
        <v>245</v>
      </c>
      <c r="S185">
        <f>VLOOKUP(B185,[1]高二上!$B:$H,6,0)</f>
        <v>99</v>
      </c>
      <c r="T185" t="str">
        <f>VLOOKUP(B185,[1]高二上!$B:$H,7,0)</f>
        <v>肖锐</v>
      </c>
      <c r="U185">
        <f t="shared" si="29"/>
        <v>81.638418079096041</v>
      </c>
      <c r="V185">
        <f t="shared" si="35"/>
        <v>80</v>
      </c>
      <c r="W185">
        <f>VLOOKUP(B185,[1]高一下!$B:$H,6,0)</f>
        <v>101</v>
      </c>
      <c r="X185" t="str">
        <f>VLOOKUP(B185,[1]高一下!$B:$H,7,0)</f>
        <v>肖锐</v>
      </c>
      <c r="Y185">
        <f t="shared" si="30"/>
        <v>121.1864406779661</v>
      </c>
      <c r="Z185">
        <f t="shared" si="36"/>
        <v>15</v>
      </c>
      <c r="AA185">
        <f>VLOOKUP(B185,[1]高一上!$B:$G,5,0)</f>
        <v>87</v>
      </c>
      <c r="AB185" t="str">
        <f>VLOOKUP(B185,[1]高一上!$B:$G,6,0)</f>
        <v>杨翁基之玛</v>
      </c>
      <c r="AC185">
        <f t="shared" si="31"/>
        <v>104.80225988700565</v>
      </c>
      <c r="AD185">
        <f t="shared" si="37"/>
        <v>90</v>
      </c>
      <c r="AE185">
        <f>VLOOKUP(B185,[1]中考!$B:$G,6,0)</f>
        <v>108</v>
      </c>
      <c r="AF185">
        <f t="shared" si="38"/>
        <v>107</v>
      </c>
    </row>
    <row r="186" spans="1:32" x14ac:dyDescent="0.2">
      <c r="A186" s="2" t="s">
        <v>556</v>
      </c>
      <c r="B186" s="2" t="s">
        <v>557</v>
      </c>
      <c r="C186" s="1">
        <v>4</v>
      </c>
      <c r="D186" s="3" t="s">
        <v>9</v>
      </c>
      <c r="E186" s="4" t="s">
        <v>558</v>
      </c>
      <c r="F186" s="1">
        <v>378</v>
      </c>
      <c r="G186" s="4">
        <v>96</v>
      </c>
      <c r="H186" s="1" t="s">
        <v>141</v>
      </c>
      <c r="I186" s="15">
        <f t="shared" si="26"/>
        <v>130.22598870056498</v>
      </c>
      <c r="J186">
        <f t="shared" si="32"/>
        <v>211</v>
      </c>
      <c r="K186">
        <f>VLOOKUP(B186,[1]高三上!$B:$H,6,0)</f>
        <v>79</v>
      </c>
      <c r="L186" t="str">
        <f>VLOOKUP(B186,[1]高三上!$B:$H,7,0)</f>
        <v>肖锐</v>
      </c>
      <c r="M186">
        <f t="shared" si="27"/>
        <v>90.960451977401135</v>
      </c>
      <c r="N186">
        <f t="shared" si="33"/>
        <v>318</v>
      </c>
      <c r="O186">
        <f>VLOOKUP(B186,[1]高二下!$B:$H,6,0)</f>
        <v>80</v>
      </c>
      <c r="P186" t="str">
        <f>VLOOKUP(B186,[1]高二下!$B:$H,7,0)</f>
        <v>肖锐</v>
      </c>
      <c r="Q186">
        <f t="shared" si="28"/>
        <v>100.28248587570621</v>
      </c>
      <c r="R186">
        <f t="shared" si="34"/>
        <v>286</v>
      </c>
      <c r="S186">
        <f>VLOOKUP(B186,[1]高二上!$B:$H,6,0)</f>
        <v>83</v>
      </c>
      <c r="T186" t="str">
        <f>VLOOKUP(B186,[1]高二上!$B:$H,7,0)</f>
        <v>肖锐</v>
      </c>
      <c r="U186">
        <f t="shared" si="29"/>
        <v>32.7683615819209</v>
      </c>
      <c r="V186">
        <f t="shared" si="35"/>
        <v>287</v>
      </c>
      <c r="W186">
        <f>VLOOKUP(B186,[1]高一下!$B:$H,6,0)</f>
        <v>95</v>
      </c>
      <c r="X186" t="str">
        <f>VLOOKUP(B186,[1]高一下!$B:$H,7,0)</f>
        <v>肖锐</v>
      </c>
      <c r="Y186">
        <f t="shared" si="30"/>
        <v>166.10169491525426</v>
      </c>
      <c r="Z186">
        <f t="shared" si="36"/>
        <v>49</v>
      </c>
      <c r="AA186">
        <f>VLOOKUP(B186,[1]高一上!$B:$G,5,0)</f>
        <v>72</v>
      </c>
      <c r="AB186" t="str">
        <f>VLOOKUP(B186,[1]高一上!$B:$G,6,0)</f>
        <v>李正琪</v>
      </c>
      <c r="AC186">
        <f t="shared" si="31"/>
        <v>54.51977401129944</v>
      </c>
      <c r="AD186">
        <f t="shared" si="37"/>
        <v>283</v>
      </c>
      <c r="AE186">
        <f>VLOOKUP(B186,[1]中考!$B:$G,6,0)</f>
        <v>107</v>
      </c>
      <c r="AF186">
        <f t="shared" si="38"/>
        <v>122</v>
      </c>
    </row>
    <row r="187" spans="1:32" x14ac:dyDescent="0.2">
      <c r="A187" s="2" t="s">
        <v>559</v>
      </c>
      <c r="B187" s="2" t="s">
        <v>560</v>
      </c>
      <c r="C187" s="1">
        <v>5</v>
      </c>
      <c r="D187" s="3" t="s">
        <v>9</v>
      </c>
      <c r="E187" s="4" t="s">
        <v>561</v>
      </c>
      <c r="F187" s="1">
        <v>519</v>
      </c>
      <c r="G187" s="4">
        <v>102</v>
      </c>
      <c r="H187" s="1" t="s">
        <v>562</v>
      </c>
      <c r="I187" s="15">
        <f t="shared" si="26"/>
        <v>109.88700564971751</v>
      </c>
      <c r="J187">
        <f t="shared" si="32"/>
        <v>114</v>
      </c>
      <c r="K187">
        <f>VLOOKUP(B187,[1]高三上!$B:$H,6,0)</f>
        <v>94</v>
      </c>
      <c r="L187" t="str">
        <f>VLOOKUP(B187,[1]高三上!$B:$H,7,0)</f>
        <v>格绒燚西</v>
      </c>
      <c r="M187">
        <f t="shared" si="27"/>
        <v>95.197740112994353</v>
      </c>
      <c r="N187">
        <f t="shared" si="33"/>
        <v>149</v>
      </c>
      <c r="O187">
        <f>VLOOKUP(B187,[1]高二下!$B:$H,6,0)</f>
        <v>89</v>
      </c>
      <c r="P187" t="str">
        <f>VLOOKUP(B187,[1]高二下!$B:$H,7,0)</f>
        <v>格绒燚西</v>
      </c>
      <c r="Q187">
        <f t="shared" si="28"/>
        <v>112.14689265536722</v>
      </c>
      <c r="R187">
        <f t="shared" si="34"/>
        <v>132</v>
      </c>
      <c r="S187">
        <f>VLOOKUP(B187,[1]高二上!$B:$H,6,0)</f>
        <v>92</v>
      </c>
      <c r="T187" t="str">
        <f>VLOOKUP(B187,[1]高二上!$B:$H,7,0)</f>
        <v>格绒燚西</v>
      </c>
      <c r="U187">
        <f t="shared" si="29"/>
        <v>110.16949152542372</v>
      </c>
      <c r="V187">
        <f t="shared" si="35"/>
        <v>175</v>
      </c>
      <c r="W187">
        <f>VLOOKUP(B187,[1]高一下!$B:$H,6,0)</f>
        <v>84</v>
      </c>
      <c r="X187" t="str">
        <f>VLOOKUP(B187,[1]高一下!$B:$H,7,0)</f>
        <v>格绒燚西</v>
      </c>
      <c r="Y187">
        <f t="shared" si="30"/>
        <v>95.762711864406782</v>
      </c>
      <c r="Z187">
        <f t="shared" si="36"/>
        <v>211</v>
      </c>
      <c r="AA187">
        <f>VLOOKUP(B187,[1]高一上!$B:$G,5,0)</f>
        <v>78</v>
      </c>
      <c r="AB187" t="str">
        <f>VLOOKUP(B187,[1]高一上!$B:$G,6,0)</f>
        <v>刘权芳</v>
      </c>
      <c r="AC187">
        <f t="shared" si="31"/>
        <v>79.096045197740111</v>
      </c>
      <c r="AD187">
        <f t="shared" si="37"/>
        <v>196</v>
      </c>
      <c r="AE187">
        <f>VLOOKUP(B187,[1]中考!$B:$G,6,0)</f>
        <v>107</v>
      </c>
      <c r="AF187">
        <f t="shared" si="38"/>
        <v>122</v>
      </c>
    </row>
    <row r="188" spans="1:32" x14ac:dyDescent="0.2">
      <c r="A188" s="2" t="s">
        <v>563</v>
      </c>
      <c r="B188" s="2" t="s">
        <v>564</v>
      </c>
      <c r="C188" s="1">
        <v>5</v>
      </c>
      <c r="D188" s="3" t="s">
        <v>9</v>
      </c>
      <c r="E188" s="4" t="s">
        <v>565</v>
      </c>
      <c r="F188" s="1">
        <v>511</v>
      </c>
      <c r="G188" s="4">
        <v>108</v>
      </c>
      <c r="H188" s="1" t="s">
        <v>562</v>
      </c>
      <c r="I188" s="15">
        <f t="shared" si="26"/>
        <v>124.29378531073446</v>
      </c>
      <c r="J188">
        <f t="shared" si="32"/>
        <v>53</v>
      </c>
      <c r="K188">
        <f>VLOOKUP(B188,[1]高三上!$B:$H,6,0)</f>
        <v>95</v>
      </c>
      <c r="L188" t="str">
        <f>VLOOKUP(B188,[1]高三上!$B:$H,7,0)</f>
        <v>格绒燚西</v>
      </c>
      <c r="M188">
        <f t="shared" si="27"/>
        <v>107.90960451977401</v>
      </c>
      <c r="N188">
        <f t="shared" si="33"/>
        <v>139</v>
      </c>
      <c r="O188">
        <f>VLOOKUP(B188,[1]高二下!$B:$H,6,0)</f>
        <v>87</v>
      </c>
      <c r="P188" t="str">
        <f>VLOOKUP(B188,[1]高二下!$B:$H,7,0)</f>
        <v>格绒燚西</v>
      </c>
      <c r="Q188">
        <f t="shared" si="28"/>
        <v>114.12429378531074</v>
      </c>
      <c r="R188">
        <f t="shared" si="34"/>
        <v>167</v>
      </c>
      <c r="S188">
        <f>VLOOKUP(B188,[1]高二上!$B:$H,6,0)</f>
        <v>89</v>
      </c>
      <c r="T188" t="str">
        <f>VLOOKUP(B188,[1]高二上!$B:$H,7,0)</f>
        <v>格绒燚西</v>
      </c>
      <c r="U188">
        <f t="shared" si="29"/>
        <v>103.954802259887</v>
      </c>
      <c r="V188">
        <f t="shared" si="35"/>
        <v>217</v>
      </c>
      <c r="W188">
        <f>VLOOKUP(B188,[1]高一下!$B:$H,6,0)</f>
        <v>83</v>
      </c>
      <c r="X188" t="str">
        <f>VLOOKUP(B188,[1]高一下!$B:$H,7,0)</f>
        <v>格绒燚西</v>
      </c>
      <c r="Y188">
        <f t="shared" si="30"/>
        <v>107.90960451977401</v>
      </c>
      <c r="Z188">
        <f t="shared" si="36"/>
        <v>231</v>
      </c>
      <c r="AA188">
        <f>VLOOKUP(B188,[1]高一上!$B:$G,5,0)</f>
        <v>74</v>
      </c>
      <c r="AB188" t="str">
        <f>VLOOKUP(B188,[1]高一上!$B:$G,6,0)</f>
        <v>易涛</v>
      </c>
      <c r="AC188">
        <f t="shared" si="31"/>
        <v>118.64406779661017</v>
      </c>
      <c r="AD188">
        <f t="shared" si="37"/>
        <v>259</v>
      </c>
      <c r="AE188">
        <f>VLOOKUP(B188,[1]中考!$B:$G,6,0)</f>
        <v>88</v>
      </c>
      <c r="AF188">
        <f t="shared" si="38"/>
        <v>325</v>
      </c>
    </row>
    <row r="189" spans="1:32" x14ac:dyDescent="0.2">
      <c r="A189" s="2" t="s">
        <v>566</v>
      </c>
      <c r="B189" s="2" t="s">
        <v>567</v>
      </c>
      <c r="C189" s="1">
        <v>5</v>
      </c>
      <c r="D189" s="3" t="s">
        <v>9</v>
      </c>
      <c r="E189" s="4" t="s">
        <v>568</v>
      </c>
      <c r="F189" s="1">
        <v>504</v>
      </c>
      <c r="G189" s="4">
        <v>113</v>
      </c>
      <c r="H189" s="1" t="s">
        <v>562</v>
      </c>
      <c r="I189" s="15">
        <f t="shared" si="26"/>
        <v>101.69491525423729</v>
      </c>
      <c r="J189">
        <f t="shared" si="32"/>
        <v>19</v>
      </c>
      <c r="K189">
        <f>VLOOKUP(B189,[1]高三上!$B:$H,6,0)</f>
        <v>107</v>
      </c>
      <c r="L189" t="str">
        <f>VLOOKUP(B189,[1]高三上!$B:$H,7,0)</f>
        <v>格绒燚西</v>
      </c>
      <c r="M189">
        <f t="shared" si="27"/>
        <v>103.38983050847457</v>
      </c>
      <c r="N189">
        <f t="shared" si="33"/>
        <v>25</v>
      </c>
      <c r="O189">
        <f>VLOOKUP(B189,[1]高二下!$B:$H,6,0)</f>
        <v>96</v>
      </c>
      <c r="P189" t="str">
        <f>VLOOKUP(B189,[1]高二下!$B:$H,7,0)</f>
        <v>格绒燚西</v>
      </c>
      <c r="Q189">
        <f t="shared" si="28"/>
        <v>109.88700564971751</v>
      </c>
      <c r="R189">
        <f t="shared" si="34"/>
        <v>37</v>
      </c>
      <c r="S189">
        <f>VLOOKUP(B189,[1]高二上!$B:$H,6,0)</f>
        <v>100</v>
      </c>
      <c r="T189" t="str">
        <f>VLOOKUP(B189,[1]高二上!$B:$H,7,0)</f>
        <v>格绒燚西</v>
      </c>
      <c r="U189">
        <f t="shared" si="29"/>
        <v>79.943502824858754</v>
      </c>
      <c r="V189">
        <f t="shared" si="35"/>
        <v>72</v>
      </c>
      <c r="W189">
        <f>VLOOKUP(B189,[1]高一下!$B:$H,6,0)</f>
        <v>108</v>
      </c>
      <c r="X189" t="str">
        <f>VLOOKUP(B189,[1]高一下!$B:$H,7,0)</f>
        <v>格绒燚西</v>
      </c>
      <c r="Y189">
        <f t="shared" si="30"/>
        <v>129.94350282485877</v>
      </c>
      <c r="Z189">
        <f t="shared" si="36"/>
        <v>1</v>
      </c>
      <c r="AA189">
        <f>VLOOKUP(B189,[1]高一上!$B:$G,5,0)</f>
        <v>85</v>
      </c>
      <c r="AB189" t="str">
        <f>VLOOKUP(B189,[1]高一上!$B:$G,6,0)</f>
        <v>肖锐</v>
      </c>
      <c r="AC189">
        <f t="shared" si="31"/>
        <v>109.88700564971751</v>
      </c>
      <c r="AD189">
        <f t="shared" si="37"/>
        <v>107</v>
      </c>
      <c r="AE189">
        <f>VLOOKUP(B189,[1]中考!$B:$G,6,0)</f>
        <v>106</v>
      </c>
      <c r="AF189">
        <f t="shared" si="38"/>
        <v>142</v>
      </c>
    </row>
    <row r="190" spans="1:32" x14ac:dyDescent="0.2">
      <c r="A190" s="2" t="s">
        <v>569</v>
      </c>
      <c r="B190" s="2" t="s">
        <v>570</v>
      </c>
      <c r="C190" s="1">
        <v>5</v>
      </c>
      <c r="D190" s="3" t="s">
        <v>9</v>
      </c>
      <c r="E190" s="4" t="s">
        <v>571</v>
      </c>
      <c r="F190" s="1">
        <v>490</v>
      </c>
      <c r="G190" s="4">
        <v>107</v>
      </c>
      <c r="H190" s="1" t="s">
        <v>562</v>
      </c>
      <c r="I190" s="15">
        <f t="shared" si="26"/>
        <v>151.69491525423729</v>
      </c>
      <c r="J190">
        <f t="shared" si="32"/>
        <v>64</v>
      </c>
      <c r="K190">
        <f>VLOOKUP(B190,[1]高三上!$B:$H,6,0)</f>
        <v>87</v>
      </c>
      <c r="L190" t="str">
        <f>VLOOKUP(B190,[1]高三上!$B:$H,7,0)</f>
        <v>格绒燚西</v>
      </c>
      <c r="M190">
        <f t="shared" si="27"/>
        <v>67.514124293785301</v>
      </c>
      <c r="N190">
        <f t="shared" si="33"/>
        <v>247</v>
      </c>
      <c r="O190">
        <f>VLOOKUP(B190,[1]高二下!$B:$H,6,0)</f>
        <v>89</v>
      </c>
      <c r="P190" t="str">
        <f>VLOOKUP(B190,[1]高二下!$B:$H,7,0)</f>
        <v>格绒燚西</v>
      </c>
      <c r="Q190">
        <f t="shared" si="28"/>
        <v>100</v>
      </c>
      <c r="R190">
        <f t="shared" si="34"/>
        <v>132</v>
      </c>
      <c r="S190">
        <f>VLOOKUP(B190,[1]高二上!$B:$H,6,0)</f>
        <v>95</v>
      </c>
      <c r="T190" t="str">
        <f>VLOOKUP(B190,[1]高二上!$B:$H,7,0)</f>
        <v>格绒燚西</v>
      </c>
      <c r="U190">
        <f t="shared" si="29"/>
        <v>112.71186440677965</v>
      </c>
      <c r="V190">
        <f t="shared" si="35"/>
        <v>132</v>
      </c>
      <c r="W190">
        <f>VLOOKUP(B190,[1]高一下!$B:$H,6,0)</f>
        <v>86</v>
      </c>
      <c r="X190" t="str">
        <f>VLOOKUP(B190,[1]高一下!$B:$H,7,0)</f>
        <v>格绒燚西</v>
      </c>
      <c r="Y190">
        <f t="shared" si="30"/>
        <v>101.9774011299435</v>
      </c>
      <c r="Z190">
        <f t="shared" si="36"/>
        <v>177</v>
      </c>
      <c r="AA190">
        <f>VLOOKUP(B190,[1]高一上!$B:$G,5,0)</f>
        <v>79</v>
      </c>
      <c r="AB190" t="str">
        <f>VLOOKUP(B190,[1]高一上!$B:$G,6,0)</f>
        <v>易涛</v>
      </c>
      <c r="AC190">
        <f t="shared" si="31"/>
        <v>97.457627118644069</v>
      </c>
      <c r="AD190">
        <f t="shared" si="37"/>
        <v>184</v>
      </c>
      <c r="AE190">
        <f>VLOOKUP(B190,[1]中考!$B:$G,6,0)</f>
        <v>104</v>
      </c>
      <c r="AF190">
        <f t="shared" si="38"/>
        <v>175</v>
      </c>
    </row>
    <row r="191" spans="1:32" x14ac:dyDescent="0.2">
      <c r="A191" s="2" t="s">
        <v>572</v>
      </c>
      <c r="B191" s="2" t="s">
        <v>573</v>
      </c>
      <c r="C191" s="1">
        <v>5</v>
      </c>
      <c r="D191" s="3" t="s">
        <v>9</v>
      </c>
      <c r="E191" s="4" t="s">
        <v>574</v>
      </c>
      <c r="F191" s="1">
        <v>483</v>
      </c>
      <c r="G191" s="4">
        <v>107</v>
      </c>
      <c r="H191" s="1" t="s">
        <v>562</v>
      </c>
      <c r="I191" s="15">
        <f t="shared" si="26"/>
        <v>130.5084745762712</v>
      </c>
      <c r="J191">
        <f t="shared" si="32"/>
        <v>64</v>
      </c>
      <c r="K191">
        <f>VLOOKUP(B191,[1]高三上!$B:$H,6,0)</f>
        <v>92</v>
      </c>
      <c r="L191" t="str">
        <f>VLOOKUP(B191,[1]高三上!$B:$H,7,0)</f>
        <v>格绒燚西</v>
      </c>
      <c r="M191">
        <f t="shared" si="27"/>
        <v>52.824858757062145</v>
      </c>
      <c r="N191">
        <f t="shared" si="33"/>
        <v>172</v>
      </c>
      <c r="O191">
        <f>VLOOKUP(B191,[1]高二下!$B:$H,6,0)</f>
        <v>105</v>
      </c>
      <c r="P191" t="str">
        <f>VLOOKUP(B191,[1]高二下!$B:$H,7,0)</f>
        <v>格绒燚西</v>
      </c>
      <c r="Q191">
        <f t="shared" si="28"/>
        <v>153.10734463276836</v>
      </c>
      <c r="R191">
        <f t="shared" si="34"/>
        <v>5</v>
      </c>
      <c r="S191">
        <f>VLOOKUP(B191,[1]高二上!$B:$H,6,0)</f>
        <v>91</v>
      </c>
      <c r="T191" t="str">
        <f>VLOOKUP(B191,[1]高二上!$B:$H,7,0)</f>
        <v>格绒燚西</v>
      </c>
      <c r="U191">
        <f t="shared" si="29"/>
        <v>83.333333333333343</v>
      </c>
      <c r="V191">
        <f t="shared" si="35"/>
        <v>193</v>
      </c>
      <c r="W191">
        <f>VLOOKUP(B191,[1]高一下!$B:$H,6,0)</f>
        <v>89</v>
      </c>
      <c r="X191" t="str">
        <f>VLOOKUP(B191,[1]高一下!$B:$H,7,0)</f>
        <v>格绒燚西</v>
      </c>
      <c r="Y191">
        <f t="shared" si="30"/>
        <v>90.112994350282491</v>
      </c>
      <c r="Z191">
        <f t="shared" si="36"/>
        <v>134</v>
      </c>
      <c r="AA191">
        <f>VLOOKUP(B191,[1]高一上!$B:$G,5,0)</f>
        <v>86</v>
      </c>
      <c r="AB191" t="str">
        <f>VLOOKUP(B191,[1]高一上!$B:$G,6,0)</f>
        <v>肖锐</v>
      </c>
      <c r="AC191">
        <f t="shared" si="31"/>
        <v>75.423728813559322</v>
      </c>
      <c r="AD191">
        <f t="shared" si="37"/>
        <v>99</v>
      </c>
      <c r="AE191">
        <f>VLOOKUP(B191,[1]中考!$B:$G,6,0)</f>
        <v>120</v>
      </c>
      <c r="AF191">
        <f t="shared" si="38"/>
        <v>12</v>
      </c>
    </row>
    <row r="192" spans="1:32" x14ac:dyDescent="0.2">
      <c r="A192" s="2" t="s">
        <v>575</v>
      </c>
      <c r="B192" s="2" t="s">
        <v>576</v>
      </c>
      <c r="C192" s="1">
        <v>5</v>
      </c>
      <c r="D192" s="3" t="s">
        <v>9</v>
      </c>
      <c r="E192" s="4" t="s">
        <v>577</v>
      </c>
      <c r="F192" s="1">
        <v>479</v>
      </c>
      <c r="G192" s="4">
        <v>96</v>
      </c>
      <c r="H192" s="1" t="s">
        <v>562</v>
      </c>
      <c r="I192" s="15">
        <f t="shared" si="26"/>
        <v>102.54237288135593</v>
      </c>
      <c r="J192">
        <f t="shared" si="32"/>
        <v>211</v>
      </c>
      <c r="K192">
        <f>VLOOKUP(B192,[1]高三上!$B:$H,6,0)</f>
        <v>89</v>
      </c>
      <c r="L192" t="str">
        <f>VLOOKUP(B192,[1]高三上!$B:$H,7,0)</f>
        <v>格绒燚西</v>
      </c>
      <c r="M192">
        <f t="shared" si="27"/>
        <v>75.141242937853107</v>
      </c>
      <c r="N192">
        <f t="shared" si="33"/>
        <v>220</v>
      </c>
      <c r="O192">
        <f>VLOOKUP(B192,[1]高二下!$B:$H,6,0)</f>
        <v>89</v>
      </c>
      <c r="P192" t="str">
        <f>VLOOKUP(B192,[1]高二下!$B:$H,7,0)</f>
        <v>格绒燚西</v>
      </c>
      <c r="Q192">
        <f t="shared" si="28"/>
        <v>140.11299435028249</v>
      </c>
      <c r="R192">
        <f t="shared" si="34"/>
        <v>132</v>
      </c>
      <c r="S192">
        <f>VLOOKUP(B192,[1]高二上!$B:$H,6,0)</f>
        <v>84</v>
      </c>
      <c r="T192" t="str">
        <f>VLOOKUP(B192,[1]高二上!$B:$H,7,0)</f>
        <v>格绒燚西</v>
      </c>
      <c r="U192">
        <f t="shared" si="29"/>
        <v>99.152542372881356</v>
      </c>
      <c r="V192">
        <f t="shared" si="35"/>
        <v>274</v>
      </c>
      <c r="W192">
        <f>VLOOKUP(B192,[1]高一下!$B:$H,6,0)</f>
        <v>80</v>
      </c>
      <c r="X192" t="str">
        <f>VLOOKUP(B192,[1]高一下!$B:$H,7,0)</f>
        <v>格绒燚西</v>
      </c>
      <c r="Y192">
        <f t="shared" si="30"/>
        <v>78.813559322033896</v>
      </c>
      <c r="Z192">
        <f t="shared" si="36"/>
        <v>271</v>
      </c>
      <c r="AA192">
        <f>VLOOKUP(B192,[1]高一上!$B:$G,5,0)</f>
        <v>78</v>
      </c>
      <c r="AB192" t="str">
        <f>VLOOKUP(B192,[1]高一上!$B:$G,6,0)</f>
        <v>易涛</v>
      </c>
      <c r="AC192">
        <f t="shared" si="31"/>
        <v>110.16949152542372</v>
      </c>
      <c r="AD192">
        <f t="shared" si="37"/>
        <v>196</v>
      </c>
      <c r="AE192">
        <f>VLOOKUP(B192,[1]中考!$B:$G,6,0)</f>
        <v>100</v>
      </c>
      <c r="AF192">
        <f t="shared" si="38"/>
        <v>232</v>
      </c>
    </row>
    <row r="193" spans="1:32" x14ac:dyDescent="0.2">
      <c r="A193" s="2" t="s">
        <v>578</v>
      </c>
      <c r="B193" s="2" t="s">
        <v>579</v>
      </c>
      <c r="C193" s="1">
        <v>5</v>
      </c>
      <c r="D193" s="3" t="s">
        <v>9</v>
      </c>
      <c r="E193" s="4" t="s">
        <v>580</v>
      </c>
      <c r="F193" s="1">
        <v>474</v>
      </c>
      <c r="G193" s="4">
        <v>102</v>
      </c>
      <c r="H193" s="1" t="s">
        <v>562</v>
      </c>
      <c r="I193" s="15">
        <f t="shared" si="26"/>
        <v>150.84745762711864</v>
      </c>
      <c r="J193">
        <f t="shared" si="32"/>
        <v>114</v>
      </c>
      <c r="K193">
        <f>VLOOKUP(B193,[1]高三上!$B:$H,6,0)</f>
        <v>83</v>
      </c>
      <c r="L193" t="str">
        <f>VLOOKUP(B193,[1]高三上!$B:$H,7,0)</f>
        <v>格绒燚西</v>
      </c>
      <c r="M193">
        <f t="shared" si="27"/>
        <v>74.293785310734464</v>
      </c>
      <c r="N193">
        <f t="shared" si="33"/>
        <v>294</v>
      </c>
      <c r="O193">
        <f>VLOOKUP(B193,[1]高二下!$B:$H,6,0)</f>
        <v>85</v>
      </c>
      <c r="P193" t="str">
        <f>VLOOKUP(B193,[1]高二下!$B:$H,7,0)</f>
        <v>格绒燚西</v>
      </c>
      <c r="Q193">
        <f t="shared" si="28"/>
        <v>79.943502824858754</v>
      </c>
      <c r="R193">
        <f t="shared" si="34"/>
        <v>203</v>
      </c>
      <c r="S193">
        <f>VLOOKUP(B193,[1]高二上!$B:$H,6,0)</f>
        <v>95</v>
      </c>
      <c r="T193" t="str">
        <f>VLOOKUP(B193,[1]高二上!$B:$H,7,0)</f>
        <v>格绒燚西</v>
      </c>
      <c r="U193">
        <f t="shared" si="29"/>
        <v>134.4632768361582</v>
      </c>
      <c r="V193">
        <f t="shared" si="35"/>
        <v>132</v>
      </c>
      <c r="W193">
        <f>VLOOKUP(B193,[1]高一下!$B:$H,6,0)</f>
        <v>81</v>
      </c>
      <c r="X193" t="str">
        <f>VLOOKUP(B193,[1]高一下!$B:$H,7,0)</f>
        <v>格绒燚西</v>
      </c>
      <c r="Y193">
        <f t="shared" si="30"/>
        <v>53.672316384180789</v>
      </c>
      <c r="Z193">
        <f t="shared" si="36"/>
        <v>254</v>
      </c>
      <c r="AA193">
        <f>VLOOKUP(B193,[1]高一上!$B:$G,5,0)</f>
        <v>87</v>
      </c>
      <c r="AB193" t="str">
        <f>VLOOKUP(B193,[1]高一上!$B:$G,6,0)</f>
        <v>刘云菊</v>
      </c>
      <c r="AC193">
        <f t="shared" si="31"/>
        <v>76.271186440677965</v>
      </c>
      <c r="AD193">
        <f t="shared" si="37"/>
        <v>90</v>
      </c>
      <c r="AE193">
        <f>VLOOKUP(B193,[1]中考!$B:$G,6,0)</f>
        <v>122</v>
      </c>
      <c r="AF193">
        <f t="shared" si="38"/>
        <v>6</v>
      </c>
    </row>
    <row r="194" spans="1:32" x14ac:dyDescent="0.2">
      <c r="A194" s="2" t="s">
        <v>581</v>
      </c>
      <c r="B194" s="2" t="s">
        <v>582</v>
      </c>
      <c r="C194" s="1">
        <v>5</v>
      </c>
      <c r="D194" s="3" t="s">
        <v>9</v>
      </c>
      <c r="E194" s="4" t="s">
        <v>583</v>
      </c>
      <c r="F194" s="1">
        <v>473</v>
      </c>
      <c r="G194" s="4">
        <v>107</v>
      </c>
      <c r="H194" s="1" t="s">
        <v>562</v>
      </c>
      <c r="I194" s="15">
        <f t="shared" si="26"/>
        <v>86.723163841807917</v>
      </c>
      <c r="J194">
        <f t="shared" si="32"/>
        <v>64</v>
      </c>
      <c r="K194">
        <f>VLOOKUP(B194,[1]高三上!$B:$H,6,0)</f>
        <v>110</v>
      </c>
      <c r="L194" t="str">
        <f>VLOOKUP(B194,[1]高三上!$B:$H,7,0)</f>
        <v>格绒燚西</v>
      </c>
      <c r="M194">
        <f t="shared" si="27"/>
        <v>124.57627118644068</v>
      </c>
      <c r="N194">
        <f t="shared" si="33"/>
        <v>17</v>
      </c>
      <c r="O194">
        <f>VLOOKUP(B194,[1]高二下!$B:$H,6,0)</f>
        <v>91</v>
      </c>
      <c r="P194" t="str">
        <f>VLOOKUP(B194,[1]高二下!$B:$H,7,0)</f>
        <v>格绒燚西</v>
      </c>
      <c r="Q194">
        <f t="shared" si="28"/>
        <v>98.587570621468927</v>
      </c>
      <c r="R194">
        <f t="shared" si="34"/>
        <v>104</v>
      </c>
      <c r="S194">
        <f>VLOOKUP(B194,[1]高二上!$B:$H,6,0)</f>
        <v>98</v>
      </c>
      <c r="T194" t="str">
        <f>VLOOKUP(B194,[1]高二上!$B:$H,7,0)</f>
        <v>格绒燚西</v>
      </c>
      <c r="U194">
        <f t="shared" si="29"/>
        <v>117.2316384180791</v>
      </c>
      <c r="V194">
        <f t="shared" si="35"/>
        <v>99</v>
      </c>
      <c r="W194">
        <f>VLOOKUP(B194,[1]高一下!$B:$H,6,0)</f>
        <v>87</v>
      </c>
      <c r="X194" t="str">
        <f>VLOOKUP(B194,[1]高一下!$B:$H,7,0)</f>
        <v>格绒燚西</v>
      </c>
      <c r="Y194">
        <f t="shared" si="30"/>
        <v>85.028248587570616</v>
      </c>
      <c r="Z194">
        <f t="shared" si="36"/>
        <v>160</v>
      </c>
      <c r="AA194">
        <f>VLOOKUP(B194,[1]高一上!$B:$G,5,0)</f>
        <v>85</v>
      </c>
      <c r="AB194" t="str">
        <f>VLOOKUP(B194,[1]高一上!$B:$G,6,0)</f>
        <v>易涛</v>
      </c>
      <c r="AC194">
        <f t="shared" si="31"/>
        <v>96.89265536723164</v>
      </c>
      <c r="AD194">
        <f t="shared" si="37"/>
        <v>107</v>
      </c>
      <c r="AE194">
        <f>VLOOKUP(B194,[1]中考!$B:$G,6,0)</f>
        <v>109</v>
      </c>
      <c r="AF194">
        <f t="shared" si="38"/>
        <v>96</v>
      </c>
    </row>
    <row r="195" spans="1:32" x14ac:dyDescent="0.2">
      <c r="A195" s="2" t="s">
        <v>584</v>
      </c>
      <c r="B195" s="2" t="s">
        <v>585</v>
      </c>
      <c r="C195" s="1">
        <v>5</v>
      </c>
      <c r="D195" s="3" t="s">
        <v>9</v>
      </c>
      <c r="E195" s="4" t="s">
        <v>586</v>
      </c>
      <c r="F195" s="1">
        <v>466</v>
      </c>
      <c r="G195" s="4">
        <v>105</v>
      </c>
      <c r="H195" s="1" t="s">
        <v>562</v>
      </c>
      <c r="I195" s="15">
        <f t="shared" ref="I195:I258" si="39">IF(OR(G195=0,K195=0),100,(((N195-J195)/COUNTIF(D:D,D195))*100)+100)</f>
        <v>103.67231638418079</v>
      </c>
      <c r="J195">
        <f t="shared" si="32"/>
        <v>82</v>
      </c>
      <c r="K195">
        <f>VLOOKUP(B195,[1]高三上!$B:$H,6,0)</f>
        <v>100</v>
      </c>
      <c r="L195" t="str">
        <f>VLOOKUP(B195,[1]高三上!$B:$H,7,0)</f>
        <v>格绒燚西</v>
      </c>
      <c r="M195">
        <f t="shared" ref="M195:M258" si="40">IF(OR(O195=0,K195=0),100,(((R195-N195)/COUNTIF(D:D,D195))*100)+100)</f>
        <v>161.5819209039548</v>
      </c>
      <c r="N195">
        <f t="shared" si="33"/>
        <v>95</v>
      </c>
      <c r="O195">
        <f>VLOOKUP(B195,[1]高二下!$B:$H,6,0)</f>
        <v>77</v>
      </c>
      <c r="P195" t="str">
        <f>VLOOKUP(B195,[1]高二下!$B:$H,7,0)</f>
        <v>格绒燚西</v>
      </c>
      <c r="Q195">
        <f t="shared" ref="Q195:Q258" si="41">IF(OR(O195=0,S195=0),100,(((V195-R195)/COUNTIF(D:D,D195))*100)+100)</f>
        <v>57.06214689265537</v>
      </c>
      <c r="R195">
        <f t="shared" si="34"/>
        <v>313</v>
      </c>
      <c r="S195">
        <f>VLOOKUP(B195,[1]高二上!$B:$H,6,0)</f>
        <v>93</v>
      </c>
      <c r="T195" t="str">
        <f>VLOOKUP(B195,[1]高二上!$B:$H,7,0)</f>
        <v>格绒燚西</v>
      </c>
      <c r="U195">
        <f t="shared" ref="U195:U258" si="42">IF(OR(W195=0,S195=0),100,(((Z195-V195)/COUNTIF(D:D,D195))*100)+100)</f>
        <v>62.711864406779661</v>
      </c>
      <c r="V195">
        <f t="shared" si="35"/>
        <v>161</v>
      </c>
      <c r="W195">
        <f>VLOOKUP(B195,[1]高一下!$B:$H,6,0)</f>
        <v>98</v>
      </c>
      <c r="X195" t="str">
        <f>VLOOKUP(B195,[1]高一下!$B:$H,7,0)</f>
        <v>格绒燚西</v>
      </c>
      <c r="Y195">
        <f t="shared" ref="Y195:Y258" si="43">IF(OR(W195=0,AA195=0),100,(((AD195-Z195)/COUNTIF(D:D,D195))*100)+100)</f>
        <v>117.2316384180791</v>
      </c>
      <c r="Z195">
        <f t="shared" si="36"/>
        <v>29</v>
      </c>
      <c r="AA195">
        <f>VLOOKUP(B195,[1]高一上!$B:$G,5,0)</f>
        <v>87</v>
      </c>
      <c r="AB195" t="str">
        <f>VLOOKUP(B195,[1]高一上!$B:$G,6,0)</f>
        <v>肖锐</v>
      </c>
      <c r="AC195">
        <f t="shared" ref="AC195:AC258" si="44">IF(OR(AE195=0,AA195=0),100,(((AF195-AD195)/COUNTIF(D:D,D195))*100)+100)</f>
        <v>79.378531073446325</v>
      </c>
      <c r="AD195">
        <f t="shared" si="37"/>
        <v>90</v>
      </c>
      <c r="AE195">
        <f>VLOOKUP(B195,[1]中考!$B:$G,6,0)</f>
        <v>118</v>
      </c>
      <c r="AF195">
        <f t="shared" si="38"/>
        <v>17</v>
      </c>
    </row>
    <row r="196" spans="1:32" x14ac:dyDescent="0.2">
      <c r="A196" s="2" t="s">
        <v>587</v>
      </c>
      <c r="B196" s="2" t="s">
        <v>588</v>
      </c>
      <c r="C196" s="1">
        <v>5</v>
      </c>
      <c r="D196" s="3" t="s">
        <v>9</v>
      </c>
      <c r="E196" s="4" t="s">
        <v>589</v>
      </c>
      <c r="F196" s="1">
        <v>465</v>
      </c>
      <c r="G196" s="4">
        <v>90</v>
      </c>
      <c r="H196" s="1" t="s">
        <v>562</v>
      </c>
      <c r="I196" s="15">
        <f t="shared" si="39"/>
        <v>92.090395480225993</v>
      </c>
      <c r="J196">
        <f t="shared" ref="J196:J259" si="45">RANK(G196,$G$3:$G$356,0)</f>
        <v>289</v>
      </c>
      <c r="K196">
        <f>VLOOKUP(B196,[1]高三上!$B:$H,6,0)</f>
        <v>86</v>
      </c>
      <c r="L196" t="str">
        <f>VLOOKUP(B196,[1]高三上!$B:$H,7,0)</f>
        <v>格绒燚西</v>
      </c>
      <c r="M196">
        <f t="shared" si="40"/>
        <v>111.86440677966101</v>
      </c>
      <c r="N196">
        <f t="shared" ref="N196:N259" si="46">RANK(K196,$K$3:$K$356,0)</f>
        <v>261</v>
      </c>
      <c r="O196">
        <f>VLOOKUP(B196,[1]高二下!$B:$H,6,0)</f>
        <v>78</v>
      </c>
      <c r="P196" t="str">
        <f>VLOOKUP(B196,[1]高二下!$B:$H,7,0)</f>
        <v>格绒燚西</v>
      </c>
      <c r="Q196">
        <f t="shared" si="41"/>
        <v>51.694915254237287</v>
      </c>
      <c r="R196">
        <f t="shared" ref="R196:R259" si="47">RANK(O196,$O$3:$O$356,0)</f>
        <v>303</v>
      </c>
      <c r="S196">
        <f>VLOOKUP(B196,[1]高二上!$B:$H,6,0)</f>
        <v>95</v>
      </c>
      <c r="T196" t="str">
        <f>VLOOKUP(B196,[1]高二上!$B:$H,7,0)</f>
        <v>格绒燚西</v>
      </c>
      <c r="U196">
        <f t="shared" si="42"/>
        <v>158.47457627118644</v>
      </c>
      <c r="V196">
        <f t="shared" ref="V196:V259" si="48">RANK(S196,$S$3:$S$356,0)</f>
        <v>132</v>
      </c>
      <c r="W196">
        <f>VLOOKUP(B196,[1]高一下!$B:$H,6,0)</f>
        <v>69</v>
      </c>
      <c r="X196" t="str">
        <f>VLOOKUP(B196,[1]高一下!$B:$H,7,0)</f>
        <v>格绒燚西</v>
      </c>
      <c r="Y196">
        <f t="shared" si="43"/>
        <v>68.079096045197744</v>
      </c>
      <c r="Z196">
        <f t="shared" ref="Z196:Z259" si="49">RANK(W196,$W$3:$W$356,0)</f>
        <v>339</v>
      </c>
      <c r="AA196">
        <f>VLOOKUP(B196,[1]高一上!$B:$G,5,0)</f>
        <v>76</v>
      </c>
      <c r="AB196" t="str">
        <f>VLOOKUP(B196,[1]高一上!$B:$G,6,0)</f>
        <v>肖锐</v>
      </c>
      <c r="AC196">
        <f t="shared" si="44"/>
        <v>101.12994350282486</v>
      </c>
      <c r="AD196">
        <f t="shared" ref="AD196:AD259" si="50">RANK(AA196,$AA$3:$AA$356,0)</f>
        <v>226</v>
      </c>
      <c r="AE196">
        <f>VLOOKUP(B196,[1]中考!$B:$G,6,0)</f>
        <v>100</v>
      </c>
      <c r="AF196">
        <f t="shared" ref="AF196:AF259" si="51">RANK(AE196,AE196:AE549,0)</f>
        <v>230</v>
      </c>
    </row>
    <row r="197" spans="1:32" x14ac:dyDescent="0.2">
      <c r="A197" s="2" t="s">
        <v>590</v>
      </c>
      <c r="B197" s="2" t="s">
        <v>591</v>
      </c>
      <c r="C197" s="1">
        <v>5</v>
      </c>
      <c r="D197" s="3" t="s">
        <v>9</v>
      </c>
      <c r="E197" s="4" t="s">
        <v>592</v>
      </c>
      <c r="F197" s="1">
        <v>458</v>
      </c>
      <c r="G197" s="4">
        <v>100</v>
      </c>
      <c r="H197" s="1" t="s">
        <v>562</v>
      </c>
      <c r="I197" s="15">
        <f t="shared" si="39"/>
        <v>125.42372881355932</v>
      </c>
      <c r="J197">
        <f t="shared" si="45"/>
        <v>141</v>
      </c>
      <c r="K197">
        <f>VLOOKUP(B197,[1]高三上!$B:$H,6,0)</f>
        <v>88</v>
      </c>
      <c r="L197" t="str">
        <f>VLOOKUP(B197,[1]高三上!$B:$H,7,0)</f>
        <v>格绒燚西</v>
      </c>
      <c r="M197">
        <f t="shared" si="40"/>
        <v>68.079096045197744</v>
      </c>
      <c r="N197">
        <f t="shared" si="46"/>
        <v>231</v>
      </c>
      <c r="O197">
        <f>VLOOKUP(B197,[1]高二下!$B:$H,6,0)</f>
        <v>90</v>
      </c>
      <c r="P197" t="str">
        <f>VLOOKUP(B197,[1]高二下!$B:$H,7,0)</f>
        <v>格绒燚西</v>
      </c>
      <c r="Q197">
        <f t="shared" si="41"/>
        <v>83.615819209039557</v>
      </c>
      <c r="R197">
        <f t="shared" si="47"/>
        <v>118</v>
      </c>
      <c r="S197">
        <f>VLOOKUP(B197,[1]高二上!$B:$H,6,0)</f>
        <v>101</v>
      </c>
      <c r="T197" t="str">
        <f>VLOOKUP(B197,[1]高二上!$B:$H,7,0)</f>
        <v>格绒燚西</v>
      </c>
      <c r="U197">
        <f t="shared" si="42"/>
        <v>104.23728813559322</v>
      </c>
      <c r="V197">
        <f t="shared" si="48"/>
        <v>60</v>
      </c>
      <c r="W197">
        <f>VLOOKUP(B197,[1]高一下!$B:$H,6,0)</f>
        <v>93</v>
      </c>
      <c r="X197" t="str">
        <f>VLOOKUP(B197,[1]高一下!$B:$H,7,0)</f>
        <v>格绒燚西</v>
      </c>
      <c r="Y197">
        <f t="shared" si="43"/>
        <v>116.94915254237287</v>
      </c>
      <c r="Z197">
        <f t="shared" si="49"/>
        <v>75</v>
      </c>
      <c r="AA197">
        <f>VLOOKUP(B197,[1]高一上!$B:$G,5,0)</f>
        <v>82</v>
      </c>
      <c r="AB197" t="str">
        <f>VLOOKUP(B197,[1]高一上!$B:$G,6,0)</f>
        <v>刘权芳</v>
      </c>
      <c r="AC197">
        <f t="shared" si="44"/>
        <v>133.05084745762713</v>
      </c>
      <c r="AD197">
        <f t="shared" si="50"/>
        <v>135</v>
      </c>
      <c r="AE197">
        <f>VLOOKUP(B197,[1]中考!$B:$G,6,0)</f>
        <v>98</v>
      </c>
      <c r="AF197">
        <f t="shared" si="51"/>
        <v>252</v>
      </c>
    </row>
    <row r="198" spans="1:32" x14ac:dyDescent="0.2">
      <c r="A198" s="2" t="s">
        <v>593</v>
      </c>
      <c r="B198" s="2" t="s">
        <v>594</v>
      </c>
      <c r="C198" s="1">
        <v>5</v>
      </c>
      <c r="D198" s="3" t="s">
        <v>9</v>
      </c>
      <c r="E198" s="4" t="s">
        <v>595</v>
      </c>
      <c r="F198" s="1">
        <v>447</v>
      </c>
      <c r="G198" s="4">
        <v>97</v>
      </c>
      <c r="H198" s="1" t="s">
        <v>562</v>
      </c>
      <c r="I198" s="15">
        <f t="shared" si="39"/>
        <v>114.68926553672317</v>
      </c>
      <c r="J198">
        <f t="shared" si="45"/>
        <v>195</v>
      </c>
      <c r="K198">
        <f>VLOOKUP(B198,[1]高三上!$B:$H,6,0)</f>
        <v>87</v>
      </c>
      <c r="L198" t="str">
        <f>VLOOKUP(B198,[1]高三上!$B:$H,7,0)</f>
        <v>格绒燚西</v>
      </c>
      <c r="M198">
        <f t="shared" si="40"/>
        <v>67.514124293785301</v>
      </c>
      <c r="N198">
        <f t="shared" si="46"/>
        <v>247</v>
      </c>
      <c r="O198">
        <f>VLOOKUP(B198,[1]高二下!$B:$H,6,0)</f>
        <v>89</v>
      </c>
      <c r="P198" t="str">
        <f>VLOOKUP(B198,[1]高二下!$B:$H,7,0)</f>
        <v>格绒燚西</v>
      </c>
      <c r="Q198">
        <f t="shared" si="41"/>
        <v>77.118644067796609</v>
      </c>
      <c r="R198">
        <f t="shared" si="47"/>
        <v>132</v>
      </c>
      <c r="S198">
        <f>VLOOKUP(B198,[1]高二上!$B:$H,6,0)</f>
        <v>102</v>
      </c>
      <c r="T198" t="str">
        <f>VLOOKUP(B198,[1]高二上!$B:$H,7,0)</f>
        <v>格绒燚西</v>
      </c>
      <c r="U198">
        <f t="shared" si="42"/>
        <v>126.27118644067797</v>
      </c>
      <c r="V198">
        <f t="shared" si="48"/>
        <v>51</v>
      </c>
      <c r="W198">
        <f>VLOOKUP(B198,[1]高一下!$B:$H,6,0)</f>
        <v>88</v>
      </c>
      <c r="X198" t="str">
        <f>VLOOKUP(B198,[1]高一下!$B:$H,7,0)</f>
        <v>格绒燚西</v>
      </c>
      <c r="Y198">
        <f t="shared" si="43"/>
        <v>69.491525423728817</v>
      </c>
      <c r="Z198">
        <f t="shared" si="49"/>
        <v>144</v>
      </c>
      <c r="AA198">
        <f>VLOOKUP(B198,[1]高一上!$B:$G,5,0)</f>
        <v>95</v>
      </c>
      <c r="AB198" t="str">
        <f>VLOOKUP(B198,[1]高一上!$B:$G,6,0)</f>
        <v>刘权芳</v>
      </c>
      <c r="AC198">
        <f t="shared" si="44"/>
        <v>105.64971751412429</v>
      </c>
      <c r="AD198">
        <f t="shared" si="50"/>
        <v>36</v>
      </c>
      <c r="AE198">
        <f>VLOOKUP(B198,[1]中考!$B:$G,6,0)</f>
        <v>113</v>
      </c>
      <c r="AF198">
        <f t="shared" si="51"/>
        <v>56</v>
      </c>
    </row>
    <row r="199" spans="1:32" x14ac:dyDescent="0.2">
      <c r="A199" s="2" t="s">
        <v>596</v>
      </c>
      <c r="B199" s="2" t="s">
        <v>597</v>
      </c>
      <c r="C199" s="1">
        <v>5</v>
      </c>
      <c r="D199" s="3" t="s">
        <v>9</v>
      </c>
      <c r="E199" s="4" t="s">
        <v>598</v>
      </c>
      <c r="F199" s="1">
        <v>446</v>
      </c>
      <c r="G199" s="4">
        <v>100</v>
      </c>
      <c r="H199" s="1" t="s">
        <v>562</v>
      </c>
      <c r="I199" s="15">
        <f t="shared" si="39"/>
        <v>62.429378531073446</v>
      </c>
      <c r="J199">
        <f t="shared" si="45"/>
        <v>141</v>
      </c>
      <c r="K199">
        <f>VLOOKUP(B199,[1]高三上!$B:$H,6,0)</f>
        <v>113</v>
      </c>
      <c r="L199" t="str">
        <f>VLOOKUP(B199,[1]高三上!$B:$H,7,0)</f>
        <v>格绒燚西</v>
      </c>
      <c r="M199">
        <f t="shared" si="40"/>
        <v>155.08474576271186</v>
      </c>
      <c r="N199">
        <f t="shared" si="46"/>
        <v>8</v>
      </c>
      <c r="O199">
        <f>VLOOKUP(B199,[1]高二下!$B:$H,6,0)</f>
        <v>85</v>
      </c>
      <c r="P199" t="str">
        <f>VLOOKUP(B199,[1]高二下!$B:$H,7,0)</f>
        <v>格绒燚西</v>
      </c>
      <c r="Q199">
        <f t="shared" si="41"/>
        <v>92.090395480225993</v>
      </c>
      <c r="R199">
        <f t="shared" si="47"/>
        <v>203</v>
      </c>
      <c r="S199">
        <f>VLOOKUP(B199,[1]高二上!$B:$H,6,0)</f>
        <v>92</v>
      </c>
      <c r="T199" t="str">
        <f>VLOOKUP(B199,[1]高二上!$B:$H,7,0)</f>
        <v>格绒燚西</v>
      </c>
      <c r="U199">
        <f t="shared" si="42"/>
        <v>61.864406779661017</v>
      </c>
      <c r="V199">
        <f t="shared" si="48"/>
        <v>175</v>
      </c>
      <c r="W199">
        <f>VLOOKUP(B199,[1]高一下!$B:$H,6,0)</f>
        <v>96</v>
      </c>
      <c r="X199" t="str">
        <f>VLOOKUP(B199,[1]高一下!$B:$H,7,0)</f>
        <v>格绒燚西</v>
      </c>
      <c r="Y199">
        <f t="shared" si="43"/>
        <v>171.75141242937855</v>
      </c>
      <c r="Z199">
        <f t="shared" si="49"/>
        <v>40</v>
      </c>
      <c r="AA199">
        <f>VLOOKUP(B199,[1]高一上!$B:$G,5,0)</f>
        <v>71</v>
      </c>
      <c r="AB199" t="str">
        <f>VLOOKUP(B199,[1]高一上!$B:$G,6,0)</f>
        <v>易涛</v>
      </c>
      <c r="AC199">
        <f t="shared" si="44"/>
        <v>65.254237288135585</v>
      </c>
      <c r="AD199">
        <f t="shared" si="50"/>
        <v>294</v>
      </c>
      <c r="AE199">
        <f>VLOOKUP(B199,[1]中考!$B:$G,6,0)</f>
        <v>104</v>
      </c>
      <c r="AF199">
        <f t="shared" si="51"/>
        <v>171</v>
      </c>
    </row>
    <row r="200" spans="1:32" x14ac:dyDescent="0.2">
      <c r="A200" s="2" t="s">
        <v>599</v>
      </c>
      <c r="B200" s="2" t="s">
        <v>600</v>
      </c>
      <c r="C200" s="1">
        <v>5</v>
      </c>
      <c r="D200" s="3" t="s">
        <v>9</v>
      </c>
      <c r="E200" s="4" t="s">
        <v>601</v>
      </c>
      <c r="F200" s="1">
        <v>442</v>
      </c>
      <c r="G200" s="4">
        <v>95</v>
      </c>
      <c r="H200" s="1" t="s">
        <v>562</v>
      </c>
      <c r="I200" s="15">
        <f t="shared" si="39"/>
        <v>90.112994350282491</v>
      </c>
      <c r="J200">
        <f t="shared" si="45"/>
        <v>224</v>
      </c>
      <c r="K200">
        <f>VLOOKUP(B200,[1]高三上!$B:$H,6,0)</f>
        <v>91</v>
      </c>
      <c r="L200" t="str">
        <f>VLOOKUP(B200,[1]高三上!$B:$H,7,0)</f>
        <v>格绒燚西</v>
      </c>
      <c r="M200">
        <f t="shared" si="40"/>
        <v>83.898305084745772</v>
      </c>
      <c r="N200">
        <f t="shared" si="46"/>
        <v>189</v>
      </c>
      <c r="O200">
        <f>VLOOKUP(B200,[1]高二下!$B:$H,6,0)</f>
        <v>89</v>
      </c>
      <c r="P200" t="str">
        <f>VLOOKUP(B200,[1]高二下!$B:$H,7,0)</f>
        <v>格绒燚西</v>
      </c>
      <c r="Q200">
        <f t="shared" si="41"/>
        <v>120.62146892655367</v>
      </c>
      <c r="R200">
        <f t="shared" si="47"/>
        <v>132</v>
      </c>
      <c r="S200">
        <f>VLOOKUP(B200,[1]高二上!$B:$H,6,0)</f>
        <v>90</v>
      </c>
      <c r="T200" t="str">
        <f>VLOOKUP(B200,[1]高二上!$B:$H,7,0)</f>
        <v>格绒燚西</v>
      </c>
      <c r="U200">
        <f t="shared" si="42"/>
        <v>110.73446327683615</v>
      </c>
      <c r="V200">
        <f t="shared" si="48"/>
        <v>205</v>
      </c>
      <c r="W200">
        <f>VLOOKUP(B200,[1]高一下!$B:$H,6,0)</f>
        <v>82</v>
      </c>
      <c r="X200" t="str">
        <f>VLOOKUP(B200,[1]高一下!$B:$H,7,0)</f>
        <v>格绒燚西</v>
      </c>
      <c r="Y200">
        <f t="shared" si="43"/>
        <v>39.830508474576277</v>
      </c>
      <c r="Z200">
        <f t="shared" si="49"/>
        <v>243</v>
      </c>
      <c r="AA200">
        <f>VLOOKUP(B200,[1]高一上!$B:$G,5,0)</f>
        <v>96</v>
      </c>
      <c r="AB200" t="str">
        <f>VLOOKUP(B200,[1]高一上!$B:$G,6,0)</f>
        <v>肖锐</v>
      </c>
      <c r="AC200">
        <f t="shared" si="44"/>
        <v>130.5084745762712</v>
      </c>
      <c r="AD200">
        <f t="shared" si="50"/>
        <v>30</v>
      </c>
      <c r="AE200">
        <f>VLOOKUP(B200,[1]中考!$B:$G,6,0)</f>
        <v>106</v>
      </c>
      <c r="AF200">
        <f t="shared" si="51"/>
        <v>138</v>
      </c>
    </row>
    <row r="201" spans="1:32" x14ac:dyDescent="0.2">
      <c r="A201" s="2" t="s">
        <v>602</v>
      </c>
      <c r="B201" s="2" t="s">
        <v>603</v>
      </c>
      <c r="C201" s="1">
        <v>5</v>
      </c>
      <c r="D201" s="3" t="s">
        <v>9</v>
      </c>
      <c r="E201" s="4" t="s">
        <v>604</v>
      </c>
      <c r="F201" s="1">
        <v>441</v>
      </c>
      <c r="G201" s="4">
        <v>93</v>
      </c>
      <c r="H201" s="1" t="s">
        <v>562</v>
      </c>
      <c r="I201" s="15">
        <f t="shared" si="39"/>
        <v>119.2090395480226</v>
      </c>
      <c r="J201">
        <f t="shared" si="45"/>
        <v>250</v>
      </c>
      <c r="K201">
        <f>VLOOKUP(B201,[1]高三上!$B:$H,6,0)</f>
        <v>79</v>
      </c>
      <c r="L201" t="str">
        <f>VLOOKUP(B201,[1]高三上!$B:$H,7,0)</f>
        <v>格绒燚西</v>
      </c>
      <c r="M201">
        <f t="shared" si="40"/>
        <v>34.180790960451972</v>
      </c>
      <c r="N201">
        <f t="shared" si="46"/>
        <v>318</v>
      </c>
      <c r="O201">
        <f>VLOOKUP(B201,[1]高二下!$B:$H,6,0)</f>
        <v>92</v>
      </c>
      <c r="P201" t="str">
        <f>VLOOKUP(B201,[1]高二下!$B:$H,7,0)</f>
        <v>格绒燚西</v>
      </c>
      <c r="Q201">
        <f t="shared" si="41"/>
        <v>159.03954802259886</v>
      </c>
      <c r="R201">
        <f t="shared" si="47"/>
        <v>85</v>
      </c>
      <c r="S201">
        <f>VLOOKUP(B201,[1]高二上!$B:$H,6,0)</f>
        <v>82</v>
      </c>
      <c r="T201" t="str">
        <f>VLOOKUP(B201,[1]高二上!$B:$H,7,0)</f>
        <v>格绒燚西</v>
      </c>
      <c r="U201">
        <f t="shared" si="42"/>
        <v>54.802259887005647</v>
      </c>
      <c r="V201">
        <f t="shared" si="48"/>
        <v>294</v>
      </c>
      <c r="W201">
        <f>VLOOKUP(B201,[1]高一下!$B:$H,6,0)</f>
        <v>89</v>
      </c>
      <c r="X201" t="str">
        <f>VLOOKUP(B201,[1]高一下!$B:$H,7,0)</f>
        <v>格绒燚西</v>
      </c>
      <c r="Y201">
        <f t="shared" si="43"/>
        <v>92.372881355932208</v>
      </c>
      <c r="Z201">
        <f t="shared" si="49"/>
        <v>134</v>
      </c>
      <c r="AA201">
        <f>VLOOKUP(B201,[1]高一上!$B:$G,5,0)</f>
        <v>85</v>
      </c>
      <c r="AB201" t="str">
        <f>VLOOKUP(B201,[1]高一上!$B:$G,6,0)</f>
        <v>肖锐</v>
      </c>
      <c r="AC201">
        <f t="shared" si="44"/>
        <v>114.40677966101696</v>
      </c>
      <c r="AD201">
        <f t="shared" si="50"/>
        <v>107</v>
      </c>
      <c r="AE201">
        <f>VLOOKUP(B201,[1]中考!$B:$G,6,0)</f>
        <v>105</v>
      </c>
      <c r="AF201">
        <f t="shared" si="51"/>
        <v>158</v>
      </c>
    </row>
    <row r="202" spans="1:32" x14ac:dyDescent="0.2">
      <c r="A202" s="2" t="s">
        <v>605</v>
      </c>
      <c r="B202" s="2" t="s">
        <v>606</v>
      </c>
      <c r="C202" s="1">
        <v>5</v>
      </c>
      <c r="D202" s="3" t="s">
        <v>9</v>
      </c>
      <c r="E202" s="4" t="s">
        <v>607</v>
      </c>
      <c r="F202" s="1">
        <v>440</v>
      </c>
      <c r="G202" s="4">
        <v>92</v>
      </c>
      <c r="H202" s="1" t="s">
        <v>562</v>
      </c>
      <c r="I202" s="15">
        <f t="shared" si="39"/>
        <v>61.864406779661017</v>
      </c>
      <c r="J202">
        <f t="shared" si="45"/>
        <v>265</v>
      </c>
      <c r="K202">
        <f>VLOOKUP(B202,[1]高三上!$B:$H,6,0)</f>
        <v>96</v>
      </c>
      <c r="L202" t="str">
        <f>VLOOKUP(B202,[1]高三上!$B:$H,7,0)</f>
        <v>格绒燚西</v>
      </c>
      <c r="M202">
        <f t="shared" si="40"/>
        <v>105.36723163841808</v>
      </c>
      <c r="N202">
        <f t="shared" si="46"/>
        <v>130</v>
      </c>
      <c r="O202">
        <f>VLOOKUP(B202,[1]高二下!$B:$H,6,0)</f>
        <v>88</v>
      </c>
      <c r="P202" t="str">
        <f>VLOOKUP(B202,[1]高二下!$B:$H,7,0)</f>
        <v>格绒燚西</v>
      </c>
      <c r="Q202">
        <f t="shared" si="41"/>
        <v>138.98305084745763</v>
      </c>
      <c r="R202">
        <f t="shared" si="47"/>
        <v>149</v>
      </c>
      <c r="S202">
        <f>VLOOKUP(B202,[1]高二上!$B:$H,6,0)</f>
        <v>83</v>
      </c>
      <c r="T202" t="str">
        <f>VLOOKUP(B202,[1]高二上!$B:$H,7,0)</f>
        <v>格绒燚西</v>
      </c>
      <c r="U202">
        <f t="shared" si="42"/>
        <v>46.045197740112997</v>
      </c>
      <c r="V202">
        <f t="shared" si="48"/>
        <v>287</v>
      </c>
      <c r="W202">
        <f>VLOOKUP(B202,[1]高一下!$B:$H,6,0)</f>
        <v>92</v>
      </c>
      <c r="X202" t="str">
        <f>VLOOKUP(B202,[1]高一下!$B:$H,7,0)</f>
        <v>格绒燚西</v>
      </c>
      <c r="Y202">
        <f t="shared" si="43"/>
        <v>116.10169491525423</v>
      </c>
      <c r="Z202">
        <f t="shared" si="49"/>
        <v>96</v>
      </c>
      <c r="AA202">
        <f>VLOOKUP(B202,[1]高一上!$B:$G,5,0)</f>
        <v>81</v>
      </c>
      <c r="AB202" t="str">
        <f>VLOOKUP(B202,[1]高一上!$B:$G,6,0)</f>
        <v>陈光汇</v>
      </c>
      <c r="AC202">
        <f t="shared" si="44"/>
        <v>127.11864406779661</v>
      </c>
      <c r="AD202">
        <f t="shared" si="50"/>
        <v>153</v>
      </c>
      <c r="AE202">
        <f>VLOOKUP(B202,[1]中考!$B:$G,6,0)</f>
        <v>98</v>
      </c>
      <c r="AF202">
        <f t="shared" si="51"/>
        <v>249</v>
      </c>
    </row>
    <row r="203" spans="1:32" x14ac:dyDescent="0.2">
      <c r="A203" s="2" t="s">
        <v>608</v>
      </c>
      <c r="B203" s="2" t="s">
        <v>609</v>
      </c>
      <c r="C203" s="1">
        <v>5</v>
      </c>
      <c r="D203" s="3" t="s">
        <v>9</v>
      </c>
      <c r="E203" s="4" t="s">
        <v>610</v>
      </c>
      <c r="F203" s="1">
        <v>439</v>
      </c>
      <c r="G203" s="4">
        <v>104</v>
      </c>
      <c r="H203" s="1" t="s">
        <v>562</v>
      </c>
      <c r="I203" s="15">
        <f t="shared" si="39"/>
        <v>96.327683615819211</v>
      </c>
      <c r="J203">
        <f t="shared" si="45"/>
        <v>92</v>
      </c>
      <c r="K203">
        <f>VLOOKUP(B203,[1]高三上!$B:$H,6,0)</f>
        <v>101</v>
      </c>
      <c r="L203" t="str">
        <f>VLOOKUP(B203,[1]高三上!$B:$H,7,0)</f>
        <v>格绒燚西</v>
      </c>
      <c r="M203">
        <f t="shared" si="40"/>
        <v>86.158192090395488</v>
      </c>
      <c r="N203">
        <f t="shared" si="46"/>
        <v>79</v>
      </c>
      <c r="O203">
        <f>VLOOKUP(B203,[1]高二下!$B:$H,6,0)</f>
        <v>97</v>
      </c>
      <c r="P203" t="str">
        <f>VLOOKUP(B203,[1]高二下!$B:$H,7,0)</f>
        <v>格绒燚西</v>
      </c>
      <c r="Q203">
        <f t="shared" si="41"/>
        <v>114.12429378531074</v>
      </c>
      <c r="R203">
        <f t="shared" si="47"/>
        <v>30</v>
      </c>
      <c r="S203">
        <f>VLOOKUP(B203,[1]高二上!$B:$H,6,0)</f>
        <v>99</v>
      </c>
      <c r="T203" t="str">
        <f>VLOOKUP(B203,[1]高二上!$B:$H,7,0)</f>
        <v>格绒燚西</v>
      </c>
      <c r="U203">
        <f t="shared" si="42"/>
        <v>79.096045197740111</v>
      </c>
      <c r="V203">
        <f t="shared" si="48"/>
        <v>80</v>
      </c>
      <c r="W203">
        <f>VLOOKUP(B203,[1]高一下!$B:$H,6,0)</f>
        <v>105</v>
      </c>
      <c r="X203" t="str">
        <f>VLOOKUP(B203,[1]高一下!$B:$H,7,0)</f>
        <v>格绒燚西</v>
      </c>
      <c r="Y203">
        <f t="shared" si="43"/>
        <v>111.29943502824858</v>
      </c>
      <c r="Z203">
        <f t="shared" si="49"/>
        <v>6</v>
      </c>
      <c r="AA203">
        <f>VLOOKUP(B203,[1]高一上!$B:$G,5,0)</f>
        <v>93</v>
      </c>
      <c r="AB203" t="str">
        <f>VLOOKUP(B203,[1]高一上!$B:$G,6,0)</f>
        <v>易涛</v>
      </c>
      <c r="AC203">
        <f t="shared" si="44"/>
        <v>87.570621468926561</v>
      </c>
      <c r="AD203">
        <f t="shared" si="50"/>
        <v>46</v>
      </c>
      <c r="AE203">
        <f>VLOOKUP(B203,[1]中考!$B:$G,6,0)</f>
        <v>126</v>
      </c>
      <c r="AF203">
        <f t="shared" si="51"/>
        <v>2</v>
      </c>
    </row>
    <row r="204" spans="1:32" x14ac:dyDescent="0.2">
      <c r="A204" s="2" t="s">
        <v>611</v>
      </c>
      <c r="B204" s="2" t="s">
        <v>612</v>
      </c>
      <c r="C204" s="1">
        <v>5</v>
      </c>
      <c r="D204" s="3" t="s">
        <v>9</v>
      </c>
      <c r="E204" s="4" t="s">
        <v>613</v>
      </c>
      <c r="F204" s="1">
        <v>428</v>
      </c>
      <c r="G204" s="4">
        <v>109</v>
      </c>
      <c r="H204" s="1" t="s">
        <v>562</v>
      </c>
      <c r="I204" s="15">
        <f t="shared" si="39"/>
        <v>177.40112994350284</v>
      </c>
      <c r="J204">
        <f t="shared" si="45"/>
        <v>44</v>
      </c>
      <c r="K204">
        <f>VLOOKUP(B204,[1]高三上!$B:$H,6,0)</f>
        <v>79</v>
      </c>
      <c r="L204" t="str">
        <f>VLOOKUP(B204,[1]高三上!$B:$H,7,0)</f>
        <v>格绒燚西</v>
      </c>
      <c r="M204">
        <f t="shared" si="40"/>
        <v>75.423728813559322</v>
      </c>
      <c r="N204">
        <f t="shared" si="46"/>
        <v>318</v>
      </c>
      <c r="O204">
        <f>VLOOKUP(B204,[1]高二下!$B:$H,6,0)</f>
        <v>84</v>
      </c>
      <c r="P204" t="str">
        <f>VLOOKUP(B204,[1]高二下!$B:$H,7,0)</f>
        <v>格绒燚西</v>
      </c>
      <c r="Q204">
        <f t="shared" si="41"/>
        <v>72.033898305084747</v>
      </c>
      <c r="R204">
        <f t="shared" si="47"/>
        <v>231</v>
      </c>
      <c r="S204">
        <f>VLOOKUP(B204,[1]高二上!$B:$H,6,0)</f>
        <v>95</v>
      </c>
      <c r="T204" t="str">
        <f>VLOOKUP(B204,[1]高二上!$B:$H,7,0)</f>
        <v>格绒燚西</v>
      </c>
      <c r="U204">
        <f t="shared" si="42"/>
        <v>95.762711864406782</v>
      </c>
      <c r="V204">
        <f t="shared" si="48"/>
        <v>132</v>
      </c>
      <c r="W204">
        <f>VLOOKUP(B204,[1]高一下!$B:$H,6,0)</f>
        <v>90</v>
      </c>
      <c r="X204" t="str">
        <f>VLOOKUP(B204,[1]高一下!$B:$H,7,0)</f>
        <v>格绒燚西</v>
      </c>
      <c r="Y204">
        <f t="shared" si="43"/>
        <v>94.915254237288138</v>
      </c>
      <c r="Z204">
        <f t="shared" si="49"/>
        <v>117</v>
      </c>
      <c r="AA204">
        <f>VLOOKUP(B204,[1]高一上!$B:$G,5,0)</f>
        <v>86</v>
      </c>
      <c r="AB204" t="str">
        <f>VLOOKUP(B204,[1]高一上!$B:$G,6,0)</f>
        <v>杨翁基之玛</v>
      </c>
      <c r="AC204">
        <f t="shared" si="44"/>
        <v>105.08474576271186</v>
      </c>
      <c r="AD204">
        <f t="shared" si="50"/>
        <v>99</v>
      </c>
      <c r="AE204">
        <f>VLOOKUP(B204,[1]中考!$B:$G,6,0)</f>
        <v>107</v>
      </c>
      <c r="AF204">
        <f t="shared" si="51"/>
        <v>117</v>
      </c>
    </row>
    <row r="205" spans="1:32" x14ac:dyDescent="0.2">
      <c r="A205" s="2" t="s">
        <v>614</v>
      </c>
      <c r="B205" s="2" t="s">
        <v>615</v>
      </c>
      <c r="C205" s="1">
        <v>5</v>
      </c>
      <c r="D205" s="3" t="s">
        <v>9</v>
      </c>
      <c r="E205" s="4" t="s">
        <v>616</v>
      </c>
      <c r="F205" s="1">
        <v>424</v>
      </c>
      <c r="G205" s="4">
        <v>89</v>
      </c>
      <c r="H205" s="1" t="s">
        <v>562</v>
      </c>
      <c r="I205" s="15">
        <f t="shared" si="39"/>
        <v>104.51977401129943</v>
      </c>
      <c r="J205">
        <f t="shared" si="45"/>
        <v>302</v>
      </c>
      <c r="K205">
        <f>VLOOKUP(B205,[1]高三上!$B:$H,6,0)</f>
        <v>79</v>
      </c>
      <c r="L205" t="str">
        <f>VLOOKUP(B205,[1]高三上!$B:$H,7,0)</f>
        <v>格绒燚西</v>
      </c>
      <c r="M205">
        <f t="shared" si="40"/>
        <v>95.762711864406782</v>
      </c>
      <c r="N205">
        <f t="shared" si="46"/>
        <v>318</v>
      </c>
      <c r="O205">
        <f>VLOOKUP(B205,[1]高二下!$B:$H,6,0)</f>
        <v>78</v>
      </c>
      <c r="P205" t="str">
        <f>VLOOKUP(B205,[1]高二下!$B:$H,7,0)</f>
        <v>格绒燚西</v>
      </c>
      <c r="Q205">
        <f t="shared" si="41"/>
        <v>104.23728813559322</v>
      </c>
      <c r="R205">
        <f t="shared" si="47"/>
        <v>303</v>
      </c>
      <c r="S205">
        <f>VLOOKUP(B205,[1]高二上!$B:$H,6,0)</f>
        <v>79</v>
      </c>
      <c r="T205" t="str">
        <f>VLOOKUP(B205,[1]高二上!$B:$H,7,0)</f>
        <v>格绒燚西</v>
      </c>
      <c r="U205">
        <f t="shared" si="42"/>
        <v>94.350282485875709</v>
      </c>
      <c r="V205">
        <f t="shared" si="48"/>
        <v>318</v>
      </c>
      <c r="W205">
        <f>VLOOKUP(B205,[1]高一下!$B:$H,6,0)</f>
        <v>77</v>
      </c>
      <c r="X205" t="str">
        <f>VLOOKUP(B205,[1]高一下!$B:$H,7,0)</f>
        <v>格绒燚西</v>
      </c>
      <c r="Y205">
        <f t="shared" si="43"/>
        <v>101.9774011299435</v>
      </c>
      <c r="Z205">
        <f t="shared" si="49"/>
        <v>298</v>
      </c>
      <c r="AA205">
        <f>VLOOKUP(B205,[1]高一上!$B:$G,5,0)</f>
        <v>70</v>
      </c>
      <c r="AB205" t="str">
        <f>VLOOKUP(B205,[1]高一上!$B:$G,6,0)</f>
        <v>肖锐</v>
      </c>
      <c r="AC205">
        <f t="shared" si="44"/>
        <v>65.254237288135585</v>
      </c>
      <c r="AD205">
        <f t="shared" si="50"/>
        <v>305</v>
      </c>
      <c r="AE205">
        <f>VLOOKUP(B205,[1]中考!$B:$G,6,0)</f>
        <v>103</v>
      </c>
      <c r="AF205">
        <f t="shared" si="51"/>
        <v>182</v>
      </c>
    </row>
    <row r="206" spans="1:32" x14ac:dyDescent="0.2">
      <c r="A206" s="2" t="s">
        <v>617</v>
      </c>
      <c r="B206" s="2" t="s">
        <v>618</v>
      </c>
      <c r="C206" s="1">
        <v>5</v>
      </c>
      <c r="D206" s="3" t="s">
        <v>9</v>
      </c>
      <c r="E206" s="4" t="s">
        <v>619</v>
      </c>
      <c r="F206" s="1">
        <v>422</v>
      </c>
      <c r="G206" s="4">
        <v>90</v>
      </c>
      <c r="H206" s="1" t="s">
        <v>562</v>
      </c>
      <c r="I206" s="15">
        <f t="shared" si="39"/>
        <v>55.084745762711862</v>
      </c>
      <c r="J206">
        <f t="shared" si="45"/>
        <v>289</v>
      </c>
      <c r="K206">
        <f>VLOOKUP(B206,[1]高三上!$B:$H,6,0)</f>
        <v>96</v>
      </c>
      <c r="L206" t="str">
        <f>VLOOKUP(B206,[1]高三上!$B:$H,7,0)</f>
        <v>格绒燚西</v>
      </c>
      <c r="M206">
        <f t="shared" si="40"/>
        <v>87.288135593220346</v>
      </c>
      <c r="N206">
        <f t="shared" si="46"/>
        <v>130</v>
      </c>
      <c r="O206">
        <f>VLOOKUP(B206,[1]高二下!$B:$H,6,0)</f>
        <v>92</v>
      </c>
      <c r="P206" t="str">
        <f>VLOOKUP(B206,[1]高二下!$B:$H,7,0)</f>
        <v>格绒燚西</v>
      </c>
      <c r="Q206">
        <f t="shared" si="41"/>
        <v>113.27683615819208</v>
      </c>
      <c r="R206">
        <f t="shared" si="47"/>
        <v>85</v>
      </c>
      <c r="S206">
        <f>VLOOKUP(B206,[1]高二上!$B:$H,6,0)</f>
        <v>95</v>
      </c>
      <c r="T206" t="str">
        <f>VLOOKUP(B206,[1]高二上!$B:$H,7,0)</f>
        <v>格绒燚西</v>
      </c>
      <c r="U206">
        <f t="shared" si="42"/>
        <v>112.71186440677965</v>
      </c>
      <c r="V206">
        <f t="shared" si="48"/>
        <v>132</v>
      </c>
      <c r="W206">
        <f>VLOOKUP(B206,[1]高一下!$B:$H,6,0)</f>
        <v>86</v>
      </c>
      <c r="X206" t="str">
        <f>VLOOKUP(B206,[1]高一下!$B:$H,7,0)</f>
        <v>格绒燚西</v>
      </c>
      <c r="Y206">
        <f t="shared" si="43"/>
        <v>82.20338983050847</v>
      </c>
      <c r="Z206">
        <f t="shared" si="49"/>
        <v>177</v>
      </c>
      <c r="AA206">
        <f>VLOOKUP(B206,[1]高一上!$B:$G,5,0)</f>
        <v>84</v>
      </c>
      <c r="AB206" t="str">
        <f>VLOOKUP(B206,[1]高一上!$B:$G,6,0)</f>
        <v>杨翁基之玛</v>
      </c>
      <c r="AC206">
        <f t="shared" si="44"/>
        <v>87.853107344632775</v>
      </c>
      <c r="AD206">
        <f t="shared" si="50"/>
        <v>114</v>
      </c>
      <c r="AE206">
        <f>VLOOKUP(B206,[1]中考!$B:$G,6,0)</f>
        <v>111</v>
      </c>
      <c r="AF206">
        <f t="shared" si="51"/>
        <v>71</v>
      </c>
    </row>
    <row r="207" spans="1:32" x14ac:dyDescent="0.2">
      <c r="A207" s="2" t="s">
        <v>620</v>
      </c>
      <c r="B207" s="2" t="s">
        <v>621</v>
      </c>
      <c r="C207" s="1">
        <v>5</v>
      </c>
      <c r="D207" s="3" t="s">
        <v>9</v>
      </c>
      <c r="E207" s="4" t="s">
        <v>622</v>
      </c>
      <c r="F207" s="1">
        <v>420</v>
      </c>
      <c r="G207" s="4">
        <v>97</v>
      </c>
      <c r="H207" s="1" t="s">
        <v>562</v>
      </c>
      <c r="I207" s="15">
        <f t="shared" si="39"/>
        <v>107.06214689265536</v>
      </c>
      <c r="J207">
        <f t="shared" si="45"/>
        <v>195</v>
      </c>
      <c r="K207">
        <f>VLOOKUP(B207,[1]高三上!$B:$H,6,0)</f>
        <v>89</v>
      </c>
      <c r="L207" t="str">
        <f>VLOOKUP(B207,[1]高三上!$B:$H,7,0)</f>
        <v>格绒燚西</v>
      </c>
      <c r="M207">
        <f t="shared" si="40"/>
        <v>61.864406779661017</v>
      </c>
      <c r="N207">
        <f t="shared" si="46"/>
        <v>220</v>
      </c>
      <c r="O207">
        <f>VLOOKUP(B207,[1]高二下!$B:$H,6,0)</f>
        <v>92</v>
      </c>
      <c r="P207" t="str">
        <f>VLOOKUP(B207,[1]高二下!$B:$H,7,0)</f>
        <v>格绒燚西</v>
      </c>
      <c r="Q207">
        <f t="shared" si="41"/>
        <v>106.77966101694915</v>
      </c>
      <c r="R207">
        <f t="shared" si="47"/>
        <v>85</v>
      </c>
      <c r="S207">
        <f>VLOOKUP(B207,[1]高二上!$B:$H,6,0)</f>
        <v>97</v>
      </c>
      <c r="T207" t="str">
        <f>VLOOKUP(B207,[1]高二上!$B:$H,7,0)</f>
        <v>格绒燚西</v>
      </c>
      <c r="U207">
        <f t="shared" si="42"/>
        <v>80.508474576271183</v>
      </c>
      <c r="V207">
        <f t="shared" si="48"/>
        <v>109</v>
      </c>
      <c r="W207">
        <f>VLOOKUP(B207,[1]高一下!$B:$H,6,0)</f>
        <v>96</v>
      </c>
      <c r="X207" t="str">
        <f>VLOOKUP(B207,[1]高一下!$B:$H,7,0)</f>
        <v>格绒燚西</v>
      </c>
      <c r="Y207">
        <f t="shared" si="43"/>
        <v>179.94350282485874</v>
      </c>
      <c r="Z207">
        <f t="shared" si="49"/>
        <v>40</v>
      </c>
      <c r="AA207">
        <f>VLOOKUP(B207,[1]高一上!$B:$G,5,0)</f>
        <v>68</v>
      </c>
      <c r="AB207" t="str">
        <f>VLOOKUP(B207,[1]高一上!$B:$G,6,0)</f>
        <v>易涛</v>
      </c>
      <c r="AC207">
        <f t="shared" si="44"/>
        <v>41.525423728813557</v>
      </c>
      <c r="AD207">
        <f t="shared" si="50"/>
        <v>323</v>
      </c>
      <c r="AE207">
        <f>VLOOKUP(B207,[1]中考!$B:$G,6,0)</f>
        <v>107</v>
      </c>
      <c r="AF207">
        <f t="shared" si="51"/>
        <v>116</v>
      </c>
    </row>
    <row r="208" spans="1:32" x14ac:dyDescent="0.2">
      <c r="A208" s="2" t="s">
        <v>623</v>
      </c>
      <c r="B208" s="2" t="s">
        <v>624</v>
      </c>
      <c r="C208" s="1">
        <v>5</v>
      </c>
      <c r="D208" s="3" t="s">
        <v>9</v>
      </c>
      <c r="E208" s="4" t="s">
        <v>625</v>
      </c>
      <c r="F208" s="1">
        <v>417</v>
      </c>
      <c r="G208" s="4">
        <v>92</v>
      </c>
      <c r="H208" s="1" t="s">
        <v>562</v>
      </c>
      <c r="I208" s="15">
        <f t="shared" si="39"/>
        <v>47.457627118644062</v>
      </c>
      <c r="J208">
        <f t="shared" si="45"/>
        <v>265</v>
      </c>
      <c r="K208">
        <f>VLOOKUP(B208,[1]高三上!$B:$H,6,0)</f>
        <v>101</v>
      </c>
      <c r="L208" t="str">
        <f>VLOOKUP(B208,[1]高三上!$B:$H,7,0)</f>
        <v>格绒燚西</v>
      </c>
      <c r="M208">
        <f t="shared" si="40"/>
        <v>151.69491525423729</v>
      </c>
      <c r="N208">
        <f t="shared" si="46"/>
        <v>79</v>
      </c>
      <c r="O208">
        <f>VLOOKUP(B208,[1]高二下!$B:$H,6,0)</f>
        <v>82</v>
      </c>
      <c r="P208" t="str">
        <f>VLOOKUP(B208,[1]高二下!$B:$H,7,0)</f>
        <v>格绒燚西</v>
      </c>
      <c r="Q208">
        <f t="shared" si="41"/>
        <v>90.960451977401135</v>
      </c>
      <c r="R208">
        <f t="shared" si="47"/>
        <v>262</v>
      </c>
      <c r="S208">
        <f>VLOOKUP(B208,[1]高二上!$B:$H,6,0)</f>
        <v>88</v>
      </c>
      <c r="T208" t="str">
        <f>VLOOKUP(B208,[1]高二上!$B:$H,7,0)</f>
        <v>格绒燚西</v>
      </c>
      <c r="U208">
        <f t="shared" si="42"/>
        <v>111.5819209039548</v>
      </c>
      <c r="V208">
        <f t="shared" si="48"/>
        <v>230</v>
      </c>
      <c r="W208">
        <f>VLOOKUP(B208,[1]高一下!$B:$H,6,0)</f>
        <v>80</v>
      </c>
      <c r="X208" t="str">
        <f>VLOOKUP(B208,[1]高一下!$B:$H,7,0)</f>
        <v>格绒燚西</v>
      </c>
      <c r="Y208">
        <f t="shared" si="43"/>
        <v>117.2316384180791</v>
      </c>
      <c r="Z208">
        <f t="shared" si="49"/>
        <v>271</v>
      </c>
      <c r="AA208">
        <f>VLOOKUP(B208,[1]高一上!$B:$G,5,0)</f>
        <v>66</v>
      </c>
      <c r="AB208" t="str">
        <f>VLOOKUP(B208,[1]高一上!$B:$G,6,0)</f>
        <v>格绒燚西</v>
      </c>
      <c r="AC208">
        <f t="shared" si="44"/>
        <v>67.79661016949153</v>
      </c>
      <c r="AD208">
        <f t="shared" si="50"/>
        <v>332</v>
      </c>
      <c r="AE208">
        <f>VLOOKUP(B208,[1]中考!$B:$G,6,0)</f>
        <v>101</v>
      </c>
      <c r="AF208">
        <f t="shared" si="51"/>
        <v>218</v>
      </c>
    </row>
    <row r="209" spans="1:32" x14ac:dyDescent="0.2">
      <c r="A209" s="2" t="s">
        <v>626</v>
      </c>
      <c r="B209" s="2" t="s">
        <v>627</v>
      </c>
      <c r="C209" s="1">
        <v>5</v>
      </c>
      <c r="D209" s="3" t="s">
        <v>9</v>
      </c>
      <c r="E209" s="4" t="s">
        <v>628</v>
      </c>
      <c r="F209" s="1">
        <v>412</v>
      </c>
      <c r="G209" s="4">
        <v>99</v>
      </c>
      <c r="H209" s="1" t="s">
        <v>562</v>
      </c>
      <c r="I209" s="15">
        <f t="shared" si="39"/>
        <v>152.25988700564972</v>
      </c>
      <c r="J209">
        <f t="shared" si="45"/>
        <v>158</v>
      </c>
      <c r="K209">
        <f>VLOOKUP(B209,[1]高三上!$B:$H,6,0)</f>
        <v>62</v>
      </c>
      <c r="L209" t="str">
        <f>VLOOKUP(B209,[1]高三上!$B:$H,7,0)</f>
        <v>格绒燚西</v>
      </c>
      <c r="M209">
        <f t="shared" si="40"/>
        <v>91.525423728813564</v>
      </c>
      <c r="N209">
        <f t="shared" si="46"/>
        <v>343</v>
      </c>
      <c r="O209">
        <f>VLOOKUP(B209,[1]高二下!$B:$H,6,0)</f>
        <v>77</v>
      </c>
      <c r="P209" t="str">
        <f>VLOOKUP(B209,[1]高二下!$B:$H,7,0)</f>
        <v>格绒燚西</v>
      </c>
      <c r="Q209">
        <f t="shared" si="41"/>
        <v>92.655367231638422</v>
      </c>
      <c r="R209">
        <f t="shared" si="47"/>
        <v>313</v>
      </c>
      <c r="S209">
        <f>VLOOKUP(B209,[1]高二上!$B:$H,6,0)</f>
        <v>83</v>
      </c>
      <c r="T209" t="str">
        <f>VLOOKUP(B209,[1]高二上!$B:$H,7,0)</f>
        <v>格绒燚西</v>
      </c>
      <c r="U209">
        <f t="shared" si="42"/>
        <v>59.604519774011301</v>
      </c>
      <c r="V209">
        <f t="shared" si="48"/>
        <v>287</v>
      </c>
      <c r="W209">
        <f>VLOOKUP(B209,[1]高一下!$B:$H,6,0)</f>
        <v>88</v>
      </c>
      <c r="X209" t="str">
        <f>VLOOKUP(B209,[1]高一下!$B:$H,7,0)</f>
        <v>格绒燚西</v>
      </c>
      <c r="Y209">
        <f t="shared" si="43"/>
        <v>148.58757062146893</v>
      </c>
      <c r="Z209">
        <f t="shared" si="49"/>
        <v>144</v>
      </c>
      <c r="AA209">
        <f>VLOOKUP(B209,[1]高一上!$B:$G,5,0)</f>
        <v>69</v>
      </c>
      <c r="AB209" t="str">
        <f>VLOOKUP(B209,[1]高一上!$B:$G,6,0)</f>
        <v>杨翁基之玛</v>
      </c>
      <c r="AC209">
        <f t="shared" si="44"/>
        <v>92.655367231638422</v>
      </c>
      <c r="AD209">
        <f t="shared" si="50"/>
        <v>316</v>
      </c>
      <c r="AE209">
        <f>VLOOKUP(B209,[1]中考!$B:$G,6,0)</f>
        <v>93</v>
      </c>
      <c r="AF209">
        <f t="shared" si="51"/>
        <v>290</v>
      </c>
    </row>
    <row r="210" spans="1:32" x14ac:dyDescent="0.2">
      <c r="A210" s="2" t="s">
        <v>629</v>
      </c>
      <c r="B210" s="2" t="s">
        <v>630</v>
      </c>
      <c r="C210" s="1">
        <v>5</v>
      </c>
      <c r="D210" s="3" t="s">
        <v>9</v>
      </c>
      <c r="E210" s="4" t="s">
        <v>631</v>
      </c>
      <c r="F210" s="1">
        <v>412</v>
      </c>
      <c r="G210" s="4">
        <v>94</v>
      </c>
      <c r="H210" s="1" t="s">
        <v>562</v>
      </c>
      <c r="I210" s="15">
        <f t="shared" si="39"/>
        <v>40.112994350282484</v>
      </c>
      <c r="J210">
        <f t="shared" si="45"/>
        <v>242</v>
      </c>
      <c r="K210">
        <f>VLOOKUP(B210,[1]高三上!$B:$H,6,0)</f>
        <v>106</v>
      </c>
      <c r="L210" t="str">
        <f>VLOOKUP(B210,[1]高三上!$B:$H,7,0)</f>
        <v>格绒燚西</v>
      </c>
      <c r="M210">
        <f t="shared" si="40"/>
        <v>144.06779661016949</v>
      </c>
      <c r="N210">
        <f t="shared" si="46"/>
        <v>30</v>
      </c>
      <c r="O210">
        <f>VLOOKUP(B210,[1]高二下!$B:$H,6,0)</f>
        <v>86</v>
      </c>
      <c r="P210" t="str">
        <f>VLOOKUP(B210,[1]高二下!$B:$H,7,0)</f>
        <v>格绒燚西</v>
      </c>
      <c r="Q210">
        <f t="shared" si="41"/>
        <v>90.112994350282491</v>
      </c>
      <c r="R210">
        <f t="shared" si="47"/>
        <v>186</v>
      </c>
      <c r="S210">
        <f>VLOOKUP(B210,[1]高二上!$B:$H,6,0)</f>
        <v>94</v>
      </c>
      <c r="T210" t="str">
        <f>VLOOKUP(B210,[1]高二上!$B:$H,7,0)</f>
        <v>格绒燚西</v>
      </c>
      <c r="U210">
        <f t="shared" si="42"/>
        <v>98.022598870056498</v>
      </c>
      <c r="V210">
        <f t="shared" si="48"/>
        <v>151</v>
      </c>
      <c r="W210">
        <f>VLOOKUP(B210,[1]高一下!$B:$H,6,0)</f>
        <v>88</v>
      </c>
      <c r="X210" t="str">
        <f>VLOOKUP(B210,[1]高一下!$B:$H,7,0)</f>
        <v>格绒燚西</v>
      </c>
      <c r="Y210">
        <f t="shared" si="43"/>
        <v>142.37288135593221</v>
      </c>
      <c r="Z210">
        <f t="shared" si="49"/>
        <v>144</v>
      </c>
      <c r="AA210">
        <f>VLOOKUP(B210,[1]高一上!$B:$G,5,0)</f>
        <v>71</v>
      </c>
      <c r="AB210" t="str">
        <f>VLOOKUP(B210,[1]高一上!$B:$G,6,0)</f>
        <v>肖锐</v>
      </c>
      <c r="AC210">
        <f t="shared" si="44"/>
        <v>81.073446327683612</v>
      </c>
      <c r="AD210">
        <f t="shared" si="50"/>
        <v>294</v>
      </c>
      <c r="AE210">
        <f>VLOOKUP(B210,[1]中考!$B:$G,6,0)</f>
        <v>100</v>
      </c>
      <c r="AF210">
        <f t="shared" si="51"/>
        <v>227</v>
      </c>
    </row>
    <row r="211" spans="1:32" x14ac:dyDescent="0.2">
      <c r="A211" s="2" t="s">
        <v>632</v>
      </c>
      <c r="B211" s="2" t="s">
        <v>633</v>
      </c>
      <c r="C211" s="1">
        <v>5</v>
      </c>
      <c r="D211" s="3" t="s">
        <v>9</v>
      </c>
      <c r="E211" s="4" t="s">
        <v>634</v>
      </c>
      <c r="F211" s="1">
        <v>409</v>
      </c>
      <c r="G211" s="4">
        <v>93</v>
      </c>
      <c r="H211" s="1" t="s">
        <v>562</v>
      </c>
      <c r="I211" s="15">
        <f t="shared" si="39"/>
        <v>103.10734463276836</v>
      </c>
      <c r="J211">
        <f t="shared" si="45"/>
        <v>250</v>
      </c>
      <c r="K211">
        <f>VLOOKUP(B211,[1]高三上!$B:$H,6,0)</f>
        <v>86</v>
      </c>
      <c r="L211" t="str">
        <f>VLOOKUP(B211,[1]高三上!$B:$H,7,0)</f>
        <v>格绒燚西</v>
      </c>
      <c r="M211">
        <f t="shared" si="40"/>
        <v>123.44632768361582</v>
      </c>
      <c r="N211">
        <f t="shared" si="46"/>
        <v>261</v>
      </c>
      <c r="O211">
        <f>VLOOKUP(B211,[1]高二下!$B:$H,6,0)</f>
        <v>66</v>
      </c>
      <c r="P211" t="str">
        <f>VLOOKUP(B211,[1]高二下!$B:$H,7,0)</f>
        <v>格绒燚西</v>
      </c>
      <c r="Q211">
        <f t="shared" si="41"/>
        <v>77.118644067796609</v>
      </c>
      <c r="R211">
        <f t="shared" si="47"/>
        <v>344</v>
      </c>
      <c r="S211">
        <f>VLOOKUP(B211,[1]高二上!$B:$H,6,0)</f>
        <v>85</v>
      </c>
      <c r="T211" t="str">
        <f>VLOOKUP(B211,[1]高二上!$B:$H,7,0)</f>
        <v>格绒燚西</v>
      </c>
      <c r="U211">
        <f t="shared" si="42"/>
        <v>109.88700564971751</v>
      </c>
      <c r="V211">
        <f t="shared" si="48"/>
        <v>263</v>
      </c>
      <c r="W211">
        <f>VLOOKUP(B211,[1]高一下!$B:$H,6,0)</f>
        <v>77</v>
      </c>
      <c r="X211" t="str">
        <f>VLOOKUP(B211,[1]高一下!$B:$H,7,0)</f>
        <v>格绒燚西</v>
      </c>
      <c r="Y211">
        <f t="shared" si="43"/>
        <v>112.42937853107344</v>
      </c>
      <c r="Z211">
        <f t="shared" si="49"/>
        <v>298</v>
      </c>
      <c r="AA211">
        <f>VLOOKUP(B211,[1]高一上!$B:$G,5,0)</f>
        <v>64</v>
      </c>
      <c r="AB211" t="str">
        <f>VLOOKUP(B211,[1]高一上!$B:$G,6,0)</f>
        <v>杨翁基之玛</v>
      </c>
      <c r="AC211">
        <f t="shared" si="44"/>
        <v>85.593220338983045</v>
      </c>
      <c r="AD211">
        <f t="shared" si="50"/>
        <v>342</v>
      </c>
      <c r="AE211">
        <f>VLOOKUP(B211,[1]中考!$B:$G,6,0)</f>
        <v>93</v>
      </c>
      <c r="AF211">
        <f t="shared" si="51"/>
        <v>291</v>
      </c>
    </row>
    <row r="212" spans="1:32" x14ac:dyDescent="0.2">
      <c r="A212" s="2" t="s">
        <v>635</v>
      </c>
      <c r="B212" s="2" t="s">
        <v>636</v>
      </c>
      <c r="C212" s="1">
        <v>5</v>
      </c>
      <c r="D212" s="3" t="s">
        <v>9</v>
      </c>
      <c r="E212" s="4" t="s">
        <v>637</v>
      </c>
      <c r="F212" s="1">
        <v>406</v>
      </c>
      <c r="G212" s="4">
        <v>99</v>
      </c>
      <c r="H212" s="1" t="s">
        <v>562</v>
      </c>
      <c r="I212" s="15">
        <f t="shared" si="39"/>
        <v>112.14689265536722</v>
      </c>
      <c r="J212">
        <f t="shared" si="45"/>
        <v>158</v>
      </c>
      <c r="K212">
        <f>VLOOKUP(B212,[1]高三上!$B:$H,6,0)</f>
        <v>90</v>
      </c>
      <c r="L212" t="str">
        <f>VLOOKUP(B212,[1]高三上!$B:$H,7,0)</f>
        <v>格绒燚西</v>
      </c>
      <c r="M212">
        <f t="shared" si="40"/>
        <v>100.56497175141243</v>
      </c>
      <c r="N212">
        <f t="shared" si="46"/>
        <v>201</v>
      </c>
      <c r="O212">
        <f>VLOOKUP(B212,[1]高二下!$B:$H,6,0)</f>
        <v>85</v>
      </c>
      <c r="P212" t="str">
        <f>VLOOKUP(B212,[1]高二下!$B:$H,7,0)</f>
        <v>格绒燚西</v>
      </c>
      <c r="Q212">
        <f t="shared" si="41"/>
        <v>120.05649717514125</v>
      </c>
      <c r="R212">
        <f t="shared" si="47"/>
        <v>203</v>
      </c>
      <c r="S212">
        <f>VLOOKUP(B212,[1]高二上!$B:$H,6,0)</f>
        <v>84</v>
      </c>
      <c r="T212" t="str">
        <f>VLOOKUP(B212,[1]高二上!$B:$H,7,0)</f>
        <v>格绒燚西</v>
      </c>
      <c r="U212">
        <f t="shared" si="42"/>
        <v>94.350282485875709</v>
      </c>
      <c r="V212">
        <f t="shared" si="48"/>
        <v>274</v>
      </c>
      <c r="W212">
        <f>VLOOKUP(B212,[1]高一下!$B:$H,6,0)</f>
        <v>81</v>
      </c>
      <c r="X212" t="str">
        <f>VLOOKUP(B212,[1]高一下!$B:$H,7,0)</f>
        <v>格绒燚西</v>
      </c>
      <c r="Y212">
        <f t="shared" si="43"/>
        <v>92.090395480225993</v>
      </c>
      <c r="Z212">
        <f t="shared" si="49"/>
        <v>254</v>
      </c>
      <c r="AA212">
        <f>VLOOKUP(B212,[1]高一上!$B:$G,5,0)</f>
        <v>76</v>
      </c>
      <c r="AB212" t="str">
        <f>VLOOKUP(B212,[1]高一上!$B:$G,6,0)</f>
        <v>张镇棚</v>
      </c>
      <c r="AC212">
        <f t="shared" si="44"/>
        <v>62.711864406779661</v>
      </c>
      <c r="AD212">
        <f t="shared" si="50"/>
        <v>226</v>
      </c>
      <c r="AE212">
        <f>VLOOKUP(B212,[1]中考!$B:$G,6,0)</f>
        <v>109</v>
      </c>
      <c r="AF212">
        <f t="shared" si="51"/>
        <v>94</v>
      </c>
    </row>
    <row r="213" spans="1:32" x14ac:dyDescent="0.2">
      <c r="A213" s="2" t="s">
        <v>638</v>
      </c>
      <c r="B213" s="2" t="s">
        <v>639</v>
      </c>
      <c r="C213" s="1">
        <v>5</v>
      </c>
      <c r="D213" s="3" t="s">
        <v>9</v>
      </c>
      <c r="E213" s="4" t="s">
        <v>640</v>
      </c>
      <c r="F213" s="1">
        <v>401</v>
      </c>
      <c r="G213" s="4">
        <v>84</v>
      </c>
      <c r="H213" s="1" t="s">
        <v>562</v>
      </c>
      <c r="I213" s="15">
        <f t="shared" si="39"/>
        <v>70.33898305084746</v>
      </c>
      <c r="J213">
        <f t="shared" si="45"/>
        <v>336</v>
      </c>
      <c r="K213">
        <f>VLOOKUP(B213,[1]高三上!$B:$H,6,0)</f>
        <v>88</v>
      </c>
      <c r="L213" t="str">
        <f>VLOOKUP(B213,[1]高三上!$B:$H,7,0)</f>
        <v>格绒燚西</v>
      </c>
      <c r="M213">
        <f t="shared" si="40"/>
        <v>108.75706214689265</v>
      </c>
      <c r="N213">
        <f t="shared" si="46"/>
        <v>231</v>
      </c>
      <c r="O213">
        <f>VLOOKUP(B213,[1]高二下!$B:$H,6,0)</f>
        <v>82</v>
      </c>
      <c r="P213" t="str">
        <f>VLOOKUP(B213,[1]高二下!$B:$H,7,0)</f>
        <v>格绒燚西</v>
      </c>
      <c r="Q213">
        <f t="shared" si="41"/>
        <v>63.27683615819209</v>
      </c>
      <c r="R213">
        <f t="shared" si="47"/>
        <v>262</v>
      </c>
      <c r="S213">
        <f>VLOOKUP(B213,[1]高二上!$B:$H,6,0)</f>
        <v>95</v>
      </c>
      <c r="T213" t="str">
        <f>VLOOKUP(B213,[1]高二上!$B:$H,7,0)</f>
        <v>格绒燚西</v>
      </c>
      <c r="U213">
        <f t="shared" si="42"/>
        <v>95.762711864406782</v>
      </c>
      <c r="V213">
        <f t="shared" si="48"/>
        <v>132</v>
      </c>
      <c r="W213">
        <f>VLOOKUP(B213,[1]高一下!$B:$H,6,0)</f>
        <v>90</v>
      </c>
      <c r="X213" t="str">
        <f>VLOOKUP(B213,[1]高一下!$B:$H,7,0)</f>
        <v>格绒燚西</v>
      </c>
      <c r="Y213">
        <f t="shared" si="43"/>
        <v>143.78531073446328</v>
      </c>
      <c r="Z213">
        <f t="shared" si="49"/>
        <v>117</v>
      </c>
      <c r="AA213">
        <f>VLOOKUP(B213,[1]高一上!$B:$G,5,0)</f>
        <v>73</v>
      </c>
      <c r="AB213" t="str">
        <f>VLOOKUP(B213,[1]高一上!$B:$G,6,0)</f>
        <v>格绒燚西</v>
      </c>
      <c r="AC213">
        <f t="shared" si="44"/>
        <v>61.299435028248588</v>
      </c>
      <c r="AD213">
        <f t="shared" si="50"/>
        <v>272</v>
      </c>
      <c r="AE213">
        <f>VLOOKUP(B213,[1]中考!$B:$G,6,0)</f>
        <v>106</v>
      </c>
      <c r="AF213">
        <f t="shared" si="51"/>
        <v>135</v>
      </c>
    </row>
    <row r="214" spans="1:32" x14ac:dyDescent="0.2">
      <c r="A214" s="2" t="s">
        <v>641</v>
      </c>
      <c r="B214" s="2" t="s">
        <v>642</v>
      </c>
      <c r="C214" s="1">
        <v>5</v>
      </c>
      <c r="D214" s="3" t="s">
        <v>9</v>
      </c>
      <c r="E214" s="4" t="s">
        <v>643</v>
      </c>
      <c r="F214" s="1">
        <v>400</v>
      </c>
      <c r="G214" s="4">
        <v>105</v>
      </c>
      <c r="H214" s="1" t="s">
        <v>562</v>
      </c>
      <c r="I214" s="15">
        <f t="shared" si="39"/>
        <v>150.56497175141243</v>
      </c>
      <c r="J214">
        <f t="shared" si="45"/>
        <v>82</v>
      </c>
      <c r="K214">
        <f>VLOOKUP(B214,[1]高三上!$B:$H,6,0)</f>
        <v>86</v>
      </c>
      <c r="L214" t="str">
        <f>VLOOKUP(B214,[1]高三上!$B:$H,7,0)</f>
        <v>格绒燚西</v>
      </c>
      <c r="M214">
        <f t="shared" si="40"/>
        <v>83.615819209039557</v>
      </c>
      <c r="N214">
        <f t="shared" si="46"/>
        <v>261</v>
      </c>
      <c r="O214">
        <f>VLOOKUP(B214,[1]高二下!$B:$H,6,0)</f>
        <v>85</v>
      </c>
      <c r="P214" t="str">
        <f>VLOOKUP(B214,[1]高二下!$B:$H,7,0)</f>
        <v>格绒燚西</v>
      </c>
      <c r="Q214">
        <f t="shared" si="41"/>
        <v>100.56497175141243</v>
      </c>
      <c r="R214">
        <f t="shared" si="47"/>
        <v>203</v>
      </c>
      <c r="S214">
        <f>VLOOKUP(B214,[1]高二上!$B:$H,6,0)</f>
        <v>90</v>
      </c>
      <c r="T214" t="str">
        <f>VLOOKUP(B214,[1]高二上!$B:$H,7,0)</f>
        <v>格绒燚西</v>
      </c>
      <c r="U214">
        <f t="shared" si="42"/>
        <v>113.84180790960451</v>
      </c>
      <c r="V214">
        <f t="shared" si="48"/>
        <v>205</v>
      </c>
      <c r="W214">
        <f>VLOOKUP(B214,[1]高一下!$B:$H,6,0)</f>
        <v>81</v>
      </c>
      <c r="X214" t="str">
        <f>VLOOKUP(B214,[1]高一下!$B:$H,7,0)</f>
        <v>格绒燚西</v>
      </c>
      <c r="Y214">
        <f t="shared" si="43"/>
        <v>97.740112994350284</v>
      </c>
      <c r="Z214">
        <f t="shared" si="49"/>
        <v>254</v>
      </c>
      <c r="AA214">
        <f>VLOOKUP(B214,[1]高一上!$B:$G,5,0)</f>
        <v>75</v>
      </c>
      <c r="AB214" t="str">
        <f>VLOOKUP(B214,[1]高一上!$B:$G,6,0)</f>
        <v>陈光汇</v>
      </c>
      <c r="AC214">
        <f t="shared" si="44"/>
        <v>86.440677966101703</v>
      </c>
      <c r="AD214">
        <f t="shared" si="50"/>
        <v>246</v>
      </c>
      <c r="AE214">
        <f>VLOOKUP(B214,[1]中考!$B:$G,6,0)</f>
        <v>102</v>
      </c>
      <c r="AF214">
        <f t="shared" si="51"/>
        <v>198</v>
      </c>
    </row>
    <row r="215" spans="1:32" x14ac:dyDescent="0.2">
      <c r="A215" s="2" t="s">
        <v>644</v>
      </c>
      <c r="B215" s="2" t="s">
        <v>645</v>
      </c>
      <c r="C215" s="1">
        <v>5</v>
      </c>
      <c r="D215" s="3" t="s">
        <v>9</v>
      </c>
      <c r="E215" s="4" t="s">
        <v>646</v>
      </c>
      <c r="F215" s="1">
        <v>398</v>
      </c>
      <c r="G215" s="4">
        <v>100</v>
      </c>
      <c r="H215" s="1" t="s">
        <v>562</v>
      </c>
      <c r="I215" s="15">
        <f t="shared" si="39"/>
        <v>105.64971751412429</v>
      </c>
      <c r="J215">
        <f t="shared" si="45"/>
        <v>141</v>
      </c>
      <c r="K215">
        <f>VLOOKUP(B215,[1]高三上!$B:$H,6,0)</f>
        <v>93</v>
      </c>
      <c r="L215" t="str">
        <f>VLOOKUP(B215,[1]高三上!$B:$H,7,0)</f>
        <v>格绒燚西</v>
      </c>
      <c r="M215">
        <f t="shared" si="40"/>
        <v>87.853107344632775</v>
      </c>
      <c r="N215">
        <f t="shared" si="46"/>
        <v>161</v>
      </c>
      <c r="O215">
        <f>VLOOKUP(B215,[1]高二下!$B:$H,6,0)</f>
        <v>90</v>
      </c>
      <c r="P215" t="str">
        <f>VLOOKUP(B215,[1]高二下!$B:$H,7,0)</f>
        <v>格绒燚西</v>
      </c>
      <c r="Q215">
        <f t="shared" si="41"/>
        <v>79.096045197740111</v>
      </c>
      <c r="R215">
        <f t="shared" si="47"/>
        <v>118</v>
      </c>
      <c r="S215">
        <f>VLOOKUP(B215,[1]高二上!$B:$H,6,0)</f>
        <v>103</v>
      </c>
      <c r="T215" t="str">
        <f>VLOOKUP(B215,[1]高二上!$B:$H,7,0)</f>
        <v>格绒燚西</v>
      </c>
      <c r="U215">
        <f t="shared" si="42"/>
        <v>108.75706214689265</v>
      </c>
      <c r="V215">
        <f t="shared" si="48"/>
        <v>44</v>
      </c>
      <c r="W215">
        <f>VLOOKUP(B215,[1]高一下!$B:$H,6,0)</f>
        <v>93</v>
      </c>
      <c r="X215" t="str">
        <f>VLOOKUP(B215,[1]高一下!$B:$H,7,0)</f>
        <v>格绒燚西</v>
      </c>
      <c r="Y215">
        <f t="shared" si="43"/>
        <v>113.84180790960451</v>
      </c>
      <c r="Z215">
        <f t="shared" si="49"/>
        <v>75</v>
      </c>
      <c r="AA215">
        <f>VLOOKUP(B215,[1]高一上!$B:$G,5,0)</f>
        <v>83</v>
      </c>
      <c r="AB215" t="str">
        <f>VLOOKUP(B215,[1]高一上!$B:$G,6,0)</f>
        <v>格绒燚西</v>
      </c>
      <c r="AC215">
        <f t="shared" si="44"/>
        <v>82.7683615819209</v>
      </c>
      <c r="AD215">
        <f t="shared" si="50"/>
        <v>124</v>
      </c>
      <c r="AE215">
        <f>VLOOKUP(B215,[1]中考!$B:$G,6,0)</f>
        <v>112</v>
      </c>
      <c r="AF215">
        <f t="shared" si="51"/>
        <v>63</v>
      </c>
    </row>
    <row r="216" spans="1:32" x14ac:dyDescent="0.2">
      <c r="A216" s="2" t="s">
        <v>647</v>
      </c>
      <c r="B216" s="2" t="s">
        <v>648</v>
      </c>
      <c r="C216" s="1">
        <v>5</v>
      </c>
      <c r="D216" s="3" t="s">
        <v>9</v>
      </c>
      <c r="E216" s="4" t="s">
        <v>649</v>
      </c>
      <c r="F216" s="1">
        <v>394</v>
      </c>
      <c r="G216" s="4">
        <v>105</v>
      </c>
      <c r="H216" s="1" t="s">
        <v>562</v>
      </c>
      <c r="I216" s="15">
        <f t="shared" si="39"/>
        <v>159.88700564971751</v>
      </c>
      <c r="J216">
        <f t="shared" si="45"/>
        <v>82</v>
      </c>
      <c r="K216">
        <f>VLOOKUP(B216,[1]高三上!$B:$H,6,0)</f>
        <v>83</v>
      </c>
      <c r="L216" t="str">
        <f>VLOOKUP(B216,[1]高三上!$B:$H,7,0)</f>
        <v>格绒燚西</v>
      </c>
      <c r="M216">
        <f t="shared" si="40"/>
        <v>102.54237288135593</v>
      </c>
      <c r="N216">
        <f t="shared" si="46"/>
        <v>294</v>
      </c>
      <c r="O216">
        <f>VLOOKUP(B216,[1]高二下!$B:$H,6,0)</f>
        <v>78</v>
      </c>
      <c r="P216" t="str">
        <f>VLOOKUP(B216,[1]高二下!$B:$H,7,0)</f>
        <v>格绒燚西</v>
      </c>
      <c r="Q216">
        <f t="shared" si="41"/>
        <v>102.25988700564972</v>
      </c>
      <c r="R216">
        <f t="shared" si="47"/>
        <v>303</v>
      </c>
      <c r="S216">
        <f>VLOOKUP(B216,[1]高二上!$B:$H,6,0)</f>
        <v>80</v>
      </c>
      <c r="T216" t="str">
        <f>VLOOKUP(B216,[1]高二上!$B:$H,7,0)</f>
        <v>格绒燚西</v>
      </c>
      <c r="U216">
        <f t="shared" si="42"/>
        <v>96.327683615819211</v>
      </c>
      <c r="V216">
        <f t="shared" si="48"/>
        <v>311</v>
      </c>
      <c r="W216">
        <f>VLOOKUP(B216,[1]高一下!$B:$H,6,0)</f>
        <v>77</v>
      </c>
      <c r="X216" t="str">
        <f>VLOOKUP(B216,[1]高一下!$B:$H,7,0)</f>
        <v>格绒燚西</v>
      </c>
      <c r="Y216">
        <f t="shared" si="43"/>
        <v>95.762711864406782</v>
      </c>
      <c r="Z216">
        <f t="shared" si="49"/>
        <v>298</v>
      </c>
      <c r="AA216">
        <f>VLOOKUP(B216,[1]高一上!$B:$G,5,0)</f>
        <v>72</v>
      </c>
      <c r="AB216" t="str">
        <f>VLOOKUP(B216,[1]高一上!$B:$G,6,0)</f>
        <v>刘权芳</v>
      </c>
      <c r="AC216">
        <f t="shared" si="44"/>
        <v>71.468926553672318</v>
      </c>
      <c r="AD216">
        <f t="shared" si="50"/>
        <v>283</v>
      </c>
      <c r="AE216">
        <f>VLOOKUP(B216,[1]中考!$B:$G,6,0)</f>
        <v>103</v>
      </c>
      <c r="AF216">
        <f t="shared" si="51"/>
        <v>182</v>
      </c>
    </row>
    <row r="217" spans="1:32" x14ac:dyDescent="0.2">
      <c r="A217" s="2" t="s">
        <v>650</v>
      </c>
      <c r="B217" s="2" t="s">
        <v>651</v>
      </c>
      <c r="C217" s="1">
        <v>5</v>
      </c>
      <c r="D217" s="3" t="s">
        <v>9</v>
      </c>
      <c r="E217" s="4" t="s">
        <v>652</v>
      </c>
      <c r="F217" s="1">
        <v>390</v>
      </c>
      <c r="G217" s="4">
        <v>88</v>
      </c>
      <c r="H217" s="1" t="s">
        <v>562</v>
      </c>
      <c r="I217" s="15">
        <f t="shared" si="39"/>
        <v>56.779661016949149</v>
      </c>
      <c r="J217">
        <f t="shared" si="45"/>
        <v>314</v>
      </c>
      <c r="K217">
        <f>VLOOKUP(B217,[1]高三上!$B:$H,6,0)</f>
        <v>93</v>
      </c>
      <c r="L217" t="str">
        <f>VLOOKUP(B217,[1]高三上!$B:$H,7,0)</f>
        <v>格绒燚西</v>
      </c>
      <c r="M217">
        <f t="shared" si="40"/>
        <v>123.72881355932203</v>
      </c>
      <c r="N217">
        <f t="shared" si="46"/>
        <v>161</v>
      </c>
      <c r="O217">
        <f>VLOOKUP(B217,[1]高二下!$B:$H,6,0)</f>
        <v>83</v>
      </c>
      <c r="P217" t="str">
        <f>VLOOKUP(B217,[1]高二下!$B:$H,7,0)</f>
        <v>格绒燚西</v>
      </c>
      <c r="Q217">
        <f t="shared" si="41"/>
        <v>68.079096045197744</v>
      </c>
      <c r="R217">
        <f t="shared" si="47"/>
        <v>245</v>
      </c>
      <c r="S217">
        <f>VLOOKUP(B217,[1]高二上!$B:$H,6,0)</f>
        <v>95</v>
      </c>
      <c r="T217" t="str">
        <f>VLOOKUP(B217,[1]高二上!$B:$H,7,0)</f>
        <v>格绒燚西</v>
      </c>
      <c r="U217">
        <f t="shared" si="42"/>
        <v>100.56497175141243</v>
      </c>
      <c r="V217">
        <f t="shared" si="48"/>
        <v>132</v>
      </c>
      <c r="W217">
        <f>VLOOKUP(B217,[1]高一下!$B:$H,6,0)</f>
        <v>89</v>
      </c>
      <c r="X217" t="str">
        <f>VLOOKUP(B217,[1]高一下!$B:$H,7,0)</f>
        <v>格绒燚西</v>
      </c>
      <c r="Y217">
        <f t="shared" si="43"/>
        <v>135.31073446327684</v>
      </c>
      <c r="Z217">
        <f t="shared" si="49"/>
        <v>134</v>
      </c>
      <c r="AA217">
        <f>VLOOKUP(B217,[1]高一上!$B:$G,5,0)</f>
        <v>74</v>
      </c>
      <c r="AB217" t="str">
        <f>VLOOKUP(B217,[1]高一上!$B:$G,6,0)</f>
        <v>刘云菊</v>
      </c>
      <c r="AC217">
        <f t="shared" si="44"/>
        <v>55.367231638418076</v>
      </c>
      <c r="AD217">
        <f t="shared" si="50"/>
        <v>259</v>
      </c>
      <c r="AE217">
        <f>VLOOKUP(B217,[1]中考!$B:$G,6,0)</f>
        <v>108</v>
      </c>
      <c r="AF217">
        <f t="shared" si="51"/>
        <v>101</v>
      </c>
    </row>
    <row r="218" spans="1:32" x14ac:dyDescent="0.2">
      <c r="A218" s="2" t="s">
        <v>653</v>
      </c>
      <c r="B218" s="2" t="s">
        <v>654</v>
      </c>
      <c r="C218" s="1">
        <v>5</v>
      </c>
      <c r="D218" s="3" t="s">
        <v>9</v>
      </c>
      <c r="E218" s="4" t="s">
        <v>655</v>
      </c>
      <c r="F218" s="1">
        <v>389</v>
      </c>
      <c r="G218" s="4">
        <v>99</v>
      </c>
      <c r="H218" s="1" t="s">
        <v>562</v>
      </c>
      <c r="I218" s="15">
        <f t="shared" si="39"/>
        <v>112.14689265536722</v>
      </c>
      <c r="J218">
        <f t="shared" si="45"/>
        <v>158</v>
      </c>
      <c r="K218">
        <f>VLOOKUP(B218,[1]高三上!$B:$H,6,0)</f>
        <v>90</v>
      </c>
      <c r="L218" t="str">
        <f>VLOOKUP(B218,[1]高三上!$B:$H,7,0)</f>
        <v>格绒燚西</v>
      </c>
      <c r="M218">
        <f t="shared" si="40"/>
        <v>100.56497175141243</v>
      </c>
      <c r="N218">
        <f t="shared" si="46"/>
        <v>201</v>
      </c>
      <c r="O218">
        <f>VLOOKUP(B218,[1]高二下!$B:$H,6,0)</f>
        <v>85</v>
      </c>
      <c r="P218" t="str">
        <f>VLOOKUP(B218,[1]高二下!$B:$H,7,0)</f>
        <v>格绒燚西</v>
      </c>
      <c r="Q218">
        <f t="shared" si="41"/>
        <v>73.44632768361582</v>
      </c>
      <c r="R218">
        <f t="shared" si="47"/>
        <v>203</v>
      </c>
      <c r="S218">
        <f>VLOOKUP(B218,[1]高二上!$B:$H,6,0)</f>
        <v>97</v>
      </c>
      <c r="T218" t="str">
        <f>VLOOKUP(B218,[1]高二上!$B:$H,7,0)</f>
        <v>格绒燚西</v>
      </c>
      <c r="U218">
        <f t="shared" si="42"/>
        <v>140.96045197740114</v>
      </c>
      <c r="V218">
        <f t="shared" si="48"/>
        <v>109</v>
      </c>
      <c r="W218">
        <f>VLOOKUP(B218,[1]高一下!$B:$H,6,0)</f>
        <v>81</v>
      </c>
      <c r="X218" t="str">
        <f>VLOOKUP(B218,[1]高一下!$B:$H,7,0)</f>
        <v>格绒燚西</v>
      </c>
      <c r="Y218">
        <f t="shared" si="43"/>
        <v>114.40677966101696</v>
      </c>
      <c r="Z218">
        <f t="shared" si="49"/>
        <v>254</v>
      </c>
      <c r="AA218">
        <f>VLOOKUP(B218,[1]高一上!$B:$G,5,0)</f>
        <v>70</v>
      </c>
      <c r="AB218" t="str">
        <f>VLOOKUP(B218,[1]高一上!$B:$G,6,0)</f>
        <v>杨翁基之玛</v>
      </c>
      <c r="AC218">
        <f t="shared" si="44"/>
        <v>40.112994350282484</v>
      </c>
      <c r="AD218">
        <f t="shared" si="50"/>
        <v>305</v>
      </c>
      <c r="AE218">
        <f>VLOOKUP(B218,[1]中考!$B:$G,6,0)</f>
        <v>109</v>
      </c>
      <c r="AF218">
        <f t="shared" si="51"/>
        <v>93</v>
      </c>
    </row>
    <row r="219" spans="1:32" x14ac:dyDescent="0.2">
      <c r="A219" s="2" t="s">
        <v>656</v>
      </c>
      <c r="B219" s="2" t="s">
        <v>657</v>
      </c>
      <c r="C219" s="1">
        <v>5</v>
      </c>
      <c r="D219" s="3" t="s">
        <v>9</v>
      </c>
      <c r="E219" s="4" t="s">
        <v>658</v>
      </c>
      <c r="F219" s="1">
        <v>384</v>
      </c>
      <c r="G219" s="4">
        <v>101</v>
      </c>
      <c r="H219" s="1" t="s">
        <v>562</v>
      </c>
      <c r="I219" s="15">
        <f t="shared" si="39"/>
        <v>151.9774011299435</v>
      </c>
      <c r="J219">
        <f t="shared" si="45"/>
        <v>126</v>
      </c>
      <c r="K219">
        <f>VLOOKUP(B219,[1]高三上!$B:$H,6,0)</f>
        <v>81</v>
      </c>
      <c r="L219" t="str">
        <f>VLOOKUP(B219,[1]高三上!$B:$H,7,0)</f>
        <v>格绒燚西</v>
      </c>
      <c r="M219">
        <f t="shared" si="40"/>
        <v>93.220338983050851</v>
      </c>
      <c r="N219">
        <f t="shared" si="46"/>
        <v>310</v>
      </c>
      <c r="O219">
        <f>VLOOKUP(B219,[1]高二下!$B:$H,6,0)</f>
        <v>80</v>
      </c>
      <c r="P219" t="str">
        <f>VLOOKUP(B219,[1]高二下!$B:$H,7,0)</f>
        <v>格绒燚西</v>
      </c>
      <c r="Q219">
        <f t="shared" si="41"/>
        <v>77.118644067796609</v>
      </c>
      <c r="R219">
        <f t="shared" si="47"/>
        <v>286</v>
      </c>
      <c r="S219">
        <f>VLOOKUP(B219,[1]高二上!$B:$H,6,0)</f>
        <v>90</v>
      </c>
      <c r="T219" t="str">
        <f>VLOOKUP(B219,[1]高二上!$B:$H,7,0)</f>
        <v>格绒燚西</v>
      </c>
      <c r="U219">
        <f t="shared" si="42"/>
        <v>110.73446327683615</v>
      </c>
      <c r="V219">
        <f t="shared" si="48"/>
        <v>205</v>
      </c>
      <c r="W219">
        <f>VLOOKUP(B219,[1]高一下!$B:$H,6,0)</f>
        <v>82</v>
      </c>
      <c r="X219" t="str">
        <f>VLOOKUP(B219,[1]高一下!$B:$H,7,0)</f>
        <v>格绒燚西</v>
      </c>
      <c r="Y219">
        <f t="shared" si="43"/>
        <v>69.491525423728817</v>
      </c>
      <c r="Z219">
        <f t="shared" si="49"/>
        <v>243</v>
      </c>
      <c r="AA219">
        <f>VLOOKUP(B219,[1]高一上!$B:$G,5,0)</f>
        <v>82</v>
      </c>
      <c r="AB219" t="str">
        <f>VLOOKUP(B219,[1]高一上!$B:$G,6,0)</f>
        <v>易涛</v>
      </c>
      <c r="AC219">
        <f t="shared" si="44"/>
        <v>82.20338983050847</v>
      </c>
      <c r="AD219">
        <f t="shared" si="50"/>
        <v>135</v>
      </c>
      <c r="AE219">
        <f>VLOOKUP(B219,[1]中考!$B:$G,6,0)</f>
        <v>111</v>
      </c>
      <c r="AF219">
        <f t="shared" si="51"/>
        <v>72</v>
      </c>
    </row>
    <row r="220" spans="1:32" x14ac:dyDescent="0.2">
      <c r="A220" s="2" t="s">
        <v>659</v>
      </c>
      <c r="B220" s="2" t="s">
        <v>660</v>
      </c>
      <c r="C220" s="1">
        <v>5</v>
      </c>
      <c r="D220" s="3" t="s">
        <v>9</v>
      </c>
      <c r="E220" s="4" t="s">
        <v>661</v>
      </c>
      <c r="F220" s="1">
        <v>379</v>
      </c>
      <c r="G220" s="4">
        <v>89</v>
      </c>
      <c r="H220" s="1" t="s">
        <v>562</v>
      </c>
      <c r="I220" s="15">
        <f t="shared" si="39"/>
        <v>84.463276836158187</v>
      </c>
      <c r="J220">
        <f t="shared" si="45"/>
        <v>302</v>
      </c>
      <c r="K220">
        <f>VLOOKUP(B220,[1]高三上!$B:$H,6,0)</f>
        <v>87</v>
      </c>
      <c r="L220" t="str">
        <f>VLOOKUP(B220,[1]高三上!$B:$H,7,0)</f>
        <v>格绒燚西</v>
      </c>
      <c r="M220">
        <f t="shared" si="40"/>
        <v>122.88135593220339</v>
      </c>
      <c r="N220">
        <f t="shared" si="46"/>
        <v>247</v>
      </c>
      <c r="O220">
        <f>VLOOKUP(B220,[1]高二下!$B:$H,6,0)</f>
        <v>72</v>
      </c>
      <c r="P220" t="str">
        <f>VLOOKUP(B220,[1]高二下!$B:$H,7,0)</f>
        <v>格绒燚西</v>
      </c>
      <c r="Q220">
        <f t="shared" si="41"/>
        <v>77.966101694915253</v>
      </c>
      <c r="R220">
        <f t="shared" si="47"/>
        <v>328</v>
      </c>
      <c r="S220">
        <f>VLOOKUP(B220,[1]高二上!$B:$H,6,0)</f>
        <v>86</v>
      </c>
      <c r="T220" t="str">
        <f>VLOOKUP(B220,[1]高二上!$B:$H,7,0)</f>
        <v>格绒燚西</v>
      </c>
      <c r="U220">
        <f t="shared" si="42"/>
        <v>88.983050847457633</v>
      </c>
      <c r="V220">
        <f t="shared" si="48"/>
        <v>250</v>
      </c>
      <c r="W220">
        <f>VLOOKUP(B220,[1]高一下!$B:$H,6,0)</f>
        <v>84</v>
      </c>
      <c r="X220" t="str">
        <f>VLOOKUP(B220,[1]高一下!$B:$H,7,0)</f>
        <v>格绒燚西</v>
      </c>
      <c r="Y220">
        <f t="shared" si="43"/>
        <v>109.88700564971751</v>
      </c>
      <c r="Z220">
        <f t="shared" si="49"/>
        <v>211</v>
      </c>
      <c r="AA220">
        <f>VLOOKUP(B220,[1]高一上!$B:$G,5,0)</f>
        <v>75</v>
      </c>
      <c r="AB220" t="str">
        <f>VLOOKUP(B220,[1]高一上!$B:$G,6,0)</f>
        <v>格绒燚西</v>
      </c>
      <c r="AC220">
        <f t="shared" si="44"/>
        <v>104.80225988700565</v>
      </c>
      <c r="AD220">
        <f t="shared" si="50"/>
        <v>246</v>
      </c>
      <c r="AE220">
        <f>VLOOKUP(B220,[1]中考!$B:$G,6,0)</f>
        <v>97</v>
      </c>
      <c r="AF220">
        <f t="shared" si="51"/>
        <v>263</v>
      </c>
    </row>
    <row r="221" spans="1:32" x14ac:dyDescent="0.2">
      <c r="A221" s="2" t="s">
        <v>662</v>
      </c>
      <c r="B221" s="2" t="s">
        <v>663</v>
      </c>
      <c r="C221" s="1">
        <v>5</v>
      </c>
      <c r="D221" s="3" t="s">
        <v>9</v>
      </c>
      <c r="E221" s="4" t="s">
        <v>664</v>
      </c>
      <c r="F221" s="1">
        <v>376</v>
      </c>
      <c r="G221" s="4">
        <v>94</v>
      </c>
      <c r="H221" s="1" t="s">
        <v>562</v>
      </c>
      <c r="I221" s="15">
        <f t="shared" si="39"/>
        <v>112.14689265536722</v>
      </c>
      <c r="J221">
        <f t="shared" si="45"/>
        <v>242</v>
      </c>
      <c r="K221">
        <f>VLOOKUP(B221,[1]高三上!$B:$H,6,0)</f>
        <v>84</v>
      </c>
      <c r="L221" t="str">
        <f>VLOOKUP(B221,[1]高三上!$B:$H,7,0)</f>
        <v>格绒燚西</v>
      </c>
      <c r="M221">
        <f t="shared" si="40"/>
        <v>111.5819209039548</v>
      </c>
      <c r="N221">
        <f t="shared" si="46"/>
        <v>285</v>
      </c>
      <c r="O221">
        <f>VLOOKUP(B221,[1]高二下!$B:$H,6,0)</f>
        <v>73</v>
      </c>
      <c r="P221" t="str">
        <f>VLOOKUP(B221,[1]高二下!$B:$H,7,0)</f>
        <v>格绒燚西</v>
      </c>
      <c r="Q221">
        <f t="shared" si="41"/>
        <v>94.067796610169495</v>
      </c>
      <c r="R221">
        <f t="shared" si="47"/>
        <v>326</v>
      </c>
      <c r="S221">
        <f>VLOOKUP(B221,[1]高二上!$B:$H,6,0)</f>
        <v>81</v>
      </c>
      <c r="T221" t="str">
        <f>VLOOKUP(B221,[1]高二上!$B:$H,7,0)</f>
        <v>格绒燚西</v>
      </c>
      <c r="U221">
        <f t="shared" si="42"/>
        <v>79.096045197740111</v>
      </c>
      <c r="V221">
        <f t="shared" si="48"/>
        <v>305</v>
      </c>
      <c r="W221">
        <f>VLOOKUP(B221,[1]高一下!$B:$H,6,0)</f>
        <v>83</v>
      </c>
      <c r="X221" t="str">
        <f>VLOOKUP(B221,[1]高一下!$B:$H,7,0)</f>
        <v>格绒燚西</v>
      </c>
      <c r="Y221">
        <f t="shared" si="43"/>
        <v>62.711864406779661</v>
      </c>
      <c r="Z221">
        <f t="shared" si="49"/>
        <v>231</v>
      </c>
      <c r="AA221">
        <f>VLOOKUP(B221,[1]高一上!$B:$G,5,0)</f>
        <v>86</v>
      </c>
      <c r="AB221" t="str">
        <f>VLOOKUP(B221,[1]高一上!$B:$G,6,0)</f>
        <v>刘云菊</v>
      </c>
      <c r="AC221">
        <f t="shared" si="44"/>
        <v>127.68361581920904</v>
      </c>
      <c r="AD221">
        <f t="shared" si="50"/>
        <v>99</v>
      </c>
      <c r="AE221">
        <f>VLOOKUP(B221,[1]中考!$B:$G,6,0)</f>
        <v>102</v>
      </c>
      <c r="AF221">
        <f t="shared" si="51"/>
        <v>197</v>
      </c>
    </row>
    <row r="222" spans="1:32" x14ac:dyDescent="0.2">
      <c r="A222" s="2" t="s">
        <v>665</v>
      </c>
      <c r="B222" s="2" t="s">
        <v>666</v>
      </c>
      <c r="C222" s="1">
        <v>5</v>
      </c>
      <c r="D222" s="3" t="s">
        <v>9</v>
      </c>
      <c r="E222" s="4" t="s">
        <v>667</v>
      </c>
      <c r="F222" s="1">
        <v>372</v>
      </c>
      <c r="G222" s="4">
        <v>90</v>
      </c>
      <c r="H222" s="1" t="s">
        <v>562</v>
      </c>
      <c r="I222" s="15">
        <f t="shared" si="39"/>
        <v>105.93220338983051</v>
      </c>
      <c r="J222">
        <f t="shared" si="45"/>
        <v>289</v>
      </c>
      <c r="K222">
        <f>VLOOKUP(B222,[1]高三上!$B:$H,6,0)</f>
        <v>81</v>
      </c>
      <c r="L222" t="str">
        <f>VLOOKUP(B222,[1]高三上!$B:$H,7,0)</f>
        <v>格绒燚西</v>
      </c>
      <c r="M222">
        <f t="shared" si="40"/>
        <v>98.022598870056498</v>
      </c>
      <c r="N222">
        <f t="shared" si="46"/>
        <v>310</v>
      </c>
      <c r="O222">
        <f>VLOOKUP(B222,[1]高二下!$B:$H,6,0)</f>
        <v>78</v>
      </c>
      <c r="P222" t="str">
        <f>VLOOKUP(B222,[1]高二下!$B:$H,7,0)</f>
        <v>格绒燚西</v>
      </c>
      <c r="Q222">
        <f t="shared" si="41"/>
        <v>85.028248587570616</v>
      </c>
      <c r="R222">
        <f t="shared" si="47"/>
        <v>303</v>
      </c>
      <c r="S222">
        <f>VLOOKUP(B222,[1]高二上!$B:$H,6,0)</f>
        <v>86</v>
      </c>
      <c r="T222" t="str">
        <f>VLOOKUP(B222,[1]高二上!$B:$H,7,0)</f>
        <v>格绒燚西</v>
      </c>
      <c r="U222">
        <f t="shared" si="42"/>
        <v>67.2316384180791</v>
      </c>
      <c r="V222">
        <f t="shared" si="48"/>
        <v>250</v>
      </c>
      <c r="W222">
        <f>VLOOKUP(B222,[1]高一下!$B:$H,6,0)</f>
        <v>89</v>
      </c>
      <c r="X222" t="str">
        <f>VLOOKUP(B222,[1]高一下!$B:$H,7,0)</f>
        <v>格绒燚西</v>
      </c>
      <c r="Y222">
        <f t="shared" si="43"/>
        <v>125.98870056497175</v>
      </c>
      <c r="Z222">
        <f t="shared" si="49"/>
        <v>134</v>
      </c>
      <c r="AA222">
        <f>VLOOKUP(B222,[1]高一上!$B:$G,5,0)</f>
        <v>76</v>
      </c>
      <c r="AB222" t="str">
        <f>VLOOKUP(B222,[1]高一上!$B:$G,6,0)</f>
        <v>杨翁基之玛</v>
      </c>
      <c r="AC222">
        <f t="shared" si="44"/>
        <v>100</v>
      </c>
      <c r="AD222">
        <f t="shared" si="50"/>
        <v>226</v>
      </c>
      <c r="AE222">
        <f>VLOOKUP(B222,[1]中考!$B:$G,6,0)</f>
        <v>0</v>
      </c>
      <c r="AF222">
        <f t="shared" si="51"/>
        <v>346</v>
      </c>
    </row>
    <row r="223" spans="1:32" x14ac:dyDescent="0.2">
      <c r="A223" s="2" t="s">
        <v>668</v>
      </c>
      <c r="B223" s="2" t="s">
        <v>669</v>
      </c>
      <c r="C223" s="1">
        <v>5</v>
      </c>
      <c r="D223" s="3" t="s">
        <v>9</v>
      </c>
      <c r="E223" s="4" t="s">
        <v>670</v>
      </c>
      <c r="F223" s="1">
        <v>371</v>
      </c>
      <c r="G223" s="4">
        <v>94</v>
      </c>
      <c r="H223" s="1" t="s">
        <v>562</v>
      </c>
      <c r="I223" s="15">
        <f t="shared" si="39"/>
        <v>58.474576271186443</v>
      </c>
      <c r="J223">
        <f t="shared" si="45"/>
        <v>242</v>
      </c>
      <c r="K223">
        <f>VLOOKUP(B223,[1]高三上!$B:$H,6,0)</f>
        <v>100</v>
      </c>
      <c r="L223" t="str">
        <f>VLOOKUP(B223,[1]高三上!$B:$H,7,0)</f>
        <v>格绒燚西</v>
      </c>
      <c r="M223">
        <f t="shared" si="40"/>
        <v>147.17514124293785</v>
      </c>
      <c r="N223">
        <f t="shared" si="46"/>
        <v>95</v>
      </c>
      <c r="O223">
        <f>VLOOKUP(B223,[1]高二下!$B:$H,6,0)</f>
        <v>82</v>
      </c>
      <c r="P223" t="str">
        <f>VLOOKUP(B223,[1]高二下!$B:$H,7,0)</f>
        <v>格绒燚西</v>
      </c>
      <c r="Q223">
        <f t="shared" si="41"/>
        <v>113.84180790960451</v>
      </c>
      <c r="R223">
        <f t="shared" si="47"/>
        <v>262</v>
      </c>
      <c r="S223">
        <f>VLOOKUP(B223,[1]高二上!$B:$H,6,0)</f>
        <v>80</v>
      </c>
      <c r="T223" t="str">
        <f>VLOOKUP(B223,[1]高二上!$B:$H,7,0)</f>
        <v>格绒燚西</v>
      </c>
      <c r="U223">
        <f t="shared" si="42"/>
        <v>66.384180790960443</v>
      </c>
      <c r="V223">
        <f t="shared" si="48"/>
        <v>311</v>
      </c>
      <c r="W223">
        <f>VLOOKUP(B223,[1]高一下!$B:$H,6,0)</f>
        <v>85</v>
      </c>
      <c r="X223" t="str">
        <f>VLOOKUP(B223,[1]高一下!$B:$H,7,0)</f>
        <v>格绒燚西</v>
      </c>
      <c r="Y223">
        <f t="shared" si="43"/>
        <v>138.13559322033899</v>
      </c>
      <c r="Z223">
        <f t="shared" si="49"/>
        <v>192</v>
      </c>
      <c r="AA223">
        <f>VLOOKUP(B223,[1]高一上!$B:$G,5,0)</f>
        <v>67</v>
      </c>
      <c r="AB223" t="str">
        <f>VLOOKUP(B223,[1]高一上!$B:$G,6,0)</f>
        <v>杨翁基之玛</v>
      </c>
      <c r="AC223">
        <f t="shared" si="44"/>
        <v>45.762711864406782</v>
      </c>
      <c r="AD223">
        <f t="shared" si="50"/>
        <v>327</v>
      </c>
      <c r="AE223">
        <f>VLOOKUP(B223,[1]中考!$B:$G,6,0)</f>
        <v>106</v>
      </c>
      <c r="AF223">
        <f t="shared" si="51"/>
        <v>135</v>
      </c>
    </row>
    <row r="224" spans="1:32" x14ac:dyDescent="0.2">
      <c r="A224" s="2" t="s">
        <v>671</v>
      </c>
      <c r="B224" s="2" t="s">
        <v>672</v>
      </c>
      <c r="C224" s="1">
        <v>5</v>
      </c>
      <c r="D224" s="3" t="s">
        <v>9</v>
      </c>
      <c r="E224" s="4" t="s">
        <v>673</v>
      </c>
      <c r="F224" s="1">
        <v>339</v>
      </c>
      <c r="G224" s="4">
        <v>82</v>
      </c>
      <c r="H224" s="1" t="s">
        <v>562</v>
      </c>
      <c r="I224" s="15">
        <f t="shared" si="39"/>
        <v>65.536723163841799</v>
      </c>
      <c r="J224">
        <f t="shared" si="45"/>
        <v>342</v>
      </c>
      <c r="K224">
        <f>VLOOKUP(B224,[1]高三上!$B:$H,6,0)</f>
        <v>89</v>
      </c>
      <c r="L224" t="str">
        <f>VLOOKUP(B224,[1]高三上!$B:$H,7,0)</f>
        <v>格绒燚西</v>
      </c>
      <c r="M224">
        <f t="shared" si="40"/>
        <v>79.943502824858754</v>
      </c>
      <c r="N224">
        <f t="shared" si="46"/>
        <v>220</v>
      </c>
      <c r="O224">
        <f>VLOOKUP(B224,[1]高二下!$B:$H,6,0)</f>
        <v>88</v>
      </c>
      <c r="P224" t="str">
        <f>VLOOKUP(B224,[1]高二下!$B:$H,7,0)</f>
        <v>格绒燚西</v>
      </c>
      <c r="Q224">
        <f t="shared" si="41"/>
        <v>132.20338983050846</v>
      </c>
      <c r="R224">
        <f t="shared" si="47"/>
        <v>149</v>
      </c>
      <c r="S224">
        <f>VLOOKUP(B224,[1]高二上!$B:$H,6,0)</f>
        <v>85</v>
      </c>
      <c r="T224" t="str">
        <f>VLOOKUP(B224,[1]高二上!$B:$H,7,0)</f>
        <v>格绒燚西</v>
      </c>
      <c r="U224">
        <f t="shared" si="42"/>
        <v>75.706214689265536</v>
      </c>
      <c r="V224">
        <f t="shared" si="48"/>
        <v>263</v>
      </c>
      <c r="W224">
        <f>VLOOKUP(B224,[1]高一下!$B:$H,6,0)</f>
        <v>86</v>
      </c>
      <c r="X224" t="str">
        <f>VLOOKUP(B224,[1]高一下!$B:$H,7,0)</f>
        <v>格绒燚西</v>
      </c>
      <c r="Y224">
        <f t="shared" si="43"/>
        <v>119.49152542372882</v>
      </c>
      <c r="Z224">
        <f t="shared" si="49"/>
        <v>177</v>
      </c>
      <c r="AA224">
        <f>VLOOKUP(B224,[1]高一上!$B:$G,5,0)</f>
        <v>75</v>
      </c>
      <c r="AB224" t="str">
        <f>VLOOKUP(B224,[1]高一上!$B:$G,6,0)</f>
        <v>格绒燚西</v>
      </c>
      <c r="AC224">
        <f t="shared" si="44"/>
        <v>77.966101694915253</v>
      </c>
      <c r="AD224">
        <f t="shared" si="50"/>
        <v>246</v>
      </c>
      <c r="AE224">
        <f>VLOOKUP(B224,[1]中考!$B:$G,6,0)</f>
        <v>104</v>
      </c>
      <c r="AF224">
        <f t="shared" si="51"/>
        <v>168</v>
      </c>
    </row>
    <row r="225" spans="1:32" x14ac:dyDescent="0.2">
      <c r="A225" s="2" t="s">
        <v>674</v>
      </c>
      <c r="B225" s="2" t="s">
        <v>675</v>
      </c>
      <c r="C225" s="1">
        <v>5</v>
      </c>
      <c r="D225" s="3" t="s">
        <v>9</v>
      </c>
      <c r="E225" s="4" t="s">
        <v>284</v>
      </c>
      <c r="F225" s="1">
        <v>336</v>
      </c>
      <c r="G225" s="4">
        <v>88</v>
      </c>
      <c r="H225" s="1" t="s">
        <v>562</v>
      </c>
      <c r="I225" s="15">
        <f t="shared" si="39"/>
        <v>64.689265536723155</v>
      </c>
      <c r="J225">
        <f t="shared" si="45"/>
        <v>314</v>
      </c>
      <c r="K225">
        <f>VLOOKUP(B225,[1]高三上!$B:$H,6,0)</f>
        <v>91</v>
      </c>
      <c r="L225" t="str">
        <f>VLOOKUP(B225,[1]高三上!$B:$H,7,0)</f>
        <v>格绒燚西</v>
      </c>
      <c r="M225">
        <f t="shared" si="40"/>
        <v>83.898305084745772</v>
      </c>
      <c r="N225">
        <f t="shared" si="46"/>
        <v>189</v>
      </c>
      <c r="O225">
        <f>VLOOKUP(B225,[1]高二下!$B:$H,6,0)</f>
        <v>89</v>
      </c>
      <c r="P225" t="str">
        <f>VLOOKUP(B225,[1]高二下!$B:$H,7,0)</f>
        <v>格绒燚西</v>
      </c>
      <c r="Q225">
        <f t="shared" si="41"/>
        <v>124.01129943502825</v>
      </c>
      <c r="R225">
        <f t="shared" si="47"/>
        <v>132</v>
      </c>
      <c r="S225">
        <f>VLOOKUP(B225,[1]高二上!$B:$H,6,0)</f>
        <v>89</v>
      </c>
      <c r="T225" t="str">
        <f>VLOOKUP(B225,[1]高二上!$B:$H,7,0)</f>
        <v>格绒燚西</v>
      </c>
      <c r="U225">
        <f t="shared" si="42"/>
        <v>88.700564971751419</v>
      </c>
      <c r="V225">
        <f t="shared" si="48"/>
        <v>217</v>
      </c>
      <c r="W225">
        <f>VLOOKUP(B225,[1]高一下!$B:$H,6,0)</f>
        <v>86</v>
      </c>
      <c r="X225" t="str">
        <f>VLOOKUP(B225,[1]高一下!$B:$H,7,0)</f>
        <v>格绒燚西</v>
      </c>
      <c r="Y225">
        <f t="shared" si="43"/>
        <v>105.36723163841808</v>
      </c>
      <c r="Z225">
        <f t="shared" si="49"/>
        <v>177</v>
      </c>
      <c r="AA225">
        <f>VLOOKUP(B225,[1]高一上!$B:$G,5,0)</f>
        <v>78</v>
      </c>
      <c r="AB225" t="str">
        <f>VLOOKUP(B225,[1]高一上!$B:$G,6,0)</f>
        <v>陈光汇</v>
      </c>
      <c r="AC225">
        <f t="shared" si="44"/>
        <v>108.47457627118644</v>
      </c>
      <c r="AD225">
        <f t="shared" si="50"/>
        <v>196</v>
      </c>
      <c r="AE225">
        <f>VLOOKUP(B225,[1]中考!$B:$G,6,0)</f>
        <v>100</v>
      </c>
      <c r="AF225">
        <f t="shared" si="51"/>
        <v>226</v>
      </c>
    </row>
    <row r="226" spans="1:32" x14ac:dyDescent="0.2">
      <c r="A226" s="2" t="s">
        <v>676</v>
      </c>
      <c r="B226" s="2" t="s">
        <v>677</v>
      </c>
      <c r="C226" s="1">
        <v>5</v>
      </c>
      <c r="D226" s="3" t="s">
        <v>9</v>
      </c>
      <c r="E226" s="4" t="s">
        <v>678</v>
      </c>
      <c r="F226" s="1">
        <v>306</v>
      </c>
      <c r="G226" s="4">
        <v>76</v>
      </c>
      <c r="H226" s="1" t="s">
        <v>562</v>
      </c>
      <c r="I226" s="15">
        <f t="shared" si="39"/>
        <v>88.983050847457633</v>
      </c>
      <c r="J226">
        <f t="shared" si="45"/>
        <v>353</v>
      </c>
      <c r="K226">
        <f>VLOOKUP(B226,[1]高三上!$B:$H,6,0)</f>
        <v>80</v>
      </c>
      <c r="L226" t="str">
        <f>VLOOKUP(B226,[1]高三上!$B:$H,7,0)</f>
        <v>格绒燚西</v>
      </c>
      <c r="M226">
        <f t="shared" si="40"/>
        <v>101.12994350282486</v>
      </c>
      <c r="N226">
        <f t="shared" si="46"/>
        <v>314</v>
      </c>
      <c r="O226">
        <f>VLOOKUP(B226,[1]高二下!$B:$H,6,0)</f>
        <v>76</v>
      </c>
      <c r="P226" t="str">
        <f>VLOOKUP(B226,[1]高二下!$B:$H,7,0)</f>
        <v>格绒燚西</v>
      </c>
      <c r="Q226">
        <f t="shared" si="41"/>
        <v>71.468926553672318</v>
      </c>
      <c r="R226">
        <f t="shared" si="47"/>
        <v>318</v>
      </c>
      <c r="S226">
        <f>VLOOKUP(B226,[1]高二上!$B:$H,6,0)</f>
        <v>89</v>
      </c>
      <c r="T226" t="str">
        <f>VLOOKUP(B226,[1]高二上!$B:$H,7,0)</f>
        <v>格绒燚西</v>
      </c>
      <c r="U226">
        <f t="shared" si="42"/>
        <v>79.378531073446325</v>
      </c>
      <c r="V226">
        <f t="shared" si="48"/>
        <v>217</v>
      </c>
      <c r="W226">
        <f>VLOOKUP(B226,[1]高一下!$B:$H,6,0)</f>
        <v>88</v>
      </c>
      <c r="X226" t="str">
        <f>VLOOKUP(B226,[1]高一下!$B:$H,7,0)</f>
        <v>格绒燚西</v>
      </c>
      <c r="Y226">
        <f t="shared" si="43"/>
        <v>139.26553672316385</v>
      </c>
      <c r="Z226">
        <f t="shared" si="49"/>
        <v>144</v>
      </c>
      <c r="AA226">
        <f>VLOOKUP(B226,[1]高一上!$B:$G,5,0)</f>
        <v>72</v>
      </c>
      <c r="AB226" t="str">
        <f>VLOOKUP(B226,[1]高一上!$B:$G,6,0)</f>
        <v>杨翁基之玛</v>
      </c>
      <c r="AC226">
        <f t="shared" si="44"/>
        <v>90.112994350282491</v>
      </c>
      <c r="AD226">
        <f t="shared" si="50"/>
        <v>283</v>
      </c>
      <c r="AE226">
        <f>VLOOKUP(B226,[1]中考!$B:$G,6,0)</f>
        <v>98</v>
      </c>
      <c r="AF226">
        <f t="shared" si="51"/>
        <v>248</v>
      </c>
    </row>
    <row r="227" spans="1:32" x14ac:dyDescent="0.2">
      <c r="A227" s="2" t="s">
        <v>679</v>
      </c>
      <c r="B227" s="2" t="s">
        <v>680</v>
      </c>
      <c r="C227" s="1">
        <v>6</v>
      </c>
      <c r="D227" s="3" t="s">
        <v>9</v>
      </c>
      <c r="E227" s="4" t="s">
        <v>681</v>
      </c>
      <c r="F227" s="1">
        <v>593</v>
      </c>
      <c r="G227" s="4">
        <v>117</v>
      </c>
      <c r="H227" s="1" t="s">
        <v>682</v>
      </c>
      <c r="I227" s="15">
        <f t="shared" si="39"/>
        <v>106.21468926553672</v>
      </c>
      <c r="J227">
        <f t="shared" si="45"/>
        <v>8</v>
      </c>
      <c r="K227">
        <f>VLOOKUP(B227,[1]高三上!$B:$H,6,0)</f>
        <v>106</v>
      </c>
      <c r="L227" t="str">
        <f>VLOOKUP(B227,[1]高三上!$B:$H,7,0)</f>
        <v>陈光汇</v>
      </c>
      <c r="M227">
        <f t="shared" si="40"/>
        <v>101.9774011299435</v>
      </c>
      <c r="N227">
        <f t="shared" si="46"/>
        <v>30</v>
      </c>
      <c r="O227">
        <f>VLOOKUP(B227,[1]高二下!$B:$H,6,0)</f>
        <v>96</v>
      </c>
      <c r="P227" t="str">
        <f>VLOOKUP(B227,[1]高二下!$B:$H,7,0)</f>
        <v>陈光汇</v>
      </c>
      <c r="Q227">
        <f t="shared" si="41"/>
        <v>96.045197740112997</v>
      </c>
      <c r="R227">
        <f t="shared" si="47"/>
        <v>37</v>
      </c>
      <c r="S227">
        <f>VLOOKUP(B227,[1]高二上!$B:$H,6,0)</f>
        <v>107</v>
      </c>
      <c r="T227" t="str">
        <f>VLOOKUP(B227,[1]高二上!$B:$H,7,0)</f>
        <v>陈光汇</v>
      </c>
      <c r="U227">
        <f t="shared" si="42"/>
        <v>100</v>
      </c>
      <c r="V227">
        <f t="shared" si="48"/>
        <v>23</v>
      </c>
      <c r="W227">
        <f>VLOOKUP(B227,[1]高一下!$B:$H,6,0)</f>
        <v>99</v>
      </c>
      <c r="X227" t="str">
        <f>VLOOKUP(B227,[1]高一下!$B:$H,7,0)</f>
        <v>刘权芳</v>
      </c>
      <c r="Y227">
        <f t="shared" si="43"/>
        <v>94.915254237288138</v>
      </c>
      <c r="Z227">
        <f t="shared" si="49"/>
        <v>23</v>
      </c>
      <c r="AA227">
        <f>VLOOKUP(B227,[1]高一上!$B:$G,5,0)</f>
        <v>106</v>
      </c>
      <c r="AB227" t="str">
        <f>VLOOKUP(B227,[1]高一上!$B:$G,6,0)</f>
        <v>周菊明</v>
      </c>
      <c r="AC227">
        <f t="shared" si="44"/>
        <v>100.56497175141243</v>
      </c>
      <c r="AD227">
        <f t="shared" si="50"/>
        <v>5</v>
      </c>
      <c r="AE227">
        <f>VLOOKUP(B227,[1]中考!$B:$G,6,0)</f>
        <v>121</v>
      </c>
      <c r="AF227">
        <f t="shared" si="51"/>
        <v>7</v>
      </c>
    </row>
    <row r="228" spans="1:32" x14ac:dyDescent="0.2">
      <c r="A228" s="2" t="s">
        <v>683</v>
      </c>
      <c r="B228" s="2" t="s">
        <v>684</v>
      </c>
      <c r="C228" s="1">
        <v>6</v>
      </c>
      <c r="D228" s="3" t="s">
        <v>9</v>
      </c>
      <c r="E228" s="4" t="s">
        <v>685</v>
      </c>
      <c r="F228" s="1">
        <v>534</v>
      </c>
      <c r="G228" s="4">
        <v>103</v>
      </c>
      <c r="H228" s="1" t="s">
        <v>682</v>
      </c>
      <c r="I228" s="15">
        <f t="shared" si="39"/>
        <v>113.5593220338983</v>
      </c>
      <c r="J228">
        <f t="shared" si="45"/>
        <v>101</v>
      </c>
      <c r="K228">
        <f>VLOOKUP(B228,[1]高三上!$B:$H,6,0)</f>
        <v>94</v>
      </c>
      <c r="L228" t="str">
        <f>VLOOKUP(B228,[1]高三上!$B:$H,7,0)</f>
        <v>陈光汇</v>
      </c>
      <c r="M228">
        <f t="shared" si="40"/>
        <v>77.683615819209038</v>
      </c>
      <c r="N228">
        <f t="shared" si="46"/>
        <v>149</v>
      </c>
      <c r="O228">
        <f>VLOOKUP(B228,[1]高二下!$B:$H,6,0)</f>
        <v>93</v>
      </c>
      <c r="P228" t="str">
        <f>VLOOKUP(B228,[1]高二下!$B:$H,7,0)</f>
        <v>陈光汇</v>
      </c>
      <c r="Q228">
        <f t="shared" si="41"/>
        <v>166.38418079096044</v>
      </c>
      <c r="R228">
        <f t="shared" si="47"/>
        <v>70</v>
      </c>
      <c r="S228">
        <f>VLOOKUP(B228,[1]高二上!$B:$H,6,0)</f>
        <v>81</v>
      </c>
      <c r="T228" t="str">
        <f>VLOOKUP(B228,[1]高二上!$B:$H,7,0)</f>
        <v>陈光汇</v>
      </c>
      <c r="U228">
        <f t="shared" si="42"/>
        <v>27.683615819209038</v>
      </c>
      <c r="V228">
        <f t="shared" si="48"/>
        <v>305</v>
      </c>
      <c r="W228">
        <f>VLOOKUP(B228,[1]高一下!$B:$H,6,0)</f>
        <v>95</v>
      </c>
      <c r="X228" t="str">
        <f>VLOOKUP(B228,[1]高一下!$B:$H,7,0)</f>
        <v>刘权芳</v>
      </c>
      <c r="Y228">
        <f t="shared" si="43"/>
        <v>118.36158192090396</v>
      </c>
      <c r="Z228">
        <f t="shared" si="49"/>
        <v>49</v>
      </c>
      <c r="AA228">
        <f>VLOOKUP(B228,[1]高一上!$B:$G,5,0)</f>
        <v>84</v>
      </c>
      <c r="AB228" t="str">
        <f>VLOOKUP(B228,[1]高一上!$B:$G,6,0)</f>
        <v>刘权芳</v>
      </c>
      <c r="AC228">
        <f t="shared" si="44"/>
        <v>100.56497175141243</v>
      </c>
      <c r="AD228">
        <f t="shared" si="50"/>
        <v>114</v>
      </c>
      <c r="AE228">
        <f>VLOOKUP(B228,[1]中考!$B:$G,6,0)</f>
        <v>107</v>
      </c>
      <c r="AF228">
        <f t="shared" si="51"/>
        <v>116</v>
      </c>
    </row>
    <row r="229" spans="1:32" x14ac:dyDescent="0.2">
      <c r="A229" s="2" t="s">
        <v>686</v>
      </c>
      <c r="B229" s="2" t="s">
        <v>687</v>
      </c>
      <c r="C229" s="1">
        <v>6</v>
      </c>
      <c r="D229" s="3" t="s">
        <v>9</v>
      </c>
      <c r="E229" s="4" t="s">
        <v>688</v>
      </c>
      <c r="F229" s="1">
        <v>533</v>
      </c>
      <c r="G229" s="4">
        <v>104</v>
      </c>
      <c r="H229" s="1" t="s">
        <v>682</v>
      </c>
      <c r="I229" s="15">
        <f t="shared" si="39"/>
        <v>89.830508474576277</v>
      </c>
      <c r="J229">
        <f t="shared" si="45"/>
        <v>92</v>
      </c>
      <c r="K229">
        <f>VLOOKUP(B229,[1]高三上!$B:$H,6,0)</f>
        <v>103</v>
      </c>
      <c r="L229" t="str">
        <f>VLOOKUP(B229,[1]高三上!$B:$H,7,0)</f>
        <v>陈光汇</v>
      </c>
      <c r="M229">
        <f t="shared" si="40"/>
        <v>113.5593220338983</v>
      </c>
      <c r="N229">
        <f t="shared" si="46"/>
        <v>56</v>
      </c>
      <c r="O229">
        <f>VLOOKUP(B229,[1]高二下!$B:$H,6,0)</f>
        <v>91</v>
      </c>
      <c r="P229" t="str">
        <f>VLOOKUP(B229,[1]高二下!$B:$H,7,0)</f>
        <v>陈光汇</v>
      </c>
      <c r="Q229">
        <f t="shared" si="41"/>
        <v>72.881355932203391</v>
      </c>
      <c r="R229">
        <f t="shared" si="47"/>
        <v>104</v>
      </c>
      <c r="S229">
        <f>VLOOKUP(B229,[1]高二上!$B:$H,6,0)</f>
        <v>112</v>
      </c>
      <c r="T229" t="str">
        <f>VLOOKUP(B229,[1]高二上!$B:$H,7,0)</f>
        <v>陈光汇</v>
      </c>
      <c r="U229">
        <f t="shared" si="42"/>
        <v>101.9774011299435</v>
      </c>
      <c r="V229">
        <f t="shared" si="48"/>
        <v>8</v>
      </c>
      <c r="W229">
        <f>VLOOKUP(B229,[1]高一下!$B:$H,6,0)</f>
        <v>101</v>
      </c>
      <c r="X229" t="str">
        <f>VLOOKUP(B229,[1]高一下!$B:$H,7,0)</f>
        <v>刘权芳</v>
      </c>
      <c r="Y229">
        <f t="shared" si="43"/>
        <v>127.96610169491525</v>
      </c>
      <c r="Z229">
        <f t="shared" si="49"/>
        <v>15</v>
      </c>
      <c r="AA229">
        <f>VLOOKUP(B229,[1]高一上!$B:$G,5,0)</f>
        <v>84</v>
      </c>
      <c r="AB229" t="str">
        <f>VLOOKUP(B229,[1]高一上!$B:$G,6,0)</f>
        <v>刘权芳</v>
      </c>
      <c r="AC229">
        <f t="shared" si="44"/>
        <v>91.807909604519779</v>
      </c>
      <c r="AD229">
        <f t="shared" si="50"/>
        <v>114</v>
      </c>
      <c r="AE229">
        <f>VLOOKUP(B229,[1]中考!$B:$G,6,0)</f>
        <v>110</v>
      </c>
      <c r="AF229">
        <f t="shared" si="51"/>
        <v>85</v>
      </c>
    </row>
    <row r="230" spans="1:32" x14ac:dyDescent="0.2">
      <c r="A230" s="2" t="s">
        <v>689</v>
      </c>
      <c r="B230" s="2" t="s">
        <v>690</v>
      </c>
      <c r="C230" s="1">
        <v>6</v>
      </c>
      <c r="D230" s="3" t="s">
        <v>9</v>
      </c>
      <c r="E230" s="4" t="s">
        <v>691</v>
      </c>
      <c r="F230" s="1">
        <v>519</v>
      </c>
      <c r="G230" s="4">
        <v>114</v>
      </c>
      <c r="H230" s="1" t="s">
        <v>682</v>
      </c>
      <c r="I230" s="15">
        <f t="shared" si="39"/>
        <v>127.11864406779661</v>
      </c>
      <c r="J230">
        <f t="shared" si="45"/>
        <v>13</v>
      </c>
      <c r="K230">
        <f>VLOOKUP(B230,[1]高三上!$B:$H,6,0)</f>
        <v>98</v>
      </c>
      <c r="L230" t="str">
        <f>VLOOKUP(B230,[1]高三上!$B:$H,7,0)</f>
        <v>陈光汇</v>
      </c>
      <c r="M230">
        <f t="shared" si="40"/>
        <v>126.55367231638418</v>
      </c>
      <c r="N230">
        <f t="shared" si="46"/>
        <v>109</v>
      </c>
      <c r="O230">
        <f>VLOOKUP(B230,[1]高二下!$B:$H,6,0)</f>
        <v>85</v>
      </c>
      <c r="P230" t="str">
        <f>VLOOKUP(B230,[1]高二下!$B:$H,7,0)</f>
        <v>陈光汇</v>
      </c>
      <c r="Q230">
        <f t="shared" si="41"/>
        <v>53.389830508474581</v>
      </c>
      <c r="R230">
        <f t="shared" si="47"/>
        <v>203</v>
      </c>
      <c r="S230">
        <f>VLOOKUP(B230,[1]高二上!$B:$H,6,0)</f>
        <v>104</v>
      </c>
      <c r="T230" t="str">
        <f>VLOOKUP(B230,[1]高二上!$B:$H,7,0)</f>
        <v>陈光汇</v>
      </c>
      <c r="U230">
        <f t="shared" si="42"/>
        <v>148.87005649717514</v>
      </c>
      <c r="V230">
        <f t="shared" si="48"/>
        <v>38</v>
      </c>
      <c r="W230">
        <f>VLOOKUP(B230,[1]高一下!$B:$H,6,0)</f>
        <v>84</v>
      </c>
      <c r="X230" t="str">
        <f>VLOOKUP(B230,[1]高一下!$B:$H,7,0)</f>
        <v>刘权芳</v>
      </c>
      <c r="Y230">
        <f t="shared" si="43"/>
        <v>83.615819209039557</v>
      </c>
      <c r="Z230">
        <f t="shared" si="49"/>
        <v>211</v>
      </c>
      <c r="AA230">
        <f>VLOOKUP(B230,[1]高一上!$B:$G,5,0)</f>
        <v>81</v>
      </c>
      <c r="AB230" t="str">
        <f>VLOOKUP(B230,[1]高一上!$B:$G,6,0)</f>
        <v>周菊明</v>
      </c>
      <c r="AC230">
        <f t="shared" si="44"/>
        <v>100.28248587570621</v>
      </c>
      <c r="AD230">
        <f t="shared" si="50"/>
        <v>153</v>
      </c>
      <c r="AE230">
        <f>VLOOKUP(B230,[1]中考!$B:$G,6,0)</f>
        <v>105</v>
      </c>
      <c r="AF230">
        <f t="shared" si="51"/>
        <v>154</v>
      </c>
    </row>
    <row r="231" spans="1:32" x14ac:dyDescent="0.2">
      <c r="A231" s="2" t="s">
        <v>692</v>
      </c>
      <c r="B231" s="2" t="s">
        <v>693</v>
      </c>
      <c r="C231" s="1">
        <v>6</v>
      </c>
      <c r="D231" s="3" t="s">
        <v>9</v>
      </c>
      <c r="E231" s="4" t="s">
        <v>694</v>
      </c>
      <c r="F231" s="1">
        <v>509</v>
      </c>
      <c r="G231" s="4">
        <v>96</v>
      </c>
      <c r="H231" s="1" t="s">
        <v>682</v>
      </c>
      <c r="I231" s="15">
        <f t="shared" si="39"/>
        <v>120.90395480225989</v>
      </c>
      <c r="J231">
        <f t="shared" si="45"/>
        <v>211</v>
      </c>
      <c r="K231">
        <f>VLOOKUP(B231,[1]高三上!$B:$H,6,0)</f>
        <v>84</v>
      </c>
      <c r="L231" t="str">
        <f>VLOOKUP(B231,[1]高三上!$B:$H,7,0)</f>
        <v>陈光汇</v>
      </c>
      <c r="M231">
        <f t="shared" si="40"/>
        <v>93.502824858757066</v>
      </c>
      <c r="N231">
        <f t="shared" si="46"/>
        <v>285</v>
      </c>
      <c r="O231">
        <f>VLOOKUP(B231,[1]高二下!$B:$H,6,0)</f>
        <v>82</v>
      </c>
      <c r="P231" t="str">
        <f>VLOOKUP(B231,[1]高二下!$B:$H,7,0)</f>
        <v>陈光汇</v>
      </c>
      <c r="Q231">
        <f t="shared" si="41"/>
        <v>59.887005649717509</v>
      </c>
      <c r="R231">
        <f t="shared" si="47"/>
        <v>262</v>
      </c>
      <c r="S231">
        <f>VLOOKUP(B231,[1]高二上!$B:$H,6,0)</f>
        <v>96</v>
      </c>
      <c r="T231" t="str">
        <f>VLOOKUP(B231,[1]高二上!$B:$H,7,0)</f>
        <v>陈光汇</v>
      </c>
      <c r="U231">
        <f t="shared" si="42"/>
        <v>134.74576271186442</v>
      </c>
      <c r="V231">
        <f t="shared" si="48"/>
        <v>120</v>
      </c>
      <c r="W231">
        <f>VLOOKUP(B231,[1]高一下!$B:$H,6,0)</f>
        <v>82</v>
      </c>
      <c r="X231" t="str">
        <f>VLOOKUP(B231,[1]高一下!$B:$H,7,0)</f>
        <v>刘权芳</v>
      </c>
      <c r="Y231">
        <f t="shared" si="43"/>
        <v>129.37853107344634</v>
      </c>
      <c r="Z231">
        <f t="shared" si="49"/>
        <v>243</v>
      </c>
      <c r="AA231">
        <f>VLOOKUP(B231,[1]高一上!$B:$G,5,0)</f>
        <v>63</v>
      </c>
      <c r="AB231" t="str">
        <f>VLOOKUP(B231,[1]高一上!$B:$G,6,0)</f>
        <v>刘权芳</v>
      </c>
      <c r="AC231">
        <f t="shared" si="44"/>
        <v>57.909604519774014</v>
      </c>
      <c r="AD231">
        <f t="shared" si="50"/>
        <v>347</v>
      </c>
      <c r="AE231">
        <f>VLOOKUP(B231,[1]中考!$B:$G,6,0)</f>
        <v>102</v>
      </c>
      <c r="AF231">
        <f t="shared" si="51"/>
        <v>198</v>
      </c>
    </row>
    <row r="232" spans="1:32" x14ac:dyDescent="0.2">
      <c r="A232" s="2" t="s">
        <v>695</v>
      </c>
      <c r="B232" s="2" t="s">
        <v>696</v>
      </c>
      <c r="C232" s="1">
        <v>6</v>
      </c>
      <c r="D232" s="3" t="s">
        <v>9</v>
      </c>
      <c r="E232" s="4" t="s">
        <v>697</v>
      </c>
      <c r="F232" s="1">
        <v>507</v>
      </c>
      <c r="G232" s="4">
        <v>109</v>
      </c>
      <c r="H232" s="1" t="s">
        <v>682</v>
      </c>
      <c r="I232" s="15">
        <f t="shared" si="39"/>
        <v>124.29378531073446</v>
      </c>
      <c r="J232">
        <f t="shared" si="45"/>
        <v>44</v>
      </c>
      <c r="K232">
        <f>VLOOKUP(B232,[1]高三上!$B:$H,6,0)</f>
        <v>96</v>
      </c>
      <c r="L232" t="str">
        <f>VLOOKUP(B232,[1]高三上!$B:$H,7,0)</f>
        <v>陈光汇</v>
      </c>
      <c r="M232">
        <f t="shared" si="40"/>
        <v>79.943502824858754</v>
      </c>
      <c r="N232">
        <f t="shared" si="46"/>
        <v>130</v>
      </c>
      <c r="O232">
        <f>VLOOKUP(B232,[1]高二下!$B:$H,6,0)</f>
        <v>94</v>
      </c>
      <c r="P232" t="str">
        <f>VLOOKUP(B232,[1]高二下!$B:$H,7,0)</f>
        <v>陈光汇</v>
      </c>
      <c r="Q232">
        <f t="shared" si="41"/>
        <v>105.93220338983051</v>
      </c>
      <c r="R232">
        <f t="shared" si="47"/>
        <v>59</v>
      </c>
      <c r="S232">
        <f>VLOOKUP(B232,[1]高二上!$B:$H,6,0)</f>
        <v>99</v>
      </c>
      <c r="T232" t="str">
        <f>VLOOKUP(B232,[1]高二上!$B:$H,7,0)</f>
        <v>陈光汇</v>
      </c>
      <c r="U232">
        <f t="shared" si="42"/>
        <v>94.915254237288138</v>
      </c>
      <c r="V232">
        <f t="shared" si="48"/>
        <v>80</v>
      </c>
      <c r="W232">
        <f>VLOOKUP(B232,[1]高一下!$B:$H,6,0)</f>
        <v>94</v>
      </c>
      <c r="X232" t="str">
        <f>VLOOKUP(B232,[1]高一下!$B:$H,7,0)</f>
        <v>刘权芳</v>
      </c>
      <c r="Y232">
        <f t="shared" si="43"/>
        <v>125.70621468926554</v>
      </c>
      <c r="Z232">
        <f t="shared" si="49"/>
        <v>62</v>
      </c>
      <c r="AA232">
        <f>VLOOKUP(B232,[1]高一上!$B:$G,5,0)</f>
        <v>81</v>
      </c>
      <c r="AB232" t="str">
        <f>VLOOKUP(B232,[1]高一上!$B:$G,6,0)</f>
        <v>肖锐</v>
      </c>
      <c r="AC232">
        <f t="shared" si="44"/>
        <v>76.836158192090394</v>
      </c>
      <c r="AD232">
        <f t="shared" si="50"/>
        <v>153</v>
      </c>
      <c r="AE232">
        <f>VLOOKUP(B232,[1]中考!$B:$G,6,0)</f>
        <v>111</v>
      </c>
      <c r="AF232">
        <f t="shared" si="51"/>
        <v>71</v>
      </c>
    </row>
    <row r="233" spans="1:32" x14ac:dyDescent="0.2">
      <c r="A233" s="2" t="s">
        <v>698</v>
      </c>
      <c r="B233" s="2" t="s">
        <v>699</v>
      </c>
      <c r="C233" s="1">
        <v>6</v>
      </c>
      <c r="D233" s="3" t="s">
        <v>9</v>
      </c>
      <c r="E233" s="4" t="s">
        <v>700</v>
      </c>
      <c r="F233" s="1">
        <v>505</v>
      </c>
      <c r="G233" s="4">
        <v>108</v>
      </c>
      <c r="H233" s="1" t="s">
        <v>682</v>
      </c>
      <c r="I233" s="15">
        <f t="shared" si="39"/>
        <v>88.418079096045204</v>
      </c>
      <c r="J233">
        <f t="shared" si="45"/>
        <v>53</v>
      </c>
      <c r="K233">
        <f>VLOOKUP(B233,[1]高三上!$B:$H,6,0)</f>
        <v>111</v>
      </c>
      <c r="L233" t="str">
        <f>VLOOKUP(B233,[1]高三上!$B:$H,7,0)</f>
        <v>陈光汇</v>
      </c>
      <c r="M233">
        <f t="shared" si="40"/>
        <v>129.94350282485877</v>
      </c>
      <c r="N233">
        <f t="shared" si="46"/>
        <v>12</v>
      </c>
      <c r="O233">
        <f>VLOOKUP(B233,[1]高二下!$B:$H,6,0)</f>
        <v>90</v>
      </c>
      <c r="P233" t="str">
        <f>VLOOKUP(B233,[1]高二下!$B:$H,7,0)</f>
        <v>陈光汇</v>
      </c>
      <c r="Q233">
        <f t="shared" si="41"/>
        <v>89.265536723163848</v>
      </c>
      <c r="R233">
        <f t="shared" si="47"/>
        <v>118</v>
      </c>
      <c r="S233">
        <f>VLOOKUP(B233,[1]高二上!$B:$H,6,0)</f>
        <v>99</v>
      </c>
      <c r="T233" t="str">
        <f>VLOOKUP(B233,[1]高二上!$B:$H,7,0)</f>
        <v>陈光汇</v>
      </c>
      <c r="U233">
        <f t="shared" si="42"/>
        <v>98.587570621468927</v>
      </c>
      <c r="V233">
        <f t="shared" si="48"/>
        <v>80</v>
      </c>
      <c r="W233">
        <f>VLOOKUP(B233,[1]高一下!$B:$H,6,0)</f>
        <v>93</v>
      </c>
      <c r="X233" t="str">
        <f>VLOOKUP(B233,[1]高一下!$B:$H,7,0)</f>
        <v>刘权芳</v>
      </c>
      <c r="Y233">
        <f t="shared" si="43"/>
        <v>94.067796610169495</v>
      </c>
      <c r="Z233">
        <f t="shared" si="49"/>
        <v>75</v>
      </c>
      <c r="AA233">
        <f>VLOOKUP(B233,[1]高一上!$B:$G,5,0)</f>
        <v>92</v>
      </c>
      <c r="AB233" t="str">
        <f>VLOOKUP(B233,[1]高一上!$B:$G,6,0)</f>
        <v>肖锐</v>
      </c>
      <c r="AC233">
        <f t="shared" si="44"/>
        <v>85.31073446327683</v>
      </c>
      <c r="AD233">
        <f t="shared" si="50"/>
        <v>54</v>
      </c>
      <c r="AE233">
        <f>VLOOKUP(B233,[1]中考!$B:$G,6,0)</f>
        <v>125</v>
      </c>
      <c r="AF233">
        <f t="shared" si="51"/>
        <v>2</v>
      </c>
    </row>
    <row r="234" spans="1:32" x14ac:dyDescent="0.2">
      <c r="A234" s="2" t="s">
        <v>701</v>
      </c>
      <c r="B234" s="2" t="s">
        <v>702</v>
      </c>
      <c r="C234" s="1">
        <v>6</v>
      </c>
      <c r="D234" s="3" t="s">
        <v>9</v>
      </c>
      <c r="E234" s="4" t="s">
        <v>703</v>
      </c>
      <c r="F234" s="1">
        <v>488</v>
      </c>
      <c r="G234" s="4">
        <v>96</v>
      </c>
      <c r="H234" s="1" t="s">
        <v>682</v>
      </c>
      <c r="I234" s="15">
        <f t="shared" si="39"/>
        <v>97.175141242937855</v>
      </c>
      <c r="J234">
        <f t="shared" si="45"/>
        <v>211</v>
      </c>
      <c r="K234">
        <f>VLOOKUP(B234,[1]高三上!$B:$H,6,0)</f>
        <v>90</v>
      </c>
      <c r="L234" t="str">
        <f>VLOOKUP(B234,[1]高三上!$B:$H,7,0)</f>
        <v>陈光汇</v>
      </c>
      <c r="M234">
        <f t="shared" si="40"/>
        <v>100.56497175141243</v>
      </c>
      <c r="N234">
        <f t="shared" si="46"/>
        <v>201</v>
      </c>
      <c r="O234">
        <f>VLOOKUP(B234,[1]高二下!$B:$H,6,0)</f>
        <v>85</v>
      </c>
      <c r="P234" t="str">
        <f>VLOOKUP(B234,[1]高二下!$B:$H,7,0)</f>
        <v>陈光汇</v>
      </c>
      <c r="Q234">
        <f t="shared" si="41"/>
        <v>76.55367231638418</v>
      </c>
      <c r="R234">
        <f t="shared" si="47"/>
        <v>203</v>
      </c>
      <c r="S234">
        <f>VLOOKUP(B234,[1]高二上!$B:$H,6,0)</f>
        <v>96</v>
      </c>
      <c r="T234" t="str">
        <f>VLOOKUP(B234,[1]高二上!$B:$H,7,0)</f>
        <v>陈光汇</v>
      </c>
      <c r="U234">
        <f t="shared" si="42"/>
        <v>142.65536723163842</v>
      </c>
      <c r="V234">
        <f t="shared" si="48"/>
        <v>120</v>
      </c>
      <c r="W234">
        <f>VLOOKUP(B234,[1]高一下!$B:$H,6,0)</f>
        <v>80</v>
      </c>
      <c r="X234" t="str">
        <f>VLOOKUP(B234,[1]高一下!$B:$H,7,0)</f>
        <v>刘权芳</v>
      </c>
      <c r="Y234">
        <f t="shared" si="43"/>
        <v>75.423728813559322</v>
      </c>
      <c r="Z234">
        <f t="shared" si="49"/>
        <v>271</v>
      </c>
      <c r="AA234">
        <f>VLOOKUP(B234,[1]高一上!$B:$G,5,0)</f>
        <v>79</v>
      </c>
      <c r="AB234" t="str">
        <f>VLOOKUP(B234,[1]高一上!$B:$G,6,0)</f>
        <v>刘权芳</v>
      </c>
      <c r="AC234">
        <f t="shared" si="44"/>
        <v>117.2316384180791</v>
      </c>
      <c r="AD234">
        <f t="shared" si="50"/>
        <v>184</v>
      </c>
      <c r="AE234">
        <f>VLOOKUP(B234,[1]中考!$B:$G,6,0)</f>
        <v>98</v>
      </c>
      <c r="AF234">
        <f t="shared" si="51"/>
        <v>245</v>
      </c>
    </row>
    <row r="235" spans="1:32" x14ac:dyDescent="0.2">
      <c r="A235" s="2" t="s">
        <v>704</v>
      </c>
      <c r="B235" s="2" t="s">
        <v>705</v>
      </c>
      <c r="C235" s="1">
        <v>6</v>
      </c>
      <c r="D235" s="3" t="s">
        <v>9</v>
      </c>
      <c r="E235" s="4" t="s">
        <v>706</v>
      </c>
      <c r="F235" s="1">
        <v>480</v>
      </c>
      <c r="G235" s="4">
        <v>102</v>
      </c>
      <c r="H235" s="1" t="s">
        <v>682</v>
      </c>
      <c r="I235" s="15">
        <f t="shared" si="39"/>
        <v>96.045197740112997</v>
      </c>
      <c r="J235">
        <f t="shared" si="45"/>
        <v>114</v>
      </c>
      <c r="K235">
        <f>VLOOKUP(B235,[1]高三上!$B:$H,6,0)</f>
        <v>99</v>
      </c>
      <c r="L235" t="str">
        <f>VLOOKUP(B235,[1]高三上!$B:$H,7,0)</f>
        <v>陈光汇</v>
      </c>
      <c r="M235">
        <f t="shared" si="40"/>
        <v>74.293785310734464</v>
      </c>
      <c r="N235">
        <f t="shared" si="46"/>
        <v>100</v>
      </c>
      <c r="O235">
        <f>VLOOKUP(B235,[1]高二下!$B:$H,6,0)</f>
        <v>102</v>
      </c>
      <c r="P235" t="str">
        <f>VLOOKUP(B235,[1]高二下!$B:$H,7,0)</f>
        <v>陈光汇</v>
      </c>
      <c r="Q235">
        <f t="shared" si="41"/>
        <v>111.86440677966101</v>
      </c>
      <c r="R235">
        <f t="shared" si="47"/>
        <v>9</v>
      </c>
      <c r="S235">
        <f>VLOOKUP(B235,[1]高二上!$B:$H,6,0)</f>
        <v>102</v>
      </c>
      <c r="T235" t="str">
        <f>VLOOKUP(B235,[1]高二上!$B:$H,7,0)</f>
        <v>陈光汇</v>
      </c>
      <c r="U235">
        <f t="shared" si="42"/>
        <v>126.27118644067797</v>
      </c>
      <c r="V235">
        <f t="shared" si="48"/>
        <v>51</v>
      </c>
      <c r="W235">
        <f>VLOOKUP(B235,[1]高一下!$B:$H,6,0)</f>
        <v>88</v>
      </c>
      <c r="X235" t="str">
        <f>VLOOKUP(B235,[1]高一下!$B:$H,7,0)</f>
        <v>刘权芳</v>
      </c>
      <c r="Y235">
        <f t="shared" si="43"/>
        <v>82.20338983050847</v>
      </c>
      <c r="Z235">
        <f t="shared" si="49"/>
        <v>144</v>
      </c>
      <c r="AA235">
        <f>VLOOKUP(B235,[1]高一上!$B:$G,5,0)</f>
        <v>88</v>
      </c>
      <c r="AB235" t="str">
        <f>VLOOKUP(B235,[1]高一上!$B:$G,6,0)</f>
        <v>周菊明</v>
      </c>
      <c r="AC235">
        <f t="shared" si="44"/>
        <v>83.050847457627128</v>
      </c>
      <c r="AD235">
        <f t="shared" si="50"/>
        <v>81</v>
      </c>
      <c r="AE235">
        <f>VLOOKUP(B235,[1]中考!$B:$G,6,0)</f>
        <v>117</v>
      </c>
      <c r="AF235">
        <f t="shared" si="51"/>
        <v>21</v>
      </c>
    </row>
    <row r="236" spans="1:32" x14ac:dyDescent="0.2">
      <c r="A236" s="2" t="s">
        <v>707</v>
      </c>
      <c r="B236" s="2" t="s">
        <v>708</v>
      </c>
      <c r="C236" s="1">
        <v>6</v>
      </c>
      <c r="D236" s="3" t="s">
        <v>9</v>
      </c>
      <c r="E236" s="4" t="s">
        <v>709</v>
      </c>
      <c r="F236" s="1">
        <v>472</v>
      </c>
      <c r="G236" s="4">
        <v>98</v>
      </c>
      <c r="H236" s="1" t="s">
        <v>682</v>
      </c>
      <c r="I236" s="15">
        <f t="shared" si="39"/>
        <v>122.31638418079096</v>
      </c>
      <c r="J236">
        <f t="shared" si="45"/>
        <v>182</v>
      </c>
      <c r="K236">
        <f>VLOOKUP(B236,[1]高三上!$B:$H,6,0)</f>
        <v>86</v>
      </c>
      <c r="L236" t="str">
        <f>VLOOKUP(B236,[1]高三上!$B:$H,7,0)</f>
        <v>陈光汇</v>
      </c>
      <c r="M236">
        <f t="shared" si="40"/>
        <v>78.813559322033896</v>
      </c>
      <c r="N236">
        <f t="shared" si="46"/>
        <v>261</v>
      </c>
      <c r="O236">
        <f>VLOOKUP(B236,[1]高二下!$B:$H,6,0)</f>
        <v>86</v>
      </c>
      <c r="P236" t="str">
        <f>VLOOKUP(B236,[1]高二下!$B:$H,7,0)</f>
        <v>陈光汇</v>
      </c>
      <c r="Q236">
        <f t="shared" si="41"/>
        <v>121.75141242937853</v>
      </c>
      <c r="R236">
        <f t="shared" si="47"/>
        <v>186</v>
      </c>
      <c r="S236">
        <f>VLOOKUP(B236,[1]高二上!$B:$H,6,0)</f>
        <v>85</v>
      </c>
      <c r="T236" t="str">
        <f>VLOOKUP(B236,[1]高二上!$B:$H,7,0)</f>
        <v>陈光汇</v>
      </c>
      <c r="U236">
        <f t="shared" si="42"/>
        <v>52.824858757062145</v>
      </c>
      <c r="V236">
        <f t="shared" si="48"/>
        <v>263</v>
      </c>
      <c r="W236">
        <f>VLOOKUP(B236,[1]高一下!$B:$H,6,0)</f>
        <v>92</v>
      </c>
      <c r="X236" t="str">
        <f>VLOOKUP(B236,[1]高一下!$B:$H,7,0)</f>
        <v>刘权芳</v>
      </c>
      <c r="Y236">
        <f t="shared" si="43"/>
        <v>103.10734463276836</v>
      </c>
      <c r="Z236">
        <f t="shared" si="49"/>
        <v>96</v>
      </c>
      <c r="AA236">
        <f>VLOOKUP(B236,[1]高一上!$B:$G,5,0)</f>
        <v>85</v>
      </c>
      <c r="AB236" t="str">
        <f>VLOOKUP(B236,[1]高一上!$B:$G,6,0)</f>
        <v>刘权芳</v>
      </c>
      <c r="AC236">
        <f t="shared" si="44"/>
        <v>82.20338983050847</v>
      </c>
      <c r="AD236">
        <f t="shared" si="50"/>
        <v>107</v>
      </c>
      <c r="AE236">
        <f>VLOOKUP(B236,[1]中考!$B:$G,6,0)</f>
        <v>114</v>
      </c>
      <c r="AF236">
        <f t="shared" si="51"/>
        <v>44</v>
      </c>
    </row>
    <row r="237" spans="1:32" x14ac:dyDescent="0.2">
      <c r="A237" s="2" t="s">
        <v>710</v>
      </c>
      <c r="B237" s="2" t="s">
        <v>711</v>
      </c>
      <c r="C237" s="1">
        <v>6</v>
      </c>
      <c r="D237" s="3" t="s">
        <v>9</v>
      </c>
      <c r="E237" s="4" t="s">
        <v>712</v>
      </c>
      <c r="F237" s="1">
        <v>469</v>
      </c>
      <c r="G237" s="4">
        <v>106</v>
      </c>
      <c r="H237" s="1" t="s">
        <v>682</v>
      </c>
      <c r="I237" s="15">
        <f t="shared" si="39"/>
        <v>109.32203389830508</v>
      </c>
      <c r="J237">
        <f t="shared" si="45"/>
        <v>76</v>
      </c>
      <c r="K237">
        <f>VLOOKUP(B237,[1]高三上!$B:$H,6,0)</f>
        <v>98</v>
      </c>
      <c r="L237" t="str">
        <f>VLOOKUP(B237,[1]高三上!$B:$H,7,0)</f>
        <v>陈光汇</v>
      </c>
      <c r="M237">
        <f t="shared" si="40"/>
        <v>88.983050847457633</v>
      </c>
      <c r="N237">
        <f t="shared" si="46"/>
        <v>109</v>
      </c>
      <c r="O237">
        <f>VLOOKUP(B237,[1]高二下!$B:$H,6,0)</f>
        <v>93</v>
      </c>
      <c r="P237" t="str">
        <f>VLOOKUP(B237,[1]高二下!$B:$H,7,0)</f>
        <v>陈光汇</v>
      </c>
      <c r="Q237">
        <f t="shared" si="41"/>
        <v>134.74576271186442</v>
      </c>
      <c r="R237">
        <f t="shared" si="47"/>
        <v>70</v>
      </c>
      <c r="S237">
        <f>VLOOKUP(B237,[1]高二上!$B:$H,6,0)</f>
        <v>91</v>
      </c>
      <c r="T237" t="str">
        <f>VLOOKUP(B237,[1]高二上!$B:$H,7,0)</f>
        <v>陈光汇</v>
      </c>
      <c r="U237">
        <f t="shared" si="42"/>
        <v>72.598870056497177</v>
      </c>
      <c r="V237">
        <f t="shared" si="48"/>
        <v>193</v>
      </c>
      <c r="W237">
        <f>VLOOKUP(B237,[1]高一下!$B:$H,6,0)</f>
        <v>92</v>
      </c>
      <c r="X237" t="str">
        <f>VLOOKUP(B237,[1]高一下!$B:$H,7,0)</f>
        <v>刘权芳</v>
      </c>
      <c r="Y237">
        <f t="shared" si="43"/>
        <v>85.875706214689259</v>
      </c>
      <c r="Z237">
        <f t="shared" si="49"/>
        <v>96</v>
      </c>
      <c r="AA237">
        <f>VLOOKUP(B237,[1]高一上!$B:$G,5,0)</f>
        <v>93</v>
      </c>
      <c r="AB237" t="str">
        <f>VLOOKUP(B237,[1]高一上!$B:$G,6,0)</f>
        <v>肖锐</v>
      </c>
      <c r="AC237">
        <f t="shared" si="44"/>
        <v>90.395480225988706</v>
      </c>
      <c r="AD237">
        <f t="shared" si="50"/>
        <v>46</v>
      </c>
      <c r="AE237">
        <f>VLOOKUP(B237,[1]中考!$B:$G,6,0)</f>
        <v>119</v>
      </c>
      <c r="AF237">
        <f t="shared" si="51"/>
        <v>12</v>
      </c>
    </row>
    <row r="238" spans="1:32" x14ac:dyDescent="0.2">
      <c r="A238" s="2" t="s">
        <v>713</v>
      </c>
      <c r="B238" s="2" t="s">
        <v>714</v>
      </c>
      <c r="C238" s="1">
        <v>6</v>
      </c>
      <c r="D238" s="3" t="s">
        <v>9</v>
      </c>
      <c r="E238" s="4" t="s">
        <v>715</v>
      </c>
      <c r="F238" s="1">
        <v>466</v>
      </c>
      <c r="G238" s="4">
        <v>89</v>
      </c>
      <c r="H238" s="1" t="s">
        <v>682</v>
      </c>
      <c r="I238" s="15">
        <f t="shared" si="39"/>
        <v>88.418079096045204</v>
      </c>
      <c r="J238">
        <f t="shared" si="45"/>
        <v>302</v>
      </c>
      <c r="K238">
        <f>VLOOKUP(B238,[1]高三上!$B:$H,6,0)</f>
        <v>86</v>
      </c>
      <c r="L238" t="str">
        <f>VLOOKUP(B238,[1]高三上!$B:$H,7,0)</f>
        <v>陈光汇</v>
      </c>
      <c r="M238">
        <f t="shared" si="40"/>
        <v>118.92655367231639</v>
      </c>
      <c r="N238">
        <f t="shared" si="46"/>
        <v>261</v>
      </c>
      <c r="O238">
        <f>VLOOKUP(B238,[1]高二下!$B:$H,6,0)</f>
        <v>72</v>
      </c>
      <c r="P238" t="str">
        <f>VLOOKUP(B238,[1]高二下!$B:$H,7,0)</f>
        <v>陈光汇</v>
      </c>
      <c r="Q238">
        <f t="shared" si="41"/>
        <v>72.316384180790962</v>
      </c>
      <c r="R238">
        <f t="shared" si="47"/>
        <v>328</v>
      </c>
      <c r="S238">
        <f>VLOOKUP(B238,[1]高二上!$B:$H,6,0)</f>
        <v>88</v>
      </c>
      <c r="T238" t="str">
        <f>VLOOKUP(B238,[1]高二上!$B:$H,7,0)</f>
        <v>陈光汇</v>
      </c>
      <c r="U238">
        <f t="shared" si="42"/>
        <v>119.2090395480226</v>
      </c>
      <c r="V238">
        <f t="shared" si="48"/>
        <v>230</v>
      </c>
      <c r="W238">
        <f>VLOOKUP(B238,[1]高一下!$B:$H,6,0)</f>
        <v>77</v>
      </c>
      <c r="X238" t="str">
        <f>VLOOKUP(B238,[1]高一下!$B:$H,7,0)</f>
        <v>刘权芳</v>
      </c>
      <c r="Y238">
        <f t="shared" si="43"/>
        <v>85.31073446327683</v>
      </c>
      <c r="Z238">
        <f t="shared" si="49"/>
        <v>298</v>
      </c>
      <c r="AA238">
        <f>VLOOKUP(B238,[1]高一上!$B:$G,5,0)</f>
        <v>75</v>
      </c>
      <c r="AB238" t="str">
        <f>VLOOKUP(B238,[1]高一上!$B:$G,6,0)</f>
        <v>肖锐</v>
      </c>
      <c r="AC238">
        <f t="shared" si="44"/>
        <v>57.627118644067799</v>
      </c>
      <c r="AD238">
        <f t="shared" si="50"/>
        <v>246</v>
      </c>
      <c r="AE238">
        <f>VLOOKUP(B238,[1]中考!$B:$G,6,0)</f>
        <v>108</v>
      </c>
      <c r="AF238">
        <f t="shared" si="51"/>
        <v>96</v>
      </c>
    </row>
    <row r="239" spans="1:32" x14ac:dyDescent="0.2">
      <c r="A239" s="2" t="s">
        <v>716</v>
      </c>
      <c r="B239" s="2" t="s">
        <v>717</v>
      </c>
      <c r="C239" s="1">
        <v>6</v>
      </c>
      <c r="D239" s="3" t="s">
        <v>9</v>
      </c>
      <c r="E239" s="4" t="s">
        <v>718</v>
      </c>
      <c r="F239" s="1">
        <v>465</v>
      </c>
      <c r="G239" s="4">
        <v>92</v>
      </c>
      <c r="H239" s="1" t="s">
        <v>682</v>
      </c>
      <c r="I239" s="15">
        <f t="shared" si="39"/>
        <v>61.864406779661017</v>
      </c>
      <c r="J239">
        <f t="shared" si="45"/>
        <v>265</v>
      </c>
      <c r="K239">
        <f>VLOOKUP(B239,[1]高三上!$B:$H,6,0)</f>
        <v>96</v>
      </c>
      <c r="L239" t="str">
        <f>VLOOKUP(B239,[1]高三上!$B:$H,7,0)</f>
        <v>陈光汇</v>
      </c>
      <c r="M239">
        <f t="shared" si="40"/>
        <v>137.28813559322035</v>
      </c>
      <c r="N239">
        <f t="shared" si="46"/>
        <v>130</v>
      </c>
      <c r="O239">
        <f>VLOOKUP(B239,[1]高二下!$B:$H,6,0)</f>
        <v>82</v>
      </c>
      <c r="P239" t="str">
        <f>VLOOKUP(B239,[1]高二下!$B:$H,7,0)</f>
        <v>陈光汇</v>
      </c>
      <c r="Q239">
        <f t="shared" si="41"/>
        <v>107.06214689265536</v>
      </c>
      <c r="R239">
        <f t="shared" si="47"/>
        <v>262</v>
      </c>
      <c r="S239">
        <f>VLOOKUP(B239,[1]高二上!$B:$H,6,0)</f>
        <v>83</v>
      </c>
      <c r="T239" t="str">
        <f>VLOOKUP(B239,[1]高二上!$B:$H,7,0)</f>
        <v>陈光汇</v>
      </c>
      <c r="U239">
        <f t="shared" si="42"/>
        <v>40.112994350282484</v>
      </c>
      <c r="V239">
        <f t="shared" si="48"/>
        <v>287</v>
      </c>
      <c r="W239">
        <f>VLOOKUP(B239,[1]高一下!$B:$H,6,0)</f>
        <v>93</v>
      </c>
      <c r="X239" t="str">
        <f>VLOOKUP(B239,[1]高一下!$B:$H,7,0)</f>
        <v>刘权芳</v>
      </c>
      <c r="Y239">
        <f t="shared" si="43"/>
        <v>164.9717514124294</v>
      </c>
      <c r="Z239">
        <f t="shared" si="49"/>
        <v>75</v>
      </c>
      <c r="AA239">
        <f>VLOOKUP(B239,[1]高一上!$B:$G,5,0)</f>
        <v>70</v>
      </c>
      <c r="AB239" t="str">
        <f>VLOOKUP(B239,[1]高一上!$B:$G,6,0)</f>
        <v>格绒燚西</v>
      </c>
      <c r="AC239">
        <f t="shared" si="44"/>
        <v>76.271186440677965</v>
      </c>
      <c r="AD239">
        <f t="shared" si="50"/>
        <v>305</v>
      </c>
      <c r="AE239">
        <f>VLOOKUP(B239,[1]中考!$B:$G,6,0)</f>
        <v>100</v>
      </c>
      <c r="AF239">
        <f t="shared" si="51"/>
        <v>221</v>
      </c>
    </row>
    <row r="240" spans="1:32" x14ac:dyDescent="0.2">
      <c r="A240" s="2" t="s">
        <v>719</v>
      </c>
      <c r="B240" s="2" t="s">
        <v>720</v>
      </c>
      <c r="C240" s="1">
        <v>6</v>
      </c>
      <c r="D240" s="3" t="s">
        <v>9</v>
      </c>
      <c r="E240" s="4" t="s">
        <v>721</v>
      </c>
      <c r="F240" s="1">
        <v>463</v>
      </c>
      <c r="G240" s="4">
        <v>101</v>
      </c>
      <c r="H240" s="1" t="s">
        <v>682</v>
      </c>
      <c r="I240" s="15">
        <f t="shared" si="39"/>
        <v>103.67231638418079</v>
      </c>
      <c r="J240">
        <f t="shared" si="45"/>
        <v>126</v>
      </c>
      <c r="K240">
        <f>VLOOKUP(B240,[1]高三上!$B:$H,6,0)</f>
        <v>95</v>
      </c>
      <c r="L240" t="str">
        <f>VLOOKUP(B240,[1]高三上!$B:$H,7,0)</f>
        <v>陈光汇</v>
      </c>
      <c r="M240">
        <f t="shared" si="40"/>
        <v>118.07909604519774</v>
      </c>
      <c r="N240">
        <f t="shared" si="46"/>
        <v>139</v>
      </c>
      <c r="O240">
        <f>VLOOKUP(B240,[1]高二下!$B:$H,6,0)</f>
        <v>85</v>
      </c>
      <c r="P240" t="str">
        <f>VLOOKUP(B240,[1]高二下!$B:$H,7,0)</f>
        <v>陈光汇</v>
      </c>
      <c r="Q240">
        <f t="shared" si="41"/>
        <v>100.56497175141243</v>
      </c>
      <c r="R240">
        <f t="shared" si="47"/>
        <v>203</v>
      </c>
      <c r="S240">
        <f>VLOOKUP(B240,[1]高二上!$B:$H,6,0)</f>
        <v>90</v>
      </c>
      <c r="T240" t="str">
        <f>VLOOKUP(B240,[1]高二上!$B:$H,7,0)</f>
        <v>陈光汇</v>
      </c>
      <c r="U240">
        <f t="shared" si="42"/>
        <v>75.141242937853107</v>
      </c>
      <c r="V240">
        <f t="shared" si="48"/>
        <v>205</v>
      </c>
      <c r="W240">
        <f>VLOOKUP(B240,[1]高一下!$B:$H,6,0)</f>
        <v>90</v>
      </c>
      <c r="X240" t="str">
        <f>VLOOKUP(B240,[1]高一下!$B:$H,7,0)</f>
        <v>刘权芳</v>
      </c>
      <c r="Y240">
        <f t="shared" si="43"/>
        <v>99.152542372881356</v>
      </c>
      <c r="Z240">
        <f t="shared" si="49"/>
        <v>117</v>
      </c>
      <c r="AA240">
        <f>VLOOKUP(B240,[1]高一上!$B:$G,5,0)</f>
        <v>84</v>
      </c>
      <c r="AB240" t="str">
        <f>VLOOKUP(B240,[1]高一上!$B:$G,6,0)</f>
        <v>杨翁基之玛</v>
      </c>
      <c r="AC240">
        <f t="shared" si="44"/>
        <v>98.870056497175142</v>
      </c>
      <c r="AD240">
        <f t="shared" si="50"/>
        <v>114</v>
      </c>
      <c r="AE240">
        <f>VLOOKUP(B240,[1]中考!$B:$G,6,0)</f>
        <v>107</v>
      </c>
      <c r="AF240">
        <f t="shared" si="51"/>
        <v>110</v>
      </c>
    </row>
    <row r="241" spans="1:32" x14ac:dyDescent="0.2">
      <c r="A241" s="2" t="s">
        <v>722</v>
      </c>
      <c r="B241" s="2" t="s">
        <v>723</v>
      </c>
      <c r="C241" s="1">
        <v>6</v>
      </c>
      <c r="D241" s="3" t="s">
        <v>9</v>
      </c>
      <c r="E241" s="4" t="s">
        <v>724</v>
      </c>
      <c r="F241" s="1">
        <v>461</v>
      </c>
      <c r="G241" s="4">
        <v>89</v>
      </c>
      <c r="H241" s="1" t="s">
        <v>682</v>
      </c>
      <c r="I241" s="15">
        <f t="shared" si="39"/>
        <v>97.740112994350284</v>
      </c>
      <c r="J241">
        <f t="shared" si="45"/>
        <v>302</v>
      </c>
      <c r="K241">
        <f>VLOOKUP(B241,[1]高三上!$B:$H,6,0)</f>
        <v>83</v>
      </c>
      <c r="L241" t="str">
        <f>VLOOKUP(B241,[1]高三上!$B:$H,7,0)</f>
        <v>陈光汇</v>
      </c>
      <c r="M241">
        <f t="shared" si="40"/>
        <v>64.124293785310726</v>
      </c>
      <c r="N241">
        <f t="shared" si="46"/>
        <v>294</v>
      </c>
      <c r="O241">
        <f>VLOOKUP(B241,[1]高二下!$B:$H,6,0)</f>
        <v>87</v>
      </c>
      <c r="P241" t="str">
        <f>VLOOKUP(B241,[1]高二下!$B:$H,7,0)</f>
        <v>陈光汇</v>
      </c>
      <c r="Q241">
        <f t="shared" si="41"/>
        <v>98.305084745762713</v>
      </c>
      <c r="R241">
        <f t="shared" si="47"/>
        <v>167</v>
      </c>
      <c r="S241">
        <f>VLOOKUP(B241,[1]高二上!$B:$H,6,0)</f>
        <v>93</v>
      </c>
      <c r="T241" t="str">
        <f>VLOOKUP(B241,[1]高二上!$B:$H,7,0)</f>
        <v>陈光汇</v>
      </c>
      <c r="U241">
        <f t="shared" si="42"/>
        <v>123.16384180790961</v>
      </c>
      <c r="V241">
        <f t="shared" si="48"/>
        <v>161</v>
      </c>
      <c r="W241">
        <f>VLOOKUP(B241,[1]高一下!$B:$H,6,0)</f>
        <v>82</v>
      </c>
      <c r="X241" t="str">
        <f>VLOOKUP(B241,[1]高一下!$B:$H,7,0)</f>
        <v>刘权芳</v>
      </c>
      <c r="Y241">
        <f t="shared" si="43"/>
        <v>69.491525423728817</v>
      </c>
      <c r="Z241">
        <f t="shared" si="49"/>
        <v>243</v>
      </c>
      <c r="AA241">
        <f>VLOOKUP(B241,[1]高一上!$B:$G,5,0)</f>
        <v>82</v>
      </c>
      <c r="AB241" t="str">
        <f>VLOOKUP(B241,[1]高一上!$B:$G,6,0)</f>
        <v>刘云菊</v>
      </c>
      <c r="AC241">
        <f t="shared" si="44"/>
        <v>127.68361581920904</v>
      </c>
      <c r="AD241">
        <f t="shared" si="50"/>
        <v>135</v>
      </c>
      <c r="AE241">
        <f>VLOOKUP(B241,[1]中考!$B:$G,6,0)</f>
        <v>99</v>
      </c>
      <c r="AF241">
        <f t="shared" si="51"/>
        <v>233</v>
      </c>
    </row>
    <row r="242" spans="1:32" x14ac:dyDescent="0.2">
      <c r="A242" s="2" t="s">
        <v>725</v>
      </c>
      <c r="B242" s="2" t="s">
        <v>726</v>
      </c>
      <c r="C242" s="1">
        <v>6</v>
      </c>
      <c r="D242" s="3" t="s">
        <v>9</v>
      </c>
      <c r="E242" s="4" t="s">
        <v>727</v>
      </c>
      <c r="F242" s="1">
        <v>461</v>
      </c>
      <c r="G242" s="4">
        <v>100</v>
      </c>
      <c r="H242" s="1" t="s">
        <v>682</v>
      </c>
      <c r="I242" s="15">
        <f t="shared" si="39"/>
        <v>73.728813559322035</v>
      </c>
      <c r="J242">
        <f t="shared" si="45"/>
        <v>141</v>
      </c>
      <c r="K242">
        <f>VLOOKUP(B242,[1]高三上!$B:$H,6,0)</f>
        <v>104</v>
      </c>
      <c r="L242" t="str">
        <f>VLOOKUP(B242,[1]高三上!$B:$H,7,0)</f>
        <v>陈光汇</v>
      </c>
      <c r="M242">
        <f t="shared" si="40"/>
        <v>138.98305084745763</v>
      </c>
      <c r="N242">
        <f t="shared" si="46"/>
        <v>48</v>
      </c>
      <c r="O242">
        <f>VLOOKUP(B242,[1]高二下!$B:$H,6,0)</f>
        <v>86</v>
      </c>
      <c r="P242" t="str">
        <f>VLOOKUP(B242,[1]高二下!$B:$H,7,0)</f>
        <v>陈光汇</v>
      </c>
      <c r="Q242">
        <f t="shared" si="41"/>
        <v>92.937853107344637</v>
      </c>
      <c r="R242">
        <f t="shared" si="47"/>
        <v>186</v>
      </c>
      <c r="S242">
        <f>VLOOKUP(B242,[1]高二上!$B:$H,6,0)</f>
        <v>93</v>
      </c>
      <c r="T242" t="str">
        <f>VLOOKUP(B242,[1]高二上!$B:$H,7,0)</f>
        <v>陈光汇</v>
      </c>
      <c r="U242">
        <f t="shared" si="42"/>
        <v>60.734463276836159</v>
      </c>
      <c r="V242">
        <f t="shared" si="48"/>
        <v>161</v>
      </c>
      <c r="W242">
        <f>VLOOKUP(B242,[1]高一下!$B:$H,6,0)</f>
        <v>100</v>
      </c>
      <c r="X242" t="str">
        <f>VLOOKUP(B242,[1]高一下!$B:$H,7,0)</f>
        <v>刘权芳</v>
      </c>
      <c r="Y242">
        <f t="shared" si="43"/>
        <v>131.92090395480227</v>
      </c>
      <c r="Z242">
        <f t="shared" si="49"/>
        <v>22</v>
      </c>
      <c r="AA242">
        <f>VLOOKUP(B242,[1]高一上!$B:$G,5,0)</f>
        <v>82</v>
      </c>
      <c r="AB242" t="str">
        <f>VLOOKUP(B242,[1]高一上!$B:$G,6,0)</f>
        <v>刘云菊</v>
      </c>
      <c r="AC242">
        <f t="shared" si="44"/>
        <v>65.536723163841799</v>
      </c>
      <c r="AD242">
        <f t="shared" si="50"/>
        <v>135</v>
      </c>
      <c r="AE242">
        <f>VLOOKUP(B242,[1]中考!$B:$G,6,0)</f>
        <v>118</v>
      </c>
      <c r="AF242">
        <f t="shared" si="51"/>
        <v>13</v>
      </c>
    </row>
    <row r="243" spans="1:32" x14ac:dyDescent="0.2">
      <c r="A243" s="2" t="s">
        <v>728</v>
      </c>
      <c r="B243" s="2" t="s">
        <v>729</v>
      </c>
      <c r="C243" s="1">
        <v>6</v>
      </c>
      <c r="D243" s="3" t="s">
        <v>9</v>
      </c>
      <c r="E243" s="4" t="s">
        <v>730</v>
      </c>
      <c r="F243" s="1">
        <v>461</v>
      </c>
      <c r="G243" s="4">
        <v>99</v>
      </c>
      <c r="H243" s="1" t="s">
        <v>682</v>
      </c>
      <c r="I243" s="15">
        <f t="shared" si="39"/>
        <v>63.841807909604519</v>
      </c>
      <c r="J243">
        <f t="shared" si="45"/>
        <v>158</v>
      </c>
      <c r="K243">
        <f>VLOOKUP(B243,[1]高三上!$B:$H,6,0)</f>
        <v>106</v>
      </c>
      <c r="L243" t="str">
        <f>VLOOKUP(B243,[1]高三上!$B:$H,7,0)</f>
        <v>陈光汇</v>
      </c>
      <c r="M243">
        <f t="shared" si="40"/>
        <v>91.807909604519779</v>
      </c>
      <c r="N243">
        <f t="shared" si="46"/>
        <v>30</v>
      </c>
      <c r="O243">
        <f>VLOOKUP(B243,[1]高二下!$B:$H,6,0)</f>
        <v>109</v>
      </c>
      <c r="P243" t="str">
        <f>VLOOKUP(B243,[1]高二下!$B:$H,7,0)</f>
        <v>陈光汇</v>
      </c>
      <c r="Q243">
        <f t="shared" si="41"/>
        <v>116.66666666666666</v>
      </c>
      <c r="R243">
        <f t="shared" si="47"/>
        <v>1</v>
      </c>
      <c r="S243">
        <f>VLOOKUP(B243,[1]高二上!$B:$H,6,0)</f>
        <v>101</v>
      </c>
      <c r="T243" t="str">
        <f>VLOOKUP(B243,[1]高二上!$B:$H,7,0)</f>
        <v>陈光汇</v>
      </c>
      <c r="U243">
        <f t="shared" si="42"/>
        <v>133.05084745762713</v>
      </c>
      <c r="V243">
        <f t="shared" si="48"/>
        <v>60</v>
      </c>
      <c r="W243">
        <f>VLOOKUP(B243,[1]高一下!$B:$H,6,0)</f>
        <v>86</v>
      </c>
      <c r="X243" t="str">
        <f>VLOOKUP(B243,[1]高一下!$B:$H,7,0)</f>
        <v>刘权芳</v>
      </c>
      <c r="Y243">
        <f t="shared" si="43"/>
        <v>97.457627118644069</v>
      </c>
      <c r="Z243">
        <f t="shared" si="49"/>
        <v>177</v>
      </c>
      <c r="AA243">
        <f>VLOOKUP(B243,[1]高一上!$B:$G,5,0)</f>
        <v>80</v>
      </c>
      <c r="AB243" t="str">
        <f>VLOOKUP(B243,[1]高一上!$B:$G,6,0)</f>
        <v>易涛</v>
      </c>
      <c r="AC243">
        <f t="shared" si="44"/>
        <v>57.909604519774014</v>
      </c>
      <c r="AD243">
        <f t="shared" si="50"/>
        <v>168</v>
      </c>
      <c r="AE243">
        <f>VLOOKUP(B243,[1]中考!$B:$G,6,0)</f>
        <v>117</v>
      </c>
      <c r="AF243">
        <f t="shared" si="51"/>
        <v>19</v>
      </c>
    </row>
    <row r="244" spans="1:32" x14ac:dyDescent="0.2">
      <c r="A244" s="2" t="s">
        <v>731</v>
      </c>
      <c r="B244" s="2" t="s">
        <v>732</v>
      </c>
      <c r="C244" s="1">
        <v>6</v>
      </c>
      <c r="D244" s="3" t="s">
        <v>9</v>
      </c>
      <c r="E244" s="4" t="s">
        <v>733</v>
      </c>
      <c r="F244" s="1">
        <v>459</v>
      </c>
      <c r="G244" s="4">
        <v>94</v>
      </c>
      <c r="H244" s="1" t="s">
        <v>682</v>
      </c>
      <c r="I244" s="15">
        <f t="shared" si="39"/>
        <v>105.36723163841808</v>
      </c>
      <c r="J244">
        <f t="shared" si="45"/>
        <v>242</v>
      </c>
      <c r="K244">
        <f>VLOOKUP(B244,[1]高三上!$B:$H,6,0)</f>
        <v>86</v>
      </c>
      <c r="L244" t="str">
        <f>VLOOKUP(B244,[1]高三上!$B:$H,7,0)</f>
        <v>陈光汇</v>
      </c>
      <c r="M244">
        <f t="shared" si="40"/>
        <v>73.44632768361582</v>
      </c>
      <c r="N244">
        <f t="shared" si="46"/>
        <v>261</v>
      </c>
      <c r="O244">
        <f>VLOOKUP(B244,[1]高二下!$B:$H,6,0)</f>
        <v>87</v>
      </c>
      <c r="P244" t="str">
        <f>VLOOKUP(B244,[1]高二下!$B:$H,7,0)</f>
        <v>陈光汇</v>
      </c>
      <c r="Q244">
        <f t="shared" si="41"/>
        <v>120.62146892655367</v>
      </c>
      <c r="R244">
        <f t="shared" si="47"/>
        <v>167</v>
      </c>
      <c r="S244">
        <f>VLOOKUP(B244,[1]高二上!$B:$H,6,0)</f>
        <v>87</v>
      </c>
      <c r="T244" t="str">
        <f>VLOOKUP(B244,[1]高二上!$B:$H,7,0)</f>
        <v>陈光汇</v>
      </c>
      <c r="U244">
        <f t="shared" si="42"/>
        <v>91.807909604519779</v>
      </c>
      <c r="V244">
        <f t="shared" si="48"/>
        <v>240</v>
      </c>
      <c r="W244">
        <f>VLOOKUP(B244,[1]高一下!$B:$H,6,0)</f>
        <v>84</v>
      </c>
      <c r="X244" t="str">
        <f>VLOOKUP(B244,[1]高一下!$B:$H,7,0)</f>
        <v>刘权芳</v>
      </c>
      <c r="Y244">
        <f t="shared" si="43"/>
        <v>78.531073446327682</v>
      </c>
      <c r="Z244">
        <f t="shared" si="49"/>
        <v>211</v>
      </c>
      <c r="AA244">
        <f>VLOOKUP(B244,[1]高一上!$B:$G,5,0)</f>
        <v>82</v>
      </c>
      <c r="AB244" t="str">
        <f>VLOOKUP(B244,[1]高一上!$B:$G,6,0)</f>
        <v>岳子琦</v>
      </c>
      <c r="AC244">
        <f t="shared" si="44"/>
        <v>133.61581920903956</v>
      </c>
      <c r="AD244">
        <f t="shared" si="50"/>
        <v>135</v>
      </c>
      <c r="AE244">
        <f>VLOOKUP(B244,[1]中考!$B:$G,6,0)</f>
        <v>97</v>
      </c>
      <c r="AF244">
        <f t="shared" si="51"/>
        <v>254</v>
      </c>
    </row>
    <row r="245" spans="1:32" x14ac:dyDescent="0.2">
      <c r="A245" s="2" t="s">
        <v>734</v>
      </c>
      <c r="B245" s="2" t="s">
        <v>735</v>
      </c>
      <c r="C245" s="1">
        <v>6</v>
      </c>
      <c r="D245" s="3" t="s">
        <v>9</v>
      </c>
      <c r="E245" s="4" t="s">
        <v>736</v>
      </c>
      <c r="F245" s="1">
        <v>458</v>
      </c>
      <c r="G245" s="4">
        <v>106</v>
      </c>
      <c r="H245" s="1" t="s">
        <v>682</v>
      </c>
      <c r="I245" s="15">
        <f t="shared" si="39"/>
        <v>100.84745762711864</v>
      </c>
      <c r="J245">
        <f t="shared" si="45"/>
        <v>76</v>
      </c>
      <c r="K245">
        <f>VLOOKUP(B245,[1]高三上!$B:$H,6,0)</f>
        <v>101</v>
      </c>
      <c r="L245" t="str">
        <f>VLOOKUP(B245,[1]高三上!$B:$H,7,0)</f>
        <v>陈光汇</v>
      </c>
      <c r="M245">
        <f t="shared" si="40"/>
        <v>86.158192090395488</v>
      </c>
      <c r="N245">
        <f t="shared" si="46"/>
        <v>79</v>
      </c>
      <c r="O245">
        <f>VLOOKUP(B245,[1]高二下!$B:$H,6,0)</f>
        <v>97</v>
      </c>
      <c r="P245" t="str">
        <f>VLOOKUP(B245,[1]高二下!$B:$H,7,0)</f>
        <v>陈光汇</v>
      </c>
      <c r="Q245">
        <f t="shared" si="41"/>
        <v>108.47457627118644</v>
      </c>
      <c r="R245">
        <f t="shared" si="47"/>
        <v>30</v>
      </c>
      <c r="S245">
        <f>VLOOKUP(B245,[1]高二上!$B:$H,6,0)</f>
        <v>101</v>
      </c>
      <c r="T245" t="str">
        <f>VLOOKUP(B245,[1]高二上!$B:$H,7,0)</f>
        <v>陈光汇</v>
      </c>
      <c r="U245">
        <f t="shared" si="42"/>
        <v>104.23728813559322</v>
      </c>
      <c r="V245">
        <f t="shared" si="48"/>
        <v>60</v>
      </c>
      <c r="W245">
        <f>VLOOKUP(B245,[1]高一下!$B:$H,6,0)</f>
        <v>93</v>
      </c>
      <c r="X245" t="str">
        <f>VLOOKUP(B245,[1]高一下!$B:$H,7,0)</f>
        <v>刘权芳</v>
      </c>
      <c r="Y245">
        <f t="shared" si="43"/>
        <v>126.27118644067797</v>
      </c>
      <c r="Z245">
        <f t="shared" si="49"/>
        <v>75</v>
      </c>
      <c r="AA245">
        <f>VLOOKUP(B245,[1]高一上!$B:$G,5,0)</f>
        <v>80</v>
      </c>
      <c r="AB245" t="str">
        <f>VLOOKUP(B245,[1]高一上!$B:$G,6,0)</f>
        <v>肖锐</v>
      </c>
      <c r="AC245">
        <f t="shared" si="44"/>
        <v>83.333333333333343</v>
      </c>
      <c r="AD245">
        <f t="shared" si="50"/>
        <v>168</v>
      </c>
      <c r="AE245">
        <f>VLOOKUP(B245,[1]中考!$B:$G,6,0)</f>
        <v>107</v>
      </c>
      <c r="AF245">
        <f t="shared" si="51"/>
        <v>109</v>
      </c>
    </row>
    <row r="246" spans="1:32" x14ac:dyDescent="0.2">
      <c r="A246" s="2" t="s">
        <v>737</v>
      </c>
      <c r="B246" s="2" t="s">
        <v>738</v>
      </c>
      <c r="C246" s="1">
        <v>6</v>
      </c>
      <c r="D246" s="3" t="s">
        <v>9</v>
      </c>
      <c r="E246" s="4" t="s">
        <v>739</v>
      </c>
      <c r="F246" s="1">
        <v>456</v>
      </c>
      <c r="G246" s="4">
        <v>99</v>
      </c>
      <c r="H246" s="1" t="s">
        <v>682</v>
      </c>
      <c r="I246" s="15">
        <f t="shared" si="39"/>
        <v>120.62146892655367</v>
      </c>
      <c r="J246">
        <f t="shared" si="45"/>
        <v>158</v>
      </c>
      <c r="K246">
        <f>VLOOKUP(B246,[1]高三上!$B:$H,6,0)</f>
        <v>88</v>
      </c>
      <c r="L246" t="str">
        <f>VLOOKUP(B246,[1]高三上!$B:$H,7,0)</f>
        <v>陈光汇</v>
      </c>
      <c r="M246">
        <f t="shared" si="40"/>
        <v>118.64406779661017</v>
      </c>
      <c r="N246">
        <f t="shared" si="46"/>
        <v>231</v>
      </c>
      <c r="O246">
        <f>VLOOKUP(B246,[1]高二下!$B:$H,6,0)</f>
        <v>79</v>
      </c>
      <c r="P246" t="str">
        <f>VLOOKUP(B246,[1]高二下!$B:$H,7,0)</f>
        <v>陈光汇</v>
      </c>
      <c r="Q246">
        <f t="shared" si="41"/>
        <v>53.389830508474581</v>
      </c>
      <c r="R246">
        <f t="shared" si="47"/>
        <v>297</v>
      </c>
      <c r="S246">
        <f>VLOOKUP(B246,[1]高二上!$B:$H,6,0)</f>
        <v>95</v>
      </c>
      <c r="T246" t="str">
        <f>VLOOKUP(B246,[1]高二上!$B:$H,7,0)</f>
        <v>陈光汇</v>
      </c>
      <c r="U246">
        <f t="shared" si="42"/>
        <v>146.89265536723164</v>
      </c>
      <c r="V246">
        <f t="shared" si="48"/>
        <v>132</v>
      </c>
      <c r="W246">
        <f>VLOOKUP(B246,[1]高一下!$B:$H,6,0)</f>
        <v>77</v>
      </c>
      <c r="X246" t="str">
        <f>VLOOKUP(B246,[1]高一下!$B:$H,7,0)</f>
        <v>刘权芳</v>
      </c>
      <c r="Y246">
        <f t="shared" si="43"/>
        <v>79.66101694915254</v>
      </c>
      <c r="Z246">
        <f t="shared" si="49"/>
        <v>298</v>
      </c>
      <c r="AA246">
        <f>VLOOKUP(B246,[1]高一上!$B:$G,5,0)</f>
        <v>76</v>
      </c>
      <c r="AB246" t="str">
        <f>VLOOKUP(B246,[1]高一上!$B:$G,6,0)</f>
        <v>刘权芳</v>
      </c>
      <c r="AC246">
        <f t="shared" si="44"/>
        <v>81.355932203389827</v>
      </c>
      <c r="AD246">
        <f t="shared" si="50"/>
        <v>226</v>
      </c>
      <c r="AE246">
        <f>VLOOKUP(B246,[1]中考!$B:$G,6,0)</f>
        <v>104</v>
      </c>
      <c r="AF246">
        <f t="shared" si="51"/>
        <v>160</v>
      </c>
    </row>
    <row r="247" spans="1:32" x14ac:dyDescent="0.2">
      <c r="A247" s="2" t="s">
        <v>740</v>
      </c>
      <c r="B247" s="2" t="s">
        <v>741</v>
      </c>
      <c r="C247" s="1">
        <v>6</v>
      </c>
      <c r="D247" s="3" t="s">
        <v>9</v>
      </c>
      <c r="E247" s="4" t="s">
        <v>742</v>
      </c>
      <c r="F247" s="1">
        <v>450</v>
      </c>
      <c r="G247" s="4">
        <v>107</v>
      </c>
      <c r="H247" s="1" t="s">
        <v>682</v>
      </c>
      <c r="I247" s="15">
        <f t="shared" si="39"/>
        <v>116.10169491525423</v>
      </c>
      <c r="J247">
        <f t="shared" si="45"/>
        <v>64</v>
      </c>
      <c r="K247">
        <f>VLOOKUP(B247,[1]高三上!$B:$H,6,0)</f>
        <v>97</v>
      </c>
      <c r="L247" t="str">
        <f>VLOOKUP(B247,[1]高三上!$B:$H,7,0)</f>
        <v>陈光汇</v>
      </c>
      <c r="M247">
        <f t="shared" si="40"/>
        <v>135.02824858757063</v>
      </c>
      <c r="N247">
        <f t="shared" si="46"/>
        <v>121</v>
      </c>
      <c r="O247">
        <f>VLOOKUP(B247,[1]高二下!$B:$H,6,0)</f>
        <v>83</v>
      </c>
      <c r="P247" t="str">
        <f>VLOOKUP(B247,[1]高二下!$B:$H,7,0)</f>
        <v>陈光汇</v>
      </c>
      <c r="Q247">
        <f t="shared" si="41"/>
        <v>45.197740112994353</v>
      </c>
      <c r="R247">
        <f t="shared" si="47"/>
        <v>245</v>
      </c>
      <c r="S247">
        <f>VLOOKUP(B247,[1]高二上!$B:$H,6,0)</f>
        <v>102</v>
      </c>
      <c r="T247" t="str">
        <f>VLOOKUP(B247,[1]高二上!$B:$H,7,0)</f>
        <v>陈光汇</v>
      </c>
      <c r="U247">
        <f t="shared" si="42"/>
        <v>130.79096045197741</v>
      </c>
      <c r="V247">
        <f t="shared" si="48"/>
        <v>51</v>
      </c>
      <c r="W247">
        <f>VLOOKUP(B247,[1]高一下!$B:$H,6,0)</f>
        <v>87</v>
      </c>
      <c r="X247" t="str">
        <f>VLOOKUP(B247,[1]高一下!$B:$H,7,0)</f>
        <v>刘权芳</v>
      </c>
      <c r="Y247">
        <f t="shared" si="43"/>
        <v>77.683615819209038</v>
      </c>
      <c r="Z247">
        <f t="shared" si="49"/>
        <v>160</v>
      </c>
      <c r="AA247">
        <f>VLOOKUP(B247,[1]高一上!$B:$G,5,0)</f>
        <v>88</v>
      </c>
      <c r="AB247" t="str">
        <f>VLOOKUP(B247,[1]高一上!$B:$G,6,0)</f>
        <v>格绒燚西</v>
      </c>
      <c r="AC247">
        <f t="shared" si="44"/>
        <v>107.90960451977401</v>
      </c>
      <c r="AD247">
        <f t="shared" si="50"/>
        <v>81</v>
      </c>
      <c r="AE247">
        <f>VLOOKUP(B247,[1]中考!$B:$G,6,0)</f>
        <v>107</v>
      </c>
      <c r="AF247">
        <f t="shared" si="51"/>
        <v>109</v>
      </c>
    </row>
    <row r="248" spans="1:32" x14ac:dyDescent="0.2">
      <c r="A248" s="2" t="s">
        <v>743</v>
      </c>
      <c r="B248" s="2" t="s">
        <v>744</v>
      </c>
      <c r="C248" s="1">
        <v>6</v>
      </c>
      <c r="D248" s="3" t="s">
        <v>9</v>
      </c>
      <c r="E248" s="4" t="s">
        <v>204</v>
      </c>
      <c r="F248" s="1">
        <v>448</v>
      </c>
      <c r="G248" s="4">
        <v>106</v>
      </c>
      <c r="H248" s="1" t="s">
        <v>682</v>
      </c>
      <c r="I248" s="15">
        <f t="shared" si="39"/>
        <v>124.01129943502825</v>
      </c>
      <c r="J248">
        <f t="shared" si="45"/>
        <v>76</v>
      </c>
      <c r="K248">
        <f>VLOOKUP(B248,[1]高三上!$B:$H,6,0)</f>
        <v>93</v>
      </c>
      <c r="L248" t="str">
        <f>VLOOKUP(B248,[1]高三上!$B:$H,7,0)</f>
        <v>陈光汇</v>
      </c>
      <c r="M248">
        <f t="shared" si="40"/>
        <v>123.72881355932203</v>
      </c>
      <c r="N248">
        <f t="shared" si="46"/>
        <v>161</v>
      </c>
      <c r="O248">
        <f>VLOOKUP(B248,[1]高二下!$B:$H,6,0)</f>
        <v>83</v>
      </c>
      <c r="P248" t="str">
        <f>VLOOKUP(B248,[1]高二下!$B:$H,7,0)</f>
        <v>陈光汇</v>
      </c>
      <c r="Q248">
        <f t="shared" si="41"/>
        <v>98.587570621468927</v>
      </c>
      <c r="R248">
        <f t="shared" si="47"/>
        <v>245</v>
      </c>
      <c r="S248">
        <f>VLOOKUP(B248,[1]高二上!$B:$H,6,0)</f>
        <v>87</v>
      </c>
      <c r="T248" t="str">
        <f>VLOOKUP(B248,[1]高二上!$B:$H,7,0)</f>
        <v>陈光汇</v>
      </c>
      <c r="U248">
        <f t="shared" si="42"/>
        <v>108.75706214689265</v>
      </c>
      <c r="V248">
        <f t="shared" si="48"/>
        <v>240</v>
      </c>
      <c r="W248">
        <f>VLOOKUP(B248,[1]高一下!$B:$H,6,0)</f>
        <v>80</v>
      </c>
      <c r="X248" t="str">
        <f>VLOOKUP(B248,[1]高一下!$B:$H,7,0)</f>
        <v>刘权芳</v>
      </c>
      <c r="Y248">
        <f t="shared" si="43"/>
        <v>53.672316384180789</v>
      </c>
      <c r="Z248">
        <f t="shared" si="49"/>
        <v>271</v>
      </c>
      <c r="AA248">
        <f>VLOOKUP(B248,[1]高一上!$B:$G,5,0)</f>
        <v>85</v>
      </c>
      <c r="AB248" t="str">
        <f>VLOOKUP(B248,[1]高一上!$B:$G,6,0)</f>
        <v>李正琪</v>
      </c>
      <c r="AC248">
        <f t="shared" si="44"/>
        <v>91.807909604519779</v>
      </c>
      <c r="AD248">
        <f t="shared" si="50"/>
        <v>107</v>
      </c>
      <c r="AE248">
        <f>VLOOKUP(B248,[1]中考!$B:$G,6,0)</f>
        <v>110</v>
      </c>
      <c r="AF248">
        <f t="shared" si="51"/>
        <v>78</v>
      </c>
    </row>
    <row r="249" spans="1:32" x14ac:dyDescent="0.2">
      <c r="A249" s="2" t="s">
        <v>745</v>
      </c>
      <c r="B249" s="2" t="s">
        <v>746</v>
      </c>
      <c r="C249" s="1">
        <v>6</v>
      </c>
      <c r="D249" s="3" t="s">
        <v>9</v>
      </c>
      <c r="E249" s="4" t="s">
        <v>747</v>
      </c>
      <c r="F249" s="1">
        <v>446</v>
      </c>
      <c r="G249" s="4">
        <v>105</v>
      </c>
      <c r="H249" s="1" t="s">
        <v>682</v>
      </c>
      <c r="I249" s="15">
        <f t="shared" si="39"/>
        <v>111.01694915254237</v>
      </c>
      <c r="J249">
        <f t="shared" si="45"/>
        <v>82</v>
      </c>
      <c r="K249">
        <f>VLOOKUP(B249,[1]高三上!$B:$H,6,0)</f>
        <v>97</v>
      </c>
      <c r="L249" t="str">
        <f>VLOOKUP(B249,[1]高三上!$B:$H,7,0)</f>
        <v>陈光汇</v>
      </c>
      <c r="M249">
        <f t="shared" si="40"/>
        <v>99.152542372881356</v>
      </c>
      <c r="N249">
        <f t="shared" si="46"/>
        <v>121</v>
      </c>
      <c r="O249">
        <f>VLOOKUP(B249,[1]高二下!$B:$H,6,0)</f>
        <v>90</v>
      </c>
      <c r="P249" t="str">
        <f>VLOOKUP(B249,[1]高二下!$B:$H,7,0)</f>
        <v>陈光汇</v>
      </c>
      <c r="Q249">
        <f t="shared" si="41"/>
        <v>89.265536723163848</v>
      </c>
      <c r="R249">
        <f t="shared" si="47"/>
        <v>118</v>
      </c>
      <c r="S249">
        <f>VLOOKUP(B249,[1]高二上!$B:$H,6,0)</f>
        <v>99</v>
      </c>
      <c r="T249" t="str">
        <f>VLOOKUP(B249,[1]高二上!$B:$H,7,0)</f>
        <v>陈光汇</v>
      </c>
      <c r="U249">
        <f t="shared" si="42"/>
        <v>159.03954802259886</v>
      </c>
      <c r="V249">
        <f t="shared" si="48"/>
        <v>80</v>
      </c>
      <c r="W249">
        <f>VLOOKUP(B249,[1]高一下!$B:$H,6,0)</f>
        <v>79</v>
      </c>
      <c r="X249" t="str">
        <f>VLOOKUP(B249,[1]高一下!$B:$H,7,0)</f>
        <v>刘权芳</v>
      </c>
      <c r="Y249">
        <f t="shared" si="43"/>
        <v>73.728813559322035</v>
      </c>
      <c r="Z249">
        <f t="shared" si="49"/>
        <v>289</v>
      </c>
      <c r="AA249">
        <f>VLOOKUP(B249,[1]高一上!$B:$G,5,0)</f>
        <v>78</v>
      </c>
      <c r="AB249" t="str">
        <f>VLOOKUP(B249,[1]高一上!$B:$G,6,0)</f>
        <v>肖锐</v>
      </c>
      <c r="AC249">
        <f t="shared" si="44"/>
        <v>110.16949152542372</v>
      </c>
      <c r="AD249">
        <f t="shared" si="50"/>
        <v>196</v>
      </c>
      <c r="AE249">
        <f>VLOOKUP(B249,[1]中考!$B:$G,6,0)</f>
        <v>99</v>
      </c>
      <c r="AF249">
        <f t="shared" si="51"/>
        <v>232</v>
      </c>
    </row>
    <row r="250" spans="1:32" x14ac:dyDescent="0.2">
      <c r="A250" s="2" t="s">
        <v>748</v>
      </c>
      <c r="B250" s="2" t="s">
        <v>749</v>
      </c>
      <c r="C250" s="1">
        <v>6</v>
      </c>
      <c r="D250" s="3" t="s">
        <v>9</v>
      </c>
      <c r="E250" s="4" t="s">
        <v>750</v>
      </c>
      <c r="F250" s="1">
        <v>443</v>
      </c>
      <c r="G250" s="4">
        <v>99</v>
      </c>
      <c r="H250" s="1" t="s">
        <v>682</v>
      </c>
      <c r="I250" s="15">
        <f t="shared" si="39"/>
        <v>125.14124293785311</v>
      </c>
      <c r="J250">
        <f t="shared" si="45"/>
        <v>158</v>
      </c>
      <c r="K250">
        <f>VLOOKUP(B250,[1]高三上!$B:$H,6,0)</f>
        <v>87</v>
      </c>
      <c r="L250" t="str">
        <f>VLOOKUP(B250,[1]高三上!$B:$H,7,0)</f>
        <v>陈光汇</v>
      </c>
      <c r="M250">
        <f t="shared" si="40"/>
        <v>99.435028248587571</v>
      </c>
      <c r="N250">
        <f t="shared" si="46"/>
        <v>247</v>
      </c>
      <c r="O250">
        <f>VLOOKUP(B250,[1]高二下!$B:$H,6,0)</f>
        <v>83</v>
      </c>
      <c r="P250" t="str">
        <f>VLOOKUP(B250,[1]高二下!$B:$H,7,0)</f>
        <v>陈光汇</v>
      </c>
      <c r="Q250">
        <f t="shared" si="41"/>
        <v>47.740112994350284</v>
      </c>
      <c r="R250">
        <f t="shared" si="47"/>
        <v>245</v>
      </c>
      <c r="S250">
        <f>VLOOKUP(B250,[1]高二上!$B:$H,6,0)</f>
        <v>101</v>
      </c>
      <c r="T250" t="str">
        <f>VLOOKUP(B250,[1]高二上!$B:$H,7,0)</f>
        <v>陈光汇</v>
      </c>
      <c r="U250">
        <f t="shared" si="42"/>
        <v>116.10169491525423</v>
      </c>
      <c r="V250">
        <f t="shared" si="48"/>
        <v>60</v>
      </c>
      <c r="W250">
        <f>VLOOKUP(B250,[1]高一下!$B:$H,6,0)</f>
        <v>90</v>
      </c>
      <c r="X250" t="str">
        <f>VLOOKUP(B250,[1]高一下!$B:$H,7,0)</f>
        <v>刘权芳</v>
      </c>
      <c r="Y250">
        <f t="shared" si="43"/>
        <v>140.11299435028249</v>
      </c>
      <c r="Z250">
        <f t="shared" si="49"/>
        <v>117</v>
      </c>
      <c r="AA250">
        <f>VLOOKUP(B250,[1]高一上!$B:$G,5,0)</f>
        <v>74</v>
      </c>
      <c r="AB250" t="str">
        <f>VLOOKUP(B250,[1]高一上!$B:$G,6,0)</f>
        <v>易涛</v>
      </c>
      <c r="AC250">
        <f t="shared" si="44"/>
        <v>45.48022598870056</v>
      </c>
      <c r="AD250">
        <f t="shared" si="50"/>
        <v>259</v>
      </c>
      <c r="AE250">
        <f>VLOOKUP(B250,[1]中考!$B:$G,6,0)</f>
        <v>111</v>
      </c>
      <c r="AF250">
        <f t="shared" si="51"/>
        <v>66</v>
      </c>
    </row>
    <row r="251" spans="1:32" x14ac:dyDescent="0.2">
      <c r="A251" s="2" t="s">
        <v>751</v>
      </c>
      <c r="B251" s="2" t="s">
        <v>752</v>
      </c>
      <c r="C251" s="1">
        <v>6</v>
      </c>
      <c r="D251" s="3" t="s">
        <v>9</v>
      </c>
      <c r="E251" s="4" t="s">
        <v>753</v>
      </c>
      <c r="F251" s="1">
        <v>438</v>
      </c>
      <c r="G251" s="4">
        <v>105</v>
      </c>
      <c r="H251" s="1" t="s">
        <v>682</v>
      </c>
      <c r="I251" s="15">
        <f t="shared" si="39"/>
        <v>103.67231638418079</v>
      </c>
      <c r="J251">
        <f t="shared" si="45"/>
        <v>82</v>
      </c>
      <c r="K251">
        <f>VLOOKUP(B251,[1]高三上!$B:$H,6,0)</f>
        <v>100</v>
      </c>
      <c r="L251" t="str">
        <f>VLOOKUP(B251,[1]高三上!$B:$H,7,0)</f>
        <v>陈光汇</v>
      </c>
      <c r="M251">
        <f t="shared" si="40"/>
        <v>92.937853107344637</v>
      </c>
      <c r="N251">
        <f t="shared" si="46"/>
        <v>95</v>
      </c>
      <c r="O251">
        <f>VLOOKUP(B251,[1]高二下!$B:$H,6,0)</f>
        <v>93</v>
      </c>
      <c r="P251" t="str">
        <f>VLOOKUP(B251,[1]高二下!$B:$H,7,0)</f>
        <v>陈光汇</v>
      </c>
      <c r="Q251">
        <f t="shared" si="41"/>
        <v>111.01694915254237</v>
      </c>
      <c r="R251">
        <f t="shared" si="47"/>
        <v>70</v>
      </c>
      <c r="S251">
        <f>VLOOKUP(B251,[1]高二上!$B:$H,6,0)</f>
        <v>97</v>
      </c>
      <c r="T251" t="str">
        <f>VLOOKUP(B251,[1]高二上!$B:$H,7,0)</f>
        <v>陈光汇</v>
      </c>
      <c r="U251">
        <f t="shared" si="42"/>
        <v>86.723163841807917</v>
      </c>
      <c r="V251">
        <f t="shared" si="48"/>
        <v>109</v>
      </c>
      <c r="W251">
        <f>VLOOKUP(B251,[1]高一下!$B:$H,6,0)</f>
        <v>94</v>
      </c>
      <c r="X251" t="str">
        <f>VLOOKUP(B251,[1]高一下!$B:$H,7,0)</f>
        <v>刘权芳</v>
      </c>
      <c r="Y251">
        <f t="shared" si="43"/>
        <v>88.700564971751419</v>
      </c>
      <c r="Z251">
        <f t="shared" si="49"/>
        <v>62</v>
      </c>
      <c r="AA251">
        <f>VLOOKUP(B251,[1]高一上!$B:$G,5,0)</f>
        <v>98</v>
      </c>
      <c r="AB251" t="str">
        <f>VLOOKUP(B251,[1]高一上!$B:$G,6,0)</f>
        <v>岳子琦</v>
      </c>
      <c r="AC251">
        <f t="shared" si="44"/>
        <v>120.90395480225989</v>
      </c>
      <c r="AD251">
        <f t="shared" si="50"/>
        <v>22</v>
      </c>
      <c r="AE251">
        <f>VLOOKUP(B251,[1]中考!$B:$G,6,0)</f>
        <v>108</v>
      </c>
      <c r="AF251">
        <f t="shared" si="51"/>
        <v>96</v>
      </c>
    </row>
    <row r="252" spans="1:32" x14ac:dyDescent="0.2">
      <c r="A252" s="2" t="s">
        <v>754</v>
      </c>
      <c r="B252" s="2" t="s">
        <v>755</v>
      </c>
      <c r="C252" s="1">
        <v>6</v>
      </c>
      <c r="D252" s="3" t="s">
        <v>9</v>
      </c>
      <c r="E252" s="4" t="s">
        <v>756</v>
      </c>
      <c r="F252" s="1">
        <v>437</v>
      </c>
      <c r="G252" s="4">
        <v>110</v>
      </c>
      <c r="H252" s="1" t="s">
        <v>682</v>
      </c>
      <c r="I252" s="15">
        <f t="shared" si="39"/>
        <v>166.38418079096044</v>
      </c>
      <c r="J252">
        <f t="shared" si="45"/>
        <v>39</v>
      </c>
      <c r="K252">
        <f>VLOOKUP(B252,[1]高三上!$B:$H,6,0)</f>
        <v>85</v>
      </c>
      <c r="L252" t="str">
        <f>VLOOKUP(B252,[1]高三上!$B:$H,7,0)</f>
        <v>陈光汇</v>
      </c>
      <c r="M252">
        <f t="shared" si="40"/>
        <v>79.943502824858754</v>
      </c>
      <c r="N252">
        <f t="shared" si="46"/>
        <v>274</v>
      </c>
      <c r="O252">
        <f>VLOOKUP(B252,[1]高二下!$B:$H,6,0)</f>
        <v>85</v>
      </c>
      <c r="P252" t="str">
        <f>VLOOKUP(B252,[1]高二下!$B:$H,7,0)</f>
        <v>陈光汇</v>
      </c>
      <c r="Q252">
        <f t="shared" si="41"/>
        <v>79.943502824858754</v>
      </c>
      <c r="R252">
        <f t="shared" si="47"/>
        <v>203</v>
      </c>
      <c r="S252">
        <f>VLOOKUP(B252,[1]高二上!$B:$H,6,0)</f>
        <v>95</v>
      </c>
      <c r="T252" t="str">
        <f>VLOOKUP(B252,[1]高二上!$B:$H,7,0)</f>
        <v>陈光汇</v>
      </c>
      <c r="U252">
        <f t="shared" si="42"/>
        <v>139.26553672316385</v>
      </c>
      <c r="V252">
        <f t="shared" si="48"/>
        <v>132</v>
      </c>
      <c r="W252">
        <f>VLOOKUP(B252,[1]高一下!$B:$H,6,0)</f>
        <v>80</v>
      </c>
      <c r="X252" t="str">
        <f>VLOOKUP(B252,[1]高一下!$B:$H,7,0)</f>
        <v>刘权芳</v>
      </c>
      <c r="Y252">
        <f t="shared" si="43"/>
        <v>70.903954802259889</v>
      </c>
      <c r="Z252">
        <f t="shared" si="49"/>
        <v>271</v>
      </c>
      <c r="AA252">
        <f>VLOOKUP(B252,[1]高一上!$B:$G,5,0)</f>
        <v>80</v>
      </c>
      <c r="AB252" t="str">
        <f>VLOOKUP(B252,[1]高一上!$B:$G,6,0)</f>
        <v>肖锐</v>
      </c>
      <c r="AC252">
        <f t="shared" si="44"/>
        <v>79.66101694915254</v>
      </c>
      <c r="AD252">
        <f t="shared" si="50"/>
        <v>168</v>
      </c>
      <c r="AE252">
        <f>VLOOKUP(B252,[1]中考!$B:$G,6,0)</f>
        <v>108</v>
      </c>
      <c r="AF252">
        <f t="shared" si="51"/>
        <v>96</v>
      </c>
    </row>
    <row r="253" spans="1:32" x14ac:dyDescent="0.2">
      <c r="A253" s="2" t="s">
        <v>757</v>
      </c>
      <c r="B253" s="2" t="s">
        <v>758</v>
      </c>
      <c r="C253" s="1">
        <v>6</v>
      </c>
      <c r="D253" s="3" t="s">
        <v>9</v>
      </c>
      <c r="E253" s="4" t="s">
        <v>759</v>
      </c>
      <c r="F253" s="1">
        <v>437</v>
      </c>
      <c r="G253" s="4">
        <v>102</v>
      </c>
      <c r="H253" s="1" t="s">
        <v>682</v>
      </c>
      <c r="I253" s="15">
        <f t="shared" si="39"/>
        <v>81.355932203389827</v>
      </c>
      <c r="J253">
        <f t="shared" si="45"/>
        <v>114</v>
      </c>
      <c r="K253">
        <f>VLOOKUP(B253,[1]高三上!$B:$H,6,0)</f>
        <v>104</v>
      </c>
      <c r="L253" t="str">
        <f>VLOOKUP(B253,[1]高三上!$B:$H,7,0)</f>
        <v>陈光汇</v>
      </c>
      <c r="M253">
        <f t="shared" si="40"/>
        <v>103.10734463276836</v>
      </c>
      <c r="N253">
        <f t="shared" si="46"/>
        <v>48</v>
      </c>
      <c r="O253">
        <f>VLOOKUP(B253,[1]高二下!$B:$H,6,0)</f>
        <v>94</v>
      </c>
      <c r="P253" t="str">
        <f>VLOOKUP(B253,[1]高二下!$B:$H,7,0)</f>
        <v>陈光汇</v>
      </c>
      <c r="Q253">
        <f t="shared" si="41"/>
        <v>105.93220338983051</v>
      </c>
      <c r="R253">
        <f t="shared" si="47"/>
        <v>59</v>
      </c>
      <c r="S253">
        <f>VLOOKUP(B253,[1]高二上!$B:$H,6,0)</f>
        <v>99</v>
      </c>
      <c r="T253" t="str">
        <f>VLOOKUP(B253,[1]高二上!$B:$H,7,0)</f>
        <v>陈光汇</v>
      </c>
      <c r="U253">
        <f t="shared" si="42"/>
        <v>91.24293785310735</v>
      </c>
      <c r="V253">
        <f t="shared" si="48"/>
        <v>80</v>
      </c>
      <c r="W253">
        <f>VLOOKUP(B253,[1]高一下!$B:$H,6,0)</f>
        <v>95</v>
      </c>
      <c r="X253" t="str">
        <f>VLOOKUP(B253,[1]高一下!$B:$H,7,0)</f>
        <v>刘权芳</v>
      </c>
      <c r="Y253">
        <f t="shared" si="43"/>
        <v>107.62711864406779</v>
      </c>
      <c r="Z253">
        <f t="shared" si="49"/>
        <v>49</v>
      </c>
      <c r="AA253">
        <f>VLOOKUP(B253,[1]高一上!$B:$G,5,0)</f>
        <v>89</v>
      </c>
      <c r="AB253" t="str">
        <f>VLOOKUP(B253,[1]高一上!$B:$G,6,0)</f>
        <v>易涛</v>
      </c>
      <c r="AC253">
        <f t="shared" si="44"/>
        <v>140.11299435028249</v>
      </c>
      <c r="AD253">
        <f t="shared" si="50"/>
        <v>76</v>
      </c>
      <c r="AE253">
        <f>VLOOKUP(B253,[1]中考!$B:$G,6,0)</f>
        <v>100</v>
      </c>
      <c r="AF253">
        <f t="shared" si="51"/>
        <v>218</v>
      </c>
    </row>
    <row r="254" spans="1:32" x14ac:dyDescent="0.2">
      <c r="A254" s="2" t="s">
        <v>760</v>
      </c>
      <c r="B254" s="2" t="s">
        <v>761</v>
      </c>
      <c r="C254" s="1">
        <v>6</v>
      </c>
      <c r="D254" s="3" t="s">
        <v>9</v>
      </c>
      <c r="E254" s="4" t="s">
        <v>762</v>
      </c>
      <c r="F254" s="1">
        <v>436</v>
      </c>
      <c r="G254" s="4">
        <v>103</v>
      </c>
      <c r="H254" s="1" t="s">
        <v>682</v>
      </c>
      <c r="I254" s="15">
        <f t="shared" si="39"/>
        <v>136.72316384180792</v>
      </c>
      <c r="J254">
        <f t="shared" si="45"/>
        <v>101</v>
      </c>
      <c r="K254">
        <f>VLOOKUP(B254,[1]高三上!$B:$H,6,0)</f>
        <v>88</v>
      </c>
      <c r="L254" t="str">
        <f>VLOOKUP(B254,[1]高三上!$B:$H,7,0)</f>
        <v>陈光汇</v>
      </c>
      <c r="M254">
        <f t="shared" si="40"/>
        <v>92.090395480225993</v>
      </c>
      <c r="N254">
        <f t="shared" si="46"/>
        <v>231</v>
      </c>
      <c r="O254">
        <f>VLOOKUP(B254,[1]高二下!$B:$H,6,0)</f>
        <v>85</v>
      </c>
      <c r="P254" t="str">
        <f>VLOOKUP(B254,[1]高二下!$B:$H,7,0)</f>
        <v>陈光汇</v>
      </c>
      <c r="Q254">
        <f t="shared" si="41"/>
        <v>85.31073446327683</v>
      </c>
      <c r="R254">
        <f t="shared" si="47"/>
        <v>203</v>
      </c>
      <c r="S254">
        <f>VLOOKUP(B254,[1]高二上!$B:$H,6,0)</f>
        <v>94</v>
      </c>
      <c r="T254" t="str">
        <f>VLOOKUP(B254,[1]高二上!$B:$H,7,0)</f>
        <v>陈光汇</v>
      </c>
      <c r="U254">
        <f t="shared" si="42"/>
        <v>116.94915254237287</v>
      </c>
      <c r="V254">
        <f t="shared" si="48"/>
        <v>151</v>
      </c>
      <c r="W254">
        <f>VLOOKUP(B254,[1]高一下!$B:$H,6,0)</f>
        <v>84</v>
      </c>
      <c r="X254" t="str">
        <f>VLOOKUP(B254,[1]高一下!$B:$H,7,0)</f>
        <v>刘权芳</v>
      </c>
      <c r="Y254">
        <f t="shared" si="43"/>
        <v>75.423728813559322</v>
      </c>
      <c r="Z254">
        <f t="shared" si="49"/>
        <v>211</v>
      </c>
      <c r="AA254">
        <f>VLOOKUP(B254,[1]高一上!$B:$G,5,0)</f>
        <v>83</v>
      </c>
      <c r="AB254" t="str">
        <f>VLOOKUP(B254,[1]高一上!$B:$G,6,0)</f>
        <v>格绒燚西</v>
      </c>
      <c r="AC254">
        <f t="shared" si="44"/>
        <v>145.19774011299435</v>
      </c>
      <c r="AD254">
        <f t="shared" si="50"/>
        <v>124</v>
      </c>
      <c r="AE254">
        <f>VLOOKUP(B254,[1]中考!$B:$G,6,0)</f>
        <v>93</v>
      </c>
      <c r="AF254">
        <f t="shared" si="51"/>
        <v>284</v>
      </c>
    </row>
    <row r="255" spans="1:32" x14ac:dyDescent="0.2">
      <c r="A255" s="2" t="s">
        <v>763</v>
      </c>
      <c r="B255" s="2" t="s">
        <v>764</v>
      </c>
      <c r="C255" s="1">
        <v>6</v>
      </c>
      <c r="D255" s="3" t="s">
        <v>9</v>
      </c>
      <c r="E255" s="4" t="s">
        <v>765</v>
      </c>
      <c r="F255" s="1">
        <v>435</v>
      </c>
      <c r="G255" s="4">
        <v>112</v>
      </c>
      <c r="H255" s="1" t="s">
        <v>682</v>
      </c>
      <c r="I255" s="15">
        <f t="shared" si="39"/>
        <v>112.99435028248587</v>
      </c>
      <c r="J255">
        <f t="shared" si="45"/>
        <v>24</v>
      </c>
      <c r="K255">
        <f>VLOOKUP(B255,[1]高三上!$B:$H,6,0)</f>
        <v>102</v>
      </c>
      <c r="L255" t="str">
        <f>VLOOKUP(B255,[1]高三上!$B:$H,7,0)</f>
        <v>陈光汇</v>
      </c>
      <c r="M255">
        <f t="shared" si="40"/>
        <v>137.57062146892656</v>
      </c>
      <c r="N255">
        <f t="shared" si="46"/>
        <v>70</v>
      </c>
      <c r="O255">
        <f>VLOOKUP(B255,[1]高二下!$B:$H,6,0)</f>
        <v>85</v>
      </c>
      <c r="P255" t="str">
        <f>VLOOKUP(B255,[1]高二下!$B:$H,7,0)</f>
        <v>陈光汇</v>
      </c>
      <c r="Q255">
        <f t="shared" si="41"/>
        <v>73.44632768361582</v>
      </c>
      <c r="R255">
        <f t="shared" si="47"/>
        <v>203</v>
      </c>
      <c r="S255">
        <f>VLOOKUP(B255,[1]高二上!$B:$H,6,0)</f>
        <v>97</v>
      </c>
      <c r="T255" t="str">
        <f>VLOOKUP(B255,[1]高二上!$B:$H,7,0)</f>
        <v>陈光汇</v>
      </c>
      <c r="U255">
        <f t="shared" si="42"/>
        <v>140.96045197740114</v>
      </c>
      <c r="V255">
        <f t="shared" si="48"/>
        <v>109</v>
      </c>
      <c r="W255">
        <f>VLOOKUP(B255,[1]高一下!$B:$H,6,0)</f>
        <v>81</v>
      </c>
      <c r="X255" t="str">
        <f>VLOOKUP(B255,[1]高一下!$B:$H,7,0)</f>
        <v>刘权芳</v>
      </c>
      <c r="Y255">
        <f t="shared" si="43"/>
        <v>101.41242937853107</v>
      </c>
      <c r="Z255">
        <f t="shared" si="49"/>
        <v>254</v>
      </c>
      <c r="AA255">
        <f>VLOOKUP(B255,[1]高一上!$B:$G,5,0)</f>
        <v>74</v>
      </c>
      <c r="AB255" t="str">
        <f>VLOOKUP(B255,[1]高一上!$B:$G,6,0)</f>
        <v>杨翁基之玛</v>
      </c>
      <c r="AC255">
        <f t="shared" si="44"/>
        <v>32.203389830508485</v>
      </c>
      <c r="AD255">
        <f t="shared" si="50"/>
        <v>259</v>
      </c>
      <c r="AE255">
        <f>VLOOKUP(B255,[1]中考!$B:$G,6,0)</f>
        <v>117</v>
      </c>
      <c r="AF255">
        <f t="shared" si="51"/>
        <v>19</v>
      </c>
    </row>
    <row r="256" spans="1:32" x14ac:dyDescent="0.2">
      <c r="A256" s="2" t="s">
        <v>766</v>
      </c>
      <c r="B256" s="2" t="s">
        <v>767</v>
      </c>
      <c r="C256" s="1">
        <v>6</v>
      </c>
      <c r="D256" s="3" t="s">
        <v>9</v>
      </c>
      <c r="E256" s="4" t="s">
        <v>768</v>
      </c>
      <c r="F256" s="1">
        <v>428</v>
      </c>
      <c r="G256" s="4">
        <v>99</v>
      </c>
      <c r="H256" s="1" t="s">
        <v>682</v>
      </c>
      <c r="I256" s="15">
        <f t="shared" si="39"/>
        <v>103.954802259887</v>
      </c>
      <c r="J256">
        <f t="shared" si="45"/>
        <v>158</v>
      </c>
      <c r="K256">
        <f>VLOOKUP(B256,[1]高三上!$B:$H,6,0)</f>
        <v>92</v>
      </c>
      <c r="L256" t="str">
        <f>VLOOKUP(B256,[1]高三上!$B:$H,7,0)</f>
        <v>陈光汇</v>
      </c>
      <c r="M256">
        <f t="shared" si="40"/>
        <v>98.587570621468927</v>
      </c>
      <c r="N256">
        <f t="shared" si="46"/>
        <v>172</v>
      </c>
      <c r="O256">
        <f>VLOOKUP(B256,[1]高二下!$B:$H,6,0)</f>
        <v>87</v>
      </c>
      <c r="P256" t="str">
        <f>VLOOKUP(B256,[1]高二下!$B:$H,7,0)</f>
        <v>陈光汇</v>
      </c>
      <c r="Q256">
        <f t="shared" si="41"/>
        <v>102.25988700564972</v>
      </c>
      <c r="R256">
        <f t="shared" si="47"/>
        <v>167</v>
      </c>
      <c r="S256">
        <f>VLOOKUP(B256,[1]高二上!$B:$H,6,0)</f>
        <v>92</v>
      </c>
      <c r="T256" t="str">
        <f>VLOOKUP(B256,[1]高二上!$B:$H,7,0)</f>
        <v>陈光汇</v>
      </c>
      <c r="U256">
        <f t="shared" si="42"/>
        <v>132.20338983050846</v>
      </c>
      <c r="V256">
        <f t="shared" si="48"/>
        <v>175</v>
      </c>
      <c r="W256">
        <f>VLOOKUP(B256,[1]高一下!$B:$H,6,0)</f>
        <v>79</v>
      </c>
      <c r="X256" t="str">
        <f>VLOOKUP(B256,[1]高一下!$B:$H,7,0)</f>
        <v>刘权芳</v>
      </c>
      <c r="Y256">
        <f t="shared" si="43"/>
        <v>91.525423728813564</v>
      </c>
      <c r="Z256">
        <f t="shared" si="49"/>
        <v>289</v>
      </c>
      <c r="AA256">
        <f>VLOOKUP(B256,[1]高一上!$B:$G,5,0)</f>
        <v>74</v>
      </c>
      <c r="AB256" t="str">
        <f>VLOOKUP(B256,[1]高一上!$B:$G,6,0)</f>
        <v>杨翁基之玛</v>
      </c>
      <c r="AC256">
        <f t="shared" si="44"/>
        <v>61.581920903954803</v>
      </c>
      <c r="AD256">
        <f t="shared" si="50"/>
        <v>259</v>
      </c>
      <c r="AE256">
        <f>VLOOKUP(B256,[1]中考!$B:$G,6,0)</f>
        <v>106</v>
      </c>
      <c r="AF256">
        <f t="shared" si="51"/>
        <v>123</v>
      </c>
    </row>
    <row r="257" spans="1:32" x14ac:dyDescent="0.2">
      <c r="A257" s="2" t="s">
        <v>769</v>
      </c>
      <c r="B257" s="2" t="s">
        <v>770</v>
      </c>
      <c r="C257" s="1">
        <v>6</v>
      </c>
      <c r="D257" s="3" t="s">
        <v>9</v>
      </c>
      <c r="E257" s="4" t="s">
        <v>771</v>
      </c>
      <c r="F257" s="1">
        <v>424</v>
      </c>
      <c r="G257" s="4">
        <v>99</v>
      </c>
      <c r="H257" s="1" t="s">
        <v>682</v>
      </c>
      <c r="I257" s="15">
        <f t="shared" si="39"/>
        <v>103.954802259887</v>
      </c>
      <c r="J257">
        <f t="shared" si="45"/>
        <v>158</v>
      </c>
      <c r="K257">
        <f>VLOOKUP(B257,[1]高三上!$B:$H,6,0)</f>
        <v>92</v>
      </c>
      <c r="L257" t="str">
        <f>VLOOKUP(B257,[1]高三上!$B:$H,7,0)</f>
        <v>陈光汇</v>
      </c>
      <c r="M257">
        <f t="shared" si="40"/>
        <v>129.37853107344634</v>
      </c>
      <c r="N257">
        <f t="shared" si="46"/>
        <v>172</v>
      </c>
      <c r="O257">
        <f>VLOOKUP(B257,[1]高二下!$B:$H,6,0)</f>
        <v>81</v>
      </c>
      <c r="P257" t="str">
        <f>VLOOKUP(B257,[1]高二下!$B:$H,7,0)</f>
        <v>陈光汇</v>
      </c>
      <c r="Q257">
        <f t="shared" si="41"/>
        <v>99.435028248587571</v>
      </c>
      <c r="R257">
        <f t="shared" si="47"/>
        <v>276</v>
      </c>
      <c r="S257">
        <f>VLOOKUP(B257,[1]高二上!$B:$H,6,0)</f>
        <v>84</v>
      </c>
      <c r="T257" t="str">
        <f>VLOOKUP(B257,[1]高二上!$B:$H,7,0)</f>
        <v>陈光汇</v>
      </c>
      <c r="U257">
        <f t="shared" si="42"/>
        <v>52.259887005649716</v>
      </c>
      <c r="V257">
        <f t="shared" si="48"/>
        <v>274</v>
      </c>
      <c r="W257">
        <f>VLOOKUP(B257,[1]高一下!$B:$H,6,0)</f>
        <v>91</v>
      </c>
      <c r="X257" t="str">
        <f>VLOOKUP(B257,[1]高一下!$B:$H,7,0)</f>
        <v>刘权芳</v>
      </c>
      <c r="Y257">
        <f t="shared" si="43"/>
        <v>98.305084745762713</v>
      </c>
      <c r="Z257">
        <f t="shared" si="49"/>
        <v>105</v>
      </c>
      <c r="AA257">
        <f>VLOOKUP(B257,[1]高一上!$B:$G,5,0)</f>
        <v>86</v>
      </c>
      <c r="AB257" t="str">
        <f>VLOOKUP(B257,[1]高一上!$B:$G,6,0)</f>
        <v>刘权芳</v>
      </c>
      <c r="AC257">
        <f t="shared" si="44"/>
        <v>85.31073446327683</v>
      </c>
      <c r="AD257">
        <f t="shared" si="50"/>
        <v>99</v>
      </c>
      <c r="AE257">
        <f>VLOOKUP(B257,[1]中考!$B:$G,6,0)</f>
        <v>113</v>
      </c>
      <c r="AF257">
        <f t="shared" si="51"/>
        <v>47</v>
      </c>
    </row>
    <row r="258" spans="1:32" x14ac:dyDescent="0.2">
      <c r="A258" s="2" t="s">
        <v>772</v>
      </c>
      <c r="B258" s="2" t="s">
        <v>773</v>
      </c>
      <c r="C258" s="1">
        <v>6</v>
      </c>
      <c r="D258" s="3" t="s">
        <v>9</v>
      </c>
      <c r="E258" s="4" t="s">
        <v>774</v>
      </c>
      <c r="F258" s="1">
        <v>423</v>
      </c>
      <c r="G258" s="4">
        <v>97</v>
      </c>
      <c r="H258" s="1" t="s">
        <v>682</v>
      </c>
      <c r="I258" s="15">
        <f t="shared" si="39"/>
        <v>73.163841807909606</v>
      </c>
      <c r="J258">
        <f t="shared" si="45"/>
        <v>195</v>
      </c>
      <c r="K258">
        <f>VLOOKUP(B258,[1]高三上!$B:$H,6,0)</f>
        <v>99</v>
      </c>
      <c r="L258" t="str">
        <f>VLOOKUP(B258,[1]高三上!$B:$H,7,0)</f>
        <v>陈光汇</v>
      </c>
      <c r="M258">
        <f t="shared" si="40"/>
        <v>145.76271186440678</v>
      </c>
      <c r="N258">
        <f t="shared" si="46"/>
        <v>100</v>
      </c>
      <c r="O258">
        <f>VLOOKUP(B258,[1]高二下!$B:$H,6,0)</f>
        <v>82</v>
      </c>
      <c r="P258" t="str">
        <f>VLOOKUP(B258,[1]高二下!$B:$H,7,0)</f>
        <v>陈光汇</v>
      </c>
      <c r="Q258">
        <f t="shared" si="41"/>
        <v>30.508474576271183</v>
      </c>
      <c r="R258">
        <f t="shared" si="47"/>
        <v>262</v>
      </c>
      <c r="S258">
        <f>VLOOKUP(B258,[1]高二上!$B:$H,6,0)</f>
        <v>109</v>
      </c>
      <c r="T258" t="str">
        <f>VLOOKUP(B258,[1]高二上!$B:$H,7,0)</f>
        <v>陈光汇</v>
      </c>
      <c r="U258">
        <f t="shared" si="42"/>
        <v>160.73446327683615</v>
      </c>
      <c r="V258">
        <f t="shared" si="48"/>
        <v>16</v>
      </c>
      <c r="W258">
        <f>VLOOKUP(B258,[1]高一下!$B:$H,6,0)</f>
        <v>83</v>
      </c>
      <c r="X258" t="str">
        <f>VLOOKUP(B258,[1]高一下!$B:$H,7,0)</f>
        <v>刘权芳</v>
      </c>
      <c r="Y258">
        <f t="shared" si="43"/>
        <v>82.20338983050847</v>
      </c>
      <c r="Z258">
        <f t="shared" si="49"/>
        <v>231</v>
      </c>
      <c r="AA258">
        <f>VLOOKUP(B258,[1]高一上!$B:$G,5,0)</f>
        <v>80</v>
      </c>
      <c r="AB258" t="str">
        <f>VLOOKUP(B258,[1]高一上!$B:$G,6,0)</f>
        <v>刘权芳</v>
      </c>
      <c r="AC258">
        <f t="shared" si="44"/>
        <v>77.118644067796609</v>
      </c>
      <c r="AD258">
        <f t="shared" si="50"/>
        <v>168</v>
      </c>
      <c r="AE258">
        <f>VLOOKUP(B258,[1]中考!$B:$G,6,0)</f>
        <v>109</v>
      </c>
      <c r="AF258">
        <f t="shared" si="51"/>
        <v>87</v>
      </c>
    </row>
    <row r="259" spans="1:32" x14ac:dyDescent="0.2">
      <c r="A259" s="2" t="s">
        <v>775</v>
      </c>
      <c r="B259" s="2" t="s">
        <v>776</v>
      </c>
      <c r="C259" s="1">
        <v>6</v>
      </c>
      <c r="D259" s="3" t="s">
        <v>9</v>
      </c>
      <c r="E259" s="4" t="s">
        <v>777</v>
      </c>
      <c r="F259" s="1">
        <v>412</v>
      </c>
      <c r="G259" s="4">
        <v>83</v>
      </c>
      <c r="H259" s="1" t="s">
        <v>682</v>
      </c>
      <c r="I259" s="15">
        <f t="shared" ref="I259:I322" si="52">IF(OR(G259=0,K259=0),100,(((N259-J259)/COUNTIF(D:D,D259))*100)+100)</f>
        <v>84.745762711864401</v>
      </c>
      <c r="J259">
        <f t="shared" si="45"/>
        <v>339</v>
      </c>
      <c r="K259">
        <f>VLOOKUP(B259,[1]高三上!$B:$H,6,0)</f>
        <v>84</v>
      </c>
      <c r="L259" t="str">
        <f>VLOOKUP(B259,[1]高三上!$B:$H,7,0)</f>
        <v>陈光汇</v>
      </c>
      <c r="M259">
        <f t="shared" ref="M259:M322" si="53">IF(OR(O259=0,K259=0),100,(((R259-N259)/COUNTIF(D:D,D259))*100)+100)</f>
        <v>72.033898305084747</v>
      </c>
      <c r="N259">
        <f t="shared" si="46"/>
        <v>285</v>
      </c>
      <c r="O259">
        <f>VLOOKUP(B259,[1]高二下!$B:$H,6,0)</f>
        <v>86</v>
      </c>
      <c r="P259" t="str">
        <f>VLOOKUP(B259,[1]高二下!$B:$H,7,0)</f>
        <v>陈光汇</v>
      </c>
      <c r="Q259">
        <f t="shared" ref="Q259:Q322" si="54">IF(OR(O259=0,S259=0),100,(((V259-R259)/COUNTIF(D:D,D259))*100)+100)</f>
        <v>121.75141242937853</v>
      </c>
      <c r="R259">
        <f t="shared" si="47"/>
        <v>186</v>
      </c>
      <c r="S259">
        <f>VLOOKUP(B259,[1]高二上!$B:$H,6,0)</f>
        <v>85</v>
      </c>
      <c r="T259" t="str">
        <f>VLOOKUP(B259,[1]高二上!$B:$H,7,0)</f>
        <v>陈光汇</v>
      </c>
      <c r="U259">
        <f t="shared" ref="U259:U322" si="55">IF(OR(W259=0,S259=0),100,(((Z259-V259)/COUNTIF(D:D,D259))*100)+100)</f>
        <v>109.88700564971751</v>
      </c>
      <c r="V259">
        <f t="shared" si="48"/>
        <v>263</v>
      </c>
      <c r="W259">
        <f>VLOOKUP(B259,[1]高一下!$B:$H,6,0)</f>
        <v>77</v>
      </c>
      <c r="X259" t="str">
        <f>VLOOKUP(B259,[1]高一下!$B:$H,7,0)</f>
        <v>刘权芳</v>
      </c>
      <c r="Y259">
        <f t="shared" ref="Y259:Y322" si="56">IF(OR(W259=0,AA259=0),100,(((AD259-Z259)/COUNTIF(D:D,D259))*100)+100)</f>
        <v>108.19209039548022</v>
      </c>
      <c r="Z259">
        <f t="shared" si="49"/>
        <v>298</v>
      </c>
      <c r="AA259">
        <f>VLOOKUP(B259,[1]高一上!$B:$G,5,0)</f>
        <v>67</v>
      </c>
      <c r="AB259" t="str">
        <f>VLOOKUP(B259,[1]高一上!$B:$G,6,0)</f>
        <v>格绒燚西</v>
      </c>
      <c r="AC259">
        <f t="shared" ref="AC259:AC322" si="57">IF(OR(AE259=0,AA259=0),100,(((AF259-AD259)/COUNTIF(D:D,D259))*100)+100)</f>
        <v>75.141242937853107</v>
      </c>
      <c r="AD259">
        <f t="shared" si="50"/>
        <v>327</v>
      </c>
      <c r="AE259">
        <f>VLOOKUP(B259,[1]中考!$B:$G,6,0)</f>
        <v>98</v>
      </c>
      <c r="AF259">
        <f t="shared" si="51"/>
        <v>239</v>
      </c>
    </row>
    <row r="260" spans="1:32" x14ac:dyDescent="0.2">
      <c r="A260" s="2" t="s">
        <v>778</v>
      </c>
      <c r="B260" s="2" t="s">
        <v>779</v>
      </c>
      <c r="C260" s="1">
        <v>6</v>
      </c>
      <c r="D260" s="3" t="s">
        <v>9</v>
      </c>
      <c r="E260" s="4" t="s">
        <v>780</v>
      </c>
      <c r="F260" s="1">
        <v>411</v>
      </c>
      <c r="G260" s="4">
        <v>93</v>
      </c>
      <c r="H260" s="1" t="s">
        <v>682</v>
      </c>
      <c r="I260" s="15">
        <f t="shared" si="52"/>
        <v>119.2090395480226</v>
      </c>
      <c r="J260">
        <f t="shared" ref="J260:J323" si="58">RANK(G260,$G$3:$G$356,0)</f>
        <v>250</v>
      </c>
      <c r="K260">
        <f>VLOOKUP(B260,[1]高三上!$B:$H,6,0)</f>
        <v>79</v>
      </c>
      <c r="L260" t="str">
        <f>VLOOKUP(B260,[1]高三上!$B:$H,7,0)</f>
        <v>陈光汇</v>
      </c>
      <c r="M260">
        <f t="shared" si="53"/>
        <v>52.259887005649716</v>
      </c>
      <c r="N260">
        <f t="shared" ref="N260:N323" si="59">RANK(K260,$K$3:$K$356,0)</f>
        <v>318</v>
      </c>
      <c r="O260">
        <f>VLOOKUP(B260,[1]高二下!$B:$H,6,0)</f>
        <v>88</v>
      </c>
      <c r="P260" t="str">
        <f>VLOOKUP(B260,[1]高二下!$B:$H,7,0)</f>
        <v>陈光汇</v>
      </c>
      <c r="Q260">
        <f t="shared" si="54"/>
        <v>115.81920903954803</v>
      </c>
      <c r="R260">
        <f t="shared" ref="R260:R323" si="60">RANK(O260,$O$3:$O$356,0)</f>
        <v>149</v>
      </c>
      <c r="S260">
        <f>VLOOKUP(B260,[1]高二上!$B:$H,6,0)</f>
        <v>90</v>
      </c>
      <c r="T260" t="str">
        <f>VLOOKUP(B260,[1]高二上!$B:$H,7,0)</f>
        <v>陈光汇</v>
      </c>
      <c r="U260">
        <f t="shared" si="55"/>
        <v>137.85310734463278</v>
      </c>
      <c r="V260">
        <f t="shared" ref="V260:V323" si="61">RANK(S260,$S$3:$S$356,0)</f>
        <v>205</v>
      </c>
      <c r="W260">
        <f>VLOOKUP(B260,[1]高一下!$B:$H,6,0)</f>
        <v>69</v>
      </c>
      <c r="X260" t="str">
        <f>VLOOKUP(B260,[1]高一下!$B:$H,7,0)</f>
        <v>刘权芳</v>
      </c>
      <c r="Y260">
        <f t="shared" si="56"/>
        <v>81.073446327683612</v>
      </c>
      <c r="Z260">
        <f t="shared" ref="Z260:Z323" si="62">RANK(W260,$W$3:$W$356,0)</f>
        <v>339</v>
      </c>
      <c r="AA260">
        <f>VLOOKUP(B260,[1]高一上!$B:$G,5,0)</f>
        <v>73</v>
      </c>
      <c r="AB260" t="str">
        <f>VLOOKUP(B260,[1]高一上!$B:$G,6,0)</f>
        <v>刘权芳</v>
      </c>
      <c r="AC260">
        <f t="shared" si="57"/>
        <v>94.915254237288138</v>
      </c>
      <c r="AD260">
        <f t="shared" ref="AD260:AD323" si="63">RANK(AA260,$AA$3:$AA$356,0)</f>
        <v>272</v>
      </c>
      <c r="AE260">
        <f>VLOOKUP(B260,[1]中考!$B:$G,6,0)</f>
        <v>97</v>
      </c>
      <c r="AF260">
        <f t="shared" ref="AF260:AF282" si="64">RANK(AE260,AE260:AE613,0)</f>
        <v>254</v>
      </c>
    </row>
    <row r="261" spans="1:32" x14ac:dyDescent="0.2">
      <c r="A261" s="2" t="s">
        <v>781</v>
      </c>
      <c r="B261" s="2" t="s">
        <v>782</v>
      </c>
      <c r="C261" s="1">
        <v>6</v>
      </c>
      <c r="D261" s="3" t="s">
        <v>9</v>
      </c>
      <c r="E261" s="4" t="s">
        <v>783</v>
      </c>
      <c r="F261" s="1">
        <v>410</v>
      </c>
      <c r="G261" s="4">
        <v>101</v>
      </c>
      <c r="H261" s="1" t="s">
        <v>682</v>
      </c>
      <c r="I261" s="15">
        <f t="shared" si="52"/>
        <v>126.55367231638418</v>
      </c>
      <c r="J261">
        <f t="shared" si="58"/>
        <v>126</v>
      </c>
      <c r="K261">
        <f>VLOOKUP(B261,[1]高三上!$B:$H,6,0)</f>
        <v>89</v>
      </c>
      <c r="L261" t="str">
        <f>VLOOKUP(B261,[1]高三上!$B:$H,7,0)</f>
        <v>陈光汇</v>
      </c>
      <c r="M261">
        <f t="shared" si="53"/>
        <v>103.10734463276836</v>
      </c>
      <c r="N261">
        <f t="shared" si="59"/>
        <v>220</v>
      </c>
      <c r="O261">
        <f>VLOOKUP(B261,[1]高二下!$B:$H,6,0)</f>
        <v>84</v>
      </c>
      <c r="P261" t="str">
        <f>VLOOKUP(B261,[1]高二下!$B:$H,7,0)</f>
        <v>陈光汇</v>
      </c>
      <c r="Q261">
        <f t="shared" si="54"/>
        <v>72.033898305084747</v>
      </c>
      <c r="R261">
        <f t="shared" si="60"/>
        <v>231</v>
      </c>
      <c r="S261">
        <f>VLOOKUP(B261,[1]高二上!$B:$H,6,0)</f>
        <v>95</v>
      </c>
      <c r="T261" t="str">
        <f>VLOOKUP(B261,[1]高二上!$B:$H,7,0)</f>
        <v>陈光汇</v>
      </c>
      <c r="U261">
        <f t="shared" si="55"/>
        <v>103.38983050847457</v>
      </c>
      <c r="V261">
        <f t="shared" si="61"/>
        <v>132</v>
      </c>
      <c r="W261">
        <f>VLOOKUP(B261,[1]高一下!$B:$H,6,0)</f>
        <v>88</v>
      </c>
      <c r="X261" t="str">
        <f>VLOOKUP(B261,[1]高一下!$B:$H,7,0)</f>
        <v>刘权芳</v>
      </c>
      <c r="Y261">
        <f t="shared" si="56"/>
        <v>97.457627118644069</v>
      </c>
      <c r="Z261">
        <f t="shared" si="62"/>
        <v>144</v>
      </c>
      <c r="AA261">
        <f>VLOOKUP(B261,[1]高一上!$B:$G,5,0)</f>
        <v>82</v>
      </c>
      <c r="AB261" t="str">
        <f>VLOOKUP(B261,[1]高一上!$B:$G,6,0)</f>
        <v>杨翁基之玛</v>
      </c>
      <c r="AC261">
        <f t="shared" si="57"/>
        <v>116.10169491525423</v>
      </c>
      <c r="AD261">
        <f t="shared" si="63"/>
        <v>135</v>
      </c>
      <c r="AE261">
        <f>VLOOKUP(B261,[1]中考!$B:$G,6,0)</f>
        <v>102</v>
      </c>
      <c r="AF261">
        <f t="shared" si="64"/>
        <v>192</v>
      </c>
    </row>
    <row r="262" spans="1:32" x14ac:dyDescent="0.2">
      <c r="A262" s="2" t="s">
        <v>784</v>
      </c>
      <c r="B262" s="2" t="s">
        <v>785</v>
      </c>
      <c r="C262" s="1">
        <v>6</v>
      </c>
      <c r="D262" s="3" t="s">
        <v>9</v>
      </c>
      <c r="E262" s="4" t="s">
        <v>786</v>
      </c>
      <c r="F262" s="1">
        <v>404</v>
      </c>
      <c r="G262" s="4">
        <v>91</v>
      </c>
      <c r="H262" s="1" t="s">
        <v>682</v>
      </c>
      <c r="I262" s="15">
        <f t="shared" si="52"/>
        <v>84.745762711864401</v>
      </c>
      <c r="J262">
        <f t="shared" si="58"/>
        <v>274</v>
      </c>
      <c r="K262">
        <f>VLOOKUP(B262,[1]高三上!$B:$H,6,0)</f>
        <v>89</v>
      </c>
      <c r="L262" t="str">
        <f>VLOOKUP(B262,[1]高三上!$B:$H,7,0)</f>
        <v>陈光汇</v>
      </c>
      <c r="M262">
        <f t="shared" si="53"/>
        <v>95.197740112994353</v>
      </c>
      <c r="N262">
        <f t="shared" si="59"/>
        <v>220</v>
      </c>
      <c r="O262">
        <f>VLOOKUP(B262,[1]高二下!$B:$H,6,0)</f>
        <v>85</v>
      </c>
      <c r="P262" t="str">
        <f>VLOOKUP(B262,[1]高二下!$B:$H,7,0)</f>
        <v>陈光汇</v>
      </c>
      <c r="Q262">
        <f t="shared" si="54"/>
        <v>110.45197740112994</v>
      </c>
      <c r="R262">
        <f t="shared" si="60"/>
        <v>203</v>
      </c>
      <c r="S262">
        <f>VLOOKUP(B262,[1]高二上!$B:$H,6,0)</f>
        <v>87</v>
      </c>
      <c r="T262" t="str">
        <f>VLOOKUP(B262,[1]高二上!$B:$H,7,0)</f>
        <v>陈光汇</v>
      </c>
      <c r="U262">
        <f t="shared" si="55"/>
        <v>108.75706214689265</v>
      </c>
      <c r="V262">
        <f t="shared" si="61"/>
        <v>240</v>
      </c>
      <c r="W262">
        <f>VLOOKUP(B262,[1]高一下!$B:$H,6,0)</f>
        <v>80</v>
      </c>
      <c r="X262" t="str">
        <f>VLOOKUP(B262,[1]高一下!$B:$H,7,0)</f>
        <v>刘权芳</v>
      </c>
      <c r="Y262">
        <f t="shared" si="56"/>
        <v>120.05649717514125</v>
      </c>
      <c r="Z262">
        <f t="shared" si="62"/>
        <v>271</v>
      </c>
      <c r="AA262">
        <f>VLOOKUP(B262,[1]高一上!$B:$G,5,0)</f>
        <v>64</v>
      </c>
      <c r="AB262" t="str">
        <f>VLOOKUP(B262,[1]高一上!$B:$G,6,0)</f>
        <v>格绒燚西</v>
      </c>
      <c r="AC262">
        <f t="shared" si="57"/>
        <v>30.225988700564983</v>
      </c>
      <c r="AD262">
        <f t="shared" si="63"/>
        <v>342</v>
      </c>
      <c r="AE262">
        <f>VLOOKUP(B262,[1]中考!$B:$G,6,0)</f>
        <v>108</v>
      </c>
      <c r="AF262">
        <f t="shared" si="64"/>
        <v>95</v>
      </c>
    </row>
    <row r="263" spans="1:32" x14ac:dyDescent="0.2">
      <c r="A263" s="2" t="s">
        <v>787</v>
      </c>
      <c r="B263" s="2" t="s">
        <v>788</v>
      </c>
      <c r="C263" s="1">
        <v>6</v>
      </c>
      <c r="D263" s="3" t="s">
        <v>9</v>
      </c>
      <c r="E263" s="4" t="s">
        <v>789</v>
      </c>
      <c r="F263" s="1">
        <v>403</v>
      </c>
      <c r="G263" s="4">
        <v>91</v>
      </c>
      <c r="H263" s="1" t="s">
        <v>682</v>
      </c>
      <c r="I263" s="15">
        <f t="shared" si="52"/>
        <v>108.19209039548022</v>
      </c>
      <c r="J263">
        <f t="shared" si="58"/>
        <v>274</v>
      </c>
      <c r="K263">
        <f>VLOOKUP(B263,[1]高三上!$B:$H,6,0)</f>
        <v>82</v>
      </c>
      <c r="L263" t="str">
        <f>VLOOKUP(B263,[1]高三上!$B:$H,7,0)</f>
        <v>陈光汇</v>
      </c>
      <c r="M263">
        <f t="shared" si="53"/>
        <v>79.66101694915254</v>
      </c>
      <c r="N263">
        <f t="shared" si="59"/>
        <v>303</v>
      </c>
      <c r="O263">
        <f>VLOOKUP(B263,[1]高二下!$B:$H,6,0)</f>
        <v>84</v>
      </c>
      <c r="P263" t="str">
        <f>VLOOKUP(B263,[1]高二下!$B:$H,7,0)</f>
        <v>陈光汇</v>
      </c>
      <c r="Q263">
        <f t="shared" si="54"/>
        <v>92.655367231638422</v>
      </c>
      <c r="R263">
        <f t="shared" si="60"/>
        <v>231</v>
      </c>
      <c r="S263">
        <f>VLOOKUP(B263,[1]高二上!$B:$H,6,0)</f>
        <v>90</v>
      </c>
      <c r="T263" t="str">
        <f>VLOOKUP(B263,[1]高二上!$B:$H,7,0)</f>
        <v>陈光汇</v>
      </c>
      <c r="U263">
        <f t="shared" si="55"/>
        <v>118.64406779661017</v>
      </c>
      <c r="V263">
        <f t="shared" si="61"/>
        <v>205</v>
      </c>
      <c r="W263">
        <f>VLOOKUP(B263,[1]高一下!$B:$H,6,0)</f>
        <v>80</v>
      </c>
      <c r="X263" t="str">
        <f>VLOOKUP(B263,[1]高一下!$B:$H,7,0)</f>
        <v>刘权芳</v>
      </c>
      <c r="Y263">
        <f t="shared" si="56"/>
        <v>117.2316384180791</v>
      </c>
      <c r="Z263">
        <f t="shared" si="62"/>
        <v>271</v>
      </c>
      <c r="AA263">
        <f>VLOOKUP(B263,[1]高一上!$B:$G,5,0)</f>
        <v>66</v>
      </c>
      <c r="AB263" t="str">
        <f>VLOOKUP(B263,[1]高一上!$B:$G,6,0)</f>
        <v>杨翁基之玛</v>
      </c>
      <c r="AC263">
        <f t="shared" si="57"/>
        <v>98.305084745762713</v>
      </c>
      <c r="AD263">
        <f t="shared" si="63"/>
        <v>332</v>
      </c>
      <c r="AE263">
        <f>VLOOKUP(B263,[1]中考!$B:$G,6,0)</f>
        <v>87</v>
      </c>
      <c r="AF263">
        <f t="shared" si="64"/>
        <v>326</v>
      </c>
    </row>
    <row r="264" spans="1:32" x14ac:dyDescent="0.2">
      <c r="A264" s="2" t="s">
        <v>790</v>
      </c>
      <c r="B264" s="2" t="s">
        <v>791</v>
      </c>
      <c r="C264" s="1">
        <v>6</v>
      </c>
      <c r="D264" s="3" t="s">
        <v>9</v>
      </c>
      <c r="E264" s="4" t="s">
        <v>792</v>
      </c>
      <c r="F264" s="1">
        <v>398</v>
      </c>
      <c r="G264" s="4">
        <v>91</v>
      </c>
      <c r="H264" s="1" t="s">
        <v>682</v>
      </c>
      <c r="I264" s="15">
        <f t="shared" si="52"/>
        <v>68.079096045197744</v>
      </c>
      <c r="J264">
        <f t="shared" si="58"/>
        <v>274</v>
      </c>
      <c r="K264">
        <f>VLOOKUP(B264,[1]高三上!$B:$H,6,0)</f>
        <v>93</v>
      </c>
      <c r="L264" t="str">
        <f>VLOOKUP(B264,[1]高三上!$B:$H,7,0)</f>
        <v>陈光汇</v>
      </c>
      <c r="M264">
        <f t="shared" si="53"/>
        <v>107.06214689265536</v>
      </c>
      <c r="N264">
        <f t="shared" si="59"/>
        <v>161</v>
      </c>
      <c r="O264">
        <f>VLOOKUP(B264,[1]高二下!$B:$H,6,0)</f>
        <v>86</v>
      </c>
      <c r="P264" t="str">
        <f>VLOOKUP(B264,[1]高二下!$B:$H,7,0)</f>
        <v>陈光汇</v>
      </c>
      <c r="Q264">
        <f t="shared" si="54"/>
        <v>124.85875706214689</v>
      </c>
      <c r="R264">
        <f t="shared" si="60"/>
        <v>186</v>
      </c>
      <c r="S264">
        <f>VLOOKUP(B264,[1]高二上!$B:$H,6,0)</f>
        <v>84</v>
      </c>
      <c r="T264" t="str">
        <f>VLOOKUP(B264,[1]高二上!$B:$H,7,0)</f>
        <v>陈光汇</v>
      </c>
      <c r="U264">
        <f t="shared" si="55"/>
        <v>111.29943502824858</v>
      </c>
      <c r="V264">
        <f t="shared" si="61"/>
        <v>274</v>
      </c>
      <c r="W264">
        <f>VLOOKUP(B264,[1]高一下!$B:$H,6,0)</f>
        <v>74</v>
      </c>
      <c r="X264" t="str">
        <f>VLOOKUP(B264,[1]高一下!$B:$H,7,0)</f>
        <v>刘权芳</v>
      </c>
      <c r="Y264">
        <f t="shared" si="56"/>
        <v>63.27683615819209</v>
      </c>
      <c r="Z264">
        <f t="shared" si="62"/>
        <v>314</v>
      </c>
      <c r="AA264">
        <f>VLOOKUP(B264,[1]高一上!$B:$G,5,0)</f>
        <v>79</v>
      </c>
      <c r="AB264" t="str">
        <f>VLOOKUP(B264,[1]高一上!$B:$G,6,0)</f>
        <v>刘权芳</v>
      </c>
      <c r="AC264">
        <f t="shared" si="57"/>
        <v>51.977401129943502</v>
      </c>
      <c r="AD264">
        <f t="shared" si="63"/>
        <v>184</v>
      </c>
      <c r="AE264">
        <f>VLOOKUP(B264,[1]中考!$B:$G,6,0)</f>
        <v>118</v>
      </c>
      <c r="AF264">
        <f t="shared" si="64"/>
        <v>14</v>
      </c>
    </row>
    <row r="265" spans="1:32" x14ac:dyDescent="0.2">
      <c r="A265" s="2" t="s">
        <v>793</v>
      </c>
      <c r="B265" s="2" t="s">
        <v>794</v>
      </c>
      <c r="C265" s="1">
        <v>6</v>
      </c>
      <c r="D265" s="3" t="s">
        <v>9</v>
      </c>
      <c r="E265" s="4" t="s">
        <v>795</v>
      </c>
      <c r="F265" s="1">
        <v>398</v>
      </c>
      <c r="G265" s="4">
        <v>86</v>
      </c>
      <c r="H265" s="1" t="s">
        <v>682</v>
      </c>
      <c r="I265" s="15">
        <f t="shared" si="52"/>
        <v>81.638418079096041</v>
      </c>
      <c r="J265">
        <f t="shared" si="58"/>
        <v>326</v>
      </c>
      <c r="K265">
        <f>VLOOKUP(B265,[1]高三上!$B:$H,6,0)</f>
        <v>86</v>
      </c>
      <c r="L265" t="str">
        <f>VLOOKUP(B265,[1]高三上!$B:$H,7,0)</f>
        <v>陈光汇</v>
      </c>
      <c r="M265">
        <f t="shared" si="53"/>
        <v>110.16949152542372</v>
      </c>
      <c r="N265">
        <f t="shared" si="59"/>
        <v>261</v>
      </c>
      <c r="O265">
        <f>VLOOKUP(B265,[1]高二下!$B:$H,6,0)</f>
        <v>79</v>
      </c>
      <c r="P265" t="str">
        <f>VLOOKUP(B265,[1]高二下!$B:$H,7,0)</f>
        <v>陈光汇</v>
      </c>
      <c r="Q265">
        <f t="shared" si="54"/>
        <v>70.621468926553675</v>
      </c>
      <c r="R265">
        <f t="shared" si="60"/>
        <v>297</v>
      </c>
      <c r="S265">
        <f>VLOOKUP(B265,[1]高二上!$B:$H,6,0)</f>
        <v>91</v>
      </c>
      <c r="T265" t="str">
        <f>VLOOKUP(B265,[1]高二上!$B:$H,7,0)</f>
        <v>陈光汇</v>
      </c>
      <c r="U265">
        <f t="shared" si="55"/>
        <v>138.4180790960452</v>
      </c>
      <c r="V265">
        <f t="shared" si="61"/>
        <v>193</v>
      </c>
      <c r="W265">
        <f>VLOOKUP(B265,[1]高一下!$B:$H,6,0)</f>
        <v>71</v>
      </c>
      <c r="X265" t="str">
        <f>VLOOKUP(B265,[1]高一下!$B:$H,7,0)</f>
        <v>刘权芳</v>
      </c>
      <c r="Y265">
        <f t="shared" si="56"/>
        <v>83.898305084745772</v>
      </c>
      <c r="Z265">
        <f t="shared" si="62"/>
        <v>329</v>
      </c>
      <c r="AA265">
        <f>VLOOKUP(B265,[1]高一上!$B:$G,5,0)</f>
        <v>73</v>
      </c>
      <c r="AB265" t="str">
        <f>VLOOKUP(B265,[1]高一上!$B:$G,6,0)</f>
        <v>李正琪</v>
      </c>
      <c r="AC265">
        <f t="shared" si="57"/>
        <v>109.88700564971751</v>
      </c>
      <c r="AD265">
        <f t="shared" si="63"/>
        <v>272</v>
      </c>
      <c r="AE265">
        <f>VLOOKUP(B265,[1]中考!$B:$G,6,0)</f>
        <v>90</v>
      </c>
      <c r="AF265">
        <f t="shared" si="64"/>
        <v>307</v>
      </c>
    </row>
    <row r="266" spans="1:32" x14ac:dyDescent="0.2">
      <c r="A266" s="2" t="s">
        <v>796</v>
      </c>
      <c r="B266" s="2" t="s">
        <v>797</v>
      </c>
      <c r="C266" s="1">
        <v>6</v>
      </c>
      <c r="D266" s="3" t="s">
        <v>9</v>
      </c>
      <c r="E266" s="4" t="s">
        <v>798</v>
      </c>
      <c r="F266" s="1">
        <v>396</v>
      </c>
      <c r="G266" s="4">
        <v>88</v>
      </c>
      <c r="H266" s="1" t="s">
        <v>682</v>
      </c>
      <c r="I266" s="15">
        <f t="shared" si="52"/>
        <v>104.80225988700565</v>
      </c>
      <c r="J266">
        <f t="shared" si="58"/>
        <v>314</v>
      </c>
      <c r="K266">
        <f>VLOOKUP(B266,[1]高三上!$B:$H,6,0)</f>
        <v>76</v>
      </c>
      <c r="L266" t="str">
        <f>VLOOKUP(B266,[1]高三上!$B:$H,7,0)</f>
        <v>陈光汇</v>
      </c>
      <c r="M266">
        <f t="shared" si="53"/>
        <v>48.58757062146892</v>
      </c>
      <c r="N266">
        <f t="shared" si="59"/>
        <v>331</v>
      </c>
      <c r="O266">
        <f>VLOOKUP(B266,[1]高二下!$B:$H,6,0)</f>
        <v>88</v>
      </c>
      <c r="P266" t="str">
        <f>VLOOKUP(B266,[1]高二下!$B:$H,7,0)</f>
        <v>陈光汇</v>
      </c>
      <c r="Q266">
        <f t="shared" si="54"/>
        <v>103.38983050847457</v>
      </c>
      <c r="R266">
        <f t="shared" si="60"/>
        <v>149</v>
      </c>
      <c r="S266">
        <f>VLOOKUP(B266,[1]高二上!$B:$H,6,0)</f>
        <v>93</v>
      </c>
      <c r="T266" t="str">
        <f>VLOOKUP(B266,[1]高二上!$B:$H,7,0)</f>
        <v>陈光汇</v>
      </c>
      <c r="U266">
        <f t="shared" si="55"/>
        <v>142.37288135593221</v>
      </c>
      <c r="V266">
        <f t="shared" si="61"/>
        <v>161</v>
      </c>
      <c r="W266">
        <f>VLOOKUP(B266,[1]高一下!$B:$H,6,0)</f>
        <v>75</v>
      </c>
      <c r="X266" t="str">
        <f>VLOOKUP(B266,[1]高一下!$B:$H,7,0)</f>
        <v>刘权芳</v>
      </c>
      <c r="Y266">
        <f t="shared" si="56"/>
        <v>101.41242937853107</v>
      </c>
      <c r="Z266">
        <f t="shared" si="62"/>
        <v>311</v>
      </c>
      <c r="AA266">
        <f>VLOOKUP(B266,[1]高一上!$B:$G,5,0)</f>
        <v>69</v>
      </c>
      <c r="AB266" t="str">
        <f>VLOOKUP(B266,[1]高一上!$B:$G,6,0)</f>
        <v>张镇棚</v>
      </c>
      <c r="AC266">
        <f t="shared" si="57"/>
        <v>106.77966101694915</v>
      </c>
      <c r="AD266">
        <f t="shared" si="63"/>
        <v>316</v>
      </c>
      <c r="AE266">
        <f>VLOOKUP(B266,[1]中考!$B:$G,6,0)</f>
        <v>83</v>
      </c>
      <c r="AF266">
        <f t="shared" si="64"/>
        <v>340</v>
      </c>
    </row>
    <row r="267" spans="1:32" x14ac:dyDescent="0.2">
      <c r="A267" s="2" t="s">
        <v>799</v>
      </c>
      <c r="B267" s="2" t="s">
        <v>800</v>
      </c>
      <c r="C267" s="1">
        <v>6</v>
      </c>
      <c r="D267" s="3" t="s">
        <v>9</v>
      </c>
      <c r="E267" s="4" t="s">
        <v>801</v>
      </c>
      <c r="F267" s="1">
        <v>395</v>
      </c>
      <c r="G267" s="4">
        <v>94</v>
      </c>
      <c r="H267" s="1" t="s">
        <v>682</v>
      </c>
      <c r="I267" s="15">
        <f t="shared" si="52"/>
        <v>47.457627118644062</v>
      </c>
      <c r="J267">
        <f t="shared" si="58"/>
        <v>242</v>
      </c>
      <c r="K267">
        <f>VLOOKUP(B267,[1]高三上!$B:$H,6,0)</f>
        <v>103</v>
      </c>
      <c r="L267" t="str">
        <f>VLOOKUP(B267,[1]高三上!$B:$H,7,0)</f>
        <v>陈光汇</v>
      </c>
      <c r="M267">
        <f t="shared" si="53"/>
        <v>153.38983050847457</v>
      </c>
      <c r="N267">
        <f t="shared" si="59"/>
        <v>56</v>
      </c>
      <c r="O267">
        <f>VLOOKUP(B267,[1]高二下!$B:$H,6,0)</f>
        <v>83</v>
      </c>
      <c r="P267" t="str">
        <f>VLOOKUP(B267,[1]高二下!$B:$H,7,0)</f>
        <v>陈光汇</v>
      </c>
      <c r="Q267">
        <f t="shared" si="54"/>
        <v>64.689265536723155</v>
      </c>
      <c r="R267">
        <f t="shared" si="60"/>
        <v>245</v>
      </c>
      <c r="S267">
        <f>VLOOKUP(B267,[1]高二上!$B:$H,6,0)</f>
        <v>96</v>
      </c>
      <c r="T267" t="str">
        <f>VLOOKUP(B267,[1]高二上!$B:$H,7,0)</f>
        <v>陈光汇</v>
      </c>
      <c r="U267">
        <f t="shared" si="55"/>
        <v>134.74576271186442</v>
      </c>
      <c r="V267">
        <f t="shared" si="61"/>
        <v>120</v>
      </c>
      <c r="W267">
        <f>VLOOKUP(B267,[1]高一下!$B:$H,6,0)</f>
        <v>82</v>
      </c>
      <c r="X267" t="str">
        <f>VLOOKUP(B267,[1]高一下!$B:$H,7,0)</f>
        <v>刘权芳</v>
      </c>
      <c r="Y267">
        <f t="shared" si="56"/>
        <v>91.525423728813564</v>
      </c>
      <c r="Z267">
        <f t="shared" si="62"/>
        <v>243</v>
      </c>
      <c r="AA267">
        <f>VLOOKUP(B267,[1]高一上!$B:$G,5,0)</f>
        <v>77</v>
      </c>
      <c r="AB267" t="str">
        <f>VLOOKUP(B267,[1]高一上!$B:$G,6,0)</f>
        <v>刘权芳</v>
      </c>
      <c r="AC267">
        <f t="shared" si="57"/>
        <v>45.197740112994353</v>
      </c>
      <c r="AD267">
        <f t="shared" si="63"/>
        <v>213</v>
      </c>
      <c r="AE267">
        <f>VLOOKUP(B267,[1]中考!$B:$G,6,0)</f>
        <v>117</v>
      </c>
      <c r="AF267">
        <f t="shared" si="64"/>
        <v>19</v>
      </c>
    </row>
    <row r="268" spans="1:32" x14ac:dyDescent="0.2">
      <c r="A268" s="2" t="s">
        <v>802</v>
      </c>
      <c r="B268" s="2" t="s">
        <v>803</v>
      </c>
      <c r="C268" s="1">
        <v>6</v>
      </c>
      <c r="D268" s="3" t="s">
        <v>9</v>
      </c>
      <c r="E268" s="4" t="s">
        <v>804</v>
      </c>
      <c r="F268" s="1">
        <v>390</v>
      </c>
      <c r="G268" s="4">
        <v>96</v>
      </c>
      <c r="H268" s="1" t="s">
        <v>682</v>
      </c>
      <c r="I268" s="15">
        <f t="shared" si="52"/>
        <v>85.875706214689259</v>
      </c>
      <c r="J268">
        <f t="shared" si="58"/>
        <v>211</v>
      </c>
      <c r="K268">
        <f>VLOOKUP(B268,[1]高三上!$B:$H,6,0)</f>
        <v>93</v>
      </c>
      <c r="L268" t="str">
        <f>VLOOKUP(B268,[1]高三上!$B:$H,7,0)</f>
        <v>陈光汇</v>
      </c>
      <c r="M268">
        <f t="shared" si="53"/>
        <v>96.610169491525426</v>
      </c>
      <c r="N268">
        <f t="shared" si="59"/>
        <v>161</v>
      </c>
      <c r="O268">
        <f>VLOOKUP(B268,[1]高二下!$B:$H,6,0)</f>
        <v>88</v>
      </c>
      <c r="P268" t="str">
        <f>VLOOKUP(B268,[1]高二下!$B:$H,7,0)</f>
        <v>陈光汇</v>
      </c>
      <c r="Q268">
        <f t="shared" si="54"/>
        <v>100.56497175141243</v>
      </c>
      <c r="R268">
        <f t="shared" si="60"/>
        <v>149</v>
      </c>
      <c r="S268">
        <f>VLOOKUP(B268,[1]高二上!$B:$H,6,0)</f>
        <v>94</v>
      </c>
      <c r="T268" t="str">
        <f>VLOOKUP(B268,[1]高二上!$B:$H,7,0)</f>
        <v>陈光汇</v>
      </c>
      <c r="U268">
        <f t="shared" si="55"/>
        <v>138.98305084745763</v>
      </c>
      <c r="V268">
        <f t="shared" si="61"/>
        <v>151</v>
      </c>
      <c r="W268">
        <f>VLOOKUP(B268,[1]高一下!$B:$H,6,0)</f>
        <v>79</v>
      </c>
      <c r="X268" t="str">
        <f>VLOOKUP(B268,[1]高一下!$B:$H,7,0)</f>
        <v>刘权芳</v>
      </c>
      <c r="Y268">
        <f t="shared" si="56"/>
        <v>37.288135593220339</v>
      </c>
      <c r="Z268">
        <f t="shared" si="62"/>
        <v>289</v>
      </c>
      <c r="AA268">
        <f>VLOOKUP(B268,[1]高一上!$B:$G,5,0)</f>
        <v>90</v>
      </c>
      <c r="AB268" t="str">
        <f>VLOOKUP(B268,[1]高一上!$B:$G,6,0)</f>
        <v>易涛</v>
      </c>
      <c r="AC268">
        <f t="shared" si="57"/>
        <v>105.36723163841808</v>
      </c>
      <c r="AD268">
        <f t="shared" si="63"/>
        <v>67</v>
      </c>
      <c r="AE268">
        <f>VLOOKUP(B268,[1]中考!$B:$G,6,0)</f>
        <v>109</v>
      </c>
      <c r="AF268">
        <f t="shared" si="64"/>
        <v>86</v>
      </c>
    </row>
    <row r="269" spans="1:32" x14ac:dyDescent="0.2">
      <c r="A269" s="2" t="s">
        <v>805</v>
      </c>
      <c r="B269" s="2" t="s">
        <v>806</v>
      </c>
      <c r="C269" s="1">
        <v>6</v>
      </c>
      <c r="D269" s="3" t="s">
        <v>9</v>
      </c>
      <c r="E269" s="4" t="s">
        <v>807</v>
      </c>
      <c r="F269" s="1">
        <v>381</v>
      </c>
      <c r="G269" s="4">
        <v>93</v>
      </c>
      <c r="H269" s="1" t="s">
        <v>682</v>
      </c>
      <c r="I269" s="15">
        <f t="shared" si="52"/>
        <v>71.468926553672318</v>
      </c>
      <c r="J269">
        <f t="shared" si="58"/>
        <v>250</v>
      </c>
      <c r="K269">
        <f>VLOOKUP(B269,[1]高三上!$B:$H,6,0)</f>
        <v>94</v>
      </c>
      <c r="L269" t="str">
        <f>VLOOKUP(B269,[1]高三上!$B:$H,7,0)</f>
        <v>陈光汇</v>
      </c>
      <c r="M269">
        <f t="shared" si="53"/>
        <v>153.38983050847457</v>
      </c>
      <c r="N269">
        <f t="shared" si="59"/>
        <v>149</v>
      </c>
      <c r="O269">
        <f>VLOOKUP(B269,[1]高二下!$B:$H,6,0)</f>
        <v>71</v>
      </c>
      <c r="P269" t="str">
        <f>VLOOKUP(B269,[1]高二下!$B:$H,7,0)</f>
        <v>陈光汇</v>
      </c>
      <c r="Q269">
        <f t="shared" si="54"/>
        <v>59.039548022598872</v>
      </c>
      <c r="R269">
        <f t="shared" si="60"/>
        <v>338</v>
      </c>
      <c r="S269">
        <f>VLOOKUP(B269,[1]高二上!$B:$H,6,0)</f>
        <v>91</v>
      </c>
      <c r="T269" t="str">
        <f>VLOOKUP(B269,[1]高二上!$B:$H,7,0)</f>
        <v>陈光汇</v>
      </c>
      <c r="U269">
        <f t="shared" si="55"/>
        <v>110.73446327683615</v>
      </c>
      <c r="V269">
        <f t="shared" si="61"/>
        <v>193</v>
      </c>
      <c r="W269">
        <f>VLOOKUP(B269,[1]高一下!$B:$H,6,0)</f>
        <v>83</v>
      </c>
      <c r="X269" t="str">
        <f>VLOOKUP(B269,[1]高一下!$B:$H,7,0)</f>
        <v>刘权芳</v>
      </c>
      <c r="Y269">
        <f t="shared" si="56"/>
        <v>133.61581920903956</v>
      </c>
      <c r="Z269">
        <f t="shared" si="62"/>
        <v>231</v>
      </c>
      <c r="AA269">
        <f>VLOOKUP(B269,[1]高一上!$B:$G,5,0)</f>
        <v>62</v>
      </c>
      <c r="AB269" t="str">
        <f>VLOOKUP(B269,[1]高一上!$B:$G,6,0)</f>
        <v>李正琪</v>
      </c>
      <c r="AC269">
        <f t="shared" si="57"/>
        <v>54.802259887005647</v>
      </c>
      <c r="AD269">
        <f t="shared" si="63"/>
        <v>350</v>
      </c>
      <c r="AE269">
        <f>VLOOKUP(B269,[1]中考!$B:$G,6,0)</f>
        <v>102</v>
      </c>
      <c r="AF269">
        <f t="shared" si="64"/>
        <v>190</v>
      </c>
    </row>
    <row r="270" spans="1:32" x14ac:dyDescent="0.2">
      <c r="A270" s="2" t="s">
        <v>808</v>
      </c>
      <c r="B270" s="2" t="s">
        <v>809</v>
      </c>
      <c r="C270" s="1">
        <v>6</v>
      </c>
      <c r="D270" s="3" t="s">
        <v>9</v>
      </c>
      <c r="E270" s="4" t="s">
        <v>810</v>
      </c>
      <c r="F270" s="1">
        <v>375</v>
      </c>
      <c r="G270" s="4">
        <v>101</v>
      </c>
      <c r="H270" s="1" t="s">
        <v>682</v>
      </c>
      <c r="I270" s="15">
        <f t="shared" si="52"/>
        <v>109.88700564971751</v>
      </c>
      <c r="J270">
        <f t="shared" si="58"/>
        <v>126</v>
      </c>
      <c r="K270">
        <f>VLOOKUP(B270,[1]高三上!$B:$H,6,0)</f>
        <v>93</v>
      </c>
      <c r="L270" t="str">
        <f>VLOOKUP(B270,[1]高三上!$B:$H,7,0)</f>
        <v>陈光汇</v>
      </c>
      <c r="M270">
        <f t="shared" si="53"/>
        <v>101.69491525423729</v>
      </c>
      <c r="N270">
        <f t="shared" si="59"/>
        <v>161</v>
      </c>
      <c r="O270">
        <f>VLOOKUP(B270,[1]高二下!$B:$H,6,0)</f>
        <v>87</v>
      </c>
      <c r="P270" t="str">
        <f>VLOOKUP(B270,[1]高二下!$B:$H,7,0)</f>
        <v>陈光汇</v>
      </c>
      <c r="Q270">
        <f t="shared" si="54"/>
        <v>69.774011299435031</v>
      </c>
      <c r="R270">
        <f t="shared" si="60"/>
        <v>167</v>
      </c>
      <c r="S270">
        <f>VLOOKUP(B270,[1]高二上!$B:$H,6,0)</f>
        <v>101</v>
      </c>
      <c r="T270" t="str">
        <f>VLOOKUP(B270,[1]高二上!$B:$H,7,0)</f>
        <v>陈光汇</v>
      </c>
      <c r="U270">
        <f t="shared" si="55"/>
        <v>151.69491525423729</v>
      </c>
      <c r="V270">
        <f t="shared" si="61"/>
        <v>60</v>
      </c>
      <c r="W270">
        <f>VLOOKUP(B270,[1]高一下!$B:$H,6,0)</f>
        <v>82</v>
      </c>
      <c r="X270" t="str">
        <f>VLOOKUP(B270,[1]高一下!$B:$H,7,0)</f>
        <v>刘权芳</v>
      </c>
      <c r="Y270">
        <f t="shared" si="56"/>
        <v>69.491525423728817</v>
      </c>
      <c r="Z270">
        <f t="shared" si="62"/>
        <v>243</v>
      </c>
      <c r="AA270">
        <f>VLOOKUP(B270,[1]高一上!$B:$G,5,0)</f>
        <v>82</v>
      </c>
      <c r="AB270" t="str">
        <f>VLOOKUP(B270,[1]高一上!$B:$G,6,0)</f>
        <v>岳子琦</v>
      </c>
      <c r="AC270">
        <f t="shared" si="57"/>
        <v>91.525423728813564</v>
      </c>
      <c r="AD270">
        <f t="shared" si="63"/>
        <v>135</v>
      </c>
      <c r="AE270">
        <f>VLOOKUP(B270,[1]中考!$B:$G,6,0)</f>
        <v>107</v>
      </c>
      <c r="AF270">
        <f t="shared" si="64"/>
        <v>105</v>
      </c>
    </row>
    <row r="271" spans="1:32" x14ac:dyDescent="0.2">
      <c r="A271" s="2" t="s">
        <v>811</v>
      </c>
      <c r="B271" s="2" t="s">
        <v>812</v>
      </c>
      <c r="C271" s="1">
        <v>6</v>
      </c>
      <c r="D271" s="3" t="s">
        <v>9</v>
      </c>
      <c r="E271" s="4" t="s">
        <v>813</v>
      </c>
      <c r="F271" s="1">
        <v>368</v>
      </c>
      <c r="G271" s="4">
        <v>78</v>
      </c>
      <c r="H271" s="1" t="s">
        <v>682</v>
      </c>
      <c r="I271" s="15">
        <f t="shared" si="52"/>
        <v>78.531073446327682</v>
      </c>
      <c r="J271">
        <f t="shared" si="58"/>
        <v>350</v>
      </c>
      <c r="K271">
        <f>VLOOKUP(B271,[1]高三上!$B:$H,6,0)</f>
        <v>85</v>
      </c>
      <c r="L271" t="str">
        <f>VLOOKUP(B271,[1]高三上!$B:$H,7,0)</f>
        <v>陈光汇</v>
      </c>
      <c r="M271">
        <f t="shared" si="53"/>
        <v>113.27683615819208</v>
      </c>
      <c r="N271">
        <f t="shared" si="59"/>
        <v>274</v>
      </c>
      <c r="O271">
        <f>VLOOKUP(B271,[1]高二下!$B:$H,6,0)</f>
        <v>75</v>
      </c>
      <c r="P271" t="str">
        <f>VLOOKUP(B271,[1]高二下!$B:$H,7,0)</f>
        <v>陈光汇</v>
      </c>
      <c r="Q271">
        <f t="shared" si="54"/>
        <v>92.372881355932208</v>
      </c>
      <c r="R271">
        <f t="shared" si="60"/>
        <v>321</v>
      </c>
      <c r="S271">
        <f>VLOOKUP(B271,[1]高二上!$B:$H,6,0)</f>
        <v>82</v>
      </c>
      <c r="T271" t="str">
        <f>VLOOKUP(B271,[1]高二上!$B:$H,7,0)</f>
        <v>陈光汇</v>
      </c>
      <c r="U271">
        <f t="shared" si="55"/>
        <v>115.81920903954803</v>
      </c>
      <c r="V271">
        <f t="shared" si="61"/>
        <v>294</v>
      </c>
      <c r="W271">
        <f>VLOOKUP(B271,[1]高一下!$B:$H,6,0)</f>
        <v>62</v>
      </c>
      <c r="X271" t="str">
        <f>VLOOKUP(B271,[1]高一下!$B:$H,7,0)</f>
        <v>刘权芳</v>
      </c>
      <c r="Y271">
        <f t="shared" si="56"/>
        <v>77.966101694915253</v>
      </c>
      <c r="Z271">
        <f t="shared" si="62"/>
        <v>350</v>
      </c>
      <c r="AA271">
        <f>VLOOKUP(B271,[1]高一上!$B:$G,5,0)</f>
        <v>73</v>
      </c>
      <c r="AB271" t="str">
        <f>VLOOKUP(B271,[1]高一上!$B:$G,6,0)</f>
        <v>格绒燚西</v>
      </c>
      <c r="AC271">
        <f t="shared" si="57"/>
        <v>104.51977401129943</v>
      </c>
      <c r="AD271">
        <f t="shared" si="63"/>
        <v>272</v>
      </c>
      <c r="AE271">
        <f>VLOOKUP(B271,[1]中考!$B:$G,6,0)</f>
        <v>92</v>
      </c>
      <c r="AF271">
        <f t="shared" si="64"/>
        <v>288</v>
      </c>
    </row>
    <row r="272" spans="1:32" x14ac:dyDescent="0.2">
      <c r="A272" s="2" t="s">
        <v>814</v>
      </c>
      <c r="B272" s="2" t="s">
        <v>815</v>
      </c>
      <c r="C272" s="1">
        <v>6</v>
      </c>
      <c r="D272" s="3" t="s">
        <v>9</v>
      </c>
      <c r="E272" s="4" t="s">
        <v>816</v>
      </c>
      <c r="F272" s="1">
        <v>366</v>
      </c>
      <c r="G272" s="4">
        <v>98</v>
      </c>
      <c r="H272" s="1" t="s">
        <v>682</v>
      </c>
      <c r="I272" s="15">
        <f t="shared" si="52"/>
        <v>101.9774011299435</v>
      </c>
      <c r="J272">
        <f t="shared" si="58"/>
        <v>182</v>
      </c>
      <c r="K272">
        <f>VLOOKUP(B272,[1]高三上!$B:$H,6,0)</f>
        <v>91</v>
      </c>
      <c r="L272" t="str">
        <f>VLOOKUP(B272,[1]高三上!$B:$H,7,0)</f>
        <v>陈光汇</v>
      </c>
      <c r="M272">
        <f t="shared" si="53"/>
        <v>83.898305084745772</v>
      </c>
      <c r="N272">
        <f t="shared" si="59"/>
        <v>189</v>
      </c>
      <c r="O272">
        <f>VLOOKUP(B272,[1]高二下!$B:$H,6,0)</f>
        <v>89</v>
      </c>
      <c r="P272" t="str">
        <f>VLOOKUP(B272,[1]高二下!$B:$H,7,0)</f>
        <v>陈光汇</v>
      </c>
      <c r="Q272">
        <f t="shared" si="54"/>
        <v>154.23728813559322</v>
      </c>
      <c r="R272">
        <f t="shared" si="60"/>
        <v>132</v>
      </c>
      <c r="S272">
        <f>VLOOKUP(B272,[1]高二上!$B:$H,6,0)</f>
        <v>78</v>
      </c>
      <c r="T272" t="str">
        <f>VLOOKUP(B272,[1]高二上!$B:$H,7,0)</f>
        <v>陈光汇</v>
      </c>
      <c r="U272">
        <f t="shared" si="55"/>
        <v>62.711864406779661</v>
      </c>
      <c r="V272">
        <f t="shared" si="61"/>
        <v>324</v>
      </c>
      <c r="W272">
        <f>VLOOKUP(B272,[1]高一下!$B:$H,6,0)</f>
        <v>85</v>
      </c>
      <c r="X272" t="str">
        <f>VLOOKUP(B272,[1]高一下!$B:$H,7,0)</f>
        <v>刘权芳</v>
      </c>
      <c r="Y272">
        <f t="shared" si="56"/>
        <v>139.54802259887006</v>
      </c>
      <c r="Z272">
        <f t="shared" si="62"/>
        <v>192</v>
      </c>
      <c r="AA272">
        <f>VLOOKUP(B272,[1]高一上!$B:$G,5,0)</f>
        <v>66</v>
      </c>
      <c r="AB272" t="str">
        <f>VLOOKUP(B272,[1]高一上!$B:$G,6,0)</f>
        <v>肖锐</v>
      </c>
      <c r="AC272">
        <f t="shared" si="57"/>
        <v>67.514124293785301</v>
      </c>
      <c r="AD272">
        <f t="shared" si="63"/>
        <v>332</v>
      </c>
      <c r="AE272">
        <f>VLOOKUP(B272,[1]中考!$B:$G,6,0)</f>
        <v>100</v>
      </c>
      <c r="AF272">
        <f t="shared" si="64"/>
        <v>217</v>
      </c>
    </row>
    <row r="273" spans="1:32" x14ac:dyDescent="0.2">
      <c r="A273" s="2" t="s">
        <v>817</v>
      </c>
      <c r="B273" s="2" t="s">
        <v>818</v>
      </c>
      <c r="C273" s="1">
        <v>6</v>
      </c>
      <c r="D273" s="3" t="s">
        <v>9</v>
      </c>
      <c r="E273" s="4" t="s">
        <v>819</v>
      </c>
      <c r="F273" s="1">
        <v>364</v>
      </c>
      <c r="G273" s="4">
        <v>76</v>
      </c>
      <c r="H273" s="1" t="s">
        <v>682</v>
      </c>
      <c r="I273" s="15">
        <f t="shared" si="52"/>
        <v>95.762711864406782</v>
      </c>
      <c r="J273">
        <f t="shared" si="58"/>
        <v>353</v>
      </c>
      <c r="K273">
        <f>VLOOKUP(B273,[1]高三上!$B:$H,6,0)</f>
        <v>70</v>
      </c>
      <c r="L273" t="str">
        <f>VLOOKUP(B273,[1]高三上!$B:$H,7,0)</f>
        <v>陈光汇</v>
      </c>
      <c r="M273">
        <f t="shared" si="53"/>
        <v>96.610169491525426</v>
      </c>
      <c r="N273">
        <f t="shared" si="59"/>
        <v>338</v>
      </c>
      <c r="O273">
        <f>VLOOKUP(B273,[1]高二下!$B:$H,6,0)</f>
        <v>73</v>
      </c>
      <c r="P273" t="str">
        <f>VLOOKUP(B273,[1]高二下!$B:$H,7,0)</f>
        <v>陈光汇</v>
      </c>
      <c r="Q273">
        <f t="shared" si="54"/>
        <v>99.435028248587571</v>
      </c>
      <c r="R273">
        <f t="shared" si="60"/>
        <v>326</v>
      </c>
      <c r="S273">
        <f>VLOOKUP(B273,[1]高二上!$B:$H,6,0)</f>
        <v>78</v>
      </c>
      <c r="T273" t="str">
        <f>VLOOKUP(B273,[1]高二上!$B:$H,7,0)</f>
        <v>陈光汇</v>
      </c>
      <c r="U273">
        <f t="shared" si="55"/>
        <v>95.480225988700568</v>
      </c>
      <c r="V273">
        <f t="shared" si="61"/>
        <v>324</v>
      </c>
      <c r="W273">
        <f>VLOOKUP(B273,[1]高一下!$B:$H,6,0)</f>
        <v>76</v>
      </c>
      <c r="X273" t="str">
        <f>VLOOKUP(B273,[1]高一下!$B:$H,7,0)</f>
        <v>刘权芳</v>
      </c>
      <c r="Y273">
        <f t="shared" si="56"/>
        <v>112.71186440677965</v>
      </c>
      <c r="Z273">
        <f t="shared" si="62"/>
        <v>308</v>
      </c>
      <c r="AA273">
        <f>VLOOKUP(B273,[1]高一上!$B:$G,5,0)</f>
        <v>55</v>
      </c>
      <c r="AB273" t="str">
        <f>VLOOKUP(B273,[1]高一上!$B:$G,6,0)</f>
        <v>杨翁基之玛</v>
      </c>
      <c r="AC273">
        <f t="shared" si="57"/>
        <v>90.112994350282491</v>
      </c>
      <c r="AD273">
        <f t="shared" si="63"/>
        <v>353</v>
      </c>
      <c r="AE273">
        <f>VLOOKUP(B273,[1]中考!$B:$G,6,0)</f>
        <v>88</v>
      </c>
      <c r="AF273">
        <f t="shared" si="64"/>
        <v>318</v>
      </c>
    </row>
    <row r="274" spans="1:32" x14ac:dyDescent="0.2">
      <c r="A274" s="2" t="s">
        <v>820</v>
      </c>
      <c r="B274" s="2" t="s">
        <v>821</v>
      </c>
      <c r="C274" s="1">
        <v>6</v>
      </c>
      <c r="D274" s="3" t="s">
        <v>9</v>
      </c>
      <c r="E274" s="4" t="s">
        <v>822</v>
      </c>
      <c r="F274" s="1">
        <v>359</v>
      </c>
      <c r="G274" s="4">
        <v>84</v>
      </c>
      <c r="H274" s="1" t="s">
        <v>682</v>
      </c>
      <c r="I274" s="15">
        <f t="shared" si="52"/>
        <v>94.915254237288138</v>
      </c>
      <c r="J274">
        <f t="shared" si="58"/>
        <v>336</v>
      </c>
      <c r="K274">
        <f>VLOOKUP(B274,[1]高三上!$B:$H,6,0)</f>
        <v>79</v>
      </c>
      <c r="L274" t="str">
        <f>VLOOKUP(B274,[1]高三上!$B:$H,7,0)</f>
        <v>陈光汇</v>
      </c>
      <c r="M274">
        <f t="shared" si="53"/>
        <v>100.84745762711864</v>
      </c>
      <c r="N274">
        <f t="shared" si="59"/>
        <v>318</v>
      </c>
      <c r="O274">
        <f>VLOOKUP(B274,[1]高二下!$B:$H,6,0)</f>
        <v>75</v>
      </c>
      <c r="P274" t="str">
        <f>VLOOKUP(B274,[1]高二下!$B:$H,7,0)</f>
        <v>陈光汇</v>
      </c>
      <c r="Q274">
        <f t="shared" si="54"/>
        <v>63.841807909604519</v>
      </c>
      <c r="R274">
        <f t="shared" si="60"/>
        <v>321</v>
      </c>
      <c r="S274">
        <f>VLOOKUP(B274,[1]高二上!$B:$H,6,0)</f>
        <v>91</v>
      </c>
      <c r="T274" t="str">
        <f>VLOOKUP(B274,[1]高二上!$B:$H,7,0)</f>
        <v>陈光汇</v>
      </c>
      <c r="U274">
        <f t="shared" si="55"/>
        <v>136.72316384180792</v>
      </c>
      <c r="V274">
        <f t="shared" si="61"/>
        <v>193</v>
      </c>
      <c r="W274">
        <f>VLOOKUP(B274,[1]高一下!$B:$H,6,0)</f>
        <v>73</v>
      </c>
      <c r="X274" t="str">
        <f>VLOOKUP(B274,[1]高一下!$B:$H,7,0)</f>
        <v>刘权芳</v>
      </c>
      <c r="Y274">
        <f t="shared" si="56"/>
        <v>105.36723163841808</v>
      </c>
      <c r="Z274">
        <f t="shared" si="62"/>
        <v>323</v>
      </c>
      <c r="AA274">
        <f>VLOOKUP(B274,[1]高一上!$B:$G,5,0)</f>
        <v>64</v>
      </c>
      <c r="AB274" t="str">
        <f>VLOOKUP(B274,[1]高一上!$B:$G,6,0)</f>
        <v>李正琪</v>
      </c>
      <c r="AC274">
        <f t="shared" si="57"/>
        <v>82.20338983050847</v>
      </c>
      <c r="AD274">
        <f t="shared" si="63"/>
        <v>342</v>
      </c>
      <c r="AE274">
        <f>VLOOKUP(B274,[1]中考!$B:$G,6,0)</f>
        <v>95</v>
      </c>
      <c r="AF274">
        <f t="shared" si="64"/>
        <v>279</v>
      </c>
    </row>
    <row r="275" spans="1:32" x14ac:dyDescent="0.2">
      <c r="A275" s="2" t="s">
        <v>823</v>
      </c>
      <c r="B275" s="2" t="s">
        <v>824</v>
      </c>
      <c r="C275" s="1">
        <v>6</v>
      </c>
      <c r="D275" s="3" t="s">
        <v>9</v>
      </c>
      <c r="E275" s="4" t="s">
        <v>825</v>
      </c>
      <c r="F275" s="1">
        <v>332</v>
      </c>
      <c r="G275" s="4">
        <v>93</v>
      </c>
      <c r="H275" s="1" t="s">
        <v>682</v>
      </c>
      <c r="I275" s="15">
        <f t="shared" si="52"/>
        <v>94.632768361581924</v>
      </c>
      <c r="J275">
        <f t="shared" si="58"/>
        <v>250</v>
      </c>
      <c r="K275">
        <f>VLOOKUP(B275,[1]高三上!$B:$H,6,0)</f>
        <v>88</v>
      </c>
      <c r="L275" t="str">
        <f>VLOOKUP(B275,[1]高三上!$B:$H,7,0)</f>
        <v>陈光汇</v>
      </c>
      <c r="M275">
        <f t="shared" si="53"/>
        <v>115.53672316384181</v>
      </c>
      <c r="N275">
        <f t="shared" si="59"/>
        <v>231</v>
      </c>
      <c r="O275">
        <f>VLOOKUP(B275,[1]高二下!$B:$H,6,0)</f>
        <v>80</v>
      </c>
      <c r="P275" t="str">
        <f>VLOOKUP(B275,[1]高二下!$B:$H,7,0)</f>
        <v>陈光汇</v>
      </c>
      <c r="Q275">
        <f t="shared" si="54"/>
        <v>84.180790960451972</v>
      </c>
      <c r="R275">
        <f t="shared" si="60"/>
        <v>286</v>
      </c>
      <c r="S275">
        <f>VLOOKUP(B275,[1]高二上!$B:$H,6,0)</f>
        <v>88</v>
      </c>
      <c r="T275" t="str">
        <f>VLOOKUP(B275,[1]高二上!$B:$H,7,0)</f>
        <v>陈光汇</v>
      </c>
      <c r="U275">
        <f t="shared" si="55"/>
        <v>103.67231638418079</v>
      </c>
      <c r="V275">
        <f t="shared" si="61"/>
        <v>230</v>
      </c>
      <c r="W275">
        <f>VLOOKUP(B275,[1]高一下!$B:$H,6,0)</f>
        <v>82</v>
      </c>
      <c r="X275" t="str">
        <f>VLOOKUP(B275,[1]高一下!$B:$H,7,0)</f>
        <v>刘权芳</v>
      </c>
      <c r="Y275">
        <f t="shared" si="56"/>
        <v>78.813559322033896</v>
      </c>
      <c r="Z275">
        <f t="shared" si="62"/>
        <v>243</v>
      </c>
      <c r="AA275">
        <f>VLOOKUP(B275,[1]高一上!$B:$G,5,0)</f>
        <v>80</v>
      </c>
      <c r="AB275" t="str">
        <f>VLOOKUP(B275,[1]高一上!$B:$G,6,0)</f>
        <v>杨翁基之玛</v>
      </c>
      <c r="AC275">
        <f t="shared" si="57"/>
        <v>67.79661016949153</v>
      </c>
      <c r="AD275">
        <f t="shared" si="63"/>
        <v>168</v>
      </c>
      <c r="AE275">
        <f>VLOOKUP(B275,[1]中考!$B:$G,6,0)</f>
        <v>112</v>
      </c>
      <c r="AF275">
        <f t="shared" si="64"/>
        <v>54</v>
      </c>
    </row>
    <row r="276" spans="1:32" x14ac:dyDescent="0.2">
      <c r="A276" s="2" t="s">
        <v>826</v>
      </c>
      <c r="B276" s="2" t="s">
        <v>827</v>
      </c>
      <c r="C276" s="1">
        <v>6</v>
      </c>
      <c r="D276" s="3" t="s">
        <v>9</v>
      </c>
      <c r="E276" s="4" t="s">
        <v>828</v>
      </c>
      <c r="F276" s="1">
        <v>270</v>
      </c>
      <c r="G276" s="4">
        <v>90</v>
      </c>
      <c r="H276" s="1" t="s">
        <v>682</v>
      </c>
      <c r="I276" s="15">
        <f t="shared" si="52"/>
        <v>92.090395480225993</v>
      </c>
      <c r="J276">
        <f t="shared" si="58"/>
        <v>289</v>
      </c>
      <c r="K276">
        <f>VLOOKUP(B276,[1]高三上!$B:$H,6,0)</f>
        <v>86</v>
      </c>
      <c r="L276" t="str">
        <f>VLOOKUP(B276,[1]高三上!$B:$H,7,0)</f>
        <v>陈光汇</v>
      </c>
      <c r="M276">
        <f t="shared" si="53"/>
        <v>63.559322033898304</v>
      </c>
      <c r="N276">
        <f t="shared" si="59"/>
        <v>261</v>
      </c>
      <c r="O276">
        <f>VLOOKUP(B276,[1]高二下!$B:$H,6,0)</f>
        <v>89</v>
      </c>
      <c r="P276" t="str">
        <f>VLOOKUP(B276,[1]高二下!$B:$H,7,0)</f>
        <v>陈光汇</v>
      </c>
      <c r="Q276">
        <f t="shared" si="54"/>
        <v>140.11299435028249</v>
      </c>
      <c r="R276">
        <f t="shared" si="60"/>
        <v>132</v>
      </c>
      <c r="S276">
        <f>VLOOKUP(B276,[1]高二上!$B:$H,6,0)</f>
        <v>84</v>
      </c>
      <c r="T276" t="str">
        <f>VLOOKUP(B276,[1]高二上!$B:$H,7,0)</f>
        <v>陈光汇</v>
      </c>
      <c r="U276">
        <f t="shared" si="55"/>
        <v>72.598870056497177</v>
      </c>
      <c r="V276">
        <f t="shared" si="61"/>
        <v>274</v>
      </c>
      <c r="W276">
        <f>VLOOKUP(B276,[1]高一下!$B:$H,6,0)</f>
        <v>86</v>
      </c>
      <c r="X276" t="str">
        <f>VLOOKUP(B276,[1]高一下!$B:$H,7,0)</f>
        <v>刘权芳</v>
      </c>
      <c r="Y276">
        <f t="shared" si="56"/>
        <v>145.76271186440678</v>
      </c>
      <c r="Z276">
        <f t="shared" si="62"/>
        <v>177</v>
      </c>
      <c r="AA276">
        <f>VLOOKUP(B276,[1]高一上!$B:$G,5,0)</f>
        <v>65</v>
      </c>
      <c r="AB276" t="str">
        <f>VLOOKUP(B276,[1]高一上!$B:$G,6,0)</f>
        <v>李正琪</v>
      </c>
      <c r="AC276">
        <f t="shared" si="57"/>
        <v>57.909604519774014</v>
      </c>
      <c r="AD276">
        <f t="shared" si="63"/>
        <v>339</v>
      </c>
      <c r="AE276">
        <f>VLOOKUP(B276,[1]中考!$B:$G,6,0)</f>
        <v>102</v>
      </c>
      <c r="AF276">
        <f t="shared" si="64"/>
        <v>190</v>
      </c>
    </row>
    <row r="277" spans="1:32" x14ac:dyDescent="0.2">
      <c r="A277" s="2" t="s">
        <v>829</v>
      </c>
      <c r="B277" s="2" t="s">
        <v>830</v>
      </c>
      <c r="C277" s="1">
        <v>7</v>
      </c>
      <c r="D277" s="3" t="s">
        <v>9</v>
      </c>
      <c r="E277" s="4" t="s">
        <v>831</v>
      </c>
      <c r="F277" s="1">
        <v>444</v>
      </c>
      <c r="G277" s="4">
        <v>97</v>
      </c>
      <c r="H277" s="1" t="s">
        <v>832</v>
      </c>
      <c r="I277" s="15">
        <f t="shared" si="52"/>
        <v>107.06214689265536</v>
      </c>
      <c r="J277">
        <f t="shared" si="58"/>
        <v>195</v>
      </c>
      <c r="K277">
        <f>VLOOKUP(B277,[1]高三上!$B:$H,6,0)</f>
        <v>89</v>
      </c>
      <c r="L277" t="str">
        <f>VLOOKUP(B277,[1]高三上!$B:$H,7,0)</f>
        <v>何东霖</v>
      </c>
      <c r="M277">
        <f t="shared" si="53"/>
        <v>75.141242937853107</v>
      </c>
      <c r="N277">
        <f t="shared" si="59"/>
        <v>220</v>
      </c>
      <c r="O277">
        <f>VLOOKUP(B277,[1]高二下!$B:$H,6,0)</f>
        <v>89</v>
      </c>
      <c r="P277" t="str">
        <f>VLOOKUP(B277,[1]高二下!$B:$H,7,0)</f>
        <v>杨翁基之玛</v>
      </c>
      <c r="Q277">
        <f t="shared" si="54"/>
        <v>158.47457627118644</v>
      </c>
      <c r="R277">
        <f t="shared" si="60"/>
        <v>132</v>
      </c>
      <c r="S277">
        <f>VLOOKUP(B277,[1]高二上!$B:$H,6,0)</f>
        <v>74</v>
      </c>
      <c r="T277" t="str">
        <f>VLOOKUP(B277,[1]高二上!$B:$H,7,0)</f>
        <v>李正琪</v>
      </c>
      <c r="U277">
        <f t="shared" si="55"/>
        <v>100</v>
      </c>
      <c r="V277">
        <f t="shared" si="61"/>
        <v>339</v>
      </c>
      <c r="W277">
        <f>VLOOKUP(B277,[1]高一下!$B:$H,6,0)</f>
        <v>69</v>
      </c>
      <c r="X277" t="str">
        <f>VLOOKUP(B277,[1]高一下!$B:$H,7,0)</f>
        <v>李正琪</v>
      </c>
      <c r="Y277">
        <f t="shared" si="56"/>
        <v>64.406779661016941</v>
      </c>
      <c r="Z277">
        <f t="shared" si="62"/>
        <v>339</v>
      </c>
      <c r="AA277">
        <f>VLOOKUP(B277,[1]高一上!$B:$G,5,0)</f>
        <v>77</v>
      </c>
      <c r="AB277" t="str">
        <f>VLOOKUP(B277,[1]高一上!$B:$G,6,0)</f>
        <v>杨翁基之玛</v>
      </c>
      <c r="AC277">
        <f t="shared" si="57"/>
        <v>135.59322033898306</v>
      </c>
      <c r="AD277">
        <f t="shared" si="63"/>
        <v>213</v>
      </c>
      <c r="AE277">
        <f>VLOOKUP(B277,[1]中考!$B:$G,6,0)</f>
        <v>83</v>
      </c>
      <c r="AF277">
        <f t="shared" si="64"/>
        <v>339</v>
      </c>
    </row>
    <row r="278" spans="1:32" x14ac:dyDescent="0.2">
      <c r="A278" s="2" t="s">
        <v>833</v>
      </c>
      <c r="B278" s="2" t="s">
        <v>834</v>
      </c>
      <c r="C278" s="1">
        <v>7</v>
      </c>
      <c r="D278" s="3" t="s">
        <v>9</v>
      </c>
      <c r="E278" s="4" t="s">
        <v>835</v>
      </c>
      <c r="F278" s="1">
        <v>429</v>
      </c>
      <c r="G278" s="4">
        <v>97</v>
      </c>
      <c r="H278" s="1" t="s">
        <v>832</v>
      </c>
      <c r="I278" s="15">
        <f t="shared" si="52"/>
        <v>114.68926553672317</v>
      </c>
      <c r="J278">
        <f t="shared" si="58"/>
        <v>195</v>
      </c>
      <c r="K278">
        <f>VLOOKUP(B278,[1]高三上!$B:$H,6,0)</f>
        <v>87</v>
      </c>
      <c r="L278" t="str">
        <f>VLOOKUP(B278,[1]高三上!$B:$H,7,0)</f>
        <v>何东霖</v>
      </c>
      <c r="M278">
        <f t="shared" si="53"/>
        <v>108.19209039548022</v>
      </c>
      <c r="N278">
        <f t="shared" si="59"/>
        <v>247</v>
      </c>
      <c r="O278">
        <f>VLOOKUP(B278,[1]高二下!$B:$H,6,0)</f>
        <v>81</v>
      </c>
      <c r="P278" t="str">
        <f>VLOOKUP(B278,[1]高二下!$B:$H,7,0)</f>
        <v>杨翁基之玛</v>
      </c>
      <c r="Q278">
        <f t="shared" si="54"/>
        <v>105.08474576271186</v>
      </c>
      <c r="R278">
        <f t="shared" si="60"/>
        <v>276</v>
      </c>
      <c r="S278">
        <f>VLOOKUP(B278,[1]高二上!$B:$H,6,0)</f>
        <v>82</v>
      </c>
      <c r="T278" t="str">
        <f>VLOOKUP(B278,[1]高二上!$B:$H,7,0)</f>
        <v>李正琪</v>
      </c>
      <c r="U278">
        <f t="shared" si="55"/>
        <v>71.186440677966104</v>
      </c>
      <c r="V278">
        <f t="shared" si="61"/>
        <v>294</v>
      </c>
      <c r="W278">
        <f>VLOOKUP(B278,[1]高一下!$B:$H,6,0)</f>
        <v>85</v>
      </c>
      <c r="X278" t="str">
        <f>VLOOKUP(B278,[1]高一下!$B:$H,7,0)</f>
        <v>李正琪</v>
      </c>
      <c r="Y278">
        <f t="shared" si="56"/>
        <v>139.54802259887006</v>
      </c>
      <c r="Z278">
        <f t="shared" si="62"/>
        <v>192</v>
      </c>
      <c r="AA278">
        <f>VLOOKUP(B278,[1]高一上!$B:$G,5,0)</f>
        <v>66</v>
      </c>
      <c r="AB278" t="str">
        <f>VLOOKUP(B278,[1]高一上!$B:$G,6,0)</f>
        <v>格绒燚西</v>
      </c>
      <c r="AC278">
        <f t="shared" si="57"/>
        <v>21.468926553672318</v>
      </c>
      <c r="AD278">
        <f t="shared" si="63"/>
        <v>332</v>
      </c>
      <c r="AE278">
        <f>VLOOKUP(B278,[1]中考!$B:$G,6,0)</f>
        <v>112</v>
      </c>
      <c r="AF278">
        <f t="shared" si="64"/>
        <v>54</v>
      </c>
    </row>
    <row r="279" spans="1:32" x14ac:dyDescent="0.2">
      <c r="A279" s="2" t="s">
        <v>836</v>
      </c>
      <c r="B279" s="2" t="s">
        <v>837</v>
      </c>
      <c r="C279" s="1">
        <v>7</v>
      </c>
      <c r="D279" s="3" t="s">
        <v>9</v>
      </c>
      <c r="E279" s="4" t="s">
        <v>838</v>
      </c>
      <c r="F279" s="1">
        <v>448</v>
      </c>
      <c r="G279" s="4">
        <v>99</v>
      </c>
      <c r="H279" s="1" t="s">
        <v>832</v>
      </c>
      <c r="I279" s="15">
        <f t="shared" si="52"/>
        <v>135.87570621468927</v>
      </c>
      <c r="J279">
        <f t="shared" si="58"/>
        <v>158</v>
      </c>
      <c r="K279">
        <f>VLOOKUP(B279,[1]高三上!$B:$H,6,0)</f>
        <v>84</v>
      </c>
      <c r="L279" t="str">
        <f>VLOOKUP(B279,[1]高三上!$B:$H,7,0)</f>
        <v>何东霖</v>
      </c>
      <c r="M279">
        <f t="shared" si="53"/>
        <v>84.745762711864401</v>
      </c>
      <c r="N279">
        <f t="shared" si="59"/>
        <v>285</v>
      </c>
      <c r="O279">
        <f>VLOOKUP(B279,[1]高二下!$B:$H,6,0)</f>
        <v>84</v>
      </c>
      <c r="P279" t="str">
        <f>VLOOKUP(B279,[1]高二下!$B:$H,7,0)</f>
        <v>杨翁基之玛</v>
      </c>
      <c r="Q279">
        <f t="shared" si="54"/>
        <v>109.03954802259886</v>
      </c>
      <c r="R279">
        <f t="shared" si="60"/>
        <v>231</v>
      </c>
      <c r="S279">
        <f>VLOOKUP(B279,[1]高二上!$B:$H,6,0)</f>
        <v>85</v>
      </c>
      <c r="T279" t="str">
        <f>VLOOKUP(B279,[1]高二上!$B:$H,7,0)</f>
        <v>李正琪</v>
      </c>
      <c r="U279">
        <f t="shared" si="55"/>
        <v>85.31073446327683</v>
      </c>
      <c r="V279">
        <f t="shared" si="61"/>
        <v>263</v>
      </c>
      <c r="W279">
        <f>VLOOKUP(B279,[1]高一下!$B:$H,6,0)</f>
        <v>84</v>
      </c>
      <c r="X279" t="str">
        <f>VLOOKUP(B279,[1]高一下!$B:$H,7,0)</f>
        <v>李正琪</v>
      </c>
      <c r="Y279">
        <f t="shared" si="56"/>
        <v>100.56497175141243</v>
      </c>
      <c r="Z279">
        <f t="shared" si="62"/>
        <v>211</v>
      </c>
      <c r="AA279">
        <f>VLOOKUP(B279,[1]高一上!$B:$G,5,0)</f>
        <v>77</v>
      </c>
      <c r="AB279" t="str">
        <f>VLOOKUP(B279,[1]高一上!$B:$G,6,0)</f>
        <v>格绒燚西</v>
      </c>
      <c r="AC279">
        <f t="shared" si="57"/>
        <v>105.36723163841808</v>
      </c>
      <c r="AD279">
        <f t="shared" si="63"/>
        <v>213</v>
      </c>
      <c r="AE279">
        <f>VLOOKUP(B279,[1]中考!$B:$G,6,0)</f>
        <v>99</v>
      </c>
      <c r="AF279">
        <f t="shared" si="64"/>
        <v>232</v>
      </c>
    </row>
    <row r="280" spans="1:32" x14ac:dyDescent="0.2">
      <c r="A280" s="2" t="s">
        <v>839</v>
      </c>
      <c r="B280" s="2" t="s">
        <v>840</v>
      </c>
      <c r="C280" s="1">
        <v>7</v>
      </c>
      <c r="D280" s="3" t="s">
        <v>9</v>
      </c>
      <c r="E280" s="4" t="s">
        <v>841</v>
      </c>
      <c r="F280" s="1">
        <v>401</v>
      </c>
      <c r="G280" s="4">
        <v>89</v>
      </c>
      <c r="H280" s="1" t="s">
        <v>832</v>
      </c>
      <c r="I280" s="15">
        <f t="shared" si="52"/>
        <v>84.463276836158187</v>
      </c>
      <c r="J280">
        <f t="shared" si="58"/>
        <v>302</v>
      </c>
      <c r="K280">
        <f>VLOOKUP(B280,[1]高三上!$B:$H,6,0)</f>
        <v>87</v>
      </c>
      <c r="L280" t="str">
        <f>VLOOKUP(B280,[1]高三上!$B:$H,7,0)</f>
        <v>何东霖</v>
      </c>
      <c r="M280">
        <f t="shared" si="53"/>
        <v>54.237288135593218</v>
      </c>
      <c r="N280">
        <f t="shared" si="59"/>
        <v>247</v>
      </c>
      <c r="O280">
        <f>VLOOKUP(B280,[1]高二下!$B:$H,6,0)</f>
        <v>92</v>
      </c>
      <c r="P280" t="str">
        <f>VLOOKUP(B280,[1]高二下!$B:$H,7,0)</f>
        <v>杨翁基之玛</v>
      </c>
      <c r="Q280">
        <f t="shared" si="54"/>
        <v>146.61016949152543</v>
      </c>
      <c r="R280">
        <f t="shared" si="60"/>
        <v>85</v>
      </c>
      <c r="S280">
        <f>VLOOKUP(B280,[1]高二上!$B:$H,6,0)</f>
        <v>86</v>
      </c>
      <c r="T280" t="str">
        <f>VLOOKUP(B280,[1]高二上!$B:$H,7,0)</f>
        <v>李正琪</v>
      </c>
      <c r="U280">
        <f t="shared" si="55"/>
        <v>94.632768361581924</v>
      </c>
      <c r="V280">
        <f t="shared" si="61"/>
        <v>250</v>
      </c>
      <c r="W280">
        <f>VLOOKUP(B280,[1]高一下!$B:$H,6,0)</f>
        <v>83</v>
      </c>
      <c r="X280" t="str">
        <f>VLOOKUP(B280,[1]高一下!$B:$H,7,0)</f>
        <v>李正琪</v>
      </c>
      <c r="Y280">
        <f t="shared" si="56"/>
        <v>128.5310734463277</v>
      </c>
      <c r="Z280">
        <f t="shared" si="62"/>
        <v>231</v>
      </c>
      <c r="AA280">
        <f>VLOOKUP(B280,[1]高一上!$B:$G,5,0)</f>
        <v>66</v>
      </c>
      <c r="AB280" t="str">
        <f>VLOOKUP(B280,[1]高一上!$B:$G,6,0)</f>
        <v>杨翁基之玛</v>
      </c>
      <c r="AC280">
        <f t="shared" si="57"/>
        <v>60.451977401129945</v>
      </c>
      <c r="AD280">
        <f t="shared" si="63"/>
        <v>332</v>
      </c>
      <c r="AE280">
        <f>VLOOKUP(B280,[1]中考!$B:$G,6,0)</f>
        <v>102</v>
      </c>
      <c r="AF280">
        <f t="shared" si="64"/>
        <v>192</v>
      </c>
    </row>
    <row r="281" spans="1:32" x14ac:dyDescent="0.2">
      <c r="A281" s="2" t="s">
        <v>842</v>
      </c>
      <c r="B281" s="2" t="s">
        <v>843</v>
      </c>
      <c r="C281" s="1">
        <v>7</v>
      </c>
      <c r="D281" s="3" t="s">
        <v>9</v>
      </c>
      <c r="E281" s="4" t="s">
        <v>844</v>
      </c>
      <c r="F281" s="1">
        <v>387</v>
      </c>
      <c r="G281" s="4">
        <v>92</v>
      </c>
      <c r="H281" s="1" t="s">
        <v>832</v>
      </c>
      <c r="I281" s="15">
        <f t="shared" si="52"/>
        <v>73.728813559322035</v>
      </c>
      <c r="J281">
        <f t="shared" si="58"/>
        <v>265</v>
      </c>
      <c r="K281">
        <f>VLOOKUP(B281,[1]高三上!$B:$H,6,0)</f>
        <v>92</v>
      </c>
      <c r="L281" t="str">
        <f>VLOOKUP(B281,[1]高三上!$B:$H,7,0)</f>
        <v>何东霖</v>
      </c>
      <c r="M281">
        <f t="shared" si="53"/>
        <v>103.954802259887</v>
      </c>
      <c r="N281">
        <f t="shared" si="59"/>
        <v>172</v>
      </c>
      <c r="O281">
        <f>VLOOKUP(B281,[1]高二下!$B:$H,6,0)</f>
        <v>86</v>
      </c>
      <c r="P281" t="str">
        <f>VLOOKUP(B281,[1]高二下!$B:$H,7,0)</f>
        <v>杨翁基之玛</v>
      </c>
      <c r="Q281">
        <f t="shared" si="54"/>
        <v>118.07909604519774</v>
      </c>
      <c r="R281">
        <f t="shared" si="60"/>
        <v>186</v>
      </c>
      <c r="S281">
        <f>VLOOKUP(B281,[1]高二上!$B:$H,6,0)</f>
        <v>86</v>
      </c>
      <c r="T281" t="str">
        <f>VLOOKUP(B281,[1]高二上!$B:$H,7,0)</f>
        <v>李正琪</v>
      </c>
      <c r="U281">
        <f t="shared" si="55"/>
        <v>105.93220338983051</v>
      </c>
      <c r="V281">
        <f t="shared" si="61"/>
        <v>250</v>
      </c>
      <c r="W281">
        <f>VLOOKUP(B281,[1]高一下!$B:$H,6,0)</f>
        <v>80</v>
      </c>
      <c r="X281" t="str">
        <f>VLOOKUP(B281,[1]高一下!$B:$H,7,0)</f>
        <v>李正琪</v>
      </c>
      <c r="Y281">
        <f t="shared" si="56"/>
        <v>103.38983050847457</v>
      </c>
      <c r="Z281">
        <f t="shared" si="62"/>
        <v>271</v>
      </c>
      <c r="AA281">
        <f>VLOOKUP(B281,[1]高一上!$B:$G,5,0)</f>
        <v>72</v>
      </c>
      <c r="AB281" t="str">
        <f>VLOOKUP(B281,[1]高一上!$B:$G,6,0)</f>
        <v>张镇棚</v>
      </c>
      <c r="AC281">
        <f t="shared" si="57"/>
        <v>74.576271186440678</v>
      </c>
      <c r="AD281">
        <f t="shared" si="63"/>
        <v>283</v>
      </c>
      <c r="AE281">
        <f>VLOOKUP(B281,[1]中考!$B:$G,6,0)</f>
        <v>102</v>
      </c>
      <c r="AF281">
        <f t="shared" si="64"/>
        <v>193</v>
      </c>
    </row>
    <row r="282" spans="1:32" x14ac:dyDescent="0.2">
      <c r="A282" s="2" t="s">
        <v>845</v>
      </c>
      <c r="B282" s="2" t="s">
        <v>846</v>
      </c>
      <c r="C282" s="1">
        <v>7</v>
      </c>
      <c r="D282" s="3" t="s">
        <v>9</v>
      </c>
      <c r="E282" s="4" t="s">
        <v>847</v>
      </c>
      <c r="F282" s="1">
        <v>443</v>
      </c>
      <c r="G282" s="4">
        <v>112</v>
      </c>
      <c r="H282" s="1" t="s">
        <v>832</v>
      </c>
      <c r="I282" s="15">
        <f t="shared" si="52"/>
        <v>135.31073446327684</v>
      </c>
      <c r="J282">
        <f t="shared" si="58"/>
        <v>24</v>
      </c>
      <c r="K282">
        <f>VLOOKUP(B282,[1]高三上!$B:$H,6,0)</f>
        <v>94</v>
      </c>
      <c r="L282" t="str">
        <f>VLOOKUP(B282,[1]高三上!$B:$H,7,0)</f>
        <v>何东霖</v>
      </c>
      <c r="M282">
        <f t="shared" si="53"/>
        <v>115.2542372881356</v>
      </c>
      <c r="N282">
        <f t="shared" si="59"/>
        <v>149</v>
      </c>
      <c r="O282">
        <f>VLOOKUP(B282,[1]高二下!$B:$H,6,0)</f>
        <v>85</v>
      </c>
      <c r="P282" t="str">
        <f>VLOOKUP(B282,[1]高二下!$B:$H,7,0)</f>
        <v>杨翁基之玛</v>
      </c>
      <c r="Q282">
        <f t="shared" si="54"/>
        <v>85.31073446327683</v>
      </c>
      <c r="R282">
        <f t="shared" si="60"/>
        <v>203</v>
      </c>
      <c r="S282">
        <f>VLOOKUP(B282,[1]高二上!$B:$H,6,0)</f>
        <v>94</v>
      </c>
      <c r="T282" t="str">
        <f>VLOOKUP(B282,[1]高二上!$B:$H,7,0)</f>
        <v>李正琪</v>
      </c>
      <c r="U282">
        <f t="shared" si="55"/>
        <v>138.98305084745763</v>
      </c>
      <c r="V282">
        <f t="shared" si="61"/>
        <v>151</v>
      </c>
      <c r="W282">
        <f>VLOOKUP(B282,[1]高一下!$B:$H,6,0)</f>
        <v>79</v>
      </c>
      <c r="X282" t="str">
        <f>VLOOKUP(B282,[1]高一下!$B:$H,7,0)</f>
        <v>李正琪</v>
      </c>
      <c r="Y282">
        <f t="shared" si="56"/>
        <v>73.728813559322035</v>
      </c>
      <c r="Z282">
        <f t="shared" si="62"/>
        <v>289</v>
      </c>
      <c r="AA282">
        <f>VLOOKUP(B282,[1]高一上!$B:$G,5,0)</f>
        <v>78</v>
      </c>
      <c r="AB282" t="str">
        <f>VLOOKUP(B282,[1]高一上!$B:$G,6,0)</f>
        <v>李正琪</v>
      </c>
      <c r="AC282">
        <f t="shared" si="57"/>
        <v>112.42937853107344</v>
      </c>
      <c r="AD282">
        <f t="shared" si="63"/>
        <v>196</v>
      </c>
      <c r="AE282">
        <f>VLOOKUP(B282,[1]中考!$B:$G,6,0)</f>
        <v>98</v>
      </c>
      <c r="AF282">
        <f t="shared" si="64"/>
        <v>240</v>
      </c>
    </row>
    <row r="283" spans="1:32" x14ac:dyDescent="0.2">
      <c r="A283" s="2" t="s">
        <v>848</v>
      </c>
      <c r="B283" s="2" t="s">
        <v>849</v>
      </c>
      <c r="C283" s="1">
        <v>7</v>
      </c>
      <c r="D283" s="3" t="s">
        <v>9</v>
      </c>
      <c r="E283" s="4" t="s">
        <v>850</v>
      </c>
      <c r="F283" s="1">
        <v>398</v>
      </c>
      <c r="G283" s="4">
        <v>101</v>
      </c>
      <c r="H283" s="1" t="s">
        <v>832</v>
      </c>
      <c r="I283" s="15">
        <f t="shared" si="52"/>
        <v>134.18079096045199</v>
      </c>
      <c r="J283">
        <f t="shared" si="58"/>
        <v>126</v>
      </c>
      <c r="K283">
        <f>VLOOKUP(B283,[1]高三上!$B:$H,6,0)</f>
        <v>87</v>
      </c>
      <c r="L283" t="str">
        <f>VLOOKUP(B283,[1]高三上!$B:$H,7,0)</f>
        <v>何东霖</v>
      </c>
      <c r="M283">
        <f t="shared" si="53"/>
        <v>99.435028248587571</v>
      </c>
      <c r="N283">
        <f t="shared" si="59"/>
        <v>247</v>
      </c>
      <c r="O283">
        <f>VLOOKUP(B283,[1]高二下!$B:$H,6,0)</f>
        <v>83</v>
      </c>
      <c r="P283" t="str">
        <f>VLOOKUP(B283,[1]高二下!$B:$H,7,0)</f>
        <v>杨翁基之玛</v>
      </c>
      <c r="Q283">
        <f t="shared" si="54"/>
        <v>76.271186440677965</v>
      </c>
      <c r="R283">
        <f t="shared" si="60"/>
        <v>245</v>
      </c>
      <c r="S283">
        <f>VLOOKUP(B283,[1]高二上!$B:$H,6,0)</f>
        <v>93</v>
      </c>
      <c r="T283" t="str">
        <f>VLOOKUP(B283,[1]高二上!$B:$H,7,0)</f>
        <v>李正琪</v>
      </c>
      <c r="U283">
        <f t="shared" si="55"/>
        <v>87.570621468926561</v>
      </c>
      <c r="V283">
        <f t="shared" si="61"/>
        <v>161</v>
      </c>
      <c r="W283">
        <f>VLOOKUP(B283,[1]高一下!$B:$H,6,0)</f>
        <v>90</v>
      </c>
      <c r="X283" t="str">
        <f>VLOOKUP(B283,[1]高一下!$B:$H,7,0)</f>
        <v>李正琪</v>
      </c>
      <c r="Y283">
        <f t="shared" si="56"/>
        <v>156.21468926553672</v>
      </c>
      <c r="Z283">
        <f t="shared" si="62"/>
        <v>117</v>
      </c>
      <c r="AA283">
        <f>VLOOKUP(B283,[1]高一上!$B:$G,5,0)</f>
        <v>69</v>
      </c>
      <c r="AB283" t="str">
        <f>VLOOKUP(B283,[1]高一上!$B:$G,6,0)</f>
        <v>李正琪</v>
      </c>
      <c r="AC283">
        <f t="shared" si="57"/>
        <v>97.740112994350284</v>
      </c>
      <c r="AD283">
        <f t="shared" si="63"/>
        <v>316</v>
      </c>
      <c r="AE283">
        <f>VLOOKUP(B283,[1]中考!$B:$G,6,0)</f>
        <v>90</v>
      </c>
      <c r="AF283">
        <f t="shared" ref="AF283:AF314" si="65">RANK(AE283,AE283:AE635,0)</f>
        <v>308</v>
      </c>
    </row>
    <row r="284" spans="1:32" x14ac:dyDescent="0.2">
      <c r="A284" s="2" t="s">
        <v>851</v>
      </c>
      <c r="B284" s="2" t="s">
        <v>852</v>
      </c>
      <c r="C284" s="1">
        <v>7</v>
      </c>
      <c r="D284" s="3" t="s">
        <v>9</v>
      </c>
      <c r="E284" s="4" t="s">
        <v>853</v>
      </c>
      <c r="F284" s="1">
        <v>409</v>
      </c>
      <c r="G284" s="4">
        <v>95</v>
      </c>
      <c r="H284" s="1" t="s">
        <v>832</v>
      </c>
      <c r="I284" s="15">
        <f t="shared" si="52"/>
        <v>93.502824858757066</v>
      </c>
      <c r="J284">
        <f t="shared" si="58"/>
        <v>224</v>
      </c>
      <c r="K284">
        <f>VLOOKUP(B284,[1]高三上!$B:$H,6,0)</f>
        <v>90</v>
      </c>
      <c r="L284" t="str">
        <f>VLOOKUP(B284,[1]高三上!$B:$H,7,0)</f>
        <v>何东霖</v>
      </c>
      <c r="M284">
        <f t="shared" si="53"/>
        <v>62.994350282485875</v>
      </c>
      <c r="N284">
        <f t="shared" si="59"/>
        <v>201</v>
      </c>
      <c r="O284">
        <f>VLOOKUP(B284,[1]高二下!$B:$H,6,0)</f>
        <v>93</v>
      </c>
      <c r="P284" t="str">
        <f>VLOOKUP(B284,[1]高二下!$B:$H,7,0)</f>
        <v>杨翁基之玛</v>
      </c>
      <c r="Q284">
        <f t="shared" si="54"/>
        <v>171.75141242937855</v>
      </c>
      <c r="R284">
        <f t="shared" si="60"/>
        <v>70</v>
      </c>
      <c r="S284">
        <f>VLOOKUP(B284,[1]高二上!$B:$H,6,0)</f>
        <v>78</v>
      </c>
      <c r="T284" t="str">
        <f>VLOOKUP(B284,[1]高二上!$B:$H,7,0)</f>
        <v>李正琪</v>
      </c>
      <c r="U284">
        <f t="shared" si="55"/>
        <v>97.175141242937855</v>
      </c>
      <c r="V284">
        <f t="shared" si="61"/>
        <v>324</v>
      </c>
      <c r="W284">
        <f>VLOOKUP(B284,[1]高一下!$B:$H,6,0)</f>
        <v>74</v>
      </c>
      <c r="X284" t="str">
        <f>VLOOKUP(B284,[1]高一下!$B:$H,7,0)</f>
        <v>李正琪</v>
      </c>
      <c r="Y284">
        <f t="shared" si="56"/>
        <v>84.463276836158187</v>
      </c>
      <c r="Z284">
        <f t="shared" si="62"/>
        <v>314</v>
      </c>
      <c r="AA284">
        <f>VLOOKUP(B284,[1]高一上!$B:$G,5,0)</f>
        <v>74</v>
      </c>
      <c r="AB284" t="str">
        <f>VLOOKUP(B284,[1]高一上!$B:$G,6,0)</f>
        <v>张镇棚</v>
      </c>
      <c r="AC284">
        <f t="shared" si="57"/>
        <v>66.949152542372872</v>
      </c>
      <c r="AD284">
        <f t="shared" si="63"/>
        <v>259</v>
      </c>
      <c r="AE284">
        <f>VLOOKUP(B284,[1]中考!$B:$G,6,0)</f>
        <v>105</v>
      </c>
      <c r="AF284">
        <f t="shared" si="65"/>
        <v>142</v>
      </c>
    </row>
    <row r="285" spans="1:32" x14ac:dyDescent="0.2">
      <c r="A285" s="2" t="s">
        <v>854</v>
      </c>
      <c r="B285" s="2" t="s">
        <v>855</v>
      </c>
      <c r="C285" s="1">
        <v>7</v>
      </c>
      <c r="D285" s="3" t="s">
        <v>9</v>
      </c>
      <c r="E285" s="4" t="s">
        <v>856</v>
      </c>
      <c r="F285" s="1">
        <v>398</v>
      </c>
      <c r="G285" s="4">
        <v>100</v>
      </c>
      <c r="H285" s="1" t="s">
        <v>832</v>
      </c>
      <c r="I285" s="15">
        <f t="shared" si="52"/>
        <v>133.89830508474574</v>
      </c>
      <c r="J285">
        <f t="shared" si="58"/>
        <v>141</v>
      </c>
      <c r="K285">
        <f>VLOOKUP(B285,[1]高三上!$B:$H,6,0)</f>
        <v>86</v>
      </c>
      <c r="L285" t="str">
        <f>VLOOKUP(B285,[1]高三上!$B:$H,7,0)</f>
        <v>何东霖</v>
      </c>
      <c r="M285">
        <f t="shared" si="53"/>
        <v>107.06214689265536</v>
      </c>
      <c r="N285">
        <f t="shared" si="59"/>
        <v>261</v>
      </c>
      <c r="O285">
        <f>VLOOKUP(B285,[1]高二下!$B:$H,6,0)</f>
        <v>80</v>
      </c>
      <c r="P285" t="str">
        <f>VLOOKUP(B285,[1]高二下!$B:$H,7,0)</f>
        <v>杨翁基之玛</v>
      </c>
      <c r="Q285">
        <f t="shared" si="54"/>
        <v>89.830508474576277</v>
      </c>
      <c r="R285">
        <f t="shared" si="60"/>
        <v>286</v>
      </c>
      <c r="S285">
        <f>VLOOKUP(B285,[1]高二上!$B:$H,6,0)</f>
        <v>86</v>
      </c>
      <c r="T285" t="str">
        <f>VLOOKUP(B285,[1]高二上!$B:$H,7,0)</f>
        <v>李正琪</v>
      </c>
      <c r="U285">
        <f t="shared" si="55"/>
        <v>123.72881355932203</v>
      </c>
      <c r="V285">
        <f t="shared" si="61"/>
        <v>250</v>
      </c>
      <c r="W285">
        <f>VLOOKUP(B285,[1]高一下!$B:$H,6,0)</f>
        <v>70</v>
      </c>
      <c r="X285" t="str">
        <f>VLOOKUP(B285,[1]高一下!$B:$H,7,0)</f>
        <v>李正琪</v>
      </c>
      <c r="Y285">
        <f t="shared" si="56"/>
        <v>91.807909604519779</v>
      </c>
      <c r="Z285">
        <f t="shared" si="62"/>
        <v>334</v>
      </c>
      <c r="AA285">
        <f>VLOOKUP(B285,[1]高一上!$B:$G,5,0)</f>
        <v>70</v>
      </c>
      <c r="AB285" t="str">
        <f>VLOOKUP(B285,[1]高一上!$B:$G,6,0)</f>
        <v>杨翁基之玛</v>
      </c>
      <c r="AC285">
        <f t="shared" si="57"/>
        <v>88.983050847457633</v>
      </c>
      <c r="AD285">
        <f t="shared" si="63"/>
        <v>305</v>
      </c>
      <c r="AE285">
        <f>VLOOKUP(B285,[1]中考!$B:$G,6,0)</f>
        <v>96</v>
      </c>
      <c r="AF285">
        <f t="shared" si="65"/>
        <v>266</v>
      </c>
    </row>
    <row r="286" spans="1:32" x14ac:dyDescent="0.2">
      <c r="A286" s="2" t="s">
        <v>857</v>
      </c>
      <c r="B286" s="2" t="s">
        <v>858</v>
      </c>
      <c r="C286" s="1">
        <v>7</v>
      </c>
      <c r="D286" s="3" t="s">
        <v>9</v>
      </c>
      <c r="E286" s="4" t="s">
        <v>859</v>
      </c>
      <c r="F286" s="1">
        <v>397</v>
      </c>
      <c r="G286" s="4">
        <v>80</v>
      </c>
      <c r="H286" s="1" t="s">
        <v>832</v>
      </c>
      <c r="I286" s="15">
        <f t="shared" si="52"/>
        <v>66.666666666666671</v>
      </c>
      <c r="J286">
        <f t="shared" si="58"/>
        <v>349</v>
      </c>
      <c r="K286">
        <f>VLOOKUP(B286,[1]高三上!$B:$H,6,0)</f>
        <v>88</v>
      </c>
      <c r="L286" t="str">
        <f>VLOOKUP(B286,[1]高三上!$B:$H,7,0)</f>
        <v>何东霖</v>
      </c>
      <c r="M286">
        <f t="shared" si="53"/>
        <v>81.920903954802256</v>
      </c>
      <c r="N286">
        <f t="shared" si="59"/>
        <v>231</v>
      </c>
      <c r="O286">
        <f>VLOOKUP(B286,[1]高二下!$B:$H,6,0)</f>
        <v>87</v>
      </c>
      <c r="P286" t="str">
        <f>VLOOKUP(B286,[1]高二下!$B:$H,7,0)</f>
        <v>杨翁基之玛</v>
      </c>
      <c r="Q286">
        <f t="shared" si="54"/>
        <v>151.12994350282486</v>
      </c>
      <c r="R286">
        <f t="shared" si="60"/>
        <v>167</v>
      </c>
      <c r="S286">
        <f>VLOOKUP(B286,[1]高二上!$B:$H,6,0)</f>
        <v>68</v>
      </c>
      <c r="T286" t="str">
        <f>VLOOKUP(B286,[1]高二上!$B:$H,7,0)</f>
        <v>李正琪</v>
      </c>
      <c r="U286">
        <f t="shared" si="55"/>
        <v>90.395480225988706</v>
      </c>
      <c r="V286">
        <f t="shared" si="61"/>
        <v>348</v>
      </c>
      <c r="W286">
        <f>VLOOKUP(B286,[1]高一下!$B:$H,6,0)</f>
        <v>74</v>
      </c>
      <c r="X286" t="str">
        <f>VLOOKUP(B286,[1]高一下!$B:$H,7,0)</f>
        <v>李正琪</v>
      </c>
      <c r="Y286">
        <f t="shared" si="56"/>
        <v>94.350282485875709</v>
      </c>
      <c r="Z286">
        <f t="shared" si="62"/>
        <v>314</v>
      </c>
      <c r="AA286">
        <f>VLOOKUP(B286,[1]高一上!$B:$G,5,0)</f>
        <v>71</v>
      </c>
      <c r="AB286" t="str">
        <f>VLOOKUP(B286,[1]高一上!$B:$G,6,0)</f>
        <v>陈光汇</v>
      </c>
      <c r="AC286">
        <f t="shared" si="57"/>
        <v>112.71186440677965</v>
      </c>
      <c r="AD286">
        <f t="shared" si="63"/>
        <v>294</v>
      </c>
      <c r="AE286">
        <f>VLOOKUP(B286,[1]中考!$B:$G,6,0)</f>
        <v>82</v>
      </c>
      <c r="AF286">
        <f t="shared" si="65"/>
        <v>339</v>
      </c>
    </row>
    <row r="287" spans="1:32" x14ac:dyDescent="0.2">
      <c r="A287" s="2" t="s">
        <v>860</v>
      </c>
      <c r="B287" s="2" t="s">
        <v>861</v>
      </c>
      <c r="C287" s="1">
        <v>7</v>
      </c>
      <c r="D287" s="3" t="s">
        <v>9</v>
      </c>
      <c r="E287" s="4" t="s">
        <v>862</v>
      </c>
      <c r="F287" s="1">
        <v>394</v>
      </c>
      <c r="G287" s="4">
        <v>98</v>
      </c>
      <c r="H287" s="1" t="s">
        <v>832</v>
      </c>
      <c r="I287" s="15">
        <f t="shared" si="52"/>
        <v>100</v>
      </c>
      <c r="J287">
        <f t="shared" si="58"/>
        <v>182</v>
      </c>
      <c r="K287">
        <f>VLOOKUP(B287,[1]高三上!$B:$H,6,0)</f>
        <v>0</v>
      </c>
      <c r="L287" t="str">
        <f>VLOOKUP(B287,[1]高三上!$B:$H,7,0)</f>
        <v>何东霖</v>
      </c>
      <c r="M287">
        <f t="shared" si="53"/>
        <v>100</v>
      </c>
      <c r="N287">
        <f t="shared" si="59"/>
        <v>344</v>
      </c>
      <c r="O287">
        <f>VLOOKUP(B287,[1]高二下!$B:$H,6,0)</f>
        <v>63</v>
      </c>
      <c r="P287" t="str">
        <f>VLOOKUP(B287,[1]高二下!$B:$H,7,0)</f>
        <v>杨翁基之玛</v>
      </c>
      <c r="Q287">
        <f t="shared" si="54"/>
        <v>67.2316384180791</v>
      </c>
      <c r="R287">
        <f t="shared" si="60"/>
        <v>346</v>
      </c>
      <c r="S287">
        <f>VLOOKUP(B287,[1]高二上!$B:$H,6,0)</f>
        <v>88</v>
      </c>
      <c r="T287" t="str">
        <f>VLOOKUP(B287,[1]高二上!$B:$H,7,0)</f>
        <v>李正琪</v>
      </c>
      <c r="U287">
        <f t="shared" si="55"/>
        <v>111.5819209039548</v>
      </c>
      <c r="V287">
        <f t="shared" si="61"/>
        <v>230</v>
      </c>
      <c r="W287">
        <f>VLOOKUP(B287,[1]高一下!$B:$H,6,0)</f>
        <v>80</v>
      </c>
      <c r="X287" t="str">
        <f>VLOOKUP(B287,[1]高一下!$B:$H,7,0)</f>
        <v>李正琪</v>
      </c>
      <c r="Y287">
        <f t="shared" si="56"/>
        <v>58.474576271186443</v>
      </c>
      <c r="Z287">
        <f t="shared" si="62"/>
        <v>271</v>
      </c>
      <c r="AA287">
        <f>VLOOKUP(B287,[1]高一上!$B:$G,5,0)</f>
        <v>83</v>
      </c>
      <c r="AB287" t="str">
        <f>VLOOKUP(B287,[1]高一上!$B:$G,6,0)</f>
        <v>格绒燚西</v>
      </c>
      <c r="AC287">
        <f t="shared" si="57"/>
        <v>100</v>
      </c>
      <c r="AD287">
        <f t="shared" si="63"/>
        <v>124</v>
      </c>
      <c r="AE287">
        <f>VLOOKUP(B287,[1]中考!$B:$G,6,0)</f>
        <v>0</v>
      </c>
      <c r="AF287">
        <f t="shared" si="65"/>
        <v>345</v>
      </c>
    </row>
    <row r="288" spans="1:32" x14ac:dyDescent="0.2">
      <c r="A288" s="2" t="s">
        <v>863</v>
      </c>
      <c r="B288" s="2" t="s">
        <v>864</v>
      </c>
      <c r="C288" s="1">
        <v>7</v>
      </c>
      <c r="D288" s="3" t="s">
        <v>9</v>
      </c>
      <c r="E288" s="4" t="s">
        <v>865</v>
      </c>
      <c r="F288" s="1">
        <v>382</v>
      </c>
      <c r="G288" s="4">
        <v>99</v>
      </c>
      <c r="H288" s="1" t="s">
        <v>832</v>
      </c>
      <c r="I288" s="15">
        <f t="shared" si="52"/>
        <v>132.76836158192089</v>
      </c>
      <c r="J288">
        <f t="shared" si="58"/>
        <v>158</v>
      </c>
      <c r="K288">
        <f>VLOOKUP(B288,[1]高三上!$B:$H,6,0)</f>
        <v>85</v>
      </c>
      <c r="L288" t="str">
        <f>VLOOKUP(B288,[1]高三上!$B:$H,7,0)</f>
        <v>何东霖</v>
      </c>
      <c r="M288">
        <f t="shared" si="53"/>
        <v>100.56497175141243</v>
      </c>
      <c r="N288">
        <f t="shared" si="59"/>
        <v>274</v>
      </c>
      <c r="O288">
        <f>VLOOKUP(B288,[1]高二下!$B:$H,6,0)</f>
        <v>81</v>
      </c>
      <c r="P288" t="str">
        <f>VLOOKUP(B288,[1]高二下!$B:$H,7,0)</f>
        <v>杨翁基之玛</v>
      </c>
      <c r="Q288">
        <f t="shared" si="54"/>
        <v>96.327683615819211</v>
      </c>
      <c r="R288">
        <f t="shared" si="60"/>
        <v>276</v>
      </c>
      <c r="S288">
        <f>VLOOKUP(B288,[1]高二上!$B:$H,6,0)</f>
        <v>85</v>
      </c>
      <c r="T288" t="str">
        <f>VLOOKUP(B288,[1]高二上!$B:$H,7,0)</f>
        <v>李正琪</v>
      </c>
      <c r="U288">
        <f t="shared" si="55"/>
        <v>120.05649717514125</v>
      </c>
      <c r="V288">
        <f t="shared" si="61"/>
        <v>263</v>
      </c>
      <c r="W288">
        <f>VLOOKUP(B288,[1]高一下!$B:$H,6,0)</f>
        <v>70</v>
      </c>
      <c r="X288" t="str">
        <f>VLOOKUP(B288,[1]高一下!$B:$H,7,0)</f>
        <v>李正琪</v>
      </c>
      <c r="Y288">
        <f t="shared" si="56"/>
        <v>91.807909604519779</v>
      </c>
      <c r="Z288">
        <f t="shared" si="62"/>
        <v>334</v>
      </c>
      <c r="AA288">
        <f>VLOOKUP(B288,[1]高一上!$B:$G,5,0)</f>
        <v>70</v>
      </c>
      <c r="AB288" t="str">
        <f>VLOOKUP(B288,[1]高一上!$B:$G,6,0)</f>
        <v>张镇棚</v>
      </c>
      <c r="AC288">
        <f t="shared" si="57"/>
        <v>103.954802259887</v>
      </c>
      <c r="AD288">
        <f t="shared" si="63"/>
        <v>305</v>
      </c>
      <c r="AE288">
        <f>VLOOKUP(B288,[1]中考!$B:$G,6,0)</f>
        <v>88</v>
      </c>
      <c r="AF288">
        <f t="shared" si="65"/>
        <v>319</v>
      </c>
    </row>
    <row r="289" spans="1:32" x14ac:dyDescent="0.2">
      <c r="A289" s="2" t="s">
        <v>866</v>
      </c>
      <c r="B289" s="2" t="s">
        <v>867</v>
      </c>
      <c r="C289" s="1">
        <v>7</v>
      </c>
      <c r="D289" s="3" t="s">
        <v>9</v>
      </c>
      <c r="E289" s="4" t="s">
        <v>159</v>
      </c>
      <c r="F289" s="1">
        <v>381</v>
      </c>
      <c r="G289" s="4">
        <v>100</v>
      </c>
      <c r="H289" s="1" t="s">
        <v>832</v>
      </c>
      <c r="I289" s="15">
        <f t="shared" si="52"/>
        <v>154.23728813559322</v>
      </c>
      <c r="J289">
        <f t="shared" si="58"/>
        <v>141</v>
      </c>
      <c r="K289">
        <f>VLOOKUP(B289,[1]高三上!$B:$H,6,0)</f>
        <v>74</v>
      </c>
      <c r="L289" t="str">
        <f>VLOOKUP(B289,[1]高三上!$B:$H,7,0)</f>
        <v>何东霖</v>
      </c>
      <c r="M289">
        <f t="shared" si="53"/>
        <v>11.864406779661024</v>
      </c>
      <c r="N289">
        <f t="shared" si="59"/>
        <v>333</v>
      </c>
      <c r="O289">
        <f>VLOOKUP(B289,[1]高二下!$B:$H,6,0)</f>
        <v>99</v>
      </c>
      <c r="P289" t="str">
        <f>VLOOKUP(B289,[1]高二下!$B:$H,7,0)</f>
        <v>杨翁基之玛</v>
      </c>
      <c r="Q289">
        <f t="shared" si="54"/>
        <v>177.11864406779659</v>
      </c>
      <c r="R289">
        <f t="shared" si="60"/>
        <v>21</v>
      </c>
      <c r="S289">
        <f>VLOOKUP(B289,[1]高二上!$B:$H,6,0)</f>
        <v>82</v>
      </c>
      <c r="T289" t="str">
        <f>VLOOKUP(B289,[1]高二上!$B:$H,7,0)</f>
        <v>李正琪</v>
      </c>
      <c r="U289">
        <f t="shared" si="55"/>
        <v>104.80225988700565</v>
      </c>
      <c r="V289">
        <f t="shared" si="61"/>
        <v>294</v>
      </c>
      <c r="W289">
        <f>VLOOKUP(B289,[1]高一下!$B:$H,6,0)</f>
        <v>75</v>
      </c>
      <c r="X289" t="str">
        <f>VLOOKUP(B289,[1]高一下!$B:$H,7,0)</f>
        <v>李正琪</v>
      </c>
      <c r="Y289">
        <f t="shared" si="56"/>
        <v>59.604519774011301</v>
      </c>
      <c r="Z289">
        <f t="shared" si="62"/>
        <v>311</v>
      </c>
      <c r="AA289">
        <f>VLOOKUP(B289,[1]高一上!$B:$G,5,0)</f>
        <v>80</v>
      </c>
      <c r="AB289" t="str">
        <f>VLOOKUP(B289,[1]高一上!$B:$G,6,0)</f>
        <v>张镇棚</v>
      </c>
      <c r="AC289">
        <f t="shared" si="57"/>
        <v>114.40677966101696</v>
      </c>
      <c r="AD289">
        <f t="shared" si="63"/>
        <v>168</v>
      </c>
      <c r="AE289">
        <f>VLOOKUP(B289,[1]中考!$B:$G,6,0)</f>
        <v>100</v>
      </c>
      <c r="AF289">
        <f t="shared" si="65"/>
        <v>219</v>
      </c>
    </row>
    <row r="290" spans="1:32" x14ac:dyDescent="0.2">
      <c r="A290" s="2" t="s">
        <v>868</v>
      </c>
      <c r="B290" s="2" t="s">
        <v>869</v>
      </c>
      <c r="C290" s="1">
        <v>7</v>
      </c>
      <c r="D290" s="3" t="s">
        <v>9</v>
      </c>
      <c r="E290" s="4" t="s">
        <v>870</v>
      </c>
      <c r="F290" s="1">
        <v>355</v>
      </c>
      <c r="G290" s="4">
        <v>88</v>
      </c>
      <c r="H290" s="1" t="s">
        <v>832</v>
      </c>
      <c r="I290" s="15">
        <f t="shared" si="52"/>
        <v>96.89265536723164</v>
      </c>
      <c r="J290">
        <f t="shared" si="58"/>
        <v>314</v>
      </c>
      <c r="K290">
        <f>VLOOKUP(B290,[1]高三上!$B:$H,6,0)</f>
        <v>82</v>
      </c>
      <c r="L290" t="str">
        <f>VLOOKUP(B290,[1]高三上!$B:$H,7,0)</f>
        <v>何东霖</v>
      </c>
      <c r="M290">
        <f t="shared" si="53"/>
        <v>88.418079096045204</v>
      </c>
      <c r="N290">
        <f t="shared" si="59"/>
        <v>303</v>
      </c>
      <c r="O290">
        <f>VLOOKUP(B290,[1]高二下!$B:$H,6,0)</f>
        <v>82</v>
      </c>
      <c r="P290" t="str">
        <f>VLOOKUP(B290,[1]高二下!$B:$H,7,0)</f>
        <v>杨翁基之玛</v>
      </c>
      <c r="Q290">
        <f t="shared" si="54"/>
        <v>120.90395480225989</v>
      </c>
      <c r="R290">
        <f t="shared" si="60"/>
        <v>262</v>
      </c>
      <c r="S290">
        <f>VLOOKUP(B290,[1]高二上!$B:$H,6,0)</f>
        <v>75</v>
      </c>
      <c r="T290" t="str">
        <f>VLOOKUP(B290,[1]高二上!$B:$H,7,0)</f>
        <v>李正琪</v>
      </c>
      <c r="U290">
        <f t="shared" si="55"/>
        <v>89.265536723163848</v>
      </c>
      <c r="V290">
        <f t="shared" si="61"/>
        <v>336</v>
      </c>
      <c r="W290">
        <f>VLOOKUP(B290,[1]高一下!$B:$H,6,0)</f>
        <v>77</v>
      </c>
      <c r="X290" t="str">
        <f>VLOOKUP(B290,[1]高一下!$B:$H,7,0)</f>
        <v>李正琪</v>
      </c>
      <c r="Y290">
        <f t="shared" si="56"/>
        <v>71.186440677966104</v>
      </c>
      <c r="Z290">
        <f t="shared" si="62"/>
        <v>298</v>
      </c>
      <c r="AA290">
        <f>VLOOKUP(B290,[1]高一上!$B:$G,5,0)</f>
        <v>78</v>
      </c>
      <c r="AB290" t="str">
        <f>VLOOKUP(B290,[1]高一上!$B:$G,6,0)</f>
        <v>张镇棚</v>
      </c>
      <c r="AC290">
        <f t="shared" si="57"/>
        <v>110.16949152542372</v>
      </c>
      <c r="AD290">
        <f t="shared" si="63"/>
        <v>196</v>
      </c>
      <c r="AE290">
        <f>VLOOKUP(B290,[1]中考!$B:$G,6,0)</f>
        <v>99</v>
      </c>
      <c r="AF290">
        <f t="shared" si="65"/>
        <v>232</v>
      </c>
    </row>
    <row r="291" spans="1:32" x14ac:dyDescent="0.2">
      <c r="A291" s="2" t="s">
        <v>871</v>
      </c>
      <c r="B291" s="2" t="s">
        <v>872</v>
      </c>
      <c r="C291" s="1">
        <v>7</v>
      </c>
      <c r="D291" s="3" t="s">
        <v>9</v>
      </c>
      <c r="E291" s="4" t="s">
        <v>873</v>
      </c>
      <c r="F291" s="1">
        <v>387</v>
      </c>
      <c r="G291" s="4">
        <v>100</v>
      </c>
      <c r="H291" s="1" t="s">
        <v>832</v>
      </c>
      <c r="I291" s="15">
        <f t="shared" si="52"/>
        <v>137.57062146892656</v>
      </c>
      <c r="J291">
        <f t="shared" si="58"/>
        <v>141</v>
      </c>
      <c r="K291">
        <f>VLOOKUP(B291,[1]高三上!$B:$H,6,0)</f>
        <v>85</v>
      </c>
      <c r="L291" t="str">
        <f>VLOOKUP(B291,[1]高三上!$B:$H,7,0)</f>
        <v>何东霖</v>
      </c>
      <c r="M291">
        <f t="shared" si="53"/>
        <v>120.33898305084746</v>
      </c>
      <c r="N291">
        <f t="shared" si="59"/>
        <v>274</v>
      </c>
      <c r="O291">
        <f>VLOOKUP(B291,[1]高二下!$B:$H,6,0)</f>
        <v>63</v>
      </c>
      <c r="P291" t="str">
        <f>VLOOKUP(B291,[1]高二下!$B:$H,7,0)</f>
        <v>杨翁基之玛</v>
      </c>
      <c r="Q291">
        <f t="shared" si="54"/>
        <v>93.78531073446328</v>
      </c>
      <c r="R291">
        <f t="shared" si="60"/>
        <v>346</v>
      </c>
      <c r="S291">
        <f>VLOOKUP(B291,[1]高二上!$B:$H,6,0)</f>
        <v>78</v>
      </c>
      <c r="T291" t="str">
        <f>VLOOKUP(B291,[1]高二上!$B:$H,7,0)</f>
        <v>李正琪</v>
      </c>
      <c r="U291">
        <f t="shared" si="55"/>
        <v>96.327683615819211</v>
      </c>
      <c r="V291">
        <f t="shared" si="61"/>
        <v>324</v>
      </c>
      <c r="W291">
        <f>VLOOKUP(B291,[1]高一下!$B:$H,6,0)</f>
        <v>75</v>
      </c>
      <c r="X291" t="str">
        <f>VLOOKUP(B291,[1]高一下!$B:$H,7,0)</f>
        <v>李正琪</v>
      </c>
      <c r="Y291">
        <f t="shared" si="56"/>
        <v>110.16949152542372</v>
      </c>
      <c r="Z291">
        <f t="shared" si="62"/>
        <v>311</v>
      </c>
      <c r="AA291">
        <f>VLOOKUP(B291,[1]高一上!$B:$G,5,0)</f>
        <v>63</v>
      </c>
      <c r="AB291" t="str">
        <f>VLOOKUP(B291,[1]高一上!$B:$G,6,0)</f>
        <v>张镇棚</v>
      </c>
      <c r="AC291">
        <f t="shared" si="57"/>
        <v>46.89265536723164</v>
      </c>
      <c r="AD291">
        <f t="shared" si="63"/>
        <v>347</v>
      </c>
      <c r="AE291">
        <f>VLOOKUP(B291,[1]中考!$B:$G,6,0)</f>
        <v>104</v>
      </c>
      <c r="AF291">
        <f t="shared" si="65"/>
        <v>159</v>
      </c>
    </row>
    <row r="292" spans="1:32" x14ac:dyDescent="0.2">
      <c r="A292" s="2" t="s">
        <v>874</v>
      </c>
      <c r="B292" s="2" t="s">
        <v>875</v>
      </c>
      <c r="C292" s="1">
        <v>7</v>
      </c>
      <c r="D292" s="3" t="s">
        <v>9</v>
      </c>
      <c r="E292" s="4" t="s">
        <v>876</v>
      </c>
      <c r="F292" s="1">
        <v>440</v>
      </c>
      <c r="G292" s="4">
        <v>96</v>
      </c>
      <c r="H292" s="1" t="s">
        <v>832</v>
      </c>
      <c r="I292" s="15">
        <f t="shared" si="52"/>
        <v>97.175141242937855</v>
      </c>
      <c r="J292">
        <f t="shared" si="58"/>
        <v>211</v>
      </c>
      <c r="K292">
        <f>VLOOKUP(B292,[1]高三上!$B:$H,6,0)</f>
        <v>90</v>
      </c>
      <c r="L292" t="str">
        <f>VLOOKUP(B292,[1]高三上!$B:$H,7,0)</f>
        <v>何东霖</v>
      </c>
      <c r="M292">
        <f t="shared" si="53"/>
        <v>50</v>
      </c>
      <c r="N292">
        <f t="shared" si="59"/>
        <v>201</v>
      </c>
      <c r="O292">
        <f>VLOOKUP(B292,[1]高二下!$B:$H,6,0)</f>
        <v>98</v>
      </c>
      <c r="P292" t="str">
        <f>VLOOKUP(B292,[1]高二下!$B:$H,7,0)</f>
        <v>杨翁基之玛</v>
      </c>
      <c r="Q292">
        <f t="shared" si="54"/>
        <v>142.65536723163842</v>
      </c>
      <c r="R292">
        <f t="shared" si="60"/>
        <v>24</v>
      </c>
      <c r="S292">
        <f>VLOOKUP(B292,[1]高二上!$B:$H,6,0)</f>
        <v>92</v>
      </c>
      <c r="T292" t="str">
        <f>VLOOKUP(B292,[1]高二上!$B:$H,7,0)</f>
        <v>李正琪</v>
      </c>
      <c r="U292">
        <f t="shared" si="55"/>
        <v>122.31638418079096</v>
      </c>
      <c r="V292">
        <f t="shared" si="61"/>
        <v>175</v>
      </c>
      <c r="W292">
        <f>VLOOKUP(B292,[1]高一下!$B:$H,6,0)</f>
        <v>81</v>
      </c>
      <c r="X292" t="str">
        <f>VLOOKUP(B292,[1]高一下!$B:$H,7,0)</f>
        <v>李正琪</v>
      </c>
      <c r="Y292">
        <f t="shared" si="56"/>
        <v>88.418079096045204</v>
      </c>
      <c r="Z292">
        <f t="shared" si="62"/>
        <v>254</v>
      </c>
      <c r="AA292">
        <f>VLOOKUP(B292,[1]高一上!$B:$G,5,0)</f>
        <v>77</v>
      </c>
      <c r="AB292" t="str">
        <f>VLOOKUP(B292,[1]高一上!$B:$G,6,0)</f>
        <v>杨翁基之玛</v>
      </c>
      <c r="AC292">
        <f t="shared" si="57"/>
        <v>94.067796610169495</v>
      </c>
      <c r="AD292">
        <f t="shared" si="63"/>
        <v>213</v>
      </c>
      <c r="AE292">
        <f>VLOOKUP(B292,[1]中考!$B:$G,6,0)</f>
        <v>102</v>
      </c>
      <c r="AF292">
        <f t="shared" si="65"/>
        <v>192</v>
      </c>
    </row>
    <row r="293" spans="1:32" x14ac:dyDescent="0.2">
      <c r="A293" s="2" t="s">
        <v>877</v>
      </c>
      <c r="B293" s="2" t="s">
        <v>878</v>
      </c>
      <c r="C293" s="1">
        <v>7</v>
      </c>
      <c r="D293" s="3" t="s">
        <v>9</v>
      </c>
      <c r="E293" s="4" t="s">
        <v>879</v>
      </c>
      <c r="F293" s="1">
        <v>415</v>
      </c>
      <c r="G293" s="4">
        <v>98</v>
      </c>
      <c r="H293" s="1" t="s">
        <v>832</v>
      </c>
      <c r="I293" s="15">
        <f t="shared" si="52"/>
        <v>101.9774011299435</v>
      </c>
      <c r="J293">
        <f t="shared" si="58"/>
        <v>182</v>
      </c>
      <c r="K293">
        <f>VLOOKUP(B293,[1]高三上!$B:$H,6,0)</f>
        <v>91</v>
      </c>
      <c r="L293" t="str">
        <f>VLOOKUP(B293,[1]高三上!$B:$H,7,0)</f>
        <v>何东霖</v>
      </c>
      <c r="M293">
        <f t="shared" si="53"/>
        <v>111.86440677966101</v>
      </c>
      <c r="N293">
        <f t="shared" si="59"/>
        <v>189</v>
      </c>
      <c r="O293">
        <f>VLOOKUP(B293,[1]高二下!$B:$H,6,0)</f>
        <v>84</v>
      </c>
      <c r="P293" t="str">
        <f>VLOOKUP(B293,[1]高二下!$B:$H,7,0)</f>
        <v>杨翁基之玛</v>
      </c>
      <c r="Q293">
        <f t="shared" si="54"/>
        <v>124.57627118644068</v>
      </c>
      <c r="R293">
        <f t="shared" si="60"/>
        <v>231</v>
      </c>
      <c r="S293">
        <f>VLOOKUP(B293,[1]高二上!$B:$H,6,0)</f>
        <v>79</v>
      </c>
      <c r="T293" t="str">
        <f>VLOOKUP(B293,[1]高二上!$B:$H,7,0)</f>
        <v>李正琪</v>
      </c>
      <c r="U293">
        <f t="shared" si="55"/>
        <v>103.10734463276836</v>
      </c>
      <c r="V293">
        <f t="shared" si="61"/>
        <v>318</v>
      </c>
      <c r="W293">
        <f>VLOOKUP(B293,[1]高一下!$B:$H,6,0)</f>
        <v>71</v>
      </c>
      <c r="X293" t="str">
        <f>VLOOKUP(B293,[1]高一下!$B:$H,7,0)</f>
        <v>李正琪</v>
      </c>
      <c r="Y293">
        <f t="shared" si="56"/>
        <v>99.435028248587571</v>
      </c>
      <c r="Z293">
        <f t="shared" si="62"/>
        <v>329</v>
      </c>
      <c r="AA293">
        <f>VLOOKUP(B293,[1]高一上!$B:$G,5,0)</f>
        <v>67</v>
      </c>
      <c r="AB293" t="str">
        <f>VLOOKUP(B293,[1]高一上!$B:$G,6,0)</f>
        <v>李正琪</v>
      </c>
      <c r="AC293">
        <f t="shared" si="57"/>
        <v>98.305084745762713</v>
      </c>
      <c r="AD293">
        <f t="shared" si="63"/>
        <v>327</v>
      </c>
      <c r="AE293">
        <f>VLOOKUP(B293,[1]中考!$B:$G,6,0)</f>
        <v>87</v>
      </c>
      <c r="AF293">
        <f t="shared" si="65"/>
        <v>321</v>
      </c>
    </row>
    <row r="294" spans="1:32" x14ac:dyDescent="0.2">
      <c r="A294" s="2" t="s">
        <v>880</v>
      </c>
      <c r="B294" s="2" t="s">
        <v>881</v>
      </c>
      <c r="C294" s="1">
        <v>7</v>
      </c>
      <c r="D294" s="3" t="s">
        <v>9</v>
      </c>
      <c r="E294" s="4" t="s">
        <v>882</v>
      </c>
      <c r="F294" s="1">
        <v>377</v>
      </c>
      <c r="G294" s="4">
        <v>84</v>
      </c>
      <c r="H294" s="1" t="s">
        <v>832</v>
      </c>
      <c r="I294" s="15">
        <f t="shared" si="52"/>
        <v>58.474576271186443</v>
      </c>
      <c r="J294">
        <f t="shared" si="58"/>
        <v>336</v>
      </c>
      <c r="K294">
        <f>VLOOKUP(B294,[1]高三上!$B:$H,6,0)</f>
        <v>91</v>
      </c>
      <c r="L294" t="str">
        <f>VLOOKUP(B294,[1]高三上!$B:$H,7,0)</f>
        <v>何东霖</v>
      </c>
      <c r="M294">
        <f t="shared" si="53"/>
        <v>88.700564971751419</v>
      </c>
      <c r="N294">
        <f t="shared" si="59"/>
        <v>189</v>
      </c>
      <c r="O294">
        <f>VLOOKUP(B294,[1]高二下!$B:$H,6,0)</f>
        <v>88</v>
      </c>
      <c r="P294" t="str">
        <f>VLOOKUP(B294,[1]高二下!$B:$H,7,0)</f>
        <v>杨翁基之玛</v>
      </c>
      <c r="Q294">
        <f t="shared" si="54"/>
        <v>122.88135593220339</v>
      </c>
      <c r="R294">
        <f t="shared" si="60"/>
        <v>149</v>
      </c>
      <c r="S294">
        <f>VLOOKUP(B294,[1]高二上!$B:$H,6,0)</f>
        <v>88</v>
      </c>
      <c r="T294" t="str">
        <f>VLOOKUP(B294,[1]高二上!$B:$H,7,0)</f>
        <v>李正琪</v>
      </c>
      <c r="U294">
        <f t="shared" si="55"/>
        <v>106.77966101694915</v>
      </c>
      <c r="V294">
        <f t="shared" si="61"/>
        <v>230</v>
      </c>
      <c r="W294">
        <f>VLOOKUP(B294,[1]高一下!$B:$H,6,0)</f>
        <v>81</v>
      </c>
      <c r="X294" t="str">
        <f>VLOOKUP(B294,[1]高一下!$B:$H,7,0)</f>
        <v>李正琪</v>
      </c>
      <c r="Y294">
        <f t="shared" si="56"/>
        <v>119.49152542372882</v>
      </c>
      <c r="Z294">
        <f t="shared" si="62"/>
        <v>254</v>
      </c>
      <c r="AA294">
        <f>VLOOKUP(B294,[1]高一上!$B:$G,5,0)</f>
        <v>68</v>
      </c>
      <c r="AB294" t="str">
        <f>VLOOKUP(B294,[1]高一上!$B:$G,6,0)</f>
        <v>格绒燚西</v>
      </c>
      <c r="AC294">
        <f t="shared" si="57"/>
        <v>92.655367231638422</v>
      </c>
      <c r="AD294">
        <f t="shared" si="63"/>
        <v>323</v>
      </c>
      <c r="AE294">
        <f>VLOOKUP(B294,[1]中考!$B:$G,6,0)</f>
        <v>91</v>
      </c>
      <c r="AF294">
        <f t="shared" si="65"/>
        <v>297</v>
      </c>
    </row>
    <row r="295" spans="1:32" x14ac:dyDescent="0.2">
      <c r="A295" s="2" t="s">
        <v>883</v>
      </c>
      <c r="B295" s="2" t="s">
        <v>884</v>
      </c>
      <c r="C295" s="1">
        <v>7</v>
      </c>
      <c r="D295" s="3" t="s">
        <v>9</v>
      </c>
      <c r="E295" s="4" t="s">
        <v>885</v>
      </c>
      <c r="F295" s="1">
        <v>363</v>
      </c>
      <c r="G295" s="4">
        <v>103</v>
      </c>
      <c r="H295" s="1" t="s">
        <v>832</v>
      </c>
      <c r="I295" s="15">
        <f t="shared" si="52"/>
        <v>145.19774011299435</v>
      </c>
      <c r="J295">
        <f t="shared" si="58"/>
        <v>101</v>
      </c>
      <c r="K295">
        <f>VLOOKUP(B295,[1]高三上!$B:$H,6,0)</f>
        <v>86</v>
      </c>
      <c r="L295" t="str">
        <f>VLOOKUP(B295,[1]高三上!$B:$H,7,0)</f>
        <v>何东霖</v>
      </c>
      <c r="M295">
        <f t="shared" si="53"/>
        <v>111.86440677966101</v>
      </c>
      <c r="N295">
        <f t="shared" si="59"/>
        <v>261</v>
      </c>
      <c r="O295">
        <f>VLOOKUP(B295,[1]高二下!$B:$H,6,0)</f>
        <v>78</v>
      </c>
      <c r="P295" t="str">
        <f>VLOOKUP(B295,[1]高二下!$B:$H,7,0)</f>
        <v>杨翁基之玛</v>
      </c>
      <c r="Q295">
        <f t="shared" si="54"/>
        <v>107.34463276836158</v>
      </c>
      <c r="R295">
        <f t="shared" si="60"/>
        <v>303</v>
      </c>
      <c r="S295">
        <f>VLOOKUP(B295,[1]高二上!$B:$H,6,0)</f>
        <v>77</v>
      </c>
      <c r="T295" t="str">
        <f>VLOOKUP(B295,[1]高二上!$B:$H,7,0)</f>
        <v>李正琪</v>
      </c>
      <c r="U295">
        <f t="shared" si="55"/>
        <v>105.08474576271186</v>
      </c>
      <c r="V295">
        <f t="shared" si="61"/>
        <v>329</v>
      </c>
      <c r="W295">
        <f>VLOOKUP(B295,[1]高一下!$B:$H,6,0)</f>
        <v>65</v>
      </c>
      <c r="X295" t="str">
        <f>VLOOKUP(B295,[1]高一下!$B:$H,7,0)</f>
        <v>李正琪</v>
      </c>
      <c r="Y295">
        <f t="shared" si="56"/>
        <v>93.220338983050851</v>
      </c>
      <c r="Z295">
        <f t="shared" si="62"/>
        <v>347</v>
      </c>
      <c r="AA295">
        <f>VLOOKUP(B295,[1]高一上!$B:$G,5,0)</f>
        <v>68</v>
      </c>
      <c r="AB295" t="str">
        <f>VLOOKUP(B295,[1]高一上!$B:$G,6,0)</f>
        <v>杨翁基之玛</v>
      </c>
      <c r="AC295">
        <f t="shared" si="57"/>
        <v>79.378531073446325</v>
      </c>
      <c r="AD295">
        <f t="shared" si="63"/>
        <v>323</v>
      </c>
      <c r="AE295">
        <f>VLOOKUP(B295,[1]中考!$B:$G,6,0)</f>
        <v>97</v>
      </c>
      <c r="AF295">
        <f t="shared" si="65"/>
        <v>250</v>
      </c>
    </row>
    <row r="296" spans="1:32" x14ac:dyDescent="0.2">
      <c r="A296" s="2" t="s">
        <v>886</v>
      </c>
      <c r="B296" s="2" t="s">
        <v>887</v>
      </c>
      <c r="C296" s="1">
        <v>7</v>
      </c>
      <c r="D296" s="3" t="s">
        <v>9</v>
      </c>
      <c r="E296" s="4" t="s">
        <v>888</v>
      </c>
      <c r="F296" s="1">
        <v>432</v>
      </c>
      <c r="G296" s="4">
        <v>95</v>
      </c>
      <c r="H296" s="1" t="s">
        <v>832</v>
      </c>
      <c r="I296" s="15">
        <f t="shared" si="52"/>
        <v>70.903954802259889</v>
      </c>
      <c r="J296">
        <f t="shared" si="58"/>
        <v>224</v>
      </c>
      <c r="K296">
        <f>VLOOKUP(B296,[1]高三上!$B:$H,6,0)</f>
        <v>97</v>
      </c>
      <c r="L296" t="str">
        <f>VLOOKUP(B296,[1]高三上!$B:$H,7,0)</f>
        <v>何东霖</v>
      </c>
      <c r="M296">
        <f t="shared" si="53"/>
        <v>118.36158192090396</v>
      </c>
      <c r="N296">
        <f t="shared" si="59"/>
        <v>121</v>
      </c>
      <c r="O296">
        <f>VLOOKUP(B296,[1]高二下!$B:$H,6,0)</f>
        <v>86</v>
      </c>
      <c r="P296" t="str">
        <f>VLOOKUP(B296,[1]高二下!$B:$H,7,0)</f>
        <v>杨翁基之玛</v>
      </c>
      <c r="Q296">
        <f t="shared" si="54"/>
        <v>128.5310734463277</v>
      </c>
      <c r="R296">
        <f t="shared" si="60"/>
        <v>186</v>
      </c>
      <c r="S296">
        <f>VLOOKUP(B296,[1]高二上!$B:$H,6,0)</f>
        <v>83</v>
      </c>
      <c r="T296" t="str">
        <f>VLOOKUP(B296,[1]高二上!$B:$H,7,0)</f>
        <v>李正琪</v>
      </c>
      <c r="U296">
        <f t="shared" si="55"/>
        <v>90.677966101694921</v>
      </c>
      <c r="V296">
        <f t="shared" si="61"/>
        <v>287</v>
      </c>
      <c r="W296">
        <f>VLOOKUP(B296,[1]高一下!$B:$H,6,0)</f>
        <v>81</v>
      </c>
      <c r="X296" t="str">
        <f>VLOOKUP(B296,[1]高一下!$B:$H,7,0)</f>
        <v>李正琪</v>
      </c>
      <c r="Y296">
        <f t="shared" si="56"/>
        <v>119.49152542372882</v>
      </c>
      <c r="Z296">
        <f t="shared" si="62"/>
        <v>254</v>
      </c>
      <c r="AA296">
        <f>VLOOKUP(B296,[1]高一上!$B:$G,5,0)</f>
        <v>68</v>
      </c>
      <c r="AB296" t="str">
        <f>VLOOKUP(B296,[1]高一上!$B:$G,6,0)</f>
        <v>杨翁基之玛</v>
      </c>
      <c r="AC296">
        <f t="shared" si="57"/>
        <v>70.056497175141246</v>
      </c>
      <c r="AD296">
        <f t="shared" si="63"/>
        <v>323</v>
      </c>
      <c r="AE296">
        <f>VLOOKUP(B296,[1]中考!$B:$G,6,0)</f>
        <v>100</v>
      </c>
      <c r="AF296">
        <f t="shared" si="65"/>
        <v>217</v>
      </c>
    </row>
    <row r="297" spans="1:32" x14ac:dyDescent="0.2">
      <c r="A297" s="2" t="s">
        <v>889</v>
      </c>
      <c r="B297" s="2" t="s">
        <v>890</v>
      </c>
      <c r="C297" s="1">
        <v>7</v>
      </c>
      <c r="D297" s="3" t="s">
        <v>9</v>
      </c>
      <c r="E297" s="4" t="s">
        <v>891</v>
      </c>
      <c r="F297" s="1">
        <v>430</v>
      </c>
      <c r="G297" s="4">
        <v>99</v>
      </c>
      <c r="H297" s="1" t="s">
        <v>832</v>
      </c>
      <c r="I297" s="15">
        <f t="shared" si="52"/>
        <v>125.14124293785311</v>
      </c>
      <c r="J297">
        <f t="shared" si="58"/>
        <v>158</v>
      </c>
      <c r="K297">
        <f>VLOOKUP(B297,[1]高三上!$B:$H,6,0)</f>
        <v>87</v>
      </c>
      <c r="L297" t="str">
        <f>VLOOKUP(B297,[1]高三上!$B:$H,7,0)</f>
        <v>何东霖</v>
      </c>
      <c r="M297">
        <f t="shared" si="53"/>
        <v>108.19209039548022</v>
      </c>
      <c r="N297">
        <f t="shared" si="59"/>
        <v>247</v>
      </c>
      <c r="O297">
        <f>VLOOKUP(B297,[1]高二下!$B:$H,6,0)</f>
        <v>81</v>
      </c>
      <c r="P297" t="str">
        <f>VLOOKUP(B297,[1]高二下!$B:$H,7,0)</f>
        <v>杨翁基之玛</v>
      </c>
      <c r="Q297">
        <f t="shared" si="54"/>
        <v>96.327683615819211</v>
      </c>
      <c r="R297">
        <f t="shared" si="60"/>
        <v>276</v>
      </c>
      <c r="S297">
        <f>VLOOKUP(B297,[1]高二上!$B:$H,6,0)</f>
        <v>85</v>
      </c>
      <c r="T297" t="str">
        <f>VLOOKUP(B297,[1]高二上!$B:$H,7,0)</f>
        <v>李正琪</v>
      </c>
      <c r="U297">
        <f t="shared" si="55"/>
        <v>114.40677966101696</v>
      </c>
      <c r="V297">
        <f t="shared" si="61"/>
        <v>263</v>
      </c>
      <c r="W297">
        <f>VLOOKUP(B297,[1]高一下!$B:$H,6,0)</f>
        <v>74</v>
      </c>
      <c r="X297" t="str">
        <f>VLOOKUP(B297,[1]高一下!$B:$H,7,0)</f>
        <v>李正琪</v>
      </c>
      <c r="Y297">
        <f t="shared" si="56"/>
        <v>100.56497175141243</v>
      </c>
      <c r="Z297">
        <f t="shared" si="62"/>
        <v>314</v>
      </c>
      <c r="AA297">
        <f>VLOOKUP(B297,[1]高一上!$B:$G,5,0)</f>
        <v>69</v>
      </c>
      <c r="AB297" t="str">
        <f>VLOOKUP(B297,[1]高一上!$B:$G,6,0)</f>
        <v>格绒燚西</v>
      </c>
      <c r="AC297">
        <f t="shared" si="57"/>
        <v>97.740112994350284</v>
      </c>
      <c r="AD297">
        <f t="shared" si="63"/>
        <v>316</v>
      </c>
      <c r="AE297">
        <f>VLOOKUP(B297,[1]中考!$B:$G,6,0)</f>
        <v>89</v>
      </c>
      <c r="AF297">
        <f t="shared" si="65"/>
        <v>308</v>
      </c>
    </row>
    <row r="298" spans="1:32" x14ac:dyDescent="0.2">
      <c r="A298" s="2" t="s">
        <v>892</v>
      </c>
      <c r="B298" s="2" t="s">
        <v>893</v>
      </c>
      <c r="C298" s="1">
        <v>7</v>
      </c>
      <c r="D298" s="3" t="s">
        <v>9</v>
      </c>
      <c r="E298" s="4" t="s">
        <v>894</v>
      </c>
      <c r="F298" s="1">
        <v>390</v>
      </c>
      <c r="G298" s="4">
        <v>93</v>
      </c>
      <c r="H298" s="1" t="s">
        <v>832</v>
      </c>
      <c r="I298" s="15">
        <f t="shared" si="52"/>
        <v>86.158192090395488</v>
      </c>
      <c r="J298">
        <f t="shared" si="58"/>
        <v>250</v>
      </c>
      <c r="K298">
        <f>VLOOKUP(B298,[1]高三上!$B:$H,6,0)</f>
        <v>90</v>
      </c>
      <c r="L298" t="str">
        <f>VLOOKUP(B298,[1]高三上!$B:$H,7,0)</f>
        <v>何东霖</v>
      </c>
      <c r="M298">
        <f t="shared" si="53"/>
        <v>128.81355932203391</v>
      </c>
      <c r="N298">
        <f t="shared" si="59"/>
        <v>201</v>
      </c>
      <c r="O298">
        <f>VLOOKUP(B298,[1]高二下!$B:$H,6,0)</f>
        <v>78</v>
      </c>
      <c r="P298" t="str">
        <f>VLOOKUP(B298,[1]高二下!$B:$H,7,0)</f>
        <v>杨翁基之玛</v>
      </c>
      <c r="Q298">
        <f t="shared" si="54"/>
        <v>102.25988700564972</v>
      </c>
      <c r="R298">
        <f t="shared" si="60"/>
        <v>303</v>
      </c>
      <c r="S298">
        <f>VLOOKUP(B298,[1]高二上!$B:$H,6,0)</f>
        <v>80</v>
      </c>
      <c r="T298" t="str">
        <f>VLOOKUP(B298,[1]高二上!$B:$H,7,0)</f>
        <v>李正琪</v>
      </c>
      <c r="U298">
        <f t="shared" si="55"/>
        <v>100.84745762711864</v>
      </c>
      <c r="V298">
        <f t="shared" si="61"/>
        <v>311</v>
      </c>
      <c r="W298">
        <f>VLOOKUP(B298,[1]高一下!$B:$H,6,0)</f>
        <v>74</v>
      </c>
      <c r="X298" t="str">
        <f>VLOOKUP(B298,[1]高一下!$B:$H,7,0)</f>
        <v>李正琪</v>
      </c>
      <c r="Y298">
        <f t="shared" si="56"/>
        <v>54.51977401129944</v>
      </c>
      <c r="Z298">
        <f t="shared" si="62"/>
        <v>314</v>
      </c>
      <c r="AA298">
        <f>VLOOKUP(B298,[1]高一上!$B:$G,5,0)</f>
        <v>81</v>
      </c>
      <c r="AB298" t="str">
        <f>VLOOKUP(B298,[1]高一上!$B:$G,6,0)</f>
        <v>格绒燚西</v>
      </c>
      <c r="AC298">
        <f t="shared" si="57"/>
        <v>106.49717514124293</v>
      </c>
      <c r="AD298">
        <f t="shared" si="63"/>
        <v>153</v>
      </c>
      <c r="AE298">
        <f>VLOOKUP(B298,[1]中考!$B:$G,6,0)</f>
        <v>103</v>
      </c>
      <c r="AF298">
        <f t="shared" si="65"/>
        <v>176</v>
      </c>
    </row>
    <row r="299" spans="1:32" x14ac:dyDescent="0.2">
      <c r="A299" s="2" t="s">
        <v>895</v>
      </c>
      <c r="B299" s="2" t="s">
        <v>896</v>
      </c>
      <c r="C299" s="1">
        <v>7</v>
      </c>
      <c r="D299" s="3" t="s">
        <v>9</v>
      </c>
      <c r="E299" s="4" t="s">
        <v>897</v>
      </c>
      <c r="F299" s="1">
        <v>423</v>
      </c>
      <c r="G299" s="4">
        <v>95</v>
      </c>
      <c r="H299" s="1" t="s">
        <v>832</v>
      </c>
      <c r="I299" s="15">
        <f t="shared" si="52"/>
        <v>85.31073446327683</v>
      </c>
      <c r="J299">
        <f t="shared" si="58"/>
        <v>224</v>
      </c>
      <c r="K299">
        <f>VLOOKUP(B299,[1]高三上!$B:$H,6,0)</f>
        <v>92</v>
      </c>
      <c r="L299" t="str">
        <f>VLOOKUP(B299,[1]高三上!$B:$H,7,0)</f>
        <v>何东霖</v>
      </c>
      <c r="M299">
        <f t="shared" si="53"/>
        <v>142.09039548022599</v>
      </c>
      <c r="N299">
        <f t="shared" si="59"/>
        <v>172</v>
      </c>
      <c r="O299">
        <f>VLOOKUP(B299,[1]高二下!$B:$H,6,0)</f>
        <v>75</v>
      </c>
      <c r="P299" t="str">
        <f>VLOOKUP(B299,[1]高二下!$B:$H,7,0)</f>
        <v>杨翁基之玛</v>
      </c>
      <c r="Q299">
        <f t="shared" si="54"/>
        <v>74.293785310734464</v>
      </c>
      <c r="R299">
        <f t="shared" si="60"/>
        <v>321</v>
      </c>
      <c r="S299">
        <f>VLOOKUP(B299,[1]高二上!$B:$H,6,0)</f>
        <v>88</v>
      </c>
      <c r="T299" t="str">
        <f>VLOOKUP(B299,[1]高二上!$B:$H,7,0)</f>
        <v>李正琪</v>
      </c>
      <c r="U299">
        <f t="shared" si="55"/>
        <v>126.55367231638418</v>
      </c>
      <c r="V299">
        <f t="shared" si="61"/>
        <v>230</v>
      </c>
      <c r="W299">
        <f>VLOOKUP(B299,[1]高一下!$B:$H,6,0)</f>
        <v>72</v>
      </c>
      <c r="X299" t="str">
        <f>VLOOKUP(B299,[1]高一下!$B:$H,7,0)</f>
        <v>李正琪</v>
      </c>
      <c r="Y299">
        <f t="shared" si="56"/>
        <v>88.418079096045204</v>
      </c>
      <c r="Z299">
        <f t="shared" si="62"/>
        <v>324</v>
      </c>
      <c r="AA299">
        <f>VLOOKUP(B299,[1]高一上!$B:$G,5,0)</f>
        <v>72</v>
      </c>
      <c r="AB299" t="str">
        <f>VLOOKUP(B299,[1]高一上!$B:$G,6,0)</f>
        <v>杨翁基之玛</v>
      </c>
      <c r="AC299">
        <f t="shared" si="57"/>
        <v>97.740112994350284</v>
      </c>
      <c r="AD299">
        <f t="shared" si="63"/>
        <v>283</v>
      </c>
      <c r="AE299">
        <f>VLOOKUP(B299,[1]中考!$B:$G,6,0)</f>
        <v>94</v>
      </c>
      <c r="AF299">
        <f t="shared" si="65"/>
        <v>275</v>
      </c>
    </row>
    <row r="300" spans="1:32" x14ac:dyDescent="0.2">
      <c r="A300" s="2" t="s">
        <v>898</v>
      </c>
      <c r="B300" s="2" t="s">
        <v>899</v>
      </c>
      <c r="C300" s="1">
        <v>7</v>
      </c>
      <c r="D300" s="3" t="s">
        <v>9</v>
      </c>
      <c r="E300" s="4" t="s">
        <v>900</v>
      </c>
      <c r="F300" s="1">
        <v>375</v>
      </c>
      <c r="G300" s="4">
        <v>93</v>
      </c>
      <c r="H300" s="1" t="s">
        <v>832</v>
      </c>
      <c r="I300" s="15">
        <f t="shared" si="52"/>
        <v>45.197740112994353</v>
      </c>
      <c r="J300">
        <f t="shared" si="58"/>
        <v>250</v>
      </c>
      <c r="K300">
        <f>VLOOKUP(B300,[1]高三上!$B:$H,6,0)</f>
        <v>103</v>
      </c>
      <c r="L300" t="str">
        <f>VLOOKUP(B300,[1]高三上!$B:$H,7,0)</f>
        <v>何东霖</v>
      </c>
      <c r="M300">
        <f t="shared" si="53"/>
        <v>149.43502824858757</v>
      </c>
      <c r="N300">
        <f t="shared" si="59"/>
        <v>56</v>
      </c>
      <c r="O300">
        <f>VLOOKUP(B300,[1]高二下!$B:$H,6,0)</f>
        <v>84</v>
      </c>
      <c r="P300" t="str">
        <f>VLOOKUP(B300,[1]高二下!$B:$H,7,0)</f>
        <v>杨翁基之玛</v>
      </c>
      <c r="Q300">
        <f t="shared" si="54"/>
        <v>49.152542372881356</v>
      </c>
      <c r="R300">
        <f t="shared" si="60"/>
        <v>231</v>
      </c>
      <c r="S300">
        <f>VLOOKUP(B300,[1]高二上!$B:$H,6,0)</f>
        <v>102</v>
      </c>
      <c r="T300" t="str">
        <f>VLOOKUP(B300,[1]高二上!$B:$H,7,0)</f>
        <v>李正琪</v>
      </c>
      <c r="U300">
        <f t="shared" si="55"/>
        <v>115.2542372881356</v>
      </c>
      <c r="V300">
        <f t="shared" si="61"/>
        <v>51</v>
      </c>
      <c r="W300">
        <f>VLOOKUP(B300,[1]高一下!$B:$H,6,0)</f>
        <v>91</v>
      </c>
      <c r="X300" t="str">
        <f>VLOOKUP(B300,[1]高一下!$B:$H,7,0)</f>
        <v>李正琪</v>
      </c>
      <c r="Y300">
        <f t="shared" si="56"/>
        <v>125.70621468926554</v>
      </c>
      <c r="Z300">
        <f t="shared" si="62"/>
        <v>105</v>
      </c>
      <c r="AA300">
        <f>VLOOKUP(B300,[1]高一上!$B:$G,5,0)</f>
        <v>78</v>
      </c>
      <c r="AB300" t="str">
        <f>VLOOKUP(B300,[1]高一上!$B:$G,6,0)</f>
        <v>李正琪</v>
      </c>
      <c r="AC300">
        <f t="shared" si="57"/>
        <v>60.16949152542373</v>
      </c>
      <c r="AD300">
        <f t="shared" si="63"/>
        <v>196</v>
      </c>
      <c r="AE300">
        <f>VLOOKUP(B300,[1]中考!$B:$G,6,0)</f>
        <v>112</v>
      </c>
      <c r="AF300">
        <f t="shared" si="65"/>
        <v>55</v>
      </c>
    </row>
    <row r="301" spans="1:32" x14ac:dyDescent="0.2">
      <c r="A301" s="2" t="s">
        <v>901</v>
      </c>
      <c r="B301" s="2" t="s">
        <v>902</v>
      </c>
      <c r="C301" s="1">
        <v>7</v>
      </c>
      <c r="D301" s="3" t="s">
        <v>9</v>
      </c>
      <c r="E301" s="4" t="s">
        <v>903</v>
      </c>
      <c r="F301" s="1">
        <v>344</v>
      </c>
      <c r="G301" s="4">
        <v>97</v>
      </c>
      <c r="H301" s="1" t="s">
        <v>832</v>
      </c>
      <c r="I301" s="15">
        <f t="shared" si="52"/>
        <v>100</v>
      </c>
      <c r="J301">
        <f t="shared" si="58"/>
        <v>195</v>
      </c>
      <c r="K301">
        <v>0</v>
      </c>
      <c r="L301" t="str">
        <f>H301</f>
        <v>何东霖</v>
      </c>
      <c r="M301">
        <f t="shared" si="53"/>
        <v>100</v>
      </c>
      <c r="N301">
        <f t="shared" si="59"/>
        <v>344</v>
      </c>
      <c r="O301">
        <v>0</v>
      </c>
      <c r="P301" t="s">
        <v>1190</v>
      </c>
      <c r="Q301">
        <f t="shared" si="54"/>
        <v>100</v>
      </c>
      <c r="R301">
        <f t="shared" si="60"/>
        <v>348</v>
      </c>
      <c r="S301">
        <v>0</v>
      </c>
      <c r="T301" t="s">
        <v>1952</v>
      </c>
      <c r="U301">
        <f t="shared" si="55"/>
        <v>100</v>
      </c>
      <c r="V301">
        <f t="shared" si="61"/>
        <v>350</v>
      </c>
      <c r="W301">
        <f>VLOOKUP(B301,[1]高一下!$B:$H,6,0)</f>
        <v>70</v>
      </c>
      <c r="X301" t="str">
        <f>VLOOKUP(B301,[1]高一下!$B:$H,7,0)</f>
        <v>李正琪</v>
      </c>
      <c r="Y301">
        <f t="shared" si="56"/>
        <v>61.016949152542374</v>
      </c>
      <c r="Z301">
        <f t="shared" si="62"/>
        <v>334</v>
      </c>
      <c r="AA301">
        <f>VLOOKUP(B301,[1]高一上!$B:$G,5,0)</f>
        <v>78</v>
      </c>
      <c r="AB301" t="str">
        <f>VLOOKUP(B301,[1]高一上!$B:$G,6,0)</f>
        <v>杨翁基之玛</v>
      </c>
      <c r="AC301">
        <f t="shared" si="57"/>
        <v>100</v>
      </c>
      <c r="AD301">
        <f t="shared" si="63"/>
        <v>196</v>
      </c>
      <c r="AE301">
        <v>0</v>
      </c>
      <c r="AF301">
        <f t="shared" si="65"/>
        <v>332</v>
      </c>
    </row>
    <row r="302" spans="1:32" x14ac:dyDescent="0.2">
      <c r="A302" s="2" t="s">
        <v>904</v>
      </c>
      <c r="B302" s="2" t="s">
        <v>905</v>
      </c>
      <c r="C302" s="1">
        <v>7</v>
      </c>
      <c r="D302" s="3" t="s">
        <v>9</v>
      </c>
      <c r="E302" s="4" t="s">
        <v>906</v>
      </c>
      <c r="F302" s="1">
        <v>357</v>
      </c>
      <c r="G302" s="4">
        <v>86</v>
      </c>
      <c r="H302" s="1" t="s">
        <v>832</v>
      </c>
      <c r="I302" s="15">
        <f t="shared" si="52"/>
        <v>81.638418079096041</v>
      </c>
      <c r="J302">
        <f t="shared" si="58"/>
        <v>326</v>
      </c>
      <c r="K302">
        <f>VLOOKUP(B302,[1]高三上!$B:$H,6,0)</f>
        <v>86</v>
      </c>
      <c r="L302" t="str">
        <f>VLOOKUP(B302,[1]高三上!$B:$H,7,0)</f>
        <v>何东霖</v>
      </c>
      <c r="M302">
        <f t="shared" si="53"/>
        <v>83.615819209039557</v>
      </c>
      <c r="N302">
        <f t="shared" si="59"/>
        <v>261</v>
      </c>
      <c r="O302">
        <f>VLOOKUP(B302,[1]高二下!$B:$H,6,0)</f>
        <v>85</v>
      </c>
      <c r="P302" t="str">
        <f>VLOOKUP(B302,[1]高二下!$B:$H,7,0)</f>
        <v>杨翁基之玛</v>
      </c>
      <c r="Q302">
        <f t="shared" si="54"/>
        <v>100.56497175141243</v>
      </c>
      <c r="R302">
        <f t="shared" si="60"/>
        <v>203</v>
      </c>
      <c r="S302">
        <f>VLOOKUP(B302,[1]高二上!$B:$H,6,0)</f>
        <v>90</v>
      </c>
      <c r="T302" t="str">
        <f>VLOOKUP(B302,[1]高二上!$B:$H,7,0)</f>
        <v>李正琪</v>
      </c>
      <c r="U302">
        <f t="shared" si="55"/>
        <v>113.84180790960451</v>
      </c>
      <c r="V302">
        <f t="shared" si="61"/>
        <v>205</v>
      </c>
      <c r="W302">
        <f>VLOOKUP(B302,[1]高一下!$B:$H,6,0)</f>
        <v>81</v>
      </c>
      <c r="X302" t="str">
        <f>VLOOKUP(B302,[1]高一下!$B:$H,7,0)</f>
        <v>李正琪</v>
      </c>
      <c r="Y302">
        <f t="shared" si="56"/>
        <v>92.090395480225993</v>
      </c>
      <c r="Z302">
        <f t="shared" si="62"/>
        <v>254</v>
      </c>
      <c r="AA302">
        <f>VLOOKUP(B302,[1]高一上!$B:$G,5,0)</f>
        <v>76</v>
      </c>
      <c r="AB302" t="str">
        <f>VLOOKUP(B302,[1]高一上!$B:$G,6,0)</f>
        <v>杨翁基之玛</v>
      </c>
      <c r="AC302">
        <f t="shared" si="57"/>
        <v>125.70621468926554</v>
      </c>
      <c r="AD302">
        <f t="shared" si="63"/>
        <v>226</v>
      </c>
      <c r="AE302">
        <f>VLOOKUP(B302,[1]中考!$B:$G,6,0)</f>
        <v>86</v>
      </c>
      <c r="AF302">
        <f t="shared" si="65"/>
        <v>317</v>
      </c>
    </row>
    <row r="303" spans="1:32" x14ac:dyDescent="0.2">
      <c r="A303" s="2" t="s">
        <v>907</v>
      </c>
      <c r="B303" s="2" t="s">
        <v>908</v>
      </c>
      <c r="C303" s="1">
        <v>7</v>
      </c>
      <c r="D303" s="3" t="s">
        <v>9</v>
      </c>
      <c r="E303" s="4" t="s">
        <v>909</v>
      </c>
      <c r="F303" s="1">
        <v>338</v>
      </c>
      <c r="G303" s="4">
        <v>87</v>
      </c>
      <c r="H303" s="1" t="s">
        <v>832</v>
      </c>
      <c r="I303" s="15">
        <f t="shared" si="52"/>
        <v>92.655367231638422</v>
      </c>
      <c r="J303">
        <f t="shared" si="58"/>
        <v>320</v>
      </c>
      <c r="K303">
        <f>VLOOKUP(B303,[1]高三上!$B:$H,6,0)</f>
        <v>83</v>
      </c>
      <c r="L303" t="str">
        <f>VLOOKUP(B303,[1]高三上!$B:$H,7,0)</f>
        <v>何东霖</v>
      </c>
      <c r="M303">
        <f t="shared" si="53"/>
        <v>54.237288135593218</v>
      </c>
      <c r="N303">
        <f t="shared" si="59"/>
        <v>294</v>
      </c>
      <c r="O303">
        <f>VLOOKUP(B303,[1]高二下!$B:$H,6,0)</f>
        <v>89</v>
      </c>
      <c r="P303" t="str">
        <f>VLOOKUP(B303,[1]高二下!$B:$H,7,0)</f>
        <v>杨翁基之玛</v>
      </c>
      <c r="Q303">
        <f t="shared" si="54"/>
        <v>161.01694915254237</v>
      </c>
      <c r="R303">
        <f t="shared" si="60"/>
        <v>132</v>
      </c>
      <c r="S303">
        <f>VLOOKUP(B303,[1]高二上!$B:$H,6,0)</f>
        <v>68</v>
      </c>
      <c r="T303" t="str">
        <f>VLOOKUP(B303,[1]高二上!$B:$H,7,0)</f>
        <v>李正琪</v>
      </c>
      <c r="U303">
        <f t="shared" si="55"/>
        <v>94.632768361581924</v>
      </c>
      <c r="V303">
        <f t="shared" si="61"/>
        <v>348</v>
      </c>
      <c r="W303">
        <f>VLOOKUP(B303,[1]高一下!$B:$H,6,0)</f>
        <v>71</v>
      </c>
      <c r="X303" t="str">
        <f>VLOOKUP(B303,[1]高一下!$B:$H,7,0)</f>
        <v>李正琪</v>
      </c>
      <c r="Y303">
        <f t="shared" si="56"/>
        <v>87.005649717514132</v>
      </c>
      <c r="Z303">
        <f t="shared" si="62"/>
        <v>329</v>
      </c>
      <c r="AA303">
        <f>VLOOKUP(B303,[1]高一上!$B:$G,5,0)</f>
        <v>72</v>
      </c>
      <c r="AB303" t="str">
        <f>VLOOKUP(B303,[1]高一上!$B:$G,6,0)</f>
        <v>刘权芳</v>
      </c>
      <c r="AC303">
        <f t="shared" si="57"/>
        <v>85.875706214689259</v>
      </c>
      <c r="AD303">
        <f t="shared" si="63"/>
        <v>283</v>
      </c>
      <c r="AE303">
        <f>VLOOKUP(B303,[1]中考!$B:$G,6,0)</f>
        <v>98</v>
      </c>
      <c r="AF303">
        <f t="shared" si="65"/>
        <v>233</v>
      </c>
    </row>
    <row r="304" spans="1:32" x14ac:dyDescent="0.2">
      <c r="A304" s="2" t="s">
        <v>910</v>
      </c>
      <c r="B304" s="2" t="s">
        <v>911</v>
      </c>
      <c r="C304" s="1">
        <v>7</v>
      </c>
      <c r="D304" s="3" t="s">
        <v>9</v>
      </c>
      <c r="E304" s="4" t="s">
        <v>912</v>
      </c>
      <c r="F304" s="1">
        <v>415</v>
      </c>
      <c r="G304" s="4">
        <v>104</v>
      </c>
      <c r="H304" s="1" t="s">
        <v>832</v>
      </c>
      <c r="I304" s="15">
        <f t="shared" si="52"/>
        <v>151.41242937853107</v>
      </c>
      <c r="J304">
        <f t="shared" si="58"/>
        <v>92</v>
      </c>
      <c r="K304">
        <f>VLOOKUP(B304,[1]高三上!$B:$H,6,0)</f>
        <v>85</v>
      </c>
      <c r="L304" t="str">
        <f>VLOOKUP(B304,[1]高三上!$B:$H,7,0)</f>
        <v>何东霖</v>
      </c>
      <c r="M304">
        <f t="shared" si="53"/>
        <v>51.977401129943502</v>
      </c>
      <c r="N304">
        <f t="shared" si="59"/>
        <v>274</v>
      </c>
      <c r="O304">
        <f>VLOOKUP(B304,[1]高二下!$B:$H,6,0)</f>
        <v>91</v>
      </c>
      <c r="P304" t="str">
        <f>VLOOKUP(B304,[1]高二下!$B:$H,7,0)</f>
        <v>杨翁基之玛</v>
      </c>
      <c r="Q304">
        <f t="shared" si="54"/>
        <v>151.69491525423729</v>
      </c>
      <c r="R304">
        <f t="shared" si="60"/>
        <v>104</v>
      </c>
      <c r="S304">
        <f>VLOOKUP(B304,[1]高二上!$B:$H,6,0)</f>
        <v>83</v>
      </c>
      <c r="T304" t="str">
        <f>VLOOKUP(B304,[1]高二上!$B:$H,7,0)</f>
        <v>李正琪</v>
      </c>
      <c r="U304">
        <f t="shared" si="55"/>
        <v>84.180790960451972</v>
      </c>
      <c r="V304">
        <f t="shared" si="61"/>
        <v>287</v>
      </c>
      <c r="W304">
        <f>VLOOKUP(B304,[1]高一下!$B:$H,6,0)</f>
        <v>83</v>
      </c>
      <c r="X304" t="str">
        <f>VLOOKUP(B304,[1]高一下!$B:$H,7,0)</f>
        <v>李正琪</v>
      </c>
      <c r="Y304">
        <f t="shared" si="56"/>
        <v>86.723163841807917</v>
      </c>
      <c r="Z304">
        <f t="shared" si="62"/>
        <v>231</v>
      </c>
      <c r="AA304">
        <f>VLOOKUP(B304,[1]高一上!$B:$G,5,0)</f>
        <v>79</v>
      </c>
      <c r="AB304" t="str">
        <f>VLOOKUP(B304,[1]高一上!$B:$G,6,0)</f>
        <v>张镇棚</v>
      </c>
      <c r="AC304">
        <f t="shared" si="57"/>
        <v>130.22598870056498</v>
      </c>
      <c r="AD304">
        <f t="shared" si="63"/>
        <v>184</v>
      </c>
      <c r="AE304">
        <f>VLOOKUP(B304,[1]中考!$B:$G,6,0)</f>
        <v>91</v>
      </c>
      <c r="AF304">
        <f t="shared" si="65"/>
        <v>291</v>
      </c>
    </row>
    <row r="305" spans="1:32" x14ac:dyDescent="0.2">
      <c r="A305" s="2" t="s">
        <v>913</v>
      </c>
      <c r="B305" s="2" t="s">
        <v>914</v>
      </c>
      <c r="C305" s="1">
        <v>7</v>
      </c>
      <c r="D305" s="3" t="s">
        <v>9</v>
      </c>
      <c r="E305" s="4" t="s">
        <v>915</v>
      </c>
      <c r="F305" s="1">
        <v>333</v>
      </c>
      <c r="G305" s="4">
        <v>96</v>
      </c>
      <c r="H305" s="1" t="s">
        <v>832</v>
      </c>
      <c r="I305" s="15">
        <f t="shared" si="52"/>
        <v>132.76836158192089</v>
      </c>
      <c r="J305">
        <f t="shared" si="58"/>
        <v>211</v>
      </c>
      <c r="K305">
        <f>VLOOKUP(B305,[1]高三上!$B:$H,6,0)</f>
        <v>77</v>
      </c>
      <c r="L305" t="str">
        <f>VLOOKUP(B305,[1]高三上!$B:$H,7,0)</f>
        <v>何东霖</v>
      </c>
      <c r="M305">
        <f t="shared" si="53"/>
        <v>103.10734463276836</v>
      </c>
      <c r="N305">
        <f t="shared" si="59"/>
        <v>327</v>
      </c>
      <c r="O305">
        <f>VLOOKUP(B305,[1]高二下!$B:$H,6,0)</f>
        <v>71</v>
      </c>
      <c r="P305" t="str">
        <f>VLOOKUP(B305,[1]高二下!$B:$H,7,0)</f>
        <v>杨翁基之玛</v>
      </c>
      <c r="Q305">
        <f t="shared" si="54"/>
        <v>100.28248587570621</v>
      </c>
      <c r="R305">
        <f t="shared" si="60"/>
        <v>338</v>
      </c>
      <c r="S305">
        <f>VLOOKUP(B305,[1]高二上!$B:$H,6,0)</f>
        <v>74</v>
      </c>
      <c r="T305" t="str">
        <f>VLOOKUP(B305,[1]高二上!$B:$H,7,0)</f>
        <v>李正琪</v>
      </c>
      <c r="U305">
        <f t="shared" si="55"/>
        <v>92.937853107344637</v>
      </c>
      <c r="V305">
        <f t="shared" si="61"/>
        <v>339</v>
      </c>
      <c r="W305">
        <f>VLOOKUP(B305,[1]高一下!$B:$H,6,0)</f>
        <v>74</v>
      </c>
      <c r="X305" t="str">
        <f>VLOOKUP(B305,[1]高一下!$B:$H,7,0)</f>
        <v>李正琪</v>
      </c>
      <c r="Y305">
        <f t="shared" si="56"/>
        <v>107.06214689265536</v>
      </c>
      <c r="Z305">
        <f t="shared" si="62"/>
        <v>314</v>
      </c>
      <c r="AA305">
        <f>VLOOKUP(B305,[1]高一上!$B:$G,5,0)</f>
        <v>65</v>
      </c>
      <c r="AB305" t="str">
        <f>VLOOKUP(B305,[1]高一上!$B:$G,6,0)</f>
        <v>李正琪</v>
      </c>
      <c r="AC305">
        <f t="shared" si="57"/>
        <v>81.355932203389827</v>
      </c>
      <c r="AD305">
        <f t="shared" si="63"/>
        <v>339</v>
      </c>
      <c r="AE305">
        <f>VLOOKUP(B305,[1]中考!$B:$G,6,0)</f>
        <v>94</v>
      </c>
      <c r="AF305">
        <f t="shared" si="65"/>
        <v>273</v>
      </c>
    </row>
    <row r="306" spans="1:32" x14ac:dyDescent="0.2">
      <c r="A306" s="2" t="s">
        <v>916</v>
      </c>
      <c r="B306" s="2" t="s">
        <v>917</v>
      </c>
      <c r="C306" s="1">
        <v>7</v>
      </c>
      <c r="D306" s="3" t="s">
        <v>9</v>
      </c>
      <c r="E306" s="4" t="s">
        <v>918</v>
      </c>
      <c r="F306" s="1">
        <v>298</v>
      </c>
      <c r="G306" s="4">
        <v>78</v>
      </c>
      <c r="H306" s="1" t="s">
        <v>832</v>
      </c>
      <c r="I306" s="15">
        <f t="shared" si="52"/>
        <v>92.937853107344637</v>
      </c>
      <c r="J306">
        <f t="shared" si="58"/>
        <v>350</v>
      </c>
      <c r="K306">
        <f>VLOOKUP(B306,[1]高三上!$B:$H,6,0)</f>
        <v>78</v>
      </c>
      <c r="L306" t="str">
        <f>VLOOKUP(B306,[1]高三上!$B:$H,7,0)</f>
        <v>何东霖</v>
      </c>
      <c r="M306">
        <f t="shared" si="53"/>
        <v>98.870056497175142</v>
      </c>
      <c r="N306">
        <f t="shared" si="59"/>
        <v>325</v>
      </c>
      <c r="O306">
        <f>VLOOKUP(B306,[1]高二下!$B:$H,6,0)</f>
        <v>75</v>
      </c>
      <c r="P306" t="str">
        <f>VLOOKUP(B306,[1]高二下!$B:$H,7,0)</f>
        <v>杨翁基之玛</v>
      </c>
      <c r="Q306">
        <f t="shared" si="54"/>
        <v>106.77966101694915</v>
      </c>
      <c r="R306">
        <f t="shared" si="60"/>
        <v>321</v>
      </c>
      <c r="S306">
        <f>VLOOKUP(B306,[1]高二上!$B:$H,6,0)</f>
        <v>71</v>
      </c>
      <c r="T306" t="str">
        <f>VLOOKUP(B306,[1]高二上!$B:$H,7,0)</f>
        <v>李正琪</v>
      </c>
      <c r="U306">
        <f t="shared" si="55"/>
        <v>62.146892655367232</v>
      </c>
      <c r="V306">
        <f t="shared" si="61"/>
        <v>345</v>
      </c>
      <c r="W306">
        <f>VLOOKUP(B306,[1]高一下!$B:$H,6,0)</f>
        <v>84</v>
      </c>
      <c r="X306" t="str">
        <f>VLOOKUP(B306,[1]高一下!$B:$H,7,0)</f>
        <v>李正琪</v>
      </c>
      <c r="Y306">
        <f t="shared" si="56"/>
        <v>117.2316384180791</v>
      </c>
      <c r="Z306">
        <f t="shared" si="62"/>
        <v>211</v>
      </c>
      <c r="AA306">
        <f>VLOOKUP(B306,[1]高一上!$B:$G,5,0)</f>
        <v>73</v>
      </c>
      <c r="AB306" t="str">
        <f>VLOOKUP(B306,[1]高一上!$B:$G,6,0)</f>
        <v>李正琪</v>
      </c>
      <c r="AC306">
        <f t="shared" si="57"/>
        <v>112.14689265536722</v>
      </c>
      <c r="AD306">
        <f t="shared" si="63"/>
        <v>272</v>
      </c>
      <c r="AE306">
        <f>VLOOKUP(B306,[1]中考!$B:$G,6,0)</f>
        <v>85</v>
      </c>
      <c r="AF306">
        <f t="shared" si="65"/>
        <v>315</v>
      </c>
    </row>
    <row r="307" spans="1:32" x14ac:dyDescent="0.2">
      <c r="A307" s="2" t="s">
        <v>919</v>
      </c>
      <c r="B307" s="2" t="s">
        <v>920</v>
      </c>
      <c r="C307" s="1">
        <v>7</v>
      </c>
      <c r="D307" s="3" t="s">
        <v>9</v>
      </c>
      <c r="E307" s="4" t="s">
        <v>921</v>
      </c>
      <c r="F307" s="1">
        <v>267</v>
      </c>
      <c r="G307" s="4">
        <v>82</v>
      </c>
      <c r="H307" s="1" t="s">
        <v>832</v>
      </c>
      <c r="I307" s="15">
        <f t="shared" si="52"/>
        <v>100</v>
      </c>
      <c r="J307">
        <f t="shared" si="58"/>
        <v>342</v>
      </c>
      <c r="K307">
        <v>0</v>
      </c>
      <c r="L307" t="str">
        <f>H307</f>
        <v>何东霖</v>
      </c>
      <c r="M307">
        <f t="shared" si="53"/>
        <v>100</v>
      </c>
      <c r="N307">
        <f t="shared" si="59"/>
        <v>344</v>
      </c>
      <c r="O307">
        <v>0</v>
      </c>
      <c r="P307" t="s">
        <v>1190</v>
      </c>
      <c r="Q307">
        <f t="shared" si="54"/>
        <v>100</v>
      </c>
      <c r="R307">
        <f t="shared" si="60"/>
        <v>348</v>
      </c>
      <c r="S307">
        <f>VLOOKUP(B307,[1]高二上!$B:$H,6,0)</f>
        <v>73</v>
      </c>
      <c r="T307" t="str">
        <f>VLOOKUP(B307,[1]高二上!$B:$H,7,0)</f>
        <v>李正琪</v>
      </c>
      <c r="U307">
        <f t="shared" si="55"/>
        <v>57.344632768361578</v>
      </c>
      <c r="V307">
        <f t="shared" si="61"/>
        <v>343</v>
      </c>
      <c r="W307">
        <f>VLOOKUP(B307,[1]高一下!$B:$H,6,0)</f>
        <v>85</v>
      </c>
      <c r="X307" t="str">
        <f>VLOOKUP(B307,[1]高一下!$B:$H,7,0)</f>
        <v>李正琪</v>
      </c>
      <c r="Y307">
        <f t="shared" si="56"/>
        <v>128.81355932203391</v>
      </c>
      <c r="Z307">
        <f t="shared" si="62"/>
        <v>192</v>
      </c>
      <c r="AA307">
        <f>VLOOKUP(B307,[1]高一上!$B:$G,5,0)</f>
        <v>71</v>
      </c>
      <c r="AB307" t="str">
        <f>VLOOKUP(B307,[1]高一上!$B:$G,6,0)</f>
        <v>陈光汇</v>
      </c>
      <c r="AC307">
        <f t="shared" si="57"/>
        <v>100</v>
      </c>
      <c r="AD307">
        <f t="shared" si="63"/>
        <v>294</v>
      </c>
      <c r="AE307">
        <v>0</v>
      </c>
      <c r="AF307">
        <f t="shared" si="65"/>
        <v>327</v>
      </c>
    </row>
    <row r="308" spans="1:32" x14ac:dyDescent="0.2">
      <c r="A308" s="2" t="s">
        <v>923</v>
      </c>
      <c r="B308" s="2" t="s">
        <v>924</v>
      </c>
      <c r="C308" s="1">
        <v>7</v>
      </c>
      <c r="D308" s="3" t="s">
        <v>9</v>
      </c>
      <c r="E308" s="4" t="s">
        <v>925</v>
      </c>
      <c r="F308" s="1">
        <v>427</v>
      </c>
      <c r="G308" s="4">
        <v>87</v>
      </c>
      <c r="H308" s="1" t="s">
        <v>832</v>
      </c>
      <c r="I308" s="15">
        <f t="shared" si="52"/>
        <v>103.67231638418079</v>
      </c>
      <c r="J308">
        <f t="shared" si="58"/>
        <v>320</v>
      </c>
      <c r="K308">
        <f>VLOOKUP(B308,[1]高三上!$B:$H,6,0)</f>
        <v>74</v>
      </c>
      <c r="L308" t="str">
        <f>VLOOKUP(B308,[1]高三上!$B:$H,7,0)</f>
        <v>何东霖</v>
      </c>
      <c r="M308">
        <f t="shared" si="53"/>
        <v>79.943502824858754</v>
      </c>
      <c r="N308">
        <f t="shared" si="59"/>
        <v>333</v>
      </c>
      <c r="O308">
        <f>VLOOKUP(B308,[1]高二下!$B:$H,6,0)</f>
        <v>82</v>
      </c>
      <c r="P308" t="str">
        <f>VLOOKUP(B308,[1]高二下!$B:$H,7,0)</f>
        <v>杨翁基之玛</v>
      </c>
      <c r="Q308">
        <f t="shared" si="54"/>
        <v>118.92655367231639</v>
      </c>
      <c r="R308">
        <f t="shared" si="60"/>
        <v>262</v>
      </c>
      <c r="S308">
        <f>VLOOKUP(B308,[1]高二上!$B:$H,6,0)</f>
        <v>77</v>
      </c>
      <c r="T308" t="str">
        <f>VLOOKUP(B308,[1]高二上!$B:$H,7,0)</f>
        <v>李正琪</v>
      </c>
      <c r="U308">
        <f t="shared" si="55"/>
        <v>98.587570621468927</v>
      </c>
      <c r="V308">
        <f t="shared" si="61"/>
        <v>329</v>
      </c>
      <c r="W308">
        <f>VLOOKUP(B308,[1]高一下!$B:$H,6,0)</f>
        <v>72</v>
      </c>
      <c r="X308" t="str">
        <f>VLOOKUP(B308,[1]高一下!$B:$H,7,0)</f>
        <v>李正琪</v>
      </c>
      <c r="Y308">
        <f t="shared" si="56"/>
        <v>72.316384180790962</v>
      </c>
      <c r="Z308">
        <f t="shared" si="62"/>
        <v>324</v>
      </c>
      <c r="AA308">
        <f>VLOOKUP(B308,[1]高一上!$B:$G,5,0)</f>
        <v>76</v>
      </c>
      <c r="AB308" t="str">
        <f>VLOOKUP(B308,[1]高一上!$B:$G,6,0)</f>
        <v>易涛</v>
      </c>
      <c r="AC308">
        <f t="shared" si="57"/>
        <v>101.9774011299435</v>
      </c>
      <c r="AD308">
        <f t="shared" si="63"/>
        <v>226</v>
      </c>
      <c r="AE308">
        <f>VLOOKUP(B308,[1]中考!$B:$G,6,0)</f>
        <v>98</v>
      </c>
      <c r="AF308">
        <f t="shared" si="65"/>
        <v>233</v>
      </c>
    </row>
    <row r="309" spans="1:32" x14ac:dyDescent="0.2">
      <c r="A309" s="2" t="s">
        <v>926</v>
      </c>
      <c r="B309" s="2" t="s">
        <v>927</v>
      </c>
      <c r="C309" s="1">
        <v>7</v>
      </c>
      <c r="D309" s="3" t="s">
        <v>9</v>
      </c>
      <c r="E309" s="4" t="s">
        <v>928</v>
      </c>
      <c r="F309" s="1">
        <v>418</v>
      </c>
      <c r="G309" s="4">
        <v>96</v>
      </c>
      <c r="H309" s="1" t="s">
        <v>832</v>
      </c>
      <c r="I309" s="15">
        <f t="shared" si="52"/>
        <v>120.90395480225989</v>
      </c>
      <c r="J309">
        <f t="shared" si="58"/>
        <v>211</v>
      </c>
      <c r="K309">
        <f>VLOOKUP(B309,[1]高三上!$B:$H,6,0)</f>
        <v>84</v>
      </c>
      <c r="L309" t="str">
        <f>VLOOKUP(B309,[1]高三上!$B:$H,7,0)</f>
        <v>何东霖</v>
      </c>
      <c r="M309">
        <f t="shared" si="53"/>
        <v>48.870056497175142</v>
      </c>
      <c r="N309">
        <f t="shared" si="59"/>
        <v>285</v>
      </c>
      <c r="O309">
        <f>VLOOKUP(B309,[1]高二下!$B:$H,6,0)</f>
        <v>91</v>
      </c>
      <c r="P309" t="str">
        <f>VLOOKUP(B309,[1]高二下!$B:$H,7,0)</f>
        <v>杨翁基之玛</v>
      </c>
      <c r="Q309">
        <f t="shared" si="54"/>
        <v>120.05649717514125</v>
      </c>
      <c r="R309">
        <f t="shared" si="60"/>
        <v>104</v>
      </c>
      <c r="S309">
        <f>VLOOKUP(B309,[1]高二上!$B:$H,6,0)</f>
        <v>92</v>
      </c>
      <c r="T309" t="str">
        <f>VLOOKUP(B309,[1]高二上!$B:$H,7,0)</f>
        <v>李正琪</v>
      </c>
      <c r="U309">
        <f t="shared" si="55"/>
        <v>134.74576271186442</v>
      </c>
      <c r="V309">
        <f t="shared" si="61"/>
        <v>175</v>
      </c>
      <c r="W309">
        <f>VLOOKUP(B309,[1]高一下!$B:$H,6,0)</f>
        <v>77</v>
      </c>
      <c r="X309" t="str">
        <f>VLOOKUP(B309,[1]高一下!$B:$H,7,0)</f>
        <v>李正琪</v>
      </c>
      <c r="Y309">
        <f t="shared" si="56"/>
        <v>95.762711864406782</v>
      </c>
      <c r="Z309">
        <f t="shared" si="62"/>
        <v>298</v>
      </c>
      <c r="AA309">
        <f>VLOOKUP(B309,[1]高一上!$B:$G,5,0)</f>
        <v>72</v>
      </c>
      <c r="AB309" t="str">
        <f>VLOOKUP(B309,[1]高一上!$B:$G,6,0)</f>
        <v>易涛</v>
      </c>
      <c r="AC309">
        <f t="shared" si="57"/>
        <v>78.248587570621467</v>
      </c>
      <c r="AD309">
        <f t="shared" si="63"/>
        <v>283</v>
      </c>
      <c r="AE309">
        <f>VLOOKUP(B309,[1]中考!$B:$G,6,0)</f>
        <v>101</v>
      </c>
      <c r="AF309">
        <f t="shared" si="65"/>
        <v>206</v>
      </c>
    </row>
    <row r="310" spans="1:32" x14ac:dyDescent="0.2">
      <c r="A310" s="2" t="s">
        <v>929</v>
      </c>
      <c r="B310" s="2" t="s">
        <v>930</v>
      </c>
      <c r="C310" s="1">
        <v>7</v>
      </c>
      <c r="D310" s="3" t="s">
        <v>9</v>
      </c>
      <c r="E310" s="4" t="s">
        <v>362</v>
      </c>
      <c r="F310" s="1">
        <v>406</v>
      </c>
      <c r="G310" s="4">
        <v>89</v>
      </c>
      <c r="H310" s="1" t="s">
        <v>832</v>
      </c>
      <c r="I310" s="15">
        <f t="shared" si="52"/>
        <v>84.463276836158187</v>
      </c>
      <c r="J310">
        <f t="shared" si="58"/>
        <v>302</v>
      </c>
      <c r="K310">
        <f>VLOOKUP(B310,[1]高三上!$B:$H,6,0)</f>
        <v>87</v>
      </c>
      <c r="L310" t="str">
        <f>VLOOKUP(B310,[1]高三上!$B:$H,7,0)</f>
        <v>何东霖</v>
      </c>
      <c r="M310">
        <f t="shared" si="53"/>
        <v>115.81920903954803</v>
      </c>
      <c r="N310">
        <f t="shared" si="59"/>
        <v>247</v>
      </c>
      <c r="O310">
        <f>VLOOKUP(B310,[1]高二下!$B:$H,6,0)</f>
        <v>78</v>
      </c>
      <c r="P310" t="str">
        <f>VLOOKUP(B310,[1]高二下!$B:$H,7,0)</f>
        <v>杨翁基之玛</v>
      </c>
      <c r="Q310">
        <f t="shared" si="54"/>
        <v>88.700564971751419</v>
      </c>
      <c r="R310">
        <f t="shared" si="60"/>
        <v>303</v>
      </c>
      <c r="S310">
        <f>VLOOKUP(B310,[1]高二上!$B:$H,6,0)</f>
        <v>85</v>
      </c>
      <c r="T310" t="str">
        <f>VLOOKUP(B310,[1]高二上!$B:$H,7,0)</f>
        <v>李正琪</v>
      </c>
      <c r="U310">
        <f t="shared" si="55"/>
        <v>109.88700564971751</v>
      </c>
      <c r="V310">
        <f t="shared" si="61"/>
        <v>263</v>
      </c>
      <c r="W310">
        <f>VLOOKUP(B310,[1]高一下!$B:$H,6,0)</f>
        <v>77</v>
      </c>
      <c r="X310" t="str">
        <f>VLOOKUP(B310,[1]高一下!$B:$H,7,0)</f>
        <v>李正琪</v>
      </c>
      <c r="Y310">
        <f t="shared" si="56"/>
        <v>71.186440677966104</v>
      </c>
      <c r="Z310">
        <f t="shared" si="62"/>
        <v>298</v>
      </c>
      <c r="AA310">
        <f>VLOOKUP(B310,[1]高一上!$B:$G,5,0)</f>
        <v>78</v>
      </c>
      <c r="AB310" t="str">
        <f>VLOOKUP(B310,[1]高一上!$B:$G,6,0)</f>
        <v>格绒燚西</v>
      </c>
      <c r="AC310">
        <f t="shared" si="57"/>
        <v>74.293785310734464</v>
      </c>
      <c r="AD310">
        <f t="shared" si="63"/>
        <v>196</v>
      </c>
      <c r="AE310">
        <f>VLOOKUP(B310,[1]中考!$B:$G,6,0)</f>
        <v>107</v>
      </c>
      <c r="AF310">
        <f t="shared" si="65"/>
        <v>105</v>
      </c>
    </row>
    <row r="311" spans="1:32" x14ac:dyDescent="0.2">
      <c r="A311" s="2" t="s">
        <v>931</v>
      </c>
      <c r="B311" s="2" t="s">
        <v>932</v>
      </c>
      <c r="C311" s="1">
        <v>7</v>
      </c>
      <c r="D311" s="3" t="s">
        <v>9</v>
      </c>
      <c r="E311" s="4" t="s">
        <v>933</v>
      </c>
      <c r="F311" s="1">
        <v>397</v>
      </c>
      <c r="G311" s="4">
        <v>90</v>
      </c>
      <c r="H311" s="1" t="s">
        <v>832</v>
      </c>
      <c r="I311" s="15">
        <f t="shared" si="52"/>
        <v>110.73446327683615</v>
      </c>
      <c r="J311">
        <f t="shared" si="58"/>
        <v>289</v>
      </c>
      <c r="K311">
        <f>VLOOKUP(B311,[1]高三上!$B:$H,6,0)</f>
        <v>77</v>
      </c>
      <c r="L311" t="str">
        <f>VLOOKUP(B311,[1]高三上!$B:$H,7,0)</f>
        <v>何东霖</v>
      </c>
      <c r="M311">
        <f t="shared" si="53"/>
        <v>12.146892655367239</v>
      </c>
      <c r="N311">
        <f t="shared" si="59"/>
        <v>327</v>
      </c>
      <c r="O311">
        <f>VLOOKUP(B311,[1]高二下!$B:$H,6,0)</f>
        <v>100</v>
      </c>
      <c r="P311" t="str">
        <f>VLOOKUP(B311,[1]高二下!$B:$H,7,0)</f>
        <v>杨翁基之玛</v>
      </c>
      <c r="Q311">
        <f t="shared" si="54"/>
        <v>191.24293785310732</v>
      </c>
      <c r="R311">
        <f t="shared" si="60"/>
        <v>16</v>
      </c>
      <c r="S311">
        <f>VLOOKUP(B311,[1]高二上!$B:$H,6,0)</f>
        <v>74</v>
      </c>
      <c r="T311" t="str">
        <f>VLOOKUP(B311,[1]高二上!$B:$H,7,0)</f>
        <v>李正琪</v>
      </c>
      <c r="U311">
        <f t="shared" si="55"/>
        <v>25.423728813559322</v>
      </c>
      <c r="V311">
        <f t="shared" si="61"/>
        <v>339</v>
      </c>
      <c r="W311">
        <f>VLOOKUP(B311,[1]高一下!$B:$H,6,0)</f>
        <v>93</v>
      </c>
      <c r="X311" t="str">
        <f>VLOOKUP(B311,[1]高一下!$B:$H,7,0)</f>
        <v>李正琪</v>
      </c>
      <c r="Y311">
        <f t="shared" si="56"/>
        <v>111.01694915254237</v>
      </c>
      <c r="Z311">
        <f t="shared" si="62"/>
        <v>75</v>
      </c>
      <c r="AA311">
        <f>VLOOKUP(B311,[1]高一上!$B:$G,5,0)</f>
        <v>84</v>
      </c>
      <c r="AB311" t="str">
        <f>VLOOKUP(B311,[1]高一上!$B:$G,6,0)</f>
        <v>格绒燚西</v>
      </c>
      <c r="AC311">
        <f t="shared" si="57"/>
        <v>101.9774011299435</v>
      </c>
      <c r="AD311">
        <f t="shared" si="63"/>
        <v>114</v>
      </c>
      <c r="AE311">
        <f>VLOOKUP(B311,[1]中考!$B:$G,6,0)</f>
        <v>106</v>
      </c>
      <c r="AF311">
        <f t="shared" si="65"/>
        <v>121</v>
      </c>
    </row>
    <row r="312" spans="1:32" x14ac:dyDescent="0.2">
      <c r="A312" s="2" t="s">
        <v>934</v>
      </c>
      <c r="B312" s="2" t="s">
        <v>935</v>
      </c>
      <c r="C312" s="1">
        <v>7</v>
      </c>
      <c r="D312" s="3" t="s">
        <v>9</v>
      </c>
      <c r="E312" s="4" t="s">
        <v>936</v>
      </c>
      <c r="F312" s="1">
        <v>376</v>
      </c>
      <c r="G312" s="4">
        <v>91</v>
      </c>
      <c r="H312" s="1" t="s">
        <v>832</v>
      </c>
      <c r="I312" s="15">
        <f t="shared" si="52"/>
        <v>108.19209039548022</v>
      </c>
      <c r="J312">
        <f t="shared" si="58"/>
        <v>274</v>
      </c>
      <c r="K312">
        <f>VLOOKUP(B312,[1]高三上!$B:$H,6,0)</f>
        <v>82</v>
      </c>
      <c r="L312" t="str">
        <f>VLOOKUP(B312,[1]高三上!$B:$H,7,0)</f>
        <v>何东霖</v>
      </c>
      <c r="M312">
        <f t="shared" si="53"/>
        <v>98.305084745762713</v>
      </c>
      <c r="N312">
        <f t="shared" si="59"/>
        <v>303</v>
      </c>
      <c r="O312">
        <f>VLOOKUP(B312,[1]高二下!$B:$H,6,0)</f>
        <v>79</v>
      </c>
      <c r="P312" t="str">
        <f>VLOOKUP(B312,[1]高二下!$B:$H,7,0)</f>
        <v>杨翁基之玛</v>
      </c>
      <c r="Q312">
        <f t="shared" si="54"/>
        <v>77.401129943502823</v>
      </c>
      <c r="R312">
        <f t="shared" si="60"/>
        <v>297</v>
      </c>
      <c r="S312">
        <f>VLOOKUP(B312,[1]高二上!$B:$H,6,0)</f>
        <v>89</v>
      </c>
      <c r="T312" t="str">
        <f>VLOOKUP(B312,[1]高二上!$B:$H,7,0)</f>
        <v>李正琪</v>
      </c>
      <c r="U312">
        <f t="shared" si="55"/>
        <v>133.05084745762713</v>
      </c>
      <c r="V312">
        <f t="shared" si="61"/>
        <v>217</v>
      </c>
      <c r="W312">
        <f>VLOOKUP(B312,[1]高一下!$B:$H,6,0)</f>
        <v>70</v>
      </c>
      <c r="X312" t="str">
        <f>VLOOKUP(B312,[1]高一下!$B:$H,7,0)</f>
        <v>李正琪</v>
      </c>
      <c r="Y312">
        <f t="shared" si="56"/>
        <v>88.700564971751419</v>
      </c>
      <c r="Z312">
        <f t="shared" si="62"/>
        <v>334</v>
      </c>
      <c r="AA312">
        <f>VLOOKUP(B312,[1]高一上!$B:$G,5,0)</f>
        <v>71</v>
      </c>
      <c r="AB312" t="str">
        <f>VLOOKUP(B312,[1]高一上!$B:$G,6,0)</f>
        <v>杨翁基之玛</v>
      </c>
      <c r="AC312">
        <f t="shared" si="57"/>
        <v>32.485875706214685</v>
      </c>
      <c r="AD312">
        <f t="shared" si="63"/>
        <v>294</v>
      </c>
      <c r="AE312">
        <f>VLOOKUP(B312,[1]中考!$B:$G,6,0)</f>
        <v>112</v>
      </c>
      <c r="AF312">
        <f t="shared" si="65"/>
        <v>55</v>
      </c>
    </row>
    <row r="313" spans="1:32" x14ac:dyDescent="0.2">
      <c r="A313" s="2" t="s">
        <v>937</v>
      </c>
      <c r="B313" s="2" t="s">
        <v>938</v>
      </c>
      <c r="C313" s="1">
        <v>7</v>
      </c>
      <c r="D313" s="3" t="s">
        <v>9</v>
      </c>
      <c r="E313" s="4" t="s">
        <v>939</v>
      </c>
      <c r="F313" s="1">
        <v>375</v>
      </c>
      <c r="G313" s="4">
        <v>102</v>
      </c>
      <c r="H313" s="1" t="s">
        <v>832</v>
      </c>
      <c r="I313" s="15">
        <f t="shared" si="52"/>
        <v>71.186440677966104</v>
      </c>
      <c r="J313">
        <f t="shared" si="58"/>
        <v>114</v>
      </c>
      <c r="K313">
        <f>VLOOKUP(B313,[1]高三上!$B:$H,6,0)</f>
        <v>111</v>
      </c>
      <c r="L313" t="str">
        <f>VLOOKUP(B313,[1]高三上!$B:$H,7,0)</f>
        <v>何东霖</v>
      </c>
      <c r="M313">
        <f t="shared" si="53"/>
        <v>116.38418079096044</v>
      </c>
      <c r="N313">
        <f t="shared" si="59"/>
        <v>12</v>
      </c>
      <c r="O313">
        <f>VLOOKUP(B313,[1]高二下!$B:$H,6,0)</f>
        <v>93</v>
      </c>
      <c r="P313" t="str">
        <f>VLOOKUP(B313,[1]高二下!$B:$H,7,0)</f>
        <v>杨翁基之玛</v>
      </c>
      <c r="Q313">
        <f t="shared" si="54"/>
        <v>145.19774011299435</v>
      </c>
      <c r="R313">
        <f t="shared" si="60"/>
        <v>70</v>
      </c>
      <c r="S313">
        <f>VLOOKUP(B313,[1]高二上!$B:$H,6,0)</f>
        <v>88</v>
      </c>
      <c r="T313" t="str">
        <f>VLOOKUP(B313,[1]高二上!$B:$H,7,0)</f>
        <v>李正琪</v>
      </c>
      <c r="U313">
        <f t="shared" si="55"/>
        <v>72.881355932203391</v>
      </c>
      <c r="V313">
        <f t="shared" si="61"/>
        <v>230</v>
      </c>
      <c r="W313">
        <f>VLOOKUP(B313,[1]高一下!$B:$H,6,0)</f>
        <v>89</v>
      </c>
      <c r="X313" t="str">
        <f>VLOOKUP(B313,[1]高一下!$B:$H,7,0)</f>
        <v>李正琪</v>
      </c>
      <c r="Y313">
        <f t="shared" si="56"/>
        <v>109.60451977401129</v>
      </c>
      <c r="Z313">
        <f t="shared" si="62"/>
        <v>134</v>
      </c>
      <c r="AA313">
        <f>VLOOKUP(B313,[1]高一上!$B:$G,5,0)</f>
        <v>80</v>
      </c>
      <c r="AB313" t="str">
        <f>VLOOKUP(B313,[1]高一上!$B:$G,6,0)</f>
        <v>格绒燚西</v>
      </c>
      <c r="AC313">
        <f t="shared" si="57"/>
        <v>91.807909604519779</v>
      </c>
      <c r="AD313">
        <f t="shared" si="63"/>
        <v>168</v>
      </c>
      <c r="AE313">
        <f>VLOOKUP(B313,[1]中考!$B:$G,6,0)</f>
        <v>105</v>
      </c>
      <c r="AF313">
        <f t="shared" si="65"/>
        <v>139</v>
      </c>
    </row>
    <row r="314" spans="1:32" x14ac:dyDescent="0.2">
      <c r="A314" s="2" t="s">
        <v>940</v>
      </c>
      <c r="B314" s="2" t="s">
        <v>941</v>
      </c>
      <c r="C314" s="1">
        <v>7</v>
      </c>
      <c r="D314" s="3" t="s">
        <v>9</v>
      </c>
      <c r="E314" s="4" t="s">
        <v>942</v>
      </c>
      <c r="F314" s="1">
        <v>375</v>
      </c>
      <c r="G314" s="4">
        <v>101</v>
      </c>
      <c r="H314" s="1" t="s">
        <v>832</v>
      </c>
      <c r="I314" s="15">
        <f t="shared" si="52"/>
        <v>153.10734463276836</v>
      </c>
      <c r="J314">
        <f t="shared" si="58"/>
        <v>126</v>
      </c>
      <c r="K314">
        <f>VLOOKUP(B314,[1]高三上!$B:$H,6,0)</f>
        <v>80</v>
      </c>
      <c r="L314" t="str">
        <f>VLOOKUP(B314,[1]高三上!$B:$H,7,0)</f>
        <v>何东霖</v>
      </c>
      <c r="M314">
        <f t="shared" si="53"/>
        <v>68.644067796610173</v>
      </c>
      <c r="N314">
        <f t="shared" si="59"/>
        <v>314</v>
      </c>
      <c r="O314">
        <f>VLOOKUP(B314,[1]高二下!$B:$H,6,0)</f>
        <v>85</v>
      </c>
      <c r="P314" t="str">
        <f>VLOOKUP(B314,[1]高二下!$B:$H,7,0)</f>
        <v>杨翁基之玛</v>
      </c>
      <c r="Q314">
        <f t="shared" si="54"/>
        <v>120.05649717514125</v>
      </c>
      <c r="R314">
        <f t="shared" si="60"/>
        <v>203</v>
      </c>
      <c r="S314">
        <f>VLOOKUP(B314,[1]高二上!$B:$H,6,0)</f>
        <v>84</v>
      </c>
      <c r="T314" t="str">
        <f>VLOOKUP(B314,[1]高二上!$B:$H,7,0)</f>
        <v>李正琪</v>
      </c>
      <c r="U314">
        <f t="shared" si="55"/>
        <v>120.33898305084746</v>
      </c>
      <c r="V314">
        <f t="shared" si="61"/>
        <v>274</v>
      </c>
      <c r="W314">
        <f>VLOOKUP(B314,[1]高一下!$B:$H,6,0)</f>
        <v>66</v>
      </c>
      <c r="X314" t="str">
        <f>VLOOKUP(B314,[1]高一下!$B:$H,7,0)</f>
        <v>李正琪</v>
      </c>
      <c r="Y314">
        <f t="shared" si="56"/>
        <v>75.423728813559322</v>
      </c>
      <c r="Z314">
        <f t="shared" si="62"/>
        <v>346</v>
      </c>
      <c r="AA314">
        <f>VLOOKUP(B314,[1]高一上!$B:$G,5,0)</f>
        <v>74</v>
      </c>
      <c r="AB314" t="str">
        <f>VLOOKUP(B314,[1]高一上!$B:$G,6,0)</f>
        <v>易涛</v>
      </c>
      <c r="AC314">
        <f t="shared" si="57"/>
        <v>97.740112994350284</v>
      </c>
      <c r="AD314">
        <f t="shared" si="63"/>
        <v>259</v>
      </c>
      <c r="AE314">
        <f>VLOOKUP(B314,[1]中考!$B:$G,6,0)</f>
        <v>96</v>
      </c>
      <c r="AF314">
        <f t="shared" si="65"/>
        <v>251</v>
      </c>
    </row>
    <row r="315" spans="1:32" x14ac:dyDescent="0.2">
      <c r="A315" s="2" t="s">
        <v>943</v>
      </c>
      <c r="B315" s="2" t="s">
        <v>944</v>
      </c>
      <c r="C315" s="1">
        <v>7</v>
      </c>
      <c r="D315" s="3" t="s">
        <v>9</v>
      </c>
      <c r="E315" s="4" t="s">
        <v>945</v>
      </c>
      <c r="F315" s="1">
        <v>371</v>
      </c>
      <c r="G315" s="4">
        <v>89</v>
      </c>
      <c r="H315" s="1" t="s">
        <v>832</v>
      </c>
      <c r="I315" s="15">
        <f t="shared" si="52"/>
        <v>110.16949152542372</v>
      </c>
      <c r="J315">
        <f t="shared" si="58"/>
        <v>302</v>
      </c>
      <c r="K315">
        <f>VLOOKUP(B315,[1]高三上!$B:$H,6,0)</f>
        <v>70</v>
      </c>
      <c r="L315" t="str">
        <f>VLOOKUP(B315,[1]高三上!$B:$H,7,0)</f>
        <v>何东霖</v>
      </c>
      <c r="M315">
        <f t="shared" si="53"/>
        <v>101.9774011299435</v>
      </c>
      <c r="N315">
        <f t="shared" si="59"/>
        <v>338</v>
      </c>
      <c r="O315">
        <f>VLOOKUP(B315,[1]高二下!$B:$H,6,0)</f>
        <v>64</v>
      </c>
      <c r="P315" t="str">
        <f>VLOOKUP(B315,[1]高二下!$B:$H,7,0)</f>
        <v>杨翁基之玛</v>
      </c>
      <c r="Q315">
        <f t="shared" si="54"/>
        <v>100.56497175141243</v>
      </c>
      <c r="R315">
        <f t="shared" si="60"/>
        <v>345</v>
      </c>
      <c r="S315">
        <f>VLOOKUP(B315,[1]高二上!$B:$H,6,0)</f>
        <v>69</v>
      </c>
      <c r="T315" t="str">
        <f>VLOOKUP(B315,[1]高二上!$B:$H,7,0)</f>
        <v>李正琪</v>
      </c>
      <c r="U315">
        <f t="shared" si="55"/>
        <v>99.152542372881356</v>
      </c>
      <c r="V315">
        <f t="shared" si="61"/>
        <v>347</v>
      </c>
      <c r="W315">
        <f>VLOOKUP(B315,[1]高一下!$B:$H,6,0)</f>
        <v>68</v>
      </c>
      <c r="X315" t="str">
        <f>VLOOKUP(B315,[1]高一下!$B:$H,7,0)</f>
        <v>李正琪</v>
      </c>
      <c r="Y315">
        <f t="shared" si="56"/>
        <v>82.7683615819209</v>
      </c>
      <c r="Z315">
        <f t="shared" si="62"/>
        <v>344</v>
      </c>
      <c r="AA315">
        <f>VLOOKUP(B315,[1]高一上!$B:$G,5,0)</f>
        <v>72</v>
      </c>
      <c r="AB315" t="str">
        <f>VLOOKUP(B315,[1]高一上!$B:$G,6,0)</f>
        <v>杨翁基之玛</v>
      </c>
      <c r="AC315">
        <f t="shared" si="57"/>
        <v>108.19209039548022</v>
      </c>
      <c r="AD315">
        <f t="shared" si="63"/>
        <v>283</v>
      </c>
      <c r="AE315">
        <f>VLOOKUP(B315,[1]中考!$B:$G,6,0)</f>
        <v>84</v>
      </c>
      <c r="AF315">
        <f t="shared" ref="AF315:AF346" si="66">RANK(AE315,AE315:AE667,0)</f>
        <v>312</v>
      </c>
    </row>
    <row r="316" spans="1:32" x14ac:dyDescent="0.2">
      <c r="A316" s="2" t="s">
        <v>946</v>
      </c>
      <c r="B316" s="2" t="s">
        <v>947</v>
      </c>
      <c r="C316" s="1">
        <v>7</v>
      </c>
      <c r="D316" s="3" t="s">
        <v>9</v>
      </c>
      <c r="E316" s="4" t="s">
        <v>948</v>
      </c>
      <c r="F316" s="1">
        <v>339</v>
      </c>
      <c r="G316" s="4">
        <v>82</v>
      </c>
      <c r="H316" s="1" t="s">
        <v>832</v>
      </c>
      <c r="I316" s="15">
        <f t="shared" si="52"/>
        <v>68.644067796610173</v>
      </c>
      <c r="J316">
        <f t="shared" si="58"/>
        <v>342</v>
      </c>
      <c r="K316">
        <f>VLOOKUP(B316,[1]高三上!$B:$H,6,0)</f>
        <v>88</v>
      </c>
      <c r="L316" t="str">
        <f>VLOOKUP(B316,[1]高三上!$B:$H,7,0)</f>
        <v>何东霖</v>
      </c>
      <c r="M316">
        <f t="shared" si="53"/>
        <v>118.64406779661017</v>
      </c>
      <c r="N316">
        <f t="shared" si="59"/>
        <v>231</v>
      </c>
      <c r="O316">
        <f>VLOOKUP(B316,[1]高二下!$B:$H,6,0)</f>
        <v>79</v>
      </c>
      <c r="P316" t="str">
        <f>VLOOKUP(B316,[1]高二下!$B:$H,7,0)</f>
        <v>杨翁基之玛</v>
      </c>
      <c r="Q316">
        <f t="shared" si="54"/>
        <v>109.03954802259886</v>
      </c>
      <c r="R316">
        <f t="shared" si="60"/>
        <v>297</v>
      </c>
      <c r="S316">
        <f>VLOOKUP(B316,[1]高二上!$B:$H,6,0)</f>
        <v>77</v>
      </c>
      <c r="T316" t="str">
        <f>VLOOKUP(B316,[1]高二上!$B:$H,7,0)</f>
        <v>李正琪</v>
      </c>
      <c r="U316">
        <f t="shared" si="55"/>
        <v>102.82485875706215</v>
      </c>
      <c r="V316">
        <f t="shared" si="61"/>
        <v>329</v>
      </c>
      <c r="W316">
        <f>VLOOKUP(B316,[1]高一下!$B:$H,6,0)</f>
        <v>69</v>
      </c>
      <c r="X316" t="str">
        <f>VLOOKUP(B316,[1]高一下!$B:$H,7,0)</f>
        <v>李正琪</v>
      </c>
      <c r="Y316">
        <f t="shared" si="56"/>
        <v>73.728813559322035</v>
      </c>
      <c r="Z316">
        <f t="shared" si="62"/>
        <v>339</v>
      </c>
      <c r="AA316">
        <f>VLOOKUP(B316,[1]高一上!$B:$G,5,0)</f>
        <v>75</v>
      </c>
      <c r="AB316" t="str">
        <f>VLOOKUP(B316,[1]高一上!$B:$G,6,0)</f>
        <v>易涛</v>
      </c>
      <c r="AC316">
        <f t="shared" si="57"/>
        <v>110.45197740112994</v>
      </c>
      <c r="AD316">
        <f t="shared" si="63"/>
        <v>246</v>
      </c>
      <c r="AE316">
        <f>VLOOKUP(B316,[1]中考!$B:$G,6,0)</f>
        <v>91</v>
      </c>
      <c r="AF316">
        <f t="shared" si="66"/>
        <v>283</v>
      </c>
    </row>
    <row r="317" spans="1:32" x14ac:dyDescent="0.2">
      <c r="A317" s="2" t="s">
        <v>949</v>
      </c>
      <c r="B317" s="2" t="s">
        <v>950</v>
      </c>
      <c r="C317" s="1">
        <v>7</v>
      </c>
      <c r="D317" s="3" t="s">
        <v>9</v>
      </c>
      <c r="E317" s="4" t="s">
        <v>951</v>
      </c>
      <c r="F317" s="1">
        <v>315</v>
      </c>
      <c r="G317" s="4">
        <v>87</v>
      </c>
      <c r="H317" s="1" t="s">
        <v>832</v>
      </c>
      <c r="I317" s="15">
        <f t="shared" si="52"/>
        <v>100</v>
      </c>
      <c r="J317">
        <f t="shared" si="58"/>
        <v>320</v>
      </c>
      <c r="K317">
        <f>VLOOKUP(B317,[1]高三上!$B:$H,6,0)</f>
        <v>0</v>
      </c>
      <c r="L317" t="str">
        <f>VLOOKUP(B317,[1]高三上!$B:$H,7,0)</f>
        <v>何东霖</v>
      </c>
      <c r="M317">
        <f t="shared" si="53"/>
        <v>100</v>
      </c>
      <c r="N317">
        <f t="shared" si="59"/>
        <v>344</v>
      </c>
      <c r="O317">
        <f>VLOOKUP(B317,[1]高二下!$B:$H,6,0)</f>
        <v>72</v>
      </c>
      <c r="P317" t="str">
        <f>VLOOKUP(B317,[1]高二下!$B:$H,7,0)</f>
        <v>杨翁基之玛</v>
      </c>
      <c r="Q317">
        <f t="shared" si="54"/>
        <v>102.25988700564972</v>
      </c>
      <c r="R317">
        <f t="shared" si="60"/>
        <v>328</v>
      </c>
      <c r="S317">
        <f>VLOOKUP(B317,[1]高二上!$B:$H,6,0)</f>
        <v>75</v>
      </c>
      <c r="T317" t="str">
        <f>VLOOKUP(B317,[1]高二上!$B:$H,7,0)</f>
        <v>李正琪</v>
      </c>
      <c r="U317">
        <f t="shared" si="55"/>
        <v>73.728813559322035</v>
      </c>
      <c r="V317">
        <f t="shared" si="61"/>
        <v>336</v>
      </c>
      <c r="W317">
        <f>VLOOKUP(B317,[1]高一下!$B:$H,6,0)</f>
        <v>82</v>
      </c>
      <c r="X317" t="str">
        <f>VLOOKUP(B317,[1]高一下!$B:$H,7,0)</f>
        <v>李正琪</v>
      </c>
      <c r="Y317">
        <f t="shared" si="56"/>
        <v>108.19209039548022</v>
      </c>
      <c r="Z317">
        <f t="shared" si="62"/>
        <v>243</v>
      </c>
      <c r="AA317">
        <f>VLOOKUP(B317,[1]高一上!$B:$G,5,0)</f>
        <v>73</v>
      </c>
      <c r="AB317" t="str">
        <f>VLOOKUP(B317,[1]高一上!$B:$G,6,0)</f>
        <v>陈光汇</v>
      </c>
      <c r="AC317">
        <f t="shared" si="57"/>
        <v>107.06214689265536</v>
      </c>
      <c r="AD317">
        <f t="shared" si="63"/>
        <v>272</v>
      </c>
      <c r="AE317">
        <f>VLOOKUP(B317,[1]中考!$B:$G,6,0)</f>
        <v>88</v>
      </c>
      <c r="AF317">
        <f t="shared" si="66"/>
        <v>297</v>
      </c>
    </row>
    <row r="318" spans="1:32" x14ac:dyDescent="0.2">
      <c r="A318" s="2" t="s">
        <v>952</v>
      </c>
      <c r="B318" s="2" t="s">
        <v>953</v>
      </c>
      <c r="C318" s="1">
        <v>8</v>
      </c>
      <c r="D318" s="3" t="s">
        <v>9</v>
      </c>
      <c r="E318" s="4" t="s">
        <v>954</v>
      </c>
      <c r="F318" s="1">
        <v>422</v>
      </c>
      <c r="G318" s="4">
        <v>95</v>
      </c>
      <c r="H318" s="1" t="s">
        <v>955</v>
      </c>
      <c r="I318" s="15">
        <f t="shared" si="52"/>
        <v>117.2316384180791</v>
      </c>
      <c r="J318">
        <f t="shared" si="58"/>
        <v>224</v>
      </c>
      <c r="K318">
        <f>VLOOKUP(B318,[1]高三上!$B:$H,6,0)</f>
        <v>84</v>
      </c>
      <c r="L318" t="str">
        <f>VLOOKUP(B318,[1]高三上!$B:$H,7,0)</f>
        <v>岳子琦</v>
      </c>
      <c r="M318">
        <f t="shared" si="53"/>
        <v>66.666666666666671</v>
      </c>
      <c r="N318">
        <f t="shared" si="59"/>
        <v>285</v>
      </c>
      <c r="O318">
        <f>VLOOKUP(B318,[1]高二下!$B:$H,6,0)</f>
        <v>87</v>
      </c>
      <c r="P318" t="str">
        <f>VLOOKUP(B318,[1]高二下!$B:$H,7,0)</f>
        <v>岳子琦</v>
      </c>
      <c r="Q318">
        <f t="shared" si="54"/>
        <v>123.44632768361582</v>
      </c>
      <c r="R318">
        <f t="shared" si="60"/>
        <v>167</v>
      </c>
      <c r="S318">
        <f>VLOOKUP(B318,[1]高二上!$B:$H,6,0)</f>
        <v>86</v>
      </c>
      <c r="T318" t="str">
        <f>VLOOKUP(B318,[1]高二上!$B:$H,7,0)</f>
        <v>岳子琦</v>
      </c>
      <c r="U318">
        <f t="shared" si="55"/>
        <v>56.497175141242941</v>
      </c>
      <c r="V318">
        <f t="shared" si="61"/>
        <v>250</v>
      </c>
      <c r="W318">
        <f>VLOOKUP(B318,[1]高一下!$B:$H,6,0)</f>
        <v>92</v>
      </c>
      <c r="X318" t="str">
        <f>VLOOKUP(B318,[1]高一下!$B:$H,7,0)</f>
        <v>岳子琦</v>
      </c>
      <c r="Y318">
        <f t="shared" si="56"/>
        <v>146.045197740113</v>
      </c>
      <c r="Z318">
        <f t="shared" si="62"/>
        <v>96</v>
      </c>
      <c r="AA318">
        <f>VLOOKUP(B318,[1]高一上!$B:$G,5,0)</f>
        <v>74</v>
      </c>
      <c r="AB318" t="str">
        <f>VLOOKUP(B318,[1]高一上!$B:$G,6,0)</f>
        <v>格绒燚西</v>
      </c>
      <c r="AC318">
        <f t="shared" si="57"/>
        <v>70.33898305084746</v>
      </c>
      <c r="AD318">
        <f t="shared" si="63"/>
        <v>259</v>
      </c>
      <c r="AE318">
        <f>VLOOKUP(B318,[1]中考!$B:$G,6,0)</f>
        <v>104</v>
      </c>
      <c r="AF318">
        <f t="shared" si="66"/>
        <v>154</v>
      </c>
    </row>
    <row r="319" spans="1:32" x14ac:dyDescent="0.2">
      <c r="A319" s="2" t="s">
        <v>956</v>
      </c>
      <c r="B319" s="2" t="s">
        <v>957</v>
      </c>
      <c r="C319" s="1">
        <v>8</v>
      </c>
      <c r="D319" s="3" t="s">
        <v>9</v>
      </c>
      <c r="E319" s="4" t="s">
        <v>958</v>
      </c>
      <c r="F319" s="1">
        <v>402</v>
      </c>
      <c r="G319" s="4">
        <v>93</v>
      </c>
      <c r="H319" s="1" t="s">
        <v>955</v>
      </c>
      <c r="I319" s="15">
        <f t="shared" si="52"/>
        <v>91.525423728813564</v>
      </c>
      <c r="J319">
        <f t="shared" si="58"/>
        <v>250</v>
      </c>
      <c r="K319">
        <f>VLOOKUP(B319,[1]高三上!$B:$H,6,0)</f>
        <v>89</v>
      </c>
      <c r="L319" t="str">
        <f>VLOOKUP(B319,[1]高三上!$B:$H,7,0)</f>
        <v>岳子琦</v>
      </c>
      <c r="M319">
        <f t="shared" si="53"/>
        <v>67.2316384180791</v>
      </c>
      <c r="N319">
        <f t="shared" si="59"/>
        <v>220</v>
      </c>
      <c r="O319">
        <f>VLOOKUP(B319,[1]高二下!$B:$H,6,0)</f>
        <v>91</v>
      </c>
      <c r="P319" t="str">
        <f>VLOOKUP(B319,[1]高二下!$B:$H,7,0)</f>
        <v>岳子琦</v>
      </c>
      <c r="Q319">
        <f t="shared" si="54"/>
        <v>116.10169491525423</v>
      </c>
      <c r="R319">
        <f t="shared" si="60"/>
        <v>104</v>
      </c>
      <c r="S319">
        <f>VLOOKUP(B319,[1]高二上!$B:$H,6,0)</f>
        <v>93</v>
      </c>
      <c r="T319" t="str">
        <f>VLOOKUP(B319,[1]高二上!$B:$H,7,0)</f>
        <v>岳子琦</v>
      </c>
      <c r="U319">
        <f t="shared" si="55"/>
        <v>87.570621468926561</v>
      </c>
      <c r="V319">
        <f t="shared" si="61"/>
        <v>161</v>
      </c>
      <c r="W319">
        <f>VLOOKUP(B319,[1]高一下!$B:$H,6,0)</f>
        <v>90</v>
      </c>
      <c r="X319" t="str">
        <f>VLOOKUP(B319,[1]高一下!$B:$H,7,0)</f>
        <v>岳子琦</v>
      </c>
      <c r="Y319">
        <f t="shared" si="56"/>
        <v>127.11864406779661</v>
      </c>
      <c r="Z319">
        <f t="shared" si="62"/>
        <v>117</v>
      </c>
      <c r="AA319">
        <f>VLOOKUP(B319,[1]高一上!$B:$G,5,0)</f>
        <v>77</v>
      </c>
      <c r="AB319" t="str">
        <f>VLOOKUP(B319,[1]高一上!$B:$G,6,0)</f>
        <v>杨翁基之玛</v>
      </c>
      <c r="AC319">
        <f t="shared" si="57"/>
        <v>73.728813559322035</v>
      </c>
      <c r="AD319">
        <f t="shared" si="63"/>
        <v>213</v>
      </c>
      <c r="AE319">
        <f>VLOOKUP(B319,[1]中考!$B:$G,6,0)</f>
        <v>106</v>
      </c>
      <c r="AF319">
        <f t="shared" si="66"/>
        <v>120</v>
      </c>
    </row>
    <row r="320" spans="1:32" x14ac:dyDescent="0.2">
      <c r="A320" s="2" t="s">
        <v>959</v>
      </c>
      <c r="B320" s="2" t="s">
        <v>960</v>
      </c>
      <c r="C320" s="1">
        <v>8</v>
      </c>
      <c r="D320" s="3" t="s">
        <v>9</v>
      </c>
      <c r="E320" s="4" t="s">
        <v>961</v>
      </c>
      <c r="F320" s="1">
        <v>428</v>
      </c>
      <c r="G320" s="4">
        <v>89</v>
      </c>
      <c r="H320" s="1" t="s">
        <v>955</v>
      </c>
      <c r="I320" s="15">
        <f t="shared" si="52"/>
        <v>63.27683615819209</v>
      </c>
      <c r="J320">
        <f t="shared" si="58"/>
        <v>302</v>
      </c>
      <c r="K320">
        <f>VLOOKUP(B320,[1]高三上!$B:$H,6,0)</f>
        <v>92</v>
      </c>
      <c r="L320" t="str">
        <f>VLOOKUP(B320,[1]高三上!$B:$H,7,0)</f>
        <v>岳子琦</v>
      </c>
      <c r="M320">
        <f t="shared" si="53"/>
        <v>125.42372881355932</v>
      </c>
      <c r="N320">
        <f t="shared" si="59"/>
        <v>172</v>
      </c>
      <c r="O320">
        <f>VLOOKUP(B320,[1]高二下!$B:$H,6,0)</f>
        <v>82</v>
      </c>
      <c r="P320" t="str">
        <f>VLOOKUP(B320,[1]高二下!$B:$H,7,0)</f>
        <v>岳子琦</v>
      </c>
      <c r="Q320">
        <f t="shared" si="54"/>
        <v>68.644067796610173</v>
      </c>
      <c r="R320">
        <f t="shared" si="60"/>
        <v>262</v>
      </c>
      <c r="S320">
        <f>VLOOKUP(B320,[1]高二上!$B:$H,6,0)</f>
        <v>94</v>
      </c>
      <c r="T320" t="str">
        <f>VLOOKUP(B320,[1]高二上!$B:$H,7,0)</f>
        <v>岳子琦</v>
      </c>
      <c r="U320">
        <f t="shared" si="55"/>
        <v>66.666666666666671</v>
      </c>
      <c r="V320">
        <f t="shared" si="61"/>
        <v>151</v>
      </c>
      <c r="W320">
        <f>VLOOKUP(B320,[1]高一下!$B:$H,6,0)</f>
        <v>97</v>
      </c>
      <c r="X320" t="str">
        <f>VLOOKUP(B320,[1]高一下!$B:$H,7,0)</f>
        <v>岳子琦</v>
      </c>
      <c r="Y320">
        <f t="shared" si="56"/>
        <v>163.84180790960451</v>
      </c>
      <c r="Z320">
        <f t="shared" si="62"/>
        <v>33</v>
      </c>
      <c r="AA320">
        <f>VLOOKUP(B320,[1]高一上!$B:$G,5,0)</f>
        <v>74</v>
      </c>
      <c r="AB320" t="str">
        <f>VLOOKUP(B320,[1]高一上!$B:$G,6,0)</f>
        <v>杨翁基之玛</v>
      </c>
      <c r="AC320">
        <f t="shared" si="57"/>
        <v>47.740112994350284</v>
      </c>
      <c r="AD320">
        <f t="shared" si="63"/>
        <v>259</v>
      </c>
      <c r="AE320">
        <f>VLOOKUP(B320,[1]中考!$B:$G,6,0)</f>
        <v>110</v>
      </c>
      <c r="AF320">
        <f t="shared" si="66"/>
        <v>74</v>
      </c>
    </row>
    <row r="321" spans="1:32" x14ac:dyDescent="0.2">
      <c r="A321" s="2" t="s">
        <v>962</v>
      </c>
      <c r="B321" s="2" t="s">
        <v>963</v>
      </c>
      <c r="C321" s="1">
        <v>8</v>
      </c>
      <c r="D321" s="3" t="s">
        <v>9</v>
      </c>
      <c r="E321" s="4" t="s">
        <v>964</v>
      </c>
      <c r="F321" s="1">
        <v>378</v>
      </c>
      <c r="G321" s="4">
        <v>97</v>
      </c>
      <c r="H321" s="1" t="s">
        <v>955</v>
      </c>
      <c r="I321" s="15">
        <f t="shared" si="52"/>
        <v>93.502824858757066</v>
      </c>
      <c r="J321">
        <f t="shared" si="58"/>
        <v>195</v>
      </c>
      <c r="K321">
        <f>VLOOKUP(B321,[1]高三上!$B:$H,6,0)</f>
        <v>92</v>
      </c>
      <c r="L321" t="str">
        <f>VLOOKUP(B321,[1]高三上!$B:$H,7,0)</f>
        <v>岳子琦</v>
      </c>
      <c r="M321">
        <f t="shared" si="53"/>
        <v>108.75706214689265</v>
      </c>
      <c r="N321">
        <f t="shared" si="59"/>
        <v>172</v>
      </c>
      <c r="O321">
        <f>VLOOKUP(B321,[1]高二下!$B:$H,6,0)</f>
        <v>85</v>
      </c>
      <c r="P321" t="str">
        <f>VLOOKUP(B321,[1]高二下!$B:$H,7,0)</f>
        <v>岳子琦</v>
      </c>
      <c r="Q321">
        <f t="shared" si="54"/>
        <v>97.175141242937855</v>
      </c>
      <c r="R321">
        <f t="shared" si="60"/>
        <v>203</v>
      </c>
      <c r="S321">
        <f>VLOOKUP(B321,[1]高二上!$B:$H,6,0)</f>
        <v>91</v>
      </c>
      <c r="T321" t="str">
        <f>VLOOKUP(B321,[1]高二上!$B:$H,7,0)</f>
        <v>岳子琦</v>
      </c>
      <c r="U321">
        <f t="shared" si="55"/>
        <v>100</v>
      </c>
      <c r="V321">
        <f t="shared" si="61"/>
        <v>193</v>
      </c>
      <c r="W321">
        <v>0</v>
      </c>
      <c r="X321" s="1" t="s">
        <v>955</v>
      </c>
      <c r="Y321">
        <f t="shared" si="56"/>
        <v>100</v>
      </c>
      <c r="Z321">
        <f t="shared" si="62"/>
        <v>352</v>
      </c>
      <c r="AA321">
        <f>VLOOKUP(B321,[1]高一上!$B:$G,5,0)</f>
        <v>74</v>
      </c>
      <c r="AB321" t="str">
        <f>VLOOKUP(B321,[1]高一上!$B:$G,6,0)</f>
        <v>格绒燚西</v>
      </c>
      <c r="AC321">
        <f t="shared" si="57"/>
        <v>96.89265536723164</v>
      </c>
      <c r="AD321">
        <f t="shared" si="63"/>
        <v>259</v>
      </c>
      <c r="AE321">
        <f>VLOOKUP(B321,[1]中考!$B:$G,6,0)</f>
        <v>96</v>
      </c>
      <c r="AF321">
        <f t="shared" si="66"/>
        <v>248</v>
      </c>
    </row>
    <row r="322" spans="1:32" x14ac:dyDescent="0.2">
      <c r="A322" s="2" t="s">
        <v>965</v>
      </c>
      <c r="B322" s="2" t="s">
        <v>966</v>
      </c>
      <c r="C322" s="1">
        <v>8</v>
      </c>
      <c r="D322" s="3" t="s">
        <v>9</v>
      </c>
      <c r="E322" s="4" t="s">
        <v>967</v>
      </c>
      <c r="F322" s="1">
        <v>396</v>
      </c>
      <c r="G322" s="4">
        <v>95</v>
      </c>
      <c r="H322" s="1" t="s">
        <v>955</v>
      </c>
      <c r="I322" s="15">
        <f t="shared" si="52"/>
        <v>129.09604519774012</v>
      </c>
      <c r="J322">
        <f t="shared" si="58"/>
        <v>224</v>
      </c>
      <c r="K322">
        <f>VLOOKUP(B322,[1]高三上!$B:$H,6,0)</f>
        <v>77</v>
      </c>
      <c r="L322" t="str">
        <f>VLOOKUP(B322,[1]高三上!$B:$H,7,0)</f>
        <v>岳子琦</v>
      </c>
      <c r="M322">
        <f t="shared" si="53"/>
        <v>100</v>
      </c>
      <c r="N322">
        <f t="shared" si="59"/>
        <v>327</v>
      </c>
      <c r="O322">
        <v>0</v>
      </c>
      <c r="P322" s="1" t="s">
        <v>955</v>
      </c>
      <c r="Q322">
        <f t="shared" si="54"/>
        <v>100</v>
      </c>
      <c r="R322">
        <f t="shared" si="60"/>
        <v>348</v>
      </c>
      <c r="S322">
        <f>VLOOKUP(B322,[1]高二上!$B:$H,6,0)</f>
        <v>84</v>
      </c>
      <c r="T322" t="str">
        <f>VLOOKUP(B322,[1]高二上!$B:$H,7,0)</f>
        <v>岳子琦</v>
      </c>
      <c r="U322">
        <f t="shared" si="55"/>
        <v>109.60451977401129</v>
      </c>
      <c r="V322">
        <f t="shared" si="61"/>
        <v>274</v>
      </c>
      <c r="W322">
        <f>VLOOKUP(B322,[1]高一下!$B:$H,6,0)</f>
        <v>76</v>
      </c>
      <c r="X322" t="str">
        <f>VLOOKUP(B322,[1]高一下!$B:$H,7,0)</f>
        <v>岳子琦</v>
      </c>
      <c r="Y322">
        <f t="shared" si="56"/>
        <v>96.045197740112997</v>
      </c>
      <c r="Z322">
        <f t="shared" si="62"/>
        <v>308</v>
      </c>
      <c r="AA322">
        <f>VLOOKUP(B322,[1]高一上!$B:$G,5,0)</f>
        <v>71</v>
      </c>
      <c r="AB322" t="str">
        <f>VLOOKUP(B322,[1]高一上!$B:$G,6,0)</f>
        <v>刘权芳</v>
      </c>
      <c r="AC322">
        <f t="shared" si="57"/>
        <v>68.644067796610173</v>
      </c>
      <c r="AD322">
        <f t="shared" si="63"/>
        <v>294</v>
      </c>
      <c r="AE322">
        <f>VLOOKUP(B322,[1]中考!$B:$G,6,0)</f>
        <v>102</v>
      </c>
      <c r="AF322">
        <f t="shared" si="66"/>
        <v>183</v>
      </c>
    </row>
    <row r="323" spans="1:32" x14ac:dyDescent="0.2">
      <c r="A323" s="2" t="s">
        <v>968</v>
      </c>
      <c r="B323" s="2" t="s">
        <v>969</v>
      </c>
      <c r="C323" s="1">
        <v>8</v>
      </c>
      <c r="D323" s="3" t="s">
        <v>9</v>
      </c>
      <c r="E323" s="4" t="s">
        <v>970</v>
      </c>
      <c r="F323" s="1">
        <v>371</v>
      </c>
      <c r="G323" s="4">
        <v>92</v>
      </c>
      <c r="H323" s="1" t="s">
        <v>955</v>
      </c>
      <c r="I323" s="15">
        <f t="shared" ref="I323:I386" si="67">IF(OR(G323=0,K323=0),100,(((N323-J323)/COUNTIF(D:D,D323))*100)+100)</f>
        <v>90.395480225988706</v>
      </c>
      <c r="J323">
        <f t="shared" si="58"/>
        <v>265</v>
      </c>
      <c r="K323">
        <f>VLOOKUP(B323,[1]高三上!$B:$H,6,0)</f>
        <v>88</v>
      </c>
      <c r="L323" t="str">
        <f>VLOOKUP(B323,[1]高三上!$B:$H,7,0)</f>
        <v>岳子琦</v>
      </c>
      <c r="M323">
        <f t="shared" ref="M323:M386" si="68">IF(OR(O323=0,K323=0),100,(((R323-N323)/COUNTIF(D:D,D323))*100)+100)</f>
        <v>103.954802259887</v>
      </c>
      <c r="N323">
        <f t="shared" si="59"/>
        <v>231</v>
      </c>
      <c r="O323">
        <f>VLOOKUP(B323,[1]高二下!$B:$H,6,0)</f>
        <v>83</v>
      </c>
      <c r="P323" t="str">
        <f>VLOOKUP(B323,[1]高二下!$B:$H,7,0)</f>
        <v>岳子琦</v>
      </c>
      <c r="Q323">
        <f t="shared" ref="Q323:Q386" si="69">IF(OR(O323=0,S323=0),100,(((V323-R323)/COUNTIF(D:D,D323))*100)+100)</f>
        <v>113.84180790960451</v>
      </c>
      <c r="R323">
        <f t="shared" si="60"/>
        <v>245</v>
      </c>
      <c r="S323">
        <f>VLOOKUP(B323,[1]高二上!$B:$H,6,0)</f>
        <v>82</v>
      </c>
      <c r="T323" t="str">
        <f>VLOOKUP(B323,[1]高二上!$B:$H,7,0)</f>
        <v>岳子琦</v>
      </c>
      <c r="U323">
        <f t="shared" ref="U323:U386" si="70">IF(OR(W323=0,S323=0),100,(((Z323-V323)/COUNTIF(D:D,D323))*100)+100)</f>
        <v>71.186440677966104</v>
      </c>
      <c r="V323">
        <f t="shared" si="61"/>
        <v>294</v>
      </c>
      <c r="W323">
        <f>VLOOKUP(B323,[1]高一下!$B:$H,6,0)</f>
        <v>85</v>
      </c>
      <c r="X323" t="str">
        <f>VLOOKUP(B323,[1]高一下!$B:$H,7,0)</f>
        <v>岳子琦</v>
      </c>
      <c r="Y323">
        <f t="shared" ref="Y323:Y386" si="71">IF(OR(W323=0,AA323=0),100,(((AD323-Z323)/COUNTIF(D:D,D323))*100)+100)</f>
        <v>68.644067796610173</v>
      </c>
      <c r="Z323">
        <f t="shared" si="62"/>
        <v>192</v>
      </c>
      <c r="AA323">
        <f>VLOOKUP(B323,[1]高一上!$B:$G,5,0)</f>
        <v>88</v>
      </c>
      <c r="AB323" t="str">
        <f>VLOOKUP(B323,[1]高一上!$B:$G,6,0)</f>
        <v>张镇棚</v>
      </c>
      <c r="AC323">
        <f t="shared" ref="AC323:AC356" si="72">IF(OR(AE323=0,AA323=0),100,(((AF323-AD323)/COUNTIF(D:D,D323))*100)+100)</f>
        <v>102.54237288135593</v>
      </c>
      <c r="AD323">
        <f t="shared" si="63"/>
        <v>81</v>
      </c>
      <c r="AE323">
        <f>VLOOKUP(B323,[1]中考!$B:$G,6,0)</f>
        <v>108</v>
      </c>
      <c r="AF323">
        <f t="shared" si="66"/>
        <v>90</v>
      </c>
    </row>
    <row r="324" spans="1:32" x14ac:dyDescent="0.2">
      <c r="A324" s="2" t="s">
        <v>971</v>
      </c>
      <c r="B324" s="2" t="s">
        <v>972</v>
      </c>
      <c r="C324" s="1">
        <v>8</v>
      </c>
      <c r="D324" s="3" t="s">
        <v>9</v>
      </c>
      <c r="E324" s="4" t="s">
        <v>859</v>
      </c>
      <c r="F324" s="1">
        <v>449</v>
      </c>
      <c r="G324" s="4">
        <v>114</v>
      </c>
      <c r="H324" s="1" t="s">
        <v>955</v>
      </c>
      <c r="I324" s="15">
        <f t="shared" si="67"/>
        <v>101.12994350282486</v>
      </c>
      <c r="J324">
        <f t="shared" ref="J324:J356" si="73">RANK(G324,$G$3:$G$356,0)</f>
        <v>13</v>
      </c>
      <c r="K324">
        <f>VLOOKUP(B324,[1]高三上!$B:$H,6,0)</f>
        <v>110</v>
      </c>
      <c r="L324" t="str">
        <f>VLOOKUP(B324,[1]高三上!$B:$H,7,0)</f>
        <v>岳子琦</v>
      </c>
      <c r="M324">
        <f t="shared" si="68"/>
        <v>101.9774011299435</v>
      </c>
      <c r="N324">
        <f t="shared" ref="N324:N356" si="74">RANK(K324,$K$3:$K$356,0)</f>
        <v>17</v>
      </c>
      <c r="O324">
        <f>VLOOKUP(B324,[1]高二下!$B:$H,6,0)</f>
        <v>98</v>
      </c>
      <c r="P324" t="str">
        <f>VLOOKUP(B324,[1]高二下!$B:$H,7,0)</f>
        <v>岳子琦</v>
      </c>
      <c r="Q324">
        <f t="shared" si="69"/>
        <v>113.5593220338983</v>
      </c>
      <c r="R324">
        <f t="shared" ref="R324:R356" si="75">RANK(O324,$O$3:$O$356,0)</f>
        <v>24</v>
      </c>
      <c r="S324">
        <f>VLOOKUP(B324,[1]高二上!$B:$H,6,0)</f>
        <v>100</v>
      </c>
      <c r="T324" t="str">
        <f>VLOOKUP(B324,[1]高二上!$B:$H,7,0)</f>
        <v>岳子琦</v>
      </c>
      <c r="U324">
        <f t="shared" si="70"/>
        <v>100.84745762711864</v>
      </c>
      <c r="V324">
        <f t="shared" ref="V324:V356" si="76">RANK(S324,$S$3:$S$356,0)</f>
        <v>72</v>
      </c>
      <c r="W324">
        <f>VLOOKUP(B324,[1]高一下!$B:$H,6,0)</f>
        <v>93</v>
      </c>
      <c r="X324" t="str">
        <f>VLOOKUP(B324,[1]高一下!$B:$H,7,0)</f>
        <v>岳子琦</v>
      </c>
      <c r="Y324">
        <f t="shared" si="71"/>
        <v>155.64971751412429</v>
      </c>
      <c r="Z324">
        <f t="shared" ref="Z324:Z356" si="77">RANK(W324,$W$3:$W$356,0)</f>
        <v>75</v>
      </c>
      <c r="AA324">
        <f>VLOOKUP(B324,[1]高一上!$B:$G,5,0)</f>
        <v>73</v>
      </c>
      <c r="AB324" t="str">
        <f>VLOOKUP(B324,[1]高一上!$B:$G,6,0)</f>
        <v>刘云菊</v>
      </c>
      <c r="AC324">
        <f t="shared" si="72"/>
        <v>30.225988700564983</v>
      </c>
      <c r="AD324">
        <f t="shared" ref="AD324:AD356" si="78">RANK(AA324,$AA$3:$AA$356,0)</f>
        <v>272</v>
      </c>
      <c r="AE324">
        <f>VLOOKUP(B324,[1]中考!$B:$G,6,0)</f>
        <v>116</v>
      </c>
      <c r="AF324">
        <f t="shared" si="66"/>
        <v>25</v>
      </c>
    </row>
    <row r="325" spans="1:32" x14ac:dyDescent="0.2">
      <c r="A325" s="2" t="s">
        <v>973</v>
      </c>
      <c r="B325" s="2" t="s">
        <v>974</v>
      </c>
      <c r="C325" s="1">
        <v>8</v>
      </c>
      <c r="D325" s="3" t="s">
        <v>9</v>
      </c>
      <c r="E325" s="4" t="s">
        <v>975</v>
      </c>
      <c r="F325" s="1">
        <v>394</v>
      </c>
      <c r="G325" s="4">
        <v>96</v>
      </c>
      <c r="H325" s="1" t="s">
        <v>955</v>
      </c>
      <c r="I325" s="15">
        <f t="shared" si="67"/>
        <v>79.66101694915254</v>
      </c>
      <c r="J325">
        <f t="shared" si="73"/>
        <v>211</v>
      </c>
      <c r="K325">
        <f>VLOOKUP(B325,[1]高三上!$B:$H,6,0)</f>
        <v>95</v>
      </c>
      <c r="L325" t="str">
        <f>VLOOKUP(B325,[1]高三上!$B:$H,7,0)</f>
        <v>岳子琦</v>
      </c>
      <c r="M325">
        <f t="shared" si="68"/>
        <v>80.508474576271183</v>
      </c>
      <c r="N325">
        <f t="shared" si="74"/>
        <v>139</v>
      </c>
      <c r="O325">
        <f>VLOOKUP(B325,[1]高二下!$B:$H,6,0)</f>
        <v>93</v>
      </c>
      <c r="P325" t="str">
        <f>VLOOKUP(B325,[1]高二下!$B:$H,7,0)</f>
        <v>岳子琦</v>
      </c>
      <c r="Q325">
        <f t="shared" si="69"/>
        <v>154.51977401129943</v>
      </c>
      <c r="R325">
        <f t="shared" si="75"/>
        <v>70</v>
      </c>
      <c r="S325">
        <f>VLOOKUP(B325,[1]高二上!$B:$H,6,0)</f>
        <v>85</v>
      </c>
      <c r="T325" t="str">
        <f>VLOOKUP(B325,[1]高二上!$B:$H,7,0)</f>
        <v>岳子琦</v>
      </c>
      <c r="U325">
        <f t="shared" si="70"/>
        <v>37.005649717514125</v>
      </c>
      <c r="V325">
        <f t="shared" si="76"/>
        <v>263</v>
      </c>
      <c r="W325">
        <f>VLOOKUP(B325,[1]高一下!$B:$H,6,0)</f>
        <v>96</v>
      </c>
      <c r="X325" t="str">
        <f>VLOOKUP(B325,[1]高一下!$B:$H,7,0)</f>
        <v>岳子琦</v>
      </c>
      <c r="Y325">
        <f t="shared" si="71"/>
        <v>105.64971751412429</v>
      </c>
      <c r="Z325">
        <f t="shared" si="77"/>
        <v>40</v>
      </c>
      <c r="AA325">
        <f>VLOOKUP(B325,[1]高一上!$B:$G,5,0)</f>
        <v>91</v>
      </c>
      <c r="AB325" t="str">
        <f>VLOOKUP(B325,[1]高一上!$B:$G,6,0)</f>
        <v>易涛</v>
      </c>
      <c r="AC325">
        <f t="shared" si="72"/>
        <v>121.1864406779661</v>
      </c>
      <c r="AD325">
        <f t="shared" si="78"/>
        <v>60</v>
      </c>
      <c r="AE325">
        <f>VLOOKUP(B325,[1]中考!$B:$G,6,0)</f>
        <v>105</v>
      </c>
      <c r="AF325">
        <f t="shared" si="66"/>
        <v>135</v>
      </c>
    </row>
    <row r="326" spans="1:32" x14ac:dyDescent="0.2">
      <c r="A326" s="2" t="s">
        <v>976</v>
      </c>
      <c r="B326" s="2" t="s">
        <v>977</v>
      </c>
      <c r="C326" s="1">
        <v>8</v>
      </c>
      <c r="D326" s="3" t="s">
        <v>9</v>
      </c>
      <c r="E326" s="4" t="s">
        <v>978</v>
      </c>
      <c r="F326" s="1">
        <v>372</v>
      </c>
      <c r="G326" s="4">
        <v>88</v>
      </c>
      <c r="H326" s="1" t="s">
        <v>955</v>
      </c>
      <c r="I326" s="15">
        <f t="shared" si="67"/>
        <v>76.55367231638418</v>
      </c>
      <c r="J326">
        <f t="shared" si="73"/>
        <v>314</v>
      </c>
      <c r="K326">
        <f>VLOOKUP(B326,[1]高三上!$B:$H,6,0)</f>
        <v>88</v>
      </c>
      <c r="L326" t="str">
        <f>VLOOKUP(B326,[1]高三上!$B:$H,7,0)</f>
        <v>岳子琦</v>
      </c>
      <c r="M326">
        <f t="shared" si="68"/>
        <v>125.42372881355932</v>
      </c>
      <c r="N326">
        <f t="shared" si="74"/>
        <v>231</v>
      </c>
      <c r="O326">
        <f>VLOOKUP(B326,[1]高二下!$B:$H,6,0)</f>
        <v>75</v>
      </c>
      <c r="P326" t="str">
        <f>VLOOKUP(B326,[1]高二下!$B:$H,7,0)</f>
        <v>岳子琦</v>
      </c>
      <c r="Q326">
        <f t="shared" si="69"/>
        <v>97.175141242937855</v>
      </c>
      <c r="R326">
        <f t="shared" si="75"/>
        <v>321</v>
      </c>
      <c r="S326">
        <f>VLOOKUP(B326,[1]高二上!$B:$H,6,0)</f>
        <v>80</v>
      </c>
      <c r="T326" t="str">
        <f>VLOOKUP(B326,[1]高二上!$B:$H,7,0)</f>
        <v>岳子琦</v>
      </c>
      <c r="U326">
        <f t="shared" si="70"/>
        <v>99.152542372881356</v>
      </c>
      <c r="V326">
        <f t="shared" si="76"/>
        <v>311</v>
      </c>
      <c r="W326">
        <f>VLOOKUP(B326,[1]高一下!$B:$H,6,0)</f>
        <v>76</v>
      </c>
      <c r="X326" t="str">
        <f>VLOOKUP(B326,[1]高一下!$B:$H,7,0)</f>
        <v>岳子琦</v>
      </c>
      <c r="Y326">
        <f t="shared" si="71"/>
        <v>76.836158192090394</v>
      </c>
      <c r="Z326">
        <f t="shared" si="77"/>
        <v>308</v>
      </c>
      <c r="AA326">
        <f>VLOOKUP(B326,[1]高一上!$B:$G,5,0)</f>
        <v>76</v>
      </c>
      <c r="AB326" t="str">
        <f>VLOOKUP(B326,[1]高一上!$B:$G,6,0)</f>
        <v>格绒燚西</v>
      </c>
      <c r="AC326">
        <f t="shared" si="72"/>
        <v>117.79661016949153</v>
      </c>
      <c r="AD326">
        <f t="shared" si="78"/>
        <v>226</v>
      </c>
      <c r="AE326">
        <f>VLOOKUP(B326,[1]中考!$B:$G,6,0)</f>
        <v>88</v>
      </c>
      <c r="AF326">
        <f t="shared" si="66"/>
        <v>289</v>
      </c>
    </row>
    <row r="327" spans="1:32" x14ac:dyDescent="0.2">
      <c r="A327" s="2" t="s">
        <v>979</v>
      </c>
      <c r="B327" s="2" t="s">
        <v>980</v>
      </c>
      <c r="C327" s="1">
        <v>8</v>
      </c>
      <c r="D327" s="3" t="s">
        <v>9</v>
      </c>
      <c r="E327" s="2" t="s">
        <v>981</v>
      </c>
      <c r="F327" s="1">
        <v>454</v>
      </c>
      <c r="G327" s="6">
        <v>97</v>
      </c>
      <c r="H327" s="1" t="s">
        <v>955</v>
      </c>
      <c r="I327" s="15">
        <f t="shared" si="67"/>
        <v>79.096045197740111</v>
      </c>
      <c r="J327">
        <f t="shared" si="73"/>
        <v>195</v>
      </c>
      <c r="K327">
        <f>VLOOKUP(B327,[1]高三上!$B:$H,6,0)</f>
        <v>97</v>
      </c>
      <c r="L327" t="str">
        <f>VLOOKUP(B327,[1]高三上!$B:$H,7,0)</f>
        <v>岳子琦</v>
      </c>
      <c r="M327">
        <f t="shared" si="68"/>
        <v>76.271186440677965</v>
      </c>
      <c r="N327">
        <f t="shared" si="74"/>
        <v>121</v>
      </c>
      <c r="O327">
        <f>VLOOKUP(B327,[1]高二下!$B:$H,6,0)</f>
        <v>96</v>
      </c>
      <c r="P327" t="str">
        <f>VLOOKUP(B327,[1]高二下!$B:$H,7,0)</f>
        <v>岳子琦</v>
      </c>
      <c r="Q327">
        <f t="shared" si="69"/>
        <v>135.02824858757063</v>
      </c>
      <c r="R327">
        <f t="shared" si="75"/>
        <v>37</v>
      </c>
      <c r="S327">
        <f>VLOOKUP(B327,[1]高二上!$B:$H,6,0)</f>
        <v>93</v>
      </c>
      <c r="T327" t="str">
        <f>VLOOKUP(B327,[1]高二上!$B:$H,7,0)</f>
        <v>岳子琦</v>
      </c>
      <c r="U327">
        <f t="shared" si="70"/>
        <v>126.27118644067797</v>
      </c>
      <c r="V327">
        <f t="shared" si="76"/>
        <v>161</v>
      </c>
      <c r="W327">
        <f>VLOOKUP(B327,[1]高一下!$B:$H,6,0)</f>
        <v>81</v>
      </c>
      <c r="X327" t="str">
        <f>VLOOKUP(B327,[1]高一下!$B:$H,7,0)</f>
        <v>岳子琦</v>
      </c>
      <c r="Y327">
        <f t="shared" si="71"/>
        <v>120.62146892655367</v>
      </c>
      <c r="Z327">
        <f t="shared" si="77"/>
        <v>254</v>
      </c>
      <c r="AA327">
        <f>VLOOKUP(B327,[1]高一上!$B:$G,5,0)</f>
        <v>67</v>
      </c>
      <c r="AB327" t="str">
        <f>VLOOKUP(B327,[1]高一上!$B:$G,6,0)</f>
        <v>刘权芳</v>
      </c>
      <c r="AC327">
        <f t="shared" si="72"/>
        <v>73.44632768361582</v>
      </c>
      <c r="AD327">
        <f t="shared" si="78"/>
        <v>327</v>
      </c>
      <c r="AE327">
        <f>VLOOKUP(B327,[1]中考!$B:$G,6,0)</f>
        <v>97</v>
      </c>
      <c r="AF327">
        <f t="shared" si="66"/>
        <v>233</v>
      </c>
    </row>
    <row r="328" spans="1:32" x14ac:dyDescent="0.2">
      <c r="A328" s="2" t="s">
        <v>982</v>
      </c>
      <c r="B328" s="2" t="s">
        <v>983</v>
      </c>
      <c r="C328" s="1">
        <v>8</v>
      </c>
      <c r="D328" s="3" t="s">
        <v>9</v>
      </c>
      <c r="E328" s="4" t="s">
        <v>984</v>
      </c>
      <c r="F328" s="1">
        <v>416</v>
      </c>
      <c r="G328" s="4">
        <v>99</v>
      </c>
      <c r="H328" s="1" t="s">
        <v>955</v>
      </c>
      <c r="I328" s="15">
        <f t="shared" si="67"/>
        <v>86.158192090395488</v>
      </c>
      <c r="J328">
        <f t="shared" si="73"/>
        <v>158</v>
      </c>
      <c r="K328">
        <f>VLOOKUP(B328,[1]高三上!$B:$H,6,0)</f>
        <v>98</v>
      </c>
      <c r="L328" t="str">
        <f>VLOOKUP(B328,[1]高三上!$B:$H,7,0)</f>
        <v>岳子琦</v>
      </c>
      <c r="M328">
        <f t="shared" si="68"/>
        <v>79.66101694915254</v>
      </c>
      <c r="N328">
        <f t="shared" si="74"/>
        <v>109</v>
      </c>
      <c r="O328">
        <f>VLOOKUP(B328,[1]高二下!$B:$H,6,0)</f>
        <v>96</v>
      </c>
      <c r="P328" t="str">
        <f>VLOOKUP(B328,[1]高二下!$B:$H,7,0)</f>
        <v>岳子琦</v>
      </c>
      <c r="Q328">
        <f t="shared" si="69"/>
        <v>147.45762711864407</v>
      </c>
      <c r="R328">
        <f t="shared" si="75"/>
        <v>37</v>
      </c>
      <c r="S328">
        <f>VLOOKUP(B328,[1]高二上!$B:$H,6,0)</f>
        <v>90</v>
      </c>
      <c r="T328" t="str">
        <f>VLOOKUP(B328,[1]高二上!$B:$H,7,0)</f>
        <v>岳子琦</v>
      </c>
      <c r="U328">
        <f t="shared" si="70"/>
        <v>87.288135593220346</v>
      </c>
      <c r="V328">
        <f t="shared" si="76"/>
        <v>205</v>
      </c>
      <c r="W328">
        <f>VLOOKUP(B328,[1]高一下!$B:$H,6,0)</f>
        <v>87</v>
      </c>
      <c r="X328" t="str">
        <f>VLOOKUP(B328,[1]高一下!$B:$H,7,0)</f>
        <v>岳子琦</v>
      </c>
      <c r="Y328">
        <f t="shared" si="71"/>
        <v>114.97175141242938</v>
      </c>
      <c r="Z328">
        <f t="shared" si="77"/>
        <v>160</v>
      </c>
      <c r="AA328">
        <f>VLOOKUP(B328,[1]高一上!$B:$G,5,0)</f>
        <v>77</v>
      </c>
      <c r="AB328" t="str">
        <f>VLOOKUP(B328,[1]高一上!$B:$G,6,0)</f>
        <v>张镇棚</v>
      </c>
      <c r="AC328">
        <f t="shared" si="72"/>
        <v>72.881355932203391</v>
      </c>
      <c r="AD328">
        <f t="shared" si="78"/>
        <v>213</v>
      </c>
      <c r="AE328">
        <f>VLOOKUP(B328,[1]中考!$B:$G,6,0)</f>
        <v>106</v>
      </c>
      <c r="AF328">
        <f t="shared" si="66"/>
        <v>117</v>
      </c>
    </row>
    <row r="329" spans="1:32" x14ac:dyDescent="0.2">
      <c r="A329" s="2" t="s">
        <v>985</v>
      </c>
      <c r="B329" s="2" t="s">
        <v>986</v>
      </c>
      <c r="C329" s="1">
        <v>8</v>
      </c>
      <c r="D329" s="3" t="s">
        <v>9</v>
      </c>
      <c r="E329" s="4" t="s">
        <v>987</v>
      </c>
      <c r="F329" s="1">
        <v>387</v>
      </c>
      <c r="G329" s="4">
        <v>86</v>
      </c>
      <c r="H329" s="1" t="s">
        <v>955</v>
      </c>
      <c r="I329" s="15">
        <f t="shared" si="67"/>
        <v>90.960451977401135</v>
      </c>
      <c r="J329">
        <f t="shared" si="73"/>
        <v>326</v>
      </c>
      <c r="K329">
        <f>VLOOKUP(B329,[1]高三上!$B:$H,6,0)</f>
        <v>83</v>
      </c>
      <c r="L329" t="str">
        <f>VLOOKUP(B329,[1]高三上!$B:$H,7,0)</f>
        <v>岳子琦</v>
      </c>
      <c r="M329">
        <f t="shared" si="68"/>
        <v>109.60451977401129</v>
      </c>
      <c r="N329">
        <f t="shared" si="74"/>
        <v>294</v>
      </c>
      <c r="O329">
        <f>VLOOKUP(B329,[1]高二下!$B:$H,6,0)</f>
        <v>72</v>
      </c>
      <c r="P329" t="str">
        <f>VLOOKUP(B329,[1]高二下!$B:$H,7,0)</f>
        <v>岳子琦</v>
      </c>
      <c r="Q329">
        <f t="shared" si="69"/>
        <v>65.254237288135585</v>
      </c>
      <c r="R329">
        <f t="shared" si="75"/>
        <v>328</v>
      </c>
      <c r="S329">
        <f>VLOOKUP(B329,[1]高二上!$B:$H,6,0)</f>
        <v>90</v>
      </c>
      <c r="T329" t="str">
        <f>VLOOKUP(B329,[1]高二上!$B:$H,7,0)</f>
        <v>岳子琦</v>
      </c>
      <c r="U329">
        <f t="shared" si="70"/>
        <v>125.70621468926554</v>
      </c>
      <c r="V329">
        <f t="shared" si="76"/>
        <v>205</v>
      </c>
      <c r="W329">
        <f>VLOOKUP(B329,[1]高一下!$B:$H,6,0)</f>
        <v>78</v>
      </c>
      <c r="X329" t="str">
        <f>VLOOKUP(B329,[1]高一下!$B:$H,7,0)</f>
        <v>岳子琦</v>
      </c>
      <c r="Y329">
        <f t="shared" si="71"/>
        <v>112.99435028248587</v>
      </c>
      <c r="Z329">
        <f t="shared" si="77"/>
        <v>296</v>
      </c>
      <c r="AA329">
        <f>VLOOKUP(B329,[1]高一上!$B:$G,5,0)</f>
        <v>64</v>
      </c>
      <c r="AB329" t="str">
        <f>VLOOKUP(B329,[1]高一上!$B:$G,6,0)</f>
        <v>格绒燚西</v>
      </c>
      <c r="AC329">
        <f t="shared" si="72"/>
        <v>63.841807909604519</v>
      </c>
      <c r="AD329">
        <f t="shared" si="78"/>
        <v>342</v>
      </c>
      <c r="AE329">
        <f>VLOOKUP(B329,[1]中考!$B:$G,6,0)</f>
        <v>99</v>
      </c>
      <c r="AF329">
        <f t="shared" si="66"/>
        <v>214</v>
      </c>
    </row>
    <row r="330" spans="1:32" x14ac:dyDescent="0.2">
      <c r="A330" s="2" t="s">
        <v>988</v>
      </c>
      <c r="B330" s="2" t="s">
        <v>989</v>
      </c>
      <c r="C330" s="1">
        <v>8</v>
      </c>
      <c r="D330" s="3" t="s">
        <v>9</v>
      </c>
      <c r="E330" s="4" t="s">
        <v>990</v>
      </c>
      <c r="F330" s="1">
        <v>334</v>
      </c>
      <c r="G330" s="4">
        <v>81</v>
      </c>
      <c r="H330" s="1" t="s">
        <v>955</v>
      </c>
      <c r="I330" s="15">
        <f t="shared" si="67"/>
        <v>98.022598870056498</v>
      </c>
      <c r="J330">
        <f t="shared" si="73"/>
        <v>347</v>
      </c>
      <c r="K330">
        <f>VLOOKUP(B330,[1]高三上!$B:$H,6,0)</f>
        <v>69</v>
      </c>
      <c r="L330" t="str">
        <f>VLOOKUP(B330,[1]高三上!$B:$H,7,0)</f>
        <v>岳子琦</v>
      </c>
      <c r="M330">
        <f t="shared" si="68"/>
        <v>73.163841807909606</v>
      </c>
      <c r="N330">
        <f t="shared" si="74"/>
        <v>340</v>
      </c>
      <c r="O330">
        <f>VLOOKUP(B330,[1]高二下!$B:$H,6,0)</f>
        <v>83</v>
      </c>
      <c r="P330" t="str">
        <f>VLOOKUP(B330,[1]高二下!$B:$H,7,0)</f>
        <v>岳子琦</v>
      </c>
      <c r="Q330">
        <f t="shared" si="69"/>
        <v>116.94915254237287</v>
      </c>
      <c r="R330">
        <f t="shared" si="75"/>
        <v>245</v>
      </c>
      <c r="S330">
        <f>VLOOKUP(B330,[1]高二上!$B:$H,6,0)</f>
        <v>81</v>
      </c>
      <c r="T330" t="str">
        <f>VLOOKUP(B330,[1]高二上!$B:$H,7,0)</f>
        <v>岳子琦</v>
      </c>
      <c r="U330">
        <f t="shared" si="70"/>
        <v>108.19209039548022</v>
      </c>
      <c r="V330">
        <f t="shared" si="76"/>
        <v>305</v>
      </c>
      <c r="W330">
        <f>VLOOKUP(B330,[1]高一下!$B:$H,6,0)</f>
        <v>70</v>
      </c>
      <c r="X330" t="str">
        <f>VLOOKUP(B330,[1]高一下!$B:$H,7,0)</f>
        <v>岳子琦</v>
      </c>
      <c r="Y330">
        <f t="shared" si="71"/>
        <v>88.700564971751419</v>
      </c>
      <c r="Z330">
        <f t="shared" si="77"/>
        <v>334</v>
      </c>
      <c r="AA330">
        <f>VLOOKUP(B330,[1]高一上!$B:$G,5,0)</f>
        <v>71</v>
      </c>
      <c r="AB330" t="str">
        <f>VLOOKUP(B330,[1]高一上!$B:$G,6,0)</f>
        <v>格绒燚西</v>
      </c>
      <c r="AC330">
        <f t="shared" si="72"/>
        <v>93.78531073446328</v>
      </c>
      <c r="AD330">
        <f t="shared" si="78"/>
        <v>294</v>
      </c>
      <c r="AE330">
        <f>VLOOKUP(B330,[1]中考!$B:$G,6,0)</f>
        <v>91</v>
      </c>
      <c r="AF330">
        <f t="shared" si="66"/>
        <v>272</v>
      </c>
    </row>
    <row r="331" spans="1:32" x14ac:dyDescent="0.2">
      <c r="A331" s="2" t="s">
        <v>991</v>
      </c>
      <c r="B331" s="2" t="s">
        <v>992</v>
      </c>
      <c r="C331" s="1">
        <v>8</v>
      </c>
      <c r="D331" s="3" t="s">
        <v>9</v>
      </c>
      <c r="E331" s="4" t="s">
        <v>993</v>
      </c>
      <c r="F331" s="1">
        <v>360</v>
      </c>
      <c r="G331" s="4">
        <v>98</v>
      </c>
      <c r="H331" s="1" t="s">
        <v>955</v>
      </c>
      <c r="I331" s="15">
        <f t="shared" si="67"/>
        <v>79.378531073446325</v>
      </c>
      <c r="J331">
        <f t="shared" si="73"/>
        <v>182</v>
      </c>
      <c r="K331">
        <f>VLOOKUP(B331,[1]高三上!$B:$H,6,0)</f>
        <v>98</v>
      </c>
      <c r="L331" t="str">
        <f>VLOOKUP(B331,[1]高三上!$B:$H,7,0)</f>
        <v>岳子琦</v>
      </c>
      <c r="M331">
        <f t="shared" si="68"/>
        <v>93.220338983050851</v>
      </c>
      <c r="N331">
        <f t="shared" si="74"/>
        <v>109</v>
      </c>
      <c r="O331">
        <f>VLOOKUP(B331,[1]高二下!$B:$H,6,0)</f>
        <v>92</v>
      </c>
      <c r="P331" t="str">
        <f>VLOOKUP(B331,[1]高二下!$B:$H,7,0)</f>
        <v>岳子琦</v>
      </c>
      <c r="Q331">
        <f t="shared" si="69"/>
        <v>140.96045197740114</v>
      </c>
      <c r="R331">
        <f t="shared" si="75"/>
        <v>85</v>
      </c>
      <c r="S331">
        <f>VLOOKUP(B331,[1]高二上!$B:$H,6,0)</f>
        <v>88</v>
      </c>
      <c r="T331" t="str">
        <f>VLOOKUP(B331,[1]高二上!$B:$H,7,0)</f>
        <v>岳子琦</v>
      </c>
      <c r="U331">
        <f t="shared" si="70"/>
        <v>89.265536723163848</v>
      </c>
      <c r="V331">
        <f t="shared" si="76"/>
        <v>230</v>
      </c>
      <c r="W331">
        <f>VLOOKUP(B331,[1]高一下!$B:$H,6,0)</f>
        <v>85</v>
      </c>
      <c r="X331" t="str">
        <f>VLOOKUP(B331,[1]高一下!$B:$H,7,0)</f>
        <v>岳子琦</v>
      </c>
      <c r="Y331">
        <f t="shared" si="71"/>
        <v>73.728813559322035</v>
      </c>
      <c r="Z331">
        <f t="shared" si="77"/>
        <v>192</v>
      </c>
      <c r="AA331">
        <f>VLOOKUP(B331,[1]高一上!$B:$G,5,0)</f>
        <v>86</v>
      </c>
      <c r="AB331" t="str">
        <f>VLOOKUP(B331,[1]高一上!$B:$G,6,0)</f>
        <v>杨翁基之玛</v>
      </c>
      <c r="AC331">
        <f t="shared" si="72"/>
        <v>97.175141242937855</v>
      </c>
      <c r="AD331">
        <f t="shared" si="78"/>
        <v>99</v>
      </c>
      <c r="AE331">
        <f>VLOOKUP(B331,[1]中考!$B:$G,6,0)</f>
        <v>108</v>
      </c>
      <c r="AF331">
        <f t="shared" si="66"/>
        <v>89</v>
      </c>
    </row>
    <row r="332" spans="1:32" x14ac:dyDescent="0.2">
      <c r="A332" s="2" t="s">
        <v>994</v>
      </c>
      <c r="B332" s="2" t="s">
        <v>995</v>
      </c>
      <c r="C332" s="1">
        <v>8</v>
      </c>
      <c r="D332" s="3" t="s">
        <v>9</v>
      </c>
      <c r="E332" s="4" t="s">
        <v>996</v>
      </c>
      <c r="F332" s="1">
        <v>354</v>
      </c>
      <c r="G332" s="4">
        <v>90</v>
      </c>
      <c r="H332" s="1" t="s">
        <v>955</v>
      </c>
      <c r="I332" s="15">
        <f t="shared" si="67"/>
        <v>100</v>
      </c>
      <c r="J332">
        <f t="shared" si="73"/>
        <v>289</v>
      </c>
      <c r="K332">
        <v>0</v>
      </c>
      <c r="L332" t="str">
        <f>H332</f>
        <v>岳子琦</v>
      </c>
      <c r="M332">
        <f t="shared" si="68"/>
        <v>100</v>
      </c>
      <c r="N332">
        <f t="shared" si="74"/>
        <v>344</v>
      </c>
      <c r="O332">
        <f>VLOOKUP(B332,[1]高二下!$B:$H,6,0)</f>
        <v>78</v>
      </c>
      <c r="P332" t="str">
        <f>H332</f>
        <v>岳子琦</v>
      </c>
      <c r="Q332">
        <f t="shared" si="69"/>
        <v>95.480225988700568</v>
      </c>
      <c r="R332">
        <f t="shared" si="75"/>
        <v>303</v>
      </c>
      <c r="S332">
        <f>VLOOKUP(B332,[1]高二上!$B:$H,6,0)</f>
        <v>83</v>
      </c>
      <c r="T332" t="str">
        <f>VLOOKUP(B332,[1]高二上!$B:$H,7,0)</f>
        <v>岳子琦</v>
      </c>
      <c r="U332">
        <f t="shared" si="70"/>
        <v>110.45197740112994</v>
      </c>
      <c r="V332">
        <f t="shared" si="76"/>
        <v>287</v>
      </c>
      <c r="W332">
        <f>VLOOKUP(B332,[1]高一下!$B:$H,6,0)</f>
        <v>72</v>
      </c>
      <c r="X332" t="str">
        <f>VLOOKUP(B332,[1]高一下!$B:$H,7,0)</f>
        <v>岳子琦</v>
      </c>
      <c r="Y332">
        <f t="shared" si="71"/>
        <v>94.632768361581924</v>
      </c>
      <c r="Z332">
        <f t="shared" si="77"/>
        <v>324</v>
      </c>
      <c r="AA332">
        <f>VLOOKUP(B332,[1]高一上!$B:$G,5,0)</f>
        <v>70</v>
      </c>
      <c r="AB332" t="str">
        <f>VLOOKUP(B332,[1]高一上!$B:$G,6,0)</f>
        <v>格绒燚西</v>
      </c>
      <c r="AC332">
        <f t="shared" si="72"/>
        <v>85.593220338983045</v>
      </c>
      <c r="AD332">
        <f t="shared" si="78"/>
        <v>305</v>
      </c>
      <c r="AE332">
        <f>VLOOKUP(B332,[1]中考!$B:$G,6,0)</f>
        <v>94</v>
      </c>
      <c r="AF332">
        <f t="shared" si="66"/>
        <v>254</v>
      </c>
    </row>
    <row r="333" spans="1:32" x14ac:dyDescent="0.2">
      <c r="A333" s="2" t="s">
        <v>997</v>
      </c>
      <c r="B333" s="2" t="s">
        <v>998</v>
      </c>
      <c r="C333" s="1">
        <v>8</v>
      </c>
      <c r="D333" s="3" t="s">
        <v>9</v>
      </c>
      <c r="E333" s="4" t="s">
        <v>999</v>
      </c>
      <c r="F333" s="1">
        <v>313</v>
      </c>
      <c r="G333" s="4">
        <v>83</v>
      </c>
      <c r="H333" s="1" t="s">
        <v>955</v>
      </c>
      <c r="I333" s="15">
        <f t="shared" si="67"/>
        <v>89.830508474576277</v>
      </c>
      <c r="J333">
        <f t="shared" si="73"/>
        <v>339</v>
      </c>
      <c r="K333">
        <f>VLOOKUP(B333,[1]高三上!$B:$H,6,0)</f>
        <v>82</v>
      </c>
      <c r="L333" t="str">
        <f>VLOOKUP(B333,[1]高三上!$B:$H,7,0)</f>
        <v>岳子琦</v>
      </c>
      <c r="M333">
        <f t="shared" si="68"/>
        <v>92.372881355932208</v>
      </c>
      <c r="N333">
        <f t="shared" si="74"/>
        <v>303</v>
      </c>
      <c r="O333">
        <f>VLOOKUP(B333,[1]高二下!$B:$H,6,0)</f>
        <v>81</v>
      </c>
      <c r="P333" t="str">
        <f>VLOOKUP(B333,[1]高二下!$B:$H,7,0)</f>
        <v>岳子琦</v>
      </c>
      <c r="Q333">
        <f t="shared" si="69"/>
        <v>105.08474576271186</v>
      </c>
      <c r="R333">
        <f t="shared" si="75"/>
        <v>276</v>
      </c>
      <c r="S333">
        <f>VLOOKUP(B333,[1]高二上!$B:$H,6,0)</f>
        <v>82</v>
      </c>
      <c r="T333" t="str">
        <f>VLOOKUP(B333,[1]高二上!$B:$H,7,0)</f>
        <v>岳子琦</v>
      </c>
      <c r="U333">
        <f t="shared" si="70"/>
        <v>109.88700564971751</v>
      </c>
      <c r="V333">
        <f t="shared" si="76"/>
        <v>294</v>
      </c>
      <c r="W333">
        <f>VLOOKUP(B333,[1]高一下!$B:$H,6,0)</f>
        <v>71</v>
      </c>
      <c r="X333" t="str">
        <f>VLOOKUP(B333,[1]高一下!$B:$H,7,0)</f>
        <v>岳子琦</v>
      </c>
      <c r="Y333">
        <f t="shared" si="71"/>
        <v>102.82485875706215</v>
      </c>
      <c r="Z333">
        <f t="shared" si="77"/>
        <v>329</v>
      </c>
      <c r="AA333">
        <f>VLOOKUP(B333,[1]高一上!$B:$G,5,0)</f>
        <v>65</v>
      </c>
      <c r="AB333" t="str">
        <f>VLOOKUP(B333,[1]高一上!$B:$G,6,0)</f>
        <v>李正琪</v>
      </c>
      <c r="AC333">
        <f t="shared" si="72"/>
        <v>81.638418079096041</v>
      </c>
      <c r="AD333">
        <f t="shared" si="78"/>
        <v>339</v>
      </c>
      <c r="AE333">
        <f>VLOOKUP(B333,[1]中考!$B:$G,6,0)</f>
        <v>90</v>
      </c>
      <c r="AF333">
        <f t="shared" si="66"/>
        <v>274</v>
      </c>
    </row>
    <row r="334" spans="1:32" x14ac:dyDescent="0.2">
      <c r="A334" s="2" t="s">
        <v>1000</v>
      </c>
      <c r="B334" s="2" t="s">
        <v>1001</v>
      </c>
      <c r="C334" s="1">
        <v>8</v>
      </c>
      <c r="D334" s="3" t="s">
        <v>9</v>
      </c>
      <c r="E334" s="4" t="s">
        <v>1002</v>
      </c>
      <c r="F334" s="1">
        <v>397</v>
      </c>
      <c r="G334" s="4">
        <v>89</v>
      </c>
      <c r="H334" s="1" t="s">
        <v>955</v>
      </c>
      <c r="I334" s="15">
        <f t="shared" si="67"/>
        <v>76.836158192090394</v>
      </c>
      <c r="J334">
        <f t="shared" si="73"/>
        <v>302</v>
      </c>
      <c r="K334">
        <f>VLOOKUP(B334,[1]高三上!$B:$H,6,0)</f>
        <v>89</v>
      </c>
      <c r="L334" t="str">
        <f>VLOOKUP(B334,[1]高三上!$B:$H,7,0)</f>
        <v>岳子琦</v>
      </c>
      <c r="M334">
        <f t="shared" si="68"/>
        <v>48.305084745762713</v>
      </c>
      <c r="N334">
        <f t="shared" si="74"/>
        <v>220</v>
      </c>
      <c r="O334">
        <f>VLOOKUP(B334,[1]高二下!$B:$H,6,0)</f>
        <v>96</v>
      </c>
      <c r="P334" t="str">
        <f>VLOOKUP(B334,[1]高二下!$B:$H,7,0)</f>
        <v>岳子琦</v>
      </c>
      <c r="Q334">
        <f t="shared" si="69"/>
        <v>166.94915254237287</v>
      </c>
      <c r="R334">
        <f t="shared" si="75"/>
        <v>37</v>
      </c>
      <c r="S334">
        <f>VLOOKUP(B334,[1]高二上!$B:$H,6,0)</f>
        <v>84</v>
      </c>
      <c r="T334" t="str">
        <f>VLOOKUP(B334,[1]高二上!$B:$H,7,0)</f>
        <v>岳子琦</v>
      </c>
      <c r="U334">
        <f t="shared" si="70"/>
        <v>63.27683615819209</v>
      </c>
      <c r="V334">
        <f t="shared" si="76"/>
        <v>274</v>
      </c>
      <c r="W334">
        <f>VLOOKUP(B334,[1]高一下!$B:$H,6,0)</f>
        <v>88</v>
      </c>
      <c r="X334" t="str">
        <f>VLOOKUP(B334,[1]高一下!$B:$H,7,0)</f>
        <v>岳子琦</v>
      </c>
      <c r="Y334">
        <f t="shared" si="71"/>
        <v>114.68926553672317</v>
      </c>
      <c r="Z334">
        <f t="shared" si="77"/>
        <v>144</v>
      </c>
      <c r="AA334">
        <f>VLOOKUP(B334,[1]高一上!$B:$G,5,0)</f>
        <v>78</v>
      </c>
      <c r="AB334" t="str">
        <f>VLOOKUP(B334,[1]高一上!$B:$G,6,0)</f>
        <v>刘云菊</v>
      </c>
      <c r="AC334">
        <f t="shared" si="72"/>
        <v>57.627118644067799</v>
      </c>
      <c r="AD334">
        <f t="shared" si="78"/>
        <v>196</v>
      </c>
      <c r="AE334">
        <f>VLOOKUP(B334,[1]中考!$B:$G,6,0)</f>
        <v>113</v>
      </c>
      <c r="AF334">
        <f t="shared" si="66"/>
        <v>46</v>
      </c>
    </row>
    <row r="335" spans="1:32" x14ac:dyDescent="0.2">
      <c r="A335" s="5" t="s">
        <v>1003</v>
      </c>
      <c r="B335" s="2" t="s">
        <v>1004</v>
      </c>
      <c r="C335" s="1">
        <v>8</v>
      </c>
      <c r="D335" s="3" t="s">
        <v>9</v>
      </c>
      <c r="E335" s="4" t="s">
        <v>1005</v>
      </c>
      <c r="F335" s="1">
        <v>397</v>
      </c>
      <c r="G335" s="4">
        <v>95</v>
      </c>
      <c r="H335" s="1" t="s">
        <v>955</v>
      </c>
      <c r="I335" s="15">
        <f t="shared" si="67"/>
        <v>117.2316384180791</v>
      </c>
      <c r="J335">
        <f t="shared" si="73"/>
        <v>224</v>
      </c>
      <c r="K335">
        <f>VLOOKUP(B335,[1]高三上!$B:$H,6,0)</f>
        <v>84</v>
      </c>
      <c r="L335" t="str">
        <f>VLOOKUP(B335,[1]高三上!$B:$H,7,0)</f>
        <v>岳子琦</v>
      </c>
      <c r="M335">
        <f t="shared" si="68"/>
        <v>105.08474576271186</v>
      </c>
      <c r="N335">
        <f t="shared" si="74"/>
        <v>285</v>
      </c>
      <c r="O335">
        <f>VLOOKUP(B335,[1]高二下!$B:$H,6,0)</f>
        <v>78</v>
      </c>
      <c r="P335" t="str">
        <f>VLOOKUP(B335,[1]高二下!$B:$H,7,0)</f>
        <v>岳子琦</v>
      </c>
      <c r="Q335">
        <f t="shared" si="69"/>
        <v>109.32203389830508</v>
      </c>
      <c r="R335">
        <f t="shared" si="75"/>
        <v>303</v>
      </c>
      <c r="S335">
        <f>VLOOKUP(B335,[1]高二上!$B:$H,6,0)</f>
        <v>75</v>
      </c>
      <c r="T335" t="str">
        <f>VLOOKUP(B335,[1]高二上!$B:$H,7,0)</f>
        <v>岳子琦</v>
      </c>
      <c r="U335">
        <f t="shared" si="70"/>
        <v>59.322033898305079</v>
      </c>
      <c r="V335">
        <f t="shared" si="76"/>
        <v>336</v>
      </c>
      <c r="W335">
        <f>VLOOKUP(B335,[1]高一下!$B:$H,6,0)</f>
        <v>85</v>
      </c>
      <c r="X335" t="str">
        <f>VLOOKUP(B335,[1]高一下!$B:$H,7,0)</f>
        <v>岳子琦</v>
      </c>
      <c r="Y335">
        <f t="shared" si="71"/>
        <v>93.220338983050851</v>
      </c>
      <c r="Z335">
        <f t="shared" si="77"/>
        <v>192</v>
      </c>
      <c r="AA335">
        <f>VLOOKUP(B335,[1]高一上!$B:$G,5,0)</f>
        <v>80</v>
      </c>
      <c r="AB335" t="str">
        <f>VLOOKUP(B335,[1]高一上!$B:$G,6,0)</f>
        <v>格绒燚西</v>
      </c>
      <c r="AC335">
        <f t="shared" si="72"/>
        <v>135.31073446327684</v>
      </c>
      <c r="AD335">
        <f t="shared" si="78"/>
        <v>168</v>
      </c>
      <c r="AE335">
        <f>VLOOKUP(B335,[1]中考!$B:$G,6,0)</f>
        <v>84</v>
      </c>
      <c r="AF335">
        <f t="shared" si="66"/>
        <v>293</v>
      </c>
    </row>
    <row r="336" spans="1:32" x14ac:dyDescent="0.2">
      <c r="A336" s="2" t="s">
        <v>1006</v>
      </c>
      <c r="B336" s="2" t="s">
        <v>1007</v>
      </c>
      <c r="C336" s="1">
        <v>8</v>
      </c>
      <c r="D336" s="3" t="s">
        <v>9</v>
      </c>
      <c r="E336" s="4" t="s">
        <v>709</v>
      </c>
      <c r="F336" s="1">
        <v>348</v>
      </c>
      <c r="G336" s="4">
        <v>82</v>
      </c>
      <c r="H336" s="1" t="s">
        <v>955</v>
      </c>
      <c r="I336" s="15">
        <f t="shared" si="67"/>
        <v>90.960451977401135</v>
      </c>
      <c r="J336">
        <f t="shared" si="73"/>
        <v>342</v>
      </c>
      <c r="K336">
        <f>VLOOKUP(B336,[1]高三上!$B:$H,6,0)</f>
        <v>81</v>
      </c>
      <c r="L336" t="str">
        <f>VLOOKUP(B336,[1]高三上!$B:$H,7,0)</f>
        <v>岳子琦</v>
      </c>
      <c r="M336">
        <f t="shared" si="68"/>
        <v>109.32203389830508</v>
      </c>
      <c r="N336">
        <f t="shared" si="74"/>
        <v>310</v>
      </c>
      <c r="O336">
        <f>VLOOKUP(B336,[1]高二下!$B:$H,6,0)</f>
        <v>69</v>
      </c>
      <c r="P336" t="str">
        <f>VLOOKUP(B336,[1]高二下!$B:$H,7,0)</f>
        <v>岳子琦</v>
      </c>
      <c r="Q336">
        <f t="shared" si="69"/>
        <v>90.960451977401135</v>
      </c>
      <c r="R336">
        <f t="shared" si="75"/>
        <v>343</v>
      </c>
      <c r="S336">
        <f>VLOOKUP(B336,[1]高二上!$B:$H,6,0)</f>
        <v>80</v>
      </c>
      <c r="T336" t="str">
        <f>VLOOKUP(B336,[1]高二上!$B:$H,7,0)</f>
        <v>岳子琦</v>
      </c>
      <c r="U336">
        <f t="shared" si="70"/>
        <v>109.60451977401129</v>
      </c>
      <c r="V336">
        <f t="shared" si="76"/>
        <v>311</v>
      </c>
      <c r="W336">
        <f>VLOOKUP(B336,[1]高一下!$B:$H,6,0)</f>
        <v>67</v>
      </c>
      <c r="X336" t="str">
        <f>VLOOKUP(B336,[1]高一下!$B:$H,7,0)</f>
        <v>岳子琦</v>
      </c>
      <c r="Y336">
        <f t="shared" si="71"/>
        <v>101.9774011299435</v>
      </c>
      <c r="Z336">
        <f t="shared" si="77"/>
        <v>345</v>
      </c>
      <c r="AA336">
        <f>VLOOKUP(B336,[1]高一上!$B:$G,5,0)</f>
        <v>56</v>
      </c>
      <c r="AB336" t="str">
        <f>VLOOKUP(B336,[1]高一上!$B:$G,6,0)</f>
        <v>格绒燚西</v>
      </c>
      <c r="AC336">
        <f t="shared" si="72"/>
        <v>83.333333333333343</v>
      </c>
      <c r="AD336">
        <f t="shared" si="78"/>
        <v>352</v>
      </c>
      <c r="AE336">
        <f>VLOOKUP(B336,[1]中考!$B:$G,6,0)</f>
        <v>82</v>
      </c>
      <c r="AF336">
        <f t="shared" si="66"/>
        <v>293</v>
      </c>
    </row>
    <row r="337" spans="1:32" x14ac:dyDescent="0.2">
      <c r="A337" s="2" t="s">
        <v>1008</v>
      </c>
      <c r="B337" s="2" t="s">
        <v>1009</v>
      </c>
      <c r="C337" s="1">
        <v>8</v>
      </c>
      <c r="D337" s="3" t="s">
        <v>9</v>
      </c>
      <c r="E337" s="4" t="s">
        <v>1010</v>
      </c>
      <c r="F337" s="1">
        <v>424</v>
      </c>
      <c r="G337" s="4">
        <v>107</v>
      </c>
      <c r="H337" s="1" t="s">
        <v>955</v>
      </c>
      <c r="I337" s="15">
        <f t="shared" si="67"/>
        <v>130.5084745762712</v>
      </c>
      <c r="J337">
        <f t="shared" si="73"/>
        <v>64</v>
      </c>
      <c r="K337">
        <f>VLOOKUP(B337,[1]高三上!$B:$H,6,0)</f>
        <v>92</v>
      </c>
      <c r="L337" t="str">
        <f>VLOOKUP(B337,[1]高三上!$B:$H,7,0)</f>
        <v>岳子琦</v>
      </c>
      <c r="M337">
        <f t="shared" si="68"/>
        <v>84.745762711864401</v>
      </c>
      <c r="N337">
        <f t="shared" si="74"/>
        <v>172</v>
      </c>
      <c r="O337">
        <f>VLOOKUP(B337,[1]高二下!$B:$H,6,0)</f>
        <v>90</v>
      </c>
      <c r="P337" t="str">
        <f>VLOOKUP(B337,[1]高二下!$B:$H,7,0)</f>
        <v>岳子琦</v>
      </c>
      <c r="Q337">
        <f t="shared" si="69"/>
        <v>79.096045197740111</v>
      </c>
      <c r="R337">
        <f t="shared" si="75"/>
        <v>118</v>
      </c>
      <c r="S337">
        <f>VLOOKUP(B337,[1]高二上!$B:$H,6,0)</f>
        <v>103</v>
      </c>
      <c r="T337" t="str">
        <f>VLOOKUP(B337,[1]高二上!$B:$H,7,0)</f>
        <v>岳子琦</v>
      </c>
      <c r="U337">
        <f t="shared" si="70"/>
        <v>114.68926553672317</v>
      </c>
      <c r="V337">
        <f t="shared" si="76"/>
        <v>44</v>
      </c>
      <c r="W337">
        <f>VLOOKUP(B337,[1]高一下!$B:$H,6,0)</f>
        <v>92</v>
      </c>
      <c r="X337" t="str">
        <f>VLOOKUP(B337,[1]高一下!$B:$H,7,0)</f>
        <v>岳子琦</v>
      </c>
      <c r="Y337">
        <f t="shared" si="71"/>
        <v>128.24858757062148</v>
      </c>
      <c r="Z337">
        <f t="shared" si="77"/>
        <v>96</v>
      </c>
      <c r="AA337">
        <f>VLOOKUP(B337,[1]高一上!$B:$G,5,0)</f>
        <v>78</v>
      </c>
      <c r="AB337" t="str">
        <f>VLOOKUP(B337,[1]高一上!$B:$G,6,0)</f>
        <v>陈光汇</v>
      </c>
      <c r="AC337">
        <f t="shared" si="72"/>
        <v>90.395480225988706</v>
      </c>
      <c r="AD337">
        <f t="shared" si="78"/>
        <v>196</v>
      </c>
      <c r="AE337">
        <f>VLOOKUP(B337,[1]中考!$B:$G,6,0)</f>
        <v>103</v>
      </c>
      <c r="AF337">
        <f t="shared" si="66"/>
        <v>162</v>
      </c>
    </row>
    <row r="338" spans="1:32" x14ac:dyDescent="0.2">
      <c r="A338" s="2" t="s">
        <v>1011</v>
      </c>
      <c r="B338" s="2" t="s">
        <v>1012</v>
      </c>
      <c r="C338" s="1">
        <v>8</v>
      </c>
      <c r="D338" s="3" t="s">
        <v>9</v>
      </c>
      <c r="E338" s="4" t="s">
        <v>1013</v>
      </c>
      <c r="F338" s="1">
        <v>369</v>
      </c>
      <c r="G338" s="4">
        <v>100</v>
      </c>
      <c r="H338" s="1" t="s">
        <v>955</v>
      </c>
      <c r="I338" s="15">
        <f t="shared" si="67"/>
        <v>133.89830508474574</v>
      </c>
      <c r="J338">
        <f t="shared" si="73"/>
        <v>141</v>
      </c>
      <c r="K338">
        <f>VLOOKUP(B338,[1]高三上!$B:$H,6,0)</f>
        <v>86</v>
      </c>
      <c r="L338" t="str">
        <f>VLOOKUP(B338,[1]高三上!$B:$H,7,0)</f>
        <v>岳子琦</v>
      </c>
      <c r="M338">
        <f t="shared" si="68"/>
        <v>118.92655367231639</v>
      </c>
      <c r="N338">
        <f t="shared" si="74"/>
        <v>261</v>
      </c>
      <c r="O338">
        <f>VLOOKUP(B338,[1]高二下!$B:$H,6,0)</f>
        <v>72</v>
      </c>
      <c r="P338" t="str">
        <f>VLOOKUP(B338,[1]高二下!$B:$H,7,0)</f>
        <v>岳子琦</v>
      </c>
      <c r="Q338">
        <f t="shared" si="69"/>
        <v>56.779661016949149</v>
      </c>
      <c r="R338">
        <f t="shared" si="75"/>
        <v>328</v>
      </c>
      <c r="S338">
        <f>VLOOKUP(B338,[1]高二上!$B:$H,6,0)</f>
        <v>92</v>
      </c>
      <c r="T338" t="str">
        <f>VLOOKUP(B338,[1]高二上!$B:$H,7,0)</f>
        <v>岳子琦</v>
      </c>
      <c r="U338">
        <f t="shared" si="70"/>
        <v>122.31638418079096</v>
      </c>
      <c r="V338">
        <f t="shared" si="76"/>
        <v>175</v>
      </c>
      <c r="W338">
        <f>VLOOKUP(B338,[1]高一下!$B:$H,6,0)</f>
        <v>81</v>
      </c>
      <c r="X338" t="str">
        <f>VLOOKUP(B338,[1]高一下!$B:$H,7,0)</f>
        <v>岳子琦</v>
      </c>
      <c r="Y338">
        <f t="shared" si="71"/>
        <v>63.27683615819209</v>
      </c>
      <c r="Z338">
        <f t="shared" si="77"/>
        <v>254</v>
      </c>
      <c r="AA338">
        <f>VLOOKUP(B338,[1]高一上!$B:$G,5,0)</f>
        <v>83</v>
      </c>
      <c r="AB338" t="str">
        <f>VLOOKUP(B338,[1]高一上!$B:$G,6,0)</f>
        <v>格绒燚西</v>
      </c>
      <c r="AC338">
        <f t="shared" si="72"/>
        <v>136.4406779661017</v>
      </c>
      <c r="AD338">
        <f t="shared" si="78"/>
        <v>124</v>
      </c>
      <c r="AE338">
        <f>VLOOKUP(B338,[1]中考!$B:$G,6,0)</f>
        <v>93</v>
      </c>
      <c r="AF338">
        <f t="shared" si="66"/>
        <v>253</v>
      </c>
    </row>
    <row r="339" spans="1:32" x14ac:dyDescent="0.2">
      <c r="A339" s="2" t="s">
        <v>1014</v>
      </c>
      <c r="B339" s="2" t="s">
        <v>1015</v>
      </c>
      <c r="C339" s="1">
        <v>8</v>
      </c>
      <c r="D339" s="3" t="s">
        <v>9</v>
      </c>
      <c r="E339" s="4" t="s">
        <v>1016</v>
      </c>
      <c r="F339" s="1">
        <v>333</v>
      </c>
      <c r="G339" s="4">
        <v>87</v>
      </c>
      <c r="H339" s="1" t="s">
        <v>955</v>
      </c>
      <c r="I339" s="15">
        <f t="shared" si="67"/>
        <v>31.920903954802256</v>
      </c>
      <c r="J339">
        <f t="shared" si="73"/>
        <v>320</v>
      </c>
      <c r="K339">
        <f>VLOOKUP(B339,[1]高三上!$B:$H,6,0)</f>
        <v>101</v>
      </c>
      <c r="L339" t="str">
        <f>VLOOKUP(B339,[1]高三上!$B:$H,7,0)</f>
        <v>岳子琦</v>
      </c>
      <c r="M339">
        <f t="shared" si="68"/>
        <v>155.64971751412429</v>
      </c>
      <c r="N339">
        <f t="shared" si="74"/>
        <v>79</v>
      </c>
      <c r="O339">
        <f>VLOOKUP(B339,[1]高二下!$B:$H,6,0)</f>
        <v>81</v>
      </c>
      <c r="P339" t="str">
        <f>VLOOKUP(B339,[1]高二下!$B:$H,7,0)</f>
        <v>岳子琦</v>
      </c>
      <c r="Q339">
        <f t="shared" si="69"/>
        <v>92.655367231638422</v>
      </c>
      <c r="R339">
        <f t="shared" si="75"/>
        <v>276</v>
      </c>
      <c r="S339">
        <f>VLOOKUP(B339,[1]高二上!$B:$H,6,0)</f>
        <v>86</v>
      </c>
      <c r="T339" t="str">
        <f>VLOOKUP(B339,[1]高二上!$B:$H,7,0)</f>
        <v>岳子琦</v>
      </c>
      <c r="U339">
        <f t="shared" si="70"/>
        <v>83.615819209039557</v>
      </c>
      <c r="V339">
        <f t="shared" si="76"/>
        <v>250</v>
      </c>
      <c r="W339">
        <f>VLOOKUP(B339,[1]高一下!$B:$H,6,0)</f>
        <v>85</v>
      </c>
      <c r="X339" t="str">
        <f>VLOOKUP(B339,[1]高一下!$B:$H,7,0)</f>
        <v>岳子琦</v>
      </c>
      <c r="Y339">
        <f t="shared" si="71"/>
        <v>101.12994350282486</v>
      </c>
      <c r="Z339">
        <f t="shared" si="77"/>
        <v>192</v>
      </c>
      <c r="AA339">
        <f>VLOOKUP(B339,[1]高一上!$B:$G,5,0)</f>
        <v>78</v>
      </c>
      <c r="AB339" t="str">
        <f>VLOOKUP(B339,[1]高一上!$B:$G,6,0)</f>
        <v>刘权芳</v>
      </c>
      <c r="AC339">
        <f t="shared" si="72"/>
        <v>94.350282485875709</v>
      </c>
      <c r="AD339">
        <f t="shared" si="78"/>
        <v>196</v>
      </c>
      <c r="AE339">
        <f>VLOOKUP(B339,[1]中考!$B:$G,6,0)</f>
        <v>102</v>
      </c>
      <c r="AF339">
        <f t="shared" si="66"/>
        <v>176</v>
      </c>
    </row>
    <row r="340" spans="1:32" x14ac:dyDescent="0.2">
      <c r="A340" s="2" t="s">
        <v>1017</v>
      </c>
      <c r="B340" s="2" t="s">
        <v>1018</v>
      </c>
      <c r="C340" s="1">
        <v>8</v>
      </c>
      <c r="D340" s="3" t="s">
        <v>9</v>
      </c>
      <c r="E340" s="2" t="s">
        <v>1019</v>
      </c>
      <c r="F340" s="1">
        <v>311</v>
      </c>
      <c r="G340" s="6">
        <v>87</v>
      </c>
      <c r="H340" s="1" t="s">
        <v>955</v>
      </c>
      <c r="I340" s="15">
        <f t="shared" si="67"/>
        <v>98.305084745762713</v>
      </c>
      <c r="J340">
        <f t="shared" si="73"/>
        <v>320</v>
      </c>
      <c r="K340">
        <f>VLOOKUP(B340,[1]高三上!$B:$H,6,0)</f>
        <v>80</v>
      </c>
      <c r="L340" t="str">
        <f>VLOOKUP(B340,[1]高三上!$B:$H,7,0)</f>
        <v>岳子琦</v>
      </c>
      <c r="M340">
        <f t="shared" si="68"/>
        <v>85.31073446327683</v>
      </c>
      <c r="N340">
        <f t="shared" si="74"/>
        <v>314</v>
      </c>
      <c r="O340">
        <f>VLOOKUP(B340,[1]高二下!$B:$H,6,0)</f>
        <v>82</v>
      </c>
      <c r="P340" t="str">
        <f>VLOOKUP(B340,[1]高二下!$B:$H,7,0)</f>
        <v>岳子琦</v>
      </c>
      <c r="Q340">
        <f t="shared" si="69"/>
        <v>121.75141242937853</v>
      </c>
      <c r="R340">
        <f t="shared" si="75"/>
        <v>262</v>
      </c>
      <c r="S340">
        <f>VLOOKUP(B340,[1]高二上!$B:$H,6,0)</f>
        <v>74</v>
      </c>
      <c r="T340" t="str">
        <f>VLOOKUP(B340,[1]高二上!$B:$H,7,0)</f>
        <v>岳子琦</v>
      </c>
      <c r="U340">
        <f t="shared" si="70"/>
        <v>87.853107344632775</v>
      </c>
      <c r="V340">
        <f t="shared" si="76"/>
        <v>339</v>
      </c>
      <c r="W340">
        <f>VLOOKUP(B340,[1]高一下!$B:$H,6,0)</f>
        <v>78</v>
      </c>
      <c r="X340" t="str">
        <f>VLOOKUP(B340,[1]高一下!$B:$H,7,0)</f>
        <v>岳子琦</v>
      </c>
      <c r="Y340">
        <f t="shared" si="71"/>
        <v>76.55367231638418</v>
      </c>
      <c r="Z340">
        <f t="shared" si="77"/>
        <v>296</v>
      </c>
      <c r="AA340">
        <f>VLOOKUP(B340,[1]高一上!$B:$G,5,0)</f>
        <v>77</v>
      </c>
      <c r="AB340" t="str">
        <f>VLOOKUP(B340,[1]高一上!$B:$G,6,0)</f>
        <v>张镇棚</v>
      </c>
      <c r="AC340">
        <f t="shared" si="72"/>
        <v>106.77966101694915</v>
      </c>
      <c r="AD340">
        <f t="shared" si="78"/>
        <v>213</v>
      </c>
      <c r="AE340">
        <f>VLOOKUP(B340,[1]中考!$B:$G,6,0)</f>
        <v>96</v>
      </c>
      <c r="AF340">
        <f t="shared" si="66"/>
        <v>237</v>
      </c>
    </row>
    <row r="341" spans="1:32" x14ac:dyDescent="0.2">
      <c r="A341" s="2" t="s">
        <v>1020</v>
      </c>
      <c r="B341" s="2" t="s">
        <v>1021</v>
      </c>
      <c r="C341" s="1">
        <v>8</v>
      </c>
      <c r="D341" s="3" t="s">
        <v>9</v>
      </c>
      <c r="E341" s="4" t="s">
        <v>1022</v>
      </c>
      <c r="F341" s="1">
        <v>322</v>
      </c>
      <c r="G341" s="4">
        <v>91</v>
      </c>
      <c r="H341" s="1" t="s">
        <v>955</v>
      </c>
      <c r="I341" s="15">
        <f t="shared" si="67"/>
        <v>100</v>
      </c>
      <c r="J341">
        <f t="shared" si="73"/>
        <v>274</v>
      </c>
      <c r="K341">
        <v>0</v>
      </c>
      <c r="L341" t="str">
        <f>H341</f>
        <v>岳子琦</v>
      </c>
      <c r="M341">
        <f t="shared" si="68"/>
        <v>100</v>
      </c>
      <c r="N341">
        <f t="shared" si="74"/>
        <v>344</v>
      </c>
      <c r="O341">
        <f>VLOOKUP(B341,[1]高二下!$B:$H,6,0)</f>
        <v>87</v>
      </c>
      <c r="P341" t="str">
        <f>H341</f>
        <v>岳子琦</v>
      </c>
      <c r="Q341">
        <f t="shared" si="69"/>
        <v>145.76271186440678</v>
      </c>
      <c r="R341">
        <f t="shared" si="75"/>
        <v>167</v>
      </c>
      <c r="S341">
        <f>VLOOKUP(B341,[1]高二上!$B:$H,6,0)</f>
        <v>77</v>
      </c>
      <c r="T341" t="str">
        <f>VLOOKUP(B341,[1]高二上!$B:$H,7,0)</f>
        <v>岳子琦</v>
      </c>
      <c r="U341">
        <f t="shared" si="70"/>
        <v>75.706214689265536</v>
      </c>
      <c r="V341">
        <f t="shared" si="76"/>
        <v>329</v>
      </c>
      <c r="W341">
        <f>VLOOKUP(B341,[1]高一下!$B:$H,6,0)</f>
        <v>82</v>
      </c>
      <c r="X341" t="str">
        <f>VLOOKUP(B341,[1]高一下!$B:$H,7,0)</f>
        <v>岳子琦</v>
      </c>
      <c r="Y341">
        <f t="shared" si="71"/>
        <v>74.576271186440678</v>
      </c>
      <c r="Z341">
        <f t="shared" si="77"/>
        <v>243</v>
      </c>
      <c r="AA341">
        <f>VLOOKUP(B341,[1]高一上!$B:$G,5,0)</f>
        <v>81</v>
      </c>
      <c r="AB341" t="str">
        <f>VLOOKUP(B341,[1]高一上!$B:$G,6,0)</f>
        <v>张镇棚</v>
      </c>
      <c r="AC341">
        <f t="shared" si="72"/>
        <v>123.72881355932203</v>
      </c>
      <c r="AD341">
        <f t="shared" si="78"/>
        <v>153</v>
      </c>
      <c r="AE341">
        <f>VLOOKUP(B341,[1]中考!$B:$G,6,0)</f>
        <v>96</v>
      </c>
      <c r="AF341">
        <f t="shared" si="66"/>
        <v>237</v>
      </c>
    </row>
    <row r="342" spans="1:32" x14ac:dyDescent="0.2">
      <c r="A342" s="2" t="s">
        <v>1023</v>
      </c>
      <c r="B342" s="2" t="s">
        <v>1024</v>
      </c>
      <c r="C342" s="1">
        <v>8</v>
      </c>
      <c r="D342" s="3" t="s">
        <v>9</v>
      </c>
      <c r="E342" s="2" t="s">
        <v>1025</v>
      </c>
      <c r="F342" s="1">
        <v>231</v>
      </c>
      <c r="G342" s="6">
        <v>85</v>
      </c>
      <c r="H342" s="1" t="s">
        <v>955</v>
      </c>
      <c r="I342" s="15">
        <f t="shared" si="67"/>
        <v>100</v>
      </c>
      <c r="J342">
        <f t="shared" si="73"/>
        <v>333</v>
      </c>
      <c r="K342">
        <v>0</v>
      </c>
      <c r="L342" t="str">
        <f>H342</f>
        <v>岳子琦</v>
      </c>
      <c r="M342">
        <f t="shared" si="68"/>
        <v>100</v>
      </c>
      <c r="N342">
        <f t="shared" si="74"/>
        <v>344</v>
      </c>
      <c r="O342">
        <v>0</v>
      </c>
      <c r="P342" t="str">
        <f>H342</f>
        <v>岳子琦</v>
      </c>
      <c r="Q342">
        <f t="shared" si="69"/>
        <v>100</v>
      </c>
      <c r="R342">
        <f t="shared" si="75"/>
        <v>348</v>
      </c>
      <c r="S342">
        <v>0</v>
      </c>
      <c r="T342" t="str">
        <f>L342</f>
        <v>岳子琦</v>
      </c>
      <c r="U342">
        <f t="shared" si="70"/>
        <v>100</v>
      </c>
      <c r="V342">
        <f t="shared" si="76"/>
        <v>350</v>
      </c>
      <c r="W342">
        <v>0</v>
      </c>
      <c r="X342" t="str">
        <f>P342</f>
        <v>岳子琦</v>
      </c>
      <c r="Y342">
        <f t="shared" si="71"/>
        <v>100</v>
      </c>
      <c r="Z342">
        <f t="shared" si="77"/>
        <v>352</v>
      </c>
      <c r="AA342">
        <f>VLOOKUP(B342,[1]高一上!$B:$G,5,0)</f>
        <v>75</v>
      </c>
      <c r="AB342" t="str">
        <f>VLOOKUP(B342,[1]高一上!$B:$G,6,0)</f>
        <v>张镇棚</v>
      </c>
      <c r="AC342">
        <f t="shared" si="72"/>
        <v>100</v>
      </c>
      <c r="AD342">
        <f t="shared" si="78"/>
        <v>246</v>
      </c>
      <c r="AE342">
        <v>0</v>
      </c>
      <c r="AF342">
        <f t="shared" si="66"/>
        <v>293</v>
      </c>
    </row>
    <row r="343" spans="1:32" x14ac:dyDescent="0.2">
      <c r="A343" s="2" t="s">
        <v>1026</v>
      </c>
      <c r="B343" s="2" t="s">
        <v>1027</v>
      </c>
      <c r="C343" s="1">
        <v>8</v>
      </c>
      <c r="D343" s="3" t="s">
        <v>9</v>
      </c>
      <c r="E343" s="4" t="s">
        <v>1028</v>
      </c>
      <c r="F343" s="1">
        <v>459</v>
      </c>
      <c r="G343" s="4">
        <v>103</v>
      </c>
      <c r="H343" s="1" t="s">
        <v>955</v>
      </c>
      <c r="I343" s="15">
        <f t="shared" si="67"/>
        <v>128.24858757062148</v>
      </c>
      <c r="J343">
        <f t="shared" si="73"/>
        <v>101</v>
      </c>
      <c r="K343">
        <f>VLOOKUP(B343,[1]高三上!$B:$H,6,0)</f>
        <v>90</v>
      </c>
      <c r="L343" t="str">
        <f>VLOOKUP(B343,[1]高三上!$B:$H,7,0)</f>
        <v>岳子琦</v>
      </c>
      <c r="M343">
        <f t="shared" si="68"/>
        <v>59.887005649717509</v>
      </c>
      <c r="N343">
        <f t="shared" si="74"/>
        <v>201</v>
      </c>
      <c r="O343">
        <f>VLOOKUP(B343,[1]高二下!$B:$H,6,0)</f>
        <v>94</v>
      </c>
      <c r="P343" t="str">
        <f>VLOOKUP(B343,[1]高二下!$B:$H,7,0)</f>
        <v>岳子琦</v>
      </c>
      <c r="Q343">
        <f t="shared" si="69"/>
        <v>105.93220338983051</v>
      </c>
      <c r="R343">
        <f t="shared" si="75"/>
        <v>59</v>
      </c>
      <c r="S343">
        <f>VLOOKUP(B343,[1]高二上!$B:$H,6,0)</f>
        <v>99</v>
      </c>
      <c r="T343" t="str">
        <f>VLOOKUP(B343,[1]高二上!$B:$H,7,0)</f>
        <v>岳子琦</v>
      </c>
      <c r="U343">
        <f t="shared" si="70"/>
        <v>131.63841807909606</v>
      </c>
      <c r="V343">
        <f t="shared" si="76"/>
        <v>80</v>
      </c>
      <c r="W343">
        <f>VLOOKUP(B343,[1]高一下!$B:$H,6,0)</f>
        <v>85</v>
      </c>
      <c r="X343" t="str">
        <f>VLOOKUP(B343,[1]高一下!$B:$H,7,0)</f>
        <v>岳子琦</v>
      </c>
      <c r="Y343">
        <f t="shared" si="71"/>
        <v>83.898305084745772</v>
      </c>
      <c r="Z343">
        <f t="shared" si="77"/>
        <v>192</v>
      </c>
      <c r="AA343">
        <f>VLOOKUP(B343,[1]高一上!$B:$G,5,0)</f>
        <v>82</v>
      </c>
      <c r="AB343" t="str">
        <f>VLOOKUP(B343,[1]高一上!$B:$G,6,0)</f>
        <v>陈光汇</v>
      </c>
      <c r="AC343">
        <f t="shared" si="72"/>
        <v>103.10734463276836</v>
      </c>
      <c r="AD343">
        <f t="shared" si="78"/>
        <v>135</v>
      </c>
      <c r="AE343">
        <f>VLOOKUP(B343,[1]中考!$B:$G,6,0)</f>
        <v>104</v>
      </c>
      <c r="AF343">
        <f t="shared" si="66"/>
        <v>146</v>
      </c>
    </row>
    <row r="344" spans="1:32" x14ac:dyDescent="0.2">
      <c r="A344" s="2" t="s">
        <v>1029</v>
      </c>
      <c r="B344" s="2" t="s">
        <v>1030</v>
      </c>
      <c r="C344" s="1">
        <v>8</v>
      </c>
      <c r="D344" s="3" t="s">
        <v>9</v>
      </c>
      <c r="E344" s="4" t="s">
        <v>1031</v>
      </c>
      <c r="F344" s="1">
        <v>452</v>
      </c>
      <c r="G344" s="4">
        <v>85</v>
      </c>
      <c r="H344" s="1" t="s">
        <v>955</v>
      </c>
      <c r="I344" s="15">
        <f t="shared" si="67"/>
        <v>94.632768361581924</v>
      </c>
      <c r="J344">
        <f t="shared" si="73"/>
        <v>333</v>
      </c>
      <c r="K344">
        <f>VLOOKUP(B344,[1]高三上!$B:$H,6,0)</f>
        <v>80</v>
      </c>
      <c r="L344" t="str">
        <f>VLOOKUP(B344,[1]高三上!$B:$H,7,0)</f>
        <v>岳子琦</v>
      </c>
      <c r="M344">
        <f t="shared" si="68"/>
        <v>68.644067796610173</v>
      </c>
      <c r="N344">
        <f t="shared" si="74"/>
        <v>314</v>
      </c>
      <c r="O344">
        <f>VLOOKUP(B344,[1]高二下!$B:$H,6,0)</f>
        <v>85</v>
      </c>
      <c r="P344" t="str">
        <f>VLOOKUP(B344,[1]高二下!$B:$H,7,0)</f>
        <v>岳子琦</v>
      </c>
      <c r="Q344">
        <f t="shared" si="69"/>
        <v>100</v>
      </c>
      <c r="R344">
        <f t="shared" si="75"/>
        <v>203</v>
      </c>
      <c r="S344">
        <f>VLOOKUP(B344,[1]高二上!$B:$H,6,0)</f>
        <v>0</v>
      </c>
      <c r="T344" t="str">
        <f>VLOOKUP(B344,[1]高二上!$B:$H,7,0)</f>
        <v>岳子琦</v>
      </c>
      <c r="U344">
        <f t="shared" si="70"/>
        <v>100</v>
      </c>
      <c r="V344">
        <f t="shared" si="76"/>
        <v>350</v>
      </c>
      <c r="W344">
        <f>VLOOKUP(B344,[1]高一下!$B:$H,6,0)</f>
        <v>83</v>
      </c>
      <c r="X344" t="str">
        <f>VLOOKUP(B344,[1]高一下!$B:$H,7,0)</f>
        <v>岳子琦</v>
      </c>
      <c r="Y344">
        <f t="shared" si="71"/>
        <v>124.01129943502825</v>
      </c>
      <c r="Z344">
        <f t="shared" si="77"/>
        <v>231</v>
      </c>
      <c r="AA344">
        <f>VLOOKUP(B344,[1]高一上!$B:$G,5,0)</f>
        <v>69</v>
      </c>
      <c r="AB344" t="str">
        <f>VLOOKUP(B344,[1]高一上!$B:$G,6,0)</f>
        <v>陈光汇</v>
      </c>
      <c r="AC344">
        <f t="shared" si="72"/>
        <v>81.638418079096041</v>
      </c>
      <c r="AD344">
        <f t="shared" si="78"/>
        <v>316</v>
      </c>
      <c r="AE344">
        <f>VLOOKUP(B344,[1]中考!$B:$G,6,0)</f>
        <v>92</v>
      </c>
      <c r="AF344">
        <f t="shared" si="66"/>
        <v>251</v>
      </c>
    </row>
    <row r="345" spans="1:32" x14ac:dyDescent="0.2">
      <c r="A345" s="2" t="s">
        <v>1032</v>
      </c>
      <c r="B345" s="2" t="s">
        <v>1033</v>
      </c>
      <c r="C345" s="1">
        <v>8</v>
      </c>
      <c r="D345" s="3" t="s">
        <v>9</v>
      </c>
      <c r="E345" s="4" t="s">
        <v>1034</v>
      </c>
      <c r="F345" s="1">
        <v>417</v>
      </c>
      <c r="G345" s="4">
        <v>99</v>
      </c>
      <c r="H345" s="1" t="s">
        <v>955</v>
      </c>
      <c r="I345" s="15">
        <f t="shared" si="67"/>
        <v>140.96045197740114</v>
      </c>
      <c r="J345">
        <f t="shared" si="73"/>
        <v>158</v>
      </c>
      <c r="K345">
        <f>VLOOKUP(B345,[1]高三上!$B:$H,6,0)</f>
        <v>82</v>
      </c>
      <c r="L345" t="str">
        <f>VLOOKUP(B345,[1]高三上!$B:$H,7,0)</f>
        <v>岳子琦</v>
      </c>
      <c r="M345">
        <f t="shared" si="68"/>
        <v>27.683615819209038</v>
      </c>
      <c r="N345">
        <f t="shared" si="74"/>
        <v>303</v>
      </c>
      <c r="O345">
        <f>VLOOKUP(B345,[1]高二下!$B:$H,6,0)</f>
        <v>95</v>
      </c>
      <c r="P345" t="str">
        <f>VLOOKUP(B345,[1]高二下!$B:$H,7,0)</f>
        <v>岳子琦</v>
      </c>
      <c r="Q345">
        <f t="shared" si="69"/>
        <v>148.0225988700565</v>
      </c>
      <c r="R345">
        <f t="shared" si="75"/>
        <v>47</v>
      </c>
      <c r="S345">
        <f>VLOOKUP(B345,[1]高二上!$B:$H,6,0)</f>
        <v>89</v>
      </c>
      <c r="T345" t="str">
        <f>VLOOKUP(B345,[1]高二上!$B:$H,7,0)</f>
        <v>岳子琦</v>
      </c>
      <c r="U345">
        <f t="shared" si="70"/>
        <v>98.305084745762713</v>
      </c>
      <c r="V345">
        <f t="shared" si="76"/>
        <v>217</v>
      </c>
      <c r="W345">
        <f>VLOOKUP(B345,[1]高一下!$B:$H,6,0)</f>
        <v>84</v>
      </c>
      <c r="X345" t="str">
        <f>VLOOKUP(B345,[1]高一下!$B:$H,7,0)</f>
        <v>岳子琦</v>
      </c>
      <c r="Y345">
        <f t="shared" si="71"/>
        <v>138.4180790960452</v>
      </c>
      <c r="Z345">
        <f t="shared" si="77"/>
        <v>211</v>
      </c>
      <c r="AA345">
        <f>VLOOKUP(B345,[1]高一上!$B:$G,5,0)</f>
        <v>63</v>
      </c>
      <c r="AB345" t="str">
        <f>VLOOKUP(B345,[1]高一上!$B:$G,6,0)</f>
        <v>格绒燚西</v>
      </c>
      <c r="AC345">
        <f t="shared" si="72"/>
        <v>80.508474576271183</v>
      </c>
      <c r="AD345">
        <f t="shared" si="78"/>
        <v>347</v>
      </c>
      <c r="AE345">
        <f>VLOOKUP(B345,[1]中考!$B:$G,6,0)</f>
        <v>87</v>
      </c>
      <c r="AF345">
        <f t="shared" si="66"/>
        <v>278</v>
      </c>
    </row>
    <row r="346" spans="1:32" x14ac:dyDescent="0.2">
      <c r="A346" s="2" t="s">
        <v>1035</v>
      </c>
      <c r="B346" s="2" t="s">
        <v>1036</v>
      </c>
      <c r="C346" s="1">
        <v>8</v>
      </c>
      <c r="D346" s="3" t="s">
        <v>9</v>
      </c>
      <c r="E346" s="4" t="s">
        <v>1037</v>
      </c>
      <c r="F346" s="1">
        <v>399</v>
      </c>
      <c r="G346" s="4">
        <v>93</v>
      </c>
      <c r="H346" s="1" t="s">
        <v>955</v>
      </c>
      <c r="I346" s="15">
        <f t="shared" si="67"/>
        <v>119.2090395480226</v>
      </c>
      <c r="J346">
        <f t="shared" si="73"/>
        <v>250</v>
      </c>
      <c r="K346">
        <f>VLOOKUP(B346,[1]高三上!$B:$H,6,0)</f>
        <v>79</v>
      </c>
      <c r="L346" t="str">
        <f>VLOOKUP(B346,[1]高三上!$B:$H,7,0)</f>
        <v>岳子琦</v>
      </c>
      <c r="M346">
        <f t="shared" si="68"/>
        <v>29.943502824858754</v>
      </c>
      <c r="N346">
        <f t="shared" si="74"/>
        <v>318</v>
      </c>
      <c r="O346">
        <f>VLOOKUP(B346,[1]高二下!$B:$H,6,0)</f>
        <v>93</v>
      </c>
      <c r="P346" t="str">
        <f>VLOOKUP(B346,[1]高二下!$B:$H,7,0)</f>
        <v>岳子琦</v>
      </c>
      <c r="Q346">
        <f t="shared" si="69"/>
        <v>150.84745762711864</v>
      </c>
      <c r="R346">
        <f t="shared" si="75"/>
        <v>70</v>
      </c>
      <c r="S346">
        <f>VLOOKUP(B346,[1]高二上!$B:$H,6,0)</f>
        <v>86</v>
      </c>
      <c r="T346" t="str">
        <f>VLOOKUP(B346,[1]高二上!$B:$H,7,0)</f>
        <v>岳子琦</v>
      </c>
      <c r="U346">
        <f t="shared" si="70"/>
        <v>120.90395480225989</v>
      </c>
      <c r="V346">
        <f t="shared" si="76"/>
        <v>250</v>
      </c>
      <c r="W346">
        <f>VLOOKUP(B346,[1]高一下!$B:$H,6,0)</f>
        <v>72</v>
      </c>
      <c r="X346" t="str">
        <f>VLOOKUP(B346,[1]高一下!$B:$H,7,0)</f>
        <v>岳子琦</v>
      </c>
      <c r="Y346">
        <f t="shared" si="71"/>
        <v>63.841807909604519</v>
      </c>
      <c r="Z346">
        <f t="shared" si="77"/>
        <v>324</v>
      </c>
      <c r="AA346">
        <f>VLOOKUP(B346,[1]高一上!$B:$G,5,0)</f>
        <v>78</v>
      </c>
      <c r="AB346" t="str">
        <f>VLOOKUP(B346,[1]高一上!$B:$G,6,0)</f>
        <v>杨翁基之玛</v>
      </c>
      <c r="AC346">
        <f t="shared" si="72"/>
        <v>94.067796610169495</v>
      </c>
      <c r="AD346">
        <f t="shared" si="78"/>
        <v>196</v>
      </c>
      <c r="AE346">
        <f>VLOOKUP(B346,[1]中考!$B:$G,6,0)</f>
        <v>102</v>
      </c>
      <c r="AF346">
        <f t="shared" si="66"/>
        <v>175</v>
      </c>
    </row>
    <row r="347" spans="1:32" x14ac:dyDescent="0.2">
      <c r="A347" s="2" t="s">
        <v>1038</v>
      </c>
      <c r="B347" s="2" t="s">
        <v>1039</v>
      </c>
      <c r="C347" s="1">
        <v>8</v>
      </c>
      <c r="D347" s="3" t="s">
        <v>9</v>
      </c>
      <c r="E347" s="4" t="s">
        <v>1040</v>
      </c>
      <c r="F347" s="1">
        <v>390</v>
      </c>
      <c r="G347" s="4">
        <v>90</v>
      </c>
      <c r="H347" s="1" t="s">
        <v>955</v>
      </c>
      <c r="I347" s="15">
        <f t="shared" si="67"/>
        <v>60.451977401129945</v>
      </c>
      <c r="J347">
        <f t="shared" si="73"/>
        <v>289</v>
      </c>
      <c r="K347">
        <f>VLOOKUP(B347,[1]高三上!$B:$H,6,0)</f>
        <v>94</v>
      </c>
      <c r="L347" t="str">
        <f>VLOOKUP(B347,[1]高三上!$B:$H,7,0)</f>
        <v>岳子琦</v>
      </c>
      <c r="M347">
        <f t="shared" si="68"/>
        <v>127.11864406779661</v>
      </c>
      <c r="N347">
        <f t="shared" si="74"/>
        <v>149</v>
      </c>
      <c r="O347">
        <f>VLOOKUP(B347,[1]高二下!$B:$H,6,0)</f>
        <v>83</v>
      </c>
      <c r="P347" t="str">
        <f>VLOOKUP(B347,[1]高二下!$B:$H,7,0)</f>
        <v>岳子琦</v>
      </c>
      <c r="Q347">
        <f t="shared" si="69"/>
        <v>120.62146892655367</v>
      </c>
      <c r="R347">
        <f t="shared" si="75"/>
        <v>245</v>
      </c>
      <c r="S347">
        <f>VLOOKUP(B347,[1]高二上!$B:$H,6,0)</f>
        <v>79</v>
      </c>
      <c r="T347" t="str">
        <f>VLOOKUP(B347,[1]高二上!$B:$H,7,0)</f>
        <v>岳子琦</v>
      </c>
      <c r="U347">
        <f t="shared" si="70"/>
        <v>16.666666666666657</v>
      </c>
      <c r="V347">
        <f t="shared" si="76"/>
        <v>318</v>
      </c>
      <c r="W347">
        <f>VLOOKUP(B347,[1]高一下!$B:$H,6,0)</f>
        <v>99</v>
      </c>
      <c r="X347" t="str">
        <f>VLOOKUP(B347,[1]高一下!$B:$H,7,0)</f>
        <v>岳子琦</v>
      </c>
      <c r="Y347">
        <f t="shared" si="71"/>
        <v>136.72316384180792</v>
      </c>
      <c r="Z347">
        <f t="shared" si="77"/>
        <v>23</v>
      </c>
      <c r="AA347">
        <f>VLOOKUP(B347,[1]高一上!$B:$G,5,0)</f>
        <v>81</v>
      </c>
      <c r="AB347" t="str">
        <f>VLOOKUP(B347,[1]高一上!$B:$G,6,0)</f>
        <v>陈光汇</v>
      </c>
      <c r="AC347">
        <f t="shared" si="72"/>
        <v>81.638418079096041</v>
      </c>
      <c r="AD347">
        <f t="shared" si="78"/>
        <v>153</v>
      </c>
      <c r="AE347">
        <f>VLOOKUP(B347,[1]中考!$B:$G,6,0)</f>
        <v>108</v>
      </c>
      <c r="AF347">
        <f t="shared" ref="AF347:AF356" si="79">RANK(AE347,AE347:AE699,0)</f>
        <v>88</v>
      </c>
    </row>
    <row r="348" spans="1:32" x14ac:dyDescent="0.2">
      <c r="A348" s="2" t="s">
        <v>1041</v>
      </c>
      <c r="B348" s="2" t="s">
        <v>1042</v>
      </c>
      <c r="C348" s="1">
        <v>8</v>
      </c>
      <c r="D348" s="3" t="s">
        <v>9</v>
      </c>
      <c r="E348" s="4" t="s">
        <v>1043</v>
      </c>
      <c r="F348" s="1">
        <v>370</v>
      </c>
      <c r="G348" s="4">
        <v>103</v>
      </c>
      <c r="H348" s="1" t="s">
        <v>955</v>
      </c>
      <c r="I348" s="15">
        <f t="shared" si="67"/>
        <v>113.5593220338983</v>
      </c>
      <c r="J348">
        <f t="shared" si="73"/>
        <v>101</v>
      </c>
      <c r="K348">
        <f>VLOOKUP(B348,[1]高三上!$B:$H,6,0)</f>
        <v>94</v>
      </c>
      <c r="L348" t="str">
        <f>VLOOKUP(B348,[1]高三上!$B:$H,7,0)</f>
        <v>岳子琦</v>
      </c>
      <c r="M348">
        <f t="shared" si="68"/>
        <v>115.2542372881356</v>
      </c>
      <c r="N348">
        <f t="shared" si="74"/>
        <v>149</v>
      </c>
      <c r="O348">
        <f>VLOOKUP(B348,[1]高二下!$B:$H,6,0)</f>
        <v>85</v>
      </c>
      <c r="P348" t="str">
        <f>VLOOKUP(B348,[1]高二下!$B:$H,7,0)</f>
        <v>岳子琦</v>
      </c>
      <c r="Q348">
        <f t="shared" si="69"/>
        <v>57.06214689265537</v>
      </c>
      <c r="R348">
        <f t="shared" si="75"/>
        <v>203</v>
      </c>
      <c r="S348">
        <f>VLOOKUP(B348,[1]高二上!$B:$H,6,0)</f>
        <v>102</v>
      </c>
      <c r="T348" t="str">
        <f>VLOOKUP(B348,[1]高二上!$B:$H,7,0)</f>
        <v>岳子琦</v>
      </c>
      <c r="U348">
        <f t="shared" si="70"/>
        <v>135.59322033898306</v>
      </c>
      <c r="V348">
        <f t="shared" si="76"/>
        <v>51</v>
      </c>
      <c r="W348">
        <f>VLOOKUP(B348,[1]高一下!$B:$H,6,0)</f>
        <v>86</v>
      </c>
      <c r="X348" t="str">
        <f>VLOOKUP(B348,[1]高一下!$B:$H,7,0)</f>
        <v>岳子琦</v>
      </c>
      <c r="Y348">
        <f t="shared" si="71"/>
        <v>136.15819209039549</v>
      </c>
      <c r="Z348">
        <f t="shared" si="77"/>
        <v>177</v>
      </c>
      <c r="AA348">
        <f>VLOOKUP(B348,[1]高一上!$B:$G,5,0)</f>
        <v>70</v>
      </c>
      <c r="AB348" t="str">
        <f>VLOOKUP(B348,[1]高一上!$B:$G,6,0)</f>
        <v>陈光汇</v>
      </c>
      <c r="AC348">
        <f t="shared" si="72"/>
        <v>17.796610169491515</v>
      </c>
      <c r="AD348">
        <f t="shared" si="78"/>
        <v>305</v>
      </c>
      <c r="AE348">
        <f>VLOOKUP(B348,[1]中考!$B:$G,6,0)</f>
        <v>118</v>
      </c>
      <c r="AF348">
        <f t="shared" si="79"/>
        <v>14</v>
      </c>
    </row>
    <row r="349" spans="1:32" x14ac:dyDescent="0.2">
      <c r="A349" s="2" t="s">
        <v>1044</v>
      </c>
      <c r="B349" s="2" t="s">
        <v>1045</v>
      </c>
      <c r="C349" s="1">
        <v>8</v>
      </c>
      <c r="D349" s="3" t="s">
        <v>9</v>
      </c>
      <c r="E349" s="4" t="s">
        <v>1046</v>
      </c>
      <c r="F349" s="1">
        <v>364</v>
      </c>
      <c r="G349" s="4">
        <v>92</v>
      </c>
      <c r="H349" s="1" t="s">
        <v>955</v>
      </c>
      <c r="I349" s="15">
        <f t="shared" si="67"/>
        <v>118.92655367231639</v>
      </c>
      <c r="J349">
        <f t="shared" si="73"/>
        <v>265</v>
      </c>
      <c r="K349">
        <f>VLOOKUP(B349,[1]高三上!$B:$H,6,0)</f>
        <v>75</v>
      </c>
      <c r="L349" t="str">
        <f>VLOOKUP(B349,[1]高三上!$B:$H,7,0)</f>
        <v>岳子琦</v>
      </c>
      <c r="M349">
        <f t="shared" si="68"/>
        <v>102.82485875706215</v>
      </c>
      <c r="N349">
        <f t="shared" si="74"/>
        <v>332</v>
      </c>
      <c r="O349">
        <f>VLOOKUP(B349,[1]高二下!$B:$H,6,0)</f>
        <v>70</v>
      </c>
      <c r="P349" t="str">
        <f>VLOOKUP(B349,[1]高二下!$B:$H,7,0)</f>
        <v>岳子琦</v>
      </c>
      <c r="Q349">
        <f t="shared" si="69"/>
        <v>100.28248587570621</v>
      </c>
      <c r="R349">
        <f t="shared" si="75"/>
        <v>342</v>
      </c>
      <c r="S349">
        <f>VLOOKUP(B349,[1]高二上!$B:$H,6,0)</f>
        <v>73</v>
      </c>
      <c r="T349" t="str">
        <f>VLOOKUP(B349,[1]高二上!$B:$H,7,0)</f>
        <v>岳子琦</v>
      </c>
      <c r="U349">
        <f t="shared" si="70"/>
        <v>101.41242937853107</v>
      </c>
      <c r="V349">
        <f t="shared" si="76"/>
        <v>343</v>
      </c>
      <c r="W349">
        <f>VLOOKUP(B349,[1]高一下!$B:$H,6,0)</f>
        <v>64</v>
      </c>
      <c r="X349" t="str">
        <f>VLOOKUP(B349,[1]高一下!$B:$H,7,0)</f>
        <v>岳子琦</v>
      </c>
      <c r="Y349">
        <f t="shared" si="71"/>
        <v>87.853107344632775</v>
      </c>
      <c r="Z349">
        <f t="shared" si="77"/>
        <v>348</v>
      </c>
      <c r="AA349">
        <f>VLOOKUP(B349,[1]高一上!$B:$G,5,0)</f>
        <v>70</v>
      </c>
      <c r="AB349" t="str">
        <f>VLOOKUP(B349,[1]高一上!$B:$G,6,0)</f>
        <v>陈光汇</v>
      </c>
      <c r="AC349">
        <f t="shared" si="72"/>
        <v>79.66101694915254</v>
      </c>
      <c r="AD349">
        <f t="shared" si="78"/>
        <v>305</v>
      </c>
      <c r="AE349">
        <f>VLOOKUP(B349,[1]中考!$B:$G,6,0)</f>
        <v>96</v>
      </c>
      <c r="AF349">
        <f t="shared" si="79"/>
        <v>233</v>
      </c>
    </row>
    <row r="350" spans="1:32" x14ac:dyDescent="0.2">
      <c r="A350" s="2" t="s">
        <v>1047</v>
      </c>
      <c r="B350" s="2" t="s">
        <v>1048</v>
      </c>
      <c r="C350" s="1">
        <v>8</v>
      </c>
      <c r="D350" s="3" t="s">
        <v>9</v>
      </c>
      <c r="E350" s="4" t="s">
        <v>1049</v>
      </c>
      <c r="F350" s="1">
        <v>351</v>
      </c>
      <c r="G350" s="4">
        <v>91</v>
      </c>
      <c r="H350" s="1" t="s">
        <v>955</v>
      </c>
      <c r="I350" s="15">
        <f t="shared" si="67"/>
        <v>114.97175141242938</v>
      </c>
      <c r="J350">
        <f t="shared" si="73"/>
        <v>274</v>
      </c>
      <c r="K350">
        <f>VLOOKUP(B350,[1]高三上!$B:$H,6,0)</f>
        <v>77</v>
      </c>
      <c r="L350" t="str">
        <f>VLOOKUP(B350,[1]高三上!$B:$H,7,0)</f>
        <v>岳子琦</v>
      </c>
      <c r="M350">
        <f t="shared" si="68"/>
        <v>76.836158192090394</v>
      </c>
      <c r="N350">
        <f t="shared" si="74"/>
        <v>327</v>
      </c>
      <c r="O350">
        <f>VLOOKUP(B350,[1]高二下!$B:$H,6,0)</f>
        <v>83</v>
      </c>
      <c r="P350" t="str">
        <f>VLOOKUP(B350,[1]高二下!$B:$H,7,0)</f>
        <v>岳子琦</v>
      </c>
      <c r="Q350">
        <f t="shared" si="69"/>
        <v>118.64406779661017</v>
      </c>
      <c r="R350">
        <f t="shared" si="75"/>
        <v>245</v>
      </c>
      <c r="S350">
        <f>VLOOKUP(B350,[1]高二上!$B:$H,6,0)</f>
        <v>80</v>
      </c>
      <c r="T350" t="str">
        <f>VLOOKUP(B350,[1]高二上!$B:$H,7,0)</f>
        <v>岳子琦</v>
      </c>
      <c r="U350">
        <f t="shared" si="70"/>
        <v>103.67231638418079</v>
      </c>
      <c r="V350">
        <f t="shared" si="76"/>
        <v>311</v>
      </c>
      <c r="W350">
        <f>VLOOKUP(B350,[1]高一下!$B:$H,6,0)</f>
        <v>72</v>
      </c>
      <c r="X350" t="str">
        <f>VLOOKUP(B350,[1]高一下!$B:$H,7,0)</f>
        <v>岳子琦</v>
      </c>
      <c r="Y350">
        <f t="shared" si="71"/>
        <v>94.632768361581924</v>
      </c>
      <c r="Z350">
        <f t="shared" si="77"/>
        <v>324</v>
      </c>
      <c r="AA350">
        <f>VLOOKUP(B350,[1]高一上!$B:$G,5,0)</f>
        <v>70</v>
      </c>
      <c r="AB350" t="str">
        <f>VLOOKUP(B350,[1]高一上!$B:$G,6,0)</f>
        <v>杨翁基之玛</v>
      </c>
      <c r="AC350">
        <f t="shared" si="72"/>
        <v>87.853107344632775</v>
      </c>
      <c r="AD350">
        <f t="shared" si="78"/>
        <v>305</v>
      </c>
      <c r="AE350">
        <f>VLOOKUP(B350,[1]中考!$B:$G,6,0)</f>
        <v>90</v>
      </c>
      <c r="AF350">
        <f t="shared" si="79"/>
        <v>262</v>
      </c>
    </row>
    <row r="351" spans="1:32" x14ac:dyDescent="0.2">
      <c r="A351" s="2" t="s">
        <v>1050</v>
      </c>
      <c r="B351" s="2" t="s">
        <v>1051</v>
      </c>
      <c r="C351" s="1">
        <v>8</v>
      </c>
      <c r="D351" s="3" t="s">
        <v>9</v>
      </c>
      <c r="E351" s="4" t="s">
        <v>1052</v>
      </c>
      <c r="F351" s="1">
        <v>334</v>
      </c>
      <c r="G351" s="4">
        <v>83</v>
      </c>
      <c r="H351" s="1" t="s">
        <v>955</v>
      </c>
      <c r="I351" s="15">
        <f t="shared" si="67"/>
        <v>98.305084745762713</v>
      </c>
      <c r="J351">
        <f t="shared" si="73"/>
        <v>339</v>
      </c>
      <c r="K351">
        <f>VLOOKUP(B351,[1]高三上!$B:$H,6,0)</f>
        <v>74</v>
      </c>
      <c r="L351" t="str">
        <f>VLOOKUP(B351,[1]高三上!$B:$H,7,0)</f>
        <v>岳子琦</v>
      </c>
      <c r="M351">
        <f t="shared" si="68"/>
        <v>95.762711864406782</v>
      </c>
      <c r="N351">
        <f t="shared" si="74"/>
        <v>333</v>
      </c>
      <c r="O351">
        <f>VLOOKUP(B351,[1]高二下!$B:$H,6,0)</f>
        <v>76</v>
      </c>
      <c r="P351" t="str">
        <f>VLOOKUP(B351,[1]高二下!$B:$H,7,0)</f>
        <v>岳子琦</v>
      </c>
      <c r="Q351">
        <f t="shared" si="69"/>
        <v>100</v>
      </c>
      <c r="R351">
        <f t="shared" si="75"/>
        <v>318</v>
      </c>
      <c r="S351">
        <f>VLOOKUP(B351,[1]高二上!$B:$H,6,0)</f>
        <v>79</v>
      </c>
      <c r="T351" t="str">
        <f>VLOOKUP(B351,[1]高二上!$B:$H,7,0)</f>
        <v>岳子琦</v>
      </c>
      <c r="U351">
        <f t="shared" si="70"/>
        <v>98.870056497175142</v>
      </c>
      <c r="V351">
        <f t="shared" si="76"/>
        <v>318</v>
      </c>
      <c r="W351">
        <f>VLOOKUP(B351,[1]高一下!$B:$H,6,0)</f>
        <v>74</v>
      </c>
      <c r="X351" t="str">
        <f>VLOOKUP(B351,[1]高一下!$B:$H,7,0)</f>
        <v>岳子琦</v>
      </c>
      <c r="Y351">
        <f t="shared" si="71"/>
        <v>71.468926553672318</v>
      </c>
      <c r="Z351">
        <f t="shared" si="77"/>
        <v>314</v>
      </c>
      <c r="AA351">
        <f>VLOOKUP(B351,[1]高一上!$B:$G,5,0)</f>
        <v>77</v>
      </c>
      <c r="AB351" t="str">
        <f>VLOOKUP(B351,[1]高一上!$B:$G,6,0)</f>
        <v>格绒燚西</v>
      </c>
      <c r="AC351">
        <f t="shared" si="72"/>
        <v>94.632768361581924</v>
      </c>
      <c r="AD351">
        <f t="shared" si="78"/>
        <v>213</v>
      </c>
      <c r="AE351">
        <f>VLOOKUP(B351,[1]中考!$B:$G,6,0)</f>
        <v>100</v>
      </c>
      <c r="AF351">
        <f t="shared" si="79"/>
        <v>194</v>
      </c>
    </row>
    <row r="352" spans="1:32" x14ac:dyDescent="0.2">
      <c r="A352" s="2" t="s">
        <v>1053</v>
      </c>
      <c r="B352" s="2" t="s">
        <v>1054</v>
      </c>
      <c r="C352" s="1">
        <v>8</v>
      </c>
      <c r="D352" s="3" t="s">
        <v>9</v>
      </c>
      <c r="E352" s="4" t="s">
        <v>1055</v>
      </c>
      <c r="F352" s="1">
        <v>330</v>
      </c>
      <c r="G352" s="4">
        <v>82</v>
      </c>
      <c r="H352" s="1" t="s">
        <v>955</v>
      </c>
      <c r="I352" s="15">
        <f t="shared" si="67"/>
        <v>99.717514124293785</v>
      </c>
      <c r="J352">
        <f t="shared" si="73"/>
        <v>342</v>
      </c>
      <c r="K352">
        <f>VLOOKUP(B352,[1]高三上!$B:$H,6,0)</f>
        <v>67</v>
      </c>
      <c r="L352" t="str">
        <f>VLOOKUP(B352,[1]高三上!$B:$H,7,0)</f>
        <v>岳子琦</v>
      </c>
      <c r="M352">
        <f t="shared" si="68"/>
        <v>99.152542372881356</v>
      </c>
      <c r="N352">
        <f t="shared" si="74"/>
        <v>341</v>
      </c>
      <c r="O352">
        <f>VLOOKUP(B352,[1]高二下!$B:$H,6,0)</f>
        <v>71</v>
      </c>
      <c r="P352" t="str">
        <f>VLOOKUP(B352,[1]高二下!$B:$H,7,0)</f>
        <v>岳子琦</v>
      </c>
      <c r="Q352">
        <f t="shared" si="69"/>
        <v>92.372881355932208</v>
      </c>
      <c r="R352">
        <f t="shared" si="75"/>
        <v>338</v>
      </c>
      <c r="S352">
        <f>VLOOKUP(B352,[1]高二上!$B:$H,6,0)</f>
        <v>80</v>
      </c>
      <c r="T352" t="str">
        <f>VLOOKUP(B352,[1]高二上!$B:$H,7,0)</f>
        <v>岳子琦</v>
      </c>
      <c r="U352">
        <f t="shared" si="70"/>
        <v>62.146892655367232</v>
      </c>
      <c r="V352">
        <f t="shared" si="76"/>
        <v>311</v>
      </c>
      <c r="W352">
        <f>VLOOKUP(B352,[1]高一下!$B:$H,6,0)</f>
        <v>86</v>
      </c>
      <c r="X352" t="str">
        <f>VLOOKUP(B352,[1]高一下!$B:$H,7,0)</f>
        <v>岳子琦</v>
      </c>
      <c r="Y352">
        <f t="shared" si="71"/>
        <v>123.16384180790961</v>
      </c>
      <c r="Z352">
        <f t="shared" si="77"/>
        <v>177</v>
      </c>
      <c r="AA352">
        <f>VLOOKUP(B352,[1]高一上!$B:$G,5,0)</f>
        <v>74</v>
      </c>
      <c r="AB352" t="str">
        <f>VLOOKUP(B352,[1]高一上!$B:$G,6,0)</f>
        <v>陈光汇</v>
      </c>
      <c r="AC352">
        <f t="shared" si="72"/>
        <v>89.548022598870062</v>
      </c>
      <c r="AD352">
        <f t="shared" si="78"/>
        <v>259</v>
      </c>
      <c r="AE352">
        <f>VLOOKUP(B352,[1]中考!$B:$G,6,0)</f>
        <v>97</v>
      </c>
      <c r="AF352">
        <f t="shared" si="79"/>
        <v>222</v>
      </c>
    </row>
    <row r="353" spans="1:32" x14ac:dyDescent="0.2">
      <c r="A353" s="2" t="s">
        <v>1056</v>
      </c>
      <c r="B353" s="2" t="s">
        <v>1057</v>
      </c>
      <c r="C353" s="1">
        <v>8</v>
      </c>
      <c r="D353" s="3" t="s">
        <v>9</v>
      </c>
      <c r="E353" s="4" t="s">
        <v>1058</v>
      </c>
      <c r="F353" s="1">
        <v>323</v>
      </c>
      <c r="G353" s="4">
        <v>86</v>
      </c>
      <c r="H353" s="1" t="s">
        <v>955</v>
      </c>
      <c r="I353" s="15">
        <f t="shared" si="67"/>
        <v>64.689265536723155</v>
      </c>
      <c r="J353">
        <f t="shared" si="73"/>
        <v>326</v>
      </c>
      <c r="K353">
        <f>VLOOKUP(B353,[1]高三上!$B:$H,6,0)</f>
        <v>90</v>
      </c>
      <c r="L353" t="str">
        <f>VLOOKUP(B353,[1]高三上!$B:$H,7,0)</f>
        <v>岳子琦</v>
      </c>
      <c r="M353">
        <f t="shared" si="68"/>
        <v>67.2316384180791</v>
      </c>
      <c r="N353">
        <f t="shared" si="74"/>
        <v>201</v>
      </c>
      <c r="O353">
        <f>VLOOKUP(B353,[1]高二下!$B:$H,6,0)</f>
        <v>92</v>
      </c>
      <c r="P353" t="str">
        <f>VLOOKUP(B353,[1]高二下!$B:$H,7,0)</f>
        <v>岳子琦</v>
      </c>
      <c r="Q353">
        <f t="shared" si="69"/>
        <v>168.9265536723164</v>
      </c>
      <c r="R353">
        <f t="shared" si="75"/>
        <v>85</v>
      </c>
      <c r="S353">
        <f>VLOOKUP(B353,[1]高二上!$B:$H,6,0)</f>
        <v>77</v>
      </c>
      <c r="T353" t="str">
        <f>VLOOKUP(B353,[1]高二上!$B:$H,7,0)</f>
        <v>岳子琦</v>
      </c>
      <c r="U353">
        <f t="shared" si="70"/>
        <v>102.82485875706215</v>
      </c>
      <c r="V353">
        <f t="shared" si="76"/>
        <v>329</v>
      </c>
      <c r="W353">
        <f>VLOOKUP(B353,[1]高一下!$B:$H,6,0)</f>
        <v>69</v>
      </c>
      <c r="X353" t="str">
        <f>VLOOKUP(B353,[1]高一下!$B:$H,7,0)</f>
        <v>岳子琦</v>
      </c>
      <c r="Y353">
        <f t="shared" si="71"/>
        <v>77.401129943502823</v>
      </c>
      <c r="Z353">
        <f t="shared" si="77"/>
        <v>339</v>
      </c>
      <c r="AA353">
        <f>VLOOKUP(B353,[1]高一上!$B:$G,5,0)</f>
        <v>74</v>
      </c>
      <c r="AB353" t="str">
        <f>VLOOKUP(B353,[1]高一上!$B:$G,6,0)</f>
        <v>杨翁基之玛</v>
      </c>
      <c r="AC353">
        <f t="shared" si="72"/>
        <v>54.237288135593218</v>
      </c>
      <c r="AD353">
        <f t="shared" si="78"/>
        <v>259</v>
      </c>
      <c r="AE353">
        <f>VLOOKUP(B353,[1]中考!$B:$G,6,0)</f>
        <v>107</v>
      </c>
      <c r="AF353">
        <f t="shared" si="79"/>
        <v>97</v>
      </c>
    </row>
    <row r="354" spans="1:32" x14ac:dyDescent="0.2">
      <c r="A354" s="2" t="s">
        <v>1059</v>
      </c>
      <c r="B354" s="2" t="s">
        <v>1060</v>
      </c>
      <c r="C354" s="1">
        <v>8</v>
      </c>
      <c r="D354" s="3" t="s">
        <v>9</v>
      </c>
      <c r="E354" s="4" t="s">
        <v>1061</v>
      </c>
      <c r="F354" s="1">
        <v>314</v>
      </c>
      <c r="G354" s="4">
        <v>89</v>
      </c>
      <c r="H354" s="1" t="s">
        <v>955</v>
      </c>
      <c r="I354" s="15">
        <f t="shared" si="67"/>
        <v>102.25988700564972</v>
      </c>
      <c r="J354">
        <f t="shared" si="73"/>
        <v>302</v>
      </c>
      <c r="K354">
        <f>VLOOKUP(B354,[1]高三上!$B:$H,6,0)</f>
        <v>81</v>
      </c>
      <c r="L354" t="str">
        <f>VLOOKUP(B354,[1]高三上!$B:$H,7,0)</f>
        <v>岳子琦</v>
      </c>
      <c r="M354">
        <f t="shared" si="68"/>
        <v>105.08474576271186</v>
      </c>
      <c r="N354">
        <f t="shared" si="74"/>
        <v>310</v>
      </c>
      <c r="O354">
        <f>VLOOKUP(B354,[1]高二下!$B:$H,6,0)</f>
        <v>72</v>
      </c>
      <c r="P354" t="str">
        <f>VLOOKUP(B354,[1]高二下!$B:$H,7,0)</f>
        <v>岳子琦</v>
      </c>
      <c r="Q354">
        <f t="shared" si="69"/>
        <v>97.175141242937855</v>
      </c>
      <c r="R354">
        <f t="shared" si="75"/>
        <v>328</v>
      </c>
      <c r="S354">
        <f>VLOOKUP(B354,[1]高二上!$B:$H,6,0)</f>
        <v>79</v>
      </c>
      <c r="T354" t="str">
        <f>VLOOKUP(B354,[1]高二上!$B:$H,7,0)</f>
        <v>岳子琦</v>
      </c>
      <c r="U354">
        <f t="shared" si="70"/>
        <v>109.03954802259886</v>
      </c>
      <c r="V354">
        <f t="shared" si="76"/>
        <v>318</v>
      </c>
      <c r="W354">
        <f>VLOOKUP(B354,[1]高一下!$B:$H,6,0)</f>
        <v>62</v>
      </c>
      <c r="X354" t="str">
        <f>VLOOKUP(B354,[1]高一下!$B:$H,7,0)</f>
        <v>岳子琦</v>
      </c>
      <c r="Y354">
        <f t="shared" si="71"/>
        <v>81.073446327683612</v>
      </c>
      <c r="Z354">
        <f t="shared" si="77"/>
        <v>350</v>
      </c>
      <c r="AA354">
        <f>VLOOKUP(B354,[1]高一上!$B:$G,5,0)</f>
        <v>72</v>
      </c>
      <c r="AB354" t="str">
        <f>VLOOKUP(B354,[1]高一上!$B:$G,6,0)</f>
        <v>陈光汇</v>
      </c>
      <c r="AC354">
        <f t="shared" si="72"/>
        <v>88.983050847457633</v>
      </c>
      <c r="AD354">
        <f t="shared" si="78"/>
        <v>283</v>
      </c>
      <c r="AE354">
        <f>VLOOKUP(B354,[1]中考!$B:$G,6,0)</f>
        <v>92</v>
      </c>
      <c r="AF354">
        <f t="shared" si="79"/>
        <v>244</v>
      </c>
    </row>
    <row r="355" spans="1:32" x14ac:dyDescent="0.2">
      <c r="A355" s="2" t="s">
        <v>1062</v>
      </c>
      <c r="B355" s="2" t="s">
        <v>1063</v>
      </c>
      <c r="C355" s="1">
        <v>8</v>
      </c>
      <c r="D355" s="3" t="s">
        <v>9</v>
      </c>
      <c r="E355" s="2" t="s">
        <v>1064</v>
      </c>
      <c r="F355" s="1">
        <v>310</v>
      </c>
      <c r="G355" s="6">
        <v>86</v>
      </c>
      <c r="H355" s="1" t="s">
        <v>955</v>
      </c>
      <c r="I355" s="15">
        <f t="shared" si="67"/>
        <v>61.299435028248588</v>
      </c>
      <c r="J355">
        <f t="shared" si="73"/>
        <v>326</v>
      </c>
      <c r="K355">
        <f>VLOOKUP(B355,[1]高三上!$B:$H,6,0)</f>
        <v>91</v>
      </c>
      <c r="L355" t="str">
        <f>VLOOKUP(B355,[1]高三上!$B:$H,7,0)</f>
        <v>岳子琦</v>
      </c>
      <c r="M355">
        <f t="shared" si="68"/>
        <v>142.09039548022599</v>
      </c>
      <c r="N355">
        <f t="shared" si="74"/>
        <v>189</v>
      </c>
      <c r="O355">
        <f>VLOOKUP(B355,[1]高二下!$B:$H,6,0)</f>
        <v>71</v>
      </c>
      <c r="P355" t="str">
        <f>VLOOKUP(B355,[1]高二下!$B:$H,7,0)</f>
        <v>岳子琦</v>
      </c>
      <c r="Q355">
        <f t="shared" si="69"/>
        <v>101.9774011299435</v>
      </c>
      <c r="R355">
        <f t="shared" si="75"/>
        <v>338</v>
      </c>
      <c r="S355">
        <f>VLOOKUP(B355,[1]高二上!$B:$H,6,0)</f>
        <v>71</v>
      </c>
      <c r="T355" t="str">
        <f>VLOOKUP(B355,[1]高二上!$B:$H,7,0)</f>
        <v>岳子琦</v>
      </c>
      <c r="U355">
        <f t="shared" si="70"/>
        <v>79.096045197740111</v>
      </c>
      <c r="V355">
        <f t="shared" si="76"/>
        <v>345</v>
      </c>
      <c r="W355">
        <f>VLOOKUP(B355,[1]高一下!$B:$H,6,0)</f>
        <v>80</v>
      </c>
      <c r="X355" t="str">
        <f>VLOOKUP(B355,[1]高一下!$B:$H,7,0)</f>
        <v>岳子琦</v>
      </c>
      <c r="Y355">
        <f t="shared" si="71"/>
        <v>61.581920903954803</v>
      </c>
      <c r="Z355">
        <f t="shared" si="77"/>
        <v>271</v>
      </c>
      <c r="AA355">
        <f>VLOOKUP(B355,[1]高一上!$B:$G,5,0)</f>
        <v>82</v>
      </c>
      <c r="AB355" t="str">
        <f>VLOOKUP(B355,[1]高一上!$B:$G,6,0)</f>
        <v>杨翁基之玛</v>
      </c>
      <c r="AC355">
        <f t="shared" si="72"/>
        <v>102.25988700564972</v>
      </c>
      <c r="AD355">
        <f t="shared" si="78"/>
        <v>135</v>
      </c>
      <c r="AE355">
        <f>VLOOKUP(B355,[1]中考!$B:$G,6,0)</f>
        <v>104</v>
      </c>
      <c r="AF355">
        <f t="shared" si="79"/>
        <v>143</v>
      </c>
    </row>
    <row r="356" spans="1:32" x14ac:dyDescent="0.2">
      <c r="A356" s="2" t="s">
        <v>1065</v>
      </c>
      <c r="B356" s="2" t="s">
        <v>1066</v>
      </c>
      <c r="C356" s="1">
        <v>8</v>
      </c>
      <c r="D356" s="3" t="s">
        <v>9</v>
      </c>
      <c r="E356" s="2" t="s">
        <v>1067</v>
      </c>
      <c r="F356" s="1">
        <v>303</v>
      </c>
      <c r="G356" s="6">
        <v>81</v>
      </c>
      <c r="H356" s="1" t="s">
        <v>955</v>
      </c>
      <c r="I356" s="15">
        <f t="shared" si="67"/>
        <v>100</v>
      </c>
      <c r="J356">
        <f t="shared" si="73"/>
        <v>347</v>
      </c>
      <c r="K356">
        <f>VLOOKUP(B356,[1]高三上!$B:$H,6,0)</f>
        <v>0</v>
      </c>
      <c r="L356" t="str">
        <f>VLOOKUP(B356,[1]高三上!$B:$H,7,0)</f>
        <v>岳子琦</v>
      </c>
      <c r="M356">
        <f t="shared" si="68"/>
        <v>100</v>
      </c>
      <c r="N356">
        <f t="shared" si="74"/>
        <v>344</v>
      </c>
      <c r="O356">
        <f>VLOOKUP(B356,[1]高二下!$B:$H,6,0)</f>
        <v>76</v>
      </c>
      <c r="P356" t="str">
        <f>VLOOKUP(B356,[1]高二下!$B:$H,7,0)</f>
        <v>岳子琦</v>
      </c>
      <c r="Q356">
        <f t="shared" si="69"/>
        <v>87.570621468926561</v>
      </c>
      <c r="R356">
        <f t="shared" si="75"/>
        <v>318</v>
      </c>
      <c r="S356">
        <f>VLOOKUP(B356,[1]高二上!$B:$H,6,0)</f>
        <v>84</v>
      </c>
      <c r="T356" t="str">
        <f>VLOOKUP(B356,[1]高二上!$B:$H,7,0)</f>
        <v>岳子琦</v>
      </c>
      <c r="U356">
        <f t="shared" si="70"/>
        <v>106.77966101694915</v>
      </c>
      <c r="V356">
        <f t="shared" si="76"/>
        <v>274</v>
      </c>
      <c r="W356">
        <f>VLOOKUP(B356,[1]高一下!$B:$H,6,0)</f>
        <v>77</v>
      </c>
      <c r="X356" t="str">
        <f>VLOOKUP(B356,[1]高一下!$B:$H,7,0)</f>
        <v>岳子琦</v>
      </c>
      <c r="Y356">
        <f t="shared" si="71"/>
        <v>92.655367231638422</v>
      </c>
      <c r="Z356">
        <f t="shared" si="77"/>
        <v>298</v>
      </c>
      <c r="AA356">
        <f>VLOOKUP(B356,[1]高一上!$B:$G,5,0)</f>
        <v>73</v>
      </c>
      <c r="AB356" t="str">
        <f>VLOOKUP(B356,[1]高一上!$B:$G,6,0)</f>
        <v>杨翁基之玛</v>
      </c>
      <c r="AC356">
        <f t="shared" si="72"/>
        <v>96.89265536723164</v>
      </c>
      <c r="AD356">
        <f t="shared" si="78"/>
        <v>272</v>
      </c>
      <c r="AE356">
        <f>VLOOKUP(B356,[1]中考!$B:$G,6,0)</f>
        <v>89</v>
      </c>
      <c r="AF356">
        <f t="shared" si="79"/>
        <v>261</v>
      </c>
    </row>
    <row r="357" spans="1:32" x14ac:dyDescent="0.2">
      <c r="A357" s="2" t="s">
        <v>1068</v>
      </c>
      <c r="B357" s="2" t="s">
        <v>1069</v>
      </c>
      <c r="C357" s="1">
        <v>9</v>
      </c>
      <c r="D357" s="3" t="s">
        <v>1070</v>
      </c>
      <c r="E357" s="2" t="s">
        <v>1071</v>
      </c>
      <c r="F357" s="1">
        <v>617</v>
      </c>
      <c r="G357" s="6">
        <v>116</v>
      </c>
      <c r="H357" s="1" t="s">
        <v>955</v>
      </c>
      <c r="I357" s="15">
        <f t="shared" si="67"/>
        <v>100.35460992907801</v>
      </c>
      <c r="J357">
        <f t="shared" ref="J357:J420" si="80">RANK(G357,$G$357:$G$638,0)</f>
        <v>6</v>
      </c>
      <c r="K357">
        <f>VLOOKUP(B357,[1]高三上!$B:$H,6,0)</f>
        <v>109</v>
      </c>
      <c r="L357" t="str">
        <f>VLOOKUP(B357,[1]高三上!$B:$H,7,0)</f>
        <v>岳子琦</v>
      </c>
      <c r="M357">
        <f t="shared" si="68"/>
        <v>97.872340425531917</v>
      </c>
      <c r="N357">
        <f t="shared" ref="N357:N420" si="81">RANK(K357,$K$357:$K$638,0)</f>
        <v>7</v>
      </c>
      <c r="O357">
        <f>VLOOKUP(B357,[1]高二下!$B:$H,6,0)</f>
        <v>106</v>
      </c>
      <c r="P357" t="str">
        <f>VLOOKUP(B357,[1]高二下!$B:$H,7,0)</f>
        <v>岳子琦</v>
      </c>
      <c r="Q357">
        <f t="shared" si="69"/>
        <v>100</v>
      </c>
      <c r="R357">
        <f t="shared" ref="R357:R420" si="82">RANK(O357,$O$357:$O$638)</f>
        <v>1</v>
      </c>
      <c r="S357">
        <f>VLOOKUP(B357,[1]高二上!$B:$H,6,0)</f>
        <v>119</v>
      </c>
      <c r="T357" t="str">
        <f>VLOOKUP(B357,[1]高二上!$B:$H,7,0)</f>
        <v>岳子琦</v>
      </c>
      <c r="U357">
        <f t="shared" si="70"/>
        <v>100</v>
      </c>
      <c r="V357">
        <f t="shared" ref="V357:V420" si="83">RANK(S357,$S$357:$S$638)</f>
        <v>1</v>
      </c>
      <c r="W357">
        <f>VLOOKUP(B357,[1]高一下!$B:$H,6,0)</f>
        <v>113</v>
      </c>
      <c r="X357" t="str">
        <f>VLOOKUP(B357,[1]高一下!$B:$H,7,0)</f>
        <v>岳子琦</v>
      </c>
      <c r="Y357">
        <f t="shared" si="71"/>
        <v>100.35460992907801</v>
      </c>
      <c r="Z357">
        <f t="shared" ref="Z357:Z420" si="84">RANK(W357,$W$357:$W$638)</f>
        <v>1</v>
      </c>
      <c r="AA357">
        <f>VLOOKUP(B357,[1]高一上!$B:$G,5,0)</f>
        <v>108</v>
      </c>
      <c r="AB357" t="str">
        <f>VLOOKUP(B357,[1]高一上!$B:$G,6,0)</f>
        <v>周菊明</v>
      </c>
      <c r="AC357">
        <f t="shared" ref="AC357:AC420" si="85">IF((AE357=0)*OR(AA357=0),100,(((AF357-Z357)/COUNTIF(D:D,D357))*100)+100)</f>
        <v>100</v>
      </c>
      <c r="AD357">
        <f t="shared" ref="AD357:AD420" si="86">RANK(AA357,$AA$357:$AA$638)</f>
        <v>2</v>
      </c>
      <c r="AE357">
        <f>VLOOKUP(B357,[1]中考!$B:$G,6,0)</f>
        <v>135</v>
      </c>
      <c r="AF357">
        <f t="shared" ref="AF357:AF420" si="87">RANK(AE357,$AE$357:$AE$638)</f>
        <v>1</v>
      </c>
    </row>
    <row r="358" spans="1:32" x14ac:dyDescent="0.2">
      <c r="A358" s="2" t="s">
        <v>1072</v>
      </c>
      <c r="B358" s="2" t="s">
        <v>1073</v>
      </c>
      <c r="C358" s="1">
        <v>9</v>
      </c>
      <c r="D358" s="3" t="s">
        <v>1070</v>
      </c>
      <c r="E358" s="4" t="s">
        <v>1074</v>
      </c>
      <c r="F358" s="1">
        <v>578</v>
      </c>
      <c r="G358" s="4">
        <v>117</v>
      </c>
      <c r="H358" s="1" t="s">
        <v>955</v>
      </c>
      <c r="I358" s="15">
        <f t="shared" si="67"/>
        <v>98.581560283687949</v>
      </c>
      <c r="J358">
        <f t="shared" si="80"/>
        <v>5</v>
      </c>
      <c r="K358">
        <f>VLOOKUP(B358,[1]高三上!$B:$H,6,0)</f>
        <v>117</v>
      </c>
      <c r="L358" t="str">
        <f>VLOOKUP(B358,[1]高三上!$B:$H,7,0)</f>
        <v>岳子琦</v>
      </c>
      <c r="M358">
        <f t="shared" si="68"/>
        <v>101.06382978723404</v>
      </c>
      <c r="N358">
        <f t="shared" si="81"/>
        <v>1</v>
      </c>
      <c r="O358">
        <f>VLOOKUP(B358,[1]高二下!$B:$H,6,0)</f>
        <v>102</v>
      </c>
      <c r="P358" t="str">
        <f>VLOOKUP(B358,[1]高二下!$B:$H,7,0)</f>
        <v>岳子琦</v>
      </c>
      <c r="Q358">
        <f t="shared" si="69"/>
        <v>99.290780141843967</v>
      </c>
      <c r="R358">
        <f t="shared" si="82"/>
        <v>4</v>
      </c>
      <c r="S358">
        <f>VLOOKUP(B358,[1]高二上!$B:$H,6,0)</f>
        <v>117</v>
      </c>
      <c r="T358" t="str">
        <f>VLOOKUP(B358,[1]高二上!$B:$H,7,0)</f>
        <v>岳子琦</v>
      </c>
      <c r="U358">
        <f t="shared" si="70"/>
        <v>101.06382978723404</v>
      </c>
      <c r="V358">
        <f t="shared" si="83"/>
        <v>2</v>
      </c>
      <c r="W358">
        <f>VLOOKUP(B358,[1]高一下!$B:$H,6,0)</f>
        <v>106</v>
      </c>
      <c r="X358" t="str">
        <f>VLOOKUP(B358,[1]高一下!$B:$H,7,0)</f>
        <v>岳子琦</v>
      </c>
      <c r="Y358">
        <f t="shared" si="71"/>
        <v>98.581560283687949</v>
      </c>
      <c r="Z358">
        <f t="shared" si="84"/>
        <v>5</v>
      </c>
      <c r="AA358">
        <f>VLOOKUP(B358,[1]高一上!$B:$G,5,0)</f>
        <v>111</v>
      </c>
      <c r="AB358" t="str">
        <f>VLOOKUP(B358,[1]高一上!$B:$G,6,0)</f>
        <v>周菊明</v>
      </c>
      <c r="AC358">
        <f t="shared" si="85"/>
        <v>98.936170212765958</v>
      </c>
      <c r="AD358">
        <f t="shared" si="86"/>
        <v>1</v>
      </c>
      <c r="AE358">
        <f>VLOOKUP(B358,[1]中考!$B:$G,6,0)</f>
        <v>124</v>
      </c>
      <c r="AF358">
        <f t="shared" si="87"/>
        <v>2</v>
      </c>
    </row>
    <row r="359" spans="1:32" x14ac:dyDescent="0.2">
      <c r="A359" s="2" t="s">
        <v>1075</v>
      </c>
      <c r="B359" s="2" t="s">
        <v>1076</v>
      </c>
      <c r="C359" s="1">
        <v>9</v>
      </c>
      <c r="D359" s="3" t="s">
        <v>1070</v>
      </c>
      <c r="E359" s="4" t="s">
        <v>922</v>
      </c>
      <c r="F359" s="1">
        <v>562</v>
      </c>
      <c r="G359" s="4">
        <v>115</v>
      </c>
      <c r="H359" s="1" t="s">
        <v>955</v>
      </c>
      <c r="I359" s="15">
        <f t="shared" si="67"/>
        <v>101.41843971631205</v>
      </c>
      <c r="J359">
        <f t="shared" si="80"/>
        <v>7</v>
      </c>
      <c r="K359">
        <f>VLOOKUP(B359,[1]高三上!$B:$H,6,0)</f>
        <v>107</v>
      </c>
      <c r="L359" t="str">
        <f>VLOOKUP(B359,[1]高三上!$B:$H,7,0)</f>
        <v>岳子琦</v>
      </c>
      <c r="M359">
        <f t="shared" si="68"/>
        <v>97.872340425531917</v>
      </c>
      <c r="N359">
        <f t="shared" si="81"/>
        <v>11</v>
      </c>
      <c r="O359">
        <f>VLOOKUP(B359,[1]高二下!$B:$H,6,0)</f>
        <v>101</v>
      </c>
      <c r="P359" t="str">
        <f>VLOOKUP(B359,[1]高二下!$B:$H,7,0)</f>
        <v>岳子琦</v>
      </c>
      <c r="Q359">
        <f t="shared" si="69"/>
        <v>100.70921985815603</v>
      </c>
      <c r="R359">
        <f t="shared" si="82"/>
        <v>5</v>
      </c>
      <c r="S359">
        <f>VLOOKUP(B359,[1]高二上!$B:$H,6,0)</f>
        <v>109</v>
      </c>
      <c r="T359" t="str">
        <f>VLOOKUP(B359,[1]高二上!$B:$H,7,0)</f>
        <v>岳子琦</v>
      </c>
      <c r="U359">
        <f t="shared" si="70"/>
        <v>100.70921985815603</v>
      </c>
      <c r="V359">
        <f t="shared" si="83"/>
        <v>7</v>
      </c>
      <c r="W359">
        <f>VLOOKUP(B359,[1]高一下!$B:$H,6,0)</f>
        <v>103</v>
      </c>
      <c r="X359" t="str">
        <f>VLOOKUP(B359,[1]高一下!$B:$H,7,0)</f>
        <v>岳子琦</v>
      </c>
      <c r="Y359">
        <f t="shared" si="71"/>
        <v>97.872340425531917</v>
      </c>
      <c r="Z359">
        <f t="shared" si="84"/>
        <v>9</v>
      </c>
      <c r="AA359">
        <f>VLOOKUP(B359,[1]高一上!$B:$G,5,0)</f>
        <v>105</v>
      </c>
      <c r="AB359" t="str">
        <f>VLOOKUP(B359,[1]高一上!$B:$G,6,0)</f>
        <v>周菊明</v>
      </c>
      <c r="AC359">
        <f t="shared" si="85"/>
        <v>103.54609929078015</v>
      </c>
      <c r="AD359">
        <f t="shared" si="86"/>
        <v>3</v>
      </c>
      <c r="AE359">
        <f>VLOOKUP(B359,[1]中考!$B:$G,6,0)</f>
        <v>117</v>
      </c>
      <c r="AF359">
        <f t="shared" si="87"/>
        <v>19</v>
      </c>
    </row>
    <row r="360" spans="1:32" x14ac:dyDescent="0.2">
      <c r="A360" s="2" t="s">
        <v>1077</v>
      </c>
      <c r="B360" s="2" t="s">
        <v>1078</v>
      </c>
      <c r="C360" s="1">
        <v>9</v>
      </c>
      <c r="D360" s="3" t="s">
        <v>1070</v>
      </c>
      <c r="E360" s="4" t="s">
        <v>1079</v>
      </c>
      <c r="F360" s="1">
        <v>553</v>
      </c>
      <c r="G360" s="4">
        <v>118</v>
      </c>
      <c r="H360" s="1" t="s">
        <v>955</v>
      </c>
      <c r="I360" s="15">
        <f t="shared" si="67"/>
        <v>107.80141843971631</v>
      </c>
      <c r="J360">
        <f t="shared" si="80"/>
        <v>3</v>
      </c>
      <c r="K360">
        <f>VLOOKUP(B360,[1]高三上!$B:$H,6,0)</f>
        <v>104</v>
      </c>
      <c r="L360" t="str">
        <f>VLOOKUP(B360,[1]高三上!$B:$H,7,0)</f>
        <v>岳子琦</v>
      </c>
      <c r="M360">
        <f t="shared" si="68"/>
        <v>92.907801418439718</v>
      </c>
      <c r="N360">
        <f t="shared" si="81"/>
        <v>25</v>
      </c>
      <c r="O360">
        <f>VLOOKUP(B360,[1]高二下!$B:$H,6,0)</f>
        <v>101</v>
      </c>
      <c r="P360" t="str">
        <f>VLOOKUP(B360,[1]高二下!$B:$H,7,0)</f>
        <v>岳子琦</v>
      </c>
      <c r="Q360">
        <f t="shared" si="69"/>
        <v>100</v>
      </c>
      <c r="R360">
        <f t="shared" si="82"/>
        <v>5</v>
      </c>
      <c r="S360">
        <f>VLOOKUP(B360,[1]高二上!$B:$H,6,0)</f>
        <v>110</v>
      </c>
      <c r="T360" t="str">
        <f>VLOOKUP(B360,[1]高二上!$B:$H,7,0)</f>
        <v>岳子琦</v>
      </c>
      <c r="U360">
        <f t="shared" si="70"/>
        <v>103.19148936170212</v>
      </c>
      <c r="V360">
        <f t="shared" si="83"/>
        <v>5</v>
      </c>
      <c r="W360">
        <f>VLOOKUP(B360,[1]高一下!$B:$H,6,0)</f>
        <v>101</v>
      </c>
      <c r="X360" t="str">
        <f>VLOOKUP(B360,[1]高一下!$B:$H,7,0)</f>
        <v>岳子琦</v>
      </c>
      <c r="Y360">
        <f t="shared" si="71"/>
        <v>96.808510638297875</v>
      </c>
      <c r="Z360">
        <f t="shared" si="84"/>
        <v>14</v>
      </c>
      <c r="AA360">
        <f>VLOOKUP(B360,[1]高一上!$B:$G,5,0)</f>
        <v>100</v>
      </c>
      <c r="AB360" t="str">
        <f>VLOOKUP(B360,[1]高一上!$B:$G,6,0)</f>
        <v>周菊明</v>
      </c>
      <c r="AC360">
        <f t="shared" si="85"/>
        <v>96.453900709219852</v>
      </c>
      <c r="AD360">
        <f t="shared" si="86"/>
        <v>5</v>
      </c>
      <c r="AE360">
        <f>VLOOKUP(B360,[1]中考!$B:$G,6,0)</f>
        <v>122</v>
      </c>
      <c r="AF360">
        <f t="shared" si="87"/>
        <v>4</v>
      </c>
    </row>
    <row r="361" spans="1:32" x14ac:dyDescent="0.2">
      <c r="A361" s="2" t="s">
        <v>1080</v>
      </c>
      <c r="B361" s="2" t="s">
        <v>1081</v>
      </c>
      <c r="C361" s="1">
        <v>9</v>
      </c>
      <c r="D361" s="3" t="s">
        <v>1070</v>
      </c>
      <c r="E361" s="4" t="s">
        <v>1082</v>
      </c>
      <c r="F361" s="1">
        <v>542</v>
      </c>
      <c r="G361" s="4">
        <v>119</v>
      </c>
      <c r="H361" s="1" t="s">
        <v>955</v>
      </c>
      <c r="I361" s="15">
        <f t="shared" si="67"/>
        <v>117.73049645390071</v>
      </c>
      <c r="J361">
        <f t="shared" si="80"/>
        <v>2</v>
      </c>
      <c r="K361">
        <f>VLOOKUP(B361,[1]高三上!$B:$H,6,0)</f>
        <v>99</v>
      </c>
      <c r="L361" t="str">
        <f>VLOOKUP(B361,[1]高三上!$B:$H,7,0)</f>
        <v>岳子琦</v>
      </c>
      <c r="M361">
        <f t="shared" si="68"/>
        <v>94.680851063829792</v>
      </c>
      <c r="N361">
        <f t="shared" si="81"/>
        <v>52</v>
      </c>
      <c r="O361">
        <f>VLOOKUP(B361,[1]高二下!$B:$H,6,0)</f>
        <v>94</v>
      </c>
      <c r="P361" t="str">
        <f>VLOOKUP(B361,[1]高二下!$B:$H,7,0)</f>
        <v>岳子琦</v>
      </c>
      <c r="Q361">
        <f t="shared" si="69"/>
        <v>88.652482269503551</v>
      </c>
      <c r="R361">
        <f t="shared" si="82"/>
        <v>37</v>
      </c>
      <c r="S361">
        <f>VLOOKUP(B361,[1]高二上!$B:$H,6,0)</f>
        <v>110</v>
      </c>
      <c r="T361" t="str">
        <f>VLOOKUP(B361,[1]高二上!$B:$H,7,0)</f>
        <v>岳子琦</v>
      </c>
      <c r="U361">
        <f t="shared" si="70"/>
        <v>110.63829787234043</v>
      </c>
      <c r="V361">
        <f t="shared" si="83"/>
        <v>5</v>
      </c>
      <c r="W361">
        <f>VLOOKUP(B361,[1]高一下!$B:$H,6,0)</f>
        <v>95</v>
      </c>
      <c r="X361" t="str">
        <f>VLOOKUP(B361,[1]高一下!$B:$H,7,0)</f>
        <v>岳子琦</v>
      </c>
      <c r="Y361">
        <f t="shared" si="71"/>
        <v>107.09219858156028</v>
      </c>
      <c r="Z361">
        <f t="shared" si="84"/>
        <v>35</v>
      </c>
      <c r="AA361">
        <f>VLOOKUP(B361,[1]高一上!$B:$G,5,0)</f>
        <v>83</v>
      </c>
      <c r="AB361" t="str">
        <f>VLOOKUP(B361,[1]高一上!$B:$G,6,0)</f>
        <v>刘云菊</v>
      </c>
      <c r="AC361">
        <f t="shared" si="85"/>
        <v>92.553191489361708</v>
      </c>
      <c r="AD361">
        <f t="shared" si="86"/>
        <v>55</v>
      </c>
      <c r="AE361">
        <f>VLOOKUP(B361,[1]中考!$B:$G,6,0)</f>
        <v>118</v>
      </c>
      <c r="AF361">
        <f t="shared" si="87"/>
        <v>14</v>
      </c>
    </row>
    <row r="362" spans="1:32" x14ac:dyDescent="0.2">
      <c r="A362" s="2" t="s">
        <v>1083</v>
      </c>
      <c r="B362" s="2" t="s">
        <v>1084</v>
      </c>
      <c r="C362" s="1">
        <v>9</v>
      </c>
      <c r="D362" s="3" t="s">
        <v>1070</v>
      </c>
      <c r="E362" s="4" t="s">
        <v>1085</v>
      </c>
      <c r="F362" s="1">
        <v>539</v>
      </c>
      <c r="G362" s="4">
        <v>104</v>
      </c>
      <c r="H362" s="1" t="s">
        <v>955</v>
      </c>
      <c r="I362" s="15">
        <f t="shared" si="67"/>
        <v>84.042553191489361</v>
      </c>
      <c r="J362">
        <f t="shared" si="80"/>
        <v>52</v>
      </c>
      <c r="K362">
        <f>VLOOKUP(B362,[1]高三上!$B:$H,6,0)</f>
        <v>109</v>
      </c>
      <c r="L362" t="str">
        <f>VLOOKUP(B362,[1]高三上!$B:$H,7,0)</f>
        <v>岳子琦</v>
      </c>
      <c r="M362">
        <f t="shared" si="68"/>
        <v>110.63829787234043</v>
      </c>
      <c r="N362">
        <f t="shared" si="81"/>
        <v>7</v>
      </c>
      <c r="O362">
        <f>VLOOKUP(B362,[1]高二下!$B:$H,6,0)</f>
        <v>94</v>
      </c>
      <c r="P362" t="str">
        <f>VLOOKUP(B362,[1]高二下!$B:$H,7,0)</f>
        <v>岳子琦</v>
      </c>
      <c r="Q362">
        <f t="shared" si="69"/>
        <v>89.716312056737593</v>
      </c>
      <c r="R362">
        <f t="shared" si="82"/>
        <v>37</v>
      </c>
      <c r="S362">
        <f>VLOOKUP(B362,[1]高二上!$B:$H,6,0)</f>
        <v>108</v>
      </c>
      <c r="T362" t="str">
        <f>VLOOKUP(B362,[1]高二上!$B:$H,7,0)</f>
        <v>岳子琦</v>
      </c>
      <c r="U362">
        <f t="shared" si="70"/>
        <v>122.34042553191489</v>
      </c>
      <c r="V362">
        <f t="shared" si="83"/>
        <v>8</v>
      </c>
      <c r="W362">
        <f>VLOOKUP(B362,[1]高一下!$B:$H,6,0)</f>
        <v>92</v>
      </c>
      <c r="X362" t="str">
        <f>VLOOKUP(B362,[1]高一下!$B:$H,7,0)</f>
        <v>岳子琦</v>
      </c>
      <c r="Y362">
        <f t="shared" si="71"/>
        <v>79.432624113475185</v>
      </c>
      <c r="Z362">
        <f t="shared" si="84"/>
        <v>71</v>
      </c>
      <c r="AA362">
        <f>VLOOKUP(B362,[1]高一上!$B:$G,5,0)</f>
        <v>91</v>
      </c>
      <c r="AB362" t="str">
        <f>VLOOKUP(B362,[1]高一上!$B:$G,6,0)</f>
        <v>周菊明</v>
      </c>
      <c r="AC362">
        <f t="shared" si="85"/>
        <v>93.262411347517727</v>
      </c>
      <c r="AD362">
        <f t="shared" si="86"/>
        <v>13</v>
      </c>
      <c r="AE362">
        <f>VLOOKUP(B362,[1]中考!$B:$G,6,0)</f>
        <v>112</v>
      </c>
      <c r="AF362">
        <f t="shared" si="87"/>
        <v>52</v>
      </c>
    </row>
    <row r="363" spans="1:32" x14ac:dyDescent="0.2">
      <c r="A363" s="2" t="s">
        <v>1086</v>
      </c>
      <c r="B363" s="2" t="s">
        <v>1087</v>
      </c>
      <c r="C363" s="1">
        <v>9</v>
      </c>
      <c r="D363" s="3" t="s">
        <v>1070</v>
      </c>
      <c r="E363" s="4" t="s">
        <v>1088</v>
      </c>
      <c r="F363" s="1">
        <v>516</v>
      </c>
      <c r="G363" s="4">
        <v>101</v>
      </c>
      <c r="H363" s="1" t="s">
        <v>955</v>
      </c>
      <c r="I363" s="15">
        <f t="shared" si="67"/>
        <v>84.39716312056737</v>
      </c>
      <c r="J363">
        <f t="shared" si="80"/>
        <v>89</v>
      </c>
      <c r="K363">
        <f>VLOOKUP(B363,[1]高三上!$B:$H,6,0)</f>
        <v>100</v>
      </c>
      <c r="L363" t="str">
        <f>VLOOKUP(B363,[1]高三上!$B:$H,7,0)</f>
        <v>岳子琦</v>
      </c>
      <c r="M363">
        <f t="shared" si="68"/>
        <v>93.61702127659575</v>
      </c>
      <c r="N363">
        <f t="shared" si="81"/>
        <v>45</v>
      </c>
      <c r="O363">
        <f>VLOOKUP(B363,[1]高二下!$B:$H,6,0)</f>
        <v>95</v>
      </c>
      <c r="P363" t="str">
        <f>VLOOKUP(B363,[1]高二下!$B:$H,7,0)</f>
        <v>岳子琦</v>
      </c>
      <c r="Q363">
        <f t="shared" si="69"/>
        <v>97.163120567375884</v>
      </c>
      <c r="R363">
        <f t="shared" si="82"/>
        <v>27</v>
      </c>
      <c r="S363">
        <f>VLOOKUP(B363,[1]高二上!$B:$H,6,0)</f>
        <v>103</v>
      </c>
      <c r="T363" t="str">
        <f>VLOOKUP(B363,[1]高二上!$B:$H,7,0)</f>
        <v>岳子琦</v>
      </c>
      <c r="U363">
        <f t="shared" si="70"/>
        <v>128.72340425531917</v>
      </c>
      <c r="V363">
        <f t="shared" si="83"/>
        <v>19</v>
      </c>
      <c r="W363">
        <f>VLOOKUP(B363,[1]高一下!$B:$H,6,0)</f>
        <v>89</v>
      </c>
      <c r="X363" t="str">
        <f>VLOOKUP(B363,[1]高一下!$B:$H,7,0)</f>
        <v>岳子琦</v>
      </c>
      <c r="Y363">
        <f t="shared" si="71"/>
        <v>96.099290780141843</v>
      </c>
      <c r="Z363">
        <f t="shared" si="84"/>
        <v>100</v>
      </c>
      <c r="AA363">
        <f>VLOOKUP(B363,[1]高一上!$B:$G,5,0)</f>
        <v>81</v>
      </c>
      <c r="AB363" t="str">
        <f>VLOOKUP(B363,[1]高一上!$B:$G,6,0)</f>
        <v>易涛</v>
      </c>
      <c r="AC363">
        <f t="shared" si="85"/>
        <v>71.276595744680847</v>
      </c>
      <c r="AD363">
        <f t="shared" si="86"/>
        <v>89</v>
      </c>
      <c r="AE363">
        <f>VLOOKUP(B363,[1]中考!$B:$G,6,0)</f>
        <v>117</v>
      </c>
      <c r="AF363">
        <f t="shared" si="87"/>
        <v>19</v>
      </c>
    </row>
    <row r="364" spans="1:32" x14ac:dyDescent="0.2">
      <c r="A364" s="2" t="s">
        <v>1089</v>
      </c>
      <c r="B364" s="2" t="s">
        <v>1090</v>
      </c>
      <c r="C364" s="1">
        <v>9</v>
      </c>
      <c r="D364" s="3" t="s">
        <v>1070</v>
      </c>
      <c r="E364" s="4" t="s">
        <v>1091</v>
      </c>
      <c r="F364" s="1">
        <v>513</v>
      </c>
      <c r="G364" s="4">
        <v>107</v>
      </c>
      <c r="H364" s="1" t="s">
        <v>955</v>
      </c>
      <c r="I364" s="15">
        <f t="shared" si="67"/>
        <v>128.72340425531917</v>
      </c>
      <c r="J364">
        <f t="shared" si="80"/>
        <v>29</v>
      </c>
      <c r="K364">
        <f>VLOOKUP(B364,[1]高三上!$B:$H,6,0)</f>
        <v>92</v>
      </c>
      <c r="L364" t="str">
        <f>VLOOKUP(B364,[1]高三上!$B:$H,7,0)</f>
        <v>岳子琦</v>
      </c>
      <c r="M364">
        <f t="shared" si="68"/>
        <v>103.90070921985816</v>
      </c>
      <c r="N364">
        <f t="shared" si="81"/>
        <v>110</v>
      </c>
      <c r="O364">
        <f>VLOOKUP(B364,[1]高二下!$B:$H,6,0)</f>
        <v>87</v>
      </c>
      <c r="P364" t="str">
        <f>VLOOKUP(B364,[1]高二下!$B:$H,7,0)</f>
        <v>岳子琦</v>
      </c>
      <c r="Q364">
        <f t="shared" si="69"/>
        <v>98.936170212765958</v>
      </c>
      <c r="R364">
        <f t="shared" si="82"/>
        <v>121</v>
      </c>
      <c r="S364">
        <f>VLOOKUP(B364,[1]高二上!$B:$H,6,0)</f>
        <v>91</v>
      </c>
      <c r="T364" t="str">
        <f>VLOOKUP(B364,[1]高二上!$B:$H,7,0)</f>
        <v>岳子琦</v>
      </c>
      <c r="U364">
        <f t="shared" si="70"/>
        <v>139.71631205673759</v>
      </c>
      <c r="V364">
        <f t="shared" si="83"/>
        <v>118</v>
      </c>
      <c r="W364">
        <f>VLOOKUP(B364,[1]高一下!$B:$H,6,0)</f>
        <v>77</v>
      </c>
      <c r="X364" t="str">
        <f>VLOOKUP(B364,[1]高一下!$B:$H,7,0)</f>
        <v>岳子琦</v>
      </c>
      <c r="Y364">
        <f t="shared" si="71"/>
        <v>63.12056737588653</v>
      </c>
      <c r="Z364">
        <f t="shared" si="84"/>
        <v>230</v>
      </c>
      <c r="AA364">
        <f>VLOOKUP(B364,[1]高一上!$B:$G,5,0)</f>
        <v>78</v>
      </c>
      <c r="AB364" t="str">
        <f>VLOOKUP(B364,[1]高一上!$B:$G,6,0)</f>
        <v>刘云菊</v>
      </c>
      <c r="AC364">
        <f t="shared" si="85"/>
        <v>36.87943262411347</v>
      </c>
      <c r="AD364">
        <f t="shared" si="86"/>
        <v>126</v>
      </c>
      <c r="AE364">
        <f>VLOOKUP(B364,[1]中考!$B:$G,6,0)</f>
        <v>112</v>
      </c>
      <c r="AF364">
        <f t="shared" si="87"/>
        <v>52</v>
      </c>
    </row>
    <row r="365" spans="1:32" x14ac:dyDescent="0.2">
      <c r="A365" s="2" t="s">
        <v>1092</v>
      </c>
      <c r="B365" s="2" t="s">
        <v>1093</v>
      </c>
      <c r="C365" s="1">
        <v>9</v>
      </c>
      <c r="D365" s="3" t="s">
        <v>1070</v>
      </c>
      <c r="E365" s="4" t="s">
        <v>1094</v>
      </c>
      <c r="F365" s="1">
        <v>512</v>
      </c>
      <c r="G365" s="4">
        <v>106</v>
      </c>
      <c r="H365" s="1" t="s">
        <v>955</v>
      </c>
      <c r="I365" s="15">
        <f t="shared" si="67"/>
        <v>99.645390070921991</v>
      </c>
      <c r="J365">
        <f t="shared" si="80"/>
        <v>35</v>
      </c>
      <c r="K365">
        <f>VLOOKUP(B365,[1]高三上!$B:$H,6,0)</f>
        <v>102</v>
      </c>
      <c r="L365" t="str">
        <f>VLOOKUP(B365,[1]高三上!$B:$H,7,0)</f>
        <v>岳子琦</v>
      </c>
      <c r="M365">
        <f t="shared" si="68"/>
        <v>113.82978723404256</v>
      </c>
      <c r="N365">
        <f t="shared" si="81"/>
        <v>34</v>
      </c>
      <c r="O365">
        <f>VLOOKUP(B365,[1]高二下!$B:$H,6,0)</f>
        <v>90</v>
      </c>
      <c r="P365" t="str">
        <f>VLOOKUP(B365,[1]高二下!$B:$H,7,0)</f>
        <v>岳子琦</v>
      </c>
      <c r="Q365">
        <f t="shared" si="69"/>
        <v>79.078014184397162</v>
      </c>
      <c r="R365">
        <f t="shared" si="82"/>
        <v>73</v>
      </c>
      <c r="S365">
        <f>VLOOKUP(B365,[1]高二上!$B:$H,6,0)</f>
        <v>105</v>
      </c>
      <c r="T365" t="str">
        <f>VLOOKUP(B365,[1]高二上!$B:$H,7,0)</f>
        <v>岳子琦</v>
      </c>
      <c r="U365">
        <f t="shared" si="70"/>
        <v>107.44680851063829</v>
      </c>
      <c r="V365">
        <f t="shared" si="83"/>
        <v>14</v>
      </c>
      <c r="W365">
        <f>VLOOKUP(B365,[1]高一下!$B:$H,6,0)</f>
        <v>95</v>
      </c>
      <c r="X365" t="str">
        <f>VLOOKUP(B365,[1]高一下!$B:$H,7,0)</f>
        <v>岳子琦</v>
      </c>
      <c r="Y365">
        <f t="shared" si="71"/>
        <v>94.326241134751768</v>
      </c>
      <c r="Z365">
        <f t="shared" si="84"/>
        <v>35</v>
      </c>
      <c r="AA365">
        <f>VLOOKUP(B365,[1]高一上!$B:$G,5,0)</f>
        <v>89</v>
      </c>
      <c r="AB365" t="str">
        <f>VLOOKUP(B365,[1]高一上!$B:$G,6,0)</f>
        <v>刘云菊</v>
      </c>
      <c r="AC365">
        <f t="shared" si="85"/>
        <v>92.553191489361708</v>
      </c>
      <c r="AD365">
        <f t="shared" si="86"/>
        <v>19</v>
      </c>
      <c r="AE365">
        <f>VLOOKUP(B365,[1]中考!$B:$G,6,0)</f>
        <v>118</v>
      </c>
      <c r="AF365">
        <f t="shared" si="87"/>
        <v>14</v>
      </c>
    </row>
    <row r="366" spans="1:32" x14ac:dyDescent="0.2">
      <c r="A366" s="2" t="s">
        <v>1095</v>
      </c>
      <c r="B366" s="2" t="s">
        <v>1096</v>
      </c>
      <c r="C366" s="1">
        <v>9</v>
      </c>
      <c r="D366" s="3" t="s">
        <v>1070</v>
      </c>
      <c r="E366" s="4" t="s">
        <v>1097</v>
      </c>
      <c r="F366" s="1">
        <v>511</v>
      </c>
      <c r="G366" s="4">
        <v>102</v>
      </c>
      <c r="H366" s="1" t="s">
        <v>955</v>
      </c>
      <c r="I366" s="15">
        <f t="shared" si="67"/>
        <v>89.361702127659569</v>
      </c>
      <c r="J366">
        <f t="shared" si="80"/>
        <v>75</v>
      </c>
      <c r="K366">
        <f>VLOOKUP(B366,[1]高三上!$B:$H,6,0)</f>
        <v>100</v>
      </c>
      <c r="L366" t="str">
        <f>VLOOKUP(B366,[1]高三上!$B:$H,7,0)</f>
        <v>岳子琦</v>
      </c>
      <c r="M366">
        <f t="shared" si="68"/>
        <v>115.95744680851064</v>
      </c>
      <c r="N366">
        <f t="shared" si="81"/>
        <v>45</v>
      </c>
      <c r="O366">
        <f>VLOOKUP(B366,[1]高二下!$B:$H,6,0)</f>
        <v>89</v>
      </c>
      <c r="P366" t="str">
        <f>VLOOKUP(B366,[1]高二下!$B:$H,7,0)</f>
        <v>岳子琦</v>
      </c>
      <c r="Q366">
        <f t="shared" si="69"/>
        <v>74.822695035460995</v>
      </c>
      <c r="R366">
        <f t="shared" si="82"/>
        <v>90</v>
      </c>
      <c r="S366">
        <f>VLOOKUP(B366,[1]高二上!$B:$H,6,0)</f>
        <v>103</v>
      </c>
      <c r="T366" t="str">
        <f>VLOOKUP(B366,[1]高二上!$B:$H,7,0)</f>
        <v>岳子琦</v>
      </c>
      <c r="U366">
        <f t="shared" si="70"/>
        <v>128.72340425531917</v>
      </c>
      <c r="V366">
        <f t="shared" si="83"/>
        <v>19</v>
      </c>
      <c r="W366">
        <f>VLOOKUP(B366,[1]高一下!$B:$H,6,0)</f>
        <v>89</v>
      </c>
      <c r="X366" t="str">
        <f>VLOOKUP(B366,[1]高一下!$B:$H,7,0)</f>
        <v>岳子琦</v>
      </c>
      <c r="Y366">
        <f t="shared" si="71"/>
        <v>111.34751773049645</v>
      </c>
      <c r="Z366">
        <f t="shared" si="84"/>
        <v>100</v>
      </c>
      <c r="AA366">
        <f>VLOOKUP(B366,[1]高一上!$B:$G,5,0)</f>
        <v>77</v>
      </c>
      <c r="AB366" t="str">
        <f>VLOOKUP(B366,[1]高一上!$B:$G,6,0)</f>
        <v>陈光汇</v>
      </c>
      <c r="AC366">
        <f t="shared" si="85"/>
        <v>85.106382978723403</v>
      </c>
      <c r="AD366">
        <f t="shared" si="86"/>
        <v>132</v>
      </c>
      <c r="AE366">
        <f>VLOOKUP(B366,[1]中考!$B:$G,6,0)</f>
        <v>111</v>
      </c>
      <c r="AF366">
        <f t="shared" si="87"/>
        <v>58</v>
      </c>
    </row>
    <row r="367" spans="1:32" x14ac:dyDescent="0.2">
      <c r="A367" s="2" t="s">
        <v>1098</v>
      </c>
      <c r="B367" s="2" t="s">
        <v>1099</v>
      </c>
      <c r="C367" s="1">
        <v>9</v>
      </c>
      <c r="D367" s="3" t="s">
        <v>1070</v>
      </c>
      <c r="E367" s="4" t="s">
        <v>1100</v>
      </c>
      <c r="F367" s="1">
        <v>508</v>
      </c>
      <c r="G367" s="4">
        <v>102</v>
      </c>
      <c r="H367" s="1" t="s">
        <v>955</v>
      </c>
      <c r="I367" s="15">
        <f t="shared" si="67"/>
        <v>93.61702127659575</v>
      </c>
      <c r="J367">
        <f t="shared" si="80"/>
        <v>75</v>
      </c>
      <c r="K367">
        <f>VLOOKUP(B367,[1]高三上!$B:$H,6,0)</f>
        <v>98</v>
      </c>
      <c r="L367" t="str">
        <f>VLOOKUP(B367,[1]高三上!$B:$H,7,0)</f>
        <v>岳子琦</v>
      </c>
      <c r="M367">
        <f t="shared" si="68"/>
        <v>156.02836879432624</v>
      </c>
      <c r="N367">
        <f t="shared" si="81"/>
        <v>57</v>
      </c>
      <c r="O367">
        <f>VLOOKUP(B367,[1]高二下!$B:$H,6,0)</f>
        <v>78</v>
      </c>
      <c r="P367" t="str">
        <f>VLOOKUP(B367,[1]高二下!$B:$H,7,0)</f>
        <v>岳子琦</v>
      </c>
      <c r="Q367">
        <f t="shared" si="69"/>
        <v>51.418439716312058</v>
      </c>
      <c r="R367">
        <f t="shared" si="82"/>
        <v>215</v>
      </c>
      <c r="S367">
        <f>VLOOKUP(B367,[1]高二上!$B:$H,6,0)</f>
        <v>95</v>
      </c>
      <c r="T367" t="str">
        <f>VLOOKUP(B367,[1]高二上!$B:$H,7,0)</f>
        <v>岳子琦</v>
      </c>
      <c r="U367">
        <f t="shared" si="70"/>
        <v>82.269503546099287</v>
      </c>
      <c r="V367">
        <f t="shared" si="83"/>
        <v>78</v>
      </c>
      <c r="W367">
        <f>VLOOKUP(B367,[1]高一下!$B:$H,6,0)</f>
        <v>96</v>
      </c>
      <c r="X367" t="str">
        <f>VLOOKUP(B367,[1]高一下!$B:$H,7,0)</f>
        <v>岳子琦</v>
      </c>
      <c r="Y367">
        <f t="shared" si="71"/>
        <v>107.80141843971631</v>
      </c>
      <c r="Z367">
        <f t="shared" si="84"/>
        <v>28</v>
      </c>
      <c r="AA367">
        <f>VLOOKUP(B367,[1]高一上!$B:$G,5,0)</f>
        <v>84</v>
      </c>
      <c r="AB367" t="str">
        <f>VLOOKUP(B367,[1]高一上!$B:$G,6,0)</f>
        <v>刘云菊</v>
      </c>
      <c r="AC367">
        <f t="shared" si="85"/>
        <v>108.51063829787233</v>
      </c>
      <c r="AD367">
        <f t="shared" si="86"/>
        <v>50</v>
      </c>
      <c r="AE367">
        <f>VLOOKUP(B367,[1]中考!$B:$G,6,0)</f>
        <v>112</v>
      </c>
      <c r="AF367">
        <f t="shared" si="87"/>
        <v>52</v>
      </c>
    </row>
    <row r="368" spans="1:32" x14ac:dyDescent="0.2">
      <c r="A368" s="2" t="s">
        <v>1101</v>
      </c>
      <c r="B368" s="2" t="s">
        <v>1102</v>
      </c>
      <c r="C368" s="1">
        <v>9</v>
      </c>
      <c r="D368" s="3" t="s">
        <v>1070</v>
      </c>
      <c r="E368" s="4" t="s">
        <v>1103</v>
      </c>
      <c r="F368" s="1">
        <v>508</v>
      </c>
      <c r="G368" s="4">
        <v>111</v>
      </c>
      <c r="H368" s="1" t="s">
        <v>955</v>
      </c>
      <c r="I368" s="15">
        <f t="shared" si="67"/>
        <v>147.1631205673759</v>
      </c>
      <c r="J368">
        <f t="shared" si="80"/>
        <v>14</v>
      </c>
      <c r="K368">
        <f>VLOOKUP(B368,[1]高三上!$B:$H,6,0)</f>
        <v>88</v>
      </c>
      <c r="L368" t="str">
        <f>VLOOKUP(B368,[1]高三上!$B:$H,7,0)</f>
        <v>岳子琦</v>
      </c>
      <c r="M368">
        <f t="shared" si="68"/>
        <v>73.758865248226954</v>
      </c>
      <c r="N368">
        <f t="shared" si="81"/>
        <v>147</v>
      </c>
      <c r="O368">
        <f>VLOOKUP(B368,[1]高二下!$B:$H,6,0)</f>
        <v>90</v>
      </c>
      <c r="P368" t="str">
        <f>VLOOKUP(B368,[1]高二下!$B:$H,7,0)</f>
        <v>岳子琦</v>
      </c>
      <c r="Q368">
        <f t="shared" si="69"/>
        <v>122.34042553191489</v>
      </c>
      <c r="R368">
        <f t="shared" si="82"/>
        <v>73</v>
      </c>
      <c r="S368">
        <f>VLOOKUP(B368,[1]高二上!$B:$H,6,0)</f>
        <v>90</v>
      </c>
      <c r="T368" t="str">
        <f>VLOOKUP(B368,[1]高二上!$B:$H,7,0)</f>
        <v>岳子琦</v>
      </c>
      <c r="U368">
        <f t="shared" si="70"/>
        <v>68.794326241134755</v>
      </c>
      <c r="V368">
        <f t="shared" si="83"/>
        <v>136</v>
      </c>
      <c r="W368">
        <f>VLOOKUP(B368,[1]高一下!$B:$H,6,0)</f>
        <v>94</v>
      </c>
      <c r="X368" t="str">
        <f>VLOOKUP(B368,[1]高一下!$B:$H,7,0)</f>
        <v>岳子琦</v>
      </c>
      <c r="Y368">
        <f t="shared" si="71"/>
        <v>93.61702127659575</v>
      </c>
      <c r="Z368">
        <f t="shared" si="84"/>
        <v>48</v>
      </c>
      <c r="AA368">
        <f>VLOOKUP(B368,[1]高一上!$B:$G,5,0)</f>
        <v>86</v>
      </c>
      <c r="AB368" t="str">
        <f>VLOOKUP(B368,[1]高一上!$B:$G,6,0)</f>
        <v>刘云菊</v>
      </c>
      <c r="AC368">
        <f t="shared" si="85"/>
        <v>113.82978723404256</v>
      </c>
      <c r="AD368">
        <f t="shared" si="86"/>
        <v>30</v>
      </c>
      <c r="AE368">
        <f>VLOOKUP(B368,[1]中考!$B:$G,6,0)</f>
        <v>108</v>
      </c>
      <c r="AF368">
        <f t="shared" si="87"/>
        <v>87</v>
      </c>
    </row>
    <row r="369" spans="1:32" x14ac:dyDescent="0.2">
      <c r="A369" s="2" t="s">
        <v>1104</v>
      </c>
      <c r="B369" s="2" t="s">
        <v>1105</v>
      </c>
      <c r="C369" s="1">
        <v>9</v>
      </c>
      <c r="D369" s="3" t="s">
        <v>1070</v>
      </c>
      <c r="E369" s="4" t="s">
        <v>1106</v>
      </c>
      <c r="F369" s="1">
        <v>506</v>
      </c>
      <c r="G369" s="4">
        <v>121</v>
      </c>
      <c r="H369" s="1" t="s">
        <v>955</v>
      </c>
      <c r="I369" s="15">
        <f t="shared" si="67"/>
        <v>108.51063829787233</v>
      </c>
      <c r="J369">
        <f t="shared" si="80"/>
        <v>1</v>
      </c>
      <c r="K369">
        <f>VLOOKUP(B369,[1]高三上!$B:$H,6,0)</f>
        <v>104</v>
      </c>
      <c r="L369" t="str">
        <f>VLOOKUP(B369,[1]高三上!$B:$H,7,0)</f>
        <v>岳子琦</v>
      </c>
      <c r="M369">
        <f t="shared" si="68"/>
        <v>117.02127659574468</v>
      </c>
      <c r="N369">
        <f t="shared" si="81"/>
        <v>25</v>
      </c>
      <c r="O369">
        <f>VLOOKUP(B369,[1]高二下!$B:$H,6,0)</f>
        <v>90</v>
      </c>
      <c r="P369" t="str">
        <f>VLOOKUP(B369,[1]高二下!$B:$H,7,0)</f>
        <v>岳子琦</v>
      </c>
      <c r="Q369">
        <f t="shared" si="69"/>
        <v>79.078014184397162</v>
      </c>
      <c r="R369">
        <f t="shared" si="82"/>
        <v>73</v>
      </c>
      <c r="S369">
        <f>VLOOKUP(B369,[1]高二上!$B:$H,6,0)</f>
        <v>105</v>
      </c>
      <c r="T369" t="str">
        <f>VLOOKUP(B369,[1]高二上!$B:$H,7,0)</f>
        <v>岳子琦</v>
      </c>
      <c r="U369">
        <f t="shared" si="70"/>
        <v>100.70921985815603</v>
      </c>
      <c r="V369">
        <f t="shared" si="83"/>
        <v>14</v>
      </c>
      <c r="W369">
        <f>VLOOKUP(B369,[1]高一下!$B:$H,6,0)</f>
        <v>100</v>
      </c>
      <c r="X369" t="str">
        <f>VLOOKUP(B369,[1]高一下!$B:$H,7,0)</f>
        <v>岳子琦</v>
      </c>
      <c r="Y369">
        <f t="shared" si="71"/>
        <v>96.099290780141843</v>
      </c>
      <c r="Z369">
        <f t="shared" si="84"/>
        <v>16</v>
      </c>
      <c r="AA369">
        <f>VLOOKUP(B369,[1]高一上!$B:$G,5,0)</f>
        <v>100</v>
      </c>
      <c r="AB369" t="str">
        <f>VLOOKUP(B369,[1]高一上!$B:$G,6,0)</f>
        <v>周菊明</v>
      </c>
      <c r="AC369">
        <f t="shared" si="85"/>
        <v>95.744680851063833</v>
      </c>
      <c r="AD369">
        <f t="shared" si="86"/>
        <v>5</v>
      </c>
      <c r="AE369">
        <f>VLOOKUP(B369,[1]中考!$B:$G,6,0)</f>
        <v>122</v>
      </c>
      <c r="AF369">
        <f t="shared" si="87"/>
        <v>4</v>
      </c>
    </row>
    <row r="370" spans="1:32" x14ac:dyDescent="0.2">
      <c r="A370" s="2" t="s">
        <v>1107</v>
      </c>
      <c r="B370" s="2" t="s">
        <v>1108</v>
      </c>
      <c r="C370" s="1">
        <v>9</v>
      </c>
      <c r="D370" s="3" t="s">
        <v>1070</v>
      </c>
      <c r="E370" s="4" t="s">
        <v>1109</v>
      </c>
      <c r="F370" s="1">
        <v>505</v>
      </c>
      <c r="G370" s="4">
        <v>107</v>
      </c>
      <c r="H370" s="1" t="s">
        <v>955</v>
      </c>
      <c r="I370" s="15">
        <f t="shared" si="67"/>
        <v>96.099290780141843</v>
      </c>
      <c r="J370">
        <f t="shared" si="80"/>
        <v>29</v>
      </c>
      <c r="K370">
        <f>VLOOKUP(B370,[1]高三上!$B:$H,6,0)</f>
        <v>105</v>
      </c>
      <c r="L370" t="str">
        <f>VLOOKUP(B370,[1]高三上!$B:$H,7,0)</f>
        <v>岳子琦</v>
      </c>
      <c r="M370">
        <f t="shared" si="68"/>
        <v>98.581560283687949</v>
      </c>
      <c r="N370">
        <f t="shared" si="81"/>
        <v>18</v>
      </c>
      <c r="O370">
        <f>VLOOKUP(B370,[1]高二下!$B:$H,6,0)</f>
        <v>97</v>
      </c>
      <c r="P370" t="str">
        <f>VLOOKUP(B370,[1]高二下!$B:$H,7,0)</f>
        <v>岳子琦</v>
      </c>
      <c r="Q370">
        <f t="shared" si="69"/>
        <v>122.69503546099291</v>
      </c>
      <c r="R370">
        <f t="shared" si="82"/>
        <v>14</v>
      </c>
      <c r="S370">
        <f>VLOOKUP(B370,[1]高二上!$B:$H,6,0)</f>
        <v>95</v>
      </c>
      <c r="T370" t="str">
        <f>VLOOKUP(B370,[1]高二上!$B:$H,7,0)</f>
        <v>岳子琦</v>
      </c>
      <c r="U370">
        <f t="shared" si="70"/>
        <v>84.751773049645394</v>
      </c>
      <c r="V370">
        <f t="shared" si="83"/>
        <v>78</v>
      </c>
      <c r="W370">
        <f>VLOOKUP(B370,[1]高一下!$B:$H,6,0)</f>
        <v>95</v>
      </c>
      <c r="X370" t="str">
        <f>VLOOKUP(B370,[1]高一下!$B:$H,7,0)</f>
        <v>岳子琦</v>
      </c>
      <c r="Y370">
        <f t="shared" si="71"/>
        <v>90.070921985815602</v>
      </c>
      <c r="Z370">
        <f t="shared" si="84"/>
        <v>35</v>
      </c>
      <c r="AA370">
        <f>VLOOKUP(B370,[1]高一上!$B:$G,5,0)</f>
        <v>99</v>
      </c>
      <c r="AB370" t="str">
        <f>VLOOKUP(B370,[1]高一上!$B:$G,6,0)</f>
        <v>岳子琦</v>
      </c>
      <c r="AC370">
        <f t="shared" si="85"/>
        <v>92.553191489361708</v>
      </c>
      <c r="AD370">
        <f t="shared" si="86"/>
        <v>7</v>
      </c>
      <c r="AE370">
        <f>VLOOKUP(B370,[1]中考!$B:$G,6,0)</f>
        <v>118</v>
      </c>
      <c r="AF370">
        <f t="shared" si="87"/>
        <v>14</v>
      </c>
    </row>
    <row r="371" spans="1:32" x14ac:dyDescent="0.2">
      <c r="A371" s="2" t="s">
        <v>1110</v>
      </c>
      <c r="B371" s="2" t="s">
        <v>1111</v>
      </c>
      <c r="C371" s="1">
        <v>9</v>
      </c>
      <c r="D371" s="3" t="s">
        <v>1070</v>
      </c>
      <c r="E371" s="4" t="s">
        <v>122</v>
      </c>
      <c r="F371" s="1">
        <v>502</v>
      </c>
      <c r="G371" s="4">
        <v>104</v>
      </c>
      <c r="H371" s="1" t="s">
        <v>955</v>
      </c>
      <c r="I371" s="15">
        <f t="shared" si="67"/>
        <v>108.51063829787233</v>
      </c>
      <c r="J371">
        <f t="shared" si="80"/>
        <v>52</v>
      </c>
      <c r="K371">
        <f>VLOOKUP(B371,[1]高三上!$B:$H,6,0)</f>
        <v>96</v>
      </c>
      <c r="L371" t="str">
        <f>VLOOKUP(B371,[1]高三上!$B:$H,7,0)</f>
        <v>岳子琦</v>
      </c>
      <c r="M371">
        <f t="shared" si="68"/>
        <v>138.65248226950354</v>
      </c>
      <c r="N371">
        <f t="shared" si="81"/>
        <v>76</v>
      </c>
      <c r="O371">
        <f>VLOOKUP(B371,[1]高二下!$B:$H,6,0)</f>
        <v>81</v>
      </c>
      <c r="P371" t="str">
        <f>VLOOKUP(B371,[1]高二下!$B:$H,7,0)</f>
        <v>岳子琦</v>
      </c>
      <c r="Q371">
        <f t="shared" si="69"/>
        <v>87.588652482269509</v>
      </c>
      <c r="R371">
        <f t="shared" si="82"/>
        <v>185</v>
      </c>
      <c r="S371">
        <f>VLOOKUP(B371,[1]高二上!$B:$H,6,0)</f>
        <v>89</v>
      </c>
      <c r="T371" t="str">
        <f>VLOOKUP(B371,[1]高二上!$B:$H,7,0)</f>
        <v>岳子琦</v>
      </c>
      <c r="U371">
        <f t="shared" si="70"/>
        <v>93.971631205673759</v>
      </c>
      <c r="V371">
        <f t="shared" si="83"/>
        <v>150</v>
      </c>
      <c r="W371">
        <f>VLOOKUP(B371,[1]高一下!$B:$H,6,0)</f>
        <v>86</v>
      </c>
      <c r="X371" t="str">
        <f>VLOOKUP(B371,[1]高一下!$B:$H,7,0)</f>
        <v>岳子琦</v>
      </c>
      <c r="Y371">
        <f t="shared" si="71"/>
        <v>63.475177304964539</v>
      </c>
      <c r="Z371">
        <f t="shared" si="84"/>
        <v>133</v>
      </c>
      <c r="AA371">
        <f>VLOOKUP(B371,[1]高一上!$B:$G,5,0)</f>
        <v>86</v>
      </c>
      <c r="AB371" t="str">
        <f>VLOOKUP(B371,[1]高一上!$B:$G,6,0)</f>
        <v>岳子琦</v>
      </c>
      <c r="AC371">
        <f t="shared" si="85"/>
        <v>98.581560283687949</v>
      </c>
      <c r="AD371">
        <f t="shared" si="86"/>
        <v>30</v>
      </c>
      <c r="AE371">
        <f>VLOOKUP(B371,[1]中考!$B:$G,6,0)</f>
        <v>105</v>
      </c>
      <c r="AF371">
        <f t="shared" si="87"/>
        <v>129</v>
      </c>
    </row>
    <row r="372" spans="1:32" x14ac:dyDescent="0.2">
      <c r="A372" s="2" t="s">
        <v>1112</v>
      </c>
      <c r="B372" s="2" t="s">
        <v>1113</v>
      </c>
      <c r="C372" s="1">
        <v>9</v>
      </c>
      <c r="D372" s="3" t="s">
        <v>1070</v>
      </c>
      <c r="E372" s="4" t="s">
        <v>1114</v>
      </c>
      <c r="F372" s="1">
        <v>499</v>
      </c>
      <c r="G372" s="4">
        <v>109</v>
      </c>
      <c r="H372" s="1" t="s">
        <v>955</v>
      </c>
      <c r="I372" s="15">
        <f t="shared" si="67"/>
        <v>100</v>
      </c>
      <c r="J372">
        <f t="shared" si="80"/>
        <v>22</v>
      </c>
      <c r="K372">
        <v>0</v>
      </c>
      <c r="L372" t="str">
        <f>H372</f>
        <v>岳子琦</v>
      </c>
      <c r="M372">
        <f t="shared" si="68"/>
        <v>100</v>
      </c>
      <c r="N372">
        <f t="shared" si="81"/>
        <v>254</v>
      </c>
      <c r="O372">
        <f>VLOOKUP(B372,[1]高二下!$B:$H,6,0)</f>
        <v>104</v>
      </c>
      <c r="P372" t="str">
        <f>H372</f>
        <v>岳子琦</v>
      </c>
      <c r="Q372">
        <f t="shared" si="69"/>
        <v>108.15602836879432</v>
      </c>
      <c r="R372">
        <f t="shared" si="82"/>
        <v>2</v>
      </c>
      <c r="S372">
        <f>VLOOKUP(B372,[1]高二上!$B:$H,6,0)</f>
        <v>101</v>
      </c>
      <c r="T372" t="str">
        <f>VLOOKUP(B372,[1]高二上!$B:$H,7,0)</f>
        <v>岳子琦</v>
      </c>
      <c r="U372">
        <f t="shared" si="70"/>
        <v>108.15602836879432</v>
      </c>
      <c r="V372">
        <f t="shared" si="83"/>
        <v>25</v>
      </c>
      <c r="W372">
        <f>VLOOKUP(B372,[1]高一下!$B:$H,6,0)</f>
        <v>94</v>
      </c>
      <c r="X372" t="str">
        <f>VLOOKUP(B372,[1]高一下!$B:$H,7,0)</f>
        <v>岳子琦</v>
      </c>
      <c r="Y372">
        <f t="shared" si="71"/>
        <v>102.48226950354609</v>
      </c>
      <c r="Z372">
        <f t="shared" si="84"/>
        <v>48</v>
      </c>
      <c r="AA372">
        <f>VLOOKUP(B372,[1]高一上!$B:$G,5,0)</f>
        <v>83</v>
      </c>
      <c r="AB372" t="str">
        <f>VLOOKUP(B372,[1]高一上!$B:$G,6,0)</f>
        <v>刘权芳</v>
      </c>
      <c r="AC372">
        <f t="shared" si="85"/>
        <v>85.815602836879435</v>
      </c>
      <c r="AD372">
        <f t="shared" si="86"/>
        <v>55</v>
      </c>
      <c r="AE372">
        <f>VLOOKUP(B372,[1]中考!$B:$G,6,0)</f>
        <v>120</v>
      </c>
      <c r="AF372">
        <f t="shared" si="87"/>
        <v>8</v>
      </c>
    </row>
    <row r="373" spans="1:32" x14ac:dyDescent="0.2">
      <c r="A373" s="2" t="s">
        <v>1115</v>
      </c>
      <c r="B373" s="2" t="s">
        <v>1116</v>
      </c>
      <c r="C373" s="1">
        <v>9</v>
      </c>
      <c r="D373" s="3" t="s">
        <v>1070</v>
      </c>
      <c r="E373" s="4" t="s">
        <v>1117</v>
      </c>
      <c r="F373" s="1">
        <v>498</v>
      </c>
      <c r="G373" s="4">
        <v>112</v>
      </c>
      <c r="H373" s="1" t="s">
        <v>955</v>
      </c>
      <c r="I373" s="15">
        <f t="shared" si="67"/>
        <v>111.70212765957447</v>
      </c>
      <c r="J373">
        <f t="shared" si="80"/>
        <v>12</v>
      </c>
      <c r="K373">
        <f>VLOOKUP(B373,[1]高三上!$B:$H,6,0)</f>
        <v>100</v>
      </c>
      <c r="L373" t="str">
        <f>VLOOKUP(B373,[1]高三上!$B:$H,7,0)</f>
        <v>岳子琦</v>
      </c>
      <c r="M373">
        <f t="shared" si="68"/>
        <v>93.61702127659575</v>
      </c>
      <c r="N373">
        <f t="shared" si="81"/>
        <v>45</v>
      </c>
      <c r="O373">
        <f>VLOOKUP(B373,[1]高二下!$B:$H,6,0)</f>
        <v>95</v>
      </c>
      <c r="P373" t="str">
        <f>VLOOKUP(B373,[1]高二下!$B:$H,7,0)</f>
        <v>岳子琦</v>
      </c>
      <c r="Q373">
        <f t="shared" si="69"/>
        <v>94.680851063829792</v>
      </c>
      <c r="R373">
        <f t="shared" si="82"/>
        <v>27</v>
      </c>
      <c r="S373">
        <f>VLOOKUP(B373,[1]高二上!$B:$H,6,0)</f>
        <v>106</v>
      </c>
      <c r="T373" t="str">
        <f>VLOOKUP(B373,[1]高二上!$B:$H,7,0)</f>
        <v>岳子琦</v>
      </c>
      <c r="U373">
        <f t="shared" si="70"/>
        <v>108.15602836879432</v>
      </c>
      <c r="V373">
        <f t="shared" si="83"/>
        <v>12</v>
      </c>
      <c r="W373">
        <f>VLOOKUP(B373,[1]高一下!$B:$H,6,0)</f>
        <v>95</v>
      </c>
      <c r="X373" t="str">
        <f>VLOOKUP(B373,[1]高一下!$B:$H,7,0)</f>
        <v>岳子琦</v>
      </c>
      <c r="Y373">
        <f t="shared" si="71"/>
        <v>102.48226950354609</v>
      </c>
      <c r="Z373">
        <f t="shared" si="84"/>
        <v>35</v>
      </c>
      <c r="AA373">
        <f>VLOOKUP(B373,[1]高一上!$B:$G,5,0)</f>
        <v>85</v>
      </c>
      <c r="AB373" t="str">
        <f>VLOOKUP(B373,[1]高一上!$B:$G,6,0)</f>
        <v>刘权芳</v>
      </c>
      <c r="AC373">
        <f t="shared" si="85"/>
        <v>103.54609929078015</v>
      </c>
      <c r="AD373">
        <f t="shared" si="86"/>
        <v>42</v>
      </c>
      <c r="AE373">
        <f>VLOOKUP(B373,[1]中考!$B:$G,6,0)</f>
        <v>113</v>
      </c>
      <c r="AF373">
        <f t="shared" si="87"/>
        <v>45</v>
      </c>
    </row>
    <row r="374" spans="1:32" x14ac:dyDescent="0.2">
      <c r="A374" s="2" t="s">
        <v>1118</v>
      </c>
      <c r="B374" s="2" t="s">
        <v>1119</v>
      </c>
      <c r="C374" s="1">
        <v>9</v>
      </c>
      <c r="D374" s="3" t="s">
        <v>1070</v>
      </c>
      <c r="E374" s="4" t="s">
        <v>1120</v>
      </c>
      <c r="F374" s="1">
        <v>494</v>
      </c>
      <c r="G374" s="4">
        <v>103</v>
      </c>
      <c r="H374" s="1" t="s">
        <v>955</v>
      </c>
      <c r="I374" s="15">
        <f t="shared" si="67"/>
        <v>84.751773049645394</v>
      </c>
      <c r="J374">
        <f t="shared" si="80"/>
        <v>61</v>
      </c>
      <c r="K374">
        <f>VLOOKUP(B374,[1]高三上!$B:$H,6,0)</f>
        <v>105</v>
      </c>
      <c r="L374" t="str">
        <f>VLOOKUP(B374,[1]高三上!$B:$H,7,0)</f>
        <v>岳子琦</v>
      </c>
      <c r="M374">
        <f t="shared" si="68"/>
        <v>129.43262411347519</v>
      </c>
      <c r="N374">
        <f t="shared" si="81"/>
        <v>18</v>
      </c>
      <c r="O374">
        <f>VLOOKUP(B374,[1]高二下!$B:$H,6,0)</f>
        <v>88</v>
      </c>
      <c r="P374" t="str">
        <f>VLOOKUP(B374,[1]高二下!$B:$H,7,0)</f>
        <v>岳子琦</v>
      </c>
      <c r="Q374">
        <f t="shared" si="69"/>
        <v>100</v>
      </c>
      <c r="R374">
        <f t="shared" si="82"/>
        <v>101</v>
      </c>
      <c r="S374">
        <f>VLOOKUP(B374,[1]高二上!$B:$H,6,0)</f>
        <v>0</v>
      </c>
      <c r="T374" t="str">
        <f>VLOOKUP(B374,[1]高二上!$B:$H,7,0)</f>
        <v>岳子琦</v>
      </c>
      <c r="U374">
        <f t="shared" si="70"/>
        <v>100</v>
      </c>
      <c r="V374">
        <f t="shared" si="83"/>
        <v>280</v>
      </c>
      <c r="W374">
        <f>VLOOKUP(B374,[1]高一下!$B:$H,6,0)</f>
        <v>96</v>
      </c>
      <c r="X374" t="str">
        <f>VLOOKUP(B374,[1]高一下!$B:$H,7,0)</f>
        <v>岳子琦</v>
      </c>
      <c r="Y374">
        <f t="shared" si="71"/>
        <v>93.262411347517727</v>
      </c>
      <c r="Z374">
        <f t="shared" si="84"/>
        <v>28</v>
      </c>
      <c r="AA374">
        <f>VLOOKUP(B374,[1]高一上!$B:$G,5,0)</f>
        <v>96</v>
      </c>
      <c r="AB374" t="str">
        <f>VLOOKUP(B374,[1]高一上!$B:$G,6,0)</f>
        <v>刘云菊</v>
      </c>
      <c r="AC374">
        <f t="shared" si="85"/>
        <v>91.134751773049643</v>
      </c>
      <c r="AD374">
        <f t="shared" si="86"/>
        <v>9</v>
      </c>
      <c r="AE374">
        <f>VLOOKUP(B374,[1]中考!$B:$G,6,0)</f>
        <v>123</v>
      </c>
      <c r="AF374">
        <f t="shared" si="87"/>
        <v>3</v>
      </c>
    </row>
    <row r="375" spans="1:32" x14ac:dyDescent="0.2">
      <c r="A375" s="2" t="s">
        <v>1121</v>
      </c>
      <c r="B375" s="2" t="s">
        <v>1122</v>
      </c>
      <c r="C375" s="1">
        <v>9</v>
      </c>
      <c r="D375" s="3" t="s">
        <v>1070</v>
      </c>
      <c r="E375" s="4" t="s">
        <v>1123</v>
      </c>
      <c r="F375" s="1">
        <v>489</v>
      </c>
      <c r="G375" s="4">
        <v>110</v>
      </c>
      <c r="H375" s="1" t="s">
        <v>955</v>
      </c>
      <c r="I375" s="15">
        <f t="shared" si="67"/>
        <v>99.645390070921991</v>
      </c>
      <c r="J375">
        <f t="shared" si="80"/>
        <v>19</v>
      </c>
      <c r="K375">
        <f>VLOOKUP(B375,[1]高三上!$B:$H,6,0)</f>
        <v>105</v>
      </c>
      <c r="L375" t="str">
        <f>VLOOKUP(B375,[1]高三上!$B:$H,7,0)</f>
        <v>岳子琦</v>
      </c>
      <c r="M375">
        <f t="shared" si="68"/>
        <v>147.87234042553192</v>
      </c>
      <c r="N375">
        <f t="shared" si="81"/>
        <v>18</v>
      </c>
      <c r="O375">
        <f>VLOOKUP(B375,[1]高二下!$B:$H,6,0)</f>
        <v>84</v>
      </c>
      <c r="P375" t="str">
        <f>VLOOKUP(B375,[1]高二下!$B:$H,7,0)</f>
        <v>岳子琦</v>
      </c>
      <c r="Q375">
        <f t="shared" si="69"/>
        <v>103.54609929078015</v>
      </c>
      <c r="R375">
        <f t="shared" si="82"/>
        <v>153</v>
      </c>
      <c r="S375">
        <f>VLOOKUP(B375,[1]高二上!$B:$H,6,0)</f>
        <v>88</v>
      </c>
      <c r="T375" t="str">
        <f>VLOOKUP(B375,[1]高二上!$B:$H,7,0)</f>
        <v>岳子琦</v>
      </c>
      <c r="U375">
        <f t="shared" si="70"/>
        <v>51.063829787234042</v>
      </c>
      <c r="V375">
        <f t="shared" si="83"/>
        <v>163</v>
      </c>
      <c r="W375">
        <f>VLOOKUP(B375,[1]高一下!$B:$H,6,0)</f>
        <v>97</v>
      </c>
      <c r="X375" t="str">
        <f>VLOOKUP(B375,[1]高一下!$B:$H,7,0)</f>
        <v>岳子琦</v>
      </c>
      <c r="Y375">
        <f t="shared" si="71"/>
        <v>115.95744680851064</v>
      </c>
      <c r="Z375">
        <f t="shared" si="84"/>
        <v>25</v>
      </c>
      <c r="AA375">
        <f>VLOOKUP(B375,[1]高一上!$B:$G,5,0)</f>
        <v>82</v>
      </c>
      <c r="AB375" t="str">
        <f>VLOOKUP(B375,[1]高一上!$B:$G,6,0)</f>
        <v>刘云菊</v>
      </c>
      <c r="AC375">
        <f t="shared" si="85"/>
        <v>116.31205673758865</v>
      </c>
      <c r="AD375">
        <f t="shared" si="86"/>
        <v>70</v>
      </c>
      <c r="AE375">
        <f>VLOOKUP(B375,[1]中考!$B:$G,6,0)</f>
        <v>110</v>
      </c>
      <c r="AF375">
        <f t="shared" si="87"/>
        <v>71</v>
      </c>
    </row>
    <row r="376" spans="1:32" x14ac:dyDescent="0.2">
      <c r="A376" s="2" t="s">
        <v>1124</v>
      </c>
      <c r="B376" s="2" t="s">
        <v>1125</v>
      </c>
      <c r="C376" s="1">
        <v>9</v>
      </c>
      <c r="D376" s="3" t="s">
        <v>1070</v>
      </c>
      <c r="E376" s="4" t="s">
        <v>1126</v>
      </c>
      <c r="F376" s="1">
        <v>488</v>
      </c>
      <c r="G376" s="4">
        <v>97</v>
      </c>
      <c r="H376" s="1" t="s">
        <v>955</v>
      </c>
      <c r="I376" s="15">
        <f t="shared" si="67"/>
        <v>70.212765957446805</v>
      </c>
      <c r="J376">
        <f t="shared" si="80"/>
        <v>125</v>
      </c>
      <c r="K376">
        <f>VLOOKUP(B376,[1]高三上!$B:$H,6,0)</f>
        <v>101</v>
      </c>
      <c r="L376" t="str">
        <f>VLOOKUP(B376,[1]高三上!$B:$H,7,0)</f>
        <v>岳子琦</v>
      </c>
      <c r="M376">
        <f t="shared" si="68"/>
        <v>90.425531914893611</v>
      </c>
      <c r="N376">
        <f t="shared" si="81"/>
        <v>41</v>
      </c>
      <c r="O376">
        <f>VLOOKUP(B376,[1]高二下!$B:$H,6,0)</f>
        <v>97</v>
      </c>
      <c r="P376" t="str">
        <f>VLOOKUP(B376,[1]高二下!$B:$H,7,0)</f>
        <v>岳子琦</v>
      </c>
      <c r="Q376">
        <f t="shared" si="69"/>
        <v>143.26241134751774</v>
      </c>
      <c r="R376">
        <f t="shared" si="82"/>
        <v>14</v>
      </c>
      <c r="S376">
        <f>VLOOKUP(B376,[1]高二上!$B:$H,6,0)</f>
        <v>90</v>
      </c>
      <c r="T376" t="str">
        <f>VLOOKUP(B376,[1]高二上!$B:$H,7,0)</f>
        <v>岳子琦</v>
      </c>
      <c r="U376">
        <f t="shared" si="70"/>
        <v>64.184397163120565</v>
      </c>
      <c r="V376">
        <f t="shared" si="83"/>
        <v>136</v>
      </c>
      <c r="W376">
        <f>VLOOKUP(B376,[1]高一下!$B:$H,6,0)</f>
        <v>95</v>
      </c>
      <c r="X376" t="str">
        <f>VLOOKUP(B376,[1]高一下!$B:$H,7,0)</f>
        <v>岳子琦</v>
      </c>
      <c r="Y376">
        <f t="shared" si="71"/>
        <v>96.099290780141843</v>
      </c>
      <c r="Z376">
        <f t="shared" si="84"/>
        <v>35</v>
      </c>
      <c r="AA376">
        <f>VLOOKUP(B376,[1]高一上!$B:$G,5,0)</f>
        <v>88</v>
      </c>
      <c r="AB376" t="str">
        <f>VLOOKUP(B376,[1]高一上!$B:$G,6,0)</f>
        <v>刘云菊</v>
      </c>
      <c r="AC376">
        <f t="shared" si="85"/>
        <v>103.54609929078015</v>
      </c>
      <c r="AD376">
        <f t="shared" si="86"/>
        <v>24</v>
      </c>
      <c r="AE376">
        <f>VLOOKUP(B376,[1]中考!$B:$G,6,0)</f>
        <v>113</v>
      </c>
      <c r="AF376">
        <f t="shared" si="87"/>
        <v>45</v>
      </c>
    </row>
    <row r="377" spans="1:32" x14ac:dyDescent="0.2">
      <c r="A377" s="2" t="s">
        <v>1127</v>
      </c>
      <c r="B377" s="2" t="s">
        <v>1128</v>
      </c>
      <c r="C377" s="1">
        <v>9</v>
      </c>
      <c r="D377" s="3" t="s">
        <v>1070</v>
      </c>
      <c r="E377" s="4" t="s">
        <v>1129</v>
      </c>
      <c r="F377" s="1">
        <v>482</v>
      </c>
      <c r="G377" s="4">
        <v>111</v>
      </c>
      <c r="H377" s="1" t="s">
        <v>955</v>
      </c>
      <c r="I377" s="15">
        <f t="shared" si="67"/>
        <v>101.41843971631205</v>
      </c>
      <c r="J377">
        <f t="shared" si="80"/>
        <v>14</v>
      </c>
      <c r="K377">
        <f>VLOOKUP(B377,[1]高三上!$B:$H,6,0)</f>
        <v>105</v>
      </c>
      <c r="L377" t="str">
        <f>VLOOKUP(B377,[1]高三上!$B:$H,7,0)</f>
        <v>岳子琦</v>
      </c>
      <c r="M377">
        <f t="shared" si="68"/>
        <v>98.581560283687949</v>
      </c>
      <c r="N377">
        <f t="shared" si="81"/>
        <v>18</v>
      </c>
      <c r="O377">
        <f>VLOOKUP(B377,[1]高二下!$B:$H,6,0)</f>
        <v>97</v>
      </c>
      <c r="P377" t="str">
        <f>VLOOKUP(B377,[1]高二下!$B:$H,7,0)</f>
        <v>岳子琦</v>
      </c>
      <c r="Q377">
        <f t="shared" si="69"/>
        <v>112.41134751773049</v>
      </c>
      <c r="R377">
        <f t="shared" si="82"/>
        <v>14</v>
      </c>
      <c r="S377">
        <f>VLOOKUP(B377,[1]高二上!$B:$H,6,0)</f>
        <v>98</v>
      </c>
      <c r="T377" t="str">
        <f>VLOOKUP(B377,[1]高二上!$B:$H,7,0)</f>
        <v>岳子琦</v>
      </c>
      <c r="U377">
        <f t="shared" si="70"/>
        <v>121.63120567375887</v>
      </c>
      <c r="V377">
        <f t="shared" si="83"/>
        <v>49</v>
      </c>
      <c r="W377">
        <f>VLOOKUP(B377,[1]高一下!$B:$H,6,0)</f>
        <v>88</v>
      </c>
      <c r="X377" t="str">
        <f>VLOOKUP(B377,[1]高一下!$B:$H,7,0)</f>
        <v>岳子琦</v>
      </c>
      <c r="Y377">
        <f t="shared" si="71"/>
        <v>92.553191489361708</v>
      </c>
      <c r="Z377">
        <f t="shared" si="84"/>
        <v>110</v>
      </c>
      <c r="AA377">
        <f>VLOOKUP(B377,[1]高一上!$B:$G,5,0)</f>
        <v>81</v>
      </c>
      <c r="AB377" t="str">
        <f>VLOOKUP(B377,[1]高一上!$B:$G,6,0)</f>
        <v>易涛</v>
      </c>
      <c r="AC377">
        <f t="shared" si="85"/>
        <v>89.361702127659569</v>
      </c>
      <c r="AD377">
        <f t="shared" si="86"/>
        <v>89</v>
      </c>
      <c r="AE377">
        <f>VLOOKUP(B377,[1]中考!$B:$G,6,0)</f>
        <v>109</v>
      </c>
      <c r="AF377">
        <f t="shared" si="87"/>
        <v>80</v>
      </c>
    </row>
    <row r="378" spans="1:32" x14ac:dyDescent="0.2">
      <c r="A378" s="2" t="s">
        <v>1130</v>
      </c>
      <c r="B378" s="2" t="s">
        <v>1131</v>
      </c>
      <c r="C378" s="1">
        <v>9</v>
      </c>
      <c r="D378" s="3" t="s">
        <v>1070</v>
      </c>
      <c r="E378" s="4" t="s">
        <v>1132</v>
      </c>
      <c r="F378" s="1">
        <v>473</v>
      </c>
      <c r="G378" s="4">
        <v>111</v>
      </c>
      <c r="H378" s="1" t="s">
        <v>955</v>
      </c>
      <c r="I378" s="15">
        <f t="shared" si="67"/>
        <v>115.24822695035461</v>
      </c>
      <c r="J378">
        <f t="shared" si="80"/>
        <v>14</v>
      </c>
      <c r="K378">
        <f>VLOOKUP(B378,[1]高三上!$B:$H,6,0)</f>
        <v>98</v>
      </c>
      <c r="L378" t="str">
        <f>VLOOKUP(B378,[1]高三上!$B:$H,7,0)</f>
        <v>岳子琦</v>
      </c>
      <c r="M378">
        <f t="shared" si="68"/>
        <v>111.70212765957447</v>
      </c>
      <c r="N378">
        <f t="shared" si="81"/>
        <v>57</v>
      </c>
      <c r="O378">
        <f>VLOOKUP(B378,[1]高二下!$B:$H,6,0)</f>
        <v>89</v>
      </c>
      <c r="P378" t="str">
        <f>VLOOKUP(B378,[1]高二下!$B:$H,7,0)</f>
        <v>岳子琦</v>
      </c>
      <c r="Q378">
        <f t="shared" si="69"/>
        <v>89.361702127659569</v>
      </c>
      <c r="R378">
        <f t="shared" si="82"/>
        <v>90</v>
      </c>
      <c r="S378">
        <f>VLOOKUP(B378,[1]高二上!$B:$H,6,0)</f>
        <v>97</v>
      </c>
      <c r="T378" t="str">
        <f>VLOOKUP(B378,[1]高二上!$B:$H,7,0)</f>
        <v>岳子琦</v>
      </c>
      <c r="U378">
        <f t="shared" si="70"/>
        <v>122.34042553191489</v>
      </c>
      <c r="V378">
        <f t="shared" si="83"/>
        <v>60</v>
      </c>
      <c r="W378">
        <f>VLOOKUP(B378,[1]高一下!$B:$H,6,0)</f>
        <v>87</v>
      </c>
      <c r="X378" t="str">
        <f>VLOOKUP(B378,[1]高一下!$B:$H,7,0)</f>
        <v>岳子琦</v>
      </c>
      <c r="Y378">
        <f t="shared" si="71"/>
        <v>58.865248226950357</v>
      </c>
      <c r="Z378">
        <f t="shared" si="84"/>
        <v>123</v>
      </c>
      <c r="AA378">
        <f>VLOOKUP(B378,[1]高一上!$B:$G,5,0)</f>
        <v>99</v>
      </c>
      <c r="AB378" t="str">
        <f>VLOOKUP(B378,[1]高一上!$B:$G,6,0)</f>
        <v>岳子琦</v>
      </c>
      <c r="AC378">
        <f t="shared" si="85"/>
        <v>96.099290780141843</v>
      </c>
      <c r="AD378">
        <f t="shared" si="86"/>
        <v>7</v>
      </c>
      <c r="AE378">
        <f>VLOOKUP(B378,[1]中考!$B:$G,6,0)</f>
        <v>106</v>
      </c>
      <c r="AF378">
        <f t="shared" si="87"/>
        <v>112</v>
      </c>
    </row>
    <row r="379" spans="1:32" x14ac:dyDescent="0.2">
      <c r="A379" s="2" t="s">
        <v>1133</v>
      </c>
      <c r="B379" s="2" t="s">
        <v>1134</v>
      </c>
      <c r="C379" s="1">
        <v>9</v>
      </c>
      <c r="D379" s="3" t="s">
        <v>1070</v>
      </c>
      <c r="E379" s="4" t="s">
        <v>1135</v>
      </c>
      <c r="F379" s="1">
        <v>473</v>
      </c>
      <c r="G379" s="4">
        <v>98</v>
      </c>
      <c r="H379" s="1" t="s">
        <v>955</v>
      </c>
      <c r="I379" s="15">
        <f t="shared" si="67"/>
        <v>88.652482269503551</v>
      </c>
      <c r="J379">
        <f t="shared" si="80"/>
        <v>112</v>
      </c>
      <c r="K379">
        <f>VLOOKUP(B379,[1]高三上!$B:$H,6,0)</f>
        <v>95</v>
      </c>
      <c r="L379" t="str">
        <f>VLOOKUP(B379,[1]高三上!$B:$H,7,0)</f>
        <v>岳子琦</v>
      </c>
      <c r="M379">
        <f t="shared" si="68"/>
        <v>152.12765957446808</v>
      </c>
      <c r="N379">
        <f t="shared" si="81"/>
        <v>80</v>
      </c>
      <c r="O379">
        <f>VLOOKUP(B379,[1]高二下!$B:$H,6,0)</f>
        <v>76</v>
      </c>
      <c r="P379" t="str">
        <f>VLOOKUP(B379,[1]高二下!$B:$H,7,0)</f>
        <v>岳子琦</v>
      </c>
      <c r="Q379">
        <f t="shared" si="69"/>
        <v>47.163120567375884</v>
      </c>
      <c r="R379">
        <f t="shared" si="82"/>
        <v>227</v>
      </c>
      <c r="S379">
        <f>VLOOKUP(B379,[1]高二上!$B:$H,6,0)</f>
        <v>95</v>
      </c>
      <c r="T379" t="str">
        <f>VLOOKUP(B379,[1]高二上!$B:$H,7,0)</f>
        <v>岳子琦</v>
      </c>
      <c r="U379">
        <f t="shared" si="70"/>
        <v>89.361702127659569</v>
      </c>
      <c r="V379">
        <f t="shared" si="83"/>
        <v>78</v>
      </c>
      <c r="W379">
        <f>VLOOKUP(B379,[1]高一下!$B:$H,6,0)</f>
        <v>94</v>
      </c>
      <c r="X379" t="str">
        <f>VLOOKUP(B379,[1]高一下!$B:$H,7,0)</f>
        <v>岳子琦</v>
      </c>
      <c r="Y379">
        <f t="shared" si="71"/>
        <v>170.21276595744681</v>
      </c>
      <c r="Z379">
        <f t="shared" si="84"/>
        <v>48</v>
      </c>
      <c r="AA379">
        <f>VLOOKUP(B379,[1]高一上!$B:$G,5,0)</f>
        <v>68</v>
      </c>
      <c r="AB379" t="str">
        <f>VLOOKUP(B379,[1]高一上!$B:$G,6,0)</f>
        <v>李正琪</v>
      </c>
      <c r="AC379">
        <f t="shared" si="85"/>
        <v>143.61702127659575</v>
      </c>
      <c r="AD379">
        <f t="shared" si="86"/>
        <v>246</v>
      </c>
      <c r="AE379">
        <f>VLOOKUP(B379,[1]中考!$B:$G,6,0)</f>
        <v>102</v>
      </c>
      <c r="AF379">
        <f t="shared" si="87"/>
        <v>171</v>
      </c>
    </row>
    <row r="380" spans="1:32" x14ac:dyDescent="0.2">
      <c r="A380" s="2" t="s">
        <v>1136</v>
      </c>
      <c r="B380" s="2" t="s">
        <v>1137</v>
      </c>
      <c r="C380" s="1">
        <v>9</v>
      </c>
      <c r="D380" s="3" t="s">
        <v>1070</v>
      </c>
      <c r="E380" s="4" t="s">
        <v>1138</v>
      </c>
      <c r="F380" s="1">
        <v>471</v>
      </c>
      <c r="G380" s="4">
        <v>98</v>
      </c>
      <c r="H380" s="1" t="s">
        <v>955</v>
      </c>
      <c r="I380" s="15">
        <f t="shared" si="67"/>
        <v>92.198581560283685</v>
      </c>
      <c r="J380">
        <f t="shared" si="80"/>
        <v>112</v>
      </c>
      <c r="K380">
        <f>VLOOKUP(B380,[1]高三上!$B:$H,6,0)</f>
        <v>94</v>
      </c>
      <c r="L380" t="str">
        <f>VLOOKUP(B380,[1]高三上!$B:$H,7,0)</f>
        <v>岳子琦</v>
      </c>
      <c r="M380">
        <f t="shared" si="68"/>
        <v>110.99290780141844</v>
      </c>
      <c r="N380">
        <f t="shared" si="81"/>
        <v>90</v>
      </c>
      <c r="O380">
        <f>VLOOKUP(B380,[1]高二下!$B:$H,6,0)</f>
        <v>87</v>
      </c>
      <c r="P380" t="str">
        <f>VLOOKUP(B380,[1]高二下!$B:$H,7,0)</f>
        <v>岳子琦</v>
      </c>
      <c r="Q380">
        <f t="shared" si="69"/>
        <v>74.468085106382972</v>
      </c>
      <c r="R380">
        <f t="shared" si="82"/>
        <v>121</v>
      </c>
      <c r="S380">
        <f>VLOOKUP(B380,[1]高二上!$B:$H,6,0)</f>
        <v>98</v>
      </c>
      <c r="T380" t="str">
        <f>VLOOKUP(B380,[1]高二上!$B:$H,7,0)</f>
        <v>岳子琦</v>
      </c>
      <c r="U380">
        <f t="shared" si="70"/>
        <v>135.10638297872339</v>
      </c>
      <c r="V380">
        <f t="shared" si="83"/>
        <v>49</v>
      </c>
      <c r="W380">
        <f>VLOOKUP(B380,[1]高一下!$B:$H,6,0)</f>
        <v>85</v>
      </c>
      <c r="X380" t="str">
        <f>VLOOKUP(B380,[1]高一下!$B:$H,7,0)</f>
        <v>岳子琦</v>
      </c>
      <c r="Y380">
        <f t="shared" si="71"/>
        <v>79.078014184397162</v>
      </c>
      <c r="Z380">
        <f t="shared" si="84"/>
        <v>148</v>
      </c>
      <c r="AA380">
        <f>VLOOKUP(B380,[1]高一上!$B:$G,5,0)</f>
        <v>81</v>
      </c>
      <c r="AB380" t="str">
        <f>VLOOKUP(B380,[1]高一上!$B:$G,6,0)</f>
        <v>刘云菊</v>
      </c>
      <c r="AC380">
        <f t="shared" si="85"/>
        <v>103.19148936170212</v>
      </c>
      <c r="AD380">
        <f t="shared" si="86"/>
        <v>89</v>
      </c>
      <c r="AE380">
        <f>VLOOKUP(B380,[1]中考!$B:$G,6,0)</f>
        <v>103</v>
      </c>
      <c r="AF380">
        <f t="shared" si="87"/>
        <v>157</v>
      </c>
    </row>
    <row r="381" spans="1:32" x14ac:dyDescent="0.2">
      <c r="A381" s="2" t="s">
        <v>1139</v>
      </c>
      <c r="B381" s="2" t="s">
        <v>1140</v>
      </c>
      <c r="C381" s="1">
        <v>9</v>
      </c>
      <c r="D381" s="3" t="s">
        <v>1070</v>
      </c>
      <c r="E381" s="4" t="s">
        <v>1141</v>
      </c>
      <c r="F381" s="1">
        <v>471</v>
      </c>
      <c r="G381" s="4">
        <v>104</v>
      </c>
      <c r="H381" s="1" t="s">
        <v>955</v>
      </c>
      <c r="I381" s="15">
        <f t="shared" si="67"/>
        <v>133.68794326241135</v>
      </c>
      <c r="J381">
        <f t="shared" si="80"/>
        <v>52</v>
      </c>
      <c r="K381">
        <f>VLOOKUP(B381,[1]高三上!$B:$H,6,0)</f>
        <v>88</v>
      </c>
      <c r="L381" t="str">
        <f>VLOOKUP(B381,[1]高三上!$B:$H,7,0)</f>
        <v>岳子琦</v>
      </c>
      <c r="M381">
        <f t="shared" si="68"/>
        <v>68.085106382978722</v>
      </c>
      <c r="N381">
        <f t="shared" si="81"/>
        <v>147</v>
      </c>
      <c r="O381">
        <f>VLOOKUP(B381,[1]高二下!$B:$H,6,0)</f>
        <v>91</v>
      </c>
      <c r="P381" t="str">
        <f>VLOOKUP(B381,[1]高二下!$B:$H,7,0)</f>
        <v>岳子琦</v>
      </c>
      <c r="Q381">
        <f t="shared" si="69"/>
        <v>111.34751773049645</v>
      </c>
      <c r="R381">
        <f t="shared" si="82"/>
        <v>57</v>
      </c>
      <c r="S381">
        <f>VLOOKUP(B381,[1]高二上!$B:$H,6,0)</f>
        <v>94</v>
      </c>
      <c r="T381" t="str">
        <f>VLOOKUP(B381,[1]高二上!$B:$H,7,0)</f>
        <v>岳子琦</v>
      </c>
      <c r="U381">
        <f t="shared" si="70"/>
        <v>120.92198581560284</v>
      </c>
      <c r="V381">
        <f t="shared" si="83"/>
        <v>89</v>
      </c>
      <c r="W381">
        <f>VLOOKUP(B381,[1]高一下!$B:$H,6,0)</f>
        <v>85</v>
      </c>
      <c r="X381" t="str">
        <f>VLOOKUP(B381,[1]高一下!$B:$H,7,0)</f>
        <v>岳子琦</v>
      </c>
      <c r="Y381">
        <f t="shared" si="71"/>
        <v>94.326241134751768</v>
      </c>
      <c r="Z381">
        <f t="shared" si="84"/>
        <v>148</v>
      </c>
      <c r="AA381">
        <f>VLOOKUP(B381,[1]高一上!$B:$G,5,0)</f>
        <v>77</v>
      </c>
      <c r="AB381" t="str">
        <f>VLOOKUP(B381,[1]高一上!$B:$G,6,0)</f>
        <v>格绒燚西</v>
      </c>
      <c r="AC381">
        <f t="shared" si="85"/>
        <v>81.914893617021278</v>
      </c>
      <c r="AD381">
        <f t="shared" si="86"/>
        <v>132</v>
      </c>
      <c r="AE381">
        <f>VLOOKUP(B381,[1]中考!$B:$G,6,0)</f>
        <v>107</v>
      </c>
      <c r="AF381">
        <f t="shared" si="87"/>
        <v>97</v>
      </c>
    </row>
    <row r="382" spans="1:32" x14ac:dyDescent="0.2">
      <c r="A382" s="2" t="s">
        <v>1142</v>
      </c>
      <c r="B382" s="2" t="s">
        <v>1143</v>
      </c>
      <c r="C382" s="1">
        <v>9</v>
      </c>
      <c r="D382" s="3" t="s">
        <v>1070</v>
      </c>
      <c r="E382" s="4" t="s">
        <v>1144</v>
      </c>
      <c r="F382" s="1">
        <v>465</v>
      </c>
      <c r="G382" s="4">
        <v>105</v>
      </c>
      <c r="H382" s="1" t="s">
        <v>955</v>
      </c>
      <c r="I382" s="15">
        <f t="shared" si="67"/>
        <v>133.68794326241135</v>
      </c>
      <c r="J382">
        <f t="shared" si="80"/>
        <v>42</v>
      </c>
      <c r="K382">
        <f>VLOOKUP(B382,[1]高三上!$B:$H,6,0)</f>
        <v>89</v>
      </c>
      <c r="L382" t="str">
        <f>VLOOKUP(B382,[1]高三上!$B:$H,7,0)</f>
        <v>岳子琦</v>
      </c>
      <c r="M382">
        <f t="shared" si="68"/>
        <v>69.148936170212764</v>
      </c>
      <c r="N382">
        <f t="shared" si="81"/>
        <v>137</v>
      </c>
      <c r="O382">
        <f>VLOOKUP(B382,[1]高二下!$B:$H,6,0)</f>
        <v>92</v>
      </c>
      <c r="P382" t="str">
        <f>VLOOKUP(B382,[1]高二下!$B:$H,7,0)</f>
        <v>岳子琦</v>
      </c>
      <c r="Q382">
        <f t="shared" si="69"/>
        <v>96.099290780141843</v>
      </c>
      <c r="R382">
        <f t="shared" si="82"/>
        <v>50</v>
      </c>
      <c r="S382">
        <f>VLOOKUP(B382,[1]高二上!$B:$H,6,0)</f>
        <v>99</v>
      </c>
      <c r="T382" t="str">
        <f>VLOOKUP(B382,[1]高二上!$B:$H,7,0)</f>
        <v>岳子琦</v>
      </c>
      <c r="U382">
        <f t="shared" si="70"/>
        <v>103.19148936170212</v>
      </c>
      <c r="V382">
        <f t="shared" si="83"/>
        <v>39</v>
      </c>
      <c r="W382">
        <f>VLOOKUP(B382,[1]高一下!$B:$H,6,0)</f>
        <v>94</v>
      </c>
      <c r="X382" t="str">
        <f>VLOOKUP(B382,[1]高一下!$B:$H,7,0)</f>
        <v>岳子琦</v>
      </c>
      <c r="Y382">
        <f t="shared" si="71"/>
        <v>93.61702127659575</v>
      </c>
      <c r="Z382">
        <f t="shared" si="84"/>
        <v>48</v>
      </c>
      <c r="AA382">
        <f>VLOOKUP(B382,[1]高一上!$B:$G,5,0)</f>
        <v>86</v>
      </c>
      <c r="AB382" t="str">
        <f>VLOOKUP(B382,[1]高一上!$B:$G,6,0)</f>
        <v>岳子琦</v>
      </c>
      <c r="AC382">
        <f t="shared" si="85"/>
        <v>113.82978723404256</v>
      </c>
      <c r="AD382">
        <f t="shared" si="86"/>
        <v>30</v>
      </c>
      <c r="AE382">
        <f>VLOOKUP(B382,[1]中考!$B:$G,6,0)</f>
        <v>108</v>
      </c>
      <c r="AF382">
        <f t="shared" si="87"/>
        <v>87</v>
      </c>
    </row>
    <row r="383" spans="1:32" x14ac:dyDescent="0.2">
      <c r="A383" s="2" t="s">
        <v>1145</v>
      </c>
      <c r="B383" s="2" t="s">
        <v>1146</v>
      </c>
      <c r="C383" s="1">
        <v>9</v>
      </c>
      <c r="D383" s="3" t="s">
        <v>1070</v>
      </c>
      <c r="E383" s="4" t="s">
        <v>1147</v>
      </c>
      <c r="F383" s="1">
        <v>464</v>
      </c>
      <c r="G383" s="4">
        <v>91</v>
      </c>
      <c r="H383" s="1" t="s">
        <v>955</v>
      </c>
      <c r="I383" s="15">
        <f t="shared" si="67"/>
        <v>69.148936170212764</v>
      </c>
      <c r="J383">
        <f t="shared" si="80"/>
        <v>208</v>
      </c>
      <c r="K383">
        <f>VLOOKUP(B383,[1]高三上!$B:$H,6,0)</f>
        <v>91</v>
      </c>
      <c r="L383" t="str">
        <f>VLOOKUP(B383,[1]高三上!$B:$H,7,0)</f>
        <v>岳子琦</v>
      </c>
      <c r="M383">
        <f t="shared" si="68"/>
        <v>82.978723404255319</v>
      </c>
      <c r="N383">
        <f t="shared" si="81"/>
        <v>121</v>
      </c>
      <c r="O383">
        <f>VLOOKUP(B383,[1]高二下!$B:$H,6,0)</f>
        <v>90</v>
      </c>
      <c r="P383" t="str">
        <f>VLOOKUP(B383,[1]高二下!$B:$H,7,0)</f>
        <v>岳子琦</v>
      </c>
      <c r="Q383">
        <f t="shared" si="69"/>
        <v>143.61702127659575</v>
      </c>
      <c r="R383">
        <f t="shared" si="82"/>
        <v>73</v>
      </c>
      <c r="S383">
        <f>VLOOKUP(B383,[1]高二上!$B:$H,6,0)</f>
        <v>85</v>
      </c>
      <c r="T383" t="str">
        <f>VLOOKUP(B383,[1]高二上!$B:$H,7,0)</f>
        <v>岳子琦</v>
      </c>
      <c r="U383">
        <f t="shared" si="70"/>
        <v>57.801418439716315</v>
      </c>
      <c r="V383">
        <f t="shared" si="83"/>
        <v>196</v>
      </c>
      <c r="W383">
        <f>VLOOKUP(B383,[1]高一下!$B:$H,6,0)</f>
        <v>91</v>
      </c>
      <c r="X383" t="str">
        <f>VLOOKUP(B383,[1]高一下!$B:$H,7,0)</f>
        <v>岳子琦</v>
      </c>
      <c r="Y383">
        <f t="shared" si="71"/>
        <v>119.50354609929079</v>
      </c>
      <c r="Z383">
        <f t="shared" si="84"/>
        <v>77</v>
      </c>
      <c r="AA383">
        <f>VLOOKUP(B383,[1]高一上!$B:$G,5,0)</f>
        <v>77</v>
      </c>
      <c r="AB383" t="str">
        <f>VLOOKUP(B383,[1]高一上!$B:$G,6,0)</f>
        <v>陈光汇</v>
      </c>
      <c r="AC383">
        <f t="shared" si="85"/>
        <v>150.70921985815602</v>
      </c>
      <c r="AD383">
        <f t="shared" si="86"/>
        <v>132</v>
      </c>
      <c r="AE383">
        <f>VLOOKUP(B383,[1]中考!$B:$G,6,0)</f>
        <v>97</v>
      </c>
      <c r="AF383">
        <f t="shared" si="87"/>
        <v>220</v>
      </c>
    </row>
    <row r="384" spans="1:32" x14ac:dyDescent="0.2">
      <c r="A384" s="2" t="s">
        <v>1148</v>
      </c>
      <c r="B384" s="2" t="s">
        <v>1149</v>
      </c>
      <c r="C384" s="1">
        <v>9</v>
      </c>
      <c r="D384" s="3" t="s">
        <v>1070</v>
      </c>
      <c r="E384" s="4" t="s">
        <v>1150</v>
      </c>
      <c r="F384" s="1">
        <v>460</v>
      </c>
      <c r="G384" s="4">
        <v>102</v>
      </c>
      <c r="H384" s="1" t="s">
        <v>955</v>
      </c>
      <c r="I384" s="15">
        <f t="shared" si="67"/>
        <v>109.21985815602837</v>
      </c>
      <c r="J384">
        <f t="shared" si="80"/>
        <v>75</v>
      </c>
      <c r="K384">
        <f>VLOOKUP(B384,[1]高三上!$B:$H,6,0)</f>
        <v>93</v>
      </c>
      <c r="L384" t="str">
        <f>VLOOKUP(B384,[1]高三上!$B:$H,7,0)</f>
        <v>岳子琦</v>
      </c>
      <c r="M384">
        <f t="shared" si="68"/>
        <v>77.304964539007088</v>
      </c>
      <c r="N384">
        <f t="shared" si="81"/>
        <v>101</v>
      </c>
      <c r="O384">
        <f>VLOOKUP(B384,[1]高二下!$B:$H,6,0)</f>
        <v>94</v>
      </c>
      <c r="P384" t="str">
        <f>VLOOKUP(B384,[1]高二下!$B:$H,7,0)</f>
        <v>岳子琦</v>
      </c>
      <c r="Q384">
        <f t="shared" si="69"/>
        <v>128.72340425531917</v>
      </c>
      <c r="R384">
        <f t="shared" si="82"/>
        <v>37</v>
      </c>
      <c r="S384">
        <f>VLOOKUP(B384,[1]高二上!$B:$H,6,0)</f>
        <v>91</v>
      </c>
      <c r="T384" t="str">
        <f>VLOOKUP(B384,[1]高二上!$B:$H,7,0)</f>
        <v>岳子琦</v>
      </c>
      <c r="U384">
        <f t="shared" si="70"/>
        <v>97.163120567375884</v>
      </c>
      <c r="V384">
        <f t="shared" si="83"/>
        <v>118</v>
      </c>
      <c r="W384">
        <f>VLOOKUP(B384,[1]高一下!$B:$H,6,0)</f>
        <v>88</v>
      </c>
      <c r="X384" t="str">
        <f>VLOOKUP(B384,[1]高一下!$B:$H,7,0)</f>
        <v>岳子琦</v>
      </c>
      <c r="Y384">
        <f t="shared" si="71"/>
        <v>130.85106382978722</v>
      </c>
      <c r="Z384">
        <f t="shared" si="84"/>
        <v>110</v>
      </c>
      <c r="AA384">
        <f>VLOOKUP(B384,[1]高一上!$B:$G,5,0)</f>
        <v>73</v>
      </c>
      <c r="AB384" t="str">
        <f>VLOOKUP(B384,[1]高一上!$B:$G,6,0)</f>
        <v>陈光汇</v>
      </c>
      <c r="AC384">
        <f t="shared" si="85"/>
        <v>121.63120567375887</v>
      </c>
      <c r="AD384">
        <f t="shared" si="86"/>
        <v>197</v>
      </c>
      <c r="AE384">
        <f>VLOOKUP(B384,[1]中考!$B:$G,6,0)</f>
        <v>102</v>
      </c>
      <c r="AF384">
        <f t="shared" si="87"/>
        <v>171</v>
      </c>
    </row>
    <row r="385" spans="1:32" x14ac:dyDescent="0.2">
      <c r="A385" s="2" t="s">
        <v>1151</v>
      </c>
      <c r="B385" s="2" t="s">
        <v>1152</v>
      </c>
      <c r="C385" s="1">
        <v>9</v>
      </c>
      <c r="D385" s="3" t="s">
        <v>1070</v>
      </c>
      <c r="E385" s="4" t="s">
        <v>1153</v>
      </c>
      <c r="F385" s="1">
        <v>459</v>
      </c>
      <c r="G385" s="4">
        <v>107</v>
      </c>
      <c r="H385" s="1" t="s">
        <v>955</v>
      </c>
      <c r="I385" s="15">
        <f t="shared" si="67"/>
        <v>91.489361702127667</v>
      </c>
      <c r="J385">
        <f t="shared" si="80"/>
        <v>29</v>
      </c>
      <c r="K385">
        <f>VLOOKUP(B385,[1]高三上!$B:$H,6,0)</f>
        <v>110</v>
      </c>
      <c r="L385" t="str">
        <f>VLOOKUP(B385,[1]高三上!$B:$H,7,0)</f>
        <v>岳子琦</v>
      </c>
      <c r="M385">
        <f t="shared" si="68"/>
        <v>124.11347517730496</v>
      </c>
      <c r="N385">
        <f t="shared" si="81"/>
        <v>5</v>
      </c>
      <c r="O385">
        <f>VLOOKUP(B385,[1]高二下!$B:$H,6,0)</f>
        <v>90</v>
      </c>
      <c r="P385" t="str">
        <f>VLOOKUP(B385,[1]高二下!$B:$H,7,0)</f>
        <v>岳子琦</v>
      </c>
      <c r="Q385">
        <f t="shared" si="69"/>
        <v>82.269503546099287</v>
      </c>
      <c r="R385">
        <f t="shared" si="82"/>
        <v>73</v>
      </c>
      <c r="S385">
        <f>VLOOKUP(B385,[1]高二上!$B:$H,6,0)</f>
        <v>102</v>
      </c>
      <c r="T385" t="str">
        <f>VLOOKUP(B385,[1]高二上!$B:$H,7,0)</f>
        <v>岳子琦</v>
      </c>
      <c r="U385">
        <f t="shared" si="70"/>
        <v>93.971631205673759</v>
      </c>
      <c r="V385">
        <f t="shared" si="83"/>
        <v>23</v>
      </c>
      <c r="W385">
        <f>VLOOKUP(B385,[1]高一下!$B:$H,6,0)</f>
        <v>104</v>
      </c>
      <c r="X385" t="str">
        <f>VLOOKUP(B385,[1]高一下!$B:$H,7,0)</f>
        <v>岳子琦</v>
      </c>
      <c r="Y385">
        <f t="shared" si="71"/>
        <v>122.69503546099291</v>
      </c>
      <c r="Z385">
        <f t="shared" si="84"/>
        <v>6</v>
      </c>
      <c r="AA385">
        <f>VLOOKUP(B385,[1]高一上!$B:$G,5,0)</f>
        <v>82</v>
      </c>
      <c r="AB385" t="str">
        <f>VLOOKUP(B385,[1]高一上!$B:$G,6,0)</f>
        <v>刘云菊</v>
      </c>
      <c r="AC385">
        <f t="shared" si="85"/>
        <v>137.58865248226951</v>
      </c>
      <c r="AD385">
        <f t="shared" si="86"/>
        <v>70</v>
      </c>
      <c r="AE385">
        <f>VLOOKUP(B385,[1]中考!$B:$G,6,0)</f>
        <v>106</v>
      </c>
      <c r="AF385">
        <f t="shared" si="87"/>
        <v>112</v>
      </c>
    </row>
    <row r="386" spans="1:32" x14ac:dyDescent="0.2">
      <c r="A386" s="2" t="s">
        <v>1154</v>
      </c>
      <c r="B386" s="2" t="s">
        <v>1155</v>
      </c>
      <c r="C386" s="1">
        <v>9</v>
      </c>
      <c r="D386" s="3" t="s">
        <v>1070</v>
      </c>
      <c r="E386" s="4" t="s">
        <v>1156</v>
      </c>
      <c r="F386" s="1">
        <v>457</v>
      </c>
      <c r="G386" s="4">
        <v>106</v>
      </c>
      <c r="H386" s="1" t="s">
        <v>955</v>
      </c>
      <c r="I386" s="15">
        <f t="shared" si="67"/>
        <v>126.59574468085106</v>
      </c>
      <c r="J386">
        <f t="shared" si="80"/>
        <v>35</v>
      </c>
      <c r="K386">
        <f>VLOOKUP(B386,[1]高三上!$B:$H,6,0)</f>
        <v>92</v>
      </c>
      <c r="L386" t="str">
        <f>VLOOKUP(B386,[1]高三上!$B:$H,7,0)</f>
        <v>岳子琦</v>
      </c>
      <c r="M386">
        <f t="shared" si="68"/>
        <v>109.9290780141844</v>
      </c>
      <c r="N386">
        <f t="shared" si="81"/>
        <v>110</v>
      </c>
      <c r="O386">
        <f>VLOOKUP(B386,[1]高二下!$B:$H,6,0)</f>
        <v>86</v>
      </c>
      <c r="P386" t="str">
        <f>VLOOKUP(B386,[1]高二下!$B:$H,7,0)</f>
        <v>岳子琦</v>
      </c>
      <c r="Q386">
        <f t="shared" si="69"/>
        <v>68.439716312056731</v>
      </c>
      <c r="R386">
        <f t="shared" si="82"/>
        <v>138</v>
      </c>
      <c r="S386">
        <f>VLOOKUP(B386,[1]高二上!$B:$H,6,0)</f>
        <v>98</v>
      </c>
      <c r="T386" t="str">
        <f>VLOOKUP(B386,[1]高二上!$B:$H,7,0)</f>
        <v>岳子琦</v>
      </c>
      <c r="U386">
        <f t="shared" si="70"/>
        <v>113.47517730496455</v>
      </c>
      <c r="V386">
        <f t="shared" si="83"/>
        <v>49</v>
      </c>
      <c r="W386">
        <f>VLOOKUP(B386,[1]高一下!$B:$H,6,0)</f>
        <v>90</v>
      </c>
      <c r="X386" t="str">
        <f>VLOOKUP(B386,[1]高一下!$B:$H,7,0)</f>
        <v>岳子琦</v>
      </c>
      <c r="Y386">
        <f t="shared" si="71"/>
        <v>70.567375886524829</v>
      </c>
      <c r="Z386">
        <f t="shared" si="84"/>
        <v>87</v>
      </c>
      <c r="AA386">
        <f>VLOOKUP(B386,[1]高一上!$B:$G,5,0)</f>
        <v>102</v>
      </c>
      <c r="AB386" t="str">
        <f>VLOOKUP(B386,[1]高一上!$B:$G,6,0)</f>
        <v>刘权芳</v>
      </c>
      <c r="AC386">
        <f t="shared" si="85"/>
        <v>82.624113475177296</v>
      </c>
      <c r="AD386">
        <f t="shared" si="86"/>
        <v>4</v>
      </c>
      <c r="AE386">
        <f>VLOOKUP(B386,[1]中考!$B:$G,6,0)</f>
        <v>114</v>
      </c>
      <c r="AF386">
        <f t="shared" si="87"/>
        <v>38</v>
      </c>
    </row>
    <row r="387" spans="1:32" x14ac:dyDescent="0.2">
      <c r="A387" s="2" t="s">
        <v>1157</v>
      </c>
      <c r="B387" s="2" t="s">
        <v>1158</v>
      </c>
      <c r="C387" s="1">
        <v>9</v>
      </c>
      <c r="D387" s="3" t="s">
        <v>1070</v>
      </c>
      <c r="E387" s="4" t="s">
        <v>1159</v>
      </c>
      <c r="F387" s="1">
        <v>454</v>
      </c>
      <c r="G387" s="4">
        <v>98</v>
      </c>
      <c r="H387" s="1" t="s">
        <v>955</v>
      </c>
      <c r="I387" s="15">
        <f t="shared" ref="I387:I450" si="88">IF(OR(G387=0,K387=0),100,(((N387-J387)/COUNTIF(D:D,D387))*100)+100)</f>
        <v>124.11347517730496</v>
      </c>
      <c r="J387">
        <f t="shared" si="80"/>
        <v>112</v>
      </c>
      <c r="K387">
        <f>VLOOKUP(B387,[1]高三上!$B:$H,6,0)</f>
        <v>85</v>
      </c>
      <c r="L387" t="str">
        <f>VLOOKUP(B387,[1]高三上!$B:$H,7,0)</f>
        <v>岳子琦</v>
      </c>
      <c r="M387">
        <f t="shared" ref="M387:M450" si="89">IF(OR(O387=0,K387=0),100,(((R387-N387)/COUNTIF(D:D,D387))*100)+100)</f>
        <v>45.744680851063833</v>
      </c>
      <c r="N387">
        <f t="shared" si="81"/>
        <v>180</v>
      </c>
      <c r="O387">
        <f>VLOOKUP(B387,[1]高二下!$B:$H,6,0)</f>
        <v>95</v>
      </c>
      <c r="P387" t="str">
        <f>VLOOKUP(B387,[1]高二下!$B:$H,7,0)</f>
        <v>岳子琦</v>
      </c>
      <c r="Q387">
        <f t="shared" ref="Q387:Q450" si="90">IF(OR(O387=0,S387=0),100,(((V387-R387)/COUNTIF(D:D,D387))*100)+100)</f>
        <v>143.61702127659575</v>
      </c>
      <c r="R387">
        <f t="shared" si="82"/>
        <v>27</v>
      </c>
      <c r="S387">
        <f>VLOOKUP(B387,[1]高二上!$B:$H,6,0)</f>
        <v>89</v>
      </c>
      <c r="T387" t="str">
        <f>VLOOKUP(B387,[1]高二上!$B:$H,7,0)</f>
        <v>岳子琦</v>
      </c>
      <c r="U387">
        <f t="shared" ref="U387:U450" si="91">IF(OR(W387=0,S387=0),100,(((Z387-V387)/COUNTIF(D:D,D387))*100)+100)</f>
        <v>124.46808510638297</v>
      </c>
      <c r="V387">
        <f t="shared" si="83"/>
        <v>150</v>
      </c>
      <c r="W387">
        <f>VLOOKUP(B387,[1]高一下!$B:$H,6,0)</f>
        <v>78</v>
      </c>
      <c r="X387" t="str">
        <f>VLOOKUP(B387,[1]高一下!$B:$H,7,0)</f>
        <v>岳子琦</v>
      </c>
      <c r="Y387">
        <f t="shared" ref="Y387:Y450" si="92">IF(OR(W387=0,AA387=0),100,(((AD387-Z387)/COUNTIF(D:D,D387))*100)+100)</f>
        <v>26.950354609929079</v>
      </c>
      <c r="Z387">
        <f t="shared" si="84"/>
        <v>219</v>
      </c>
      <c r="AA387">
        <f>VLOOKUP(B387,[1]高一上!$B:$G,5,0)</f>
        <v>91</v>
      </c>
      <c r="AB387" t="str">
        <f>VLOOKUP(B387,[1]高一上!$B:$G,6,0)</f>
        <v>易涛</v>
      </c>
      <c r="AC387">
        <f t="shared" si="85"/>
        <v>62.056737588652481</v>
      </c>
      <c r="AD387">
        <f t="shared" si="86"/>
        <v>13</v>
      </c>
      <c r="AE387">
        <f>VLOOKUP(B387,[1]中考!$B:$G,6,0)</f>
        <v>106</v>
      </c>
      <c r="AF387">
        <f t="shared" si="87"/>
        <v>112</v>
      </c>
    </row>
    <row r="388" spans="1:32" x14ac:dyDescent="0.2">
      <c r="A388" s="2" t="s">
        <v>1160</v>
      </c>
      <c r="B388" s="2" t="s">
        <v>1161</v>
      </c>
      <c r="C388" s="1">
        <v>9</v>
      </c>
      <c r="D388" s="3" t="s">
        <v>1070</v>
      </c>
      <c r="E388" s="4" t="s">
        <v>1162</v>
      </c>
      <c r="F388" s="1">
        <v>452</v>
      </c>
      <c r="G388" s="4">
        <v>86</v>
      </c>
      <c r="H388" s="1" t="s">
        <v>955</v>
      </c>
      <c r="I388" s="15">
        <f t="shared" si="88"/>
        <v>97.163120567375884</v>
      </c>
      <c r="J388">
        <f t="shared" si="80"/>
        <v>248</v>
      </c>
      <c r="K388">
        <f>VLOOKUP(B388,[1]高三上!$B:$H,6,0)</f>
        <v>76</v>
      </c>
      <c r="L388" t="str">
        <f>VLOOKUP(B388,[1]高三上!$B:$H,7,0)</f>
        <v>岳子琦</v>
      </c>
      <c r="M388">
        <f t="shared" si="89"/>
        <v>80.496453900709213</v>
      </c>
      <c r="N388">
        <f t="shared" si="81"/>
        <v>240</v>
      </c>
      <c r="O388">
        <f>VLOOKUP(B388,[1]高二下!$B:$H,6,0)</f>
        <v>81</v>
      </c>
      <c r="P388" t="str">
        <f>VLOOKUP(B388,[1]高二下!$B:$H,7,0)</f>
        <v>岳子琦</v>
      </c>
      <c r="Q388">
        <f t="shared" si="90"/>
        <v>92.198581560283685</v>
      </c>
      <c r="R388">
        <f t="shared" si="82"/>
        <v>185</v>
      </c>
      <c r="S388">
        <f>VLOOKUP(B388,[1]高二上!$B:$H,6,0)</f>
        <v>88</v>
      </c>
      <c r="T388" t="str">
        <f>VLOOKUP(B388,[1]高二上!$B:$H,7,0)</f>
        <v>岳子琦</v>
      </c>
      <c r="U388">
        <f t="shared" si="91"/>
        <v>89.361702127659569</v>
      </c>
      <c r="V388">
        <f t="shared" si="83"/>
        <v>163</v>
      </c>
      <c r="W388">
        <f>VLOOKUP(B388,[1]高一下!$B:$H,6,0)</f>
        <v>86</v>
      </c>
      <c r="X388" t="str">
        <f>VLOOKUP(B388,[1]高一下!$B:$H,7,0)</f>
        <v>岳子琦</v>
      </c>
      <c r="Y388">
        <f t="shared" si="92"/>
        <v>115.95744680851064</v>
      </c>
      <c r="Z388">
        <f t="shared" si="84"/>
        <v>133</v>
      </c>
      <c r="AA388">
        <f>VLOOKUP(B388,[1]高一上!$B:$G,5,0)</f>
        <v>74</v>
      </c>
      <c r="AB388" t="str">
        <f>VLOOKUP(B388,[1]高一上!$B:$G,6,0)</f>
        <v>陈光汇</v>
      </c>
      <c r="AC388">
        <f t="shared" si="85"/>
        <v>83.687943262411352</v>
      </c>
      <c r="AD388">
        <f t="shared" si="86"/>
        <v>178</v>
      </c>
      <c r="AE388">
        <f>VLOOKUP(B388,[1]中考!$B:$G,6,0)</f>
        <v>108</v>
      </c>
      <c r="AF388">
        <f t="shared" si="87"/>
        <v>87</v>
      </c>
    </row>
    <row r="389" spans="1:32" x14ac:dyDescent="0.2">
      <c r="A389" s="2" t="s">
        <v>1163</v>
      </c>
      <c r="B389" s="2" t="s">
        <v>1164</v>
      </c>
      <c r="C389" s="1">
        <v>9</v>
      </c>
      <c r="D389" s="3" t="s">
        <v>1070</v>
      </c>
      <c r="E389" s="4" t="s">
        <v>1165</v>
      </c>
      <c r="F389" s="1">
        <v>445</v>
      </c>
      <c r="G389" s="4">
        <v>114</v>
      </c>
      <c r="H389" s="1" t="s">
        <v>955</v>
      </c>
      <c r="I389" s="15">
        <f t="shared" si="88"/>
        <v>106.02836879432624</v>
      </c>
      <c r="J389">
        <f t="shared" si="80"/>
        <v>8</v>
      </c>
      <c r="K389">
        <f>VLOOKUP(B389,[1]高三上!$B:$H,6,0)</f>
        <v>104</v>
      </c>
      <c r="L389" t="str">
        <f>VLOOKUP(B389,[1]高三上!$B:$H,7,0)</f>
        <v>岳子琦</v>
      </c>
      <c r="M389">
        <f t="shared" si="89"/>
        <v>142.19858156028369</v>
      </c>
      <c r="N389">
        <f t="shared" si="81"/>
        <v>25</v>
      </c>
      <c r="O389">
        <f>VLOOKUP(B389,[1]高二下!$B:$H,6,0)</f>
        <v>85</v>
      </c>
      <c r="P389" t="str">
        <f>VLOOKUP(B389,[1]高二下!$B:$H,7,0)</f>
        <v>岳子琦</v>
      </c>
      <c r="Q389">
        <f t="shared" si="90"/>
        <v>90.780141843971634</v>
      </c>
      <c r="R389">
        <f t="shared" si="82"/>
        <v>144</v>
      </c>
      <c r="S389">
        <f>VLOOKUP(B389,[1]高二上!$B:$H,6,0)</f>
        <v>91</v>
      </c>
      <c r="T389" t="str">
        <f>VLOOKUP(B389,[1]高二上!$B:$H,7,0)</f>
        <v>岳子琦</v>
      </c>
      <c r="U389">
        <f t="shared" si="91"/>
        <v>58.865248226950357</v>
      </c>
      <c r="V389">
        <f t="shared" si="83"/>
        <v>118</v>
      </c>
      <c r="W389">
        <f>VLOOKUP(B389,[1]高一下!$B:$H,6,0)</f>
        <v>110</v>
      </c>
      <c r="X389" t="str">
        <f>VLOOKUP(B389,[1]高一下!$B:$H,7,0)</f>
        <v>岳子琦</v>
      </c>
      <c r="Y389">
        <f t="shared" si="92"/>
        <v>140.0709219858156</v>
      </c>
      <c r="Z389">
        <f t="shared" si="84"/>
        <v>2</v>
      </c>
      <c r="AA389">
        <f>VLOOKUP(B389,[1]高一上!$B:$G,5,0)</f>
        <v>79</v>
      </c>
      <c r="AB389" t="str">
        <f>VLOOKUP(B389,[1]高一上!$B:$G,6,0)</f>
        <v>刘权芳</v>
      </c>
      <c r="AC389">
        <f t="shared" si="85"/>
        <v>109.57446808510639</v>
      </c>
      <c r="AD389">
        <f t="shared" si="86"/>
        <v>115</v>
      </c>
      <c r="AE389">
        <f>VLOOKUP(B389,[1]中考!$B:$G,6,0)</f>
        <v>115</v>
      </c>
      <c r="AF389">
        <f t="shared" si="87"/>
        <v>29</v>
      </c>
    </row>
    <row r="390" spans="1:32" x14ac:dyDescent="0.2">
      <c r="A390" s="2" t="s">
        <v>1166</v>
      </c>
      <c r="B390" s="2" t="s">
        <v>1167</v>
      </c>
      <c r="C390" s="1">
        <v>9</v>
      </c>
      <c r="D390" s="3" t="s">
        <v>1070</v>
      </c>
      <c r="E390" s="4" t="s">
        <v>1168</v>
      </c>
      <c r="F390" s="1">
        <v>439</v>
      </c>
      <c r="G390" s="4">
        <v>105</v>
      </c>
      <c r="H390" s="1" t="s">
        <v>955</v>
      </c>
      <c r="I390" s="15">
        <f t="shared" si="88"/>
        <v>117.02127659574468</v>
      </c>
      <c r="J390">
        <f t="shared" si="80"/>
        <v>42</v>
      </c>
      <c r="K390">
        <f>VLOOKUP(B390,[1]高三上!$B:$H,6,0)</f>
        <v>94</v>
      </c>
      <c r="L390" t="str">
        <f>VLOOKUP(B390,[1]高三上!$B:$H,7,0)</f>
        <v>岳子琦</v>
      </c>
      <c r="M390">
        <f t="shared" si="89"/>
        <v>77.659574468085111</v>
      </c>
      <c r="N390">
        <f t="shared" si="81"/>
        <v>90</v>
      </c>
      <c r="O390">
        <f>VLOOKUP(B390,[1]高二下!$B:$H,6,0)</f>
        <v>95</v>
      </c>
      <c r="P390" t="str">
        <f>VLOOKUP(B390,[1]高二下!$B:$H,7,0)</f>
        <v>岳子琦</v>
      </c>
      <c r="Q390">
        <f t="shared" si="90"/>
        <v>111.70212765957447</v>
      </c>
      <c r="R390">
        <f t="shared" si="82"/>
        <v>27</v>
      </c>
      <c r="S390">
        <f>VLOOKUP(B390,[1]高二上!$B:$H,6,0)</f>
        <v>97</v>
      </c>
      <c r="T390" t="str">
        <f>VLOOKUP(B390,[1]高二上!$B:$H,7,0)</f>
        <v>岳子琦</v>
      </c>
      <c r="U390">
        <f t="shared" si="91"/>
        <v>143.61702127659575</v>
      </c>
      <c r="V390">
        <f t="shared" si="83"/>
        <v>60</v>
      </c>
      <c r="W390">
        <f>VLOOKUP(B390,[1]高一下!$B:$H,6,0)</f>
        <v>82</v>
      </c>
      <c r="X390" t="str">
        <f>VLOOKUP(B390,[1]高一下!$B:$H,7,0)</f>
        <v>岳子琦</v>
      </c>
      <c r="Y390">
        <f t="shared" si="92"/>
        <v>45.035460992907808</v>
      </c>
      <c r="Z390">
        <f t="shared" si="84"/>
        <v>183</v>
      </c>
      <c r="AA390">
        <f>VLOOKUP(B390,[1]高一上!$B:$G,5,0)</f>
        <v>87</v>
      </c>
      <c r="AB390" t="str">
        <f>VLOOKUP(B390,[1]高一上!$B:$G,6,0)</f>
        <v>刘权芳</v>
      </c>
      <c r="AC390">
        <f t="shared" si="85"/>
        <v>41.843971631205676</v>
      </c>
      <c r="AD390">
        <f t="shared" si="86"/>
        <v>28</v>
      </c>
      <c r="AE390">
        <f>VLOOKUP(B390,[1]中考!$B:$G,6,0)</f>
        <v>117</v>
      </c>
      <c r="AF390">
        <f t="shared" si="87"/>
        <v>19</v>
      </c>
    </row>
    <row r="391" spans="1:32" x14ac:dyDescent="0.2">
      <c r="A391" s="2" t="s">
        <v>1169</v>
      </c>
      <c r="B391" s="2" t="s">
        <v>1170</v>
      </c>
      <c r="C391" s="1">
        <v>9</v>
      </c>
      <c r="D391" s="3" t="s">
        <v>1070</v>
      </c>
      <c r="E391" s="4" t="s">
        <v>1171</v>
      </c>
      <c r="F391" s="1">
        <v>428</v>
      </c>
      <c r="G391" s="4">
        <v>105</v>
      </c>
      <c r="H391" s="1" t="s">
        <v>955</v>
      </c>
      <c r="I391" s="15">
        <f t="shared" si="88"/>
        <v>133.68794326241135</v>
      </c>
      <c r="J391">
        <f t="shared" si="80"/>
        <v>42</v>
      </c>
      <c r="K391">
        <f>VLOOKUP(B391,[1]高三上!$B:$H,6,0)</f>
        <v>89</v>
      </c>
      <c r="L391" t="str">
        <f>VLOOKUP(B391,[1]高三上!$B:$H,7,0)</f>
        <v>岳子琦</v>
      </c>
      <c r="M391">
        <f t="shared" si="89"/>
        <v>83.333333333333343</v>
      </c>
      <c r="N391">
        <f t="shared" si="81"/>
        <v>137</v>
      </c>
      <c r="O391">
        <f>VLOOKUP(B391,[1]高二下!$B:$H,6,0)</f>
        <v>89</v>
      </c>
      <c r="P391" t="str">
        <f>VLOOKUP(B391,[1]高二下!$B:$H,7,0)</f>
        <v>岳子琦</v>
      </c>
      <c r="Q391">
        <f t="shared" si="90"/>
        <v>76.950354609929079</v>
      </c>
      <c r="R391">
        <f t="shared" si="82"/>
        <v>90</v>
      </c>
      <c r="S391">
        <f>VLOOKUP(B391,[1]高二上!$B:$H,6,0)</f>
        <v>101</v>
      </c>
      <c r="T391" t="str">
        <f>VLOOKUP(B391,[1]高二上!$B:$H,7,0)</f>
        <v>岳子琦</v>
      </c>
      <c r="U391">
        <f t="shared" si="91"/>
        <v>118.43971631205673</v>
      </c>
      <c r="V391">
        <f t="shared" si="83"/>
        <v>25</v>
      </c>
      <c r="W391">
        <f>VLOOKUP(B391,[1]高一下!$B:$H,6,0)</f>
        <v>91</v>
      </c>
      <c r="X391" t="str">
        <f>VLOOKUP(B391,[1]高一下!$B:$H,7,0)</f>
        <v>岳子琦</v>
      </c>
      <c r="Y391">
        <f t="shared" si="92"/>
        <v>119.50354609929079</v>
      </c>
      <c r="Z391">
        <f t="shared" si="84"/>
        <v>77</v>
      </c>
      <c r="AA391">
        <f>VLOOKUP(B391,[1]高一上!$B:$G,5,0)</f>
        <v>77</v>
      </c>
      <c r="AB391" t="str">
        <f>VLOOKUP(B391,[1]高一上!$B:$G,6,0)</f>
        <v>格绒燚西</v>
      </c>
      <c r="AC391">
        <f t="shared" si="85"/>
        <v>133.33333333333331</v>
      </c>
      <c r="AD391">
        <f t="shared" si="86"/>
        <v>132</v>
      </c>
      <c r="AE391">
        <f>VLOOKUP(B391,[1]中考!$B:$G,6,0)</f>
        <v>102</v>
      </c>
      <c r="AF391">
        <f t="shared" si="87"/>
        <v>171</v>
      </c>
    </row>
    <row r="392" spans="1:32" x14ac:dyDescent="0.2">
      <c r="A392" s="2" t="s">
        <v>1172</v>
      </c>
      <c r="B392" s="2" t="s">
        <v>1173</v>
      </c>
      <c r="C392" s="1">
        <v>9</v>
      </c>
      <c r="D392" s="3" t="s">
        <v>1070</v>
      </c>
      <c r="E392" s="4" t="s">
        <v>1174</v>
      </c>
      <c r="F392" s="1">
        <v>426</v>
      </c>
      <c r="G392" s="4">
        <v>98</v>
      </c>
      <c r="H392" s="1" t="s">
        <v>955</v>
      </c>
      <c r="I392" s="15">
        <f t="shared" si="88"/>
        <v>88.652482269503551</v>
      </c>
      <c r="J392">
        <f t="shared" si="80"/>
        <v>112</v>
      </c>
      <c r="K392">
        <f>VLOOKUP(B392,[1]高三上!$B:$H,6,0)</f>
        <v>95</v>
      </c>
      <c r="L392" t="str">
        <f>VLOOKUP(B392,[1]高三上!$B:$H,7,0)</f>
        <v>岳子琦</v>
      </c>
      <c r="M392">
        <f t="shared" si="89"/>
        <v>132.26950354609929</v>
      </c>
      <c r="N392">
        <f t="shared" si="81"/>
        <v>80</v>
      </c>
      <c r="O392">
        <f>VLOOKUP(B392,[1]高二下!$B:$H,6,0)</f>
        <v>82</v>
      </c>
      <c r="P392" t="str">
        <f>VLOOKUP(B392,[1]高二下!$B:$H,7,0)</f>
        <v>岳子琦</v>
      </c>
      <c r="Q392">
        <f t="shared" si="90"/>
        <v>101.41843971631205</v>
      </c>
      <c r="R392">
        <f t="shared" si="82"/>
        <v>171</v>
      </c>
      <c r="S392">
        <f>VLOOKUP(B392,[1]高二上!$B:$H,6,0)</f>
        <v>87</v>
      </c>
      <c r="T392" t="str">
        <f>VLOOKUP(B392,[1]高二上!$B:$H,7,0)</f>
        <v>岳子琦</v>
      </c>
      <c r="U392">
        <f t="shared" si="91"/>
        <v>93.971631205673759</v>
      </c>
      <c r="V392">
        <f t="shared" si="83"/>
        <v>175</v>
      </c>
      <c r="W392">
        <f>VLOOKUP(B392,[1]高一下!$B:$H,6,0)</f>
        <v>84</v>
      </c>
      <c r="X392" t="str">
        <f>VLOOKUP(B392,[1]高一下!$B:$H,7,0)</f>
        <v>岳子琦</v>
      </c>
      <c r="Y392">
        <f t="shared" si="92"/>
        <v>75.531914893617028</v>
      </c>
      <c r="Z392">
        <f t="shared" si="84"/>
        <v>158</v>
      </c>
      <c r="AA392">
        <f>VLOOKUP(B392,[1]高一上!$B:$G,5,0)</f>
        <v>81</v>
      </c>
      <c r="AB392" t="str">
        <f>VLOOKUP(B392,[1]高一上!$B:$G,6,0)</f>
        <v>格绒燚西</v>
      </c>
      <c r="AC392">
        <f t="shared" si="85"/>
        <v>57.446808510638299</v>
      </c>
      <c r="AD392">
        <f t="shared" si="86"/>
        <v>89</v>
      </c>
      <c r="AE392">
        <f>VLOOKUP(B392,[1]中考!$B:$G,6,0)</f>
        <v>114</v>
      </c>
      <c r="AF392">
        <f t="shared" si="87"/>
        <v>38</v>
      </c>
    </row>
    <row r="393" spans="1:32" x14ac:dyDescent="0.2">
      <c r="A393" s="2" t="s">
        <v>1175</v>
      </c>
      <c r="B393" s="2" t="s">
        <v>1176</v>
      </c>
      <c r="C393" s="1">
        <v>9</v>
      </c>
      <c r="D393" s="3" t="s">
        <v>1070</v>
      </c>
      <c r="E393" s="4" t="s">
        <v>1177</v>
      </c>
      <c r="F393" s="1">
        <v>418</v>
      </c>
      <c r="G393" s="4">
        <v>98</v>
      </c>
      <c r="H393" s="1" t="s">
        <v>955</v>
      </c>
      <c r="I393" s="15">
        <f t="shared" si="88"/>
        <v>140.78014184397162</v>
      </c>
      <c r="J393">
        <f t="shared" si="80"/>
        <v>112</v>
      </c>
      <c r="K393">
        <f>VLOOKUP(B393,[1]高三上!$B:$H,6,0)</f>
        <v>78</v>
      </c>
      <c r="L393" t="str">
        <f>VLOOKUP(B393,[1]高三上!$B:$H,7,0)</f>
        <v>岳子琦</v>
      </c>
      <c r="M393">
        <f t="shared" si="89"/>
        <v>51.418439716312058</v>
      </c>
      <c r="N393">
        <f t="shared" si="81"/>
        <v>227</v>
      </c>
      <c r="O393">
        <f>VLOOKUP(B393,[1]高二下!$B:$H,6,0)</f>
        <v>89</v>
      </c>
      <c r="P393" t="str">
        <f>VLOOKUP(B393,[1]高二下!$B:$H,7,0)</f>
        <v>岳子琦</v>
      </c>
      <c r="Q393">
        <f t="shared" si="90"/>
        <v>91.843971631205676</v>
      </c>
      <c r="R393">
        <f t="shared" si="82"/>
        <v>90</v>
      </c>
      <c r="S393">
        <f>VLOOKUP(B393,[1]高二上!$B:$H,6,0)</f>
        <v>96</v>
      </c>
      <c r="T393" t="str">
        <f>VLOOKUP(B393,[1]高二上!$B:$H,7,0)</f>
        <v>岳子琦</v>
      </c>
      <c r="U393">
        <f t="shared" si="91"/>
        <v>86.170212765957444</v>
      </c>
      <c r="V393">
        <f t="shared" si="83"/>
        <v>67</v>
      </c>
      <c r="W393">
        <f>VLOOKUP(B393,[1]高一下!$B:$H,6,0)</f>
        <v>96</v>
      </c>
      <c r="X393" t="str">
        <f>VLOOKUP(B393,[1]高一下!$B:$H,7,0)</f>
        <v>岳子琦</v>
      </c>
      <c r="Y393">
        <f t="shared" si="92"/>
        <v>114.8936170212766</v>
      </c>
      <c r="Z393">
        <f t="shared" si="84"/>
        <v>28</v>
      </c>
      <c r="AA393">
        <f>VLOOKUP(B393,[1]高一上!$B:$G,5,0)</f>
        <v>82</v>
      </c>
      <c r="AB393" t="str">
        <f>VLOOKUP(B393,[1]高一上!$B:$G,6,0)</f>
        <v>李正琪</v>
      </c>
      <c r="AC393">
        <f t="shared" si="85"/>
        <v>110.63829787234043</v>
      </c>
      <c r="AD393">
        <f t="shared" si="86"/>
        <v>70</v>
      </c>
      <c r="AE393">
        <f>VLOOKUP(B393,[1]中考!$B:$G,6,0)</f>
        <v>111</v>
      </c>
      <c r="AF393">
        <f t="shared" si="87"/>
        <v>58</v>
      </c>
    </row>
    <row r="394" spans="1:32" x14ac:dyDescent="0.2">
      <c r="A394" s="2" t="s">
        <v>1178</v>
      </c>
      <c r="B394" s="2" t="s">
        <v>1179</v>
      </c>
      <c r="C394" s="1">
        <v>9</v>
      </c>
      <c r="D394" s="3" t="s">
        <v>1070</v>
      </c>
      <c r="E394" s="4" t="s">
        <v>1180</v>
      </c>
      <c r="F394" s="1">
        <v>400</v>
      </c>
      <c r="G394" s="4">
        <v>92</v>
      </c>
      <c r="H394" s="1" t="s">
        <v>955</v>
      </c>
      <c r="I394" s="15">
        <f t="shared" si="88"/>
        <v>87.588652482269509</v>
      </c>
      <c r="J394">
        <f t="shared" si="80"/>
        <v>197</v>
      </c>
      <c r="K394">
        <f>VLOOKUP(B394,[1]高三上!$B:$H,6,0)</f>
        <v>87</v>
      </c>
      <c r="L394" t="str">
        <f>VLOOKUP(B394,[1]高三上!$B:$H,7,0)</f>
        <v>岳子琦</v>
      </c>
      <c r="M394">
        <f t="shared" si="89"/>
        <v>108.15602836879432</v>
      </c>
      <c r="N394">
        <f t="shared" si="81"/>
        <v>162</v>
      </c>
      <c r="O394">
        <f>VLOOKUP(B394,[1]高二下!$B:$H,6,0)</f>
        <v>81</v>
      </c>
      <c r="P394" t="str">
        <f>VLOOKUP(B394,[1]高二下!$B:$H,7,0)</f>
        <v>岳子琦</v>
      </c>
      <c r="Q394">
        <f t="shared" si="90"/>
        <v>76.241134751773046</v>
      </c>
      <c r="R394">
        <f t="shared" si="82"/>
        <v>185</v>
      </c>
      <c r="S394">
        <f>VLOOKUP(B394,[1]高二上!$B:$H,6,0)</f>
        <v>91</v>
      </c>
      <c r="T394" t="str">
        <f>VLOOKUP(B394,[1]高二上!$B:$H,7,0)</f>
        <v>岳子琦</v>
      </c>
      <c r="U394">
        <f t="shared" si="91"/>
        <v>114.18439716312056</v>
      </c>
      <c r="V394">
        <f t="shared" si="83"/>
        <v>118</v>
      </c>
      <c r="W394">
        <f>VLOOKUP(B394,[1]高一下!$B:$H,6,0)</f>
        <v>84</v>
      </c>
      <c r="X394" t="str">
        <f>VLOOKUP(B394,[1]高一下!$B:$H,7,0)</f>
        <v>岳子琦</v>
      </c>
      <c r="Y394">
        <f t="shared" si="92"/>
        <v>63.475177304964539</v>
      </c>
      <c r="Z394">
        <f t="shared" si="84"/>
        <v>158</v>
      </c>
      <c r="AA394">
        <f>VLOOKUP(B394,[1]高一上!$B:$G,5,0)</f>
        <v>83</v>
      </c>
      <c r="AB394" t="str">
        <f>VLOOKUP(B394,[1]高一上!$B:$G,6,0)</f>
        <v>杨翁基之玛</v>
      </c>
      <c r="AC394">
        <f t="shared" si="85"/>
        <v>64.539007092198574</v>
      </c>
      <c r="AD394">
        <f t="shared" si="86"/>
        <v>55</v>
      </c>
      <c r="AE394">
        <f>VLOOKUP(B394,[1]中考!$B:$G,6,0)</f>
        <v>111</v>
      </c>
      <c r="AF394">
        <f t="shared" si="87"/>
        <v>58</v>
      </c>
    </row>
    <row r="395" spans="1:32" x14ac:dyDescent="0.2">
      <c r="A395" s="2" t="s">
        <v>1181</v>
      </c>
      <c r="B395" s="2" t="s">
        <v>1182</v>
      </c>
      <c r="C395" s="1">
        <v>9</v>
      </c>
      <c r="D395" s="3" t="s">
        <v>1070</v>
      </c>
      <c r="E395" s="4" t="s">
        <v>1183</v>
      </c>
      <c r="F395" s="1">
        <v>391</v>
      </c>
      <c r="G395" s="4">
        <v>91</v>
      </c>
      <c r="H395" s="1" t="s">
        <v>955</v>
      </c>
      <c r="I395" s="15">
        <f t="shared" si="88"/>
        <v>92.553191489361708</v>
      </c>
      <c r="J395">
        <f t="shared" si="80"/>
        <v>208</v>
      </c>
      <c r="K395">
        <f>VLOOKUP(B395,[1]高三上!$B:$H,6,0)</f>
        <v>84</v>
      </c>
      <c r="L395" t="str">
        <f>VLOOKUP(B395,[1]高三上!$B:$H,7,0)</f>
        <v>岳子琦</v>
      </c>
      <c r="M395">
        <f t="shared" si="89"/>
        <v>59.574468085106389</v>
      </c>
      <c r="N395">
        <f t="shared" si="81"/>
        <v>187</v>
      </c>
      <c r="O395">
        <f>VLOOKUP(B395,[1]高二下!$B:$H,6,0)</f>
        <v>90</v>
      </c>
      <c r="P395" t="str">
        <f>VLOOKUP(B395,[1]高二下!$B:$H,7,0)</f>
        <v>岳子琦</v>
      </c>
      <c r="Q395">
        <f t="shared" si="90"/>
        <v>91.489361702127667</v>
      </c>
      <c r="R395">
        <f t="shared" si="82"/>
        <v>73</v>
      </c>
      <c r="S395">
        <f>VLOOKUP(B395,[1]高二上!$B:$H,6,0)</f>
        <v>98</v>
      </c>
      <c r="T395" t="str">
        <f>VLOOKUP(B395,[1]高二上!$B:$H,7,0)</f>
        <v>岳子琦</v>
      </c>
      <c r="U395">
        <f t="shared" si="91"/>
        <v>129.78723404255319</v>
      </c>
      <c r="V395">
        <f t="shared" si="83"/>
        <v>49</v>
      </c>
      <c r="W395">
        <f>VLOOKUP(B395,[1]高一下!$B:$H,6,0)</f>
        <v>86</v>
      </c>
      <c r="X395" t="str">
        <f>VLOOKUP(B395,[1]高一下!$B:$H,7,0)</f>
        <v>岳子琦</v>
      </c>
      <c r="Y395">
        <f t="shared" si="92"/>
        <v>77.659574468085111</v>
      </c>
      <c r="Z395">
        <f t="shared" si="84"/>
        <v>133</v>
      </c>
      <c r="AA395">
        <f>VLOOKUP(B395,[1]高一上!$B:$G,5,0)</f>
        <v>82</v>
      </c>
      <c r="AB395" t="str">
        <f>VLOOKUP(B395,[1]高一上!$B:$G,6,0)</f>
        <v>格绒燚西</v>
      </c>
      <c r="AC395">
        <f t="shared" si="85"/>
        <v>139.00709219858157</v>
      </c>
      <c r="AD395">
        <f t="shared" si="86"/>
        <v>70</v>
      </c>
      <c r="AE395">
        <f>VLOOKUP(B395,[1]中考!$B:$G,6,0)</f>
        <v>92</v>
      </c>
      <c r="AF395">
        <f t="shared" si="87"/>
        <v>243</v>
      </c>
    </row>
    <row r="396" spans="1:32" x14ac:dyDescent="0.2">
      <c r="A396" s="2" t="s">
        <v>1184</v>
      </c>
      <c r="B396" s="2" t="s">
        <v>1185</v>
      </c>
      <c r="C396" s="1">
        <v>9</v>
      </c>
      <c r="D396" s="3" t="s">
        <v>1070</v>
      </c>
      <c r="E396" s="4" t="s">
        <v>1186</v>
      </c>
      <c r="F396" s="1">
        <v>385</v>
      </c>
      <c r="G396" s="4">
        <v>95</v>
      </c>
      <c r="H396" s="1" t="s">
        <v>955</v>
      </c>
      <c r="I396" s="15">
        <f t="shared" si="88"/>
        <v>103.54609929078015</v>
      </c>
      <c r="J396">
        <f t="shared" si="80"/>
        <v>152</v>
      </c>
      <c r="K396">
        <f>VLOOKUP(B396,[1]高三上!$B:$H,6,0)</f>
        <v>87</v>
      </c>
      <c r="L396" t="str">
        <f>VLOOKUP(B396,[1]高三上!$B:$H,7,0)</f>
        <v>岳子琦</v>
      </c>
      <c r="M396">
        <f t="shared" si="89"/>
        <v>103.19148936170212</v>
      </c>
      <c r="N396">
        <f t="shared" si="81"/>
        <v>162</v>
      </c>
      <c r="O396">
        <f>VLOOKUP(B396,[1]高二下!$B:$H,6,0)</f>
        <v>82</v>
      </c>
      <c r="P396" t="str">
        <f>VLOOKUP(B396,[1]高二下!$B:$H,7,0)</f>
        <v>岳子琦</v>
      </c>
      <c r="Q396">
        <f t="shared" si="90"/>
        <v>104.60992907801419</v>
      </c>
      <c r="R396">
        <f t="shared" si="82"/>
        <v>171</v>
      </c>
      <c r="S396">
        <f>VLOOKUP(B396,[1]高二上!$B:$H,6,0)</f>
        <v>86</v>
      </c>
      <c r="T396" t="str">
        <f>VLOOKUP(B396,[1]高二上!$B:$H,7,0)</f>
        <v>岳子琦</v>
      </c>
      <c r="U396">
        <f t="shared" si="91"/>
        <v>112.41134751773049</v>
      </c>
      <c r="V396">
        <f t="shared" si="83"/>
        <v>184</v>
      </c>
      <c r="W396">
        <f>VLOOKUP(B396,[1]高一下!$B:$H,6,0)</f>
        <v>78</v>
      </c>
      <c r="X396" t="str">
        <f>VLOOKUP(B396,[1]高一下!$B:$H,7,0)</f>
        <v>岳子琦</v>
      </c>
      <c r="Y396">
        <f t="shared" si="92"/>
        <v>78.723404255319153</v>
      </c>
      <c r="Z396">
        <f t="shared" si="84"/>
        <v>219</v>
      </c>
      <c r="AA396">
        <f>VLOOKUP(B396,[1]高一上!$B:$G,5,0)</f>
        <v>75</v>
      </c>
      <c r="AB396" t="str">
        <f>VLOOKUP(B396,[1]高一上!$B:$G,6,0)</f>
        <v>格绒燚西</v>
      </c>
      <c r="AC396">
        <f t="shared" si="85"/>
        <v>112.05673758865248</v>
      </c>
      <c r="AD396">
        <f t="shared" si="86"/>
        <v>159</v>
      </c>
      <c r="AE396">
        <f>VLOOKUP(B396,[1]中考!$B:$G,6,0)</f>
        <v>91</v>
      </c>
      <c r="AF396">
        <f t="shared" si="87"/>
        <v>253</v>
      </c>
    </row>
    <row r="397" spans="1:32" x14ac:dyDescent="0.2">
      <c r="A397" s="2" t="s">
        <v>1187</v>
      </c>
      <c r="B397" s="2" t="s">
        <v>1188</v>
      </c>
      <c r="C397" s="1">
        <v>10</v>
      </c>
      <c r="D397" s="3" t="s">
        <v>1070</v>
      </c>
      <c r="E397" s="4" t="s">
        <v>1189</v>
      </c>
      <c r="F397" s="1">
        <v>496</v>
      </c>
      <c r="G397" s="4">
        <v>103</v>
      </c>
      <c r="H397" s="1" t="s">
        <v>1190</v>
      </c>
      <c r="I397" s="15">
        <f t="shared" si="88"/>
        <v>81.560283687943269</v>
      </c>
      <c r="J397">
        <f t="shared" si="80"/>
        <v>61</v>
      </c>
      <c r="K397">
        <f>VLOOKUP(B397,[1]高三上!$B:$H,6,0)</f>
        <v>108</v>
      </c>
      <c r="L397" t="str">
        <f>VLOOKUP(B397,[1]高三上!$B:$H,7,0)</f>
        <v>杨翁基之玛</v>
      </c>
      <c r="M397">
        <f t="shared" si="89"/>
        <v>132.6241134751773</v>
      </c>
      <c r="N397">
        <f t="shared" si="81"/>
        <v>9</v>
      </c>
      <c r="O397">
        <f>VLOOKUP(B397,[1]高二下!$B:$H,6,0)</f>
        <v>88</v>
      </c>
      <c r="P397" t="str">
        <f>VLOOKUP(B397,[1]高二下!$B:$H,7,0)</f>
        <v>杨翁基之玛</v>
      </c>
      <c r="Q397">
        <f t="shared" si="90"/>
        <v>129.43262411347519</v>
      </c>
      <c r="R397">
        <f t="shared" si="82"/>
        <v>101</v>
      </c>
      <c r="S397">
        <f>VLOOKUP(B397,[1]高二上!$B:$H,6,0)</f>
        <v>86</v>
      </c>
      <c r="T397" t="str">
        <f>VLOOKUP(B397,[1]高二上!$B:$H,7,0)</f>
        <v>杨翁基之玛</v>
      </c>
      <c r="U397">
        <f t="shared" si="91"/>
        <v>90.780141843971634</v>
      </c>
      <c r="V397">
        <f t="shared" si="83"/>
        <v>184</v>
      </c>
      <c r="W397">
        <f>VLOOKUP(B397,[1]高一下!$B:$H,6,0)</f>
        <v>84</v>
      </c>
      <c r="X397" t="str">
        <f>VLOOKUP(B397,[1]高一下!$B:$H,7,0)</f>
        <v>杨翁基之玛</v>
      </c>
      <c r="Y397">
        <f t="shared" si="92"/>
        <v>61.702127659574465</v>
      </c>
      <c r="Z397">
        <f t="shared" si="84"/>
        <v>158</v>
      </c>
      <c r="AA397">
        <f>VLOOKUP(B397,[1]高一上!$B:$G,5,0)</f>
        <v>84</v>
      </c>
      <c r="AB397" t="str">
        <f>VLOOKUP(B397,[1]高一上!$B:$G,6,0)</f>
        <v>刘云菊</v>
      </c>
      <c r="AC397">
        <f t="shared" si="85"/>
        <v>78.36879432624113</v>
      </c>
      <c r="AD397">
        <f t="shared" si="86"/>
        <v>50</v>
      </c>
      <c r="AE397">
        <f>VLOOKUP(B397,[1]中考!$B:$G,6,0)</f>
        <v>107</v>
      </c>
      <c r="AF397">
        <f t="shared" si="87"/>
        <v>97</v>
      </c>
    </row>
    <row r="398" spans="1:32" x14ac:dyDescent="0.2">
      <c r="A398" s="2" t="s">
        <v>1191</v>
      </c>
      <c r="B398" s="2" t="s">
        <v>1192</v>
      </c>
      <c r="C398" s="1">
        <v>10</v>
      </c>
      <c r="D398" s="3" t="s">
        <v>1070</v>
      </c>
      <c r="E398" s="4" t="s">
        <v>1193</v>
      </c>
      <c r="F398" s="1">
        <v>491</v>
      </c>
      <c r="G398" s="4">
        <v>108</v>
      </c>
      <c r="H398" s="1" t="s">
        <v>1190</v>
      </c>
      <c r="I398" s="15">
        <f t="shared" si="88"/>
        <v>97.517730496453908</v>
      </c>
      <c r="J398">
        <f t="shared" si="80"/>
        <v>25</v>
      </c>
      <c r="K398">
        <f>VLOOKUP(B398,[1]高三上!$B:$H,6,0)</f>
        <v>105</v>
      </c>
      <c r="L398" t="str">
        <f>VLOOKUP(B398,[1]高三上!$B:$H,7,0)</f>
        <v>杨翁基之玛</v>
      </c>
      <c r="M398">
        <f t="shared" si="89"/>
        <v>125.53191489361703</v>
      </c>
      <c r="N398">
        <f t="shared" si="81"/>
        <v>18</v>
      </c>
      <c r="O398">
        <f>VLOOKUP(B398,[1]高二下!$B:$H,6,0)</f>
        <v>89</v>
      </c>
      <c r="P398" t="str">
        <f>VLOOKUP(B398,[1]高二下!$B:$H,7,0)</f>
        <v>杨翁基之玛</v>
      </c>
      <c r="Q398">
        <f t="shared" si="90"/>
        <v>76.950354609929079</v>
      </c>
      <c r="R398">
        <f t="shared" si="82"/>
        <v>90</v>
      </c>
      <c r="S398">
        <f>VLOOKUP(B398,[1]高二上!$B:$H,6,0)</f>
        <v>101</v>
      </c>
      <c r="T398" t="str">
        <f>VLOOKUP(B398,[1]高二上!$B:$H,7,0)</f>
        <v>杨翁基之玛</v>
      </c>
      <c r="U398">
        <f t="shared" si="91"/>
        <v>160.63829787234044</v>
      </c>
      <c r="V398">
        <f t="shared" si="83"/>
        <v>25</v>
      </c>
      <c r="W398">
        <f>VLOOKUP(B398,[1]高一下!$B:$H,6,0)</f>
        <v>81</v>
      </c>
      <c r="X398" t="str">
        <f>VLOOKUP(B398,[1]高一下!$B:$H,7,0)</f>
        <v>杨翁基之玛</v>
      </c>
      <c r="Y398">
        <f t="shared" si="92"/>
        <v>37.234042553191493</v>
      </c>
      <c r="Z398">
        <f t="shared" si="84"/>
        <v>196</v>
      </c>
      <c r="AA398">
        <f>VLOOKUP(B398,[1]高一上!$B:$G,5,0)</f>
        <v>89</v>
      </c>
      <c r="AB398" t="str">
        <f>VLOOKUP(B398,[1]高一上!$B:$G,6,0)</f>
        <v>肖锐</v>
      </c>
      <c r="AC398">
        <f t="shared" si="85"/>
        <v>58.865248226950357</v>
      </c>
      <c r="AD398">
        <f t="shared" si="86"/>
        <v>19</v>
      </c>
      <c r="AE398">
        <f>VLOOKUP(B398,[1]中考!$B:$G,6,0)</f>
        <v>109</v>
      </c>
      <c r="AF398">
        <f t="shared" si="87"/>
        <v>80</v>
      </c>
    </row>
    <row r="399" spans="1:32" x14ac:dyDescent="0.2">
      <c r="A399" s="2" t="s">
        <v>1194</v>
      </c>
      <c r="B399" s="2" t="s">
        <v>1195</v>
      </c>
      <c r="C399" s="1">
        <v>10</v>
      </c>
      <c r="D399" s="3" t="s">
        <v>1070</v>
      </c>
      <c r="E399" s="4" t="s">
        <v>1196</v>
      </c>
      <c r="F399" s="1">
        <v>482</v>
      </c>
      <c r="G399" s="4">
        <v>95</v>
      </c>
      <c r="H399" s="1" t="s">
        <v>1190</v>
      </c>
      <c r="I399" s="15">
        <f t="shared" si="88"/>
        <v>112.41134751773049</v>
      </c>
      <c r="J399">
        <f t="shared" si="80"/>
        <v>152</v>
      </c>
      <c r="K399">
        <f>VLOOKUP(B399,[1]高三上!$B:$H,6,0)</f>
        <v>84</v>
      </c>
      <c r="L399" t="str">
        <f>VLOOKUP(B399,[1]高三上!$B:$H,7,0)</f>
        <v>杨翁基之玛</v>
      </c>
      <c r="M399">
        <f t="shared" si="89"/>
        <v>69.503546099290787</v>
      </c>
      <c r="N399">
        <f t="shared" si="81"/>
        <v>187</v>
      </c>
      <c r="O399">
        <f>VLOOKUP(B399,[1]高二下!$B:$H,6,0)</f>
        <v>88</v>
      </c>
      <c r="P399" t="str">
        <f>VLOOKUP(B399,[1]高二下!$B:$H,7,0)</f>
        <v>杨翁基之玛</v>
      </c>
      <c r="Q399">
        <f t="shared" si="90"/>
        <v>100.70921985815603</v>
      </c>
      <c r="R399">
        <f t="shared" si="82"/>
        <v>101</v>
      </c>
      <c r="S399">
        <f>VLOOKUP(B399,[1]高二上!$B:$H,6,0)</f>
        <v>92</v>
      </c>
      <c r="T399" t="str">
        <f>VLOOKUP(B399,[1]高二上!$B:$H,7,0)</f>
        <v>杨翁基之玛</v>
      </c>
      <c r="U399">
        <f t="shared" si="91"/>
        <v>110.63829787234043</v>
      </c>
      <c r="V399">
        <f t="shared" si="83"/>
        <v>103</v>
      </c>
      <c r="W399">
        <f>VLOOKUP(B399,[1]高一下!$B:$H,6,0)</f>
        <v>86</v>
      </c>
      <c r="X399" t="str">
        <f>VLOOKUP(B399,[1]高一下!$B:$H,7,0)</f>
        <v>杨翁基之玛</v>
      </c>
      <c r="Y399">
        <f t="shared" si="92"/>
        <v>89.00709219858156</v>
      </c>
      <c r="Z399">
        <f t="shared" si="84"/>
        <v>133</v>
      </c>
      <c r="AA399">
        <f>VLOOKUP(B399,[1]高一上!$B:$G,5,0)</f>
        <v>80</v>
      </c>
      <c r="AB399" t="str">
        <f>VLOOKUP(B399,[1]高一上!$B:$G,6,0)</f>
        <v>杨翁基之玛</v>
      </c>
      <c r="AC399">
        <f t="shared" si="85"/>
        <v>92.553191489361708</v>
      </c>
      <c r="AD399">
        <f t="shared" si="86"/>
        <v>102</v>
      </c>
      <c r="AE399">
        <f>VLOOKUP(B399,[1]中考!$B:$G,6,0)</f>
        <v>106</v>
      </c>
      <c r="AF399">
        <f t="shared" si="87"/>
        <v>112</v>
      </c>
    </row>
    <row r="400" spans="1:32" x14ac:dyDescent="0.2">
      <c r="A400" s="2" t="s">
        <v>1197</v>
      </c>
      <c r="B400" s="2" t="s">
        <v>1198</v>
      </c>
      <c r="C400" s="1">
        <v>10</v>
      </c>
      <c r="D400" s="3" t="s">
        <v>1070</v>
      </c>
      <c r="E400" s="4" t="s">
        <v>1199</v>
      </c>
      <c r="F400" s="1">
        <v>471</v>
      </c>
      <c r="G400" s="4">
        <v>101</v>
      </c>
      <c r="H400" s="1" t="s">
        <v>1190</v>
      </c>
      <c r="I400" s="15">
        <f t="shared" si="88"/>
        <v>132.26950354609929</v>
      </c>
      <c r="J400">
        <f t="shared" si="80"/>
        <v>89</v>
      </c>
      <c r="K400">
        <f>VLOOKUP(B400,[1]高三上!$B:$H,6,0)</f>
        <v>85</v>
      </c>
      <c r="L400" t="str">
        <f>VLOOKUP(B400,[1]高三上!$B:$H,7,0)</f>
        <v>杨翁基之玛</v>
      </c>
      <c r="M400">
        <f t="shared" si="89"/>
        <v>108.51063829787233</v>
      </c>
      <c r="N400">
        <f t="shared" si="81"/>
        <v>180</v>
      </c>
      <c r="O400">
        <f>VLOOKUP(B400,[1]高二下!$B:$H,6,0)</f>
        <v>79</v>
      </c>
      <c r="P400" t="str">
        <f>VLOOKUP(B400,[1]高二下!$B:$H,7,0)</f>
        <v>杨翁基之玛</v>
      </c>
      <c r="Q400">
        <f t="shared" si="90"/>
        <v>75.886524822695037</v>
      </c>
      <c r="R400">
        <f t="shared" si="82"/>
        <v>204</v>
      </c>
      <c r="S400">
        <f>VLOOKUP(B400,[1]高二上!$B:$H,6,0)</f>
        <v>90</v>
      </c>
      <c r="T400" t="str">
        <f>VLOOKUP(B400,[1]高二上!$B:$H,7,0)</f>
        <v>杨翁基之玛</v>
      </c>
      <c r="U400">
        <f t="shared" si="91"/>
        <v>104.25531914893617</v>
      </c>
      <c r="V400">
        <f t="shared" si="83"/>
        <v>136</v>
      </c>
      <c r="W400">
        <f>VLOOKUP(B400,[1]高一下!$B:$H,6,0)</f>
        <v>85</v>
      </c>
      <c r="X400" t="str">
        <f>VLOOKUP(B400,[1]高一下!$B:$H,7,0)</f>
        <v>杨翁基之玛</v>
      </c>
      <c r="Y400">
        <f t="shared" si="92"/>
        <v>83.687943262411352</v>
      </c>
      <c r="Z400">
        <f t="shared" si="84"/>
        <v>148</v>
      </c>
      <c r="AA400">
        <f>VLOOKUP(B400,[1]高一上!$B:$G,5,0)</f>
        <v>80</v>
      </c>
      <c r="AB400" t="str">
        <f>VLOOKUP(B400,[1]高一上!$B:$G,6,0)</f>
        <v>格绒燚西</v>
      </c>
      <c r="AC400">
        <f t="shared" si="85"/>
        <v>108.15602836879432</v>
      </c>
      <c r="AD400">
        <f t="shared" si="86"/>
        <v>102</v>
      </c>
      <c r="AE400">
        <f>VLOOKUP(B400,[1]中考!$B:$G,6,0)</f>
        <v>102</v>
      </c>
      <c r="AF400">
        <f t="shared" si="87"/>
        <v>171</v>
      </c>
    </row>
    <row r="401" spans="1:32" x14ac:dyDescent="0.2">
      <c r="A401" s="2" t="s">
        <v>1200</v>
      </c>
      <c r="B401" s="2" t="s">
        <v>1201</v>
      </c>
      <c r="C401" s="1">
        <v>10</v>
      </c>
      <c r="D401" s="3" t="s">
        <v>1070</v>
      </c>
      <c r="E401" s="4" t="s">
        <v>1202</v>
      </c>
      <c r="F401" s="1">
        <v>469</v>
      </c>
      <c r="G401" s="4">
        <v>108</v>
      </c>
      <c r="H401" s="1" t="s">
        <v>1190</v>
      </c>
      <c r="I401" s="15">
        <f t="shared" si="88"/>
        <v>115.24822695035461</v>
      </c>
      <c r="J401">
        <f t="shared" si="80"/>
        <v>25</v>
      </c>
      <c r="K401">
        <f>VLOOKUP(B401,[1]高三上!$B:$H,6,0)</f>
        <v>97</v>
      </c>
      <c r="L401" t="str">
        <f>VLOOKUP(B401,[1]高三上!$B:$H,7,0)</f>
        <v>杨翁基之玛</v>
      </c>
      <c r="M401">
        <f t="shared" si="89"/>
        <v>85.460992907801426</v>
      </c>
      <c r="N401">
        <f t="shared" si="81"/>
        <v>68</v>
      </c>
      <c r="O401">
        <f>VLOOKUP(B401,[1]高二下!$B:$H,6,0)</f>
        <v>95</v>
      </c>
      <c r="P401" t="str">
        <f>VLOOKUP(B401,[1]高二下!$B:$H,7,0)</f>
        <v>杨翁基之玛</v>
      </c>
      <c r="Q401">
        <f t="shared" si="90"/>
        <v>107.80141843971631</v>
      </c>
      <c r="R401">
        <f t="shared" si="82"/>
        <v>27</v>
      </c>
      <c r="S401">
        <f>VLOOKUP(B401,[1]高二上!$B:$H,6,0)</f>
        <v>98</v>
      </c>
      <c r="T401" t="str">
        <f>VLOOKUP(B401,[1]高二上!$B:$H,7,0)</f>
        <v>杨翁基之玛</v>
      </c>
      <c r="U401">
        <f t="shared" si="91"/>
        <v>103.19148936170212</v>
      </c>
      <c r="V401">
        <f t="shared" si="83"/>
        <v>49</v>
      </c>
      <c r="W401">
        <f>VLOOKUP(B401,[1]高一下!$B:$H,6,0)</f>
        <v>93</v>
      </c>
      <c r="X401" t="str">
        <f>VLOOKUP(B401,[1]高一下!$B:$H,7,0)</f>
        <v>杨翁基之玛</v>
      </c>
      <c r="Y401">
        <f t="shared" si="92"/>
        <v>175.17730496453902</v>
      </c>
      <c r="Z401">
        <f t="shared" si="84"/>
        <v>58</v>
      </c>
      <c r="AA401">
        <f>VLOOKUP(B401,[1]高一上!$B:$G,5,0)</f>
        <v>62</v>
      </c>
      <c r="AB401" t="str">
        <f>VLOOKUP(B401,[1]高一上!$B:$G,6,0)</f>
        <v>刘云菊</v>
      </c>
      <c r="AC401">
        <f t="shared" si="85"/>
        <v>104.60992907801419</v>
      </c>
      <c r="AD401">
        <f t="shared" si="86"/>
        <v>270</v>
      </c>
      <c r="AE401">
        <f>VLOOKUP(B401,[1]中考!$B:$G,6,0)</f>
        <v>110</v>
      </c>
      <c r="AF401">
        <f t="shared" si="87"/>
        <v>71</v>
      </c>
    </row>
    <row r="402" spans="1:32" x14ac:dyDescent="0.2">
      <c r="A402" s="2" t="s">
        <v>1203</v>
      </c>
      <c r="B402" s="2" t="s">
        <v>1204</v>
      </c>
      <c r="C402" s="1">
        <v>10</v>
      </c>
      <c r="D402" s="3" t="s">
        <v>1070</v>
      </c>
      <c r="E402" s="4" t="s">
        <v>1205</v>
      </c>
      <c r="F402" s="1">
        <v>460</v>
      </c>
      <c r="G402" s="4">
        <v>99</v>
      </c>
      <c r="H402" s="1" t="s">
        <v>1190</v>
      </c>
      <c r="I402" s="15">
        <f t="shared" si="88"/>
        <v>109.57446808510639</v>
      </c>
      <c r="J402">
        <f t="shared" si="80"/>
        <v>103</v>
      </c>
      <c r="K402">
        <f>VLOOKUP(B402,[1]高三上!$B:$H,6,0)</f>
        <v>90</v>
      </c>
      <c r="L402" t="str">
        <f>VLOOKUP(B402,[1]高三上!$B:$H,7,0)</f>
        <v>杨翁基之玛</v>
      </c>
      <c r="M402">
        <f t="shared" si="89"/>
        <v>104.9645390070922</v>
      </c>
      <c r="N402">
        <f t="shared" si="81"/>
        <v>130</v>
      </c>
      <c r="O402">
        <f>VLOOKUP(B402,[1]高二下!$B:$H,6,0)</f>
        <v>85</v>
      </c>
      <c r="P402" t="str">
        <f>VLOOKUP(B402,[1]高二下!$B:$H,7,0)</f>
        <v>杨翁基之玛</v>
      </c>
      <c r="Q402">
        <f t="shared" si="90"/>
        <v>76.595744680851055</v>
      </c>
      <c r="R402">
        <f t="shared" si="82"/>
        <v>144</v>
      </c>
      <c r="S402">
        <f>VLOOKUP(B402,[1]高二上!$B:$H,6,0)</f>
        <v>95</v>
      </c>
      <c r="T402" t="str">
        <f>VLOOKUP(B402,[1]高二上!$B:$H,7,0)</f>
        <v>甲阿祝玛</v>
      </c>
      <c r="U402">
        <f t="shared" si="91"/>
        <v>107.80141843971631</v>
      </c>
      <c r="V402">
        <f t="shared" si="83"/>
        <v>78</v>
      </c>
      <c r="W402">
        <f>VLOOKUP(B402,[1]高一下!$B:$H,6,0)</f>
        <v>89</v>
      </c>
      <c r="X402" t="str">
        <f>VLOOKUP(B402,[1]高一下!$B:$H,7,0)</f>
        <v>易涛</v>
      </c>
      <c r="Y402">
        <f t="shared" si="92"/>
        <v>144.32624113475177</v>
      </c>
      <c r="Z402">
        <f t="shared" si="84"/>
        <v>100</v>
      </c>
      <c r="AA402">
        <f>VLOOKUP(B402,[1]高一上!$B:$G,5,0)</f>
        <v>71</v>
      </c>
      <c r="AB402" t="str">
        <f>VLOOKUP(B402,[1]高一上!$B:$G,6,0)</f>
        <v>陈光汇</v>
      </c>
      <c r="AC402">
        <f t="shared" si="85"/>
        <v>125.177304964539</v>
      </c>
      <c r="AD402">
        <f t="shared" si="86"/>
        <v>225</v>
      </c>
      <c r="AE402">
        <f>VLOOKUP(B402,[1]中考!$B:$G,6,0)</f>
        <v>102</v>
      </c>
      <c r="AF402">
        <f t="shared" si="87"/>
        <v>171</v>
      </c>
    </row>
    <row r="403" spans="1:32" x14ac:dyDescent="0.2">
      <c r="A403" s="2" t="s">
        <v>1206</v>
      </c>
      <c r="B403" s="2" t="s">
        <v>1207</v>
      </c>
      <c r="C403" s="1">
        <v>10</v>
      </c>
      <c r="D403" s="3" t="s">
        <v>1070</v>
      </c>
      <c r="E403" s="4" t="s">
        <v>1208</v>
      </c>
      <c r="F403" s="1">
        <v>460</v>
      </c>
      <c r="G403" s="4">
        <v>104</v>
      </c>
      <c r="H403" s="1" t="s">
        <v>1190</v>
      </c>
      <c r="I403" s="15">
        <f t="shared" si="88"/>
        <v>100</v>
      </c>
      <c r="J403">
        <f t="shared" si="80"/>
        <v>52</v>
      </c>
      <c r="K403">
        <f>VLOOKUP(B403,[1]高三上!$B:$H,6,0)</f>
        <v>0</v>
      </c>
      <c r="L403" t="str">
        <f>VLOOKUP(B403,[1]高三上!$B:$H,7,0)</f>
        <v>杨翁基之玛</v>
      </c>
      <c r="M403">
        <f t="shared" si="89"/>
        <v>100</v>
      </c>
      <c r="N403">
        <f t="shared" si="81"/>
        <v>254</v>
      </c>
      <c r="O403">
        <f>VLOOKUP(B403,[1]高二下!$B:$H,6,0)</f>
        <v>89</v>
      </c>
      <c r="P403" t="str">
        <f>VLOOKUP(B403,[1]高二下!$B:$H,7,0)</f>
        <v>杨翁基之玛</v>
      </c>
      <c r="Q403">
        <f t="shared" si="90"/>
        <v>78.723404255319153</v>
      </c>
      <c r="R403">
        <f t="shared" si="82"/>
        <v>90</v>
      </c>
      <c r="S403">
        <f>VLOOKUP(B403,[1]高二上!$B:$H,6,0)</f>
        <v>100</v>
      </c>
      <c r="T403" t="str">
        <f>VLOOKUP(B403,[1]高二上!$B:$H,7,0)</f>
        <v>杨翁基之玛</v>
      </c>
      <c r="U403">
        <f t="shared" si="91"/>
        <v>109.9290780141844</v>
      </c>
      <c r="V403">
        <f t="shared" si="83"/>
        <v>30</v>
      </c>
      <c r="W403">
        <f>VLOOKUP(B403,[1]高一下!$B:$H,6,0)</f>
        <v>93</v>
      </c>
      <c r="X403" t="str">
        <f>VLOOKUP(B403,[1]高一下!$B:$H,7,0)</f>
        <v>杨翁基之玛</v>
      </c>
      <c r="Y403">
        <f t="shared" si="92"/>
        <v>94.326241134751768</v>
      </c>
      <c r="Z403">
        <f t="shared" si="84"/>
        <v>58</v>
      </c>
      <c r="AA403">
        <f>VLOOKUP(B403,[1]高一上!$B:$G,5,0)</f>
        <v>85</v>
      </c>
      <c r="AB403" t="str">
        <f>VLOOKUP(B403,[1]高一上!$B:$G,6,0)</f>
        <v>刘权芳</v>
      </c>
      <c r="AC403">
        <f t="shared" si="85"/>
        <v>81.560283687943269</v>
      </c>
      <c r="AD403">
        <f t="shared" si="86"/>
        <v>42</v>
      </c>
      <c r="AE403">
        <f>VLOOKUP(B403,[1]中考!$B:$G,6,0)</f>
        <v>121</v>
      </c>
      <c r="AF403">
        <f t="shared" si="87"/>
        <v>6</v>
      </c>
    </row>
    <row r="404" spans="1:32" x14ac:dyDescent="0.2">
      <c r="A404" s="2" t="s">
        <v>1209</v>
      </c>
      <c r="B404" s="2" t="s">
        <v>1210</v>
      </c>
      <c r="C404" s="1">
        <v>10</v>
      </c>
      <c r="D404" s="3" t="s">
        <v>1070</v>
      </c>
      <c r="E404" s="4" t="s">
        <v>1211</v>
      </c>
      <c r="F404" s="1">
        <v>459</v>
      </c>
      <c r="G404" s="4">
        <v>105</v>
      </c>
      <c r="H404" s="1" t="s">
        <v>1190</v>
      </c>
      <c r="I404" s="15">
        <f t="shared" si="88"/>
        <v>117.02127659574468</v>
      </c>
      <c r="J404">
        <f t="shared" si="80"/>
        <v>42</v>
      </c>
      <c r="K404">
        <f>VLOOKUP(B404,[1]高三上!$B:$H,6,0)</f>
        <v>94</v>
      </c>
      <c r="L404" t="str">
        <f>VLOOKUP(B404,[1]高三上!$B:$H,7,0)</f>
        <v>杨翁基之玛</v>
      </c>
      <c r="M404">
        <f t="shared" si="89"/>
        <v>74.822695035460995</v>
      </c>
      <c r="N404">
        <f t="shared" si="81"/>
        <v>90</v>
      </c>
      <c r="O404">
        <f>VLOOKUP(B404,[1]高二下!$B:$H,6,0)</f>
        <v>96</v>
      </c>
      <c r="P404" t="str">
        <f>VLOOKUP(B404,[1]高二下!$B:$H,7,0)</f>
        <v>杨翁基之玛</v>
      </c>
      <c r="Q404">
        <f t="shared" si="90"/>
        <v>110.63829787234043</v>
      </c>
      <c r="R404">
        <f t="shared" si="82"/>
        <v>19</v>
      </c>
      <c r="S404">
        <f>VLOOKUP(B404,[1]高二上!$B:$H,6,0)</f>
        <v>98</v>
      </c>
      <c r="T404" t="str">
        <f>VLOOKUP(B404,[1]高二上!$B:$H,7,0)</f>
        <v>杨翁基之玛</v>
      </c>
      <c r="U404">
        <f t="shared" si="91"/>
        <v>113.47517730496455</v>
      </c>
      <c r="V404">
        <f t="shared" si="83"/>
        <v>49</v>
      </c>
      <c r="W404">
        <f>VLOOKUP(B404,[1]高一下!$B:$H,6,0)</f>
        <v>90</v>
      </c>
      <c r="X404" t="str">
        <f>VLOOKUP(B404,[1]高一下!$B:$H,7,0)</f>
        <v>杨翁基之玛</v>
      </c>
      <c r="Y404">
        <f t="shared" si="92"/>
        <v>143.97163120567376</v>
      </c>
      <c r="Z404">
        <f t="shared" si="84"/>
        <v>87</v>
      </c>
      <c r="AA404">
        <f>VLOOKUP(B404,[1]高一上!$B:$G,5,0)</f>
        <v>72</v>
      </c>
      <c r="AB404" t="str">
        <f>VLOOKUP(B404,[1]高一上!$B:$G,6,0)</f>
        <v>刘云菊</v>
      </c>
      <c r="AC404">
        <f t="shared" si="85"/>
        <v>74.113475177304963</v>
      </c>
      <c r="AD404">
        <f t="shared" si="86"/>
        <v>211</v>
      </c>
      <c r="AE404">
        <f>VLOOKUP(B404,[1]中考!$B:$G,6,0)</f>
        <v>118</v>
      </c>
      <c r="AF404">
        <f t="shared" si="87"/>
        <v>14</v>
      </c>
    </row>
    <row r="405" spans="1:32" x14ac:dyDescent="0.2">
      <c r="A405" s="2" t="s">
        <v>1212</v>
      </c>
      <c r="B405" s="2" t="s">
        <v>1213</v>
      </c>
      <c r="C405" s="1">
        <v>10</v>
      </c>
      <c r="D405" s="3" t="s">
        <v>1070</v>
      </c>
      <c r="E405" s="4" t="s">
        <v>1214</v>
      </c>
      <c r="F405" s="1">
        <v>452</v>
      </c>
      <c r="G405" s="4">
        <v>110</v>
      </c>
      <c r="H405" s="1" t="s">
        <v>1190</v>
      </c>
      <c r="I405" s="15">
        <f t="shared" si="88"/>
        <v>104.25531914893617</v>
      </c>
      <c r="J405">
        <f t="shared" si="80"/>
        <v>19</v>
      </c>
      <c r="K405">
        <f>VLOOKUP(B405,[1]高三上!$B:$H,6,0)</f>
        <v>103</v>
      </c>
      <c r="L405" t="str">
        <f>VLOOKUP(B405,[1]高三上!$B:$H,7,0)</f>
        <v>杨翁基之玛</v>
      </c>
      <c r="M405">
        <f t="shared" si="89"/>
        <v>109.21985815602837</v>
      </c>
      <c r="N405">
        <f t="shared" si="81"/>
        <v>31</v>
      </c>
      <c r="O405">
        <f>VLOOKUP(B405,[1]高二下!$B:$H,6,0)</f>
        <v>91</v>
      </c>
      <c r="P405" t="str">
        <f>VLOOKUP(B405,[1]高二下!$B:$H,7,0)</f>
        <v>杨翁基之玛</v>
      </c>
      <c r="Q405">
        <f t="shared" si="90"/>
        <v>113.12056737588652</v>
      </c>
      <c r="R405">
        <f t="shared" si="82"/>
        <v>57</v>
      </c>
      <c r="S405">
        <f>VLOOKUP(B405,[1]高二上!$B:$H,6,0)</f>
        <v>93</v>
      </c>
      <c r="T405" t="str">
        <f>VLOOKUP(B405,[1]高二上!$B:$H,7,0)</f>
        <v>杨翁基之玛</v>
      </c>
      <c r="U405">
        <f t="shared" si="91"/>
        <v>131.56028368794327</v>
      </c>
      <c r="V405">
        <f t="shared" si="83"/>
        <v>94</v>
      </c>
      <c r="W405">
        <f>VLOOKUP(B405,[1]高一下!$B:$H,6,0)</f>
        <v>82</v>
      </c>
      <c r="X405" t="str">
        <f>VLOOKUP(B405,[1]高一下!$B:$H,7,0)</f>
        <v>杨翁基之玛</v>
      </c>
      <c r="Y405">
        <f t="shared" si="92"/>
        <v>129.78723404255319</v>
      </c>
      <c r="Z405">
        <f t="shared" si="84"/>
        <v>183</v>
      </c>
      <c r="AA405">
        <f>VLOOKUP(B405,[1]高一上!$B:$G,5,0)</f>
        <v>64</v>
      </c>
      <c r="AB405" t="str">
        <f>VLOOKUP(B405,[1]高一上!$B:$G,6,0)</f>
        <v>格绒燚西</v>
      </c>
      <c r="AC405">
        <f t="shared" si="85"/>
        <v>65.957446808510639</v>
      </c>
      <c r="AD405">
        <f t="shared" si="86"/>
        <v>267</v>
      </c>
      <c r="AE405">
        <f>VLOOKUP(B405,[1]中考!$B:$G,6,0)</f>
        <v>108</v>
      </c>
      <c r="AF405">
        <f t="shared" si="87"/>
        <v>87</v>
      </c>
    </row>
    <row r="406" spans="1:32" x14ac:dyDescent="0.2">
      <c r="A406" s="5" t="s">
        <v>1215</v>
      </c>
      <c r="B406" s="2" t="s">
        <v>1216</v>
      </c>
      <c r="C406" s="1">
        <v>10</v>
      </c>
      <c r="D406" s="3" t="s">
        <v>1070</v>
      </c>
      <c r="E406" s="4" t="s">
        <v>1217</v>
      </c>
      <c r="F406" s="1">
        <v>448</v>
      </c>
      <c r="G406" s="4">
        <v>103</v>
      </c>
      <c r="H406" s="1" t="s">
        <v>1190</v>
      </c>
      <c r="I406" s="15">
        <f t="shared" si="88"/>
        <v>84.751773049645394</v>
      </c>
      <c r="J406">
        <f t="shared" si="80"/>
        <v>61</v>
      </c>
      <c r="K406">
        <f>VLOOKUP(B406,[1]高三上!$B:$H,6,0)</f>
        <v>105</v>
      </c>
      <c r="L406" t="str">
        <f>VLOOKUP(B406,[1]高三上!$B:$H,7,0)</f>
        <v>杨翁基之玛</v>
      </c>
      <c r="M406">
        <f t="shared" si="89"/>
        <v>98.581560283687949</v>
      </c>
      <c r="N406">
        <f t="shared" si="81"/>
        <v>18</v>
      </c>
      <c r="O406">
        <f>VLOOKUP(B406,[1]高二下!$B:$H,6,0)</f>
        <v>97</v>
      </c>
      <c r="P406" t="str">
        <f>VLOOKUP(B406,[1]高二下!$B:$H,7,0)</f>
        <v>杨翁基之玛</v>
      </c>
      <c r="Q406">
        <f t="shared" si="90"/>
        <v>187.94326241134752</v>
      </c>
      <c r="R406">
        <f t="shared" si="82"/>
        <v>14</v>
      </c>
      <c r="S406">
        <f>VLOOKUP(B406,[1]高二上!$B:$H,6,0)</f>
        <v>76</v>
      </c>
      <c r="T406" t="str">
        <f>VLOOKUP(B406,[1]高二上!$B:$H,7,0)</f>
        <v>杨翁基之玛</v>
      </c>
      <c r="U406">
        <f t="shared" si="91"/>
        <v>100</v>
      </c>
      <c r="V406">
        <f t="shared" si="83"/>
        <v>262</v>
      </c>
      <c r="W406">
        <v>0</v>
      </c>
      <c r="X406" s="1" t="s">
        <v>1190</v>
      </c>
      <c r="Y406">
        <f t="shared" si="92"/>
        <v>100</v>
      </c>
      <c r="Z406">
        <f t="shared" si="84"/>
        <v>281</v>
      </c>
      <c r="AA406">
        <v>0</v>
      </c>
      <c r="AB406" s="1" t="s">
        <v>1190</v>
      </c>
      <c r="AC406">
        <f t="shared" si="85"/>
        <v>100</v>
      </c>
      <c r="AD406">
        <f t="shared" si="86"/>
        <v>279</v>
      </c>
      <c r="AE406">
        <f>VLOOKUP(B406,[1]中考!$B:$G,6,0)</f>
        <v>0</v>
      </c>
      <c r="AF406">
        <f t="shared" si="87"/>
        <v>279</v>
      </c>
    </row>
    <row r="407" spans="1:32" x14ac:dyDescent="0.2">
      <c r="A407" s="2" t="s">
        <v>1218</v>
      </c>
      <c r="B407" s="2" t="s">
        <v>1219</v>
      </c>
      <c r="C407" s="1">
        <v>10</v>
      </c>
      <c r="D407" s="3" t="s">
        <v>1070</v>
      </c>
      <c r="E407" s="4" t="s">
        <v>1220</v>
      </c>
      <c r="F407" s="1">
        <v>446</v>
      </c>
      <c r="G407" s="4">
        <v>106</v>
      </c>
      <c r="H407" s="1" t="s">
        <v>1190</v>
      </c>
      <c r="I407" s="15">
        <f t="shared" si="88"/>
        <v>123.40425531914894</v>
      </c>
      <c r="J407">
        <f t="shared" si="80"/>
        <v>35</v>
      </c>
      <c r="K407">
        <f>VLOOKUP(B407,[1]高三上!$B:$H,6,0)</f>
        <v>93</v>
      </c>
      <c r="L407" t="str">
        <f>VLOOKUP(B407,[1]高三上!$B:$H,7,0)</f>
        <v>杨翁基之玛</v>
      </c>
      <c r="M407">
        <f t="shared" si="89"/>
        <v>70.921985815602838</v>
      </c>
      <c r="N407">
        <f t="shared" si="81"/>
        <v>101</v>
      </c>
      <c r="O407">
        <f>VLOOKUP(B407,[1]高二下!$B:$H,6,0)</f>
        <v>96</v>
      </c>
      <c r="P407" t="str">
        <f>VLOOKUP(B407,[1]高二下!$B:$H,7,0)</f>
        <v>杨翁基之玛</v>
      </c>
      <c r="Q407">
        <f t="shared" si="90"/>
        <v>107.09219858156028</v>
      </c>
      <c r="R407">
        <f t="shared" si="82"/>
        <v>19</v>
      </c>
      <c r="S407">
        <f>VLOOKUP(B407,[1]高二上!$B:$H,6,0)</f>
        <v>99</v>
      </c>
      <c r="T407" t="str">
        <f>VLOOKUP(B407,[1]高二上!$B:$H,7,0)</f>
        <v>杨翁基之玛</v>
      </c>
      <c r="U407">
        <f t="shared" si="91"/>
        <v>113.47517730496455</v>
      </c>
      <c r="V407">
        <f t="shared" si="83"/>
        <v>39</v>
      </c>
      <c r="W407">
        <f>VLOOKUP(B407,[1]高一下!$B:$H,6,0)</f>
        <v>91</v>
      </c>
      <c r="X407" t="str">
        <f>VLOOKUP(B407,[1]高一下!$B:$H,7,0)</f>
        <v>杨翁基之玛</v>
      </c>
      <c r="Y407">
        <f t="shared" si="92"/>
        <v>108.86524822695036</v>
      </c>
      <c r="Z407">
        <f t="shared" si="84"/>
        <v>77</v>
      </c>
      <c r="AA407">
        <f>VLOOKUP(B407,[1]高一上!$B:$G,5,0)</f>
        <v>80</v>
      </c>
      <c r="AB407" t="str">
        <f>VLOOKUP(B407,[1]高一上!$B:$G,6,0)</f>
        <v>肖锐</v>
      </c>
      <c r="AC407">
        <f t="shared" si="85"/>
        <v>86.170212765957444</v>
      </c>
      <c r="AD407">
        <f t="shared" si="86"/>
        <v>102</v>
      </c>
      <c r="AE407">
        <f>VLOOKUP(B407,[1]中考!$B:$G,6,0)</f>
        <v>114</v>
      </c>
      <c r="AF407">
        <f t="shared" si="87"/>
        <v>38</v>
      </c>
    </row>
    <row r="408" spans="1:32" x14ac:dyDescent="0.2">
      <c r="A408" s="2" t="s">
        <v>1221</v>
      </c>
      <c r="B408" s="2" t="s">
        <v>1222</v>
      </c>
      <c r="C408" s="1">
        <v>10</v>
      </c>
      <c r="D408" s="3" t="s">
        <v>1070</v>
      </c>
      <c r="E408" s="4" t="s">
        <v>1223</v>
      </c>
      <c r="F408" s="1">
        <v>444</v>
      </c>
      <c r="G408" s="4">
        <v>98</v>
      </c>
      <c r="H408" s="1" t="s">
        <v>1190</v>
      </c>
      <c r="I408" s="15">
        <f t="shared" si="88"/>
        <v>65.248226950354606</v>
      </c>
      <c r="J408">
        <f t="shared" si="80"/>
        <v>112</v>
      </c>
      <c r="K408">
        <f>VLOOKUP(B408,[1]高三上!$B:$H,6,0)</f>
        <v>106</v>
      </c>
      <c r="L408" t="str">
        <f>VLOOKUP(B408,[1]高三上!$B:$H,7,0)</f>
        <v>杨翁基之玛</v>
      </c>
      <c r="M408">
        <f t="shared" si="89"/>
        <v>115.24822695035461</v>
      </c>
      <c r="N408">
        <f t="shared" si="81"/>
        <v>14</v>
      </c>
      <c r="O408">
        <f>VLOOKUP(B408,[1]高二下!$B:$H,6,0)</f>
        <v>91</v>
      </c>
      <c r="P408" t="str">
        <f>VLOOKUP(B408,[1]高二下!$B:$H,7,0)</f>
        <v>杨翁基之玛</v>
      </c>
      <c r="Q408">
        <f t="shared" si="90"/>
        <v>168.08510638297872</v>
      </c>
      <c r="R408">
        <f t="shared" si="82"/>
        <v>57</v>
      </c>
      <c r="S408">
        <f>VLOOKUP(B408,[1]高二上!$B:$H,6,0)</f>
        <v>78</v>
      </c>
      <c r="T408" t="str">
        <f>VLOOKUP(B408,[1]高二上!$B:$H,7,0)</f>
        <v>杨翁基之玛</v>
      </c>
      <c r="U408">
        <f t="shared" si="91"/>
        <v>95.035460992907801</v>
      </c>
      <c r="V408">
        <f t="shared" si="83"/>
        <v>249</v>
      </c>
      <c r="W408">
        <f>VLOOKUP(B408,[1]高一下!$B:$H,6,0)</f>
        <v>76</v>
      </c>
      <c r="X408" t="str">
        <f>VLOOKUP(B408,[1]高一下!$B:$H,7,0)</f>
        <v>杨翁基之玛</v>
      </c>
      <c r="Y408">
        <f t="shared" si="92"/>
        <v>36.170212765957444</v>
      </c>
      <c r="Z408">
        <f t="shared" si="84"/>
        <v>235</v>
      </c>
      <c r="AA408">
        <f>VLOOKUP(B408,[1]高一上!$B:$G,5,0)</f>
        <v>83</v>
      </c>
      <c r="AB408" t="str">
        <f>VLOOKUP(B408,[1]高一上!$B:$G,6,0)</f>
        <v>杨翁基之玛</v>
      </c>
      <c r="AC408">
        <f t="shared" si="85"/>
        <v>72.340425531914889</v>
      </c>
      <c r="AD408">
        <f t="shared" si="86"/>
        <v>55</v>
      </c>
      <c r="AE408">
        <f>VLOOKUP(B408,[1]中考!$B:$G,6,0)</f>
        <v>103</v>
      </c>
      <c r="AF408">
        <f t="shared" si="87"/>
        <v>157</v>
      </c>
    </row>
    <row r="409" spans="1:32" x14ac:dyDescent="0.2">
      <c r="A409" s="2" t="s">
        <v>1224</v>
      </c>
      <c r="B409" s="2" t="s">
        <v>1225</v>
      </c>
      <c r="C409" s="1">
        <v>10</v>
      </c>
      <c r="D409" s="3" t="s">
        <v>1070</v>
      </c>
      <c r="E409" s="4" t="s">
        <v>1226</v>
      </c>
      <c r="F409" s="1">
        <v>437</v>
      </c>
      <c r="G409" s="4">
        <v>104</v>
      </c>
      <c r="H409" s="1" t="s">
        <v>1190</v>
      </c>
      <c r="I409" s="15">
        <f t="shared" si="88"/>
        <v>139.00709219858157</v>
      </c>
      <c r="J409">
        <f t="shared" si="80"/>
        <v>52</v>
      </c>
      <c r="K409">
        <f>VLOOKUP(B409,[1]高三上!$B:$H,6,0)</f>
        <v>87</v>
      </c>
      <c r="L409" t="str">
        <f>VLOOKUP(B409,[1]高三上!$B:$H,7,0)</f>
        <v>杨翁基之玛</v>
      </c>
      <c r="M409">
        <f t="shared" si="89"/>
        <v>74.468085106382972</v>
      </c>
      <c r="N409">
        <f t="shared" si="81"/>
        <v>162</v>
      </c>
      <c r="O409">
        <f>VLOOKUP(B409,[1]高二下!$B:$H,6,0)</f>
        <v>89</v>
      </c>
      <c r="P409" t="str">
        <f>VLOOKUP(B409,[1]高二下!$B:$H,7,0)</f>
        <v>杨翁基之玛</v>
      </c>
      <c r="Q409">
        <f t="shared" si="90"/>
        <v>146.45390070921985</v>
      </c>
      <c r="R409">
        <f t="shared" si="82"/>
        <v>90</v>
      </c>
      <c r="S409">
        <f>VLOOKUP(B409,[1]高二上!$B:$H,6,0)</f>
        <v>83</v>
      </c>
      <c r="T409" t="str">
        <f>VLOOKUP(B409,[1]高二上!$B:$H,7,0)</f>
        <v>杨翁基之玛</v>
      </c>
      <c r="U409">
        <f t="shared" si="91"/>
        <v>31.560283687943254</v>
      </c>
      <c r="V409">
        <f t="shared" si="83"/>
        <v>221</v>
      </c>
      <c r="W409">
        <f>VLOOKUP(B409,[1]高一下!$B:$H,6,0)</f>
        <v>96</v>
      </c>
      <c r="X409" t="str">
        <f>VLOOKUP(B409,[1]高一下!$B:$H,7,0)</f>
        <v>杨翁基之玛</v>
      </c>
      <c r="Y409">
        <f t="shared" si="92"/>
        <v>134.75177304964541</v>
      </c>
      <c r="Z409">
        <f t="shared" si="84"/>
        <v>28</v>
      </c>
      <c r="AA409">
        <f>VLOOKUP(B409,[1]高一上!$B:$G,5,0)</f>
        <v>78</v>
      </c>
      <c r="AB409" t="str">
        <f>VLOOKUP(B409,[1]高一上!$B:$G,6,0)</f>
        <v>格绒燚西</v>
      </c>
      <c r="AC409">
        <f t="shared" si="85"/>
        <v>118.43971631205673</v>
      </c>
      <c r="AD409">
        <f t="shared" si="86"/>
        <v>126</v>
      </c>
      <c r="AE409">
        <f>VLOOKUP(B409,[1]中考!$B:$G,6,0)</f>
        <v>109</v>
      </c>
      <c r="AF409">
        <f t="shared" si="87"/>
        <v>80</v>
      </c>
    </row>
    <row r="410" spans="1:32" x14ac:dyDescent="0.2">
      <c r="A410" s="2" t="s">
        <v>1227</v>
      </c>
      <c r="B410" s="2" t="s">
        <v>1228</v>
      </c>
      <c r="C410" s="1">
        <v>10</v>
      </c>
      <c r="D410" s="3" t="s">
        <v>1070</v>
      </c>
      <c r="E410" s="4" t="s">
        <v>1229</v>
      </c>
      <c r="F410" s="1">
        <v>437</v>
      </c>
      <c r="G410" s="4">
        <v>103</v>
      </c>
      <c r="H410" s="1" t="s">
        <v>1190</v>
      </c>
      <c r="I410" s="15">
        <f t="shared" si="88"/>
        <v>110.28368794326241</v>
      </c>
      <c r="J410">
        <f t="shared" si="80"/>
        <v>61</v>
      </c>
      <c r="K410">
        <f>VLOOKUP(B410,[1]高三上!$B:$H,6,0)</f>
        <v>94</v>
      </c>
      <c r="L410" t="str">
        <f>VLOOKUP(B410,[1]高三上!$B:$H,7,0)</f>
        <v>杨翁基之玛</v>
      </c>
      <c r="M410">
        <f t="shared" si="89"/>
        <v>122.34042553191489</v>
      </c>
      <c r="N410">
        <f t="shared" si="81"/>
        <v>90</v>
      </c>
      <c r="O410">
        <f>VLOOKUP(B410,[1]高二下!$B:$H,6,0)</f>
        <v>84</v>
      </c>
      <c r="P410" t="str">
        <f>VLOOKUP(B410,[1]高二下!$B:$H,7,0)</f>
        <v>杨翁基之玛</v>
      </c>
      <c r="Q410">
        <f t="shared" si="90"/>
        <v>115.24822695035461</v>
      </c>
      <c r="R410">
        <f t="shared" si="82"/>
        <v>153</v>
      </c>
      <c r="S410">
        <f>VLOOKUP(B410,[1]高二上!$B:$H,6,0)</f>
        <v>85</v>
      </c>
      <c r="T410" t="str">
        <f>VLOOKUP(B410,[1]高二上!$B:$H,7,0)</f>
        <v>杨翁基之玛</v>
      </c>
      <c r="U410">
        <f t="shared" si="91"/>
        <v>69.503546099290787</v>
      </c>
      <c r="V410">
        <f t="shared" si="83"/>
        <v>196</v>
      </c>
      <c r="W410">
        <f>VLOOKUP(B410,[1]高一下!$B:$H,6,0)</f>
        <v>88</v>
      </c>
      <c r="X410" t="str">
        <f>VLOOKUP(B410,[1]高一下!$B:$H,7,0)</f>
        <v>杨翁基之玛</v>
      </c>
      <c r="Y410">
        <f t="shared" si="92"/>
        <v>144.68085106382978</v>
      </c>
      <c r="Z410">
        <f t="shared" si="84"/>
        <v>110</v>
      </c>
      <c r="AA410">
        <f>VLOOKUP(B410,[1]高一上!$B:$G,5,0)</f>
        <v>70</v>
      </c>
      <c r="AB410" t="str">
        <f>VLOOKUP(B410,[1]高一上!$B:$G,6,0)</f>
        <v>格绒燚西</v>
      </c>
      <c r="AC410">
        <f t="shared" si="85"/>
        <v>100.70921985815603</v>
      </c>
      <c r="AD410">
        <f t="shared" si="86"/>
        <v>236</v>
      </c>
      <c r="AE410">
        <f>VLOOKUP(B410,[1]中考!$B:$G,6,0)</f>
        <v>106</v>
      </c>
      <c r="AF410">
        <f t="shared" si="87"/>
        <v>112</v>
      </c>
    </row>
    <row r="411" spans="1:32" x14ac:dyDescent="0.2">
      <c r="A411" s="2" t="s">
        <v>1230</v>
      </c>
      <c r="B411" s="2" t="s">
        <v>1231</v>
      </c>
      <c r="C411" s="1">
        <v>10</v>
      </c>
      <c r="D411" s="3" t="s">
        <v>1070</v>
      </c>
      <c r="E411" s="4" t="s">
        <v>1232</v>
      </c>
      <c r="F411" s="1">
        <v>436</v>
      </c>
      <c r="G411" s="4">
        <v>93</v>
      </c>
      <c r="H411" s="1" t="s">
        <v>1190</v>
      </c>
      <c r="I411" s="15">
        <f t="shared" si="88"/>
        <v>83.687943262411352</v>
      </c>
      <c r="J411">
        <f t="shared" si="80"/>
        <v>183</v>
      </c>
      <c r="K411">
        <f>VLOOKUP(B411,[1]高三上!$B:$H,6,0)</f>
        <v>89</v>
      </c>
      <c r="L411" t="str">
        <f>VLOOKUP(B411,[1]高三上!$B:$H,7,0)</f>
        <v>杨翁基之玛</v>
      </c>
      <c r="M411">
        <f t="shared" si="89"/>
        <v>87.234042553191486</v>
      </c>
      <c r="N411">
        <f t="shared" si="81"/>
        <v>137</v>
      </c>
      <c r="O411">
        <f>VLOOKUP(B411,[1]高二下!$B:$H,6,0)</f>
        <v>88</v>
      </c>
      <c r="P411" t="str">
        <f>VLOOKUP(B411,[1]高二下!$B:$H,7,0)</f>
        <v>杨翁基之玛</v>
      </c>
      <c r="Q411">
        <f t="shared" si="90"/>
        <v>133.68794326241135</v>
      </c>
      <c r="R411">
        <f t="shared" si="82"/>
        <v>101</v>
      </c>
      <c r="S411">
        <f>VLOOKUP(B411,[1]高二上!$B:$H,6,0)</f>
        <v>85</v>
      </c>
      <c r="T411" t="str">
        <f>VLOOKUP(B411,[1]高二上!$B:$H,7,0)</f>
        <v>杨翁基之玛</v>
      </c>
      <c r="U411">
        <f t="shared" si="91"/>
        <v>119.8581560283688</v>
      </c>
      <c r="V411">
        <f t="shared" si="83"/>
        <v>196</v>
      </c>
      <c r="W411">
        <f>VLOOKUP(B411,[1]高一下!$B:$H,6,0)</f>
        <v>74</v>
      </c>
      <c r="X411" t="str">
        <f>VLOOKUP(B411,[1]高一下!$B:$H,7,0)</f>
        <v>杨翁基之玛</v>
      </c>
      <c r="Y411">
        <f t="shared" si="92"/>
        <v>80.496453900709213</v>
      </c>
      <c r="Z411">
        <f t="shared" si="84"/>
        <v>252</v>
      </c>
      <c r="AA411">
        <f>VLOOKUP(B411,[1]高一上!$B:$G,5,0)</f>
        <v>73</v>
      </c>
      <c r="AB411" t="str">
        <f>VLOOKUP(B411,[1]高一上!$B:$G,6,0)</f>
        <v>格绒燚西</v>
      </c>
      <c r="AC411">
        <f t="shared" si="85"/>
        <v>88.652482269503551</v>
      </c>
      <c r="AD411">
        <f t="shared" si="86"/>
        <v>197</v>
      </c>
      <c r="AE411">
        <f>VLOOKUP(B411,[1]中考!$B:$G,6,0)</f>
        <v>97</v>
      </c>
      <c r="AF411">
        <f t="shared" si="87"/>
        <v>220</v>
      </c>
    </row>
    <row r="412" spans="1:32" x14ac:dyDescent="0.2">
      <c r="A412" s="2" t="s">
        <v>1233</v>
      </c>
      <c r="B412" s="2" t="s">
        <v>1234</v>
      </c>
      <c r="C412" s="1">
        <v>10</v>
      </c>
      <c r="D412" s="3" t="s">
        <v>1070</v>
      </c>
      <c r="E412" s="4" t="s">
        <v>1235</v>
      </c>
      <c r="F412" s="1">
        <v>430</v>
      </c>
      <c r="G412" s="4">
        <v>103</v>
      </c>
      <c r="H412" s="1" t="s">
        <v>1190</v>
      </c>
      <c r="I412" s="15">
        <f t="shared" si="88"/>
        <v>114.18439716312056</v>
      </c>
      <c r="J412">
        <f t="shared" si="80"/>
        <v>61</v>
      </c>
      <c r="K412">
        <f>VLOOKUP(B412,[1]高三上!$B:$H,6,0)</f>
        <v>93</v>
      </c>
      <c r="L412" t="str">
        <f>VLOOKUP(B412,[1]高三上!$B:$H,7,0)</f>
        <v>杨翁基之玛</v>
      </c>
      <c r="M412">
        <f t="shared" si="89"/>
        <v>100</v>
      </c>
      <c r="N412">
        <f t="shared" si="81"/>
        <v>101</v>
      </c>
      <c r="O412">
        <f>VLOOKUP(B412,[1]高二下!$B:$H,6,0)</f>
        <v>88</v>
      </c>
      <c r="P412" t="str">
        <f>VLOOKUP(B412,[1]高二下!$B:$H,7,0)</f>
        <v>杨翁基之玛</v>
      </c>
      <c r="Q412">
        <f t="shared" si="90"/>
        <v>126.24113475177305</v>
      </c>
      <c r="R412">
        <f t="shared" si="82"/>
        <v>101</v>
      </c>
      <c r="S412">
        <f>VLOOKUP(B412,[1]高二上!$B:$H,6,0)</f>
        <v>87</v>
      </c>
      <c r="T412" t="str">
        <f>VLOOKUP(B412,[1]高二上!$B:$H,7,0)</f>
        <v>杨翁基之玛</v>
      </c>
      <c r="U412">
        <f t="shared" si="91"/>
        <v>65.248226950354606</v>
      </c>
      <c r="V412">
        <f t="shared" si="83"/>
        <v>175</v>
      </c>
      <c r="W412">
        <f>VLOOKUP(B412,[1]高一下!$B:$H,6,0)</f>
        <v>91</v>
      </c>
      <c r="X412" t="str">
        <f>VLOOKUP(B412,[1]高一下!$B:$H,7,0)</f>
        <v>杨翁基之玛</v>
      </c>
      <c r="Y412">
        <f t="shared" si="92"/>
        <v>135.81560283687944</v>
      </c>
      <c r="Z412">
        <f t="shared" si="84"/>
        <v>77</v>
      </c>
      <c r="AA412">
        <f>VLOOKUP(B412,[1]高一上!$B:$G,5,0)</f>
        <v>74</v>
      </c>
      <c r="AB412" t="str">
        <f>VLOOKUP(B412,[1]高一上!$B:$G,6,0)</f>
        <v>杨翁基之玛</v>
      </c>
      <c r="AC412">
        <f t="shared" si="85"/>
        <v>150.70921985815602</v>
      </c>
      <c r="AD412">
        <f t="shared" si="86"/>
        <v>178</v>
      </c>
      <c r="AE412">
        <f>VLOOKUP(B412,[1]中考!$B:$G,6,0)</f>
        <v>97</v>
      </c>
      <c r="AF412">
        <f t="shared" si="87"/>
        <v>220</v>
      </c>
    </row>
    <row r="413" spans="1:32" x14ac:dyDescent="0.2">
      <c r="A413" s="2" t="s">
        <v>1236</v>
      </c>
      <c r="B413" s="2" t="s">
        <v>1237</v>
      </c>
      <c r="C413" s="1">
        <v>10</v>
      </c>
      <c r="D413" s="3" t="s">
        <v>1070</v>
      </c>
      <c r="E413" s="4" t="s">
        <v>1238</v>
      </c>
      <c r="F413" s="1">
        <v>429</v>
      </c>
      <c r="G413" s="4">
        <v>97</v>
      </c>
      <c r="H413" s="1" t="s">
        <v>1190</v>
      </c>
      <c r="I413" s="15">
        <f t="shared" si="88"/>
        <v>66.666666666666671</v>
      </c>
      <c r="J413">
        <f t="shared" si="80"/>
        <v>125</v>
      </c>
      <c r="K413">
        <f>VLOOKUP(B413,[1]高三上!$B:$H,6,0)</f>
        <v>103</v>
      </c>
      <c r="L413" t="str">
        <f>VLOOKUP(B413,[1]高三上!$B:$H,7,0)</f>
        <v>杨翁基之玛</v>
      </c>
      <c r="M413">
        <f t="shared" si="89"/>
        <v>169.50354609929079</v>
      </c>
      <c r="N413">
        <f t="shared" si="81"/>
        <v>31</v>
      </c>
      <c r="O413">
        <f>VLOOKUP(B413,[1]高二下!$B:$H,6,0)</f>
        <v>76</v>
      </c>
      <c r="P413" t="str">
        <f>VLOOKUP(B413,[1]高二下!$B:$H,7,0)</f>
        <v>杨翁基之玛</v>
      </c>
      <c r="Q413">
        <f t="shared" si="90"/>
        <v>40.780141843971627</v>
      </c>
      <c r="R413">
        <f t="shared" si="82"/>
        <v>227</v>
      </c>
      <c r="S413">
        <f>VLOOKUP(B413,[1]高二上!$B:$H,6,0)</f>
        <v>97</v>
      </c>
      <c r="T413" t="str">
        <f>VLOOKUP(B413,[1]高二上!$B:$H,7,0)</f>
        <v>杨翁基之玛</v>
      </c>
      <c r="U413">
        <f t="shared" si="91"/>
        <v>99.290780141843967</v>
      </c>
      <c r="V413">
        <f t="shared" si="83"/>
        <v>60</v>
      </c>
      <c r="W413">
        <f>VLOOKUP(B413,[1]高一下!$B:$H,6,0)</f>
        <v>93</v>
      </c>
      <c r="X413" t="str">
        <f>VLOOKUP(B413,[1]高一下!$B:$H,7,0)</f>
        <v>杨翁基之玛</v>
      </c>
      <c r="Y413">
        <f t="shared" si="92"/>
        <v>98.936170212765958</v>
      </c>
      <c r="Z413">
        <f t="shared" si="84"/>
        <v>58</v>
      </c>
      <c r="AA413">
        <f>VLOOKUP(B413,[1]高一上!$B:$G,5,0)</f>
        <v>83</v>
      </c>
      <c r="AB413" t="str">
        <f>VLOOKUP(B413,[1]高一上!$B:$G,6,0)</f>
        <v>格绒燚西</v>
      </c>
      <c r="AC413">
        <f t="shared" si="85"/>
        <v>170.56737588652481</v>
      </c>
      <c r="AD413">
        <f t="shared" si="86"/>
        <v>55</v>
      </c>
      <c r="AE413">
        <f>VLOOKUP(B413,[1]中考!$B:$G,6,0)</f>
        <v>90</v>
      </c>
      <c r="AF413">
        <f t="shared" si="87"/>
        <v>257</v>
      </c>
    </row>
    <row r="414" spans="1:32" x14ac:dyDescent="0.2">
      <c r="A414" s="2" t="s">
        <v>1239</v>
      </c>
      <c r="B414" s="2" t="s">
        <v>1240</v>
      </c>
      <c r="C414" s="1">
        <v>10</v>
      </c>
      <c r="D414" s="3" t="s">
        <v>1070</v>
      </c>
      <c r="E414" s="4" t="s">
        <v>1241</v>
      </c>
      <c r="F414" s="1">
        <v>428</v>
      </c>
      <c r="G414" s="4">
        <v>108</v>
      </c>
      <c r="H414" s="1" t="s">
        <v>1190</v>
      </c>
      <c r="I414" s="15">
        <f t="shared" si="88"/>
        <v>123.04964539007092</v>
      </c>
      <c r="J414">
        <f t="shared" si="80"/>
        <v>25</v>
      </c>
      <c r="K414">
        <f>VLOOKUP(B414,[1]高三上!$B:$H,6,0)</f>
        <v>94</v>
      </c>
      <c r="L414" t="str">
        <f>VLOOKUP(B414,[1]高三上!$B:$H,7,0)</f>
        <v>杨翁基之玛</v>
      </c>
      <c r="M414">
        <f t="shared" si="89"/>
        <v>81.205673758865245</v>
      </c>
      <c r="N414">
        <f t="shared" si="81"/>
        <v>90</v>
      </c>
      <c r="O414">
        <f>VLOOKUP(B414,[1]高二下!$B:$H,6,0)</f>
        <v>94</v>
      </c>
      <c r="P414" t="str">
        <f>VLOOKUP(B414,[1]高二下!$B:$H,7,0)</f>
        <v>杨翁基之玛</v>
      </c>
      <c r="Q414">
        <f t="shared" si="90"/>
        <v>108.15602836879432</v>
      </c>
      <c r="R414">
        <f t="shared" si="82"/>
        <v>37</v>
      </c>
      <c r="S414">
        <f>VLOOKUP(B414,[1]高二上!$B:$H,6,0)</f>
        <v>97</v>
      </c>
      <c r="T414" t="str">
        <f>VLOOKUP(B414,[1]高二上!$B:$H,7,0)</f>
        <v>杨翁基之玛</v>
      </c>
      <c r="U414">
        <f t="shared" si="91"/>
        <v>103.90070921985816</v>
      </c>
      <c r="V414">
        <f t="shared" si="83"/>
        <v>60</v>
      </c>
      <c r="W414">
        <f>VLOOKUP(B414,[1]高一下!$B:$H,6,0)</f>
        <v>92</v>
      </c>
      <c r="X414" t="str">
        <f>VLOOKUP(B414,[1]高一下!$B:$H,7,0)</f>
        <v>杨翁基之玛</v>
      </c>
      <c r="Y414">
        <f t="shared" si="92"/>
        <v>89.716312056737593</v>
      </c>
      <c r="Z414">
        <f t="shared" si="84"/>
        <v>71</v>
      </c>
      <c r="AA414">
        <f>VLOOKUP(B414,[1]高一上!$B:$G,5,0)</f>
        <v>85</v>
      </c>
      <c r="AB414" t="str">
        <f>VLOOKUP(B414,[1]高一上!$B:$G,6,0)</f>
        <v>刘权芳</v>
      </c>
      <c r="AC414">
        <f t="shared" si="85"/>
        <v>83.333333333333343</v>
      </c>
      <c r="AD414">
        <f t="shared" si="86"/>
        <v>42</v>
      </c>
      <c r="AE414">
        <f>VLOOKUP(B414,[1]中考!$B:$G,6,0)</f>
        <v>116</v>
      </c>
      <c r="AF414">
        <f t="shared" si="87"/>
        <v>24</v>
      </c>
    </row>
    <row r="415" spans="1:32" x14ac:dyDescent="0.2">
      <c r="A415" s="2" t="s">
        <v>1242</v>
      </c>
      <c r="B415" s="2" t="s">
        <v>1243</v>
      </c>
      <c r="C415" s="1">
        <v>10</v>
      </c>
      <c r="D415" s="3" t="s">
        <v>1070</v>
      </c>
      <c r="E415" s="4" t="s">
        <v>1244</v>
      </c>
      <c r="F415" s="1">
        <v>422</v>
      </c>
      <c r="G415" s="4">
        <v>89</v>
      </c>
      <c r="H415" s="1" t="s">
        <v>1190</v>
      </c>
      <c r="I415" s="15">
        <f t="shared" si="88"/>
        <v>46.099290780141843</v>
      </c>
      <c r="J415">
        <f t="shared" si="80"/>
        <v>232</v>
      </c>
      <c r="K415">
        <f>VLOOKUP(B415,[1]高三上!$B:$H,6,0)</f>
        <v>95</v>
      </c>
      <c r="L415" t="str">
        <f>VLOOKUP(B415,[1]高三上!$B:$H,7,0)</f>
        <v>杨翁基之玛</v>
      </c>
      <c r="M415">
        <f t="shared" si="89"/>
        <v>107.44680851063829</v>
      </c>
      <c r="N415">
        <f t="shared" si="81"/>
        <v>80</v>
      </c>
      <c r="O415">
        <f>VLOOKUP(B415,[1]高二下!$B:$H,6,0)</f>
        <v>88</v>
      </c>
      <c r="P415" t="str">
        <f>VLOOKUP(B415,[1]高二下!$B:$H,7,0)</f>
        <v>杨翁基之玛</v>
      </c>
      <c r="Q415">
        <f t="shared" si="90"/>
        <v>112.41134751773049</v>
      </c>
      <c r="R415">
        <f t="shared" si="82"/>
        <v>101</v>
      </c>
      <c r="S415">
        <f>VLOOKUP(B415,[1]高二上!$B:$H,6,0)</f>
        <v>90</v>
      </c>
      <c r="T415" t="str">
        <f>VLOOKUP(B415,[1]高二上!$B:$H,7,0)</f>
        <v>杨翁基之玛</v>
      </c>
      <c r="U415">
        <f t="shared" si="91"/>
        <v>136.52482269503545</v>
      </c>
      <c r="V415">
        <f t="shared" si="83"/>
        <v>136</v>
      </c>
      <c r="W415">
        <f>VLOOKUP(B415,[1]高一下!$B:$H,6,0)</f>
        <v>75</v>
      </c>
      <c r="X415" t="str">
        <f>VLOOKUP(B415,[1]高一下!$B:$H,7,0)</f>
        <v>杨翁基之玛</v>
      </c>
      <c r="Y415">
        <f t="shared" si="92"/>
        <v>62.056737588652481</v>
      </c>
      <c r="Z415">
        <f t="shared" si="84"/>
        <v>239</v>
      </c>
      <c r="AA415">
        <f>VLOOKUP(B415,[1]高一上!$B:$G,5,0)</f>
        <v>77</v>
      </c>
      <c r="AB415" t="str">
        <f>VLOOKUP(B415,[1]高一上!$B:$G,6,0)</f>
        <v>易涛</v>
      </c>
      <c r="AC415">
        <f t="shared" si="85"/>
        <v>54.964539007092199</v>
      </c>
      <c r="AD415">
        <f t="shared" si="86"/>
        <v>132</v>
      </c>
      <c r="AE415">
        <f>VLOOKUP(B415,[1]中考!$B:$G,6,0)</f>
        <v>106</v>
      </c>
      <c r="AF415">
        <f t="shared" si="87"/>
        <v>112</v>
      </c>
    </row>
    <row r="416" spans="1:32" x14ac:dyDescent="0.2">
      <c r="A416" s="5" t="s">
        <v>1245</v>
      </c>
      <c r="B416" s="2" t="s">
        <v>1246</v>
      </c>
      <c r="C416" s="1">
        <v>10</v>
      </c>
      <c r="D416" s="3" t="s">
        <v>1070</v>
      </c>
      <c r="E416" s="4" t="s">
        <v>1247</v>
      </c>
      <c r="F416" s="1">
        <v>420</v>
      </c>
      <c r="G416" s="4">
        <v>97</v>
      </c>
      <c r="H416" s="1" t="s">
        <v>1190</v>
      </c>
      <c r="I416" s="15">
        <f t="shared" si="88"/>
        <v>100</v>
      </c>
      <c r="J416">
        <f t="shared" si="80"/>
        <v>125</v>
      </c>
      <c r="K416">
        <f>VLOOKUP(B416,[1]高三上!$B:$H,6,0)</f>
        <v>0</v>
      </c>
      <c r="L416" t="str">
        <f>VLOOKUP(B416,[1]高三上!$B:$H,7,0)</f>
        <v>杨翁基之玛</v>
      </c>
      <c r="M416">
        <f t="shared" si="89"/>
        <v>100</v>
      </c>
      <c r="N416">
        <f t="shared" si="81"/>
        <v>254</v>
      </c>
      <c r="O416">
        <v>0</v>
      </c>
      <c r="P416" s="1" t="s">
        <v>1190</v>
      </c>
      <c r="Q416">
        <f t="shared" si="90"/>
        <v>100</v>
      </c>
      <c r="R416">
        <f t="shared" si="82"/>
        <v>260</v>
      </c>
      <c r="S416">
        <f>VLOOKUP(B416,[1]高二上!$B:$H,6,0)</f>
        <v>95</v>
      </c>
      <c r="T416" t="str">
        <f>VLOOKUP(B416,[1]高二上!$B:$H,7,0)</f>
        <v>杨翁基之玛</v>
      </c>
      <c r="U416">
        <f t="shared" si="91"/>
        <v>89.361702127659569</v>
      </c>
      <c r="V416">
        <f t="shared" si="83"/>
        <v>78</v>
      </c>
      <c r="W416">
        <f>VLOOKUP(B416,[1]高一下!$B:$H,6,0)</f>
        <v>94</v>
      </c>
      <c r="X416" t="str">
        <f>VLOOKUP(B416,[1]高一下!$B:$H,7,0)</f>
        <v>杨翁基之玛</v>
      </c>
      <c r="Y416">
        <f t="shared" si="92"/>
        <v>102.48226950354609</v>
      </c>
      <c r="Z416">
        <f t="shared" si="84"/>
        <v>48</v>
      </c>
      <c r="AA416">
        <f>VLOOKUP(B416,[1]高一上!$B:$G,5,0)</f>
        <v>83</v>
      </c>
      <c r="AB416" t="str">
        <f>VLOOKUP(B416,[1]高一上!$B:$G,6,0)</f>
        <v>肖锐</v>
      </c>
      <c r="AC416">
        <f t="shared" si="85"/>
        <v>91.489361702127667</v>
      </c>
      <c r="AD416">
        <f t="shared" si="86"/>
        <v>55</v>
      </c>
      <c r="AE416">
        <f>VLOOKUP(B416,[1]中考!$B:$G,6,0)</f>
        <v>116</v>
      </c>
      <c r="AF416">
        <f t="shared" si="87"/>
        <v>24</v>
      </c>
    </row>
    <row r="417" spans="1:32" x14ac:dyDescent="0.2">
      <c r="A417" s="2" t="s">
        <v>1248</v>
      </c>
      <c r="B417" s="2" t="s">
        <v>1249</v>
      </c>
      <c r="C417" s="1">
        <v>10</v>
      </c>
      <c r="D417" s="3" t="s">
        <v>1070</v>
      </c>
      <c r="E417" s="4" t="s">
        <v>1250</v>
      </c>
      <c r="F417" s="1">
        <v>420</v>
      </c>
      <c r="G417" s="4">
        <v>90</v>
      </c>
      <c r="H417" s="1" t="s">
        <v>1190</v>
      </c>
      <c r="I417" s="15">
        <f t="shared" si="88"/>
        <v>84.39716312056737</v>
      </c>
      <c r="J417">
        <f t="shared" si="80"/>
        <v>219</v>
      </c>
      <c r="K417">
        <f>VLOOKUP(B417,[1]高三上!$B:$H,6,0)</f>
        <v>86</v>
      </c>
      <c r="L417" t="str">
        <f>VLOOKUP(B417,[1]高三上!$B:$H,7,0)</f>
        <v>杨翁基之玛</v>
      </c>
      <c r="M417">
        <f t="shared" si="89"/>
        <v>89.00709219858156</v>
      </c>
      <c r="N417">
        <f t="shared" si="81"/>
        <v>175</v>
      </c>
      <c r="O417">
        <f>VLOOKUP(B417,[1]高二下!$B:$H,6,0)</f>
        <v>85</v>
      </c>
      <c r="P417" t="str">
        <f>VLOOKUP(B417,[1]高二下!$B:$H,7,0)</f>
        <v>杨翁基之玛</v>
      </c>
      <c r="Q417">
        <f t="shared" si="90"/>
        <v>53.900709219858157</v>
      </c>
      <c r="R417">
        <f t="shared" si="82"/>
        <v>144</v>
      </c>
      <c r="S417">
        <f>VLOOKUP(B417,[1]高二上!$B:$H,6,0)</f>
        <v>105</v>
      </c>
      <c r="T417" t="str">
        <f>VLOOKUP(B417,[1]高二上!$B:$H,7,0)</f>
        <v>杨翁基之玛</v>
      </c>
      <c r="U417">
        <f t="shared" si="91"/>
        <v>138.65248226950354</v>
      </c>
      <c r="V417">
        <f t="shared" si="83"/>
        <v>14</v>
      </c>
      <c r="W417">
        <f>VLOOKUP(B417,[1]高一下!$B:$H,6,0)</f>
        <v>87</v>
      </c>
      <c r="X417" t="str">
        <f>VLOOKUP(B417,[1]高一下!$B:$H,7,0)</f>
        <v>杨翁基之玛</v>
      </c>
      <c r="Y417">
        <f t="shared" si="92"/>
        <v>103.19148936170212</v>
      </c>
      <c r="Z417">
        <f t="shared" si="84"/>
        <v>123</v>
      </c>
      <c r="AA417">
        <f>VLOOKUP(B417,[1]高一上!$B:$G,5,0)</f>
        <v>77</v>
      </c>
      <c r="AB417" t="str">
        <f>VLOOKUP(B417,[1]高一上!$B:$G,6,0)</f>
        <v>易涛</v>
      </c>
      <c r="AC417">
        <f t="shared" si="85"/>
        <v>149.64539007092199</v>
      </c>
      <c r="AD417">
        <f t="shared" si="86"/>
        <v>132</v>
      </c>
      <c r="AE417">
        <f>VLOOKUP(B417,[1]中考!$B:$G,6,0)</f>
        <v>88</v>
      </c>
      <c r="AF417">
        <f t="shared" si="87"/>
        <v>263</v>
      </c>
    </row>
    <row r="418" spans="1:32" x14ac:dyDescent="0.2">
      <c r="A418" s="2" t="s">
        <v>1251</v>
      </c>
      <c r="B418" s="2" t="s">
        <v>1252</v>
      </c>
      <c r="C418" s="1">
        <v>10</v>
      </c>
      <c r="D418" s="3" t="s">
        <v>1070</v>
      </c>
      <c r="E418" s="4" t="s">
        <v>1253</v>
      </c>
      <c r="F418" s="1">
        <v>417</v>
      </c>
      <c r="G418" s="4">
        <v>97</v>
      </c>
      <c r="H418" s="1" t="s">
        <v>1190</v>
      </c>
      <c r="I418" s="15">
        <f t="shared" si="88"/>
        <v>107.80141843971631</v>
      </c>
      <c r="J418">
        <f t="shared" si="80"/>
        <v>125</v>
      </c>
      <c r="K418">
        <f>VLOOKUP(B418,[1]高三上!$B:$H,6,0)</f>
        <v>88</v>
      </c>
      <c r="L418" t="str">
        <f>VLOOKUP(B418,[1]高三上!$B:$H,7,0)</f>
        <v>杨翁基之玛</v>
      </c>
      <c r="M418">
        <f t="shared" si="89"/>
        <v>90.780141843971634</v>
      </c>
      <c r="N418">
        <f t="shared" si="81"/>
        <v>147</v>
      </c>
      <c r="O418">
        <f>VLOOKUP(B418,[1]高二下!$B:$H,6,0)</f>
        <v>87</v>
      </c>
      <c r="P418" t="str">
        <f>VLOOKUP(B418,[1]高二下!$B:$H,7,0)</f>
        <v>杨翁基之玛</v>
      </c>
      <c r="Q418">
        <f t="shared" si="90"/>
        <v>80.851063829787236</v>
      </c>
      <c r="R418">
        <f t="shared" si="82"/>
        <v>121</v>
      </c>
      <c r="S418">
        <f>VLOOKUP(B418,[1]高二上!$B:$H,6,0)</f>
        <v>96</v>
      </c>
      <c r="T418" t="str">
        <f>VLOOKUP(B418,[1]高二上!$B:$H,7,0)</f>
        <v>杨翁基之玛</v>
      </c>
      <c r="U418">
        <f t="shared" si="91"/>
        <v>132.26950354609929</v>
      </c>
      <c r="V418">
        <f t="shared" si="83"/>
        <v>67</v>
      </c>
      <c r="W418">
        <f>VLOOKUP(B418,[1]高一下!$B:$H,6,0)</f>
        <v>84</v>
      </c>
      <c r="X418" t="str">
        <f>VLOOKUP(B418,[1]高一下!$B:$H,7,0)</f>
        <v>杨翁基之玛</v>
      </c>
      <c r="Y418">
        <f t="shared" si="92"/>
        <v>98.581560283687949</v>
      </c>
      <c r="Z418">
        <f t="shared" si="84"/>
        <v>158</v>
      </c>
      <c r="AA418">
        <f>VLOOKUP(B418,[1]高一上!$B:$G,5,0)</f>
        <v>76</v>
      </c>
      <c r="AB418" t="str">
        <f>VLOOKUP(B418,[1]高一上!$B:$G,6,0)</f>
        <v>杨翁基之玛</v>
      </c>
      <c r="AC418">
        <f t="shared" si="85"/>
        <v>109.21985815602837</v>
      </c>
      <c r="AD418">
        <f t="shared" si="86"/>
        <v>154</v>
      </c>
      <c r="AE418">
        <f>VLOOKUP(B418,[1]中考!$B:$G,6,0)</f>
        <v>101</v>
      </c>
      <c r="AF418">
        <f t="shared" si="87"/>
        <v>184</v>
      </c>
    </row>
    <row r="419" spans="1:32" x14ac:dyDescent="0.2">
      <c r="A419" s="2" t="s">
        <v>1254</v>
      </c>
      <c r="B419" s="2" t="s">
        <v>1255</v>
      </c>
      <c r="C419" s="1">
        <v>10</v>
      </c>
      <c r="D419" s="3" t="s">
        <v>1070</v>
      </c>
      <c r="E419" s="4" t="s">
        <v>1256</v>
      </c>
      <c r="F419" s="1">
        <v>413</v>
      </c>
      <c r="G419" s="4">
        <v>109</v>
      </c>
      <c r="H419" s="1" t="s">
        <v>1190</v>
      </c>
      <c r="I419" s="15">
        <f t="shared" si="88"/>
        <v>116.31205673758865</v>
      </c>
      <c r="J419">
        <f t="shared" si="80"/>
        <v>22</v>
      </c>
      <c r="K419">
        <f>VLOOKUP(B419,[1]高三上!$B:$H,6,0)</f>
        <v>97</v>
      </c>
      <c r="L419" t="str">
        <f>VLOOKUP(B419,[1]高三上!$B:$H,7,0)</f>
        <v>杨翁基之玛</v>
      </c>
      <c r="M419">
        <f t="shared" si="89"/>
        <v>111.70212765957447</v>
      </c>
      <c r="N419">
        <f t="shared" si="81"/>
        <v>68</v>
      </c>
      <c r="O419">
        <f>VLOOKUP(B419,[1]高二下!$B:$H,6,0)</f>
        <v>88</v>
      </c>
      <c r="P419" t="str">
        <f>VLOOKUP(B419,[1]高二下!$B:$H,7,0)</f>
        <v>杨翁基之玛</v>
      </c>
      <c r="Q419">
        <f t="shared" si="90"/>
        <v>117.3758865248227</v>
      </c>
      <c r="R419">
        <f t="shared" si="82"/>
        <v>101</v>
      </c>
      <c r="S419">
        <f>VLOOKUP(B419,[1]高二上!$B:$H,6,0)</f>
        <v>89</v>
      </c>
      <c r="T419" t="str">
        <f>VLOOKUP(B419,[1]高二上!$B:$H,7,0)</f>
        <v>杨翁基之玛</v>
      </c>
      <c r="U419">
        <f t="shared" si="91"/>
        <v>124.46808510638297</v>
      </c>
      <c r="V419">
        <f t="shared" si="83"/>
        <v>150</v>
      </c>
      <c r="W419">
        <f>VLOOKUP(B419,[1]高一下!$B:$H,6,0)</f>
        <v>78</v>
      </c>
      <c r="X419" t="str">
        <f>VLOOKUP(B419,[1]高一下!$B:$H,7,0)</f>
        <v>杨翁基之玛</v>
      </c>
      <c r="Y419">
        <f t="shared" si="92"/>
        <v>47.163120567375884</v>
      </c>
      <c r="Z419">
        <f t="shared" si="84"/>
        <v>219</v>
      </c>
      <c r="AA419">
        <f>VLOOKUP(B419,[1]高一上!$B:$G,5,0)</f>
        <v>82</v>
      </c>
      <c r="AB419" t="str">
        <f>VLOOKUP(B419,[1]高一上!$B:$G,6,0)</f>
        <v>陈光汇</v>
      </c>
      <c r="AC419">
        <f t="shared" si="85"/>
        <v>73.049645390070921</v>
      </c>
      <c r="AD419">
        <f t="shared" si="86"/>
        <v>70</v>
      </c>
      <c r="AE419">
        <f>VLOOKUP(B419,[1]中考!$B:$G,6,0)</f>
        <v>104</v>
      </c>
      <c r="AF419">
        <f t="shared" si="87"/>
        <v>143</v>
      </c>
    </row>
    <row r="420" spans="1:32" x14ac:dyDescent="0.2">
      <c r="A420" s="2" t="s">
        <v>1257</v>
      </c>
      <c r="B420" s="2" t="s">
        <v>1258</v>
      </c>
      <c r="C420" s="1">
        <v>10</v>
      </c>
      <c r="D420" s="3" t="s">
        <v>1070</v>
      </c>
      <c r="E420" s="4" t="s">
        <v>489</v>
      </c>
      <c r="F420" s="1">
        <v>411</v>
      </c>
      <c r="G420" s="4">
        <v>101</v>
      </c>
      <c r="H420" s="1" t="s">
        <v>1190</v>
      </c>
      <c r="I420" s="15">
        <f t="shared" si="88"/>
        <v>72.340425531914889</v>
      </c>
      <c r="J420">
        <f t="shared" si="80"/>
        <v>89</v>
      </c>
      <c r="K420">
        <f>VLOOKUP(B420,[1]高三上!$B:$H,6,0)</f>
        <v>107</v>
      </c>
      <c r="L420" t="str">
        <f>VLOOKUP(B420,[1]高三上!$B:$H,7,0)</f>
        <v>杨翁基之玛</v>
      </c>
      <c r="M420">
        <f t="shared" si="89"/>
        <v>121.98581560283688</v>
      </c>
      <c r="N420">
        <f t="shared" si="81"/>
        <v>11</v>
      </c>
      <c r="O420">
        <f>VLOOKUP(B420,[1]高二下!$B:$H,6,0)</f>
        <v>90</v>
      </c>
      <c r="P420" t="str">
        <f>VLOOKUP(B420,[1]高二下!$B:$H,7,0)</f>
        <v>杨翁基之玛</v>
      </c>
      <c r="Q420">
        <f t="shared" si="90"/>
        <v>97.872340425531917</v>
      </c>
      <c r="R420">
        <f t="shared" si="82"/>
        <v>73</v>
      </c>
      <c r="S420">
        <f>VLOOKUP(B420,[1]高二上!$B:$H,6,0)</f>
        <v>96</v>
      </c>
      <c r="T420" t="str">
        <f>VLOOKUP(B420,[1]高二上!$B:$H,7,0)</f>
        <v>杨翁基之玛</v>
      </c>
      <c r="U420">
        <f t="shared" si="91"/>
        <v>96.808510638297875</v>
      </c>
      <c r="V420">
        <f t="shared" si="83"/>
        <v>67</v>
      </c>
      <c r="W420">
        <f>VLOOKUP(B420,[1]高一下!$B:$H,6,0)</f>
        <v>93</v>
      </c>
      <c r="X420" t="str">
        <f>VLOOKUP(B420,[1]高一下!$B:$H,7,0)</f>
        <v>杨翁基之玛</v>
      </c>
      <c r="Y420">
        <f t="shared" si="92"/>
        <v>166.66666666666666</v>
      </c>
      <c r="Z420">
        <f t="shared" si="84"/>
        <v>58</v>
      </c>
      <c r="AA420">
        <f>VLOOKUP(B420,[1]高一上!$B:$G,5,0)</f>
        <v>68</v>
      </c>
      <c r="AB420" t="str">
        <f>VLOOKUP(B420,[1]高一上!$B:$G,6,0)</f>
        <v>格绒燚西</v>
      </c>
      <c r="AC420">
        <f t="shared" si="85"/>
        <v>140.0709219858156</v>
      </c>
      <c r="AD420">
        <f t="shared" si="86"/>
        <v>246</v>
      </c>
      <c r="AE420">
        <f>VLOOKUP(B420,[1]中考!$B:$G,6,0)</f>
        <v>102</v>
      </c>
      <c r="AF420">
        <f t="shared" si="87"/>
        <v>171</v>
      </c>
    </row>
    <row r="421" spans="1:32" x14ac:dyDescent="0.2">
      <c r="A421" s="2" t="s">
        <v>1259</v>
      </c>
      <c r="B421" s="2" t="s">
        <v>1260</v>
      </c>
      <c r="C421" s="1">
        <v>10</v>
      </c>
      <c r="D421" s="3" t="s">
        <v>1070</v>
      </c>
      <c r="E421" s="4" t="s">
        <v>1261</v>
      </c>
      <c r="F421" s="1">
        <v>409</v>
      </c>
      <c r="G421" s="4">
        <v>106</v>
      </c>
      <c r="H421" s="1" t="s">
        <v>1190</v>
      </c>
      <c r="I421" s="15">
        <f t="shared" si="88"/>
        <v>139.71631205673759</v>
      </c>
      <c r="J421">
        <f t="shared" ref="J421:J484" si="93">RANK(G421,$G$357:$G$638,0)</f>
        <v>35</v>
      </c>
      <c r="K421">
        <f>VLOOKUP(B421,[1]高三上!$B:$H,6,0)</f>
        <v>88</v>
      </c>
      <c r="L421" t="str">
        <f>VLOOKUP(B421,[1]高三上!$B:$H,7,0)</f>
        <v>杨翁基之玛</v>
      </c>
      <c r="M421">
        <f t="shared" si="89"/>
        <v>102.12765957446808</v>
      </c>
      <c r="N421">
        <f t="shared" ref="N421:N484" si="94">RANK(K421,$K$357:$K$638,0)</f>
        <v>147</v>
      </c>
      <c r="O421">
        <f>VLOOKUP(B421,[1]高二下!$B:$H,6,0)</f>
        <v>84</v>
      </c>
      <c r="P421" t="str">
        <f>VLOOKUP(B421,[1]高二下!$B:$H,7,0)</f>
        <v>杨翁基之玛</v>
      </c>
      <c r="Q421">
        <f t="shared" si="90"/>
        <v>126.95035460992908</v>
      </c>
      <c r="R421">
        <f t="shared" ref="R421:R484" si="95">RANK(O421,$O$357:$O$638)</f>
        <v>153</v>
      </c>
      <c r="S421">
        <f>VLOOKUP(B421,[1]高二上!$B:$H,6,0)</f>
        <v>82</v>
      </c>
      <c r="T421" t="str">
        <f>VLOOKUP(B421,[1]高二上!$B:$H,7,0)</f>
        <v>杨翁基之玛</v>
      </c>
      <c r="U421">
        <f t="shared" si="91"/>
        <v>24.468085106382972</v>
      </c>
      <c r="V421">
        <f t="shared" ref="V421:V484" si="96">RANK(S421,$S$357:$S$638)</f>
        <v>229</v>
      </c>
      <c r="W421">
        <f>VLOOKUP(B421,[1]高一下!$B:$H,6,0)</f>
        <v>100</v>
      </c>
      <c r="X421" t="str">
        <f>VLOOKUP(B421,[1]高一下!$B:$H,7,0)</f>
        <v>杨翁基之玛</v>
      </c>
      <c r="Y421">
        <f t="shared" si="92"/>
        <v>157.44680851063831</v>
      </c>
      <c r="Z421">
        <f t="shared" ref="Z421:Z484" si="97">RANK(W421,$W$357:$W$638)</f>
        <v>16</v>
      </c>
      <c r="AA421">
        <f>VLOOKUP(B421,[1]高一上!$B:$G,5,0)</f>
        <v>74</v>
      </c>
      <c r="AB421" t="str">
        <f>VLOOKUP(B421,[1]高一上!$B:$G,6,0)</f>
        <v>刘云菊</v>
      </c>
      <c r="AC421">
        <f t="shared" ref="AC421:AC484" si="98">IF((AE421=0)*OR(AA421=0),100,(((AF421-Z421)/COUNTIF(D:D,D421))*100)+100)</f>
        <v>140.0709219858156</v>
      </c>
      <c r="AD421">
        <f t="shared" ref="AD421:AD484" si="99">RANK(AA421,$AA$357:$AA$638)</f>
        <v>178</v>
      </c>
      <c r="AE421">
        <f>VLOOKUP(B421,[1]中考!$B:$G,6,0)</f>
        <v>105</v>
      </c>
      <c r="AF421">
        <f t="shared" ref="AF421:AF484" si="100">RANK(AE421,$AE$357:$AE$638)</f>
        <v>129</v>
      </c>
    </row>
    <row r="422" spans="1:32" x14ac:dyDescent="0.2">
      <c r="A422" s="2" t="s">
        <v>1262</v>
      </c>
      <c r="B422" s="2" t="s">
        <v>1263</v>
      </c>
      <c r="C422" s="1">
        <v>10</v>
      </c>
      <c r="D422" s="3" t="s">
        <v>1070</v>
      </c>
      <c r="E422" s="4" t="s">
        <v>1264</v>
      </c>
      <c r="F422" s="1">
        <v>406</v>
      </c>
      <c r="G422" s="4">
        <v>93</v>
      </c>
      <c r="H422" s="1" t="s">
        <v>1190</v>
      </c>
      <c r="I422" s="15">
        <f t="shared" si="88"/>
        <v>87.234042553191486</v>
      </c>
      <c r="J422">
        <f t="shared" si="93"/>
        <v>183</v>
      </c>
      <c r="K422">
        <f>VLOOKUP(B422,[1]高三上!$B:$H,6,0)</f>
        <v>88</v>
      </c>
      <c r="L422" t="str">
        <f>VLOOKUP(B422,[1]高三上!$B:$H,7,0)</f>
        <v>杨翁基之玛</v>
      </c>
      <c r="M422">
        <f t="shared" si="89"/>
        <v>57.446808510638299</v>
      </c>
      <c r="N422">
        <f t="shared" si="94"/>
        <v>147</v>
      </c>
      <c r="O422">
        <f>VLOOKUP(B422,[1]高二下!$B:$H,6,0)</f>
        <v>95</v>
      </c>
      <c r="P422" t="str">
        <f>VLOOKUP(B422,[1]高二下!$B:$H,7,0)</f>
        <v>杨翁基之玛</v>
      </c>
      <c r="Q422">
        <f t="shared" si="90"/>
        <v>148.22695035460993</v>
      </c>
      <c r="R422">
        <f t="shared" si="95"/>
        <v>27</v>
      </c>
      <c r="S422">
        <f>VLOOKUP(B422,[1]高二上!$B:$H,6,0)</f>
        <v>88</v>
      </c>
      <c r="T422" t="str">
        <f>VLOOKUP(B422,[1]高二上!$B:$H,7,0)</f>
        <v>杨翁基之玛</v>
      </c>
      <c r="U422">
        <f t="shared" si="91"/>
        <v>89.361702127659569</v>
      </c>
      <c r="V422">
        <f t="shared" si="96"/>
        <v>163</v>
      </c>
      <c r="W422">
        <f>VLOOKUP(B422,[1]高一下!$B:$H,6,0)</f>
        <v>86</v>
      </c>
      <c r="X422" t="str">
        <f>VLOOKUP(B422,[1]高一下!$B:$H,7,0)</f>
        <v>杨翁基之玛</v>
      </c>
      <c r="Y422">
        <f t="shared" si="92"/>
        <v>93.61702127659575</v>
      </c>
      <c r="Z422">
        <f t="shared" si="97"/>
        <v>133</v>
      </c>
      <c r="AA422">
        <f>VLOOKUP(B422,[1]高一上!$B:$G,5,0)</f>
        <v>79</v>
      </c>
      <c r="AB422" t="str">
        <f>VLOOKUP(B422,[1]高一上!$B:$G,6,0)</f>
        <v>易涛</v>
      </c>
      <c r="AC422">
        <f t="shared" si="98"/>
        <v>66.312056737588648</v>
      </c>
      <c r="AD422">
        <f t="shared" si="99"/>
        <v>115</v>
      </c>
      <c r="AE422">
        <f>VLOOKUP(B422,[1]中考!$B:$G,6,0)</f>
        <v>114</v>
      </c>
      <c r="AF422">
        <f t="shared" si="100"/>
        <v>38</v>
      </c>
    </row>
    <row r="423" spans="1:32" x14ac:dyDescent="0.2">
      <c r="A423" s="2" t="s">
        <v>1265</v>
      </c>
      <c r="B423" s="2" t="s">
        <v>1266</v>
      </c>
      <c r="C423" s="1">
        <v>10</v>
      </c>
      <c r="D423" s="3" t="s">
        <v>1070</v>
      </c>
      <c r="E423" s="4" t="s">
        <v>1267</v>
      </c>
      <c r="F423" s="1">
        <v>405</v>
      </c>
      <c r="G423" s="4">
        <v>94</v>
      </c>
      <c r="H423" s="1" t="s">
        <v>1190</v>
      </c>
      <c r="I423" s="15">
        <f t="shared" si="88"/>
        <v>75.531914893617028</v>
      </c>
      <c r="J423">
        <f t="shared" si="93"/>
        <v>170</v>
      </c>
      <c r="K423">
        <f>VLOOKUP(B423,[1]高三上!$B:$H,6,0)</f>
        <v>93</v>
      </c>
      <c r="L423" t="str">
        <f>VLOOKUP(B423,[1]高三上!$B:$H,7,0)</f>
        <v>杨翁基之玛</v>
      </c>
      <c r="M423">
        <f t="shared" si="89"/>
        <v>107.09219858156028</v>
      </c>
      <c r="N423">
        <f t="shared" si="94"/>
        <v>101</v>
      </c>
      <c r="O423">
        <f>VLOOKUP(B423,[1]高二下!$B:$H,6,0)</f>
        <v>87</v>
      </c>
      <c r="P423" t="str">
        <f>VLOOKUP(B423,[1]高二下!$B:$H,7,0)</f>
        <v>杨翁基之玛</v>
      </c>
      <c r="Q423">
        <f t="shared" si="90"/>
        <v>98.936170212765958</v>
      </c>
      <c r="R423">
        <f t="shared" si="95"/>
        <v>121</v>
      </c>
      <c r="S423">
        <f>VLOOKUP(B423,[1]高二上!$B:$H,6,0)</f>
        <v>91</v>
      </c>
      <c r="T423" t="str">
        <f>VLOOKUP(B423,[1]高二上!$B:$H,7,0)</f>
        <v>杨翁基之玛</v>
      </c>
      <c r="U423">
        <f t="shared" si="91"/>
        <v>118.79432624113475</v>
      </c>
      <c r="V423">
        <f t="shared" si="96"/>
        <v>118</v>
      </c>
      <c r="W423">
        <f>VLOOKUP(B423,[1]高一下!$B:$H,6,0)</f>
        <v>83</v>
      </c>
      <c r="X423" t="str">
        <f>VLOOKUP(B423,[1]高一下!$B:$H,7,0)</f>
        <v>杨翁基之玛</v>
      </c>
      <c r="Y423">
        <f t="shared" si="92"/>
        <v>102.48226950354609</v>
      </c>
      <c r="Z423">
        <f t="shared" si="97"/>
        <v>171</v>
      </c>
      <c r="AA423">
        <f>VLOOKUP(B423,[1]高一上!$B:$G,5,0)</f>
        <v>74</v>
      </c>
      <c r="AB423" t="str">
        <f>VLOOKUP(B423,[1]高一上!$B:$G,6,0)</f>
        <v>陈光汇</v>
      </c>
      <c r="AC423">
        <f t="shared" si="98"/>
        <v>49.645390070921991</v>
      </c>
      <c r="AD423">
        <f t="shared" si="99"/>
        <v>178</v>
      </c>
      <c r="AE423">
        <f>VLOOKUP(B423,[1]中考!$B:$G,6,0)</f>
        <v>115</v>
      </c>
      <c r="AF423">
        <f t="shared" si="100"/>
        <v>29</v>
      </c>
    </row>
    <row r="424" spans="1:32" x14ac:dyDescent="0.2">
      <c r="A424" s="5" t="s">
        <v>1268</v>
      </c>
      <c r="B424" s="2" t="s">
        <v>1269</v>
      </c>
      <c r="C424" s="1">
        <v>10</v>
      </c>
      <c r="D424" s="3" t="s">
        <v>1070</v>
      </c>
      <c r="E424" s="4" t="s">
        <v>1270</v>
      </c>
      <c r="F424" s="1">
        <v>403</v>
      </c>
      <c r="G424" s="4">
        <v>103</v>
      </c>
      <c r="H424" s="1" t="s">
        <v>1190</v>
      </c>
      <c r="I424" s="15">
        <f t="shared" si="88"/>
        <v>117.3758865248227</v>
      </c>
      <c r="J424">
        <f t="shared" si="93"/>
        <v>61</v>
      </c>
      <c r="K424">
        <f>VLOOKUP(B424,[1]高三上!$B:$H,6,0)</f>
        <v>92</v>
      </c>
      <c r="L424" t="str">
        <f>VLOOKUP(B424,[1]高三上!$B:$H,7,0)</f>
        <v>杨翁基之玛</v>
      </c>
      <c r="M424">
        <f t="shared" si="89"/>
        <v>67.730496453900713</v>
      </c>
      <c r="N424">
        <f t="shared" si="94"/>
        <v>110</v>
      </c>
      <c r="O424">
        <f>VLOOKUP(B424,[1]高二下!$B:$H,6,0)</f>
        <v>96</v>
      </c>
      <c r="P424" t="str">
        <f>VLOOKUP(B424,[1]高二下!$B:$H,7,0)</f>
        <v>杨翁基之玛</v>
      </c>
      <c r="Q424">
        <f t="shared" si="90"/>
        <v>158.51063829787233</v>
      </c>
      <c r="R424">
        <f t="shared" si="95"/>
        <v>19</v>
      </c>
      <c r="S424">
        <f>VLOOKUP(B424,[1]高二上!$B:$H,6,0)</f>
        <v>86</v>
      </c>
      <c r="T424" t="str">
        <f>VLOOKUP(B424,[1]高二上!$B:$H,7,0)</f>
        <v>杨翁基之玛</v>
      </c>
      <c r="U424">
        <f t="shared" si="91"/>
        <v>100</v>
      </c>
      <c r="V424">
        <f t="shared" si="96"/>
        <v>184</v>
      </c>
      <c r="W424">
        <v>0</v>
      </c>
      <c r="X424" s="1" t="s">
        <v>1190</v>
      </c>
      <c r="Y424">
        <f t="shared" si="92"/>
        <v>100</v>
      </c>
      <c r="Z424">
        <f t="shared" si="97"/>
        <v>281</v>
      </c>
      <c r="AA424">
        <v>0</v>
      </c>
      <c r="AB424" s="1" t="s">
        <v>1190</v>
      </c>
      <c r="AC424">
        <f t="shared" si="98"/>
        <v>100</v>
      </c>
      <c r="AD424">
        <f t="shared" si="99"/>
        <v>279</v>
      </c>
      <c r="AE424">
        <v>0</v>
      </c>
      <c r="AF424">
        <f t="shared" si="100"/>
        <v>279</v>
      </c>
    </row>
    <row r="425" spans="1:32" x14ac:dyDescent="0.2">
      <c r="A425" s="5" t="s">
        <v>1271</v>
      </c>
      <c r="B425" s="2" t="s">
        <v>1272</v>
      </c>
      <c r="C425" s="1">
        <v>10</v>
      </c>
      <c r="D425" s="3" t="s">
        <v>1070</v>
      </c>
      <c r="E425" s="4" t="s">
        <v>1273</v>
      </c>
      <c r="F425" s="1">
        <v>402</v>
      </c>
      <c r="G425" s="4">
        <v>96</v>
      </c>
      <c r="H425" s="1" t="s">
        <v>1190</v>
      </c>
      <c r="I425" s="15">
        <f t="shared" si="88"/>
        <v>75.177304964539005</v>
      </c>
      <c r="J425">
        <f t="shared" si="93"/>
        <v>138</v>
      </c>
      <c r="K425">
        <f>VLOOKUP(B425,[1]高三上!$B:$H,6,0)</f>
        <v>97</v>
      </c>
      <c r="L425" t="str">
        <f>VLOOKUP(B425,[1]高三上!$B:$H,7,0)</f>
        <v>杨翁基之玛</v>
      </c>
      <c r="M425">
        <f t="shared" si="89"/>
        <v>133.33333333333331</v>
      </c>
      <c r="N425">
        <f t="shared" si="94"/>
        <v>68</v>
      </c>
      <c r="O425">
        <f>VLOOKUP(B425,[1]高二下!$B:$H,6,0)</f>
        <v>83</v>
      </c>
      <c r="P425" t="str">
        <f>VLOOKUP(B425,[1]高二下!$B:$H,7,0)</f>
        <v>杨翁基之玛</v>
      </c>
      <c r="Q425">
        <f t="shared" si="90"/>
        <v>107.80141843971631</v>
      </c>
      <c r="R425">
        <f t="shared" si="95"/>
        <v>162</v>
      </c>
      <c r="S425">
        <f>VLOOKUP(B425,[1]高二上!$B:$H,6,0)</f>
        <v>86</v>
      </c>
      <c r="T425" t="str">
        <f>VLOOKUP(B425,[1]高二上!$B:$H,7,0)</f>
        <v>杨翁基之玛</v>
      </c>
      <c r="U425">
        <f t="shared" si="91"/>
        <v>87.234042553191486</v>
      </c>
      <c r="V425">
        <f t="shared" si="96"/>
        <v>184</v>
      </c>
      <c r="W425">
        <f>VLOOKUP(B425,[1]高一下!$B:$H,6,0)</f>
        <v>85</v>
      </c>
      <c r="X425" t="str">
        <f>VLOOKUP(B425,[1]高一下!$B:$H,7,0)</f>
        <v>杨翁基之玛</v>
      </c>
      <c r="Y425">
        <f t="shared" si="92"/>
        <v>58.156028368794324</v>
      </c>
      <c r="Z425">
        <f t="shared" si="97"/>
        <v>148</v>
      </c>
      <c r="AA425">
        <f>VLOOKUP(B425,[1]高一上!$B:$G,5,0)</f>
        <v>86</v>
      </c>
      <c r="AB425" t="str">
        <f>VLOOKUP(B425,[1]高一上!$B:$G,6,0)</f>
        <v>格绒燚西</v>
      </c>
      <c r="AC425">
        <f t="shared" si="98"/>
        <v>68.085106382978722</v>
      </c>
      <c r="AD425">
        <f t="shared" si="99"/>
        <v>30</v>
      </c>
      <c r="AE425">
        <f>VLOOKUP(B425,[1]中考!$B:$G,6,0)</f>
        <v>111</v>
      </c>
      <c r="AF425">
        <f t="shared" si="100"/>
        <v>58</v>
      </c>
    </row>
    <row r="426" spans="1:32" x14ac:dyDescent="0.2">
      <c r="A426" s="2" t="s">
        <v>1274</v>
      </c>
      <c r="B426" s="2" t="s">
        <v>1275</v>
      </c>
      <c r="C426" s="1">
        <v>10</v>
      </c>
      <c r="D426" s="3" t="s">
        <v>1070</v>
      </c>
      <c r="E426" s="4" t="s">
        <v>1276</v>
      </c>
      <c r="F426" s="1">
        <v>399</v>
      </c>
      <c r="G426" s="4">
        <v>95</v>
      </c>
      <c r="H426" s="1" t="s">
        <v>1190</v>
      </c>
      <c r="I426" s="15">
        <f t="shared" si="88"/>
        <v>78.01418439716312</v>
      </c>
      <c r="J426">
        <f t="shared" si="93"/>
        <v>152</v>
      </c>
      <c r="K426">
        <f>VLOOKUP(B426,[1]高三上!$B:$H,6,0)</f>
        <v>94</v>
      </c>
      <c r="L426" t="str">
        <f>VLOOKUP(B426,[1]高三上!$B:$H,7,0)</f>
        <v>杨翁基之玛</v>
      </c>
      <c r="M426">
        <f t="shared" si="89"/>
        <v>146.80851063829789</v>
      </c>
      <c r="N426">
        <f t="shared" si="94"/>
        <v>90</v>
      </c>
      <c r="O426">
        <f>VLOOKUP(B426,[1]高二下!$B:$H,6,0)</f>
        <v>77</v>
      </c>
      <c r="P426" t="str">
        <f>VLOOKUP(B426,[1]高二下!$B:$H,7,0)</f>
        <v>杨翁基之玛</v>
      </c>
      <c r="Q426">
        <f t="shared" si="90"/>
        <v>74.468085106382972</v>
      </c>
      <c r="R426">
        <f t="shared" si="95"/>
        <v>222</v>
      </c>
      <c r="S426">
        <f>VLOOKUP(B426,[1]高二上!$B:$H,6,0)</f>
        <v>89</v>
      </c>
      <c r="T426" t="str">
        <f>VLOOKUP(B426,[1]高二上!$B:$H,7,0)</f>
        <v>杨翁基之玛</v>
      </c>
      <c r="U426">
        <f t="shared" si="91"/>
        <v>99.290780141843967</v>
      </c>
      <c r="V426">
        <f t="shared" si="96"/>
        <v>150</v>
      </c>
      <c r="W426">
        <f>VLOOKUP(B426,[1]高一下!$B:$H,6,0)</f>
        <v>85</v>
      </c>
      <c r="X426" t="str">
        <f>VLOOKUP(B426,[1]高一下!$B:$H,7,0)</f>
        <v>杨翁基之玛</v>
      </c>
      <c r="Y426">
        <f t="shared" si="92"/>
        <v>138.65248226950354</v>
      </c>
      <c r="Z426">
        <f t="shared" si="97"/>
        <v>148</v>
      </c>
      <c r="AA426">
        <f>VLOOKUP(B426,[1]高一上!$B:$G,5,0)</f>
        <v>66</v>
      </c>
      <c r="AB426" t="str">
        <f>VLOOKUP(B426,[1]高一上!$B:$G,6,0)</f>
        <v>杨翁基之玛</v>
      </c>
      <c r="AC426">
        <f t="shared" si="98"/>
        <v>108.15602836879432</v>
      </c>
      <c r="AD426">
        <f t="shared" si="99"/>
        <v>257</v>
      </c>
      <c r="AE426">
        <f>VLOOKUP(B426,[1]中考!$B:$G,6,0)</f>
        <v>102</v>
      </c>
      <c r="AF426">
        <f t="shared" si="100"/>
        <v>171</v>
      </c>
    </row>
    <row r="427" spans="1:32" x14ac:dyDescent="0.2">
      <c r="A427" s="2" t="s">
        <v>1277</v>
      </c>
      <c r="B427" s="2" t="s">
        <v>1278</v>
      </c>
      <c r="C427" s="1">
        <v>10</v>
      </c>
      <c r="D427" s="3" t="s">
        <v>1070</v>
      </c>
      <c r="E427" s="4" t="s">
        <v>1279</v>
      </c>
      <c r="F427" s="1">
        <v>396</v>
      </c>
      <c r="G427" s="4">
        <v>89</v>
      </c>
      <c r="H427" s="1" t="s">
        <v>1190</v>
      </c>
      <c r="I427" s="15">
        <f t="shared" si="88"/>
        <v>100</v>
      </c>
      <c r="J427">
        <f t="shared" si="93"/>
        <v>232</v>
      </c>
      <c r="K427">
        <v>0</v>
      </c>
      <c r="L427" t="str">
        <f>H427</f>
        <v>杨翁基之玛</v>
      </c>
      <c r="M427">
        <f t="shared" si="89"/>
        <v>100</v>
      </c>
      <c r="N427">
        <f t="shared" si="94"/>
        <v>254</v>
      </c>
      <c r="O427">
        <v>0</v>
      </c>
      <c r="P427" t="str">
        <f>H427</f>
        <v>杨翁基之玛</v>
      </c>
      <c r="Q427">
        <f t="shared" si="90"/>
        <v>100</v>
      </c>
      <c r="R427">
        <f t="shared" si="95"/>
        <v>260</v>
      </c>
      <c r="S427">
        <f>VLOOKUP(B427,[1]高二上!$B:$H,6,0)</f>
        <v>84</v>
      </c>
      <c r="T427" t="str">
        <f>VLOOKUP(B427,[1]高二上!$B:$H,7,0)</f>
        <v>格绒燚西</v>
      </c>
      <c r="U427">
        <f t="shared" si="91"/>
        <v>118.08510638297872</v>
      </c>
      <c r="V427">
        <f t="shared" si="96"/>
        <v>213</v>
      </c>
      <c r="W427">
        <f>VLOOKUP(B427,[1]高一下!$B:$H,6,0)</f>
        <v>71</v>
      </c>
      <c r="X427" t="str">
        <f>VLOOKUP(B427,[1]高一下!$B:$H,7,0)</f>
        <v>格绒燚西</v>
      </c>
      <c r="Y427">
        <f t="shared" si="92"/>
        <v>69.503546099290787</v>
      </c>
      <c r="Z427">
        <f t="shared" si="97"/>
        <v>264</v>
      </c>
      <c r="AA427">
        <f>VLOOKUP(B427,[1]高一上!$B:$G,5,0)</f>
        <v>74</v>
      </c>
      <c r="AB427" t="str">
        <f>VLOOKUP(B427,[1]高一上!$B:$G,6,0)</f>
        <v>杨翁基之玛</v>
      </c>
      <c r="AC427">
        <f t="shared" si="98"/>
        <v>62.056737588652481</v>
      </c>
      <c r="AD427">
        <f t="shared" si="99"/>
        <v>178</v>
      </c>
      <c r="AE427">
        <f>VLOOKUP(B427,[1]中考!$B:$G,6,0)</f>
        <v>103</v>
      </c>
      <c r="AF427">
        <f t="shared" si="100"/>
        <v>157</v>
      </c>
    </row>
    <row r="428" spans="1:32" x14ac:dyDescent="0.2">
      <c r="A428" s="2" t="s">
        <v>1280</v>
      </c>
      <c r="B428" s="2" t="s">
        <v>1281</v>
      </c>
      <c r="C428" s="1">
        <v>10</v>
      </c>
      <c r="D428" s="3" t="s">
        <v>1070</v>
      </c>
      <c r="E428" s="4" t="s">
        <v>1282</v>
      </c>
      <c r="F428" s="1">
        <v>393</v>
      </c>
      <c r="G428" s="4">
        <v>79</v>
      </c>
      <c r="H428" s="1" t="s">
        <v>1190</v>
      </c>
      <c r="I428" s="15">
        <f t="shared" si="88"/>
        <v>37.588652482269502</v>
      </c>
      <c r="J428">
        <f t="shared" si="93"/>
        <v>277</v>
      </c>
      <c r="K428">
        <f>VLOOKUP(B428,[1]高三上!$B:$H,6,0)</f>
        <v>93</v>
      </c>
      <c r="L428" t="str">
        <f>VLOOKUP(B428,[1]高三上!$B:$H,7,0)</f>
        <v>杨翁基之玛</v>
      </c>
      <c r="M428">
        <f t="shared" si="89"/>
        <v>100</v>
      </c>
      <c r="N428">
        <f t="shared" si="94"/>
        <v>101</v>
      </c>
      <c r="O428">
        <f>VLOOKUP(B428,[1]高二下!$B:$H,6,0)</f>
        <v>88</v>
      </c>
      <c r="P428" t="str">
        <f>VLOOKUP(B428,[1]高二下!$B:$H,7,0)</f>
        <v>杨翁基之玛</v>
      </c>
      <c r="Q428">
        <f t="shared" si="90"/>
        <v>142.55319148936169</v>
      </c>
      <c r="R428">
        <f t="shared" si="95"/>
        <v>101</v>
      </c>
      <c r="S428">
        <f>VLOOKUP(B428,[1]高二上!$B:$H,6,0)</f>
        <v>83</v>
      </c>
      <c r="T428" t="str">
        <f>VLOOKUP(B428,[1]高二上!$B:$H,7,0)</f>
        <v>杨翁基之玛</v>
      </c>
      <c r="U428">
        <f t="shared" si="91"/>
        <v>68.794326241134755</v>
      </c>
      <c r="V428">
        <f t="shared" si="96"/>
        <v>221</v>
      </c>
      <c r="W428">
        <f>VLOOKUP(B428,[1]高一下!$B:$H,6,0)</f>
        <v>86</v>
      </c>
      <c r="X428" t="str">
        <f>VLOOKUP(B428,[1]高一下!$B:$H,7,0)</f>
        <v>杨翁基之玛</v>
      </c>
      <c r="Y428">
        <f t="shared" si="92"/>
        <v>57.446808510638299</v>
      </c>
      <c r="Z428">
        <f t="shared" si="97"/>
        <v>133</v>
      </c>
      <c r="AA428">
        <f>VLOOKUP(B428,[1]高一上!$B:$G,5,0)</f>
        <v>91</v>
      </c>
      <c r="AB428" t="str">
        <f>VLOOKUP(B428,[1]高一上!$B:$G,6,0)</f>
        <v>陈光汇</v>
      </c>
      <c r="AC428">
        <f t="shared" si="98"/>
        <v>68.794326241134755</v>
      </c>
      <c r="AD428">
        <f t="shared" si="99"/>
        <v>13</v>
      </c>
      <c r="AE428">
        <f>VLOOKUP(B428,[1]中考!$B:$G,6,0)</f>
        <v>113</v>
      </c>
      <c r="AF428">
        <f t="shared" si="100"/>
        <v>45</v>
      </c>
    </row>
    <row r="429" spans="1:32" x14ac:dyDescent="0.2">
      <c r="A429" s="2" t="s">
        <v>1283</v>
      </c>
      <c r="B429" s="2" t="s">
        <v>1284</v>
      </c>
      <c r="C429" s="1">
        <v>10</v>
      </c>
      <c r="D429" s="3" t="s">
        <v>1070</v>
      </c>
      <c r="E429" s="4" t="s">
        <v>1285</v>
      </c>
      <c r="F429" s="1">
        <v>387</v>
      </c>
      <c r="G429" s="4">
        <v>85</v>
      </c>
      <c r="H429" s="1" t="s">
        <v>1190</v>
      </c>
      <c r="I429" s="15">
        <f t="shared" si="88"/>
        <v>81.205673758865245</v>
      </c>
      <c r="J429">
        <f t="shared" si="93"/>
        <v>253</v>
      </c>
      <c r="K429">
        <f>VLOOKUP(B429,[1]高三上!$B:$H,6,0)</f>
        <v>82</v>
      </c>
      <c r="L429" t="str">
        <f>VLOOKUP(B429,[1]高三上!$B:$H,7,0)</f>
        <v>杨翁基之玛</v>
      </c>
      <c r="M429">
        <f t="shared" si="89"/>
        <v>105.31914893617021</v>
      </c>
      <c r="N429">
        <f t="shared" si="94"/>
        <v>200</v>
      </c>
      <c r="O429">
        <f>VLOOKUP(B429,[1]高二下!$B:$H,6,0)</f>
        <v>78</v>
      </c>
      <c r="P429" t="str">
        <f>VLOOKUP(B429,[1]高二下!$B:$H,7,0)</f>
        <v>杨翁基之玛</v>
      </c>
      <c r="Q429">
        <f t="shared" si="90"/>
        <v>107.09219858156028</v>
      </c>
      <c r="R429">
        <f t="shared" si="95"/>
        <v>215</v>
      </c>
      <c r="S429">
        <f>VLOOKUP(B429,[1]高二上!$B:$H,6,0)</f>
        <v>81</v>
      </c>
      <c r="T429" t="str">
        <f>VLOOKUP(B429,[1]高二上!$B:$H,7,0)</f>
        <v>杨翁基之玛</v>
      </c>
      <c r="U429">
        <f t="shared" si="91"/>
        <v>101.41843971631205</v>
      </c>
      <c r="V429">
        <f t="shared" si="96"/>
        <v>235</v>
      </c>
      <c r="W429">
        <f>VLOOKUP(B429,[1]高一下!$B:$H,6,0)</f>
        <v>75</v>
      </c>
      <c r="X429" t="str">
        <f>VLOOKUP(B429,[1]高一下!$B:$H,7,0)</f>
        <v>杨翁基之玛</v>
      </c>
      <c r="Y429">
        <f t="shared" si="92"/>
        <v>62.056737588652481</v>
      </c>
      <c r="Z429">
        <f t="shared" si="97"/>
        <v>239</v>
      </c>
      <c r="AA429">
        <f>VLOOKUP(B429,[1]高一上!$B:$G,5,0)</f>
        <v>77</v>
      </c>
      <c r="AB429" t="str">
        <f>VLOOKUP(B429,[1]高一上!$B:$G,6,0)</f>
        <v>格绒燚西</v>
      </c>
      <c r="AC429">
        <f t="shared" si="98"/>
        <v>107.80141843971631</v>
      </c>
      <c r="AD429">
        <f t="shared" si="99"/>
        <v>132</v>
      </c>
      <c r="AE429">
        <f>VLOOKUP(B429,[1]中考!$B:$G,6,0)</f>
        <v>89</v>
      </c>
      <c r="AF429">
        <f t="shared" si="100"/>
        <v>261</v>
      </c>
    </row>
    <row r="430" spans="1:32" x14ac:dyDescent="0.2">
      <c r="A430" s="2" t="s">
        <v>1286</v>
      </c>
      <c r="B430" s="2" t="s">
        <v>1287</v>
      </c>
      <c r="C430" s="1">
        <v>10</v>
      </c>
      <c r="D430" s="3" t="s">
        <v>1070</v>
      </c>
      <c r="E430" s="4" t="s">
        <v>1288</v>
      </c>
      <c r="F430" s="1">
        <v>385</v>
      </c>
      <c r="G430" s="4">
        <v>96</v>
      </c>
      <c r="H430" s="1" t="s">
        <v>1190</v>
      </c>
      <c r="I430" s="15">
        <f t="shared" si="88"/>
        <v>71.276595744680847</v>
      </c>
      <c r="J430">
        <f t="shared" si="93"/>
        <v>138</v>
      </c>
      <c r="K430">
        <f>VLOOKUP(B430,[1]高三上!$B:$H,6,0)</f>
        <v>98</v>
      </c>
      <c r="L430" t="str">
        <f>VLOOKUP(B430,[1]高三上!$B:$H,7,0)</f>
        <v>杨翁基之玛</v>
      </c>
      <c r="M430">
        <f t="shared" si="89"/>
        <v>128.72340425531917</v>
      </c>
      <c r="N430">
        <f t="shared" si="94"/>
        <v>57</v>
      </c>
      <c r="O430">
        <f>VLOOKUP(B430,[1]高二下!$B:$H,6,0)</f>
        <v>86</v>
      </c>
      <c r="P430" t="str">
        <f>VLOOKUP(B430,[1]高二下!$B:$H,7,0)</f>
        <v>杨翁基之玛</v>
      </c>
      <c r="Q430">
        <f t="shared" si="90"/>
        <v>72.340425531914889</v>
      </c>
      <c r="R430">
        <f t="shared" si="95"/>
        <v>138</v>
      </c>
      <c r="S430">
        <f>VLOOKUP(B430,[1]高二上!$B:$H,6,0)</f>
        <v>97</v>
      </c>
      <c r="T430" t="str">
        <f>VLOOKUP(B430,[1]高二上!$B:$H,7,0)</f>
        <v>杨翁基之玛</v>
      </c>
      <c r="U430">
        <f t="shared" si="91"/>
        <v>160.28368794326241</v>
      </c>
      <c r="V430">
        <f t="shared" si="96"/>
        <v>60</v>
      </c>
      <c r="W430">
        <f>VLOOKUP(B430,[1]高一下!$B:$H,6,0)</f>
        <v>77</v>
      </c>
      <c r="X430" t="str">
        <f>VLOOKUP(B430,[1]高一下!$B:$H,7,0)</f>
        <v>杨翁基之玛</v>
      </c>
      <c r="Y430">
        <f t="shared" si="92"/>
        <v>63.12056737588653</v>
      </c>
      <c r="Z430">
        <f t="shared" si="97"/>
        <v>230</v>
      </c>
      <c r="AA430">
        <f>VLOOKUP(B430,[1]高一上!$B:$G,5,0)</f>
        <v>78</v>
      </c>
      <c r="AB430" t="str">
        <f>VLOOKUP(B430,[1]高一上!$B:$G,6,0)</f>
        <v>格绒燚西</v>
      </c>
      <c r="AC430">
        <f t="shared" si="98"/>
        <v>20.567375886524815</v>
      </c>
      <c r="AD430">
        <f t="shared" si="99"/>
        <v>126</v>
      </c>
      <c r="AE430">
        <f>VLOOKUP(B430,[1]中考!$B:$G,6,0)</f>
        <v>121</v>
      </c>
      <c r="AF430">
        <f t="shared" si="100"/>
        <v>6</v>
      </c>
    </row>
    <row r="431" spans="1:32" x14ac:dyDescent="0.2">
      <c r="A431" s="5" t="s">
        <v>1289</v>
      </c>
      <c r="B431" s="2" t="s">
        <v>1290</v>
      </c>
      <c r="C431" s="1">
        <v>10</v>
      </c>
      <c r="D431" s="3" t="s">
        <v>1070</v>
      </c>
      <c r="E431" s="4" t="s">
        <v>1291</v>
      </c>
      <c r="F431" s="1">
        <v>382</v>
      </c>
      <c r="G431" s="4">
        <v>96</v>
      </c>
      <c r="H431" s="1" t="s">
        <v>1190</v>
      </c>
      <c r="I431" s="15">
        <f t="shared" si="88"/>
        <v>99.645390070921991</v>
      </c>
      <c r="J431">
        <f t="shared" si="93"/>
        <v>138</v>
      </c>
      <c r="K431">
        <f>VLOOKUP(B431,[1]高三上!$B:$H,6,0)</f>
        <v>89</v>
      </c>
      <c r="L431" t="str">
        <f>VLOOKUP(B431,[1]高三上!$B:$H,7,0)</f>
        <v>杨翁基之玛</v>
      </c>
      <c r="M431">
        <f t="shared" si="89"/>
        <v>112.05673758865248</v>
      </c>
      <c r="N431">
        <f t="shared" si="94"/>
        <v>137</v>
      </c>
      <c r="O431">
        <f>VLOOKUP(B431,[1]高二下!$B:$H,6,0)</f>
        <v>82</v>
      </c>
      <c r="P431" t="str">
        <f>VLOOKUP(B431,[1]高二下!$B:$H,7,0)</f>
        <v>杨翁基之玛</v>
      </c>
      <c r="Q431">
        <f t="shared" si="90"/>
        <v>114.8936170212766</v>
      </c>
      <c r="R431">
        <f t="shared" si="95"/>
        <v>171</v>
      </c>
      <c r="S431">
        <f>VLOOKUP(B431,[1]高二上!$B:$H,6,0)</f>
        <v>84</v>
      </c>
      <c r="T431" t="str">
        <f>VLOOKUP(B431,[1]高二上!$B:$H,7,0)</f>
        <v>杨翁基之玛</v>
      </c>
      <c r="U431">
        <f t="shared" si="91"/>
        <v>89.361702127659569</v>
      </c>
      <c r="V431">
        <f t="shared" si="96"/>
        <v>213</v>
      </c>
      <c r="W431">
        <f>VLOOKUP(B431,[1]高一下!$B:$H,6,0)</f>
        <v>82</v>
      </c>
      <c r="X431" t="str">
        <f>VLOOKUP(B431,[1]高一下!$B:$H,7,0)</f>
        <v>杨翁基之玛</v>
      </c>
      <c r="Y431">
        <f t="shared" si="92"/>
        <v>54.609929078014183</v>
      </c>
      <c r="Z431">
        <f t="shared" si="97"/>
        <v>183</v>
      </c>
      <c r="AA431">
        <f>VLOOKUP(B431,[1]高一上!$B:$G,5,0)</f>
        <v>83</v>
      </c>
      <c r="AB431" t="str">
        <f>VLOOKUP(B431,[1]高一上!$B:$G,6,0)</f>
        <v>格绒燚西</v>
      </c>
      <c r="AC431">
        <f t="shared" si="98"/>
        <v>90.780141843971634</v>
      </c>
      <c r="AD431">
        <f t="shared" si="99"/>
        <v>55</v>
      </c>
      <c r="AE431">
        <f>VLOOKUP(B431,[1]中考!$B:$G,6,0)</f>
        <v>103</v>
      </c>
      <c r="AF431">
        <f t="shared" si="100"/>
        <v>157</v>
      </c>
    </row>
    <row r="432" spans="1:32" x14ac:dyDescent="0.2">
      <c r="A432" s="2" t="s">
        <v>1292</v>
      </c>
      <c r="B432" s="2" t="s">
        <v>1293</v>
      </c>
      <c r="C432" s="1">
        <v>10</v>
      </c>
      <c r="D432" s="3" t="s">
        <v>1070</v>
      </c>
      <c r="E432" s="4" t="s">
        <v>1294</v>
      </c>
      <c r="F432" s="1">
        <v>381</v>
      </c>
      <c r="G432" s="4">
        <v>98</v>
      </c>
      <c r="H432" s="1" t="s">
        <v>1190</v>
      </c>
      <c r="I432" s="15">
        <f t="shared" si="88"/>
        <v>100</v>
      </c>
      <c r="J432">
        <f t="shared" si="93"/>
        <v>112</v>
      </c>
      <c r="K432">
        <v>0</v>
      </c>
      <c r="L432" t="str">
        <f>H432</f>
        <v>杨翁基之玛</v>
      </c>
      <c r="M432">
        <f t="shared" si="89"/>
        <v>100</v>
      </c>
      <c r="N432">
        <f t="shared" si="94"/>
        <v>254</v>
      </c>
      <c r="O432">
        <f>VLOOKUP(B432,[1]高二下!$B:$H,6,0)</f>
        <v>82</v>
      </c>
      <c r="P432" t="str">
        <f>H432</f>
        <v>杨翁基之玛</v>
      </c>
      <c r="Q432">
        <f t="shared" si="90"/>
        <v>87.588652482269509</v>
      </c>
      <c r="R432">
        <f t="shared" si="95"/>
        <v>171</v>
      </c>
      <c r="S432">
        <f>VLOOKUP(B432,[1]高二上!$B:$H,6,0)</f>
        <v>90</v>
      </c>
      <c r="T432" t="str">
        <f>VLOOKUP(B432,[1]高二上!$B:$H,7,0)</f>
        <v>杨翁基之玛</v>
      </c>
      <c r="U432">
        <f t="shared" si="91"/>
        <v>82.624113475177296</v>
      </c>
      <c r="V432">
        <f t="shared" si="96"/>
        <v>136</v>
      </c>
      <c r="W432">
        <f>VLOOKUP(B432,[1]高一下!$B:$H,6,0)</f>
        <v>90</v>
      </c>
      <c r="X432" t="str">
        <f>VLOOKUP(B432,[1]高一下!$B:$H,7,0)</f>
        <v>杨翁基之玛</v>
      </c>
      <c r="Y432">
        <f t="shared" si="92"/>
        <v>88.652482269503551</v>
      </c>
      <c r="Z432">
        <f t="shared" si="97"/>
        <v>87</v>
      </c>
      <c r="AA432">
        <f>VLOOKUP(B432,[1]高一上!$B:$G,5,0)</f>
        <v>83</v>
      </c>
      <c r="AB432" t="str">
        <f>VLOOKUP(B432,[1]高一上!$B:$G,6,0)</f>
        <v>杨翁基之玛</v>
      </c>
      <c r="AC432">
        <f t="shared" si="98"/>
        <v>142.9078014184397</v>
      </c>
      <c r="AD432">
        <f t="shared" si="99"/>
        <v>55</v>
      </c>
      <c r="AE432">
        <f>VLOOKUP(B432,[1]中考!$B:$G,6,0)</f>
        <v>98</v>
      </c>
      <c r="AF432">
        <f t="shared" si="100"/>
        <v>208</v>
      </c>
    </row>
    <row r="433" spans="1:32" x14ac:dyDescent="0.2">
      <c r="A433" s="2" t="s">
        <v>1295</v>
      </c>
      <c r="B433" s="2" t="s">
        <v>1296</v>
      </c>
      <c r="C433" s="1">
        <v>10</v>
      </c>
      <c r="D433" s="3" t="s">
        <v>1070</v>
      </c>
      <c r="E433" s="4" t="s">
        <v>1297</v>
      </c>
      <c r="F433" s="1">
        <v>374</v>
      </c>
      <c r="G433" s="4">
        <v>90</v>
      </c>
      <c r="H433" s="1" t="s">
        <v>1190</v>
      </c>
      <c r="I433" s="15">
        <f t="shared" si="88"/>
        <v>65.248226950354606</v>
      </c>
      <c r="J433">
        <f t="shared" si="93"/>
        <v>219</v>
      </c>
      <c r="K433">
        <f>VLOOKUP(B433,[1]高三上!$B:$H,6,0)</f>
        <v>91</v>
      </c>
      <c r="L433" t="str">
        <f>VLOOKUP(B433,[1]高三上!$B:$H,7,0)</f>
        <v>杨翁基之玛</v>
      </c>
      <c r="M433">
        <f t="shared" si="89"/>
        <v>117.73049645390071</v>
      </c>
      <c r="N433">
        <f t="shared" si="94"/>
        <v>121</v>
      </c>
      <c r="O433">
        <f>VLOOKUP(B433,[1]高二下!$B:$H,6,0)</f>
        <v>82</v>
      </c>
      <c r="P433" t="str">
        <f>VLOOKUP(B433,[1]高二下!$B:$H,7,0)</f>
        <v>杨翁基之玛</v>
      </c>
      <c r="Q433">
        <f t="shared" si="90"/>
        <v>97.163120567375884</v>
      </c>
      <c r="R433">
        <f t="shared" si="95"/>
        <v>171</v>
      </c>
      <c r="S433">
        <f>VLOOKUP(B433,[1]高二上!$B:$H,6,0)</f>
        <v>88</v>
      </c>
      <c r="T433" t="str">
        <f>VLOOKUP(B433,[1]高二上!$B:$H,7,0)</f>
        <v>杨翁基之玛</v>
      </c>
      <c r="U433">
        <f t="shared" si="91"/>
        <v>49.290780141843967</v>
      </c>
      <c r="V433">
        <f t="shared" si="96"/>
        <v>163</v>
      </c>
      <c r="W433">
        <f>VLOOKUP(B433,[1]高一下!$B:$H,6,0)</f>
        <v>99</v>
      </c>
      <c r="X433" t="str">
        <f>VLOOKUP(B433,[1]高一下!$B:$H,7,0)</f>
        <v>杨翁基之玛</v>
      </c>
      <c r="Y433">
        <f t="shared" si="92"/>
        <v>162.7659574468085</v>
      </c>
      <c r="Z433">
        <f t="shared" si="97"/>
        <v>20</v>
      </c>
      <c r="AA433">
        <f>VLOOKUP(B433,[1]高一上!$B:$G,5,0)</f>
        <v>73</v>
      </c>
      <c r="AB433" t="str">
        <f>VLOOKUP(B433,[1]高一上!$B:$G,6,0)</f>
        <v>杨翁基之玛</v>
      </c>
      <c r="AC433">
        <f t="shared" si="98"/>
        <v>103.19148936170212</v>
      </c>
      <c r="AD433">
        <f t="shared" si="99"/>
        <v>197</v>
      </c>
      <c r="AE433">
        <f>VLOOKUP(B433,[1]中考!$B:$G,6,0)</f>
        <v>115</v>
      </c>
      <c r="AF433">
        <f t="shared" si="100"/>
        <v>29</v>
      </c>
    </row>
    <row r="434" spans="1:32" x14ac:dyDescent="0.2">
      <c r="A434" s="2" t="s">
        <v>1298</v>
      </c>
      <c r="B434" s="2" t="s">
        <v>1299</v>
      </c>
      <c r="C434" s="1">
        <v>10</v>
      </c>
      <c r="D434" s="3" t="s">
        <v>1070</v>
      </c>
      <c r="E434" s="4" t="s">
        <v>1300</v>
      </c>
      <c r="F434" s="1">
        <v>366</v>
      </c>
      <c r="G434" s="4">
        <v>94</v>
      </c>
      <c r="H434" s="1" t="s">
        <v>1190</v>
      </c>
      <c r="I434" s="15">
        <f t="shared" si="88"/>
        <v>91.843971631205676</v>
      </c>
      <c r="J434">
        <f t="shared" si="93"/>
        <v>170</v>
      </c>
      <c r="K434">
        <f>VLOOKUP(B434,[1]高三上!$B:$H,6,0)</f>
        <v>88</v>
      </c>
      <c r="L434" t="str">
        <f>VLOOKUP(B434,[1]高三上!$B:$H,7,0)</f>
        <v>杨翁基之玛</v>
      </c>
      <c r="M434">
        <f t="shared" si="89"/>
        <v>68.085106382978722</v>
      </c>
      <c r="N434">
        <f t="shared" si="94"/>
        <v>147</v>
      </c>
      <c r="O434">
        <f>VLOOKUP(B434,[1]高二下!$B:$H,6,0)</f>
        <v>91</v>
      </c>
      <c r="P434" t="str">
        <f>VLOOKUP(B434,[1]高二下!$B:$H,7,0)</f>
        <v>杨翁基之玛</v>
      </c>
      <c r="Q434">
        <f t="shared" si="90"/>
        <v>145.03546099290782</v>
      </c>
      <c r="R434">
        <f t="shared" si="95"/>
        <v>57</v>
      </c>
      <c r="S434">
        <f>VLOOKUP(B434,[1]高二上!$B:$H,6,0)</f>
        <v>86</v>
      </c>
      <c r="T434" t="str">
        <f>VLOOKUP(B434,[1]高二上!$B:$H,7,0)</f>
        <v>杨翁基之玛</v>
      </c>
      <c r="U434">
        <f t="shared" si="91"/>
        <v>78.36879432624113</v>
      </c>
      <c r="V434">
        <f t="shared" si="96"/>
        <v>184</v>
      </c>
      <c r="W434">
        <f>VLOOKUP(B434,[1]高一下!$B:$H,6,0)</f>
        <v>87</v>
      </c>
      <c r="X434" t="str">
        <f>VLOOKUP(B434,[1]高一下!$B:$H,7,0)</f>
        <v>杨翁基之玛</v>
      </c>
      <c r="Y434">
        <f t="shared" si="92"/>
        <v>81.205673758865245</v>
      </c>
      <c r="Z434">
        <f t="shared" si="97"/>
        <v>123</v>
      </c>
      <c r="AA434">
        <f>VLOOKUP(B434,[1]高一上!$B:$G,5,0)</f>
        <v>82</v>
      </c>
      <c r="AB434" t="str">
        <f>VLOOKUP(B434,[1]高一上!$B:$G,6,0)</f>
        <v>杨翁基之玛</v>
      </c>
      <c r="AC434">
        <f t="shared" si="98"/>
        <v>63.12056737588653</v>
      </c>
      <c r="AD434">
        <f t="shared" si="99"/>
        <v>70</v>
      </c>
      <c r="AE434">
        <f>VLOOKUP(B434,[1]中考!$B:$G,6,0)</f>
        <v>117</v>
      </c>
      <c r="AF434">
        <f t="shared" si="100"/>
        <v>19</v>
      </c>
    </row>
    <row r="435" spans="1:32" x14ac:dyDescent="0.2">
      <c r="A435" s="2" t="s">
        <v>1301</v>
      </c>
      <c r="B435" s="2" t="s">
        <v>1302</v>
      </c>
      <c r="C435" s="1">
        <v>10</v>
      </c>
      <c r="D435" s="3" t="s">
        <v>1070</v>
      </c>
      <c r="E435" s="4" t="s">
        <v>1303</v>
      </c>
      <c r="F435" s="1">
        <v>359</v>
      </c>
      <c r="G435" s="4">
        <v>93</v>
      </c>
      <c r="H435" s="1" t="s">
        <v>1190</v>
      </c>
      <c r="I435" s="15">
        <f t="shared" si="88"/>
        <v>115.60283687943263</v>
      </c>
      <c r="J435">
        <f t="shared" si="93"/>
        <v>183</v>
      </c>
      <c r="K435">
        <f>VLOOKUP(B435,[1]高三上!$B:$H,6,0)</f>
        <v>78</v>
      </c>
      <c r="L435" t="str">
        <f>VLOOKUP(B435,[1]高三上!$B:$H,7,0)</f>
        <v>杨翁基之玛</v>
      </c>
      <c r="M435">
        <f t="shared" si="89"/>
        <v>55.319148936170215</v>
      </c>
      <c r="N435">
        <f t="shared" si="94"/>
        <v>227</v>
      </c>
      <c r="O435">
        <f>VLOOKUP(B435,[1]高二下!$B:$H,6,0)</f>
        <v>88</v>
      </c>
      <c r="P435" t="str">
        <f>VLOOKUP(B435,[1]高二下!$B:$H,7,0)</f>
        <v>杨翁基之玛</v>
      </c>
      <c r="Q435">
        <f t="shared" si="90"/>
        <v>91.843971631205676</v>
      </c>
      <c r="R435">
        <f t="shared" si="95"/>
        <v>101</v>
      </c>
      <c r="S435">
        <f>VLOOKUP(B435,[1]高二上!$B:$H,6,0)</f>
        <v>95</v>
      </c>
      <c r="T435" t="str">
        <f>VLOOKUP(B435,[1]高二上!$B:$H,7,0)</f>
        <v>杨翁基之玛</v>
      </c>
      <c r="U435">
        <f t="shared" si="91"/>
        <v>107.80141843971631</v>
      </c>
      <c r="V435">
        <f t="shared" si="96"/>
        <v>78</v>
      </c>
      <c r="W435">
        <f>VLOOKUP(B435,[1]高一下!$B:$H,6,0)</f>
        <v>89</v>
      </c>
      <c r="X435" t="str">
        <f>VLOOKUP(B435,[1]高一下!$B:$H,7,0)</f>
        <v>杨翁基之玛</v>
      </c>
      <c r="Y435">
        <f t="shared" si="92"/>
        <v>109.21985815602837</v>
      </c>
      <c r="Z435">
        <f t="shared" si="97"/>
        <v>100</v>
      </c>
      <c r="AA435">
        <f>VLOOKUP(B435,[1]高一上!$B:$G,5,0)</f>
        <v>78</v>
      </c>
      <c r="AB435" t="str">
        <f>VLOOKUP(B435,[1]高一上!$B:$G,6,0)</f>
        <v>李正琪</v>
      </c>
      <c r="AC435">
        <f t="shared" si="98"/>
        <v>85.106382978723403</v>
      </c>
      <c r="AD435">
        <f t="shared" si="99"/>
        <v>126</v>
      </c>
      <c r="AE435">
        <f>VLOOKUP(B435,[1]中考!$B:$G,6,0)</f>
        <v>111</v>
      </c>
      <c r="AF435">
        <f t="shared" si="100"/>
        <v>58</v>
      </c>
    </row>
    <row r="436" spans="1:32" x14ac:dyDescent="0.2">
      <c r="A436" s="2" t="s">
        <v>1304</v>
      </c>
      <c r="B436" s="2" t="s">
        <v>1305</v>
      </c>
      <c r="C436" s="1">
        <v>10</v>
      </c>
      <c r="D436" s="3" t="s">
        <v>1070</v>
      </c>
      <c r="E436" s="4" t="s">
        <v>1306</v>
      </c>
      <c r="F436" s="1">
        <v>357</v>
      </c>
      <c r="G436" s="4">
        <v>94</v>
      </c>
      <c r="H436" s="1" t="s">
        <v>1190</v>
      </c>
      <c r="I436" s="15">
        <f t="shared" si="88"/>
        <v>128.72340425531917</v>
      </c>
      <c r="J436">
        <f t="shared" si="93"/>
        <v>170</v>
      </c>
      <c r="K436">
        <f>VLOOKUP(B436,[1]高三上!$B:$H,6,0)</f>
        <v>66</v>
      </c>
      <c r="L436" t="str">
        <f>VLOOKUP(B436,[1]高三上!$B:$H,7,0)</f>
        <v>杨翁基之玛</v>
      </c>
      <c r="M436">
        <f t="shared" si="89"/>
        <v>68.439716312056731</v>
      </c>
      <c r="N436">
        <f t="shared" si="94"/>
        <v>251</v>
      </c>
      <c r="O436">
        <f>VLOOKUP(B436,[1]高二下!$B:$H,6,0)</f>
        <v>83</v>
      </c>
      <c r="P436" t="str">
        <f>VLOOKUP(B436,[1]高二下!$B:$H,7,0)</f>
        <v>杨翁基之玛</v>
      </c>
      <c r="Q436">
        <f t="shared" si="90"/>
        <v>136.52482269503545</v>
      </c>
      <c r="R436">
        <f t="shared" si="95"/>
        <v>162</v>
      </c>
      <c r="S436">
        <f>VLOOKUP(B436,[1]高二上!$B:$H,6,0)</f>
        <v>75</v>
      </c>
      <c r="T436" t="str">
        <f>VLOOKUP(B436,[1]高二上!$B:$H,7,0)</f>
        <v>杨翁基之玛</v>
      </c>
      <c r="U436">
        <f t="shared" si="91"/>
        <v>90.780141843971634</v>
      </c>
      <c r="V436">
        <f t="shared" si="96"/>
        <v>265</v>
      </c>
      <c r="W436">
        <f>VLOOKUP(B436,[1]高一下!$B:$H,6,0)</f>
        <v>75</v>
      </c>
      <c r="X436" t="str">
        <f>VLOOKUP(B436,[1]高一下!$B:$H,7,0)</f>
        <v>杨翁基之玛</v>
      </c>
      <c r="Y436">
        <f t="shared" si="92"/>
        <v>40.070921985815602</v>
      </c>
      <c r="Z436">
        <f t="shared" si="97"/>
        <v>239</v>
      </c>
      <c r="AA436">
        <f>VLOOKUP(B436,[1]高一上!$B:$G,5,0)</f>
        <v>82</v>
      </c>
      <c r="AB436" t="str">
        <f>VLOOKUP(B436,[1]高一上!$B:$G,6,0)</f>
        <v>陈光汇</v>
      </c>
      <c r="AC436">
        <f t="shared" si="98"/>
        <v>60.99290780141844</v>
      </c>
      <c r="AD436">
        <f t="shared" si="99"/>
        <v>70</v>
      </c>
      <c r="AE436">
        <f>VLOOKUP(B436,[1]中考!$B:$G,6,0)</f>
        <v>105</v>
      </c>
      <c r="AF436">
        <f t="shared" si="100"/>
        <v>129</v>
      </c>
    </row>
    <row r="437" spans="1:32" x14ac:dyDescent="0.2">
      <c r="A437" s="2" t="s">
        <v>1307</v>
      </c>
      <c r="B437" s="2" t="s">
        <v>1308</v>
      </c>
      <c r="C437" s="1">
        <v>10</v>
      </c>
      <c r="D437" s="3" t="s">
        <v>1070</v>
      </c>
      <c r="E437" s="4" t="s">
        <v>1309</v>
      </c>
      <c r="F437" s="1">
        <v>357</v>
      </c>
      <c r="G437" s="4">
        <v>77</v>
      </c>
      <c r="H437" s="1" t="s">
        <v>1190</v>
      </c>
      <c r="I437" s="15">
        <f t="shared" si="88"/>
        <v>80.141843971631204</v>
      </c>
      <c r="J437">
        <f t="shared" si="93"/>
        <v>279</v>
      </c>
      <c r="K437">
        <f>VLOOKUP(B437,[1]高三上!$B:$H,6,0)</f>
        <v>79</v>
      </c>
      <c r="L437" t="str">
        <f>VLOOKUP(B437,[1]高三上!$B:$H,7,0)</f>
        <v>杨翁基之玛</v>
      </c>
      <c r="M437">
        <f t="shared" si="89"/>
        <v>105.31914893617021</v>
      </c>
      <c r="N437">
        <f t="shared" si="94"/>
        <v>223</v>
      </c>
      <c r="O437">
        <f>VLOOKUP(B437,[1]高二下!$B:$H,6,0)</f>
        <v>75</v>
      </c>
      <c r="P437" t="str">
        <f>VLOOKUP(B437,[1]高二下!$B:$H,7,0)</f>
        <v>杨翁基之玛</v>
      </c>
      <c r="Q437">
        <f t="shared" si="90"/>
        <v>52.127659574468083</v>
      </c>
      <c r="R437">
        <f t="shared" si="95"/>
        <v>238</v>
      </c>
      <c r="S437">
        <f>VLOOKUP(B437,[1]高二上!$B:$H,6,0)</f>
        <v>92</v>
      </c>
      <c r="T437" t="str">
        <f>VLOOKUP(B437,[1]高二上!$B:$H,7,0)</f>
        <v>杨翁基之玛</v>
      </c>
      <c r="U437">
        <f t="shared" si="91"/>
        <v>107.09219858156028</v>
      </c>
      <c r="V437">
        <f t="shared" si="96"/>
        <v>103</v>
      </c>
      <c r="W437">
        <f>VLOOKUP(B437,[1]高一下!$B:$H,6,0)</f>
        <v>87</v>
      </c>
      <c r="X437" t="str">
        <f>VLOOKUP(B437,[1]高一下!$B:$H,7,0)</f>
        <v>杨翁基之玛</v>
      </c>
      <c r="Y437">
        <f t="shared" si="92"/>
        <v>81.205673758865245</v>
      </c>
      <c r="Z437">
        <f t="shared" si="97"/>
        <v>123</v>
      </c>
      <c r="AA437">
        <f>VLOOKUP(B437,[1]高一上!$B:$G,5,0)</f>
        <v>82</v>
      </c>
      <c r="AB437" t="str">
        <f>VLOOKUP(B437,[1]高一上!$B:$G,6,0)</f>
        <v>格绒燚西</v>
      </c>
      <c r="AC437">
        <f t="shared" si="98"/>
        <v>149.64539007092199</v>
      </c>
      <c r="AD437">
        <f t="shared" si="99"/>
        <v>70</v>
      </c>
      <c r="AE437">
        <f>VLOOKUP(B437,[1]中考!$B:$G,6,0)</f>
        <v>88</v>
      </c>
      <c r="AF437">
        <f t="shared" si="100"/>
        <v>263</v>
      </c>
    </row>
    <row r="438" spans="1:32" x14ac:dyDescent="0.2">
      <c r="A438" s="2" t="s">
        <v>1310</v>
      </c>
      <c r="B438" s="2" t="s">
        <v>1311</v>
      </c>
      <c r="C438" s="1">
        <v>10</v>
      </c>
      <c r="D438" s="3" t="s">
        <v>1070</v>
      </c>
      <c r="E438" s="4" t="s">
        <v>1312</v>
      </c>
      <c r="F438" s="1">
        <v>347</v>
      </c>
      <c r="G438" s="4">
        <v>94</v>
      </c>
      <c r="H438" s="1" t="s">
        <v>1190</v>
      </c>
      <c r="I438" s="15">
        <f t="shared" si="88"/>
        <v>113.12056737588652</v>
      </c>
      <c r="J438">
        <f t="shared" si="93"/>
        <v>170</v>
      </c>
      <c r="K438">
        <f>VLOOKUP(B438,[1]高三上!$B:$H,6,0)</f>
        <v>81</v>
      </c>
      <c r="L438" t="str">
        <f>VLOOKUP(B438,[1]高三上!$B:$H,7,0)</f>
        <v>杨翁基之玛</v>
      </c>
      <c r="M438">
        <f t="shared" si="89"/>
        <v>107.09219858156028</v>
      </c>
      <c r="N438">
        <f t="shared" si="94"/>
        <v>207</v>
      </c>
      <c r="O438">
        <f>VLOOKUP(B438,[1]高二下!$B:$H,6,0)</f>
        <v>76</v>
      </c>
      <c r="P438" t="str">
        <f>VLOOKUP(B438,[1]高二下!$B:$H,7,0)</f>
        <v>杨翁基之玛</v>
      </c>
      <c r="Q438">
        <f t="shared" si="90"/>
        <v>89.00709219858156</v>
      </c>
      <c r="R438">
        <f t="shared" si="95"/>
        <v>227</v>
      </c>
      <c r="S438">
        <f>VLOOKUP(B438,[1]高二上!$B:$H,6,0)</f>
        <v>85</v>
      </c>
      <c r="T438" t="str">
        <f>VLOOKUP(B438,[1]高二上!$B:$H,7,0)</f>
        <v>杨翁基之玛</v>
      </c>
      <c r="U438">
        <f t="shared" si="91"/>
        <v>61.347517730496456</v>
      </c>
      <c r="V438">
        <f t="shared" si="96"/>
        <v>196</v>
      </c>
      <c r="W438">
        <f>VLOOKUP(B438,[1]高一下!$B:$H,6,0)</f>
        <v>90</v>
      </c>
      <c r="X438" t="str">
        <f>VLOOKUP(B438,[1]高一下!$B:$H,7,0)</f>
        <v>杨翁基之玛</v>
      </c>
      <c r="Y438">
        <f t="shared" si="92"/>
        <v>160.28368794326241</v>
      </c>
      <c r="Z438">
        <f t="shared" si="97"/>
        <v>87</v>
      </c>
      <c r="AA438">
        <f>VLOOKUP(B438,[1]高一上!$B:$G,5,0)</f>
        <v>66</v>
      </c>
      <c r="AB438" t="str">
        <f>VLOOKUP(B438,[1]高一上!$B:$G,6,0)</f>
        <v>李正琪</v>
      </c>
      <c r="AC438">
        <f t="shared" si="98"/>
        <v>137.2340425531915</v>
      </c>
      <c r="AD438">
        <f t="shared" si="99"/>
        <v>257</v>
      </c>
      <c r="AE438">
        <f>VLOOKUP(B438,[1]中考!$B:$G,6,0)</f>
        <v>100</v>
      </c>
      <c r="AF438">
        <f t="shared" si="100"/>
        <v>192</v>
      </c>
    </row>
    <row r="439" spans="1:32" x14ac:dyDescent="0.2">
      <c r="A439" s="2" t="s">
        <v>1313</v>
      </c>
      <c r="B439" s="2" t="s">
        <v>1314</v>
      </c>
      <c r="C439" s="1">
        <v>10</v>
      </c>
      <c r="D439" s="3" t="s">
        <v>1070</v>
      </c>
      <c r="E439" s="4" t="s">
        <v>1315</v>
      </c>
      <c r="F439" s="1">
        <v>337</v>
      </c>
      <c r="G439" s="4">
        <v>82</v>
      </c>
      <c r="H439" s="1" t="s">
        <v>1190</v>
      </c>
      <c r="I439" s="15">
        <f t="shared" si="88"/>
        <v>68.085106382978722</v>
      </c>
      <c r="J439">
        <f t="shared" si="93"/>
        <v>270</v>
      </c>
      <c r="K439">
        <f>VLOOKUP(B439,[1]高三上!$B:$H,6,0)</f>
        <v>85</v>
      </c>
      <c r="L439" t="str">
        <f>VLOOKUP(B439,[1]高三上!$B:$H,7,0)</f>
        <v>杨翁基之玛</v>
      </c>
      <c r="M439">
        <f t="shared" si="89"/>
        <v>108.51063829787233</v>
      </c>
      <c r="N439">
        <f t="shared" si="94"/>
        <v>180</v>
      </c>
      <c r="O439">
        <f>VLOOKUP(B439,[1]高二下!$B:$H,6,0)</f>
        <v>79</v>
      </c>
      <c r="P439" t="str">
        <f>VLOOKUP(B439,[1]高二下!$B:$H,7,0)</f>
        <v>杨翁基之玛</v>
      </c>
      <c r="Q439">
        <f t="shared" si="90"/>
        <v>103.19148936170212</v>
      </c>
      <c r="R439">
        <f t="shared" si="95"/>
        <v>204</v>
      </c>
      <c r="S439">
        <f>VLOOKUP(B439,[1]高二上!$B:$H,6,0)</f>
        <v>84</v>
      </c>
      <c r="T439" t="str">
        <f>VLOOKUP(B439,[1]高二上!$B:$H,7,0)</f>
        <v>杨翁基之玛</v>
      </c>
      <c r="U439">
        <f t="shared" si="91"/>
        <v>36.87943262411347</v>
      </c>
      <c r="V439">
        <f t="shared" si="96"/>
        <v>213</v>
      </c>
      <c r="W439">
        <f>VLOOKUP(B439,[1]高一下!$B:$H,6,0)</f>
        <v>95</v>
      </c>
      <c r="X439" t="str">
        <f>VLOOKUP(B439,[1]高一下!$B:$H,7,0)</f>
        <v>杨翁基之玛</v>
      </c>
      <c r="Y439">
        <f t="shared" si="92"/>
        <v>150.70921985815602</v>
      </c>
      <c r="Z439">
        <f t="shared" si="97"/>
        <v>35</v>
      </c>
      <c r="AA439">
        <f>VLOOKUP(B439,[1]高一上!$B:$G,5,0)</f>
        <v>74</v>
      </c>
      <c r="AB439" t="str">
        <f>VLOOKUP(B439,[1]高一上!$B:$G,6,0)</f>
        <v>杨翁基之玛</v>
      </c>
      <c r="AC439">
        <f t="shared" si="98"/>
        <v>173.04964539007091</v>
      </c>
      <c r="AD439">
        <f t="shared" si="99"/>
        <v>178</v>
      </c>
      <c r="AE439">
        <f>VLOOKUP(B439,[1]中考!$B:$G,6,0)</f>
        <v>93</v>
      </c>
      <c r="AF439">
        <f t="shared" si="100"/>
        <v>241</v>
      </c>
    </row>
    <row r="440" spans="1:32" x14ac:dyDescent="0.2">
      <c r="A440" s="2" t="s">
        <v>1316</v>
      </c>
      <c r="B440" s="2" t="s">
        <v>1317</v>
      </c>
      <c r="C440" s="1">
        <v>10</v>
      </c>
      <c r="D440" s="3" t="s">
        <v>1070</v>
      </c>
      <c r="E440" s="4" t="s">
        <v>1318</v>
      </c>
      <c r="F440" s="1">
        <v>287</v>
      </c>
      <c r="G440" s="4">
        <v>77</v>
      </c>
      <c r="H440" s="1" t="s">
        <v>1190</v>
      </c>
      <c r="I440" s="15">
        <f t="shared" si="88"/>
        <v>100</v>
      </c>
      <c r="J440">
        <f t="shared" si="93"/>
        <v>279</v>
      </c>
      <c r="K440">
        <v>0</v>
      </c>
      <c r="L440" t="str">
        <f>H440</f>
        <v>杨翁基之玛</v>
      </c>
      <c r="M440">
        <f t="shared" si="89"/>
        <v>100</v>
      </c>
      <c r="N440">
        <f t="shared" si="94"/>
        <v>254</v>
      </c>
      <c r="O440">
        <v>0</v>
      </c>
      <c r="P440" t="str">
        <f>H440</f>
        <v>杨翁基之玛</v>
      </c>
      <c r="Q440">
        <f t="shared" si="90"/>
        <v>100</v>
      </c>
      <c r="R440">
        <f t="shared" si="95"/>
        <v>260</v>
      </c>
      <c r="S440">
        <f>VLOOKUP(B440,[1]高二上!$B:$H,6,0)</f>
        <v>79</v>
      </c>
      <c r="T440" t="str">
        <f>VLOOKUP(B440,[1]高二上!$B:$H,7,0)</f>
        <v>杨翁基之玛</v>
      </c>
      <c r="U440">
        <f t="shared" si="91"/>
        <v>69.858156028368796</v>
      </c>
      <c r="V440">
        <f t="shared" si="96"/>
        <v>243</v>
      </c>
      <c r="W440">
        <f>VLOOKUP(B440,[1]高一下!$B:$H,6,0)</f>
        <v>84</v>
      </c>
      <c r="X440" t="str">
        <f>VLOOKUP(B440,[1]高一下!$B:$H,7,0)</f>
        <v>杨翁基之玛</v>
      </c>
      <c r="Y440">
        <f t="shared" si="92"/>
        <v>100.35460992907801</v>
      </c>
      <c r="Z440">
        <f t="shared" si="97"/>
        <v>158</v>
      </c>
      <c r="AA440">
        <f>VLOOKUP(B440,[1]高一上!$B:$G,5,0)</f>
        <v>75</v>
      </c>
      <c r="AB440" t="str">
        <f>VLOOKUP(B440,[1]高一上!$B:$G,6,0)</f>
        <v>杨翁基之玛</v>
      </c>
      <c r="AC440">
        <f t="shared" si="98"/>
        <v>83.687943262411352</v>
      </c>
      <c r="AD440">
        <f t="shared" si="99"/>
        <v>159</v>
      </c>
      <c r="AE440">
        <f>VLOOKUP(B440,[1]中考!$B:$G,6,0)</f>
        <v>106</v>
      </c>
      <c r="AF440">
        <f t="shared" si="100"/>
        <v>112</v>
      </c>
    </row>
    <row r="441" spans="1:32" x14ac:dyDescent="0.2">
      <c r="A441" s="2" t="s">
        <v>1319</v>
      </c>
      <c r="B441" s="2" t="s">
        <v>1320</v>
      </c>
      <c r="C441" s="1">
        <v>11</v>
      </c>
      <c r="D441" s="3" t="s">
        <v>1070</v>
      </c>
      <c r="E441" s="4" t="s">
        <v>1321</v>
      </c>
      <c r="F441" s="1">
        <v>507</v>
      </c>
      <c r="G441" s="4">
        <v>104</v>
      </c>
      <c r="H441" s="1" t="s">
        <v>682</v>
      </c>
      <c r="I441" s="15">
        <f t="shared" si="88"/>
        <v>93.61702127659575</v>
      </c>
      <c r="J441">
        <f t="shared" si="93"/>
        <v>52</v>
      </c>
      <c r="K441">
        <f>VLOOKUP(B441,[1]高三上!$B:$H,6,0)</f>
        <v>102</v>
      </c>
      <c r="L441" t="str">
        <f>VLOOKUP(B441,[1]高三上!$B:$H,7,0)</f>
        <v>陈光汇</v>
      </c>
      <c r="M441">
        <f t="shared" si="89"/>
        <v>119.8581560283688</v>
      </c>
      <c r="N441">
        <f t="shared" si="94"/>
        <v>34</v>
      </c>
      <c r="O441">
        <f>VLOOKUP(B441,[1]高二下!$B:$H,6,0)</f>
        <v>89</v>
      </c>
      <c r="P441" t="str">
        <f>VLOOKUP(B441,[1]高二下!$B:$H,7,0)</f>
        <v>陈光汇</v>
      </c>
      <c r="Q441">
        <f t="shared" si="90"/>
        <v>78.723404255319153</v>
      </c>
      <c r="R441">
        <f t="shared" si="95"/>
        <v>90</v>
      </c>
      <c r="S441">
        <f>VLOOKUP(B441,[1]高二上!$B:$H,6,0)</f>
        <v>100</v>
      </c>
      <c r="T441" t="str">
        <f>VLOOKUP(B441,[1]高二上!$B:$H,7,0)</f>
        <v>陈光汇</v>
      </c>
      <c r="U441">
        <f t="shared" si="91"/>
        <v>99.290780141843967</v>
      </c>
      <c r="V441">
        <f t="shared" si="96"/>
        <v>30</v>
      </c>
      <c r="W441">
        <f>VLOOKUP(B441,[1]高一下!$B:$H,6,0)</f>
        <v>96</v>
      </c>
      <c r="X441" t="str">
        <f>VLOOKUP(B441,[1]高一下!$B:$H,7,0)</f>
        <v>张镇棚</v>
      </c>
      <c r="Y441">
        <f t="shared" si="92"/>
        <v>94.680851063829792</v>
      </c>
      <c r="Z441">
        <f t="shared" si="97"/>
        <v>28</v>
      </c>
      <c r="AA441">
        <f>VLOOKUP(B441,[1]高一上!$B:$G,5,0)</f>
        <v>91</v>
      </c>
      <c r="AB441" t="str">
        <f>VLOOKUP(B441,[1]高一上!$B:$G,6,0)</f>
        <v>刘云菊</v>
      </c>
      <c r="AC441">
        <f t="shared" si="98"/>
        <v>100.35460992907801</v>
      </c>
      <c r="AD441">
        <f t="shared" si="99"/>
        <v>13</v>
      </c>
      <c r="AE441">
        <f>VLOOKUP(B441,[1]中考!$B:$G,6,0)</f>
        <v>115</v>
      </c>
      <c r="AF441">
        <f t="shared" si="100"/>
        <v>29</v>
      </c>
    </row>
    <row r="442" spans="1:32" x14ac:dyDescent="0.2">
      <c r="A442" s="2" t="s">
        <v>1322</v>
      </c>
      <c r="B442" s="2" t="s">
        <v>1323</v>
      </c>
      <c r="C442" s="1">
        <v>11</v>
      </c>
      <c r="D442" s="3" t="s">
        <v>1070</v>
      </c>
      <c r="E442" s="4" t="s">
        <v>1324</v>
      </c>
      <c r="F442" s="1">
        <v>500</v>
      </c>
      <c r="G442" s="4">
        <v>118</v>
      </c>
      <c r="H442" s="1" t="s">
        <v>682</v>
      </c>
      <c r="I442" s="15">
        <f t="shared" si="88"/>
        <v>130.85106382978722</v>
      </c>
      <c r="J442">
        <f t="shared" si="93"/>
        <v>3</v>
      </c>
      <c r="K442">
        <f>VLOOKUP(B442,[1]高三上!$B:$H,6,0)</f>
        <v>94</v>
      </c>
      <c r="L442" t="str">
        <f>VLOOKUP(B442,[1]高三上!$B:$H,7,0)</f>
        <v>陈光汇</v>
      </c>
      <c r="M442">
        <f t="shared" si="89"/>
        <v>110.99290780141844</v>
      </c>
      <c r="N442">
        <f t="shared" si="94"/>
        <v>90</v>
      </c>
      <c r="O442">
        <f>VLOOKUP(B442,[1]高二下!$B:$H,6,0)</f>
        <v>87</v>
      </c>
      <c r="P442" t="str">
        <f>VLOOKUP(B442,[1]高二下!$B:$H,7,0)</f>
        <v>陈光汇</v>
      </c>
      <c r="Q442">
        <f t="shared" si="90"/>
        <v>98.936170212765958</v>
      </c>
      <c r="R442">
        <f t="shared" si="95"/>
        <v>121</v>
      </c>
      <c r="S442">
        <f>VLOOKUP(B442,[1]高二上!$B:$H,6,0)</f>
        <v>91</v>
      </c>
      <c r="T442" t="str">
        <f>VLOOKUP(B442,[1]高二上!$B:$H,7,0)</f>
        <v>陈光汇</v>
      </c>
      <c r="U442">
        <f t="shared" si="91"/>
        <v>105.31914893617021</v>
      </c>
      <c r="V442">
        <f t="shared" si="96"/>
        <v>118</v>
      </c>
      <c r="W442">
        <f>VLOOKUP(B442,[1]高一下!$B:$H,6,0)</f>
        <v>86</v>
      </c>
      <c r="X442" t="str">
        <f>VLOOKUP(B442,[1]高一下!$B:$H,7,0)</f>
        <v>张镇棚</v>
      </c>
      <c r="Y442">
        <f t="shared" si="92"/>
        <v>72.340425531914889</v>
      </c>
      <c r="Z442">
        <f t="shared" si="97"/>
        <v>133</v>
      </c>
      <c r="AA442">
        <f>VLOOKUP(B442,[1]高一上!$B:$G,5,0)</f>
        <v>83</v>
      </c>
      <c r="AB442" t="str">
        <f>VLOOKUP(B442,[1]高一上!$B:$G,6,0)</f>
        <v>肖锐</v>
      </c>
      <c r="AC442">
        <f t="shared" si="98"/>
        <v>68.794326241134755</v>
      </c>
      <c r="AD442">
        <f t="shared" si="99"/>
        <v>55</v>
      </c>
      <c r="AE442">
        <f>VLOOKUP(B442,[1]中考!$B:$G,6,0)</f>
        <v>113</v>
      </c>
      <c r="AF442">
        <f t="shared" si="100"/>
        <v>45</v>
      </c>
    </row>
    <row r="443" spans="1:32" x14ac:dyDescent="0.2">
      <c r="A443" s="2" t="s">
        <v>1325</v>
      </c>
      <c r="B443" s="2" t="s">
        <v>1326</v>
      </c>
      <c r="C443" s="1">
        <v>11</v>
      </c>
      <c r="D443" s="3" t="s">
        <v>1070</v>
      </c>
      <c r="E443" s="4" t="s">
        <v>1327</v>
      </c>
      <c r="F443" s="1">
        <v>493</v>
      </c>
      <c r="G443" s="4">
        <v>103</v>
      </c>
      <c r="H443" s="1" t="s">
        <v>682</v>
      </c>
      <c r="I443" s="15">
        <f t="shared" si="88"/>
        <v>92.907801418439718</v>
      </c>
      <c r="J443">
        <f t="shared" si="93"/>
        <v>61</v>
      </c>
      <c r="K443">
        <f>VLOOKUP(B443,[1]高三上!$B:$H,6,0)</f>
        <v>101</v>
      </c>
      <c r="L443" t="str">
        <f>VLOOKUP(B443,[1]高三上!$B:$H,7,0)</f>
        <v>陈光汇</v>
      </c>
      <c r="M443">
        <f t="shared" si="89"/>
        <v>103.19148936170212</v>
      </c>
      <c r="N443">
        <f t="shared" si="94"/>
        <v>41</v>
      </c>
      <c r="O443">
        <f>VLOOKUP(B443,[1]高二下!$B:$H,6,0)</f>
        <v>92</v>
      </c>
      <c r="P443" t="str">
        <f>VLOOKUP(B443,[1]高二下!$B:$H,7,0)</f>
        <v>陈光汇</v>
      </c>
      <c r="Q443">
        <f t="shared" si="90"/>
        <v>147.51773049645391</v>
      </c>
      <c r="R443">
        <f t="shared" si="95"/>
        <v>50</v>
      </c>
      <c r="S443">
        <f>VLOOKUP(B443,[1]高二上!$B:$H,6,0)</f>
        <v>86</v>
      </c>
      <c r="T443" t="str">
        <f>VLOOKUP(B443,[1]高二上!$B:$H,7,0)</f>
        <v>陈光汇</v>
      </c>
      <c r="U443">
        <f t="shared" si="91"/>
        <v>59.929078014184398</v>
      </c>
      <c r="V443">
        <f t="shared" si="96"/>
        <v>184</v>
      </c>
      <c r="W443">
        <f>VLOOKUP(B443,[1]高一下!$B:$H,6,0)</f>
        <v>92</v>
      </c>
      <c r="X443" t="str">
        <f>VLOOKUP(B443,[1]高一下!$B:$H,7,0)</f>
        <v>张镇棚</v>
      </c>
      <c r="Y443">
        <f t="shared" si="92"/>
        <v>94.326241134751768</v>
      </c>
      <c r="Z443">
        <f t="shared" si="97"/>
        <v>71</v>
      </c>
      <c r="AA443">
        <f>VLOOKUP(B443,[1]高一上!$B:$G,5,0)</f>
        <v>83</v>
      </c>
      <c r="AB443" t="str">
        <f>VLOOKUP(B443,[1]高一上!$B:$G,6,0)</f>
        <v>易涛</v>
      </c>
      <c r="AC443">
        <f t="shared" si="98"/>
        <v>95.39007092198581</v>
      </c>
      <c r="AD443">
        <f t="shared" si="99"/>
        <v>55</v>
      </c>
      <c r="AE443">
        <f>VLOOKUP(B443,[1]中考!$B:$G,6,0)</f>
        <v>111</v>
      </c>
      <c r="AF443">
        <f t="shared" si="100"/>
        <v>58</v>
      </c>
    </row>
    <row r="444" spans="1:32" x14ac:dyDescent="0.2">
      <c r="A444" s="2" t="s">
        <v>1328</v>
      </c>
      <c r="B444" s="2" t="s">
        <v>1329</v>
      </c>
      <c r="C444" s="1">
        <v>11</v>
      </c>
      <c r="D444" s="3" t="s">
        <v>1070</v>
      </c>
      <c r="E444" s="4" t="s">
        <v>1330</v>
      </c>
      <c r="F444" s="1">
        <v>480</v>
      </c>
      <c r="G444" s="4">
        <v>101</v>
      </c>
      <c r="H444" s="1" t="s">
        <v>682</v>
      </c>
      <c r="I444" s="15">
        <f t="shared" si="88"/>
        <v>70.212765957446805</v>
      </c>
      <c r="J444">
        <f t="shared" si="93"/>
        <v>89</v>
      </c>
      <c r="K444">
        <f>VLOOKUP(B444,[1]高三上!$B:$H,6,0)</f>
        <v>110</v>
      </c>
      <c r="L444" t="str">
        <f>VLOOKUP(B444,[1]高三上!$B:$H,7,0)</f>
        <v>陈光汇</v>
      </c>
      <c r="M444">
        <f t="shared" si="89"/>
        <v>147.1631205673759</v>
      </c>
      <c r="N444">
        <f t="shared" si="94"/>
        <v>5</v>
      </c>
      <c r="O444">
        <f>VLOOKUP(B444,[1]高二下!$B:$H,6,0)</f>
        <v>86</v>
      </c>
      <c r="P444" t="str">
        <f>VLOOKUP(B444,[1]高二下!$B:$H,7,0)</f>
        <v>陈光汇</v>
      </c>
      <c r="Q444">
        <f t="shared" si="90"/>
        <v>84.39716312056737</v>
      </c>
      <c r="R444">
        <f t="shared" si="95"/>
        <v>138</v>
      </c>
      <c r="S444">
        <f>VLOOKUP(B444,[1]高二上!$B:$H,6,0)</f>
        <v>93</v>
      </c>
      <c r="T444" t="str">
        <f>VLOOKUP(B444,[1]高二上!$B:$H,7,0)</f>
        <v>陈光汇</v>
      </c>
      <c r="U444">
        <f t="shared" si="91"/>
        <v>131.56028368794327</v>
      </c>
      <c r="V444">
        <f t="shared" si="96"/>
        <v>94</v>
      </c>
      <c r="W444">
        <f>VLOOKUP(B444,[1]高一下!$B:$H,6,0)</f>
        <v>82</v>
      </c>
      <c r="X444" t="str">
        <f>VLOOKUP(B444,[1]高一下!$B:$H,7,0)</f>
        <v>张镇棚</v>
      </c>
      <c r="Y444">
        <f t="shared" si="92"/>
        <v>59.929078014184398</v>
      </c>
      <c r="Z444">
        <f t="shared" si="97"/>
        <v>183</v>
      </c>
      <c r="AA444">
        <f>VLOOKUP(B444,[1]高一上!$B:$G,5,0)</f>
        <v>82</v>
      </c>
      <c r="AB444" t="str">
        <f>VLOOKUP(B444,[1]高一上!$B:$G,6,0)</f>
        <v>肖锐</v>
      </c>
      <c r="AC444">
        <f t="shared" si="98"/>
        <v>74.822695035460995</v>
      </c>
      <c r="AD444">
        <f t="shared" si="99"/>
        <v>70</v>
      </c>
      <c r="AE444">
        <f>VLOOKUP(B444,[1]中考!$B:$G,6,0)</f>
        <v>106</v>
      </c>
      <c r="AF444">
        <f t="shared" si="100"/>
        <v>112</v>
      </c>
    </row>
    <row r="445" spans="1:32" x14ac:dyDescent="0.2">
      <c r="A445" s="2" t="s">
        <v>1331</v>
      </c>
      <c r="B445" s="2" t="s">
        <v>1332</v>
      </c>
      <c r="C445" s="1">
        <v>11</v>
      </c>
      <c r="D445" s="3" t="s">
        <v>1070</v>
      </c>
      <c r="E445" s="4" t="s">
        <v>1333</v>
      </c>
      <c r="F445" s="1">
        <v>479</v>
      </c>
      <c r="G445" s="4">
        <v>96</v>
      </c>
      <c r="H445" s="1" t="s">
        <v>682</v>
      </c>
      <c r="I445" s="15">
        <f t="shared" si="88"/>
        <v>69.503546099290787</v>
      </c>
      <c r="J445">
        <f t="shared" si="93"/>
        <v>138</v>
      </c>
      <c r="K445">
        <f>VLOOKUP(B445,[1]高三上!$B:$H,6,0)</f>
        <v>99</v>
      </c>
      <c r="L445" t="str">
        <f>VLOOKUP(B445,[1]高三上!$B:$H,7,0)</f>
        <v>陈光汇</v>
      </c>
      <c r="M445">
        <f t="shared" si="89"/>
        <v>91.134751773049643</v>
      </c>
      <c r="N445">
        <f t="shared" si="94"/>
        <v>52</v>
      </c>
      <c r="O445">
        <f>VLOOKUP(B445,[1]高二下!$B:$H,6,0)</f>
        <v>95</v>
      </c>
      <c r="P445" t="str">
        <f>VLOOKUP(B445,[1]高二下!$B:$H,7,0)</f>
        <v>陈光汇</v>
      </c>
      <c r="Q445">
        <f t="shared" si="90"/>
        <v>138.65248226950354</v>
      </c>
      <c r="R445">
        <f t="shared" si="95"/>
        <v>27</v>
      </c>
      <c r="S445">
        <f>VLOOKUP(B445,[1]高二上!$B:$H,6,0)</f>
        <v>90</v>
      </c>
      <c r="T445" t="str">
        <f>VLOOKUP(B445,[1]高二上!$B:$H,7,0)</f>
        <v>陈光汇</v>
      </c>
      <c r="U445">
        <f t="shared" si="91"/>
        <v>136.52482269503545</v>
      </c>
      <c r="V445">
        <f t="shared" si="96"/>
        <v>136</v>
      </c>
      <c r="W445">
        <f>VLOOKUP(B445,[1]高一下!$B:$H,6,0)</f>
        <v>75</v>
      </c>
      <c r="X445" t="str">
        <f>VLOOKUP(B445,[1]高一下!$B:$H,7,0)</f>
        <v>张镇棚</v>
      </c>
      <c r="Y445">
        <f t="shared" si="92"/>
        <v>62.056737588652481</v>
      </c>
      <c r="Z445">
        <f t="shared" si="97"/>
        <v>239</v>
      </c>
      <c r="AA445">
        <f>VLOOKUP(B445,[1]高一上!$B:$G,5,0)</f>
        <v>77</v>
      </c>
      <c r="AB445" t="str">
        <f>VLOOKUP(B445,[1]高一上!$B:$G,6,0)</f>
        <v>李正琪</v>
      </c>
      <c r="AC445">
        <f t="shared" si="98"/>
        <v>35.815602836879435</v>
      </c>
      <c r="AD445">
        <f t="shared" si="99"/>
        <v>132</v>
      </c>
      <c r="AE445">
        <f>VLOOKUP(B445,[1]中考!$B:$G,6,0)</f>
        <v>111</v>
      </c>
      <c r="AF445">
        <f t="shared" si="100"/>
        <v>58</v>
      </c>
    </row>
    <row r="446" spans="1:32" x14ac:dyDescent="0.2">
      <c r="A446" s="2" t="s">
        <v>1334</v>
      </c>
      <c r="B446" s="2" t="s">
        <v>1335</v>
      </c>
      <c r="C446" s="1">
        <v>11</v>
      </c>
      <c r="D446" s="3" t="s">
        <v>1070</v>
      </c>
      <c r="E446" s="4" t="s">
        <v>1336</v>
      </c>
      <c r="F446" s="1">
        <v>473</v>
      </c>
      <c r="G446" s="4">
        <v>102</v>
      </c>
      <c r="H446" s="1" t="s">
        <v>682</v>
      </c>
      <c r="I446" s="15">
        <f t="shared" si="88"/>
        <v>87.943262411347519</v>
      </c>
      <c r="J446">
        <f t="shared" si="93"/>
        <v>75</v>
      </c>
      <c r="K446">
        <f>VLOOKUP(B446,[1]高三上!$B:$H,6,0)</f>
        <v>101</v>
      </c>
      <c r="L446" t="str">
        <f>VLOOKUP(B446,[1]高三上!$B:$H,7,0)</f>
        <v>陈光汇</v>
      </c>
      <c r="M446">
        <f t="shared" si="89"/>
        <v>103.19148936170212</v>
      </c>
      <c r="N446">
        <f t="shared" si="94"/>
        <v>41</v>
      </c>
      <c r="O446">
        <f>VLOOKUP(B446,[1]高二下!$B:$H,6,0)</f>
        <v>92</v>
      </c>
      <c r="P446" t="str">
        <f>VLOOKUP(B446,[1]高二下!$B:$H,7,0)</f>
        <v>陈光汇</v>
      </c>
      <c r="Q446">
        <f t="shared" si="90"/>
        <v>118.79432624113475</v>
      </c>
      <c r="R446">
        <f t="shared" si="95"/>
        <v>50</v>
      </c>
      <c r="S446">
        <f>VLOOKUP(B446,[1]高二上!$B:$H,6,0)</f>
        <v>92</v>
      </c>
      <c r="T446" t="str">
        <f>VLOOKUP(B446,[1]高二上!$B:$H,7,0)</f>
        <v>陈光汇</v>
      </c>
      <c r="U446">
        <f t="shared" si="91"/>
        <v>132.97872340425533</v>
      </c>
      <c r="V446">
        <f t="shared" si="96"/>
        <v>103</v>
      </c>
      <c r="W446">
        <f>VLOOKUP(B446,[1]高一下!$B:$H,6,0)</f>
        <v>81</v>
      </c>
      <c r="X446" t="str">
        <f>VLOOKUP(B446,[1]高一下!$B:$H,7,0)</f>
        <v>张镇棚</v>
      </c>
      <c r="Y446">
        <f t="shared" si="92"/>
        <v>41.134751773049651</v>
      </c>
      <c r="Z446">
        <f t="shared" si="97"/>
        <v>196</v>
      </c>
      <c r="AA446">
        <f>VLOOKUP(B446,[1]高一上!$B:$G,5,0)</f>
        <v>86</v>
      </c>
      <c r="AB446" t="str">
        <f>VLOOKUP(B446,[1]高一上!$B:$G,6,0)</f>
        <v>刘云菊</v>
      </c>
      <c r="AC446">
        <f t="shared" si="98"/>
        <v>104.25531914893617</v>
      </c>
      <c r="AD446">
        <f t="shared" si="99"/>
        <v>30</v>
      </c>
      <c r="AE446">
        <f>VLOOKUP(B446,[1]中考!$B:$G,6,0)</f>
        <v>98</v>
      </c>
      <c r="AF446">
        <f t="shared" si="100"/>
        <v>208</v>
      </c>
    </row>
    <row r="447" spans="1:32" x14ac:dyDescent="0.2">
      <c r="A447" s="2" t="s">
        <v>1337</v>
      </c>
      <c r="B447" s="2" t="s">
        <v>1338</v>
      </c>
      <c r="C447" s="1">
        <v>11</v>
      </c>
      <c r="D447" s="3" t="s">
        <v>1070</v>
      </c>
      <c r="E447" s="4" t="s">
        <v>1339</v>
      </c>
      <c r="F447" s="1">
        <v>467</v>
      </c>
      <c r="G447" s="4">
        <v>105</v>
      </c>
      <c r="H447" s="1" t="s">
        <v>682</v>
      </c>
      <c r="I447" s="15">
        <f t="shared" si="88"/>
        <v>97.163120567375884</v>
      </c>
      <c r="J447">
        <f t="shared" si="93"/>
        <v>42</v>
      </c>
      <c r="K447">
        <f>VLOOKUP(B447,[1]高三上!$B:$H,6,0)</f>
        <v>102</v>
      </c>
      <c r="L447" t="str">
        <f>VLOOKUP(B447,[1]高三上!$B:$H,7,0)</f>
        <v>陈光汇</v>
      </c>
      <c r="M447">
        <f t="shared" si="89"/>
        <v>113.82978723404256</v>
      </c>
      <c r="N447">
        <f t="shared" si="94"/>
        <v>34</v>
      </c>
      <c r="O447">
        <f>VLOOKUP(B447,[1]高二下!$B:$H,6,0)</f>
        <v>90</v>
      </c>
      <c r="P447" t="str">
        <f>VLOOKUP(B447,[1]高二下!$B:$H,7,0)</f>
        <v>陈光汇</v>
      </c>
      <c r="Q447">
        <f t="shared" si="90"/>
        <v>101.77304964539007</v>
      </c>
      <c r="R447">
        <f t="shared" si="95"/>
        <v>73</v>
      </c>
      <c r="S447">
        <f>VLOOKUP(B447,[1]高二上!$B:$H,6,0)</f>
        <v>95</v>
      </c>
      <c r="T447" t="str">
        <f>VLOOKUP(B447,[1]高二上!$B:$H,7,0)</f>
        <v>陈光汇</v>
      </c>
      <c r="U447">
        <f t="shared" si="91"/>
        <v>84.751773049645394</v>
      </c>
      <c r="V447">
        <f t="shared" si="96"/>
        <v>78</v>
      </c>
      <c r="W447">
        <f>VLOOKUP(B447,[1]高一下!$B:$H,6,0)</f>
        <v>95</v>
      </c>
      <c r="X447" t="str">
        <f>VLOOKUP(B447,[1]高一下!$B:$H,7,0)</f>
        <v>张镇棚</v>
      </c>
      <c r="Y447">
        <f t="shared" si="92"/>
        <v>162.41134751773049</v>
      </c>
      <c r="Z447">
        <f t="shared" si="97"/>
        <v>35</v>
      </c>
      <c r="AA447">
        <f>VLOOKUP(B447,[1]高一上!$B:$G,5,0)</f>
        <v>72</v>
      </c>
      <c r="AB447" t="str">
        <f>VLOOKUP(B447,[1]高一上!$B:$G,6,0)</f>
        <v>杨翁基之玛</v>
      </c>
      <c r="AC447">
        <f t="shared" si="98"/>
        <v>138.29787234042553</v>
      </c>
      <c r="AD447">
        <f t="shared" si="99"/>
        <v>211</v>
      </c>
      <c r="AE447">
        <f>VLOOKUP(B447,[1]中考!$B:$G,6,0)</f>
        <v>104</v>
      </c>
      <c r="AF447">
        <f t="shared" si="100"/>
        <v>143</v>
      </c>
    </row>
    <row r="448" spans="1:32" x14ac:dyDescent="0.2">
      <c r="A448" s="2" t="s">
        <v>1340</v>
      </c>
      <c r="B448" s="2" t="s">
        <v>1341</v>
      </c>
      <c r="C448" s="1">
        <v>11</v>
      </c>
      <c r="D448" s="3" t="s">
        <v>1070</v>
      </c>
      <c r="E448" s="4" t="s">
        <v>1342</v>
      </c>
      <c r="F448" s="1">
        <v>466</v>
      </c>
      <c r="G448" s="4">
        <v>95</v>
      </c>
      <c r="H448" s="1" t="s">
        <v>682</v>
      </c>
      <c r="I448" s="15">
        <f t="shared" si="88"/>
        <v>89.00709219858156</v>
      </c>
      <c r="J448">
        <f t="shared" si="93"/>
        <v>152</v>
      </c>
      <c r="K448">
        <f>VLOOKUP(B448,[1]高三上!$B:$H,6,0)</f>
        <v>91</v>
      </c>
      <c r="L448" t="str">
        <f>VLOOKUP(B448,[1]高三上!$B:$H,7,0)</f>
        <v>陈光汇</v>
      </c>
      <c r="M448">
        <f t="shared" si="89"/>
        <v>114.53900709219857</v>
      </c>
      <c r="N448">
        <f t="shared" si="94"/>
        <v>121</v>
      </c>
      <c r="O448">
        <f>VLOOKUP(B448,[1]高二下!$B:$H,6,0)</f>
        <v>83</v>
      </c>
      <c r="P448" t="str">
        <f>VLOOKUP(B448,[1]高二下!$B:$H,7,0)</f>
        <v>陈光汇</v>
      </c>
      <c r="Q448">
        <f t="shared" si="90"/>
        <v>104.60992907801419</v>
      </c>
      <c r="R448">
        <f t="shared" si="95"/>
        <v>162</v>
      </c>
      <c r="S448">
        <f>VLOOKUP(B448,[1]高二上!$B:$H,6,0)</f>
        <v>87</v>
      </c>
      <c r="T448" t="str">
        <f>VLOOKUP(B448,[1]高二上!$B:$H,7,0)</f>
        <v>陈光汇</v>
      </c>
      <c r="U448">
        <f t="shared" si="91"/>
        <v>102.83687943262412</v>
      </c>
      <c r="V448">
        <f t="shared" si="96"/>
        <v>175</v>
      </c>
      <c r="W448">
        <f>VLOOKUP(B448,[1]高一下!$B:$H,6,0)</f>
        <v>82</v>
      </c>
      <c r="X448" t="str">
        <f>VLOOKUP(B448,[1]高一下!$B:$H,7,0)</f>
        <v>张镇棚</v>
      </c>
      <c r="Y448">
        <f t="shared" si="92"/>
        <v>71.276595744680847</v>
      </c>
      <c r="Z448">
        <f t="shared" si="97"/>
        <v>183</v>
      </c>
      <c r="AA448">
        <f>VLOOKUP(B448,[1]高一上!$B:$G,5,0)</f>
        <v>80</v>
      </c>
      <c r="AB448" t="str">
        <f>VLOOKUP(B448,[1]高一上!$B:$G,6,0)</f>
        <v>肖锐</v>
      </c>
      <c r="AC448">
        <f t="shared" si="98"/>
        <v>45.390070921985817</v>
      </c>
      <c r="AD448">
        <f t="shared" si="99"/>
        <v>102</v>
      </c>
      <c r="AE448">
        <f>VLOOKUP(B448,[1]中考!$B:$G,6,0)</f>
        <v>115</v>
      </c>
      <c r="AF448">
        <f t="shared" si="100"/>
        <v>29</v>
      </c>
    </row>
    <row r="449" spans="1:32" x14ac:dyDescent="0.2">
      <c r="A449" s="2" t="s">
        <v>1343</v>
      </c>
      <c r="B449" s="2" t="s">
        <v>1344</v>
      </c>
      <c r="C449" s="1">
        <v>11</v>
      </c>
      <c r="D449" s="3" t="s">
        <v>1070</v>
      </c>
      <c r="E449" s="4" t="s">
        <v>1345</v>
      </c>
      <c r="F449" s="1">
        <v>463</v>
      </c>
      <c r="G449" s="4">
        <v>111</v>
      </c>
      <c r="H449" s="1" t="s">
        <v>682</v>
      </c>
      <c r="I449" s="15">
        <f t="shared" si="88"/>
        <v>121.98581560283688</v>
      </c>
      <c r="J449">
        <f t="shared" si="93"/>
        <v>14</v>
      </c>
      <c r="K449">
        <f>VLOOKUP(B449,[1]高三上!$B:$H,6,0)</f>
        <v>96</v>
      </c>
      <c r="L449" t="str">
        <f>VLOOKUP(B449,[1]高三上!$B:$H,7,0)</f>
        <v>陈光汇</v>
      </c>
      <c r="M449">
        <f t="shared" si="89"/>
        <v>124.11347517730496</v>
      </c>
      <c r="N449">
        <f t="shared" si="94"/>
        <v>76</v>
      </c>
      <c r="O449">
        <f>VLOOKUP(B449,[1]高二下!$B:$H,6,0)</f>
        <v>85</v>
      </c>
      <c r="P449" t="str">
        <f>VLOOKUP(B449,[1]高二下!$B:$H,7,0)</f>
        <v>陈光汇</v>
      </c>
      <c r="Q449">
        <f t="shared" si="90"/>
        <v>55.673758865248232</v>
      </c>
      <c r="R449">
        <f t="shared" si="95"/>
        <v>144</v>
      </c>
      <c r="S449">
        <f>VLOOKUP(B449,[1]高二上!$B:$H,6,0)</f>
        <v>103</v>
      </c>
      <c r="T449" t="str">
        <f>VLOOKUP(B449,[1]高二上!$B:$H,7,0)</f>
        <v>陈光汇</v>
      </c>
      <c r="U449">
        <f t="shared" si="91"/>
        <v>166.31205673758865</v>
      </c>
      <c r="V449">
        <f t="shared" si="96"/>
        <v>19</v>
      </c>
      <c r="W449">
        <f>VLOOKUP(B449,[1]高一下!$B:$H,6,0)</f>
        <v>80</v>
      </c>
      <c r="X449" t="str">
        <f>VLOOKUP(B449,[1]高一下!$B:$H,7,0)</f>
        <v>张镇棚</v>
      </c>
      <c r="Y449">
        <f t="shared" si="92"/>
        <v>67.730496453900713</v>
      </c>
      <c r="Z449">
        <f t="shared" si="97"/>
        <v>206</v>
      </c>
      <c r="AA449">
        <f>VLOOKUP(B449,[1]高一上!$B:$G,5,0)</f>
        <v>79</v>
      </c>
      <c r="AB449" t="str">
        <f>VLOOKUP(B449,[1]高一上!$B:$G,6,0)</f>
        <v>杨翁基之玛</v>
      </c>
      <c r="AC449">
        <f t="shared" si="98"/>
        <v>37.234042553191493</v>
      </c>
      <c r="AD449">
        <f t="shared" si="99"/>
        <v>115</v>
      </c>
      <c r="AE449">
        <f>VLOOKUP(B449,[1]中考!$B:$G,6,0)</f>
        <v>115</v>
      </c>
      <c r="AF449">
        <f t="shared" si="100"/>
        <v>29</v>
      </c>
    </row>
    <row r="450" spans="1:32" x14ac:dyDescent="0.2">
      <c r="A450" s="2" t="s">
        <v>1346</v>
      </c>
      <c r="B450" s="2" t="s">
        <v>1347</v>
      </c>
      <c r="C450" s="1">
        <v>11</v>
      </c>
      <c r="D450" s="3" t="s">
        <v>1070</v>
      </c>
      <c r="E450" s="4" t="s">
        <v>1348</v>
      </c>
      <c r="F450" s="1">
        <v>459</v>
      </c>
      <c r="G450" s="4">
        <v>103</v>
      </c>
      <c r="H450" s="1" t="s">
        <v>682</v>
      </c>
      <c r="I450" s="15">
        <f t="shared" si="88"/>
        <v>106.73758865248227</v>
      </c>
      <c r="J450">
        <f t="shared" si="93"/>
        <v>61</v>
      </c>
      <c r="K450">
        <f>VLOOKUP(B450,[1]高三上!$B:$H,6,0)</f>
        <v>95</v>
      </c>
      <c r="L450" t="str">
        <f>VLOOKUP(B450,[1]高三上!$B:$H,7,0)</f>
        <v>陈光汇</v>
      </c>
      <c r="M450">
        <f t="shared" si="89"/>
        <v>89.361702127659569</v>
      </c>
      <c r="N450">
        <f t="shared" si="94"/>
        <v>80</v>
      </c>
      <c r="O450">
        <f>VLOOKUP(B450,[1]高二下!$B:$H,6,0)</f>
        <v>92</v>
      </c>
      <c r="P450" t="str">
        <f>VLOOKUP(B450,[1]高二下!$B:$H,7,0)</f>
        <v>陈光汇</v>
      </c>
      <c r="Q450">
        <f t="shared" si="90"/>
        <v>92.907801418439718</v>
      </c>
      <c r="R450">
        <f t="shared" si="95"/>
        <v>50</v>
      </c>
      <c r="S450">
        <f>VLOOKUP(B450,[1]高二上!$B:$H,6,0)</f>
        <v>100</v>
      </c>
      <c r="T450" t="str">
        <f>VLOOKUP(B450,[1]高二上!$B:$H,7,0)</f>
        <v>陈光汇</v>
      </c>
      <c r="U450">
        <f t="shared" si="91"/>
        <v>109.9290780141844</v>
      </c>
      <c r="V450">
        <f t="shared" si="96"/>
        <v>30</v>
      </c>
      <c r="W450">
        <f>VLOOKUP(B450,[1]高一下!$B:$H,6,0)</f>
        <v>93</v>
      </c>
      <c r="X450" t="str">
        <f>VLOOKUP(B450,[1]高一下!$B:$H,7,0)</f>
        <v>张镇棚</v>
      </c>
      <c r="Y450">
        <f t="shared" si="92"/>
        <v>98.936170212765958</v>
      </c>
      <c r="Z450">
        <f t="shared" si="97"/>
        <v>58</v>
      </c>
      <c r="AA450">
        <f>VLOOKUP(B450,[1]高一上!$B:$G,5,0)</f>
        <v>83</v>
      </c>
      <c r="AB450" t="str">
        <f>VLOOKUP(B450,[1]高一上!$B:$G,6,0)</f>
        <v>刘权芳</v>
      </c>
      <c r="AC450">
        <f t="shared" si="98"/>
        <v>113.82978723404256</v>
      </c>
      <c r="AD450">
        <f t="shared" si="99"/>
        <v>55</v>
      </c>
      <c r="AE450">
        <f>VLOOKUP(B450,[1]中考!$B:$G,6,0)</f>
        <v>107</v>
      </c>
      <c r="AF450">
        <f t="shared" si="100"/>
        <v>97</v>
      </c>
    </row>
    <row r="451" spans="1:32" x14ac:dyDescent="0.2">
      <c r="A451" s="2" t="s">
        <v>1349</v>
      </c>
      <c r="B451" s="2" t="s">
        <v>1350</v>
      </c>
      <c r="C451" s="1">
        <v>11</v>
      </c>
      <c r="D451" s="3" t="s">
        <v>1070</v>
      </c>
      <c r="E451" s="4" t="s">
        <v>1351</v>
      </c>
      <c r="F451" s="1">
        <v>456</v>
      </c>
      <c r="G451" s="4">
        <v>102</v>
      </c>
      <c r="H451" s="1" t="s">
        <v>682</v>
      </c>
      <c r="I451" s="15">
        <f t="shared" ref="I451:I514" si="101">IF(OR(G451=0,K451=0),100,(((N451-J451)/COUNTIF(D:D,D451))*100)+100)</f>
        <v>87.943262411347519</v>
      </c>
      <c r="J451">
        <f t="shared" si="93"/>
        <v>75</v>
      </c>
      <c r="K451">
        <f>VLOOKUP(B451,[1]高三上!$B:$H,6,0)</f>
        <v>101</v>
      </c>
      <c r="L451" t="str">
        <f>VLOOKUP(B451,[1]高三上!$B:$H,7,0)</f>
        <v>陈光汇</v>
      </c>
      <c r="M451">
        <f t="shared" ref="M451:M514" si="102">IF(OR(O451=0,K451=0),100,(((R451-N451)/COUNTIF(D:D,D451))*100)+100)</f>
        <v>95.035460992907801</v>
      </c>
      <c r="N451">
        <f t="shared" si="94"/>
        <v>41</v>
      </c>
      <c r="O451">
        <f>VLOOKUP(B451,[1]高二下!$B:$H,6,0)</f>
        <v>95</v>
      </c>
      <c r="P451" t="str">
        <f>VLOOKUP(B451,[1]高二下!$B:$H,7,0)</f>
        <v>陈光汇</v>
      </c>
      <c r="Q451">
        <f t="shared" ref="Q451:Q514" si="103">IF(OR(O451=0,S451=0),100,(((V451-R451)/COUNTIF(D:D,D451))*100)+100)</f>
        <v>168.79432624113474</v>
      </c>
      <c r="R451">
        <f t="shared" si="95"/>
        <v>27</v>
      </c>
      <c r="S451">
        <f>VLOOKUP(B451,[1]高二上!$B:$H,6,0)</f>
        <v>83</v>
      </c>
      <c r="T451" t="str">
        <f>VLOOKUP(B451,[1]高二上!$B:$H,7,0)</f>
        <v>格绒燚西</v>
      </c>
      <c r="U451">
        <f t="shared" ref="U451:U514" si="104">IF(OR(W451=0,S451=0),100,(((Z451-V451)/COUNTIF(D:D,D451))*100)+100)</f>
        <v>91.134751773049643</v>
      </c>
      <c r="V451">
        <f t="shared" si="96"/>
        <v>221</v>
      </c>
      <c r="W451">
        <f>VLOOKUP(B451,[1]高一下!$B:$H,6,0)</f>
        <v>81</v>
      </c>
      <c r="X451" t="str">
        <f>VLOOKUP(B451,[1]高一下!$B:$H,7,0)</f>
        <v>格绒燚西</v>
      </c>
      <c r="Y451">
        <f t="shared" ref="Y451:Y514" si="105">IF(OR(W451=0,AA451=0),100,(((AD451-Z451)/COUNTIF(D:D,D451))*100)+100)</f>
        <v>123.04964539007092</v>
      </c>
      <c r="Z451">
        <f t="shared" si="97"/>
        <v>196</v>
      </c>
      <c r="AA451">
        <f>VLOOKUP(B451,[1]高一上!$B:$G,5,0)</f>
        <v>65</v>
      </c>
      <c r="AB451" t="str">
        <f>VLOOKUP(B451,[1]高一上!$B:$G,6,0)</f>
        <v>格绒燚西</v>
      </c>
      <c r="AC451">
        <f t="shared" si="98"/>
        <v>58.865248226950357</v>
      </c>
      <c r="AD451">
        <f t="shared" si="99"/>
        <v>261</v>
      </c>
      <c r="AE451">
        <f>VLOOKUP(B451,[1]中考!$B:$G,6,0)</f>
        <v>109</v>
      </c>
      <c r="AF451">
        <f t="shared" si="100"/>
        <v>80</v>
      </c>
    </row>
    <row r="452" spans="1:32" x14ac:dyDescent="0.2">
      <c r="A452" s="2" t="s">
        <v>1352</v>
      </c>
      <c r="B452" s="2" t="s">
        <v>1353</v>
      </c>
      <c r="C452" s="1">
        <v>11</v>
      </c>
      <c r="D452" s="3" t="s">
        <v>1070</v>
      </c>
      <c r="E452" s="4" t="s">
        <v>1354</v>
      </c>
      <c r="F452" s="1">
        <v>452</v>
      </c>
      <c r="G452" s="4">
        <v>105</v>
      </c>
      <c r="H452" s="1" t="s">
        <v>682</v>
      </c>
      <c r="I452" s="15">
        <f t="shared" si="101"/>
        <v>148.93617021276594</v>
      </c>
      <c r="J452">
        <f t="shared" si="93"/>
        <v>42</v>
      </c>
      <c r="K452">
        <f>VLOOKUP(B452,[1]高三上!$B:$H,6,0)</f>
        <v>85</v>
      </c>
      <c r="L452" t="str">
        <f>VLOOKUP(B452,[1]高三上!$B:$H,7,0)</f>
        <v>陈光汇</v>
      </c>
      <c r="M452">
        <f t="shared" si="102"/>
        <v>108.51063829787233</v>
      </c>
      <c r="N452">
        <f t="shared" si="94"/>
        <v>180</v>
      </c>
      <c r="O452">
        <f>VLOOKUP(B452,[1]高二下!$B:$H,6,0)</f>
        <v>79</v>
      </c>
      <c r="P452" t="str">
        <f>VLOOKUP(B452,[1]高二下!$B:$H,7,0)</f>
        <v>陈光汇</v>
      </c>
      <c r="Q452">
        <f t="shared" si="103"/>
        <v>75.886524822695037</v>
      </c>
      <c r="R452">
        <f t="shared" si="95"/>
        <v>204</v>
      </c>
      <c r="S452">
        <f>VLOOKUP(B452,[1]高二上!$B:$H,6,0)</f>
        <v>90</v>
      </c>
      <c r="T452" t="str">
        <f>VLOOKUP(B452,[1]高二上!$B:$H,7,0)</f>
        <v>甲阿祝玛</v>
      </c>
      <c r="U452">
        <f t="shared" si="104"/>
        <v>141.13475177304963</v>
      </c>
      <c r="V452">
        <f t="shared" si="96"/>
        <v>136</v>
      </c>
      <c r="W452">
        <f>VLOOKUP(B452,[1]高一下!$B:$H,6,0)</f>
        <v>74</v>
      </c>
      <c r="X452" t="str">
        <f>VLOOKUP(B452,[1]高一下!$B:$H,7,0)</f>
        <v>易涛</v>
      </c>
      <c r="Y452">
        <f t="shared" si="105"/>
        <v>90.425531914893611</v>
      </c>
      <c r="Z452">
        <f t="shared" si="97"/>
        <v>252</v>
      </c>
      <c r="AA452">
        <f>VLOOKUP(B452,[1]高一上!$B:$G,5,0)</f>
        <v>71</v>
      </c>
      <c r="AB452" t="str">
        <f>VLOOKUP(B452,[1]高一上!$B:$G,6,0)</f>
        <v>易涛</v>
      </c>
      <c r="AC452">
        <f t="shared" si="98"/>
        <v>101.77304964539007</v>
      </c>
      <c r="AD452">
        <f t="shared" si="99"/>
        <v>225</v>
      </c>
      <c r="AE452">
        <f>VLOOKUP(B452,[1]中考!$B:$G,6,0)</f>
        <v>90</v>
      </c>
      <c r="AF452">
        <f t="shared" si="100"/>
        <v>257</v>
      </c>
    </row>
    <row r="453" spans="1:32" x14ac:dyDescent="0.2">
      <c r="A453" s="2" t="s">
        <v>1355</v>
      </c>
      <c r="B453" s="2" t="s">
        <v>1356</v>
      </c>
      <c r="C453" s="1">
        <v>11</v>
      </c>
      <c r="D453" s="3" t="s">
        <v>1070</v>
      </c>
      <c r="E453" s="4" t="s">
        <v>1357</v>
      </c>
      <c r="F453" s="1">
        <v>450</v>
      </c>
      <c r="G453" s="4">
        <v>99</v>
      </c>
      <c r="H453" s="1" t="s">
        <v>682</v>
      </c>
      <c r="I453" s="15">
        <f t="shared" si="101"/>
        <v>102.48226950354609</v>
      </c>
      <c r="J453">
        <f t="shared" si="93"/>
        <v>103</v>
      </c>
      <c r="K453">
        <f>VLOOKUP(B453,[1]高三上!$B:$H,6,0)</f>
        <v>92</v>
      </c>
      <c r="L453" t="str">
        <f>VLOOKUP(B453,[1]高三上!$B:$H,7,0)</f>
        <v>陈光汇</v>
      </c>
      <c r="M453">
        <f t="shared" si="102"/>
        <v>76.595744680851055</v>
      </c>
      <c r="N453">
        <f t="shared" si="94"/>
        <v>110</v>
      </c>
      <c r="O453">
        <f>VLOOKUP(B453,[1]高二下!$B:$H,6,0)</f>
        <v>93</v>
      </c>
      <c r="P453" t="str">
        <f>VLOOKUP(B453,[1]高二下!$B:$H,7,0)</f>
        <v>陈光汇</v>
      </c>
      <c r="Q453">
        <f t="shared" si="103"/>
        <v>153.90070921985816</v>
      </c>
      <c r="R453">
        <f t="shared" si="95"/>
        <v>44</v>
      </c>
      <c r="S453">
        <f>VLOOKUP(B453,[1]高二上!$B:$H,6,0)</f>
        <v>85</v>
      </c>
      <c r="T453" t="str">
        <f>VLOOKUP(B453,[1]高二上!$B:$H,7,0)</f>
        <v>陈光汇</v>
      </c>
      <c r="U453">
        <f t="shared" si="104"/>
        <v>113.82978723404256</v>
      </c>
      <c r="V453">
        <f t="shared" si="96"/>
        <v>196</v>
      </c>
      <c r="W453">
        <f>VLOOKUP(B453,[1]高一下!$B:$H,6,0)</f>
        <v>76</v>
      </c>
      <c r="X453" t="str">
        <f>VLOOKUP(B453,[1]高一下!$B:$H,7,0)</f>
        <v>张镇棚</v>
      </c>
      <c r="Y453">
        <f t="shared" si="105"/>
        <v>73.049645390070921</v>
      </c>
      <c r="Z453">
        <f t="shared" si="97"/>
        <v>235</v>
      </c>
      <c r="AA453">
        <f>VLOOKUP(B453,[1]高一上!$B:$G,5,0)</f>
        <v>75</v>
      </c>
      <c r="AB453" t="str">
        <f>VLOOKUP(B453,[1]高一上!$B:$G,6,0)</f>
        <v>格绒燚西</v>
      </c>
      <c r="AC453">
        <f t="shared" si="98"/>
        <v>81.914893617021278</v>
      </c>
      <c r="AD453">
        <f t="shared" si="99"/>
        <v>159</v>
      </c>
      <c r="AE453">
        <f>VLOOKUP(B453,[1]中考!$B:$G,6,0)</f>
        <v>101</v>
      </c>
      <c r="AF453">
        <f t="shared" si="100"/>
        <v>184</v>
      </c>
    </row>
    <row r="454" spans="1:32" x14ac:dyDescent="0.2">
      <c r="A454" s="2" t="s">
        <v>1358</v>
      </c>
      <c r="B454" s="2" t="s">
        <v>1359</v>
      </c>
      <c r="C454" s="1">
        <v>11</v>
      </c>
      <c r="D454" s="3" t="s">
        <v>1070</v>
      </c>
      <c r="E454" s="4" t="s">
        <v>1360</v>
      </c>
      <c r="F454" s="1">
        <v>450</v>
      </c>
      <c r="G454" s="4">
        <v>93</v>
      </c>
      <c r="H454" s="1" t="s">
        <v>682</v>
      </c>
      <c r="I454" s="15">
        <f t="shared" si="101"/>
        <v>83.687943262411352</v>
      </c>
      <c r="J454">
        <f t="shared" si="93"/>
        <v>183</v>
      </c>
      <c r="K454">
        <f>VLOOKUP(B454,[1]高三上!$B:$H,6,0)</f>
        <v>89</v>
      </c>
      <c r="L454" t="str">
        <f>VLOOKUP(B454,[1]高三上!$B:$H,7,0)</f>
        <v>陈光汇</v>
      </c>
      <c r="M454">
        <f t="shared" si="102"/>
        <v>135.81560283687944</v>
      </c>
      <c r="N454">
        <f t="shared" si="94"/>
        <v>137</v>
      </c>
      <c r="O454">
        <f>VLOOKUP(B454,[1]高二下!$B:$H,6,0)</f>
        <v>75</v>
      </c>
      <c r="P454" t="str">
        <f>VLOOKUP(B454,[1]高二下!$B:$H,7,0)</f>
        <v>陈光汇</v>
      </c>
      <c r="Q454">
        <f t="shared" si="103"/>
        <v>91.134751773049643</v>
      </c>
      <c r="R454">
        <f t="shared" si="95"/>
        <v>238</v>
      </c>
      <c r="S454">
        <f>VLOOKUP(B454,[1]高二上!$B:$H,6,0)</f>
        <v>84</v>
      </c>
      <c r="T454" t="str">
        <f>VLOOKUP(B454,[1]高二上!$B:$H,7,0)</f>
        <v>甲阿祝玛</v>
      </c>
      <c r="U454">
        <f t="shared" si="104"/>
        <v>102.12765957446808</v>
      </c>
      <c r="V454">
        <f t="shared" si="96"/>
        <v>213</v>
      </c>
      <c r="W454">
        <f>VLOOKUP(B454,[1]高一下!$B:$H,6,0)</f>
        <v>78</v>
      </c>
      <c r="X454" t="str">
        <f>VLOOKUP(B454,[1]高一下!$B:$H,7,0)</f>
        <v>易涛</v>
      </c>
      <c r="Y454">
        <f t="shared" si="105"/>
        <v>85.460992907801426</v>
      </c>
      <c r="Z454">
        <f t="shared" si="97"/>
        <v>219</v>
      </c>
      <c r="AA454">
        <f>VLOOKUP(B454,[1]高一上!$B:$G,5,0)</f>
        <v>74</v>
      </c>
      <c r="AB454" t="str">
        <f>VLOOKUP(B454,[1]高一上!$B:$G,6,0)</f>
        <v>易涛</v>
      </c>
      <c r="AC454">
        <f t="shared" si="98"/>
        <v>108.51063829787233</v>
      </c>
      <c r="AD454">
        <f t="shared" si="99"/>
        <v>178</v>
      </c>
      <c r="AE454">
        <f>VLOOKUP(B454,[1]中考!$B:$G,6,0)</f>
        <v>92</v>
      </c>
      <c r="AF454">
        <f t="shared" si="100"/>
        <v>243</v>
      </c>
    </row>
    <row r="455" spans="1:32" x14ac:dyDescent="0.2">
      <c r="A455" s="2" t="s">
        <v>1361</v>
      </c>
      <c r="B455" s="2" t="s">
        <v>1362</v>
      </c>
      <c r="C455" s="1">
        <v>11</v>
      </c>
      <c r="D455" s="3" t="s">
        <v>1070</v>
      </c>
      <c r="E455" s="4" t="s">
        <v>1363</v>
      </c>
      <c r="F455" s="1">
        <v>443</v>
      </c>
      <c r="G455" s="4">
        <v>105</v>
      </c>
      <c r="H455" s="1" t="s">
        <v>682</v>
      </c>
      <c r="I455" s="15">
        <f t="shared" si="101"/>
        <v>93.971631205673759</v>
      </c>
      <c r="J455">
        <f t="shared" si="93"/>
        <v>42</v>
      </c>
      <c r="K455">
        <f>VLOOKUP(B455,[1]高三上!$B:$H,6,0)</f>
        <v>104</v>
      </c>
      <c r="L455" t="str">
        <f>VLOOKUP(B455,[1]高三上!$B:$H,7,0)</f>
        <v>陈光汇</v>
      </c>
      <c r="M455">
        <f t="shared" si="102"/>
        <v>100.70921985815603</v>
      </c>
      <c r="N455">
        <f t="shared" si="94"/>
        <v>25</v>
      </c>
      <c r="O455">
        <f>VLOOKUP(B455,[1]高二下!$B:$H,6,0)</f>
        <v>95</v>
      </c>
      <c r="P455" t="str">
        <f>VLOOKUP(B455,[1]高二下!$B:$H,7,0)</f>
        <v>陈光汇</v>
      </c>
      <c r="Q455">
        <f t="shared" si="103"/>
        <v>114.18439716312056</v>
      </c>
      <c r="R455">
        <f t="shared" si="95"/>
        <v>27</v>
      </c>
      <c r="S455">
        <f>VLOOKUP(B455,[1]高二上!$B:$H,6,0)</f>
        <v>96</v>
      </c>
      <c r="T455" t="str">
        <f>VLOOKUP(B455,[1]高二上!$B:$H,7,0)</f>
        <v>陈光汇</v>
      </c>
      <c r="U455">
        <f t="shared" si="104"/>
        <v>149.29078014184398</v>
      </c>
      <c r="V455">
        <f t="shared" si="96"/>
        <v>67</v>
      </c>
      <c r="W455">
        <f>VLOOKUP(B455,[1]高一下!$B:$H,6,0)</f>
        <v>80</v>
      </c>
      <c r="X455" t="str">
        <f>VLOOKUP(B455,[1]高一下!$B:$H,7,0)</f>
        <v>张镇棚</v>
      </c>
      <c r="Y455">
        <f t="shared" si="105"/>
        <v>58.51063829787234</v>
      </c>
      <c r="Z455">
        <f t="shared" si="97"/>
        <v>206</v>
      </c>
      <c r="AA455">
        <f>VLOOKUP(B455,[1]高一上!$B:$G,5,0)</f>
        <v>81</v>
      </c>
      <c r="AB455" t="str">
        <f>VLOOKUP(B455,[1]高一上!$B:$G,6,0)</f>
        <v>陈光汇</v>
      </c>
      <c r="AC455">
        <f t="shared" si="98"/>
        <v>52.127659574468083</v>
      </c>
      <c r="AD455">
        <f t="shared" si="99"/>
        <v>89</v>
      </c>
      <c r="AE455">
        <f>VLOOKUP(B455,[1]中考!$B:$G,6,0)</f>
        <v>110</v>
      </c>
      <c r="AF455">
        <f t="shared" si="100"/>
        <v>71</v>
      </c>
    </row>
    <row r="456" spans="1:32" x14ac:dyDescent="0.2">
      <c r="A456" s="2" t="s">
        <v>1364</v>
      </c>
      <c r="B456" s="2" t="s">
        <v>1365</v>
      </c>
      <c r="C456" s="1">
        <v>11</v>
      </c>
      <c r="D456" s="3" t="s">
        <v>1070</v>
      </c>
      <c r="E456" s="4" t="s">
        <v>1366</v>
      </c>
      <c r="F456" s="1">
        <v>443</v>
      </c>
      <c r="G456" s="4">
        <v>97</v>
      </c>
      <c r="H456" s="1" t="s">
        <v>682</v>
      </c>
      <c r="I456" s="15">
        <f t="shared" si="101"/>
        <v>87.588652482269509</v>
      </c>
      <c r="J456">
        <f t="shared" si="93"/>
        <v>125</v>
      </c>
      <c r="K456">
        <f>VLOOKUP(B456,[1]高三上!$B:$H,6,0)</f>
        <v>94</v>
      </c>
      <c r="L456" t="str">
        <f>VLOOKUP(B456,[1]高三上!$B:$H,7,0)</f>
        <v>陈光汇</v>
      </c>
      <c r="M456">
        <f t="shared" si="102"/>
        <v>133.68794326241135</v>
      </c>
      <c r="N456">
        <f t="shared" si="94"/>
        <v>90</v>
      </c>
      <c r="O456">
        <f>VLOOKUP(B456,[1]高二下!$B:$H,6,0)</f>
        <v>81</v>
      </c>
      <c r="P456" t="str">
        <f>VLOOKUP(B456,[1]高二下!$B:$H,7,0)</f>
        <v>陈光汇</v>
      </c>
      <c r="Q456">
        <f t="shared" si="103"/>
        <v>76.241134751773046</v>
      </c>
      <c r="R456">
        <f t="shared" si="95"/>
        <v>185</v>
      </c>
      <c r="S456">
        <f>VLOOKUP(B456,[1]高二上!$B:$H,6,0)</f>
        <v>91</v>
      </c>
      <c r="T456" t="str">
        <f>VLOOKUP(B456,[1]高二上!$B:$H,7,0)</f>
        <v>甲阿祝玛</v>
      </c>
      <c r="U456">
        <f t="shared" si="104"/>
        <v>101.77304964539007</v>
      </c>
      <c r="V456">
        <f t="shared" si="96"/>
        <v>118</v>
      </c>
      <c r="W456">
        <f>VLOOKUP(B456,[1]高一下!$B:$H,6,0)</f>
        <v>87</v>
      </c>
      <c r="X456" t="str">
        <f>VLOOKUP(B456,[1]高一下!$B:$H,7,0)</f>
        <v>易涛</v>
      </c>
      <c r="Y456">
        <f t="shared" si="105"/>
        <v>126.24113475177305</v>
      </c>
      <c r="Z456">
        <f t="shared" si="97"/>
        <v>123</v>
      </c>
      <c r="AA456">
        <f>VLOOKUP(B456,[1]高一上!$B:$G,5,0)</f>
        <v>73</v>
      </c>
      <c r="AB456" t="str">
        <f>VLOOKUP(B456,[1]高一上!$B:$G,6,0)</f>
        <v>易涛</v>
      </c>
      <c r="AC456">
        <f t="shared" si="98"/>
        <v>130.1418439716312</v>
      </c>
      <c r="AD456">
        <f t="shared" si="99"/>
        <v>197</v>
      </c>
      <c r="AE456">
        <f>VLOOKUP(B456,[1]中考!$B:$G,6,0)</f>
        <v>98</v>
      </c>
      <c r="AF456">
        <f t="shared" si="100"/>
        <v>208</v>
      </c>
    </row>
    <row r="457" spans="1:32" x14ac:dyDescent="0.2">
      <c r="A457" s="2" t="s">
        <v>1367</v>
      </c>
      <c r="B457" s="2" t="s">
        <v>1368</v>
      </c>
      <c r="C457" s="1">
        <v>11</v>
      </c>
      <c r="D457" s="3" t="s">
        <v>1070</v>
      </c>
      <c r="E457" s="4" t="s">
        <v>1369</v>
      </c>
      <c r="F457" s="1">
        <v>442</v>
      </c>
      <c r="G457" s="4">
        <v>113</v>
      </c>
      <c r="H457" s="1" t="s">
        <v>682</v>
      </c>
      <c r="I457" s="15">
        <f t="shared" si="101"/>
        <v>101.41843971631205</v>
      </c>
      <c r="J457">
        <f t="shared" si="93"/>
        <v>10</v>
      </c>
      <c r="K457">
        <f>VLOOKUP(B457,[1]高三上!$B:$H,6,0)</f>
        <v>106</v>
      </c>
      <c r="L457" t="str">
        <f>VLOOKUP(B457,[1]高三上!$B:$H,7,0)</f>
        <v>陈光汇</v>
      </c>
      <c r="M457">
        <f t="shared" si="102"/>
        <v>143.97163120567376</v>
      </c>
      <c r="N457">
        <f t="shared" si="94"/>
        <v>14</v>
      </c>
      <c r="O457">
        <f>VLOOKUP(B457,[1]高二下!$B:$H,6,0)</f>
        <v>86</v>
      </c>
      <c r="P457" t="str">
        <f>VLOOKUP(B457,[1]高二下!$B:$H,7,0)</f>
        <v>陈光汇</v>
      </c>
      <c r="Q457">
        <f t="shared" si="103"/>
        <v>64.893617021276597</v>
      </c>
      <c r="R457">
        <f t="shared" si="95"/>
        <v>138</v>
      </c>
      <c r="S457">
        <f>VLOOKUP(B457,[1]高二上!$B:$H,6,0)</f>
        <v>99</v>
      </c>
      <c r="T457" t="str">
        <f>VLOOKUP(B457,[1]高二上!$B:$H,7,0)</f>
        <v>陈光汇</v>
      </c>
      <c r="U457">
        <f t="shared" si="104"/>
        <v>96.099290780141843</v>
      </c>
      <c r="V457">
        <f t="shared" si="96"/>
        <v>39</v>
      </c>
      <c r="W457">
        <f>VLOOKUP(B457,[1]高一下!$B:$H,6,0)</f>
        <v>96</v>
      </c>
      <c r="X457" t="str">
        <f>VLOOKUP(B457,[1]高一下!$B:$H,7,0)</f>
        <v>张镇棚</v>
      </c>
      <c r="Y457">
        <f t="shared" si="105"/>
        <v>187.2340425531915</v>
      </c>
      <c r="Z457">
        <f t="shared" si="97"/>
        <v>28</v>
      </c>
      <c r="AA457">
        <f>VLOOKUP(B457,[1]高一上!$B:$G,5,0)</f>
        <v>60</v>
      </c>
      <c r="AB457" t="str">
        <f>VLOOKUP(B457,[1]高一上!$B:$G,6,0)</f>
        <v>李正琪</v>
      </c>
      <c r="AC457">
        <f t="shared" si="98"/>
        <v>155.31914893617022</v>
      </c>
      <c r="AD457">
        <f t="shared" si="99"/>
        <v>274</v>
      </c>
      <c r="AE457">
        <f>VLOOKUP(B457,[1]中考!$B:$G,6,0)</f>
        <v>101</v>
      </c>
      <c r="AF457">
        <f t="shared" si="100"/>
        <v>184</v>
      </c>
    </row>
    <row r="458" spans="1:32" x14ac:dyDescent="0.2">
      <c r="A458" s="2" t="s">
        <v>1370</v>
      </c>
      <c r="B458" s="2" t="s">
        <v>1371</v>
      </c>
      <c r="C458" s="1">
        <v>11</v>
      </c>
      <c r="D458" s="3" t="s">
        <v>1070</v>
      </c>
      <c r="E458" s="4" t="s">
        <v>1372</v>
      </c>
      <c r="F458" s="1">
        <v>442</v>
      </c>
      <c r="G458" s="4">
        <v>97</v>
      </c>
      <c r="H458" s="1" t="s">
        <v>682</v>
      </c>
      <c r="I458" s="15">
        <f t="shared" si="101"/>
        <v>91.489361702127667</v>
      </c>
      <c r="J458">
        <f t="shared" si="93"/>
        <v>125</v>
      </c>
      <c r="K458">
        <f>VLOOKUP(B458,[1]高三上!$B:$H,6,0)</f>
        <v>93</v>
      </c>
      <c r="L458" t="str">
        <f>VLOOKUP(B458,[1]高三上!$B:$H,7,0)</f>
        <v>陈光汇</v>
      </c>
      <c r="M458">
        <f t="shared" si="102"/>
        <v>121.63120567375887</v>
      </c>
      <c r="N458">
        <f t="shared" si="94"/>
        <v>101</v>
      </c>
      <c r="O458">
        <f>VLOOKUP(B458,[1]高二下!$B:$H,6,0)</f>
        <v>83</v>
      </c>
      <c r="P458" t="str">
        <f>VLOOKUP(B458,[1]高二下!$B:$H,7,0)</f>
        <v>陈光汇</v>
      </c>
      <c r="Q458">
        <f t="shared" si="103"/>
        <v>112.05673758865248</v>
      </c>
      <c r="R458">
        <f t="shared" si="95"/>
        <v>162</v>
      </c>
      <c r="S458">
        <f>VLOOKUP(B458,[1]高二上!$B:$H,6,0)</f>
        <v>85</v>
      </c>
      <c r="T458" t="str">
        <f>VLOOKUP(B458,[1]高二上!$B:$H,7,0)</f>
        <v>陈光汇</v>
      </c>
      <c r="U458">
        <f t="shared" si="104"/>
        <v>61.347517730496456</v>
      </c>
      <c r="V458">
        <f t="shared" si="96"/>
        <v>196</v>
      </c>
      <c r="W458">
        <f>VLOOKUP(B458,[1]高一下!$B:$H,6,0)</f>
        <v>90</v>
      </c>
      <c r="X458" t="str">
        <f>VLOOKUP(B458,[1]高一下!$B:$H,7,0)</f>
        <v>张镇棚</v>
      </c>
      <c r="Y458">
        <f t="shared" si="105"/>
        <v>132.26950354609929</v>
      </c>
      <c r="Z458">
        <f t="shared" si="97"/>
        <v>87</v>
      </c>
      <c r="AA458">
        <f>VLOOKUP(B458,[1]高一上!$B:$G,5,0)</f>
        <v>74</v>
      </c>
      <c r="AB458" t="str">
        <f>VLOOKUP(B458,[1]高一上!$B:$G,6,0)</f>
        <v>张镇棚</v>
      </c>
      <c r="AC458">
        <f t="shared" si="98"/>
        <v>114.8936170212766</v>
      </c>
      <c r="AD458">
        <f t="shared" si="99"/>
        <v>178</v>
      </c>
      <c r="AE458">
        <f>VLOOKUP(B458,[1]中考!$B:$G,6,0)</f>
        <v>105</v>
      </c>
      <c r="AF458">
        <f t="shared" si="100"/>
        <v>129</v>
      </c>
    </row>
    <row r="459" spans="1:32" x14ac:dyDescent="0.2">
      <c r="A459" s="2" t="s">
        <v>1373</v>
      </c>
      <c r="B459" s="2" t="s">
        <v>1374</v>
      </c>
      <c r="C459" s="1">
        <v>11</v>
      </c>
      <c r="D459" s="3" t="s">
        <v>1070</v>
      </c>
      <c r="E459" s="4" t="s">
        <v>1375</v>
      </c>
      <c r="F459" s="1">
        <v>438</v>
      </c>
      <c r="G459" s="4">
        <v>90</v>
      </c>
      <c r="H459" s="1" t="s">
        <v>682</v>
      </c>
      <c r="I459" s="15">
        <f t="shared" si="101"/>
        <v>74.468085106382972</v>
      </c>
      <c r="J459">
        <f t="shared" si="93"/>
        <v>219</v>
      </c>
      <c r="K459">
        <f>VLOOKUP(B459,[1]高三上!$B:$H,6,0)</f>
        <v>88</v>
      </c>
      <c r="L459" t="str">
        <f>VLOOKUP(B459,[1]高三上!$B:$H,7,0)</f>
        <v>陈光汇</v>
      </c>
      <c r="M459">
        <f t="shared" si="102"/>
        <v>90.780141843971634</v>
      </c>
      <c r="N459">
        <f t="shared" si="94"/>
        <v>147</v>
      </c>
      <c r="O459">
        <f>VLOOKUP(B459,[1]高二下!$B:$H,6,0)</f>
        <v>87</v>
      </c>
      <c r="P459" t="str">
        <f>VLOOKUP(B459,[1]高二下!$B:$H,7,0)</f>
        <v>陈光汇</v>
      </c>
      <c r="Q459">
        <f t="shared" si="103"/>
        <v>90.425531914893611</v>
      </c>
      <c r="R459">
        <f t="shared" si="95"/>
        <v>121</v>
      </c>
      <c r="S459">
        <f>VLOOKUP(B459,[1]高二上!$B:$H,6,0)</f>
        <v>93</v>
      </c>
      <c r="T459" t="str">
        <f>VLOOKUP(B459,[1]高二上!$B:$H,7,0)</f>
        <v>陈光汇</v>
      </c>
      <c r="U459">
        <f t="shared" si="104"/>
        <v>144.32624113475177</v>
      </c>
      <c r="V459">
        <f t="shared" si="96"/>
        <v>94</v>
      </c>
      <c r="W459">
        <f>VLOOKUP(B459,[1]高一下!$B:$H,6,0)</f>
        <v>78</v>
      </c>
      <c r="X459" t="str">
        <f>VLOOKUP(B459,[1]高一下!$B:$H,7,0)</f>
        <v>张镇棚</v>
      </c>
      <c r="Y459">
        <f t="shared" si="105"/>
        <v>97.163120567375884</v>
      </c>
      <c r="Z459">
        <f t="shared" si="97"/>
        <v>219</v>
      </c>
      <c r="AA459">
        <f>VLOOKUP(B459,[1]高一上!$B:$G,5,0)</f>
        <v>72</v>
      </c>
      <c r="AB459" t="str">
        <f>VLOOKUP(B459,[1]高一上!$B:$G,6,0)</f>
        <v>张镇棚</v>
      </c>
      <c r="AC459">
        <f t="shared" si="98"/>
        <v>56.737588652482266</v>
      </c>
      <c r="AD459">
        <f t="shared" si="99"/>
        <v>211</v>
      </c>
      <c r="AE459">
        <f>VLOOKUP(B459,[1]中考!$B:$G,6,0)</f>
        <v>107</v>
      </c>
      <c r="AF459">
        <f t="shared" si="100"/>
        <v>97</v>
      </c>
    </row>
    <row r="460" spans="1:32" x14ac:dyDescent="0.2">
      <c r="A460" s="2" t="s">
        <v>1376</v>
      </c>
      <c r="B460" s="2" t="s">
        <v>1377</v>
      </c>
      <c r="C460" s="1">
        <v>11</v>
      </c>
      <c r="D460" s="3" t="s">
        <v>1070</v>
      </c>
      <c r="E460" s="4" t="s">
        <v>1120</v>
      </c>
      <c r="F460" s="1">
        <v>434</v>
      </c>
      <c r="G460" s="4">
        <v>94</v>
      </c>
      <c r="H460" s="1" t="s">
        <v>682</v>
      </c>
      <c r="I460" s="15">
        <f t="shared" si="101"/>
        <v>68.085106382978722</v>
      </c>
      <c r="J460">
        <f t="shared" si="93"/>
        <v>170</v>
      </c>
      <c r="K460">
        <f>VLOOKUP(B460,[1]高三上!$B:$H,6,0)</f>
        <v>95</v>
      </c>
      <c r="L460" t="str">
        <f>VLOOKUP(B460,[1]高三上!$B:$H,7,0)</f>
        <v>陈光汇</v>
      </c>
      <c r="M460">
        <f t="shared" si="102"/>
        <v>91.843971631205676</v>
      </c>
      <c r="N460">
        <f t="shared" si="94"/>
        <v>80</v>
      </c>
      <c r="O460">
        <f>VLOOKUP(B460,[1]高二下!$B:$H,6,0)</f>
        <v>91</v>
      </c>
      <c r="P460" t="str">
        <f>VLOOKUP(B460,[1]高二下!$B:$H,7,0)</f>
        <v>陈光汇</v>
      </c>
      <c r="Q460">
        <f t="shared" si="103"/>
        <v>113.12056737588652</v>
      </c>
      <c r="R460">
        <f t="shared" si="95"/>
        <v>57</v>
      </c>
      <c r="S460">
        <f>VLOOKUP(B460,[1]高二上!$B:$H,6,0)</f>
        <v>93</v>
      </c>
      <c r="T460" t="str">
        <f>VLOOKUP(B460,[1]高二上!$B:$H,7,0)</f>
        <v>甲阿祝玛</v>
      </c>
      <c r="U460">
        <f t="shared" si="104"/>
        <v>119.14893617021276</v>
      </c>
      <c r="V460">
        <f t="shared" si="96"/>
        <v>94</v>
      </c>
      <c r="W460">
        <f>VLOOKUP(B460,[1]高一下!$B:$H,6,0)</f>
        <v>85</v>
      </c>
      <c r="X460" t="str">
        <f>VLOOKUP(B460,[1]高一下!$B:$H,7,0)</f>
        <v>易涛</v>
      </c>
      <c r="Y460">
        <f t="shared" si="105"/>
        <v>122.34042553191489</v>
      </c>
      <c r="Z460">
        <f t="shared" si="97"/>
        <v>148</v>
      </c>
      <c r="AA460">
        <f>VLOOKUP(B460,[1]高一上!$B:$G,5,0)</f>
        <v>72</v>
      </c>
      <c r="AB460" t="str">
        <f>VLOOKUP(B460,[1]高一上!$B:$G,6,0)</f>
        <v>易涛</v>
      </c>
      <c r="AC460">
        <f t="shared" si="98"/>
        <v>68.085106382978722</v>
      </c>
      <c r="AD460">
        <f t="shared" si="99"/>
        <v>211</v>
      </c>
      <c r="AE460">
        <f>VLOOKUP(B460,[1]中考!$B:$G,6,0)</f>
        <v>111</v>
      </c>
      <c r="AF460">
        <f t="shared" si="100"/>
        <v>58</v>
      </c>
    </row>
    <row r="461" spans="1:32" x14ac:dyDescent="0.2">
      <c r="A461" s="2" t="s">
        <v>1378</v>
      </c>
      <c r="B461" s="2" t="s">
        <v>1379</v>
      </c>
      <c r="C461" s="1">
        <v>11</v>
      </c>
      <c r="D461" s="3" t="s">
        <v>1070</v>
      </c>
      <c r="E461" s="4" t="s">
        <v>1380</v>
      </c>
      <c r="F461" s="1">
        <v>433</v>
      </c>
      <c r="G461" s="4">
        <v>93</v>
      </c>
      <c r="H461" s="1" t="s">
        <v>682</v>
      </c>
      <c r="I461" s="15">
        <f t="shared" si="101"/>
        <v>63.475177304964539</v>
      </c>
      <c r="J461">
        <f t="shared" si="93"/>
        <v>183</v>
      </c>
      <c r="K461">
        <f>VLOOKUP(B461,[1]高三上!$B:$H,6,0)</f>
        <v>95</v>
      </c>
      <c r="L461" t="str">
        <f>VLOOKUP(B461,[1]高三上!$B:$H,7,0)</f>
        <v>陈光汇</v>
      </c>
      <c r="M461">
        <f t="shared" si="102"/>
        <v>125.88652482269504</v>
      </c>
      <c r="N461">
        <f t="shared" si="94"/>
        <v>80</v>
      </c>
      <c r="O461">
        <f>VLOOKUP(B461,[1]高二下!$B:$H,6,0)</f>
        <v>84</v>
      </c>
      <c r="P461" t="str">
        <f>VLOOKUP(B461,[1]高二下!$B:$H,7,0)</f>
        <v>陈光汇</v>
      </c>
      <c r="Q461">
        <f t="shared" si="103"/>
        <v>77.304964539007088</v>
      </c>
      <c r="R461">
        <f t="shared" si="95"/>
        <v>153</v>
      </c>
      <c r="S461">
        <f>VLOOKUP(B461,[1]高二上!$B:$H,6,0)</f>
        <v>94</v>
      </c>
      <c r="T461" t="str">
        <f>VLOOKUP(B461,[1]高二上!$B:$H,7,0)</f>
        <v>陈光汇</v>
      </c>
      <c r="U461">
        <f t="shared" si="104"/>
        <v>129.07801418439715</v>
      </c>
      <c r="V461">
        <f t="shared" si="96"/>
        <v>89</v>
      </c>
      <c r="W461">
        <f>VLOOKUP(B461,[1]高一下!$B:$H,6,0)</f>
        <v>83</v>
      </c>
      <c r="X461" t="str">
        <f>VLOOKUP(B461,[1]高一下!$B:$H,7,0)</f>
        <v>张镇棚</v>
      </c>
      <c r="Y461">
        <f t="shared" si="105"/>
        <v>102.48226950354609</v>
      </c>
      <c r="Z461">
        <f t="shared" si="97"/>
        <v>171</v>
      </c>
      <c r="AA461">
        <f>VLOOKUP(B461,[1]高一上!$B:$G,5,0)</f>
        <v>74</v>
      </c>
      <c r="AB461" t="str">
        <f>VLOOKUP(B461,[1]高一上!$B:$G,6,0)</f>
        <v>刘云菊</v>
      </c>
      <c r="AC461">
        <f t="shared" si="98"/>
        <v>90.070921985815602</v>
      </c>
      <c r="AD461">
        <f t="shared" si="99"/>
        <v>178</v>
      </c>
      <c r="AE461">
        <f>VLOOKUP(B461,[1]中考!$B:$G,6,0)</f>
        <v>104</v>
      </c>
      <c r="AF461">
        <f t="shared" si="100"/>
        <v>143</v>
      </c>
    </row>
    <row r="462" spans="1:32" x14ac:dyDescent="0.2">
      <c r="A462" s="2" t="s">
        <v>1381</v>
      </c>
      <c r="B462" s="2" t="s">
        <v>1382</v>
      </c>
      <c r="C462" s="1">
        <v>11</v>
      </c>
      <c r="D462" s="3" t="s">
        <v>1070</v>
      </c>
      <c r="E462" s="4" t="s">
        <v>1383</v>
      </c>
      <c r="F462" s="1">
        <v>432</v>
      </c>
      <c r="G462" s="4">
        <v>100</v>
      </c>
      <c r="H462" s="1" t="s">
        <v>682</v>
      </c>
      <c r="I462" s="15">
        <f t="shared" si="101"/>
        <v>108.86524822695036</v>
      </c>
      <c r="J462">
        <f t="shared" si="93"/>
        <v>96</v>
      </c>
      <c r="K462">
        <f>VLOOKUP(B462,[1]高三上!$B:$H,6,0)</f>
        <v>91</v>
      </c>
      <c r="L462" t="str">
        <f>VLOOKUP(B462,[1]高三上!$B:$H,7,0)</f>
        <v>陈光汇</v>
      </c>
      <c r="M462">
        <f t="shared" si="102"/>
        <v>72.695035460992912</v>
      </c>
      <c r="N462">
        <f t="shared" si="94"/>
        <v>121</v>
      </c>
      <c r="O462">
        <f>VLOOKUP(B462,[1]高二下!$B:$H,6,0)</f>
        <v>93</v>
      </c>
      <c r="P462" t="str">
        <f>VLOOKUP(B462,[1]高二下!$B:$H,7,0)</f>
        <v>陈光汇</v>
      </c>
      <c r="Q462">
        <f t="shared" si="103"/>
        <v>165.60283687943263</v>
      </c>
      <c r="R462">
        <f t="shared" si="95"/>
        <v>44</v>
      </c>
      <c r="S462">
        <f>VLOOKUP(B462,[1]高二上!$B:$H,6,0)</f>
        <v>82</v>
      </c>
      <c r="T462" t="str">
        <f>VLOOKUP(B462,[1]高二上!$B:$H,7,0)</f>
        <v>陈光汇</v>
      </c>
      <c r="U462">
        <f t="shared" si="104"/>
        <v>79.432624113475185</v>
      </c>
      <c r="V462">
        <f t="shared" si="96"/>
        <v>229</v>
      </c>
      <c r="W462">
        <f>VLOOKUP(B462,[1]高一下!$B:$H,6,0)</f>
        <v>83</v>
      </c>
      <c r="X462" t="str">
        <f>VLOOKUP(B462,[1]高一下!$B:$H,7,0)</f>
        <v>张镇棚</v>
      </c>
      <c r="Y462">
        <f t="shared" si="105"/>
        <v>75.531914893617028</v>
      </c>
      <c r="Z462">
        <f t="shared" si="97"/>
        <v>171</v>
      </c>
      <c r="AA462">
        <f>VLOOKUP(B462,[1]高一上!$B:$G,5,0)</f>
        <v>80</v>
      </c>
      <c r="AB462" t="str">
        <f>VLOOKUP(B462,[1]高一上!$B:$G,6,0)</f>
        <v>陈光汇</v>
      </c>
      <c r="AC462">
        <f t="shared" si="98"/>
        <v>125.53191489361703</v>
      </c>
      <c r="AD462">
        <f t="shared" si="99"/>
        <v>102</v>
      </c>
      <c r="AE462">
        <f>VLOOKUP(B462,[1]中考!$B:$G,6,0)</f>
        <v>92</v>
      </c>
      <c r="AF462">
        <f t="shared" si="100"/>
        <v>243</v>
      </c>
    </row>
    <row r="463" spans="1:32" x14ac:dyDescent="0.2">
      <c r="A463" s="2" t="s">
        <v>1384</v>
      </c>
      <c r="B463" s="2" t="s">
        <v>1385</v>
      </c>
      <c r="C463" s="1">
        <v>11</v>
      </c>
      <c r="D463" s="3" t="s">
        <v>1070</v>
      </c>
      <c r="E463" s="4" t="s">
        <v>1386</v>
      </c>
      <c r="F463" s="1">
        <v>431</v>
      </c>
      <c r="G463" s="4">
        <v>105</v>
      </c>
      <c r="H463" s="1" t="s">
        <v>682</v>
      </c>
      <c r="I463" s="15">
        <f t="shared" si="101"/>
        <v>137.2340425531915</v>
      </c>
      <c r="J463">
        <f t="shared" si="93"/>
        <v>42</v>
      </c>
      <c r="K463">
        <f>VLOOKUP(B463,[1]高三上!$B:$H,6,0)</f>
        <v>88</v>
      </c>
      <c r="L463" t="str">
        <f>VLOOKUP(B463,[1]高三上!$B:$H,7,0)</f>
        <v>陈光汇</v>
      </c>
      <c r="M463">
        <f t="shared" si="102"/>
        <v>90.780141843971634</v>
      </c>
      <c r="N463">
        <f t="shared" si="94"/>
        <v>147</v>
      </c>
      <c r="O463">
        <f>VLOOKUP(B463,[1]高二下!$B:$H,6,0)</f>
        <v>87</v>
      </c>
      <c r="P463" t="str">
        <f>VLOOKUP(B463,[1]高二下!$B:$H,7,0)</f>
        <v>陈光汇</v>
      </c>
      <c r="Q463">
        <f t="shared" si="103"/>
        <v>110.28368794326241</v>
      </c>
      <c r="R463">
        <f t="shared" si="95"/>
        <v>121</v>
      </c>
      <c r="S463">
        <f>VLOOKUP(B463,[1]高二上!$B:$H,6,0)</f>
        <v>89</v>
      </c>
      <c r="T463" t="str">
        <f>VLOOKUP(B463,[1]高二上!$B:$H,7,0)</f>
        <v>陈光汇</v>
      </c>
      <c r="U463">
        <f t="shared" si="104"/>
        <v>63.829787234042549</v>
      </c>
      <c r="V463">
        <f t="shared" si="96"/>
        <v>150</v>
      </c>
      <c r="W463">
        <f>VLOOKUP(B463,[1]高一下!$B:$H,6,0)</f>
        <v>94</v>
      </c>
      <c r="X463" t="str">
        <f>VLOOKUP(B463,[1]高一下!$B:$H,7,0)</f>
        <v>张镇棚</v>
      </c>
      <c r="Y463">
        <f t="shared" si="105"/>
        <v>100.70921985815603</v>
      </c>
      <c r="Z463">
        <f t="shared" si="97"/>
        <v>48</v>
      </c>
      <c r="AA463">
        <f>VLOOKUP(B463,[1]高一上!$B:$G,5,0)</f>
        <v>84</v>
      </c>
      <c r="AB463" t="str">
        <f>VLOOKUP(B463,[1]高一上!$B:$G,6,0)</f>
        <v>刘云菊</v>
      </c>
      <c r="AC463">
        <f t="shared" si="98"/>
        <v>166.66666666666666</v>
      </c>
      <c r="AD463">
        <f t="shared" si="99"/>
        <v>50</v>
      </c>
      <c r="AE463">
        <f>VLOOKUP(B463,[1]中考!$B:$G,6,0)</f>
        <v>95</v>
      </c>
      <c r="AF463">
        <f t="shared" si="100"/>
        <v>236</v>
      </c>
    </row>
    <row r="464" spans="1:32" x14ac:dyDescent="0.2">
      <c r="A464" s="2" t="s">
        <v>1387</v>
      </c>
      <c r="B464" s="2" t="s">
        <v>1388</v>
      </c>
      <c r="C464" s="1">
        <v>11</v>
      </c>
      <c r="D464" s="3" t="s">
        <v>1070</v>
      </c>
      <c r="E464" s="4" t="s">
        <v>1389</v>
      </c>
      <c r="F464" s="1">
        <v>430</v>
      </c>
      <c r="G464" s="4">
        <v>101</v>
      </c>
      <c r="H464" s="1" t="s">
        <v>682</v>
      </c>
      <c r="I464" s="15">
        <f t="shared" si="101"/>
        <v>92.553191489361708</v>
      </c>
      <c r="J464">
        <f t="shared" si="93"/>
        <v>89</v>
      </c>
      <c r="K464">
        <f>VLOOKUP(B464,[1]高三上!$B:$H,6,0)</f>
        <v>97</v>
      </c>
      <c r="L464" t="str">
        <f>VLOOKUP(B464,[1]高三上!$B:$H,7,0)</f>
        <v>陈光汇</v>
      </c>
      <c r="M464">
        <f t="shared" si="102"/>
        <v>82.624113475177296</v>
      </c>
      <c r="N464">
        <f t="shared" si="94"/>
        <v>68</v>
      </c>
      <c r="O464">
        <f>VLOOKUP(B464,[1]高二下!$B:$H,6,0)</f>
        <v>96</v>
      </c>
      <c r="P464" t="str">
        <f>VLOOKUP(B464,[1]高二下!$B:$H,7,0)</f>
        <v>陈光汇</v>
      </c>
      <c r="Q464">
        <f t="shared" si="103"/>
        <v>141.48936170212767</v>
      </c>
      <c r="R464">
        <f t="shared" si="95"/>
        <v>19</v>
      </c>
      <c r="S464">
        <f>VLOOKUP(B464,[1]高二上!$B:$H,6,0)</f>
        <v>90</v>
      </c>
      <c r="T464" t="str">
        <f>VLOOKUP(B464,[1]高二上!$B:$H,7,0)</f>
        <v>陈光汇</v>
      </c>
      <c r="U464">
        <f t="shared" si="104"/>
        <v>82.624113475177296</v>
      </c>
      <c r="V464">
        <f t="shared" si="96"/>
        <v>136</v>
      </c>
      <c r="W464">
        <f>VLOOKUP(B464,[1]高一下!$B:$H,6,0)</f>
        <v>90</v>
      </c>
      <c r="X464" t="str">
        <f>VLOOKUP(B464,[1]高一下!$B:$H,7,0)</f>
        <v>张镇棚</v>
      </c>
      <c r="Y464">
        <f t="shared" si="105"/>
        <v>88.652482269503551</v>
      </c>
      <c r="Z464">
        <f t="shared" si="97"/>
        <v>87</v>
      </c>
      <c r="AA464">
        <f>VLOOKUP(B464,[1]高一上!$B:$G,5,0)</f>
        <v>83</v>
      </c>
      <c r="AB464" t="str">
        <f>VLOOKUP(B464,[1]高一上!$B:$G,6,0)</f>
        <v>李正琪</v>
      </c>
      <c r="AC464">
        <f t="shared" si="98"/>
        <v>141.13475177304963</v>
      </c>
      <c r="AD464">
        <f t="shared" si="99"/>
        <v>55</v>
      </c>
      <c r="AE464">
        <f>VLOOKUP(B464,[1]中考!$B:$G,6,0)</f>
        <v>99</v>
      </c>
      <c r="AF464">
        <f t="shared" si="100"/>
        <v>203</v>
      </c>
    </row>
    <row r="465" spans="1:32" x14ac:dyDescent="0.2">
      <c r="A465" s="2" t="s">
        <v>1390</v>
      </c>
      <c r="B465" s="2" t="s">
        <v>1391</v>
      </c>
      <c r="C465" s="1">
        <v>11</v>
      </c>
      <c r="D465" s="3" t="s">
        <v>1070</v>
      </c>
      <c r="E465" s="4" t="s">
        <v>1392</v>
      </c>
      <c r="F465" s="1">
        <v>430</v>
      </c>
      <c r="G465" s="4">
        <v>107</v>
      </c>
      <c r="H465" s="1" t="s">
        <v>682</v>
      </c>
      <c r="I465" s="15">
        <f t="shared" si="101"/>
        <v>121.63120567375887</v>
      </c>
      <c r="J465">
        <f t="shared" si="93"/>
        <v>29</v>
      </c>
      <c r="K465">
        <f>VLOOKUP(B465,[1]高三上!$B:$H,6,0)</f>
        <v>94</v>
      </c>
      <c r="L465" t="str">
        <f>VLOOKUP(B465,[1]高三上!$B:$H,7,0)</f>
        <v>陈光汇</v>
      </c>
      <c r="M465">
        <f t="shared" si="102"/>
        <v>148.58156028368793</v>
      </c>
      <c r="N465">
        <f t="shared" si="94"/>
        <v>90</v>
      </c>
      <c r="O465">
        <f>VLOOKUP(B465,[1]高二下!$B:$H,6,0)</f>
        <v>76</v>
      </c>
      <c r="P465" t="str">
        <f>VLOOKUP(B465,[1]高二下!$B:$H,7,0)</f>
        <v>陈光汇</v>
      </c>
      <c r="Q465">
        <f t="shared" si="103"/>
        <v>89.00709219858156</v>
      </c>
      <c r="R465">
        <f t="shared" si="95"/>
        <v>227</v>
      </c>
      <c r="S465">
        <f>VLOOKUP(B465,[1]高二上!$B:$H,6,0)</f>
        <v>85</v>
      </c>
      <c r="T465" t="str">
        <f>VLOOKUP(B465,[1]高二上!$B:$H,7,0)</f>
        <v>陈光汇</v>
      </c>
      <c r="U465">
        <f t="shared" si="104"/>
        <v>77.659574468085111</v>
      </c>
      <c r="V465">
        <f t="shared" si="96"/>
        <v>196</v>
      </c>
      <c r="W465">
        <f>VLOOKUP(B465,[1]高一下!$B:$H,6,0)</f>
        <v>86</v>
      </c>
      <c r="X465" t="str">
        <f>VLOOKUP(B465,[1]高一下!$B:$H,7,0)</f>
        <v>张镇棚</v>
      </c>
      <c r="Y465">
        <f t="shared" si="105"/>
        <v>99.645390070921991</v>
      </c>
      <c r="Z465">
        <f t="shared" si="97"/>
        <v>133</v>
      </c>
      <c r="AA465">
        <f>VLOOKUP(B465,[1]高一上!$B:$G,5,0)</f>
        <v>77</v>
      </c>
      <c r="AB465" t="str">
        <f>VLOOKUP(B465,[1]高一上!$B:$G,6,0)</f>
        <v>张镇棚</v>
      </c>
      <c r="AC465">
        <f t="shared" si="98"/>
        <v>113.47517730496455</v>
      </c>
      <c r="AD465">
        <f t="shared" si="99"/>
        <v>132</v>
      </c>
      <c r="AE465">
        <f>VLOOKUP(B465,[1]中考!$B:$G,6,0)</f>
        <v>102</v>
      </c>
      <c r="AF465">
        <f t="shared" si="100"/>
        <v>171</v>
      </c>
    </row>
    <row r="466" spans="1:32" x14ac:dyDescent="0.2">
      <c r="A466" s="2" t="s">
        <v>1393</v>
      </c>
      <c r="B466" s="2" t="s">
        <v>1394</v>
      </c>
      <c r="C466" s="1">
        <v>11</v>
      </c>
      <c r="D466" s="3" t="s">
        <v>1070</v>
      </c>
      <c r="E466" s="4" t="s">
        <v>1395</v>
      </c>
      <c r="F466" s="1">
        <v>429</v>
      </c>
      <c r="G466" s="4">
        <v>91</v>
      </c>
      <c r="H466" s="1" t="s">
        <v>682</v>
      </c>
      <c r="I466" s="15">
        <f t="shared" si="101"/>
        <v>102.12765957446808</v>
      </c>
      <c r="J466">
        <f t="shared" si="93"/>
        <v>208</v>
      </c>
      <c r="K466">
        <f>VLOOKUP(B466,[1]高三上!$B:$H,6,0)</f>
        <v>80</v>
      </c>
      <c r="L466" t="str">
        <f>VLOOKUP(B466,[1]高三上!$B:$H,7,0)</f>
        <v>陈光汇</v>
      </c>
      <c r="M466">
        <f t="shared" si="102"/>
        <v>102.83687943262412</v>
      </c>
      <c r="N466">
        <f t="shared" si="94"/>
        <v>214</v>
      </c>
      <c r="O466">
        <f>VLOOKUP(B466,[1]高二下!$B:$H,6,0)</f>
        <v>77</v>
      </c>
      <c r="P466" t="str">
        <f>VLOOKUP(B466,[1]高二下!$B:$H,7,0)</f>
        <v>陈光汇</v>
      </c>
      <c r="Q466">
        <f t="shared" si="103"/>
        <v>90.780141843971634</v>
      </c>
      <c r="R466">
        <f t="shared" si="95"/>
        <v>222</v>
      </c>
      <c r="S466">
        <f>VLOOKUP(B466,[1]高二上!$B:$H,6,0)</f>
        <v>85</v>
      </c>
      <c r="T466" t="str">
        <f>VLOOKUP(B466,[1]高二上!$B:$H,7,0)</f>
        <v>陈光汇</v>
      </c>
      <c r="U466">
        <f t="shared" si="104"/>
        <v>95.39007092198581</v>
      </c>
      <c r="V466">
        <f t="shared" si="96"/>
        <v>196</v>
      </c>
      <c r="W466">
        <f>VLOOKUP(B466,[1]高一下!$B:$H,6,0)</f>
        <v>82</v>
      </c>
      <c r="X466" t="str">
        <f>VLOOKUP(B466,[1]高一下!$B:$H,7,0)</f>
        <v>张镇棚</v>
      </c>
      <c r="Y466">
        <f t="shared" si="105"/>
        <v>132.97872340425533</v>
      </c>
      <c r="Z466">
        <f t="shared" si="97"/>
        <v>183</v>
      </c>
      <c r="AA466">
        <f>VLOOKUP(B466,[1]高一上!$B:$G,5,0)</f>
        <v>59</v>
      </c>
      <c r="AB466" t="str">
        <f>VLOOKUP(B466,[1]高一上!$B:$G,6,0)</f>
        <v>李正琪</v>
      </c>
      <c r="AC466">
        <f t="shared" si="98"/>
        <v>95.744680851063833</v>
      </c>
      <c r="AD466">
        <f t="shared" si="99"/>
        <v>276</v>
      </c>
      <c r="AE466">
        <f>VLOOKUP(B466,[1]中考!$B:$G,6,0)</f>
        <v>102</v>
      </c>
      <c r="AF466">
        <f t="shared" si="100"/>
        <v>171</v>
      </c>
    </row>
    <row r="467" spans="1:32" x14ac:dyDescent="0.2">
      <c r="A467" s="2" t="s">
        <v>1396</v>
      </c>
      <c r="B467" s="2" t="s">
        <v>1397</v>
      </c>
      <c r="C467" s="1">
        <v>11</v>
      </c>
      <c r="D467" s="3" t="s">
        <v>1070</v>
      </c>
      <c r="E467" s="4" t="s">
        <v>1398</v>
      </c>
      <c r="F467" s="1">
        <v>429</v>
      </c>
      <c r="G467" s="4">
        <v>102</v>
      </c>
      <c r="H467" s="1" t="s">
        <v>682</v>
      </c>
      <c r="I467" s="15">
        <f t="shared" si="101"/>
        <v>121.98581560283688</v>
      </c>
      <c r="J467">
        <f t="shared" si="93"/>
        <v>75</v>
      </c>
      <c r="K467">
        <f>VLOOKUP(B467,[1]高三上!$B:$H,6,0)</f>
        <v>89</v>
      </c>
      <c r="L467" t="str">
        <f>VLOOKUP(B467,[1]高三上!$B:$H,7,0)</f>
        <v>陈光汇</v>
      </c>
      <c r="M467">
        <f t="shared" si="102"/>
        <v>87.234042553191486</v>
      </c>
      <c r="N467">
        <f t="shared" si="94"/>
        <v>137</v>
      </c>
      <c r="O467">
        <f>VLOOKUP(B467,[1]高二下!$B:$H,6,0)</f>
        <v>88</v>
      </c>
      <c r="P467" t="str">
        <f>VLOOKUP(B467,[1]高二下!$B:$H,7,0)</f>
        <v>陈光汇</v>
      </c>
      <c r="Q467">
        <f t="shared" si="103"/>
        <v>133.68794326241135</v>
      </c>
      <c r="R467">
        <f t="shared" si="95"/>
        <v>101</v>
      </c>
      <c r="S467">
        <f>VLOOKUP(B467,[1]高二上!$B:$H,6,0)</f>
        <v>85</v>
      </c>
      <c r="T467" t="str">
        <f>VLOOKUP(B467,[1]高二上!$B:$H,7,0)</f>
        <v>格绒燚西</v>
      </c>
      <c r="U467">
        <f t="shared" si="104"/>
        <v>51.063829787234042</v>
      </c>
      <c r="V467">
        <f t="shared" si="96"/>
        <v>196</v>
      </c>
      <c r="W467">
        <f>VLOOKUP(B467,[1]高一下!$B:$H,6,0)</f>
        <v>93</v>
      </c>
      <c r="X467" t="str">
        <f>VLOOKUP(B467,[1]高一下!$B:$H,7,0)</f>
        <v>格绒燚西</v>
      </c>
      <c r="Y467">
        <f t="shared" si="105"/>
        <v>83.687943262411352</v>
      </c>
      <c r="Z467">
        <f t="shared" si="97"/>
        <v>58</v>
      </c>
      <c r="AA467">
        <f>VLOOKUP(B467,[1]高一上!$B:$G,5,0)</f>
        <v>92</v>
      </c>
      <c r="AB467" t="str">
        <f>VLOOKUP(B467,[1]高一上!$B:$G,6,0)</f>
        <v>李正琪</v>
      </c>
      <c r="AC467">
        <f t="shared" si="98"/>
        <v>87.943262411347519</v>
      </c>
      <c r="AD467">
        <f t="shared" si="99"/>
        <v>12</v>
      </c>
      <c r="AE467">
        <f>VLOOKUP(B467,[1]中考!$B:$G,6,0)</f>
        <v>116</v>
      </c>
      <c r="AF467">
        <f t="shared" si="100"/>
        <v>24</v>
      </c>
    </row>
    <row r="468" spans="1:32" x14ac:dyDescent="0.2">
      <c r="A468" s="2" t="s">
        <v>1399</v>
      </c>
      <c r="B468" s="2" t="s">
        <v>1400</v>
      </c>
      <c r="C468" s="1">
        <v>11</v>
      </c>
      <c r="D468" s="3" t="s">
        <v>1070</v>
      </c>
      <c r="E468" s="4" t="s">
        <v>1401</v>
      </c>
      <c r="F468" s="1">
        <v>426</v>
      </c>
      <c r="G468" s="4">
        <v>96</v>
      </c>
      <c r="H468" s="1" t="s">
        <v>682</v>
      </c>
      <c r="I468" s="15">
        <f t="shared" si="101"/>
        <v>126.95035460992908</v>
      </c>
      <c r="J468">
        <f t="shared" si="93"/>
        <v>138</v>
      </c>
      <c r="K468">
        <f>VLOOKUP(B468,[1]高三上!$B:$H,6,0)</f>
        <v>80</v>
      </c>
      <c r="L468" t="str">
        <f>VLOOKUP(B468,[1]高三上!$B:$H,7,0)</f>
        <v>陈光汇</v>
      </c>
      <c r="M468">
        <f t="shared" si="102"/>
        <v>30.851063829787222</v>
      </c>
      <c r="N468">
        <f t="shared" si="94"/>
        <v>214</v>
      </c>
      <c r="O468">
        <f>VLOOKUP(B468,[1]高二下!$B:$H,6,0)</f>
        <v>96</v>
      </c>
      <c r="P468" t="str">
        <f>VLOOKUP(B468,[1]高二下!$B:$H,7,0)</f>
        <v>陈光汇</v>
      </c>
      <c r="Q468">
        <f t="shared" si="103"/>
        <v>171.63120567375887</v>
      </c>
      <c r="R468">
        <f t="shared" si="95"/>
        <v>19</v>
      </c>
      <c r="S468">
        <f>VLOOKUP(B468,[1]高二上!$B:$H,6,0)</f>
        <v>83</v>
      </c>
      <c r="T468" t="str">
        <f>VLOOKUP(B468,[1]高二上!$B:$H,7,0)</f>
        <v>陈光汇</v>
      </c>
      <c r="U468">
        <f t="shared" si="104"/>
        <v>86.524822695035454</v>
      </c>
      <c r="V468">
        <f t="shared" si="96"/>
        <v>221</v>
      </c>
      <c r="W468">
        <f>VLOOKUP(B468,[1]高一下!$B:$H,6,0)</f>
        <v>82</v>
      </c>
      <c r="X468" t="str">
        <f>VLOOKUP(B468,[1]高一下!$B:$H,7,0)</f>
        <v>张镇棚</v>
      </c>
      <c r="Y468">
        <f t="shared" si="105"/>
        <v>109.9290780141844</v>
      </c>
      <c r="Z468">
        <f t="shared" si="97"/>
        <v>183</v>
      </c>
      <c r="AA468">
        <f>VLOOKUP(B468,[1]高一上!$B:$G,5,0)</f>
        <v>72</v>
      </c>
      <c r="AB468" t="str">
        <f>VLOOKUP(B468,[1]高一上!$B:$G,6,0)</f>
        <v>李正琪</v>
      </c>
      <c r="AC468">
        <f t="shared" si="98"/>
        <v>108.86524822695036</v>
      </c>
      <c r="AD468">
        <f t="shared" si="99"/>
        <v>211</v>
      </c>
      <c r="AE468">
        <f>VLOOKUP(B468,[1]中考!$B:$G,6,0)</f>
        <v>98</v>
      </c>
      <c r="AF468">
        <f t="shared" si="100"/>
        <v>208</v>
      </c>
    </row>
    <row r="469" spans="1:32" x14ac:dyDescent="0.2">
      <c r="A469" s="2" t="s">
        <v>1402</v>
      </c>
      <c r="B469" s="2" t="s">
        <v>1403</v>
      </c>
      <c r="C469" s="1">
        <v>11</v>
      </c>
      <c r="D469" s="3" t="s">
        <v>1070</v>
      </c>
      <c r="E469" s="4" t="s">
        <v>1404</v>
      </c>
      <c r="F469" s="1">
        <v>420</v>
      </c>
      <c r="G469" s="4">
        <v>88</v>
      </c>
      <c r="H469" s="1" t="s">
        <v>682</v>
      </c>
      <c r="I469" s="15">
        <f t="shared" si="101"/>
        <v>71.63120567375887</v>
      </c>
      <c r="J469">
        <f t="shared" si="93"/>
        <v>242</v>
      </c>
      <c r="K469">
        <f>VLOOKUP(B469,[1]高三上!$B:$H,6,0)</f>
        <v>87</v>
      </c>
      <c r="L469" t="str">
        <f>VLOOKUP(B469,[1]高三上!$B:$H,7,0)</f>
        <v>陈光汇</v>
      </c>
      <c r="M469">
        <f t="shared" si="102"/>
        <v>108.15602836879432</v>
      </c>
      <c r="N469">
        <f t="shared" si="94"/>
        <v>162</v>
      </c>
      <c r="O469">
        <f>VLOOKUP(B469,[1]高二下!$B:$H,6,0)</f>
        <v>81</v>
      </c>
      <c r="P469" t="str">
        <f>VLOOKUP(B469,[1]高二下!$B:$H,7,0)</f>
        <v>陈光汇</v>
      </c>
      <c r="Q469">
        <f t="shared" si="103"/>
        <v>76.241134751773046</v>
      </c>
      <c r="R469">
        <f t="shared" si="95"/>
        <v>185</v>
      </c>
      <c r="S469">
        <f>VLOOKUP(B469,[1]高二上!$B:$H,6,0)</f>
        <v>91</v>
      </c>
      <c r="T469" t="str">
        <f>VLOOKUP(B469,[1]高二上!$B:$H,7,0)</f>
        <v>陈光汇</v>
      </c>
      <c r="U469">
        <f t="shared" si="104"/>
        <v>123.04964539007092</v>
      </c>
      <c r="V469">
        <f t="shared" si="96"/>
        <v>118</v>
      </c>
      <c r="W469">
        <f>VLOOKUP(B469,[1]高一下!$B:$H,6,0)</f>
        <v>82</v>
      </c>
      <c r="X469" t="str">
        <f>VLOOKUP(B469,[1]高一下!$B:$H,7,0)</f>
        <v>张镇棚</v>
      </c>
      <c r="Y469">
        <f t="shared" si="105"/>
        <v>98.226950354609926</v>
      </c>
      <c r="Z469">
        <f t="shared" si="97"/>
        <v>183</v>
      </c>
      <c r="AA469">
        <f>VLOOKUP(B469,[1]高一上!$B:$G,5,0)</f>
        <v>74</v>
      </c>
      <c r="AB469" t="str">
        <f>VLOOKUP(B469,[1]高一上!$B:$G,6,0)</f>
        <v>格绒燚西</v>
      </c>
      <c r="AC469">
        <f t="shared" si="98"/>
        <v>108.86524822695036</v>
      </c>
      <c r="AD469">
        <f t="shared" si="99"/>
        <v>178</v>
      </c>
      <c r="AE469">
        <f>VLOOKUP(B469,[1]中考!$B:$G,6,0)</f>
        <v>98</v>
      </c>
      <c r="AF469">
        <f t="shared" si="100"/>
        <v>208</v>
      </c>
    </row>
    <row r="470" spans="1:32" x14ac:dyDescent="0.2">
      <c r="A470" s="2" t="s">
        <v>1405</v>
      </c>
      <c r="B470" s="2" t="s">
        <v>1406</v>
      </c>
      <c r="C470" s="1">
        <v>11</v>
      </c>
      <c r="D470" s="3" t="s">
        <v>1070</v>
      </c>
      <c r="E470" s="4" t="s">
        <v>1407</v>
      </c>
      <c r="F470" s="1">
        <v>420</v>
      </c>
      <c r="G470" s="4">
        <v>99</v>
      </c>
      <c r="H470" s="1" t="s">
        <v>682</v>
      </c>
      <c r="I470" s="15">
        <f t="shared" si="101"/>
        <v>131.91489361702128</v>
      </c>
      <c r="J470">
        <f t="shared" si="93"/>
        <v>103</v>
      </c>
      <c r="K470">
        <f>VLOOKUP(B470,[1]高三上!$B:$H,6,0)</f>
        <v>83</v>
      </c>
      <c r="L470" t="str">
        <f>VLOOKUP(B470,[1]高三上!$B:$H,7,0)</f>
        <v>陈光汇</v>
      </c>
      <c r="M470">
        <f t="shared" si="102"/>
        <v>92.198581560283685</v>
      </c>
      <c r="N470">
        <f t="shared" si="94"/>
        <v>193</v>
      </c>
      <c r="O470">
        <f>VLOOKUP(B470,[1]高二下!$B:$H,6,0)</f>
        <v>82</v>
      </c>
      <c r="P470" t="str">
        <f>VLOOKUP(B470,[1]高二下!$B:$H,7,0)</f>
        <v>陈光汇</v>
      </c>
      <c r="Q470">
        <f t="shared" si="103"/>
        <v>56.737588652482266</v>
      </c>
      <c r="R470">
        <f t="shared" si="95"/>
        <v>171</v>
      </c>
      <c r="S470">
        <f>VLOOKUP(B470,[1]高二上!$B:$H,6,0)</f>
        <v>98</v>
      </c>
      <c r="T470" t="str">
        <f>VLOOKUP(B470,[1]高二上!$B:$H,7,0)</f>
        <v>陈光汇</v>
      </c>
      <c r="U470">
        <f t="shared" si="104"/>
        <v>167.3758865248227</v>
      </c>
      <c r="V470">
        <f t="shared" si="96"/>
        <v>49</v>
      </c>
      <c r="W470">
        <f>VLOOKUP(B470,[1]高一下!$B:$H,6,0)</f>
        <v>75</v>
      </c>
      <c r="X470" t="str">
        <f>VLOOKUP(B470,[1]高一下!$B:$H,7,0)</f>
        <v>张镇棚</v>
      </c>
      <c r="Y470">
        <f t="shared" si="105"/>
        <v>71.63120567375887</v>
      </c>
      <c r="Z470">
        <f t="shared" si="97"/>
        <v>239</v>
      </c>
      <c r="AA470">
        <f>VLOOKUP(B470,[1]高一上!$B:$G,5,0)</f>
        <v>75</v>
      </c>
      <c r="AB470" t="str">
        <f>VLOOKUP(B470,[1]高一上!$B:$G,6,0)</f>
        <v>格绒燚西</v>
      </c>
      <c r="AC470">
        <f t="shared" si="98"/>
        <v>35.815602836879435</v>
      </c>
      <c r="AD470">
        <f t="shared" si="99"/>
        <v>159</v>
      </c>
      <c r="AE470">
        <f>VLOOKUP(B470,[1]中考!$B:$G,6,0)</f>
        <v>111</v>
      </c>
      <c r="AF470">
        <f t="shared" si="100"/>
        <v>58</v>
      </c>
    </row>
    <row r="471" spans="1:32" x14ac:dyDescent="0.2">
      <c r="A471" s="2" t="s">
        <v>1408</v>
      </c>
      <c r="B471" s="2" t="s">
        <v>1409</v>
      </c>
      <c r="C471" s="1">
        <v>11</v>
      </c>
      <c r="D471" s="3" t="s">
        <v>1070</v>
      </c>
      <c r="E471" s="4" t="s">
        <v>495</v>
      </c>
      <c r="F471" s="1">
        <v>419</v>
      </c>
      <c r="G471" s="4">
        <v>89</v>
      </c>
      <c r="H471" s="1" t="s">
        <v>682</v>
      </c>
      <c r="I471" s="15">
        <f t="shared" si="101"/>
        <v>37.943262411347526</v>
      </c>
      <c r="J471">
        <f t="shared" si="93"/>
        <v>232</v>
      </c>
      <c r="K471">
        <f>VLOOKUP(B471,[1]高三上!$B:$H,6,0)</f>
        <v>98</v>
      </c>
      <c r="L471" t="str">
        <f>VLOOKUP(B471,[1]高三上!$B:$H,7,0)</f>
        <v>陈光汇</v>
      </c>
      <c r="M471">
        <f t="shared" si="102"/>
        <v>160.28368794326241</v>
      </c>
      <c r="N471">
        <f t="shared" si="94"/>
        <v>57</v>
      </c>
      <c r="O471">
        <f>VLOOKUP(B471,[1]高二下!$B:$H,6,0)</f>
        <v>76</v>
      </c>
      <c r="P471" t="str">
        <f>VLOOKUP(B471,[1]高二下!$B:$H,7,0)</f>
        <v>陈光汇</v>
      </c>
      <c r="Q471">
        <f t="shared" si="103"/>
        <v>43.262411347517727</v>
      </c>
      <c r="R471">
        <f t="shared" si="95"/>
        <v>227</v>
      </c>
      <c r="S471">
        <f>VLOOKUP(B471,[1]高二上!$B:$H,6,0)</f>
        <v>96</v>
      </c>
      <c r="T471" t="str">
        <f>VLOOKUP(B471,[1]高二上!$B:$H,7,0)</f>
        <v>陈光汇</v>
      </c>
      <c r="U471">
        <f t="shared" si="104"/>
        <v>145.74468085106383</v>
      </c>
      <c r="V471">
        <f t="shared" si="96"/>
        <v>67</v>
      </c>
      <c r="W471">
        <f>VLOOKUP(B471,[1]高一下!$B:$H,6,0)</f>
        <v>81</v>
      </c>
      <c r="X471" t="str">
        <f>VLOOKUP(B471,[1]高一下!$B:$H,7,0)</f>
        <v>张镇棚</v>
      </c>
      <c r="Y471">
        <f t="shared" si="105"/>
        <v>123.04964539007092</v>
      </c>
      <c r="Z471">
        <f t="shared" si="97"/>
        <v>196</v>
      </c>
      <c r="AA471">
        <f>VLOOKUP(B471,[1]高一上!$B:$G,5,0)</f>
        <v>65</v>
      </c>
      <c r="AB471" t="str">
        <f>VLOOKUP(B471,[1]高一上!$B:$G,6,0)</f>
        <v>易涛</v>
      </c>
      <c r="AC471">
        <f t="shared" si="98"/>
        <v>123.04964539007092</v>
      </c>
      <c r="AD471">
        <f t="shared" si="99"/>
        <v>261</v>
      </c>
      <c r="AE471">
        <f>VLOOKUP(B471,[1]中考!$B:$G,6,0)</f>
        <v>89</v>
      </c>
      <c r="AF471">
        <f t="shared" si="100"/>
        <v>261</v>
      </c>
    </row>
    <row r="472" spans="1:32" x14ac:dyDescent="0.2">
      <c r="A472" s="5" t="s">
        <v>1410</v>
      </c>
      <c r="B472" s="2" t="s">
        <v>1411</v>
      </c>
      <c r="C472" s="1">
        <v>11</v>
      </c>
      <c r="D472" s="3" t="s">
        <v>1070</v>
      </c>
      <c r="E472" s="4" t="s">
        <v>1412</v>
      </c>
      <c r="F472" s="1">
        <v>416</v>
      </c>
      <c r="G472" s="4">
        <v>95</v>
      </c>
      <c r="H472" s="1" t="s">
        <v>682</v>
      </c>
      <c r="I472" s="15">
        <f t="shared" si="101"/>
        <v>114.53900709219857</v>
      </c>
      <c r="J472">
        <f t="shared" si="93"/>
        <v>152</v>
      </c>
      <c r="K472">
        <f>VLOOKUP(B472,[1]高三上!$B:$H,6,0)</f>
        <v>83</v>
      </c>
      <c r="L472" t="str">
        <f>VLOOKUP(B472,[1]高三上!$B:$H,7,0)</f>
        <v>陈光汇</v>
      </c>
      <c r="M472">
        <f t="shared" si="102"/>
        <v>101.41843971631205</v>
      </c>
      <c r="N472">
        <f t="shared" si="94"/>
        <v>193</v>
      </c>
      <c r="O472">
        <f>VLOOKUP(B472,[1]高二下!$B:$H,6,0)</f>
        <v>80</v>
      </c>
      <c r="P472" t="str">
        <f>VLOOKUP(B472,[1]高二下!$B:$H,7,0)</f>
        <v>陈光汇</v>
      </c>
      <c r="Q472">
        <f t="shared" si="103"/>
        <v>53.900709219858157</v>
      </c>
      <c r="R472">
        <f t="shared" si="95"/>
        <v>197</v>
      </c>
      <c r="S472">
        <f>VLOOKUP(B472,[1]高二上!$B:$H,6,0)</f>
        <v>96</v>
      </c>
      <c r="T472" t="str">
        <f>VLOOKUP(B472,[1]高二上!$B:$H,7,0)</f>
        <v>陈光汇</v>
      </c>
      <c r="U472">
        <f t="shared" si="104"/>
        <v>107.09219858156028</v>
      </c>
      <c r="V472">
        <f t="shared" si="96"/>
        <v>67</v>
      </c>
      <c r="W472">
        <f>VLOOKUP(B472,[1]高一下!$B:$H,6,0)</f>
        <v>90</v>
      </c>
      <c r="X472" t="str">
        <f>VLOOKUP(B472,[1]高一下!$B:$H,7,0)</f>
        <v>张镇棚</v>
      </c>
      <c r="Y472">
        <f t="shared" si="105"/>
        <v>132.26950354609929</v>
      </c>
      <c r="Z472">
        <f t="shared" si="97"/>
        <v>87</v>
      </c>
      <c r="AA472">
        <f>VLOOKUP(B472,[1]高一上!$B:$G,5,0)</f>
        <v>74</v>
      </c>
      <c r="AB472" t="str">
        <f>VLOOKUP(B472,[1]高一上!$B:$G,6,0)</f>
        <v>李正琪</v>
      </c>
      <c r="AC472">
        <f t="shared" si="98"/>
        <v>97.517730496453908</v>
      </c>
      <c r="AD472">
        <f t="shared" si="99"/>
        <v>178</v>
      </c>
      <c r="AE472">
        <f>VLOOKUP(B472,[1]中考!$B:$G,6,0)</f>
        <v>109</v>
      </c>
      <c r="AF472">
        <f t="shared" si="100"/>
        <v>80</v>
      </c>
    </row>
    <row r="473" spans="1:32" x14ac:dyDescent="0.2">
      <c r="A473" s="2" t="s">
        <v>1413</v>
      </c>
      <c r="B473" s="2" t="s">
        <v>1414</v>
      </c>
      <c r="C473" s="1">
        <v>11</v>
      </c>
      <c r="D473" s="3" t="s">
        <v>1070</v>
      </c>
      <c r="E473" s="4" t="s">
        <v>1333</v>
      </c>
      <c r="F473" s="1">
        <v>415</v>
      </c>
      <c r="G473" s="4">
        <v>104</v>
      </c>
      <c r="H473" s="1" t="s">
        <v>682</v>
      </c>
      <c r="I473" s="15">
        <f t="shared" si="101"/>
        <v>113.47517730496455</v>
      </c>
      <c r="J473">
        <f t="shared" si="93"/>
        <v>52</v>
      </c>
      <c r="K473">
        <f>VLOOKUP(B473,[1]高三上!$B:$H,6,0)</f>
        <v>94</v>
      </c>
      <c r="L473" t="str">
        <f>VLOOKUP(B473,[1]高三上!$B:$H,7,0)</f>
        <v>陈光汇</v>
      </c>
      <c r="M473">
        <f t="shared" si="102"/>
        <v>93.971631205673759</v>
      </c>
      <c r="N473">
        <f t="shared" si="94"/>
        <v>90</v>
      </c>
      <c r="O473">
        <f>VLOOKUP(B473,[1]高二下!$B:$H,6,0)</f>
        <v>90</v>
      </c>
      <c r="P473" t="str">
        <f>VLOOKUP(B473,[1]高二下!$B:$H,7,0)</f>
        <v>陈光汇</v>
      </c>
      <c r="Q473">
        <f t="shared" si="103"/>
        <v>80.496453900709213</v>
      </c>
      <c r="R473">
        <f t="shared" si="95"/>
        <v>73</v>
      </c>
      <c r="S473">
        <f>VLOOKUP(B473,[1]高二上!$B:$H,6,0)</f>
        <v>104</v>
      </c>
      <c r="T473" t="str">
        <f>VLOOKUP(B473,[1]高二上!$B:$H,7,0)</f>
        <v>陈光汇</v>
      </c>
      <c r="U473">
        <f t="shared" si="104"/>
        <v>124.46808510638297</v>
      </c>
      <c r="V473">
        <f t="shared" si="96"/>
        <v>18</v>
      </c>
      <c r="W473">
        <f>VLOOKUP(B473,[1]高一下!$B:$H,6,0)</f>
        <v>90</v>
      </c>
      <c r="X473" t="str">
        <f>VLOOKUP(B473,[1]高一下!$B:$H,7,0)</f>
        <v>张镇棚</v>
      </c>
      <c r="Y473">
        <f t="shared" si="105"/>
        <v>77.659574468085111</v>
      </c>
      <c r="Z473">
        <f t="shared" si="97"/>
        <v>87</v>
      </c>
      <c r="AA473">
        <f>VLOOKUP(B473,[1]高一上!$B:$G,5,0)</f>
        <v>88</v>
      </c>
      <c r="AB473" t="str">
        <f>VLOOKUP(B473,[1]高一上!$B:$G,6,0)</f>
        <v>易涛</v>
      </c>
      <c r="AC473">
        <f t="shared" si="98"/>
        <v>73.404255319148945</v>
      </c>
      <c r="AD473">
        <f t="shared" si="99"/>
        <v>24</v>
      </c>
      <c r="AE473">
        <f>VLOOKUP(B473,[1]中考!$B:$G,6,0)</f>
        <v>119</v>
      </c>
      <c r="AF473">
        <f t="shared" si="100"/>
        <v>12</v>
      </c>
    </row>
    <row r="474" spans="1:32" x14ac:dyDescent="0.2">
      <c r="A474" s="2" t="s">
        <v>1415</v>
      </c>
      <c r="B474" s="2" t="s">
        <v>1416</v>
      </c>
      <c r="C474" s="1">
        <v>11</v>
      </c>
      <c r="D474" s="3" t="s">
        <v>1070</v>
      </c>
      <c r="E474" s="4" t="s">
        <v>1417</v>
      </c>
      <c r="F474" s="1">
        <v>413</v>
      </c>
      <c r="G474" s="4">
        <v>91</v>
      </c>
      <c r="H474" s="1" t="s">
        <v>682</v>
      </c>
      <c r="I474" s="15">
        <f t="shared" si="101"/>
        <v>102.12765957446808</v>
      </c>
      <c r="J474">
        <f t="shared" si="93"/>
        <v>208</v>
      </c>
      <c r="K474">
        <f>VLOOKUP(B474,[1]高三上!$B:$H,6,0)</f>
        <v>80</v>
      </c>
      <c r="L474" t="str">
        <f>VLOOKUP(B474,[1]高三上!$B:$H,7,0)</f>
        <v>陈光汇</v>
      </c>
      <c r="M474">
        <f t="shared" si="102"/>
        <v>113.12056737588652</v>
      </c>
      <c r="N474">
        <f t="shared" si="94"/>
        <v>214</v>
      </c>
      <c r="O474">
        <f>VLOOKUP(B474,[1]高二下!$B:$H,6,0)</f>
        <v>71</v>
      </c>
      <c r="P474" t="str">
        <f>VLOOKUP(B474,[1]高二下!$B:$H,7,0)</f>
        <v>陈光汇</v>
      </c>
      <c r="Q474">
        <f t="shared" si="103"/>
        <v>47.5177304964539</v>
      </c>
      <c r="R474">
        <f t="shared" si="95"/>
        <v>251</v>
      </c>
      <c r="S474">
        <f>VLOOKUP(B474,[1]高二上!$B:$H,6,0)</f>
        <v>92</v>
      </c>
      <c r="T474" t="str">
        <f>VLOOKUP(B474,[1]高二上!$B:$H,7,0)</f>
        <v>陈光汇</v>
      </c>
      <c r="U474">
        <f t="shared" si="104"/>
        <v>119.50354609929079</v>
      </c>
      <c r="V474">
        <f t="shared" si="96"/>
        <v>103</v>
      </c>
      <c r="W474">
        <f>VLOOKUP(B474,[1]高一下!$B:$H,6,0)</f>
        <v>84</v>
      </c>
      <c r="X474" t="str">
        <f>VLOOKUP(B474,[1]高一下!$B:$H,7,0)</f>
        <v>张镇棚</v>
      </c>
      <c r="Y474">
        <f t="shared" si="105"/>
        <v>123.75886524822695</v>
      </c>
      <c r="Z474">
        <f t="shared" si="97"/>
        <v>158</v>
      </c>
      <c r="AA474">
        <f>VLOOKUP(B474,[1]高一上!$B:$G,5,0)</f>
        <v>71</v>
      </c>
      <c r="AB474" t="str">
        <f>VLOOKUP(B474,[1]高一上!$B:$G,6,0)</f>
        <v>张镇棚</v>
      </c>
      <c r="AC474">
        <f t="shared" si="98"/>
        <v>78.36879432624113</v>
      </c>
      <c r="AD474">
        <f t="shared" si="99"/>
        <v>225</v>
      </c>
      <c r="AE474">
        <f>VLOOKUP(B474,[1]中考!$B:$G,6,0)</f>
        <v>107</v>
      </c>
      <c r="AF474">
        <f t="shared" si="100"/>
        <v>97</v>
      </c>
    </row>
    <row r="475" spans="1:32" x14ac:dyDescent="0.2">
      <c r="A475" s="2" t="s">
        <v>1418</v>
      </c>
      <c r="B475" s="2" t="s">
        <v>1419</v>
      </c>
      <c r="C475" s="1">
        <v>11</v>
      </c>
      <c r="D475" s="3" t="s">
        <v>1070</v>
      </c>
      <c r="E475" s="4" t="s">
        <v>1420</v>
      </c>
      <c r="F475" s="1">
        <v>411</v>
      </c>
      <c r="G475" s="4">
        <v>86</v>
      </c>
      <c r="H475" s="1" t="s">
        <v>682</v>
      </c>
      <c r="I475" s="15">
        <f t="shared" si="101"/>
        <v>74.113475177304963</v>
      </c>
      <c r="J475">
        <f t="shared" si="93"/>
        <v>248</v>
      </c>
      <c r="K475">
        <f>VLOOKUP(B475,[1]高三上!$B:$H,6,0)</f>
        <v>86</v>
      </c>
      <c r="L475" t="str">
        <f>VLOOKUP(B475,[1]高三上!$B:$H,7,0)</f>
        <v>陈光汇</v>
      </c>
      <c r="M475">
        <f t="shared" si="102"/>
        <v>80.851063829787236</v>
      </c>
      <c r="N475">
        <f t="shared" si="94"/>
        <v>175</v>
      </c>
      <c r="O475">
        <f>VLOOKUP(B475,[1]高二下!$B:$H,6,0)</f>
        <v>87</v>
      </c>
      <c r="P475" t="str">
        <f>VLOOKUP(B475,[1]高二下!$B:$H,7,0)</f>
        <v>陈光汇</v>
      </c>
      <c r="Q475">
        <f t="shared" si="103"/>
        <v>80.851063829787236</v>
      </c>
      <c r="R475">
        <f t="shared" si="95"/>
        <v>121</v>
      </c>
      <c r="S475">
        <f>VLOOKUP(B475,[1]高二上!$B:$H,6,0)</f>
        <v>96</v>
      </c>
      <c r="T475" t="str">
        <f>VLOOKUP(B475,[1]高二上!$B:$H,7,0)</f>
        <v>陈光汇</v>
      </c>
      <c r="U475">
        <f t="shared" si="104"/>
        <v>115.24822695035461</v>
      </c>
      <c r="V475">
        <f t="shared" si="96"/>
        <v>67</v>
      </c>
      <c r="W475">
        <f>VLOOKUP(B475,[1]高一下!$B:$H,6,0)</f>
        <v>88</v>
      </c>
      <c r="X475" t="str">
        <f>VLOOKUP(B475,[1]高一下!$B:$H,7,0)</f>
        <v>张镇棚</v>
      </c>
      <c r="Y475">
        <f t="shared" si="105"/>
        <v>117.3758865248227</v>
      </c>
      <c r="Z475">
        <f t="shared" si="97"/>
        <v>110</v>
      </c>
      <c r="AA475">
        <f>VLOOKUP(B475,[1]高一上!$B:$G,5,0)</f>
        <v>75</v>
      </c>
      <c r="AB475" t="str">
        <f>VLOOKUP(B475,[1]高一上!$B:$G,6,0)</f>
        <v>易涛</v>
      </c>
      <c r="AC475">
        <f t="shared" si="98"/>
        <v>100.70921985815603</v>
      </c>
      <c r="AD475">
        <f t="shared" si="99"/>
        <v>159</v>
      </c>
      <c r="AE475">
        <f>VLOOKUP(B475,[1]中考!$B:$G,6,0)</f>
        <v>106</v>
      </c>
      <c r="AF475">
        <f t="shared" si="100"/>
        <v>112</v>
      </c>
    </row>
    <row r="476" spans="1:32" x14ac:dyDescent="0.2">
      <c r="A476" s="2" t="s">
        <v>1421</v>
      </c>
      <c r="B476" s="2" t="s">
        <v>1422</v>
      </c>
      <c r="C476" s="1">
        <v>11</v>
      </c>
      <c r="D476" s="3" t="s">
        <v>1070</v>
      </c>
      <c r="E476" s="4" t="s">
        <v>1423</v>
      </c>
      <c r="F476" s="1">
        <v>410</v>
      </c>
      <c r="G476" s="4">
        <v>95</v>
      </c>
      <c r="H476" s="1" t="s">
        <v>682</v>
      </c>
      <c r="I476" s="15">
        <f t="shared" si="101"/>
        <v>134.75177304964541</v>
      </c>
      <c r="J476">
        <f t="shared" si="93"/>
        <v>152</v>
      </c>
      <c r="K476">
        <f>VLOOKUP(B476,[1]高三上!$B:$H,6,0)</f>
        <v>69</v>
      </c>
      <c r="L476" t="str">
        <f>VLOOKUP(B476,[1]高三上!$B:$H,7,0)</f>
        <v>陈光汇</v>
      </c>
      <c r="M476">
        <f t="shared" si="102"/>
        <v>65.60283687943263</v>
      </c>
      <c r="N476">
        <f t="shared" si="94"/>
        <v>250</v>
      </c>
      <c r="O476">
        <f>VLOOKUP(B476,[1]高二下!$B:$H,6,0)</f>
        <v>84</v>
      </c>
      <c r="P476" t="str">
        <f>VLOOKUP(B476,[1]高二下!$B:$H,7,0)</f>
        <v>陈光汇</v>
      </c>
      <c r="Q476">
        <f t="shared" si="103"/>
        <v>54.609929078014183</v>
      </c>
      <c r="R476">
        <f t="shared" si="95"/>
        <v>153</v>
      </c>
      <c r="S476">
        <f>VLOOKUP(B476,[1]高二上!$B:$H,6,0)</f>
        <v>101</v>
      </c>
      <c r="T476" t="str">
        <f>VLOOKUP(B476,[1]高二上!$B:$H,7,0)</f>
        <v>陈光汇</v>
      </c>
      <c r="U476">
        <f t="shared" si="104"/>
        <v>175.88652482269504</v>
      </c>
      <c r="V476">
        <f t="shared" si="96"/>
        <v>25</v>
      </c>
      <c r="W476">
        <f>VLOOKUP(B476,[1]高一下!$B:$H,6,0)</f>
        <v>75</v>
      </c>
      <c r="X476" t="str">
        <f>VLOOKUP(B476,[1]高一下!$B:$H,7,0)</f>
        <v>张镇棚</v>
      </c>
      <c r="Y476">
        <f t="shared" si="105"/>
        <v>51.418439716312058</v>
      </c>
      <c r="Z476">
        <f t="shared" si="97"/>
        <v>239</v>
      </c>
      <c r="AA476">
        <f>VLOOKUP(B476,[1]高一上!$B:$G,5,0)</f>
        <v>80</v>
      </c>
      <c r="AB476" t="str">
        <f>VLOOKUP(B476,[1]高一上!$B:$G,6,0)</f>
        <v>李正琪</v>
      </c>
      <c r="AC476">
        <f t="shared" si="98"/>
        <v>40.425531914893618</v>
      </c>
      <c r="AD476">
        <f t="shared" si="99"/>
        <v>102</v>
      </c>
      <c r="AE476">
        <f>VLOOKUP(B476,[1]中考!$B:$G,6,0)</f>
        <v>110</v>
      </c>
      <c r="AF476">
        <f t="shared" si="100"/>
        <v>71</v>
      </c>
    </row>
    <row r="477" spans="1:32" x14ac:dyDescent="0.2">
      <c r="A477" s="2" t="s">
        <v>1424</v>
      </c>
      <c r="B477" s="2" t="s">
        <v>1425</v>
      </c>
      <c r="C477" s="1">
        <v>11</v>
      </c>
      <c r="D477" s="3" t="s">
        <v>1070</v>
      </c>
      <c r="E477" s="4" t="s">
        <v>1426</v>
      </c>
      <c r="F477" s="1">
        <v>407</v>
      </c>
      <c r="G477" s="4">
        <v>95</v>
      </c>
      <c r="H477" s="1" t="s">
        <v>682</v>
      </c>
      <c r="I477" s="15">
        <f t="shared" si="101"/>
        <v>117.02127659574468</v>
      </c>
      <c r="J477">
        <f t="shared" si="93"/>
        <v>152</v>
      </c>
      <c r="K477">
        <f>VLOOKUP(B477,[1]高三上!$B:$H,6,0)</f>
        <v>82</v>
      </c>
      <c r="L477" t="str">
        <f>VLOOKUP(B477,[1]高三上!$B:$H,7,0)</f>
        <v>陈光汇</v>
      </c>
      <c r="M477">
        <f t="shared" si="102"/>
        <v>80.141843971631204</v>
      </c>
      <c r="N477">
        <f t="shared" si="94"/>
        <v>200</v>
      </c>
      <c r="O477">
        <f>VLOOKUP(B477,[1]高二下!$B:$H,6,0)</f>
        <v>85</v>
      </c>
      <c r="P477" t="str">
        <f>VLOOKUP(B477,[1]高二下!$B:$H,7,0)</f>
        <v>陈光汇</v>
      </c>
      <c r="Q477">
        <f t="shared" si="103"/>
        <v>90.780141843971634</v>
      </c>
      <c r="R477">
        <f t="shared" si="95"/>
        <v>144</v>
      </c>
      <c r="S477">
        <f>VLOOKUP(B477,[1]高二上!$B:$H,6,0)</f>
        <v>91</v>
      </c>
      <c r="T477" t="str">
        <f>VLOOKUP(B477,[1]高二上!$B:$H,7,0)</f>
        <v>陈光汇</v>
      </c>
      <c r="U477">
        <f t="shared" si="104"/>
        <v>97.163120567375884</v>
      </c>
      <c r="V477">
        <f t="shared" si="96"/>
        <v>118</v>
      </c>
      <c r="W477">
        <f>VLOOKUP(B477,[1]高一下!$B:$H,6,0)</f>
        <v>88</v>
      </c>
      <c r="X477" t="str">
        <f>VLOOKUP(B477,[1]高一下!$B:$H,7,0)</f>
        <v>张镇棚</v>
      </c>
      <c r="Y477">
        <f t="shared" si="105"/>
        <v>85.815602836879435</v>
      </c>
      <c r="Z477">
        <f t="shared" si="97"/>
        <v>110</v>
      </c>
      <c r="AA477">
        <f>VLOOKUP(B477,[1]高一上!$B:$G,5,0)</f>
        <v>82</v>
      </c>
      <c r="AB477" t="str">
        <f>VLOOKUP(B477,[1]高一上!$B:$G,6,0)</f>
        <v>李正琪</v>
      </c>
      <c r="AC477">
        <f t="shared" si="98"/>
        <v>106.73758865248227</v>
      </c>
      <c r="AD477">
        <f t="shared" si="99"/>
        <v>70</v>
      </c>
      <c r="AE477">
        <f>VLOOKUP(B477,[1]中考!$B:$G,6,0)</f>
        <v>105</v>
      </c>
      <c r="AF477">
        <f t="shared" si="100"/>
        <v>129</v>
      </c>
    </row>
    <row r="478" spans="1:32" x14ac:dyDescent="0.2">
      <c r="A478" s="2" t="s">
        <v>1427</v>
      </c>
      <c r="B478" s="2" t="s">
        <v>1428</v>
      </c>
      <c r="C478" s="1">
        <v>11</v>
      </c>
      <c r="D478" s="3" t="s">
        <v>1070</v>
      </c>
      <c r="E478" s="4" t="s">
        <v>1429</v>
      </c>
      <c r="F478" s="1">
        <v>402</v>
      </c>
      <c r="G478" s="4">
        <v>95</v>
      </c>
      <c r="H478" s="1" t="s">
        <v>682</v>
      </c>
      <c r="I478" s="15">
        <f t="shared" si="101"/>
        <v>126.59574468085106</v>
      </c>
      <c r="J478">
        <f t="shared" si="93"/>
        <v>152</v>
      </c>
      <c r="K478">
        <f>VLOOKUP(B478,[1]高三上!$B:$H,6,0)</f>
        <v>78</v>
      </c>
      <c r="L478" t="str">
        <f>VLOOKUP(B478,[1]高三上!$B:$H,7,0)</f>
        <v>陈光汇</v>
      </c>
      <c r="M478">
        <f t="shared" si="102"/>
        <v>95.744680851063833</v>
      </c>
      <c r="N478">
        <f t="shared" si="94"/>
        <v>227</v>
      </c>
      <c r="O478">
        <f>VLOOKUP(B478,[1]高二下!$B:$H,6,0)</f>
        <v>78</v>
      </c>
      <c r="P478" t="str">
        <f>VLOOKUP(B478,[1]高二下!$B:$H,7,0)</f>
        <v>陈光汇</v>
      </c>
      <c r="Q478">
        <f t="shared" si="103"/>
        <v>100</v>
      </c>
      <c r="R478">
        <f t="shared" si="95"/>
        <v>215</v>
      </c>
      <c r="S478">
        <f>VLOOKUP(B478,[1]高二上!$B:$H,6,0)</f>
        <v>0</v>
      </c>
      <c r="T478" t="str">
        <f>VLOOKUP(B478,[1]高二上!$B:$H,7,0)</f>
        <v>陈光汇</v>
      </c>
      <c r="U478">
        <f t="shared" si="104"/>
        <v>100</v>
      </c>
      <c r="V478">
        <f t="shared" si="96"/>
        <v>280</v>
      </c>
      <c r="W478">
        <f>VLOOKUP(B478,[1]高一下!$B:$H,6,0)</f>
        <v>87</v>
      </c>
      <c r="X478" t="str">
        <f>VLOOKUP(B478,[1]高一下!$B:$H,7,0)</f>
        <v>张镇棚</v>
      </c>
      <c r="Y478">
        <f t="shared" si="105"/>
        <v>103.19148936170212</v>
      </c>
      <c r="Z478">
        <f t="shared" si="97"/>
        <v>123</v>
      </c>
      <c r="AA478">
        <f>VLOOKUP(B478,[1]高一上!$B:$G,5,0)</f>
        <v>77</v>
      </c>
      <c r="AB478" t="str">
        <f>VLOOKUP(B478,[1]高一上!$B:$G,6,0)</f>
        <v>陈光汇</v>
      </c>
      <c r="AC478">
        <f t="shared" si="98"/>
        <v>130.1418439716312</v>
      </c>
      <c r="AD478">
        <f t="shared" si="99"/>
        <v>132</v>
      </c>
      <c r="AE478">
        <f>VLOOKUP(B478,[1]中考!$B:$G,6,0)</f>
        <v>98</v>
      </c>
      <c r="AF478">
        <f t="shared" si="100"/>
        <v>208</v>
      </c>
    </row>
    <row r="479" spans="1:32" x14ac:dyDescent="0.2">
      <c r="A479" s="2" t="s">
        <v>1430</v>
      </c>
      <c r="B479" s="2" t="s">
        <v>1431</v>
      </c>
      <c r="C479" s="1">
        <v>11</v>
      </c>
      <c r="D479" s="3" t="s">
        <v>1070</v>
      </c>
      <c r="E479" s="4" t="s">
        <v>1432</v>
      </c>
      <c r="F479" s="1">
        <v>384</v>
      </c>
      <c r="G479" s="4">
        <v>85</v>
      </c>
      <c r="H479" s="1" t="s">
        <v>682</v>
      </c>
      <c r="I479" s="15">
        <f t="shared" si="101"/>
        <v>72.340425531914889</v>
      </c>
      <c r="J479">
        <f t="shared" si="93"/>
        <v>253</v>
      </c>
      <c r="K479">
        <f>VLOOKUP(B479,[1]高三上!$B:$H,6,0)</f>
        <v>86</v>
      </c>
      <c r="L479" t="str">
        <f>VLOOKUP(B479,[1]高三上!$B:$H,7,0)</f>
        <v>陈光汇</v>
      </c>
      <c r="M479">
        <f t="shared" si="102"/>
        <v>89.00709219858156</v>
      </c>
      <c r="N479">
        <f t="shared" si="94"/>
        <v>175</v>
      </c>
      <c r="O479">
        <f>VLOOKUP(B479,[1]高二下!$B:$H,6,0)</f>
        <v>85</v>
      </c>
      <c r="P479" t="str">
        <f>VLOOKUP(B479,[1]高二下!$B:$H,7,0)</f>
        <v>陈光汇</v>
      </c>
      <c r="Q479">
        <f t="shared" si="103"/>
        <v>145.39007092198582</v>
      </c>
      <c r="R479">
        <f t="shared" si="95"/>
        <v>144</v>
      </c>
      <c r="S479">
        <f>VLOOKUP(B479,[1]高二上!$B:$H,6,0)</f>
        <v>72</v>
      </c>
      <c r="T479" t="str">
        <f>VLOOKUP(B479,[1]高二上!$B:$H,7,0)</f>
        <v>陈光汇</v>
      </c>
      <c r="U479">
        <f t="shared" si="104"/>
        <v>81.205673758865245</v>
      </c>
      <c r="V479">
        <f t="shared" si="96"/>
        <v>272</v>
      </c>
      <c r="W479">
        <f>VLOOKUP(B479,[1]高一下!$B:$H,6,0)</f>
        <v>78</v>
      </c>
      <c r="X479" t="str">
        <f>VLOOKUP(B479,[1]高一下!$B:$H,7,0)</f>
        <v>张镇棚</v>
      </c>
      <c r="Y479">
        <f t="shared" si="105"/>
        <v>78.723404255319153</v>
      </c>
      <c r="Z479">
        <f t="shared" si="97"/>
        <v>219</v>
      </c>
      <c r="AA479">
        <f>VLOOKUP(B479,[1]高一上!$B:$G,5,0)</f>
        <v>75</v>
      </c>
      <c r="AB479" t="str">
        <f>VLOOKUP(B479,[1]高一上!$B:$G,6,0)</f>
        <v>李正琪</v>
      </c>
      <c r="AC479">
        <f t="shared" si="98"/>
        <v>108.51063829787233</v>
      </c>
      <c r="AD479">
        <f t="shared" si="99"/>
        <v>159</v>
      </c>
      <c r="AE479">
        <f>VLOOKUP(B479,[1]中考!$B:$G,6,0)</f>
        <v>92</v>
      </c>
      <c r="AF479">
        <f t="shared" si="100"/>
        <v>243</v>
      </c>
    </row>
    <row r="480" spans="1:32" x14ac:dyDescent="0.2">
      <c r="A480" s="2" t="s">
        <v>1433</v>
      </c>
      <c r="B480" s="2" t="s">
        <v>1434</v>
      </c>
      <c r="C480" s="1">
        <v>11</v>
      </c>
      <c r="D480" s="3" t="s">
        <v>1070</v>
      </c>
      <c r="E480" s="4" t="s">
        <v>1435</v>
      </c>
      <c r="F480" s="1">
        <v>377</v>
      </c>
      <c r="G480" s="4">
        <v>85</v>
      </c>
      <c r="H480" s="1" t="s">
        <v>682</v>
      </c>
      <c r="I480" s="15">
        <f t="shared" si="101"/>
        <v>67.730496453900713</v>
      </c>
      <c r="J480">
        <f t="shared" si="93"/>
        <v>253</v>
      </c>
      <c r="K480">
        <f>VLOOKUP(B480,[1]高三上!$B:$H,6,0)</f>
        <v>87</v>
      </c>
      <c r="L480" t="str">
        <f>VLOOKUP(B480,[1]高三上!$B:$H,7,0)</f>
        <v>陈光汇</v>
      </c>
      <c r="M480">
        <f t="shared" si="102"/>
        <v>130.1418439716312</v>
      </c>
      <c r="N480">
        <f t="shared" si="94"/>
        <v>162</v>
      </c>
      <c r="O480">
        <f>VLOOKUP(B480,[1]高二下!$B:$H,6,0)</f>
        <v>72</v>
      </c>
      <c r="P480" t="str">
        <f>VLOOKUP(B480,[1]高二下!$B:$H,7,0)</f>
        <v>陈光汇</v>
      </c>
      <c r="Q480">
        <f t="shared" si="103"/>
        <v>107.80141843971631</v>
      </c>
      <c r="R480">
        <f t="shared" si="95"/>
        <v>247</v>
      </c>
      <c r="S480">
        <f>VLOOKUP(B480,[1]高二上!$B:$H,6,0)</f>
        <v>74</v>
      </c>
      <c r="T480" t="str">
        <f>VLOOKUP(B480,[1]高二上!$B:$H,7,0)</f>
        <v>陈光汇</v>
      </c>
      <c r="U480">
        <f t="shared" si="104"/>
        <v>65.248226950354606</v>
      </c>
      <c r="V480">
        <f t="shared" si="96"/>
        <v>269</v>
      </c>
      <c r="W480">
        <f>VLOOKUP(B480,[1]高一下!$B:$H,6,0)</f>
        <v>83</v>
      </c>
      <c r="X480" t="str">
        <f>VLOOKUP(B480,[1]高一下!$B:$H,7,0)</f>
        <v>张镇棚</v>
      </c>
      <c r="Y480">
        <f t="shared" si="105"/>
        <v>109.21985815602837</v>
      </c>
      <c r="Z480">
        <f t="shared" si="97"/>
        <v>171</v>
      </c>
      <c r="AA480">
        <f>VLOOKUP(B480,[1]高一上!$B:$G,5,0)</f>
        <v>73</v>
      </c>
      <c r="AB480" t="str">
        <f>VLOOKUP(B480,[1]高一上!$B:$G,6,0)</f>
        <v>张镇棚</v>
      </c>
      <c r="AC480">
        <f t="shared" si="98"/>
        <v>134.04255319148936</v>
      </c>
      <c r="AD480">
        <f t="shared" si="99"/>
        <v>197</v>
      </c>
      <c r="AE480">
        <f>VLOOKUP(B480,[1]中考!$B:$G,6,0)</f>
        <v>87</v>
      </c>
      <c r="AF480">
        <f t="shared" si="100"/>
        <v>267</v>
      </c>
    </row>
    <row r="481" spans="1:32" x14ac:dyDescent="0.2">
      <c r="A481" s="2" t="s">
        <v>1436</v>
      </c>
      <c r="B481" s="2" t="s">
        <v>1437</v>
      </c>
      <c r="C481" s="1">
        <v>11</v>
      </c>
      <c r="D481" s="3" t="s">
        <v>1070</v>
      </c>
      <c r="E481" s="4" t="s">
        <v>1438</v>
      </c>
      <c r="F481" s="1">
        <v>375</v>
      </c>
      <c r="G481" s="4">
        <v>91</v>
      </c>
      <c r="H481" s="1" t="s">
        <v>682</v>
      </c>
      <c r="I481" s="15">
        <f t="shared" si="101"/>
        <v>105.31914893617021</v>
      </c>
      <c r="J481">
        <f t="shared" si="93"/>
        <v>208</v>
      </c>
      <c r="K481">
        <f>VLOOKUP(B481,[1]高三上!$B:$H,6,0)</f>
        <v>79</v>
      </c>
      <c r="L481" t="str">
        <f>VLOOKUP(B481,[1]高三上!$B:$H,7,0)</f>
        <v>陈光汇</v>
      </c>
      <c r="M481">
        <f t="shared" si="102"/>
        <v>90.780141843971634</v>
      </c>
      <c r="N481">
        <f t="shared" si="94"/>
        <v>223</v>
      </c>
      <c r="O481">
        <f>VLOOKUP(B481,[1]高二下!$B:$H,6,0)</f>
        <v>80</v>
      </c>
      <c r="P481" t="str">
        <f>VLOOKUP(B481,[1]高二下!$B:$H,7,0)</f>
        <v>陈光汇</v>
      </c>
      <c r="Q481">
        <f t="shared" si="103"/>
        <v>95.39007092198581</v>
      </c>
      <c r="R481">
        <f t="shared" si="95"/>
        <v>197</v>
      </c>
      <c r="S481">
        <f>VLOOKUP(B481,[1]高二上!$B:$H,6,0)</f>
        <v>86</v>
      </c>
      <c r="T481" t="str">
        <f>VLOOKUP(B481,[1]高二上!$B:$H,7,0)</f>
        <v>陈光汇</v>
      </c>
      <c r="U481">
        <f t="shared" si="104"/>
        <v>90.780141843971634</v>
      </c>
      <c r="V481">
        <f t="shared" si="96"/>
        <v>184</v>
      </c>
      <c r="W481">
        <f>VLOOKUP(B481,[1]高一下!$B:$H,6,0)</f>
        <v>84</v>
      </c>
      <c r="X481" t="str">
        <f>VLOOKUP(B481,[1]高一下!$B:$H,7,0)</f>
        <v>张镇棚</v>
      </c>
      <c r="Y481">
        <f t="shared" si="105"/>
        <v>100.35460992907801</v>
      </c>
      <c r="Z481">
        <f t="shared" si="97"/>
        <v>158</v>
      </c>
      <c r="AA481">
        <f>VLOOKUP(B481,[1]高一上!$B:$G,5,0)</f>
        <v>75</v>
      </c>
      <c r="AB481" t="str">
        <f>VLOOKUP(B481,[1]高一上!$B:$G,6,0)</f>
        <v>易涛</v>
      </c>
      <c r="AC481">
        <f t="shared" si="98"/>
        <v>129.43262411347519</v>
      </c>
      <c r="AD481">
        <f t="shared" si="99"/>
        <v>159</v>
      </c>
      <c r="AE481">
        <f>VLOOKUP(B481,[1]中考!$B:$G,6,0)</f>
        <v>93</v>
      </c>
      <c r="AF481">
        <f t="shared" si="100"/>
        <v>241</v>
      </c>
    </row>
    <row r="482" spans="1:32" x14ac:dyDescent="0.2">
      <c r="A482" s="2" t="s">
        <v>1439</v>
      </c>
      <c r="B482" s="2" t="s">
        <v>1440</v>
      </c>
      <c r="C482" s="1">
        <v>11</v>
      </c>
      <c r="D482" s="3" t="s">
        <v>1070</v>
      </c>
      <c r="E482" s="4" t="s">
        <v>1441</v>
      </c>
      <c r="F482" s="1">
        <v>357</v>
      </c>
      <c r="G482" s="4">
        <v>92</v>
      </c>
      <c r="H482" s="1" t="s">
        <v>682</v>
      </c>
      <c r="I482" s="15">
        <f t="shared" si="101"/>
        <v>76.241134751773046</v>
      </c>
      <c r="J482">
        <f t="shared" si="93"/>
        <v>197</v>
      </c>
      <c r="K482">
        <f>VLOOKUP(B482,[1]高三上!$B:$H,6,0)</f>
        <v>90</v>
      </c>
      <c r="L482" t="str">
        <f>VLOOKUP(B482,[1]高三上!$B:$H,7,0)</f>
        <v>陈光汇</v>
      </c>
      <c r="M482">
        <f t="shared" si="102"/>
        <v>126.24113475177305</v>
      </c>
      <c r="N482">
        <f t="shared" si="94"/>
        <v>130</v>
      </c>
      <c r="O482">
        <f>VLOOKUP(B482,[1]高二下!$B:$H,6,0)</f>
        <v>79</v>
      </c>
      <c r="P482" t="str">
        <f>VLOOKUP(B482,[1]高二下!$B:$H,7,0)</f>
        <v>陈光汇</v>
      </c>
      <c r="Q482">
        <f t="shared" si="103"/>
        <v>106.02836879432624</v>
      </c>
      <c r="R482">
        <f t="shared" si="95"/>
        <v>204</v>
      </c>
      <c r="S482">
        <f>VLOOKUP(B482,[1]高二上!$B:$H,6,0)</f>
        <v>83</v>
      </c>
      <c r="T482" t="str">
        <f>VLOOKUP(B482,[1]高二上!$B:$H,7,0)</f>
        <v>甲阿祝玛</v>
      </c>
      <c r="U482">
        <f t="shared" si="104"/>
        <v>99.290780141843967</v>
      </c>
      <c r="V482">
        <f t="shared" si="96"/>
        <v>221</v>
      </c>
      <c r="W482">
        <f>VLOOKUP(B482,[1]高一下!$B:$H,6,0)</f>
        <v>78</v>
      </c>
      <c r="X482" t="str">
        <f>VLOOKUP(B482,[1]高一下!$B:$H,7,0)</f>
        <v>易涛</v>
      </c>
      <c r="Y482">
        <f t="shared" si="105"/>
        <v>109.57446808510639</v>
      </c>
      <c r="Z482">
        <f t="shared" si="97"/>
        <v>219</v>
      </c>
      <c r="AA482">
        <f>VLOOKUP(B482,[1]高一上!$B:$G,5,0)</f>
        <v>68</v>
      </c>
      <c r="AB482" t="str">
        <f>VLOOKUP(B482,[1]高一上!$B:$G,6,0)</f>
        <v>陈光汇</v>
      </c>
      <c r="AC482">
        <f t="shared" si="98"/>
        <v>90.425531914893611</v>
      </c>
      <c r="AD482">
        <f t="shared" si="99"/>
        <v>246</v>
      </c>
      <c r="AE482">
        <f>VLOOKUP(B482,[1]中考!$B:$G,6,0)</f>
        <v>100</v>
      </c>
      <c r="AF482">
        <f t="shared" si="100"/>
        <v>192</v>
      </c>
    </row>
    <row r="483" spans="1:32" x14ac:dyDescent="0.2">
      <c r="A483" s="2" t="s">
        <v>1442</v>
      </c>
      <c r="B483" s="2" t="s">
        <v>1443</v>
      </c>
      <c r="C483" s="1">
        <v>11</v>
      </c>
      <c r="D483" s="3" t="s">
        <v>1070</v>
      </c>
      <c r="E483" s="4" t="s">
        <v>1444</v>
      </c>
      <c r="F483" s="1">
        <v>354</v>
      </c>
      <c r="G483" s="4">
        <v>86</v>
      </c>
      <c r="H483" s="1" t="s">
        <v>682</v>
      </c>
      <c r="I483" s="15">
        <f t="shared" si="101"/>
        <v>80.496453900709213</v>
      </c>
      <c r="J483">
        <f t="shared" si="93"/>
        <v>248</v>
      </c>
      <c r="K483">
        <f>VLOOKUP(B483,[1]高三上!$B:$H,6,0)</f>
        <v>83</v>
      </c>
      <c r="L483" t="str">
        <f>VLOOKUP(B483,[1]高三上!$B:$H,7,0)</f>
        <v>陈光汇</v>
      </c>
      <c r="M483">
        <f t="shared" si="102"/>
        <v>51.773049645390074</v>
      </c>
      <c r="N483">
        <f t="shared" si="94"/>
        <v>193</v>
      </c>
      <c r="O483">
        <f>VLOOKUP(B483,[1]高二下!$B:$H,6,0)</f>
        <v>91</v>
      </c>
      <c r="P483" t="str">
        <f>VLOOKUP(B483,[1]高二下!$B:$H,7,0)</f>
        <v>陈光汇</v>
      </c>
      <c r="Q483">
        <f t="shared" si="103"/>
        <v>132.97872340425533</v>
      </c>
      <c r="R483">
        <f t="shared" si="95"/>
        <v>57</v>
      </c>
      <c r="S483">
        <f>VLOOKUP(B483,[1]高二上!$B:$H,6,0)</f>
        <v>89</v>
      </c>
      <c r="T483" t="str">
        <f>VLOOKUP(B483,[1]高二上!$B:$H,7,0)</f>
        <v>陈光汇</v>
      </c>
      <c r="U483">
        <f t="shared" si="104"/>
        <v>59.219858156028373</v>
      </c>
      <c r="V483">
        <f t="shared" si="96"/>
        <v>150</v>
      </c>
      <c r="W483">
        <f>VLOOKUP(B483,[1]高一下!$B:$H,6,0)</f>
        <v>95</v>
      </c>
      <c r="X483" t="str">
        <f>VLOOKUP(B483,[1]高一下!$B:$H,7,0)</f>
        <v>张镇棚</v>
      </c>
      <c r="Y483">
        <f t="shared" si="105"/>
        <v>171.27659574468083</v>
      </c>
      <c r="Z483">
        <f t="shared" si="97"/>
        <v>35</v>
      </c>
      <c r="AA483">
        <f>VLOOKUP(B483,[1]高一上!$B:$G,5,0)</f>
        <v>70</v>
      </c>
      <c r="AB483" t="str">
        <f>VLOOKUP(B483,[1]高一上!$B:$G,6,0)</f>
        <v>李正琪</v>
      </c>
      <c r="AC483">
        <f t="shared" si="98"/>
        <v>173.75886524822693</v>
      </c>
      <c r="AD483">
        <f t="shared" si="99"/>
        <v>236</v>
      </c>
      <c r="AE483">
        <f>VLOOKUP(B483,[1]中考!$B:$G,6,0)</f>
        <v>92</v>
      </c>
      <c r="AF483">
        <f t="shared" si="100"/>
        <v>243</v>
      </c>
    </row>
    <row r="484" spans="1:32" x14ac:dyDescent="0.2">
      <c r="A484" s="2" t="s">
        <v>1445</v>
      </c>
      <c r="B484" s="2" t="s">
        <v>1446</v>
      </c>
      <c r="C484" s="1">
        <v>11</v>
      </c>
      <c r="D484" s="3" t="s">
        <v>1070</v>
      </c>
      <c r="E484" s="4" t="s">
        <v>1447</v>
      </c>
      <c r="F484" s="1">
        <v>333</v>
      </c>
      <c r="G484" s="4">
        <v>92</v>
      </c>
      <c r="H484" s="1" t="s">
        <v>682</v>
      </c>
      <c r="I484" s="15">
        <f t="shared" si="101"/>
        <v>106.02836879432624</v>
      </c>
      <c r="J484">
        <f t="shared" si="93"/>
        <v>197</v>
      </c>
      <c r="K484">
        <f>VLOOKUP(B484,[1]高三上!$B:$H,6,0)</f>
        <v>80</v>
      </c>
      <c r="L484" t="str">
        <f>VLOOKUP(B484,[1]高三上!$B:$H,7,0)</f>
        <v>陈光汇</v>
      </c>
      <c r="M484">
        <f t="shared" si="102"/>
        <v>115.60283687943263</v>
      </c>
      <c r="N484">
        <f t="shared" si="94"/>
        <v>214</v>
      </c>
      <c r="O484">
        <f>VLOOKUP(B484,[1]高二下!$B:$H,6,0)</f>
        <v>66</v>
      </c>
      <c r="P484" t="str">
        <f>VLOOKUP(B484,[1]高二下!$B:$H,7,0)</f>
        <v>陈光汇</v>
      </c>
      <c r="Q484">
        <f t="shared" si="103"/>
        <v>100</v>
      </c>
      <c r="R484">
        <f t="shared" si="95"/>
        <v>258</v>
      </c>
      <c r="S484">
        <v>0</v>
      </c>
      <c r="T484" s="1" t="s">
        <v>682</v>
      </c>
      <c r="U484">
        <f t="shared" si="104"/>
        <v>100</v>
      </c>
      <c r="V484">
        <f t="shared" si="96"/>
        <v>280</v>
      </c>
      <c r="W484">
        <f>VLOOKUP(B484,[1]高一下!$B:$H,6,0)</f>
        <v>79</v>
      </c>
      <c r="X484" t="str">
        <f>VLOOKUP(B484,[1]高一下!$B:$H,7,0)</f>
        <v>张镇棚</v>
      </c>
      <c r="Y484">
        <f t="shared" si="105"/>
        <v>87.588652482269509</v>
      </c>
      <c r="Z484">
        <f t="shared" si="97"/>
        <v>213</v>
      </c>
      <c r="AA484">
        <f>VLOOKUP(B484,[1]高一上!$B:$G,5,0)</f>
        <v>74</v>
      </c>
      <c r="AB484" t="str">
        <f>VLOOKUP(B484,[1]高一上!$B:$G,6,0)</f>
        <v>陈光汇</v>
      </c>
      <c r="AC484">
        <f t="shared" si="98"/>
        <v>40.425531914893618</v>
      </c>
      <c r="AD484">
        <f t="shared" si="99"/>
        <v>178</v>
      </c>
      <c r="AE484">
        <f>VLOOKUP(B484,[1]中考!$B:$G,6,0)</f>
        <v>113</v>
      </c>
      <c r="AF484">
        <f t="shared" si="100"/>
        <v>45</v>
      </c>
    </row>
    <row r="485" spans="1:32" x14ac:dyDescent="0.2">
      <c r="A485" s="2" t="s">
        <v>1448</v>
      </c>
      <c r="B485" s="2" t="s">
        <v>1449</v>
      </c>
      <c r="C485" s="1">
        <v>11</v>
      </c>
      <c r="D485" s="3" t="s">
        <v>1070</v>
      </c>
      <c r="E485" s="4" t="s">
        <v>1450</v>
      </c>
      <c r="F485" s="1">
        <v>328</v>
      </c>
      <c r="G485" s="4">
        <v>77</v>
      </c>
      <c r="H485" s="1" t="s">
        <v>682</v>
      </c>
      <c r="I485" s="15">
        <f t="shared" si="101"/>
        <v>100</v>
      </c>
      <c r="J485">
        <f t="shared" ref="J485:J548" si="106">RANK(G485,$G$357:$G$638,0)</f>
        <v>279</v>
      </c>
      <c r="K485">
        <f>VLOOKUP(B485,[1]高三上!$B:$H,6,0)</f>
        <v>0</v>
      </c>
      <c r="L485" t="str">
        <f>VLOOKUP(B485,[1]高三上!$B:$H,7,0)</f>
        <v>陈光汇</v>
      </c>
      <c r="M485">
        <f t="shared" si="102"/>
        <v>100</v>
      </c>
      <c r="N485">
        <f t="shared" ref="N485:N548" si="107">RANK(K485,$K$357:$K$638,0)</f>
        <v>254</v>
      </c>
      <c r="O485">
        <f>VLOOKUP(B485,[1]高二下!$B:$H,6,0)</f>
        <v>94</v>
      </c>
      <c r="P485" t="str">
        <f>VLOOKUP(B485,[1]高二下!$B:$H,7,0)</f>
        <v>陈光汇</v>
      </c>
      <c r="Q485">
        <f t="shared" si="103"/>
        <v>100.70921985815603</v>
      </c>
      <c r="R485">
        <f t="shared" ref="R485:R548" si="108">RANK(O485,$O$357:$O$638)</f>
        <v>37</v>
      </c>
      <c r="S485">
        <f>VLOOKUP(B485,[1]高二上!$B:$H,6,0)</f>
        <v>99</v>
      </c>
      <c r="T485" t="str">
        <f>VLOOKUP(B485,[1]高二上!$B:$H,7,0)</f>
        <v>格绒燚西</v>
      </c>
      <c r="U485">
        <f t="shared" si="104"/>
        <v>98.581560283687949</v>
      </c>
      <c r="V485">
        <f t="shared" ref="V485:V548" si="109">RANK(S485,$S$357:$S$638)</f>
        <v>39</v>
      </c>
      <c r="W485">
        <f>VLOOKUP(B485,[1]高一下!$B:$H,6,0)</f>
        <v>95</v>
      </c>
      <c r="X485" t="str">
        <f>VLOOKUP(B485,[1]高一下!$B:$H,7,0)</f>
        <v>格绒燚西</v>
      </c>
      <c r="Y485">
        <f t="shared" si="105"/>
        <v>143.97163120567376</v>
      </c>
      <c r="Z485">
        <f t="shared" ref="Z485:Z548" si="110">RANK(W485,$W$357:$W$638)</f>
        <v>35</v>
      </c>
      <c r="AA485">
        <f>VLOOKUP(B485,[1]高一上!$B:$G,5,0)</f>
        <v>75</v>
      </c>
      <c r="AB485" t="str">
        <f>VLOOKUP(B485,[1]高一上!$B:$G,6,0)</f>
        <v>刘云菊</v>
      </c>
      <c r="AC485">
        <f t="shared" ref="AC485:AC548" si="111">IF((AE485=0)*OR(AA485=0),100,(((AF485-Z485)/COUNTIF(D:D,D485))*100)+100)</f>
        <v>121.98581560283688</v>
      </c>
      <c r="AD485">
        <f t="shared" ref="AD485:AD548" si="112">RANK(AA485,$AA$357:$AA$638)</f>
        <v>159</v>
      </c>
      <c r="AE485">
        <f>VLOOKUP(B485,[1]中考!$B:$G,6,0)</f>
        <v>107</v>
      </c>
      <c r="AF485">
        <f t="shared" ref="AF485:AF548" si="113">RANK(AE485,$AE$357:$AE$638)</f>
        <v>97</v>
      </c>
    </row>
    <row r="486" spans="1:32" x14ac:dyDescent="0.2">
      <c r="A486" s="2" t="s">
        <v>1451</v>
      </c>
      <c r="B486" s="2" t="s">
        <v>1452</v>
      </c>
      <c r="C486" s="1">
        <v>11</v>
      </c>
      <c r="D486" s="3" t="s">
        <v>1070</v>
      </c>
      <c r="E486" s="4" t="s">
        <v>1453</v>
      </c>
      <c r="F486" s="1">
        <v>299</v>
      </c>
      <c r="G486" s="4">
        <v>85</v>
      </c>
      <c r="H486" s="1" t="s">
        <v>682</v>
      </c>
      <c r="I486" s="15">
        <f t="shared" si="101"/>
        <v>100</v>
      </c>
      <c r="J486">
        <f t="shared" si="106"/>
        <v>253</v>
      </c>
      <c r="K486">
        <v>0</v>
      </c>
      <c r="L486" t="str">
        <f>H486</f>
        <v>陈光汇</v>
      </c>
      <c r="M486">
        <f t="shared" si="102"/>
        <v>100</v>
      </c>
      <c r="N486">
        <f t="shared" si="107"/>
        <v>254</v>
      </c>
      <c r="O486">
        <v>0</v>
      </c>
      <c r="P486" t="str">
        <f>H486</f>
        <v>陈光汇</v>
      </c>
      <c r="Q486">
        <f t="shared" si="103"/>
        <v>100</v>
      </c>
      <c r="R486">
        <f t="shared" si="108"/>
        <v>260</v>
      </c>
      <c r="S486">
        <f>VLOOKUP(B486,[1]高二上!$B:$H,6,0)</f>
        <v>97</v>
      </c>
      <c r="T486" t="str">
        <f>VLOOKUP(B486,[1]高二上!$B:$H,7,0)</f>
        <v>陈光汇</v>
      </c>
      <c r="U486">
        <f t="shared" si="104"/>
        <v>80.141843971631204</v>
      </c>
      <c r="V486">
        <f t="shared" si="109"/>
        <v>60</v>
      </c>
      <c r="W486">
        <f>VLOOKUP(B486,[1]高一下!$B:$H,6,0)</f>
        <v>107</v>
      </c>
      <c r="X486" t="str">
        <f>VLOOKUP(B486,[1]高一下!$B:$H,7,0)</f>
        <v>张镇棚</v>
      </c>
      <c r="Y486">
        <f t="shared" si="105"/>
        <v>113.47517730496455</v>
      </c>
      <c r="Z486">
        <f t="shared" si="110"/>
        <v>4</v>
      </c>
      <c r="AA486">
        <f>VLOOKUP(B486,[1]高一上!$B:$G,5,0)</f>
        <v>85</v>
      </c>
      <c r="AB486" t="str">
        <f>VLOOKUP(B486,[1]高一上!$B:$G,6,0)</f>
        <v>张镇棚</v>
      </c>
      <c r="AC486">
        <f t="shared" si="111"/>
        <v>197.51773049645391</v>
      </c>
      <c r="AD486">
        <f t="shared" si="112"/>
        <v>42</v>
      </c>
      <c r="AE486">
        <v>0</v>
      </c>
      <c r="AF486">
        <f t="shared" si="113"/>
        <v>279</v>
      </c>
    </row>
    <row r="487" spans="1:32" x14ac:dyDescent="0.2">
      <c r="A487" s="2" t="s">
        <v>1454</v>
      </c>
      <c r="B487" s="2" t="s">
        <v>1455</v>
      </c>
      <c r="C487" s="1">
        <v>12</v>
      </c>
      <c r="D487" s="3" t="s">
        <v>1070</v>
      </c>
      <c r="E487" s="4" t="s">
        <v>1456</v>
      </c>
      <c r="F487" s="1">
        <v>540</v>
      </c>
      <c r="G487" s="4">
        <v>112</v>
      </c>
      <c r="H487" s="1" t="s">
        <v>1190</v>
      </c>
      <c r="I487" s="15">
        <f t="shared" si="101"/>
        <v>107.80141843971631</v>
      </c>
      <c r="J487">
        <f t="shared" si="106"/>
        <v>12</v>
      </c>
      <c r="K487">
        <f>VLOOKUP(B487,[1]高三上!$B:$H,6,0)</f>
        <v>102</v>
      </c>
      <c r="L487" t="str">
        <f>VLOOKUP(B487,[1]高三上!$B:$H,7,0)</f>
        <v>杨翁基之玛</v>
      </c>
      <c r="M487">
        <f t="shared" si="102"/>
        <v>90.425531914893611</v>
      </c>
      <c r="N487">
        <f t="shared" si="107"/>
        <v>34</v>
      </c>
      <c r="O487">
        <f>VLOOKUP(B487,[1]高二下!$B:$H,6,0)</f>
        <v>99</v>
      </c>
      <c r="P487" t="str">
        <f>VLOOKUP(B487,[1]高二下!$B:$H,7,0)</f>
        <v>杨翁基之玛</v>
      </c>
      <c r="Q487">
        <f t="shared" si="103"/>
        <v>98.581560283687949</v>
      </c>
      <c r="R487">
        <f t="shared" si="108"/>
        <v>7</v>
      </c>
      <c r="S487">
        <f>VLOOKUP(B487,[1]高二上!$B:$H,6,0)</f>
        <v>116</v>
      </c>
      <c r="T487" t="str">
        <f>VLOOKUP(B487,[1]高二上!$B:$H,7,0)</f>
        <v>杨翁基之玛</v>
      </c>
      <c r="U487">
        <f t="shared" si="104"/>
        <v>106.38297872340425</v>
      </c>
      <c r="V487">
        <f t="shared" si="109"/>
        <v>3</v>
      </c>
      <c r="W487">
        <f>VLOOKUP(B487,[1]高一下!$B:$H,6,0)</f>
        <v>98</v>
      </c>
      <c r="X487" t="str">
        <f>VLOOKUP(B487,[1]高一下!$B:$H,7,0)</f>
        <v>陈光汇</v>
      </c>
      <c r="Y487">
        <f t="shared" si="105"/>
        <v>97.163120567375884</v>
      </c>
      <c r="Z487">
        <f t="shared" si="110"/>
        <v>21</v>
      </c>
      <c r="AA487">
        <f>VLOOKUP(B487,[1]高一上!$B:$G,5,0)</f>
        <v>91</v>
      </c>
      <c r="AB487" t="str">
        <f>VLOOKUP(B487,[1]高一上!$B:$G,6,0)</f>
        <v>肖锐</v>
      </c>
      <c r="AC487">
        <f t="shared" si="111"/>
        <v>106.02836879432624</v>
      </c>
      <c r="AD487">
        <f t="shared" si="112"/>
        <v>13</v>
      </c>
      <c r="AE487">
        <f>VLOOKUP(B487,[1]中考!$B:$G,6,0)</f>
        <v>114</v>
      </c>
      <c r="AF487">
        <f t="shared" si="113"/>
        <v>38</v>
      </c>
    </row>
    <row r="488" spans="1:32" x14ac:dyDescent="0.2">
      <c r="A488" s="2" t="s">
        <v>1457</v>
      </c>
      <c r="B488" s="2" t="s">
        <v>1458</v>
      </c>
      <c r="C488" s="1">
        <v>12</v>
      </c>
      <c r="D488" s="3" t="s">
        <v>1070</v>
      </c>
      <c r="E488" s="4" t="s">
        <v>1459</v>
      </c>
      <c r="F488" s="1">
        <v>517</v>
      </c>
      <c r="G488" s="4">
        <v>107</v>
      </c>
      <c r="H488" s="1" t="s">
        <v>1190</v>
      </c>
      <c r="I488" s="15">
        <f t="shared" si="101"/>
        <v>98.581560283687949</v>
      </c>
      <c r="J488">
        <f t="shared" si="106"/>
        <v>29</v>
      </c>
      <c r="K488">
        <f>VLOOKUP(B488,[1]高三上!$B:$H,6,0)</f>
        <v>104</v>
      </c>
      <c r="L488" t="str">
        <f>VLOOKUP(B488,[1]高三上!$B:$H,7,0)</f>
        <v>杨翁基之玛</v>
      </c>
      <c r="M488">
        <f t="shared" si="102"/>
        <v>111.34751773049645</v>
      </c>
      <c r="N488">
        <f t="shared" si="107"/>
        <v>25</v>
      </c>
      <c r="O488">
        <f>VLOOKUP(B488,[1]高二下!$B:$H,6,0)</f>
        <v>91</v>
      </c>
      <c r="P488" t="str">
        <f>VLOOKUP(B488,[1]高二下!$B:$H,7,0)</f>
        <v>杨翁基之玛</v>
      </c>
      <c r="Q488">
        <f t="shared" si="103"/>
        <v>103.54609929078015</v>
      </c>
      <c r="R488">
        <f t="shared" si="108"/>
        <v>57</v>
      </c>
      <c r="S488">
        <f>VLOOKUP(B488,[1]高二上!$B:$H,6,0)</f>
        <v>96</v>
      </c>
      <c r="T488" t="str">
        <f>VLOOKUP(B488,[1]高二上!$B:$H,7,0)</f>
        <v>杨翁基之玛</v>
      </c>
      <c r="U488">
        <f t="shared" si="104"/>
        <v>93.262411347517727</v>
      </c>
      <c r="V488">
        <f t="shared" si="109"/>
        <v>67</v>
      </c>
      <c r="W488">
        <f>VLOOKUP(B488,[1]高一下!$B:$H,6,0)</f>
        <v>94</v>
      </c>
      <c r="X488" t="str">
        <f>VLOOKUP(B488,[1]高一下!$B:$H,7,0)</f>
        <v>陈光汇</v>
      </c>
      <c r="Y488">
        <f t="shared" si="105"/>
        <v>170.21276595744681</v>
      </c>
      <c r="Z488">
        <f t="shared" si="110"/>
        <v>48</v>
      </c>
      <c r="AA488">
        <f>VLOOKUP(B488,[1]高一上!$B:$G,5,0)</f>
        <v>68</v>
      </c>
      <c r="AB488" t="str">
        <f>VLOOKUP(B488,[1]高一上!$B:$G,6,0)</f>
        <v>刘云菊</v>
      </c>
      <c r="AC488">
        <f t="shared" si="111"/>
        <v>122.69503546099291</v>
      </c>
      <c r="AD488">
        <f t="shared" si="112"/>
        <v>246</v>
      </c>
      <c r="AE488">
        <f>VLOOKUP(B488,[1]中考!$B:$G,6,0)</f>
        <v>106</v>
      </c>
      <c r="AF488">
        <f t="shared" si="113"/>
        <v>112</v>
      </c>
    </row>
    <row r="489" spans="1:32" x14ac:dyDescent="0.2">
      <c r="A489" s="2" t="s">
        <v>1460</v>
      </c>
      <c r="B489" s="2" t="s">
        <v>1461</v>
      </c>
      <c r="C489" s="1">
        <v>12</v>
      </c>
      <c r="D489" s="3" t="s">
        <v>1070</v>
      </c>
      <c r="E489" s="4" t="s">
        <v>1462</v>
      </c>
      <c r="F489" s="1">
        <v>512</v>
      </c>
      <c r="G489" s="4">
        <v>103</v>
      </c>
      <c r="H489" s="1" t="s">
        <v>1190</v>
      </c>
      <c r="I489" s="15">
        <f t="shared" si="101"/>
        <v>130.49645390070921</v>
      </c>
      <c r="J489">
        <f t="shared" si="106"/>
        <v>61</v>
      </c>
      <c r="K489">
        <f>VLOOKUP(B489,[1]高三上!$B:$H,6,0)</f>
        <v>88</v>
      </c>
      <c r="L489" t="str">
        <f>VLOOKUP(B489,[1]高三上!$B:$H,7,0)</f>
        <v>杨翁基之玛</v>
      </c>
      <c r="M489">
        <f t="shared" si="102"/>
        <v>50.354609929078016</v>
      </c>
      <c r="N489">
        <f t="shared" si="107"/>
        <v>147</v>
      </c>
      <c r="O489">
        <f>VLOOKUP(B489,[1]高二下!$B:$H,6,0)</f>
        <v>99</v>
      </c>
      <c r="P489" t="str">
        <f>VLOOKUP(B489,[1]高二下!$B:$H,7,0)</f>
        <v>杨翁基之玛</v>
      </c>
      <c r="Q489">
        <f t="shared" si="103"/>
        <v>139.36170212765958</v>
      </c>
      <c r="R489">
        <f t="shared" si="108"/>
        <v>7</v>
      </c>
      <c r="S489">
        <f>VLOOKUP(B489,[1]高二上!$B:$H,6,0)</f>
        <v>91</v>
      </c>
      <c r="T489" t="str">
        <f>VLOOKUP(B489,[1]高二上!$B:$H,7,0)</f>
        <v>杨翁基之玛</v>
      </c>
      <c r="U489">
        <f t="shared" si="104"/>
        <v>70.567375886524829</v>
      </c>
      <c r="V489">
        <f t="shared" si="109"/>
        <v>118</v>
      </c>
      <c r="W489">
        <f>VLOOKUP(B489,[1]高一下!$B:$H,6,0)</f>
        <v>95</v>
      </c>
      <c r="X489" t="str">
        <f>VLOOKUP(B489,[1]高一下!$B:$H,7,0)</f>
        <v>陈光汇</v>
      </c>
      <c r="Y489">
        <f t="shared" si="105"/>
        <v>105.31914893617021</v>
      </c>
      <c r="Z489">
        <f t="shared" si="110"/>
        <v>35</v>
      </c>
      <c r="AA489">
        <f>VLOOKUP(B489,[1]高一上!$B:$G,5,0)</f>
        <v>84</v>
      </c>
      <c r="AB489" t="str">
        <f>VLOOKUP(B489,[1]高一上!$B:$G,6,0)</f>
        <v>易涛</v>
      </c>
      <c r="AC489">
        <f t="shared" si="111"/>
        <v>97.872340425531917</v>
      </c>
      <c r="AD489">
        <f t="shared" si="112"/>
        <v>50</v>
      </c>
      <c r="AE489">
        <f>VLOOKUP(B489,[1]中考!$B:$G,6,0)</f>
        <v>115</v>
      </c>
      <c r="AF489">
        <f t="shared" si="113"/>
        <v>29</v>
      </c>
    </row>
    <row r="490" spans="1:32" x14ac:dyDescent="0.2">
      <c r="A490" s="2" t="s">
        <v>1463</v>
      </c>
      <c r="B490" s="2" t="s">
        <v>1464</v>
      </c>
      <c r="C490" s="1">
        <v>12</v>
      </c>
      <c r="D490" s="3" t="s">
        <v>1070</v>
      </c>
      <c r="E490" s="4" t="s">
        <v>1465</v>
      </c>
      <c r="F490" s="1">
        <v>507</v>
      </c>
      <c r="G490" s="4">
        <v>113</v>
      </c>
      <c r="H490" s="1" t="s">
        <v>1190</v>
      </c>
      <c r="I490" s="15">
        <f t="shared" si="101"/>
        <v>124.822695035461</v>
      </c>
      <c r="J490">
        <f t="shared" si="106"/>
        <v>10</v>
      </c>
      <c r="K490">
        <f>VLOOKUP(B490,[1]高三上!$B:$H,6,0)</f>
        <v>95</v>
      </c>
      <c r="L490" t="str">
        <f>VLOOKUP(B490,[1]高三上!$B:$H,7,0)</f>
        <v>杨翁基之玛</v>
      </c>
      <c r="M490">
        <f t="shared" si="102"/>
        <v>81.205673758865245</v>
      </c>
      <c r="N490">
        <f t="shared" si="107"/>
        <v>80</v>
      </c>
      <c r="O490">
        <f>VLOOKUP(B490,[1]高二下!$B:$H,6,0)</f>
        <v>95</v>
      </c>
      <c r="P490" t="str">
        <f>VLOOKUP(B490,[1]高二下!$B:$H,7,0)</f>
        <v>杨翁基之玛</v>
      </c>
      <c r="Q490">
        <f t="shared" si="103"/>
        <v>104.25531914893617</v>
      </c>
      <c r="R490">
        <f t="shared" si="108"/>
        <v>27</v>
      </c>
      <c r="S490">
        <f>VLOOKUP(B490,[1]高二上!$B:$H,6,0)</f>
        <v>99</v>
      </c>
      <c r="T490" t="str">
        <f>VLOOKUP(B490,[1]高二上!$B:$H,7,0)</f>
        <v>杨翁基之玛</v>
      </c>
      <c r="U490">
        <f t="shared" si="104"/>
        <v>88.297872340425528</v>
      </c>
      <c r="V490">
        <f t="shared" si="109"/>
        <v>39</v>
      </c>
      <c r="W490">
        <f>VLOOKUP(B490,[1]高一下!$B:$H,6,0)</f>
        <v>104</v>
      </c>
      <c r="X490" t="str">
        <f>VLOOKUP(B490,[1]高一下!$B:$H,7,0)</f>
        <v>陈光汇</v>
      </c>
      <c r="Y490">
        <f t="shared" si="105"/>
        <v>106.38297872340425</v>
      </c>
      <c r="Z490">
        <f t="shared" si="110"/>
        <v>6</v>
      </c>
      <c r="AA490">
        <f>VLOOKUP(B490,[1]高一上!$B:$G,5,0)</f>
        <v>88</v>
      </c>
      <c r="AB490" t="str">
        <f>VLOOKUP(B490,[1]高一上!$B:$G,6,0)</f>
        <v>张镇棚</v>
      </c>
      <c r="AC490">
        <f t="shared" si="111"/>
        <v>132.26950354609929</v>
      </c>
      <c r="AD490">
        <f t="shared" si="112"/>
        <v>24</v>
      </c>
      <c r="AE490">
        <f>VLOOKUP(B490,[1]中考!$B:$G,6,0)</f>
        <v>107</v>
      </c>
      <c r="AF490">
        <f t="shared" si="113"/>
        <v>97</v>
      </c>
    </row>
    <row r="491" spans="1:32" x14ac:dyDescent="0.2">
      <c r="A491" s="2" t="s">
        <v>1466</v>
      </c>
      <c r="B491" s="2" t="s">
        <v>1467</v>
      </c>
      <c r="C491" s="1">
        <v>12</v>
      </c>
      <c r="D491" s="3" t="s">
        <v>1070</v>
      </c>
      <c r="E491" s="4" t="s">
        <v>1468</v>
      </c>
      <c r="F491" s="1">
        <v>499</v>
      </c>
      <c r="G491" s="4">
        <v>105</v>
      </c>
      <c r="H491" s="1" t="s">
        <v>1190</v>
      </c>
      <c r="I491" s="15">
        <f t="shared" si="101"/>
        <v>105.31914893617021</v>
      </c>
      <c r="J491">
        <f t="shared" si="106"/>
        <v>42</v>
      </c>
      <c r="K491">
        <f>VLOOKUP(B491,[1]高三上!$B:$H,6,0)</f>
        <v>98</v>
      </c>
      <c r="L491" t="str">
        <f>VLOOKUP(B491,[1]高三上!$B:$H,7,0)</f>
        <v>杨翁基之玛</v>
      </c>
      <c r="M491">
        <f t="shared" si="102"/>
        <v>86.524822695035454</v>
      </c>
      <c r="N491">
        <f t="shared" si="107"/>
        <v>57</v>
      </c>
      <c r="O491">
        <f>VLOOKUP(B491,[1]高二下!$B:$H,6,0)</f>
        <v>96</v>
      </c>
      <c r="P491" t="str">
        <f>VLOOKUP(B491,[1]高二下!$B:$H,7,0)</f>
        <v>杨翁基之玛</v>
      </c>
      <c r="Q491">
        <f t="shared" si="103"/>
        <v>135.10638297872339</v>
      </c>
      <c r="R491">
        <f t="shared" si="108"/>
        <v>19</v>
      </c>
      <c r="S491">
        <f>VLOOKUP(B491,[1]高二上!$B:$H,6,0)</f>
        <v>91</v>
      </c>
      <c r="T491" t="str">
        <f>VLOOKUP(B491,[1]高二上!$B:$H,7,0)</f>
        <v>杨翁基之玛</v>
      </c>
      <c r="U491">
        <f t="shared" si="104"/>
        <v>97.163120567375884</v>
      </c>
      <c r="V491">
        <f t="shared" si="109"/>
        <v>118</v>
      </c>
      <c r="W491">
        <f>VLOOKUP(B491,[1]高一下!$B:$H,6,0)</f>
        <v>88</v>
      </c>
      <c r="X491" t="str">
        <f>VLOOKUP(B491,[1]高一下!$B:$H,7,0)</f>
        <v>陈光汇</v>
      </c>
      <c r="Y491">
        <f t="shared" si="105"/>
        <v>64.539007092198574</v>
      </c>
      <c r="Z491">
        <f t="shared" si="110"/>
        <v>110</v>
      </c>
      <c r="AA491">
        <f>VLOOKUP(B491,[1]高一上!$B:$G,5,0)</f>
        <v>95</v>
      </c>
      <c r="AB491" t="str">
        <f>VLOOKUP(B491,[1]高一上!$B:$G,6,0)</f>
        <v>岳子琦</v>
      </c>
      <c r="AC491">
        <f t="shared" si="111"/>
        <v>74.468085106382972</v>
      </c>
      <c r="AD491">
        <f t="shared" si="112"/>
        <v>10</v>
      </c>
      <c r="AE491">
        <f>VLOOKUP(B491,[1]中考!$B:$G,6,0)</f>
        <v>114</v>
      </c>
      <c r="AF491">
        <f t="shared" si="113"/>
        <v>38</v>
      </c>
    </row>
    <row r="492" spans="1:32" x14ac:dyDescent="0.2">
      <c r="A492" s="2" t="s">
        <v>1469</v>
      </c>
      <c r="B492" s="2" t="s">
        <v>1470</v>
      </c>
      <c r="C492" s="1">
        <v>12</v>
      </c>
      <c r="D492" s="3" t="s">
        <v>1070</v>
      </c>
      <c r="E492" s="4" t="s">
        <v>1471</v>
      </c>
      <c r="F492" s="1">
        <v>498</v>
      </c>
      <c r="G492" s="4">
        <v>103</v>
      </c>
      <c r="H492" s="1" t="s">
        <v>1190</v>
      </c>
      <c r="I492" s="15">
        <f t="shared" si="101"/>
        <v>102.48226950354609</v>
      </c>
      <c r="J492">
        <f t="shared" si="106"/>
        <v>61</v>
      </c>
      <c r="K492">
        <f>VLOOKUP(B492,[1]高三上!$B:$H,6,0)</f>
        <v>97</v>
      </c>
      <c r="L492" t="str">
        <f>VLOOKUP(B492,[1]高三上!$B:$H,7,0)</f>
        <v>杨翁基之玛</v>
      </c>
      <c r="M492">
        <f t="shared" si="102"/>
        <v>78.36879432624113</v>
      </c>
      <c r="N492">
        <f t="shared" si="107"/>
        <v>68</v>
      </c>
      <c r="O492">
        <f>VLOOKUP(B492,[1]高二下!$B:$H,6,0)</f>
        <v>99</v>
      </c>
      <c r="P492" t="str">
        <f>VLOOKUP(B492,[1]高二下!$B:$H,7,0)</f>
        <v>杨翁基之玛</v>
      </c>
      <c r="Q492">
        <f t="shared" si="103"/>
        <v>118.79432624113475</v>
      </c>
      <c r="R492">
        <f t="shared" si="108"/>
        <v>7</v>
      </c>
      <c r="S492">
        <f>VLOOKUP(B492,[1]高二上!$B:$H,6,0)</f>
        <v>97</v>
      </c>
      <c r="T492" t="str">
        <f>VLOOKUP(B492,[1]高二上!$B:$H,7,0)</f>
        <v>杨翁基之玛</v>
      </c>
      <c r="U492">
        <f t="shared" si="104"/>
        <v>99.290780141843967</v>
      </c>
      <c r="V492">
        <f t="shared" si="109"/>
        <v>60</v>
      </c>
      <c r="W492">
        <f>VLOOKUP(B492,[1]高一下!$B:$H,6,0)</f>
        <v>93</v>
      </c>
      <c r="X492" t="str">
        <f>VLOOKUP(B492,[1]高一下!$B:$H,7,0)</f>
        <v>陈光汇</v>
      </c>
      <c r="Y492">
        <f t="shared" si="105"/>
        <v>149.29078014184398</v>
      </c>
      <c r="Z492">
        <f t="shared" si="110"/>
        <v>58</v>
      </c>
      <c r="AA492">
        <f>VLOOKUP(B492,[1]高一上!$B:$G,5,0)</f>
        <v>73</v>
      </c>
      <c r="AB492" t="str">
        <f>VLOOKUP(B492,[1]高一上!$B:$G,6,0)</f>
        <v>易涛</v>
      </c>
      <c r="AC492">
        <f t="shared" si="111"/>
        <v>113.82978723404256</v>
      </c>
      <c r="AD492">
        <f t="shared" si="112"/>
        <v>197</v>
      </c>
      <c r="AE492">
        <f>VLOOKUP(B492,[1]中考!$B:$G,6,0)</f>
        <v>107</v>
      </c>
      <c r="AF492">
        <f t="shared" si="113"/>
        <v>97</v>
      </c>
    </row>
    <row r="493" spans="1:32" x14ac:dyDescent="0.2">
      <c r="A493" s="2" t="s">
        <v>1472</v>
      </c>
      <c r="B493" s="2" t="s">
        <v>1473</v>
      </c>
      <c r="C493" s="1">
        <v>12</v>
      </c>
      <c r="D493" s="3" t="s">
        <v>1070</v>
      </c>
      <c r="E493" s="4" t="s">
        <v>1474</v>
      </c>
      <c r="F493" s="1">
        <v>488</v>
      </c>
      <c r="G493" s="4">
        <v>94</v>
      </c>
      <c r="H493" s="1" t="s">
        <v>1190</v>
      </c>
      <c r="I493" s="15">
        <f t="shared" si="101"/>
        <v>59.929078014184398</v>
      </c>
      <c r="J493">
        <f t="shared" si="106"/>
        <v>170</v>
      </c>
      <c r="K493">
        <f>VLOOKUP(B493,[1]高三上!$B:$H,6,0)</f>
        <v>98</v>
      </c>
      <c r="L493" t="str">
        <f>VLOOKUP(B493,[1]高三上!$B:$H,7,0)</f>
        <v>杨翁基之玛</v>
      </c>
      <c r="M493">
        <f t="shared" si="102"/>
        <v>100</v>
      </c>
      <c r="N493">
        <f t="shared" si="107"/>
        <v>57</v>
      </c>
      <c r="O493">
        <f>VLOOKUP(B493,[1]高二下!$B:$H,6,0)</f>
        <v>91</v>
      </c>
      <c r="P493" t="str">
        <f>VLOOKUP(B493,[1]高二下!$B:$H,7,0)</f>
        <v>杨翁基之玛</v>
      </c>
      <c r="Q493">
        <f t="shared" si="103"/>
        <v>107.44680851063829</v>
      </c>
      <c r="R493">
        <f t="shared" si="108"/>
        <v>57</v>
      </c>
      <c r="S493">
        <f>VLOOKUP(B493,[1]高二上!$B:$H,6,0)</f>
        <v>95</v>
      </c>
      <c r="T493" t="str">
        <f>VLOOKUP(B493,[1]高二上!$B:$H,7,0)</f>
        <v>杨翁基之玛</v>
      </c>
      <c r="U493">
        <f t="shared" si="104"/>
        <v>119.50354609929079</v>
      </c>
      <c r="V493">
        <f t="shared" si="109"/>
        <v>78</v>
      </c>
      <c r="W493">
        <f>VLOOKUP(B493,[1]高一下!$B:$H,6,0)</f>
        <v>86</v>
      </c>
      <c r="X493" t="str">
        <f>VLOOKUP(B493,[1]高一下!$B:$H,7,0)</f>
        <v>陈光汇</v>
      </c>
      <c r="Y493">
        <f t="shared" si="105"/>
        <v>72.340425531914889</v>
      </c>
      <c r="Z493">
        <f t="shared" si="110"/>
        <v>133</v>
      </c>
      <c r="AA493">
        <f>VLOOKUP(B493,[1]高一上!$B:$G,5,0)</f>
        <v>83</v>
      </c>
      <c r="AB493" t="str">
        <f>VLOOKUP(B493,[1]高一上!$B:$G,6,0)</f>
        <v>刘权芳</v>
      </c>
      <c r="AC493">
        <f t="shared" si="111"/>
        <v>83.687943262411352</v>
      </c>
      <c r="AD493">
        <f t="shared" si="112"/>
        <v>55</v>
      </c>
      <c r="AE493">
        <f>VLOOKUP(B493,[1]中考!$B:$G,6,0)</f>
        <v>108</v>
      </c>
      <c r="AF493">
        <f t="shared" si="113"/>
        <v>87</v>
      </c>
    </row>
    <row r="494" spans="1:32" x14ac:dyDescent="0.2">
      <c r="A494" s="2" t="s">
        <v>1475</v>
      </c>
      <c r="B494" s="2" t="s">
        <v>1476</v>
      </c>
      <c r="C494" s="1">
        <v>12</v>
      </c>
      <c r="D494" s="3" t="s">
        <v>1070</v>
      </c>
      <c r="E494" s="4" t="s">
        <v>1477</v>
      </c>
      <c r="F494" s="1">
        <v>484</v>
      </c>
      <c r="G494" s="4">
        <v>103</v>
      </c>
      <c r="H494" s="1" t="s">
        <v>1190</v>
      </c>
      <c r="I494" s="15">
        <f t="shared" si="101"/>
        <v>106.73758865248227</v>
      </c>
      <c r="J494">
        <f t="shared" si="106"/>
        <v>61</v>
      </c>
      <c r="K494">
        <f>VLOOKUP(B494,[1]高三上!$B:$H,6,0)</f>
        <v>95</v>
      </c>
      <c r="L494" t="str">
        <f>VLOOKUP(B494,[1]高三上!$B:$H,7,0)</f>
        <v>杨翁基之玛</v>
      </c>
      <c r="M494">
        <f t="shared" si="102"/>
        <v>89.361702127659569</v>
      </c>
      <c r="N494">
        <f t="shared" si="107"/>
        <v>80</v>
      </c>
      <c r="O494">
        <f>VLOOKUP(B494,[1]高二下!$B:$H,6,0)</f>
        <v>92</v>
      </c>
      <c r="P494" t="str">
        <f>VLOOKUP(B494,[1]高二下!$B:$H,7,0)</f>
        <v>杨翁基之玛</v>
      </c>
      <c r="Q494">
        <f t="shared" si="103"/>
        <v>86.170212765957444</v>
      </c>
      <c r="R494">
        <f t="shared" si="108"/>
        <v>50</v>
      </c>
      <c r="S494">
        <f>VLOOKUP(B494,[1]高二上!$B:$H,6,0)</f>
        <v>107</v>
      </c>
      <c r="T494" t="str">
        <f>VLOOKUP(B494,[1]高二上!$B:$H,7,0)</f>
        <v>杨翁基之玛</v>
      </c>
      <c r="U494">
        <f t="shared" si="104"/>
        <v>113.12056737588652</v>
      </c>
      <c r="V494">
        <f t="shared" si="109"/>
        <v>11</v>
      </c>
      <c r="W494">
        <f>VLOOKUP(B494,[1]高一下!$B:$H,6,0)</f>
        <v>94</v>
      </c>
      <c r="X494" t="str">
        <f>VLOOKUP(B494,[1]高一下!$B:$H,7,0)</f>
        <v>陈光汇</v>
      </c>
      <c r="Y494">
        <f t="shared" si="105"/>
        <v>93.61702127659575</v>
      </c>
      <c r="Z494">
        <f t="shared" si="110"/>
        <v>48</v>
      </c>
      <c r="AA494">
        <f>VLOOKUP(B494,[1]高一上!$B:$G,5,0)</f>
        <v>86</v>
      </c>
      <c r="AB494" t="str">
        <f>VLOOKUP(B494,[1]高一上!$B:$G,6,0)</f>
        <v>张镇棚</v>
      </c>
      <c r="AC494">
        <f t="shared" si="111"/>
        <v>122.69503546099291</v>
      </c>
      <c r="AD494">
        <f t="shared" si="112"/>
        <v>30</v>
      </c>
      <c r="AE494">
        <f>VLOOKUP(B494,[1]中考!$B:$G,6,0)</f>
        <v>106</v>
      </c>
      <c r="AF494">
        <f t="shared" si="113"/>
        <v>112</v>
      </c>
    </row>
    <row r="495" spans="1:32" x14ac:dyDescent="0.2">
      <c r="A495" s="2" t="s">
        <v>1478</v>
      </c>
      <c r="B495" s="2" t="s">
        <v>1479</v>
      </c>
      <c r="C495" s="1">
        <v>12</v>
      </c>
      <c r="D495" s="3" t="s">
        <v>1070</v>
      </c>
      <c r="E495" s="4" t="s">
        <v>1480</v>
      </c>
      <c r="F495" s="1">
        <v>483</v>
      </c>
      <c r="G495" s="4">
        <v>95</v>
      </c>
      <c r="H495" s="1" t="s">
        <v>1190</v>
      </c>
      <c r="I495" s="15">
        <f t="shared" si="101"/>
        <v>49.290780141843967</v>
      </c>
      <c r="J495">
        <f t="shared" si="106"/>
        <v>152</v>
      </c>
      <c r="K495">
        <f>VLOOKUP(B495,[1]高三上!$B:$H,6,0)</f>
        <v>108</v>
      </c>
      <c r="L495" t="str">
        <f>VLOOKUP(B495,[1]高三上!$B:$H,7,0)</f>
        <v>杨翁基之玛</v>
      </c>
      <c r="M495">
        <f t="shared" si="102"/>
        <v>112.41134751773049</v>
      </c>
      <c r="N495">
        <f t="shared" si="107"/>
        <v>9</v>
      </c>
      <c r="O495">
        <f>VLOOKUP(B495,[1]高二下!$B:$H,6,0)</f>
        <v>93</v>
      </c>
      <c r="P495" t="str">
        <f>VLOOKUP(B495,[1]高二下!$B:$H,7,0)</f>
        <v>杨翁基之玛</v>
      </c>
      <c r="Q495">
        <f t="shared" si="103"/>
        <v>101.77304964539007</v>
      </c>
      <c r="R495">
        <f t="shared" si="108"/>
        <v>44</v>
      </c>
      <c r="S495">
        <f>VLOOKUP(B495,[1]高二上!$B:$H,6,0)</f>
        <v>98</v>
      </c>
      <c r="T495" t="str">
        <f>VLOOKUP(B495,[1]高二上!$B:$H,7,0)</f>
        <v>杨翁基之玛</v>
      </c>
      <c r="U495">
        <f t="shared" si="104"/>
        <v>95.035460992907801</v>
      </c>
      <c r="V495">
        <f t="shared" si="109"/>
        <v>49</v>
      </c>
      <c r="W495">
        <f>VLOOKUP(B495,[1]高一下!$B:$H,6,0)</f>
        <v>95</v>
      </c>
      <c r="X495" t="str">
        <f>VLOOKUP(B495,[1]高一下!$B:$H,7,0)</f>
        <v>陈光汇</v>
      </c>
      <c r="Y495">
        <f t="shared" si="105"/>
        <v>119.14893617021276</v>
      </c>
      <c r="Z495">
        <f t="shared" si="110"/>
        <v>35</v>
      </c>
      <c r="AA495">
        <f>VLOOKUP(B495,[1]高一上!$B:$G,5,0)</f>
        <v>81</v>
      </c>
      <c r="AB495" t="str">
        <f>VLOOKUP(B495,[1]高一上!$B:$G,6,0)</f>
        <v>张镇棚</v>
      </c>
      <c r="AC495">
        <f t="shared" si="111"/>
        <v>138.29787234042553</v>
      </c>
      <c r="AD495">
        <f t="shared" si="112"/>
        <v>89</v>
      </c>
      <c r="AE495">
        <f>VLOOKUP(B495,[1]中考!$B:$G,6,0)</f>
        <v>104</v>
      </c>
      <c r="AF495">
        <f t="shared" si="113"/>
        <v>143</v>
      </c>
    </row>
    <row r="496" spans="1:32" x14ac:dyDescent="0.2">
      <c r="A496" s="2" t="s">
        <v>1481</v>
      </c>
      <c r="B496" s="2" t="s">
        <v>1482</v>
      </c>
      <c r="C496" s="1">
        <v>12</v>
      </c>
      <c r="D496" s="3" t="s">
        <v>1070</v>
      </c>
      <c r="E496" s="4" t="s">
        <v>1483</v>
      </c>
      <c r="F496" s="1">
        <v>477</v>
      </c>
      <c r="G496" s="4">
        <v>98</v>
      </c>
      <c r="H496" s="1" t="s">
        <v>1190</v>
      </c>
      <c r="I496" s="15">
        <f t="shared" si="101"/>
        <v>99.290780141843967</v>
      </c>
      <c r="J496">
        <f t="shared" si="106"/>
        <v>112</v>
      </c>
      <c r="K496">
        <f>VLOOKUP(B496,[1]高三上!$B:$H,6,0)</f>
        <v>92</v>
      </c>
      <c r="L496" t="str">
        <f>VLOOKUP(B496,[1]高三上!$B:$H,7,0)</f>
        <v>杨翁基之玛</v>
      </c>
      <c r="M496">
        <f t="shared" si="102"/>
        <v>141.48936170212767</v>
      </c>
      <c r="N496">
        <f t="shared" si="107"/>
        <v>110</v>
      </c>
      <c r="O496">
        <f>VLOOKUP(B496,[1]高二下!$B:$H,6,0)</f>
        <v>76</v>
      </c>
      <c r="P496" t="str">
        <f>VLOOKUP(B496,[1]高二下!$B:$H,7,0)</f>
        <v>杨翁基之玛</v>
      </c>
      <c r="Q496">
        <f t="shared" si="103"/>
        <v>61.347517730496456</v>
      </c>
      <c r="R496">
        <f t="shared" si="108"/>
        <v>227</v>
      </c>
      <c r="S496">
        <f>VLOOKUP(B496,[1]高二上!$B:$H,6,0)</f>
        <v>91</v>
      </c>
      <c r="T496" t="str">
        <f>VLOOKUP(B496,[1]高二上!$B:$H,7,0)</f>
        <v>杨翁基之玛</v>
      </c>
      <c r="U496">
        <f t="shared" si="104"/>
        <v>93.61702127659575</v>
      </c>
      <c r="V496">
        <f t="shared" si="109"/>
        <v>118</v>
      </c>
      <c r="W496">
        <f>VLOOKUP(B496,[1]高一下!$B:$H,6,0)</f>
        <v>89</v>
      </c>
      <c r="X496" t="str">
        <f>VLOOKUP(B496,[1]高一下!$B:$H,7,0)</f>
        <v>陈光汇</v>
      </c>
      <c r="Y496">
        <f t="shared" si="105"/>
        <v>111.34751773049645</v>
      </c>
      <c r="Z496">
        <f t="shared" si="110"/>
        <v>100</v>
      </c>
      <c r="AA496">
        <f>VLOOKUP(B496,[1]高一上!$B:$G,5,0)</f>
        <v>77</v>
      </c>
      <c r="AB496" t="str">
        <f>VLOOKUP(B496,[1]高一上!$B:$G,6,0)</f>
        <v>杨翁基之玛</v>
      </c>
      <c r="AC496">
        <f t="shared" si="111"/>
        <v>104.25531914893617</v>
      </c>
      <c r="AD496">
        <f t="shared" si="112"/>
        <v>132</v>
      </c>
      <c r="AE496">
        <f>VLOOKUP(B496,[1]中考!$B:$G,6,0)</f>
        <v>106</v>
      </c>
      <c r="AF496">
        <f t="shared" si="113"/>
        <v>112</v>
      </c>
    </row>
    <row r="497" spans="1:32" x14ac:dyDescent="0.2">
      <c r="A497" s="2" t="s">
        <v>1484</v>
      </c>
      <c r="B497" s="2" t="s">
        <v>1485</v>
      </c>
      <c r="C497" s="1">
        <v>12</v>
      </c>
      <c r="D497" s="3" t="s">
        <v>1070</v>
      </c>
      <c r="E497" s="4" t="s">
        <v>1486</v>
      </c>
      <c r="F497" s="1">
        <v>476</v>
      </c>
      <c r="G497" s="4">
        <v>106</v>
      </c>
      <c r="H497" s="1" t="s">
        <v>1190</v>
      </c>
      <c r="I497" s="15">
        <f t="shared" si="101"/>
        <v>103.54609929078015</v>
      </c>
      <c r="J497">
        <f t="shared" si="106"/>
        <v>35</v>
      </c>
      <c r="K497">
        <f>VLOOKUP(B497,[1]高三上!$B:$H,6,0)</f>
        <v>100</v>
      </c>
      <c r="L497" t="str">
        <f>VLOOKUP(B497,[1]高三上!$B:$H,7,0)</f>
        <v>杨翁基之玛</v>
      </c>
      <c r="M497">
        <f t="shared" si="102"/>
        <v>86.524822695035454</v>
      </c>
      <c r="N497">
        <f t="shared" si="107"/>
        <v>45</v>
      </c>
      <c r="O497">
        <f>VLOOKUP(B497,[1]高二下!$B:$H,6,0)</f>
        <v>99</v>
      </c>
      <c r="P497" t="str">
        <f>VLOOKUP(B497,[1]高二下!$B:$H,7,0)</f>
        <v>杨翁基之玛</v>
      </c>
      <c r="Q497">
        <f t="shared" si="103"/>
        <v>108.15602836879432</v>
      </c>
      <c r="R497">
        <f t="shared" si="108"/>
        <v>7</v>
      </c>
      <c r="S497">
        <f>VLOOKUP(B497,[1]高二上!$B:$H,6,0)</f>
        <v>100</v>
      </c>
      <c r="T497" t="str">
        <f>VLOOKUP(B497,[1]高二上!$B:$H,7,0)</f>
        <v>杨翁基之玛</v>
      </c>
      <c r="U497">
        <f t="shared" si="104"/>
        <v>93.262411347517727</v>
      </c>
      <c r="V497">
        <f t="shared" si="109"/>
        <v>30</v>
      </c>
      <c r="W497">
        <f>VLOOKUP(B497,[1]高一下!$B:$H,6,0)</f>
        <v>102</v>
      </c>
      <c r="X497" t="str">
        <f>VLOOKUP(B497,[1]高一下!$B:$H,7,0)</f>
        <v>陈光汇</v>
      </c>
      <c r="Y497">
        <f t="shared" si="105"/>
        <v>150.70921985815602</v>
      </c>
      <c r="Z497">
        <f t="shared" si="110"/>
        <v>11</v>
      </c>
      <c r="AA497">
        <f>VLOOKUP(B497,[1]高一上!$B:$G,5,0)</f>
        <v>76</v>
      </c>
      <c r="AB497" t="str">
        <f>VLOOKUP(B497,[1]高一上!$B:$G,6,0)</f>
        <v>张镇棚</v>
      </c>
      <c r="AC497">
        <f t="shared" si="111"/>
        <v>151.77304964539007</v>
      </c>
      <c r="AD497">
        <f t="shared" si="112"/>
        <v>154</v>
      </c>
      <c r="AE497">
        <f>VLOOKUP(B497,[1]中考!$B:$G,6,0)</f>
        <v>103</v>
      </c>
      <c r="AF497">
        <f t="shared" si="113"/>
        <v>157</v>
      </c>
    </row>
    <row r="498" spans="1:32" x14ac:dyDescent="0.2">
      <c r="A498" s="2" t="s">
        <v>1487</v>
      </c>
      <c r="B498" s="2" t="s">
        <v>1488</v>
      </c>
      <c r="C498" s="1">
        <v>12</v>
      </c>
      <c r="D498" s="3" t="s">
        <v>1070</v>
      </c>
      <c r="E498" s="4" t="s">
        <v>1489</v>
      </c>
      <c r="F498" s="1">
        <v>475</v>
      </c>
      <c r="G498" s="4">
        <v>100</v>
      </c>
      <c r="H498" s="1" t="s">
        <v>1190</v>
      </c>
      <c r="I498" s="15">
        <f t="shared" si="101"/>
        <v>108.86524822695036</v>
      </c>
      <c r="J498">
        <f t="shared" si="106"/>
        <v>96</v>
      </c>
      <c r="K498">
        <f>VLOOKUP(B498,[1]高三上!$B:$H,6,0)</f>
        <v>91</v>
      </c>
      <c r="L498" t="str">
        <f>VLOOKUP(B498,[1]高三上!$B:$H,7,0)</f>
        <v>杨翁基之玛</v>
      </c>
      <c r="M498">
        <f t="shared" si="102"/>
        <v>111.34751773049645</v>
      </c>
      <c r="N498">
        <f t="shared" si="107"/>
        <v>121</v>
      </c>
      <c r="O498">
        <f>VLOOKUP(B498,[1]高二下!$B:$H,6,0)</f>
        <v>84</v>
      </c>
      <c r="P498" t="str">
        <f>VLOOKUP(B498,[1]高二下!$B:$H,7,0)</f>
        <v>杨翁基之玛</v>
      </c>
      <c r="Q498">
        <f t="shared" si="103"/>
        <v>93.971631205673759</v>
      </c>
      <c r="R498">
        <f t="shared" si="108"/>
        <v>153</v>
      </c>
      <c r="S498">
        <f>VLOOKUP(B498,[1]高二上!$B:$H,6,0)</f>
        <v>90</v>
      </c>
      <c r="T498" t="str">
        <f>VLOOKUP(B498,[1]高二上!$B:$H,7,0)</f>
        <v>杨翁基之玛</v>
      </c>
      <c r="U498">
        <f t="shared" si="104"/>
        <v>104.25531914893617</v>
      </c>
      <c r="V498">
        <f t="shared" si="109"/>
        <v>136</v>
      </c>
      <c r="W498">
        <f>VLOOKUP(B498,[1]高一下!$B:$H,6,0)</f>
        <v>85</v>
      </c>
      <c r="X498" t="str">
        <f>VLOOKUP(B498,[1]高一下!$B:$H,7,0)</f>
        <v>陈光汇</v>
      </c>
      <c r="Y498">
        <f t="shared" si="105"/>
        <v>102.12765957446808</v>
      </c>
      <c r="Z498">
        <f t="shared" si="110"/>
        <v>148</v>
      </c>
      <c r="AA498">
        <f>VLOOKUP(B498,[1]高一上!$B:$G,5,0)</f>
        <v>76</v>
      </c>
      <c r="AB498" t="str">
        <f>VLOOKUP(B498,[1]高一上!$B:$G,6,0)</f>
        <v>刘云菊</v>
      </c>
      <c r="AC498">
        <f t="shared" si="111"/>
        <v>87.234042553191486</v>
      </c>
      <c r="AD498">
        <f t="shared" si="112"/>
        <v>154</v>
      </c>
      <c r="AE498">
        <f>VLOOKUP(B498,[1]中考!$B:$G,6,0)</f>
        <v>106</v>
      </c>
      <c r="AF498">
        <f t="shared" si="113"/>
        <v>112</v>
      </c>
    </row>
    <row r="499" spans="1:32" x14ac:dyDescent="0.2">
      <c r="A499" s="2" t="s">
        <v>1490</v>
      </c>
      <c r="B499" s="2" t="s">
        <v>1491</v>
      </c>
      <c r="C499" s="1">
        <v>12</v>
      </c>
      <c r="D499" s="3" t="s">
        <v>1070</v>
      </c>
      <c r="E499" s="4" t="s">
        <v>1492</v>
      </c>
      <c r="F499" s="1">
        <v>473</v>
      </c>
      <c r="G499" s="4">
        <v>97</v>
      </c>
      <c r="H499" s="1" t="s">
        <v>1190</v>
      </c>
      <c r="I499" s="15">
        <f t="shared" si="101"/>
        <v>57.092198581560282</v>
      </c>
      <c r="J499">
        <f t="shared" si="106"/>
        <v>125</v>
      </c>
      <c r="K499">
        <f>VLOOKUP(B499,[1]高三上!$B:$H,6,0)</f>
        <v>112</v>
      </c>
      <c r="L499" t="str">
        <f>VLOOKUP(B499,[1]高三上!$B:$H,7,0)</f>
        <v>杨翁基之玛</v>
      </c>
      <c r="M499">
        <f t="shared" si="102"/>
        <v>118.79432624113475</v>
      </c>
      <c r="N499">
        <f t="shared" si="107"/>
        <v>4</v>
      </c>
      <c r="O499">
        <f>VLOOKUP(B499,[1]高二下!$B:$H,6,0)</f>
        <v>91</v>
      </c>
      <c r="P499" t="str">
        <f>VLOOKUP(B499,[1]高二下!$B:$H,7,0)</f>
        <v>杨翁基之玛</v>
      </c>
      <c r="Q499">
        <f t="shared" si="103"/>
        <v>81.205673758865245</v>
      </c>
      <c r="R499">
        <f t="shared" si="108"/>
        <v>57</v>
      </c>
      <c r="S499">
        <f>VLOOKUP(B499,[1]高二上!$B:$H,6,0)</f>
        <v>111</v>
      </c>
      <c r="T499" t="str">
        <f>VLOOKUP(B499,[1]高二上!$B:$H,7,0)</f>
        <v>杨翁基之玛</v>
      </c>
      <c r="U499">
        <f t="shared" si="104"/>
        <v>103.54609929078015</v>
      </c>
      <c r="V499">
        <f t="shared" si="109"/>
        <v>4</v>
      </c>
      <c r="W499">
        <f>VLOOKUP(B499,[1]高一下!$B:$H,6,0)</f>
        <v>101</v>
      </c>
      <c r="X499" t="str">
        <f>VLOOKUP(B499,[1]高一下!$B:$H,7,0)</f>
        <v>陈光汇</v>
      </c>
      <c r="Y499">
        <f t="shared" si="105"/>
        <v>101.77304964539007</v>
      </c>
      <c r="Z499">
        <f t="shared" si="110"/>
        <v>14</v>
      </c>
      <c r="AA499">
        <f>VLOOKUP(B499,[1]高一上!$B:$G,5,0)</f>
        <v>89</v>
      </c>
      <c r="AB499" t="str">
        <f>VLOOKUP(B499,[1]高一上!$B:$G,6,0)</f>
        <v>易涛</v>
      </c>
      <c r="AC499">
        <f t="shared" si="111"/>
        <v>120.21276595744681</v>
      </c>
      <c r="AD499">
        <f t="shared" si="112"/>
        <v>19</v>
      </c>
      <c r="AE499">
        <f>VLOOKUP(B499,[1]中考!$B:$G,6,0)</f>
        <v>110</v>
      </c>
      <c r="AF499">
        <f t="shared" si="113"/>
        <v>71</v>
      </c>
    </row>
    <row r="500" spans="1:32" x14ac:dyDescent="0.2">
      <c r="A500" s="2" t="s">
        <v>1493</v>
      </c>
      <c r="B500" s="2" t="s">
        <v>1494</v>
      </c>
      <c r="C500" s="1">
        <v>12</v>
      </c>
      <c r="D500" s="3" t="s">
        <v>1070</v>
      </c>
      <c r="E500" s="4" t="s">
        <v>1495</v>
      </c>
      <c r="F500" s="1">
        <v>472</v>
      </c>
      <c r="G500" s="4">
        <v>95</v>
      </c>
      <c r="H500" s="1" t="s">
        <v>1190</v>
      </c>
      <c r="I500" s="15">
        <f t="shared" si="101"/>
        <v>66.312056737588648</v>
      </c>
      <c r="J500">
        <f t="shared" si="106"/>
        <v>152</v>
      </c>
      <c r="K500">
        <f>VLOOKUP(B500,[1]高三上!$B:$H,6,0)</f>
        <v>98</v>
      </c>
      <c r="L500" t="str">
        <f>VLOOKUP(B500,[1]高三上!$B:$H,7,0)</f>
        <v>杨翁基之玛</v>
      </c>
      <c r="M500">
        <f t="shared" si="102"/>
        <v>156.02836879432624</v>
      </c>
      <c r="N500">
        <f t="shared" si="107"/>
        <v>57</v>
      </c>
      <c r="O500">
        <f>VLOOKUP(B500,[1]高二下!$B:$H,6,0)</f>
        <v>78</v>
      </c>
      <c r="P500" t="str">
        <f>VLOOKUP(B500,[1]高二下!$B:$H,7,0)</f>
        <v>杨翁基之玛</v>
      </c>
      <c r="Q500">
        <f t="shared" si="103"/>
        <v>99.290780141843967</v>
      </c>
      <c r="R500">
        <f t="shared" si="108"/>
        <v>215</v>
      </c>
      <c r="S500">
        <f>VLOOKUP(B500,[1]高二上!$B:$H,6,0)</f>
        <v>84</v>
      </c>
      <c r="T500" t="str">
        <f>VLOOKUP(B500,[1]高二上!$B:$H,7,0)</f>
        <v>杨翁基之玛</v>
      </c>
      <c r="U500">
        <f t="shared" si="104"/>
        <v>102.12765957446808</v>
      </c>
      <c r="V500">
        <f t="shared" si="109"/>
        <v>213</v>
      </c>
      <c r="W500">
        <f>VLOOKUP(B500,[1]高一下!$B:$H,6,0)</f>
        <v>78</v>
      </c>
      <c r="X500" t="str">
        <f>VLOOKUP(B500,[1]高一下!$B:$H,7,0)</f>
        <v>陈光汇</v>
      </c>
      <c r="Y500">
        <f t="shared" si="105"/>
        <v>53.900709219858157</v>
      </c>
      <c r="Z500">
        <f t="shared" si="110"/>
        <v>219</v>
      </c>
      <c r="AA500">
        <f>VLOOKUP(B500,[1]高一上!$B:$G,5,0)</f>
        <v>81</v>
      </c>
      <c r="AB500" t="str">
        <f>VLOOKUP(B500,[1]高一上!$B:$G,6,0)</f>
        <v>格绒燚西</v>
      </c>
      <c r="AC500">
        <f t="shared" si="111"/>
        <v>53.191489361702125</v>
      </c>
      <c r="AD500">
        <f t="shared" si="112"/>
        <v>89</v>
      </c>
      <c r="AE500">
        <f>VLOOKUP(B500,[1]中考!$B:$G,6,0)</f>
        <v>108</v>
      </c>
      <c r="AF500">
        <f t="shared" si="113"/>
        <v>87</v>
      </c>
    </row>
    <row r="501" spans="1:32" x14ac:dyDescent="0.2">
      <c r="A501" s="2" t="s">
        <v>1496</v>
      </c>
      <c r="B501" s="2" t="s">
        <v>1497</v>
      </c>
      <c r="C501" s="1">
        <v>12</v>
      </c>
      <c r="D501" s="3" t="s">
        <v>1070</v>
      </c>
      <c r="E501" s="4" t="s">
        <v>1498</v>
      </c>
      <c r="F501" s="1">
        <v>470</v>
      </c>
      <c r="G501" s="4">
        <v>89</v>
      </c>
      <c r="H501" s="1" t="s">
        <v>1190</v>
      </c>
      <c r="I501" s="15">
        <f t="shared" si="101"/>
        <v>60.638297872340424</v>
      </c>
      <c r="J501">
        <f t="shared" si="106"/>
        <v>232</v>
      </c>
      <c r="K501">
        <f>VLOOKUP(B501,[1]高三上!$B:$H,6,0)</f>
        <v>91</v>
      </c>
      <c r="L501" t="str">
        <f>VLOOKUP(B501,[1]高三上!$B:$H,7,0)</f>
        <v>杨翁基之玛</v>
      </c>
      <c r="M501">
        <f t="shared" si="102"/>
        <v>106.02836879432624</v>
      </c>
      <c r="N501">
        <f t="shared" si="107"/>
        <v>121</v>
      </c>
      <c r="O501">
        <f>VLOOKUP(B501,[1]高二下!$B:$H,6,0)</f>
        <v>86</v>
      </c>
      <c r="P501" t="str">
        <f>VLOOKUP(B501,[1]高二下!$B:$H,7,0)</f>
        <v>杨翁基之玛</v>
      </c>
      <c r="Q501">
        <f t="shared" si="103"/>
        <v>87.588652482269509</v>
      </c>
      <c r="R501">
        <f t="shared" si="108"/>
        <v>138</v>
      </c>
      <c r="S501">
        <f>VLOOKUP(B501,[1]高二上!$B:$H,6,0)</f>
        <v>92</v>
      </c>
      <c r="T501" t="str">
        <f>VLOOKUP(B501,[1]高二上!$B:$H,7,0)</f>
        <v>杨翁基之玛</v>
      </c>
      <c r="U501">
        <f t="shared" si="104"/>
        <v>102.48226950354609</v>
      </c>
      <c r="V501">
        <f t="shared" si="109"/>
        <v>103</v>
      </c>
      <c r="W501">
        <f>VLOOKUP(B501,[1]高一下!$B:$H,6,0)</f>
        <v>88</v>
      </c>
      <c r="X501" t="str">
        <f>VLOOKUP(B501,[1]高一下!$B:$H,7,0)</f>
        <v>陈光汇</v>
      </c>
      <c r="Y501">
        <f t="shared" si="105"/>
        <v>69.503546099290787</v>
      </c>
      <c r="Z501">
        <f t="shared" si="110"/>
        <v>110</v>
      </c>
      <c r="AA501">
        <f>VLOOKUP(B501,[1]高一上!$B:$G,5,0)</f>
        <v>88</v>
      </c>
      <c r="AB501" t="str">
        <f>VLOOKUP(B501,[1]高一上!$B:$G,6,0)</f>
        <v>刘权芳</v>
      </c>
      <c r="AC501">
        <f t="shared" si="111"/>
        <v>116.66666666666666</v>
      </c>
      <c r="AD501">
        <f t="shared" si="112"/>
        <v>24</v>
      </c>
      <c r="AE501">
        <f>VLOOKUP(B501,[1]中考!$B:$G,6,0)</f>
        <v>103</v>
      </c>
      <c r="AF501">
        <f t="shared" si="113"/>
        <v>157</v>
      </c>
    </row>
    <row r="502" spans="1:32" x14ac:dyDescent="0.2">
      <c r="A502" s="2" t="s">
        <v>1499</v>
      </c>
      <c r="B502" s="2" t="s">
        <v>1500</v>
      </c>
      <c r="C502" s="1">
        <v>12</v>
      </c>
      <c r="D502" s="3" t="s">
        <v>1070</v>
      </c>
      <c r="E502" s="4" t="s">
        <v>1501</v>
      </c>
      <c r="F502" s="1">
        <v>448</v>
      </c>
      <c r="G502" s="4">
        <v>98</v>
      </c>
      <c r="H502" s="1" t="s">
        <v>1190</v>
      </c>
      <c r="I502" s="15">
        <f t="shared" si="101"/>
        <v>106.38297872340425</v>
      </c>
      <c r="J502">
        <f t="shared" si="106"/>
        <v>112</v>
      </c>
      <c r="K502">
        <f>VLOOKUP(B502,[1]高三上!$B:$H,6,0)</f>
        <v>90</v>
      </c>
      <c r="L502" t="str">
        <f>VLOOKUP(B502,[1]高三上!$B:$H,7,0)</f>
        <v>杨翁基之玛</v>
      </c>
      <c r="M502">
        <f t="shared" si="102"/>
        <v>85.815602836879435</v>
      </c>
      <c r="N502">
        <f t="shared" si="107"/>
        <v>130</v>
      </c>
      <c r="O502">
        <f>VLOOKUP(B502,[1]高二下!$B:$H,6,0)</f>
        <v>89</v>
      </c>
      <c r="P502" t="str">
        <f>VLOOKUP(B502,[1]高二下!$B:$H,7,0)</f>
        <v>杨翁基之玛</v>
      </c>
      <c r="Q502">
        <f t="shared" si="103"/>
        <v>104.60992907801419</v>
      </c>
      <c r="R502">
        <f t="shared" si="108"/>
        <v>90</v>
      </c>
      <c r="S502">
        <f>VLOOKUP(B502,[1]高二上!$B:$H,6,0)</f>
        <v>92</v>
      </c>
      <c r="T502" t="str">
        <f>VLOOKUP(B502,[1]高二上!$B:$H,7,0)</f>
        <v>杨翁基之玛</v>
      </c>
      <c r="U502">
        <f t="shared" si="104"/>
        <v>72.340425531914889</v>
      </c>
      <c r="V502">
        <f t="shared" si="109"/>
        <v>103</v>
      </c>
      <c r="W502">
        <f>VLOOKUP(B502,[1]高一下!$B:$H,6,0)</f>
        <v>97</v>
      </c>
      <c r="X502" t="str">
        <f>VLOOKUP(B502,[1]高一下!$B:$H,7,0)</f>
        <v>陈光汇</v>
      </c>
      <c r="Y502">
        <f t="shared" si="105"/>
        <v>131.91489361702128</v>
      </c>
      <c r="Z502">
        <f t="shared" si="110"/>
        <v>25</v>
      </c>
      <c r="AA502">
        <f>VLOOKUP(B502,[1]高一上!$B:$G,5,0)</f>
        <v>79</v>
      </c>
      <c r="AB502" t="str">
        <f>VLOOKUP(B502,[1]高一上!$B:$G,6,0)</f>
        <v>张镇棚</v>
      </c>
      <c r="AC502">
        <f t="shared" si="111"/>
        <v>146.80851063829789</v>
      </c>
      <c r="AD502">
        <f t="shared" si="112"/>
        <v>115</v>
      </c>
      <c r="AE502">
        <f>VLOOKUP(B502,[1]中考!$B:$G,6,0)</f>
        <v>103</v>
      </c>
      <c r="AF502">
        <f t="shared" si="113"/>
        <v>157</v>
      </c>
    </row>
    <row r="503" spans="1:32" x14ac:dyDescent="0.2">
      <c r="A503" s="2" t="s">
        <v>1502</v>
      </c>
      <c r="B503" s="2" t="s">
        <v>1503</v>
      </c>
      <c r="C503" s="1">
        <v>12</v>
      </c>
      <c r="D503" s="3" t="s">
        <v>1070</v>
      </c>
      <c r="E503" s="4" t="s">
        <v>1504</v>
      </c>
      <c r="F503" s="1">
        <v>446</v>
      </c>
      <c r="G503" s="4">
        <v>90</v>
      </c>
      <c r="H503" s="1" t="s">
        <v>1190</v>
      </c>
      <c r="I503" s="15">
        <f t="shared" si="101"/>
        <v>107.44680851063829</v>
      </c>
      <c r="J503">
        <f t="shared" si="106"/>
        <v>219</v>
      </c>
      <c r="K503">
        <f>VLOOKUP(B503,[1]高三上!$B:$H,6,0)</f>
        <v>76</v>
      </c>
      <c r="L503" t="str">
        <f>VLOOKUP(B503,[1]高三上!$B:$H,7,0)</f>
        <v>杨翁基之玛</v>
      </c>
      <c r="M503">
        <f t="shared" si="102"/>
        <v>105.31914893617021</v>
      </c>
      <c r="N503">
        <f t="shared" si="107"/>
        <v>240</v>
      </c>
      <c r="O503">
        <f>VLOOKUP(B503,[1]高二下!$B:$H,6,0)</f>
        <v>69</v>
      </c>
      <c r="P503" t="str">
        <f>VLOOKUP(B503,[1]高二下!$B:$H,7,0)</f>
        <v>杨翁基之玛</v>
      </c>
      <c r="Q503">
        <f t="shared" si="103"/>
        <v>108.15602836879432</v>
      </c>
      <c r="R503">
        <f t="shared" si="108"/>
        <v>255</v>
      </c>
      <c r="S503">
        <f>VLOOKUP(B503,[1]高二上!$B:$H,6,0)</f>
        <v>66</v>
      </c>
      <c r="T503" t="str">
        <f>VLOOKUP(B503,[1]高二上!$B:$H,7,0)</f>
        <v>杨翁基之玛</v>
      </c>
      <c r="U503">
        <f t="shared" si="104"/>
        <v>95.035460992907801</v>
      </c>
      <c r="V503">
        <f t="shared" si="109"/>
        <v>278</v>
      </c>
      <c r="W503">
        <f>VLOOKUP(B503,[1]高一下!$B:$H,6,0)</f>
        <v>71</v>
      </c>
      <c r="X503" t="str">
        <f>VLOOKUP(B503,[1]高一下!$B:$H,7,0)</f>
        <v>陈光汇</v>
      </c>
      <c r="Y503">
        <f t="shared" si="105"/>
        <v>76.241134751773046</v>
      </c>
      <c r="Z503">
        <f t="shared" si="110"/>
        <v>264</v>
      </c>
      <c r="AA503">
        <f>VLOOKUP(B503,[1]高一上!$B:$G,5,0)</f>
        <v>73</v>
      </c>
      <c r="AB503" t="str">
        <f>VLOOKUP(B503,[1]高一上!$B:$G,6,0)</f>
        <v>易涛</v>
      </c>
      <c r="AC503">
        <f t="shared" si="111"/>
        <v>62.056737588652481</v>
      </c>
      <c r="AD503">
        <f t="shared" si="112"/>
        <v>197</v>
      </c>
      <c r="AE503">
        <f>VLOOKUP(B503,[1]中考!$B:$G,6,0)</f>
        <v>103</v>
      </c>
      <c r="AF503">
        <f t="shared" si="113"/>
        <v>157</v>
      </c>
    </row>
    <row r="504" spans="1:32" x14ac:dyDescent="0.2">
      <c r="A504" s="2" t="s">
        <v>1505</v>
      </c>
      <c r="B504" s="2" t="s">
        <v>1506</v>
      </c>
      <c r="C504" s="1">
        <v>12</v>
      </c>
      <c r="D504" s="3" t="s">
        <v>1070</v>
      </c>
      <c r="E504" s="4" t="s">
        <v>1507</v>
      </c>
      <c r="F504" s="1">
        <v>441</v>
      </c>
      <c r="G504" s="4">
        <v>103</v>
      </c>
      <c r="H504" s="1" t="s">
        <v>1190</v>
      </c>
      <c r="I504" s="15">
        <f t="shared" si="101"/>
        <v>98.581560283687949</v>
      </c>
      <c r="J504">
        <f t="shared" si="106"/>
        <v>61</v>
      </c>
      <c r="K504">
        <f>VLOOKUP(B504,[1]高三上!$B:$H,6,0)</f>
        <v>98</v>
      </c>
      <c r="L504" t="str">
        <f>VLOOKUP(B504,[1]高三上!$B:$H,7,0)</f>
        <v>杨翁基之玛</v>
      </c>
      <c r="M504">
        <f t="shared" si="102"/>
        <v>115.60283687943263</v>
      </c>
      <c r="N504">
        <f t="shared" si="107"/>
        <v>57</v>
      </c>
      <c r="O504">
        <f>VLOOKUP(B504,[1]高二下!$B:$H,6,0)</f>
        <v>88</v>
      </c>
      <c r="P504" t="str">
        <f>VLOOKUP(B504,[1]高二下!$B:$H,7,0)</f>
        <v>杨翁基之玛</v>
      </c>
      <c r="Q504">
        <f t="shared" si="103"/>
        <v>74.822695035460995</v>
      </c>
      <c r="R504">
        <f t="shared" si="108"/>
        <v>101</v>
      </c>
      <c r="S504">
        <f>VLOOKUP(B504,[1]高二上!$B:$H,6,0)</f>
        <v>100</v>
      </c>
      <c r="T504" t="str">
        <f>VLOOKUP(B504,[1]高二上!$B:$H,7,0)</f>
        <v>杨翁基之玛</v>
      </c>
      <c r="U504">
        <f t="shared" si="104"/>
        <v>96.808510638297875</v>
      </c>
      <c r="V504">
        <f t="shared" si="109"/>
        <v>30</v>
      </c>
      <c r="W504">
        <f>VLOOKUP(B504,[1]高一下!$B:$H,6,0)</f>
        <v>98</v>
      </c>
      <c r="X504" t="str">
        <f>VLOOKUP(B504,[1]高一下!$B:$H,7,0)</f>
        <v>陈光汇</v>
      </c>
      <c r="Y504">
        <f t="shared" si="105"/>
        <v>167.3758865248227</v>
      </c>
      <c r="Z504">
        <f t="shared" si="110"/>
        <v>21</v>
      </c>
      <c r="AA504">
        <f>VLOOKUP(B504,[1]高一上!$B:$G,5,0)</f>
        <v>72</v>
      </c>
      <c r="AB504" t="str">
        <f>VLOOKUP(B504,[1]高一上!$B:$G,6,0)</f>
        <v>张镇棚</v>
      </c>
      <c r="AC504">
        <f t="shared" si="111"/>
        <v>160.63829787234044</v>
      </c>
      <c r="AD504">
        <f t="shared" si="112"/>
        <v>211</v>
      </c>
      <c r="AE504">
        <f>VLOOKUP(B504,[1]中考!$B:$G,6,0)</f>
        <v>100</v>
      </c>
      <c r="AF504">
        <f t="shared" si="113"/>
        <v>192</v>
      </c>
    </row>
    <row r="505" spans="1:32" x14ac:dyDescent="0.2">
      <c r="A505" s="2" t="s">
        <v>1508</v>
      </c>
      <c r="B505" s="2" t="s">
        <v>1509</v>
      </c>
      <c r="C505" s="1">
        <v>12</v>
      </c>
      <c r="D505" s="3" t="s">
        <v>1070</v>
      </c>
      <c r="E505" s="4" t="s">
        <v>1510</v>
      </c>
      <c r="F505" s="1">
        <v>440</v>
      </c>
      <c r="G505" s="4">
        <v>93</v>
      </c>
      <c r="H505" s="1" t="s">
        <v>1190</v>
      </c>
      <c r="I505" s="15">
        <f t="shared" si="101"/>
        <v>53.546099290780141</v>
      </c>
      <c r="J505">
        <f t="shared" si="106"/>
        <v>183</v>
      </c>
      <c r="K505">
        <f>VLOOKUP(B505,[1]高三上!$B:$H,6,0)</f>
        <v>99</v>
      </c>
      <c r="L505" t="str">
        <f>VLOOKUP(B505,[1]高三上!$B:$H,7,0)</f>
        <v>杨翁基之玛</v>
      </c>
      <c r="M505">
        <f t="shared" si="102"/>
        <v>142.19858156028369</v>
      </c>
      <c r="N505">
        <f t="shared" si="107"/>
        <v>52</v>
      </c>
      <c r="O505">
        <f>VLOOKUP(B505,[1]高二下!$B:$H,6,0)</f>
        <v>82</v>
      </c>
      <c r="P505" t="str">
        <f>VLOOKUP(B505,[1]高二下!$B:$H,7,0)</f>
        <v>杨翁基之玛</v>
      </c>
      <c r="Q505">
        <f t="shared" si="103"/>
        <v>50</v>
      </c>
      <c r="R505">
        <f t="shared" si="108"/>
        <v>171</v>
      </c>
      <c r="S505">
        <f>VLOOKUP(B505,[1]高二上!$B:$H,6,0)</f>
        <v>100</v>
      </c>
      <c r="T505" t="str">
        <f>VLOOKUP(B505,[1]高二上!$B:$H,7,0)</f>
        <v>杨翁基之玛</v>
      </c>
      <c r="U505">
        <f t="shared" si="104"/>
        <v>154.25531914893617</v>
      </c>
      <c r="V505">
        <f t="shared" si="109"/>
        <v>30</v>
      </c>
      <c r="W505">
        <f>VLOOKUP(B505,[1]高一下!$B:$H,6,0)</f>
        <v>82</v>
      </c>
      <c r="X505" t="str">
        <f>VLOOKUP(B505,[1]高一下!$B:$H,7,0)</f>
        <v>陈光汇</v>
      </c>
      <c r="Y505">
        <f t="shared" si="105"/>
        <v>45.744680851063833</v>
      </c>
      <c r="Z505">
        <f t="shared" si="110"/>
        <v>183</v>
      </c>
      <c r="AA505">
        <f>VLOOKUP(B505,[1]高一上!$B:$G,5,0)</f>
        <v>86</v>
      </c>
      <c r="AB505" t="str">
        <f>VLOOKUP(B505,[1]高一上!$B:$G,6,0)</f>
        <v>格绒燚西</v>
      </c>
      <c r="AC505">
        <f t="shared" si="111"/>
        <v>43.61702127659575</v>
      </c>
      <c r="AD505">
        <f t="shared" si="112"/>
        <v>30</v>
      </c>
      <c r="AE505">
        <f>VLOOKUP(B505,[1]中考!$B:$G,6,0)</f>
        <v>116</v>
      </c>
      <c r="AF505">
        <f t="shared" si="113"/>
        <v>24</v>
      </c>
    </row>
    <row r="506" spans="1:32" x14ac:dyDescent="0.2">
      <c r="A506" s="2" t="s">
        <v>1511</v>
      </c>
      <c r="B506" s="2" t="s">
        <v>1512</v>
      </c>
      <c r="C506" s="1">
        <v>12</v>
      </c>
      <c r="D506" s="3" t="s">
        <v>1070</v>
      </c>
      <c r="E506" s="4" t="s">
        <v>1333</v>
      </c>
      <c r="F506" s="1">
        <v>420</v>
      </c>
      <c r="G506" s="4">
        <v>100</v>
      </c>
      <c r="H506" s="1" t="s">
        <v>1190</v>
      </c>
      <c r="I506" s="15">
        <f t="shared" si="101"/>
        <v>108.86524822695036</v>
      </c>
      <c r="J506">
        <f t="shared" si="106"/>
        <v>96</v>
      </c>
      <c r="K506">
        <f>VLOOKUP(B506,[1]高三上!$B:$H,6,0)</f>
        <v>91</v>
      </c>
      <c r="L506" t="str">
        <f>VLOOKUP(B506,[1]高三上!$B:$H,7,0)</f>
        <v>杨翁基之玛</v>
      </c>
      <c r="M506">
        <f t="shared" si="102"/>
        <v>72.695035460992912</v>
      </c>
      <c r="N506">
        <f t="shared" si="107"/>
        <v>121</v>
      </c>
      <c r="O506">
        <f>VLOOKUP(B506,[1]高二下!$B:$H,6,0)</f>
        <v>93</v>
      </c>
      <c r="P506" t="str">
        <f>VLOOKUP(B506,[1]高二下!$B:$H,7,0)</f>
        <v>杨翁基之玛</v>
      </c>
      <c r="Q506">
        <f t="shared" si="103"/>
        <v>120.92198581560284</v>
      </c>
      <c r="R506">
        <f t="shared" si="108"/>
        <v>44</v>
      </c>
      <c r="S506">
        <f>VLOOKUP(B506,[1]高二上!$B:$H,6,0)</f>
        <v>92</v>
      </c>
      <c r="T506" t="str">
        <f>VLOOKUP(B506,[1]高二上!$B:$H,7,0)</f>
        <v>杨翁基之玛</v>
      </c>
      <c r="U506">
        <f t="shared" si="104"/>
        <v>124.11347517730496</v>
      </c>
      <c r="V506">
        <f t="shared" si="109"/>
        <v>103</v>
      </c>
      <c r="W506">
        <f>VLOOKUP(B506,[1]高一下!$B:$H,6,0)</f>
        <v>83</v>
      </c>
      <c r="X506" t="str">
        <f>VLOOKUP(B506,[1]高一下!$B:$H,7,0)</f>
        <v>陈光汇</v>
      </c>
      <c r="Y506">
        <f t="shared" si="105"/>
        <v>86.170212765957444</v>
      </c>
      <c r="Z506">
        <f t="shared" si="110"/>
        <v>171</v>
      </c>
      <c r="AA506">
        <f>VLOOKUP(B506,[1]高一上!$B:$G,5,0)</f>
        <v>77</v>
      </c>
      <c r="AB506" t="str">
        <f>VLOOKUP(B506,[1]高一上!$B:$G,6,0)</f>
        <v>陈光汇</v>
      </c>
      <c r="AC506">
        <f t="shared" si="111"/>
        <v>120.56737588652481</v>
      </c>
      <c r="AD506">
        <f t="shared" si="112"/>
        <v>132</v>
      </c>
      <c r="AE506">
        <f>VLOOKUP(B506,[1]中考!$B:$G,6,0)</f>
        <v>96</v>
      </c>
      <c r="AF506">
        <f t="shared" si="113"/>
        <v>229</v>
      </c>
    </row>
    <row r="507" spans="1:32" x14ac:dyDescent="0.2">
      <c r="A507" s="2" t="s">
        <v>1513</v>
      </c>
      <c r="B507" s="2" t="s">
        <v>1514</v>
      </c>
      <c r="C507" s="1">
        <v>12</v>
      </c>
      <c r="D507" s="3" t="s">
        <v>1070</v>
      </c>
      <c r="E507" s="4" t="s">
        <v>1515</v>
      </c>
      <c r="F507" s="1">
        <v>415</v>
      </c>
      <c r="G507" s="4">
        <v>84</v>
      </c>
      <c r="H507" s="1" t="s">
        <v>1190</v>
      </c>
      <c r="I507" s="15">
        <f t="shared" si="101"/>
        <v>53.546099290780141</v>
      </c>
      <c r="J507">
        <f t="shared" si="106"/>
        <v>261</v>
      </c>
      <c r="K507">
        <f>VLOOKUP(B507,[1]高三上!$B:$H,6,0)</f>
        <v>90</v>
      </c>
      <c r="L507" t="str">
        <f>VLOOKUP(B507,[1]高三上!$B:$H,7,0)</f>
        <v>杨翁基之玛</v>
      </c>
      <c r="M507">
        <f t="shared" si="102"/>
        <v>79.787234042553195</v>
      </c>
      <c r="N507">
        <f t="shared" si="107"/>
        <v>130</v>
      </c>
      <c r="O507">
        <f>VLOOKUP(B507,[1]高二下!$B:$H,6,0)</f>
        <v>90</v>
      </c>
      <c r="P507" t="str">
        <f>VLOOKUP(B507,[1]高二下!$B:$H,7,0)</f>
        <v>杨翁基之玛</v>
      </c>
      <c r="Q507">
        <f t="shared" si="103"/>
        <v>155.31914893617022</v>
      </c>
      <c r="R507">
        <f t="shared" si="108"/>
        <v>73</v>
      </c>
      <c r="S507">
        <f>VLOOKUP(B507,[1]高二上!$B:$H,6,0)</f>
        <v>82</v>
      </c>
      <c r="T507" t="str">
        <f>VLOOKUP(B507,[1]高二上!$B:$H,7,0)</f>
        <v>杨翁基之玛</v>
      </c>
      <c r="U507">
        <f t="shared" si="104"/>
        <v>65.957446808510639</v>
      </c>
      <c r="V507">
        <f t="shared" si="109"/>
        <v>229</v>
      </c>
      <c r="W507">
        <f>VLOOKUP(B507,[1]高一下!$B:$H,6,0)</f>
        <v>86</v>
      </c>
      <c r="X507" t="str">
        <f>VLOOKUP(B507,[1]高一下!$B:$H,7,0)</f>
        <v>陈光汇</v>
      </c>
      <c r="Y507">
        <f t="shared" si="105"/>
        <v>93.61702127659575</v>
      </c>
      <c r="Z507">
        <f t="shared" si="110"/>
        <v>133</v>
      </c>
      <c r="AA507">
        <f>VLOOKUP(B507,[1]高一上!$B:$G,5,0)</f>
        <v>79</v>
      </c>
      <c r="AB507" t="str">
        <f>VLOOKUP(B507,[1]高一上!$B:$G,6,0)</f>
        <v>格绒燚西</v>
      </c>
      <c r="AC507">
        <f t="shared" si="111"/>
        <v>142.55319148936169</v>
      </c>
      <c r="AD507">
        <f t="shared" si="112"/>
        <v>115</v>
      </c>
      <c r="AE507">
        <f>VLOOKUP(B507,[1]中考!$B:$G,6,0)</f>
        <v>91</v>
      </c>
      <c r="AF507">
        <f t="shared" si="113"/>
        <v>253</v>
      </c>
    </row>
    <row r="508" spans="1:32" x14ac:dyDescent="0.2">
      <c r="A508" s="2" t="s">
        <v>1516</v>
      </c>
      <c r="B508" s="2" t="s">
        <v>1517</v>
      </c>
      <c r="C508" s="1">
        <v>12</v>
      </c>
      <c r="D508" s="3" t="s">
        <v>1070</v>
      </c>
      <c r="E508" s="4" t="s">
        <v>1518</v>
      </c>
      <c r="F508" s="1">
        <v>413</v>
      </c>
      <c r="G508" s="4">
        <v>96</v>
      </c>
      <c r="H508" s="1" t="s">
        <v>1190</v>
      </c>
      <c r="I508" s="15">
        <f t="shared" si="101"/>
        <v>103.19148936170212</v>
      </c>
      <c r="J508">
        <f t="shared" si="106"/>
        <v>138</v>
      </c>
      <c r="K508">
        <f>VLOOKUP(B508,[1]高三上!$B:$H,6,0)</f>
        <v>88</v>
      </c>
      <c r="L508" t="str">
        <f>VLOOKUP(B508,[1]高三上!$B:$H,7,0)</f>
        <v>杨翁基之玛</v>
      </c>
      <c r="M508">
        <f t="shared" si="102"/>
        <v>96.808510638297875</v>
      </c>
      <c r="N508">
        <f t="shared" si="107"/>
        <v>147</v>
      </c>
      <c r="O508">
        <f>VLOOKUP(B508,[1]高二下!$B:$H,6,0)</f>
        <v>86</v>
      </c>
      <c r="P508" t="str">
        <f>VLOOKUP(B508,[1]高二下!$B:$H,7,0)</f>
        <v>杨翁基之玛</v>
      </c>
      <c r="Q508">
        <f t="shared" si="103"/>
        <v>113.12056737588652</v>
      </c>
      <c r="R508">
        <f t="shared" si="108"/>
        <v>138</v>
      </c>
      <c r="S508">
        <f>VLOOKUP(B508,[1]高二上!$B:$H,6,0)</f>
        <v>87</v>
      </c>
      <c r="T508" t="str">
        <f>VLOOKUP(B508,[1]高二上!$B:$H,7,0)</f>
        <v>杨翁基之玛</v>
      </c>
      <c r="U508">
        <f t="shared" si="104"/>
        <v>129.78723404255319</v>
      </c>
      <c r="V508">
        <f t="shared" si="109"/>
        <v>175</v>
      </c>
      <c r="W508">
        <f>VLOOKUP(B508,[1]高一下!$B:$H,6,0)</f>
        <v>72</v>
      </c>
      <c r="X508" t="str">
        <f>VLOOKUP(B508,[1]高一下!$B:$H,7,0)</f>
        <v>陈光汇</v>
      </c>
      <c r="Y508">
        <f t="shared" si="105"/>
        <v>100.70921985815603</v>
      </c>
      <c r="Z508">
        <f t="shared" si="110"/>
        <v>259</v>
      </c>
      <c r="AA508">
        <f>VLOOKUP(B508,[1]高一上!$B:$G,5,0)</f>
        <v>65</v>
      </c>
      <c r="AB508" t="str">
        <f>VLOOKUP(B508,[1]高一上!$B:$G,6,0)</f>
        <v>杨翁基之玛</v>
      </c>
      <c r="AC508">
        <f t="shared" si="111"/>
        <v>89.361702127659569</v>
      </c>
      <c r="AD508">
        <f t="shared" si="112"/>
        <v>261</v>
      </c>
      <c r="AE508">
        <f>VLOOKUP(B508,[1]中考!$B:$G,6,0)</f>
        <v>96</v>
      </c>
      <c r="AF508">
        <f t="shared" si="113"/>
        <v>229</v>
      </c>
    </row>
    <row r="509" spans="1:32" x14ac:dyDescent="0.2">
      <c r="A509" s="2" t="s">
        <v>1519</v>
      </c>
      <c r="B509" s="2" t="s">
        <v>1520</v>
      </c>
      <c r="C509" s="1">
        <v>12</v>
      </c>
      <c r="D509" s="3" t="s">
        <v>1070</v>
      </c>
      <c r="E509" s="4" t="s">
        <v>1521</v>
      </c>
      <c r="F509" s="1">
        <v>412</v>
      </c>
      <c r="G509" s="4">
        <v>96</v>
      </c>
      <c r="H509" s="1" t="s">
        <v>1190</v>
      </c>
      <c r="I509" s="15">
        <f t="shared" si="101"/>
        <v>103.19148936170212</v>
      </c>
      <c r="J509">
        <f t="shared" si="106"/>
        <v>138</v>
      </c>
      <c r="K509">
        <f>VLOOKUP(B509,[1]高三上!$B:$H,6,0)</f>
        <v>88</v>
      </c>
      <c r="L509" t="str">
        <f>VLOOKUP(B509,[1]高三上!$B:$H,7,0)</f>
        <v>杨翁基之玛</v>
      </c>
      <c r="M509">
        <f t="shared" si="102"/>
        <v>83.687943262411352</v>
      </c>
      <c r="N509">
        <f t="shared" si="107"/>
        <v>147</v>
      </c>
      <c r="O509">
        <f>VLOOKUP(B509,[1]高二下!$B:$H,6,0)</f>
        <v>88</v>
      </c>
      <c r="P509" t="str">
        <f>VLOOKUP(B509,[1]高二下!$B:$H,7,0)</f>
        <v>杨翁基之玛</v>
      </c>
      <c r="Q509">
        <f t="shared" si="103"/>
        <v>117.3758865248227</v>
      </c>
      <c r="R509">
        <f t="shared" si="108"/>
        <v>101</v>
      </c>
      <c r="S509">
        <f>VLOOKUP(B509,[1]高二上!$B:$H,6,0)</f>
        <v>89</v>
      </c>
      <c r="T509" t="str">
        <f>VLOOKUP(B509,[1]高二上!$B:$H,7,0)</f>
        <v>杨翁基之玛</v>
      </c>
      <c r="U509">
        <f t="shared" si="104"/>
        <v>140.42553191489361</v>
      </c>
      <c r="V509">
        <f t="shared" si="109"/>
        <v>150</v>
      </c>
      <c r="W509">
        <f>VLOOKUP(B509,[1]高一下!$B:$H,6,0)</f>
        <v>71</v>
      </c>
      <c r="X509" t="str">
        <f>VLOOKUP(B509,[1]高一下!$B:$H,7,0)</f>
        <v>陈光汇</v>
      </c>
      <c r="Y509">
        <f t="shared" si="105"/>
        <v>62.765957446808514</v>
      </c>
      <c r="Z509">
        <f t="shared" si="110"/>
        <v>264</v>
      </c>
      <c r="AA509">
        <f>VLOOKUP(B509,[1]高一上!$B:$G,5,0)</f>
        <v>75</v>
      </c>
      <c r="AB509" t="str">
        <f>VLOOKUP(B509,[1]高一上!$B:$G,6,0)</f>
        <v>张镇棚</v>
      </c>
      <c r="AC509">
        <f t="shared" si="111"/>
        <v>40.780141843971627</v>
      </c>
      <c r="AD509">
        <f t="shared" si="112"/>
        <v>159</v>
      </c>
      <c r="AE509">
        <f>VLOOKUP(B509,[1]中考!$B:$G,6,0)</f>
        <v>107</v>
      </c>
      <c r="AF509">
        <f t="shared" si="113"/>
        <v>97</v>
      </c>
    </row>
    <row r="510" spans="1:32" x14ac:dyDescent="0.2">
      <c r="A510" s="2" t="s">
        <v>1522</v>
      </c>
      <c r="B510" s="2" t="s">
        <v>1523</v>
      </c>
      <c r="C510" s="1">
        <v>12</v>
      </c>
      <c r="D510" s="3" t="s">
        <v>1070</v>
      </c>
      <c r="E510" s="4" t="s">
        <v>1524</v>
      </c>
      <c r="F510" s="1">
        <v>404</v>
      </c>
      <c r="G510" s="4">
        <v>104</v>
      </c>
      <c r="H510" s="1" t="s">
        <v>1190</v>
      </c>
      <c r="I510" s="15">
        <f t="shared" si="101"/>
        <v>105.67375886524823</v>
      </c>
      <c r="J510">
        <f t="shared" si="106"/>
        <v>52</v>
      </c>
      <c r="K510">
        <f>VLOOKUP(B510,[1]高三上!$B:$H,6,0)</f>
        <v>97</v>
      </c>
      <c r="L510" t="str">
        <f>VLOOKUP(B510,[1]高三上!$B:$H,7,0)</f>
        <v>杨翁基之玛</v>
      </c>
      <c r="M510">
        <f t="shared" si="102"/>
        <v>101.77304964539007</v>
      </c>
      <c r="N510">
        <f t="shared" si="107"/>
        <v>68</v>
      </c>
      <c r="O510">
        <f>VLOOKUP(B510,[1]高二下!$B:$H,6,0)</f>
        <v>90</v>
      </c>
      <c r="P510" t="str">
        <f>VLOOKUP(B510,[1]高二下!$B:$H,7,0)</f>
        <v>杨翁基之玛</v>
      </c>
      <c r="Q510">
        <f t="shared" si="103"/>
        <v>107.44680851063829</v>
      </c>
      <c r="R510">
        <f t="shared" si="108"/>
        <v>73</v>
      </c>
      <c r="S510">
        <f>VLOOKUP(B510,[1]高二上!$B:$H,6,0)</f>
        <v>93</v>
      </c>
      <c r="T510" t="str">
        <f>VLOOKUP(B510,[1]高二上!$B:$H,7,0)</f>
        <v>杨翁基之玛</v>
      </c>
      <c r="U510">
        <f t="shared" si="104"/>
        <v>93.971631205673759</v>
      </c>
      <c r="V510">
        <f t="shared" si="109"/>
        <v>94</v>
      </c>
      <c r="W510">
        <f>VLOOKUP(B510,[1]高一下!$B:$H,6,0)</f>
        <v>91</v>
      </c>
      <c r="X510" t="str">
        <f>VLOOKUP(B510,[1]高一下!$B:$H,7,0)</f>
        <v>陈光汇</v>
      </c>
      <c r="Y510">
        <f t="shared" si="105"/>
        <v>117.3758865248227</v>
      </c>
      <c r="Z510">
        <f t="shared" si="110"/>
        <v>77</v>
      </c>
      <c r="AA510">
        <f>VLOOKUP(B510,[1]高一上!$B:$G,5,0)</f>
        <v>78</v>
      </c>
      <c r="AB510" t="str">
        <f>VLOOKUP(B510,[1]高一上!$B:$G,6,0)</f>
        <v>张镇棚</v>
      </c>
      <c r="AC510">
        <f t="shared" si="111"/>
        <v>140.78014184397162</v>
      </c>
      <c r="AD510">
        <f t="shared" si="112"/>
        <v>126</v>
      </c>
      <c r="AE510">
        <f>VLOOKUP(B510,[1]中考!$B:$G,6,0)</f>
        <v>100</v>
      </c>
      <c r="AF510">
        <f t="shared" si="113"/>
        <v>192</v>
      </c>
    </row>
    <row r="511" spans="1:32" x14ac:dyDescent="0.2">
      <c r="A511" s="2" t="s">
        <v>1525</v>
      </c>
      <c r="B511" s="2" t="s">
        <v>1526</v>
      </c>
      <c r="C511" s="1">
        <v>12</v>
      </c>
      <c r="D511" s="3" t="s">
        <v>1070</v>
      </c>
      <c r="E511" s="4" t="s">
        <v>885</v>
      </c>
      <c r="F511" s="1">
        <v>403</v>
      </c>
      <c r="G511" s="4">
        <v>95</v>
      </c>
      <c r="H511" s="1" t="s">
        <v>1190</v>
      </c>
      <c r="I511" s="15">
        <f t="shared" si="101"/>
        <v>112.41134751773049</v>
      </c>
      <c r="J511">
        <f t="shared" si="106"/>
        <v>152</v>
      </c>
      <c r="K511">
        <f>VLOOKUP(B511,[1]高三上!$B:$H,6,0)</f>
        <v>84</v>
      </c>
      <c r="L511" t="str">
        <f>VLOOKUP(B511,[1]高三上!$B:$H,7,0)</f>
        <v>杨翁基之玛</v>
      </c>
      <c r="M511">
        <f t="shared" si="102"/>
        <v>53.900709219858157</v>
      </c>
      <c r="N511">
        <f t="shared" si="107"/>
        <v>187</v>
      </c>
      <c r="O511">
        <f>VLOOKUP(B511,[1]高二下!$B:$H,6,0)</f>
        <v>91</v>
      </c>
      <c r="P511" t="str">
        <f>VLOOKUP(B511,[1]高二下!$B:$H,7,0)</f>
        <v>杨翁基之玛</v>
      </c>
      <c r="Q511">
        <f t="shared" si="103"/>
        <v>111.34751773049645</v>
      </c>
      <c r="R511">
        <f t="shared" si="108"/>
        <v>57</v>
      </c>
      <c r="S511">
        <f>VLOOKUP(B511,[1]高二上!$B:$H,6,0)</f>
        <v>94</v>
      </c>
      <c r="T511" t="str">
        <f>VLOOKUP(B511,[1]高二上!$B:$H,7,0)</f>
        <v>杨翁基之玛</v>
      </c>
      <c r="U511">
        <f t="shared" si="104"/>
        <v>107.44680851063829</v>
      </c>
      <c r="V511">
        <f t="shared" si="109"/>
        <v>89</v>
      </c>
      <c r="W511">
        <f>VLOOKUP(B511,[1]高一下!$B:$H,6,0)</f>
        <v>88</v>
      </c>
      <c r="X511" t="str">
        <f>VLOOKUP(B511,[1]高一下!$B:$H,7,0)</f>
        <v>陈光汇</v>
      </c>
      <c r="Y511">
        <f t="shared" si="105"/>
        <v>135.81560283687944</v>
      </c>
      <c r="Z511">
        <f t="shared" si="110"/>
        <v>110</v>
      </c>
      <c r="AA511">
        <f>VLOOKUP(B511,[1]高一上!$B:$G,5,0)</f>
        <v>72</v>
      </c>
      <c r="AB511" t="str">
        <f>VLOOKUP(B511,[1]高一上!$B:$G,6,0)</f>
        <v>杨翁基之玛</v>
      </c>
      <c r="AC511">
        <f t="shared" si="111"/>
        <v>126.24113475177305</v>
      </c>
      <c r="AD511">
        <f t="shared" si="112"/>
        <v>211</v>
      </c>
      <c r="AE511">
        <f>VLOOKUP(B511,[1]中考!$B:$G,6,0)</f>
        <v>101</v>
      </c>
      <c r="AF511">
        <f t="shared" si="113"/>
        <v>184</v>
      </c>
    </row>
    <row r="512" spans="1:32" x14ac:dyDescent="0.2">
      <c r="A512" s="2" t="s">
        <v>1527</v>
      </c>
      <c r="B512" s="2" t="s">
        <v>1528</v>
      </c>
      <c r="C512" s="1">
        <v>12</v>
      </c>
      <c r="D512" s="3" t="s">
        <v>1070</v>
      </c>
      <c r="E512" s="4" t="s">
        <v>1529</v>
      </c>
      <c r="F512" s="1">
        <v>401</v>
      </c>
      <c r="G512" s="4">
        <v>95</v>
      </c>
      <c r="H512" s="1" t="s">
        <v>1190</v>
      </c>
      <c r="I512" s="15">
        <f t="shared" si="101"/>
        <v>108.15602836879432</v>
      </c>
      <c r="J512">
        <f t="shared" si="106"/>
        <v>152</v>
      </c>
      <c r="K512">
        <f>VLOOKUP(B512,[1]高三上!$B:$H,6,0)</f>
        <v>86</v>
      </c>
      <c r="L512" t="str">
        <f>VLOOKUP(B512,[1]高三上!$B:$H,7,0)</f>
        <v>杨翁基之玛</v>
      </c>
      <c r="M512">
        <f t="shared" si="102"/>
        <v>58.156028368794324</v>
      </c>
      <c r="N512">
        <f t="shared" si="107"/>
        <v>175</v>
      </c>
      <c r="O512">
        <f>VLOOKUP(B512,[1]高二下!$B:$H,6,0)</f>
        <v>91</v>
      </c>
      <c r="P512" t="str">
        <f>VLOOKUP(B512,[1]高二下!$B:$H,7,0)</f>
        <v>杨翁基之玛</v>
      </c>
      <c r="Q512">
        <f t="shared" si="103"/>
        <v>121.63120567375887</v>
      </c>
      <c r="R512">
        <f t="shared" si="108"/>
        <v>57</v>
      </c>
      <c r="S512">
        <f>VLOOKUP(B512,[1]高二上!$B:$H,6,0)</f>
        <v>91</v>
      </c>
      <c r="T512" t="str">
        <f>VLOOKUP(B512,[1]高二上!$B:$H,7,0)</f>
        <v>杨翁基之玛</v>
      </c>
      <c r="U512">
        <f t="shared" si="104"/>
        <v>131.20567375886526</v>
      </c>
      <c r="V512">
        <f t="shared" si="109"/>
        <v>118</v>
      </c>
      <c r="W512">
        <f>VLOOKUP(B512,[1]高一下!$B:$H,6,0)</f>
        <v>80</v>
      </c>
      <c r="X512" t="str">
        <f>VLOOKUP(B512,[1]高一下!$B:$H,7,0)</f>
        <v>陈光汇</v>
      </c>
      <c r="Y512">
        <f t="shared" si="105"/>
        <v>73.758865248226954</v>
      </c>
      <c r="Z512">
        <f t="shared" si="110"/>
        <v>206</v>
      </c>
      <c r="AA512">
        <f>VLOOKUP(B512,[1]高一上!$B:$G,5,0)</f>
        <v>77</v>
      </c>
      <c r="AB512" t="str">
        <f>VLOOKUP(B512,[1]高一上!$B:$G,6,0)</f>
        <v>格绒燚西</v>
      </c>
      <c r="AC512">
        <f t="shared" si="111"/>
        <v>82.624113475177296</v>
      </c>
      <c r="AD512">
        <f t="shared" si="112"/>
        <v>132</v>
      </c>
      <c r="AE512">
        <f>VLOOKUP(B512,[1]中考!$B:$G,6,0)</f>
        <v>103</v>
      </c>
      <c r="AF512">
        <f t="shared" si="113"/>
        <v>157</v>
      </c>
    </row>
    <row r="513" spans="1:32" x14ac:dyDescent="0.2">
      <c r="A513" s="2" t="s">
        <v>1530</v>
      </c>
      <c r="B513" s="2" t="s">
        <v>1531</v>
      </c>
      <c r="C513" s="1">
        <v>12</v>
      </c>
      <c r="D513" s="3" t="s">
        <v>1070</v>
      </c>
      <c r="E513" s="4" t="s">
        <v>1532</v>
      </c>
      <c r="F513" s="1">
        <v>400</v>
      </c>
      <c r="G513" s="4">
        <v>86</v>
      </c>
      <c r="H513" s="1" t="s">
        <v>1190</v>
      </c>
      <c r="I513" s="15">
        <f t="shared" si="101"/>
        <v>24.113475177304963</v>
      </c>
      <c r="J513">
        <f t="shared" si="106"/>
        <v>248</v>
      </c>
      <c r="K513">
        <f>VLOOKUP(B513,[1]高三上!$B:$H,6,0)</f>
        <v>102</v>
      </c>
      <c r="L513" t="str">
        <f>VLOOKUP(B513,[1]高三上!$B:$H,7,0)</f>
        <v>杨翁基之玛</v>
      </c>
      <c r="M513">
        <f t="shared" si="102"/>
        <v>166.66666666666666</v>
      </c>
      <c r="N513">
        <f t="shared" si="107"/>
        <v>34</v>
      </c>
      <c r="O513">
        <f>VLOOKUP(B513,[1]高二下!$B:$H,6,0)</f>
        <v>77</v>
      </c>
      <c r="P513" t="str">
        <f>VLOOKUP(B513,[1]高二下!$B:$H,7,0)</f>
        <v>杨翁基之玛</v>
      </c>
      <c r="Q513">
        <f t="shared" si="103"/>
        <v>79.078014184397162</v>
      </c>
      <c r="R513">
        <f t="shared" si="108"/>
        <v>222</v>
      </c>
      <c r="S513">
        <f>VLOOKUP(B513,[1]高二上!$B:$H,6,0)</f>
        <v>88</v>
      </c>
      <c r="T513" t="str">
        <f>VLOOKUP(B513,[1]高二上!$B:$H,7,0)</f>
        <v>杨翁基之玛</v>
      </c>
      <c r="U513">
        <f t="shared" si="104"/>
        <v>98.226950354609926</v>
      </c>
      <c r="V513">
        <f t="shared" si="109"/>
        <v>163</v>
      </c>
      <c r="W513">
        <f>VLOOKUP(B513,[1]高一下!$B:$H,6,0)</f>
        <v>84</v>
      </c>
      <c r="X513" t="str">
        <f>VLOOKUP(B513,[1]高一下!$B:$H,7,0)</f>
        <v>陈光汇</v>
      </c>
      <c r="Y513">
        <f t="shared" si="105"/>
        <v>75.531914893617028</v>
      </c>
      <c r="Z513">
        <f t="shared" si="110"/>
        <v>158</v>
      </c>
      <c r="AA513">
        <f>VLOOKUP(B513,[1]高一上!$B:$G,5,0)</f>
        <v>81</v>
      </c>
      <c r="AB513" t="str">
        <f>VLOOKUP(B513,[1]高一上!$B:$G,6,0)</f>
        <v>格绒燚西</v>
      </c>
      <c r="AC513">
        <f t="shared" si="111"/>
        <v>125.177304964539</v>
      </c>
      <c r="AD513">
        <f t="shared" si="112"/>
        <v>89</v>
      </c>
      <c r="AE513">
        <f>VLOOKUP(B513,[1]中考!$B:$G,6,0)</f>
        <v>96</v>
      </c>
      <c r="AF513">
        <f t="shared" si="113"/>
        <v>229</v>
      </c>
    </row>
    <row r="514" spans="1:32" x14ac:dyDescent="0.2">
      <c r="A514" s="2" t="s">
        <v>1533</v>
      </c>
      <c r="B514" s="2" t="s">
        <v>1534</v>
      </c>
      <c r="C514" s="1">
        <v>12</v>
      </c>
      <c r="D514" s="3" t="s">
        <v>1070</v>
      </c>
      <c r="E514" s="4" t="s">
        <v>1535</v>
      </c>
      <c r="F514" s="1">
        <v>398</v>
      </c>
      <c r="G514" s="4">
        <v>90</v>
      </c>
      <c r="H514" s="1" t="s">
        <v>1190</v>
      </c>
      <c r="I514" s="15">
        <f t="shared" si="101"/>
        <v>84.39716312056737</v>
      </c>
      <c r="J514">
        <f t="shared" si="106"/>
        <v>219</v>
      </c>
      <c r="K514">
        <f>VLOOKUP(B514,[1]高三上!$B:$H,6,0)</f>
        <v>86</v>
      </c>
      <c r="L514" t="str">
        <f>VLOOKUP(B514,[1]高三上!$B:$H,7,0)</f>
        <v>杨翁基之玛</v>
      </c>
      <c r="M514">
        <f t="shared" si="102"/>
        <v>53.546099290780141</v>
      </c>
      <c r="N514">
        <f t="shared" si="107"/>
        <v>175</v>
      </c>
      <c r="O514">
        <f>VLOOKUP(B514,[1]高二下!$B:$H,6,0)</f>
        <v>93</v>
      </c>
      <c r="P514" t="str">
        <f>VLOOKUP(B514,[1]高二下!$B:$H,7,0)</f>
        <v>杨翁基之玛</v>
      </c>
      <c r="Q514">
        <f t="shared" si="103"/>
        <v>117.73049645390071</v>
      </c>
      <c r="R514">
        <f t="shared" si="108"/>
        <v>44</v>
      </c>
      <c r="S514">
        <f>VLOOKUP(B514,[1]高二上!$B:$H,6,0)</f>
        <v>93</v>
      </c>
      <c r="T514" t="str">
        <f>VLOOKUP(B514,[1]高二上!$B:$H,7,0)</f>
        <v>杨翁基之玛</v>
      </c>
      <c r="U514">
        <f t="shared" si="104"/>
        <v>122.69503546099291</v>
      </c>
      <c r="V514">
        <f t="shared" si="109"/>
        <v>94</v>
      </c>
      <c r="W514">
        <f>VLOOKUP(B514,[1]高一下!$B:$H,6,0)</f>
        <v>84</v>
      </c>
      <c r="X514" t="str">
        <f>VLOOKUP(B514,[1]高一下!$B:$H,7,0)</f>
        <v>陈光汇</v>
      </c>
      <c r="Y514">
        <f t="shared" si="105"/>
        <v>68.794326241134755</v>
      </c>
      <c r="Z514">
        <f t="shared" si="110"/>
        <v>158</v>
      </c>
      <c r="AA514">
        <f>VLOOKUP(B514,[1]高一上!$B:$G,5,0)</f>
        <v>82</v>
      </c>
      <c r="AB514" t="str">
        <f>VLOOKUP(B514,[1]高一上!$B:$G,6,0)</f>
        <v>格绒燚西</v>
      </c>
      <c r="AC514">
        <f t="shared" si="111"/>
        <v>89.716312056737593</v>
      </c>
      <c r="AD514">
        <f t="shared" si="112"/>
        <v>70</v>
      </c>
      <c r="AE514">
        <f>VLOOKUP(B514,[1]中考!$B:$G,6,0)</f>
        <v>105</v>
      </c>
      <c r="AF514">
        <f t="shared" si="113"/>
        <v>129</v>
      </c>
    </row>
    <row r="515" spans="1:32" x14ac:dyDescent="0.2">
      <c r="A515" s="2" t="s">
        <v>1536</v>
      </c>
      <c r="B515" s="2" t="s">
        <v>1537</v>
      </c>
      <c r="C515" s="1">
        <v>12</v>
      </c>
      <c r="D515" s="3" t="s">
        <v>1070</v>
      </c>
      <c r="E515" s="4" t="s">
        <v>1538</v>
      </c>
      <c r="F515" s="1">
        <v>393</v>
      </c>
      <c r="G515" s="4">
        <v>93</v>
      </c>
      <c r="H515" s="1" t="s">
        <v>1190</v>
      </c>
      <c r="I515" s="15">
        <f t="shared" ref="I515:I578" si="114">IF(OR(G515=0,K515=0),100,(((N515-J515)/COUNTIF(D:D,D515))*100)+100)</f>
        <v>87.234042553191486</v>
      </c>
      <c r="J515">
        <f t="shared" si="106"/>
        <v>183</v>
      </c>
      <c r="K515">
        <f>VLOOKUP(B515,[1]高三上!$B:$H,6,0)</f>
        <v>88</v>
      </c>
      <c r="L515" t="str">
        <f>VLOOKUP(B515,[1]高三上!$B:$H,7,0)</f>
        <v>杨翁基之玛</v>
      </c>
      <c r="M515">
        <f t="shared" ref="M515:M578" si="115">IF(OR(O515=0,K515=0),100,(((R515-N515)/COUNTIF(D:D,D515))*100)+100)</f>
        <v>120.21276595744681</v>
      </c>
      <c r="N515">
        <f t="shared" si="107"/>
        <v>147</v>
      </c>
      <c r="O515">
        <f>VLOOKUP(B515,[1]高二下!$B:$H,6,0)</f>
        <v>79</v>
      </c>
      <c r="P515" t="str">
        <f>VLOOKUP(B515,[1]高二下!$B:$H,7,0)</f>
        <v>杨翁基之玛</v>
      </c>
      <c r="Q515">
        <f t="shared" ref="Q515:Q578" si="116">IF(OR(O515=0,S515=0),100,(((V515-R515)/COUNTIF(D:D,D515))*100)+100)</f>
        <v>59.219858156028373</v>
      </c>
      <c r="R515">
        <f t="shared" si="108"/>
        <v>204</v>
      </c>
      <c r="S515">
        <f>VLOOKUP(B515,[1]高二上!$B:$H,6,0)</f>
        <v>94</v>
      </c>
      <c r="T515" t="str">
        <f>VLOOKUP(B515,[1]高二上!$B:$H,7,0)</f>
        <v>杨翁基之玛</v>
      </c>
      <c r="U515">
        <f t="shared" ref="U515:U578" si="117">IF(OR(W515=0,S515=0),100,(((Z515-V515)/COUNTIF(D:D,D515))*100)+100)</f>
        <v>75.886524822695037</v>
      </c>
      <c r="V515">
        <f t="shared" si="109"/>
        <v>89</v>
      </c>
      <c r="W515">
        <f>VLOOKUP(B515,[1]高一下!$B:$H,6,0)</f>
        <v>98</v>
      </c>
      <c r="X515" t="str">
        <f>VLOOKUP(B515,[1]高一下!$B:$H,7,0)</f>
        <v>陈光汇</v>
      </c>
      <c r="Y515">
        <f t="shared" ref="Y515:Y578" si="118">IF(OR(W515=0,AA515=0),100,(((AD515-Z515)/COUNTIF(D:D,D515))*100)+100)</f>
        <v>187.2340425531915</v>
      </c>
      <c r="Z515">
        <f t="shared" si="110"/>
        <v>21</v>
      </c>
      <c r="AA515">
        <f>VLOOKUP(B515,[1]高一上!$B:$G,5,0)</f>
        <v>64</v>
      </c>
      <c r="AB515" t="str">
        <f>VLOOKUP(B515,[1]高一上!$B:$G,6,0)</f>
        <v>肖锐</v>
      </c>
      <c r="AC515">
        <f t="shared" si="111"/>
        <v>126.95035460992908</v>
      </c>
      <c r="AD515">
        <f t="shared" si="112"/>
        <v>267</v>
      </c>
      <c r="AE515">
        <f>VLOOKUP(B515,[1]中考!$B:$G,6,0)</f>
        <v>107</v>
      </c>
      <c r="AF515">
        <f t="shared" si="113"/>
        <v>97</v>
      </c>
    </row>
    <row r="516" spans="1:32" x14ac:dyDescent="0.2">
      <c r="A516" s="2" t="s">
        <v>1539</v>
      </c>
      <c r="B516" s="2" t="s">
        <v>1540</v>
      </c>
      <c r="C516" s="1">
        <v>12</v>
      </c>
      <c r="D516" s="3" t="s">
        <v>1070</v>
      </c>
      <c r="E516" s="4" t="s">
        <v>186</v>
      </c>
      <c r="F516" s="1">
        <v>392</v>
      </c>
      <c r="G516" s="4">
        <v>78</v>
      </c>
      <c r="H516" s="1" t="s">
        <v>1190</v>
      </c>
      <c r="I516" s="15">
        <f t="shared" si="114"/>
        <v>77.304964539007088</v>
      </c>
      <c r="J516">
        <f t="shared" si="106"/>
        <v>278</v>
      </c>
      <c r="K516">
        <f>VLOOKUP(B516,[1]高三上!$B:$H,6,0)</f>
        <v>80</v>
      </c>
      <c r="L516" t="str">
        <f>VLOOKUP(B516,[1]高三上!$B:$H,7,0)</f>
        <v>杨翁基之玛</v>
      </c>
      <c r="M516">
        <f t="shared" si="115"/>
        <v>39.716312056737593</v>
      </c>
      <c r="N516">
        <f t="shared" si="107"/>
        <v>214</v>
      </c>
      <c r="O516">
        <f>VLOOKUP(B516,[1]高二下!$B:$H,6,0)</f>
        <v>93</v>
      </c>
      <c r="P516" t="str">
        <f>VLOOKUP(B516,[1]高二下!$B:$H,7,0)</f>
        <v>杨翁基之玛</v>
      </c>
      <c r="Q516">
        <f t="shared" si="116"/>
        <v>146.45390070921985</v>
      </c>
      <c r="R516">
        <f t="shared" si="108"/>
        <v>44</v>
      </c>
      <c r="S516">
        <f>VLOOKUP(B516,[1]高二上!$B:$H,6,0)</f>
        <v>87</v>
      </c>
      <c r="T516" t="str">
        <f>VLOOKUP(B516,[1]高二上!$B:$H,7,0)</f>
        <v>杨翁基之玛</v>
      </c>
      <c r="U516">
        <f t="shared" si="117"/>
        <v>115.60283687943263</v>
      </c>
      <c r="V516">
        <f t="shared" si="109"/>
        <v>175</v>
      </c>
      <c r="W516">
        <f>VLOOKUP(B516,[1]高一下!$B:$H,6,0)</f>
        <v>78</v>
      </c>
      <c r="X516" t="str">
        <f>VLOOKUP(B516,[1]高一下!$B:$H,7,0)</f>
        <v>陈光汇</v>
      </c>
      <c r="Y516">
        <f t="shared" si="118"/>
        <v>92.198581560283685</v>
      </c>
      <c r="Z516">
        <f t="shared" si="110"/>
        <v>219</v>
      </c>
      <c r="AA516">
        <f>VLOOKUP(B516,[1]高一上!$B:$G,5,0)</f>
        <v>73</v>
      </c>
      <c r="AB516" t="str">
        <f>VLOOKUP(B516,[1]高一上!$B:$G,6,0)</f>
        <v>格绒燚西</v>
      </c>
      <c r="AC516">
        <f t="shared" si="111"/>
        <v>118.08510638297872</v>
      </c>
      <c r="AD516">
        <f t="shared" si="112"/>
        <v>197</v>
      </c>
      <c r="AE516">
        <f>VLOOKUP(B516,[1]中考!$B:$G,6,0)</f>
        <v>85</v>
      </c>
      <c r="AF516">
        <f t="shared" si="113"/>
        <v>270</v>
      </c>
    </row>
    <row r="517" spans="1:32" x14ac:dyDescent="0.2">
      <c r="A517" s="2" t="s">
        <v>1541</v>
      </c>
      <c r="B517" s="2" t="s">
        <v>1542</v>
      </c>
      <c r="C517" s="1">
        <v>12</v>
      </c>
      <c r="D517" s="3" t="s">
        <v>1070</v>
      </c>
      <c r="E517" s="4" t="s">
        <v>1543</v>
      </c>
      <c r="F517" s="1">
        <v>390</v>
      </c>
      <c r="G517" s="4">
        <v>90</v>
      </c>
      <c r="H517" s="1" t="s">
        <v>1190</v>
      </c>
      <c r="I517" s="15">
        <f t="shared" si="114"/>
        <v>109.57446808510639</v>
      </c>
      <c r="J517">
        <f t="shared" si="106"/>
        <v>219</v>
      </c>
      <c r="K517">
        <f>VLOOKUP(B517,[1]高三上!$B:$H,6,0)</f>
        <v>74</v>
      </c>
      <c r="L517" t="str">
        <f>VLOOKUP(B517,[1]高三上!$B:$H,7,0)</f>
        <v>杨翁基之玛</v>
      </c>
      <c r="M517">
        <f t="shared" si="115"/>
        <v>73.404255319148945</v>
      </c>
      <c r="N517">
        <f t="shared" si="107"/>
        <v>246</v>
      </c>
      <c r="O517">
        <f>VLOOKUP(B517,[1]高二下!$B:$H,6,0)</f>
        <v>82</v>
      </c>
      <c r="P517" t="str">
        <f>VLOOKUP(B517,[1]高二下!$B:$H,7,0)</f>
        <v>杨翁基之玛</v>
      </c>
      <c r="Q517">
        <f t="shared" si="116"/>
        <v>135.10638297872339</v>
      </c>
      <c r="R517">
        <f t="shared" si="108"/>
        <v>171</v>
      </c>
      <c r="S517">
        <f>VLOOKUP(B517,[1]高二上!$B:$H,6,0)</f>
        <v>73</v>
      </c>
      <c r="T517" t="str">
        <f>VLOOKUP(B517,[1]高二上!$B:$H,7,0)</f>
        <v>杨翁基之玛</v>
      </c>
      <c r="U517">
        <f t="shared" si="117"/>
        <v>97.872340425531917</v>
      </c>
      <c r="V517">
        <f t="shared" si="109"/>
        <v>270</v>
      </c>
      <c r="W517">
        <f>VLOOKUP(B517,[1]高一下!$B:$H,6,0)</f>
        <v>71</v>
      </c>
      <c r="X517" t="str">
        <f>VLOOKUP(B517,[1]高一下!$B:$H,7,0)</f>
        <v>陈光汇</v>
      </c>
      <c r="Y517">
        <f t="shared" si="118"/>
        <v>104.60992907801419</v>
      </c>
      <c r="Z517">
        <f t="shared" si="110"/>
        <v>264</v>
      </c>
      <c r="AA517">
        <f>VLOOKUP(B517,[1]高一上!$B:$G,5,0)</f>
        <v>57</v>
      </c>
      <c r="AB517" t="str">
        <f>VLOOKUP(B517,[1]高一上!$B:$G,6,0)</f>
        <v>格绒燚西</v>
      </c>
      <c r="AC517">
        <f t="shared" si="111"/>
        <v>99.645390070921991</v>
      </c>
      <c r="AD517">
        <f t="shared" si="112"/>
        <v>277</v>
      </c>
      <c r="AE517">
        <f>VLOOKUP(B517,[1]中考!$B:$G,6,0)</f>
        <v>88</v>
      </c>
      <c r="AF517">
        <f t="shared" si="113"/>
        <v>263</v>
      </c>
    </row>
    <row r="518" spans="1:32" x14ac:dyDescent="0.2">
      <c r="A518" s="2" t="s">
        <v>1544</v>
      </c>
      <c r="B518" s="2" t="s">
        <v>1545</v>
      </c>
      <c r="C518" s="1">
        <v>12</v>
      </c>
      <c r="D518" s="3" t="s">
        <v>1070</v>
      </c>
      <c r="E518" s="4" t="s">
        <v>1546</v>
      </c>
      <c r="F518" s="1">
        <v>383</v>
      </c>
      <c r="G518" s="4">
        <v>93</v>
      </c>
      <c r="H518" s="1" t="s">
        <v>1190</v>
      </c>
      <c r="I518" s="15">
        <f t="shared" si="114"/>
        <v>74.113475177304963</v>
      </c>
      <c r="J518">
        <f t="shared" si="106"/>
        <v>183</v>
      </c>
      <c r="K518">
        <f>VLOOKUP(B518,[1]高三上!$B:$H,6,0)</f>
        <v>92</v>
      </c>
      <c r="L518" t="str">
        <f>VLOOKUP(B518,[1]高三上!$B:$H,7,0)</f>
        <v>杨翁基之玛</v>
      </c>
      <c r="M518">
        <f t="shared" si="115"/>
        <v>86.879432624113477</v>
      </c>
      <c r="N518">
        <f t="shared" si="107"/>
        <v>110</v>
      </c>
      <c r="O518">
        <f>VLOOKUP(B518,[1]高二下!$B:$H,6,0)</f>
        <v>90</v>
      </c>
      <c r="P518" t="str">
        <f>VLOOKUP(B518,[1]高二下!$B:$H,7,0)</f>
        <v>杨翁基之玛</v>
      </c>
      <c r="Q518">
        <f t="shared" si="116"/>
        <v>160.28368794326241</v>
      </c>
      <c r="R518">
        <f t="shared" si="108"/>
        <v>73</v>
      </c>
      <c r="S518">
        <f>VLOOKUP(B518,[1]高二上!$B:$H,6,0)</f>
        <v>79</v>
      </c>
      <c r="T518" t="str">
        <f>VLOOKUP(B518,[1]高二上!$B:$H,7,0)</f>
        <v>杨翁基之玛</v>
      </c>
      <c r="U518">
        <f t="shared" si="117"/>
        <v>103.19148936170212</v>
      </c>
      <c r="V518">
        <f t="shared" si="109"/>
        <v>243</v>
      </c>
      <c r="W518">
        <f>VLOOKUP(B518,[1]高一下!$B:$H,6,0)</f>
        <v>74</v>
      </c>
      <c r="X518" t="str">
        <f>VLOOKUP(B518,[1]高一下!$B:$H,7,0)</f>
        <v>陈光汇</v>
      </c>
      <c r="Y518">
        <f t="shared" si="118"/>
        <v>35.460992907801412</v>
      </c>
      <c r="Z518">
        <f t="shared" si="110"/>
        <v>252</v>
      </c>
      <c r="AA518">
        <f>VLOOKUP(B518,[1]高一上!$B:$G,5,0)</f>
        <v>82</v>
      </c>
      <c r="AB518" t="str">
        <f>VLOOKUP(B518,[1]高一上!$B:$G,6,0)</f>
        <v>杨翁基之玛</v>
      </c>
      <c r="AC518">
        <f t="shared" si="111"/>
        <v>82.624113475177296</v>
      </c>
      <c r="AD518">
        <f t="shared" si="112"/>
        <v>70</v>
      </c>
      <c r="AE518">
        <f>VLOOKUP(B518,[1]中考!$B:$G,6,0)</f>
        <v>99</v>
      </c>
      <c r="AF518">
        <f t="shared" si="113"/>
        <v>203</v>
      </c>
    </row>
    <row r="519" spans="1:32" x14ac:dyDescent="0.2">
      <c r="A519" s="2" t="s">
        <v>1547</v>
      </c>
      <c r="B519" s="2" t="s">
        <v>1548</v>
      </c>
      <c r="C519" s="1">
        <v>12</v>
      </c>
      <c r="D519" s="3" t="s">
        <v>1070</v>
      </c>
      <c r="E519" s="4" t="s">
        <v>1549</v>
      </c>
      <c r="F519" s="1">
        <v>377</v>
      </c>
      <c r="G519" s="4">
        <v>92</v>
      </c>
      <c r="H519" s="1" t="s">
        <v>1190</v>
      </c>
      <c r="I519" s="15">
        <f t="shared" si="114"/>
        <v>48.581560283687942</v>
      </c>
      <c r="J519">
        <f t="shared" si="106"/>
        <v>197</v>
      </c>
      <c r="K519">
        <f>VLOOKUP(B519,[1]高三上!$B:$H,6,0)</f>
        <v>99</v>
      </c>
      <c r="L519" t="str">
        <f>VLOOKUP(B519,[1]高三上!$B:$H,7,0)</f>
        <v>杨翁基之玛</v>
      </c>
      <c r="M519">
        <f t="shared" si="115"/>
        <v>117.3758865248227</v>
      </c>
      <c r="N519">
        <f t="shared" si="107"/>
        <v>52</v>
      </c>
      <c r="O519">
        <f>VLOOKUP(B519,[1]高二下!$B:$H,6,0)</f>
        <v>88</v>
      </c>
      <c r="P519" t="str">
        <f>VLOOKUP(B519,[1]高二下!$B:$H,7,0)</f>
        <v>杨翁基之玛</v>
      </c>
      <c r="Q519">
        <f t="shared" si="116"/>
        <v>81.560283687943269</v>
      </c>
      <c r="R519">
        <f t="shared" si="108"/>
        <v>101</v>
      </c>
      <c r="S519">
        <f>VLOOKUP(B519,[1]高二上!$B:$H,6,0)</f>
        <v>98</v>
      </c>
      <c r="T519" t="str">
        <f>VLOOKUP(B519,[1]高二上!$B:$H,7,0)</f>
        <v>杨翁基之玛</v>
      </c>
      <c r="U519">
        <f t="shared" si="117"/>
        <v>143.26241134751774</v>
      </c>
      <c r="V519">
        <f t="shared" si="109"/>
        <v>49</v>
      </c>
      <c r="W519">
        <f>VLOOKUP(B519,[1]高一下!$B:$H,6,0)</f>
        <v>83</v>
      </c>
      <c r="X519" t="str">
        <f>VLOOKUP(B519,[1]高一下!$B:$H,7,0)</f>
        <v>陈光汇</v>
      </c>
      <c r="Y519">
        <f t="shared" si="118"/>
        <v>86.170212765957444</v>
      </c>
      <c r="Z519">
        <f t="shared" si="110"/>
        <v>171</v>
      </c>
      <c r="AA519">
        <f>VLOOKUP(B519,[1]高一上!$B:$G,5,0)</f>
        <v>77</v>
      </c>
      <c r="AB519" t="str">
        <f>VLOOKUP(B519,[1]高一上!$B:$G,6,0)</f>
        <v>杨翁基之玛</v>
      </c>
      <c r="AC519">
        <f t="shared" si="111"/>
        <v>113.12056737588652</v>
      </c>
      <c r="AD519">
        <f t="shared" si="112"/>
        <v>132</v>
      </c>
      <c r="AE519">
        <f>VLOOKUP(B519,[1]中考!$B:$G,6,0)</f>
        <v>98</v>
      </c>
      <c r="AF519">
        <f t="shared" si="113"/>
        <v>208</v>
      </c>
    </row>
    <row r="520" spans="1:32" x14ac:dyDescent="0.2">
      <c r="A520" s="2" t="s">
        <v>1550</v>
      </c>
      <c r="B520" s="2" t="s">
        <v>1551</v>
      </c>
      <c r="C520" s="1">
        <v>12</v>
      </c>
      <c r="D520" s="3" t="s">
        <v>1070</v>
      </c>
      <c r="E520" s="4" t="s">
        <v>1552</v>
      </c>
      <c r="F520" s="1">
        <v>358</v>
      </c>
      <c r="G520" s="4">
        <v>90</v>
      </c>
      <c r="H520" s="1" t="s">
        <v>1190</v>
      </c>
      <c r="I520" s="15">
        <f t="shared" si="114"/>
        <v>46.453900709219852</v>
      </c>
      <c r="J520">
        <f t="shared" si="106"/>
        <v>219</v>
      </c>
      <c r="K520">
        <f>VLOOKUP(B520,[1]高三上!$B:$H,6,0)</f>
        <v>97</v>
      </c>
      <c r="L520" t="str">
        <f>VLOOKUP(B520,[1]高三上!$B:$H,7,0)</f>
        <v>杨翁基之玛</v>
      </c>
      <c r="M520">
        <f t="shared" si="115"/>
        <v>126.95035460992908</v>
      </c>
      <c r="N520">
        <f t="shared" si="107"/>
        <v>68</v>
      </c>
      <c r="O520">
        <f>VLOOKUP(B520,[1]高二下!$B:$H,6,0)</f>
        <v>85</v>
      </c>
      <c r="P520" t="str">
        <f>VLOOKUP(B520,[1]高二下!$B:$H,7,0)</f>
        <v>杨翁基之玛</v>
      </c>
      <c r="Q520">
        <f t="shared" si="116"/>
        <v>90.780141843971634</v>
      </c>
      <c r="R520">
        <f t="shared" si="108"/>
        <v>144</v>
      </c>
      <c r="S520">
        <f>VLOOKUP(B520,[1]高二上!$B:$H,6,0)</f>
        <v>91</v>
      </c>
      <c r="T520" t="str">
        <f>VLOOKUP(B520,[1]高二上!$B:$H,7,0)</f>
        <v>杨翁基之玛</v>
      </c>
      <c r="U520">
        <f t="shared" si="117"/>
        <v>61.347517730496456</v>
      </c>
      <c r="V520">
        <f t="shared" si="109"/>
        <v>118</v>
      </c>
      <c r="W520">
        <f>VLOOKUP(B520,[1]高一下!$B:$H,6,0)</f>
        <v>103</v>
      </c>
      <c r="X520" t="str">
        <f>VLOOKUP(B520,[1]高一下!$B:$H,7,0)</f>
        <v>陈光汇</v>
      </c>
      <c r="Y520">
        <f t="shared" si="118"/>
        <v>137.58865248226951</v>
      </c>
      <c r="Z520">
        <f t="shared" si="110"/>
        <v>9</v>
      </c>
      <c r="AA520">
        <f>VLOOKUP(B520,[1]高一上!$B:$G,5,0)</f>
        <v>79</v>
      </c>
      <c r="AB520" t="str">
        <f>VLOOKUP(B520,[1]高一上!$B:$G,6,0)</f>
        <v>张镇棚</v>
      </c>
      <c r="AC520">
        <f t="shared" si="111"/>
        <v>152.48226950354609</v>
      </c>
      <c r="AD520">
        <f t="shared" si="112"/>
        <v>115</v>
      </c>
      <c r="AE520">
        <f>VLOOKUP(B520,[1]中考!$B:$G,6,0)</f>
        <v>103</v>
      </c>
      <c r="AF520">
        <f t="shared" si="113"/>
        <v>157</v>
      </c>
    </row>
    <row r="521" spans="1:32" x14ac:dyDescent="0.2">
      <c r="A521" s="2" t="s">
        <v>1553</v>
      </c>
      <c r="B521" s="2" t="s">
        <v>1554</v>
      </c>
      <c r="C521" s="1">
        <v>12</v>
      </c>
      <c r="D521" s="3" t="s">
        <v>1070</v>
      </c>
      <c r="E521" s="4" t="s">
        <v>1555</v>
      </c>
      <c r="F521" s="1">
        <v>355</v>
      </c>
      <c r="G521" s="4">
        <v>82</v>
      </c>
      <c r="H521" s="1" t="s">
        <v>1190</v>
      </c>
      <c r="I521" s="15">
        <f t="shared" si="114"/>
        <v>84.751773049645394</v>
      </c>
      <c r="J521">
        <f t="shared" si="106"/>
        <v>270</v>
      </c>
      <c r="K521">
        <f>VLOOKUP(B521,[1]高三上!$B:$H,6,0)</f>
        <v>78</v>
      </c>
      <c r="L521" t="str">
        <f>VLOOKUP(B521,[1]高三上!$B:$H,7,0)</f>
        <v>杨翁基之玛</v>
      </c>
      <c r="M521">
        <f t="shared" si="115"/>
        <v>85.106382978723403</v>
      </c>
      <c r="N521">
        <f t="shared" si="107"/>
        <v>227</v>
      </c>
      <c r="O521">
        <f>VLOOKUP(B521,[1]高二下!$B:$H,6,0)</f>
        <v>81</v>
      </c>
      <c r="P521" t="str">
        <f>VLOOKUP(B521,[1]高二下!$B:$H,7,0)</f>
        <v>杨翁基之玛</v>
      </c>
      <c r="Q521">
        <f t="shared" si="116"/>
        <v>125.53191489361703</v>
      </c>
      <c r="R521">
        <f t="shared" si="108"/>
        <v>185</v>
      </c>
      <c r="S521">
        <f>VLOOKUP(B521,[1]高二上!$B:$H,6,0)</f>
        <v>77</v>
      </c>
      <c r="T521" t="str">
        <f>VLOOKUP(B521,[1]高二上!$B:$H,7,0)</f>
        <v>杨翁基之玛</v>
      </c>
      <c r="U521">
        <f t="shared" si="117"/>
        <v>106.38297872340425</v>
      </c>
      <c r="V521">
        <f t="shared" si="109"/>
        <v>257</v>
      </c>
      <c r="W521">
        <f>VLOOKUP(B521,[1]高一下!$B:$H,6,0)</f>
        <v>67</v>
      </c>
      <c r="X521" t="str">
        <f>VLOOKUP(B521,[1]高一下!$B:$H,7,0)</f>
        <v>陈光汇</v>
      </c>
      <c r="Y521">
        <f t="shared" si="118"/>
        <v>98.936170212765958</v>
      </c>
      <c r="Z521">
        <f t="shared" si="110"/>
        <v>275</v>
      </c>
      <c r="AA521">
        <f>VLOOKUP(B521,[1]高一上!$B:$G,5,0)</f>
        <v>61</v>
      </c>
      <c r="AB521" t="str">
        <f>VLOOKUP(B521,[1]高一上!$B:$G,6,0)</f>
        <v>格绒燚西</v>
      </c>
      <c r="AC521">
        <f t="shared" si="111"/>
        <v>76.241134751773046</v>
      </c>
      <c r="AD521">
        <f t="shared" si="112"/>
        <v>272</v>
      </c>
      <c r="AE521">
        <f>VLOOKUP(B521,[1]中考!$B:$G,6,0)</f>
        <v>98</v>
      </c>
      <c r="AF521">
        <f t="shared" si="113"/>
        <v>208</v>
      </c>
    </row>
    <row r="522" spans="1:32" x14ac:dyDescent="0.2">
      <c r="A522" s="2" t="s">
        <v>1556</v>
      </c>
      <c r="B522" s="2" t="s">
        <v>1557</v>
      </c>
      <c r="C522" s="1">
        <v>12</v>
      </c>
      <c r="D522" s="3" t="s">
        <v>1070</v>
      </c>
      <c r="E522" s="4" t="s">
        <v>1558</v>
      </c>
      <c r="F522" s="1">
        <v>347</v>
      </c>
      <c r="G522" s="4">
        <v>91</v>
      </c>
      <c r="H522" s="1" t="s">
        <v>1190</v>
      </c>
      <c r="I522" s="15">
        <f t="shared" si="114"/>
        <v>83.687943262411352</v>
      </c>
      <c r="J522">
        <f t="shared" si="106"/>
        <v>208</v>
      </c>
      <c r="K522">
        <f>VLOOKUP(B522,[1]高三上!$B:$H,6,0)</f>
        <v>87</v>
      </c>
      <c r="L522" t="str">
        <f>VLOOKUP(B522,[1]高三上!$B:$H,7,0)</f>
        <v>杨翁基之玛</v>
      </c>
      <c r="M522">
        <f t="shared" si="115"/>
        <v>108.15602836879432</v>
      </c>
      <c r="N522">
        <f t="shared" si="107"/>
        <v>162</v>
      </c>
      <c r="O522">
        <f>VLOOKUP(B522,[1]高二下!$B:$H,6,0)</f>
        <v>81</v>
      </c>
      <c r="P522" t="str">
        <f>VLOOKUP(B522,[1]高二下!$B:$H,7,0)</f>
        <v>杨翁基之玛</v>
      </c>
      <c r="Q522">
        <f t="shared" si="116"/>
        <v>120.56737588652481</v>
      </c>
      <c r="R522">
        <f t="shared" si="108"/>
        <v>185</v>
      </c>
      <c r="S522">
        <f>VLOOKUP(B522,[1]高二上!$B:$H,6,0)</f>
        <v>79</v>
      </c>
      <c r="T522" t="str">
        <f>VLOOKUP(B522,[1]高二上!$B:$H,7,0)</f>
        <v>杨翁基之玛</v>
      </c>
      <c r="U522">
        <f t="shared" si="117"/>
        <v>83.333333333333343</v>
      </c>
      <c r="V522">
        <f t="shared" si="109"/>
        <v>243</v>
      </c>
      <c r="W522">
        <f>VLOOKUP(B522,[1]高一下!$B:$H,6,0)</f>
        <v>81</v>
      </c>
      <c r="X522" t="str">
        <f>VLOOKUP(B522,[1]高一下!$B:$H,7,0)</f>
        <v>陈光汇</v>
      </c>
      <c r="Y522">
        <f t="shared" si="118"/>
        <v>110.28368794326241</v>
      </c>
      <c r="Z522">
        <f t="shared" si="110"/>
        <v>196</v>
      </c>
      <c r="AA522">
        <f>VLOOKUP(B522,[1]高一上!$B:$G,5,0)</f>
        <v>71</v>
      </c>
      <c r="AB522" t="str">
        <f>VLOOKUP(B522,[1]高一上!$B:$G,6,0)</f>
        <v>陈光汇</v>
      </c>
      <c r="AC522">
        <f t="shared" si="111"/>
        <v>116.66666666666666</v>
      </c>
      <c r="AD522">
        <f t="shared" si="112"/>
        <v>225</v>
      </c>
      <c r="AE522">
        <f>VLOOKUP(B522,[1]中考!$B:$G,6,0)</f>
        <v>92</v>
      </c>
      <c r="AF522">
        <f t="shared" si="113"/>
        <v>243</v>
      </c>
    </row>
    <row r="523" spans="1:32" x14ac:dyDescent="0.2">
      <c r="A523" s="2" t="s">
        <v>1559</v>
      </c>
      <c r="B523" s="2" t="s">
        <v>1560</v>
      </c>
      <c r="C523" s="1">
        <v>12</v>
      </c>
      <c r="D523" s="3" t="s">
        <v>1070</v>
      </c>
      <c r="E523" s="4" t="s">
        <v>1561</v>
      </c>
      <c r="F523" s="1">
        <v>343</v>
      </c>
      <c r="G523" s="4">
        <v>76</v>
      </c>
      <c r="H523" s="1" t="s">
        <v>1190</v>
      </c>
      <c r="I523" s="15">
        <f t="shared" si="114"/>
        <v>87.234042553191486</v>
      </c>
      <c r="J523">
        <f t="shared" si="106"/>
        <v>282</v>
      </c>
      <c r="K523">
        <f>VLOOKUP(B523,[1]高三上!$B:$H,6,0)</f>
        <v>74</v>
      </c>
      <c r="L523" t="str">
        <f>VLOOKUP(B523,[1]高三上!$B:$H,7,0)</f>
        <v>杨翁基之玛</v>
      </c>
      <c r="M523">
        <f t="shared" si="115"/>
        <v>73.404255319148945</v>
      </c>
      <c r="N523">
        <f t="shared" si="107"/>
        <v>246</v>
      </c>
      <c r="O523">
        <f>VLOOKUP(B523,[1]高二下!$B:$H,6,0)</f>
        <v>82</v>
      </c>
      <c r="P523" t="str">
        <f>VLOOKUP(B523,[1]高二下!$B:$H,7,0)</f>
        <v>杨翁基之玛</v>
      </c>
      <c r="Q523">
        <f t="shared" si="116"/>
        <v>122.69503546099291</v>
      </c>
      <c r="R523">
        <f t="shared" si="108"/>
        <v>171</v>
      </c>
      <c r="S523">
        <f>VLOOKUP(B523,[1]高二上!$B:$H,6,0)</f>
        <v>81</v>
      </c>
      <c r="T523" t="str">
        <f>VLOOKUP(B523,[1]高二上!$B:$H,7,0)</f>
        <v>杨翁基之玛</v>
      </c>
      <c r="U523">
        <f t="shared" si="117"/>
        <v>115.60283687943263</v>
      </c>
      <c r="V523">
        <f t="shared" si="109"/>
        <v>235</v>
      </c>
      <c r="W523">
        <f>VLOOKUP(B523,[1]高一下!$B:$H,6,0)</f>
        <v>61</v>
      </c>
      <c r="X523" t="str">
        <f>VLOOKUP(B523,[1]高一下!$B:$H,7,0)</f>
        <v>陈光汇</v>
      </c>
      <c r="Y523">
        <f t="shared" si="118"/>
        <v>93.61702127659575</v>
      </c>
      <c r="Z523">
        <f t="shared" si="110"/>
        <v>279</v>
      </c>
      <c r="AA523">
        <f>VLOOKUP(B523,[1]高一上!$B:$G,5,0)</f>
        <v>65</v>
      </c>
      <c r="AB523" t="str">
        <f>VLOOKUP(B523,[1]高一上!$B:$G,6,0)</f>
        <v>陈光汇</v>
      </c>
      <c r="AC523">
        <f t="shared" si="111"/>
        <v>96.453900709219852</v>
      </c>
      <c r="AD523">
        <f t="shared" si="112"/>
        <v>261</v>
      </c>
      <c r="AE523">
        <f>VLOOKUP(B523,[1]中考!$B:$G,6,0)</f>
        <v>86</v>
      </c>
      <c r="AF523">
        <f t="shared" si="113"/>
        <v>269</v>
      </c>
    </row>
    <row r="524" spans="1:32" x14ac:dyDescent="0.2">
      <c r="A524" s="2" t="s">
        <v>1562</v>
      </c>
      <c r="B524" s="2" t="s">
        <v>1563</v>
      </c>
      <c r="C524" s="1">
        <v>13</v>
      </c>
      <c r="D524" s="3" t="s">
        <v>1070</v>
      </c>
      <c r="E524" s="4" t="s">
        <v>1564</v>
      </c>
      <c r="F524" s="1">
        <v>461</v>
      </c>
      <c r="G524" s="4">
        <v>107</v>
      </c>
      <c r="H524" s="1" t="s">
        <v>278</v>
      </c>
      <c r="I524" s="15">
        <f t="shared" si="114"/>
        <v>94.680851063829792</v>
      </c>
      <c r="J524">
        <f t="shared" si="106"/>
        <v>29</v>
      </c>
      <c r="K524">
        <f>VLOOKUP(B524,[1]高三上!$B:$H,6,0)</f>
        <v>106</v>
      </c>
      <c r="L524" t="str">
        <f>VLOOKUP(B524,[1]高三上!$B:$H,7,0)</f>
        <v>易涛</v>
      </c>
      <c r="M524">
        <f t="shared" si="115"/>
        <v>98.936170212765958</v>
      </c>
      <c r="N524">
        <f t="shared" si="107"/>
        <v>14</v>
      </c>
      <c r="O524">
        <f>VLOOKUP(B524,[1]高二下!$B:$H,6,0)</f>
        <v>98</v>
      </c>
      <c r="P524" t="str">
        <f>VLOOKUP(B524,[1]高二下!$B:$H,7,0)</f>
        <v>易涛</v>
      </c>
      <c r="Q524">
        <f t="shared" si="116"/>
        <v>132.6241134751773</v>
      </c>
      <c r="R524">
        <f t="shared" si="108"/>
        <v>11</v>
      </c>
      <c r="S524">
        <f>VLOOKUP(B524,[1]高二上!$B:$H,6,0)</f>
        <v>92</v>
      </c>
      <c r="T524" t="str">
        <f>VLOOKUP(B524,[1]高二上!$B:$H,7,0)</f>
        <v>易涛</v>
      </c>
      <c r="U524">
        <f t="shared" si="117"/>
        <v>90.780141843971634</v>
      </c>
      <c r="V524">
        <f t="shared" si="109"/>
        <v>103</v>
      </c>
      <c r="W524">
        <f>VLOOKUP(B524,[1]高一下!$B:$H,6,0)</f>
        <v>91</v>
      </c>
      <c r="X524" t="str">
        <f>VLOOKUP(B524,[1]高一下!$B:$H,7,0)</f>
        <v>周菊明</v>
      </c>
      <c r="Y524">
        <f t="shared" si="118"/>
        <v>83.333333333333343</v>
      </c>
      <c r="Z524">
        <f t="shared" si="110"/>
        <v>77</v>
      </c>
      <c r="AA524">
        <f>VLOOKUP(B524,[1]高一上!$B:$G,5,0)</f>
        <v>86</v>
      </c>
      <c r="AB524" t="str">
        <f>VLOOKUP(B524,[1]高一上!$B:$G,6,0)</f>
        <v>杨翁基之玛</v>
      </c>
      <c r="AC524">
        <f t="shared" si="111"/>
        <v>91.134751773049643</v>
      </c>
      <c r="AD524">
        <f t="shared" si="112"/>
        <v>30</v>
      </c>
      <c r="AE524">
        <f>VLOOKUP(B524,[1]中考!$B:$G,6,0)</f>
        <v>112</v>
      </c>
      <c r="AF524">
        <f t="shared" si="113"/>
        <v>52</v>
      </c>
    </row>
    <row r="525" spans="1:32" x14ac:dyDescent="0.2">
      <c r="A525" s="2" t="s">
        <v>1565</v>
      </c>
      <c r="B525" s="2" t="s">
        <v>1566</v>
      </c>
      <c r="C525" s="1">
        <v>13</v>
      </c>
      <c r="D525" s="3" t="s">
        <v>1070</v>
      </c>
      <c r="E525" s="4" t="s">
        <v>1567</v>
      </c>
      <c r="F525" s="1">
        <v>552</v>
      </c>
      <c r="G525" s="4">
        <v>110</v>
      </c>
      <c r="H525" s="1" t="s">
        <v>278</v>
      </c>
      <c r="I525" s="15">
        <f t="shared" si="114"/>
        <v>109.21985815602837</v>
      </c>
      <c r="J525">
        <f t="shared" si="106"/>
        <v>19</v>
      </c>
      <c r="K525">
        <f>VLOOKUP(B525,[1]高三上!$B:$H,6,0)</f>
        <v>100</v>
      </c>
      <c r="L525" t="str">
        <f>VLOOKUP(B525,[1]高三上!$B:$H,7,0)</f>
        <v>易涛</v>
      </c>
      <c r="M525">
        <f t="shared" si="115"/>
        <v>97.163120567375884</v>
      </c>
      <c r="N525">
        <f t="shared" si="107"/>
        <v>45</v>
      </c>
      <c r="O525">
        <f>VLOOKUP(B525,[1]高二下!$B:$H,6,0)</f>
        <v>94</v>
      </c>
      <c r="P525" t="str">
        <f>VLOOKUP(B525,[1]高二下!$B:$H,7,0)</f>
        <v>易涛</v>
      </c>
      <c r="Q525">
        <f t="shared" si="116"/>
        <v>91.843971631205676</v>
      </c>
      <c r="R525">
        <f t="shared" si="108"/>
        <v>37</v>
      </c>
      <c r="S525">
        <f>VLOOKUP(B525,[1]高二上!$B:$H,6,0)</f>
        <v>105</v>
      </c>
      <c r="T525" t="str">
        <f>VLOOKUP(B525,[1]高二上!$B:$H,7,0)</f>
        <v>易涛</v>
      </c>
      <c r="U525">
        <f t="shared" si="117"/>
        <v>97.163120567375884</v>
      </c>
      <c r="V525">
        <f t="shared" si="109"/>
        <v>14</v>
      </c>
      <c r="W525">
        <f>VLOOKUP(B525,[1]高一下!$B:$H,6,0)</f>
        <v>104</v>
      </c>
      <c r="X525" t="str">
        <f>VLOOKUP(B525,[1]高一下!$B:$H,7,0)</f>
        <v>周菊明</v>
      </c>
      <c r="Y525">
        <f t="shared" si="118"/>
        <v>107.80141843971631</v>
      </c>
      <c r="Z525">
        <f t="shared" si="110"/>
        <v>6</v>
      </c>
      <c r="AA525">
        <f>VLOOKUP(B525,[1]高一上!$B:$G,5,0)</f>
        <v>87</v>
      </c>
      <c r="AB525" t="str">
        <f>VLOOKUP(B525,[1]高一上!$B:$G,6,0)</f>
        <v>肖锐</v>
      </c>
      <c r="AC525">
        <f t="shared" si="111"/>
        <v>100.70921985815603</v>
      </c>
      <c r="AD525">
        <f t="shared" si="112"/>
        <v>28</v>
      </c>
      <c r="AE525">
        <f>VLOOKUP(B525,[1]中考!$B:$G,6,0)</f>
        <v>120</v>
      </c>
      <c r="AF525">
        <f t="shared" si="113"/>
        <v>8</v>
      </c>
    </row>
    <row r="526" spans="1:32" x14ac:dyDescent="0.2">
      <c r="A526" s="2" t="s">
        <v>1568</v>
      </c>
      <c r="B526" s="2" t="s">
        <v>1569</v>
      </c>
      <c r="C526" s="1">
        <v>13</v>
      </c>
      <c r="D526" s="3" t="s">
        <v>1070</v>
      </c>
      <c r="E526" s="4" t="s">
        <v>1570</v>
      </c>
      <c r="F526" s="1">
        <v>523</v>
      </c>
      <c r="G526" s="4">
        <v>114</v>
      </c>
      <c r="H526" s="1" t="s">
        <v>278</v>
      </c>
      <c r="I526" s="15">
        <f t="shared" si="114"/>
        <v>98.226950354609926</v>
      </c>
      <c r="J526">
        <f t="shared" si="106"/>
        <v>8</v>
      </c>
      <c r="K526">
        <f>VLOOKUP(B526,[1]高三上!$B:$H,6,0)</f>
        <v>114</v>
      </c>
      <c r="L526" t="str">
        <f>VLOOKUP(B526,[1]高三上!$B:$H,7,0)</f>
        <v>易涛</v>
      </c>
      <c r="M526">
        <f t="shared" si="115"/>
        <v>103.90070921985816</v>
      </c>
      <c r="N526">
        <f t="shared" si="107"/>
        <v>3</v>
      </c>
      <c r="O526">
        <f>VLOOKUP(B526,[1]高二下!$B:$H,6,0)</f>
        <v>97</v>
      </c>
      <c r="P526" t="str">
        <f>VLOOKUP(B526,[1]高二下!$B:$H,7,0)</f>
        <v>易涛</v>
      </c>
      <c r="Q526">
        <f t="shared" si="116"/>
        <v>97.872340425531917</v>
      </c>
      <c r="R526">
        <f t="shared" si="108"/>
        <v>14</v>
      </c>
      <c r="S526">
        <f>VLOOKUP(B526,[1]高二上!$B:$H,6,0)</f>
        <v>108</v>
      </c>
      <c r="T526" t="str">
        <f>VLOOKUP(B526,[1]高二上!$B:$H,7,0)</f>
        <v>易涛</v>
      </c>
      <c r="U526">
        <f t="shared" si="117"/>
        <v>102.83687943262412</v>
      </c>
      <c r="V526">
        <f t="shared" si="109"/>
        <v>8</v>
      </c>
      <c r="W526">
        <f>VLOOKUP(B526,[1]高一下!$B:$H,6,0)</f>
        <v>100</v>
      </c>
      <c r="X526" t="str">
        <f>VLOOKUP(B526,[1]高一下!$B:$H,7,0)</f>
        <v>周菊明</v>
      </c>
      <c r="Y526">
        <f t="shared" si="118"/>
        <v>100.70921985815603</v>
      </c>
      <c r="Z526">
        <f t="shared" si="110"/>
        <v>16</v>
      </c>
      <c r="AA526">
        <f>VLOOKUP(B526,[1]高一上!$B:$G,5,0)</f>
        <v>90</v>
      </c>
      <c r="AB526" t="str">
        <f>VLOOKUP(B526,[1]高一上!$B:$G,6,0)</f>
        <v>易涛</v>
      </c>
      <c r="AC526">
        <f t="shared" si="111"/>
        <v>97.163120567375884</v>
      </c>
      <c r="AD526">
        <f t="shared" si="112"/>
        <v>18</v>
      </c>
      <c r="AE526">
        <f>VLOOKUP(B526,[1]中考!$B:$G,6,0)</f>
        <v>120</v>
      </c>
      <c r="AF526">
        <f t="shared" si="113"/>
        <v>8</v>
      </c>
    </row>
    <row r="527" spans="1:32" x14ac:dyDescent="0.2">
      <c r="A527" s="2" t="s">
        <v>1571</v>
      </c>
      <c r="B527" s="2" t="s">
        <v>1572</v>
      </c>
      <c r="C527" s="1">
        <v>13</v>
      </c>
      <c r="D527" s="3" t="s">
        <v>1070</v>
      </c>
      <c r="E527" s="4" t="s">
        <v>1573</v>
      </c>
      <c r="F527" s="1">
        <v>511</v>
      </c>
      <c r="G527" s="4">
        <v>111</v>
      </c>
      <c r="H527" s="1" t="s">
        <v>278</v>
      </c>
      <c r="I527" s="15">
        <f t="shared" si="114"/>
        <v>119.14893617021276</v>
      </c>
      <c r="J527">
        <f t="shared" si="106"/>
        <v>14</v>
      </c>
      <c r="K527">
        <f>VLOOKUP(B527,[1]高三上!$B:$H,6,0)</f>
        <v>97</v>
      </c>
      <c r="L527" t="str">
        <f>VLOOKUP(B527,[1]高三上!$B:$H,7,0)</f>
        <v>易涛</v>
      </c>
      <c r="M527">
        <f t="shared" si="115"/>
        <v>82.624113475177296</v>
      </c>
      <c r="N527">
        <f t="shared" si="107"/>
        <v>68</v>
      </c>
      <c r="O527">
        <f>VLOOKUP(B527,[1]高二下!$B:$H,6,0)</f>
        <v>96</v>
      </c>
      <c r="P527" t="str">
        <f>VLOOKUP(B527,[1]高二下!$B:$H,7,0)</f>
        <v>易涛</v>
      </c>
      <c r="Q527">
        <f t="shared" si="116"/>
        <v>107.09219858156028</v>
      </c>
      <c r="R527">
        <f t="shared" si="108"/>
        <v>19</v>
      </c>
      <c r="S527">
        <f>VLOOKUP(B527,[1]高二上!$B:$H,6,0)</f>
        <v>99</v>
      </c>
      <c r="T527" t="str">
        <f>VLOOKUP(B527,[1]高二上!$B:$H,7,0)</f>
        <v>易涛</v>
      </c>
      <c r="U527">
        <f t="shared" si="117"/>
        <v>129.78723404255319</v>
      </c>
      <c r="V527">
        <f t="shared" si="109"/>
        <v>39</v>
      </c>
      <c r="W527">
        <f>VLOOKUP(B527,[1]高一下!$B:$H,6,0)</f>
        <v>87</v>
      </c>
      <c r="X527" t="str">
        <f>VLOOKUP(B527,[1]高一下!$B:$H,7,0)</f>
        <v>周菊明</v>
      </c>
      <c r="Y527">
        <f t="shared" si="118"/>
        <v>75.886524822695037</v>
      </c>
      <c r="Z527">
        <f t="shared" si="110"/>
        <v>123</v>
      </c>
      <c r="AA527">
        <f>VLOOKUP(B527,[1]高一上!$B:$G,5,0)</f>
        <v>83</v>
      </c>
      <c r="AB527" t="str">
        <f>VLOOKUP(B527,[1]高一上!$B:$G,6,0)</f>
        <v>杨翁基之玛</v>
      </c>
      <c r="AC527">
        <f t="shared" si="111"/>
        <v>124.46808510638297</v>
      </c>
      <c r="AD527">
        <f t="shared" si="112"/>
        <v>55</v>
      </c>
      <c r="AE527">
        <f>VLOOKUP(B527,[1]中考!$B:$G,6,0)</f>
        <v>100</v>
      </c>
      <c r="AF527">
        <f t="shared" si="113"/>
        <v>192</v>
      </c>
    </row>
    <row r="528" spans="1:32" x14ac:dyDescent="0.2">
      <c r="A528" s="2" t="s">
        <v>1574</v>
      </c>
      <c r="B528" s="2" t="s">
        <v>1575</v>
      </c>
      <c r="C528" s="1">
        <v>13</v>
      </c>
      <c r="D528" s="3" t="s">
        <v>1070</v>
      </c>
      <c r="E528" s="4" t="s">
        <v>189</v>
      </c>
      <c r="F528" s="1">
        <v>509</v>
      </c>
      <c r="G528" s="4">
        <v>106</v>
      </c>
      <c r="H528" s="1" t="s">
        <v>278</v>
      </c>
      <c r="I528" s="15">
        <f t="shared" si="114"/>
        <v>139.71631205673759</v>
      </c>
      <c r="J528">
        <f t="shared" si="106"/>
        <v>35</v>
      </c>
      <c r="K528">
        <f>VLOOKUP(B528,[1]高三上!$B:$H,6,0)</f>
        <v>88</v>
      </c>
      <c r="L528" t="str">
        <f>VLOOKUP(B528,[1]高三上!$B:$H,7,0)</f>
        <v>易涛</v>
      </c>
      <c r="M528">
        <f t="shared" si="115"/>
        <v>68.085106382978722</v>
      </c>
      <c r="N528">
        <f t="shared" si="107"/>
        <v>147</v>
      </c>
      <c r="O528">
        <f>VLOOKUP(B528,[1]高二下!$B:$H,6,0)</f>
        <v>91</v>
      </c>
      <c r="P528" t="str">
        <f>VLOOKUP(B528,[1]高二下!$B:$H,7,0)</f>
        <v>易涛</v>
      </c>
      <c r="Q528">
        <f t="shared" si="116"/>
        <v>107.44680851063829</v>
      </c>
      <c r="R528">
        <f t="shared" si="108"/>
        <v>57</v>
      </c>
      <c r="S528">
        <f>VLOOKUP(B528,[1]高二上!$B:$H,6,0)</f>
        <v>95</v>
      </c>
      <c r="T528" t="str">
        <f>VLOOKUP(B528,[1]高二上!$B:$H,7,0)</f>
        <v>易涛</v>
      </c>
      <c r="U528">
        <f t="shared" si="117"/>
        <v>97.517730496453908</v>
      </c>
      <c r="V528">
        <f t="shared" si="109"/>
        <v>78</v>
      </c>
      <c r="W528">
        <f>VLOOKUP(B528,[1]高一下!$B:$H,6,0)</f>
        <v>92</v>
      </c>
      <c r="X528" t="str">
        <f>VLOOKUP(B528,[1]高一下!$B:$H,7,0)</f>
        <v>周菊明</v>
      </c>
      <c r="Y528">
        <f t="shared" si="118"/>
        <v>99.645390070921991</v>
      </c>
      <c r="Z528">
        <f t="shared" si="110"/>
        <v>71</v>
      </c>
      <c r="AA528">
        <f>VLOOKUP(B528,[1]高一上!$B:$G,5,0)</f>
        <v>82</v>
      </c>
      <c r="AB528" t="str">
        <f>VLOOKUP(B528,[1]高一上!$B:$G,6,0)</f>
        <v>肖锐</v>
      </c>
      <c r="AC528">
        <f t="shared" si="111"/>
        <v>81.560283687943269</v>
      </c>
      <c r="AD528">
        <f t="shared" si="112"/>
        <v>70</v>
      </c>
      <c r="AE528">
        <f>VLOOKUP(B528,[1]中考!$B:$G,6,0)</f>
        <v>117</v>
      </c>
      <c r="AF528">
        <f t="shared" si="113"/>
        <v>19</v>
      </c>
    </row>
    <row r="529" spans="1:32" x14ac:dyDescent="0.2">
      <c r="A529" s="2" t="s">
        <v>1576</v>
      </c>
      <c r="B529" s="2" t="s">
        <v>1577</v>
      </c>
      <c r="C529" s="1">
        <v>13</v>
      </c>
      <c r="D529" s="3" t="s">
        <v>1070</v>
      </c>
      <c r="E529" s="4" t="s">
        <v>1578</v>
      </c>
      <c r="F529" s="1">
        <v>479</v>
      </c>
      <c r="G529" s="4">
        <v>102</v>
      </c>
      <c r="H529" s="1" t="s">
        <v>278</v>
      </c>
      <c r="I529" s="15">
        <f t="shared" si="114"/>
        <v>93.61702127659575</v>
      </c>
      <c r="J529">
        <f t="shared" si="106"/>
        <v>75</v>
      </c>
      <c r="K529">
        <f>VLOOKUP(B529,[1]高三上!$B:$H,6,0)</f>
        <v>98</v>
      </c>
      <c r="L529" t="str">
        <f>VLOOKUP(B529,[1]高三上!$B:$H,7,0)</f>
        <v>易涛</v>
      </c>
      <c r="M529">
        <f t="shared" si="115"/>
        <v>140.42553191489361</v>
      </c>
      <c r="N529">
        <f t="shared" si="107"/>
        <v>57</v>
      </c>
      <c r="O529">
        <f>VLOOKUP(B529,[1]高二下!$B:$H,6,0)</f>
        <v>82</v>
      </c>
      <c r="P529" t="str">
        <f>VLOOKUP(B529,[1]高二下!$B:$H,7,0)</f>
        <v>易涛</v>
      </c>
      <c r="Q529">
        <f t="shared" si="116"/>
        <v>46.099290780141843</v>
      </c>
      <c r="R529">
        <f t="shared" si="108"/>
        <v>171</v>
      </c>
      <c r="S529">
        <f>VLOOKUP(B529,[1]高二上!$B:$H,6,0)</f>
        <v>103</v>
      </c>
      <c r="T529" t="str">
        <f>VLOOKUP(B529,[1]高二上!$B:$H,7,0)</f>
        <v>易涛</v>
      </c>
      <c r="U529">
        <f t="shared" si="117"/>
        <v>128.72340425531917</v>
      </c>
      <c r="V529">
        <f t="shared" si="109"/>
        <v>19</v>
      </c>
      <c r="W529">
        <f>VLOOKUP(B529,[1]高一下!$B:$H,6,0)</f>
        <v>89</v>
      </c>
      <c r="X529" t="str">
        <f>VLOOKUP(B529,[1]高一下!$B:$H,7,0)</f>
        <v>周菊明</v>
      </c>
      <c r="Y529">
        <f t="shared" si="118"/>
        <v>79.432624113475185</v>
      </c>
      <c r="Z529">
        <f t="shared" si="110"/>
        <v>100</v>
      </c>
      <c r="AA529">
        <f>VLOOKUP(B529,[1]高一上!$B:$G,5,0)</f>
        <v>85</v>
      </c>
      <c r="AB529" t="str">
        <f>VLOOKUP(B529,[1]高一上!$B:$G,6,0)</f>
        <v>杨翁基之玛</v>
      </c>
      <c r="AC529">
        <f t="shared" si="111"/>
        <v>73.049645390070921</v>
      </c>
      <c r="AD529">
        <f t="shared" si="112"/>
        <v>42</v>
      </c>
      <c r="AE529">
        <f>VLOOKUP(B529,[1]中考!$B:$G,6,0)</f>
        <v>116</v>
      </c>
      <c r="AF529">
        <f t="shared" si="113"/>
        <v>24</v>
      </c>
    </row>
    <row r="530" spans="1:32" x14ac:dyDescent="0.2">
      <c r="A530" s="2" t="s">
        <v>1579</v>
      </c>
      <c r="B530" s="2" t="s">
        <v>1580</v>
      </c>
      <c r="C530" s="1">
        <v>13</v>
      </c>
      <c r="D530" s="3" t="s">
        <v>1070</v>
      </c>
      <c r="E530" s="4" t="s">
        <v>1581</v>
      </c>
      <c r="F530" s="1">
        <v>475</v>
      </c>
      <c r="G530" s="4">
        <v>95</v>
      </c>
      <c r="H530" s="1" t="s">
        <v>278</v>
      </c>
      <c r="I530" s="15">
        <f t="shared" si="114"/>
        <v>54.964539007092199</v>
      </c>
      <c r="J530">
        <f t="shared" si="106"/>
        <v>152</v>
      </c>
      <c r="K530">
        <f>VLOOKUP(B530,[1]高三上!$B:$H,6,0)</f>
        <v>104</v>
      </c>
      <c r="L530" t="str">
        <f>VLOOKUP(B530,[1]高三上!$B:$H,7,0)</f>
        <v>易涛</v>
      </c>
      <c r="M530">
        <f t="shared" si="115"/>
        <v>91.843971631205676</v>
      </c>
      <c r="N530">
        <f t="shared" si="107"/>
        <v>25</v>
      </c>
      <c r="O530">
        <f>VLOOKUP(B530,[1]高二下!$B:$H,6,0)</f>
        <v>104</v>
      </c>
      <c r="P530" t="str">
        <f>VLOOKUP(B530,[1]高二下!$B:$H,7,0)</f>
        <v>易涛</v>
      </c>
      <c r="Q530">
        <f t="shared" si="116"/>
        <v>132.6241134751773</v>
      </c>
      <c r="R530">
        <f t="shared" si="108"/>
        <v>2</v>
      </c>
      <c r="S530">
        <f>VLOOKUP(B530,[1]高二上!$B:$H,6,0)</f>
        <v>93</v>
      </c>
      <c r="T530" t="str">
        <f>VLOOKUP(B530,[1]高二上!$B:$H,7,0)</f>
        <v>易涛</v>
      </c>
      <c r="U530">
        <f t="shared" si="117"/>
        <v>97.517730496453908</v>
      </c>
      <c r="V530">
        <f t="shared" si="109"/>
        <v>94</v>
      </c>
      <c r="W530">
        <f>VLOOKUP(B530,[1]高一下!$B:$H,6,0)</f>
        <v>90</v>
      </c>
      <c r="X530" t="str">
        <f>VLOOKUP(B530,[1]高一下!$B:$H,7,0)</f>
        <v>周菊明</v>
      </c>
      <c r="Y530">
        <f t="shared" si="118"/>
        <v>125.53191489361703</v>
      </c>
      <c r="Z530">
        <f t="shared" si="110"/>
        <v>87</v>
      </c>
      <c r="AA530">
        <f>VLOOKUP(B530,[1]高一上!$B:$G,5,0)</f>
        <v>75</v>
      </c>
      <c r="AB530" t="str">
        <f>VLOOKUP(B530,[1]高一上!$B:$G,6,0)</f>
        <v>刘云菊</v>
      </c>
      <c r="AC530">
        <f t="shared" si="111"/>
        <v>79.432624113475185</v>
      </c>
      <c r="AD530">
        <f t="shared" si="112"/>
        <v>159</v>
      </c>
      <c r="AE530">
        <f>VLOOKUP(B530,[1]中考!$B:$G,6,0)</f>
        <v>115</v>
      </c>
      <c r="AF530">
        <f t="shared" si="113"/>
        <v>29</v>
      </c>
    </row>
    <row r="531" spans="1:32" x14ac:dyDescent="0.2">
      <c r="A531" s="2" t="s">
        <v>1582</v>
      </c>
      <c r="B531" s="2" t="s">
        <v>1583</v>
      </c>
      <c r="C531" s="1">
        <v>13</v>
      </c>
      <c r="D531" s="3" t="s">
        <v>1070</v>
      </c>
      <c r="E531" s="4" t="s">
        <v>1584</v>
      </c>
      <c r="F531" s="1">
        <v>471</v>
      </c>
      <c r="G531" s="4">
        <v>101</v>
      </c>
      <c r="H531" s="1" t="s">
        <v>278</v>
      </c>
      <c r="I531" s="15">
        <f t="shared" si="114"/>
        <v>125.88652482269504</v>
      </c>
      <c r="J531">
        <f t="shared" si="106"/>
        <v>89</v>
      </c>
      <c r="K531">
        <f>VLOOKUP(B531,[1]高三上!$B:$H,6,0)</f>
        <v>87</v>
      </c>
      <c r="L531" t="str">
        <f>VLOOKUP(B531,[1]高三上!$B:$H,7,0)</f>
        <v>易涛</v>
      </c>
      <c r="M531">
        <f t="shared" si="115"/>
        <v>49.290780141843967</v>
      </c>
      <c r="N531">
        <f t="shared" si="107"/>
        <v>162</v>
      </c>
      <c r="O531">
        <f>VLOOKUP(B531,[1]高二下!$B:$H,6,0)</f>
        <v>96</v>
      </c>
      <c r="P531" t="str">
        <f>VLOOKUP(B531,[1]高二下!$B:$H,7,0)</f>
        <v>易涛</v>
      </c>
      <c r="Q531">
        <f t="shared" si="116"/>
        <v>102.12765957446808</v>
      </c>
      <c r="R531">
        <f t="shared" si="108"/>
        <v>19</v>
      </c>
      <c r="S531">
        <f>VLOOKUP(B531,[1]高二上!$B:$H,6,0)</f>
        <v>101</v>
      </c>
      <c r="T531" t="str">
        <f>VLOOKUP(B531,[1]高二上!$B:$H,7,0)</f>
        <v>易涛</v>
      </c>
      <c r="U531">
        <f t="shared" si="117"/>
        <v>108.15602836879432</v>
      </c>
      <c r="V531">
        <f t="shared" si="109"/>
        <v>25</v>
      </c>
      <c r="W531">
        <f>VLOOKUP(B531,[1]高一下!$B:$H,6,0)</f>
        <v>94</v>
      </c>
      <c r="X531" t="str">
        <f>VLOOKUP(B531,[1]高一下!$B:$H,7,0)</f>
        <v>周菊明</v>
      </c>
      <c r="Y531">
        <f t="shared" si="118"/>
        <v>107.80141843971631</v>
      </c>
      <c r="Z531">
        <f t="shared" si="110"/>
        <v>48</v>
      </c>
      <c r="AA531">
        <f>VLOOKUP(B531,[1]高一上!$B:$G,5,0)</f>
        <v>82</v>
      </c>
      <c r="AB531" t="str">
        <f>VLOOKUP(B531,[1]高一上!$B:$G,6,0)</f>
        <v>肖锐</v>
      </c>
      <c r="AC531">
        <f t="shared" si="111"/>
        <v>128.72340425531917</v>
      </c>
      <c r="AD531">
        <f t="shared" si="112"/>
        <v>70</v>
      </c>
      <c r="AE531">
        <f>VLOOKUP(B531,[1]中考!$B:$G,6,0)</f>
        <v>105</v>
      </c>
      <c r="AF531">
        <f t="shared" si="113"/>
        <v>129</v>
      </c>
    </row>
    <row r="532" spans="1:32" x14ac:dyDescent="0.2">
      <c r="A532" s="2" t="s">
        <v>1585</v>
      </c>
      <c r="B532" s="2" t="s">
        <v>1586</v>
      </c>
      <c r="C532" s="1">
        <v>13</v>
      </c>
      <c r="D532" s="3" t="s">
        <v>1070</v>
      </c>
      <c r="E532" s="4" t="s">
        <v>1587</v>
      </c>
      <c r="F532" s="1">
        <v>470</v>
      </c>
      <c r="G532" s="4">
        <v>100</v>
      </c>
      <c r="H532" s="1" t="s">
        <v>278</v>
      </c>
      <c r="I532" s="15">
        <f t="shared" si="114"/>
        <v>81.914893617021278</v>
      </c>
      <c r="J532">
        <f t="shared" si="106"/>
        <v>96</v>
      </c>
      <c r="K532">
        <f>VLOOKUP(B532,[1]高三上!$B:$H,6,0)</f>
        <v>100</v>
      </c>
      <c r="L532" t="str">
        <f>VLOOKUP(B532,[1]高三上!$B:$H,7,0)</f>
        <v>易涛</v>
      </c>
      <c r="M532">
        <f t="shared" si="115"/>
        <v>126.95035460992908</v>
      </c>
      <c r="N532">
        <f t="shared" si="107"/>
        <v>45</v>
      </c>
      <c r="O532">
        <f>VLOOKUP(B532,[1]高二下!$B:$H,6,0)</f>
        <v>87</v>
      </c>
      <c r="P532" t="str">
        <f>VLOOKUP(B532,[1]高二下!$B:$H,7,0)</f>
        <v>易涛</v>
      </c>
      <c r="Q532">
        <f t="shared" si="116"/>
        <v>105.31914893617021</v>
      </c>
      <c r="R532">
        <f t="shared" si="108"/>
        <v>121</v>
      </c>
      <c r="S532">
        <f>VLOOKUP(B532,[1]高二上!$B:$H,6,0)</f>
        <v>90</v>
      </c>
      <c r="T532" t="str">
        <f>VLOOKUP(B532,[1]高二上!$B:$H,7,0)</f>
        <v>易涛</v>
      </c>
      <c r="U532">
        <f t="shared" si="117"/>
        <v>76.950354609929079</v>
      </c>
      <c r="V532">
        <f t="shared" si="109"/>
        <v>136</v>
      </c>
      <c r="W532">
        <f>VLOOKUP(B532,[1]高一下!$B:$H,6,0)</f>
        <v>92</v>
      </c>
      <c r="X532" t="str">
        <f>VLOOKUP(B532,[1]高一下!$B:$H,7,0)</f>
        <v>周菊明</v>
      </c>
      <c r="Y532">
        <f t="shared" si="118"/>
        <v>144.68085106382978</v>
      </c>
      <c r="Z532">
        <f t="shared" si="110"/>
        <v>71</v>
      </c>
      <c r="AA532">
        <f>VLOOKUP(B532,[1]高一上!$B:$G,5,0)</f>
        <v>73</v>
      </c>
      <c r="AB532" t="str">
        <f>VLOOKUP(B532,[1]高一上!$B:$G,6,0)</f>
        <v>陈光汇</v>
      </c>
      <c r="AC532">
        <f t="shared" si="111"/>
        <v>130.49645390070921</v>
      </c>
      <c r="AD532">
        <f t="shared" si="112"/>
        <v>197</v>
      </c>
      <c r="AE532">
        <f>VLOOKUP(B532,[1]中考!$B:$G,6,0)</f>
        <v>103</v>
      </c>
      <c r="AF532">
        <f t="shared" si="113"/>
        <v>157</v>
      </c>
    </row>
    <row r="533" spans="1:32" x14ac:dyDescent="0.2">
      <c r="A533" s="2" t="s">
        <v>1588</v>
      </c>
      <c r="B533" s="2" t="s">
        <v>1589</v>
      </c>
      <c r="C533" s="1">
        <v>13</v>
      </c>
      <c r="D533" s="3" t="s">
        <v>1070</v>
      </c>
      <c r="E533" s="4" t="s">
        <v>1590</v>
      </c>
      <c r="F533" s="1">
        <v>463</v>
      </c>
      <c r="G533" s="4">
        <v>99</v>
      </c>
      <c r="H533" s="1" t="s">
        <v>278</v>
      </c>
      <c r="I533" s="15">
        <f t="shared" si="114"/>
        <v>109.57446808510639</v>
      </c>
      <c r="J533">
        <f t="shared" si="106"/>
        <v>103</v>
      </c>
      <c r="K533">
        <f>VLOOKUP(B533,[1]高三上!$B:$H,6,0)</f>
        <v>90</v>
      </c>
      <c r="L533" t="str">
        <f>VLOOKUP(B533,[1]高三上!$B:$H,7,0)</f>
        <v>易涛</v>
      </c>
      <c r="M533">
        <f t="shared" si="115"/>
        <v>79.787234042553195</v>
      </c>
      <c r="N533">
        <f t="shared" si="107"/>
        <v>130</v>
      </c>
      <c r="O533">
        <f>VLOOKUP(B533,[1]高二下!$B:$H,6,0)</f>
        <v>90</v>
      </c>
      <c r="P533" t="str">
        <f>VLOOKUP(B533,[1]高二下!$B:$H,7,0)</f>
        <v>易涛</v>
      </c>
      <c r="Q533">
        <f t="shared" si="116"/>
        <v>136.17021276595744</v>
      </c>
      <c r="R533">
        <f t="shared" si="108"/>
        <v>73</v>
      </c>
      <c r="S533">
        <f>VLOOKUP(B533,[1]高二上!$B:$H,6,0)</f>
        <v>87</v>
      </c>
      <c r="T533" t="str">
        <f>VLOOKUP(B533,[1]高二上!$B:$H,7,0)</f>
        <v>易涛</v>
      </c>
      <c r="U533">
        <f t="shared" si="117"/>
        <v>58.51063829787234</v>
      </c>
      <c r="V533">
        <f t="shared" si="109"/>
        <v>175</v>
      </c>
      <c r="W533">
        <f>VLOOKUP(B533,[1]高一下!$B:$H,6,0)</f>
        <v>93</v>
      </c>
      <c r="X533" t="str">
        <f>VLOOKUP(B533,[1]高一下!$B:$H,7,0)</f>
        <v>周菊明</v>
      </c>
      <c r="Y533">
        <f t="shared" si="118"/>
        <v>86.170212765957444</v>
      </c>
      <c r="Z533">
        <f t="shared" si="110"/>
        <v>58</v>
      </c>
      <c r="AA533">
        <f>VLOOKUP(B533,[1]高一上!$B:$G,5,0)</f>
        <v>89</v>
      </c>
      <c r="AB533" t="str">
        <f>VLOOKUP(B533,[1]高一上!$B:$G,6,0)</f>
        <v>格绒燚西</v>
      </c>
      <c r="AC533">
        <f t="shared" si="111"/>
        <v>110.28368794326241</v>
      </c>
      <c r="AD533">
        <f t="shared" si="112"/>
        <v>19</v>
      </c>
      <c r="AE533">
        <f>VLOOKUP(B533,[1]中考!$B:$G,6,0)</f>
        <v>108</v>
      </c>
      <c r="AF533">
        <f t="shared" si="113"/>
        <v>87</v>
      </c>
    </row>
    <row r="534" spans="1:32" x14ac:dyDescent="0.2">
      <c r="A534" s="2" t="s">
        <v>1591</v>
      </c>
      <c r="B534" s="2" t="s">
        <v>1592</v>
      </c>
      <c r="C534" s="1">
        <v>13</v>
      </c>
      <c r="D534" s="3" t="s">
        <v>1070</v>
      </c>
      <c r="E534" s="4" t="s">
        <v>1593</v>
      </c>
      <c r="F534" s="1">
        <v>461</v>
      </c>
      <c r="G534" s="4">
        <v>102</v>
      </c>
      <c r="H534" s="1" t="s">
        <v>278</v>
      </c>
      <c r="I534" s="15">
        <f t="shared" si="114"/>
        <v>79.787234042553195</v>
      </c>
      <c r="J534">
        <f t="shared" si="106"/>
        <v>75</v>
      </c>
      <c r="K534">
        <f>VLOOKUP(B534,[1]高三上!$B:$H,6,0)</f>
        <v>105</v>
      </c>
      <c r="L534" t="str">
        <f>VLOOKUP(B534,[1]高三上!$B:$H,7,0)</f>
        <v>易涛</v>
      </c>
      <c r="M534">
        <f t="shared" si="115"/>
        <v>113.82978723404256</v>
      </c>
      <c r="N534">
        <f t="shared" si="107"/>
        <v>18</v>
      </c>
      <c r="O534">
        <f>VLOOKUP(B534,[1]高二下!$B:$H,6,0)</f>
        <v>91</v>
      </c>
      <c r="P534" t="str">
        <f>VLOOKUP(B534,[1]高二下!$B:$H,7,0)</f>
        <v>易涛</v>
      </c>
      <c r="Q534">
        <f t="shared" si="116"/>
        <v>137.58865248226951</v>
      </c>
      <c r="R534">
        <f t="shared" si="108"/>
        <v>57</v>
      </c>
      <c r="S534">
        <f>VLOOKUP(B534,[1]高二上!$B:$H,6,0)</f>
        <v>88</v>
      </c>
      <c r="T534" t="str">
        <f>VLOOKUP(B534,[1]高二上!$B:$H,7,0)</f>
        <v>易涛</v>
      </c>
      <c r="U534">
        <f t="shared" si="117"/>
        <v>46.099290780141843</v>
      </c>
      <c r="V534">
        <f t="shared" si="109"/>
        <v>163</v>
      </c>
      <c r="W534">
        <f>VLOOKUP(B534,[1]高一下!$B:$H,6,0)</f>
        <v>102</v>
      </c>
      <c r="X534" t="str">
        <f>VLOOKUP(B534,[1]高一下!$B:$H,7,0)</f>
        <v>周菊明</v>
      </c>
      <c r="Y534">
        <f t="shared" si="118"/>
        <v>127.65957446808511</v>
      </c>
      <c r="Z534">
        <f t="shared" si="110"/>
        <v>11</v>
      </c>
      <c r="AA534">
        <f>VLOOKUP(B534,[1]高一上!$B:$G,5,0)</f>
        <v>81</v>
      </c>
      <c r="AB534" t="str">
        <f>VLOOKUP(B534,[1]高一上!$B:$G,6,0)</f>
        <v>刘权芳</v>
      </c>
      <c r="AC534">
        <f t="shared" si="111"/>
        <v>106.38297872340425</v>
      </c>
      <c r="AD534">
        <f t="shared" si="112"/>
        <v>89</v>
      </c>
      <c r="AE534">
        <f>VLOOKUP(B534,[1]中考!$B:$G,6,0)</f>
        <v>115</v>
      </c>
      <c r="AF534">
        <f t="shared" si="113"/>
        <v>29</v>
      </c>
    </row>
    <row r="535" spans="1:32" x14ac:dyDescent="0.2">
      <c r="A535" s="2" t="s">
        <v>1594</v>
      </c>
      <c r="B535" s="2" t="s">
        <v>1595</v>
      </c>
      <c r="C535" s="1">
        <v>13</v>
      </c>
      <c r="D535" s="3" t="s">
        <v>1070</v>
      </c>
      <c r="E535" s="4" t="s">
        <v>1596</v>
      </c>
      <c r="F535" s="1">
        <v>457</v>
      </c>
      <c r="G535" s="4">
        <v>102</v>
      </c>
      <c r="H535" s="1" t="s">
        <v>278</v>
      </c>
      <c r="I535" s="15">
        <f t="shared" si="114"/>
        <v>93.61702127659575</v>
      </c>
      <c r="J535">
        <f t="shared" si="106"/>
        <v>75</v>
      </c>
      <c r="K535">
        <f>VLOOKUP(B535,[1]高三上!$B:$H,6,0)</f>
        <v>98</v>
      </c>
      <c r="L535" t="str">
        <f>VLOOKUP(B535,[1]高三上!$B:$H,7,0)</f>
        <v>易涛</v>
      </c>
      <c r="M535">
        <f t="shared" si="115"/>
        <v>97.517730496453908</v>
      </c>
      <c r="N535">
        <f t="shared" si="107"/>
        <v>57</v>
      </c>
      <c r="O535">
        <f>VLOOKUP(B535,[1]高二下!$B:$H,6,0)</f>
        <v>92</v>
      </c>
      <c r="P535" t="str">
        <f>VLOOKUP(B535,[1]高二下!$B:$H,7,0)</f>
        <v>易涛</v>
      </c>
      <c r="Q535">
        <f t="shared" si="116"/>
        <v>106.02836879432624</v>
      </c>
      <c r="R535">
        <f t="shared" si="108"/>
        <v>50</v>
      </c>
      <c r="S535">
        <f>VLOOKUP(B535,[1]高二上!$B:$H,6,0)</f>
        <v>96</v>
      </c>
      <c r="T535" t="str">
        <f>VLOOKUP(B535,[1]高二上!$B:$H,7,0)</f>
        <v>易涛</v>
      </c>
      <c r="U535">
        <f t="shared" si="117"/>
        <v>115.24822695035461</v>
      </c>
      <c r="V535">
        <f t="shared" si="109"/>
        <v>67</v>
      </c>
      <c r="W535">
        <f>VLOOKUP(B535,[1]高一下!$B:$H,6,0)</f>
        <v>88</v>
      </c>
      <c r="X535" t="str">
        <f>VLOOKUP(B535,[1]高一下!$B:$H,7,0)</f>
        <v>周菊明</v>
      </c>
      <c r="Y535">
        <f t="shared" si="118"/>
        <v>130.85106382978722</v>
      </c>
      <c r="Z535">
        <f t="shared" si="110"/>
        <v>110</v>
      </c>
      <c r="AA535">
        <f>VLOOKUP(B535,[1]高一上!$B:$G,5,0)</f>
        <v>73</v>
      </c>
      <c r="AB535" t="str">
        <f>VLOOKUP(B535,[1]高一上!$B:$G,6,0)</f>
        <v>格绒燚西</v>
      </c>
      <c r="AC535">
        <f t="shared" si="111"/>
        <v>116.66666666666666</v>
      </c>
      <c r="AD535">
        <f t="shared" si="112"/>
        <v>197</v>
      </c>
      <c r="AE535">
        <f>VLOOKUP(B535,[1]中考!$B:$G,6,0)</f>
        <v>103</v>
      </c>
      <c r="AF535">
        <f t="shared" si="113"/>
        <v>157</v>
      </c>
    </row>
    <row r="536" spans="1:32" x14ac:dyDescent="0.2">
      <c r="A536" s="2" t="s">
        <v>1597</v>
      </c>
      <c r="B536" s="2" t="s">
        <v>1598</v>
      </c>
      <c r="C536" s="1">
        <v>13</v>
      </c>
      <c r="D536" s="3" t="s">
        <v>1070</v>
      </c>
      <c r="E536" s="4" t="s">
        <v>1599</v>
      </c>
      <c r="F536" s="1">
        <v>450</v>
      </c>
      <c r="G536" s="4">
        <v>100</v>
      </c>
      <c r="H536" s="1" t="s">
        <v>278</v>
      </c>
      <c r="I536" s="15">
        <f t="shared" si="114"/>
        <v>92.907801418439718</v>
      </c>
      <c r="J536">
        <f t="shared" si="106"/>
        <v>96</v>
      </c>
      <c r="K536">
        <f>VLOOKUP(B536,[1]高三上!$B:$H,6,0)</f>
        <v>96</v>
      </c>
      <c r="L536" t="str">
        <f>VLOOKUP(B536,[1]高三上!$B:$H,7,0)</f>
        <v>易涛</v>
      </c>
      <c r="M536">
        <f t="shared" si="115"/>
        <v>76.950354609929079</v>
      </c>
      <c r="N536">
        <f t="shared" si="107"/>
        <v>76</v>
      </c>
      <c r="O536">
        <f>VLOOKUP(B536,[1]高二下!$B:$H,6,0)</f>
        <v>98</v>
      </c>
      <c r="P536" t="str">
        <f>VLOOKUP(B536,[1]高二下!$B:$H,7,0)</f>
        <v>易涛</v>
      </c>
      <c r="Q536">
        <f t="shared" si="116"/>
        <v>184.39716312056737</v>
      </c>
      <c r="R536">
        <f t="shared" si="108"/>
        <v>11</v>
      </c>
      <c r="S536">
        <f>VLOOKUP(B536,[1]高二上!$B:$H,6,0)</f>
        <v>78</v>
      </c>
      <c r="T536" t="str">
        <f>VLOOKUP(B536,[1]高二上!$B:$H,7,0)</f>
        <v>易涛</v>
      </c>
      <c r="U536">
        <f t="shared" si="117"/>
        <v>24.113475177304963</v>
      </c>
      <c r="V536">
        <f t="shared" si="109"/>
        <v>249</v>
      </c>
      <c r="W536">
        <f>VLOOKUP(B536,[1]高一下!$B:$H,6,0)</f>
        <v>95</v>
      </c>
      <c r="X536" t="str">
        <f>VLOOKUP(B536,[1]高一下!$B:$H,7,0)</f>
        <v>周菊明</v>
      </c>
      <c r="Y536">
        <f t="shared" si="118"/>
        <v>119.14893617021276</v>
      </c>
      <c r="Z536">
        <f t="shared" si="110"/>
        <v>35</v>
      </c>
      <c r="AA536">
        <f>VLOOKUP(B536,[1]高一上!$B:$G,5,0)</f>
        <v>81</v>
      </c>
      <c r="AB536" t="str">
        <f>VLOOKUP(B536,[1]高一上!$B:$G,6,0)</f>
        <v>李正琪</v>
      </c>
      <c r="AC536">
        <f t="shared" si="111"/>
        <v>152.83687943262413</v>
      </c>
      <c r="AD536">
        <f t="shared" si="112"/>
        <v>89</v>
      </c>
      <c r="AE536">
        <f>VLOOKUP(B536,[1]中考!$B:$G,6,0)</f>
        <v>101</v>
      </c>
      <c r="AF536">
        <f t="shared" si="113"/>
        <v>184</v>
      </c>
    </row>
    <row r="537" spans="1:32" x14ac:dyDescent="0.2">
      <c r="A537" s="2" t="s">
        <v>1600</v>
      </c>
      <c r="B537" s="2" t="s">
        <v>1601</v>
      </c>
      <c r="C537" s="1">
        <v>13</v>
      </c>
      <c r="D537" s="3" t="s">
        <v>1070</v>
      </c>
      <c r="E537" s="4" t="s">
        <v>1602</v>
      </c>
      <c r="F537" s="1">
        <v>448</v>
      </c>
      <c r="G537" s="4">
        <v>109</v>
      </c>
      <c r="H537" s="1" t="s">
        <v>278</v>
      </c>
      <c r="I537" s="15">
        <f t="shared" si="114"/>
        <v>103.19148936170212</v>
      </c>
      <c r="J537">
        <f t="shared" si="106"/>
        <v>22</v>
      </c>
      <c r="K537">
        <f>VLOOKUP(B537,[1]高三上!$B:$H,6,0)</f>
        <v>103</v>
      </c>
      <c r="L537" t="str">
        <f>VLOOKUP(B537,[1]高三上!$B:$H,7,0)</f>
        <v>易涛</v>
      </c>
      <c r="M537">
        <f t="shared" si="115"/>
        <v>102.12765957446808</v>
      </c>
      <c r="N537">
        <f t="shared" si="107"/>
        <v>31</v>
      </c>
      <c r="O537">
        <f>VLOOKUP(B537,[1]高二下!$B:$H,6,0)</f>
        <v>94</v>
      </c>
      <c r="P537" t="str">
        <f>VLOOKUP(B537,[1]高二下!$B:$H,7,0)</f>
        <v>易涛</v>
      </c>
      <c r="Q537">
        <f t="shared" si="116"/>
        <v>97.517730496453908</v>
      </c>
      <c r="R537">
        <f t="shared" si="108"/>
        <v>37</v>
      </c>
      <c r="S537">
        <f>VLOOKUP(B537,[1]高二上!$B:$H,6,0)</f>
        <v>100</v>
      </c>
      <c r="T537" t="str">
        <f>VLOOKUP(B537,[1]高二上!$B:$H,7,0)</f>
        <v>易涛</v>
      </c>
      <c r="U537">
        <f t="shared" si="117"/>
        <v>95.035460992907801</v>
      </c>
      <c r="V537">
        <f t="shared" si="109"/>
        <v>30</v>
      </c>
      <c r="W537">
        <f>VLOOKUP(B537,[1]高一下!$B:$H,6,0)</f>
        <v>100</v>
      </c>
      <c r="X537" t="str">
        <f>VLOOKUP(B537,[1]高一下!$B:$H,7,0)</f>
        <v>周菊明</v>
      </c>
      <c r="Y537">
        <f t="shared" si="118"/>
        <v>98.226950354609926</v>
      </c>
      <c r="Z537">
        <f t="shared" si="110"/>
        <v>16</v>
      </c>
      <c r="AA537">
        <f>VLOOKUP(B537,[1]高一上!$B:$G,5,0)</f>
        <v>93</v>
      </c>
      <c r="AB537" t="str">
        <f>VLOOKUP(B537,[1]高一上!$B:$G,6,0)</f>
        <v>岳子琦</v>
      </c>
      <c r="AC537">
        <f t="shared" si="111"/>
        <v>107.80141843971631</v>
      </c>
      <c r="AD537">
        <f t="shared" si="112"/>
        <v>11</v>
      </c>
      <c r="AE537">
        <f>VLOOKUP(B537,[1]中考!$B:$G,6,0)</f>
        <v>114</v>
      </c>
      <c r="AF537">
        <f t="shared" si="113"/>
        <v>38</v>
      </c>
    </row>
    <row r="538" spans="1:32" x14ac:dyDescent="0.2">
      <c r="A538" s="2" t="s">
        <v>1603</v>
      </c>
      <c r="B538" s="2" t="s">
        <v>1604</v>
      </c>
      <c r="C538" s="1">
        <v>13</v>
      </c>
      <c r="D538" s="3" t="s">
        <v>1070</v>
      </c>
      <c r="E538" s="4" t="s">
        <v>1605</v>
      </c>
      <c r="F538" s="1">
        <v>445</v>
      </c>
      <c r="G538" s="4">
        <v>101</v>
      </c>
      <c r="H538" s="1" t="s">
        <v>278</v>
      </c>
      <c r="I538" s="15">
        <f t="shared" si="114"/>
        <v>107.44680851063829</v>
      </c>
      <c r="J538">
        <f t="shared" si="106"/>
        <v>89</v>
      </c>
      <c r="K538">
        <f>VLOOKUP(B538,[1]高三上!$B:$H,6,0)</f>
        <v>92</v>
      </c>
      <c r="L538" t="str">
        <f>VLOOKUP(B538,[1]高三上!$B:$H,7,0)</f>
        <v>易涛</v>
      </c>
      <c r="M538">
        <f t="shared" si="115"/>
        <v>103.90070921985816</v>
      </c>
      <c r="N538">
        <f t="shared" si="107"/>
        <v>110</v>
      </c>
      <c r="O538">
        <f>VLOOKUP(B538,[1]高二下!$B:$H,6,0)</f>
        <v>87</v>
      </c>
      <c r="P538" t="str">
        <f>VLOOKUP(B538,[1]高二下!$B:$H,7,0)</f>
        <v>易涛</v>
      </c>
      <c r="Q538">
        <f t="shared" si="116"/>
        <v>98.936170212765958</v>
      </c>
      <c r="R538">
        <f t="shared" si="108"/>
        <v>121</v>
      </c>
      <c r="S538">
        <f>VLOOKUP(B538,[1]高二上!$B:$H,6,0)</f>
        <v>91</v>
      </c>
      <c r="T538" t="str">
        <f>VLOOKUP(B538,[1]高二上!$B:$H,7,0)</f>
        <v>易涛</v>
      </c>
      <c r="U538">
        <f t="shared" si="117"/>
        <v>89.00709219858156</v>
      </c>
      <c r="V538">
        <f t="shared" si="109"/>
        <v>118</v>
      </c>
      <c r="W538">
        <f>VLOOKUP(B538,[1]高一下!$B:$H,6,0)</f>
        <v>90</v>
      </c>
      <c r="X538" t="str">
        <f>VLOOKUP(B538,[1]高一下!$B:$H,7,0)</f>
        <v>周菊明</v>
      </c>
      <c r="Y538">
        <f t="shared" si="118"/>
        <v>115.95744680851064</v>
      </c>
      <c r="Z538">
        <f t="shared" si="110"/>
        <v>87</v>
      </c>
      <c r="AA538">
        <f>VLOOKUP(B538,[1]高一上!$B:$G,5,0)</f>
        <v>77</v>
      </c>
      <c r="AB538" t="str">
        <f>VLOOKUP(B538,[1]高一上!$B:$G,6,0)</f>
        <v>易涛</v>
      </c>
      <c r="AC538">
        <f t="shared" si="111"/>
        <v>89.716312056737593</v>
      </c>
      <c r="AD538">
        <f t="shared" si="112"/>
        <v>132</v>
      </c>
      <c r="AE538">
        <f>VLOOKUP(B538,[1]中考!$B:$G,6,0)</f>
        <v>111</v>
      </c>
      <c r="AF538">
        <f t="shared" si="113"/>
        <v>58</v>
      </c>
    </row>
    <row r="539" spans="1:32" x14ac:dyDescent="0.2">
      <c r="A539" s="2" t="s">
        <v>1606</v>
      </c>
      <c r="B539" s="2" t="s">
        <v>1607</v>
      </c>
      <c r="C539" s="1">
        <v>13</v>
      </c>
      <c r="D539" s="3" t="s">
        <v>1070</v>
      </c>
      <c r="E539" s="4" t="s">
        <v>1608</v>
      </c>
      <c r="F539" s="1">
        <v>443</v>
      </c>
      <c r="G539" s="4">
        <v>96</v>
      </c>
      <c r="H539" s="1" t="s">
        <v>278</v>
      </c>
      <c r="I539" s="15">
        <f t="shared" si="114"/>
        <v>51.773049645390074</v>
      </c>
      <c r="J539">
        <f t="shared" si="106"/>
        <v>138</v>
      </c>
      <c r="K539">
        <f>VLOOKUP(B539,[1]高三上!$B:$H,6,0)</f>
        <v>116</v>
      </c>
      <c r="L539" t="str">
        <f>VLOOKUP(B539,[1]高三上!$B:$H,7,0)</f>
        <v>易涛</v>
      </c>
      <c r="M539">
        <f t="shared" si="115"/>
        <v>135.10638297872339</v>
      </c>
      <c r="N539">
        <f t="shared" si="107"/>
        <v>2</v>
      </c>
      <c r="O539">
        <f>VLOOKUP(B539,[1]高二下!$B:$H,6,0)</f>
        <v>88</v>
      </c>
      <c r="P539" t="str">
        <f>VLOOKUP(B539,[1]高二下!$B:$H,7,0)</f>
        <v>易涛</v>
      </c>
      <c r="Q539">
        <f t="shared" si="116"/>
        <v>100.70921985815603</v>
      </c>
      <c r="R539">
        <f t="shared" si="108"/>
        <v>101</v>
      </c>
      <c r="S539">
        <f>VLOOKUP(B539,[1]高二上!$B:$H,6,0)</f>
        <v>92</v>
      </c>
      <c r="T539" t="str">
        <f>VLOOKUP(B539,[1]高二上!$B:$H,7,0)</f>
        <v>易涛</v>
      </c>
      <c r="U539">
        <f t="shared" si="117"/>
        <v>132.97872340425533</v>
      </c>
      <c r="V539">
        <f t="shared" si="109"/>
        <v>103</v>
      </c>
      <c r="W539">
        <f>VLOOKUP(B539,[1]高一下!$B:$H,6,0)</f>
        <v>81</v>
      </c>
      <c r="X539" t="str">
        <f>VLOOKUP(B539,[1]高一下!$B:$H,7,0)</f>
        <v>周菊明</v>
      </c>
      <c r="Y539">
        <f t="shared" si="118"/>
        <v>55.319148936170215</v>
      </c>
      <c r="Z539">
        <f t="shared" si="110"/>
        <v>196</v>
      </c>
      <c r="AA539">
        <f>VLOOKUP(B539,[1]高一上!$B:$G,5,0)</f>
        <v>82</v>
      </c>
      <c r="AB539" t="str">
        <f>VLOOKUP(B539,[1]高一上!$B:$G,6,0)</f>
        <v>张镇棚</v>
      </c>
      <c r="AC539">
        <f t="shared" si="111"/>
        <v>108.51063829787233</v>
      </c>
      <c r="AD539">
        <f t="shared" si="112"/>
        <v>70</v>
      </c>
      <c r="AE539">
        <f>VLOOKUP(B539,[1]中考!$B:$G,6,0)</f>
        <v>97</v>
      </c>
      <c r="AF539">
        <f t="shared" si="113"/>
        <v>220</v>
      </c>
    </row>
    <row r="540" spans="1:32" x14ac:dyDescent="0.2">
      <c r="A540" s="2" t="s">
        <v>1609</v>
      </c>
      <c r="B540" s="2" t="s">
        <v>1610</v>
      </c>
      <c r="C540" s="1">
        <v>13</v>
      </c>
      <c r="D540" s="3" t="s">
        <v>1070</v>
      </c>
      <c r="E540" s="4" t="s">
        <v>1611</v>
      </c>
      <c r="F540" s="1">
        <v>428</v>
      </c>
      <c r="G540" s="4">
        <v>87</v>
      </c>
      <c r="H540" s="1" t="s">
        <v>278</v>
      </c>
      <c r="I540" s="15">
        <f t="shared" si="114"/>
        <v>56.028368794326241</v>
      </c>
      <c r="J540">
        <f t="shared" si="106"/>
        <v>245</v>
      </c>
      <c r="K540">
        <f>VLOOKUP(B540,[1]高三上!$B:$H,6,0)</f>
        <v>91</v>
      </c>
      <c r="L540" t="str">
        <f>VLOOKUP(B540,[1]高三上!$B:$H,7,0)</f>
        <v>易涛</v>
      </c>
      <c r="M540">
        <f t="shared" si="115"/>
        <v>114.53900709219857</v>
      </c>
      <c r="N540">
        <f t="shared" si="107"/>
        <v>121</v>
      </c>
      <c r="O540">
        <f>VLOOKUP(B540,[1]高二下!$B:$H,6,0)</f>
        <v>83</v>
      </c>
      <c r="P540" t="str">
        <f>VLOOKUP(B540,[1]高二下!$B:$H,7,0)</f>
        <v>易涛</v>
      </c>
      <c r="Q540">
        <f t="shared" si="116"/>
        <v>53.191489361702125</v>
      </c>
      <c r="R540">
        <f t="shared" si="108"/>
        <v>162</v>
      </c>
      <c r="S540">
        <f>VLOOKUP(B540,[1]高二上!$B:$H,6,0)</f>
        <v>100</v>
      </c>
      <c r="T540" t="str">
        <f>VLOOKUP(B540,[1]高二上!$B:$H,7,0)</f>
        <v>易涛</v>
      </c>
      <c r="U540">
        <f t="shared" si="117"/>
        <v>158.86524822695034</v>
      </c>
      <c r="V540">
        <f t="shared" si="109"/>
        <v>30</v>
      </c>
      <c r="W540">
        <f>VLOOKUP(B540,[1]高一下!$B:$H,6,0)</f>
        <v>81</v>
      </c>
      <c r="X540" t="str">
        <f>VLOOKUP(B540,[1]高一下!$B:$H,7,0)</f>
        <v>周菊明</v>
      </c>
      <c r="Y540">
        <f t="shared" si="118"/>
        <v>71.276595744680847</v>
      </c>
      <c r="Z540">
        <f t="shared" si="110"/>
        <v>196</v>
      </c>
      <c r="AA540">
        <f>VLOOKUP(B540,[1]高一上!$B:$G,5,0)</f>
        <v>79</v>
      </c>
      <c r="AB540" t="str">
        <f>VLOOKUP(B540,[1]高一上!$B:$G,6,0)</f>
        <v>易涛</v>
      </c>
      <c r="AC540">
        <f t="shared" si="111"/>
        <v>104.25531914893617</v>
      </c>
      <c r="AD540">
        <f t="shared" si="112"/>
        <v>115</v>
      </c>
      <c r="AE540">
        <f>VLOOKUP(B540,[1]中考!$B:$G,6,0)</f>
        <v>98</v>
      </c>
      <c r="AF540">
        <f t="shared" si="113"/>
        <v>208</v>
      </c>
    </row>
    <row r="541" spans="1:32" x14ac:dyDescent="0.2">
      <c r="A541" s="2" t="s">
        <v>1612</v>
      </c>
      <c r="B541" s="2" t="s">
        <v>1613</v>
      </c>
      <c r="C541" s="1">
        <v>13</v>
      </c>
      <c r="D541" s="3" t="s">
        <v>1070</v>
      </c>
      <c r="E541" s="4" t="s">
        <v>1614</v>
      </c>
      <c r="F541" s="1">
        <v>428</v>
      </c>
      <c r="G541" s="4">
        <v>97</v>
      </c>
      <c r="H541" s="1" t="s">
        <v>278</v>
      </c>
      <c r="I541" s="15">
        <f t="shared" si="114"/>
        <v>84.042553191489361</v>
      </c>
      <c r="J541">
        <f t="shared" si="106"/>
        <v>125</v>
      </c>
      <c r="K541">
        <f>VLOOKUP(B541,[1]高三上!$B:$H,6,0)</f>
        <v>95</v>
      </c>
      <c r="L541" t="str">
        <f>VLOOKUP(B541,[1]高三上!$B:$H,7,0)</f>
        <v>易涛</v>
      </c>
      <c r="M541">
        <f t="shared" si="115"/>
        <v>137.2340425531915</v>
      </c>
      <c r="N541">
        <f t="shared" si="107"/>
        <v>80</v>
      </c>
      <c r="O541">
        <f>VLOOKUP(B541,[1]高二下!$B:$H,6,0)</f>
        <v>81</v>
      </c>
      <c r="P541" t="str">
        <f>VLOOKUP(B541,[1]高二下!$B:$H,7,0)</f>
        <v>易涛</v>
      </c>
      <c r="Q541">
        <f t="shared" si="116"/>
        <v>76.241134751773046</v>
      </c>
      <c r="R541">
        <f t="shared" si="108"/>
        <v>185</v>
      </c>
      <c r="S541">
        <f>VLOOKUP(B541,[1]高二上!$B:$H,6,0)</f>
        <v>91</v>
      </c>
      <c r="T541" t="str">
        <f>VLOOKUP(B541,[1]高二上!$B:$H,7,0)</f>
        <v>易涛</v>
      </c>
      <c r="U541">
        <f t="shared" si="117"/>
        <v>97.163120567375884</v>
      </c>
      <c r="V541">
        <f t="shared" si="109"/>
        <v>118</v>
      </c>
      <c r="W541">
        <f>VLOOKUP(B541,[1]高一下!$B:$H,6,0)</f>
        <v>88</v>
      </c>
      <c r="X541" t="str">
        <f>VLOOKUP(B541,[1]高一下!$B:$H,7,0)</f>
        <v>周菊明</v>
      </c>
      <c r="Y541">
        <f t="shared" si="118"/>
        <v>107.80141843971631</v>
      </c>
      <c r="Z541">
        <f t="shared" si="110"/>
        <v>110</v>
      </c>
      <c r="AA541">
        <f>VLOOKUP(B541,[1]高一上!$B:$G,5,0)</f>
        <v>77</v>
      </c>
      <c r="AB541" t="str">
        <f>VLOOKUP(B541,[1]高一上!$B:$G,6,0)</f>
        <v>杨翁基之玛</v>
      </c>
      <c r="AC541">
        <f t="shared" si="111"/>
        <v>111.70212765957447</v>
      </c>
      <c r="AD541">
        <f t="shared" si="112"/>
        <v>132</v>
      </c>
      <c r="AE541">
        <f>VLOOKUP(B541,[1]中考!$B:$G,6,0)</f>
        <v>104</v>
      </c>
      <c r="AF541">
        <f t="shared" si="113"/>
        <v>143</v>
      </c>
    </row>
    <row r="542" spans="1:32" x14ac:dyDescent="0.2">
      <c r="A542" s="2" t="s">
        <v>1615</v>
      </c>
      <c r="B542" s="2" t="s">
        <v>1616</v>
      </c>
      <c r="C542" s="1">
        <v>13</v>
      </c>
      <c r="D542" s="3" t="s">
        <v>1070</v>
      </c>
      <c r="E542" s="4" t="s">
        <v>1617</v>
      </c>
      <c r="F542" s="1">
        <v>427</v>
      </c>
      <c r="G542" s="4">
        <v>100</v>
      </c>
      <c r="H542" s="1" t="s">
        <v>278</v>
      </c>
      <c r="I542" s="15">
        <f t="shared" si="114"/>
        <v>78.01418439716312</v>
      </c>
      <c r="J542">
        <f t="shared" si="106"/>
        <v>96</v>
      </c>
      <c r="K542">
        <f>VLOOKUP(B542,[1]高三上!$B:$H,6,0)</f>
        <v>102</v>
      </c>
      <c r="L542" t="str">
        <f>VLOOKUP(B542,[1]高三上!$B:$H,7,0)</f>
        <v>易涛</v>
      </c>
      <c r="M542">
        <f t="shared" si="115"/>
        <v>123.75886524822695</v>
      </c>
      <c r="N542">
        <f t="shared" si="107"/>
        <v>34</v>
      </c>
      <c r="O542">
        <f>VLOOKUP(B542,[1]高二下!$B:$H,6,0)</f>
        <v>88</v>
      </c>
      <c r="P542" t="str">
        <f>VLOOKUP(B542,[1]高二下!$B:$H,7,0)</f>
        <v>易涛</v>
      </c>
      <c r="Q542">
        <f t="shared" si="116"/>
        <v>97.517730496453908</v>
      </c>
      <c r="R542">
        <f t="shared" si="108"/>
        <v>101</v>
      </c>
      <c r="S542">
        <f>VLOOKUP(B542,[1]高二上!$B:$H,6,0)</f>
        <v>93</v>
      </c>
      <c r="T542" t="str">
        <f>VLOOKUP(B542,[1]高二上!$B:$H,7,0)</f>
        <v>易涛</v>
      </c>
      <c r="U542">
        <f t="shared" si="117"/>
        <v>74.113475177304963</v>
      </c>
      <c r="V542">
        <f t="shared" si="109"/>
        <v>94</v>
      </c>
      <c r="W542">
        <f>VLOOKUP(B542,[1]高一下!$B:$H,6,0)</f>
        <v>98</v>
      </c>
      <c r="X542" t="str">
        <f>VLOOKUP(B542,[1]高一下!$B:$H,7,0)</f>
        <v>周菊明</v>
      </c>
      <c r="Y542">
        <f t="shared" si="118"/>
        <v>128.72340425531917</v>
      </c>
      <c r="Z542">
        <f t="shared" si="110"/>
        <v>21</v>
      </c>
      <c r="AA542">
        <f>VLOOKUP(B542,[1]高一上!$B:$G,5,0)</f>
        <v>80</v>
      </c>
      <c r="AB542" t="str">
        <f>VLOOKUP(B542,[1]高一上!$B:$G,6,0)</f>
        <v>刘云菊</v>
      </c>
      <c r="AC542">
        <f t="shared" si="111"/>
        <v>95.39007092198581</v>
      </c>
      <c r="AD542">
        <f t="shared" si="112"/>
        <v>102</v>
      </c>
      <c r="AE542">
        <f>VLOOKUP(B542,[1]中考!$B:$G,6,0)</f>
        <v>120</v>
      </c>
      <c r="AF542">
        <f t="shared" si="113"/>
        <v>8</v>
      </c>
    </row>
    <row r="543" spans="1:32" x14ac:dyDescent="0.2">
      <c r="A543" s="2" t="s">
        <v>1618</v>
      </c>
      <c r="B543" s="2" t="s">
        <v>1619</v>
      </c>
      <c r="C543" s="1">
        <v>13</v>
      </c>
      <c r="D543" s="3" t="s">
        <v>1070</v>
      </c>
      <c r="E543" s="4" t="s">
        <v>447</v>
      </c>
      <c r="F543" s="1">
        <v>427</v>
      </c>
      <c r="G543" s="4">
        <v>108</v>
      </c>
      <c r="H543" s="1" t="s">
        <v>278</v>
      </c>
      <c r="I543" s="15">
        <f t="shared" si="114"/>
        <v>139.71631205673759</v>
      </c>
      <c r="J543">
        <f t="shared" si="106"/>
        <v>25</v>
      </c>
      <c r="K543">
        <f>VLOOKUP(B543,[1]高三上!$B:$H,6,0)</f>
        <v>89</v>
      </c>
      <c r="L543" t="str">
        <f>VLOOKUP(B543,[1]高三上!$B:$H,7,0)</f>
        <v>易涛</v>
      </c>
      <c r="M543">
        <f t="shared" si="115"/>
        <v>94.326241134751768</v>
      </c>
      <c r="N543">
        <f t="shared" si="107"/>
        <v>137</v>
      </c>
      <c r="O543">
        <f>VLOOKUP(B543,[1]高二下!$B:$H,6,0)</f>
        <v>87</v>
      </c>
      <c r="P543" t="str">
        <f>VLOOKUP(B543,[1]高二下!$B:$H,7,0)</f>
        <v>易涛</v>
      </c>
      <c r="Q543">
        <f t="shared" si="116"/>
        <v>93.61702127659575</v>
      </c>
      <c r="R543">
        <f t="shared" si="108"/>
        <v>121</v>
      </c>
      <c r="S543">
        <f>VLOOKUP(B543,[1]高二上!$B:$H,6,0)</f>
        <v>92</v>
      </c>
      <c r="T543" t="str">
        <f>VLOOKUP(B543,[1]高二上!$B:$H,7,0)</f>
        <v>易涛</v>
      </c>
      <c r="U543">
        <f t="shared" si="117"/>
        <v>98.936170212765958</v>
      </c>
      <c r="V543">
        <f t="shared" si="109"/>
        <v>103</v>
      </c>
      <c r="W543">
        <f>VLOOKUP(B543,[1]高一下!$B:$H,6,0)</f>
        <v>89</v>
      </c>
      <c r="X543" t="str">
        <f>VLOOKUP(B543,[1]高一下!$B:$H,7,0)</f>
        <v>周菊明</v>
      </c>
      <c r="Y543">
        <f t="shared" si="118"/>
        <v>71.276595744680847</v>
      </c>
      <c r="Z543">
        <f t="shared" si="110"/>
        <v>100</v>
      </c>
      <c r="AA543">
        <f>VLOOKUP(B543,[1]高一上!$B:$G,5,0)</f>
        <v>89</v>
      </c>
      <c r="AB543" t="str">
        <f>VLOOKUP(B543,[1]高一上!$B:$G,6,0)</f>
        <v>杨翁基之玛</v>
      </c>
      <c r="AC543">
        <f t="shared" si="111"/>
        <v>98.936170212765958</v>
      </c>
      <c r="AD543">
        <f t="shared" si="112"/>
        <v>19</v>
      </c>
      <c r="AE543">
        <f>VLOOKUP(B543,[1]中考!$B:$G,6,0)</f>
        <v>107</v>
      </c>
      <c r="AF543">
        <f t="shared" si="113"/>
        <v>97</v>
      </c>
    </row>
    <row r="544" spans="1:32" x14ac:dyDescent="0.2">
      <c r="A544" s="2" t="s">
        <v>1620</v>
      </c>
      <c r="B544" s="2" t="s">
        <v>1621</v>
      </c>
      <c r="C544" s="1">
        <v>13</v>
      </c>
      <c r="D544" s="3" t="s">
        <v>1070</v>
      </c>
      <c r="E544" s="4" t="s">
        <v>1622</v>
      </c>
      <c r="F544" s="1">
        <v>426</v>
      </c>
      <c r="G544" s="4">
        <v>102</v>
      </c>
      <c r="H544" s="1" t="s">
        <v>278</v>
      </c>
      <c r="I544" s="15">
        <f t="shared" si="114"/>
        <v>153.90070921985816</v>
      </c>
      <c r="J544">
        <f t="shared" si="106"/>
        <v>75</v>
      </c>
      <c r="K544">
        <f>VLOOKUP(B544,[1]高三上!$B:$H,6,0)</f>
        <v>78</v>
      </c>
      <c r="L544" t="str">
        <f>VLOOKUP(B544,[1]高三上!$B:$H,7,0)</f>
        <v>易涛</v>
      </c>
      <c r="M544">
        <f t="shared" si="115"/>
        <v>73.758865248226954</v>
      </c>
      <c r="N544">
        <f t="shared" si="107"/>
        <v>227</v>
      </c>
      <c r="O544">
        <f>VLOOKUP(B544,[1]高二下!$B:$H,6,0)</f>
        <v>84</v>
      </c>
      <c r="P544" t="str">
        <f>VLOOKUP(B544,[1]高二下!$B:$H,7,0)</f>
        <v>易涛</v>
      </c>
      <c r="Q544">
        <f t="shared" si="116"/>
        <v>59.574468085106389</v>
      </c>
      <c r="R544">
        <f t="shared" si="108"/>
        <v>153</v>
      </c>
      <c r="S544">
        <f>VLOOKUP(B544,[1]高二上!$B:$H,6,0)</f>
        <v>99</v>
      </c>
      <c r="T544" t="str">
        <f>VLOOKUP(B544,[1]高二上!$B:$H,7,0)</f>
        <v>易涛</v>
      </c>
      <c r="U544">
        <f t="shared" si="117"/>
        <v>90.070921985815602</v>
      </c>
      <c r="V544">
        <f t="shared" si="109"/>
        <v>39</v>
      </c>
      <c r="W544">
        <f>VLOOKUP(B544,[1]高一下!$B:$H,6,0)</f>
        <v>102</v>
      </c>
      <c r="X544" t="str">
        <f>VLOOKUP(B544,[1]高一下!$B:$H,7,0)</f>
        <v>周菊明</v>
      </c>
      <c r="Y544">
        <f t="shared" si="118"/>
        <v>106.73758865248227</v>
      </c>
      <c r="Z544">
        <f t="shared" si="110"/>
        <v>11</v>
      </c>
      <c r="AA544">
        <f>VLOOKUP(B544,[1]高一上!$B:$G,5,0)</f>
        <v>86</v>
      </c>
      <c r="AB544" t="str">
        <f>VLOOKUP(B544,[1]高一上!$B:$G,6,0)</f>
        <v>岳子琦</v>
      </c>
      <c r="AC544">
        <f t="shared" si="111"/>
        <v>146.80851063829789</v>
      </c>
      <c r="AD544">
        <f t="shared" si="112"/>
        <v>30</v>
      </c>
      <c r="AE544">
        <f>VLOOKUP(B544,[1]中考!$B:$G,6,0)</f>
        <v>104</v>
      </c>
      <c r="AF544">
        <f t="shared" si="113"/>
        <v>143</v>
      </c>
    </row>
    <row r="545" spans="1:32" x14ac:dyDescent="0.2">
      <c r="A545" s="2" t="s">
        <v>1623</v>
      </c>
      <c r="B545" s="2" t="s">
        <v>1624</v>
      </c>
      <c r="C545" s="1">
        <v>13</v>
      </c>
      <c r="D545" s="3" t="s">
        <v>1070</v>
      </c>
      <c r="E545" s="4" t="s">
        <v>1625</v>
      </c>
      <c r="F545" s="1">
        <v>419</v>
      </c>
      <c r="G545" s="4">
        <v>99</v>
      </c>
      <c r="H545" s="1" t="s">
        <v>278</v>
      </c>
      <c r="I545" s="15">
        <f t="shared" si="114"/>
        <v>148.58156028368793</v>
      </c>
      <c r="J545">
        <f t="shared" si="106"/>
        <v>103</v>
      </c>
      <c r="K545">
        <f>VLOOKUP(B545,[1]高三上!$B:$H,6,0)</f>
        <v>76</v>
      </c>
      <c r="L545" t="str">
        <f>VLOOKUP(B545,[1]高三上!$B:$H,7,0)</f>
        <v>易涛</v>
      </c>
      <c r="M545">
        <f t="shared" si="115"/>
        <v>57.801418439716315</v>
      </c>
      <c r="N545">
        <f t="shared" si="107"/>
        <v>240</v>
      </c>
      <c r="O545">
        <f>VLOOKUP(B545,[1]高二下!$B:$H,6,0)</f>
        <v>87</v>
      </c>
      <c r="P545" t="str">
        <f>VLOOKUP(B545,[1]高二下!$B:$H,7,0)</f>
        <v>易涛</v>
      </c>
      <c r="Q545">
        <f t="shared" si="116"/>
        <v>70.921985815602838</v>
      </c>
      <c r="R545">
        <f t="shared" si="108"/>
        <v>121</v>
      </c>
      <c r="S545">
        <f>VLOOKUP(B545,[1]高二上!$B:$H,6,0)</f>
        <v>99</v>
      </c>
      <c r="T545" t="str">
        <f>VLOOKUP(B545,[1]高二上!$B:$H,7,0)</f>
        <v>易涛</v>
      </c>
      <c r="U545">
        <f t="shared" si="117"/>
        <v>106.73758865248227</v>
      </c>
      <c r="V545">
        <f t="shared" si="109"/>
        <v>39</v>
      </c>
      <c r="W545">
        <f>VLOOKUP(B545,[1]高一下!$B:$H,6,0)</f>
        <v>93</v>
      </c>
      <c r="X545" t="str">
        <f>VLOOKUP(B545,[1]高一下!$B:$H,7,0)</f>
        <v>周菊明</v>
      </c>
      <c r="Y545">
        <f t="shared" si="118"/>
        <v>110.99290780141844</v>
      </c>
      <c r="Z545">
        <f t="shared" si="110"/>
        <v>58</v>
      </c>
      <c r="AA545">
        <f>VLOOKUP(B545,[1]高一上!$B:$G,5,0)</f>
        <v>81</v>
      </c>
      <c r="AB545" t="str">
        <f>VLOOKUP(B545,[1]高一上!$B:$G,6,0)</f>
        <v>杨翁基之玛</v>
      </c>
      <c r="AC545">
        <f t="shared" si="111"/>
        <v>140.0709219858156</v>
      </c>
      <c r="AD545">
        <f t="shared" si="112"/>
        <v>89</v>
      </c>
      <c r="AE545">
        <f>VLOOKUP(B545,[1]中考!$B:$G,6,0)</f>
        <v>102</v>
      </c>
      <c r="AF545">
        <f t="shared" si="113"/>
        <v>171</v>
      </c>
    </row>
    <row r="546" spans="1:32" x14ac:dyDescent="0.2">
      <c r="A546" s="2" t="s">
        <v>1626</v>
      </c>
      <c r="B546" s="2" t="s">
        <v>1627</v>
      </c>
      <c r="C546" s="1">
        <v>13</v>
      </c>
      <c r="D546" s="3" t="s">
        <v>1070</v>
      </c>
      <c r="E546" s="4" t="s">
        <v>1628</v>
      </c>
      <c r="F546" s="1">
        <v>417</v>
      </c>
      <c r="G546" s="4">
        <v>89</v>
      </c>
      <c r="H546" s="1" t="s">
        <v>278</v>
      </c>
      <c r="I546" s="15">
        <f t="shared" si="114"/>
        <v>56.737588652482266</v>
      </c>
      <c r="J546">
        <f t="shared" si="106"/>
        <v>232</v>
      </c>
      <c r="K546">
        <f>VLOOKUP(B546,[1]高三上!$B:$H,6,0)</f>
        <v>92</v>
      </c>
      <c r="L546" t="str">
        <f>VLOOKUP(B546,[1]高三上!$B:$H,7,0)</f>
        <v>易涛</v>
      </c>
      <c r="M546">
        <f t="shared" si="115"/>
        <v>133.33333333333331</v>
      </c>
      <c r="N546">
        <f t="shared" si="107"/>
        <v>110</v>
      </c>
      <c r="O546">
        <f>VLOOKUP(B546,[1]高二下!$B:$H,6,0)</f>
        <v>79</v>
      </c>
      <c r="P546" t="str">
        <f>VLOOKUP(B546,[1]高二下!$B:$H,7,0)</f>
        <v>易涛</v>
      </c>
      <c r="Q546">
        <f t="shared" si="116"/>
        <v>106.02836879432624</v>
      </c>
      <c r="R546">
        <f t="shared" si="108"/>
        <v>204</v>
      </c>
      <c r="S546">
        <f>VLOOKUP(B546,[1]高二上!$B:$H,6,0)</f>
        <v>83</v>
      </c>
      <c r="T546" t="str">
        <f>VLOOKUP(B546,[1]高二上!$B:$H,7,0)</f>
        <v>易涛</v>
      </c>
      <c r="U546">
        <f t="shared" si="117"/>
        <v>68.794326241134755</v>
      </c>
      <c r="V546">
        <f t="shared" si="109"/>
        <v>221</v>
      </c>
      <c r="W546">
        <f>VLOOKUP(B546,[1]高一下!$B:$H,6,0)</f>
        <v>86</v>
      </c>
      <c r="X546" t="str">
        <f>VLOOKUP(B546,[1]高一下!$B:$H,7,0)</f>
        <v>周菊明</v>
      </c>
      <c r="Y546">
        <f t="shared" si="118"/>
        <v>143.97163120567376</v>
      </c>
      <c r="Z546">
        <f t="shared" si="110"/>
        <v>133</v>
      </c>
      <c r="AA546">
        <f>VLOOKUP(B546,[1]高一上!$B:$G,5,0)</f>
        <v>66</v>
      </c>
      <c r="AB546" t="str">
        <f>VLOOKUP(B546,[1]高一上!$B:$G,6,0)</f>
        <v>格绒燚西</v>
      </c>
      <c r="AC546">
        <f t="shared" si="111"/>
        <v>134.04255319148936</v>
      </c>
      <c r="AD546">
        <f t="shared" si="112"/>
        <v>257</v>
      </c>
      <c r="AE546">
        <f>VLOOKUP(B546,[1]中考!$B:$G,6,0)</f>
        <v>96</v>
      </c>
      <c r="AF546">
        <f t="shared" si="113"/>
        <v>229</v>
      </c>
    </row>
    <row r="547" spans="1:32" x14ac:dyDescent="0.2">
      <c r="A547" s="2" t="s">
        <v>1629</v>
      </c>
      <c r="B547" s="2" t="s">
        <v>1630</v>
      </c>
      <c r="C547" s="1">
        <v>13</v>
      </c>
      <c r="D547" s="3" t="s">
        <v>1070</v>
      </c>
      <c r="E547" s="4" t="s">
        <v>1631</v>
      </c>
      <c r="F547" s="1">
        <v>415</v>
      </c>
      <c r="G547" s="4">
        <v>94</v>
      </c>
      <c r="H547" s="1" t="s">
        <v>278</v>
      </c>
      <c r="I547" s="15">
        <f t="shared" si="114"/>
        <v>59.929078014184398</v>
      </c>
      <c r="J547">
        <f t="shared" si="106"/>
        <v>170</v>
      </c>
      <c r="K547">
        <f>VLOOKUP(B547,[1]高三上!$B:$H,6,0)</f>
        <v>98</v>
      </c>
      <c r="L547" t="str">
        <f>VLOOKUP(B547,[1]高三上!$B:$H,7,0)</f>
        <v>易涛</v>
      </c>
      <c r="M547">
        <f t="shared" si="115"/>
        <v>105.67375886524823</v>
      </c>
      <c r="N547">
        <f t="shared" si="107"/>
        <v>57</v>
      </c>
      <c r="O547">
        <f>VLOOKUP(B547,[1]高二下!$B:$H,6,0)</f>
        <v>90</v>
      </c>
      <c r="P547" t="str">
        <f>VLOOKUP(B547,[1]高二下!$B:$H,7,0)</f>
        <v>易涛</v>
      </c>
      <c r="Q547">
        <f t="shared" si="116"/>
        <v>122.34042553191489</v>
      </c>
      <c r="R547">
        <f t="shared" si="108"/>
        <v>73</v>
      </c>
      <c r="S547">
        <f>VLOOKUP(B547,[1]高二上!$B:$H,6,0)</f>
        <v>90</v>
      </c>
      <c r="T547" t="str">
        <f>VLOOKUP(B547,[1]高二上!$B:$H,7,0)</f>
        <v>易涛</v>
      </c>
      <c r="U547">
        <f t="shared" si="117"/>
        <v>124.822695035461</v>
      </c>
      <c r="V547">
        <f t="shared" si="109"/>
        <v>136</v>
      </c>
      <c r="W547">
        <f>VLOOKUP(B547,[1]高一下!$B:$H,6,0)</f>
        <v>80</v>
      </c>
      <c r="X547" t="str">
        <f>VLOOKUP(B547,[1]高一下!$B:$H,7,0)</f>
        <v>周菊明</v>
      </c>
      <c r="Y547">
        <f t="shared" si="118"/>
        <v>51.773049645390074</v>
      </c>
      <c r="Z547">
        <f t="shared" si="110"/>
        <v>206</v>
      </c>
      <c r="AA547">
        <f>VLOOKUP(B547,[1]高一上!$B:$G,5,0)</f>
        <v>82</v>
      </c>
      <c r="AB547" t="str">
        <f>VLOOKUP(B547,[1]高一上!$B:$G,6,0)</f>
        <v>杨翁基之玛</v>
      </c>
      <c r="AC547">
        <f t="shared" si="111"/>
        <v>95.035460992907801</v>
      </c>
      <c r="AD547">
        <f t="shared" si="112"/>
        <v>70</v>
      </c>
      <c r="AE547">
        <f>VLOOKUP(B547,[1]中考!$B:$G,6,0)</f>
        <v>100</v>
      </c>
      <c r="AF547">
        <f t="shared" si="113"/>
        <v>192</v>
      </c>
    </row>
    <row r="548" spans="1:32" x14ac:dyDescent="0.2">
      <c r="A548" s="2" t="s">
        <v>1632</v>
      </c>
      <c r="B548" s="2" t="s">
        <v>1633</v>
      </c>
      <c r="C548" s="1">
        <v>13</v>
      </c>
      <c r="D548" s="3" t="s">
        <v>1070</v>
      </c>
      <c r="E548" s="4" t="s">
        <v>1634</v>
      </c>
      <c r="F548" s="1">
        <v>407</v>
      </c>
      <c r="G548" s="4">
        <v>95</v>
      </c>
      <c r="H548" s="1" t="s">
        <v>278</v>
      </c>
      <c r="I548" s="15">
        <f t="shared" si="114"/>
        <v>103.54609929078015</v>
      </c>
      <c r="J548">
        <f t="shared" si="106"/>
        <v>152</v>
      </c>
      <c r="K548">
        <f>VLOOKUP(B548,[1]高三上!$B:$H,6,0)</f>
        <v>87</v>
      </c>
      <c r="L548" t="str">
        <f>VLOOKUP(B548,[1]高三上!$B:$H,7,0)</f>
        <v>易涛</v>
      </c>
      <c r="M548">
        <f t="shared" si="115"/>
        <v>68.439716312056731</v>
      </c>
      <c r="N548">
        <f t="shared" si="107"/>
        <v>162</v>
      </c>
      <c r="O548">
        <f>VLOOKUP(B548,[1]高二下!$B:$H,6,0)</f>
        <v>90</v>
      </c>
      <c r="P548" t="str">
        <f>VLOOKUP(B548,[1]高二下!$B:$H,7,0)</f>
        <v>易涛</v>
      </c>
      <c r="Q548">
        <f t="shared" si="116"/>
        <v>162.41134751773049</v>
      </c>
      <c r="R548">
        <f t="shared" si="108"/>
        <v>73</v>
      </c>
      <c r="S548">
        <f>VLOOKUP(B548,[1]高二上!$B:$H,6,0)</f>
        <v>78</v>
      </c>
      <c r="T548" t="str">
        <f>VLOOKUP(B548,[1]高二上!$B:$H,7,0)</f>
        <v>易涛</v>
      </c>
      <c r="U548">
        <f t="shared" si="117"/>
        <v>58.865248226950357</v>
      </c>
      <c r="V548">
        <f t="shared" si="109"/>
        <v>249</v>
      </c>
      <c r="W548">
        <f>VLOOKUP(B548,[1]高一下!$B:$H,6,0)</f>
        <v>86</v>
      </c>
      <c r="X548" t="str">
        <f>VLOOKUP(B548,[1]高一下!$B:$H,7,0)</f>
        <v>周菊明</v>
      </c>
      <c r="Y548">
        <f t="shared" si="118"/>
        <v>145.39007092198582</v>
      </c>
      <c r="Z548">
        <f t="shared" si="110"/>
        <v>133</v>
      </c>
      <c r="AA548">
        <f>VLOOKUP(B548,[1]高一上!$B:$G,5,0)</f>
        <v>65</v>
      </c>
      <c r="AB548" t="str">
        <f>VLOOKUP(B548,[1]高一上!$B:$G,6,0)</f>
        <v>杨翁基之玛</v>
      </c>
      <c r="AC548">
        <f t="shared" si="111"/>
        <v>139.00709219858157</v>
      </c>
      <c r="AD548">
        <f t="shared" si="112"/>
        <v>261</v>
      </c>
      <c r="AE548">
        <f>VLOOKUP(B548,[1]中考!$B:$G,6,0)</f>
        <v>92</v>
      </c>
      <c r="AF548">
        <f t="shared" si="113"/>
        <v>243</v>
      </c>
    </row>
    <row r="549" spans="1:32" x14ac:dyDescent="0.2">
      <c r="A549" s="2" t="s">
        <v>1635</v>
      </c>
      <c r="B549" s="2" t="s">
        <v>1636</v>
      </c>
      <c r="C549" s="1">
        <v>13</v>
      </c>
      <c r="D549" s="3" t="s">
        <v>1070</v>
      </c>
      <c r="E549" s="4" t="s">
        <v>1637</v>
      </c>
      <c r="F549" s="1">
        <v>407</v>
      </c>
      <c r="G549" s="4">
        <v>90</v>
      </c>
      <c r="H549" s="1" t="s">
        <v>278</v>
      </c>
      <c r="I549" s="15">
        <f t="shared" si="114"/>
        <v>61.347517730496456</v>
      </c>
      <c r="J549">
        <f t="shared" ref="J549:J612" si="119">RANK(G549,$G$357:$G$638,0)</f>
        <v>219</v>
      </c>
      <c r="K549">
        <f>VLOOKUP(B549,[1]高三上!$B:$H,6,0)</f>
        <v>92</v>
      </c>
      <c r="L549" t="str">
        <f>VLOOKUP(B549,[1]高三上!$B:$H,7,0)</f>
        <v>易涛</v>
      </c>
      <c r="M549">
        <f t="shared" si="115"/>
        <v>126.59574468085106</v>
      </c>
      <c r="N549">
        <f t="shared" ref="N549:N612" si="120">RANK(K549,$K$357:$K$638,0)</f>
        <v>110</v>
      </c>
      <c r="O549">
        <f>VLOOKUP(B549,[1]高二下!$B:$H,6,0)</f>
        <v>81</v>
      </c>
      <c r="P549" t="str">
        <f>VLOOKUP(B549,[1]高二下!$B:$H,7,0)</f>
        <v>易涛</v>
      </c>
      <c r="Q549">
        <f t="shared" si="116"/>
        <v>70.921985815602838</v>
      </c>
      <c r="R549">
        <f t="shared" ref="R549:R612" si="121">RANK(O549,$O$357:$O$638)</f>
        <v>185</v>
      </c>
      <c r="S549">
        <f>VLOOKUP(B549,[1]高二上!$B:$H,6,0)</f>
        <v>92</v>
      </c>
      <c r="T549" t="str">
        <f>VLOOKUP(B549,[1]高二上!$B:$H,7,0)</f>
        <v>易涛</v>
      </c>
      <c r="U549">
        <f t="shared" si="117"/>
        <v>107.09219858156028</v>
      </c>
      <c r="V549">
        <f t="shared" ref="V549:V612" si="122">RANK(S549,$S$357:$S$638)</f>
        <v>103</v>
      </c>
      <c r="W549">
        <f>VLOOKUP(B549,[1]高一下!$B:$H,6,0)</f>
        <v>87</v>
      </c>
      <c r="X549" t="str">
        <f>VLOOKUP(B549,[1]高一下!$B:$H,7,0)</f>
        <v>周菊明</v>
      </c>
      <c r="Y549">
        <f t="shared" si="118"/>
        <v>87.943262411347519</v>
      </c>
      <c r="Z549">
        <f t="shared" ref="Z549:Z612" si="123">RANK(W549,$W$357:$W$638)</f>
        <v>123</v>
      </c>
      <c r="AA549">
        <f>VLOOKUP(B549,[1]高一上!$B:$G,5,0)</f>
        <v>81</v>
      </c>
      <c r="AB549" t="str">
        <f>VLOOKUP(B549,[1]高一上!$B:$G,6,0)</f>
        <v>杨翁基之玛</v>
      </c>
      <c r="AC549">
        <f t="shared" ref="AC549:AC612" si="124">IF((AE549=0)*OR(AA549=0),100,(((AF549-Z549)/COUNTIF(D:D,D549))*100)+100)</f>
        <v>96.099290780141843</v>
      </c>
      <c r="AD549">
        <f t="shared" ref="AD549:AD612" si="125">RANK(AA549,$AA$357:$AA$638)</f>
        <v>89</v>
      </c>
      <c r="AE549">
        <f>VLOOKUP(B549,[1]中考!$B:$G,6,0)</f>
        <v>106</v>
      </c>
      <c r="AF549">
        <f t="shared" ref="AF549:AF612" si="126">RANK(AE549,$AE$357:$AE$638)</f>
        <v>112</v>
      </c>
    </row>
    <row r="550" spans="1:32" x14ac:dyDescent="0.2">
      <c r="A550" s="2" t="s">
        <v>1638</v>
      </c>
      <c r="B550" s="2" t="s">
        <v>1639</v>
      </c>
      <c r="C550" s="1">
        <v>13</v>
      </c>
      <c r="D550" s="3" t="s">
        <v>1070</v>
      </c>
      <c r="E550" s="4" t="s">
        <v>1640</v>
      </c>
      <c r="F550" s="1">
        <v>402</v>
      </c>
      <c r="G550" s="4">
        <v>98</v>
      </c>
      <c r="H550" s="1" t="s">
        <v>278</v>
      </c>
      <c r="I550" s="15">
        <f t="shared" si="114"/>
        <v>131.20567375886526</v>
      </c>
      <c r="J550">
        <f t="shared" si="119"/>
        <v>112</v>
      </c>
      <c r="K550">
        <f>VLOOKUP(B550,[1]高三上!$B:$H,6,0)</f>
        <v>82</v>
      </c>
      <c r="L550" t="str">
        <f>VLOOKUP(B550,[1]高三上!$B:$H,7,0)</f>
        <v>易涛</v>
      </c>
      <c r="M550">
        <f t="shared" si="115"/>
        <v>101.41843971631205</v>
      </c>
      <c r="N550">
        <f t="shared" si="120"/>
        <v>200</v>
      </c>
      <c r="O550">
        <f>VLOOKUP(B550,[1]高二下!$B:$H,6,0)</f>
        <v>79</v>
      </c>
      <c r="P550" t="str">
        <f>VLOOKUP(B550,[1]高二下!$B:$H,7,0)</f>
        <v>易涛</v>
      </c>
      <c r="Q550">
        <f t="shared" si="116"/>
        <v>80.851063829787236</v>
      </c>
      <c r="R550">
        <f t="shared" si="121"/>
        <v>204</v>
      </c>
      <c r="S550">
        <f>VLOOKUP(B550,[1]高二上!$B:$H,6,0)</f>
        <v>89</v>
      </c>
      <c r="T550" t="str">
        <f>VLOOKUP(B550,[1]高二上!$B:$H,7,0)</f>
        <v>易涛</v>
      </c>
      <c r="U550">
        <f t="shared" si="117"/>
        <v>67.37588652482269</v>
      </c>
      <c r="V550">
        <f t="shared" si="122"/>
        <v>150</v>
      </c>
      <c r="W550">
        <f>VLOOKUP(B550,[1]高一下!$B:$H,6,0)</f>
        <v>93</v>
      </c>
      <c r="X550" t="str">
        <f>VLOOKUP(B550,[1]高一下!$B:$H,7,0)</f>
        <v>周菊明</v>
      </c>
      <c r="Y550">
        <f t="shared" si="118"/>
        <v>126.24113475177305</v>
      </c>
      <c r="Z550">
        <f t="shared" si="123"/>
        <v>58</v>
      </c>
      <c r="AA550">
        <f>VLOOKUP(B550,[1]高一上!$B:$G,5,0)</f>
        <v>77</v>
      </c>
      <c r="AB550" t="str">
        <f>VLOOKUP(B550,[1]高一上!$B:$G,6,0)</f>
        <v>李正琪</v>
      </c>
      <c r="AC550">
        <f t="shared" si="124"/>
        <v>130.1418439716312</v>
      </c>
      <c r="AD550">
        <f t="shared" si="125"/>
        <v>132</v>
      </c>
      <c r="AE550">
        <f>VLOOKUP(B550,[1]中考!$B:$G,6,0)</f>
        <v>104</v>
      </c>
      <c r="AF550">
        <f t="shared" si="126"/>
        <v>143</v>
      </c>
    </row>
    <row r="551" spans="1:32" x14ac:dyDescent="0.2">
      <c r="A551" s="2" t="s">
        <v>1641</v>
      </c>
      <c r="B551" s="2" t="s">
        <v>1642</v>
      </c>
      <c r="C551" s="1">
        <v>13</v>
      </c>
      <c r="D551" s="3" t="s">
        <v>1070</v>
      </c>
      <c r="E551" s="4" t="s">
        <v>1643</v>
      </c>
      <c r="F551" s="1">
        <v>394</v>
      </c>
      <c r="G551" s="4">
        <v>92</v>
      </c>
      <c r="H551" s="1" t="s">
        <v>278</v>
      </c>
      <c r="I551" s="15">
        <f t="shared" si="114"/>
        <v>34.042553191489361</v>
      </c>
      <c r="J551">
        <f t="shared" si="119"/>
        <v>197</v>
      </c>
      <c r="K551">
        <f>VLOOKUP(B551,[1]高三上!$B:$H,6,0)</f>
        <v>107</v>
      </c>
      <c r="L551" t="str">
        <f>VLOOKUP(B551,[1]高三上!$B:$H,7,0)</f>
        <v>易涛</v>
      </c>
      <c r="M551">
        <f t="shared" si="115"/>
        <v>131.91489361702128</v>
      </c>
      <c r="N551">
        <f t="shared" si="120"/>
        <v>11</v>
      </c>
      <c r="O551">
        <f>VLOOKUP(B551,[1]高二下!$B:$H,6,0)</f>
        <v>88</v>
      </c>
      <c r="P551" t="str">
        <f>VLOOKUP(B551,[1]高二下!$B:$H,7,0)</f>
        <v>易涛</v>
      </c>
      <c r="Q551">
        <f t="shared" si="116"/>
        <v>67.021276595744681</v>
      </c>
      <c r="R551">
        <f t="shared" si="121"/>
        <v>101</v>
      </c>
      <c r="S551">
        <f>VLOOKUP(B551,[1]高二上!$B:$H,6,0)</f>
        <v>108</v>
      </c>
      <c r="T551" t="str">
        <f>VLOOKUP(B551,[1]高二上!$B:$H,7,0)</f>
        <v>易涛</v>
      </c>
      <c r="U551">
        <f t="shared" si="117"/>
        <v>124.46808510638297</v>
      </c>
      <c r="V551">
        <f t="shared" si="122"/>
        <v>8</v>
      </c>
      <c r="W551">
        <f>VLOOKUP(B551,[1]高一下!$B:$H,6,0)</f>
        <v>91</v>
      </c>
      <c r="X551" t="str">
        <f>VLOOKUP(B551,[1]高一下!$B:$H,7,0)</f>
        <v>周菊明</v>
      </c>
      <c r="Y551">
        <f t="shared" si="118"/>
        <v>83.333333333333343</v>
      </c>
      <c r="Z551">
        <f t="shared" si="123"/>
        <v>77</v>
      </c>
      <c r="AA551">
        <f>VLOOKUP(B551,[1]高一上!$B:$G,5,0)</f>
        <v>86</v>
      </c>
      <c r="AB551" t="str">
        <f>VLOOKUP(B551,[1]高一上!$B:$G,6,0)</f>
        <v>李正琪</v>
      </c>
      <c r="AC551">
        <f t="shared" si="124"/>
        <v>150.70921985815602</v>
      </c>
      <c r="AD551">
        <f t="shared" si="125"/>
        <v>30</v>
      </c>
      <c r="AE551">
        <f>VLOOKUP(B551,[1]中考!$B:$G,6,0)</f>
        <v>97</v>
      </c>
      <c r="AF551">
        <f t="shared" si="126"/>
        <v>220</v>
      </c>
    </row>
    <row r="552" spans="1:32" x14ac:dyDescent="0.2">
      <c r="A552" s="2" t="s">
        <v>1644</v>
      </c>
      <c r="B552" s="2" t="s">
        <v>1645</v>
      </c>
      <c r="C552" s="1">
        <v>13</v>
      </c>
      <c r="D552" s="3" t="s">
        <v>1070</v>
      </c>
      <c r="E552" s="4" t="s">
        <v>1264</v>
      </c>
      <c r="F552" s="1">
        <v>385</v>
      </c>
      <c r="G552" s="4">
        <v>89</v>
      </c>
      <c r="H552" s="1" t="s">
        <v>278</v>
      </c>
      <c r="I552" s="15">
        <f t="shared" si="114"/>
        <v>84.042553191489361</v>
      </c>
      <c r="J552">
        <f t="shared" si="119"/>
        <v>232</v>
      </c>
      <c r="K552">
        <f>VLOOKUP(B552,[1]高三上!$B:$H,6,0)</f>
        <v>84</v>
      </c>
      <c r="L552" t="str">
        <f>VLOOKUP(B552,[1]高三上!$B:$H,7,0)</f>
        <v>易涛</v>
      </c>
      <c r="M552">
        <f t="shared" si="115"/>
        <v>121.27659574468085</v>
      </c>
      <c r="N552">
        <f t="shared" si="120"/>
        <v>187</v>
      </c>
      <c r="O552">
        <f>VLOOKUP(B552,[1]高二下!$B:$H,6,0)</f>
        <v>72</v>
      </c>
      <c r="P552" t="str">
        <f>VLOOKUP(B552,[1]高二下!$B:$H,7,0)</f>
        <v>易涛</v>
      </c>
      <c r="Q552">
        <f t="shared" si="116"/>
        <v>103.54609929078015</v>
      </c>
      <c r="R552">
        <f t="shared" si="121"/>
        <v>247</v>
      </c>
      <c r="S552">
        <f>VLOOKUP(B552,[1]高二上!$B:$H,6,0)</f>
        <v>77</v>
      </c>
      <c r="T552" t="str">
        <f>VLOOKUP(B552,[1]高二上!$B:$H,7,0)</f>
        <v>易涛</v>
      </c>
      <c r="U552">
        <f t="shared" si="117"/>
        <v>69.503546099290787</v>
      </c>
      <c r="V552">
        <f t="shared" si="122"/>
        <v>257</v>
      </c>
      <c r="W552">
        <f>VLOOKUP(B552,[1]高一下!$B:$H,6,0)</f>
        <v>83</v>
      </c>
      <c r="X552" t="str">
        <f>VLOOKUP(B552,[1]高一下!$B:$H,7,0)</f>
        <v>周菊明</v>
      </c>
      <c r="Y552">
        <f t="shared" si="118"/>
        <v>114.18439716312056</v>
      </c>
      <c r="Z552">
        <f t="shared" si="123"/>
        <v>171</v>
      </c>
      <c r="AA552">
        <f>VLOOKUP(B552,[1]高一上!$B:$G,5,0)</f>
        <v>72</v>
      </c>
      <c r="AB552" t="str">
        <f>VLOOKUP(B552,[1]高一上!$B:$G,6,0)</f>
        <v>杨翁基之玛</v>
      </c>
      <c r="AC552">
        <f t="shared" si="124"/>
        <v>135.10638297872339</v>
      </c>
      <c r="AD552">
        <f t="shared" si="125"/>
        <v>211</v>
      </c>
      <c r="AE552">
        <f>VLOOKUP(B552,[1]中考!$B:$G,6,0)</f>
        <v>85</v>
      </c>
      <c r="AF552">
        <f t="shared" si="126"/>
        <v>270</v>
      </c>
    </row>
    <row r="553" spans="1:32" x14ac:dyDescent="0.2">
      <c r="A553" s="2" t="s">
        <v>1646</v>
      </c>
      <c r="B553" s="2" t="s">
        <v>1647</v>
      </c>
      <c r="C553" s="1">
        <v>13</v>
      </c>
      <c r="D553" s="3" t="s">
        <v>1070</v>
      </c>
      <c r="E553" s="4" t="s">
        <v>1648</v>
      </c>
      <c r="F553" s="1">
        <v>378</v>
      </c>
      <c r="G553" s="4">
        <v>85</v>
      </c>
      <c r="H553" s="1" t="s">
        <v>278</v>
      </c>
      <c r="I553" s="15">
        <f t="shared" si="114"/>
        <v>86.170212765957444</v>
      </c>
      <c r="J553">
        <f t="shared" si="119"/>
        <v>253</v>
      </c>
      <c r="K553">
        <f>VLOOKUP(B553,[1]高三上!$B:$H,6,0)</f>
        <v>80</v>
      </c>
      <c r="L553" t="str">
        <f>VLOOKUP(B553,[1]高三上!$B:$H,7,0)</f>
        <v>易涛</v>
      </c>
      <c r="M553">
        <f t="shared" si="115"/>
        <v>81.560283687943269</v>
      </c>
      <c r="N553">
        <f t="shared" si="120"/>
        <v>214</v>
      </c>
      <c r="O553">
        <f>VLOOKUP(B553,[1]高二下!$B:$H,6,0)</f>
        <v>83</v>
      </c>
      <c r="P553" t="str">
        <f>VLOOKUP(B553,[1]高二下!$B:$H,7,0)</f>
        <v>易涛</v>
      </c>
      <c r="Q553">
        <f t="shared" si="116"/>
        <v>140.42553191489361</v>
      </c>
      <c r="R553">
        <f t="shared" si="121"/>
        <v>162</v>
      </c>
      <c r="S553">
        <f>VLOOKUP(B553,[1]高二上!$B:$H,6,0)</f>
        <v>69</v>
      </c>
      <c r="T553" t="str">
        <f>VLOOKUP(B553,[1]高二上!$B:$H,7,0)</f>
        <v>易涛</v>
      </c>
      <c r="U553">
        <f t="shared" si="117"/>
        <v>91.489361702127667</v>
      </c>
      <c r="V553">
        <f t="shared" si="122"/>
        <v>276</v>
      </c>
      <c r="W553">
        <f>VLOOKUP(B553,[1]高一下!$B:$H,6,0)</f>
        <v>74</v>
      </c>
      <c r="X553" t="str">
        <f>VLOOKUP(B553,[1]高一下!$B:$H,7,0)</f>
        <v>周菊明</v>
      </c>
      <c r="Y553">
        <f t="shared" si="118"/>
        <v>80.496453900709213</v>
      </c>
      <c r="Z553">
        <f t="shared" si="123"/>
        <v>252</v>
      </c>
      <c r="AA553">
        <f>VLOOKUP(B553,[1]高一上!$B:$G,5,0)</f>
        <v>73</v>
      </c>
      <c r="AB553" t="str">
        <f>VLOOKUP(B553,[1]高一上!$B:$G,6,0)</f>
        <v>李正琪</v>
      </c>
      <c r="AC553">
        <f t="shared" si="124"/>
        <v>106.38297872340425</v>
      </c>
      <c r="AD553">
        <f t="shared" si="125"/>
        <v>197</v>
      </c>
      <c r="AE553">
        <f>VLOOKUP(B553,[1]中考!$B:$G,6,0)</f>
        <v>85</v>
      </c>
      <c r="AF553">
        <f t="shared" si="126"/>
        <v>270</v>
      </c>
    </row>
    <row r="554" spans="1:32" x14ac:dyDescent="0.2">
      <c r="A554" s="2" t="s">
        <v>1649</v>
      </c>
      <c r="B554" s="2" t="s">
        <v>1650</v>
      </c>
      <c r="C554" s="1">
        <v>13</v>
      </c>
      <c r="D554" s="3" t="s">
        <v>1070</v>
      </c>
      <c r="E554" s="4" t="s">
        <v>1651</v>
      </c>
      <c r="F554" s="1">
        <v>376</v>
      </c>
      <c r="G554" s="4">
        <v>93</v>
      </c>
      <c r="H554" s="1" t="s">
        <v>278</v>
      </c>
      <c r="I554" s="15">
        <f t="shared" si="114"/>
        <v>92.553191489361708</v>
      </c>
      <c r="J554">
        <f t="shared" si="119"/>
        <v>183</v>
      </c>
      <c r="K554">
        <f>VLOOKUP(B554,[1]高三上!$B:$H,6,0)</f>
        <v>87</v>
      </c>
      <c r="L554" t="str">
        <f>VLOOKUP(B554,[1]高三上!$B:$H,7,0)</f>
        <v>易涛</v>
      </c>
      <c r="M554">
        <f t="shared" si="115"/>
        <v>100</v>
      </c>
      <c r="N554">
        <f t="shared" si="120"/>
        <v>162</v>
      </c>
      <c r="O554">
        <v>0</v>
      </c>
      <c r="P554" s="1" t="s">
        <v>278</v>
      </c>
      <c r="Q554">
        <f t="shared" si="116"/>
        <v>100</v>
      </c>
      <c r="R554">
        <f t="shared" si="121"/>
        <v>260</v>
      </c>
      <c r="S554">
        <f>VLOOKUP(B554,[1]高二上!$B:$H,6,0)</f>
        <v>90</v>
      </c>
      <c r="T554" t="str">
        <f>VLOOKUP(B554,[1]高二上!$B:$H,7,0)</f>
        <v>易涛</v>
      </c>
      <c r="U554">
        <f t="shared" si="117"/>
        <v>104.25531914893617</v>
      </c>
      <c r="V554">
        <f t="shared" si="122"/>
        <v>136</v>
      </c>
      <c r="W554">
        <f>VLOOKUP(B554,[1]高一下!$B:$H,6,0)</f>
        <v>85</v>
      </c>
      <c r="X554" t="str">
        <f>VLOOKUP(B554,[1]高一下!$B:$H,7,0)</f>
        <v>周菊明</v>
      </c>
      <c r="Y554">
        <f t="shared" si="118"/>
        <v>131.20567375886526</v>
      </c>
      <c r="Z554">
        <f t="shared" si="123"/>
        <v>148</v>
      </c>
      <c r="AA554">
        <f>VLOOKUP(B554,[1]高一上!$B:$G,5,0)</f>
        <v>70</v>
      </c>
      <c r="AB554" t="str">
        <f>VLOOKUP(B554,[1]高一上!$B:$G,6,0)</f>
        <v>李正琪</v>
      </c>
      <c r="AC554">
        <f t="shared" si="124"/>
        <v>119.50354609929079</v>
      </c>
      <c r="AD554">
        <f t="shared" si="125"/>
        <v>236</v>
      </c>
      <c r="AE554">
        <f>VLOOKUP(B554,[1]中考!$B:$G,6,0)</f>
        <v>99</v>
      </c>
      <c r="AF554">
        <f t="shared" si="126"/>
        <v>203</v>
      </c>
    </row>
    <row r="555" spans="1:32" x14ac:dyDescent="0.2">
      <c r="A555" s="5" t="s">
        <v>1652</v>
      </c>
      <c r="B555" s="2" t="s">
        <v>1653</v>
      </c>
      <c r="C555" s="1">
        <v>13</v>
      </c>
      <c r="D555" s="3" t="s">
        <v>1070</v>
      </c>
      <c r="E555" s="4" t="s">
        <v>1654</v>
      </c>
      <c r="F555" s="1">
        <v>351</v>
      </c>
      <c r="G555" s="4">
        <v>82</v>
      </c>
      <c r="H555" s="1" t="s">
        <v>278</v>
      </c>
      <c r="I555" s="15">
        <f t="shared" si="114"/>
        <v>100</v>
      </c>
      <c r="J555">
        <f t="shared" si="119"/>
        <v>270</v>
      </c>
      <c r="K555">
        <v>0</v>
      </c>
      <c r="L555" t="str">
        <f>H555</f>
        <v>易涛</v>
      </c>
      <c r="M555">
        <f t="shared" si="115"/>
        <v>100</v>
      </c>
      <c r="N555">
        <f t="shared" si="120"/>
        <v>254</v>
      </c>
      <c r="O555">
        <f>VLOOKUP(B555,[1]高二下!$B:$H,6,0)</f>
        <v>82</v>
      </c>
      <c r="P555" t="str">
        <f>H555</f>
        <v>易涛</v>
      </c>
      <c r="Q555">
        <f t="shared" si="116"/>
        <v>92.553191489361708</v>
      </c>
      <c r="R555">
        <f t="shared" si="121"/>
        <v>171</v>
      </c>
      <c r="S555">
        <f>VLOOKUP(B555,[1]高二上!$B:$H,6,0)</f>
        <v>89</v>
      </c>
      <c r="T555" t="str">
        <f>VLOOKUP(B555,[1]高二上!$B:$H,7,0)</f>
        <v>易涛</v>
      </c>
      <c r="U555">
        <f t="shared" si="117"/>
        <v>99.290780141843967</v>
      </c>
      <c r="V555">
        <f t="shared" si="122"/>
        <v>150</v>
      </c>
      <c r="W555">
        <f>VLOOKUP(B555,[1]高一下!$B:$H,6,0)</f>
        <v>85</v>
      </c>
      <c r="X555" t="str">
        <f>VLOOKUP(B555,[1]高一下!$B:$H,7,0)</f>
        <v>周菊明</v>
      </c>
      <c r="Y555">
        <f t="shared" si="118"/>
        <v>88.297872340425528</v>
      </c>
      <c r="Z555">
        <f t="shared" si="123"/>
        <v>148</v>
      </c>
      <c r="AA555">
        <f>VLOOKUP(B555,[1]高一上!$B:$G,5,0)</f>
        <v>79</v>
      </c>
      <c r="AB555" t="str">
        <f>VLOOKUP(B555,[1]高一上!$B:$G,6,0)</f>
        <v>张镇棚</v>
      </c>
      <c r="AC555">
        <f t="shared" si="124"/>
        <v>146.45390070921985</v>
      </c>
      <c r="AD555">
        <f t="shared" si="125"/>
        <v>115</v>
      </c>
      <c r="AE555">
        <v>0</v>
      </c>
      <c r="AF555">
        <f t="shared" si="126"/>
        <v>279</v>
      </c>
    </row>
    <row r="556" spans="1:32" x14ac:dyDescent="0.2">
      <c r="A556" s="2" t="s">
        <v>1655</v>
      </c>
      <c r="B556" s="2" t="s">
        <v>1656</v>
      </c>
      <c r="C556" s="1">
        <v>13</v>
      </c>
      <c r="D556" s="3" t="s">
        <v>1070</v>
      </c>
      <c r="E556" s="4" t="s">
        <v>1657</v>
      </c>
      <c r="F556" s="1">
        <v>313</v>
      </c>
      <c r="G556" s="4">
        <v>84</v>
      </c>
      <c r="H556" s="1" t="s">
        <v>278</v>
      </c>
      <c r="I556" s="15">
        <f t="shared" si="114"/>
        <v>78.36879432624113</v>
      </c>
      <c r="J556">
        <f t="shared" si="119"/>
        <v>261</v>
      </c>
      <c r="K556">
        <f>VLOOKUP(B556,[1]高三上!$B:$H,6,0)</f>
        <v>82</v>
      </c>
      <c r="L556" t="str">
        <f>VLOOKUP(B556,[1]高三上!$B:$H,7,0)</f>
        <v>易涛</v>
      </c>
      <c r="M556">
        <f t="shared" si="115"/>
        <v>113.47517730496455</v>
      </c>
      <c r="N556">
        <f t="shared" si="120"/>
        <v>200</v>
      </c>
      <c r="O556">
        <f>VLOOKUP(B556,[1]高二下!$B:$H,6,0)</f>
        <v>75</v>
      </c>
      <c r="P556" t="str">
        <f>VLOOKUP(B556,[1]高二下!$B:$H,7,0)</f>
        <v>易涛</v>
      </c>
      <c r="Q556">
        <f t="shared" si="116"/>
        <v>103.90070921985816</v>
      </c>
      <c r="R556">
        <f t="shared" si="121"/>
        <v>238</v>
      </c>
      <c r="S556">
        <f>VLOOKUP(B556,[1]高二上!$B:$H,6,0)</f>
        <v>78</v>
      </c>
      <c r="T556" t="str">
        <f>VLOOKUP(B556,[1]高二上!$B:$H,7,0)</f>
        <v>易涛</v>
      </c>
      <c r="U556">
        <f t="shared" si="117"/>
        <v>103.54609929078015</v>
      </c>
      <c r="V556">
        <f t="shared" si="122"/>
        <v>249</v>
      </c>
      <c r="W556">
        <f>VLOOKUP(B556,[1]高一下!$B:$H,6,0)</f>
        <v>72</v>
      </c>
      <c r="X556" t="str">
        <f>VLOOKUP(B556,[1]高一下!$B:$H,7,0)</f>
        <v>周菊明</v>
      </c>
      <c r="Y556">
        <f t="shared" si="118"/>
        <v>71.276595744680847</v>
      </c>
      <c r="Z556">
        <f t="shared" si="123"/>
        <v>259</v>
      </c>
      <c r="AA556">
        <f>VLOOKUP(B556,[1]高一上!$B:$G,5,0)</f>
        <v>74</v>
      </c>
      <c r="AB556" t="str">
        <f>VLOOKUP(B556,[1]高一上!$B:$G,6,0)</f>
        <v>杨翁基之玛</v>
      </c>
      <c r="AC556">
        <f t="shared" si="124"/>
        <v>58.865248226950357</v>
      </c>
      <c r="AD556">
        <f t="shared" si="125"/>
        <v>178</v>
      </c>
      <c r="AE556">
        <f>VLOOKUP(B556,[1]中考!$B:$G,6,0)</f>
        <v>104</v>
      </c>
      <c r="AF556">
        <f t="shared" si="126"/>
        <v>143</v>
      </c>
    </row>
    <row r="557" spans="1:32" x14ac:dyDescent="0.2">
      <c r="A557" s="2" t="s">
        <v>1658</v>
      </c>
      <c r="B557" s="2" t="s">
        <v>1659</v>
      </c>
      <c r="C557" s="1">
        <v>14</v>
      </c>
      <c r="D557" s="3" t="s">
        <v>1070</v>
      </c>
      <c r="E557" s="4" t="s">
        <v>1660</v>
      </c>
      <c r="F557" s="1">
        <v>472</v>
      </c>
      <c r="G557" s="4">
        <v>104</v>
      </c>
      <c r="H557" s="1" t="s">
        <v>562</v>
      </c>
      <c r="I557" s="15">
        <f t="shared" si="114"/>
        <v>150</v>
      </c>
      <c r="J557">
        <f t="shared" si="119"/>
        <v>52</v>
      </c>
      <c r="K557">
        <f>VLOOKUP(B557,[1]高三上!$B:$H,6,0)</f>
        <v>83</v>
      </c>
      <c r="L557" t="str">
        <f>VLOOKUP(B557,[1]高三上!$B:$H,7,0)</f>
        <v>格绒燚西</v>
      </c>
      <c r="M557">
        <f t="shared" si="115"/>
        <v>103.90070921985816</v>
      </c>
      <c r="N557">
        <f t="shared" si="120"/>
        <v>193</v>
      </c>
      <c r="O557">
        <f>VLOOKUP(B557,[1]高二下!$B:$H,6,0)</f>
        <v>79</v>
      </c>
      <c r="P557" t="str">
        <f>VLOOKUP(B557,[1]高二下!$B:$H,7,0)</f>
        <v>格绒燚西</v>
      </c>
      <c r="Q557">
        <f t="shared" si="116"/>
        <v>97.163120567375884</v>
      </c>
      <c r="R557">
        <f t="shared" si="121"/>
        <v>204</v>
      </c>
      <c r="S557">
        <f>VLOOKUP(B557,[1]高二上!$B:$H,6,0)</f>
        <v>85</v>
      </c>
      <c r="T557" t="str">
        <f>VLOOKUP(B557,[1]高二上!$B:$H,7,0)</f>
        <v>李正琪</v>
      </c>
      <c r="U557">
        <f t="shared" si="117"/>
        <v>115.24822695035461</v>
      </c>
      <c r="V557">
        <f t="shared" si="122"/>
        <v>196</v>
      </c>
      <c r="W557">
        <f>VLOOKUP(B557,[1]高一下!$B:$H,6,0)</f>
        <v>75</v>
      </c>
      <c r="X557" t="str">
        <f>VLOOKUP(B557,[1]高一下!$B:$H,7,0)</f>
        <v>李正琪</v>
      </c>
      <c r="Y557">
        <f t="shared" si="118"/>
        <v>71.63120567375887</v>
      </c>
      <c r="Z557">
        <f t="shared" si="123"/>
        <v>239</v>
      </c>
      <c r="AA557">
        <f>VLOOKUP(B557,[1]高一上!$B:$G,5,0)</f>
        <v>75</v>
      </c>
      <c r="AB557" t="str">
        <f>VLOOKUP(B557,[1]高一上!$B:$G,6,0)</f>
        <v>陈光汇</v>
      </c>
      <c r="AC557">
        <f t="shared" si="124"/>
        <v>80.496453900709213</v>
      </c>
      <c r="AD557">
        <f t="shared" si="125"/>
        <v>159</v>
      </c>
      <c r="AE557">
        <f>VLOOKUP(B557,[1]中考!$B:$G,6,0)</f>
        <v>101</v>
      </c>
      <c r="AF557">
        <f t="shared" si="126"/>
        <v>184</v>
      </c>
    </row>
    <row r="558" spans="1:32" x14ac:dyDescent="0.2">
      <c r="A558" s="2" t="s">
        <v>1661</v>
      </c>
      <c r="B558" s="2" t="s">
        <v>1662</v>
      </c>
      <c r="C558" s="1">
        <v>14</v>
      </c>
      <c r="D558" s="3" t="s">
        <v>1070</v>
      </c>
      <c r="E558" s="4" t="s">
        <v>1663</v>
      </c>
      <c r="F558" s="1">
        <v>463</v>
      </c>
      <c r="G558" s="4">
        <v>85</v>
      </c>
      <c r="H558" s="1" t="s">
        <v>562</v>
      </c>
      <c r="I558" s="15">
        <f t="shared" si="114"/>
        <v>76.595744680851055</v>
      </c>
      <c r="J558">
        <f t="shared" si="119"/>
        <v>253</v>
      </c>
      <c r="K558">
        <f>VLOOKUP(B558,[1]高三上!$B:$H,6,0)</f>
        <v>84</v>
      </c>
      <c r="L558" t="str">
        <f>VLOOKUP(B558,[1]高三上!$B:$H,7,0)</f>
        <v>格绒燚西</v>
      </c>
      <c r="M558">
        <f t="shared" si="115"/>
        <v>121.27659574468085</v>
      </c>
      <c r="N558">
        <f t="shared" si="120"/>
        <v>187</v>
      </c>
      <c r="O558">
        <f>VLOOKUP(B558,[1]高二下!$B:$H,6,0)</f>
        <v>72</v>
      </c>
      <c r="P558" t="str">
        <f>VLOOKUP(B558,[1]高二下!$B:$H,7,0)</f>
        <v>格绒燚西</v>
      </c>
      <c r="Q558">
        <f t="shared" si="116"/>
        <v>77.659574468085111</v>
      </c>
      <c r="R558">
        <f t="shared" si="121"/>
        <v>247</v>
      </c>
      <c r="S558">
        <f>VLOOKUP(B558,[1]高二上!$B:$H,6,0)</f>
        <v>86</v>
      </c>
      <c r="T558" t="str">
        <f>VLOOKUP(B558,[1]高二上!$B:$H,7,0)</f>
        <v>格绒燚西</v>
      </c>
      <c r="U558">
        <f t="shared" si="117"/>
        <v>131.56028368794327</v>
      </c>
      <c r="V558">
        <f t="shared" si="122"/>
        <v>184</v>
      </c>
      <c r="W558">
        <f>VLOOKUP(B558,[1]高一下!$B:$H,6,0)</f>
        <v>68</v>
      </c>
      <c r="X558" t="str">
        <f>VLOOKUP(B558,[1]高一下!$B:$H,7,0)</f>
        <v>格绒燚西</v>
      </c>
      <c r="Y558">
        <f t="shared" si="118"/>
        <v>59.574468085106389</v>
      </c>
      <c r="Z558">
        <f t="shared" si="123"/>
        <v>273</v>
      </c>
      <c r="AA558">
        <f>VLOOKUP(B558,[1]高一上!$B:$G,5,0)</f>
        <v>75</v>
      </c>
      <c r="AB558" t="str">
        <f>VLOOKUP(B558,[1]高一上!$B:$G,6,0)</f>
        <v>格绒燚西</v>
      </c>
      <c r="AC558">
        <f t="shared" si="124"/>
        <v>48.936170212765958</v>
      </c>
      <c r="AD558">
        <f t="shared" si="125"/>
        <v>159</v>
      </c>
      <c r="AE558">
        <f>VLOOKUP(B558,[1]中考!$B:$G,6,0)</f>
        <v>105</v>
      </c>
      <c r="AF558">
        <f t="shared" si="126"/>
        <v>129</v>
      </c>
    </row>
    <row r="559" spans="1:32" x14ac:dyDescent="0.2">
      <c r="A559" s="2" t="s">
        <v>1664</v>
      </c>
      <c r="B559" s="2" t="s">
        <v>1665</v>
      </c>
      <c r="C559" s="1">
        <v>14</v>
      </c>
      <c r="D559" s="3" t="s">
        <v>1070</v>
      </c>
      <c r="E559" s="4" t="s">
        <v>1666</v>
      </c>
      <c r="F559" s="1">
        <v>459</v>
      </c>
      <c r="G559" s="4">
        <v>96</v>
      </c>
      <c r="H559" s="1" t="s">
        <v>562</v>
      </c>
      <c r="I559" s="15">
        <f t="shared" si="114"/>
        <v>69.503546099290787</v>
      </c>
      <c r="J559">
        <f t="shared" si="119"/>
        <v>138</v>
      </c>
      <c r="K559">
        <f>VLOOKUP(B559,[1]高三上!$B:$H,6,0)</f>
        <v>99</v>
      </c>
      <c r="L559" t="str">
        <f>VLOOKUP(B559,[1]高三上!$B:$H,7,0)</f>
        <v>格绒燚西</v>
      </c>
      <c r="M559">
        <f t="shared" si="115"/>
        <v>99.290780141843967</v>
      </c>
      <c r="N559">
        <f t="shared" si="120"/>
        <v>52</v>
      </c>
      <c r="O559">
        <f>VLOOKUP(B559,[1]高二下!$B:$H,6,0)</f>
        <v>92</v>
      </c>
      <c r="P559" t="str">
        <f>VLOOKUP(B559,[1]高二下!$B:$H,7,0)</f>
        <v>格绒燚西</v>
      </c>
      <c r="Q559">
        <f t="shared" si="116"/>
        <v>113.82978723404256</v>
      </c>
      <c r="R559">
        <f t="shared" si="121"/>
        <v>50</v>
      </c>
      <c r="S559">
        <f>VLOOKUP(B559,[1]高二上!$B:$H,6,0)</f>
        <v>94</v>
      </c>
      <c r="T559" t="str">
        <f>VLOOKUP(B559,[1]高二上!$B:$H,7,0)</f>
        <v>格绒燚西</v>
      </c>
      <c r="U559">
        <f t="shared" si="117"/>
        <v>89.00709219858156</v>
      </c>
      <c r="V559">
        <f t="shared" si="122"/>
        <v>89</v>
      </c>
      <c r="W559">
        <f>VLOOKUP(B559,[1]高一下!$B:$H,6,0)</f>
        <v>93</v>
      </c>
      <c r="X559" t="str">
        <f>VLOOKUP(B559,[1]高一下!$B:$H,7,0)</f>
        <v>格绒燚西</v>
      </c>
      <c r="Y559">
        <f t="shared" si="118"/>
        <v>135.81560283687944</v>
      </c>
      <c r="Z559">
        <f t="shared" si="123"/>
        <v>58</v>
      </c>
      <c r="AA559">
        <f>VLOOKUP(B559,[1]高一上!$B:$G,5,0)</f>
        <v>75</v>
      </c>
      <c r="AB559" t="str">
        <f>VLOOKUP(B559,[1]高一上!$B:$G,6,0)</f>
        <v>格绒燚西</v>
      </c>
      <c r="AC559">
        <f t="shared" si="124"/>
        <v>135.10638297872339</v>
      </c>
      <c r="AD559">
        <f t="shared" si="125"/>
        <v>159</v>
      </c>
      <c r="AE559">
        <f>VLOOKUP(B559,[1]中考!$B:$G,6,0)</f>
        <v>103</v>
      </c>
      <c r="AF559">
        <f t="shared" si="126"/>
        <v>157</v>
      </c>
    </row>
    <row r="560" spans="1:32" x14ac:dyDescent="0.2">
      <c r="A560" s="2" t="s">
        <v>1667</v>
      </c>
      <c r="B560" s="2" t="s">
        <v>1668</v>
      </c>
      <c r="C560" s="1">
        <v>14</v>
      </c>
      <c r="D560" s="3" t="s">
        <v>1070</v>
      </c>
      <c r="E560" s="4" t="s">
        <v>1669</v>
      </c>
      <c r="F560" s="1">
        <v>452</v>
      </c>
      <c r="G560" s="4">
        <v>97</v>
      </c>
      <c r="H560" s="1" t="s">
        <v>562</v>
      </c>
      <c r="I560" s="15">
        <f t="shared" si="114"/>
        <v>129.07801418439715</v>
      </c>
      <c r="J560">
        <f t="shared" si="119"/>
        <v>125</v>
      </c>
      <c r="K560">
        <f>VLOOKUP(B560,[1]高三上!$B:$H,6,0)</f>
        <v>81</v>
      </c>
      <c r="L560" t="str">
        <f>VLOOKUP(B560,[1]高三上!$B:$H,7,0)</f>
        <v>格绒燚西</v>
      </c>
      <c r="M560">
        <f t="shared" si="115"/>
        <v>117.02127659574468</v>
      </c>
      <c r="N560">
        <f t="shared" si="120"/>
        <v>207</v>
      </c>
      <c r="O560">
        <f>VLOOKUP(B560,[1]高二下!$B:$H,6,0)</f>
        <v>69</v>
      </c>
      <c r="P560" t="str">
        <f>VLOOKUP(B560,[1]高二下!$B:$H,7,0)</f>
        <v>格绒燚西</v>
      </c>
      <c r="Q560">
        <f t="shared" si="116"/>
        <v>94.326241134751768</v>
      </c>
      <c r="R560">
        <f t="shared" si="121"/>
        <v>255</v>
      </c>
      <c r="S560">
        <f>VLOOKUP(B560,[1]高二上!$B:$H,6,0)</f>
        <v>80</v>
      </c>
      <c r="T560" t="str">
        <f>VLOOKUP(B560,[1]高二上!$B:$H,7,0)</f>
        <v>格绒燚西</v>
      </c>
      <c r="U560">
        <f t="shared" si="117"/>
        <v>71.276595744680847</v>
      </c>
      <c r="V560">
        <f t="shared" si="122"/>
        <v>239</v>
      </c>
      <c r="W560">
        <f>VLOOKUP(B560,[1]高一下!$B:$H,6,0)</f>
        <v>84</v>
      </c>
      <c r="X560" t="str">
        <f>VLOOKUP(B560,[1]高一下!$B:$H,7,0)</f>
        <v>格绒燚西</v>
      </c>
      <c r="Y560">
        <f t="shared" si="118"/>
        <v>107.09219858156028</v>
      </c>
      <c r="Z560">
        <f t="shared" si="123"/>
        <v>158</v>
      </c>
      <c r="AA560">
        <f>VLOOKUP(B560,[1]高一上!$B:$G,5,0)</f>
        <v>74</v>
      </c>
      <c r="AB560" t="str">
        <f>VLOOKUP(B560,[1]高一上!$B:$G,6,0)</f>
        <v>格绒燚西</v>
      </c>
      <c r="AC560">
        <f t="shared" si="124"/>
        <v>125.177304964539</v>
      </c>
      <c r="AD560">
        <f t="shared" si="125"/>
        <v>178</v>
      </c>
      <c r="AE560">
        <f>VLOOKUP(B560,[1]中考!$B:$G,6,0)</f>
        <v>96</v>
      </c>
      <c r="AF560">
        <f t="shared" si="126"/>
        <v>229</v>
      </c>
    </row>
    <row r="561" spans="1:32" x14ac:dyDescent="0.2">
      <c r="A561" s="2" t="s">
        <v>1670</v>
      </c>
      <c r="B561" s="2" t="s">
        <v>1671</v>
      </c>
      <c r="C561" s="1">
        <v>14</v>
      </c>
      <c r="D561" s="3" t="s">
        <v>1070</v>
      </c>
      <c r="E561" s="4" t="s">
        <v>1672</v>
      </c>
      <c r="F561" s="1">
        <v>437</v>
      </c>
      <c r="G561" s="4">
        <v>92</v>
      </c>
      <c r="H561" s="1" t="s">
        <v>562</v>
      </c>
      <c r="I561" s="15">
        <f t="shared" si="114"/>
        <v>87.588652482269509</v>
      </c>
      <c r="J561">
        <f t="shared" si="119"/>
        <v>197</v>
      </c>
      <c r="K561">
        <f>VLOOKUP(B561,[1]高三上!$B:$H,6,0)</f>
        <v>87</v>
      </c>
      <c r="L561" t="str">
        <f>VLOOKUP(B561,[1]高三上!$B:$H,7,0)</f>
        <v>格绒燚西</v>
      </c>
      <c r="M561">
        <f t="shared" si="115"/>
        <v>103.19148936170212</v>
      </c>
      <c r="N561">
        <f t="shared" si="120"/>
        <v>162</v>
      </c>
      <c r="O561">
        <f>VLOOKUP(B561,[1]高二下!$B:$H,6,0)</f>
        <v>82</v>
      </c>
      <c r="P561" t="str">
        <f>VLOOKUP(B561,[1]高二下!$B:$H,7,0)</f>
        <v>格绒燚西</v>
      </c>
      <c r="Q561">
        <f t="shared" si="116"/>
        <v>108.86524822695036</v>
      </c>
      <c r="R561">
        <f t="shared" si="121"/>
        <v>171</v>
      </c>
      <c r="S561">
        <f>VLOOKUP(B561,[1]高二上!$B:$H,6,0)</f>
        <v>85</v>
      </c>
      <c r="T561" t="str">
        <f>VLOOKUP(B561,[1]高二上!$B:$H,7,0)</f>
        <v>格绒燚西</v>
      </c>
      <c r="U561">
        <f t="shared" si="117"/>
        <v>112.05673758865248</v>
      </c>
      <c r="V561">
        <f t="shared" si="122"/>
        <v>196</v>
      </c>
      <c r="W561">
        <f>VLOOKUP(B561,[1]高一下!$B:$H,6,0)</f>
        <v>77</v>
      </c>
      <c r="X561" t="str">
        <f>VLOOKUP(B561,[1]高一下!$B:$H,7,0)</f>
        <v>格绒燚西</v>
      </c>
      <c r="Y561">
        <f t="shared" si="118"/>
        <v>105.67375886524823</v>
      </c>
      <c r="Z561">
        <f t="shared" si="123"/>
        <v>230</v>
      </c>
      <c r="AA561">
        <f>VLOOKUP(B561,[1]高一上!$B:$G,5,0)</f>
        <v>68</v>
      </c>
      <c r="AB561" t="str">
        <f>VLOOKUP(B561,[1]高一上!$B:$G,6,0)</f>
        <v>陈光汇</v>
      </c>
      <c r="AC561">
        <f t="shared" si="124"/>
        <v>109.57446808510639</v>
      </c>
      <c r="AD561">
        <f t="shared" si="125"/>
        <v>246</v>
      </c>
      <c r="AE561">
        <f>VLOOKUP(B561,[1]中考!$B:$G,6,0)</f>
        <v>90</v>
      </c>
      <c r="AF561">
        <f t="shared" si="126"/>
        <v>257</v>
      </c>
    </row>
    <row r="562" spans="1:32" x14ac:dyDescent="0.2">
      <c r="A562" s="2" t="s">
        <v>1673</v>
      </c>
      <c r="B562" s="2" t="s">
        <v>1674</v>
      </c>
      <c r="C562" s="1">
        <v>14</v>
      </c>
      <c r="D562" s="3" t="s">
        <v>1070</v>
      </c>
      <c r="E562" s="4" t="s">
        <v>1675</v>
      </c>
      <c r="F562" s="1">
        <v>437</v>
      </c>
      <c r="G562" s="4">
        <v>102</v>
      </c>
      <c r="H562" s="1" t="s">
        <v>562</v>
      </c>
      <c r="I562" s="15">
        <f t="shared" si="114"/>
        <v>116.31205673758865</v>
      </c>
      <c r="J562">
        <f t="shared" si="119"/>
        <v>75</v>
      </c>
      <c r="K562">
        <f>VLOOKUP(B562,[1]高三上!$B:$H,6,0)</f>
        <v>91</v>
      </c>
      <c r="L562" t="str">
        <f>VLOOKUP(B562,[1]高三上!$B:$H,7,0)</f>
        <v>格绒燚西</v>
      </c>
      <c r="M562">
        <f t="shared" si="115"/>
        <v>133.33333333333331</v>
      </c>
      <c r="N562">
        <f t="shared" si="120"/>
        <v>121</v>
      </c>
      <c r="O562">
        <f>VLOOKUP(B562,[1]高二下!$B:$H,6,0)</f>
        <v>78</v>
      </c>
      <c r="P562" t="str">
        <f>VLOOKUP(B562,[1]高二下!$B:$H,7,0)</f>
        <v>格绒燚西</v>
      </c>
      <c r="Q562">
        <f t="shared" si="116"/>
        <v>60.283687943262407</v>
      </c>
      <c r="R562">
        <f t="shared" si="121"/>
        <v>215</v>
      </c>
      <c r="S562">
        <f>VLOOKUP(B562,[1]高二上!$B:$H,6,0)</f>
        <v>92</v>
      </c>
      <c r="T562" t="str">
        <f>VLOOKUP(B562,[1]高二上!$B:$H,7,0)</f>
        <v>格绒燚西</v>
      </c>
      <c r="U562">
        <f t="shared" si="117"/>
        <v>90.780141843971634</v>
      </c>
      <c r="V562">
        <f t="shared" si="122"/>
        <v>103</v>
      </c>
      <c r="W562">
        <f>VLOOKUP(B562,[1]高一下!$B:$H,6,0)</f>
        <v>91</v>
      </c>
      <c r="X562" t="str">
        <f>VLOOKUP(B562,[1]高一下!$B:$H,7,0)</f>
        <v>格绒燚西</v>
      </c>
      <c r="Y562">
        <f t="shared" si="118"/>
        <v>108.86524822695036</v>
      </c>
      <c r="Z562">
        <f t="shared" si="123"/>
        <v>77</v>
      </c>
      <c r="AA562">
        <f>VLOOKUP(B562,[1]高一上!$B:$G,5,0)</f>
        <v>80</v>
      </c>
      <c r="AB562" t="str">
        <f>VLOOKUP(B562,[1]高一上!$B:$G,6,0)</f>
        <v>格绒燚西</v>
      </c>
      <c r="AC562">
        <f t="shared" si="124"/>
        <v>91.134751773049643</v>
      </c>
      <c r="AD562">
        <f t="shared" si="125"/>
        <v>102</v>
      </c>
      <c r="AE562">
        <f>VLOOKUP(B562,[1]中考!$B:$G,6,0)</f>
        <v>112</v>
      </c>
      <c r="AF562">
        <f t="shared" si="126"/>
        <v>52</v>
      </c>
    </row>
    <row r="563" spans="1:32" x14ac:dyDescent="0.2">
      <c r="A563" s="2" t="s">
        <v>1676</v>
      </c>
      <c r="B563" s="2" t="s">
        <v>1677</v>
      </c>
      <c r="C563" s="1">
        <v>14</v>
      </c>
      <c r="D563" s="3" t="s">
        <v>1070</v>
      </c>
      <c r="E563" s="4" t="s">
        <v>1678</v>
      </c>
      <c r="F563" s="1">
        <v>430</v>
      </c>
      <c r="G563" s="4">
        <v>99</v>
      </c>
      <c r="H563" s="1" t="s">
        <v>562</v>
      </c>
      <c r="I563" s="15">
        <f t="shared" si="114"/>
        <v>79.432624113475185</v>
      </c>
      <c r="J563">
        <f t="shared" si="119"/>
        <v>103</v>
      </c>
      <c r="K563">
        <f>VLOOKUP(B563,[1]高三上!$B:$H,6,0)</f>
        <v>100</v>
      </c>
      <c r="L563" t="str">
        <f>VLOOKUP(B563,[1]高三上!$B:$H,7,0)</f>
        <v>格绒燚西</v>
      </c>
      <c r="M563">
        <f t="shared" si="115"/>
        <v>119.8581560283688</v>
      </c>
      <c r="N563">
        <f t="shared" si="120"/>
        <v>45</v>
      </c>
      <c r="O563">
        <f>VLOOKUP(B563,[1]高二下!$B:$H,6,0)</f>
        <v>88</v>
      </c>
      <c r="P563" t="str">
        <f>VLOOKUP(B563,[1]高二下!$B:$H,7,0)</f>
        <v>格绒燚西</v>
      </c>
      <c r="Q563">
        <f t="shared" si="116"/>
        <v>106.02836879432624</v>
      </c>
      <c r="R563">
        <f t="shared" si="121"/>
        <v>101</v>
      </c>
      <c r="S563">
        <f>VLOOKUP(B563,[1]高二上!$B:$H,6,0)</f>
        <v>91</v>
      </c>
      <c r="T563" t="str">
        <f>VLOOKUP(B563,[1]高二上!$B:$H,7,0)</f>
        <v>格绒燚西</v>
      </c>
      <c r="U563">
        <f t="shared" si="117"/>
        <v>67.021276595744681</v>
      </c>
      <c r="V563">
        <f t="shared" si="122"/>
        <v>118</v>
      </c>
      <c r="W563">
        <f>VLOOKUP(B563,[1]高一下!$B:$H,6,0)</f>
        <v>97</v>
      </c>
      <c r="X563" t="str">
        <f>VLOOKUP(B563,[1]高一下!$B:$H,7,0)</f>
        <v>格绒燚西</v>
      </c>
      <c r="Y563">
        <f t="shared" si="118"/>
        <v>127.30496453900709</v>
      </c>
      <c r="Z563">
        <f t="shared" si="123"/>
        <v>25</v>
      </c>
      <c r="AA563">
        <f>VLOOKUP(B563,[1]高一上!$B:$G,5,0)</f>
        <v>80</v>
      </c>
      <c r="AB563" t="str">
        <f>VLOOKUP(B563,[1]高一上!$B:$G,6,0)</f>
        <v>李正琪</v>
      </c>
      <c r="AC563">
        <f t="shared" si="124"/>
        <v>136.87943262411346</v>
      </c>
      <c r="AD563">
        <f t="shared" si="125"/>
        <v>102</v>
      </c>
      <c r="AE563">
        <f>VLOOKUP(B563,[1]中考!$B:$G,6,0)</f>
        <v>105</v>
      </c>
      <c r="AF563">
        <f t="shared" si="126"/>
        <v>129</v>
      </c>
    </row>
    <row r="564" spans="1:32" x14ac:dyDescent="0.2">
      <c r="A564" s="2" t="s">
        <v>1679</v>
      </c>
      <c r="B564" s="2" t="s">
        <v>1680</v>
      </c>
      <c r="C564" s="1">
        <v>14</v>
      </c>
      <c r="D564" s="3" t="s">
        <v>1070</v>
      </c>
      <c r="E564" s="4" t="s">
        <v>1681</v>
      </c>
      <c r="F564" s="1">
        <v>422</v>
      </c>
      <c r="G564" s="4">
        <v>93</v>
      </c>
      <c r="H564" s="1" t="s">
        <v>562</v>
      </c>
      <c r="I564" s="15">
        <f t="shared" si="114"/>
        <v>110.99290780141844</v>
      </c>
      <c r="J564">
        <f t="shared" si="119"/>
        <v>183</v>
      </c>
      <c r="K564">
        <f>VLOOKUP(B564,[1]高三上!$B:$H,6,0)</f>
        <v>80</v>
      </c>
      <c r="L564" t="str">
        <f>VLOOKUP(B564,[1]高三上!$B:$H,7,0)</f>
        <v>格绒燚西</v>
      </c>
      <c r="M564">
        <f t="shared" si="115"/>
        <v>81.560283687943269</v>
      </c>
      <c r="N564">
        <f t="shared" si="120"/>
        <v>214</v>
      </c>
      <c r="O564">
        <f>VLOOKUP(B564,[1]高二下!$B:$H,6,0)</f>
        <v>83</v>
      </c>
      <c r="P564" t="str">
        <f>VLOOKUP(B564,[1]高二下!$B:$H,7,0)</f>
        <v>格绒燚西</v>
      </c>
      <c r="Q564">
        <f t="shared" si="116"/>
        <v>112.05673758865248</v>
      </c>
      <c r="R564">
        <f t="shared" si="121"/>
        <v>162</v>
      </c>
      <c r="S564">
        <f>VLOOKUP(B564,[1]高二上!$B:$H,6,0)</f>
        <v>85</v>
      </c>
      <c r="T564" t="str">
        <f>VLOOKUP(B564,[1]高二上!$B:$H,7,0)</f>
        <v>格绒燚西</v>
      </c>
      <c r="U564">
        <f t="shared" si="117"/>
        <v>125.53191489361703</v>
      </c>
      <c r="V564">
        <f t="shared" si="122"/>
        <v>196</v>
      </c>
      <c r="W564">
        <f>VLOOKUP(B564,[1]高一下!$B:$H,6,0)</f>
        <v>70</v>
      </c>
      <c r="X564" t="str">
        <f>VLOOKUP(B564,[1]高一下!$B:$H,7,0)</f>
        <v>格绒燚西</v>
      </c>
      <c r="Y564">
        <f t="shared" si="118"/>
        <v>99.645390070921991</v>
      </c>
      <c r="Z564">
        <f t="shared" si="123"/>
        <v>268</v>
      </c>
      <c r="AA564">
        <f>VLOOKUP(B564,[1]高一上!$B:$G,5,0)</f>
        <v>64</v>
      </c>
      <c r="AB564" t="str">
        <f>VLOOKUP(B564,[1]高一上!$B:$G,6,0)</f>
        <v>杨翁基之玛</v>
      </c>
      <c r="AC564">
        <f t="shared" si="124"/>
        <v>20.921985815602838</v>
      </c>
      <c r="AD564">
        <f t="shared" si="125"/>
        <v>267</v>
      </c>
      <c r="AE564">
        <f>VLOOKUP(B564,[1]中考!$B:$G,6,0)</f>
        <v>113</v>
      </c>
      <c r="AF564">
        <f t="shared" si="126"/>
        <v>45</v>
      </c>
    </row>
    <row r="565" spans="1:32" x14ac:dyDescent="0.2">
      <c r="A565" s="2" t="s">
        <v>1682</v>
      </c>
      <c r="B565" s="2" t="s">
        <v>1683</v>
      </c>
      <c r="C565" s="1">
        <v>14</v>
      </c>
      <c r="D565" s="3" t="s">
        <v>1070</v>
      </c>
      <c r="E565" s="4" t="s">
        <v>1684</v>
      </c>
      <c r="F565" s="1">
        <v>418</v>
      </c>
      <c r="G565" s="4">
        <v>90</v>
      </c>
      <c r="H565" s="1" t="s">
        <v>562</v>
      </c>
      <c r="I565" s="15">
        <f t="shared" si="114"/>
        <v>101.41843971631205</v>
      </c>
      <c r="J565">
        <f t="shared" si="119"/>
        <v>219</v>
      </c>
      <c r="K565">
        <f>VLOOKUP(B565,[1]高三上!$B:$H,6,0)</f>
        <v>79</v>
      </c>
      <c r="L565" t="str">
        <f>VLOOKUP(B565,[1]高三上!$B:$H,7,0)</f>
        <v>格绒燚西</v>
      </c>
      <c r="M565">
        <f t="shared" si="115"/>
        <v>107.44680851063829</v>
      </c>
      <c r="N565">
        <f t="shared" si="120"/>
        <v>223</v>
      </c>
      <c r="O565">
        <f>VLOOKUP(B565,[1]高二下!$B:$H,6,0)</f>
        <v>74</v>
      </c>
      <c r="P565" t="str">
        <f>VLOOKUP(B565,[1]高二下!$B:$H,7,0)</f>
        <v>格绒燚西</v>
      </c>
      <c r="Q565">
        <f t="shared" si="116"/>
        <v>66.666666666666671</v>
      </c>
      <c r="R565">
        <f t="shared" si="121"/>
        <v>244</v>
      </c>
      <c r="S565">
        <f>VLOOKUP(B565,[1]高二上!$B:$H,6,0)</f>
        <v>89</v>
      </c>
      <c r="T565" t="str">
        <f>VLOOKUP(B565,[1]高二上!$B:$H,7,0)</f>
        <v>格绒燚西</v>
      </c>
      <c r="U565">
        <f t="shared" si="117"/>
        <v>102.83687943262412</v>
      </c>
      <c r="V565">
        <f t="shared" si="122"/>
        <v>150</v>
      </c>
      <c r="W565">
        <f>VLOOKUP(B565,[1]高一下!$B:$H,6,0)</f>
        <v>84</v>
      </c>
      <c r="X565" t="str">
        <f>VLOOKUP(B565,[1]高一下!$B:$H,7,0)</f>
        <v>格绒燚西</v>
      </c>
      <c r="Y565">
        <f t="shared" si="118"/>
        <v>107.09219858156028</v>
      </c>
      <c r="Z565">
        <f t="shared" si="123"/>
        <v>158</v>
      </c>
      <c r="AA565">
        <f>VLOOKUP(B565,[1]高一上!$B:$G,5,0)</f>
        <v>74</v>
      </c>
      <c r="AB565" t="str">
        <f>VLOOKUP(B565,[1]高一上!$B:$G,6,0)</f>
        <v>李正琪</v>
      </c>
      <c r="AC565">
        <f t="shared" si="124"/>
        <v>133.68794326241135</v>
      </c>
      <c r="AD565">
        <f t="shared" si="125"/>
        <v>178</v>
      </c>
      <c r="AE565">
        <f>VLOOKUP(B565,[1]中考!$B:$G,6,0)</f>
        <v>91</v>
      </c>
      <c r="AF565">
        <f t="shared" si="126"/>
        <v>253</v>
      </c>
    </row>
    <row r="566" spans="1:32" x14ac:dyDescent="0.2">
      <c r="A566" s="2" t="s">
        <v>1685</v>
      </c>
      <c r="B566" s="2" t="s">
        <v>1686</v>
      </c>
      <c r="C566" s="1">
        <v>14</v>
      </c>
      <c r="D566" s="3" t="s">
        <v>1070</v>
      </c>
      <c r="E566" s="4" t="s">
        <v>1687</v>
      </c>
      <c r="F566" s="1">
        <v>413</v>
      </c>
      <c r="G566" s="4">
        <v>91</v>
      </c>
      <c r="H566" s="1" t="s">
        <v>562</v>
      </c>
      <c r="I566" s="15">
        <f t="shared" si="114"/>
        <v>78.36879432624113</v>
      </c>
      <c r="J566">
        <f t="shared" si="119"/>
        <v>208</v>
      </c>
      <c r="K566">
        <f>VLOOKUP(B566,[1]高三上!$B:$H,6,0)</f>
        <v>88</v>
      </c>
      <c r="L566" t="str">
        <f>VLOOKUP(B566,[1]高三上!$B:$H,7,0)</f>
        <v>格绒燚西</v>
      </c>
      <c r="M566">
        <f t="shared" si="115"/>
        <v>117.73049645390071</v>
      </c>
      <c r="N566">
        <f t="shared" si="120"/>
        <v>147</v>
      </c>
      <c r="O566">
        <f>VLOOKUP(B566,[1]高二下!$B:$H,6,0)</f>
        <v>80</v>
      </c>
      <c r="P566" t="str">
        <f>VLOOKUP(B566,[1]高二下!$B:$H,7,0)</f>
        <v>格绒燚西</v>
      </c>
      <c r="Q566">
        <f t="shared" si="116"/>
        <v>105.67375886524823</v>
      </c>
      <c r="R566">
        <f t="shared" si="121"/>
        <v>197</v>
      </c>
      <c r="S566">
        <f>VLOOKUP(B566,[1]高二上!$B:$H,6,0)</f>
        <v>84</v>
      </c>
      <c r="T566" t="str">
        <f>VLOOKUP(B566,[1]高二上!$B:$H,7,0)</f>
        <v>格绒燚西</v>
      </c>
      <c r="U566">
        <f t="shared" si="117"/>
        <v>59.929078014184398</v>
      </c>
      <c r="V566">
        <f t="shared" si="122"/>
        <v>213</v>
      </c>
      <c r="W566">
        <f>VLOOKUP(B566,[1]高一下!$B:$H,6,0)</f>
        <v>89</v>
      </c>
      <c r="X566" t="str">
        <f>VLOOKUP(B566,[1]高一下!$B:$H,7,0)</f>
        <v>格绒燚西</v>
      </c>
      <c r="Y566">
        <f t="shared" si="118"/>
        <v>139.36170212765958</v>
      </c>
      <c r="Z566">
        <f t="shared" si="123"/>
        <v>100</v>
      </c>
      <c r="AA566">
        <f>VLOOKUP(B566,[1]高一上!$B:$G,5,0)</f>
        <v>72</v>
      </c>
      <c r="AB566" t="str">
        <f>VLOOKUP(B566,[1]高一上!$B:$G,6,0)</f>
        <v>陈光汇</v>
      </c>
      <c r="AC566">
        <f t="shared" si="124"/>
        <v>129.78723404255319</v>
      </c>
      <c r="AD566">
        <f t="shared" si="125"/>
        <v>211</v>
      </c>
      <c r="AE566">
        <f>VLOOKUP(B566,[1]中考!$B:$G,6,0)</f>
        <v>101</v>
      </c>
      <c r="AF566">
        <f t="shared" si="126"/>
        <v>184</v>
      </c>
    </row>
    <row r="567" spans="1:32" x14ac:dyDescent="0.2">
      <c r="A567" s="2" t="s">
        <v>1688</v>
      </c>
      <c r="B567" s="2" t="s">
        <v>1689</v>
      </c>
      <c r="C567" s="1">
        <v>14</v>
      </c>
      <c r="D567" s="3" t="s">
        <v>1070</v>
      </c>
      <c r="E567" s="4" t="s">
        <v>1690</v>
      </c>
      <c r="F567" s="1">
        <v>405</v>
      </c>
      <c r="G567" s="4">
        <v>96</v>
      </c>
      <c r="H567" s="1" t="s">
        <v>562</v>
      </c>
      <c r="I567" s="15">
        <f t="shared" si="114"/>
        <v>124.46808510638297</v>
      </c>
      <c r="J567">
        <f t="shared" si="119"/>
        <v>138</v>
      </c>
      <c r="K567">
        <f>VLOOKUP(B567,[1]高三上!$B:$H,6,0)</f>
        <v>81</v>
      </c>
      <c r="L567" t="str">
        <f>VLOOKUP(B567,[1]高三上!$B:$H,7,0)</f>
        <v>格绒燚西</v>
      </c>
      <c r="M567">
        <f t="shared" si="115"/>
        <v>46.808510638297875</v>
      </c>
      <c r="N567">
        <f t="shared" si="120"/>
        <v>207</v>
      </c>
      <c r="O567">
        <f>VLOOKUP(B567,[1]高二下!$B:$H,6,0)</f>
        <v>91</v>
      </c>
      <c r="P567" t="str">
        <f>VLOOKUP(B567,[1]高二下!$B:$H,7,0)</f>
        <v>格绒燚西</v>
      </c>
      <c r="Q567">
        <f t="shared" si="116"/>
        <v>170.92198581560285</v>
      </c>
      <c r="R567">
        <f t="shared" si="121"/>
        <v>57</v>
      </c>
      <c r="S567">
        <f>VLOOKUP(B567,[1]高二上!$B:$H,6,0)</f>
        <v>77</v>
      </c>
      <c r="T567" t="str">
        <f>VLOOKUP(B567,[1]高二上!$B:$H,7,0)</f>
        <v>李正琪</v>
      </c>
      <c r="U567">
        <f t="shared" si="117"/>
        <v>90.425531914893611</v>
      </c>
      <c r="V567">
        <f t="shared" si="122"/>
        <v>257</v>
      </c>
      <c r="W567">
        <f>VLOOKUP(B567,[1]高一下!$B:$H,6,0)</f>
        <v>77</v>
      </c>
      <c r="X567" t="str">
        <f>VLOOKUP(B567,[1]高一下!$B:$H,7,0)</f>
        <v>李正琪</v>
      </c>
      <c r="Y567">
        <f t="shared" si="118"/>
        <v>105.67375886524823</v>
      </c>
      <c r="Z567">
        <f t="shared" si="123"/>
        <v>230</v>
      </c>
      <c r="AA567">
        <f>VLOOKUP(B567,[1]高一上!$B:$G,5,0)</f>
        <v>68</v>
      </c>
      <c r="AB567" t="str">
        <f>VLOOKUP(B567,[1]高一上!$B:$G,6,0)</f>
        <v>陈光汇</v>
      </c>
      <c r="AC567">
        <f t="shared" si="124"/>
        <v>58.156028368794324</v>
      </c>
      <c r="AD567">
        <f t="shared" si="125"/>
        <v>246</v>
      </c>
      <c r="AE567">
        <f>VLOOKUP(B567,[1]中考!$B:$G,6,0)</f>
        <v>106</v>
      </c>
      <c r="AF567">
        <f t="shared" si="126"/>
        <v>112</v>
      </c>
    </row>
    <row r="568" spans="1:32" x14ac:dyDescent="0.2">
      <c r="A568" s="2" t="s">
        <v>1691</v>
      </c>
      <c r="B568" s="2" t="s">
        <v>1692</v>
      </c>
      <c r="C568" s="1">
        <v>14</v>
      </c>
      <c r="D568" s="3" t="s">
        <v>1070</v>
      </c>
      <c r="E568" s="4" t="s">
        <v>1693</v>
      </c>
      <c r="F568" s="1">
        <v>405</v>
      </c>
      <c r="G568" s="4">
        <v>92</v>
      </c>
      <c r="H568" s="1" t="s">
        <v>562</v>
      </c>
      <c r="I568" s="15">
        <f t="shared" si="114"/>
        <v>87.588652482269509</v>
      </c>
      <c r="J568">
        <f t="shared" si="119"/>
        <v>197</v>
      </c>
      <c r="K568">
        <f>VLOOKUP(B568,[1]高三上!$B:$H,6,0)</f>
        <v>87</v>
      </c>
      <c r="L568" t="str">
        <f>VLOOKUP(B568,[1]高三上!$B:$H,7,0)</f>
        <v>格绒燚西</v>
      </c>
      <c r="M568">
        <f t="shared" si="115"/>
        <v>78.36879432624113</v>
      </c>
      <c r="N568">
        <f t="shared" si="120"/>
        <v>162</v>
      </c>
      <c r="O568">
        <f>VLOOKUP(B568,[1]高二下!$B:$H,6,0)</f>
        <v>88</v>
      </c>
      <c r="P568" t="str">
        <f>VLOOKUP(B568,[1]高二下!$B:$H,7,0)</f>
        <v>格绒燚西</v>
      </c>
      <c r="Q568">
        <f t="shared" si="116"/>
        <v>142.55319148936169</v>
      </c>
      <c r="R568">
        <f t="shared" si="121"/>
        <v>101</v>
      </c>
      <c r="S568">
        <f>VLOOKUP(B568,[1]高二上!$B:$H,6,0)</f>
        <v>83</v>
      </c>
      <c r="T568" t="str">
        <f>VLOOKUP(B568,[1]高二上!$B:$H,7,0)</f>
        <v>格绒燚西</v>
      </c>
      <c r="U568">
        <f t="shared" si="117"/>
        <v>52.4822695035461</v>
      </c>
      <c r="V568">
        <f t="shared" si="122"/>
        <v>221</v>
      </c>
      <c r="W568">
        <f>VLOOKUP(B568,[1]高一下!$B:$H,6,0)</f>
        <v>90</v>
      </c>
      <c r="X568" t="str">
        <f>VLOOKUP(B568,[1]高一下!$B:$H,7,0)</f>
        <v>格绒燚西</v>
      </c>
      <c r="Y568">
        <f t="shared" si="118"/>
        <v>152.83687943262413</v>
      </c>
      <c r="Z568">
        <f t="shared" si="123"/>
        <v>87</v>
      </c>
      <c r="AA568">
        <f>VLOOKUP(B568,[1]高一上!$B:$G,5,0)</f>
        <v>70</v>
      </c>
      <c r="AB568" t="str">
        <f>VLOOKUP(B568,[1]高一上!$B:$G,6,0)</f>
        <v>杨翁基之玛</v>
      </c>
      <c r="AC568">
        <f t="shared" si="124"/>
        <v>103.54609929078015</v>
      </c>
      <c r="AD568">
        <f t="shared" si="125"/>
        <v>236</v>
      </c>
      <c r="AE568">
        <f>VLOOKUP(B568,[1]中考!$B:$G,6,0)</f>
        <v>107</v>
      </c>
      <c r="AF568">
        <f t="shared" si="126"/>
        <v>97</v>
      </c>
    </row>
    <row r="569" spans="1:32" x14ac:dyDescent="0.2">
      <c r="A569" s="2" t="s">
        <v>1694</v>
      </c>
      <c r="B569" s="2" t="s">
        <v>1695</v>
      </c>
      <c r="C569" s="1">
        <v>14</v>
      </c>
      <c r="D569" s="3" t="s">
        <v>1070</v>
      </c>
      <c r="E569" s="4" t="s">
        <v>1696</v>
      </c>
      <c r="F569" s="1">
        <v>403</v>
      </c>
      <c r="G569" s="4">
        <v>96</v>
      </c>
      <c r="H569" s="1" t="s">
        <v>562</v>
      </c>
      <c r="I569" s="15">
        <f t="shared" si="114"/>
        <v>126.95035460992908</v>
      </c>
      <c r="J569">
        <f t="shared" si="119"/>
        <v>138</v>
      </c>
      <c r="K569">
        <f>VLOOKUP(B569,[1]高三上!$B:$H,6,0)</f>
        <v>80</v>
      </c>
      <c r="L569" t="str">
        <f>VLOOKUP(B569,[1]高三上!$B:$H,7,0)</f>
        <v>格绒燚西</v>
      </c>
      <c r="M569">
        <f t="shared" si="115"/>
        <v>78.36879432624113</v>
      </c>
      <c r="N569">
        <f t="shared" si="120"/>
        <v>214</v>
      </c>
      <c r="O569">
        <f>VLOOKUP(B569,[1]高二下!$B:$H,6,0)</f>
        <v>84</v>
      </c>
      <c r="P569" t="str">
        <f>VLOOKUP(B569,[1]高二下!$B:$H,7,0)</f>
        <v>陈光汇</v>
      </c>
      <c r="Q569">
        <f t="shared" si="116"/>
        <v>115.24822695035461</v>
      </c>
      <c r="R569">
        <f t="shared" si="121"/>
        <v>153</v>
      </c>
      <c r="S569">
        <f>VLOOKUP(B569,[1]高二上!$B:$H,6,0)</f>
        <v>85</v>
      </c>
      <c r="T569" t="str">
        <f>VLOOKUP(B569,[1]高二上!$B:$H,7,0)</f>
        <v>格绒燚西</v>
      </c>
      <c r="U569">
        <f t="shared" si="117"/>
        <v>125.53191489361703</v>
      </c>
      <c r="V569">
        <f t="shared" si="122"/>
        <v>196</v>
      </c>
      <c r="W569">
        <f>VLOOKUP(B569,[1]高一下!$B:$H,6,0)</f>
        <v>70</v>
      </c>
      <c r="X569" t="str">
        <f>VLOOKUP(B569,[1]高一下!$B:$H,7,0)</f>
        <v>格绒燚西</v>
      </c>
      <c r="Y569">
        <f t="shared" si="118"/>
        <v>95.035460992907801</v>
      </c>
      <c r="Z569">
        <f t="shared" si="123"/>
        <v>268</v>
      </c>
      <c r="AA569">
        <f>VLOOKUP(B569,[1]高一上!$B:$G,5,0)</f>
        <v>67</v>
      </c>
      <c r="AB569" t="str">
        <f>VLOOKUP(B569,[1]高一上!$B:$G,6,0)</f>
        <v>格绒燚西</v>
      </c>
      <c r="AC569">
        <f t="shared" si="124"/>
        <v>76.950354609929079</v>
      </c>
      <c r="AD569">
        <f t="shared" si="125"/>
        <v>254</v>
      </c>
      <c r="AE569">
        <f>VLOOKUP(B569,[1]中考!$B:$G,6,0)</f>
        <v>99</v>
      </c>
      <c r="AF569">
        <f t="shared" si="126"/>
        <v>203</v>
      </c>
    </row>
    <row r="570" spans="1:32" x14ac:dyDescent="0.2">
      <c r="A570" s="2" t="s">
        <v>1697</v>
      </c>
      <c r="B570" s="2" t="s">
        <v>1698</v>
      </c>
      <c r="C570" s="1">
        <v>14</v>
      </c>
      <c r="D570" s="3" t="s">
        <v>1070</v>
      </c>
      <c r="E570" s="4" t="s">
        <v>1699</v>
      </c>
      <c r="F570" s="1">
        <v>403</v>
      </c>
      <c r="G570" s="4">
        <v>96</v>
      </c>
      <c r="H570" s="1" t="s">
        <v>562</v>
      </c>
      <c r="I570" s="15">
        <f t="shared" si="114"/>
        <v>131.56028368794327</v>
      </c>
      <c r="J570">
        <f t="shared" si="119"/>
        <v>138</v>
      </c>
      <c r="K570">
        <f>VLOOKUP(B570,[1]高三上!$B:$H,6,0)</f>
        <v>78</v>
      </c>
      <c r="L570" t="str">
        <f>VLOOKUP(B570,[1]高三上!$B:$H,7,0)</f>
        <v>格绒燚西</v>
      </c>
      <c r="M570">
        <f t="shared" si="115"/>
        <v>108.51063829787233</v>
      </c>
      <c r="N570">
        <f t="shared" si="120"/>
        <v>227</v>
      </c>
      <c r="O570">
        <f>VLOOKUP(B570,[1]高二下!$B:$H,6,0)</f>
        <v>71</v>
      </c>
      <c r="P570" t="str">
        <f>VLOOKUP(B570,[1]高二下!$B:$H,7,0)</f>
        <v>格绒燚西</v>
      </c>
      <c r="Q570">
        <f t="shared" si="116"/>
        <v>97.163120567375884</v>
      </c>
      <c r="R570">
        <f t="shared" si="121"/>
        <v>251</v>
      </c>
      <c r="S570">
        <f>VLOOKUP(B570,[1]高二上!$B:$H,6,0)</f>
        <v>79</v>
      </c>
      <c r="T570" t="str">
        <f>VLOOKUP(B570,[1]高二上!$B:$H,7,0)</f>
        <v>格绒燚西</v>
      </c>
      <c r="U570">
        <f t="shared" si="117"/>
        <v>98.581560283687949</v>
      </c>
      <c r="V570">
        <f t="shared" si="122"/>
        <v>243</v>
      </c>
      <c r="W570">
        <f>VLOOKUP(B570,[1]高一下!$B:$H,6,0)</f>
        <v>75</v>
      </c>
      <c r="X570" t="str">
        <f>VLOOKUP(B570,[1]高一下!$B:$H,7,0)</f>
        <v>格绒燚西</v>
      </c>
      <c r="Y570">
        <f t="shared" si="118"/>
        <v>69.858156028368796</v>
      </c>
      <c r="Z570">
        <f t="shared" si="123"/>
        <v>239</v>
      </c>
      <c r="AA570">
        <f>VLOOKUP(B570,[1]高一上!$B:$G,5,0)</f>
        <v>76</v>
      </c>
      <c r="AB570" t="str">
        <f>VLOOKUP(B570,[1]高一上!$B:$G,6,0)</f>
        <v>格绒燚西</v>
      </c>
      <c r="AC570">
        <f t="shared" si="124"/>
        <v>108.51063829787233</v>
      </c>
      <c r="AD570">
        <f t="shared" si="125"/>
        <v>154</v>
      </c>
      <c r="AE570">
        <f>VLOOKUP(B570,[1]中考!$B:$G,6,0)</f>
        <v>88</v>
      </c>
      <c r="AF570">
        <f t="shared" si="126"/>
        <v>263</v>
      </c>
    </row>
    <row r="571" spans="1:32" x14ac:dyDescent="0.2">
      <c r="A571" s="2" t="s">
        <v>1700</v>
      </c>
      <c r="B571" s="2" t="s">
        <v>1701</v>
      </c>
      <c r="C571" s="1">
        <v>14</v>
      </c>
      <c r="D571" s="3" t="s">
        <v>1070</v>
      </c>
      <c r="E571" s="4" t="s">
        <v>1702</v>
      </c>
      <c r="F571" s="1">
        <v>398</v>
      </c>
      <c r="G571" s="4">
        <v>103</v>
      </c>
      <c r="H571" s="1" t="s">
        <v>562</v>
      </c>
      <c r="I571" s="15">
        <f t="shared" si="114"/>
        <v>154.25531914893617</v>
      </c>
      <c r="J571">
        <f t="shared" si="119"/>
        <v>61</v>
      </c>
      <c r="K571">
        <f>VLOOKUP(B571,[1]高三上!$B:$H,6,0)</f>
        <v>80</v>
      </c>
      <c r="L571" t="str">
        <f>VLOOKUP(B571,[1]高三上!$B:$H,7,0)</f>
        <v>格绒燚西</v>
      </c>
      <c r="M571">
        <f t="shared" si="115"/>
        <v>59.929078014184398</v>
      </c>
      <c r="N571">
        <f t="shared" si="120"/>
        <v>214</v>
      </c>
      <c r="O571">
        <f>VLOOKUP(B571,[1]高二下!$B:$H,6,0)</f>
        <v>88</v>
      </c>
      <c r="P571" t="str">
        <f>VLOOKUP(B571,[1]高二下!$B:$H,7,0)</f>
        <v>格绒燚西</v>
      </c>
      <c r="Q571">
        <f t="shared" si="116"/>
        <v>68.439716312056731</v>
      </c>
      <c r="R571">
        <f t="shared" si="121"/>
        <v>101</v>
      </c>
      <c r="S571">
        <f>VLOOKUP(B571,[1]高二上!$B:$H,6,0)</f>
        <v>106</v>
      </c>
      <c r="T571" t="str">
        <f>VLOOKUP(B571,[1]高二上!$B:$H,7,0)</f>
        <v>格绒燚西</v>
      </c>
      <c r="U571">
        <f t="shared" si="117"/>
        <v>116.31205673758865</v>
      </c>
      <c r="V571">
        <f t="shared" si="122"/>
        <v>12</v>
      </c>
      <c r="W571">
        <f>VLOOKUP(B571,[1]高一下!$B:$H,6,0)</f>
        <v>93</v>
      </c>
      <c r="X571" t="str">
        <f>VLOOKUP(B571,[1]高一下!$B:$H,7,0)</f>
        <v>格绒燚西</v>
      </c>
      <c r="Y571">
        <f t="shared" si="118"/>
        <v>115.60283687943263</v>
      </c>
      <c r="Z571">
        <f t="shared" si="123"/>
        <v>58</v>
      </c>
      <c r="AA571">
        <f>VLOOKUP(B571,[1]高一上!$B:$G,5,0)</f>
        <v>80</v>
      </c>
      <c r="AB571" t="str">
        <f>VLOOKUP(B571,[1]高一上!$B:$G,6,0)</f>
        <v>刘权芳</v>
      </c>
      <c r="AC571">
        <f t="shared" si="124"/>
        <v>119.14893617021276</v>
      </c>
      <c r="AD571">
        <f t="shared" si="125"/>
        <v>102</v>
      </c>
      <c r="AE571">
        <f>VLOOKUP(B571,[1]中考!$B:$G,6,0)</f>
        <v>106</v>
      </c>
      <c r="AF571">
        <f t="shared" si="126"/>
        <v>112</v>
      </c>
    </row>
    <row r="572" spans="1:32" x14ac:dyDescent="0.2">
      <c r="A572" s="2" t="s">
        <v>1703</v>
      </c>
      <c r="B572" s="2" t="s">
        <v>1704</v>
      </c>
      <c r="C572" s="1">
        <v>14</v>
      </c>
      <c r="D572" s="3" t="s">
        <v>1070</v>
      </c>
      <c r="E572" s="4" t="s">
        <v>1705</v>
      </c>
      <c r="F572" s="1">
        <v>393</v>
      </c>
      <c r="G572" s="4">
        <v>99</v>
      </c>
      <c r="H572" s="1" t="s">
        <v>562</v>
      </c>
      <c r="I572" s="15">
        <f t="shared" si="114"/>
        <v>100</v>
      </c>
      <c r="J572">
        <f t="shared" si="119"/>
        <v>103</v>
      </c>
      <c r="K572">
        <v>0</v>
      </c>
      <c r="L572" t="str">
        <f>H572</f>
        <v>格绒燚西</v>
      </c>
      <c r="M572">
        <f t="shared" si="115"/>
        <v>100</v>
      </c>
      <c r="N572">
        <f t="shared" si="120"/>
        <v>254</v>
      </c>
      <c r="O572">
        <v>0</v>
      </c>
      <c r="P572" t="str">
        <f>H572</f>
        <v>格绒燚西</v>
      </c>
      <c r="Q572">
        <f t="shared" si="116"/>
        <v>100</v>
      </c>
      <c r="R572">
        <f t="shared" si="121"/>
        <v>260</v>
      </c>
      <c r="S572">
        <f>VLOOKUP(B572,[1]高二上!$B:$H,6,0)</f>
        <v>85</v>
      </c>
      <c r="T572" t="str">
        <f>VLOOKUP(B572,[1]高二上!$B:$H,7,0)</f>
        <v>格绒燚西</v>
      </c>
      <c r="U572">
        <f t="shared" si="117"/>
        <v>91.134751773049643</v>
      </c>
      <c r="V572">
        <f t="shared" si="122"/>
        <v>196</v>
      </c>
      <c r="W572">
        <f>VLOOKUP(B572,[1]高一下!$B:$H,6,0)</f>
        <v>83</v>
      </c>
      <c r="X572" t="str">
        <f>VLOOKUP(B572,[1]高一下!$B:$H,7,0)</f>
        <v>格绒燚西</v>
      </c>
      <c r="Y572">
        <f t="shared" si="118"/>
        <v>95.744680851063833</v>
      </c>
      <c r="Z572">
        <f t="shared" si="123"/>
        <v>171</v>
      </c>
      <c r="AA572">
        <f>VLOOKUP(B572,[1]高一上!$B:$G,5,0)</f>
        <v>75</v>
      </c>
      <c r="AB572" t="str">
        <f>VLOOKUP(B572,[1]高一上!$B:$G,6,0)</f>
        <v>格绒燚西</v>
      </c>
      <c r="AC572">
        <f t="shared" si="124"/>
        <v>67.730496453900713</v>
      </c>
      <c r="AD572">
        <f t="shared" si="125"/>
        <v>159</v>
      </c>
      <c r="AE572">
        <f>VLOOKUP(B572,[1]中考!$B:$G,6,0)</f>
        <v>109</v>
      </c>
      <c r="AF572">
        <f t="shared" si="126"/>
        <v>80</v>
      </c>
    </row>
    <row r="573" spans="1:32" x14ac:dyDescent="0.2">
      <c r="A573" s="2" t="s">
        <v>1706</v>
      </c>
      <c r="B573" s="2" t="s">
        <v>1707</v>
      </c>
      <c r="C573" s="1">
        <v>14</v>
      </c>
      <c r="D573" s="3" t="s">
        <v>1070</v>
      </c>
      <c r="E573" s="4" t="s">
        <v>1708</v>
      </c>
      <c r="F573" s="1">
        <v>392</v>
      </c>
      <c r="G573" s="4">
        <v>87</v>
      </c>
      <c r="H573" s="1" t="s">
        <v>562</v>
      </c>
      <c r="I573" s="15">
        <f t="shared" si="114"/>
        <v>100</v>
      </c>
      <c r="J573">
        <f t="shared" si="119"/>
        <v>245</v>
      </c>
      <c r="K573">
        <v>0</v>
      </c>
      <c r="L573" t="str">
        <f>H573</f>
        <v>格绒燚西</v>
      </c>
      <c r="M573">
        <f t="shared" si="115"/>
        <v>100</v>
      </c>
      <c r="N573">
        <f t="shared" si="120"/>
        <v>254</v>
      </c>
      <c r="O573">
        <v>0</v>
      </c>
      <c r="P573" t="str">
        <f>H573</f>
        <v>格绒燚西</v>
      </c>
      <c r="Q573">
        <f t="shared" si="116"/>
        <v>100</v>
      </c>
      <c r="R573">
        <f t="shared" si="121"/>
        <v>260</v>
      </c>
      <c r="S573">
        <f>VLOOKUP(B573,[1]高二上!$B:$H,6,0)</f>
        <v>88</v>
      </c>
      <c r="T573" t="str">
        <f>VLOOKUP(B573,[1]高二上!$B:$H,7,0)</f>
        <v>格绒燚西</v>
      </c>
      <c r="U573">
        <f t="shared" si="117"/>
        <v>77.659574468085111</v>
      </c>
      <c r="V573">
        <f t="shared" si="122"/>
        <v>163</v>
      </c>
      <c r="W573">
        <f>VLOOKUP(B573,[1]高一下!$B:$H,6,0)</f>
        <v>89</v>
      </c>
      <c r="X573" t="str">
        <f>VLOOKUP(B573,[1]高一下!$B:$H,7,0)</f>
        <v>格绒燚西</v>
      </c>
      <c r="Y573">
        <f t="shared" si="118"/>
        <v>127.65957446808511</v>
      </c>
      <c r="Z573">
        <f t="shared" si="123"/>
        <v>100</v>
      </c>
      <c r="AA573">
        <f>VLOOKUP(B573,[1]高一上!$B:$G,5,0)</f>
        <v>74</v>
      </c>
      <c r="AB573" t="str">
        <f>VLOOKUP(B573,[1]高一上!$B:$G,6,0)</f>
        <v>杨翁基之玛</v>
      </c>
      <c r="AC573">
        <f t="shared" si="124"/>
        <v>85.106382978723403</v>
      </c>
      <c r="AD573">
        <f t="shared" si="125"/>
        <v>178</v>
      </c>
      <c r="AE573">
        <f>VLOOKUP(B573,[1]中考!$B:$G,6,0)</f>
        <v>111</v>
      </c>
      <c r="AF573">
        <f t="shared" si="126"/>
        <v>58</v>
      </c>
    </row>
    <row r="574" spans="1:32" x14ac:dyDescent="0.2">
      <c r="A574" s="2" t="s">
        <v>1709</v>
      </c>
      <c r="B574" s="2" t="s">
        <v>1710</v>
      </c>
      <c r="C574" s="1">
        <v>14</v>
      </c>
      <c r="D574" s="3" t="s">
        <v>1070</v>
      </c>
      <c r="E574" s="4" t="s">
        <v>1711</v>
      </c>
      <c r="F574" s="1">
        <v>391</v>
      </c>
      <c r="G574" s="4">
        <v>84</v>
      </c>
      <c r="H574" s="1" t="s">
        <v>562</v>
      </c>
      <c r="I574" s="15">
        <f t="shared" si="114"/>
        <v>91.489361702127667</v>
      </c>
      <c r="J574">
        <f t="shared" si="119"/>
        <v>261</v>
      </c>
      <c r="K574">
        <f>VLOOKUP(B574,[1]高三上!$B:$H,6,0)</f>
        <v>77</v>
      </c>
      <c r="L574" t="str">
        <f>VLOOKUP(B574,[1]高三上!$B:$H,7,0)</f>
        <v>格绒燚西</v>
      </c>
      <c r="M574">
        <f t="shared" si="115"/>
        <v>96.453900709219852</v>
      </c>
      <c r="N574">
        <f t="shared" si="120"/>
        <v>237</v>
      </c>
      <c r="O574">
        <f>VLOOKUP(B574,[1]高二下!$B:$H,6,0)</f>
        <v>76</v>
      </c>
      <c r="P574" t="str">
        <f>VLOOKUP(B574,[1]高二下!$B:$H,7,0)</f>
        <v>格绒燚西</v>
      </c>
      <c r="Q574">
        <f t="shared" si="116"/>
        <v>115.95744680851064</v>
      </c>
      <c r="R574">
        <f t="shared" si="121"/>
        <v>227</v>
      </c>
      <c r="S574">
        <f>VLOOKUP(B574,[1]高二上!$B:$H,6,0)</f>
        <v>72</v>
      </c>
      <c r="T574" t="str">
        <f>VLOOKUP(B574,[1]高二上!$B:$H,7,0)</f>
        <v>格绒燚西</v>
      </c>
      <c r="U574">
        <f t="shared" si="117"/>
        <v>79.078014184397162</v>
      </c>
      <c r="V574">
        <f t="shared" si="122"/>
        <v>272</v>
      </c>
      <c r="W574">
        <f>VLOOKUP(B574,[1]高一下!$B:$H,6,0)</f>
        <v>79</v>
      </c>
      <c r="X574" t="str">
        <f>VLOOKUP(B574,[1]高一下!$B:$H,7,0)</f>
        <v>格绒燚西</v>
      </c>
      <c r="Y574">
        <f t="shared" si="118"/>
        <v>71.276595744680847</v>
      </c>
      <c r="Z574">
        <f t="shared" si="123"/>
        <v>213</v>
      </c>
      <c r="AA574">
        <f>VLOOKUP(B574,[1]高一上!$B:$G,5,0)</f>
        <v>77</v>
      </c>
      <c r="AB574" t="str">
        <f>VLOOKUP(B574,[1]高一上!$B:$G,6,0)</f>
        <v>格绒燚西</v>
      </c>
      <c r="AC574">
        <f t="shared" si="124"/>
        <v>102.48226950354609</v>
      </c>
      <c r="AD574">
        <f t="shared" si="125"/>
        <v>132</v>
      </c>
      <c r="AE574">
        <f>VLOOKUP(B574,[1]中考!$B:$G,6,0)</f>
        <v>97</v>
      </c>
      <c r="AF574">
        <f t="shared" si="126"/>
        <v>220</v>
      </c>
    </row>
    <row r="575" spans="1:32" x14ac:dyDescent="0.2">
      <c r="A575" s="2" t="s">
        <v>1712</v>
      </c>
      <c r="B575" s="2" t="s">
        <v>1713</v>
      </c>
      <c r="C575" s="1">
        <v>14</v>
      </c>
      <c r="D575" s="3" t="s">
        <v>1070</v>
      </c>
      <c r="E575" s="4" t="s">
        <v>1714</v>
      </c>
      <c r="F575" s="1">
        <v>390</v>
      </c>
      <c r="G575" s="4">
        <v>97</v>
      </c>
      <c r="H575" s="1" t="s">
        <v>562</v>
      </c>
      <c r="I575" s="15">
        <f t="shared" si="114"/>
        <v>140.78014184397162</v>
      </c>
      <c r="J575">
        <f t="shared" si="119"/>
        <v>125</v>
      </c>
      <c r="K575">
        <f>VLOOKUP(B575,[1]高三上!$B:$H,6,0)</f>
        <v>76</v>
      </c>
      <c r="L575" t="str">
        <f>VLOOKUP(B575,[1]高三上!$B:$H,7,0)</f>
        <v>格绒燚西</v>
      </c>
      <c r="M575">
        <f t="shared" si="115"/>
        <v>106.02836879432624</v>
      </c>
      <c r="N575">
        <f t="shared" si="120"/>
        <v>240</v>
      </c>
      <c r="O575">
        <f>VLOOKUP(B575,[1]高二下!$B:$H,6,0)</f>
        <v>67</v>
      </c>
      <c r="P575" t="str">
        <f>VLOOKUP(B575,[1]高二下!$B:$H,7,0)</f>
        <v>格绒燚西</v>
      </c>
      <c r="Q575">
        <f t="shared" si="116"/>
        <v>45.390070921985817</v>
      </c>
      <c r="R575">
        <f t="shared" si="121"/>
        <v>257</v>
      </c>
      <c r="S575">
        <f>VLOOKUP(B575,[1]高二上!$B:$H,6,0)</f>
        <v>92</v>
      </c>
      <c r="T575" t="str">
        <f>VLOOKUP(B575,[1]高二上!$B:$H,7,0)</f>
        <v>格绒燚西</v>
      </c>
      <c r="U575">
        <f t="shared" si="117"/>
        <v>154.96453900709218</v>
      </c>
      <c r="V575">
        <f t="shared" si="122"/>
        <v>103</v>
      </c>
      <c r="W575">
        <f>VLOOKUP(B575,[1]高一下!$B:$H,6,0)</f>
        <v>73</v>
      </c>
      <c r="X575" t="str">
        <f>VLOOKUP(B575,[1]高一下!$B:$H,7,0)</f>
        <v>格绒燚西</v>
      </c>
      <c r="Y575">
        <f t="shared" si="118"/>
        <v>98.581560283687949</v>
      </c>
      <c r="Z575">
        <f t="shared" si="123"/>
        <v>258</v>
      </c>
      <c r="AA575">
        <f>VLOOKUP(B575,[1]高一上!$B:$G,5,0)</f>
        <v>67</v>
      </c>
      <c r="AB575" t="str">
        <f>VLOOKUP(B575,[1]高一上!$B:$G,6,0)</f>
        <v>陈光汇</v>
      </c>
      <c r="AC575">
        <f t="shared" si="124"/>
        <v>92.198581560283685</v>
      </c>
      <c r="AD575">
        <f t="shared" si="125"/>
        <v>254</v>
      </c>
      <c r="AE575">
        <f>VLOOKUP(B575,[1]中考!$B:$G,6,0)</f>
        <v>95</v>
      </c>
      <c r="AF575">
        <f t="shared" si="126"/>
        <v>236</v>
      </c>
    </row>
    <row r="576" spans="1:32" x14ac:dyDescent="0.2">
      <c r="A576" s="2" t="s">
        <v>1715</v>
      </c>
      <c r="B576" s="2" t="s">
        <v>1716</v>
      </c>
      <c r="C576" s="1">
        <v>14</v>
      </c>
      <c r="D576" s="3" t="s">
        <v>1070</v>
      </c>
      <c r="E576" s="4" t="s">
        <v>1717</v>
      </c>
      <c r="F576" s="1">
        <v>387</v>
      </c>
      <c r="G576" s="4">
        <v>99</v>
      </c>
      <c r="H576" s="1" t="s">
        <v>562</v>
      </c>
      <c r="I576" s="15">
        <f t="shared" si="114"/>
        <v>120.92198581560284</v>
      </c>
      <c r="J576">
        <f t="shared" si="119"/>
        <v>103</v>
      </c>
      <c r="K576">
        <f>VLOOKUP(B576,[1]高三上!$B:$H,6,0)</f>
        <v>87</v>
      </c>
      <c r="L576" t="str">
        <f>VLOOKUP(B576,[1]高三上!$B:$H,7,0)</f>
        <v>格绒燚西</v>
      </c>
      <c r="M576">
        <f t="shared" si="115"/>
        <v>112.41134751773049</v>
      </c>
      <c r="N576">
        <f t="shared" si="120"/>
        <v>162</v>
      </c>
      <c r="O576">
        <f>VLOOKUP(B576,[1]高二下!$B:$H,6,0)</f>
        <v>80</v>
      </c>
      <c r="P576" t="str">
        <f>VLOOKUP(B576,[1]高二下!$B:$H,7,0)</f>
        <v>格绒燚西</v>
      </c>
      <c r="Q576">
        <f t="shared" si="116"/>
        <v>87.943262411347519</v>
      </c>
      <c r="R576">
        <f t="shared" si="121"/>
        <v>197</v>
      </c>
      <c r="S576">
        <f>VLOOKUP(B576,[1]高二上!$B:$H,6,0)</f>
        <v>88</v>
      </c>
      <c r="T576" t="str">
        <f>VLOOKUP(B576,[1]高二上!$B:$H,7,0)</f>
        <v>格绒燚西</v>
      </c>
      <c r="U576">
        <f t="shared" si="117"/>
        <v>62.765957446808514</v>
      </c>
      <c r="V576">
        <f t="shared" si="122"/>
        <v>163</v>
      </c>
      <c r="W576">
        <f>VLOOKUP(B576,[1]高一下!$B:$H,6,0)</f>
        <v>93</v>
      </c>
      <c r="X576" t="str">
        <f>VLOOKUP(B576,[1]高一下!$B:$H,7,0)</f>
        <v>格绒燚西</v>
      </c>
      <c r="Y576">
        <f t="shared" si="118"/>
        <v>90.070921985815602</v>
      </c>
      <c r="Z576">
        <f t="shared" si="123"/>
        <v>58</v>
      </c>
      <c r="AA576">
        <f>VLOOKUP(B576,[1]高一上!$B:$G,5,0)</f>
        <v>86</v>
      </c>
      <c r="AB576" t="str">
        <f>VLOOKUP(B576,[1]高一上!$B:$G,6,0)</f>
        <v>格绒燚西</v>
      </c>
      <c r="AC576">
        <f t="shared" si="124"/>
        <v>110.28368794326241</v>
      </c>
      <c r="AD576">
        <f t="shared" si="125"/>
        <v>30</v>
      </c>
      <c r="AE576">
        <f>VLOOKUP(B576,[1]中考!$B:$G,6,0)</f>
        <v>108</v>
      </c>
      <c r="AF576">
        <f t="shared" si="126"/>
        <v>87</v>
      </c>
    </row>
    <row r="577" spans="1:32" x14ac:dyDescent="0.2">
      <c r="A577" s="2" t="s">
        <v>1718</v>
      </c>
      <c r="B577" s="2" t="s">
        <v>1719</v>
      </c>
      <c r="C577" s="1">
        <v>14</v>
      </c>
      <c r="D577" s="3" t="s">
        <v>1070</v>
      </c>
      <c r="E577" s="4" t="s">
        <v>1720</v>
      </c>
      <c r="F577" s="1">
        <v>384</v>
      </c>
      <c r="G577" s="4">
        <v>92</v>
      </c>
      <c r="H577" s="1" t="s">
        <v>562</v>
      </c>
      <c r="I577" s="15">
        <f t="shared" si="114"/>
        <v>100</v>
      </c>
      <c r="J577">
        <f t="shared" si="119"/>
        <v>197</v>
      </c>
      <c r="K577">
        <v>0</v>
      </c>
      <c r="L577" t="str">
        <f>H577</f>
        <v>格绒燚西</v>
      </c>
      <c r="M577">
        <f t="shared" si="115"/>
        <v>100</v>
      </c>
      <c r="N577">
        <f t="shared" si="120"/>
        <v>254</v>
      </c>
      <c r="O577">
        <v>0</v>
      </c>
      <c r="P577" t="str">
        <f>H577</f>
        <v>格绒燚西</v>
      </c>
      <c r="Q577">
        <f t="shared" si="116"/>
        <v>100</v>
      </c>
      <c r="R577">
        <f t="shared" si="121"/>
        <v>260</v>
      </c>
      <c r="S577">
        <f>VLOOKUP(B577,[1]高二上!$B:$H,6,0)</f>
        <v>78</v>
      </c>
      <c r="T577" t="str">
        <f>VLOOKUP(B577,[1]高二上!$B:$H,7,0)</f>
        <v>格绒燚西</v>
      </c>
      <c r="U577">
        <f t="shared" si="117"/>
        <v>81.205673758865245</v>
      </c>
      <c r="V577">
        <f t="shared" si="122"/>
        <v>249</v>
      </c>
      <c r="W577">
        <f>VLOOKUP(B577,[1]高一下!$B:$H,6,0)</f>
        <v>81</v>
      </c>
      <c r="X577" t="str">
        <f>VLOOKUP(B577,[1]高一下!$B:$H,7,0)</f>
        <v>格绒燚西</v>
      </c>
      <c r="Y577">
        <f t="shared" si="118"/>
        <v>93.61702127659575</v>
      </c>
      <c r="Z577">
        <f t="shared" si="123"/>
        <v>196</v>
      </c>
      <c r="AA577">
        <f>VLOOKUP(B577,[1]高一上!$B:$G,5,0)</f>
        <v>74</v>
      </c>
      <c r="AB577" t="str">
        <f>VLOOKUP(B577,[1]高一上!$B:$G,6,0)</f>
        <v>格绒燚西</v>
      </c>
      <c r="AC577">
        <f t="shared" si="124"/>
        <v>81.205673758865245</v>
      </c>
      <c r="AD577">
        <f t="shared" si="125"/>
        <v>178</v>
      </c>
      <c r="AE577">
        <f>VLOOKUP(B577,[1]中考!$B:$G,6,0)</f>
        <v>104</v>
      </c>
      <c r="AF577">
        <f t="shared" si="126"/>
        <v>143</v>
      </c>
    </row>
    <row r="578" spans="1:32" x14ac:dyDescent="0.2">
      <c r="A578" s="2" t="s">
        <v>1721</v>
      </c>
      <c r="B578" s="2" t="s">
        <v>1722</v>
      </c>
      <c r="C578" s="1">
        <v>14</v>
      </c>
      <c r="D578" s="3" t="s">
        <v>1070</v>
      </c>
      <c r="E578" s="4" t="s">
        <v>1723</v>
      </c>
      <c r="F578" s="1">
        <v>382</v>
      </c>
      <c r="G578" s="4">
        <v>94</v>
      </c>
      <c r="H578" s="1" t="s">
        <v>562</v>
      </c>
      <c r="I578" s="15">
        <f t="shared" si="114"/>
        <v>110.63829787234043</v>
      </c>
      <c r="J578">
        <f t="shared" si="119"/>
        <v>170</v>
      </c>
      <c r="K578">
        <f>VLOOKUP(B578,[1]高三上!$B:$H,6,0)</f>
        <v>82</v>
      </c>
      <c r="L578" t="str">
        <f>VLOOKUP(B578,[1]高三上!$B:$H,7,0)</f>
        <v>格绒燚西</v>
      </c>
      <c r="M578">
        <f t="shared" si="115"/>
        <v>80.141843971631204</v>
      </c>
      <c r="N578">
        <f t="shared" si="120"/>
        <v>200</v>
      </c>
      <c r="O578">
        <f>VLOOKUP(B578,[1]高二下!$B:$H,6,0)</f>
        <v>85</v>
      </c>
      <c r="P578" t="str">
        <f>VLOOKUP(B578,[1]高二下!$B:$H,7,0)</f>
        <v>格绒燚西</v>
      </c>
      <c r="Q578">
        <f t="shared" si="116"/>
        <v>137.2340425531915</v>
      </c>
      <c r="R578">
        <f t="shared" si="121"/>
        <v>144</v>
      </c>
      <c r="S578">
        <f>VLOOKUP(B578,[1]高二上!$B:$H,6,0)</f>
        <v>78</v>
      </c>
      <c r="T578" t="str">
        <f>VLOOKUP(B578,[1]高二上!$B:$H,7,0)</f>
        <v>格绒燚西</v>
      </c>
      <c r="U578">
        <f t="shared" si="117"/>
        <v>101.06382978723404</v>
      </c>
      <c r="V578">
        <f t="shared" si="122"/>
        <v>249</v>
      </c>
      <c r="W578">
        <f>VLOOKUP(B578,[1]高一下!$B:$H,6,0)</f>
        <v>74</v>
      </c>
      <c r="X578" t="str">
        <f>VLOOKUP(B578,[1]高一下!$B:$H,7,0)</f>
        <v>格绒燚西</v>
      </c>
      <c r="Y578">
        <f t="shared" si="118"/>
        <v>94.326241134751768</v>
      </c>
      <c r="Z578">
        <f t="shared" si="123"/>
        <v>252</v>
      </c>
      <c r="AA578">
        <f>VLOOKUP(B578,[1]高一上!$B:$G,5,0)</f>
        <v>70</v>
      </c>
      <c r="AB578" t="str">
        <f>VLOOKUP(B578,[1]高一上!$B:$G,6,0)</f>
        <v>格绒燚西</v>
      </c>
      <c r="AC578">
        <f t="shared" si="124"/>
        <v>31.205673758865245</v>
      </c>
      <c r="AD578">
        <f t="shared" si="125"/>
        <v>236</v>
      </c>
      <c r="AE578">
        <f>VLOOKUP(B578,[1]中考!$B:$G,6,0)</f>
        <v>111</v>
      </c>
      <c r="AF578">
        <f t="shared" si="126"/>
        <v>58</v>
      </c>
    </row>
    <row r="579" spans="1:32" x14ac:dyDescent="0.2">
      <c r="A579" s="2" t="s">
        <v>1724</v>
      </c>
      <c r="B579" s="2" t="s">
        <v>1725</v>
      </c>
      <c r="C579" s="1">
        <v>14</v>
      </c>
      <c r="D579" s="3" t="s">
        <v>1070</v>
      </c>
      <c r="E579" s="4" t="s">
        <v>1726</v>
      </c>
      <c r="F579" s="1">
        <v>379</v>
      </c>
      <c r="G579" s="4">
        <v>94</v>
      </c>
      <c r="H579" s="1" t="s">
        <v>562</v>
      </c>
      <c r="I579" s="15">
        <f t="shared" ref="I579:I638" si="127">IF(OR(G579=0,K579=0),100,(((N579-J579)/COUNTIF(D:D,D579))*100)+100)</f>
        <v>127.65957446808511</v>
      </c>
      <c r="J579">
        <f t="shared" si="119"/>
        <v>170</v>
      </c>
      <c r="K579">
        <f>VLOOKUP(B579,[1]高三上!$B:$H,6,0)</f>
        <v>72</v>
      </c>
      <c r="L579" t="str">
        <f>VLOOKUP(B579,[1]高三上!$B:$H,7,0)</f>
        <v>格绒燚西</v>
      </c>
      <c r="M579">
        <f t="shared" ref="M579:M638" si="128">IF(OR(O579=0,K579=0),100,(((R579-N579)/COUNTIF(D:D,D579))*100)+100)</f>
        <v>72.695035460992912</v>
      </c>
      <c r="N579">
        <f t="shared" si="120"/>
        <v>248</v>
      </c>
      <c r="O579">
        <f>VLOOKUP(B579,[1]高二下!$B:$H,6,0)</f>
        <v>82</v>
      </c>
      <c r="P579" t="str">
        <f>VLOOKUP(B579,[1]高二下!$B:$H,7,0)</f>
        <v>格绒燚西</v>
      </c>
      <c r="Q579">
        <f t="shared" ref="Q579:Q638" si="129">IF(OR(O579=0,S579=0),100,(((V579-R579)/COUNTIF(D:D,D579))*100)+100)</f>
        <v>133.33333333333331</v>
      </c>
      <c r="R579">
        <f t="shared" si="121"/>
        <v>171</v>
      </c>
      <c r="S579">
        <f>VLOOKUP(B579,[1]高二上!$B:$H,6,0)</f>
        <v>75</v>
      </c>
      <c r="T579" t="str">
        <f>VLOOKUP(B579,[1]高二上!$B:$H,7,0)</f>
        <v>格绒燚西</v>
      </c>
      <c r="U579">
        <f t="shared" ref="U579:U638" si="130">IF(OR(W579=0,S579=0),100,(((Z579-V579)/COUNTIF(D:D,D579))*100)+100)</f>
        <v>53.191489361702125</v>
      </c>
      <c r="V579">
        <f t="shared" si="122"/>
        <v>265</v>
      </c>
      <c r="W579">
        <f>VLOOKUP(B579,[1]高一下!$B:$H,6,0)</f>
        <v>86</v>
      </c>
      <c r="X579" t="str">
        <f>VLOOKUP(B579,[1]高一下!$B:$H,7,0)</f>
        <v>格绒燚西</v>
      </c>
      <c r="Y579">
        <f t="shared" ref="Y579:Y638" si="131">IF(OR(W579=0,AA579=0),100,(((AD579-Z579)/COUNTIF(D:D,D579))*100)+100)</f>
        <v>132.6241134751773</v>
      </c>
      <c r="Z579">
        <f t="shared" si="123"/>
        <v>133</v>
      </c>
      <c r="AA579">
        <f>VLOOKUP(B579,[1]高一上!$B:$G,5,0)</f>
        <v>71</v>
      </c>
      <c r="AB579" t="str">
        <f>VLOOKUP(B579,[1]高一上!$B:$G,6,0)</f>
        <v>杨翁基之玛</v>
      </c>
      <c r="AC579">
        <f t="shared" si="124"/>
        <v>120.92198581560284</v>
      </c>
      <c r="AD579">
        <f t="shared" si="125"/>
        <v>225</v>
      </c>
      <c r="AE579">
        <f>VLOOKUP(B579,[1]中考!$B:$G,6,0)</f>
        <v>100</v>
      </c>
      <c r="AF579">
        <f t="shared" si="126"/>
        <v>192</v>
      </c>
    </row>
    <row r="580" spans="1:32" x14ac:dyDescent="0.2">
      <c r="A580" s="2" t="s">
        <v>1727</v>
      </c>
      <c r="B580" s="2" t="s">
        <v>1728</v>
      </c>
      <c r="C580" s="1">
        <v>14</v>
      </c>
      <c r="D580" s="3" t="s">
        <v>1070</v>
      </c>
      <c r="E580" s="4" t="s">
        <v>1729</v>
      </c>
      <c r="F580" s="1">
        <v>375</v>
      </c>
      <c r="G580" s="4">
        <v>95</v>
      </c>
      <c r="H580" s="1" t="s">
        <v>562</v>
      </c>
      <c r="I580" s="15">
        <f t="shared" si="127"/>
        <v>109.9290780141844</v>
      </c>
      <c r="J580">
        <f t="shared" si="119"/>
        <v>152</v>
      </c>
      <c r="K580">
        <f>VLOOKUP(B580,[1]高三上!$B:$H,6,0)</f>
        <v>85</v>
      </c>
      <c r="L580" t="str">
        <f>VLOOKUP(B580,[1]高三上!$B:$H,7,0)</f>
        <v>格绒燚西</v>
      </c>
      <c r="M580">
        <f t="shared" si="128"/>
        <v>116.66666666666666</v>
      </c>
      <c r="N580">
        <f t="shared" si="120"/>
        <v>180</v>
      </c>
      <c r="O580">
        <f>VLOOKUP(B580,[1]高二下!$B:$H,6,0)</f>
        <v>76</v>
      </c>
      <c r="P580" t="str">
        <f>VLOOKUP(B580,[1]高二下!$B:$H,7,0)</f>
        <v>格绒燚西</v>
      </c>
      <c r="Q580">
        <f t="shared" si="129"/>
        <v>47.163120567375884</v>
      </c>
      <c r="R580">
        <f t="shared" si="121"/>
        <v>227</v>
      </c>
      <c r="S580">
        <f>VLOOKUP(B580,[1]高二上!$B:$H,6,0)</f>
        <v>95</v>
      </c>
      <c r="T580" t="str">
        <f>VLOOKUP(B580,[1]高二上!$B:$H,7,0)</f>
        <v>格绒燚西</v>
      </c>
      <c r="U580">
        <f t="shared" si="130"/>
        <v>145.39007092198582</v>
      </c>
      <c r="V580">
        <f t="shared" si="122"/>
        <v>78</v>
      </c>
      <c r="W580">
        <f>VLOOKUP(B580,[1]高一下!$B:$H,6,0)</f>
        <v>80</v>
      </c>
      <c r="X580" t="str">
        <f>VLOOKUP(B580,[1]高一下!$B:$H,7,0)</f>
        <v>格绒燚西</v>
      </c>
      <c r="Y580">
        <f t="shared" si="131"/>
        <v>71.63120567375887</v>
      </c>
      <c r="Z580">
        <f t="shared" si="123"/>
        <v>206</v>
      </c>
      <c r="AA580">
        <f>VLOOKUP(B580,[1]高一上!$B:$G,5,0)</f>
        <v>78</v>
      </c>
      <c r="AB580" t="str">
        <f>VLOOKUP(B580,[1]高一上!$B:$G,6,0)</f>
        <v>杨翁基之玛</v>
      </c>
      <c r="AC580">
        <f t="shared" si="124"/>
        <v>77.659574468085111</v>
      </c>
      <c r="AD580">
        <f t="shared" si="125"/>
        <v>126</v>
      </c>
      <c r="AE580">
        <f>VLOOKUP(B580,[1]中考!$B:$G,6,0)</f>
        <v>104</v>
      </c>
      <c r="AF580">
        <f t="shared" si="126"/>
        <v>143</v>
      </c>
    </row>
    <row r="581" spans="1:32" x14ac:dyDescent="0.2">
      <c r="A581" s="2" t="s">
        <v>1730</v>
      </c>
      <c r="B581" s="2" t="s">
        <v>1731</v>
      </c>
      <c r="C581" s="1">
        <v>14</v>
      </c>
      <c r="D581" s="3" t="s">
        <v>1070</v>
      </c>
      <c r="E581" s="4" t="s">
        <v>1732</v>
      </c>
      <c r="F581" s="1">
        <v>368</v>
      </c>
      <c r="G581" s="4">
        <v>89</v>
      </c>
      <c r="H581" s="1" t="s">
        <v>562</v>
      </c>
      <c r="I581" s="15">
        <f t="shared" si="127"/>
        <v>102.83687943262412</v>
      </c>
      <c r="J581">
        <f t="shared" si="119"/>
        <v>232</v>
      </c>
      <c r="K581">
        <f>VLOOKUP(B581,[1]高三上!$B:$H,6,0)</f>
        <v>76</v>
      </c>
      <c r="L581" t="str">
        <f>VLOOKUP(B581,[1]高三上!$B:$H,7,0)</f>
        <v>格绒燚西</v>
      </c>
      <c r="M581">
        <f t="shared" si="128"/>
        <v>80.496453900709213</v>
      </c>
      <c r="N581">
        <f t="shared" si="120"/>
        <v>240</v>
      </c>
      <c r="O581">
        <f>VLOOKUP(B581,[1]高二下!$B:$H,6,0)</f>
        <v>81</v>
      </c>
      <c r="P581" t="str">
        <f>VLOOKUP(B581,[1]高二下!$B:$H,7,0)</f>
        <v>格绒燚西</v>
      </c>
      <c r="Q581">
        <f t="shared" si="129"/>
        <v>99.645390070921991</v>
      </c>
      <c r="R581">
        <f t="shared" si="121"/>
        <v>185</v>
      </c>
      <c r="S581">
        <f>VLOOKUP(B581,[1]高二上!$B:$H,6,0)</f>
        <v>86</v>
      </c>
      <c r="T581" t="str">
        <f>VLOOKUP(B581,[1]高二上!$B:$H,7,0)</f>
        <v>格绒燚西</v>
      </c>
      <c r="U581">
        <f t="shared" si="130"/>
        <v>95.39007092198581</v>
      </c>
      <c r="V581">
        <f t="shared" si="122"/>
        <v>184</v>
      </c>
      <c r="W581">
        <f>VLOOKUP(B581,[1]高一下!$B:$H,6,0)</f>
        <v>83</v>
      </c>
      <c r="X581" t="str">
        <f>VLOOKUP(B581,[1]高一下!$B:$H,7,0)</f>
        <v>格绒燚西</v>
      </c>
      <c r="Y581">
        <f t="shared" si="131"/>
        <v>95.744680851063833</v>
      </c>
      <c r="Z581">
        <f t="shared" si="123"/>
        <v>171</v>
      </c>
      <c r="AA581">
        <f>VLOOKUP(B581,[1]高一上!$B:$G,5,0)</f>
        <v>75</v>
      </c>
      <c r="AB581" t="str">
        <f>VLOOKUP(B581,[1]高一上!$B:$G,6,0)</f>
        <v>格绒燚西</v>
      </c>
      <c r="AC581">
        <f t="shared" si="124"/>
        <v>134.04255319148936</v>
      </c>
      <c r="AD581">
        <f t="shared" si="125"/>
        <v>159</v>
      </c>
      <c r="AE581">
        <f>VLOOKUP(B581,[1]中考!$B:$G,6,0)</f>
        <v>87</v>
      </c>
      <c r="AF581">
        <f t="shared" si="126"/>
        <v>267</v>
      </c>
    </row>
    <row r="582" spans="1:32" x14ac:dyDescent="0.2">
      <c r="A582" s="2" t="s">
        <v>1733</v>
      </c>
      <c r="B582" s="2" t="s">
        <v>1734</v>
      </c>
      <c r="C582" s="1">
        <v>14</v>
      </c>
      <c r="D582" s="3" t="s">
        <v>1070</v>
      </c>
      <c r="E582" s="4" t="s">
        <v>1735</v>
      </c>
      <c r="F582" s="1">
        <v>367</v>
      </c>
      <c r="G582" s="4">
        <v>95</v>
      </c>
      <c r="H582" s="1" t="s">
        <v>562</v>
      </c>
      <c r="I582" s="15">
        <f t="shared" si="127"/>
        <v>114.53900709219857</v>
      </c>
      <c r="J582">
        <f t="shared" si="119"/>
        <v>152</v>
      </c>
      <c r="K582">
        <f>VLOOKUP(B582,[1]高三上!$B:$H,6,0)</f>
        <v>83</v>
      </c>
      <c r="L582" t="str">
        <f>VLOOKUP(B582,[1]高三上!$B:$H,7,0)</f>
        <v>格绒燚西</v>
      </c>
      <c r="M582">
        <f t="shared" si="128"/>
        <v>118.08510638297872</v>
      </c>
      <c r="N582">
        <f t="shared" si="120"/>
        <v>193</v>
      </c>
      <c r="O582">
        <f>VLOOKUP(B582,[1]高二下!$B:$H,6,0)</f>
        <v>74</v>
      </c>
      <c r="P582" t="str">
        <f>VLOOKUP(B582,[1]高二下!$B:$H,7,0)</f>
        <v>格绒燚西</v>
      </c>
      <c r="Q582">
        <f t="shared" si="129"/>
        <v>89.00709219858156</v>
      </c>
      <c r="R582">
        <f t="shared" si="121"/>
        <v>244</v>
      </c>
      <c r="S582">
        <f>VLOOKUP(B582,[1]高二上!$B:$H,6,0)</f>
        <v>84</v>
      </c>
      <c r="T582" t="str">
        <f>VLOOKUP(B582,[1]高二上!$B:$H,7,0)</f>
        <v>格绒燚西</v>
      </c>
      <c r="U582">
        <f t="shared" si="130"/>
        <v>89.361702127659569</v>
      </c>
      <c r="V582">
        <f t="shared" si="122"/>
        <v>213</v>
      </c>
      <c r="W582">
        <f>VLOOKUP(B582,[1]高一下!$B:$H,6,0)</f>
        <v>82</v>
      </c>
      <c r="X582" t="str">
        <f>VLOOKUP(B582,[1]高一下!$B:$H,7,0)</f>
        <v>格绒燚西</v>
      </c>
      <c r="Y582">
        <f t="shared" si="131"/>
        <v>109.9290780141844</v>
      </c>
      <c r="Z582">
        <f t="shared" si="123"/>
        <v>183</v>
      </c>
      <c r="AA582">
        <f>VLOOKUP(B582,[1]高一上!$B:$G,5,0)</f>
        <v>72</v>
      </c>
      <c r="AB582" t="str">
        <f>VLOOKUP(B582,[1]高一上!$B:$G,6,0)</f>
        <v>杨翁基之玛</v>
      </c>
      <c r="AC582">
        <f t="shared" si="124"/>
        <v>60.283687943262407</v>
      </c>
      <c r="AD582">
        <f t="shared" si="125"/>
        <v>211</v>
      </c>
      <c r="AE582">
        <f>VLOOKUP(B582,[1]中考!$B:$G,6,0)</f>
        <v>110</v>
      </c>
      <c r="AF582">
        <f t="shared" si="126"/>
        <v>71</v>
      </c>
    </row>
    <row r="583" spans="1:32" x14ac:dyDescent="0.2">
      <c r="A583" s="2" t="s">
        <v>1736</v>
      </c>
      <c r="B583" s="2" t="s">
        <v>1737</v>
      </c>
      <c r="C583" s="1">
        <v>14</v>
      </c>
      <c r="D583" s="3" t="s">
        <v>1070</v>
      </c>
      <c r="E583" s="4" t="s">
        <v>1738</v>
      </c>
      <c r="F583" s="1">
        <v>364</v>
      </c>
      <c r="G583" s="4">
        <v>95</v>
      </c>
      <c r="H583" s="1" t="s">
        <v>562</v>
      </c>
      <c r="I583" s="15">
        <f t="shared" si="127"/>
        <v>100</v>
      </c>
      <c r="J583">
        <f t="shared" si="119"/>
        <v>152</v>
      </c>
      <c r="K583">
        <f>VLOOKUP(B583,[1]高三上!$B:$H,6,0)</f>
        <v>0</v>
      </c>
      <c r="L583" t="str">
        <f>VLOOKUP(B583,[1]高三上!$B:$H,7,0)</f>
        <v>格绒燚西</v>
      </c>
      <c r="M583">
        <f t="shared" si="128"/>
        <v>100</v>
      </c>
      <c r="N583">
        <f t="shared" si="120"/>
        <v>254</v>
      </c>
      <c r="O583">
        <f>VLOOKUP(B583,[1]高二下!$B:$H,6,0)</f>
        <v>76</v>
      </c>
      <c r="P583" t="str">
        <f>VLOOKUP(B583,[1]高二下!$B:$H,7,0)</f>
        <v>格绒燚西</v>
      </c>
      <c r="Q583">
        <f t="shared" si="129"/>
        <v>33.333333333333343</v>
      </c>
      <c r="R583">
        <f t="shared" si="121"/>
        <v>227</v>
      </c>
      <c r="S583">
        <f>VLOOKUP(B583,[1]高二上!$B:$H,6,0)</f>
        <v>99</v>
      </c>
      <c r="T583" t="str">
        <f>VLOOKUP(B583,[1]高二上!$B:$H,7,0)</f>
        <v>格绒燚西</v>
      </c>
      <c r="U583">
        <f t="shared" si="130"/>
        <v>121.63120567375887</v>
      </c>
      <c r="V583">
        <f t="shared" si="122"/>
        <v>39</v>
      </c>
      <c r="W583">
        <f>VLOOKUP(B583,[1]高一下!$B:$H,6,0)</f>
        <v>89</v>
      </c>
      <c r="X583" t="str">
        <f>VLOOKUP(B583,[1]高一下!$B:$H,7,0)</f>
        <v>格绒燚西</v>
      </c>
      <c r="Y583">
        <f t="shared" si="131"/>
        <v>144.32624113475177</v>
      </c>
      <c r="Z583">
        <f t="shared" si="123"/>
        <v>100</v>
      </c>
      <c r="AA583">
        <f>VLOOKUP(B583,[1]高一上!$B:$G,5,0)</f>
        <v>71</v>
      </c>
      <c r="AB583" t="str">
        <f>VLOOKUP(B583,[1]高一上!$B:$G,6,0)</f>
        <v>李正琪</v>
      </c>
      <c r="AC583">
        <f t="shared" si="124"/>
        <v>110.28368794326241</v>
      </c>
      <c r="AD583">
        <f t="shared" si="125"/>
        <v>225</v>
      </c>
      <c r="AE583">
        <f>VLOOKUP(B583,[1]中考!$B:$G,6,0)</f>
        <v>105</v>
      </c>
      <c r="AF583">
        <f t="shared" si="126"/>
        <v>129</v>
      </c>
    </row>
    <row r="584" spans="1:32" x14ac:dyDescent="0.2">
      <c r="A584" s="2" t="s">
        <v>1739</v>
      </c>
      <c r="B584" s="2" t="s">
        <v>1740</v>
      </c>
      <c r="C584" s="1">
        <v>14</v>
      </c>
      <c r="D584" s="3" t="s">
        <v>1070</v>
      </c>
      <c r="E584" s="4" t="s">
        <v>1741</v>
      </c>
      <c r="F584" s="1">
        <v>363</v>
      </c>
      <c r="G584" s="4">
        <v>94</v>
      </c>
      <c r="H584" s="1" t="s">
        <v>562</v>
      </c>
      <c r="I584" s="15">
        <f t="shared" si="127"/>
        <v>100</v>
      </c>
      <c r="J584">
        <f t="shared" si="119"/>
        <v>170</v>
      </c>
      <c r="K584">
        <v>0</v>
      </c>
      <c r="L584" t="str">
        <f>H584</f>
        <v>格绒燚西</v>
      </c>
      <c r="M584">
        <f t="shared" si="128"/>
        <v>100</v>
      </c>
      <c r="N584">
        <f t="shared" si="120"/>
        <v>254</v>
      </c>
      <c r="O584">
        <v>0</v>
      </c>
      <c r="P584" t="str">
        <f>H584</f>
        <v>格绒燚西</v>
      </c>
      <c r="Q584">
        <f t="shared" si="129"/>
        <v>100</v>
      </c>
      <c r="R584">
        <f t="shared" si="121"/>
        <v>260</v>
      </c>
      <c r="S584">
        <f>VLOOKUP(B584,[1]高二上!$B:$H,6,0)</f>
        <v>80</v>
      </c>
      <c r="T584" t="str">
        <f>VLOOKUP(B584,[1]高二上!$B:$H,7,0)</f>
        <v>格绒燚西</v>
      </c>
      <c r="U584">
        <f t="shared" si="130"/>
        <v>46.099290780141843</v>
      </c>
      <c r="V584">
        <f t="shared" si="122"/>
        <v>239</v>
      </c>
      <c r="W584">
        <f>VLOOKUP(B584,[1]高一下!$B:$H,6,0)</f>
        <v>90</v>
      </c>
      <c r="X584" t="str">
        <f>VLOOKUP(B584,[1]高一下!$B:$H,7,0)</f>
        <v>格绒燚西</v>
      </c>
      <c r="Y584">
        <f t="shared" si="131"/>
        <v>159.21985815602838</v>
      </c>
      <c r="Z584">
        <f t="shared" si="123"/>
        <v>87</v>
      </c>
      <c r="AA584">
        <f>VLOOKUP(B584,[1]高一上!$B:$G,5,0)</f>
        <v>67</v>
      </c>
      <c r="AB584" t="str">
        <f>VLOOKUP(B584,[1]高一上!$B:$G,6,0)</f>
        <v>杨翁基之玛</v>
      </c>
      <c r="AC584">
        <f t="shared" si="124"/>
        <v>114.8936170212766</v>
      </c>
      <c r="AD584">
        <f t="shared" si="125"/>
        <v>254</v>
      </c>
      <c r="AE584">
        <f>VLOOKUP(B584,[1]中考!$B:$G,6,0)</f>
        <v>105</v>
      </c>
      <c r="AF584">
        <f t="shared" si="126"/>
        <v>129</v>
      </c>
    </row>
    <row r="585" spans="1:32" x14ac:dyDescent="0.2">
      <c r="A585" s="2" t="s">
        <v>1742</v>
      </c>
      <c r="B585" s="2" t="s">
        <v>1743</v>
      </c>
      <c r="C585" s="1">
        <v>14</v>
      </c>
      <c r="D585" s="3" t="s">
        <v>1070</v>
      </c>
      <c r="E585" s="4" t="s">
        <v>1744</v>
      </c>
      <c r="F585" s="1">
        <v>361</v>
      </c>
      <c r="G585" s="4">
        <v>80</v>
      </c>
      <c r="H585" s="1" t="s">
        <v>562</v>
      </c>
      <c r="I585" s="15">
        <f t="shared" si="127"/>
        <v>100</v>
      </c>
      <c r="J585">
        <f t="shared" si="119"/>
        <v>274</v>
      </c>
      <c r="K585">
        <v>0</v>
      </c>
      <c r="L585" t="str">
        <f>H585</f>
        <v>格绒燚西</v>
      </c>
      <c r="M585">
        <f t="shared" si="128"/>
        <v>100</v>
      </c>
      <c r="N585">
        <f t="shared" si="120"/>
        <v>254</v>
      </c>
      <c r="O585">
        <v>0</v>
      </c>
      <c r="P585" t="str">
        <f>H585</f>
        <v>格绒燚西</v>
      </c>
      <c r="Q585">
        <f t="shared" si="129"/>
        <v>100</v>
      </c>
      <c r="R585">
        <f t="shared" si="121"/>
        <v>260</v>
      </c>
      <c r="S585">
        <f>VLOOKUP(B585,[1]高二上!$B:$H,6,0)</f>
        <v>78</v>
      </c>
      <c r="T585" t="str">
        <f>VLOOKUP(B585,[1]高二上!$B:$H,7,0)</f>
        <v>格绒燚西</v>
      </c>
      <c r="U585">
        <f t="shared" si="130"/>
        <v>89.361702127659569</v>
      </c>
      <c r="V585">
        <f t="shared" si="122"/>
        <v>249</v>
      </c>
      <c r="W585">
        <f>VLOOKUP(B585,[1]高一下!$B:$H,6,0)</f>
        <v>78</v>
      </c>
      <c r="X585" t="str">
        <f>VLOOKUP(B585,[1]高一下!$B:$H,7,0)</f>
        <v>格绒燚西</v>
      </c>
      <c r="Y585">
        <f t="shared" si="131"/>
        <v>63.12056737588653</v>
      </c>
      <c r="Z585">
        <f t="shared" si="123"/>
        <v>219</v>
      </c>
      <c r="AA585">
        <f>VLOOKUP(B585,[1]高一上!$B:$G,5,0)</f>
        <v>79</v>
      </c>
      <c r="AB585" t="str">
        <f>VLOOKUP(B585,[1]高一上!$B:$G,6,0)</f>
        <v>格绒燚西</v>
      </c>
      <c r="AC585">
        <f t="shared" si="124"/>
        <v>120.21276595744681</v>
      </c>
      <c r="AD585">
        <f t="shared" si="125"/>
        <v>115</v>
      </c>
      <c r="AE585">
        <f>VLOOKUP(B585,[1]中考!$B:$G,6,0)</f>
        <v>80</v>
      </c>
      <c r="AF585">
        <f t="shared" si="126"/>
        <v>276</v>
      </c>
    </row>
    <row r="586" spans="1:32" x14ac:dyDescent="0.2">
      <c r="A586" s="2" t="s">
        <v>1745</v>
      </c>
      <c r="B586" s="2" t="s">
        <v>1746</v>
      </c>
      <c r="C586" s="1">
        <v>14</v>
      </c>
      <c r="D586" s="3" t="s">
        <v>1070</v>
      </c>
      <c r="E586" s="4" t="s">
        <v>1747</v>
      </c>
      <c r="F586" s="1">
        <v>356</v>
      </c>
      <c r="G586" s="4">
        <v>98</v>
      </c>
      <c r="H586" s="1" t="s">
        <v>562</v>
      </c>
      <c r="I586" s="15">
        <f t="shared" si="127"/>
        <v>133.68794326241135</v>
      </c>
      <c r="J586">
        <f t="shared" si="119"/>
        <v>112</v>
      </c>
      <c r="K586">
        <f>VLOOKUP(B586,[1]高三上!$B:$H,6,0)</f>
        <v>81</v>
      </c>
      <c r="L586" t="str">
        <f>VLOOKUP(B586,[1]高三上!$B:$H,7,0)</f>
        <v>格绒燚西</v>
      </c>
      <c r="M586">
        <f t="shared" si="128"/>
        <v>69.503546099290787</v>
      </c>
      <c r="N586">
        <f t="shared" si="120"/>
        <v>207</v>
      </c>
      <c r="O586">
        <f>VLOOKUP(B586,[1]高二下!$B:$H,6,0)</f>
        <v>87</v>
      </c>
      <c r="P586" t="str">
        <f>VLOOKUP(B586,[1]高二下!$B:$H,7,0)</f>
        <v>格绒燚西</v>
      </c>
      <c r="Q586">
        <f t="shared" si="129"/>
        <v>138.29787234042553</v>
      </c>
      <c r="R586">
        <f t="shared" si="121"/>
        <v>121</v>
      </c>
      <c r="S586">
        <f>VLOOKUP(B586,[1]高二上!$B:$H,6,0)</f>
        <v>82</v>
      </c>
      <c r="T586" t="str">
        <f>VLOOKUP(B586,[1]高二上!$B:$H,7,0)</f>
        <v>格绒燚西</v>
      </c>
      <c r="U586">
        <f t="shared" si="130"/>
        <v>65.957446808510639</v>
      </c>
      <c r="V586">
        <f t="shared" si="122"/>
        <v>229</v>
      </c>
      <c r="W586">
        <f>VLOOKUP(B586,[1]高一下!$B:$H,6,0)</f>
        <v>86</v>
      </c>
      <c r="X586" t="str">
        <f>VLOOKUP(B586,[1]高一下!$B:$H,7,0)</f>
        <v>格绒燚西</v>
      </c>
      <c r="Y586">
        <f t="shared" si="131"/>
        <v>132.6241134751773</v>
      </c>
      <c r="Z586">
        <f t="shared" si="123"/>
        <v>133</v>
      </c>
      <c r="AA586">
        <f>VLOOKUP(B586,[1]高一上!$B:$G,5,0)</f>
        <v>71</v>
      </c>
      <c r="AB586" t="str">
        <f>VLOOKUP(B586,[1]高一上!$B:$G,6,0)</f>
        <v>杨翁基之玛</v>
      </c>
      <c r="AC586">
        <f t="shared" si="124"/>
        <v>143.97163120567376</v>
      </c>
      <c r="AD586">
        <f t="shared" si="125"/>
        <v>225</v>
      </c>
      <c r="AE586">
        <f>VLOOKUP(B586,[1]中考!$B:$G,6,0)</f>
        <v>90</v>
      </c>
      <c r="AF586">
        <f t="shared" si="126"/>
        <v>257</v>
      </c>
    </row>
    <row r="587" spans="1:32" x14ac:dyDescent="0.2">
      <c r="A587" s="2" t="s">
        <v>1748</v>
      </c>
      <c r="B587" s="2" t="s">
        <v>1749</v>
      </c>
      <c r="C587" s="1">
        <v>14</v>
      </c>
      <c r="D587" s="3" t="s">
        <v>1070</v>
      </c>
      <c r="E587" s="4" t="s">
        <v>1750</v>
      </c>
      <c r="F587" s="1">
        <v>354</v>
      </c>
      <c r="G587" s="4">
        <v>89</v>
      </c>
      <c r="H587" s="1" t="s">
        <v>562</v>
      </c>
      <c r="I587" s="15">
        <f t="shared" si="127"/>
        <v>91.134751773049643</v>
      </c>
      <c r="J587">
        <f t="shared" si="119"/>
        <v>232</v>
      </c>
      <c r="K587">
        <f>VLOOKUP(B587,[1]高三上!$B:$H,6,0)</f>
        <v>81</v>
      </c>
      <c r="L587" t="str">
        <f>VLOOKUP(B587,[1]高三上!$B:$H,7,0)</f>
        <v>格绒燚西</v>
      </c>
      <c r="M587">
        <f t="shared" si="128"/>
        <v>110.99290780141844</v>
      </c>
      <c r="N587">
        <f t="shared" si="120"/>
        <v>207</v>
      </c>
      <c r="O587">
        <f>VLOOKUP(B587,[1]高二下!$B:$H,6,0)</f>
        <v>75</v>
      </c>
      <c r="P587" t="str">
        <f>VLOOKUP(B587,[1]高二下!$B:$H,7,0)</f>
        <v>格绒燚西</v>
      </c>
      <c r="Q587">
        <f t="shared" si="129"/>
        <v>93.971631205673759</v>
      </c>
      <c r="R587">
        <f t="shared" si="121"/>
        <v>238</v>
      </c>
      <c r="S587">
        <f>VLOOKUP(B587,[1]高二上!$B:$H,6,0)</f>
        <v>83</v>
      </c>
      <c r="T587" t="str">
        <f>VLOOKUP(B587,[1]高二上!$B:$H,7,0)</f>
        <v>格绒燚西</v>
      </c>
      <c r="U587">
        <f t="shared" si="130"/>
        <v>103.19148936170212</v>
      </c>
      <c r="V587">
        <f t="shared" si="122"/>
        <v>221</v>
      </c>
      <c r="W587">
        <f>VLOOKUP(B587,[1]高一下!$B:$H,6,0)</f>
        <v>77</v>
      </c>
      <c r="X587" t="str">
        <f>VLOOKUP(B587,[1]高一下!$B:$H,7,0)</f>
        <v>格绒燚西</v>
      </c>
      <c r="Y587">
        <f t="shared" si="131"/>
        <v>117.02127659574468</v>
      </c>
      <c r="Z587">
        <f t="shared" si="123"/>
        <v>230</v>
      </c>
      <c r="AA587">
        <f>VLOOKUP(B587,[1]高一上!$B:$G,5,0)</f>
        <v>46</v>
      </c>
      <c r="AB587" t="str">
        <f>VLOOKUP(B587,[1]高一上!$B:$G,6,0)</f>
        <v>格绒燚西</v>
      </c>
      <c r="AC587">
        <f t="shared" si="124"/>
        <v>92.198581560283685</v>
      </c>
      <c r="AD587">
        <f t="shared" si="125"/>
        <v>278</v>
      </c>
      <c r="AE587">
        <f>VLOOKUP(B587,[1]中考!$B:$G,6,0)</f>
        <v>98</v>
      </c>
      <c r="AF587">
        <f t="shared" si="126"/>
        <v>208</v>
      </c>
    </row>
    <row r="588" spans="1:32" x14ac:dyDescent="0.2">
      <c r="A588" s="2" t="s">
        <v>1751</v>
      </c>
      <c r="B588" s="2" t="s">
        <v>1752</v>
      </c>
      <c r="C588" s="1">
        <v>14</v>
      </c>
      <c r="D588" s="3" t="s">
        <v>1070</v>
      </c>
      <c r="E588" s="4" t="s">
        <v>1753</v>
      </c>
      <c r="F588" s="1">
        <v>352</v>
      </c>
      <c r="G588" s="4">
        <v>91</v>
      </c>
      <c r="H588" s="1" t="s">
        <v>562</v>
      </c>
      <c r="I588" s="15">
        <f t="shared" si="127"/>
        <v>100</v>
      </c>
      <c r="J588">
        <f t="shared" si="119"/>
        <v>208</v>
      </c>
      <c r="K588">
        <v>0</v>
      </c>
      <c r="L588" t="str">
        <f>H588</f>
        <v>格绒燚西</v>
      </c>
      <c r="M588">
        <f t="shared" si="128"/>
        <v>100</v>
      </c>
      <c r="N588">
        <f t="shared" si="120"/>
        <v>254</v>
      </c>
      <c r="O588">
        <v>0</v>
      </c>
      <c r="P588" t="str">
        <f>H588</f>
        <v>格绒燚西</v>
      </c>
      <c r="Q588">
        <f t="shared" si="129"/>
        <v>100</v>
      </c>
      <c r="R588">
        <f t="shared" si="121"/>
        <v>260</v>
      </c>
      <c r="S588">
        <f>VLOOKUP(B588,[1]高二上!$B:$H,6,0)</f>
        <v>90</v>
      </c>
      <c r="T588" t="str">
        <f>VLOOKUP(B588,[1]高二上!$B:$H,7,0)</f>
        <v>格绒燚西</v>
      </c>
      <c r="U588">
        <f t="shared" si="130"/>
        <v>76.950354609929079</v>
      </c>
      <c r="V588">
        <f t="shared" si="122"/>
        <v>136</v>
      </c>
      <c r="W588">
        <f>VLOOKUP(B588,[1]高一下!$B:$H,6,0)</f>
        <v>92</v>
      </c>
      <c r="X588" t="str">
        <f>VLOOKUP(B588,[1]高一下!$B:$H,7,0)</f>
        <v>格绒燚西</v>
      </c>
      <c r="Y588">
        <f t="shared" si="131"/>
        <v>144.68085106382978</v>
      </c>
      <c r="Z588">
        <f t="shared" si="123"/>
        <v>71</v>
      </c>
      <c r="AA588">
        <f>VLOOKUP(B588,[1]高一上!$B:$G,5,0)</f>
        <v>73</v>
      </c>
      <c r="AB588" t="str">
        <f>VLOOKUP(B588,[1]高一上!$B:$G,6,0)</f>
        <v>李正琪</v>
      </c>
      <c r="AC588">
        <f t="shared" si="124"/>
        <v>109.21985815602837</v>
      </c>
      <c r="AD588">
        <f t="shared" si="125"/>
        <v>197</v>
      </c>
      <c r="AE588">
        <f>VLOOKUP(B588,[1]中考!$B:$G,6,0)</f>
        <v>107</v>
      </c>
      <c r="AF588">
        <f t="shared" si="126"/>
        <v>97</v>
      </c>
    </row>
    <row r="589" spans="1:32" x14ac:dyDescent="0.2">
      <c r="A589" s="2" t="s">
        <v>1754</v>
      </c>
      <c r="B589" s="2" t="s">
        <v>1755</v>
      </c>
      <c r="C589" s="1">
        <v>14</v>
      </c>
      <c r="D589" s="3" t="s">
        <v>1070</v>
      </c>
      <c r="E589" s="4" t="s">
        <v>1756</v>
      </c>
      <c r="F589" s="1">
        <v>351</v>
      </c>
      <c r="G589" s="4">
        <v>83</v>
      </c>
      <c r="H589" s="1" t="s">
        <v>562</v>
      </c>
      <c r="I589" s="15">
        <f t="shared" si="127"/>
        <v>84.751773049645394</v>
      </c>
      <c r="J589">
        <f t="shared" si="119"/>
        <v>266</v>
      </c>
      <c r="K589">
        <f>VLOOKUP(B589,[1]高三上!$B:$H,6,0)</f>
        <v>79</v>
      </c>
      <c r="L589" t="str">
        <f>VLOOKUP(B589,[1]高三上!$B:$H,7,0)</f>
        <v>格绒燚西</v>
      </c>
      <c r="M589">
        <f t="shared" si="128"/>
        <v>108.51063829787233</v>
      </c>
      <c r="N589">
        <f t="shared" si="120"/>
        <v>223</v>
      </c>
      <c r="O589">
        <f>VLOOKUP(B589,[1]高二下!$B:$H,6,0)</f>
        <v>72</v>
      </c>
      <c r="P589" t="str">
        <f>VLOOKUP(B589,[1]高二下!$B:$H,7,0)</f>
        <v>格绒燚西</v>
      </c>
      <c r="Q589">
        <f t="shared" si="129"/>
        <v>81.914893617021278</v>
      </c>
      <c r="R589">
        <f t="shared" si="121"/>
        <v>247</v>
      </c>
      <c r="S589">
        <f>VLOOKUP(B589,[1]高二上!$B:$H,6,0)</f>
        <v>85</v>
      </c>
      <c r="T589" t="str">
        <f>VLOOKUP(B589,[1]高二上!$B:$H,7,0)</f>
        <v>李正琪</v>
      </c>
      <c r="U589">
        <f t="shared" si="130"/>
        <v>108.15602836879432</v>
      </c>
      <c r="V589">
        <f t="shared" si="122"/>
        <v>196</v>
      </c>
      <c r="W589">
        <f>VLOOKUP(B589,[1]高一下!$B:$H,6,0)</f>
        <v>78</v>
      </c>
      <c r="X589" t="str">
        <f>VLOOKUP(B589,[1]高一下!$B:$H,7,0)</f>
        <v>李正琪</v>
      </c>
      <c r="Y589">
        <f t="shared" si="131"/>
        <v>69.148936170212764</v>
      </c>
      <c r="Z589">
        <f t="shared" si="123"/>
        <v>219</v>
      </c>
      <c r="AA589">
        <f>VLOOKUP(B589,[1]高一上!$B:$G,5,0)</f>
        <v>77</v>
      </c>
      <c r="AB589" t="str">
        <f>VLOOKUP(B589,[1]高一上!$B:$G,6,0)</f>
        <v>张镇棚</v>
      </c>
      <c r="AC589">
        <f t="shared" si="124"/>
        <v>90.425531914893611</v>
      </c>
      <c r="AD589">
        <f t="shared" si="125"/>
        <v>132</v>
      </c>
      <c r="AE589">
        <f>VLOOKUP(B589,[1]中考!$B:$G,6,0)</f>
        <v>100</v>
      </c>
      <c r="AF589">
        <f t="shared" si="126"/>
        <v>192</v>
      </c>
    </row>
    <row r="590" spans="1:32" x14ac:dyDescent="0.2">
      <c r="A590" s="2" t="s">
        <v>1757</v>
      </c>
      <c r="B590" s="2" t="s">
        <v>1758</v>
      </c>
      <c r="C590" s="1">
        <v>14</v>
      </c>
      <c r="D590" s="3" t="s">
        <v>1070</v>
      </c>
      <c r="E590" s="4" t="s">
        <v>1596</v>
      </c>
      <c r="F590" s="1">
        <v>351</v>
      </c>
      <c r="G590" s="4">
        <v>84</v>
      </c>
      <c r="H590" s="1" t="s">
        <v>562</v>
      </c>
      <c r="I590" s="15">
        <f t="shared" si="127"/>
        <v>100</v>
      </c>
      <c r="J590">
        <f t="shared" si="119"/>
        <v>261</v>
      </c>
      <c r="K590">
        <v>0</v>
      </c>
      <c r="L590" t="str">
        <f>H590</f>
        <v>格绒燚西</v>
      </c>
      <c r="M590">
        <f t="shared" si="128"/>
        <v>100</v>
      </c>
      <c r="N590">
        <f t="shared" si="120"/>
        <v>254</v>
      </c>
      <c r="O590">
        <v>0</v>
      </c>
      <c r="P590" t="str">
        <f>H590</f>
        <v>格绒燚西</v>
      </c>
      <c r="Q590">
        <f t="shared" si="129"/>
        <v>100</v>
      </c>
      <c r="R590">
        <f t="shared" si="121"/>
        <v>260</v>
      </c>
      <c r="S590">
        <f>VLOOKUP(B590,[1]高二上!$B:$H,6,0)</f>
        <v>79</v>
      </c>
      <c r="T590" t="str">
        <f>VLOOKUP(B590,[1]高二上!$B:$H,7,0)</f>
        <v>格绒燚西</v>
      </c>
      <c r="U590">
        <f t="shared" si="130"/>
        <v>86.879432624113477</v>
      </c>
      <c r="V590">
        <f t="shared" si="122"/>
        <v>243</v>
      </c>
      <c r="W590">
        <f>VLOOKUP(B590,[1]高一下!$B:$H,6,0)</f>
        <v>80</v>
      </c>
      <c r="X590" t="str">
        <f>VLOOKUP(B590,[1]高一下!$B:$H,7,0)</f>
        <v>格绒燚西</v>
      </c>
      <c r="Y590">
        <f t="shared" si="131"/>
        <v>83.333333333333343</v>
      </c>
      <c r="Z590">
        <f t="shared" si="123"/>
        <v>206</v>
      </c>
      <c r="AA590">
        <f>VLOOKUP(B590,[1]高一上!$B:$G,5,0)</f>
        <v>75</v>
      </c>
      <c r="AB590" t="str">
        <f>VLOOKUP(B590,[1]高一上!$B:$G,6,0)</f>
        <v>刘权芳</v>
      </c>
      <c r="AC590">
        <f t="shared" si="124"/>
        <v>92.198581560283685</v>
      </c>
      <c r="AD590">
        <f t="shared" si="125"/>
        <v>159</v>
      </c>
      <c r="AE590">
        <f>VLOOKUP(B590,[1]中考!$B:$G,6,0)</f>
        <v>101</v>
      </c>
      <c r="AF590">
        <f t="shared" si="126"/>
        <v>184</v>
      </c>
    </row>
    <row r="591" spans="1:32" x14ac:dyDescent="0.2">
      <c r="A591" s="2" t="s">
        <v>1759</v>
      </c>
      <c r="B591" s="2" t="s">
        <v>1760</v>
      </c>
      <c r="C591" s="1">
        <v>14</v>
      </c>
      <c r="D591" s="3" t="s">
        <v>1070</v>
      </c>
      <c r="E591" s="4" t="s">
        <v>1567</v>
      </c>
      <c r="F591" s="1">
        <v>337</v>
      </c>
      <c r="G591" s="4">
        <v>90</v>
      </c>
      <c r="H591" s="1" t="s">
        <v>562</v>
      </c>
      <c r="I591" s="15">
        <f t="shared" si="127"/>
        <v>110.28368794326241</v>
      </c>
      <c r="J591">
        <f t="shared" si="119"/>
        <v>219</v>
      </c>
      <c r="K591">
        <f>VLOOKUP(B591,[1]高三上!$B:$H,6,0)</f>
        <v>72</v>
      </c>
      <c r="L591" t="str">
        <f>VLOOKUP(B591,[1]高三上!$B:$H,7,0)</f>
        <v>格绒燚西</v>
      </c>
      <c r="M591">
        <f t="shared" si="128"/>
        <v>96.453900709219852</v>
      </c>
      <c r="N591">
        <f t="shared" si="120"/>
        <v>248</v>
      </c>
      <c r="O591">
        <f>VLOOKUP(B591,[1]高二下!$B:$H,6,0)</f>
        <v>75</v>
      </c>
      <c r="P591" t="str">
        <f>VLOOKUP(B591,[1]高二下!$B:$H,7,0)</f>
        <v>格绒燚西</v>
      </c>
      <c r="Q591">
        <f t="shared" si="129"/>
        <v>113.82978723404256</v>
      </c>
      <c r="R591">
        <f t="shared" si="121"/>
        <v>238</v>
      </c>
      <c r="S591">
        <f>VLOOKUP(B591,[1]高二上!$B:$H,6,0)</f>
        <v>68</v>
      </c>
      <c r="T591" t="str">
        <f>VLOOKUP(B591,[1]高二上!$B:$H,7,0)</f>
        <v>格绒燚西</v>
      </c>
      <c r="U591">
        <f t="shared" si="130"/>
        <v>86.524822695035454</v>
      </c>
      <c r="V591">
        <f t="shared" si="122"/>
        <v>277</v>
      </c>
      <c r="W591">
        <f>VLOOKUP(B591,[1]高一下!$B:$H,6,0)</f>
        <v>75</v>
      </c>
      <c r="X591" t="str">
        <f>VLOOKUP(B591,[1]高一下!$B:$H,7,0)</f>
        <v>格绒燚西</v>
      </c>
      <c r="Y591">
        <f t="shared" si="131"/>
        <v>106.38297872340425</v>
      </c>
      <c r="Z591">
        <f t="shared" si="123"/>
        <v>239</v>
      </c>
      <c r="AA591">
        <f>VLOOKUP(B591,[1]高一上!$B:$G,5,0)</f>
        <v>66</v>
      </c>
      <c r="AB591" t="str">
        <f>VLOOKUP(B591,[1]高一上!$B:$G,6,0)</f>
        <v>格绒燚西</v>
      </c>
      <c r="AC591">
        <f t="shared" si="124"/>
        <v>98.936170212765958</v>
      </c>
      <c r="AD591">
        <f t="shared" si="125"/>
        <v>257</v>
      </c>
      <c r="AE591">
        <f>VLOOKUP(B591,[1]中考!$B:$G,6,0)</f>
        <v>95</v>
      </c>
      <c r="AF591">
        <f t="shared" si="126"/>
        <v>236</v>
      </c>
    </row>
    <row r="592" spans="1:32" x14ac:dyDescent="0.2">
      <c r="A592" s="2" t="s">
        <v>1761</v>
      </c>
      <c r="B592" s="2" t="s">
        <v>1762</v>
      </c>
      <c r="C592" s="1">
        <v>14</v>
      </c>
      <c r="D592" s="3" t="s">
        <v>1070</v>
      </c>
      <c r="E592" s="4" t="s">
        <v>1763</v>
      </c>
      <c r="F592" s="1">
        <v>337</v>
      </c>
      <c r="G592" s="4">
        <v>86</v>
      </c>
      <c r="H592" s="1" t="s">
        <v>562</v>
      </c>
      <c r="I592" s="15">
        <f t="shared" si="127"/>
        <v>96.099290780141843</v>
      </c>
      <c r="J592">
        <f t="shared" si="119"/>
        <v>248</v>
      </c>
      <c r="K592">
        <f>VLOOKUP(B592,[1]高三上!$B:$H,6,0)</f>
        <v>77</v>
      </c>
      <c r="L592" t="str">
        <f>VLOOKUP(B592,[1]高三上!$B:$H,7,0)</f>
        <v>格绒燚西</v>
      </c>
      <c r="M592">
        <f t="shared" si="128"/>
        <v>103.19148936170212</v>
      </c>
      <c r="N592">
        <f t="shared" si="120"/>
        <v>237</v>
      </c>
      <c r="O592">
        <f>VLOOKUP(B592,[1]高二下!$B:$H,6,0)</f>
        <v>73</v>
      </c>
      <c r="P592" t="str">
        <f>VLOOKUP(B592,[1]高二下!$B:$H,7,0)</f>
        <v>格绒燚西</v>
      </c>
      <c r="Q592">
        <f t="shared" si="129"/>
        <v>93.971631205673759</v>
      </c>
      <c r="R592">
        <f t="shared" si="121"/>
        <v>246</v>
      </c>
      <c r="S592">
        <f>VLOOKUP(B592,[1]高二上!$B:$H,6,0)</f>
        <v>82</v>
      </c>
      <c r="T592" t="str">
        <f>VLOOKUP(B592,[1]高二上!$B:$H,7,0)</f>
        <v>格绒燚西</v>
      </c>
      <c r="U592">
        <f t="shared" si="130"/>
        <v>110.63829787234043</v>
      </c>
      <c r="V592">
        <f t="shared" si="122"/>
        <v>229</v>
      </c>
      <c r="W592">
        <f>VLOOKUP(B592,[1]高一下!$B:$H,6,0)</f>
        <v>72</v>
      </c>
      <c r="X592" t="str">
        <f>VLOOKUP(B592,[1]高一下!$B:$H,7,0)</f>
        <v>格绒燚西</v>
      </c>
      <c r="Y592">
        <f t="shared" si="131"/>
        <v>105.31914893617021</v>
      </c>
      <c r="Z592">
        <f t="shared" si="123"/>
        <v>259</v>
      </c>
      <c r="AA592">
        <f>VLOOKUP(B592,[1]高一上!$B:$G,5,0)</f>
        <v>60</v>
      </c>
      <c r="AB592" t="str">
        <f>VLOOKUP(B592,[1]高一上!$B:$G,6,0)</f>
        <v>格绒燚西</v>
      </c>
      <c r="AC592">
        <f t="shared" si="124"/>
        <v>103.90070921985816</v>
      </c>
      <c r="AD592">
        <f t="shared" si="125"/>
        <v>274</v>
      </c>
      <c r="AE592">
        <f>VLOOKUP(B592,[1]中考!$B:$G,6,0)</f>
        <v>85</v>
      </c>
      <c r="AF592">
        <f t="shared" si="126"/>
        <v>270</v>
      </c>
    </row>
    <row r="593" spans="1:32" x14ac:dyDescent="0.2">
      <c r="A593" s="2" t="s">
        <v>1764</v>
      </c>
      <c r="B593" s="2" t="s">
        <v>1765</v>
      </c>
      <c r="C593" s="1">
        <v>14</v>
      </c>
      <c r="D593" s="3" t="s">
        <v>1070</v>
      </c>
      <c r="E593" s="4" t="s">
        <v>1369</v>
      </c>
      <c r="F593" s="1">
        <v>335</v>
      </c>
      <c r="G593" s="4">
        <v>84</v>
      </c>
      <c r="H593" s="1" t="s">
        <v>562</v>
      </c>
      <c r="I593" s="15">
        <f t="shared" si="127"/>
        <v>100</v>
      </c>
      <c r="J593">
        <f t="shared" si="119"/>
        <v>261</v>
      </c>
      <c r="K593">
        <v>0</v>
      </c>
      <c r="L593" t="str">
        <f>H593</f>
        <v>格绒燚西</v>
      </c>
      <c r="M593">
        <f t="shared" si="128"/>
        <v>100</v>
      </c>
      <c r="N593">
        <f t="shared" si="120"/>
        <v>254</v>
      </c>
      <c r="O593">
        <v>0</v>
      </c>
      <c r="P593" t="str">
        <f>H593</f>
        <v>格绒燚西</v>
      </c>
      <c r="Q593">
        <f t="shared" si="129"/>
        <v>100</v>
      </c>
      <c r="R593">
        <f t="shared" si="121"/>
        <v>260</v>
      </c>
      <c r="S593">
        <f>VLOOKUP(B593,[1]高二上!$B:$H,6,0)</f>
        <v>86</v>
      </c>
      <c r="T593" t="str">
        <f>VLOOKUP(B593,[1]高二上!$B:$H,7,0)</f>
        <v>格绒燚西</v>
      </c>
      <c r="U593">
        <f t="shared" si="130"/>
        <v>118.08510638297872</v>
      </c>
      <c r="V593">
        <f t="shared" si="122"/>
        <v>184</v>
      </c>
      <c r="W593">
        <f>VLOOKUP(B593,[1]高一下!$B:$H,6,0)</f>
        <v>76</v>
      </c>
      <c r="X593" t="str">
        <f>VLOOKUP(B593,[1]高一下!$B:$H,7,0)</f>
        <v>格绒燚西</v>
      </c>
      <c r="Y593">
        <f t="shared" si="131"/>
        <v>91.489361702127667</v>
      </c>
      <c r="Z593">
        <f t="shared" si="123"/>
        <v>235</v>
      </c>
      <c r="AA593">
        <f>VLOOKUP(B593,[1]高一上!$B:$G,5,0)</f>
        <v>72</v>
      </c>
      <c r="AB593" t="str">
        <f>VLOOKUP(B593,[1]高一上!$B:$G,6,0)</f>
        <v>杨翁基之玛</v>
      </c>
      <c r="AC593">
        <f t="shared" si="124"/>
        <v>102.83687943262412</v>
      </c>
      <c r="AD593">
        <f t="shared" si="125"/>
        <v>211</v>
      </c>
      <c r="AE593">
        <f>VLOOKUP(B593,[1]中考!$B:$G,6,0)</f>
        <v>92</v>
      </c>
      <c r="AF593">
        <f t="shared" si="126"/>
        <v>243</v>
      </c>
    </row>
    <row r="594" spans="1:32" x14ac:dyDescent="0.2">
      <c r="A594" s="2" t="s">
        <v>1766</v>
      </c>
      <c r="B594" s="2" t="s">
        <v>1767</v>
      </c>
      <c r="C594" s="1">
        <v>14</v>
      </c>
      <c r="D594" s="3" t="s">
        <v>1070</v>
      </c>
      <c r="E594" s="4" t="s">
        <v>1768</v>
      </c>
      <c r="F594" s="1">
        <v>326</v>
      </c>
      <c r="G594" s="4">
        <v>90</v>
      </c>
      <c r="H594" s="1" t="s">
        <v>562</v>
      </c>
      <c r="I594" s="15">
        <f t="shared" si="127"/>
        <v>100</v>
      </c>
      <c r="J594">
        <f t="shared" si="119"/>
        <v>219</v>
      </c>
      <c r="K594">
        <v>0</v>
      </c>
      <c r="L594" t="str">
        <f>H594</f>
        <v>格绒燚西</v>
      </c>
      <c r="M594">
        <f t="shared" si="128"/>
        <v>100</v>
      </c>
      <c r="N594">
        <f t="shared" si="120"/>
        <v>254</v>
      </c>
      <c r="O594">
        <v>0</v>
      </c>
      <c r="P594" t="str">
        <f>H594</f>
        <v>格绒燚西</v>
      </c>
      <c r="Q594">
        <f t="shared" si="129"/>
        <v>100</v>
      </c>
      <c r="R594">
        <f t="shared" si="121"/>
        <v>260</v>
      </c>
      <c r="S594">
        <f>VLOOKUP(B594,[1]高二上!$B:$H,6,0)</f>
        <v>81</v>
      </c>
      <c r="T594" t="str">
        <f>VLOOKUP(B594,[1]高二上!$B:$H,7,0)</f>
        <v>格绒燚西</v>
      </c>
      <c r="U594">
        <f t="shared" si="130"/>
        <v>92.198581560283685</v>
      </c>
      <c r="V594">
        <f t="shared" si="122"/>
        <v>235</v>
      </c>
      <c r="W594">
        <f>VLOOKUP(B594,[1]高一下!$B:$H,6,0)</f>
        <v>79</v>
      </c>
      <c r="X594" t="str">
        <f>VLOOKUP(B594,[1]高一下!$B:$H,7,0)</f>
        <v>格绒燚西</v>
      </c>
      <c r="Y594">
        <f t="shared" si="131"/>
        <v>94.326241134751768</v>
      </c>
      <c r="Z594">
        <f t="shared" si="123"/>
        <v>213</v>
      </c>
      <c r="AA594">
        <f>VLOOKUP(B594,[1]高一上!$B:$G,5,0)</f>
        <v>73</v>
      </c>
      <c r="AB594" t="str">
        <f>VLOOKUP(B594,[1]高一上!$B:$G,6,0)</f>
        <v>格绒燚西</v>
      </c>
      <c r="AC594">
        <f t="shared" si="124"/>
        <v>110.63829787234043</v>
      </c>
      <c r="AD594">
        <f t="shared" si="125"/>
        <v>197</v>
      </c>
      <c r="AE594">
        <f>VLOOKUP(B594,[1]中考!$B:$G,6,0)</f>
        <v>92</v>
      </c>
      <c r="AF594">
        <f t="shared" si="126"/>
        <v>243</v>
      </c>
    </row>
    <row r="595" spans="1:32" x14ac:dyDescent="0.2">
      <c r="A595" s="2" t="s">
        <v>1769</v>
      </c>
      <c r="B595" s="2" t="s">
        <v>1770</v>
      </c>
      <c r="C595" s="1">
        <v>14</v>
      </c>
      <c r="D595" s="3" t="s">
        <v>1070</v>
      </c>
      <c r="E595" s="4" t="s">
        <v>1771</v>
      </c>
      <c r="F595" s="1">
        <v>319</v>
      </c>
      <c r="G595" s="4">
        <v>88</v>
      </c>
      <c r="H595" s="1" t="s">
        <v>562</v>
      </c>
      <c r="I595" s="15">
        <f t="shared" si="127"/>
        <v>103.90070921985816</v>
      </c>
      <c r="J595">
        <f t="shared" si="119"/>
        <v>242</v>
      </c>
      <c r="K595">
        <f>VLOOKUP(B595,[1]高三上!$B:$H,6,0)</f>
        <v>60</v>
      </c>
      <c r="L595" t="str">
        <f>VLOOKUP(B595,[1]高三上!$B:$H,7,0)</f>
        <v>格绒燚西</v>
      </c>
      <c r="M595">
        <f t="shared" si="128"/>
        <v>99.290780141843967</v>
      </c>
      <c r="N595">
        <f t="shared" si="120"/>
        <v>253</v>
      </c>
      <c r="O595">
        <f>VLOOKUP(B595,[1]高二下!$B:$H,6,0)</f>
        <v>71</v>
      </c>
      <c r="P595" t="str">
        <f>VLOOKUP(B595,[1]高二下!$B:$H,7,0)</f>
        <v>格绒燚西</v>
      </c>
      <c r="Q595">
        <f t="shared" si="129"/>
        <v>109.9290780141844</v>
      </c>
      <c r="R595">
        <f t="shared" si="121"/>
        <v>251</v>
      </c>
      <c r="S595">
        <f>VLOOKUP(B595,[1]高二上!$B:$H,6,0)</f>
        <v>60</v>
      </c>
      <c r="T595" t="str">
        <f>VLOOKUP(B595,[1]高二上!$B:$H,7,0)</f>
        <v>格绒燚西</v>
      </c>
      <c r="U595">
        <f t="shared" si="130"/>
        <v>99.645390070921991</v>
      </c>
      <c r="V595">
        <f t="shared" si="122"/>
        <v>279</v>
      </c>
      <c r="W595">
        <f>VLOOKUP(B595,[1]高一下!$B:$H,6,0)</f>
        <v>62</v>
      </c>
      <c r="X595" t="str">
        <f>VLOOKUP(B595,[1]高一下!$B:$H,7,0)</f>
        <v>格绒燚西</v>
      </c>
      <c r="Y595">
        <f t="shared" si="131"/>
        <v>76.241134751773046</v>
      </c>
      <c r="Z595">
        <f t="shared" si="123"/>
        <v>278</v>
      </c>
      <c r="AA595">
        <f>VLOOKUP(B595,[1]高一上!$B:$G,5,0)</f>
        <v>72</v>
      </c>
      <c r="AB595" t="str">
        <f>VLOOKUP(B595,[1]高一上!$B:$G,6,0)</f>
        <v>陈光汇</v>
      </c>
      <c r="AC595">
        <f t="shared" si="124"/>
        <v>98.581560283687949</v>
      </c>
      <c r="AD595">
        <f t="shared" si="125"/>
        <v>211</v>
      </c>
      <c r="AE595">
        <f>VLOOKUP(B595,[1]中考!$B:$G,6,0)</f>
        <v>82</v>
      </c>
      <c r="AF595">
        <f t="shared" si="126"/>
        <v>274</v>
      </c>
    </row>
    <row r="596" spans="1:32" x14ac:dyDescent="0.2">
      <c r="A596" s="2" t="s">
        <v>1772</v>
      </c>
      <c r="B596" s="2" t="s">
        <v>1773</v>
      </c>
      <c r="C596" s="1">
        <v>14</v>
      </c>
      <c r="D596" s="3" t="s">
        <v>1070</v>
      </c>
      <c r="E596" s="4" t="s">
        <v>1774</v>
      </c>
      <c r="F596" s="1">
        <v>308</v>
      </c>
      <c r="G596" s="4">
        <v>83</v>
      </c>
      <c r="H596" s="1" t="s">
        <v>562</v>
      </c>
      <c r="I596" s="15">
        <f t="shared" si="127"/>
        <v>100</v>
      </c>
      <c r="J596">
        <f t="shared" si="119"/>
        <v>266</v>
      </c>
      <c r="K596">
        <v>0</v>
      </c>
      <c r="L596" t="str">
        <f>H596</f>
        <v>格绒燚西</v>
      </c>
      <c r="M596">
        <f t="shared" si="128"/>
        <v>100</v>
      </c>
      <c r="N596">
        <f t="shared" si="120"/>
        <v>254</v>
      </c>
      <c r="O596">
        <v>0</v>
      </c>
      <c r="P596" t="str">
        <f>H596</f>
        <v>格绒燚西</v>
      </c>
      <c r="Q596">
        <f t="shared" si="129"/>
        <v>100</v>
      </c>
      <c r="R596">
        <f t="shared" si="121"/>
        <v>260</v>
      </c>
      <c r="S596">
        <f>VLOOKUP(B596,[1]高二上!$B:$H,6,0)</f>
        <v>90</v>
      </c>
      <c r="T596" t="str">
        <f>VLOOKUP(B596,[1]高二上!$B:$H,7,0)</f>
        <v>格绒燚西</v>
      </c>
      <c r="U596">
        <f t="shared" si="130"/>
        <v>116.66666666666666</v>
      </c>
      <c r="V596">
        <f t="shared" si="122"/>
        <v>136</v>
      </c>
      <c r="W596">
        <f>VLOOKUP(B596,[1]高一下!$B:$H,6,0)</f>
        <v>82</v>
      </c>
      <c r="X596" t="str">
        <f>VLOOKUP(B596,[1]高一下!$B:$H,7,0)</f>
        <v>格绒燚西</v>
      </c>
      <c r="Y596">
        <f t="shared" si="131"/>
        <v>118.79432624113475</v>
      </c>
      <c r="Z596">
        <f t="shared" si="123"/>
        <v>183</v>
      </c>
      <c r="AA596">
        <f>VLOOKUP(B596,[1]高一上!$B:$G,5,0)</f>
        <v>70</v>
      </c>
      <c r="AB596" t="str">
        <f>VLOOKUP(B596,[1]高一上!$B:$G,6,0)</f>
        <v>格绒燚西</v>
      </c>
      <c r="AC596">
        <f t="shared" si="124"/>
        <v>85.815602836879435</v>
      </c>
      <c r="AD596">
        <f t="shared" si="125"/>
        <v>236</v>
      </c>
      <c r="AE596">
        <f>VLOOKUP(B596,[1]中考!$B:$G,6,0)</f>
        <v>104</v>
      </c>
      <c r="AF596">
        <f t="shared" si="126"/>
        <v>143</v>
      </c>
    </row>
    <row r="597" spans="1:32" x14ac:dyDescent="0.2">
      <c r="A597" s="2" t="s">
        <v>1775</v>
      </c>
      <c r="B597" s="2" t="s">
        <v>1776</v>
      </c>
      <c r="C597" s="1">
        <v>14</v>
      </c>
      <c r="D597" s="3" t="s">
        <v>1070</v>
      </c>
      <c r="E597" s="4" t="s">
        <v>1777</v>
      </c>
      <c r="F597" s="1">
        <v>298</v>
      </c>
      <c r="G597" s="4">
        <v>85</v>
      </c>
      <c r="H597" s="1" t="s">
        <v>562</v>
      </c>
      <c r="I597" s="15">
        <f t="shared" si="127"/>
        <v>62.411347517730498</v>
      </c>
      <c r="J597">
        <f t="shared" si="119"/>
        <v>253</v>
      </c>
      <c r="K597">
        <f>VLOOKUP(B597,[1]高三上!$B:$H,6,0)</f>
        <v>88</v>
      </c>
      <c r="L597" t="str">
        <f>VLOOKUP(B597,[1]高三上!$B:$H,7,0)</f>
        <v>格绒燚西</v>
      </c>
      <c r="M597">
        <f t="shared" si="128"/>
        <v>108.51063829787233</v>
      </c>
      <c r="N597">
        <f t="shared" si="120"/>
        <v>147</v>
      </c>
      <c r="O597">
        <f>VLOOKUP(B597,[1]高二下!$B:$H,6,0)</f>
        <v>82</v>
      </c>
      <c r="P597" t="str">
        <f>VLOOKUP(B597,[1]高二下!$B:$H,7,0)</f>
        <v>格绒燚西</v>
      </c>
      <c r="Q597">
        <f t="shared" si="129"/>
        <v>133.33333333333331</v>
      </c>
      <c r="R597">
        <f t="shared" si="121"/>
        <v>171</v>
      </c>
      <c r="S597">
        <f>VLOOKUP(B597,[1]高二上!$B:$H,6,0)</f>
        <v>75</v>
      </c>
      <c r="T597" t="str">
        <f>VLOOKUP(B597,[1]高二上!$B:$H,7,0)</f>
        <v>格绒燚西</v>
      </c>
      <c r="U597">
        <f t="shared" si="130"/>
        <v>90.780141843971634</v>
      </c>
      <c r="V597">
        <f t="shared" si="122"/>
        <v>265</v>
      </c>
      <c r="W597">
        <f>VLOOKUP(B597,[1]高一下!$B:$H,6,0)</f>
        <v>75</v>
      </c>
      <c r="X597" t="str">
        <f>VLOOKUP(B597,[1]高一下!$B:$H,7,0)</f>
        <v>格绒燚西</v>
      </c>
      <c r="Y597">
        <f t="shared" si="131"/>
        <v>107.80141843971631</v>
      </c>
      <c r="Z597">
        <f t="shared" si="123"/>
        <v>239</v>
      </c>
      <c r="AA597">
        <f>VLOOKUP(B597,[1]高一上!$B:$G,5,0)</f>
        <v>65</v>
      </c>
      <c r="AB597" t="str">
        <f>VLOOKUP(B597,[1]高一上!$B:$G,6,0)</f>
        <v>杨翁基之玛</v>
      </c>
      <c r="AC597">
        <f t="shared" si="124"/>
        <v>93.262411347517727</v>
      </c>
      <c r="AD597">
        <f t="shared" si="125"/>
        <v>261</v>
      </c>
      <c r="AE597">
        <f>VLOOKUP(B597,[1]中考!$B:$G,6,0)</f>
        <v>97</v>
      </c>
      <c r="AF597">
        <f t="shared" si="126"/>
        <v>220</v>
      </c>
    </row>
    <row r="598" spans="1:32" x14ac:dyDescent="0.2">
      <c r="A598" s="5" t="s">
        <v>1778</v>
      </c>
      <c r="B598" s="2" t="s">
        <v>1779</v>
      </c>
      <c r="C598" s="1">
        <v>15</v>
      </c>
      <c r="D598" s="3" t="s">
        <v>1070</v>
      </c>
      <c r="E598" s="4" t="s">
        <v>894</v>
      </c>
      <c r="F598" s="1">
        <v>481</v>
      </c>
      <c r="G598" s="4">
        <v>106</v>
      </c>
      <c r="H598" s="1" t="s">
        <v>832</v>
      </c>
      <c r="I598" s="15">
        <f t="shared" si="127"/>
        <v>92.553191489361708</v>
      </c>
      <c r="J598">
        <f t="shared" si="119"/>
        <v>35</v>
      </c>
      <c r="K598">
        <f>VLOOKUP(B598,[1]高三上!$B:$H,6,0)</f>
        <v>106</v>
      </c>
      <c r="L598" t="str">
        <f>VLOOKUP(B598,[1]高三上!$B:$H,7,0)</f>
        <v>何东霖</v>
      </c>
      <c r="M598">
        <f t="shared" si="128"/>
        <v>126.95035460992908</v>
      </c>
      <c r="N598">
        <f t="shared" si="120"/>
        <v>14</v>
      </c>
      <c r="O598">
        <f>VLOOKUP(B598,[1]高二下!$B:$H,6,0)</f>
        <v>89</v>
      </c>
      <c r="P598" t="str">
        <f>VLOOKUP(B598,[1]高二下!$B:$H,7,0)</f>
        <v>甲阿祝玛</v>
      </c>
      <c r="Q598">
        <f t="shared" si="129"/>
        <v>81.914893617021278</v>
      </c>
      <c r="R598">
        <f t="shared" si="121"/>
        <v>90</v>
      </c>
      <c r="S598">
        <f>VLOOKUP(B598,[1]高二上!$B:$H,6,0)</f>
        <v>99</v>
      </c>
      <c r="T598" t="str">
        <f>VLOOKUP(B598,[1]高二上!$B:$H,7,0)</f>
        <v>甲阿祝玛</v>
      </c>
      <c r="U598">
        <f t="shared" si="130"/>
        <v>159.21985815602838</v>
      </c>
      <c r="V598">
        <f t="shared" si="122"/>
        <v>39</v>
      </c>
      <c r="W598">
        <f>VLOOKUP(B598,[1]高一下!$B:$H,6,0)</f>
        <v>80</v>
      </c>
      <c r="X598" t="str">
        <f>VLOOKUP(B598,[1]高一下!$B:$H,7,0)</f>
        <v>易涛</v>
      </c>
      <c r="Y598">
        <f t="shared" si="131"/>
        <v>96.808510638297875</v>
      </c>
      <c r="Z598">
        <f t="shared" si="123"/>
        <v>206</v>
      </c>
      <c r="AA598">
        <f>VLOOKUP(B598,[1]高一上!$B:$G,5,0)</f>
        <v>73</v>
      </c>
      <c r="AB598" t="str">
        <f>VLOOKUP(B598,[1]高一上!$B:$G,6,0)</f>
        <v>易涛</v>
      </c>
      <c r="AC598">
        <f t="shared" si="124"/>
        <v>52.127659574468083</v>
      </c>
      <c r="AD598">
        <f t="shared" si="125"/>
        <v>197</v>
      </c>
      <c r="AE598">
        <f>VLOOKUP(B598,[1]中考!$B:$G,6,0)</f>
        <v>110</v>
      </c>
      <c r="AF598">
        <f t="shared" si="126"/>
        <v>71</v>
      </c>
    </row>
    <row r="599" spans="1:32" x14ac:dyDescent="0.2">
      <c r="A599" s="5" t="s">
        <v>1780</v>
      </c>
      <c r="B599" s="2" t="s">
        <v>1781</v>
      </c>
      <c r="C599" s="1">
        <v>15</v>
      </c>
      <c r="D599" s="3" t="s">
        <v>1070</v>
      </c>
      <c r="E599" s="4" t="s">
        <v>1782</v>
      </c>
      <c r="F599" s="1">
        <v>470</v>
      </c>
      <c r="G599" s="4">
        <v>102</v>
      </c>
      <c r="H599" s="1" t="s">
        <v>832</v>
      </c>
      <c r="I599" s="15">
        <f t="shared" si="127"/>
        <v>119.50354609929079</v>
      </c>
      <c r="J599">
        <f t="shared" si="119"/>
        <v>75</v>
      </c>
      <c r="K599">
        <f>VLOOKUP(B599,[1]高三上!$B:$H,6,0)</f>
        <v>90</v>
      </c>
      <c r="L599" t="str">
        <f>VLOOKUP(B599,[1]高三上!$B:$H,7,0)</f>
        <v>何东霖</v>
      </c>
      <c r="M599">
        <f t="shared" si="128"/>
        <v>126.24113475177305</v>
      </c>
      <c r="N599">
        <f t="shared" si="120"/>
        <v>130</v>
      </c>
      <c r="O599">
        <f>VLOOKUP(B599,[1]高二下!$B:$H,6,0)</f>
        <v>79</v>
      </c>
      <c r="P599" t="str">
        <f>VLOOKUP(B599,[1]高二下!$B:$H,7,0)</f>
        <v>甲阿祝玛</v>
      </c>
      <c r="Q599">
        <f t="shared" si="129"/>
        <v>97.163120567375884</v>
      </c>
      <c r="R599">
        <f t="shared" si="121"/>
        <v>204</v>
      </c>
      <c r="S599">
        <f>VLOOKUP(B599,[1]高二上!$B:$H,6,0)</f>
        <v>85</v>
      </c>
      <c r="T599" t="str">
        <f>VLOOKUP(B599,[1]高二上!$B:$H,7,0)</f>
        <v>甲阿祝玛</v>
      </c>
      <c r="U599">
        <f t="shared" si="130"/>
        <v>91.134751773049643</v>
      </c>
      <c r="V599">
        <f t="shared" si="122"/>
        <v>196</v>
      </c>
      <c r="W599">
        <f>VLOOKUP(B599,[1]高一下!$B:$H,6,0)</f>
        <v>83</v>
      </c>
      <c r="X599" t="str">
        <f>VLOOKUP(B599,[1]高一下!$B:$H,7,0)</f>
        <v>易涛</v>
      </c>
      <c r="Y599">
        <f t="shared" si="131"/>
        <v>93.971631205673759</v>
      </c>
      <c r="Z599">
        <f t="shared" si="123"/>
        <v>171</v>
      </c>
      <c r="AA599">
        <f>VLOOKUP(B599,[1]高一上!$B:$G,5,0)</f>
        <v>76</v>
      </c>
      <c r="AB599" t="str">
        <f>VLOOKUP(B599,[1]高一上!$B:$G,6,0)</f>
        <v>杨翁基之玛</v>
      </c>
      <c r="AC599">
        <f t="shared" si="124"/>
        <v>113.12056737588652</v>
      </c>
      <c r="AD599">
        <f t="shared" si="125"/>
        <v>154</v>
      </c>
      <c r="AE599">
        <f>VLOOKUP(B599,[1]中考!$B:$G,6,0)</f>
        <v>98</v>
      </c>
      <c r="AF599">
        <f t="shared" si="126"/>
        <v>208</v>
      </c>
    </row>
    <row r="600" spans="1:32" x14ac:dyDescent="0.2">
      <c r="A600" s="5" t="s">
        <v>1783</v>
      </c>
      <c r="B600" s="2" t="s">
        <v>1784</v>
      </c>
      <c r="C600" s="1">
        <v>15</v>
      </c>
      <c r="D600" s="3" t="s">
        <v>1070</v>
      </c>
      <c r="E600" s="4" t="s">
        <v>1785</v>
      </c>
      <c r="F600" s="1">
        <v>457</v>
      </c>
      <c r="G600" s="4">
        <v>94</v>
      </c>
      <c r="H600" s="1" t="s">
        <v>832</v>
      </c>
      <c r="I600" s="15">
        <f t="shared" si="127"/>
        <v>75.531914893617028</v>
      </c>
      <c r="J600">
        <f t="shared" si="119"/>
        <v>170</v>
      </c>
      <c r="K600">
        <f>VLOOKUP(B600,[1]高三上!$B:$H,6,0)</f>
        <v>93</v>
      </c>
      <c r="L600" t="str">
        <f>VLOOKUP(B600,[1]高三上!$B:$H,7,0)</f>
        <v>何东霖</v>
      </c>
      <c r="M600">
        <f t="shared" si="128"/>
        <v>118.43971631205673</v>
      </c>
      <c r="N600">
        <f t="shared" si="120"/>
        <v>101</v>
      </c>
      <c r="O600">
        <f>VLOOKUP(B600,[1]高二下!$B:$H,6,0)</f>
        <v>84</v>
      </c>
      <c r="P600" t="str">
        <f>VLOOKUP(B600,[1]高二下!$B:$H,7,0)</f>
        <v>甲阿祝玛</v>
      </c>
      <c r="Q600">
        <f t="shared" si="129"/>
        <v>110.99290780141844</v>
      </c>
      <c r="R600">
        <f t="shared" si="121"/>
        <v>153</v>
      </c>
      <c r="S600">
        <f>VLOOKUP(B600,[1]高二上!$B:$H,6,0)</f>
        <v>86</v>
      </c>
      <c r="T600" t="str">
        <f>VLOOKUP(B600,[1]高二上!$B:$H,7,0)</f>
        <v>甲阿祝玛</v>
      </c>
      <c r="U600">
        <f t="shared" si="130"/>
        <v>95.39007092198581</v>
      </c>
      <c r="V600">
        <f t="shared" si="122"/>
        <v>184</v>
      </c>
      <c r="W600">
        <f>VLOOKUP(B600,[1]高一下!$B:$H,6,0)</f>
        <v>83</v>
      </c>
      <c r="X600" t="str">
        <f>VLOOKUP(B600,[1]高一下!$B:$H,7,0)</f>
        <v>易涛</v>
      </c>
      <c r="Y600">
        <f t="shared" si="131"/>
        <v>54.255319148936174</v>
      </c>
      <c r="Z600">
        <f t="shared" si="123"/>
        <v>171</v>
      </c>
      <c r="AA600">
        <f>VLOOKUP(B600,[1]高一上!$B:$G,5,0)</f>
        <v>85</v>
      </c>
      <c r="AB600" t="str">
        <f>VLOOKUP(B600,[1]高一上!$B:$G,6,0)</f>
        <v>刘权芳</v>
      </c>
      <c r="AC600">
        <f t="shared" si="124"/>
        <v>79.078014184397162</v>
      </c>
      <c r="AD600">
        <f t="shared" si="125"/>
        <v>42</v>
      </c>
      <c r="AE600">
        <f>VLOOKUP(B600,[1]中考!$B:$G,6,0)</f>
        <v>106</v>
      </c>
      <c r="AF600">
        <f t="shared" si="126"/>
        <v>112</v>
      </c>
    </row>
    <row r="601" spans="1:32" x14ac:dyDescent="0.2">
      <c r="A601" s="2" t="s">
        <v>1786</v>
      </c>
      <c r="B601" s="2" t="s">
        <v>1787</v>
      </c>
      <c r="C601" s="1">
        <v>15</v>
      </c>
      <c r="D601" s="3" t="s">
        <v>1070</v>
      </c>
      <c r="E601" s="4" t="s">
        <v>1788</v>
      </c>
      <c r="F601" s="1">
        <v>455</v>
      </c>
      <c r="G601" s="4">
        <v>103</v>
      </c>
      <c r="H601" s="1" t="s">
        <v>832</v>
      </c>
      <c r="I601" s="15">
        <f t="shared" si="127"/>
        <v>124.46808510638297</v>
      </c>
      <c r="J601">
        <f t="shared" si="119"/>
        <v>61</v>
      </c>
      <c r="K601">
        <f>VLOOKUP(B601,[1]高三上!$B:$H,6,0)</f>
        <v>90</v>
      </c>
      <c r="L601" t="str">
        <f>VLOOKUP(B601,[1]高三上!$B:$H,7,0)</f>
        <v>何东霖</v>
      </c>
      <c r="M601">
        <f t="shared" si="128"/>
        <v>85.815602836879435</v>
      </c>
      <c r="N601">
        <f t="shared" si="120"/>
        <v>130</v>
      </c>
      <c r="O601">
        <f>VLOOKUP(B601,[1]高二下!$B:$H,6,0)</f>
        <v>89</v>
      </c>
      <c r="P601" t="str">
        <f>VLOOKUP(B601,[1]高二下!$B:$H,7,0)</f>
        <v>甲阿祝玛</v>
      </c>
      <c r="Q601">
        <f t="shared" si="129"/>
        <v>76.241134751773046</v>
      </c>
      <c r="R601">
        <f t="shared" si="121"/>
        <v>90</v>
      </c>
      <c r="S601">
        <f>VLOOKUP(B601,[1]高二上!$B:$H,6,0)</f>
        <v>102</v>
      </c>
      <c r="T601" t="str">
        <f>VLOOKUP(B601,[1]高二上!$B:$H,7,0)</f>
        <v>甲阿祝玛</v>
      </c>
      <c r="U601">
        <f t="shared" si="130"/>
        <v>122.69503546099291</v>
      </c>
      <c r="V601">
        <f t="shared" si="122"/>
        <v>23</v>
      </c>
      <c r="W601">
        <f>VLOOKUP(B601,[1]高一下!$B:$H,6,0)</f>
        <v>90</v>
      </c>
      <c r="X601" t="str">
        <f>VLOOKUP(B601,[1]高一下!$B:$H,7,0)</f>
        <v>易涛</v>
      </c>
      <c r="Y601">
        <f t="shared" si="131"/>
        <v>84.042553191489361</v>
      </c>
      <c r="Z601">
        <f t="shared" si="123"/>
        <v>87</v>
      </c>
      <c r="AA601">
        <f>VLOOKUP(B601,[1]高一上!$B:$G,5,0)</f>
        <v>85</v>
      </c>
      <c r="AB601" t="str">
        <f>VLOOKUP(B601,[1]高一上!$B:$G,6,0)</f>
        <v>易涛</v>
      </c>
      <c r="AC601">
        <f t="shared" si="124"/>
        <v>94.326241134751768</v>
      </c>
      <c r="AD601">
        <f t="shared" si="125"/>
        <v>42</v>
      </c>
      <c r="AE601">
        <f>VLOOKUP(B601,[1]中考!$B:$G,6,0)</f>
        <v>110</v>
      </c>
      <c r="AF601">
        <f t="shared" si="126"/>
        <v>71</v>
      </c>
    </row>
    <row r="602" spans="1:32" x14ac:dyDescent="0.2">
      <c r="A602" s="2" t="s">
        <v>1789</v>
      </c>
      <c r="B602" s="2" t="s">
        <v>1790</v>
      </c>
      <c r="C602" s="1">
        <v>15</v>
      </c>
      <c r="D602" s="3" t="s">
        <v>1070</v>
      </c>
      <c r="E602" s="4" t="s">
        <v>1791</v>
      </c>
      <c r="F602" s="1">
        <v>449</v>
      </c>
      <c r="G602" s="4">
        <v>102</v>
      </c>
      <c r="H602" s="1" t="s">
        <v>832</v>
      </c>
      <c r="I602" s="15">
        <f t="shared" si="127"/>
        <v>121.98581560283688</v>
      </c>
      <c r="J602">
        <f t="shared" si="119"/>
        <v>75</v>
      </c>
      <c r="K602">
        <f>VLOOKUP(B602,[1]高三上!$B:$H,6,0)</f>
        <v>89</v>
      </c>
      <c r="L602" t="str">
        <f>VLOOKUP(B602,[1]高三上!$B:$H,7,0)</f>
        <v>何东霖</v>
      </c>
      <c r="M602">
        <f t="shared" si="128"/>
        <v>121.27659574468085</v>
      </c>
      <c r="N602">
        <f t="shared" si="120"/>
        <v>137</v>
      </c>
      <c r="O602">
        <f>VLOOKUP(B602,[1]高二下!$B:$H,6,0)</f>
        <v>80</v>
      </c>
      <c r="P602" t="str">
        <f>VLOOKUP(B602,[1]高二下!$B:$H,7,0)</f>
        <v>甲阿祝玛</v>
      </c>
      <c r="Q602">
        <f t="shared" si="129"/>
        <v>83.333333333333343</v>
      </c>
      <c r="R602">
        <f t="shared" si="121"/>
        <v>197</v>
      </c>
      <c r="S602">
        <f>VLOOKUP(B602,[1]高二上!$B:$H,6,0)</f>
        <v>89</v>
      </c>
      <c r="T602" t="str">
        <f>VLOOKUP(B602,[1]高二上!$B:$H,7,0)</f>
        <v>甲阿祝玛</v>
      </c>
      <c r="U602">
        <f t="shared" si="130"/>
        <v>111.70212765957447</v>
      </c>
      <c r="V602">
        <f t="shared" si="122"/>
        <v>150</v>
      </c>
      <c r="W602">
        <f>VLOOKUP(B602,[1]高一下!$B:$H,6,0)</f>
        <v>82</v>
      </c>
      <c r="X602" t="str">
        <f>VLOOKUP(B602,[1]高一下!$B:$H,7,0)</f>
        <v>易涛</v>
      </c>
      <c r="Y602">
        <f t="shared" si="131"/>
        <v>98.226950354609926</v>
      </c>
      <c r="Z602">
        <f t="shared" si="123"/>
        <v>183</v>
      </c>
      <c r="AA602">
        <f>VLOOKUP(B602,[1]高一上!$B:$G,5,0)</f>
        <v>74</v>
      </c>
      <c r="AB602" t="str">
        <f>VLOOKUP(B602,[1]高一上!$B:$G,6,0)</f>
        <v>格绒燚西</v>
      </c>
      <c r="AC602">
        <f t="shared" si="124"/>
        <v>53.546099290780141</v>
      </c>
      <c r="AD602">
        <f t="shared" si="125"/>
        <v>178</v>
      </c>
      <c r="AE602">
        <f>VLOOKUP(B602,[1]中考!$B:$G,6,0)</f>
        <v>112</v>
      </c>
      <c r="AF602">
        <f t="shared" si="126"/>
        <v>52</v>
      </c>
    </row>
    <row r="603" spans="1:32" x14ac:dyDescent="0.2">
      <c r="A603" s="8" t="s">
        <v>1792</v>
      </c>
      <c r="B603" s="2" t="s">
        <v>1793</v>
      </c>
      <c r="C603" s="7">
        <v>15</v>
      </c>
      <c r="D603" s="7" t="s">
        <v>1070</v>
      </c>
      <c r="E603" s="7" t="s">
        <v>1794</v>
      </c>
      <c r="F603" s="1">
        <v>444</v>
      </c>
      <c r="G603" s="7">
        <v>89</v>
      </c>
      <c r="H603" s="1" t="s">
        <v>832</v>
      </c>
      <c r="I603" s="15">
        <f t="shared" si="127"/>
        <v>91.134751773049643</v>
      </c>
      <c r="J603">
        <f t="shared" si="119"/>
        <v>232</v>
      </c>
      <c r="K603">
        <f>VLOOKUP(B603,[1]高三上!$B:$H,6,0)</f>
        <v>81</v>
      </c>
      <c r="L603" t="str">
        <f>VLOOKUP(B603,[1]高三上!$B:$H,7,0)</f>
        <v>何东霖</v>
      </c>
      <c r="M603">
        <f t="shared" si="128"/>
        <v>84.042553191489361</v>
      </c>
      <c r="N603">
        <f t="shared" si="120"/>
        <v>207</v>
      </c>
      <c r="O603">
        <f>VLOOKUP(B603,[1]高二下!$B:$H,6,0)</f>
        <v>83</v>
      </c>
      <c r="P603" t="str">
        <f>VLOOKUP(B603,[1]高二下!$B:$H,7,0)</f>
        <v>甲阿祝玛</v>
      </c>
      <c r="Q603">
        <f t="shared" si="129"/>
        <v>128.72340425531917</v>
      </c>
      <c r="R603">
        <f t="shared" si="121"/>
        <v>162</v>
      </c>
      <c r="S603">
        <f>VLOOKUP(B603,[1]高二上!$B:$H,6,0)</f>
        <v>79</v>
      </c>
      <c r="T603" t="str">
        <f>VLOOKUP(B603,[1]高二上!$B:$H,7,0)</f>
        <v>甲阿祝玛</v>
      </c>
      <c r="U603">
        <f t="shared" si="130"/>
        <v>89.361702127659569</v>
      </c>
      <c r="V603">
        <f t="shared" si="122"/>
        <v>243</v>
      </c>
      <c r="W603">
        <f>VLOOKUP(B603,[1]高一下!$B:$H,6,0)</f>
        <v>79</v>
      </c>
      <c r="X603" t="str">
        <f>VLOOKUP(B603,[1]高一下!$B:$H,7,0)</f>
        <v>易涛</v>
      </c>
      <c r="Y603">
        <f t="shared" si="131"/>
        <v>71.276595744680847</v>
      </c>
      <c r="Z603">
        <f t="shared" si="123"/>
        <v>213</v>
      </c>
      <c r="AA603">
        <f>VLOOKUP(B603,[1]高一上!$B:$G,5,0)</f>
        <v>77</v>
      </c>
      <c r="AB603" t="str">
        <f>VLOOKUP(B603,[1]高一上!$B:$G,6,0)</f>
        <v>易涛</v>
      </c>
      <c r="AC603">
        <f t="shared" si="124"/>
        <v>45.035460992907808</v>
      </c>
      <c r="AD603">
        <f t="shared" si="125"/>
        <v>132</v>
      </c>
      <c r="AE603">
        <f>VLOOKUP(B603,[1]中考!$B:$G,6,0)</f>
        <v>111</v>
      </c>
      <c r="AF603">
        <f t="shared" si="126"/>
        <v>58</v>
      </c>
    </row>
    <row r="604" spans="1:32" x14ac:dyDescent="0.2">
      <c r="A604" s="5" t="s">
        <v>1795</v>
      </c>
      <c r="B604" s="2" t="s">
        <v>1796</v>
      </c>
      <c r="C604" s="1">
        <v>15</v>
      </c>
      <c r="D604" s="3" t="s">
        <v>1070</v>
      </c>
      <c r="E604" s="4" t="s">
        <v>1797</v>
      </c>
      <c r="F604" s="1">
        <v>442</v>
      </c>
      <c r="G604" s="4">
        <v>94</v>
      </c>
      <c r="H604" s="1" t="s">
        <v>832</v>
      </c>
      <c r="I604" s="15">
        <f t="shared" si="127"/>
        <v>75.531914893617028</v>
      </c>
      <c r="J604">
        <f t="shared" si="119"/>
        <v>170</v>
      </c>
      <c r="K604">
        <f>VLOOKUP(B604,[1]高三上!$B:$H,6,0)</f>
        <v>93</v>
      </c>
      <c r="L604" t="str">
        <f>VLOOKUP(B604,[1]高三上!$B:$H,7,0)</f>
        <v>何东霖</v>
      </c>
      <c r="M604">
        <f t="shared" si="128"/>
        <v>90.070921985815602</v>
      </c>
      <c r="N604">
        <f t="shared" si="120"/>
        <v>101</v>
      </c>
      <c r="O604">
        <f>VLOOKUP(B604,[1]高二下!$B:$H,6,0)</f>
        <v>90</v>
      </c>
      <c r="P604" t="str">
        <f>VLOOKUP(B604,[1]高二下!$B:$H,7,0)</f>
        <v>甲阿祝玛</v>
      </c>
      <c r="Q604">
        <f t="shared" si="129"/>
        <v>91.489361702127667</v>
      </c>
      <c r="R604">
        <f t="shared" si="121"/>
        <v>73</v>
      </c>
      <c r="S604">
        <f>VLOOKUP(B604,[1]高二上!$B:$H,6,0)</f>
        <v>98</v>
      </c>
      <c r="T604" t="str">
        <f>VLOOKUP(B604,[1]高二上!$B:$H,7,0)</f>
        <v>甲阿祝玛</v>
      </c>
      <c r="U604">
        <f t="shared" si="130"/>
        <v>121.63120567375887</v>
      </c>
      <c r="V604">
        <f t="shared" si="122"/>
        <v>49</v>
      </c>
      <c r="W604">
        <f>VLOOKUP(B604,[1]高一下!$B:$H,6,0)</f>
        <v>88</v>
      </c>
      <c r="X604" t="str">
        <f>VLOOKUP(B604,[1]高一下!$B:$H,7,0)</f>
        <v>易涛</v>
      </c>
      <c r="Y604">
        <f t="shared" si="131"/>
        <v>75.886524822695037</v>
      </c>
      <c r="Z604">
        <f t="shared" si="123"/>
        <v>110</v>
      </c>
      <c r="AA604">
        <f>VLOOKUP(B604,[1]高一上!$B:$G,5,0)</f>
        <v>85</v>
      </c>
      <c r="AB604" t="str">
        <f>VLOOKUP(B604,[1]高一上!$B:$G,6,0)</f>
        <v>易涛</v>
      </c>
      <c r="AC604">
        <f t="shared" si="124"/>
        <v>116.66666666666666</v>
      </c>
      <c r="AD604">
        <f t="shared" si="125"/>
        <v>42</v>
      </c>
      <c r="AE604">
        <f>VLOOKUP(B604,[1]中考!$B:$G,6,0)</f>
        <v>103</v>
      </c>
      <c r="AF604">
        <f t="shared" si="126"/>
        <v>157</v>
      </c>
    </row>
    <row r="605" spans="1:32" x14ac:dyDescent="0.2">
      <c r="A605" s="5" t="s">
        <v>1798</v>
      </c>
      <c r="B605" s="2" t="s">
        <v>1799</v>
      </c>
      <c r="C605" s="1">
        <v>15</v>
      </c>
      <c r="D605" s="3" t="s">
        <v>1070</v>
      </c>
      <c r="E605" s="4" t="s">
        <v>1800</v>
      </c>
      <c r="F605" s="1">
        <v>434</v>
      </c>
      <c r="G605" s="4">
        <v>92</v>
      </c>
      <c r="H605" s="1" t="s">
        <v>832</v>
      </c>
      <c r="I605" s="15">
        <f t="shared" si="127"/>
        <v>101.06382978723404</v>
      </c>
      <c r="J605">
        <f t="shared" si="119"/>
        <v>197</v>
      </c>
      <c r="K605">
        <f>VLOOKUP(B605,[1]高三上!$B:$H,6,0)</f>
        <v>82</v>
      </c>
      <c r="L605" t="str">
        <f>VLOOKUP(B605,[1]高三上!$B:$H,7,0)</f>
        <v>何东霖</v>
      </c>
      <c r="M605">
        <f t="shared" si="128"/>
        <v>54.964539007092199</v>
      </c>
      <c r="N605">
        <f t="shared" si="120"/>
        <v>200</v>
      </c>
      <c r="O605">
        <f>VLOOKUP(B605,[1]高二下!$B:$H,6,0)</f>
        <v>90</v>
      </c>
      <c r="P605" t="str">
        <f>VLOOKUP(B605,[1]高二下!$B:$H,7,0)</f>
        <v>甲阿祝玛</v>
      </c>
      <c r="Q605">
        <f t="shared" si="129"/>
        <v>143.61702127659575</v>
      </c>
      <c r="R605">
        <f t="shared" si="121"/>
        <v>73</v>
      </c>
      <c r="S605">
        <f>VLOOKUP(B605,[1]高二上!$B:$H,6,0)</f>
        <v>85</v>
      </c>
      <c r="T605" t="str">
        <f>VLOOKUP(B605,[1]高二上!$B:$H,7,0)</f>
        <v>甲阿祝玛</v>
      </c>
      <c r="U605">
        <f t="shared" si="130"/>
        <v>128.01418439716312</v>
      </c>
      <c r="V605">
        <f t="shared" si="122"/>
        <v>196</v>
      </c>
      <c r="W605">
        <f>VLOOKUP(B605,[1]高一下!$B:$H,6,0)</f>
        <v>67</v>
      </c>
      <c r="X605" t="str">
        <f>VLOOKUP(B605,[1]高一下!$B:$H,7,0)</f>
        <v>易涛</v>
      </c>
      <c r="Y605">
        <f t="shared" si="131"/>
        <v>58.865248226950357</v>
      </c>
      <c r="Z605">
        <f t="shared" si="123"/>
        <v>275</v>
      </c>
      <c r="AA605">
        <f>VLOOKUP(B605,[1]高一上!$B:$G,5,0)</f>
        <v>75</v>
      </c>
      <c r="AB605" t="str">
        <f>VLOOKUP(B605,[1]高一上!$B:$G,6,0)</f>
        <v>易涛</v>
      </c>
      <c r="AC605">
        <f t="shared" si="124"/>
        <v>80.496453900709213</v>
      </c>
      <c r="AD605">
        <f t="shared" si="125"/>
        <v>159</v>
      </c>
      <c r="AE605">
        <f>VLOOKUP(B605,[1]中考!$B:$G,6,0)</f>
        <v>97</v>
      </c>
      <c r="AF605">
        <f t="shared" si="126"/>
        <v>220</v>
      </c>
    </row>
    <row r="606" spans="1:32" x14ac:dyDescent="0.2">
      <c r="A606" s="2" t="s">
        <v>1801</v>
      </c>
      <c r="B606" s="2" t="s">
        <v>1802</v>
      </c>
      <c r="C606" s="1">
        <v>15</v>
      </c>
      <c r="D606" s="3" t="s">
        <v>1070</v>
      </c>
      <c r="E606" s="4" t="s">
        <v>1803</v>
      </c>
      <c r="F606" s="1">
        <v>432</v>
      </c>
      <c r="G606" s="4">
        <v>105</v>
      </c>
      <c r="H606" s="1" t="s">
        <v>832</v>
      </c>
      <c r="I606" s="15">
        <f t="shared" si="127"/>
        <v>133.68794326241135</v>
      </c>
      <c r="J606">
        <f t="shared" si="119"/>
        <v>42</v>
      </c>
      <c r="K606">
        <f>VLOOKUP(B606,[1]高三上!$B:$H,6,0)</f>
        <v>89</v>
      </c>
      <c r="L606" t="str">
        <f>VLOOKUP(B606,[1]高三上!$B:$H,7,0)</f>
        <v>何东霖</v>
      </c>
      <c r="M606">
        <f t="shared" si="128"/>
        <v>71.63120567375887</v>
      </c>
      <c r="N606">
        <f t="shared" si="120"/>
        <v>137</v>
      </c>
      <c r="O606">
        <f>VLOOKUP(B606,[1]高二下!$B:$H,6,0)</f>
        <v>91</v>
      </c>
      <c r="P606" t="str">
        <f>VLOOKUP(B606,[1]高二下!$B:$H,7,0)</f>
        <v>甲阿祝玛</v>
      </c>
      <c r="Q606">
        <f t="shared" si="129"/>
        <v>97.163120567375884</v>
      </c>
      <c r="R606">
        <f t="shared" si="121"/>
        <v>57</v>
      </c>
      <c r="S606">
        <f>VLOOKUP(B606,[1]高二上!$B:$H,6,0)</f>
        <v>98</v>
      </c>
      <c r="T606" t="str">
        <f>VLOOKUP(B606,[1]高二上!$B:$H,7,0)</f>
        <v>甲阿祝玛</v>
      </c>
      <c r="U606">
        <f t="shared" si="130"/>
        <v>109.9290780141844</v>
      </c>
      <c r="V606">
        <f t="shared" si="122"/>
        <v>49</v>
      </c>
      <c r="W606">
        <f>VLOOKUP(B606,[1]高一下!$B:$H,6,0)</f>
        <v>91</v>
      </c>
      <c r="X606" t="str">
        <f>VLOOKUP(B606,[1]高一下!$B:$H,7,0)</f>
        <v>易涛</v>
      </c>
      <c r="Y606">
        <f t="shared" si="131"/>
        <v>97.517730496453908</v>
      </c>
      <c r="Z606">
        <f t="shared" si="123"/>
        <v>77</v>
      </c>
      <c r="AA606">
        <f>VLOOKUP(B606,[1]高一上!$B:$G,5,0)</f>
        <v>82</v>
      </c>
      <c r="AB606" t="str">
        <f>VLOOKUP(B606,[1]高一上!$B:$G,6,0)</f>
        <v>杨翁基之玛</v>
      </c>
      <c r="AC606">
        <f t="shared" si="124"/>
        <v>144.68085106382978</v>
      </c>
      <c r="AD606">
        <f t="shared" si="125"/>
        <v>70</v>
      </c>
      <c r="AE606">
        <f>VLOOKUP(B606,[1]中考!$B:$G,6,0)</f>
        <v>99</v>
      </c>
      <c r="AF606">
        <f t="shared" si="126"/>
        <v>203</v>
      </c>
    </row>
    <row r="607" spans="1:32" x14ac:dyDescent="0.2">
      <c r="A607" s="5" t="s">
        <v>1804</v>
      </c>
      <c r="B607" s="2" t="s">
        <v>1805</v>
      </c>
      <c r="C607" s="1">
        <v>15</v>
      </c>
      <c r="D607" s="3" t="s">
        <v>1070</v>
      </c>
      <c r="E607" s="4" t="s">
        <v>1806</v>
      </c>
      <c r="F607" s="1">
        <v>430</v>
      </c>
      <c r="G607" s="4">
        <v>98</v>
      </c>
      <c r="H607" s="1" t="s">
        <v>832</v>
      </c>
      <c r="I607" s="15">
        <f t="shared" si="127"/>
        <v>140.78014184397162</v>
      </c>
      <c r="J607">
        <f t="shared" si="119"/>
        <v>112</v>
      </c>
      <c r="K607">
        <f>VLOOKUP(B607,[1]高三上!$B:$H,6,0)</f>
        <v>78</v>
      </c>
      <c r="L607" t="str">
        <f>VLOOKUP(B607,[1]高三上!$B:$H,7,0)</f>
        <v>何东霖</v>
      </c>
      <c r="M607">
        <f t="shared" si="128"/>
        <v>55.319148936170215</v>
      </c>
      <c r="N607">
        <f t="shared" si="120"/>
        <v>227</v>
      </c>
      <c r="O607">
        <f>VLOOKUP(B607,[1]高二下!$B:$H,6,0)</f>
        <v>88</v>
      </c>
      <c r="P607" t="str">
        <f>VLOOKUP(B607,[1]高二下!$B:$H,7,0)</f>
        <v>甲阿祝玛</v>
      </c>
      <c r="Q607">
        <f t="shared" si="129"/>
        <v>148.93617021276594</v>
      </c>
      <c r="R607">
        <f t="shared" si="121"/>
        <v>101</v>
      </c>
      <c r="S607">
        <f>VLOOKUP(B607,[1]高二上!$B:$H,6,0)</f>
        <v>80</v>
      </c>
      <c r="T607" t="str">
        <f>VLOOKUP(B607,[1]高二上!$B:$H,7,0)</f>
        <v>甲阿祝玛</v>
      </c>
      <c r="U607">
        <f t="shared" si="130"/>
        <v>80.141843971631204</v>
      </c>
      <c r="V607">
        <f t="shared" si="122"/>
        <v>239</v>
      </c>
      <c r="W607">
        <f>VLOOKUP(B607,[1]高一下!$B:$H,6,0)</f>
        <v>82</v>
      </c>
      <c r="X607" t="str">
        <f>VLOOKUP(B607,[1]高一下!$B:$H,7,0)</f>
        <v>易涛</v>
      </c>
      <c r="Y607">
        <f t="shared" si="131"/>
        <v>109.9290780141844</v>
      </c>
      <c r="Z607">
        <f t="shared" si="123"/>
        <v>183</v>
      </c>
      <c r="AA607">
        <f>VLOOKUP(B607,[1]高一上!$B:$G,5,0)</f>
        <v>72</v>
      </c>
      <c r="AB607" t="str">
        <f>VLOOKUP(B607,[1]高一上!$B:$G,6,0)</f>
        <v>张镇棚</v>
      </c>
      <c r="AC607">
        <f t="shared" si="124"/>
        <v>85.815602836879435</v>
      </c>
      <c r="AD607">
        <f t="shared" si="125"/>
        <v>211</v>
      </c>
      <c r="AE607">
        <f>VLOOKUP(B607,[1]中考!$B:$G,6,0)</f>
        <v>104</v>
      </c>
      <c r="AF607">
        <f t="shared" si="126"/>
        <v>143</v>
      </c>
    </row>
    <row r="608" spans="1:32" x14ac:dyDescent="0.2">
      <c r="A608" s="5" t="s">
        <v>1807</v>
      </c>
      <c r="B608" s="2" t="s">
        <v>1808</v>
      </c>
      <c r="C608" s="1">
        <v>15</v>
      </c>
      <c r="D608" s="3" t="s">
        <v>1070</v>
      </c>
      <c r="E608" s="4" t="s">
        <v>1809</v>
      </c>
      <c r="F608" s="1">
        <v>429</v>
      </c>
      <c r="G608" s="4">
        <v>80</v>
      </c>
      <c r="H608" s="1" t="s">
        <v>832</v>
      </c>
      <c r="I608" s="15">
        <f t="shared" si="127"/>
        <v>89.716312056737593</v>
      </c>
      <c r="J608">
        <f t="shared" si="119"/>
        <v>274</v>
      </c>
      <c r="K608">
        <f>VLOOKUP(B608,[1]高三上!$B:$H,6,0)</f>
        <v>75</v>
      </c>
      <c r="L608" t="str">
        <f>VLOOKUP(B608,[1]高三上!$B:$H,7,0)</f>
        <v>何东霖</v>
      </c>
      <c r="M608">
        <f t="shared" si="128"/>
        <v>85.460992907801426</v>
      </c>
      <c r="N608">
        <f t="shared" si="120"/>
        <v>245</v>
      </c>
      <c r="O608">
        <f>VLOOKUP(B608,[1]高二下!$B:$H,6,0)</f>
        <v>79</v>
      </c>
      <c r="P608" t="str">
        <f>VLOOKUP(B608,[1]高二下!$B:$H,7,0)</f>
        <v>甲阿祝玛</v>
      </c>
      <c r="Q608">
        <f t="shared" si="129"/>
        <v>123.40425531914894</v>
      </c>
      <c r="R608">
        <f t="shared" si="121"/>
        <v>204</v>
      </c>
      <c r="S608">
        <f>VLOOKUP(B608,[1]高二上!$B:$H,6,0)</f>
        <v>73</v>
      </c>
      <c r="T608" t="str">
        <f>VLOOKUP(B608,[1]高二上!$B:$H,7,0)</f>
        <v>甲阿祝玛</v>
      </c>
      <c r="U608">
        <f t="shared" si="130"/>
        <v>89.00709219858156</v>
      </c>
      <c r="V608">
        <f t="shared" si="122"/>
        <v>270</v>
      </c>
      <c r="W608">
        <f>VLOOKUP(B608,[1]高一下!$B:$H,6,0)</f>
        <v>75</v>
      </c>
      <c r="X608" t="str">
        <f>VLOOKUP(B608,[1]高一下!$B:$H,7,0)</f>
        <v>易涛</v>
      </c>
      <c r="Y608">
        <f t="shared" si="131"/>
        <v>111.70212765957447</v>
      </c>
      <c r="Z608">
        <f t="shared" si="123"/>
        <v>239</v>
      </c>
      <c r="AA608">
        <f>VLOOKUP(B608,[1]高一上!$B:$G,5,0)</f>
        <v>61</v>
      </c>
      <c r="AB608" t="str">
        <f>VLOOKUP(B608,[1]高一上!$B:$G,6,0)</f>
        <v>易涛</v>
      </c>
      <c r="AC608">
        <f t="shared" si="124"/>
        <v>113.47517730496455</v>
      </c>
      <c r="AD608">
        <f t="shared" si="125"/>
        <v>272</v>
      </c>
      <c r="AE608">
        <f>VLOOKUP(B608,[1]中考!$B:$G,6,0)</f>
        <v>79</v>
      </c>
      <c r="AF608">
        <f t="shared" si="126"/>
        <v>277</v>
      </c>
    </row>
    <row r="609" spans="1:32" x14ac:dyDescent="0.2">
      <c r="A609" s="2" t="s">
        <v>1810</v>
      </c>
      <c r="B609" s="2" t="s">
        <v>1811</v>
      </c>
      <c r="C609" s="1">
        <v>15</v>
      </c>
      <c r="D609" s="3" t="s">
        <v>1070</v>
      </c>
      <c r="E609" s="4" t="s">
        <v>1812</v>
      </c>
      <c r="F609" s="1">
        <v>424</v>
      </c>
      <c r="G609" s="4">
        <v>97</v>
      </c>
      <c r="H609" s="1" t="s">
        <v>832</v>
      </c>
      <c r="I609" s="15">
        <f t="shared" si="127"/>
        <v>100</v>
      </c>
      <c r="J609">
        <f t="shared" si="119"/>
        <v>125</v>
      </c>
      <c r="K609">
        <v>0</v>
      </c>
      <c r="L609" t="str">
        <f>H609</f>
        <v>何东霖</v>
      </c>
      <c r="M609">
        <f t="shared" si="128"/>
        <v>100</v>
      </c>
      <c r="N609">
        <f t="shared" si="120"/>
        <v>254</v>
      </c>
      <c r="O609">
        <v>0</v>
      </c>
      <c r="P609" t="s">
        <v>1909</v>
      </c>
      <c r="Q609">
        <f t="shared" si="129"/>
        <v>100</v>
      </c>
      <c r="R609">
        <f t="shared" si="121"/>
        <v>260</v>
      </c>
      <c r="S609">
        <f>VLOOKUP(B609,[1]高二上!$B:$H,6,0)</f>
        <v>88</v>
      </c>
      <c r="T609" t="str">
        <f>VLOOKUP(B609,[1]高二上!$B:$H,7,0)</f>
        <v>甲阿祝玛</v>
      </c>
      <c r="U609">
        <f t="shared" si="130"/>
        <v>81.205673758865245</v>
      </c>
      <c r="V609">
        <f t="shared" si="122"/>
        <v>163</v>
      </c>
      <c r="W609">
        <f>VLOOKUP(B609,[1]高一下!$B:$H,6,0)</f>
        <v>88</v>
      </c>
      <c r="X609" t="str">
        <f>VLOOKUP(B609,[1]高一下!$B:$H,7,0)</f>
        <v>易涛</v>
      </c>
      <c r="Y609">
        <f t="shared" si="131"/>
        <v>117.3758865248227</v>
      </c>
      <c r="Z609">
        <f t="shared" si="123"/>
        <v>110</v>
      </c>
      <c r="AA609">
        <f>VLOOKUP(B609,[1]高一上!$B:$G,5,0)</f>
        <v>75</v>
      </c>
      <c r="AB609" t="str">
        <f>VLOOKUP(B609,[1]高一上!$B:$G,6,0)</f>
        <v>陈光汇</v>
      </c>
      <c r="AC609">
        <f t="shared" si="124"/>
        <v>106.73758865248227</v>
      </c>
      <c r="AD609">
        <f t="shared" si="125"/>
        <v>159</v>
      </c>
      <c r="AE609">
        <f>VLOOKUP(B609,[1]中考!$B:$G,6,0)</f>
        <v>105</v>
      </c>
      <c r="AF609">
        <f t="shared" si="126"/>
        <v>129</v>
      </c>
    </row>
    <row r="610" spans="1:32" x14ac:dyDescent="0.2">
      <c r="A610" s="5" t="s">
        <v>1813</v>
      </c>
      <c r="B610" s="2" t="s">
        <v>1814</v>
      </c>
      <c r="C610" s="1">
        <v>15</v>
      </c>
      <c r="D610" s="3" t="s">
        <v>1070</v>
      </c>
      <c r="E610" s="4" t="s">
        <v>1815</v>
      </c>
      <c r="F610" s="1">
        <v>416</v>
      </c>
      <c r="G610" s="4">
        <v>96</v>
      </c>
      <c r="H610" s="1" t="s">
        <v>832</v>
      </c>
      <c r="I610" s="15">
        <f t="shared" si="127"/>
        <v>63.12056737588653</v>
      </c>
      <c r="J610">
        <f t="shared" si="119"/>
        <v>138</v>
      </c>
      <c r="K610">
        <f>VLOOKUP(B610,[1]高三上!$B:$H,6,0)</f>
        <v>102</v>
      </c>
      <c r="L610" t="str">
        <f>VLOOKUP(B610,[1]高三上!$B:$H,7,0)</f>
        <v>何东霖</v>
      </c>
      <c r="M610">
        <f t="shared" si="128"/>
        <v>145.39007092198582</v>
      </c>
      <c r="N610">
        <f t="shared" si="120"/>
        <v>34</v>
      </c>
      <c r="O610">
        <f>VLOOKUP(B610,[1]高二下!$B:$H,6,0)</f>
        <v>83</v>
      </c>
      <c r="P610" t="str">
        <f>VLOOKUP(B610,[1]高二下!$B:$H,7,0)</f>
        <v>甲阿祝玛</v>
      </c>
      <c r="Q610">
        <f t="shared" si="129"/>
        <v>95.744680851063833</v>
      </c>
      <c r="R610">
        <f t="shared" si="121"/>
        <v>162</v>
      </c>
      <c r="S610">
        <f>VLOOKUP(B610,[1]高二上!$B:$H,6,0)</f>
        <v>89</v>
      </c>
      <c r="T610" t="str">
        <f>VLOOKUP(B610,[1]高二上!$B:$H,7,0)</f>
        <v>甲阿祝玛</v>
      </c>
      <c r="U610">
        <f t="shared" si="130"/>
        <v>59.219858156028373</v>
      </c>
      <c r="V610">
        <f t="shared" si="122"/>
        <v>150</v>
      </c>
      <c r="W610">
        <f>VLOOKUP(B610,[1]高一下!$B:$H,6,0)</f>
        <v>95</v>
      </c>
      <c r="X610" t="str">
        <f>VLOOKUP(B610,[1]高一下!$B:$H,7,0)</f>
        <v>易涛</v>
      </c>
      <c r="Y610">
        <f t="shared" si="131"/>
        <v>150.70921985815602</v>
      </c>
      <c r="Z610">
        <f t="shared" si="123"/>
        <v>35</v>
      </c>
      <c r="AA610">
        <f>VLOOKUP(B610,[1]高一上!$B:$G,5,0)</f>
        <v>74</v>
      </c>
      <c r="AB610" t="str">
        <f>VLOOKUP(B610,[1]高一上!$B:$G,6,0)</f>
        <v>易涛</v>
      </c>
      <c r="AC610">
        <f t="shared" si="124"/>
        <v>112.76595744680851</v>
      </c>
      <c r="AD610">
        <f t="shared" si="125"/>
        <v>178</v>
      </c>
      <c r="AE610">
        <f>VLOOKUP(B610,[1]中考!$B:$G,6,0)</f>
        <v>110</v>
      </c>
      <c r="AF610">
        <f t="shared" si="126"/>
        <v>71</v>
      </c>
    </row>
    <row r="611" spans="1:32" x14ac:dyDescent="0.2">
      <c r="A611" s="9" t="s">
        <v>1816</v>
      </c>
      <c r="B611" s="2" t="s">
        <v>1817</v>
      </c>
      <c r="C611" s="1">
        <v>15</v>
      </c>
      <c r="D611" s="3" t="s">
        <v>1070</v>
      </c>
      <c r="E611" s="4" t="s">
        <v>1818</v>
      </c>
      <c r="F611" s="1">
        <v>414</v>
      </c>
      <c r="G611" s="4">
        <v>102</v>
      </c>
      <c r="H611" s="1" t="s">
        <v>832</v>
      </c>
      <c r="I611" s="15">
        <f t="shared" si="127"/>
        <v>101.77304964539007</v>
      </c>
      <c r="J611">
        <f t="shared" si="119"/>
        <v>75</v>
      </c>
      <c r="K611">
        <f>VLOOKUP(B611,[1]高三上!$B:$H,6,0)</f>
        <v>95</v>
      </c>
      <c r="L611" t="str">
        <f>VLOOKUP(B611,[1]高三上!$B:$H,7,0)</f>
        <v>何东霖</v>
      </c>
      <c r="M611">
        <f t="shared" si="128"/>
        <v>114.53900709219857</v>
      </c>
      <c r="N611">
        <f t="shared" si="120"/>
        <v>80</v>
      </c>
      <c r="O611">
        <f>VLOOKUP(B611,[1]高二下!$B:$H,6,0)</f>
        <v>87</v>
      </c>
      <c r="P611" t="str">
        <f>VLOOKUP(B611,[1]高二下!$B:$H,7,0)</f>
        <v>甲阿祝玛</v>
      </c>
      <c r="Q611">
        <f t="shared" si="129"/>
        <v>110.28368794326241</v>
      </c>
      <c r="R611">
        <f t="shared" si="121"/>
        <v>121</v>
      </c>
      <c r="S611">
        <f>VLOOKUP(B611,[1]高二上!$B:$H,6,0)</f>
        <v>89</v>
      </c>
      <c r="T611" t="str">
        <f>VLOOKUP(B611,[1]高二上!$B:$H,7,0)</f>
        <v>甲阿祝玛</v>
      </c>
      <c r="U611">
        <f t="shared" si="130"/>
        <v>74.113475177304963</v>
      </c>
      <c r="V611">
        <f t="shared" si="122"/>
        <v>150</v>
      </c>
      <c r="W611">
        <f>VLOOKUP(B611,[1]高一下!$B:$H,6,0)</f>
        <v>91</v>
      </c>
      <c r="X611" t="str">
        <f>VLOOKUP(B611,[1]高一下!$B:$H,7,0)</f>
        <v>易涛</v>
      </c>
      <c r="Y611">
        <f t="shared" si="131"/>
        <v>113.47517730496455</v>
      </c>
      <c r="Z611">
        <f t="shared" si="123"/>
        <v>77</v>
      </c>
      <c r="AA611">
        <f>VLOOKUP(B611,[1]高一上!$B:$G,5,0)</f>
        <v>79</v>
      </c>
      <c r="AB611" t="str">
        <f>VLOOKUP(B611,[1]高一上!$B:$G,6,0)</f>
        <v>易涛</v>
      </c>
      <c r="AC611">
        <f t="shared" si="124"/>
        <v>107.09219858156028</v>
      </c>
      <c r="AD611">
        <f t="shared" si="125"/>
        <v>115</v>
      </c>
      <c r="AE611">
        <f>VLOOKUP(B611,[1]中考!$B:$G,6,0)</f>
        <v>107</v>
      </c>
      <c r="AF611">
        <f t="shared" si="126"/>
        <v>97</v>
      </c>
    </row>
    <row r="612" spans="1:32" x14ac:dyDescent="0.2">
      <c r="A612" s="5" t="s">
        <v>1819</v>
      </c>
      <c r="B612" s="2" t="s">
        <v>1820</v>
      </c>
      <c r="C612" s="1">
        <v>15</v>
      </c>
      <c r="D612" s="3" t="s">
        <v>1070</v>
      </c>
      <c r="E612" s="4" t="s">
        <v>1821</v>
      </c>
      <c r="F612" s="1">
        <v>412</v>
      </c>
      <c r="G612" s="4">
        <v>97</v>
      </c>
      <c r="H612" s="1" t="s">
        <v>832</v>
      </c>
      <c r="I612" s="15">
        <f t="shared" si="127"/>
        <v>87.588652482269509</v>
      </c>
      <c r="J612">
        <f t="shared" si="119"/>
        <v>125</v>
      </c>
      <c r="K612">
        <f>VLOOKUP(B612,[1]高三上!$B:$H,6,0)</f>
        <v>94</v>
      </c>
      <c r="L612" t="str">
        <f>VLOOKUP(B612,[1]高三上!$B:$H,7,0)</f>
        <v>何东霖</v>
      </c>
      <c r="M612">
        <f t="shared" si="128"/>
        <v>144.32624113475177</v>
      </c>
      <c r="N612">
        <f t="shared" si="120"/>
        <v>90</v>
      </c>
      <c r="O612">
        <f>VLOOKUP(B612,[1]高二下!$B:$H,6,0)</f>
        <v>78</v>
      </c>
      <c r="P612" t="str">
        <f>VLOOKUP(B612,[1]高二下!$B:$H,7,0)</f>
        <v>甲阿祝玛</v>
      </c>
      <c r="Q612">
        <f t="shared" si="129"/>
        <v>65.60283687943263</v>
      </c>
      <c r="R612">
        <f t="shared" si="121"/>
        <v>215</v>
      </c>
      <c r="S612">
        <f>VLOOKUP(B612,[1]高二上!$B:$H,6,0)</f>
        <v>91</v>
      </c>
      <c r="T612" t="str">
        <f>VLOOKUP(B612,[1]高二上!$B:$H,7,0)</f>
        <v>甲阿祝玛</v>
      </c>
      <c r="U612">
        <f t="shared" si="130"/>
        <v>114.18439716312056</v>
      </c>
      <c r="V612">
        <f t="shared" si="122"/>
        <v>118</v>
      </c>
      <c r="W612">
        <f>VLOOKUP(B612,[1]高一下!$B:$H,6,0)</f>
        <v>84</v>
      </c>
      <c r="X612" t="str">
        <f>VLOOKUP(B612,[1]高一下!$B:$H,7,0)</f>
        <v>易涛</v>
      </c>
      <c r="Y612">
        <f t="shared" si="131"/>
        <v>90.780141843971634</v>
      </c>
      <c r="Z612">
        <f t="shared" si="123"/>
        <v>158</v>
      </c>
      <c r="AA612">
        <f>VLOOKUP(B612,[1]高一上!$B:$G,5,0)</f>
        <v>77</v>
      </c>
      <c r="AB612" t="str">
        <f>VLOOKUP(B612,[1]高一上!$B:$G,6,0)</f>
        <v>易涛</v>
      </c>
      <c r="AC612">
        <f t="shared" si="124"/>
        <v>78.36879432624113</v>
      </c>
      <c r="AD612">
        <f t="shared" si="125"/>
        <v>132</v>
      </c>
      <c r="AE612">
        <f>VLOOKUP(B612,[1]中考!$B:$G,6,0)</f>
        <v>107</v>
      </c>
      <c r="AF612">
        <f t="shared" si="126"/>
        <v>97</v>
      </c>
    </row>
    <row r="613" spans="1:32" x14ac:dyDescent="0.2">
      <c r="A613" s="7" t="s">
        <v>1822</v>
      </c>
      <c r="B613" s="2" t="s">
        <v>1823</v>
      </c>
      <c r="C613" s="7">
        <v>15</v>
      </c>
      <c r="D613" s="7" t="s">
        <v>1070</v>
      </c>
      <c r="E613" s="7" t="s">
        <v>1824</v>
      </c>
      <c r="F613" s="1">
        <v>407</v>
      </c>
      <c r="G613" s="7">
        <v>96</v>
      </c>
      <c r="H613" s="1" t="s">
        <v>832</v>
      </c>
      <c r="I613" s="15">
        <f t="shared" si="127"/>
        <v>100</v>
      </c>
      <c r="J613">
        <f t="shared" ref="J613:J638" si="132">RANK(G613,$G$357:$G$638,0)</f>
        <v>138</v>
      </c>
      <c r="K613">
        <v>0</v>
      </c>
      <c r="L613" t="str">
        <f>H613</f>
        <v>何东霖</v>
      </c>
      <c r="M613">
        <f t="shared" si="128"/>
        <v>100</v>
      </c>
      <c r="N613">
        <f t="shared" ref="N613:N638" si="133">RANK(K613,$K$357:$K$638,0)</f>
        <v>254</v>
      </c>
      <c r="O613">
        <v>0</v>
      </c>
      <c r="P613" t="s">
        <v>1909</v>
      </c>
      <c r="Q613">
        <f t="shared" si="129"/>
        <v>100</v>
      </c>
      <c r="R613">
        <f t="shared" ref="R613:R638" si="134">RANK(O613,$O$357:$O$638)</f>
        <v>260</v>
      </c>
      <c r="S613">
        <f>VLOOKUP(B613,[1]高二上!$B:$H,6,0)</f>
        <v>86</v>
      </c>
      <c r="T613" t="str">
        <f>VLOOKUP(B613,[1]高二上!$B:$H,7,0)</f>
        <v>甲阿祝玛</v>
      </c>
      <c r="U613">
        <f t="shared" si="130"/>
        <v>110.28368794326241</v>
      </c>
      <c r="V613">
        <f t="shared" ref="V613:V638" si="135">RANK(S613,$S$357:$S$638)</f>
        <v>184</v>
      </c>
      <c r="W613">
        <f>VLOOKUP(B613,[1]高一下!$B:$H,6,0)</f>
        <v>79</v>
      </c>
      <c r="X613" t="str">
        <f>VLOOKUP(B613,[1]高一下!$B:$H,7,0)</f>
        <v>易涛</v>
      </c>
      <c r="Y613">
        <f t="shared" si="131"/>
        <v>99.290780141843967</v>
      </c>
      <c r="Z613">
        <f t="shared" ref="Z613:Z638" si="136">RANK(W613,$W$357:$W$638)</f>
        <v>213</v>
      </c>
      <c r="AA613">
        <f>VLOOKUP(B613,[1]高一上!$B:$G,5,0)</f>
        <v>72</v>
      </c>
      <c r="AB613" t="str">
        <f>VLOOKUP(B613,[1]高一上!$B:$G,6,0)</f>
        <v>易涛</v>
      </c>
      <c r="AC613">
        <f t="shared" ref="AC613:AC638" si="137">IF((AE613=0)*OR(AA613=0),100,(((AF613-Z613)/COUNTIF(D:D,D613))*100)+100)</f>
        <v>92.553191489361708</v>
      </c>
      <c r="AD613">
        <f t="shared" ref="AD613:AD638" si="138">RANK(AA613,$AA$357:$AA$638)</f>
        <v>211</v>
      </c>
      <c r="AE613">
        <f>VLOOKUP(B613,[1]中考!$B:$G,6,0)</f>
        <v>100</v>
      </c>
      <c r="AF613">
        <f t="shared" ref="AF613:AF638" si="139">RANK(AE613,$AE$357:$AE$638)</f>
        <v>192</v>
      </c>
    </row>
    <row r="614" spans="1:32" x14ac:dyDescent="0.2">
      <c r="A614" s="5" t="s">
        <v>1825</v>
      </c>
      <c r="B614" s="2" t="s">
        <v>1826</v>
      </c>
      <c r="C614" s="1">
        <v>15</v>
      </c>
      <c r="D614" s="3" t="s">
        <v>1070</v>
      </c>
      <c r="E614" s="4" t="s">
        <v>1079</v>
      </c>
      <c r="F614" s="1">
        <v>404</v>
      </c>
      <c r="G614" s="4">
        <v>99</v>
      </c>
      <c r="H614" s="1" t="s">
        <v>832</v>
      </c>
      <c r="I614" s="15">
        <f t="shared" si="127"/>
        <v>120.92198581560284</v>
      </c>
      <c r="J614">
        <f t="shared" si="132"/>
        <v>103</v>
      </c>
      <c r="K614">
        <f>VLOOKUP(B614,[1]高三上!$B:$H,6,0)</f>
        <v>87</v>
      </c>
      <c r="L614" t="str">
        <f>VLOOKUP(B614,[1]高三上!$B:$H,7,0)</f>
        <v>何东霖</v>
      </c>
      <c r="M614">
        <f t="shared" si="128"/>
        <v>121.27659574468085</v>
      </c>
      <c r="N614">
        <f t="shared" si="133"/>
        <v>162</v>
      </c>
      <c r="O614">
        <f>VLOOKUP(B614,[1]高二下!$B:$H,6,0)</f>
        <v>77</v>
      </c>
      <c r="P614" t="str">
        <f>VLOOKUP(B614,[1]高二下!$B:$H,7,0)</f>
        <v>甲阿祝玛</v>
      </c>
      <c r="Q614">
        <f t="shared" si="129"/>
        <v>115.24822695035461</v>
      </c>
      <c r="R614">
        <f t="shared" si="134"/>
        <v>222</v>
      </c>
      <c r="S614">
        <f>VLOOKUP(B614,[1]高二上!$B:$H,6,0)</f>
        <v>75</v>
      </c>
      <c r="T614" t="str">
        <f>VLOOKUP(B614,[1]高二上!$B:$H,7,0)</f>
        <v>格绒燚西</v>
      </c>
      <c r="U614">
        <f t="shared" si="130"/>
        <v>23.049645390070921</v>
      </c>
      <c r="V614">
        <f t="shared" si="135"/>
        <v>265</v>
      </c>
      <c r="W614">
        <f>VLOOKUP(B614,[1]高一下!$B:$H,6,0)</f>
        <v>94</v>
      </c>
      <c r="X614" t="str">
        <f>VLOOKUP(B614,[1]高一下!$B:$H,7,0)</f>
        <v>格绒燚西</v>
      </c>
      <c r="Y614">
        <f t="shared" si="131"/>
        <v>166.66666666666666</v>
      </c>
      <c r="Z614">
        <f t="shared" si="136"/>
        <v>48</v>
      </c>
      <c r="AA614">
        <f>VLOOKUP(B614,[1]高一上!$B:$G,5,0)</f>
        <v>70</v>
      </c>
      <c r="AB614" t="str">
        <f>VLOOKUP(B614,[1]高一上!$B:$G,6,0)</f>
        <v>李正琪</v>
      </c>
      <c r="AC614">
        <f t="shared" si="137"/>
        <v>128.72340425531917</v>
      </c>
      <c r="AD614">
        <f t="shared" si="138"/>
        <v>236</v>
      </c>
      <c r="AE614">
        <f>VLOOKUP(B614,[1]中考!$B:$G,6,0)</f>
        <v>105</v>
      </c>
      <c r="AF614">
        <f t="shared" si="139"/>
        <v>129</v>
      </c>
    </row>
    <row r="615" spans="1:32" x14ac:dyDescent="0.2">
      <c r="A615" s="5" t="s">
        <v>1827</v>
      </c>
      <c r="B615" s="2" t="s">
        <v>1828</v>
      </c>
      <c r="C615" s="1">
        <v>15</v>
      </c>
      <c r="D615" s="3" t="s">
        <v>1070</v>
      </c>
      <c r="E615" s="4" t="s">
        <v>1829</v>
      </c>
      <c r="F615" s="1">
        <v>404</v>
      </c>
      <c r="G615" s="4">
        <v>87</v>
      </c>
      <c r="H615" s="1" t="s">
        <v>832</v>
      </c>
      <c r="I615" s="15">
        <f t="shared" si="127"/>
        <v>48.936170212765958</v>
      </c>
      <c r="J615">
        <f t="shared" si="132"/>
        <v>245</v>
      </c>
      <c r="K615">
        <f>VLOOKUP(B615,[1]高三上!$B:$H,6,0)</f>
        <v>93</v>
      </c>
      <c r="L615" t="str">
        <f>VLOOKUP(B615,[1]高三上!$B:$H,7,0)</f>
        <v>何东霖</v>
      </c>
      <c r="M615">
        <f t="shared" si="128"/>
        <v>134.04255319148936</v>
      </c>
      <c r="N615">
        <f t="shared" si="133"/>
        <v>101</v>
      </c>
      <c r="O615">
        <f>VLOOKUP(B615,[1]高二下!$B:$H,6,0)</f>
        <v>80</v>
      </c>
      <c r="P615" t="str">
        <f>VLOOKUP(B615,[1]高二下!$B:$H,7,0)</f>
        <v>甲阿祝玛</v>
      </c>
      <c r="Q615">
        <f t="shared" si="129"/>
        <v>40.780141843971627</v>
      </c>
      <c r="R615">
        <f t="shared" si="134"/>
        <v>197</v>
      </c>
      <c r="S615">
        <f>VLOOKUP(B615,[1]高二上!$B:$H,6,0)</f>
        <v>100</v>
      </c>
      <c r="T615" t="str">
        <f>VLOOKUP(B615,[1]高二上!$B:$H,7,0)</f>
        <v>甲阿祝玛</v>
      </c>
      <c r="U615">
        <f t="shared" si="130"/>
        <v>90.425531914893611</v>
      </c>
      <c r="V615">
        <f t="shared" si="135"/>
        <v>30</v>
      </c>
      <c r="W615">
        <f>VLOOKUP(B615,[1]高一下!$B:$H,6,0)</f>
        <v>108</v>
      </c>
      <c r="X615" t="str">
        <f>VLOOKUP(B615,[1]高一下!$B:$H,7,0)</f>
        <v>易涛</v>
      </c>
      <c r="Y615">
        <f t="shared" si="131"/>
        <v>145.74468085106383</v>
      </c>
      <c r="Z615">
        <f t="shared" si="136"/>
        <v>3</v>
      </c>
      <c r="AA615">
        <f>VLOOKUP(B615,[1]高一上!$B:$G,5,0)</f>
        <v>77</v>
      </c>
      <c r="AB615" t="str">
        <f>VLOOKUP(B615,[1]高一上!$B:$G,6,0)</f>
        <v>易涛</v>
      </c>
      <c r="AC615">
        <f t="shared" si="137"/>
        <v>103.19148936170212</v>
      </c>
      <c r="AD615">
        <f t="shared" si="138"/>
        <v>132</v>
      </c>
      <c r="AE615">
        <f>VLOOKUP(B615,[1]中考!$B:$G,6,0)</f>
        <v>119</v>
      </c>
      <c r="AF615">
        <f t="shared" si="139"/>
        <v>12</v>
      </c>
    </row>
    <row r="616" spans="1:32" x14ac:dyDescent="0.2">
      <c r="A616" s="5" t="s">
        <v>1830</v>
      </c>
      <c r="B616" s="2" t="s">
        <v>1831</v>
      </c>
      <c r="C616" s="1">
        <v>15</v>
      </c>
      <c r="D616" s="3" t="s">
        <v>1070</v>
      </c>
      <c r="E616" s="4" t="s">
        <v>1832</v>
      </c>
      <c r="F616" s="1">
        <v>402</v>
      </c>
      <c r="G616" s="4">
        <v>90</v>
      </c>
      <c r="H616" s="1" t="s">
        <v>832</v>
      </c>
      <c r="I616" s="15">
        <f t="shared" si="127"/>
        <v>111.34751773049645</v>
      </c>
      <c r="J616">
        <f t="shared" si="132"/>
        <v>219</v>
      </c>
      <c r="K616">
        <f>VLOOKUP(B616,[1]高三上!$B:$H,6,0)</f>
        <v>66</v>
      </c>
      <c r="L616" t="str">
        <f>VLOOKUP(B616,[1]高三上!$B:$H,7,0)</f>
        <v>何东霖</v>
      </c>
      <c r="M616">
        <f t="shared" si="128"/>
        <v>95.39007092198581</v>
      </c>
      <c r="N616">
        <f t="shared" si="133"/>
        <v>251</v>
      </c>
      <c r="O616">
        <f>VLOOKUP(B616,[1]高二下!$B:$H,6,0)</f>
        <v>75</v>
      </c>
      <c r="P616" t="str">
        <f>VLOOKUP(B616,[1]高二下!$B:$H,7,0)</f>
        <v>甲阿祝玛</v>
      </c>
      <c r="Q616">
        <f t="shared" si="129"/>
        <v>77.659574468085111</v>
      </c>
      <c r="R616">
        <f t="shared" si="134"/>
        <v>238</v>
      </c>
      <c r="S616">
        <f>VLOOKUP(B616,[1]高二上!$B:$H,6,0)</f>
        <v>87</v>
      </c>
      <c r="T616" t="str">
        <f>VLOOKUP(B616,[1]高二上!$B:$H,7,0)</f>
        <v>甲阿祝玛</v>
      </c>
      <c r="U616">
        <f t="shared" si="130"/>
        <v>129.78723404255319</v>
      </c>
      <c r="V616">
        <f t="shared" si="135"/>
        <v>175</v>
      </c>
      <c r="W616">
        <f>VLOOKUP(B616,[1]高一下!$B:$H,6,0)</f>
        <v>72</v>
      </c>
      <c r="X616" t="str">
        <f>VLOOKUP(B616,[1]高一下!$B:$H,7,0)</f>
        <v>易涛</v>
      </c>
      <c r="Y616">
        <f t="shared" si="131"/>
        <v>39.716312056737593</v>
      </c>
      <c r="Z616">
        <f t="shared" si="136"/>
        <v>259</v>
      </c>
      <c r="AA616">
        <f>VLOOKUP(B616,[1]高一上!$B:$G,5,0)</f>
        <v>81</v>
      </c>
      <c r="AB616" t="str">
        <f>VLOOKUP(B616,[1]高一上!$B:$G,6,0)</f>
        <v>易涛</v>
      </c>
      <c r="AC616">
        <f t="shared" si="137"/>
        <v>68.794326241134755</v>
      </c>
      <c r="AD616">
        <f t="shared" si="138"/>
        <v>89</v>
      </c>
      <c r="AE616">
        <f>VLOOKUP(B616,[1]中考!$B:$G,6,0)</f>
        <v>102</v>
      </c>
      <c r="AF616">
        <f t="shared" si="139"/>
        <v>171</v>
      </c>
    </row>
    <row r="617" spans="1:32" x14ac:dyDescent="0.2">
      <c r="A617" s="7" t="s">
        <v>1833</v>
      </c>
      <c r="B617" s="2" t="s">
        <v>1834</v>
      </c>
      <c r="C617" s="7">
        <v>15</v>
      </c>
      <c r="D617" s="7" t="s">
        <v>1070</v>
      </c>
      <c r="E617" s="7" t="s">
        <v>1835</v>
      </c>
      <c r="F617" s="1">
        <v>402</v>
      </c>
      <c r="G617" s="7">
        <v>94</v>
      </c>
      <c r="H617" s="1" t="s">
        <v>832</v>
      </c>
      <c r="I617" s="15">
        <f t="shared" si="127"/>
        <v>106.02836879432624</v>
      </c>
      <c r="J617">
        <f t="shared" si="132"/>
        <v>170</v>
      </c>
      <c r="K617">
        <f>VLOOKUP(B617,[1]高三上!$B:$H,6,0)</f>
        <v>84</v>
      </c>
      <c r="L617" t="str">
        <f>VLOOKUP(B617,[1]高三上!$B:$H,7,0)</f>
        <v>何东霖</v>
      </c>
      <c r="M617">
        <f t="shared" si="128"/>
        <v>76.595744680851055</v>
      </c>
      <c r="N617">
        <f t="shared" si="133"/>
        <v>187</v>
      </c>
      <c r="O617">
        <f>VLOOKUP(B617,[1]高二下!$B:$H,6,0)</f>
        <v>87</v>
      </c>
      <c r="P617" t="str">
        <f>VLOOKUP(B617,[1]高二下!$B:$H,7,0)</f>
        <v>甲阿祝玛</v>
      </c>
      <c r="Q617">
        <f t="shared" si="129"/>
        <v>119.14893617021276</v>
      </c>
      <c r="R617">
        <f t="shared" si="134"/>
        <v>121</v>
      </c>
      <c r="S617">
        <f>VLOOKUP(B617,[1]高二上!$B:$H,6,0)</f>
        <v>87</v>
      </c>
      <c r="T617" t="str">
        <f>VLOOKUP(B617,[1]高二上!$B:$H,7,0)</f>
        <v>甲阿祝玛</v>
      </c>
      <c r="U617">
        <f t="shared" si="130"/>
        <v>93.971631205673759</v>
      </c>
      <c r="V617">
        <f t="shared" si="135"/>
        <v>175</v>
      </c>
      <c r="W617">
        <f>VLOOKUP(B617,[1]高一下!$B:$H,6,0)</f>
        <v>84</v>
      </c>
      <c r="X617" t="str">
        <f>VLOOKUP(B617,[1]高一下!$B:$H,7,0)</f>
        <v>易涛</v>
      </c>
      <c r="Y617">
        <f t="shared" si="131"/>
        <v>123.75886524822695</v>
      </c>
      <c r="Z617">
        <f t="shared" si="136"/>
        <v>158</v>
      </c>
      <c r="AA617">
        <f>VLOOKUP(B617,[1]高一上!$B:$G,5,0)</f>
        <v>71</v>
      </c>
      <c r="AB617" t="str">
        <f>VLOOKUP(B617,[1]高一上!$B:$G,6,0)</f>
        <v>易涛</v>
      </c>
      <c r="AC617">
        <f t="shared" si="137"/>
        <v>121.98581560283688</v>
      </c>
      <c r="AD617">
        <f t="shared" si="138"/>
        <v>225</v>
      </c>
      <c r="AE617">
        <f>VLOOKUP(B617,[1]中考!$B:$G,6,0)</f>
        <v>97</v>
      </c>
      <c r="AF617">
        <f t="shared" si="139"/>
        <v>220</v>
      </c>
    </row>
    <row r="618" spans="1:32" x14ac:dyDescent="0.2">
      <c r="A618" s="8" t="s">
        <v>1836</v>
      </c>
      <c r="B618" s="2" t="s">
        <v>1837</v>
      </c>
      <c r="C618" s="7">
        <v>15</v>
      </c>
      <c r="D618" s="7" t="s">
        <v>1070</v>
      </c>
      <c r="E618" s="7" t="s">
        <v>1838</v>
      </c>
      <c r="F618" s="1">
        <v>400</v>
      </c>
      <c r="G618" s="7">
        <v>100</v>
      </c>
      <c r="H618" s="1" t="s">
        <v>832</v>
      </c>
      <c r="I618" s="15">
        <f t="shared" si="127"/>
        <v>100</v>
      </c>
      <c r="J618">
        <f t="shared" si="132"/>
        <v>96</v>
      </c>
      <c r="K618">
        <v>0</v>
      </c>
      <c r="L618" t="str">
        <f>H618</f>
        <v>何东霖</v>
      </c>
      <c r="M618">
        <f t="shared" si="128"/>
        <v>100</v>
      </c>
      <c r="N618">
        <f t="shared" si="133"/>
        <v>254</v>
      </c>
      <c r="O618">
        <v>0</v>
      </c>
      <c r="P618" t="s">
        <v>1909</v>
      </c>
      <c r="Q618">
        <f t="shared" si="129"/>
        <v>100</v>
      </c>
      <c r="R618">
        <f t="shared" si="134"/>
        <v>260</v>
      </c>
      <c r="S618">
        <f>VLOOKUP(B618,[1]高二上!$B:$H,6,0)</f>
        <v>93</v>
      </c>
      <c r="T618" t="str">
        <f>VLOOKUP(B618,[1]高二上!$B:$H,7,0)</f>
        <v>甲阿祝玛</v>
      </c>
      <c r="U618">
        <f t="shared" si="130"/>
        <v>76.595744680851055</v>
      </c>
      <c r="V618">
        <f t="shared" si="135"/>
        <v>94</v>
      </c>
      <c r="W618">
        <f>VLOOKUP(B618,[1]高一下!$B:$H,6,0)</f>
        <v>96</v>
      </c>
      <c r="X618" t="str">
        <f>VLOOKUP(B618,[1]高一下!$B:$H,7,0)</f>
        <v>易涛</v>
      </c>
      <c r="Y618">
        <f t="shared" si="131"/>
        <v>109.57446808510639</v>
      </c>
      <c r="Z618">
        <f t="shared" si="136"/>
        <v>28</v>
      </c>
      <c r="AA618">
        <f>VLOOKUP(B618,[1]高一上!$B:$G,5,0)</f>
        <v>83</v>
      </c>
      <c r="AB618" t="str">
        <f>VLOOKUP(B618,[1]高一上!$B:$G,6,0)</f>
        <v>易涛</v>
      </c>
      <c r="AC618">
        <f t="shared" si="137"/>
        <v>118.43971631205673</v>
      </c>
      <c r="AD618">
        <f t="shared" si="138"/>
        <v>55</v>
      </c>
      <c r="AE618">
        <f>VLOOKUP(B618,[1]中考!$B:$G,6,0)</f>
        <v>109</v>
      </c>
      <c r="AF618">
        <f t="shared" si="139"/>
        <v>80</v>
      </c>
    </row>
    <row r="619" spans="1:32" x14ac:dyDescent="0.2">
      <c r="A619" s="2" t="s">
        <v>1839</v>
      </c>
      <c r="B619" s="2" t="s">
        <v>1840</v>
      </c>
      <c r="C619" s="1">
        <v>15</v>
      </c>
      <c r="D619" s="3" t="s">
        <v>1070</v>
      </c>
      <c r="E619" s="4" t="s">
        <v>1841</v>
      </c>
      <c r="F619" s="1">
        <v>394</v>
      </c>
      <c r="G619" s="4">
        <v>85</v>
      </c>
      <c r="H619" s="1" t="s">
        <v>832</v>
      </c>
      <c r="I619" s="15">
        <f t="shared" si="127"/>
        <v>78.723404255319153</v>
      </c>
      <c r="J619">
        <f t="shared" si="132"/>
        <v>253</v>
      </c>
      <c r="K619">
        <f>VLOOKUP(B619,[1]高三上!$B:$H,6,0)</f>
        <v>83</v>
      </c>
      <c r="L619" t="str">
        <f>VLOOKUP(B619,[1]高三上!$B:$H,7,0)</f>
        <v>何东霖</v>
      </c>
      <c r="M619">
        <f t="shared" si="128"/>
        <v>51.773049645390074</v>
      </c>
      <c r="N619">
        <f t="shared" si="133"/>
        <v>193</v>
      </c>
      <c r="O619">
        <f>VLOOKUP(B619,[1]高二下!$B:$H,6,0)</f>
        <v>91</v>
      </c>
      <c r="P619" t="str">
        <f>VLOOKUP(B619,[1]高二下!$B:$H,7,0)</f>
        <v>甲阿祝玛</v>
      </c>
      <c r="Q619">
        <f t="shared" si="129"/>
        <v>172.69503546099293</v>
      </c>
      <c r="R619">
        <f t="shared" si="134"/>
        <v>57</v>
      </c>
      <c r="S619">
        <f>VLOOKUP(B619,[1]高二上!$B:$H,6,0)</f>
        <v>76</v>
      </c>
      <c r="T619" t="str">
        <f>VLOOKUP(B619,[1]高二上!$B:$H,7,0)</f>
        <v>甲阿祝玛</v>
      </c>
      <c r="U619">
        <f t="shared" si="130"/>
        <v>98.936170212765958</v>
      </c>
      <c r="V619">
        <f t="shared" si="135"/>
        <v>262</v>
      </c>
      <c r="W619">
        <f>VLOOKUP(B619,[1]高一下!$B:$H,6,0)</f>
        <v>72</v>
      </c>
      <c r="X619" t="str">
        <f>VLOOKUP(B619,[1]高一下!$B:$H,7,0)</f>
        <v>易涛</v>
      </c>
      <c r="Y619">
        <f t="shared" si="131"/>
        <v>91.843971631205676</v>
      </c>
      <c r="Z619">
        <f t="shared" si="136"/>
        <v>259</v>
      </c>
      <c r="AA619">
        <f>VLOOKUP(B619,[1]高一上!$B:$G,5,0)</f>
        <v>70</v>
      </c>
      <c r="AB619" t="str">
        <f>VLOOKUP(B619,[1]高一上!$B:$G,6,0)</f>
        <v>易涛</v>
      </c>
      <c r="AC619">
        <f t="shared" si="137"/>
        <v>97.872340425531917</v>
      </c>
      <c r="AD619">
        <f t="shared" si="138"/>
        <v>236</v>
      </c>
      <c r="AE619">
        <f>VLOOKUP(B619,[1]中考!$B:$G,6,0)</f>
        <v>91</v>
      </c>
      <c r="AF619">
        <f t="shared" si="139"/>
        <v>253</v>
      </c>
    </row>
    <row r="620" spans="1:32" x14ac:dyDescent="0.2">
      <c r="A620" s="5" t="s">
        <v>1842</v>
      </c>
      <c r="B620" s="2" t="s">
        <v>1843</v>
      </c>
      <c r="C620" s="1">
        <v>15</v>
      </c>
      <c r="D620" s="3" t="s">
        <v>1070</v>
      </c>
      <c r="E620" s="4" t="s">
        <v>1844</v>
      </c>
      <c r="F620" s="1">
        <v>394</v>
      </c>
      <c r="G620" s="4">
        <v>95</v>
      </c>
      <c r="H620" s="1" t="s">
        <v>832</v>
      </c>
      <c r="I620" s="15">
        <f t="shared" si="127"/>
        <v>94.680851063829792</v>
      </c>
      <c r="J620">
        <f t="shared" si="132"/>
        <v>152</v>
      </c>
      <c r="K620">
        <f>VLOOKUP(B620,[1]高三上!$B:$H,6,0)</f>
        <v>89</v>
      </c>
      <c r="L620" t="str">
        <f>VLOOKUP(B620,[1]高三上!$B:$H,7,0)</f>
        <v>何东霖</v>
      </c>
      <c r="M620">
        <f t="shared" si="128"/>
        <v>127.65957446808511</v>
      </c>
      <c r="N620">
        <f t="shared" si="133"/>
        <v>137</v>
      </c>
      <c r="O620">
        <f>VLOOKUP(B620,[1]高二下!$B:$H,6,0)</f>
        <v>78</v>
      </c>
      <c r="P620" t="str">
        <f>VLOOKUP(B620,[1]高二下!$B:$H,7,0)</f>
        <v>甲阿祝玛</v>
      </c>
      <c r="Q620">
        <f t="shared" si="129"/>
        <v>47.5177304964539</v>
      </c>
      <c r="R620">
        <f t="shared" si="134"/>
        <v>215</v>
      </c>
      <c r="S620">
        <f>VLOOKUP(B620,[1]高二上!$B:$H,6,0)</f>
        <v>96</v>
      </c>
      <c r="T620" t="str">
        <f>VLOOKUP(B620,[1]高二上!$B:$H,7,0)</f>
        <v>甲阿祝玛</v>
      </c>
      <c r="U620">
        <f t="shared" si="130"/>
        <v>145.74468085106383</v>
      </c>
      <c r="V620">
        <f t="shared" si="135"/>
        <v>67</v>
      </c>
      <c r="W620">
        <f>VLOOKUP(B620,[1]高一下!$B:$H,6,0)</f>
        <v>81</v>
      </c>
      <c r="X620" t="str">
        <f>VLOOKUP(B620,[1]高一下!$B:$H,7,0)</f>
        <v>易涛</v>
      </c>
      <c r="Y620">
        <f t="shared" si="131"/>
        <v>117.73049645390071</v>
      </c>
      <c r="Z620">
        <f t="shared" si="136"/>
        <v>196</v>
      </c>
      <c r="AA620">
        <f>VLOOKUP(B620,[1]高一上!$B:$G,5,0)</f>
        <v>68</v>
      </c>
      <c r="AB620" t="str">
        <f>VLOOKUP(B620,[1]高一上!$B:$G,6,0)</f>
        <v>易涛</v>
      </c>
      <c r="AC620">
        <f t="shared" si="137"/>
        <v>98.581560283687949</v>
      </c>
      <c r="AD620">
        <f t="shared" si="138"/>
        <v>246</v>
      </c>
      <c r="AE620">
        <f>VLOOKUP(B620,[1]中考!$B:$G,6,0)</f>
        <v>100</v>
      </c>
      <c r="AF620">
        <f t="shared" si="139"/>
        <v>192</v>
      </c>
    </row>
    <row r="621" spans="1:32" x14ac:dyDescent="0.2">
      <c r="A621" s="5" t="s">
        <v>1845</v>
      </c>
      <c r="B621" s="2" t="s">
        <v>1846</v>
      </c>
      <c r="C621" s="1">
        <v>15</v>
      </c>
      <c r="D621" s="3" t="s">
        <v>1070</v>
      </c>
      <c r="E621" s="4" t="s">
        <v>1847</v>
      </c>
      <c r="F621" s="1">
        <v>393</v>
      </c>
      <c r="G621" s="4">
        <v>92</v>
      </c>
      <c r="H621" s="1" t="s">
        <v>832</v>
      </c>
      <c r="I621" s="15">
        <f t="shared" si="127"/>
        <v>100</v>
      </c>
      <c r="J621">
        <f t="shared" si="132"/>
        <v>197</v>
      </c>
      <c r="K621">
        <v>0</v>
      </c>
      <c r="L621" t="str">
        <f>H621</f>
        <v>何东霖</v>
      </c>
      <c r="M621">
        <f t="shared" si="128"/>
        <v>100</v>
      </c>
      <c r="N621">
        <f t="shared" si="133"/>
        <v>254</v>
      </c>
      <c r="O621">
        <v>0</v>
      </c>
      <c r="P621" t="s">
        <v>1909</v>
      </c>
      <c r="Q621">
        <f t="shared" si="129"/>
        <v>100</v>
      </c>
      <c r="R621">
        <f t="shared" si="134"/>
        <v>260</v>
      </c>
      <c r="S621">
        <f>VLOOKUP(B621,[1]高二上!$B:$H,6,0)</f>
        <v>96</v>
      </c>
      <c r="T621" t="str">
        <f>VLOOKUP(B621,[1]高二上!$B:$H,7,0)</f>
        <v>甲阿祝玛</v>
      </c>
      <c r="U621">
        <f t="shared" si="130"/>
        <v>128.72340425531917</v>
      </c>
      <c r="V621">
        <f t="shared" si="135"/>
        <v>67</v>
      </c>
      <c r="W621">
        <f>VLOOKUP(B621,[1]高一下!$B:$H,6,0)</f>
        <v>85</v>
      </c>
      <c r="X621" t="str">
        <f>VLOOKUP(B621,[1]高一下!$B:$H,7,0)</f>
        <v>易涛</v>
      </c>
      <c r="Y621">
        <f t="shared" si="131"/>
        <v>83.687943262411352</v>
      </c>
      <c r="Z621">
        <f t="shared" si="136"/>
        <v>148</v>
      </c>
      <c r="AA621">
        <f>VLOOKUP(B621,[1]高一上!$B:$G,5,0)</f>
        <v>80</v>
      </c>
      <c r="AB621" t="str">
        <f>VLOOKUP(B621,[1]高一上!$B:$G,6,0)</f>
        <v>杨翁基之玛</v>
      </c>
      <c r="AC621">
        <f t="shared" si="137"/>
        <v>121.27659574468085</v>
      </c>
      <c r="AD621">
        <f t="shared" si="138"/>
        <v>102</v>
      </c>
      <c r="AE621">
        <f>VLOOKUP(B621,[1]中考!$B:$G,6,0)</f>
        <v>98</v>
      </c>
      <c r="AF621">
        <f t="shared" si="139"/>
        <v>208</v>
      </c>
    </row>
    <row r="622" spans="1:32" x14ac:dyDescent="0.2">
      <c r="A622" s="5" t="s">
        <v>1848</v>
      </c>
      <c r="B622" s="2" t="s">
        <v>1849</v>
      </c>
      <c r="C622" s="1">
        <v>15</v>
      </c>
      <c r="D622" s="3" t="s">
        <v>1070</v>
      </c>
      <c r="E622" s="4" t="s">
        <v>1850</v>
      </c>
      <c r="F622" s="1">
        <v>392</v>
      </c>
      <c r="G622" s="4">
        <v>80</v>
      </c>
      <c r="H622" s="1" t="s">
        <v>832</v>
      </c>
      <c r="I622" s="15">
        <f t="shared" si="127"/>
        <v>66.666666666666671</v>
      </c>
      <c r="J622">
        <f t="shared" si="132"/>
        <v>274</v>
      </c>
      <c r="K622">
        <f>VLOOKUP(B622,[1]高三上!$B:$H,6,0)</f>
        <v>85</v>
      </c>
      <c r="L622" t="str">
        <f>VLOOKUP(B622,[1]高三上!$B:$H,7,0)</f>
        <v>何东霖</v>
      </c>
      <c r="M622">
        <f t="shared" si="128"/>
        <v>125.177304964539</v>
      </c>
      <c r="N622">
        <f t="shared" si="133"/>
        <v>180</v>
      </c>
      <c r="O622">
        <f>VLOOKUP(B622,[1]高二下!$B:$H,6,0)</f>
        <v>71</v>
      </c>
      <c r="P622" t="str">
        <f>VLOOKUP(B622,[1]高二下!$B:$H,7,0)</f>
        <v>甲阿祝玛</v>
      </c>
      <c r="Q622">
        <f t="shared" si="129"/>
        <v>95.744680851063833</v>
      </c>
      <c r="R622">
        <f t="shared" si="134"/>
        <v>251</v>
      </c>
      <c r="S622">
        <f>VLOOKUP(B622,[1]高二上!$B:$H,6,0)</f>
        <v>80</v>
      </c>
      <c r="T622" t="str">
        <f>VLOOKUP(B622,[1]高二上!$B:$H,7,0)</f>
        <v>岳子琦</v>
      </c>
      <c r="U622">
        <f t="shared" si="130"/>
        <v>113.47517730496455</v>
      </c>
      <c r="V622">
        <f t="shared" si="135"/>
        <v>239</v>
      </c>
      <c r="W622">
        <f>VLOOKUP(B622,[1]高一下!$B:$H,6,0)</f>
        <v>66</v>
      </c>
      <c r="X622" t="str">
        <f>VLOOKUP(B622,[1]高一下!$B:$H,7,0)</f>
        <v>岳子琦</v>
      </c>
      <c r="Y622">
        <f t="shared" si="131"/>
        <v>88.652482269503551</v>
      </c>
      <c r="Z622">
        <f t="shared" si="136"/>
        <v>277</v>
      </c>
      <c r="AA622">
        <f>VLOOKUP(B622,[1]高一上!$B:$G,5,0)</f>
        <v>69</v>
      </c>
      <c r="AB622" t="str">
        <f>VLOOKUP(B622,[1]高一上!$B:$G,6,0)</f>
        <v>杨翁基之玛</v>
      </c>
      <c r="AC622">
        <f t="shared" si="137"/>
        <v>100.35460992907801</v>
      </c>
      <c r="AD622">
        <f t="shared" si="138"/>
        <v>245</v>
      </c>
      <c r="AE622">
        <f>VLOOKUP(B622,[1]中考!$B:$G,6,0)</f>
        <v>75</v>
      </c>
      <c r="AF622">
        <f t="shared" si="139"/>
        <v>278</v>
      </c>
    </row>
    <row r="623" spans="1:32" x14ac:dyDescent="0.2">
      <c r="A623" s="5" t="s">
        <v>1851</v>
      </c>
      <c r="B623" s="2" t="s">
        <v>1852</v>
      </c>
      <c r="C623" s="1">
        <v>15</v>
      </c>
      <c r="D623" s="3" t="s">
        <v>1070</v>
      </c>
      <c r="E623" s="4" t="s">
        <v>1853</v>
      </c>
      <c r="F623" s="1">
        <v>389</v>
      </c>
      <c r="G623" s="4">
        <v>93</v>
      </c>
      <c r="H623" s="1" t="s">
        <v>832</v>
      </c>
      <c r="I623" s="15">
        <f t="shared" si="127"/>
        <v>100</v>
      </c>
      <c r="J623">
        <f t="shared" si="132"/>
        <v>183</v>
      </c>
      <c r="K623">
        <v>0</v>
      </c>
      <c r="L623" t="str">
        <f>H623</f>
        <v>何东霖</v>
      </c>
      <c r="M623">
        <f t="shared" si="128"/>
        <v>100</v>
      </c>
      <c r="N623">
        <f t="shared" si="133"/>
        <v>254</v>
      </c>
      <c r="O623">
        <v>0</v>
      </c>
      <c r="P623" t="s">
        <v>1909</v>
      </c>
      <c r="Q623">
        <f t="shared" si="129"/>
        <v>100</v>
      </c>
      <c r="R623">
        <f t="shared" si="134"/>
        <v>260</v>
      </c>
      <c r="S623">
        <f>VLOOKUP(B623,[1]高二上!$B:$H,6,0)</f>
        <v>88</v>
      </c>
      <c r="T623" t="str">
        <f>VLOOKUP(B623,[1]高二上!$B:$H,7,0)</f>
        <v>甲阿祝玛</v>
      </c>
      <c r="U623">
        <f t="shared" si="130"/>
        <v>85.815602836879435</v>
      </c>
      <c r="V623">
        <f t="shared" si="135"/>
        <v>163</v>
      </c>
      <c r="W623">
        <f>VLOOKUP(B623,[1]高一下!$B:$H,6,0)</f>
        <v>87</v>
      </c>
      <c r="X623" t="str">
        <f>VLOOKUP(B623,[1]高一下!$B:$H,7,0)</f>
        <v>易涛</v>
      </c>
      <c r="Y623">
        <f t="shared" si="131"/>
        <v>97.163120567375884</v>
      </c>
      <c r="Z623">
        <f t="shared" si="136"/>
        <v>123</v>
      </c>
      <c r="AA623">
        <f>VLOOKUP(B623,[1]高一上!$B:$G,5,0)</f>
        <v>79</v>
      </c>
      <c r="AB623" t="str">
        <f>VLOOKUP(B623,[1]高一上!$B:$G,6,0)</f>
        <v>易涛</v>
      </c>
      <c r="AC623">
        <f t="shared" si="137"/>
        <v>61.347517730496456</v>
      </c>
      <c r="AD623">
        <f t="shared" si="138"/>
        <v>115</v>
      </c>
      <c r="AE623">
        <f>VLOOKUP(B623,[1]中考!$B:$G,6,0)</f>
        <v>118</v>
      </c>
      <c r="AF623">
        <f t="shared" si="139"/>
        <v>14</v>
      </c>
    </row>
    <row r="624" spans="1:32" x14ac:dyDescent="0.2">
      <c r="A624" s="5" t="s">
        <v>1854</v>
      </c>
      <c r="B624" s="2" t="s">
        <v>1855</v>
      </c>
      <c r="C624" s="1">
        <v>15</v>
      </c>
      <c r="D624" s="3" t="s">
        <v>1070</v>
      </c>
      <c r="E624" s="4" t="s">
        <v>1856</v>
      </c>
      <c r="F624" s="1">
        <v>387</v>
      </c>
      <c r="G624" s="4">
        <v>91</v>
      </c>
      <c r="H624" s="1" t="s">
        <v>832</v>
      </c>
      <c r="I624" s="15">
        <f t="shared" si="127"/>
        <v>97.163120567375884</v>
      </c>
      <c r="J624">
        <f t="shared" si="132"/>
        <v>208</v>
      </c>
      <c r="K624">
        <f>VLOOKUP(B624,[1]高三上!$B:$H,6,0)</f>
        <v>82</v>
      </c>
      <c r="L624" t="str">
        <f>VLOOKUP(B624,[1]高三上!$B:$H,7,0)</f>
        <v>何东霖</v>
      </c>
      <c r="M624">
        <f t="shared" si="128"/>
        <v>109.57446808510639</v>
      </c>
      <c r="N624">
        <f t="shared" si="133"/>
        <v>200</v>
      </c>
      <c r="O624">
        <f>VLOOKUP(B624,[1]高二下!$B:$H,6,0)</f>
        <v>76</v>
      </c>
      <c r="P624" t="str">
        <f>VLOOKUP(B624,[1]高二下!$B:$H,7,0)</f>
        <v>甲阿祝玛</v>
      </c>
      <c r="Q624">
        <f t="shared" si="129"/>
        <v>115.95744680851064</v>
      </c>
      <c r="R624">
        <f t="shared" si="134"/>
        <v>227</v>
      </c>
      <c r="S624">
        <f>VLOOKUP(B624,[1]高二上!$B:$H,6,0)</f>
        <v>72</v>
      </c>
      <c r="T624" t="str">
        <f>VLOOKUP(B624,[1]高二上!$B:$H,7,0)</f>
        <v>甲阿祝玛</v>
      </c>
      <c r="U624">
        <f t="shared" si="130"/>
        <v>86.879432624113477</v>
      </c>
      <c r="V624">
        <f t="shared" si="135"/>
        <v>272</v>
      </c>
      <c r="W624">
        <f>VLOOKUP(B624,[1]高一下!$B:$H,6,0)</f>
        <v>76</v>
      </c>
      <c r="X624" t="str">
        <f>VLOOKUP(B624,[1]高一下!$B:$H,7,0)</f>
        <v>易涛</v>
      </c>
      <c r="Y624">
        <f t="shared" si="131"/>
        <v>41.48936170212766</v>
      </c>
      <c r="Z624">
        <f t="shared" si="136"/>
        <v>235</v>
      </c>
      <c r="AA624">
        <f>VLOOKUP(B624,[1]高一上!$B:$G,5,0)</f>
        <v>82</v>
      </c>
      <c r="AB624" t="str">
        <f>VLOOKUP(B624,[1]高一上!$B:$G,6,0)</f>
        <v>陈光汇</v>
      </c>
      <c r="AC624">
        <f t="shared" si="137"/>
        <v>97.872340425531917</v>
      </c>
      <c r="AD624">
        <f t="shared" si="138"/>
        <v>70</v>
      </c>
      <c r="AE624">
        <f>VLOOKUP(B624,[1]中考!$B:$G,6,0)</f>
        <v>96</v>
      </c>
      <c r="AF624">
        <f t="shared" si="139"/>
        <v>229</v>
      </c>
    </row>
    <row r="625" spans="1:32" x14ac:dyDescent="0.2">
      <c r="A625" s="5" t="s">
        <v>1857</v>
      </c>
      <c r="B625" s="2" t="s">
        <v>1858</v>
      </c>
      <c r="C625" s="1">
        <v>15</v>
      </c>
      <c r="D625" s="3" t="s">
        <v>1070</v>
      </c>
      <c r="E625" s="4" t="s">
        <v>1859</v>
      </c>
      <c r="F625" s="1">
        <v>386</v>
      </c>
      <c r="G625" s="4">
        <v>91</v>
      </c>
      <c r="H625" s="1" t="s">
        <v>832</v>
      </c>
      <c r="I625" s="15">
        <f t="shared" si="127"/>
        <v>100</v>
      </c>
      <c r="J625">
        <f t="shared" si="132"/>
        <v>208</v>
      </c>
      <c r="K625">
        <f>VLOOKUP(B625,[1]高三上!$B:$H,6,0)</f>
        <v>0</v>
      </c>
      <c r="L625" t="str">
        <f>VLOOKUP(B625,[1]高三上!$B:$H,7,0)</f>
        <v>何东霖</v>
      </c>
      <c r="M625">
        <f t="shared" si="128"/>
        <v>100</v>
      </c>
      <c r="N625">
        <f t="shared" si="133"/>
        <v>254</v>
      </c>
      <c r="O625">
        <f>VLOOKUP(B625,[1]高二下!$B:$H,6,0)</f>
        <v>80</v>
      </c>
      <c r="P625" t="str">
        <f>VLOOKUP(B625,[1]高二下!$B:$H,7,0)</f>
        <v>甲阿祝玛</v>
      </c>
      <c r="Q625">
        <f t="shared" si="129"/>
        <v>126.59574468085106</v>
      </c>
      <c r="R625">
        <f t="shared" si="134"/>
        <v>197</v>
      </c>
      <c r="S625">
        <f>VLOOKUP(B625,[1]高二上!$B:$H,6,0)</f>
        <v>72</v>
      </c>
      <c r="T625" t="str">
        <f>VLOOKUP(B625,[1]高二上!$B:$H,7,0)</f>
        <v>甲阿祝玛</v>
      </c>
      <c r="U625">
        <f t="shared" si="130"/>
        <v>98.581560283687949</v>
      </c>
      <c r="V625">
        <f t="shared" si="135"/>
        <v>272</v>
      </c>
      <c r="W625">
        <f>VLOOKUP(B625,[1]高一下!$B:$H,6,0)</f>
        <v>70</v>
      </c>
      <c r="X625" t="str">
        <f>VLOOKUP(B625,[1]高一下!$B:$H,7,0)</f>
        <v>易涛</v>
      </c>
      <c r="Y625">
        <f t="shared" si="131"/>
        <v>100.70921985815603</v>
      </c>
      <c r="Z625">
        <f t="shared" si="136"/>
        <v>268</v>
      </c>
      <c r="AA625">
        <f>VLOOKUP(B625,[1]高一上!$B:$G,5,0)</f>
        <v>62</v>
      </c>
      <c r="AB625" t="str">
        <f>VLOOKUP(B625,[1]高一上!$B:$G,6,0)</f>
        <v>易涛</v>
      </c>
      <c r="AC625">
        <f t="shared" si="137"/>
        <v>102.12765957446808</v>
      </c>
      <c r="AD625">
        <f t="shared" si="138"/>
        <v>270</v>
      </c>
      <c r="AE625">
        <f>VLOOKUP(B625,[1]中考!$B:$G,6,0)</f>
        <v>82</v>
      </c>
      <c r="AF625">
        <f t="shared" si="139"/>
        <v>274</v>
      </c>
    </row>
    <row r="626" spans="1:32" x14ac:dyDescent="0.2">
      <c r="A626" s="5" t="s">
        <v>1860</v>
      </c>
      <c r="B626" s="2" t="s">
        <v>1861</v>
      </c>
      <c r="C626" s="1">
        <v>15</v>
      </c>
      <c r="D626" s="3" t="s">
        <v>1070</v>
      </c>
      <c r="E626" s="4" t="s">
        <v>1862</v>
      </c>
      <c r="F626" s="1">
        <v>381</v>
      </c>
      <c r="G626" s="4">
        <v>97</v>
      </c>
      <c r="H626" s="1" t="s">
        <v>832</v>
      </c>
      <c r="I626" s="15">
        <f t="shared" si="127"/>
        <v>82.624113475177296</v>
      </c>
      <c r="J626">
        <f t="shared" si="132"/>
        <v>125</v>
      </c>
      <c r="K626">
        <f>VLOOKUP(B626,[1]高三上!$B:$H,6,0)</f>
        <v>96</v>
      </c>
      <c r="L626" t="str">
        <f>VLOOKUP(B626,[1]高三上!$B:$H,7,0)</f>
        <v>何东霖</v>
      </c>
      <c r="M626">
        <f t="shared" si="128"/>
        <v>76.950354609929079</v>
      </c>
      <c r="N626">
        <f t="shared" si="133"/>
        <v>76</v>
      </c>
      <c r="O626">
        <f>VLOOKUP(B626,[1]高二下!$B:$H,6,0)</f>
        <v>98</v>
      </c>
      <c r="P626" t="str">
        <f>VLOOKUP(B626,[1]高二下!$B:$H,7,0)</f>
        <v>甲阿祝玛</v>
      </c>
      <c r="Q626">
        <f t="shared" si="129"/>
        <v>158.15602836879432</v>
      </c>
      <c r="R626">
        <f t="shared" si="134"/>
        <v>11</v>
      </c>
      <c r="S626">
        <f>VLOOKUP(B626,[1]高二上!$B:$H,6,0)</f>
        <v>87</v>
      </c>
      <c r="T626" t="str">
        <f>VLOOKUP(B626,[1]高二上!$B:$H,7,0)</f>
        <v>陈光汇</v>
      </c>
      <c r="U626">
        <f t="shared" si="130"/>
        <v>81.560283687943269</v>
      </c>
      <c r="V626">
        <f t="shared" si="135"/>
        <v>175</v>
      </c>
      <c r="W626">
        <f>VLOOKUP(B626,[1]高一下!$B:$H,6,0)</f>
        <v>87</v>
      </c>
      <c r="X626" t="str">
        <f>VLOOKUP(B626,[1]高一下!$B:$H,7,0)</f>
        <v>张镇棚</v>
      </c>
      <c r="Y626">
        <f t="shared" si="131"/>
        <v>112.76595744680851</v>
      </c>
      <c r="Z626">
        <f t="shared" si="136"/>
        <v>123</v>
      </c>
      <c r="AA626">
        <f>VLOOKUP(B626,[1]高一上!$B:$G,5,0)</f>
        <v>75</v>
      </c>
      <c r="AB626" t="str">
        <f>VLOOKUP(B626,[1]高一上!$B:$G,6,0)</f>
        <v>张镇棚</v>
      </c>
      <c r="AC626">
        <f t="shared" si="137"/>
        <v>124.46808510638297</v>
      </c>
      <c r="AD626">
        <f t="shared" si="138"/>
        <v>159</v>
      </c>
      <c r="AE626">
        <f>VLOOKUP(B626,[1]中考!$B:$G,6,0)</f>
        <v>100</v>
      </c>
      <c r="AF626">
        <f t="shared" si="139"/>
        <v>192</v>
      </c>
    </row>
    <row r="627" spans="1:32" x14ac:dyDescent="0.2">
      <c r="A627" s="5" t="s">
        <v>1863</v>
      </c>
      <c r="B627" s="2" t="s">
        <v>1864</v>
      </c>
      <c r="C627" s="1">
        <v>15</v>
      </c>
      <c r="D627" s="3" t="s">
        <v>1070</v>
      </c>
      <c r="E627" s="4" t="s">
        <v>885</v>
      </c>
      <c r="F627" s="1">
        <v>377</v>
      </c>
      <c r="G627" s="4">
        <v>93</v>
      </c>
      <c r="H627" s="1" t="s">
        <v>832</v>
      </c>
      <c r="I627" s="15">
        <f t="shared" si="127"/>
        <v>115.60283687943263</v>
      </c>
      <c r="J627">
        <f t="shared" si="132"/>
        <v>183</v>
      </c>
      <c r="K627">
        <f>VLOOKUP(B627,[1]高三上!$B:$H,6,0)</f>
        <v>78</v>
      </c>
      <c r="L627" t="str">
        <f>VLOOKUP(B627,[1]高三上!$B:$H,7,0)</f>
        <v>何东霖</v>
      </c>
      <c r="M627">
        <f t="shared" si="128"/>
        <v>91.843971631205676</v>
      </c>
      <c r="N627">
        <f t="shared" si="133"/>
        <v>227</v>
      </c>
      <c r="O627">
        <f>VLOOKUP(B627,[1]高二下!$B:$H,6,0)</f>
        <v>79</v>
      </c>
      <c r="P627" t="str">
        <f>VLOOKUP(B627,[1]高二下!$B:$H,7,0)</f>
        <v>甲阿祝玛</v>
      </c>
      <c r="Q627">
        <f t="shared" si="129"/>
        <v>64.184397163120565</v>
      </c>
      <c r="R627">
        <f t="shared" si="134"/>
        <v>204</v>
      </c>
      <c r="S627">
        <f>VLOOKUP(B627,[1]高二上!$B:$H,6,0)</f>
        <v>92</v>
      </c>
      <c r="T627" t="str">
        <f>VLOOKUP(B627,[1]高二上!$B:$H,7,0)</f>
        <v>甲阿祝玛</v>
      </c>
      <c r="U627">
        <f t="shared" si="130"/>
        <v>124.11347517730496</v>
      </c>
      <c r="V627">
        <f t="shared" si="135"/>
        <v>103</v>
      </c>
      <c r="W627">
        <f>VLOOKUP(B627,[1]高一下!$B:$H,6,0)</f>
        <v>83</v>
      </c>
      <c r="X627" t="str">
        <f>VLOOKUP(B627,[1]高一下!$B:$H,7,0)</f>
        <v>易涛</v>
      </c>
      <c r="Y627">
        <f t="shared" si="131"/>
        <v>57.092198581560282</v>
      </c>
      <c r="Z627">
        <f t="shared" si="136"/>
        <v>171</v>
      </c>
      <c r="AA627">
        <f>VLOOKUP(B627,[1]高一上!$B:$G,5,0)</f>
        <v>84</v>
      </c>
      <c r="AB627" t="str">
        <f>VLOOKUP(B627,[1]高一上!$B:$G,6,0)</f>
        <v>易涛</v>
      </c>
      <c r="AC627">
        <f t="shared" si="137"/>
        <v>100</v>
      </c>
      <c r="AD627">
        <f t="shared" si="138"/>
        <v>50</v>
      </c>
      <c r="AE627">
        <f>VLOOKUP(B627,[1]中考!$B:$G,6,0)</f>
        <v>102</v>
      </c>
      <c r="AF627">
        <f t="shared" si="139"/>
        <v>171</v>
      </c>
    </row>
    <row r="628" spans="1:32" x14ac:dyDescent="0.2">
      <c r="A628" s="5" t="s">
        <v>1865</v>
      </c>
      <c r="B628" s="2" t="s">
        <v>1866</v>
      </c>
      <c r="C628" s="1">
        <v>15</v>
      </c>
      <c r="D628" s="3" t="s">
        <v>1070</v>
      </c>
      <c r="E628" s="4" t="s">
        <v>1867</v>
      </c>
      <c r="F628" s="1">
        <v>371</v>
      </c>
      <c r="G628" s="4">
        <v>92</v>
      </c>
      <c r="H628" s="1" t="s">
        <v>832</v>
      </c>
      <c r="I628" s="15">
        <f t="shared" si="127"/>
        <v>100</v>
      </c>
      <c r="J628">
        <f t="shared" si="132"/>
        <v>197</v>
      </c>
      <c r="K628">
        <v>0</v>
      </c>
      <c r="L628" t="str">
        <f>H628</f>
        <v>何东霖</v>
      </c>
      <c r="M628">
        <f t="shared" si="128"/>
        <v>100</v>
      </c>
      <c r="N628">
        <f t="shared" si="133"/>
        <v>254</v>
      </c>
      <c r="O628">
        <v>0</v>
      </c>
      <c r="P628" t="s">
        <v>1909</v>
      </c>
      <c r="Q628">
        <f t="shared" si="129"/>
        <v>100</v>
      </c>
      <c r="R628">
        <f t="shared" si="134"/>
        <v>260</v>
      </c>
      <c r="S628">
        <f>VLOOKUP(B628,[1]高二上!$B:$H,6,0)</f>
        <v>88</v>
      </c>
      <c r="T628" t="str">
        <f>VLOOKUP(B628,[1]高二上!$B:$H,7,0)</f>
        <v>岳子琦</v>
      </c>
      <c r="U628">
        <f t="shared" si="130"/>
        <v>117.73049645390071</v>
      </c>
      <c r="V628">
        <f t="shared" si="135"/>
        <v>163</v>
      </c>
      <c r="W628">
        <f>VLOOKUP(B628,[1]高一下!$B:$H,6,0)</f>
        <v>79</v>
      </c>
      <c r="X628" t="str">
        <f>VLOOKUP(B628,[1]高一下!$B:$H,7,0)</f>
        <v>岳子琦</v>
      </c>
      <c r="Y628">
        <f t="shared" si="131"/>
        <v>60.638297872340424</v>
      </c>
      <c r="Z628">
        <f t="shared" si="136"/>
        <v>213</v>
      </c>
      <c r="AA628">
        <f>VLOOKUP(B628,[1]高一上!$B:$G,5,0)</f>
        <v>80</v>
      </c>
      <c r="AB628" t="str">
        <f>VLOOKUP(B628,[1]高一上!$B:$G,6,0)</f>
        <v>刘权芳</v>
      </c>
      <c r="AC628">
        <f t="shared" si="137"/>
        <v>105.67375886524823</v>
      </c>
      <c r="AD628">
        <f t="shared" si="138"/>
        <v>102</v>
      </c>
      <c r="AE628">
        <f>VLOOKUP(B628,[1]中考!$B:$G,6,0)</f>
        <v>96</v>
      </c>
      <c r="AF628">
        <f t="shared" si="139"/>
        <v>229</v>
      </c>
    </row>
    <row r="629" spans="1:32" x14ac:dyDescent="0.2">
      <c r="A629" s="5" t="s">
        <v>1868</v>
      </c>
      <c r="B629" s="2" t="s">
        <v>1869</v>
      </c>
      <c r="C629" s="1">
        <v>15</v>
      </c>
      <c r="D629" s="3" t="s">
        <v>1070</v>
      </c>
      <c r="E629" s="4" t="s">
        <v>189</v>
      </c>
      <c r="F629" s="1">
        <v>371</v>
      </c>
      <c r="G629" s="4">
        <v>93</v>
      </c>
      <c r="H629" s="1" t="s">
        <v>832</v>
      </c>
      <c r="I629" s="15">
        <f t="shared" si="127"/>
        <v>74.113475177304963</v>
      </c>
      <c r="J629">
        <f t="shared" si="132"/>
        <v>183</v>
      </c>
      <c r="K629">
        <f>VLOOKUP(B629,[1]高三上!$B:$H,6,0)</f>
        <v>92</v>
      </c>
      <c r="L629" t="str">
        <f>VLOOKUP(B629,[1]高三上!$B:$H,7,0)</f>
        <v>何东霖</v>
      </c>
      <c r="M629">
        <f t="shared" si="128"/>
        <v>126.59574468085106</v>
      </c>
      <c r="N629">
        <f t="shared" si="133"/>
        <v>110</v>
      </c>
      <c r="O629">
        <f>VLOOKUP(B629,[1]高二下!$B:$H,6,0)</f>
        <v>81</v>
      </c>
      <c r="P629" t="str">
        <f>VLOOKUP(B629,[1]高二下!$B:$H,7,0)</f>
        <v>甲阿祝玛</v>
      </c>
      <c r="Q629">
        <f t="shared" si="129"/>
        <v>92.198581560283685</v>
      </c>
      <c r="R629">
        <f t="shared" si="134"/>
        <v>185</v>
      </c>
      <c r="S629">
        <f>VLOOKUP(B629,[1]高二上!$B:$H,6,0)</f>
        <v>88</v>
      </c>
      <c r="T629" t="str">
        <f>VLOOKUP(B629,[1]高二上!$B:$H,7,0)</f>
        <v>甲阿祝玛</v>
      </c>
      <c r="U629">
        <f t="shared" si="130"/>
        <v>139.00709219858157</v>
      </c>
      <c r="V629">
        <f t="shared" si="135"/>
        <v>163</v>
      </c>
      <c r="W629">
        <f>VLOOKUP(B629,[1]高一下!$B:$H,6,0)</f>
        <v>68</v>
      </c>
      <c r="X629" t="str">
        <f>VLOOKUP(B629,[1]高一下!$B:$H,7,0)</f>
        <v>易涛</v>
      </c>
      <c r="Y629">
        <f t="shared" si="131"/>
        <v>100</v>
      </c>
      <c r="Z629">
        <f t="shared" si="136"/>
        <v>273</v>
      </c>
      <c r="AA629">
        <v>0</v>
      </c>
      <c r="AB629" t="s">
        <v>278</v>
      </c>
      <c r="AC629">
        <f t="shared" si="137"/>
        <v>34.042553191489361</v>
      </c>
      <c r="AD629">
        <f t="shared" si="138"/>
        <v>279</v>
      </c>
      <c r="AE629">
        <f>VLOOKUP(B629,[1]中考!$B:$G,6,0)</f>
        <v>108</v>
      </c>
      <c r="AF629">
        <f t="shared" si="139"/>
        <v>87</v>
      </c>
    </row>
    <row r="630" spans="1:32" x14ac:dyDescent="0.2">
      <c r="A630" s="7" t="s">
        <v>1870</v>
      </c>
      <c r="B630" s="2" t="s">
        <v>1871</v>
      </c>
      <c r="C630" s="7">
        <v>15</v>
      </c>
      <c r="D630" s="7" t="s">
        <v>1070</v>
      </c>
      <c r="E630" s="7" t="s">
        <v>1872</v>
      </c>
      <c r="F630" s="1">
        <v>369</v>
      </c>
      <c r="G630" s="7">
        <v>98</v>
      </c>
      <c r="H630" s="1" t="s">
        <v>832</v>
      </c>
      <c r="I630" s="15">
        <f t="shared" si="127"/>
        <v>100</v>
      </c>
      <c r="J630">
        <f t="shared" si="132"/>
        <v>112</v>
      </c>
      <c r="K630">
        <v>0</v>
      </c>
      <c r="L630" t="str">
        <f>H630</f>
        <v>何东霖</v>
      </c>
      <c r="M630">
        <f t="shared" si="128"/>
        <v>100</v>
      </c>
      <c r="N630">
        <f t="shared" si="133"/>
        <v>254</v>
      </c>
      <c r="O630">
        <v>0</v>
      </c>
      <c r="P630" t="s">
        <v>1909</v>
      </c>
      <c r="Q630">
        <f t="shared" si="129"/>
        <v>100</v>
      </c>
      <c r="R630">
        <f t="shared" si="134"/>
        <v>260</v>
      </c>
      <c r="S630">
        <f>VLOOKUP(B630,[1]高二上!$B:$H,6,0)</f>
        <v>92</v>
      </c>
      <c r="T630" t="str">
        <f>VLOOKUP(B630,[1]高二上!$B:$H,7,0)</f>
        <v>甲阿祝玛</v>
      </c>
      <c r="U630">
        <f t="shared" si="130"/>
        <v>102.48226950354609</v>
      </c>
      <c r="V630">
        <f t="shared" si="135"/>
        <v>103</v>
      </c>
      <c r="W630">
        <f>VLOOKUP(B630,[1]高一下!$B:$H,6,0)</f>
        <v>88</v>
      </c>
      <c r="X630" t="str">
        <f>VLOOKUP(B630,[1]高一下!$B:$H,7,0)</f>
        <v>易涛</v>
      </c>
      <c r="Y630">
        <f t="shared" si="131"/>
        <v>140.78014184397162</v>
      </c>
      <c r="Z630">
        <f t="shared" si="136"/>
        <v>110</v>
      </c>
      <c r="AA630">
        <f>VLOOKUP(B630,[1]高一上!$B:$G,5,0)</f>
        <v>71</v>
      </c>
      <c r="AB630" t="str">
        <f>VLOOKUP(B630,[1]高一上!$B:$G,6,0)</f>
        <v>易涛</v>
      </c>
      <c r="AC630">
        <f t="shared" si="137"/>
        <v>106.73758865248227</v>
      </c>
      <c r="AD630">
        <f t="shared" si="138"/>
        <v>225</v>
      </c>
      <c r="AE630">
        <f>VLOOKUP(B630,[1]中考!$B:$G,6,0)</f>
        <v>105</v>
      </c>
      <c r="AF630">
        <f t="shared" si="139"/>
        <v>129</v>
      </c>
    </row>
    <row r="631" spans="1:32" x14ac:dyDescent="0.2">
      <c r="A631" s="5" t="s">
        <v>1873</v>
      </c>
      <c r="B631" s="2" t="s">
        <v>1874</v>
      </c>
      <c r="C631" s="1">
        <v>15</v>
      </c>
      <c r="D631" s="3" t="s">
        <v>1070</v>
      </c>
      <c r="E631" s="4" t="s">
        <v>1875</v>
      </c>
      <c r="F631" s="1">
        <v>368</v>
      </c>
      <c r="G631" s="4">
        <v>83</v>
      </c>
      <c r="H631" s="1" t="s">
        <v>832</v>
      </c>
      <c r="I631" s="15">
        <f t="shared" si="127"/>
        <v>74.113475177304963</v>
      </c>
      <c r="J631">
        <f t="shared" si="132"/>
        <v>266</v>
      </c>
      <c r="K631">
        <f>VLOOKUP(B631,[1]高三上!$B:$H,6,0)</f>
        <v>83</v>
      </c>
      <c r="L631" t="str">
        <f>VLOOKUP(B631,[1]高三上!$B:$H,7,0)</f>
        <v>何东霖</v>
      </c>
      <c r="M631">
        <f t="shared" si="128"/>
        <v>110.28368794326241</v>
      </c>
      <c r="N631">
        <f t="shared" si="133"/>
        <v>193</v>
      </c>
      <c r="O631">
        <f>VLOOKUP(B631,[1]高二下!$B:$H,6,0)</f>
        <v>77</v>
      </c>
      <c r="P631" t="str">
        <f>VLOOKUP(B631,[1]高二下!$B:$H,7,0)</f>
        <v>甲阿祝玛</v>
      </c>
      <c r="Q631">
        <f t="shared" si="129"/>
        <v>96.808510638297875</v>
      </c>
      <c r="R631">
        <f t="shared" si="134"/>
        <v>222</v>
      </c>
      <c r="S631">
        <f>VLOOKUP(B631,[1]高二上!$B:$H,6,0)</f>
        <v>84</v>
      </c>
      <c r="T631" t="str">
        <f>VLOOKUP(B631,[1]高二上!$B:$H,7,0)</f>
        <v>格绒燚西</v>
      </c>
      <c r="U631">
        <f t="shared" si="130"/>
        <v>120.92198581560284</v>
      </c>
      <c r="V631">
        <f t="shared" si="135"/>
        <v>213</v>
      </c>
      <c r="W631">
        <f>VLOOKUP(B631,[1]高一下!$B:$H,6,0)</f>
        <v>69</v>
      </c>
      <c r="X631" t="str">
        <f>VLOOKUP(B631,[1]高一下!$B:$H,7,0)</f>
        <v>格绒燚西</v>
      </c>
      <c r="Y631">
        <f t="shared" si="131"/>
        <v>28.36879432624113</v>
      </c>
      <c r="Z631">
        <f t="shared" si="136"/>
        <v>272</v>
      </c>
      <c r="AA631">
        <f>VLOOKUP(B631,[1]高一上!$B:$G,5,0)</f>
        <v>82</v>
      </c>
      <c r="AB631" t="str">
        <f>VLOOKUP(B631,[1]高一上!$B:$G,6,0)</f>
        <v>格绒燚西</v>
      </c>
      <c r="AC631">
        <f t="shared" si="137"/>
        <v>88.652482269503551</v>
      </c>
      <c r="AD631">
        <f t="shared" si="138"/>
        <v>70</v>
      </c>
      <c r="AE631">
        <f>VLOOKUP(B631,[1]中考!$B:$G,6,0)</f>
        <v>94</v>
      </c>
      <c r="AF631">
        <f t="shared" si="139"/>
        <v>240</v>
      </c>
    </row>
    <row r="632" spans="1:32" x14ac:dyDescent="0.2">
      <c r="A632" s="5" t="s">
        <v>1876</v>
      </c>
      <c r="B632" s="2" t="s">
        <v>1877</v>
      </c>
      <c r="C632" s="1">
        <v>15</v>
      </c>
      <c r="D632" s="3" t="s">
        <v>1070</v>
      </c>
      <c r="E632" s="4" t="s">
        <v>718</v>
      </c>
      <c r="F632" s="1">
        <v>364</v>
      </c>
      <c r="G632" s="4">
        <v>91</v>
      </c>
      <c r="H632" s="1" t="s">
        <v>832</v>
      </c>
      <c r="I632" s="15">
        <f t="shared" si="127"/>
        <v>106.73758865248227</v>
      </c>
      <c r="J632">
        <f t="shared" si="132"/>
        <v>208</v>
      </c>
      <c r="K632">
        <f>VLOOKUP(B632,[1]高三上!$B:$H,6,0)</f>
        <v>78</v>
      </c>
      <c r="L632" t="str">
        <f>VLOOKUP(B632,[1]高三上!$B:$H,7,0)</f>
        <v>何东霖</v>
      </c>
      <c r="M632">
        <f t="shared" si="128"/>
        <v>70.567375886524829</v>
      </c>
      <c r="N632">
        <f t="shared" si="133"/>
        <v>227</v>
      </c>
      <c r="O632">
        <f>VLOOKUP(B632,[1]高二下!$B:$H,6,0)</f>
        <v>85</v>
      </c>
      <c r="P632" t="str">
        <f>VLOOKUP(B632,[1]高二下!$B:$H,7,0)</f>
        <v>甲阿祝玛</v>
      </c>
      <c r="Q632">
        <f t="shared" si="129"/>
        <v>140.0709219858156</v>
      </c>
      <c r="R632">
        <f t="shared" si="134"/>
        <v>144</v>
      </c>
      <c r="S632">
        <f>VLOOKUP(B632,[1]高二上!$B:$H,6,0)</f>
        <v>77</v>
      </c>
      <c r="T632" t="str">
        <f>VLOOKUP(B632,[1]高二上!$B:$H,7,0)</f>
        <v>杨翁基之玛</v>
      </c>
      <c r="U632">
        <f t="shared" si="130"/>
        <v>93.61702127659575</v>
      </c>
      <c r="V632">
        <f t="shared" si="135"/>
        <v>257</v>
      </c>
      <c r="W632">
        <f>VLOOKUP(B632,[1]高一下!$B:$H,6,0)</f>
        <v>75</v>
      </c>
      <c r="X632" t="str">
        <f>VLOOKUP(B632,[1]高一下!$B:$H,7,0)</f>
        <v>杨翁基之玛</v>
      </c>
      <c r="Y632">
        <f t="shared" si="131"/>
        <v>95.035460992907801</v>
      </c>
      <c r="Z632">
        <f t="shared" si="136"/>
        <v>239</v>
      </c>
      <c r="AA632">
        <f>VLOOKUP(B632,[1]高一上!$B:$G,5,0)</f>
        <v>71</v>
      </c>
      <c r="AB632" t="str">
        <f>VLOOKUP(B632,[1]高一上!$B:$G,6,0)</f>
        <v>李正琪</v>
      </c>
      <c r="AC632">
        <f t="shared" si="137"/>
        <v>31.205673758865245</v>
      </c>
      <c r="AD632">
        <f t="shared" si="138"/>
        <v>225</v>
      </c>
      <c r="AE632">
        <f>VLOOKUP(B632,[1]中考!$B:$G,6,0)</f>
        <v>113</v>
      </c>
      <c r="AF632">
        <f t="shared" si="139"/>
        <v>45</v>
      </c>
    </row>
    <row r="633" spans="1:32" x14ac:dyDescent="0.2">
      <c r="A633" s="5" t="s">
        <v>1878</v>
      </c>
      <c r="B633" s="2" t="s">
        <v>1879</v>
      </c>
      <c r="C633" s="1">
        <v>15</v>
      </c>
      <c r="D633" s="3" t="s">
        <v>1070</v>
      </c>
      <c r="E633" s="4" t="s">
        <v>1880</v>
      </c>
      <c r="F633" s="1">
        <v>355</v>
      </c>
      <c r="G633" s="4">
        <v>93</v>
      </c>
      <c r="H633" s="1" t="s">
        <v>832</v>
      </c>
      <c r="I633" s="15">
        <f t="shared" si="127"/>
        <v>98.936170212765958</v>
      </c>
      <c r="J633">
        <f t="shared" si="132"/>
        <v>183</v>
      </c>
      <c r="K633">
        <f>VLOOKUP(B633,[1]高三上!$B:$H,6,0)</f>
        <v>85</v>
      </c>
      <c r="L633" t="str">
        <f>VLOOKUP(B633,[1]高三上!$B:$H,7,0)</f>
        <v>何东霖</v>
      </c>
      <c r="M633">
        <f t="shared" si="128"/>
        <v>116.66666666666666</v>
      </c>
      <c r="N633">
        <f t="shared" si="133"/>
        <v>180</v>
      </c>
      <c r="O633">
        <f>VLOOKUP(B633,[1]高二下!$B:$H,6,0)</f>
        <v>76</v>
      </c>
      <c r="P633" t="str">
        <f>VLOOKUP(B633,[1]高二下!$B:$H,7,0)</f>
        <v>甲阿祝玛</v>
      </c>
      <c r="Q633">
        <f t="shared" si="129"/>
        <v>112.41134751773049</v>
      </c>
      <c r="R633">
        <f t="shared" si="134"/>
        <v>227</v>
      </c>
      <c r="S633">
        <f>VLOOKUP(B633,[1]高二上!$B:$H,6,0)</f>
        <v>76</v>
      </c>
      <c r="T633" t="str">
        <f>VLOOKUP(B633,[1]高二上!$B:$H,7,0)</f>
        <v>甲阿祝玛</v>
      </c>
      <c r="U633">
        <f t="shared" si="130"/>
        <v>96.453900709219852</v>
      </c>
      <c r="V633">
        <f t="shared" si="135"/>
        <v>262</v>
      </c>
      <c r="W633">
        <f>VLOOKUP(B633,[1]高一下!$B:$H,6,0)</f>
        <v>74</v>
      </c>
      <c r="X633" t="str">
        <f>VLOOKUP(B633,[1]高一下!$B:$H,7,0)</f>
        <v>易涛</v>
      </c>
      <c r="Y633">
        <f t="shared" si="131"/>
        <v>94.326241134751768</v>
      </c>
      <c r="Z633">
        <f t="shared" si="136"/>
        <v>252</v>
      </c>
      <c r="AA633">
        <f>VLOOKUP(B633,[1]高一上!$B:$G,5,0)</f>
        <v>70</v>
      </c>
      <c r="AB633" t="str">
        <f>VLOOKUP(B633,[1]高一上!$B:$G,6,0)</f>
        <v>易涛</v>
      </c>
      <c r="AC633">
        <f t="shared" si="137"/>
        <v>61.347517730496456</v>
      </c>
      <c r="AD633">
        <f t="shared" si="138"/>
        <v>236</v>
      </c>
      <c r="AE633">
        <f>VLOOKUP(B633,[1]中考!$B:$G,6,0)</f>
        <v>104</v>
      </c>
      <c r="AF633">
        <f t="shared" si="139"/>
        <v>143</v>
      </c>
    </row>
    <row r="634" spans="1:32" x14ac:dyDescent="0.2">
      <c r="A634" s="5" t="s">
        <v>1881</v>
      </c>
      <c r="B634" s="2" t="s">
        <v>1882</v>
      </c>
      <c r="C634" s="1">
        <v>15</v>
      </c>
      <c r="D634" s="3" t="s">
        <v>1070</v>
      </c>
      <c r="E634" s="4" t="s">
        <v>1883</v>
      </c>
      <c r="F634" s="1">
        <v>352</v>
      </c>
      <c r="G634" s="4">
        <v>90</v>
      </c>
      <c r="H634" s="1" t="s">
        <v>832</v>
      </c>
      <c r="I634" s="15">
        <f t="shared" si="127"/>
        <v>61.347517730496456</v>
      </c>
      <c r="J634">
        <f t="shared" si="132"/>
        <v>219</v>
      </c>
      <c r="K634">
        <f>VLOOKUP(B634,[1]高三上!$B:$H,6,0)</f>
        <v>92</v>
      </c>
      <c r="L634" t="str">
        <f>VLOOKUP(B634,[1]高三上!$B:$H,7,0)</f>
        <v>何东霖</v>
      </c>
      <c r="M634">
        <f t="shared" si="128"/>
        <v>103.90070921985816</v>
      </c>
      <c r="N634">
        <f t="shared" si="133"/>
        <v>110</v>
      </c>
      <c r="O634">
        <f>VLOOKUP(B634,[1]高二下!$B:$H,6,0)</f>
        <v>87</v>
      </c>
      <c r="P634" t="str">
        <f>VLOOKUP(B634,[1]高二下!$B:$H,7,0)</f>
        <v>甲阿祝玛</v>
      </c>
      <c r="Q634">
        <f t="shared" si="129"/>
        <v>138.29787234042553</v>
      </c>
      <c r="R634">
        <f t="shared" si="134"/>
        <v>121</v>
      </c>
      <c r="S634">
        <f>VLOOKUP(B634,[1]高二上!$B:$H,6,0)</f>
        <v>82</v>
      </c>
      <c r="T634" t="str">
        <f>VLOOKUP(B634,[1]高二上!$B:$H,7,0)</f>
        <v>甲阿祝玛</v>
      </c>
      <c r="U634">
        <f t="shared" si="130"/>
        <v>65.957446808510639</v>
      </c>
      <c r="V634">
        <f t="shared" si="135"/>
        <v>229</v>
      </c>
      <c r="W634">
        <f>VLOOKUP(B634,[1]高一下!$B:$H,6,0)</f>
        <v>86</v>
      </c>
      <c r="X634" t="str">
        <f>VLOOKUP(B634,[1]高一下!$B:$H,7,0)</f>
        <v>易涛</v>
      </c>
      <c r="Y634">
        <f t="shared" si="131"/>
        <v>63.475177304964539</v>
      </c>
      <c r="Z634">
        <f t="shared" si="136"/>
        <v>133</v>
      </c>
      <c r="AA634">
        <f>VLOOKUP(B634,[1]高一上!$B:$G,5,0)</f>
        <v>86</v>
      </c>
      <c r="AB634" t="str">
        <f>VLOOKUP(B634,[1]高一上!$B:$G,6,0)</f>
        <v>杨翁基之玛</v>
      </c>
      <c r="AC634">
        <f t="shared" si="137"/>
        <v>103.54609929078015</v>
      </c>
      <c r="AD634">
        <f t="shared" si="138"/>
        <v>30</v>
      </c>
      <c r="AE634">
        <f>VLOOKUP(B634,[1]中考!$B:$G,6,0)</f>
        <v>104</v>
      </c>
      <c r="AF634">
        <f t="shared" si="139"/>
        <v>143</v>
      </c>
    </row>
    <row r="635" spans="1:32" x14ac:dyDescent="0.2">
      <c r="A635" s="7" t="s">
        <v>1884</v>
      </c>
      <c r="B635" s="2" t="s">
        <v>1885</v>
      </c>
      <c r="C635" s="7">
        <v>15</v>
      </c>
      <c r="D635" s="7" t="s">
        <v>1070</v>
      </c>
      <c r="E635" s="7" t="s">
        <v>1886</v>
      </c>
      <c r="F635" s="1">
        <v>351</v>
      </c>
      <c r="G635" s="7">
        <v>88</v>
      </c>
      <c r="H635" s="1" t="s">
        <v>832</v>
      </c>
      <c r="I635" s="15">
        <f t="shared" si="127"/>
        <v>100</v>
      </c>
      <c r="J635">
        <f t="shared" si="132"/>
        <v>242</v>
      </c>
      <c r="K635">
        <v>0</v>
      </c>
      <c r="L635" t="str">
        <f>H635</f>
        <v>何东霖</v>
      </c>
      <c r="M635">
        <f t="shared" si="128"/>
        <v>100</v>
      </c>
      <c r="N635">
        <f t="shared" si="133"/>
        <v>254</v>
      </c>
      <c r="O635">
        <v>0</v>
      </c>
      <c r="P635" t="s">
        <v>1909</v>
      </c>
      <c r="Q635">
        <f t="shared" si="129"/>
        <v>100</v>
      </c>
      <c r="R635">
        <f t="shared" si="134"/>
        <v>260</v>
      </c>
      <c r="S635">
        <f>VLOOKUP(B635,[1]高二上!$B:$H,6,0)</f>
        <v>78</v>
      </c>
      <c r="T635" t="str">
        <f>VLOOKUP(B635,[1]高二上!$B:$H,7,0)</f>
        <v>甲阿祝玛</v>
      </c>
      <c r="U635">
        <f t="shared" si="130"/>
        <v>96.453900709219852</v>
      </c>
      <c r="V635">
        <f t="shared" si="135"/>
        <v>249</v>
      </c>
      <c r="W635">
        <f>VLOOKUP(B635,[1]高一下!$B:$H,6,0)</f>
        <v>75</v>
      </c>
      <c r="X635" t="str">
        <f>VLOOKUP(B635,[1]高一下!$B:$H,7,0)</f>
        <v>易涛</v>
      </c>
      <c r="Y635">
        <f t="shared" si="131"/>
        <v>102.48226950354609</v>
      </c>
      <c r="Z635">
        <f t="shared" si="136"/>
        <v>239</v>
      </c>
      <c r="AA635">
        <f>VLOOKUP(B635,[1]高一上!$B:$G,5,0)</f>
        <v>68</v>
      </c>
      <c r="AB635" t="str">
        <f>VLOOKUP(B635,[1]高一上!$B:$G,6,0)</f>
        <v>易涛</v>
      </c>
      <c r="AC635">
        <f t="shared" si="137"/>
        <v>75.886524822695037</v>
      </c>
      <c r="AD635">
        <f t="shared" si="138"/>
        <v>246</v>
      </c>
      <c r="AE635">
        <f>VLOOKUP(B635,[1]中考!$B:$G,6,0)</f>
        <v>102</v>
      </c>
      <c r="AF635">
        <f t="shared" si="139"/>
        <v>171</v>
      </c>
    </row>
    <row r="636" spans="1:32" x14ac:dyDescent="0.2">
      <c r="A636" s="5" t="s">
        <v>1890</v>
      </c>
      <c r="B636" s="2" t="s">
        <v>1891</v>
      </c>
      <c r="C636" s="1">
        <v>15</v>
      </c>
      <c r="D636" s="3" t="s">
        <v>1070</v>
      </c>
      <c r="E636" s="4" t="s">
        <v>1892</v>
      </c>
      <c r="F636" s="1">
        <v>337</v>
      </c>
      <c r="G636" s="4">
        <v>81</v>
      </c>
      <c r="H636" s="1" t="s">
        <v>832</v>
      </c>
      <c r="I636" s="15">
        <f t="shared" si="127"/>
        <v>87.234042553191486</v>
      </c>
      <c r="J636">
        <f t="shared" si="132"/>
        <v>273</v>
      </c>
      <c r="K636">
        <f>VLOOKUP(B636,[1]高三上!$B:$H,6,0)</f>
        <v>77</v>
      </c>
      <c r="L636" t="str">
        <f>VLOOKUP(B636,[1]高三上!$B:$H,7,0)</f>
        <v>何东霖</v>
      </c>
      <c r="M636">
        <f t="shared" si="128"/>
        <v>58.865248226950357</v>
      </c>
      <c r="N636">
        <f t="shared" si="133"/>
        <v>237</v>
      </c>
      <c r="O636">
        <f>VLOOKUP(B636,[1]高二下!$B:$H,6,0)</f>
        <v>87</v>
      </c>
      <c r="P636" t="str">
        <f>VLOOKUP(B636,[1]高二下!$B:$H,7,0)</f>
        <v>甲阿祝玛</v>
      </c>
      <c r="Q636">
        <f t="shared" si="129"/>
        <v>140.42553191489361</v>
      </c>
      <c r="R636">
        <f t="shared" si="134"/>
        <v>121</v>
      </c>
      <c r="S636">
        <f>VLOOKUP(B636,[1]高二上!$B:$H,6,0)</f>
        <v>81</v>
      </c>
      <c r="T636" t="str">
        <f>VLOOKUP(B636,[1]高二上!$B:$H,7,0)</f>
        <v>甲阿祝玛</v>
      </c>
      <c r="U636">
        <f t="shared" si="130"/>
        <v>86.170212765957444</v>
      </c>
      <c r="V636">
        <f t="shared" si="135"/>
        <v>235</v>
      </c>
      <c r="W636">
        <f>VLOOKUP(B636,[1]高一下!$B:$H,6,0)</f>
        <v>81</v>
      </c>
      <c r="X636" t="str">
        <f>VLOOKUP(B636,[1]高一下!$B:$H,7,0)</f>
        <v>易涛</v>
      </c>
      <c r="Y636">
        <f t="shared" si="131"/>
        <v>100</v>
      </c>
      <c r="Z636">
        <f t="shared" si="136"/>
        <v>196</v>
      </c>
      <c r="AA636">
        <v>0</v>
      </c>
      <c r="AB636" t="str">
        <f>VLOOKUP(B636,[1]高一上!$B:$G,6,0)</f>
        <v>易涛</v>
      </c>
      <c r="AC636">
        <f t="shared" si="137"/>
        <v>114.18439716312056</v>
      </c>
      <c r="AD636">
        <f t="shared" si="138"/>
        <v>279</v>
      </c>
      <c r="AE636">
        <f>VLOOKUP(B636,[1]中考!$B:$G,6,0)</f>
        <v>95</v>
      </c>
      <c r="AF636">
        <f t="shared" si="139"/>
        <v>236</v>
      </c>
    </row>
    <row r="637" spans="1:32" x14ac:dyDescent="0.2">
      <c r="A637" s="10" t="s">
        <v>1907</v>
      </c>
      <c r="B637" s="2" t="s">
        <v>1908</v>
      </c>
      <c r="C637" s="7">
        <v>15</v>
      </c>
      <c r="D637" s="7" t="s">
        <v>1070</v>
      </c>
      <c r="E637" s="7" t="s">
        <v>1893</v>
      </c>
      <c r="F637" s="1">
        <v>336</v>
      </c>
      <c r="G637" s="7">
        <v>83</v>
      </c>
      <c r="H637" s="1" t="s">
        <v>832</v>
      </c>
      <c r="I637" s="15">
        <f t="shared" si="127"/>
        <v>86.170212765957444</v>
      </c>
      <c r="J637">
        <f t="shared" si="132"/>
        <v>266</v>
      </c>
      <c r="K637">
        <f>VLOOKUP(B637,[1]高三上!$B:$H,6,0)</f>
        <v>78</v>
      </c>
      <c r="L637" t="str">
        <f>VLOOKUP(B637,[1]高三上!$B:$H,7,0)</f>
        <v>何东霖</v>
      </c>
      <c r="M637">
        <f t="shared" si="128"/>
        <v>111.34751773049645</v>
      </c>
      <c r="N637">
        <f t="shared" si="133"/>
        <v>227</v>
      </c>
      <c r="O637">
        <f>VLOOKUP(B637,[1]高二下!$B:$H,6,0)</f>
        <v>64</v>
      </c>
      <c r="P637" t="str">
        <f>VLOOKUP(B637,[1]高二下!$B:$H,7,0)</f>
        <v>甲阿祝玛</v>
      </c>
      <c r="Q637">
        <f t="shared" si="129"/>
        <v>35.815602836879435</v>
      </c>
      <c r="R637">
        <f t="shared" si="134"/>
        <v>259</v>
      </c>
      <c r="S637">
        <f>VLOOKUP(B637,[1]高二上!$B:$H,6,0)</f>
        <v>95</v>
      </c>
      <c r="T637" t="str">
        <f>VLOOKUP(B637,[1]高二上!$B:$H,7,0)</f>
        <v>甲阿祝玛</v>
      </c>
      <c r="U637">
        <f t="shared" si="130"/>
        <v>167.3758865248227</v>
      </c>
      <c r="V637">
        <f t="shared" si="135"/>
        <v>78</v>
      </c>
      <c r="W637">
        <f>VLOOKUP(B637,[1]高一下!$B:$H,6,0)</f>
        <v>70</v>
      </c>
      <c r="X637" t="str">
        <f>VLOOKUP(B637,[1]高一下!$B:$H,7,0)</f>
        <v>易涛</v>
      </c>
      <c r="Y637">
        <f t="shared" si="131"/>
        <v>41.134751773049651</v>
      </c>
      <c r="Z637">
        <f t="shared" si="136"/>
        <v>268</v>
      </c>
      <c r="AA637">
        <f>VLOOKUP(B637,[1]高一上!$B:$G,5,0)</f>
        <v>80</v>
      </c>
      <c r="AB637" t="str">
        <f>VLOOKUP(B637,[1]高一上!$B:$G,6,0)</f>
        <v>张镇棚</v>
      </c>
      <c r="AC637">
        <f t="shared" si="137"/>
        <v>35.815602836879435</v>
      </c>
      <c r="AD637">
        <f t="shared" si="138"/>
        <v>102</v>
      </c>
      <c r="AE637">
        <f>VLOOKUP(B637,[1]中考!$B:$G,6,0)</f>
        <v>108</v>
      </c>
      <c r="AF637">
        <f t="shared" si="139"/>
        <v>87</v>
      </c>
    </row>
    <row r="638" spans="1:32" x14ac:dyDescent="0.2">
      <c r="A638" s="5" t="s">
        <v>1894</v>
      </c>
      <c r="B638" s="2" t="s">
        <v>1895</v>
      </c>
      <c r="C638" s="1">
        <v>15</v>
      </c>
      <c r="D638" s="3" t="s">
        <v>1070</v>
      </c>
      <c r="E638" s="4" t="s">
        <v>1896</v>
      </c>
      <c r="F638" s="1">
        <v>335</v>
      </c>
      <c r="G638" s="4">
        <v>89</v>
      </c>
      <c r="H638" s="1" t="s">
        <v>832</v>
      </c>
      <c r="I638" s="15">
        <f t="shared" si="127"/>
        <v>91.134751773049643</v>
      </c>
      <c r="J638">
        <f t="shared" si="132"/>
        <v>232</v>
      </c>
      <c r="K638">
        <f>VLOOKUP(B638,[1]高三上!$B:$H,6,0)</f>
        <v>81</v>
      </c>
      <c r="L638" t="str">
        <f>VLOOKUP(B638,[1]高三上!$B:$H,7,0)</f>
        <v>何东霖</v>
      </c>
      <c r="M638">
        <f t="shared" si="128"/>
        <v>92.198581560283685</v>
      </c>
      <c r="N638">
        <f t="shared" si="133"/>
        <v>207</v>
      </c>
      <c r="O638">
        <f>VLOOKUP(B638,[1]高二下!$B:$H,6,0)</f>
        <v>81</v>
      </c>
      <c r="P638" t="str">
        <f>VLOOKUP(B638,[1]高二下!$B:$H,7,0)</f>
        <v>甲阿祝玛</v>
      </c>
      <c r="Q638">
        <f t="shared" si="129"/>
        <v>125.53191489361703</v>
      </c>
      <c r="R638">
        <f t="shared" si="134"/>
        <v>185</v>
      </c>
      <c r="S638">
        <f>VLOOKUP(B638,[1]高二上!$B:$H,6,0)</f>
        <v>77</v>
      </c>
      <c r="T638" t="str">
        <f>VLOOKUP(B638,[1]高二上!$B:$H,7,0)</f>
        <v>甲阿祝玛</v>
      </c>
      <c r="U638">
        <f t="shared" si="130"/>
        <v>108.15602836879432</v>
      </c>
      <c r="V638">
        <f t="shared" si="135"/>
        <v>257</v>
      </c>
      <c r="W638">
        <f>VLOOKUP(B638,[1]高一下!$B:$H,6,0)</f>
        <v>59</v>
      </c>
      <c r="X638" t="str">
        <f>VLOOKUP(B638,[1]高一下!$B:$H,7,0)</f>
        <v>易涛</v>
      </c>
      <c r="Y638">
        <f t="shared" si="131"/>
        <v>80.496453900709213</v>
      </c>
      <c r="Z638">
        <f t="shared" si="136"/>
        <v>280</v>
      </c>
      <c r="AA638">
        <f>VLOOKUP(B638,[1]高一上!$B:$G,5,0)</f>
        <v>71</v>
      </c>
      <c r="AB638" t="str">
        <f>VLOOKUP(B638,[1]高一上!$B:$G,6,0)</f>
        <v>易涛</v>
      </c>
      <c r="AC638">
        <f t="shared" si="137"/>
        <v>86.879432624113477</v>
      </c>
      <c r="AD638">
        <f t="shared" si="138"/>
        <v>225</v>
      </c>
      <c r="AE638">
        <f>VLOOKUP(B638,[1]中考!$B:$G,6,0)</f>
        <v>92</v>
      </c>
      <c r="AF638">
        <f t="shared" si="139"/>
        <v>243</v>
      </c>
    </row>
  </sheetData>
  <protectedRanges>
    <protectedRange sqref="E3:E282" name="区域2_1_3"/>
    <protectedRange sqref="E268:E271" name="区域2_8_1"/>
    <protectedRange sqref="E29" name="区域2_11_1_1_1"/>
    <protectedRange sqref="E579" name="区域2_11_1_2"/>
    <protectedRange sqref="E625" name="区域2_11_1"/>
    <protectedRange sqref="C3:C4" name="区域2_7_1_1"/>
    <protectedRange sqref="C156" name="区域2_7_6"/>
    <protectedRange sqref="C14 C19" name="区域2_7_2"/>
    <protectedRange sqref="C28:C32" name="区域2_7_9"/>
    <protectedRange sqref="C28 C70:C75" name="区域2_7_10"/>
    <protectedRange sqref="C257" name="区域2_7_4_2"/>
    <protectedRange sqref="C174:C175 C181:C184 C293" name="区域2_7_3_3"/>
    <protectedRange sqref="C228:C229" name="区域2_7_1_3"/>
    <protectedRange sqref="C385 C307" name="区域2_7_5_2"/>
    <protectedRange sqref="C383" name="区域2_7_1"/>
    <protectedRange sqref="C3:C4" name="区域2_7_1_1_1"/>
    <protectedRange sqref="C150 C177:C179 C274 C120" name="区域2_7_4"/>
    <protectedRange sqref="C131 C316 C320" name="区域2_7_5_3"/>
    <protectedRange sqref="C361 C268:C271" name="区域2_7_7_1"/>
    <protectedRange sqref="C409" name="区域2_7_1_1_2"/>
    <protectedRange sqref="C364:C365" name="区域2_7_5_1_1"/>
    <protectedRange sqref="C418 C208" name="区域2_7_7_2_1"/>
    <protectedRange sqref="C399:C402" name="区域2_7_3_1_1"/>
    <protectedRange sqref="C457 C462:C465 C468" name="区域2_7_3_3_1"/>
    <protectedRange sqref="C504" name="区域2_7_1_3_1"/>
    <protectedRange sqref="C593 C591" name="区域2_7_5_2_1"/>
    <protectedRange sqref="C592 C206" name="区域2_7_1_2"/>
    <protectedRange sqref="C435:C436 C252 C449:C450 C339" name="区域2_7_3_2"/>
    <protectedRange sqref="C483:C485 C472:C475 C480" name="区域2_7_5_3_1"/>
    <protectedRange sqref="C625" name="区域2_10_1"/>
    <protectedRange sqref="C560 C580:C586" name="区域2_7_8_1"/>
    <protectedRange sqref="A569:A590 A3:B568 B569:B638" name="区域2_2_1"/>
    <protectedRange sqref="E3:E282" name="区域2_1_3_1"/>
    <protectedRange sqref="E186" name="区域2_11_1_1"/>
    <protectedRange sqref="E268:E271" name="区域2_8_1_1"/>
    <protectedRange sqref="E110:E115" name="区域2_8_1_1_1"/>
    <protectedRange sqref="E49" name="区域2_11_1_1_1_1"/>
    <protectedRange sqref="E424" name="区域2_8_1_2"/>
    <protectedRange sqref="E577" name="区域2_11_1_2_1"/>
    <protectedRange sqref="E337" name="区域2_8_1_1_1_1"/>
    <protectedRange sqref="E591" name="区域2_11_1_3"/>
    <protectedRange sqref="D3:D5 D23:D355 D357:D590" name="区域2_1_3_1_1"/>
    <protectedRange sqref="C3:C4" name="区域2_7_1_1_3"/>
    <protectedRange sqref="C49" name="区域2_10_1_1"/>
    <protectedRange sqref="C360" name="区域2_7_7"/>
    <protectedRange sqref="C46 C17" name="区域2_7_2_1"/>
    <protectedRange sqref="C32 C26:C27" name="区域2_7_5_1"/>
    <protectedRange sqref="C28:C32" name="区域2_7_9_1"/>
    <protectedRange sqref="C28:C33" name="区域2_7_7_2"/>
    <protectedRange sqref="C93 C70:C75" name="区域2_7_10_1"/>
    <protectedRange sqref="C44" name="区域2_7_3_1"/>
    <protectedRange sqref="C85" name="区域2_7_4_2_1"/>
    <protectedRange sqref="C286 C150:C154" name="区域2_7_12"/>
    <protectedRange sqref="C174:C175 C181:C184 C329" name="区域2_7_3_3_2"/>
    <protectedRange sqref="C195 C219:C222" name="区域2_7_5"/>
    <protectedRange sqref="C228:C229" name="区域2_7_1_3_2"/>
    <protectedRange sqref="C73" name="区域2_7_4_4"/>
    <protectedRange sqref="C397 C307" name="区域2_7_5_2_2"/>
    <protectedRange sqref="C92 C359 C239 C61:C62 C67:C69 C25:C26 C28:C32 C51:C52 C97:C98" name="区域2_7"/>
    <protectedRange sqref="C3:C4" name="区域2_7_1_1_1_1"/>
    <protectedRange sqref="C151:C154 C148 C159:C160 C112:C115 C107:C108" name="区域2_7_3"/>
    <protectedRange sqref="C114 C177:C179 C262 C157" name="区域2_7_4_1"/>
    <protectedRange sqref="C49" name="区域2_10_1_1_1"/>
    <protectedRange sqref="C238 C269" name="区域2_7_5_3_2"/>
    <protectedRange sqref="C213:C214" name="区域2_7_6_1_1"/>
    <protectedRange sqref="C360 C218 C268:C271" name="区域2_7_7_1_1"/>
    <protectedRange sqref="C528 C303:C305" name="区域2_7_8"/>
    <protectedRange sqref="C446" name="区域2_7_1_1_2_1"/>
    <protectedRange sqref="C537:C539" name="区域2_7_7_3"/>
    <protectedRange sqref="C364:C365" name="区域2_7_5_1_1_1"/>
    <protectedRange sqref="C532" name="区域2_7_9_1_1"/>
    <protectedRange sqref="C532 C172" name="区域2_7_7_2_1_1"/>
    <protectedRange sqref="C387:C388 C384:C385 C558" name="区域2_7_10_1_1"/>
    <protectedRange sqref="C399:C402" name="区域2_7_3_1_1_1"/>
    <protectedRange sqref="C443:C444 C84" name="区域2_7_12_1"/>
    <protectedRange sqref="C538 C462:C465 C468" name="区域2_7_3_3_1_1"/>
    <protectedRange sqref="C481:C482 C415" name="区域2_7_5_4"/>
    <protectedRange sqref="C470" name="区域2_7_1_3_1_1"/>
    <protectedRange sqref="C428" name="区域2_7_7_5"/>
    <protectedRange sqref="C433 C481" name="区域2_7_5_2_1_1"/>
    <protectedRange sqref="C402 C387:C390 C405 C532 C297 C450 C535:C536" name="区域2_7_11"/>
    <protectedRange sqref="C580 C252" name="区域2_7_1_2_1"/>
    <protectedRange sqref="C446" name="区域2_7_1_1_1_1_1"/>
    <protectedRange sqref="C435:C436 C84 C449:C450 C337" name="区域2_7_3_2_1"/>
    <protectedRange sqref="C458:C459 C407" name="区域2_7_4_1_1"/>
    <protectedRange sqref="C483:C485 C472:C475 C412" name="区域2_7_5_3_1_1"/>
    <protectedRange sqref="C543" name="区域2_7_6_1_1_1"/>
    <protectedRange sqref="C591" name="区域2_10_1_2"/>
    <protectedRange sqref="C537:C539 C133 C544:C545" name="区域2_7_7_1_1_1"/>
    <protectedRange sqref="C428 C580:C586" name="区域2_7_8_1_1"/>
  </protectedRanges>
  <autoFilter ref="C1:C638" xr:uid="{00000000-0001-0000-0000-000000000000}"/>
  <sortState xmlns:xlrd2="http://schemas.microsoft.com/office/spreadsheetml/2017/richdata2" ref="A3:AG638">
    <sortCondition descending="1" ref="D3:D638"/>
  </sortState>
  <mergeCells count="13">
    <mergeCell ref="A1:A2"/>
    <mergeCell ref="C1:C2"/>
    <mergeCell ref="D1:D2"/>
    <mergeCell ref="E1:E2"/>
    <mergeCell ref="F1:F2"/>
    <mergeCell ref="AE1:AF1"/>
    <mergeCell ref="G1:J1"/>
    <mergeCell ref="B1:B2"/>
    <mergeCell ref="K1:N1"/>
    <mergeCell ref="O1:R1"/>
    <mergeCell ref="S1:V1"/>
    <mergeCell ref="W1:Z1"/>
    <mergeCell ref="AA1:AD1"/>
  </mergeCells>
  <phoneticPr fontId="2" type="noConversion"/>
  <conditionalFormatting sqref="B1 B3:B638">
    <cfRule type="duplicateValues" dxfId="48" priority="48"/>
  </conditionalFormatting>
  <conditionalFormatting sqref="E3:E24">
    <cfRule type="duplicateValues" dxfId="47" priority="4"/>
  </conditionalFormatting>
  <conditionalFormatting sqref="E236">
    <cfRule type="duplicateValues" dxfId="46" priority="3"/>
  </conditionalFormatting>
  <conditionalFormatting sqref="E306:E328">
    <cfRule type="duplicateValues" dxfId="45" priority="20"/>
  </conditionalFormatting>
  <conditionalFormatting sqref="E355:E371">
    <cfRule type="duplicateValues" dxfId="44" priority="6"/>
  </conditionalFormatting>
  <conditionalFormatting sqref="E589:E610">
    <cfRule type="duplicateValues" dxfId="43" priority="2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4423A-EB7A-4D2B-A805-E33F276E5797}">
  <dimension ref="A1:G83"/>
  <sheetViews>
    <sheetView workbookViewId="0">
      <selection activeCell="F1" sqref="F1:G13"/>
    </sheetView>
  </sheetViews>
  <sheetFormatPr defaultRowHeight="14.25" x14ac:dyDescent="0.2"/>
  <cols>
    <col min="2" max="2" width="11" bestFit="1" customWidth="1"/>
    <col min="3" max="3" width="13.625" bestFit="1" customWidth="1"/>
    <col min="4" max="5" width="11" bestFit="1" customWidth="1"/>
    <col min="7" max="8" width="11" bestFit="1" customWidth="1"/>
    <col min="9" max="9" width="13.625" bestFit="1" customWidth="1"/>
    <col min="11" max="11" width="11" bestFit="1" customWidth="1"/>
    <col min="12" max="12" width="13.625" bestFit="1" customWidth="1"/>
    <col min="14" max="14" width="11" bestFit="1" customWidth="1"/>
    <col min="15" max="15" width="13.625" bestFit="1" customWidth="1"/>
    <col min="17" max="17" width="11" bestFit="1" customWidth="1"/>
    <col min="18" max="18" width="13.625" bestFit="1" customWidth="1"/>
  </cols>
  <sheetData>
    <row r="1" spans="1:7" x14ac:dyDescent="0.2">
      <c r="A1" t="s">
        <v>1897</v>
      </c>
      <c r="B1" s="18" t="s">
        <v>1958</v>
      </c>
      <c r="C1" t="s">
        <v>1959</v>
      </c>
      <c r="F1" s="19" t="s">
        <v>682</v>
      </c>
      <c r="G1">
        <f ca="1">SUMIF(B1:C83,F1,C1:C83)</f>
        <v>603.08721142933712</v>
      </c>
    </row>
    <row r="2" spans="1:7" x14ac:dyDescent="0.2">
      <c r="B2" s="19" t="s">
        <v>682</v>
      </c>
      <c r="C2">
        <v>99.247494559900971</v>
      </c>
      <c r="F2" s="19" t="s">
        <v>562</v>
      </c>
      <c r="G2">
        <f t="shared" ref="G2:G13" ca="1" si="0">SUMIF(B2:C84,F2,C2:C84)</f>
        <v>597.22920575912303</v>
      </c>
    </row>
    <row r="3" spans="1:7" x14ac:dyDescent="0.2">
      <c r="B3" s="19" t="s">
        <v>562</v>
      </c>
      <c r="C3">
        <v>104.15032295543104</v>
      </c>
      <c r="F3" s="19" t="s">
        <v>832</v>
      </c>
      <c r="G3">
        <f t="shared" ca="1" si="0"/>
        <v>198.2900373813506</v>
      </c>
    </row>
    <row r="4" spans="1:7" x14ac:dyDescent="0.2">
      <c r="B4" s="19" t="s">
        <v>832</v>
      </c>
      <c r="C4">
        <v>100.22479569111928</v>
      </c>
      <c r="F4" s="19" t="s">
        <v>141</v>
      </c>
      <c r="G4">
        <f t="shared" ca="1" si="0"/>
        <v>586.13723641248316</v>
      </c>
    </row>
    <row r="5" spans="1:7" x14ac:dyDescent="0.2">
      <c r="B5" s="19" t="s">
        <v>141</v>
      </c>
      <c r="C5">
        <v>101.54165164082224</v>
      </c>
      <c r="F5" s="19" t="s">
        <v>1190</v>
      </c>
      <c r="G5">
        <f t="shared" ca="1" si="0"/>
        <v>595.97669238757442</v>
      </c>
    </row>
    <row r="6" spans="1:7" x14ac:dyDescent="0.2">
      <c r="B6" s="19" t="s">
        <v>1190</v>
      </c>
      <c r="C6">
        <v>92.361383763032762</v>
      </c>
      <c r="F6" s="19" t="s">
        <v>278</v>
      </c>
      <c r="G6">
        <f t="shared" ca="1" si="0"/>
        <v>585.33056049493678</v>
      </c>
    </row>
    <row r="7" spans="1:7" x14ac:dyDescent="0.2">
      <c r="B7" s="19" t="s">
        <v>278</v>
      </c>
      <c r="C7">
        <v>91.28710746441476</v>
      </c>
      <c r="F7" s="19" t="s">
        <v>955</v>
      </c>
      <c r="G7">
        <f t="shared" ca="1" si="0"/>
        <v>605.43428549924397</v>
      </c>
    </row>
    <row r="8" spans="1:7" x14ac:dyDescent="0.2">
      <c r="B8" s="19" t="s">
        <v>955</v>
      </c>
      <c r="C8">
        <v>100.59701469907047</v>
      </c>
      <c r="F8" s="19" t="s">
        <v>11</v>
      </c>
      <c r="G8">
        <f t="shared" ca="1" si="0"/>
        <v>606.06228821283742</v>
      </c>
    </row>
    <row r="9" spans="1:7" x14ac:dyDescent="0.2">
      <c r="B9" s="19" t="s">
        <v>11</v>
      </c>
      <c r="C9">
        <v>100.12481934042833</v>
      </c>
      <c r="F9" s="19" t="s">
        <v>1909</v>
      </c>
      <c r="G9">
        <f t="shared" ca="1" si="0"/>
        <v>209.7560975609756</v>
      </c>
    </row>
    <row r="10" spans="1:7" x14ac:dyDescent="0.2">
      <c r="B10" s="19" t="s">
        <v>1956</v>
      </c>
      <c r="F10" s="19" t="s">
        <v>1952</v>
      </c>
      <c r="G10">
        <f t="shared" ca="1" si="0"/>
        <v>296.61766289966795</v>
      </c>
    </row>
    <row r="11" spans="1:7" x14ac:dyDescent="0.2">
      <c r="B11" s="19" t="s">
        <v>1957</v>
      </c>
      <c r="C11">
        <v>98.688039259912713</v>
      </c>
      <c r="F11" s="19" t="s">
        <v>1954</v>
      </c>
      <c r="G11">
        <f t="shared" ca="1" si="0"/>
        <v>186.06661171500696</v>
      </c>
    </row>
    <row r="12" spans="1:7" x14ac:dyDescent="0.2">
      <c r="F12" s="19" t="s">
        <v>1953</v>
      </c>
      <c r="G12">
        <f t="shared" ca="1" si="0"/>
        <v>194.39677503400202</v>
      </c>
    </row>
    <row r="13" spans="1:7" x14ac:dyDescent="0.2">
      <c r="F13" s="19" t="s">
        <v>1955</v>
      </c>
      <c r="G13">
        <f t="shared" ca="1" si="0"/>
        <v>206.70529671259709</v>
      </c>
    </row>
    <row r="14" spans="1:7" x14ac:dyDescent="0.2">
      <c r="B14" s="18" t="s">
        <v>1958</v>
      </c>
      <c r="C14" t="s">
        <v>1959</v>
      </c>
    </row>
    <row r="15" spans="1:7" x14ac:dyDescent="0.2">
      <c r="B15" s="19" t="s">
        <v>682</v>
      </c>
      <c r="C15">
        <v>102.40735058070604</v>
      </c>
    </row>
    <row r="16" spans="1:7" x14ac:dyDescent="0.2">
      <c r="B16" s="19" t="s">
        <v>562</v>
      </c>
      <c r="C16">
        <v>98.907757112823887</v>
      </c>
    </row>
    <row r="17" spans="2:3" x14ac:dyDescent="0.2">
      <c r="B17" s="19" t="s">
        <v>832</v>
      </c>
      <c r="C17">
        <v>98.065241690231304</v>
      </c>
    </row>
    <row r="18" spans="2:3" x14ac:dyDescent="0.2">
      <c r="B18" s="19" t="s">
        <v>141</v>
      </c>
      <c r="C18">
        <v>102.0290753754995</v>
      </c>
    </row>
    <row r="19" spans="2:3" x14ac:dyDescent="0.2">
      <c r="B19" s="19" t="s">
        <v>1190</v>
      </c>
      <c r="C19">
        <v>98.454836007989257</v>
      </c>
    </row>
    <row r="20" spans="2:3" x14ac:dyDescent="0.2">
      <c r="B20" s="19" t="s">
        <v>278</v>
      </c>
      <c r="C20">
        <v>100.3868116278373</v>
      </c>
    </row>
    <row r="21" spans="2:3" x14ac:dyDescent="0.2">
      <c r="B21" s="19" t="s">
        <v>955</v>
      </c>
      <c r="C21">
        <v>98.600823609464513</v>
      </c>
    </row>
    <row r="22" spans="2:3" x14ac:dyDescent="0.2">
      <c r="B22" s="19" t="s">
        <v>11</v>
      </c>
      <c r="C22">
        <v>101.58980423071868</v>
      </c>
    </row>
    <row r="23" spans="2:3" x14ac:dyDescent="0.2">
      <c r="B23" s="19" t="s">
        <v>1956</v>
      </c>
    </row>
    <row r="24" spans="2:3" x14ac:dyDescent="0.2">
      <c r="B24" s="19" t="s">
        <v>1957</v>
      </c>
      <c r="C24">
        <v>99.949391949665781</v>
      </c>
    </row>
    <row r="26" spans="2:3" x14ac:dyDescent="0.2">
      <c r="B26" t="s">
        <v>1902</v>
      </c>
    </row>
    <row r="27" spans="2:3" x14ac:dyDescent="0.2">
      <c r="B27" s="18" t="s">
        <v>1958</v>
      </c>
      <c r="C27" t="s">
        <v>1959</v>
      </c>
    </row>
    <row r="28" spans="2:3" x14ac:dyDescent="0.2">
      <c r="B28" s="19" t="s">
        <v>682</v>
      </c>
      <c r="C28">
        <v>97.091430249720247</v>
      </c>
    </row>
    <row r="29" spans="2:3" x14ac:dyDescent="0.2">
      <c r="B29" s="19" t="s">
        <v>562</v>
      </c>
      <c r="C29">
        <v>98.847592859718702</v>
      </c>
    </row>
    <row r="30" spans="2:3" x14ac:dyDescent="0.2">
      <c r="B30" s="19" t="s">
        <v>1909</v>
      </c>
      <c r="C30">
        <v>104.14288185435046</v>
      </c>
    </row>
    <row r="31" spans="2:3" x14ac:dyDescent="0.2">
      <c r="B31" s="19" t="s">
        <v>141</v>
      </c>
      <c r="C31">
        <v>98.211924510157516</v>
      </c>
    </row>
    <row r="32" spans="2:3" x14ac:dyDescent="0.2">
      <c r="B32" s="19" t="s">
        <v>1190</v>
      </c>
      <c r="C32">
        <v>109.66659375437222</v>
      </c>
    </row>
    <row r="33" spans="2:3" x14ac:dyDescent="0.2">
      <c r="B33" s="19" t="s">
        <v>278</v>
      </c>
      <c r="C33">
        <v>100.81755619665824</v>
      </c>
    </row>
    <row r="34" spans="2:3" x14ac:dyDescent="0.2">
      <c r="B34" s="19" t="s">
        <v>955</v>
      </c>
      <c r="C34">
        <v>103.5351437383692</v>
      </c>
    </row>
    <row r="35" spans="2:3" x14ac:dyDescent="0.2">
      <c r="B35" s="19" t="s">
        <v>11</v>
      </c>
      <c r="C35">
        <v>94.777296018919969</v>
      </c>
    </row>
    <row r="36" spans="2:3" x14ac:dyDescent="0.2">
      <c r="B36" s="19" t="s">
        <v>1956</v>
      </c>
    </row>
    <row r="37" spans="2:3" x14ac:dyDescent="0.2">
      <c r="B37" s="19" t="s">
        <v>1957</v>
      </c>
      <c r="C37">
        <v>101.45736515863886</v>
      </c>
    </row>
    <row r="39" spans="2:3" x14ac:dyDescent="0.2">
      <c r="B39" t="s">
        <v>1903</v>
      </c>
    </row>
    <row r="40" spans="2:3" x14ac:dyDescent="0.2">
      <c r="B40" s="18" t="s">
        <v>1958</v>
      </c>
      <c r="C40" t="s">
        <v>1959</v>
      </c>
    </row>
    <row r="41" spans="2:3" x14ac:dyDescent="0.2">
      <c r="B41" s="19" t="s">
        <v>682</v>
      </c>
      <c r="C41">
        <v>108.61625816629319</v>
      </c>
    </row>
    <row r="42" spans="2:3" x14ac:dyDescent="0.2">
      <c r="B42" s="19" t="s">
        <v>562</v>
      </c>
      <c r="C42">
        <v>93.999607897011458</v>
      </c>
    </row>
    <row r="43" spans="2:3" x14ac:dyDescent="0.2">
      <c r="B43" s="19" t="s">
        <v>1909</v>
      </c>
      <c r="C43">
        <v>105.61321570662514</v>
      </c>
    </row>
    <row r="44" spans="2:3" x14ac:dyDescent="0.2">
      <c r="B44" s="19" t="s">
        <v>1952</v>
      </c>
      <c r="C44">
        <v>99.807122796664785</v>
      </c>
    </row>
    <row r="45" spans="2:3" x14ac:dyDescent="0.2">
      <c r="B45" s="19" t="s">
        <v>141</v>
      </c>
      <c r="C45">
        <v>97.646952758745059</v>
      </c>
    </row>
    <row r="46" spans="2:3" x14ac:dyDescent="0.2">
      <c r="B46" s="19" t="s">
        <v>1190</v>
      </c>
      <c r="C46">
        <v>99.671985815602824</v>
      </c>
    </row>
    <row r="47" spans="2:3" x14ac:dyDescent="0.2">
      <c r="B47" s="19" t="s">
        <v>278</v>
      </c>
      <c r="C47">
        <v>94.854474696477908</v>
      </c>
    </row>
    <row r="48" spans="2:3" x14ac:dyDescent="0.2">
      <c r="B48" s="19" t="s">
        <v>955</v>
      </c>
      <c r="C48">
        <v>99.147941867419306</v>
      </c>
    </row>
    <row r="49" spans="2:3" x14ac:dyDescent="0.2">
      <c r="B49" s="19" t="s">
        <v>11</v>
      </c>
      <c r="C49">
        <v>107.26579950072262</v>
      </c>
    </row>
    <row r="50" spans="2:3" x14ac:dyDescent="0.2">
      <c r="B50" s="19" t="s">
        <v>1956</v>
      </c>
    </row>
    <row r="51" spans="2:3" x14ac:dyDescent="0.2">
      <c r="B51" s="19" t="s">
        <v>1957</v>
      </c>
      <c r="C51">
        <v>100.10819553027436</v>
      </c>
    </row>
    <row r="53" spans="2:3" x14ac:dyDescent="0.2">
      <c r="B53" t="s">
        <v>1904</v>
      </c>
    </row>
    <row r="54" spans="2:3" x14ac:dyDescent="0.2">
      <c r="B54" s="18" t="s">
        <v>1958</v>
      </c>
      <c r="C54" t="s">
        <v>1959</v>
      </c>
    </row>
    <row r="55" spans="2:3" x14ac:dyDescent="0.2">
      <c r="B55" s="19" t="s">
        <v>682</v>
      </c>
      <c r="C55">
        <v>101.33218324707686</v>
      </c>
    </row>
    <row r="56" spans="2:3" x14ac:dyDescent="0.2">
      <c r="B56" s="19" t="s">
        <v>562</v>
      </c>
      <c r="C56">
        <v>106.59713278267191</v>
      </c>
    </row>
    <row r="57" spans="2:3" x14ac:dyDescent="0.2">
      <c r="B57" s="19" t="s">
        <v>1952</v>
      </c>
      <c r="C57">
        <v>93.923002109082162</v>
      </c>
    </row>
    <row r="58" spans="2:3" x14ac:dyDescent="0.2">
      <c r="B58" s="19" t="s">
        <v>1954</v>
      </c>
      <c r="C58">
        <v>97.587570621468913</v>
      </c>
    </row>
    <row r="59" spans="2:3" x14ac:dyDescent="0.2">
      <c r="B59" s="19" t="s">
        <v>1953</v>
      </c>
      <c r="C59">
        <v>96.76983542127239</v>
      </c>
    </row>
    <row r="60" spans="2:3" x14ac:dyDescent="0.2">
      <c r="B60" s="19" t="s">
        <v>141</v>
      </c>
      <c r="C60">
        <v>96.498352165725066</v>
      </c>
    </row>
    <row r="61" spans="2:3" x14ac:dyDescent="0.2">
      <c r="B61" s="19" t="s">
        <v>1190</v>
      </c>
      <c r="C61">
        <v>99.571169388091704</v>
      </c>
    </row>
    <row r="62" spans="2:3" x14ac:dyDescent="0.2">
      <c r="B62" s="19" t="s">
        <v>278</v>
      </c>
      <c r="C62">
        <v>106.08389611950734</v>
      </c>
    </row>
    <row r="63" spans="2:3" x14ac:dyDescent="0.2">
      <c r="B63" s="19" t="s">
        <v>955</v>
      </c>
      <c r="C63">
        <v>97.785227628558147</v>
      </c>
    </row>
    <row r="64" spans="2:3" x14ac:dyDescent="0.2">
      <c r="B64" s="19" t="s">
        <v>1955</v>
      </c>
      <c r="C64">
        <v>98.481542098563381</v>
      </c>
    </row>
    <row r="65" spans="2:3" x14ac:dyDescent="0.2">
      <c r="B65" s="19" t="s">
        <v>11</v>
      </c>
      <c r="C65">
        <v>97.61350048399035</v>
      </c>
    </row>
    <row r="66" spans="2:3" x14ac:dyDescent="0.2">
      <c r="B66" s="19" t="s">
        <v>1956</v>
      </c>
    </row>
    <row r="67" spans="2:3" x14ac:dyDescent="0.2">
      <c r="B67" s="19" t="s">
        <v>1957</v>
      </c>
      <c r="C67">
        <v>99.993280895971253</v>
      </c>
    </row>
    <row r="69" spans="2:3" x14ac:dyDescent="0.2">
      <c r="B69" t="s">
        <v>1905</v>
      </c>
    </row>
    <row r="70" spans="2:3" x14ac:dyDescent="0.2">
      <c r="B70" s="18" t="s">
        <v>1958</v>
      </c>
      <c r="C70" t="s">
        <v>1959</v>
      </c>
    </row>
    <row r="71" spans="2:3" x14ac:dyDescent="0.2">
      <c r="B71" s="19" t="s">
        <v>682</v>
      </c>
      <c r="C71">
        <v>94.392494625639856</v>
      </c>
    </row>
    <row r="72" spans="2:3" x14ac:dyDescent="0.2">
      <c r="B72" s="19" t="s">
        <v>562</v>
      </c>
      <c r="C72">
        <v>94.726792151466057</v>
      </c>
    </row>
    <row r="73" spans="2:3" x14ac:dyDescent="0.2">
      <c r="B73" s="19" t="s">
        <v>1952</v>
      </c>
      <c r="C73">
        <v>102.88753799392101</v>
      </c>
    </row>
    <row r="74" spans="2:3" x14ac:dyDescent="0.2">
      <c r="B74" s="19" t="s">
        <v>1954</v>
      </c>
      <c r="C74">
        <v>88.479041093538044</v>
      </c>
    </row>
    <row r="75" spans="2:3" x14ac:dyDescent="0.2">
      <c r="B75" s="19" t="s">
        <v>1953</v>
      </c>
      <c r="C75">
        <v>97.626939612729629</v>
      </c>
    </row>
    <row r="76" spans="2:3" x14ac:dyDescent="0.2">
      <c r="B76" s="19" t="s">
        <v>141</v>
      </c>
      <c r="C76">
        <v>90.209279961533824</v>
      </c>
    </row>
    <row r="77" spans="2:3" x14ac:dyDescent="0.2">
      <c r="B77" s="19" t="s">
        <v>1190</v>
      </c>
      <c r="C77">
        <v>96.250723658485683</v>
      </c>
    </row>
    <row r="78" spans="2:3" x14ac:dyDescent="0.2">
      <c r="B78" s="19" t="s">
        <v>278</v>
      </c>
      <c r="C78">
        <v>91.900714390041216</v>
      </c>
    </row>
    <row r="79" spans="2:3" x14ac:dyDescent="0.2">
      <c r="B79" s="19" t="s">
        <v>955</v>
      </c>
      <c r="C79">
        <v>105.76813395636242</v>
      </c>
    </row>
    <row r="80" spans="2:3" x14ac:dyDescent="0.2">
      <c r="B80" s="19" t="s">
        <v>1955</v>
      </c>
      <c r="C80">
        <v>108.22375461403369</v>
      </c>
    </row>
    <row r="81" spans="2:3" x14ac:dyDescent="0.2">
      <c r="B81" s="19" t="s">
        <v>11</v>
      </c>
      <c r="C81">
        <v>104.69106863805746</v>
      </c>
    </row>
    <row r="82" spans="2:3" x14ac:dyDescent="0.2">
      <c r="B82" s="19" t="s">
        <v>1956</v>
      </c>
    </row>
    <row r="83" spans="2:3" x14ac:dyDescent="0.2">
      <c r="B83" s="19" t="s">
        <v>1957</v>
      </c>
      <c r="C83">
        <v>96.885529903887473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F0287-460C-468E-B561-CB3578BB4EBF}">
  <dimension ref="A1:AF639"/>
  <sheetViews>
    <sheetView topLeftCell="G2" zoomScale="130" zoomScaleNormal="130" workbookViewId="0">
      <selection activeCell="AB2" sqref="AA1:AD1048576"/>
    </sheetView>
  </sheetViews>
  <sheetFormatPr defaultRowHeight="14.25" x14ac:dyDescent="0.2"/>
  <cols>
    <col min="1" max="1" width="18" bestFit="1" customWidth="1"/>
    <col min="2" max="2" width="19.25" bestFit="1" customWidth="1"/>
    <col min="3" max="3" width="4.75" bestFit="1" customWidth="1"/>
    <col min="4" max="4" width="6.375" bestFit="1" customWidth="1"/>
    <col min="5" max="5" width="9.625" bestFit="1" customWidth="1"/>
    <col min="6" max="7" width="4.75" bestFit="1" customWidth="1"/>
    <col min="8" max="8" width="6.375" bestFit="1" customWidth="1"/>
    <col min="9" max="9" width="6.375" customWidth="1"/>
    <col min="10" max="11" width="6" bestFit="1" customWidth="1"/>
    <col min="12" max="12" width="9" bestFit="1" customWidth="1"/>
    <col min="13" max="13" width="9" customWidth="1"/>
    <col min="14" max="14" width="5.25" bestFit="1" customWidth="1"/>
    <col min="15" max="15" width="4.75" bestFit="1" customWidth="1"/>
    <col min="16" max="16" width="9" bestFit="1" customWidth="1"/>
    <col min="17" max="17" width="9" customWidth="1"/>
    <col min="18" max="18" width="5.25" bestFit="1" customWidth="1"/>
    <col min="19" max="19" width="4.75" bestFit="1" customWidth="1"/>
    <col min="20" max="20" width="9" bestFit="1" customWidth="1"/>
    <col min="21" max="21" width="4.75" customWidth="1"/>
    <col min="22" max="22" width="5.25" bestFit="1" customWidth="1"/>
    <col min="23" max="23" width="4.75" bestFit="1" customWidth="1"/>
    <col min="24" max="24" width="9" bestFit="1" customWidth="1"/>
    <col min="25" max="25" width="9" customWidth="1"/>
    <col min="26" max="26" width="5.25" bestFit="1" customWidth="1"/>
    <col min="27" max="27" width="4.75" bestFit="1" customWidth="1"/>
    <col min="28" max="28" width="9" bestFit="1" customWidth="1"/>
    <col min="29" max="29" width="9" customWidth="1"/>
    <col min="30" max="30" width="5.25" bestFit="1" customWidth="1"/>
    <col min="31" max="31" width="4.75" bestFit="1" customWidth="1"/>
    <col min="32" max="32" width="5.25" bestFit="1" customWidth="1"/>
  </cols>
  <sheetData>
    <row r="1" spans="1:32" x14ac:dyDescent="0.2">
      <c r="A1" s="24" t="s">
        <v>0</v>
      </c>
      <c r="B1" s="25" t="s">
        <v>1900</v>
      </c>
      <c r="C1" s="24" t="s">
        <v>1</v>
      </c>
      <c r="D1" s="27" t="s">
        <v>2</v>
      </c>
      <c r="E1" s="24" t="s">
        <v>3</v>
      </c>
      <c r="F1" s="24" t="s">
        <v>4</v>
      </c>
      <c r="G1" s="24" t="s">
        <v>1897</v>
      </c>
      <c r="H1" s="24"/>
      <c r="I1" s="24"/>
      <c r="J1" s="24"/>
      <c r="K1" s="24" t="s">
        <v>1901</v>
      </c>
      <c r="L1" s="24"/>
      <c r="M1" s="24"/>
      <c r="N1" s="24"/>
      <c r="O1" s="24" t="s">
        <v>1902</v>
      </c>
      <c r="P1" s="24"/>
      <c r="Q1" s="24"/>
      <c r="R1" s="24"/>
      <c r="S1" s="24" t="s">
        <v>1903</v>
      </c>
      <c r="T1" s="24"/>
      <c r="U1" s="24"/>
      <c r="V1" s="24"/>
      <c r="W1" s="24" t="s">
        <v>1904</v>
      </c>
      <c r="X1" s="24"/>
      <c r="Y1" s="24"/>
      <c r="Z1" s="24"/>
      <c r="AA1" s="24" t="s">
        <v>1905</v>
      </c>
      <c r="AB1" s="24"/>
      <c r="AC1" s="24"/>
      <c r="AD1" s="24"/>
      <c r="AE1" s="24" t="s">
        <v>1906</v>
      </c>
      <c r="AF1" s="24"/>
    </row>
    <row r="2" spans="1:32" x14ac:dyDescent="0.2">
      <c r="A2" s="24"/>
      <c r="B2" s="26"/>
      <c r="C2" s="24"/>
      <c r="D2" s="27"/>
      <c r="E2" s="24"/>
      <c r="F2" s="24"/>
      <c r="G2" s="1" t="s">
        <v>5</v>
      </c>
      <c r="H2" s="1" t="s">
        <v>6</v>
      </c>
      <c r="I2" s="17" t="s">
        <v>1911</v>
      </c>
      <c r="J2" s="14" t="s">
        <v>1898</v>
      </c>
      <c r="K2" s="1" t="s">
        <v>5</v>
      </c>
      <c r="L2" s="1" t="s">
        <v>6</v>
      </c>
      <c r="M2" s="17" t="s">
        <v>1911</v>
      </c>
      <c r="N2" s="14" t="s">
        <v>1898</v>
      </c>
      <c r="O2" s="1" t="s">
        <v>5</v>
      </c>
      <c r="P2" s="1" t="s">
        <v>6</v>
      </c>
      <c r="Q2" s="17" t="s">
        <v>1911</v>
      </c>
      <c r="R2" s="14" t="s">
        <v>1898</v>
      </c>
      <c r="S2" s="1" t="s">
        <v>5</v>
      </c>
      <c r="T2" s="1" t="s">
        <v>6</v>
      </c>
      <c r="U2" s="17" t="s">
        <v>1911</v>
      </c>
      <c r="V2" s="14" t="s">
        <v>1898</v>
      </c>
      <c r="W2" s="1" t="s">
        <v>5</v>
      </c>
      <c r="X2" s="1" t="s">
        <v>6</v>
      </c>
      <c r="Y2" s="17" t="s">
        <v>1911</v>
      </c>
      <c r="Z2" s="14" t="s">
        <v>1898</v>
      </c>
      <c r="AA2" s="1" t="s">
        <v>5</v>
      </c>
      <c r="AB2" s="1" t="s">
        <v>6</v>
      </c>
      <c r="AC2" s="17" t="s">
        <v>1911</v>
      </c>
      <c r="AD2" s="14" t="s">
        <v>1898</v>
      </c>
      <c r="AE2" s="1" t="s">
        <v>5</v>
      </c>
      <c r="AF2" s="14" t="s">
        <v>1898</v>
      </c>
    </row>
    <row r="3" spans="1:32" x14ac:dyDescent="0.2">
      <c r="A3" s="2" t="s">
        <v>7</v>
      </c>
      <c r="B3" s="2" t="s">
        <v>8</v>
      </c>
      <c r="C3" s="1">
        <v>1</v>
      </c>
      <c r="D3" s="3" t="s">
        <v>9</v>
      </c>
      <c r="E3" s="4" t="s">
        <v>10</v>
      </c>
      <c r="F3" s="1">
        <v>624</v>
      </c>
      <c r="G3" s="13">
        <f>VLOOKUP(B3,'[1]高三下(高考)'!$B:$J,8,0)</f>
        <v>125</v>
      </c>
      <c r="H3" s="12" t="str">
        <f>VLOOKUP(B3,'[1]高三下(高考)'!$B:$J,9,0)</f>
        <v>赵云川</v>
      </c>
      <c r="I3" s="15">
        <f>IF(OR(G3=0,K3=0),100,(((N3-J3)/COUNTIF(D:D,D3))*100)+100)</f>
        <v>100.28248587570621</v>
      </c>
      <c r="J3">
        <f>RANK(G3,$G$3:$G$356,0)</f>
        <v>1</v>
      </c>
      <c r="K3">
        <f>VLOOKUP(B3,[1]高三上!$B:$J,8,0)</f>
        <v>108</v>
      </c>
      <c r="L3" t="str">
        <f>VLOOKUP(B3,[1]高三上!$B:$J,9,0)</f>
        <v>赵云川</v>
      </c>
      <c r="M3">
        <f>IF(OR(O3=0,K3=0),100,(((R3-N3)/COUNTIF(D:D,D3))*100)+100)</f>
        <v>103.10734463276836</v>
      </c>
      <c r="N3">
        <f>RANK(K3,$K$3:$K$356,0)</f>
        <v>2</v>
      </c>
      <c r="O3">
        <f>VLOOKUP(B3,[1]高二下!$B:$J,8,0)</f>
        <v>99</v>
      </c>
      <c r="P3" t="str">
        <f>VLOOKUP(B3,[1]高二下!$B:$J,9,0)</f>
        <v>赵云川</v>
      </c>
      <c r="Q3">
        <f>IF(OR(O3=0,S3=0),100,(((V3-R3)/COUNTIF(D:D,D3))*100)+100)</f>
        <v>96.610169491525426</v>
      </c>
      <c r="R3">
        <f>RANK(O3,$O$3:$O$356,0)</f>
        <v>13</v>
      </c>
      <c r="S3">
        <f>VLOOKUP(B3,[1]高二上!$B:$J,8,0)</f>
        <v>146</v>
      </c>
      <c r="T3" t="str">
        <f>VLOOKUP(B3,[1]高二上!$B:$J,9,0)</f>
        <v>赵云川</v>
      </c>
      <c r="U3">
        <f>IF(OR(W3=0,S3=0),100,(((Z3-V3)/COUNTIF(D:D,D3))*100)+100)</f>
        <v>100</v>
      </c>
      <c r="V3">
        <f>RANK(S3,$S$3:$S$356,0)</f>
        <v>1</v>
      </c>
      <c r="W3">
        <f>VLOOKUP(B3,[1]高一下!$B:$J,8,0)</f>
        <v>132</v>
      </c>
      <c r="X3" t="str">
        <f>VLOOKUP(B3,[1]高一下!$B:$J,9,0)</f>
        <v>赵云川</v>
      </c>
      <c r="Y3">
        <f>IF(OR(W3=0,AA3=0),100,(((AD3-Z3)/COUNTIF(D:D,D3))*100)+100)</f>
        <v>100.56497175141243</v>
      </c>
      <c r="Z3">
        <f>RANK(W3,$W$3:$W$356,0)</f>
        <v>1</v>
      </c>
      <c r="AA3">
        <f>VLOOKUP(B3,[1]高一上!$B:$I,7,0)</f>
        <v>117</v>
      </c>
      <c r="AB3" t="str">
        <f>VLOOKUP(B3,[1]高一上!$B:$I,8,0)</f>
        <v>赵云川</v>
      </c>
      <c r="AC3">
        <f>IF(OR(AE3=0,AA3=0),100,(((AF3-AD3)/COUNTIF(D:D,D3))*100)+100)</f>
        <v>99.435028248587571</v>
      </c>
      <c r="AD3">
        <f>RANK(AA3,$AA$3:$AA$356,0)</f>
        <v>3</v>
      </c>
      <c r="AE3">
        <f>VLOOKUP(B3,[1]中考!$B:$H,7,0)</f>
        <v>138</v>
      </c>
      <c r="AF3">
        <f>RANK(AE3,AE3:AE356,0)</f>
        <v>1</v>
      </c>
    </row>
    <row r="4" spans="1:32" x14ac:dyDescent="0.2">
      <c r="A4" s="2" t="s">
        <v>12</v>
      </c>
      <c r="B4" s="2" t="s">
        <v>13</v>
      </c>
      <c r="C4" s="1">
        <v>1</v>
      </c>
      <c r="D4" s="3" t="s">
        <v>9</v>
      </c>
      <c r="E4" s="4" t="s">
        <v>14</v>
      </c>
      <c r="F4" s="1">
        <v>607</v>
      </c>
      <c r="G4" s="13">
        <f>VLOOKUP(B4,'[1]高三下(高考)'!$B:$J,8,0)</f>
        <v>123</v>
      </c>
      <c r="H4" s="12" t="str">
        <f>VLOOKUP(B4,'[1]高三下(高考)'!$B:$J,9,0)</f>
        <v>赵云川</v>
      </c>
      <c r="I4" s="15">
        <f t="shared" ref="I4:I67" si="0">IF(OR(G4=0,K4=0),100,(((N4-J4)/COUNTIF(D:D,D4))*100)+100)</f>
        <v>101.41242937853107</v>
      </c>
      <c r="J4">
        <f t="shared" ref="J4:J67" si="1">RANK(G4,$G$3:$G$356,0)</f>
        <v>2</v>
      </c>
      <c r="K4">
        <f>VLOOKUP(B4,[1]高三上!$B:$J,8,0)</f>
        <v>100</v>
      </c>
      <c r="L4" t="str">
        <f>VLOOKUP(B4,[1]高三上!$B:$J,9,0)</f>
        <v>赵云川</v>
      </c>
      <c r="M4">
        <f t="shared" ref="M4:M67" si="2">IF(OR(O4=0,K4=0),100,(((R4-N4)/COUNTIF(D:D,D4))*100)+100)</f>
        <v>100.84745762711864</v>
      </c>
      <c r="N4">
        <f t="shared" ref="N4:N67" si="3">RANK(K4,$K$3:$K$356,0)</f>
        <v>7</v>
      </c>
      <c r="O4">
        <f>VLOOKUP(B4,[1]高二下!$B:$J,8,0)</f>
        <v>101</v>
      </c>
      <c r="P4" t="str">
        <f>VLOOKUP(B4,[1]高二下!$B:$J,9,0)</f>
        <v>赵云川</v>
      </c>
      <c r="Q4">
        <f t="shared" ref="Q4:Q67" si="4">IF(OR(O4=0,S4=0),100,(((V4-R4)/COUNTIF(D:D,D4))*100)+100)</f>
        <v>98.305084745762713</v>
      </c>
      <c r="R4">
        <f t="shared" ref="R4:R67" si="5">RANK(O4,$O$3:$O$356,0)</f>
        <v>10</v>
      </c>
      <c r="S4">
        <f>VLOOKUP(B4,[1]高二上!$B:$J,8,0)</f>
        <v>115</v>
      </c>
      <c r="T4" t="str">
        <f>VLOOKUP(B4,[1]高二上!$B:$J,9,0)</f>
        <v>赵云川</v>
      </c>
      <c r="U4">
        <f t="shared" ref="U4:U67" si="6">IF(OR(W4=0,S4=0),100,(((Z4-V4)/COUNTIF(D:D,D4))*100)+100)</f>
        <v>101.69491525423729</v>
      </c>
      <c r="V4">
        <f t="shared" ref="V4:V67" si="7">RANK(S4,$S$3:$S$356,0)</f>
        <v>4</v>
      </c>
      <c r="W4">
        <f>VLOOKUP(B4,[1]高一下!$B:$J,8,0)</f>
        <v>114</v>
      </c>
      <c r="X4" t="str">
        <f>VLOOKUP(B4,[1]高一下!$B:$J,9,0)</f>
        <v>赵云川</v>
      </c>
      <c r="Y4">
        <f t="shared" ref="Y4:Y67" si="8">IF(OR(W4=0,AA4=0),100,(((AD4-Z4)/COUNTIF(D:D,D4))*100)+100)</f>
        <v>97.740112994350284</v>
      </c>
      <c r="Z4">
        <f t="shared" ref="Z4:Z67" si="9">RANK(W4,$W$3:$W$356,0)</f>
        <v>10</v>
      </c>
      <c r="AA4">
        <f>VLOOKUP(B4,[1]高一上!$B:$I,7,0)</f>
        <v>118</v>
      </c>
      <c r="AB4" t="str">
        <f>VLOOKUP(B4,[1]高一上!$B:$I,8,0)</f>
        <v>赵云川</v>
      </c>
      <c r="AC4">
        <f t="shared" ref="AC4:AC67" si="10">IF(OR(AE4=0,AA4=0),100,(((AF4-AD4)/COUNTIF(D:D,D4))*100)+100)</f>
        <v>101.9774011299435</v>
      </c>
      <c r="AD4">
        <f t="shared" ref="AD4:AD67" si="11">RANK(AA4,$AA$3:$AA$356,0)</f>
        <v>2</v>
      </c>
      <c r="AE4">
        <f>VLOOKUP(B4,[1]中考!$B:$H,7,0)</f>
        <v>132</v>
      </c>
      <c r="AF4">
        <f t="shared" ref="AF4:AF67" si="12">RANK(AE4,AE4:AE357,0)</f>
        <v>9</v>
      </c>
    </row>
    <row r="5" spans="1:32" x14ac:dyDescent="0.2">
      <c r="A5" s="2" t="s">
        <v>15</v>
      </c>
      <c r="B5" s="2" t="s">
        <v>16</v>
      </c>
      <c r="C5" s="1">
        <v>1</v>
      </c>
      <c r="D5" s="3" t="s">
        <v>9</v>
      </c>
      <c r="E5" s="4" t="s">
        <v>17</v>
      </c>
      <c r="F5" s="1">
        <v>603</v>
      </c>
      <c r="G5" s="13">
        <f>VLOOKUP(B5,'[1]高三下(高考)'!$B:$J,8,0)</f>
        <v>118</v>
      </c>
      <c r="H5" s="12" t="str">
        <f>VLOOKUP(B5,'[1]高三下(高考)'!$B:$J,9,0)</f>
        <v>赵云川</v>
      </c>
      <c r="I5" s="15">
        <f t="shared" si="0"/>
        <v>99.435028248587571</v>
      </c>
      <c r="J5">
        <f t="shared" si="1"/>
        <v>3</v>
      </c>
      <c r="K5">
        <f>VLOOKUP(B5,[1]高三上!$B:$J,8,0)</f>
        <v>123</v>
      </c>
      <c r="L5" t="str">
        <f>VLOOKUP(B5,[1]高三上!$B:$J,9,0)</f>
        <v>赵云川</v>
      </c>
      <c r="M5">
        <f t="shared" si="2"/>
        <v>100.56497175141243</v>
      </c>
      <c r="N5">
        <f t="shared" si="3"/>
        <v>1</v>
      </c>
      <c r="O5">
        <f>VLOOKUP(B5,[1]高二下!$B:$J,8,0)</f>
        <v>109</v>
      </c>
      <c r="P5" t="str">
        <f>VLOOKUP(B5,[1]高二下!$B:$J,9,0)</f>
        <v>赵云川</v>
      </c>
      <c r="Q5">
        <f t="shared" si="4"/>
        <v>99.717514124293785</v>
      </c>
      <c r="R5">
        <f t="shared" si="5"/>
        <v>3</v>
      </c>
      <c r="S5">
        <f>VLOOKUP(B5,[1]高二上!$B:$J,8,0)</f>
        <v>132</v>
      </c>
      <c r="T5" t="str">
        <f>VLOOKUP(B5,[1]高二上!$B:$J,9,0)</f>
        <v>赵云川</v>
      </c>
      <c r="U5">
        <f t="shared" si="6"/>
        <v>100.84745762711864</v>
      </c>
      <c r="V5">
        <f t="shared" si="7"/>
        <v>2</v>
      </c>
      <c r="W5">
        <f>VLOOKUP(B5,[1]高一下!$B:$J,8,0)</f>
        <v>118</v>
      </c>
      <c r="X5" t="str">
        <f>VLOOKUP(B5,[1]高一下!$B:$J,9,0)</f>
        <v>赵云川</v>
      </c>
      <c r="Y5">
        <f t="shared" si="8"/>
        <v>107.90960451977401</v>
      </c>
      <c r="Z5">
        <f t="shared" si="9"/>
        <v>5</v>
      </c>
      <c r="AA5">
        <f>VLOOKUP(B5,[1]高一上!$B:$I,7,0)</f>
        <v>92</v>
      </c>
      <c r="AB5" t="str">
        <f>VLOOKUP(B5,[1]高一上!$B:$I,8,0)</f>
        <v>赵云川</v>
      </c>
      <c r="AC5">
        <f t="shared" si="10"/>
        <v>93.220338983050851</v>
      </c>
      <c r="AD5">
        <f t="shared" si="11"/>
        <v>33</v>
      </c>
      <c r="AE5">
        <f>VLOOKUP(B5,[1]中考!$B:$H,7,0)</f>
        <v>132</v>
      </c>
      <c r="AF5">
        <f t="shared" si="12"/>
        <v>9</v>
      </c>
    </row>
    <row r="6" spans="1:32" x14ac:dyDescent="0.2">
      <c r="A6" s="2" t="s">
        <v>18</v>
      </c>
      <c r="B6" s="2" t="s">
        <v>19</v>
      </c>
      <c r="C6" s="1">
        <v>1</v>
      </c>
      <c r="D6" s="3" t="s">
        <v>9</v>
      </c>
      <c r="E6" s="4" t="s">
        <v>20</v>
      </c>
      <c r="F6" s="1">
        <v>594</v>
      </c>
      <c r="G6" s="13">
        <f>VLOOKUP(B6,'[1]高三下(高考)'!$B:$J,8,0)</f>
        <v>117</v>
      </c>
      <c r="H6" s="12" t="str">
        <f>VLOOKUP(B6,'[1]高三下(高考)'!$B:$J,9,0)</f>
        <v>赵云川</v>
      </c>
      <c r="I6" s="15">
        <f t="shared" si="0"/>
        <v>99.717514124293785</v>
      </c>
      <c r="J6">
        <f t="shared" si="1"/>
        <v>4</v>
      </c>
      <c r="K6">
        <f>VLOOKUP(B6,[1]高三上!$B:$J,8,0)</f>
        <v>105</v>
      </c>
      <c r="L6" t="str">
        <f>VLOOKUP(B6,[1]高三上!$B:$J,9,0)</f>
        <v>赵云川</v>
      </c>
      <c r="M6">
        <f t="shared" si="2"/>
        <v>99.435028248587571</v>
      </c>
      <c r="N6">
        <f t="shared" si="3"/>
        <v>3</v>
      </c>
      <c r="O6">
        <f>VLOOKUP(B6,[1]高二下!$B:$J,8,0)</f>
        <v>118</v>
      </c>
      <c r="P6" t="str">
        <f>VLOOKUP(B6,[1]高二下!$B:$J,9,0)</f>
        <v>赵云川</v>
      </c>
      <c r="Q6">
        <f t="shared" si="4"/>
        <v>104.23728813559322</v>
      </c>
      <c r="R6">
        <f t="shared" si="5"/>
        <v>1</v>
      </c>
      <c r="S6">
        <f>VLOOKUP(B6,[1]高二上!$B:$J,8,0)</f>
        <v>106</v>
      </c>
      <c r="T6" t="str">
        <f>VLOOKUP(B6,[1]高二上!$B:$J,9,0)</f>
        <v>赵云川</v>
      </c>
      <c r="U6">
        <f t="shared" si="6"/>
        <v>96.327683615819211</v>
      </c>
      <c r="V6">
        <f t="shared" si="7"/>
        <v>16</v>
      </c>
      <c r="W6">
        <f>VLOOKUP(B6,[1]高一下!$B:$J,8,0)</f>
        <v>119</v>
      </c>
      <c r="X6" t="str">
        <f>VLOOKUP(B6,[1]高一下!$B:$J,9,0)</f>
        <v>赵云川</v>
      </c>
      <c r="Y6">
        <f t="shared" si="8"/>
        <v>102.25988700564972</v>
      </c>
      <c r="Z6">
        <f t="shared" si="9"/>
        <v>3</v>
      </c>
      <c r="AA6">
        <f>VLOOKUP(B6,[1]高一上!$B:$I,7,0)</f>
        <v>103</v>
      </c>
      <c r="AB6" t="str">
        <f>VLOOKUP(B6,[1]高一上!$B:$I,8,0)</f>
        <v>赵云川</v>
      </c>
      <c r="AC6">
        <f t="shared" si="10"/>
        <v>100</v>
      </c>
      <c r="AD6">
        <f t="shared" si="11"/>
        <v>11</v>
      </c>
      <c r="AE6">
        <f>VLOOKUP(B6,[1]中考!$B:$H,7,0)</f>
        <v>131</v>
      </c>
      <c r="AF6">
        <f t="shared" si="12"/>
        <v>11</v>
      </c>
    </row>
    <row r="7" spans="1:32" x14ac:dyDescent="0.2">
      <c r="A7" s="2" t="s">
        <v>21</v>
      </c>
      <c r="B7" s="2" t="s">
        <v>22</v>
      </c>
      <c r="C7" s="1">
        <v>1</v>
      </c>
      <c r="D7" s="3" t="s">
        <v>9</v>
      </c>
      <c r="E7" s="4" t="s">
        <v>23</v>
      </c>
      <c r="F7" s="1">
        <v>585</v>
      </c>
      <c r="G7" s="13">
        <f>VLOOKUP(B7,'[1]高三下(高考)'!$B:$J,8,0)</f>
        <v>117</v>
      </c>
      <c r="H7" s="12" t="str">
        <f>VLOOKUP(B7,'[1]高三下(高考)'!$B:$J,9,0)</f>
        <v>赵云川</v>
      </c>
      <c r="I7" s="15">
        <f t="shared" si="0"/>
        <v>100.28248587570621</v>
      </c>
      <c r="J7">
        <f t="shared" si="1"/>
        <v>4</v>
      </c>
      <c r="K7">
        <f>VLOOKUP(B7,[1]高三上!$B:$J,8,0)</f>
        <v>102</v>
      </c>
      <c r="L7" t="str">
        <f>VLOOKUP(B7,[1]高三上!$B:$J,9,0)</f>
        <v>赵云川</v>
      </c>
      <c r="M7">
        <f t="shared" si="2"/>
        <v>101.69491525423729</v>
      </c>
      <c r="N7">
        <f t="shared" si="3"/>
        <v>5</v>
      </c>
      <c r="O7">
        <f>VLOOKUP(B7,[1]高二下!$B:$J,8,0)</f>
        <v>100</v>
      </c>
      <c r="P7" t="str">
        <f>VLOOKUP(B7,[1]高二下!$B:$J,9,0)</f>
        <v>赵云川</v>
      </c>
      <c r="Q7">
        <f t="shared" si="4"/>
        <v>99.435028248587571</v>
      </c>
      <c r="R7">
        <f t="shared" si="5"/>
        <v>11</v>
      </c>
      <c r="S7">
        <f>VLOOKUP(B7,[1]高二上!$B:$J,8,0)</f>
        <v>108</v>
      </c>
      <c r="T7" t="str">
        <f>VLOOKUP(B7,[1]高二上!$B:$J,9,0)</f>
        <v>赵云川</v>
      </c>
      <c r="U7">
        <f t="shared" si="6"/>
        <v>108.47457627118644</v>
      </c>
      <c r="V7">
        <f t="shared" si="7"/>
        <v>9</v>
      </c>
      <c r="W7">
        <f>VLOOKUP(B7,[1]高一下!$B:$J,8,0)</f>
        <v>98</v>
      </c>
      <c r="X7" t="str">
        <f>VLOOKUP(B7,[1]高一下!$B:$J,9,0)</f>
        <v>赵云川</v>
      </c>
      <c r="Y7">
        <f t="shared" si="8"/>
        <v>96.610169491525426</v>
      </c>
      <c r="Z7">
        <f t="shared" si="9"/>
        <v>39</v>
      </c>
      <c r="AA7">
        <f>VLOOKUP(B7,[1]高一上!$B:$I,7,0)</f>
        <v>94</v>
      </c>
      <c r="AB7" t="str">
        <f>VLOOKUP(B7,[1]高一上!$B:$I,8,0)</f>
        <v>赵云川</v>
      </c>
      <c r="AC7">
        <f t="shared" si="10"/>
        <v>100.56497175141243</v>
      </c>
      <c r="AD7">
        <f t="shared" si="11"/>
        <v>27</v>
      </c>
      <c r="AE7">
        <f>VLOOKUP(B7,[1]中考!$B:$H,7,0)</f>
        <v>125</v>
      </c>
      <c r="AF7">
        <f t="shared" si="12"/>
        <v>29</v>
      </c>
    </row>
    <row r="8" spans="1:32" x14ac:dyDescent="0.2">
      <c r="A8" s="2" t="s">
        <v>24</v>
      </c>
      <c r="B8" s="2" t="s">
        <v>25</v>
      </c>
      <c r="C8" s="1">
        <v>1</v>
      </c>
      <c r="D8" s="3" t="s">
        <v>9</v>
      </c>
      <c r="E8" s="4" t="s">
        <v>26</v>
      </c>
      <c r="F8" s="1">
        <v>575</v>
      </c>
      <c r="G8" s="13">
        <f>VLOOKUP(B8,'[1]高三下(高考)'!$B:$J,8,0)</f>
        <v>105</v>
      </c>
      <c r="H8" s="12" t="str">
        <f>VLOOKUP(B8,'[1]高三下(高考)'!$B:$J,9,0)</f>
        <v>赵云川</v>
      </c>
      <c r="I8" s="15">
        <f t="shared" si="0"/>
        <v>94.632768361581924</v>
      </c>
      <c r="J8">
        <f t="shared" si="1"/>
        <v>28</v>
      </c>
      <c r="K8">
        <f>VLOOKUP(B8,[1]高三上!$B:$J,8,0)</f>
        <v>99</v>
      </c>
      <c r="L8" t="str">
        <f>VLOOKUP(B8,[1]高三上!$B:$J,9,0)</f>
        <v>赵云川</v>
      </c>
      <c r="M8">
        <f t="shared" si="2"/>
        <v>98.305084745762713</v>
      </c>
      <c r="N8">
        <f t="shared" si="3"/>
        <v>9</v>
      </c>
      <c r="O8">
        <f>VLOOKUP(B8,[1]高二下!$B:$J,8,0)</f>
        <v>109</v>
      </c>
      <c r="P8" t="str">
        <f>VLOOKUP(B8,[1]高二下!$B:$J,9,0)</f>
        <v>赵云川</v>
      </c>
      <c r="Q8">
        <f t="shared" si="4"/>
        <v>120.05649717514125</v>
      </c>
      <c r="R8">
        <f t="shared" si="5"/>
        <v>3</v>
      </c>
      <c r="S8">
        <f>VLOOKUP(B8,[1]高二上!$B:$J,8,0)</f>
        <v>80</v>
      </c>
      <c r="T8" t="str">
        <f>VLOOKUP(B8,[1]高二上!$B:$J,9,0)</f>
        <v>赵云川</v>
      </c>
      <c r="U8">
        <f t="shared" si="6"/>
        <v>90.112994350282491</v>
      </c>
      <c r="V8">
        <f t="shared" si="7"/>
        <v>74</v>
      </c>
      <c r="W8">
        <f>VLOOKUP(B8,[1]高一下!$B:$J,8,0)</f>
        <v>98</v>
      </c>
      <c r="X8" t="str">
        <f>VLOOKUP(B8,[1]高一下!$B:$J,9,0)</f>
        <v>赵云川</v>
      </c>
      <c r="Y8">
        <f t="shared" si="8"/>
        <v>101.69491525423729</v>
      </c>
      <c r="Z8">
        <f t="shared" si="9"/>
        <v>39</v>
      </c>
      <c r="AA8">
        <f>VLOOKUP(B8,[1]高一上!$B:$I,7,0)</f>
        <v>84</v>
      </c>
      <c r="AB8" t="str">
        <f>VLOOKUP(B8,[1]高一上!$B:$I,8,0)</f>
        <v>赵云川</v>
      </c>
      <c r="AC8">
        <f t="shared" si="10"/>
        <v>103.10734463276836</v>
      </c>
      <c r="AD8">
        <f t="shared" si="11"/>
        <v>45</v>
      </c>
      <c r="AE8">
        <f>VLOOKUP(B8,[1]中考!$B:$H,7,0)</f>
        <v>121</v>
      </c>
      <c r="AF8">
        <f t="shared" si="12"/>
        <v>56</v>
      </c>
    </row>
    <row r="9" spans="1:32" x14ac:dyDescent="0.2">
      <c r="A9" s="2" t="s">
        <v>27</v>
      </c>
      <c r="B9" s="2" t="s">
        <v>28</v>
      </c>
      <c r="C9" s="1">
        <v>1</v>
      </c>
      <c r="D9" s="3" t="s">
        <v>9</v>
      </c>
      <c r="E9" s="4" t="s">
        <v>29</v>
      </c>
      <c r="F9" s="1">
        <v>568</v>
      </c>
      <c r="G9" s="13">
        <f>VLOOKUP(B9,'[1]高三下(高考)'!$B:$J,8,0)</f>
        <v>105</v>
      </c>
      <c r="H9" s="12" t="str">
        <f>VLOOKUP(B9,'[1]高三下(高考)'!$B:$J,9,0)</f>
        <v>赵云川</v>
      </c>
      <c r="I9" s="15">
        <f t="shared" si="0"/>
        <v>100</v>
      </c>
      <c r="J9">
        <f t="shared" si="1"/>
        <v>28</v>
      </c>
      <c r="K9">
        <f>VLOOKUP(B9,[1]高三上!$B:$J,8,0)</f>
        <v>86</v>
      </c>
      <c r="L9" t="str">
        <f>VLOOKUP(B9,[1]高三上!$B:$J,9,0)</f>
        <v>赵云川</v>
      </c>
      <c r="M9">
        <f t="shared" si="2"/>
        <v>95.762711864406782</v>
      </c>
      <c r="N9">
        <f t="shared" si="3"/>
        <v>28</v>
      </c>
      <c r="O9">
        <f>VLOOKUP(B9,[1]高二下!$B:$J,8,0)</f>
        <v>99</v>
      </c>
      <c r="P9" t="str">
        <f>VLOOKUP(B9,[1]高二下!$B:$J,9,0)</f>
        <v>赵云川</v>
      </c>
      <c r="Q9">
        <f t="shared" si="4"/>
        <v>100.84745762711864</v>
      </c>
      <c r="R9">
        <f t="shared" si="5"/>
        <v>13</v>
      </c>
      <c r="S9">
        <f>VLOOKUP(B9,[1]高二上!$B:$J,8,0)</f>
        <v>106</v>
      </c>
      <c r="T9" t="str">
        <f>VLOOKUP(B9,[1]高二上!$B:$J,9,0)</f>
        <v>赵云川</v>
      </c>
      <c r="U9">
        <f t="shared" si="6"/>
        <v>122.59887005649718</v>
      </c>
      <c r="V9">
        <f t="shared" si="7"/>
        <v>16</v>
      </c>
      <c r="W9">
        <f>VLOOKUP(B9,[1]高一下!$B:$J,8,0)</f>
        <v>88</v>
      </c>
      <c r="X9" t="str">
        <f>VLOOKUP(B9,[1]高一下!$B:$J,9,0)</f>
        <v>赵云川</v>
      </c>
      <c r="Y9">
        <f t="shared" si="8"/>
        <v>73.163841807909606</v>
      </c>
      <c r="Z9">
        <f t="shared" si="9"/>
        <v>96</v>
      </c>
      <c r="AA9">
        <f>VLOOKUP(B9,[1]高一上!$B:$I,7,0)</f>
        <v>121</v>
      </c>
      <c r="AB9" t="str">
        <f>VLOOKUP(B9,[1]高一上!$B:$I,8,0)</f>
        <v>赵云川</v>
      </c>
      <c r="AC9">
        <f t="shared" si="10"/>
        <v>100</v>
      </c>
      <c r="AD9">
        <f t="shared" si="11"/>
        <v>1</v>
      </c>
      <c r="AE9">
        <f>VLOOKUP(B9,[1]中考!$B:$H,7,0)</f>
        <v>137</v>
      </c>
      <c r="AF9">
        <f t="shared" si="12"/>
        <v>1</v>
      </c>
    </row>
    <row r="10" spans="1:32" x14ac:dyDescent="0.2">
      <c r="A10" s="2" t="s">
        <v>30</v>
      </c>
      <c r="B10" s="2" t="s">
        <v>31</v>
      </c>
      <c r="C10" s="1">
        <v>1</v>
      </c>
      <c r="D10" s="3" t="s">
        <v>9</v>
      </c>
      <c r="E10" s="4" t="s">
        <v>32</v>
      </c>
      <c r="F10" s="1">
        <v>565</v>
      </c>
      <c r="G10" s="13">
        <f>VLOOKUP(B10,'[1]高三下(高考)'!$B:$J,8,0)</f>
        <v>113</v>
      </c>
      <c r="H10" s="12" t="str">
        <f>VLOOKUP(B10,'[1]高三下(高考)'!$B:$J,9,0)</f>
        <v>赵云川</v>
      </c>
      <c r="I10" s="15">
        <f t="shared" si="0"/>
        <v>115.53672316384181</v>
      </c>
      <c r="J10">
        <f t="shared" si="1"/>
        <v>7</v>
      </c>
      <c r="K10">
        <f>VLOOKUP(B10,[1]高三上!$B:$J,8,0)</f>
        <v>74</v>
      </c>
      <c r="L10" t="str">
        <f>VLOOKUP(B10,[1]高三上!$B:$J,9,0)</f>
        <v>赵云川</v>
      </c>
      <c r="M10">
        <f t="shared" si="2"/>
        <v>104.51977401129943</v>
      </c>
      <c r="N10">
        <f t="shared" si="3"/>
        <v>62</v>
      </c>
      <c r="O10">
        <f>VLOOKUP(B10,[1]高二下!$B:$J,8,0)</f>
        <v>77</v>
      </c>
      <c r="P10" t="str">
        <f>VLOOKUP(B10,[1]高二下!$B:$J,9,0)</f>
        <v>赵云川</v>
      </c>
      <c r="Q10">
        <f t="shared" si="4"/>
        <v>84.463276836158187</v>
      </c>
      <c r="R10">
        <f t="shared" si="5"/>
        <v>78</v>
      </c>
      <c r="S10">
        <f>VLOOKUP(B10,[1]高二上!$B:$J,8,0)</f>
        <v>101</v>
      </c>
      <c r="T10" t="str">
        <f>VLOOKUP(B10,[1]高二上!$B:$J,9,0)</f>
        <v>赵云川</v>
      </c>
      <c r="U10">
        <f t="shared" si="6"/>
        <v>94.350282485875709</v>
      </c>
      <c r="V10">
        <f t="shared" si="7"/>
        <v>23</v>
      </c>
      <c r="W10">
        <f>VLOOKUP(B10,[1]高一下!$B:$J,8,0)</f>
        <v>119</v>
      </c>
      <c r="X10" t="str">
        <f>VLOOKUP(B10,[1]高一下!$B:$J,9,0)</f>
        <v>赵云川</v>
      </c>
      <c r="Y10">
        <f t="shared" si="8"/>
        <v>120.62146892655367</v>
      </c>
      <c r="Z10">
        <f t="shared" si="9"/>
        <v>3</v>
      </c>
      <c r="AA10">
        <f>VLOOKUP(B10,[1]高一上!$B:$I,7,0)</f>
        <v>74</v>
      </c>
      <c r="AB10" t="str">
        <f>VLOOKUP(B10,[1]高一上!$B:$I,8,0)</f>
        <v>喇燕</v>
      </c>
      <c r="AC10">
        <f t="shared" si="10"/>
        <v>86.723163841807917</v>
      </c>
      <c r="AD10">
        <f t="shared" si="11"/>
        <v>76</v>
      </c>
      <c r="AE10">
        <f>VLOOKUP(B10,[1]中考!$B:$H,7,0)</f>
        <v>125</v>
      </c>
      <c r="AF10">
        <f t="shared" si="12"/>
        <v>29</v>
      </c>
    </row>
    <row r="11" spans="1:32" x14ac:dyDescent="0.2">
      <c r="A11" s="2" t="s">
        <v>33</v>
      </c>
      <c r="B11" s="2" t="s">
        <v>34</v>
      </c>
      <c r="C11" s="1">
        <v>1</v>
      </c>
      <c r="D11" s="3" t="s">
        <v>9</v>
      </c>
      <c r="E11" s="4" t="s">
        <v>35</v>
      </c>
      <c r="F11" s="1">
        <v>559</v>
      </c>
      <c r="G11" s="13">
        <f>VLOOKUP(B11,'[1]高三下(高考)'!$B:$J,8,0)</f>
        <v>102</v>
      </c>
      <c r="H11" s="12" t="str">
        <f>VLOOKUP(B11,'[1]高三下(高考)'!$B:$J,9,0)</f>
        <v>赵云川</v>
      </c>
      <c r="I11" s="15">
        <f t="shared" si="0"/>
        <v>94.067796610169495</v>
      </c>
      <c r="J11">
        <f t="shared" si="1"/>
        <v>41</v>
      </c>
      <c r="K11">
        <f>VLOOKUP(B11,[1]高三上!$B:$J,8,0)</f>
        <v>89</v>
      </c>
      <c r="L11" t="str">
        <f>VLOOKUP(B11,[1]高三上!$B:$J,9,0)</f>
        <v>赵云川</v>
      </c>
      <c r="M11">
        <f t="shared" si="2"/>
        <v>100.56497175141243</v>
      </c>
      <c r="N11">
        <f t="shared" si="3"/>
        <v>20</v>
      </c>
      <c r="O11">
        <f>VLOOKUP(B11,[1]高二下!$B:$J,8,0)</f>
        <v>94</v>
      </c>
      <c r="P11" t="str">
        <f>VLOOKUP(B11,[1]高二下!$B:$J,9,0)</f>
        <v>赵云川</v>
      </c>
      <c r="Q11">
        <f t="shared" si="4"/>
        <v>128.5310734463277</v>
      </c>
      <c r="R11">
        <f t="shared" si="5"/>
        <v>22</v>
      </c>
      <c r="S11">
        <f>VLOOKUP(B11,[1]高二上!$B:$J,8,0)</f>
        <v>69</v>
      </c>
      <c r="T11" t="str">
        <f>VLOOKUP(B11,[1]高二上!$B:$J,9,0)</f>
        <v>赵云川</v>
      </c>
      <c r="U11">
        <f t="shared" si="6"/>
        <v>77.683615819209038</v>
      </c>
      <c r="V11">
        <f t="shared" si="7"/>
        <v>123</v>
      </c>
      <c r="W11">
        <f>VLOOKUP(B11,[1]高一下!$B:$J,8,0)</f>
        <v>96</v>
      </c>
      <c r="X11" t="str">
        <f>VLOOKUP(B11,[1]高一下!$B:$J,9,0)</f>
        <v>赵云川</v>
      </c>
      <c r="Y11">
        <f t="shared" si="8"/>
        <v>96.89265536723164</v>
      </c>
      <c r="Z11">
        <f t="shared" si="9"/>
        <v>44</v>
      </c>
      <c r="AA11">
        <f>VLOOKUP(B11,[1]高一上!$B:$I,7,0)</f>
        <v>92</v>
      </c>
      <c r="AB11" t="str">
        <f>VLOOKUP(B11,[1]高一上!$B:$I,8,0)</f>
        <v>赵云川</v>
      </c>
      <c r="AC11">
        <f t="shared" si="10"/>
        <v>90.960451977401135</v>
      </c>
      <c r="AD11">
        <f t="shared" si="11"/>
        <v>33</v>
      </c>
      <c r="AE11">
        <f>VLOOKUP(B11,[1]中考!$B:$H,7,0)</f>
        <v>137</v>
      </c>
      <c r="AF11">
        <f t="shared" si="12"/>
        <v>1</v>
      </c>
    </row>
    <row r="12" spans="1:32" x14ac:dyDescent="0.2">
      <c r="A12" s="2" t="s">
        <v>36</v>
      </c>
      <c r="B12" s="2" t="s">
        <v>37</v>
      </c>
      <c r="C12" s="1">
        <v>1</v>
      </c>
      <c r="D12" s="3" t="s">
        <v>9</v>
      </c>
      <c r="E12" s="4" t="s">
        <v>38</v>
      </c>
      <c r="F12" s="1">
        <v>558</v>
      </c>
      <c r="G12" s="13">
        <f>VLOOKUP(B12,'[1]高三下(高考)'!$B:$J,8,0)</f>
        <v>107</v>
      </c>
      <c r="H12" s="12" t="str">
        <f>VLOOKUP(B12,'[1]高三下(高考)'!$B:$J,9,0)</f>
        <v>赵云川</v>
      </c>
      <c r="I12" s="15">
        <f t="shared" si="0"/>
        <v>116.38418079096044</v>
      </c>
      <c r="J12">
        <f t="shared" si="1"/>
        <v>21</v>
      </c>
      <c r="K12">
        <f>VLOOKUP(B12,[1]高三上!$B:$J,8,0)</f>
        <v>71</v>
      </c>
      <c r="L12" t="str">
        <f>VLOOKUP(B12,[1]高三上!$B:$J,9,0)</f>
        <v>赵云川</v>
      </c>
      <c r="M12">
        <f t="shared" si="2"/>
        <v>102.25988700564972</v>
      </c>
      <c r="N12">
        <f t="shared" si="3"/>
        <v>79</v>
      </c>
      <c r="O12">
        <f>VLOOKUP(B12,[1]高二下!$B:$J,8,0)</f>
        <v>75</v>
      </c>
      <c r="P12" t="str">
        <f>VLOOKUP(B12,[1]高二下!$B:$J,9,0)</f>
        <v>赵云川</v>
      </c>
      <c r="Q12">
        <f t="shared" si="4"/>
        <v>92.372881355932208</v>
      </c>
      <c r="R12">
        <f t="shared" si="5"/>
        <v>87</v>
      </c>
      <c r="S12">
        <f>VLOOKUP(B12,[1]高二上!$B:$J,8,0)</f>
        <v>85</v>
      </c>
      <c r="T12" t="str">
        <f>VLOOKUP(B12,[1]高二上!$B:$J,9,0)</f>
        <v>赵云川</v>
      </c>
      <c r="U12">
        <f t="shared" si="6"/>
        <v>103.10734463276836</v>
      </c>
      <c r="V12">
        <f t="shared" si="7"/>
        <v>60</v>
      </c>
      <c r="W12">
        <f>VLOOKUP(B12,[1]高一下!$B:$J,8,0)</f>
        <v>92</v>
      </c>
      <c r="X12" t="str">
        <f>VLOOKUP(B12,[1]高一下!$B:$J,9,0)</f>
        <v>赵云川</v>
      </c>
      <c r="Y12">
        <f t="shared" si="8"/>
        <v>81.638418079096041</v>
      </c>
      <c r="Z12">
        <f t="shared" si="9"/>
        <v>71</v>
      </c>
      <c r="AA12">
        <f>VLOOKUP(B12,[1]高一上!$B:$I,7,0)</f>
        <v>108</v>
      </c>
      <c r="AB12" t="str">
        <f>VLOOKUP(B12,[1]高一上!$B:$I,8,0)</f>
        <v>赵云川</v>
      </c>
      <c r="AC12">
        <f t="shared" si="10"/>
        <v>134.18079096045199</v>
      </c>
      <c r="AD12">
        <f t="shared" si="11"/>
        <v>6</v>
      </c>
      <c r="AE12">
        <f>VLOOKUP(B12,[1]中考!$B:$H,7,0)</f>
        <v>112</v>
      </c>
      <c r="AF12">
        <f t="shared" si="12"/>
        <v>127</v>
      </c>
    </row>
    <row r="13" spans="1:32" x14ac:dyDescent="0.2">
      <c r="A13" s="2" t="s">
        <v>39</v>
      </c>
      <c r="B13" s="2" t="s">
        <v>40</v>
      </c>
      <c r="C13" s="1">
        <v>1</v>
      </c>
      <c r="D13" s="3" t="s">
        <v>9</v>
      </c>
      <c r="E13" s="4" t="s">
        <v>41</v>
      </c>
      <c r="F13" s="1">
        <v>552</v>
      </c>
      <c r="G13" s="13">
        <f>VLOOKUP(B13,'[1]高三下(高考)'!$B:$J,8,0)</f>
        <v>106</v>
      </c>
      <c r="H13" s="12" t="str">
        <f>VLOOKUP(B13,'[1]高三下(高考)'!$B:$J,9,0)</f>
        <v>赵云川</v>
      </c>
      <c r="I13" s="15">
        <f t="shared" si="0"/>
        <v>93.78531073446328</v>
      </c>
      <c r="J13">
        <f t="shared" si="1"/>
        <v>26</v>
      </c>
      <c r="K13">
        <f>VLOOKUP(B13,[1]高三上!$B:$J,8,0)</f>
        <v>103</v>
      </c>
      <c r="L13" t="str">
        <f>VLOOKUP(B13,[1]高三上!$B:$J,9,0)</f>
        <v>赵云川</v>
      </c>
      <c r="M13">
        <f t="shared" si="2"/>
        <v>127.40112994350282</v>
      </c>
      <c r="N13">
        <f t="shared" si="3"/>
        <v>4</v>
      </c>
      <c r="O13">
        <f>VLOOKUP(B13,[1]高二下!$B:$J,8,0)</f>
        <v>73</v>
      </c>
      <c r="P13" t="str">
        <f>VLOOKUP(B13,[1]高二下!$B:$J,9,0)</f>
        <v>赵云川</v>
      </c>
      <c r="Q13">
        <f t="shared" si="4"/>
        <v>74.011299435028249</v>
      </c>
      <c r="R13">
        <f t="shared" si="5"/>
        <v>101</v>
      </c>
      <c r="S13">
        <f>VLOOKUP(B13,[1]高二上!$B:$J,8,0)</f>
        <v>108</v>
      </c>
      <c r="T13" t="str">
        <f>VLOOKUP(B13,[1]高二上!$B:$J,9,0)</f>
        <v>赵云川</v>
      </c>
      <c r="U13">
        <f t="shared" si="6"/>
        <v>107.34463276836158</v>
      </c>
      <c r="V13">
        <f t="shared" si="7"/>
        <v>9</v>
      </c>
      <c r="W13">
        <f>VLOOKUP(B13,[1]高一下!$B:$J,8,0)</f>
        <v>100</v>
      </c>
      <c r="X13" t="str">
        <f>VLOOKUP(B13,[1]高一下!$B:$J,9,0)</f>
        <v>赵云川</v>
      </c>
      <c r="Y13">
        <f t="shared" si="8"/>
        <v>92.090395480225993</v>
      </c>
      <c r="Z13">
        <f t="shared" si="9"/>
        <v>35</v>
      </c>
      <c r="AA13">
        <f>VLOOKUP(B13,[1]高一上!$B:$I,7,0)</f>
        <v>107</v>
      </c>
      <c r="AB13" t="str">
        <f>VLOOKUP(B13,[1]高一上!$B:$I,8,0)</f>
        <v>赵云川</v>
      </c>
      <c r="AC13">
        <f t="shared" si="10"/>
        <v>109.88700564971751</v>
      </c>
      <c r="AD13">
        <f t="shared" si="11"/>
        <v>7</v>
      </c>
      <c r="AE13">
        <f>VLOOKUP(B13,[1]中考!$B:$H,7,0)</f>
        <v>122</v>
      </c>
      <c r="AF13">
        <f t="shared" si="12"/>
        <v>42</v>
      </c>
    </row>
    <row r="14" spans="1:32" x14ac:dyDescent="0.2">
      <c r="A14" s="2" t="s">
        <v>42</v>
      </c>
      <c r="B14" s="2" t="s">
        <v>43</v>
      </c>
      <c r="C14" s="1">
        <v>1</v>
      </c>
      <c r="D14" s="3" t="s">
        <v>9</v>
      </c>
      <c r="E14" s="4" t="s">
        <v>44</v>
      </c>
      <c r="F14" s="1">
        <v>550</v>
      </c>
      <c r="G14" s="13">
        <f>VLOOKUP(B14,'[1]高三下(高考)'!$B:$J,8,0)</f>
        <v>109</v>
      </c>
      <c r="H14" s="12" t="str">
        <f>VLOOKUP(B14,'[1]高三下(高考)'!$B:$J,9,0)</f>
        <v>赵云川</v>
      </c>
      <c r="I14" s="15">
        <f t="shared" si="0"/>
        <v>97.457627118644069</v>
      </c>
      <c r="J14">
        <f t="shared" si="1"/>
        <v>15</v>
      </c>
      <c r="K14">
        <f>VLOOKUP(B14,[1]高三上!$B:$J,8,0)</f>
        <v>101</v>
      </c>
      <c r="L14" t="str">
        <f>VLOOKUP(B14,[1]高三上!$B:$J,9,0)</f>
        <v>赵云川</v>
      </c>
      <c r="M14">
        <f t="shared" si="2"/>
        <v>109.03954802259886</v>
      </c>
      <c r="N14">
        <f t="shared" si="3"/>
        <v>6</v>
      </c>
      <c r="O14">
        <f>VLOOKUP(B14,[1]高二下!$B:$J,8,0)</f>
        <v>87</v>
      </c>
      <c r="P14" t="str">
        <f>VLOOKUP(B14,[1]高二下!$B:$J,9,0)</f>
        <v>赵云川</v>
      </c>
      <c r="Q14">
        <f t="shared" si="4"/>
        <v>90.960451977401135</v>
      </c>
      <c r="R14">
        <f t="shared" si="5"/>
        <v>38</v>
      </c>
      <c r="S14">
        <f>VLOOKUP(B14,[1]高二上!$B:$J,8,0)</f>
        <v>112</v>
      </c>
      <c r="T14" t="str">
        <f>VLOOKUP(B14,[1]高二上!$B:$J,9,0)</f>
        <v>赵云川</v>
      </c>
      <c r="U14">
        <f t="shared" si="6"/>
        <v>101.9774011299435</v>
      </c>
      <c r="V14">
        <f t="shared" si="7"/>
        <v>6</v>
      </c>
      <c r="W14">
        <f>VLOOKUP(B14,[1]高一下!$B:$J,8,0)</f>
        <v>108</v>
      </c>
      <c r="X14" t="str">
        <f>VLOOKUP(B14,[1]高一下!$B:$J,9,0)</f>
        <v>赵云川</v>
      </c>
      <c r="Y14">
        <f t="shared" si="8"/>
        <v>97.457627118644069</v>
      </c>
      <c r="Z14">
        <f t="shared" si="9"/>
        <v>13</v>
      </c>
      <c r="AA14">
        <f>VLOOKUP(B14,[1]高一上!$B:$I,7,0)</f>
        <v>114</v>
      </c>
      <c r="AB14" t="str">
        <f>VLOOKUP(B14,[1]高一上!$B:$I,8,0)</f>
        <v>赵云川</v>
      </c>
      <c r="AC14">
        <f t="shared" si="10"/>
        <v>105.64971751412429</v>
      </c>
      <c r="AD14">
        <f t="shared" si="11"/>
        <v>4</v>
      </c>
      <c r="AE14">
        <f>VLOOKUP(B14,[1]中考!$B:$H,7,0)</f>
        <v>126</v>
      </c>
      <c r="AF14">
        <f t="shared" si="12"/>
        <v>24</v>
      </c>
    </row>
    <row r="15" spans="1:32" x14ac:dyDescent="0.2">
      <c r="A15" s="2" t="s">
        <v>45</v>
      </c>
      <c r="B15" s="2" t="s">
        <v>46</v>
      </c>
      <c r="C15" s="1">
        <v>1</v>
      </c>
      <c r="D15" s="3" t="s">
        <v>9</v>
      </c>
      <c r="E15" s="4" t="s">
        <v>47</v>
      </c>
      <c r="F15" s="1">
        <v>548</v>
      </c>
      <c r="G15" s="13">
        <f>VLOOKUP(B15,'[1]高三下(高考)'!$B:$J,8,0)</f>
        <v>100</v>
      </c>
      <c r="H15" s="12" t="str">
        <f>VLOOKUP(B15,'[1]高三下(高考)'!$B:$J,9,0)</f>
        <v>赵云川</v>
      </c>
      <c r="I15" s="15">
        <f t="shared" si="0"/>
        <v>94.915254237288138</v>
      </c>
      <c r="J15">
        <f t="shared" si="1"/>
        <v>46</v>
      </c>
      <c r="K15">
        <f>VLOOKUP(B15,[1]高三上!$B:$J,8,0)</f>
        <v>86</v>
      </c>
      <c r="L15" t="str">
        <f>VLOOKUP(B15,[1]高三上!$B:$J,9,0)</f>
        <v>赵云川</v>
      </c>
      <c r="M15">
        <f t="shared" si="2"/>
        <v>93.78531073446328</v>
      </c>
      <c r="N15">
        <f t="shared" si="3"/>
        <v>28</v>
      </c>
      <c r="O15">
        <f>VLOOKUP(B15,[1]高二下!$B:$J,8,0)</f>
        <v>103</v>
      </c>
      <c r="P15" t="str">
        <f>VLOOKUP(B15,[1]高二下!$B:$J,9,0)</f>
        <v>赵云川</v>
      </c>
      <c r="Q15">
        <f t="shared" si="4"/>
        <v>100.28248587570621</v>
      </c>
      <c r="R15">
        <f t="shared" si="5"/>
        <v>6</v>
      </c>
      <c r="S15">
        <f>VLOOKUP(B15,[1]高二上!$B:$J,8,0)</f>
        <v>110</v>
      </c>
      <c r="T15" t="str">
        <f>VLOOKUP(B15,[1]高二上!$B:$J,9,0)</f>
        <v>赵云川</v>
      </c>
      <c r="U15">
        <f t="shared" si="6"/>
        <v>98.587570621468927</v>
      </c>
      <c r="V15">
        <f t="shared" si="7"/>
        <v>7</v>
      </c>
      <c r="W15">
        <f>VLOOKUP(B15,[1]高一下!$B:$J,8,0)</f>
        <v>121</v>
      </c>
      <c r="X15" t="str">
        <f>VLOOKUP(B15,[1]高一下!$B:$J,9,0)</f>
        <v>赵云川</v>
      </c>
      <c r="Y15">
        <f t="shared" si="8"/>
        <v>100.56497175141243</v>
      </c>
      <c r="Z15">
        <f t="shared" si="9"/>
        <v>2</v>
      </c>
      <c r="AA15">
        <f>VLOOKUP(B15,[1]高一上!$B:$I,7,0)</f>
        <v>114</v>
      </c>
      <c r="AB15" t="str">
        <f>VLOOKUP(B15,[1]高一上!$B:$I,8,0)</f>
        <v>赵云川</v>
      </c>
      <c r="AC15">
        <f t="shared" si="10"/>
        <v>100.28248587570621</v>
      </c>
      <c r="AD15">
        <f t="shared" si="11"/>
        <v>4</v>
      </c>
      <c r="AE15">
        <f>VLOOKUP(B15,[1]中考!$B:$H,7,0)</f>
        <v>133</v>
      </c>
      <c r="AF15">
        <f t="shared" si="12"/>
        <v>5</v>
      </c>
    </row>
    <row r="16" spans="1:32" x14ac:dyDescent="0.2">
      <c r="A16" s="2" t="s">
        <v>48</v>
      </c>
      <c r="B16" s="2" t="s">
        <v>49</v>
      </c>
      <c r="C16" s="1">
        <v>1</v>
      </c>
      <c r="D16" s="3" t="s">
        <v>9</v>
      </c>
      <c r="E16" s="4" t="s">
        <v>50</v>
      </c>
      <c r="F16" s="1">
        <v>544</v>
      </c>
      <c r="G16" s="13">
        <f>VLOOKUP(B16,'[1]高三下(高考)'!$B:$J,8,0)</f>
        <v>112</v>
      </c>
      <c r="H16" s="12" t="str">
        <f>VLOOKUP(B16,'[1]高三下(高考)'!$B:$J,9,0)</f>
        <v>赵云川</v>
      </c>
      <c r="I16" s="15">
        <f t="shared" si="0"/>
        <v>100.84745762711864</v>
      </c>
      <c r="J16">
        <f t="shared" si="1"/>
        <v>9</v>
      </c>
      <c r="K16">
        <f>VLOOKUP(B16,[1]高三上!$B:$J,8,0)</f>
        <v>97</v>
      </c>
      <c r="L16" t="str">
        <f>VLOOKUP(B16,[1]高三上!$B:$J,9,0)</f>
        <v>赵云川</v>
      </c>
      <c r="M16">
        <f t="shared" si="2"/>
        <v>110.16949152542372</v>
      </c>
      <c r="N16">
        <f t="shared" si="3"/>
        <v>12</v>
      </c>
      <c r="O16">
        <f>VLOOKUP(B16,[1]高二下!$B:$J,8,0)</f>
        <v>84</v>
      </c>
      <c r="P16" t="str">
        <f>VLOOKUP(B16,[1]高二下!$B:$J,9,0)</f>
        <v>赵云川</v>
      </c>
      <c r="Q16">
        <f t="shared" si="4"/>
        <v>96.327683615819211</v>
      </c>
      <c r="R16">
        <f t="shared" si="5"/>
        <v>48</v>
      </c>
      <c r="S16">
        <f>VLOOKUP(B16,[1]高二上!$B:$J,8,0)</f>
        <v>96</v>
      </c>
      <c r="T16" t="str">
        <f>VLOOKUP(B16,[1]高二上!$B:$J,9,0)</f>
        <v>赵云川</v>
      </c>
      <c r="U16">
        <f t="shared" si="6"/>
        <v>99.152542372881356</v>
      </c>
      <c r="V16">
        <f t="shared" si="7"/>
        <v>35</v>
      </c>
      <c r="W16">
        <f>VLOOKUP(B16,[1]高一下!$B:$J,8,0)</f>
        <v>101</v>
      </c>
      <c r="X16" t="str">
        <f>VLOOKUP(B16,[1]高一下!$B:$J,9,0)</f>
        <v>赵云川</v>
      </c>
      <c r="Y16">
        <f t="shared" si="8"/>
        <v>104.51977401129943</v>
      </c>
      <c r="Z16">
        <f t="shared" si="9"/>
        <v>32</v>
      </c>
      <c r="AA16">
        <f>VLOOKUP(B16,[1]高一上!$B:$I,7,0)</f>
        <v>83</v>
      </c>
      <c r="AB16" t="str">
        <f>VLOOKUP(B16,[1]高一上!$B:$I,8,0)</f>
        <v>赵云川</v>
      </c>
      <c r="AC16">
        <f t="shared" si="10"/>
        <v>102.54237288135593</v>
      </c>
      <c r="AD16">
        <f t="shared" si="11"/>
        <v>48</v>
      </c>
      <c r="AE16">
        <f>VLOOKUP(B16,[1]中考!$B:$H,7,0)</f>
        <v>120</v>
      </c>
      <c r="AF16">
        <f t="shared" si="12"/>
        <v>57</v>
      </c>
    </row>
    <row r="17" spans="1:32" x14ac:dyDescent="0.2">
      <c r="A17" s="2" t="s">
        <v>51</v>
      </c>
      <c r="B17" s="2" t="s">
        <v>52</v>
      </c>
      <c r="C17" s="1">
        <v>1</v>
      </c>
      <c r="D17" s="3" t="s">
        <v>9</v>
      </c>
      <c r="E17" s="4" t="s">
        <v>53</v>
      </c>
      <c r="F17" s="1">
        <v>536</v>
      </c>
      <c r="G17" s="13">
        <f>VLOOKUP(B17,'[1]高三下(高考)'!$B:$J,8,0)</f>
        <v>100</v>
      </c>
      <c r="H17" s="12" t="str">
        <f>VLOOKUP(B17,'[1]高三下(高考)'!$B:$J,9,0)</f>
        <v>赵云川</v>
      </c>
      <c r="I17" s="15">
        <f t="shared" si="0"/>
        <v>130.22598870056498</v>
      </c>
      <c r="J17">
        <f t="shared" si="1"/>
        <v>46</v>
      </c>
      <c r="K17">
        <f>VLOOKUP(B17,[1]高三上!$B:$J,8,0)</f>
        <v>60</v>
      </c>
      <c r="L17" t="str">
        <f>VLOOKUP(B17,[1]高三上!$B:$J,9,0)</f>
        <v>赵云川</v>
      </c>
      <c r="M17">
        <f t="shared" si="2"/>
        <v>74.293785310734464</v>
      </c>
      <c r="N17">
        <f t="shared" si="3"/>
        <v>153</v>
      </c>
      <c r="O17">
        <f>VLOOKUP(B17,[1]高二下!$B:$J,8,0)</f>
        <v>82</v>
      </c>
      <c r="P17" t="str">
        <f>VLOOKUP(B17,[1]高二下!$B:$J,9,0)</f>
        <v>赵云川</v>
      </c>
      <c r="Q17">
        <f t="shared" si="4"/>
        <v>98.305084745762713</v>
      </c>
      <c r="R17">
        <f t="shared" si="5"/>
        <v>62</v>
      </c>
      <c r="S17">
        <f>VLOOKUP(B17,[1]高二上!$B:$J,8,0)</f>
        <v>86</v>
      </c>
      <c r="T17" t="str">
        <f>VLOOKUP(B17,[1]高二上!$B:$J,9,0)</f>
        <v>赵云川</v>
      </c>
      <c r="U17">
        <f t="shared" si="6"/>
        <v>92.090395480225993</v>
      </c>
      <c r="V17">
        <f t="shared" si="7"/>
        <v>56</v>
      </c>
      <c r="W17">
        <f>VLOOKUP(B17,[1]高一下!$B:$J,8,0)</f>
        <v>102</v>
      </c>
      <c r="X17" t="str">
        <f>VLOOKUP(B17,[1]高一下!$B:$J,9,0)</f>
        <v>赵云川</v>
      </c>
      <c r="Y17">
        <f t="shared" si="8"/>
        <v>94.350282485875709</v>
      </c>
      <c r="Z17">
        <f t="shared" si="9"/>
        <v>28</v>
      </c>
      <c r="AA17">
        <f>VLOOKUP(B17,[1]高一上!$B:$I,7,0)</f>
        <v>105</v>
      </c>
      <c r="AB17" t="str">
        <f>VLOOKUP(B17,[1]高一上!$B:$I,8,0)</f>
        <v>赵云川</v>
      </c>
      <c r="AC17">
        <f t="shared" si="10"/>
        <v>100.56497175141243</v>
      </c>
      <c r="AD17">
        <f t="shared" si="11"/>
        <v>8</v>
      </c>
      <c r="AE17">
        <f>VLOOKUP(B17,[1]中考!$B:$H,7,0)</f>
        <v>130</v>
      </c>
      <c r="AF17">
        <f t="shared" si="12"/>
        <v>10</v>
      </c>
    </row>
    <row r="18" spans="1:32" x14ac:dyDescent="0.2">
      <c r="A18" s="2" t="s">
        <v>54</v>
      </c>
      <c r="B18" s="2" t="s">
        <v>55</v>
      </c>
      <c r="C18" s="1">
        <v>1</v>
      </c>
      <c r="D18" s="3" t="s">
        <v>9</v>
      </c>
      <c r="E18" s="4" t="s">
        <v>56</v>
      </c>
      <c r="F18" s="1">
        <v>533</v>
      </c>
      <c r="G18" s="13">
        <f>VLOOKUP(B18,'[1]高三下(高考)'!$B:$J,8,0)</f>
        <v>98</v>
      </c>
      <c r="H18" s="12" t="str">
        <f>VLOOKUP(B18,'[1]高三下(高考)'!$B:$J,9,0)</f>
        <v>赵云川</v>
      </c>
      <c r="I18" s="15">
        <f t="shared" si="0"/>
        <v>123.72881355932203</v>
      </c>
      <c r="J18">
        <f t="shared" si="1"/>
        <v>52</v>
      </c>
      <c r="K18">
        <f>VLOOKUP(B18,[1]高三上!$B:$J,8,0)</f>
        <v>62</v>
      </c>
      <c r="L18" t="str">
        <f>VLOOKUP(B18,[1]高三上!$B:$J,9,0)</f>
        <v>赵云川</v>
      </c>
      <c r="M18">
        <f t="shared" si="2"/>
        <v>83.615819209039557</v>
      </c>
      <c r="N18">
        <f t="shared" si="3"/>
        <v>136</v>
      </c>
      <c r="O18">
        <f>VLOOKUP(B18,[1]高二下!$B:$J,8,0)</f>
        <v>77</v>
      </c>
      <c r="P18" t="str">
        <f>VLOOKUP(B18,[1]高二下!$B:$J,9,0)</f>
        <v>赵云川</v>
      </c>
      <c r="Q18">
        <f t="shared" si="4"/>
        <v>101.12994350282486</v>
      </c>
      <c r="R18">
        <f t="shared" si="5"/>
        <v>78</v>
      </c>
      <c r="S18">
        <f>VLOOKUP(B18,[1]高二上!$B:$J,8,0)</f>
        <v>78</v>
      </c>
      <c r="T18" t="str">
        <f>VLOOKUP(B18,[1]高二上!$B:$J,9,0)</f>
        <v>赵云川</v>
      </c>
      <c r="U18">
        <f t="shared" si="6"/>
        <v>98.305084745762713</v>
      </c>
      <c r="V18">
        <f t="shared" si="7"/>
        <v>82</v>
      </c>
      <c r="W18">
        <f>VLOOKUP(B18,[1]高一下!$B:$J,8,0)</f>
        <v>91</v>
      </c>
      <c r="X18" t="str">
        <f>VLOOKUP(B18,[1]高一下!$B:$J,9,0)</f>
        <v>赵云川</v>
      </c>
      <c r="Y18">
        <f t="shared" si="8"/>
        <v>97.175141242937855</v>
      </c>
      <c r="Z18">
        <f t="shared" si="9"/>
        <v>76</v>
      </c>
      <c r="AA18">
        <f>VLOOKUP(B18,[1]高一上!$B:$I,7,0)</f>
        <v>76</v>
      </c>
      <c r="AB18" t="str">
        <f>VLOOKUP(B18,[1]高一上!$B:$I,8,0)</f>
        <v>赵云川</v>
      </c>
      <c r="AC18">
        <f t="shared" si="10"/>
        <v>103.38983050847457</v>
      </c>
      <c r="AD18">
        <f t="shared" si="11"/>
        <v>66</v>
      </c>
      <c r="AE18">
        <f>VLOOKUP(B18,[1]中考!$B:$H,7,0)</f>
        <v>117</v>
      </c>
      <c r="AF18">
        <f t="shared" si="12"/>
        <v>78</v>
      </c>
    </row>
    <row r="19" spans="1:32" x14ac:dyDescent="0.2">
      <c r="A19" s="2" t="s">
        <v>57</v>
      </c>
      <c r="B19" s="2" t="s">
        <v>58</v>
      </c>
      <c r="C19" s="1">
        <v>1</v>
      </c>
      <c r="D19" s="3" t="s">
        <v>9</v>
      </c>
      <c r="E19" s="4" t="s">
        <v>59</v>
      </c>
      <c r="F19" s="1">
        <v>532</v>
      </c>
      <c r="G19" s="13">
        <f>VLOOKUP(B19,'[1]高三下(高考)'!$B:$J,8,0)</f>
        <v>96</v>
      </c>
      <c r="H19" s="12" t="str">
        <f>VLOOKUP(B19,'[1]高三下(高考)'!$B:$J,9,0)</f>
        <v>赵云川</v>
      </c>
      <c r="I19" s="15">
        <f t="shared" si="0"/>
        <v>115.53672316384181</v>
      </c>
      <c r="J19">
        <f t="shared" si="1"/>
        <v>61</v>
      </c>
      <c r="K19">
        <f>VLOOKUP(B19,[1]高三上!$B:$J,8,0)</f>
        <v>65</v>
      </c>
      <c r="L19" t="str">
        <f>VLOOKUP(B19,[1]高三上!$B:$J,9,0)</f>
        <v>赵云川</v>
      </c>
      <c r="M19">
        <f t="shared" si="2"/>
        <v>98.305084745762713</v>
      </c>
      <c r="N19">
        <f t="shared" si="3"/>
        <v>116</v>
      </c>
      <c r="O19">
        <f>VLOOKUP(B19,[1]高二下!$B:$J,8,0)</f>
        <v>72</v>
      </c>
      <c r="P19" t="str">
        <f>VLOOKUP(B19,[1]高二下!$B:$J,9,0)</f>
        <v>赵云川</v>
      </c>
      <c r="Q19">
        <f t="shared" si="4"/>
        <v>106.21468926553672</v>
      </c>
      <c r="R19">
        <f t="shared" si="5"/>
        <v>110</v>
      </c>
      <c r="S19">
        <f>VLOOKUP(B19,[1]高二上!$B:$J,8,0)</f>
        <v>68</v>
      </c>
      <c r="T19" t="str">
        <f>VLOOKUP(B19,[1]高二上!$B:$J,9,0)</f>
        <v>赵云川</v>
      </c>
      <c r="U19">
        <f t="shared" si="6"/>
        <v>111.29943502824858</v>
      </c>
      <c r="V19">
        <f t="shared" si="7"/>
        <v>132</v>
      </c>
      <c r="W19">
        <f>VLOOKUP(B19,[1]高一下!$B:$J,8,0)</f>
        <v>76</v>
      </c>
      <c r="X19" t="str">
        <f>VLOOKUP(B19,[1]高一下!$B:$J,9,0)</f>
        <v>赵云川</v>
      </c>
      <c r="Y19">
        <f t="shared" si="8"/>
        <v>66.949152542372872</v>
      </c>
      <c r="Z19">
        <f t="shared" si="9"/>
        <v>172</v>
      </c>
      <c r="AA19">
        <f>VLOOKUP(B19,[1]高一上!$B:$I,7,0)</f>
        <v>79</v>
      </c>
      <c r="AB19" t="str">
        <f>VLOOKUP(B19,[1]高一上!$B:$I,8,0)</f>
        <v>赵云川</v>
      </c>
      <c r="AC19">
        <f t="shared" si="10"/>
        <v>86.723163841807917</v>
      </c>
      <c r="AD19">
        <f t="shared" si="11"/>
        <v>55</v>
      </c>
      <c r="AE19">
        <f>VLOOKUP(B19,[1]中考!$B:$H,7,0)</f>
        <v>131</v>
      </c>
      <c r="AF19">
        <f t="shared" si="12"/>
        <v>8</v>
      </c>
    </row>
    <row r="20" spans="1:32" x14ac:dyDescent="0.2">
      <c r="A20" s="2" t="s">
        <v>60</v>
      </c>
      <c r="B20" s="2" t="s">
        <v>61</v>
      </c>
      <c r="C20" s="1">
        <v>1</v>
      </c>
      <c r="D20" s="3" t="s">
        <v>9</v>
      </c>
      <c r="E20" s="4" t="s">
        <v>62</v>
      </c>
      <c r="F20" s="1">
        <v>528</v>
      </c>
      <c r="G20" s="13">
        <f>VLOOKUP(B20,'[1]高三下(高考)'!$B:$J,8,0)</f>
        <v>106</v>
      </c>
      <c r="H20" s="12" t="str">
        <f>VLOOKUP(B20,'[1]高三下(高考)'!$B:$J,9,0)</f>
        <v>赵云川</v>
      </c>
      <c r="I20" s="15">
        <f t="shared" si="0"/>
        <v>101.41242937853107</v>
      </c>
      <c r="J20">
        <f t="shared" si="1"/>
        <v>26</v>
      </c>
      <c r="K20">
        <f>VLOOKUP(B20,[1]高三上!$B:$J,8,0)</f>
        <v>85</v>
      </c>
      <c r="L20" t="str">
        <f>VLOOKUP(B20,[1]高三上!$B:$J,9,0)</f>
        <v>赵云川</v>
      </c>
      <c r="M20">
        <f t="shared" si="2"/>
        <v>98.305084745762713</v>
      </c>
      <c r="N20">
        <f t="shared" si="3"/>
        <v>31</v>
      </c>
      <c r="O20">
        <f>VLOOKUP(B20,[1]高二下!$B:$J,8,0)</f>
        <v>90</v>
      </c>
      <c r="P20" t="str">
        <f>VLOOKUP(B20,[1]高二下!$B:$J,9,0)</f>
        <v>赵云川</v>
      </c>
      <c r="Q20">
        <f t="shared" si="4"/>
        <v>101.69491525423729</v>
      </c>
      <c r="R20">
        <f t="shared" si="5"/>
        <v>25</v>
      </c>
      <c r="S20">
        <f>VLOOKUP(B20,[1]高二上!$B:$J,8,0)</f>
        <v>98</v>
      </c>
      <c r="T20" t="str">
        <f>VLOOKUP(B20,[1]高二上!$B:$J,9,0)</f>
        <v>赵云川</v>
      </c>
      <c r="U20">
        <f t="shared" si="6"/>
        <v>112.71186440677965</v>
      </c>
      <c r="V20">
        <f t="shared" si="7"/>
        <v>31</v>
      </c>
      <c r="W20">
        <f>VLOOKUP(B20,[1]高一下!$B:$J,8,0)</f>
        <v>91</v>
      </c>
      <c r="X20" t="str">
        <f>VLOOKUP(B20,[1]高一下!$B:$J,9,0)</f>
        <v>赵云川</v>
      </c>
      <c r="Y20">
        <f t="shared" si="8"/>
        <v>87.853107344632775</v>
      </c>
      <c r="Z20">
        <f t="shared" si="9"/>
        <v>76</v>
      </c>
      <c r="AA20">
        <f>VLOOKUP(B20,[1]高一上!$B:$I,7,0)</f>
        <v>92</v>
      </c>
      <c r="AB20" t="str">
        <f>VLOOKUP(B20,[1]高一上!$B:$I,8,0)</f>
        <v>赵云川</v>
      </c>
      <c r="AC20">
        <f t="shared" si="10"/>
        <v>96.610169491525426</v>
      </c>
      <c r="AD20">
        <f t="shared" si="11"/>
        <v>33</v>
      </c>
      <c r="AE20">
        <f>VLOOKUP(B20,[1]中考!$B:$H,7,0)</f>
        <v>126</v>
      </c>
      <c r="AF20">
        <f t="shared" si="12"/>
        <v>21</v>
      </c>
    </row>
    <row r="21" spans="1:32" x14ac:dyDescent="0.2">
      <c r="A21" s="2" t="s">
        <v>63</v>
      </c>
      <c r="B21" s="2" t="s">
        <v>64</v>
      </c>
      <c r="C21" s="1">
        <v>1</v>
      </c>
      <c r="D21" s="3" t="s">
        <v>9</v>
      </c>
      <c r="E21" s="4" t="s">
        <v>65</v>
      </c>
      <c r="F21" s="1">
        <v>527</v>
      </c>
      <c r="G21" s="13">
        <f>VLOOKUP(B21,'[1]高三下(高考)'!$B:$J,8,0)</f>
        <v>108</v>
      </c>
      <c r="H21" s="12" t="str">
        <f>VLOOKUP(B21,'[1]高三下(高考)'!$B:$J,9,0)</f>
        <v>赵云川</v>
      </c>
      <c r="I21" s="15">
        <f t="shared" si="0"/>
        <v>99.717514124293785</v>
      </c>
      <c r="J21">
        <f t="shared" si="1"/>
        <v>20</v>
      </c>
      <c r="K21">
        <f>VLOOKUP(B21,[1]高三上!$B:$J,8,0)</f>
        <v>90</v>
      </c>
      <c r="L21" t="str">
        <f>VLOOKUP(B21,[1]高三上!$B:$J,9,0)</f>
        <v>赵云川</v>
      </c>
      <c r="M21">
        <f t="shared" si="2"/>
        <v>101.69491525423729</v>
      </c>
      <c r="N21">
        <f t="shared" si="3"/>
        <v>19</v>
      </c>
      <c r="O21">
        <f>VLOOKUP(B21,[1]高二下!$B:$J,8,0)</f>
        <v>90</v>
      </c>
      <c r="P21" t="str">
        <f>VLOOKUP(B21,[1]高二下!$B:$J,9,0)</f>
        <v>赵云川</v>
      </c>
      <c r="Q21">
        <f t="shared" si="4"/>
        <v>96.327683615819211</v>
      </c>
      <c r="R21">
        <f t="shared" si="5"/>
        <v>25</v>
      </c>
      <c r="S21">
        <f>VLOOKUP(B21,[1]高二上!$B:$J,8,0)</f>
        <v>107</v>
      </c>
      <c r="T21" t="str">
        <f>VLOOKUP(B21,[1]高二上!$B:$J,9,0)</f>
        <v>赵云川</v>
      </c>
      <c r="U21">
        <f t="shared" si="6"/>
        <v>118.07909604519774</v>
      </c>
      <c r="V21">
        <f t="shared" si="7"/>
        <v>12</v>
      </c>
      <c r="W21">
        <f>VLOOKUP(B21,[1]高一下!$B:$J,8,0)</f>
        <v>91</v>
      </c>
      <c r="X21" t="str">
        <f>VLOOKUP(B21,[1]高一下!$B:$J,9,0)</f>
        <v>赵云川</v>
      </c>
      <c r="Y21">
        <f t="shared" si="8"/>
        <v>80.790960451977398</v>
      </c>
      <c r="Z21">
        <f t="shared" si="9"/>
        <v>76</v>
      </c>
      <c r="AA21">
        <f>VLOOKUP(B21,[1]高一上!$B:$I,7,0)</f>
        <v>105</v>
      </c>
      <c r="AB21" t="str">
        <f>VLOOKUP(B21,[1]高一上!$B:$I,8,0)</f>
        <v>赵云川</v>
      </c>
      <c r="AC21">
        <f t="shared" si="10"/>
        <v>100.28248587570621</v>
      </c>
      <c r="AD21">
        <f t="shared" si="11"/>
        <v>8</v>
      </c>
      <c r="AE21">
        <f>VLOOKUP(B21,[1]中考!$B:$H,7,0)</f>
        <v>130</v>
      </c>
      <c r="AF21">
        <f t="shared" si="12"/>
        <v>9</v>
      </c>
    </row>
    <row r="22" spans="1:32" x14ac:dyDescent="0.2">
      <c r="A22" s="2" t="s">
        <v>66</v>
      </c>
      <c r="B22" s="2" t="s">
        <v>67</v>
      </c>
      <c r="C22" s="1">
        <v>1</v>
      </c>
      <c r="D22" s="3" t="s">
        <v>9</v>
      </c>
      <c r="E22" s="4" t="s">
        <v>68</v>
      </c>
      <c r="F22" s="1">
        <v>527</v>
      </c>
      <c r="G22" s="13">
        <f>VLOOKUP(B22,'[1]高三下(高考)'!$B:$J,8,0)</f>
        <v>107</v>
      </c>
      <c r="H22" s="12" t="str">
        <f>VLOOKUP(B22,'[1]高三下(高考)'!$B:$J,9,0)</f>
        <v>赵云川</v>
      </c>
      <c r="I22" s="15">
        <f t="shared" si="0"/>
        <v>114.12429378531074</v>
      </c>
      <c r="J22">
        <f t="shared" si="1"/>
        <v>21</v>
      </c>
      <c r="K22">
        <f>VLOOKUP(B22,[1]高三上!$B:$J,8,0)</f>
        <v>73</v>
      </c>
      <c r="L22" t="str">
        <f>VLOOKUP(B22,[1]高三上!$B:$J,9,0)</f>
        <v>赵云川</v>
      </c>
      <c r="M22">
        <f t="shared" si="2"/>
        <v>118.64406779661017</v>
      </c>
      <c r="N22">
        <f t="shared" si="3"/>
        <v>71</v>
      </c>
      <c r="O22">
        <f>VLOOKUP(B22,[1]高二下!$B:$J,8,0)</f>
        <v>69</v>
      </c>
      <c r="P22" t="str">
        <f>VLOOKUP(B22,[1]高二下!$B:$J,9,0)</f>
        <v>赵云川</v>
      </c>
      <c r="Q22">
        <f t="shared" si="4"/>
        <v>78.248587570621467</v>
      </c>
      <c r="R22">
        <f t="shared" si="5"/>
        <v>137</v>
      </c>
      <c r="S22">
        <f>VLOOKUP(B22,[1]高二上!$B:$J,8,0)</f>
        <v>85</v>
      </c>
      <c r="T22" t="str">
        <f>VLOOKUP(B22,[1]高二上!$B:$J,9,0)</f>
        <v>赵云川</v>
      </c>
      <c r="U22">
        <f t="shared" si="6"/>
        <v>125.70621468926554</v>
      </c>
      <c r="V22">
        <f t="shared" si="7"/>
        <v>60</v>
      </c>
      <c r="W22">
        <f>VLOOKUP(B22,[1]高一下!$B:$J,8,0)</f>
        <v>78</v>
      </c>
      <c r="X22" t="str">
        <f>VLOOKUP(B22,[1]高一下!$B:$J,9,0)</f>
        <v>赵云川</v>
      </c>
      <c r="Y22">
        <f t="shared" si="8"/>
        <v>80.225988700564969</v>
      </c>
      <c r="Z22">
        <f t="shared" si="9"/>
        <v>151</v>
      </c>
      <c r="AA22">
        <f>VLOOKUP(B22,[1]高一上!$B:$I,7,0)</f>
        <v>73</v>
      </c>
      <c r="AB22" t="str">
        <f>VLOOKUP(B22,[1]高一上!$B:$I,8,0)</f>
        <v>赵云川</v>
      </c>
      <c r="AC22">
        <f t="shared" si="10"/>
        <v>111.29943502824858</v>
      </c>
      <c r="AD22">
        <f t="shared" si="11"/>
        <v>81</v>
      </c>
      <c r="AE22">
        <f>VLOOKUP(B22,[1]中考!$B:$H,7,0)</f>
        <v>112</v>
      </c>
      <c r="AF22">
        <f t="shared" si="12"/>
        <v>121</v>
      </c>
    </row>
    <row r="23" spans="1:32" x14ac:dyDescent="0.2">
      <c r="A23" s="2" t="s">
        <v>69</v>
      </c>
      <c r="B23" s="2" t="s">
        <v>70</v>
      </c>
      <c r="C23" s="1">
        <v>1</v>
      </c>
      <c r="D23" s="3" t="s">
        <v>9</v>
      </c>
      <c r="E23" s="4" t="s">
        <v>71</v>
      </c>
      <c r="F23" s="1">
        <v>526</v>
      </c>
      <c r="G23" s="13">
        <f>VLOOKUP(B23,'[1]高三下(高考)'!$B:$J,8,0)</f>
        <v>92</v>
      </c>
      <c r="H23" s="12" t="str">
        <f>VLOOKUP(B23,'[1]高三下(高考)'!$B:$J,9,0)</f>
        <v>赵云川</v>
      </c>
      <c r="I23" s="15">
        <f t="shared" si="0"/>
        <v>100</v>
      </c>
      <c r="J23">
        <f t="shared" si="1"/>
        <v>97</v>
      </c>
      <c r="K23">
        <f>VLOOKUP(B23,[1]高三上!$B:$J,8,0)</f>
        <v>68</v>
      </c>
      <c r="L23" t="str">
        <f>VLOOKUP(B23,[1]高三上!$B:$J,9,0)</f>
        <v>赵云川</v>
      </c>
      <c r="M23">
        <f t="shared" si="2"/>
        <v>79.66101694915254</v>
      </c>
      <c r="N23">
        <f t="shared" si="3"/>
        <v>97</v>
      </c>
      <c r="O23">
        <f>VLOOKUP(B23,[1]高二下!$B:$J,8,0)</f>
        <v>90</v>
      </c>
      <c r="P23" t="str">
        <f>VLOOKUP(B23,[1]高二下!$B:$J,9,0)</f>
        <v>赵云川</v>
      </c>
      <c r="Q23">
        <f t="shared" si="4"/>
        <v>99.435028248587571</v>
      </c>
      <c r="R23">
        <f t="shared" si="5"/>
        <v>25</v>
      </c>
      <c r="S23">
        <f>VLOOKUP(B23,[1]高二上!$B:$J,8,0)</f>
        <v>101</v>
      </c>
      <c r="T23" t="str">
        <f>VLOOKUP(B23,[1]高二上!$B:$J,9,0)</f>
        <v>赵云川</v>
      </c>
      <c r="U23">
        <f t="shared" si="6"/>
        <v>94.915254237288138</v>
      </c>
      <c r="V23">
        <f t="shared" si="7"/>
        <v>23</v>
      </c>
      <c r="W23">
        <f>VLOOKUP(B23,[1]高一下!$B:$J,8,0)</f>
        <v>118</v>
      </c>
      <c r="X23" t="str">
        <f>VLOOKUP(B23,[1]高一下!$B:$J,9,0)</f>
        <v>赵云川</v>
      </c>
      <c r="Y23">
        <f t="shared" si="8"/>
        <v>111.01694915254237</v>
      </c>
      <c r="Z23">
        <f t="shared" si="9"/>
        <v>5</v>
      </c>
      <c r="AA23">
        <f>VLOOKUP(B23,[1]高一上!$B:$I,7,0)</f>
        <v>85</v>
      </c>
      <c r="AB23" t="str">
        <f>VLOOKUP(B23,[1]高一上!$B:$I,8,0)</f>
        <v>赵云川</v>
      </c>
      <c r="AC23">
        <f t="shared" si="10"/>
        <v>93.78531073446328</v>
      </c>
      <c r="AD23">
        <f t="shared" si="11"/>
        <v>44</v>
      </c>
      <c r="AE23">
        <f>VLOOKUP(B23,[1]中考!$B:$H,7,0)</f>
        <v>125</v>
      </c>
      <c r="AF23">
        <f t="shared" si="12"/>
        <v>22</v>
      </c>
    </row>
    <row r="24" spans="1:32" x14ac:dyDescent="0.2">
      <c r="A24" s="2" t="s">
        <v>72</v>
      </c>
      <c r="B24" s="2" t="s">
        <v>73</v>
      </c>
      <c r="C24" s="1">
        <v>1</v>
      </c>
      <c r="D24" s="3" t="s">
        <v>9</v>
      </c>
      <c r="E24" s="4" t="s">
        <v>74</v>
      </c>
      <c r="F24" s="1">
        <v>524</v>
      </c>
      <c r="G24" s="13">
        <f>VLOOKUP(B24,'[1]高三下(高考)'!$B:$J,8,0)</f>
        <v>98</v>
      </c>
      <c r="H24" s="12" t="str">
        <f>VLOOKUP(B24,'[1]高三下(高考)'!$B:$J,9,0)</f>
        <v>赵云川</v>
      </c>
      <c r="I24" s="15">
        <f t="shared" si="0"/>
        <v>102.82485875706215</v>
      </c>
      <c r="J24">
        <f t="shared" si="1"/>
        <v>52</v>
      </c>
      <c r="K24">
        <f>VLOOKUP(B24,[1]高三上!$B:$J,8,0)</f>
        <v>74</v>
      </c>
      <c r="L24" t="str">
        <f>VLOOKUP(B24,[1]高三上!$B:$J,9,0)</f>
        <v>赵云川</v>
      </c>
      <c r="M24">
        <f t="shared" si="2"/>
        <v>96.045197740112997</v>
      </c>
      <c r="N24">
        <f t="shared" si="3"/>
        <v>62</v>
      </c>
      <c r="O24">
        <f>VLOOKUP(B24,[1]高二下!$B:$J,8,0)</f>
        <v>84</v>
      </c>
      <c r="P24" t="str">
        <f>VLOOKUP(B24,[1]高二下!$B:$J,9,0)</f>
        <v>赵云川</v>
      </c>
      <c r="Q24">
        <f t="shared" si="4"/>
        <v>96.610169491525426</v>
      </c>
      <c r="R24">
        <f t="shared" si="5"/>
        <v>48</v>
      </c>
      <c r="S24">
        <f>VLOOKUP(B24,[1]高二上!$B:$J,8,0)</f>
        <v>95</v>
      </c>
      <c r="T24" t="str">
        <f>VLOOKUP(B24,[1]高二上!$B:$J,9,0)</f>
        <v>赵云川</v>
      </c>
      <c r="U24">
        <f t="shared" si="6"/>
        <v>102.25988700564972</v>
      </c>
      <c r="V24">
        <f t="shared" si="7"/>
        <v>36</v>
      </c>
      <c r="W24">
        <f>VLOOKUP(B24,[1]高一下!$B:$J,8,0)</f>
        <v>96</v>
      </c>
      <c r="X24" t="str">
        <f>VLOOKUP(B24,[1]高一下!$B:$J,9,0)</f>
        <v>赵云川</v>
      </c>
      <c r="Y24">
        <f t="shared" si="8"/>
        <v>102.25988700564972</v>
      </c>
      <c r="Z24">
        <f t="shared" si="9"/>
        <v>44</v>
      </c>
      <c r="AA24">
        <f>VLOOKUP(B24,[1]高一上!$B:$I,7,0)</f>
        <v>82</v>
      </c>
      <c r="AB24" t="str">
        <f>VLOOKUP(B24,[1]高一上!$B:$I,8,0)</f>
        <v>赵云川</v>
      </c>
      <c r="AC24">
        <f t="shared" si="10"/>
        <v>108.75706214689265</v>
      </c>
      <c r="AD24">
        <f t="shared" si="11"/>
        <v>52</v>
      </c>
      <c r="AE24">
        <f>VLOOKUP(B24,[1]中考!$B:$H,7,0)</f>
        <v>116</v>
      </c>
      <c r="AF24">
        <f t="shared" si="12"/>
        <v>83</v>
      </c>
    </row>
    <row r="25" spans="1:32" x14ac:dyDescent="0.2">
      <c r="A25" s="2" t="s">
        <v>75</v>
      </c>
      <c r="B25" s="2" t="s">
        <v>76</v>
      </c>
      <c r="C25" s="1">
        <v>1</v>
      </c>
      <c r="D25" s="3" t="s">
        <v>9</v>
      </c>
      <c r="E25" s="4" t="s">
        <v>77</v>
      </c>
      <c r="F25" s="1">
        <v>519</v>
      </c>
      <c r="G25" s="13">
        <f>VLOOKUP(B25,'[1]高三下(高考)'!$B:$J,8,0)</f>
        <v>109</v>
      </c>
      <c r="H25" s="12" t="str">
        <f>VLOOKUP(B25,'[1]高三下(高考)'!$B:$J,9,0)</f>
        <v>赵云川</v>
      </c>
      <c r="I25" s="15">
        <f t="shared" si="0"/>
        <v>110.73446327683615</v>
      </c>
      <c r="J25">
        <f t="shared" si="1"/>
        <v>15</v>
      </c>
      <c r="K25">
        <f>VLOOKUP(B25,[1]高三上!$B:$J,8,0)</f>
        <v>75</v>
      </c>
      <c r="L25" t="str">
        <f>VLOOKUP(B25,[1]高三上!$B:$J,9,0)</f>
        <v>赵云川</v>
      </c>
      <c r="M25">
        <f t="shared" si="2"/>
        <v>85.593220338983045</v>
      </c>
      <c r="N25">
        <f t="shared" si="3"/>
        <v>53</v>
      </c>
      <c r="O25">
        <f>VLOOKUP(B25,[1]高二下!$B:$J,8,0)</f>
        <v>110</v>
      </c>
      <c r="P25" t="str">
        <f>VLOOKUP(B25,[1]高二下!$B:$J,9,0)</f>
        <v>赵云川</v>
      </c>
      <c r="Q25">
        <f t="shared" si="4"/>
        <v>111.01694915254237</v>
      </c>
      <c r="R25">
        <f t="shared" si="5"/>
        <v>2</v>
      </c>
      <c r="S25">
        <f>VLOOKUP(B25,[1]高二上!$B:$J,8,0)</f>
        <v>94</v>
      </c>
      <c r="T25" t="str">
        <f>VLOOKUP(B25,[1]高二上!$B:$J,9,0)</f>
        <v>赵云川</v>
      </c>
      <c r="U25">
        <f t="shared" si="6"/>
        <v>94.915254237288138</v>
      </c>
      <c r="V25">
        <f t="shared" si="7"/>
        <v>41</v>
      </c>
      <c r="W25">
        <f>VLOOKUP(B25,[1]高一下!$B:$J,8,0)</f>
        <v>103</v>
      </c>
      <c r="X25" t="str">
        <f>VLOOKUP(B25,[1]高一下!$B:$J,9,0)</f>
        <v>赵云川</v>
      </c>
      <c r="Y25">
        <f t="shared" si="8"/>
        <v>119.77401129943503</v>
      </c>
      <c r="Z25">
        <f t="shared" si="9"/>
        <v>23</v>
      </c>
      <c r="AA25">
        <f>VLOOKUP(B25,[1]高一上!$B:$I,7,0)</f>
        <v>71</v>
      </c>
      <c r="AB25" t="str">
        <f>VLOOKUP(B25,[1]高一上!$B:$I,8,0)</f>
        <v>吕开绒</v>
      </c>
      <c r="AC25">
        <f t="shared" si="10"/>
        <v>121.1864406779661</v>
      </c>
      <c r="AD25">
        <f t="shared" si="11"/>
        <v>93</v>
      </c>
      <c r="AE25">
        <f>VLOOKUP(B25,[1]中考!$B:$H,7,0)</f>
        <v>107</v>
      </c>
      <c r="AF25">
        <f t="shared" si="12"/>
        <v>168</v>
      </c>
    </row>
    <row r="26" spans="1:32" x14ac:dyDescent="0.2">
      <c r="A26" s="2" t="s">
        <v>78</v>
      </c>
      <c r="B26" s="2" t="s">
        <v>79</v>
      </c>
      <c r="C26" s="1">
        <v>1</v>
      </c>
      <c r="D26" s="3" t="s">
        <v>9</v>
      </c>
      <c r="E26" s="4" t="s">
        <v>80</v>
      </c>
      <c r="F26" s="1">
        <v>516</v>
      </c>
      <c r="G26" s="13">
        <f>VLOOKUP(B26,'[1]高三下(高考)'!$B:$J,8,0)</f>
        <v>109</v>
      </c>
      <c r="H26" s="12" t="str">
        <f>VLOOKUP(B26,'[1]高三下(高考)'!$B:$J,9,0)</f>
        <v>赵云川</v>
      </c>
      <c r="I26" s="15">
        <f t="shared" si="0"/>
        <v>183.89830508474574</v>
      </c>
      <c r="J26">
        <f t="shared" si="1"/>
        <v>15</v>
      </c>
      <c r="K26">
        <f>VLOOKUP(B26,[1]高三上!$B:$J,8,0)</f>
        <v>34</v>
      </c>
      <c r="L26" t="str">
        <f>VLOOKUP(B26,[1]高三上!$B:$J,9,0)</f>
        <v>赵云川</v>
      </c>
      <c r="M26">
        <f t="shared" si="2"/>
        <v>70.33898305084746</v>
      </c>
      <c r="N26">
        <f t="shared" si="3"/>
        <v>312</v>
      </c>
      <c r="O26">
        <f>VLOOKUP(B26,[1]高二下!$B:$J,8,0)</f>
        <v>59</v>
      </c>
      <c r="P26" t="str">
        <f>VLOOKUP(B26,[1]高二下!$B:$J,9,0)</f>
        <v>赵云川</v>
      </c>
      <c r="Q26">
        <f t="shared" si="4"/>
        <v>70.056497175141246</v>
      </c>
      <c r="R26">
        <f t="shared" si="5"/>
        <v>207</v>
      </c>
      <c r="S26">
        <f>VLOOKUP(B26,[1]高二上!$B:$J,8,0)</f>
        <v>73</v>
      </c>
      <c r="T26" t="str">
        <f>VLOOKUP(B26,[1]高二上!$B:$J,9,0)</f>
        <v>赵云川</v>
      </c>
      <c r="U26">
        <f t="shared" si="6"/>
        <v>90.112994350282491</v>
      </c>
      <c r="V26">
        <f t="shared" si="7"/>
        <v>101</v>
      </c>
      <c r="W26">
        <f>VLOOKUP(B26,[1]高一下!$B:$J,8,0)</f>
        <v>93</v>
      </c>
      <c r="X26" t="str">
        <f>VLOOKUP(B26,[1]高一下!$B:$J,9,0)</f>
        <v>赵云川</v>
      </c>
      <c r="Y26">
        <f t="shared" si="8"/>
        <v>94.915254237288138</v>
      </c>
      <c r="Z26">
        <f t="shared" si="9"/>
        <v>66</v>
      </c>
      <c r="AA26">
        <f>VLOOKUP(B26,[1]高一上!$B:$I,7,0)</f>
        <v>83</v>
      </c>
      <c r="AB26" t="str">
        <f>VLOOKUP(B26,[1]高一上!$B:$I,8,0)</f>
        <v>赵云川</v>
      </c>
      <c r="AC26">
        <f t="shared" si="10"/>
        <v>99.435028248587571</v>
      </c>
      <c r="AD26">
        <f t="shared" si="11"/>
        <v>48</v>
      </c>
      <c r="AE26">
        <f>VLOOKUP(B26,[1]中考!$B:$H,7,0)</f>
        <v>121</v>
      </c>
      <c r="AF26">
        <f t="shared" si="12"/>
        <v>46</v>
      </c>
    </row>
    <row r="27" spans="1:32" x14ac:dyDescent="0.2">
      <c r="A27" s="2" t="s">
        <v>81</v>
      </c>
      <c r="B27" s="2" t="s">
        <v>82</v>
      </c>
      <c r="C27" s="1">
        <v>1</v>
      </c>
      <c r="D27" s="3" t="s">
        <v>9</v>
      </c>
      <c r="E27" s="4" t="s">
        <v>83</v>
      </c>
      <c r="F27" s="1">
        <v>516</v>
      </c>
      <c r="G27" s="13">
        <f>VLOOKUP(B27,'[1]高三下(高考)'!$B:$J,8,0)</f>
        <v>107</v>
      </c>
      <c r="H27" s="12" t="str">
        <f>VLOOKUP(B27,'[1]高三下(高考)'!$B:$J,9,0)</f>
        <v>赵云川</v>
      </c>
      <c r="I27" s="15">
        <f t="shared" si="0"/>
        <v>121.46892655367232</v>
      </c>
      <c r="J27">
        <f t="shared" si="1"/>
        <v>21</v>
      </c>
      <c r="K27">
        <f>VLOOKUP(B27,[1]高三上!$B:$J,8,0)</f>
        <v>68</v>
      </c>
      <c r="L27" t="str">
        <f>VLOOKUP(B27,[1]高三上!$B:$J,9,0)</f>
        <v>赵云川</v>
      </c>
      <c r="M27">
        <f t="shared" si="2"/>
        <v>138.13559322033899</v>
      </c>
      <c r="N27">
        <f t="shared" si="3"/>
        <v>97</v>
      </c>
      <c r="O27">
        <f>VLOOKUP(B27,[1]高二下!$B:$J,8,0)</f>
        <v>55</v>
      </c>
      <c r="P27" t="str">
        <f>VLOOKUP(B27,[1]高二下!$B:$J,9,0)</f>
        <v>赵云川</v>
      </c>
      <c r="Q27">
        <f t="shared" si="4"/>
        <v>71.751412429378533</v>
      </c>
      <c r="R27">
        <f t="shared" si="5"/>
        <v>232</v>
      </c>
      <c r="S27">
        <f>VLOOKUP(B27,[1]高二上!$B:$J,8,0)</f>
        <v>68</v>
      </c>
      <c r="T27" t="str">
        <f>VLOOKUP(B27,[1]高二上!$B:$J,9,0)</f>
        <v>赵云川</v>
      </c>
      <c r="U27">
        <f t="shared" si="6"/>
        <v>97.457627118644069</v>
      </c>
      <c r="V27">
        <f t="shared" si="7"/>
        <v>132</v>
      </c>
      <c r="W27">
        <f>VLOOKUP(B27,[1]高一下!$B:$J,8,0)</f>
        <v>83</v>
      </c>
      <c r="X27" t="str">
        <f>VLOOKUP(B27,[1]高一下!$B:$J,9,0)</f>
        <v>赵云川</v>
      </c>
      <c r="Y27">
        <f t="shared" si="8"/>
        <v>77.966101694915253</v>
      </c>
      <c r="Z27">
        <f t="shared" si="9"/>
        <v>123</v>
      </c>
      <c r="AA27">
        <f>VLOOKUP(B27,[1]高一上!$B:$I,7,0)</f>
        <v>84</v>
      </c>
      <c r="AB27" t="str">
        <f>VLOOKUP(B27,[1]高一上!$B:$I,8,0)</f>
        <v>赵云川</v>
      </c>
      <c r="AC27">
        <f t="shared" si="10"/>
        <v>110.45197740112994</v>
      </c>
      <c r="AD27">
        <f t="shared" si="11"/>
        <v>45</v>
      </c>
      <c r="AE27">
        <f>VLOOKUP(B27,[1]中考!$B:$H,7,0)</f>
        <v>116</v>
      </c>
      <c r="AF27">
        <f t="shared" si="12"/>
        <v>82</v>
      </c>
    </row>
    <row r="28" spans="1:32" x14ac:dyDescent="0.2">
      <c r="A28" s="2" t="s">
        <v>84</v>
      </c>
      <c r="B28" s="2" t="s">
        <v>85</v>
      </c>
      <c r="C28" s="1">
        <v>1</v>
      </c>
      <c r="D28" s="3" t="s">
        <v>9</v>
      </c>
      <c r="E28" s="4" t="s">
        <v>86</v>
      </c>
      <c r="F28" s="1">
        <v>514</v>
      </c>
      <c r="G28" s="13">
        <f>VLOOKUP(B28,'[1]高三下(高考)'!$B:$J,8,0)</f>
        <v>83</v>
      </c>
      <c r="H28" s="12" t="str">
        <f>VLOOKUP(B28,'[1]高三下(高考)'!$B:$J,9,0)</f>
        <v>赵云川</v>
      </c>
      <c r="I28" s="15">
        <f t="shared" si="0"/>
        <v>106.21468926553672</v>
      </c>
      <c r="J28">
        <f t="shared" si="1"/>
        <v>186</v>
      </c>
      <c r="K28">
        <f>VLOOKUP(B28,[1]高三上!$B:$J,8,0)</f>
        <v>52</v>
      </c>
      <c r="L28" t="str">
        <f>VLOOKUP(B28,[1]高三上!$B:$J,9,0)</f>
        <v>赵云川</v>
      </c>
      <c r="M28">
        <f t="shared" si="2"/>
        <v>92.937853107344637</v>
      </c>
      <c r="N28">
        <f t="shared" si="3"/>
        <v>208</v>
      </c>
      <c r="O28">
        <f>VLOOKUP(B28,[1]高二下!$B:$J,8,0)</f>
        <v>62</v>
      </c>
      <c r="P28" t="str">
        <f>VLOOKUP(B28,[1]高二下!$B:$J,9,0)</f>
        <v>赵云川</v>
      </c>
      <c r="Q28">
        <f t="shared" si="4"/>
        <v>69.209039548022602</v>
      </c>
      <c r="R28">
        <f t="shared" si="5"/>
        <v>183</v>
      </c>
      <c r="S28">
        <f>VLOOKUP(B28,[1]高二上!$B:$J,8,0)</f>
        <v>80</v>
      </c>
      <c r="T28" t="str">
        <f>VLOOKUP(B28,[1]高二上!$B:$J,9,0)</f>
        <v>赵云川</v>
      </c>
      <c r="U28">
        <f t="shared" si="6"/>
        <v>119.77401129943503</v>
      </c>
      <c r="V28">
        <f t="shared" si="7"/>
        <v>74</v>
      </c>
      <c r="W28">
        <f>VLOOKUP(B28,[1]高一下!$B:$J,8,0)</f>
        <v>79</v>
      </c>
      <c r="X28" t="str">
        <f>VLOOKUP(B28,[1]高一下!$B:$J,9,0)</f>
        <v>赵云川</v>
      </c>
      <c r="Y28">
        <f t="shared" si="8"/>
        <v>70.33898305084746</v>
      </c>
      <c r="Z28">
        <f t="shared" si="9"/>
        <v>144</v>
      </c>
      <c r="AA28">
        <f>VLOOKUP(B28,[1]高一上!$B:$I,7,0)</f>
        <v>89</v>
      </c>
      <c r="AB28" t="str">
        <f>VLOOKUP(B28,[1]高一上!$B:$I,8,0)</f>
        <v>马俊</v>
      </c>
      <c r="AC28">
        <f t="shared" si="10"/>
        <v>128.24858757062148</v>
      </c>
      <c r="AD28">
        <f t="shared" si="11"/>
        <v>39</v>
      </c>
      <c r="AE28">
        <f>VLOOKUP(B28,[1]中考!$B:$H,7,0)</f>
        <v>110</v>
      </c>
      <c r="AF28">
        <f t="shared" si="12"/>
        <v>139</v>
      </c>
    </row>
    <row r="29" spans="1:32" x14ac:dyDescent="0.2">
      <c r="A29" s="2" t="s">
        <v>87</v>
      </c>
      <c r="B29" s="2" t="s">
        <v>88</v>
      </c>
      <c r="C29" s="1">
        <v>1</v>
      </c>
      <c r="D29" s="3" t="s">
        <v>9</v>
      </c>
      <c r="E29" s="4" t="s">
        <v>89</v>
      </c>
      <c r="F29" s="1">
        <v>509</v>
      </c>
      <c r="G29" s="13">
        <f>VLOOKUP(B29,'[1]高三下(高考)'!$B:$J,8,0)</f>
        <v>94</v>
      </c>
      <c r="H29" s="12" t="str">
        <f>VLOOKUP(B29,'[1]高三下(高考)'!$B:$J,9,0)</f>
        <v>赵云川</v>
      </c>
      <c r="I29" s="15">
        <f t="shared" si="0"/>
        <v>81.355932203389827</v>
      </c>
      <c r="J29">
        <f t="shared" si="1"/>
        <v>82</v>
      </c>
      <c r="K29">
        <f>VLOOKUP(B29,[1]高三上!$B:$J,8,0)</f>
        <v>92</v>
      </c>
      <c r="L29" t="str">
        <f>VLOOKUP(B29,[1]高三上!$B:$J,9,0)</f>
        <v>赵云川</v>
      </c>
      <c r="M29">
        <f t="shared" si="2"/>
        <v>102.54237288135593</v>
      </c>
      <c r="N29">
        <f t="shared" si="3"/>
        <v>16</v>
      </c>
      <c r="O29">
        <f>VLOOKUP(B29,[1]高二下!$B:$J,8,0)</f>
        <v>90</v>
      </c>
      <c r="P29" t="str">
        <f>VLOOKUP(B29,[1]高二下!$B:$J,9,0)</f>
        <v>赵云川</v>
      </c>
      <c r="Q29">
        <f t="shared" si="4"/>
        <v>95.480225988700568</v>
      </c>
      <c r="R29">
        <f t="shared" si="5"/>
        <v>25</v>
      </c>
      <c r="S29">
        <f>VLOOKUP(B29,[1]高二上!$B:$J,8,0)</f>
        <v>108</v>
      </c>
      <c r="T29" t="str">
        <f>VLOOKUP(B29,[1]高二上!$B:$J,9,0)</f>
        <v>赵云川</v>
      </c>
      <c r="U29">
        <f t="shared" si="6"/>
        <v>118.92655367231639</v>
      </c>
      <c r="V29">
        <f t="shared" si="7"/>
        <v>9</v>
      </c>
      <c r="W29">
        <f>VLOOKUP(B29,[1]高一下!$B:$J,8,0)</f>
        <v>91</v>
      </c>
      <c r="X29" t="str">
        <f>VLOOKUP(B29,[1]高一下!$B:$J,9,0)</f>
        <v>赵云川</v>
      </c>
      <c r="Y29">
        <f t="shared" si="8"/>
        <v>84.463276836158187</v>
      </c>
      <c r="Z29">
        <f t="shared" si="9"/>
        <v>76</v>
      </c>
      <c r="AA29">
        <f>VLOOKUP(B29,[1]高一上!$B:$I,7,0)</f>
        <v>96</v>
      </c>
      <c r="AB29" t="str">
        <f>VLOOKUP(B29,[1]高一上!$B:$I,8,0)</f>
        <v>赵云川</v>
      </c>
      <c r="AC29">
        <f t="shared" si="10"/>
        <v>98.870056497175142</v>
      </c>
      <c r="AD29">
        <f t="shared" si="11"/>
        <v>21</v>
      </c>
      <c r="AE29">
        <f>VLOOKUP(B29,[1]中考!$B:$H,7,0)</f>
        <v>127</v>
      </c>
      <c r="AF29">
        <f t="shared" si="12"/>
        <v>17</v>
      </c>
    </row>
    <row r="30" spans="1:32" x14ac:dyDescent="0.2">
      <c r="A30" s="2" t="s">
        <v>90</v>
      </c>
      <c r="B30" s="2" t="s">
        <v>91</v>
      </c>
      <c r="C30" s="1">
        <v>1</v>
      </c>
      <c r="D30" s="3" t="s">
        <v>9</v>
      </c>
      <c r="E30" s="4" t="s">
        <v>92</v>
      </c>
      <c r="F30" s="1">
        <v>509</v>
      </c>
      <c r="G30" s="13">
        <f>VLOOKUP(B30,'[1]高三下(高考)'!$B:$J,8,0)</f>
        <v>84</v>
      </c>
      <c r="H30" s="12" t="str">
        <f>VLOOKUP(B30,'[1]高三下(高考)'!$B:$J,9,0)</f>
        <v>赵云川</v>
      </c>
      <c r="I30" s="15">
        <f t="shared" si="0"/>
        <v>113.84180790960451</v>
      </c>
      <c r="J30">
        <f t="shared" si="1"/>
        <v>177</v>
      </c>
      <c r="K30">
        <f>VLOOKUP(B30,[1]高三上!$B:$J,8,0)</f>
        <v>50</v>
      </c>
      <c r="L30" t="str">
        <f>VLOOKUP(B30,[1]高三上!$B:$J,9,0)</f>
        <v>赵云川</v>
      </c>
      <c r="M30">
        <f t="shared" si="2"/>
        <v>94.632768361581924</v>
      </c>
      <c r="N30">
        <f t="shared" si="3"/>
        <v>226</v>
      </c>
      <c r="O30">
        <f>VLOOKUP(B30,[1]高二下!$B:$J,8,0)</f>
        <v>59</v>
      </c>
      <c r="P30" t="str">
        <f>VLOOKUP(B30,[1]高二下!$B:$J,9,0)</f>
        <v>赵云川</v>
      </c>
      <c r="Q30">
        <f t="shared" si="4"/>
        <v>66.384180790960443</v>
      </c>
      <c r="R30">
        <f t="shared" si="5"/>
        <v>207</v>
      </c>
      <c r="S30">
        <f>VLOOKUP(B30,[1]高二上!$B:$J,8,0)</f>
        <v>75</v>
      </c>
      <c r="T30" t="str">
        <f>VLOOKUP(B30,[1]高二上!$B:$J,9,0)</f>
        <v>赵云川</v>
      </c>
      <c r="U30">
        <f t="shared" si="6"/>
        <v>88.700564971751419</v>
      </c>
      <c r="V30">
        <f t="shared" si="7"/>
        <v>88</v>
      </c>
      <c r="W30">
        <f>VLOOKUP(B30,[1]高一下!$B:$J,8,0)</f>
        <v>95</v>
      </c>
      <c r="X30" t="str">
        <f>VLOOKUP(B30,[1]高一下!$B:$J,9,0)</f>
        <v>赵云川</v>
      </c>
      <c r="Y30">
        <f t="shared" si="8"/>
        <v>103.38983050847457</v>
      </c>
      <c r="Z30">
        <f t="shared" si="9"/>
        <v>48</v>
      </c>
      <c r="AA30">
        <f>VLOOKUP(B30,[1]高一上!$B:$I,7,0)</f>
        <v>78</v>
      </c>
      <c r="AB30" t="str">
        <f>VLOOKUP(B30,[1]高一上!$B:$I,8,0)</f>
        <v>赵云川</v>
      </c>
      <c r="AC30">
        <f t="shared" si="10"/>
        <v>105.93220338983051</v>
      </c>
      <c r="AD30">
        <f t="shared" si="11"/>
        <v>60</v>
      </c>
      <c r="AE30">
        <f>VLOOKUP(B30,[1]中考!$B:$H,7,0)</f>
        <v>116</v>
      </c>
      <c r="AF30">
        <f t="shared" si="12"/>
        <v>81</v>
      </c>
    </row>
    <row r="31" spans="1:32" x14ac:dyDescent="0.2">
      <c r="A31" s="2" t="s">
        <v>93</v>
      </c>
      <c r="B31" s="2" t="s">
        <v>94</v>
      </c>
      <c r="C31" s="1">
        <v>1</v>
      </c>
      <c r="D31" s="3" t="s">
        <v>9</v>
      </c>
      <c r="E31" s="4" t="s">
        <v>95</v>
      </c>
      <c r="F31" s="1">
        <v>506</v>
      </c>
      <c r="G31" s="13">
        <f>VLOOKUP(B31,'[1]高三下(高考)'!$B:$J,8,0)</f>
        <v>90</v>
      </c>
      <c r="H31" s="12" t="str">
        <f>VLOOKUP(B31,'[1]高三下(高考)'!$B:$J,9,0)</f>
        <v>赵云川</v>
      </c>
      <c r="I31" s="15">
        <f t="shared" si="0"/>
        <v>131.63841807909606</v>
      </c>
      <c r="J31">
        <f t="shared" si="1"/>
        <v>121</v>
      </c>
      <c r="K31">
        <f>VLOOKUP(B31,[1]高三上!$B:$J,8,0)</f>
        <v>49</v>
      </c>
      <c r="L31" t="str">
        <f>VLOOKUP(B31,[1]高三上!$B:$J,9,0)</f>
        <v>赵云川</v>
      </c>
      <c r="M31">
        <f t="shared" si="2"/>
        <v>47.175141242937855</v>
      </c>
      <c r="N31">
        <f t="shared" si="3"/>
        <v>233</v>
      </c>
      <c r="O31">
        <f>VLOOKUP(B31,[1]高二下!$B:$J,8,0)</f>
        <v>85</v>
      </c>
      <c r="P31" t="str">
        <f>VLOOKUP(B31,[1]高二下!$B:$J,9,0)</f>
        <v>赵云川</v>
      </c>
      <c r="Q31">
        <f t="shared" si="4"/>
        <v>100</v>
      </c>
      <c r="R31">
        <f t="shared" si="5"/>
        <v>46</v>
      </c>
      <c r="S31">
        <f>VLOOKUP(B31,[1]高二上!$B:$J,8,0)</f>
        <v>90</v>
      </c>
      <c r="T31" t="str">
        <f>VLOOKUP(B31,[1]高二上!$B:$J,9,0)</f>
        <v>赵云川</v>
      </c>
      <c r="U31">
        <f t="shared" si="6"/>
        <v>107.06214689265536</v>
      </c>
      <c r="V31">
        <f t="shared" si="7"/>
        <v>46</v>
      </c>
      <c r="W31">
        <f>VLOOKUP(B31,[1]高一下!$B:$J,8,0)</f>
        <v>92</v>
      </c>
      <c r="X31" t="str">
        <f>VLOOKUP(B31,[1]高一下!$B:$J,9,0)</f>
        <v>赵云川</v>
      </c>
      <c r="Y31">
        <f t="shared" si="8"/>
        <v>95.480225988700568</v>
      </c>
      <c r="Z31">
        <f t="shared" si="9"/>
        <v>71</v>
      </c>
      <c r="AA31">
        <f>VLOOKUP(B31,[1]高一上!$B:$I,7,0)</f>
        <v>79</v>
      </c>
      <c r="AB31" t="str">
        <f>VLOOKUP(B31,[1]高一上!$B:$I,8,0)</f>
        <v>赵云川</v>
      </c>
      <c r="AC31">
        <f t="shared" si="10"/>
        <v>97.175141242937855</v>
      </c>
      <c r="AD31">
        <f t="shared" si="11"/>
        <v>55</v>
      </c>
      <c r="AE31">
        <f>VLOOKUP(B31,[1]中考!$B:$H,7,0)</f>
        <v>121</v>
      </c>
      <c r="AF31">
        <f t="shared" si="12"/>
        <v>45</v>
      </c>
    </row>
    <row r="32" spans="1:32" x14ac:dyDescent="0.2">
      <c r="A32" s="2" t="s">
        <v>96</v>
      </c>
      <c r="B32" s="2" t="s">
        <v>97</v>
      </c>
      <c r="C32" s="1">
        <v>1</v>
      </c>
      <c r="D32" s="3" t="s">
        <v>9</v>
      </c>
      <c r="E32" s="4" t="s">
        <v>98</v>
      </c>
      <c r="F32" s="1">
        <v>504</v>
      </c>
      <c r="G32" s="13">
        <f>VLOOKUP(B32,'[1]高三下(高考)'!$B:$J,8,0)</f>
        <v>92</v>
      </c>
      <c r="H32" s="12" t="str">
        <f>VLOOKUP(B32,'[1]高三下(高考)'!$B:$J,9,0)</f>
        <v>赵云川</v>
      </c>
      <c r="I32" s="15">
        <f t="shared" si="0"/>
        <v>76.836158192090394</v>
      </c>
      <c r="J32">
        <f t="shared" si="1"/>
        <v>97</v>
      </c>
      <c r="K32">
        <f>VLOOKUP(B32,[1]高三上!$B:$J,8,0)</f>
        <v>93</v>
      </c>
      <c r="L32" t="str">
        <f>VLOOKUP(B32,[1]高三上!$B:$J,9,0)</f>
        <v>赵云川</v>
      </c>
      <c r="M32">
        <f t="shared" si="2"/>
        <v>110.73446327683615</v>
      </c>
      <c r="N32">
        <f t="shared" si="3"/>
        <v>15</v>
      </c>
      <c r="O32">
        <f>VLOOKUP(B32,[1]高二下!$B:$J,8,0)</f>
        <v>83</v>
      </c>
      <c r="P32" t="str">
        <f>VLOOKUP(B32,[1]高二下!$B:$J,9,0)</f>
        <v>赵云川</v>
      </c>
      <c r="Q32">
        <f t="shared" si="4"/>
        <v>88.418079096045204</v>
      </c>
      <c r="R32">
        <f t="shared" si="5"/>
        <v>53</v>
      </c>
      <c r="S32">
        <f>VLOOKUP(B32,[1]高二上!$B:$J,8,0)</f>
        <v>107</v>
      </c>
      <c r="T32" t="str">
        <f>VLOOKUP(B32,[1]高二上!$B:$J,9,0)</f>
        <v>赵云川</v>
      </c>
      <c r="U32">
        <f t="shared" si="6"/>
        <v>104.51977401129943</v>
      </c>
      <c r="V32">
        <f t="shared" si="7"/>
        <v>12</v>
      </c>
      <c r="W32">
        <f>VLOOKUP(B32,[1]高一下!$B:$J,8,0)</f>
        <v>102</v>
      </c>
      <c r="X32" t="str">
        <f>VLOOKUP(B32,[1]高一下!$B:$J,9,0)</f>
        <v>赵云川</v>
      </c>
      <c r="Y32">
        <f t="shared" si="8"/>
        <v>99.717514124293785</v>
      </c>
      <c r="Z32">
        <f t="shared" si="9"/>
        <v>28</v>
      </c>
      <c r="AA32">
        <f>VLOOKUP(B32,[1]高一上!$B:$I,7,0)</f>
        <v>94</v>
      </c>
      <c r="AB32" t="str">
        <f>VLOOKUP(B32,[1]高一上!$B:$I,8,0)</f>
        <v>赵云川</v>
      </c>
      <c r="AC32">
        <f t="shared" si="10"/>
        <v>127.96610169491525</v>
      </c>
      <c r="AD32">
        <f t="shared" si="11"/>
        <v>27</v>
      </c>
      <c r="AE32">
        <f>VLOOKUP(B32,[1]中考!$B:$H,7,0)</f>
        <v>111</v>
      </c>
      <c r="AF32">
        <f t="shared" si="12"/>
        <v>126</v>
      </c>
    </row>
    <row r="33" spans="1:32" x14ac:dyDescent="0.2">
      <c r="A33" s="2" t="s">
        <v>99</v>
      </c>
      <c r="B33" s="2" t="s">
        <v>100</v>
      </c>
      <c r="C33" s="1">
        <v>1</v>
      </c>
      <c r="D33" s="3" t="s">
        <v>9</v>
      </c>
      <c r="E33" s="4" t="s">
        <v>101</v>
      </c>
      <c r="F33" s="1">
        <v>502</v>
      </c>
      <c r="G33" s="13">
        <f>VLOOKUP(B33,'[1]高三下(高考)'!$B:$J,8,0)</f>
        <v>94</v>
      </c>
      <c r="H33" s="12" t="str">
        <f>VLOOKUP(B33,'[1]高三下(高考)'!$B:$J,9,0)</f>
        <v>赵云川</v>
      </c>
      <c r="I33" s="15">
        <f t="shared" si="0"/>
        <v>86.723163841807917</v>
      </c>
      <c r="J33">
        <f t="shared" si="1"/>
        <v>82</v>
      </c>
      <c r="K33">
        <f>VLOOKUP(B33,[1]高三上!$B:$J,8,0)</f>
        <v>84</v>
      </c>
      <c r="L33" t="str">
        <f>VLOOKUP(B33,[1]高三上!$B:$J,9,0)</f>
        <v>赵云川</v>
      </c>
      <c r="M33">
        <f t="shared" si="2"/>
        <v>110.16949152542372</v>
      </c>
      <c r="N33">
        <f t="shared" si="3"/>
        <v>35</v>
      </c>
      <c r="O33">
        <f>VLOOKUP(B33,[1]高二下!$B:$J,8,0)</f>
        <v>79</v>
      </c>
      <c r="P33" t="str">
        <f>VLOOKUP(B33,[1]高二下!$B:$J,9,0)</f>
        <v>赵云川</v>
      </c>
      <c r="Q33">
        <f t="shared" si="4"/>
        <v>106.49717514124293</v>
      </c>
      <c r="R33">
        <f t="shared" si="5"/>
        <v>71</v>
      </c>
      <c r="S33">
        <f>VLOOKUP(B33,[1]高二上!$B:$J,8,0)</f>
        <v>74</v>
      </c>
      <c r="T33" t="str">
        <f>VLOOKUP(B33,[1]高二上!$B:$J,9,0)</f>
        <v>赵云川</v>
      </c>
      <c r="U33">
        <f t="shared" si="6"/>
        <v>77.966101694915253</v>
      </c>
      <c r="V33">
        <f t="shared" si="7"/>
        <v>94</v>
      </c>
      <c r="W33">
        <f>VLOOKUP(B33,[1]高一下!$B:$J,8,0)</f>
        <v>107</v>
      </c>
      <c r="X33" t="str">
        <f>VLOOKUP(B33,[1]高一下!$B:$J,9,0)</f>
        <v>赵云川</v>
      </c>
      <c r="Y33">
        <f t="shared" si="8"/>
        <v>100.28248587570621</v>
      </c>
      <c r="Z33">
        <f t="shared" si="9"/>
        <v>16</v>
      </c>
      <c r="AA33">
        <f>VLOOKUP(B33,[1]高一上!$B:$I,7,0)</f>
        <v>98</v>
      </c>
      <c r="AB33" t="str">
        <f>VLOOKUP(B33,[1]高一上!$B:$I,8,0)</f>
        <v>赵云川</v>
      </c>
      <c r="AC33">
        <f t="shared" si="10"/>
        <v>125.14124293785311</v>
      </c>
      <c r="AD33">
        <f t="shared" si="11"/>
        <v>17</v>
      </c>
      <c r="AE33">
        <f>VLOOKUP(B33,[1]中考!$B:$H,7,0)</f>
        <v>113</v>
      </c>
      <c r="AF33">
        <f t="shared" si="12"/>
        <v>106</v>
      </c>
    </row>
    <row r="34" spans="1:32" x14ac:dyDescent="0.2">
      <c r="A34" s="2" t="s">
        <v>102</v>
      </c>
      <c r="B34" s="2" t="s">
        <v>103</v>
      </c>
      <c r="C34" s="1">
        <v>1</v>
      </c>
      <c r="D34" s="3" t="s">
        <v>9</v>
      </c>
      <c r="E34" s="4" t="s">
        <v>104</v>
      </c>
      <c r="F34" s="1">
        <v>501</v>
      </c>
      <c r="G34" s="13">
        <f>VLOOKUP(B34,'[1]高三下(高考)'!$B:$J,8,0)</f>
        <v>103</v>
      </c>
      <c r="H34" s="12" t="str">
        <f>VLOOKUP(B34,'[1]高三下(高考)'!$B:$J,9,0)</f>
        <v>赵云川</v>
      </c>
      <c r="I34" s="15">
        <f t="shared" si="0"/>
        <v>171.18644067796612</v>
      </c>
      <c r="J34">
        <f t="shared" si="1"/>
        <v>35</v>
      </c>
      <c r="K34">
        <f>VLOOKUP(B34,[1]高三上!$B:$J,8,0)</f>
        <v>40</v>
      </c>
      <c r="L34" t="str">
        <f>VLOOKUP(B34,[1]高三上!$B:$J,9,0)</f>
        <v>赵云川</v>
      </c>
      <c r="M34">
        <f t="shared" si="2"/>
        <v>57.627118644067799</v>
      </c>
      <c r="N34">
        <f t="shared" si="3"/>
        <v>287</v>
      </c>
      <c r="O34">
        <f>VLOOKUP(B34,[1]高二下!$B:$J,8,0)</f>
        <v>69</v>
      </c>
      <c r="P34" t="str">
        <f>VLOOKUP(B34,[1]高二下!$B:$J,9,0)</f>
        <v>赵云川</v>
      </c>
      <c r="Q34">
        <f t="shared" si="4"/>
        <v>75.706214689265536</v>
      </c>
      <c r="R34">
        <f t="shared" si="5"/>
        <v>137</v>
      </c>
      <c r="S34">
        <f>VLOOKUP(B34,[1]高二上!$B:$J,8,0)</f>
        <v>88</v>
      </c>
      <c r="T34" t="str">
        <f>VLOOKUP(B34,[1]高二上!$B:$J,9,0)</f>
        <v>赵云川</v>
      </c>
      <c r="U34">
        <f t="shared" si="6"/>
        <v>101.69491525423729</v>
      </c>
      <c r="V34">
        <f t="shared" si="7"/>
        <v>51</v>
      </c>
      <c r="W34">
        <f>VLOOKUP(B34,[1]高一下!$B:$J,8,0)</f>
        <v>94</v>
      </c>
      <c r="X34" t="str">
        <f>VLOOKUP(B34,[1]高一下!$B:$J,9,0)</f>
        <v>赵云川</v>
      </c>
      <c r="Y34">
        <f t="shared" si="8"/>
        <v>111.86440677966101</v>
      </c>
      <c r="Z34">
        <f t="shared" si="9"/>
        <v>57</v>
      </c>
      <c r="AA34">
        <f>VLOOKUP(B34,[1]高一上!$B:$I,7,0)</f>
        <v>70</v>
      </c>
      <c r="AB34" t="str">
        <f>VLOOKUP(B34,[1]高一上!$B:$I,8,0)</f>
        <v>马俊</v>
      </c>
      <c r="AC34">
        <f t="shared" si="10"/>
        <v>81.638418079096041</v>
      </c>
      <c r="AD34">
        <f t="shared" si="11"/>
        <v>99</v>
      </c>
      <c r="AE34">
        <f>VLOOKUP(B34,[1]中考!$B:$H,7,0)</f>
        <v>122</v>
      </c>
      <c r="AF34">
        <f t="shared" si="12"/>
        <v>34</v>
      </c>
    </row>
    <row r="35" spans="1:32" x14ac:dyDescent="0.2">
      <c r="A35" s="2" t="s">
        <v>105</v>
      </c>
      <c r="B35" s="2" t="s">
        <v>106</v>
      </c>
      <c r="C35" s="1">
        <v>1</v>
      </c>
      <c r="D35" s="3" t="s">
        <v>9</v>
      </c>
      <c r="E35" s="4" t="s">
        <v>107</v>
      </c>
      <c r="F35" s="1">
        <v>501</v>
      </c>
      <c r="G35" s="13">
        <f>VLOOKUP(B35,'[1]高三下(高考)'!$B:$J,8,0)</f>
        <v>79</v>
      </c>
      <c r="H35" s="12" t="str">
        <f>VLOOKUP(B35,'[1]高三下(高考)'!$B:$J,9,0)</f>
        <v>赵云川</v>
      </c>
      <c r="I35" s="15">
        <f t="shared" si="0"/>
        <v>65.819209039548014</v>
      </c>
      <c r="J35">
        <f t="shared" si="1"/>
        <v>218</v>
      </c>
      <c r="K35">
        <f>VLOOKUP(B35,[1]高三上!$B:$J,8,0)</f>
        <v>68</v>
      </c>
      <c r="L35" t="str">
        <f>VLOOKUP(B35,[1]高三上!$B:$J,9,0)</f>
        <v>赵云川</v>
      </c>
      <c r="M35">
        <f t="shared" si="2"/>
        <v>87.570621468926561</v>
      </c>
      <c r="N35">
        <f t="shared" si="3"/>
        <v>97</v>
      </c>
      <c r="O35">
        <f>VLOOKUP(B35,[1]高二下!$B:$J,8,0)</f>
        <v>83</v>
      </c>
      <c r="P35" t="str">
        <f>VLOOKUP(B35,[1]高二下!$B:$J,9,0)</f>
        <v>赵云川</v>
      </c>
      <c r="Q35">
        <f t="shared" si="4"/>
        <v>149.43502824858757</v>
      </c>
      <c r="R35">
        <f t="shared" si="5"/>
        <v>53</v>
      </c>
      <c r="S35">
        <f>VLOOKUP(B35,[1]高二上!$B:$J,8,0)</f>
        <v>51</v>
      </c>
      <c r="T35" t="str">
        <f>VLOOKUP(B35,[1]高二上!$B:$J,9,0)</f>
        <v>赵云川</v>
      </c>
      <c r="U35">
        <f t="shared" si="6"/>
        <v>62.711864406779661</v>
      </c>
      <c r="V35">
        <f t="shared" si="7"/>
        <v>228</v>
      </c>
      <c r="W35">
        <f>VLOOKUP(B35,[1]高一下!$B:$J,8,0)</f>
        <v>88</v>
      </c>
      <c r="X35" t="str">
        <f>VLOOKUP(B35,[1]高一下!$B:$J,9,0)</f>
        <v>赵云川</v>
      </c>
      <c r="Y35">
        <f t="shared" si="8"/>
        <v>81.920903954802256</v>
      </c>
      <c r="Z35">
        <f t="shared" si="9"/>
        <v>96</v>
      </c>
      <c r="AA35">
        <f>VLOOKUP(B35,[1]高一上!$B:$I,7,0)</f>
        <v>93</v>
      </c>
      <c r="AB35" t="str">
        <f>VLOOKUP(B35,[1]高一上!$B:$I,8,0)</f>
        <v>赵云川</v>
      </c>
      <c r="AC35">
        <f t="shared" si="10"/>
        <v>92.655367231638422</v>
      </c>
      <c r="AD35">
        <f t="shared" si="11"/>
        <v>32</v>
      </c>
      <c r="AE35">
        <f>VLOOKUP(B35,[1]中考!$B:$H,7,0)</f>
        <v>132</v>
      </c>
      <c r="AF35">
        <f t="shared" si="12"/>
        <v>6</v>
      </c>
    </row>
    <row r="36" spans="1:32" x14ac:dyDescent="0.2">
      <c r="A36" s="2" t="s">
        <v>108</v>
      </c>
      <c r="B36" s="2" t="s">
        <v>109</v>
      </c>
      <c r="C36" s="1">
        <v>1</v>
      </c>
      <c r="D36" s="3" t="s">
        <v>9</v>
      </c>
      <c r="E36" s="4" t="s">
        <v>110</v>
      </c>
      <c r="F36" s="1">
        <v>499</v>
      </c>
      <c r="G36" s="13">
        <f>VLOOKUP(B36,'[1]高三下(高考)'!$B:$J,8,0)</f>
        <v>93</v>
      </c>
      <c r="H36" s="12" t="str">
        <f>VLOOKUP(B36,'[1]高三下(高考)'!$B:$J,9,0)</f>
        <v>赵云川</v>
      </c>
      <c r="I36" s="15">
        <f t="shared" si="0"/>
        <v>96.327683615819211</v>
      </c>
      <c r="J36">
        <f t="shared" si="1"/>
        <v>95</v>
      </c>
      <c r="K36">
        <f>VLOOKUP(B36,[1]高三上!$B:$J,8,0)</f>
        <v>70</v>
      </c>
      <c r="L36" t="str">
        <f>VLOOKUP(B36,[1]高三上!$B:$J,9,0)</f>
        <v>赵云川</v>
      </c>
      <c r="M36">
        <f t="shared" si="2"/>
        <v>103.38983050847457</v>
      </c>
      <c r="N36">
        <f t="shared" si="3"/>
        <v>82</v>
      </c>
      <c r="O36">
        <f>VLOOKUP(B36,[1]高二下!$B:$J,8,0)</f>
        <v>74</v>
      </c>
      <c r="P36" t="str">
        <f>VLOOKUP(B36,[1]高二下!$B:$J,9,0)</f>
        <v>赵云川</v>
      </c>
      <c r="Q36">
        <f t="shared" si="4"/>
        <v>95.197740112994353</v>
      </c>
      <c r="R36">
        <f t="shared" si="5"/>
        <v>94</v>
      </c>
      <c r="S36">
        <f>VLOOKUP(B36,[1]高二上!$B:$J,8,0)</f>
        <v>79</v>
      </c>
      <c r="T36" t="str">
        <f>VLOOKUP(B36,[1]高二上!$B:$J,9,0)</f>
        <v>赵云川</v>
      </c>
      <c r="U36">
        <f t="shared" si="6"/>
        <v>124.01129943502825</v>
      </c>
      <c r="V36">
        <f t="shared" si="7"/>
        <v>77</v>
      </c>
      <c r="W36">
        <f>VLOOKUP(B36,[1]高一下!$B:$J,8,0)</f>
        <v>77</v>
      </c>
      <c r="X36" t="str">
        <f>VLOOKUP(B36,[1]高一下!$B:$J,9,0)</f>
        <v>赵云川</v>
      </c>
      <c r="Y36">
        <f t="shared" si="8"/>
        <v>75.706214689265536</v>
      </c>
      <c r="Z36">
        <f t="shared" si="9"/>
        <v>162</v>
      </c>
      <c r="AA36">
        <f>VLOOKUP(B36,[1]高一上!$B:$I,7,0)</f>
        <v>74</v>
      </c>
      <c r="AB36" t="str">
        <f>VLOOKUP(B36,[1]高一上!$B:$I,8,0)</f>
        <v>赵云川</v>
      </c>
      <c r="AC36">
        <f t="shared" si="10"/>
        <v>86.158192090395488</v>
      </c>
      <c r="AD36">
        <f t="shared" si="11"/>
        <v>76</v>
      </c>
      <c r="AE36">
        <f>VLOOKUP(B36,[1]中考!$B:$H,7,0)</f>
        <v>123</v>
      </c>
      <c r="AF36">
        <f t="shared" si="12"/>
        <v>27</v>
      </c>
    </row>
    <row r="37" spans="1:32" x14ac:dyDescent="0.2">
      <c r="A37" s="2" t="s">
        <v>111</v>
      </c>
      <c r="B37" s="2" t="s">
        <v>112</v>
      </c>
      <c r="C37" s="1">
        <v>1</v>
      </c>
      <c r="D37" s="3" t="s">
        <v>9</v>
      </c>
      <c r="E37" s="4" t="s">
        <v>113</v>
      </c>
      <c r="F37" s="1">
        <v>495</v>
      </c>
      <c r="G37" s="13">
        <f>VLOOKUP(B37,'[1]高三下(高考)'!$B:$J,8,0)</f>
        <v>94</v>
      </c>
      <c r="H37" s="12" t="str">
        <f>VLOOKUP(B37,'[1]高三下(高考)'!$B:$J,9,0)</f>
        <v>赵云川</v>
      </c>
      <c r="I37" s="15">
        <f t="shared" si="0"/>
        <v>115.2542372881356</v>
      </c>
      <c r="J37">
        <f t="shared" si="1"/>
        <v>82</v>
      </c>
      <c r="K37">
        <f>VLOOKUP(B37,[1]高三上!$B:$J,8,0)</f>
        <v>62</v>
      </c>
      <c r="L37" t="str">
        <f>VLOOKUP(B37,[1]高三上!$B:$J,9,0)</f>
        <v>赵云川</v>
      </c>
      <c r="M37">
        <f t="shared" si="2"/>
        <v>76.55367231638418</v>
      </c>
      <c r="N37">
        <f t="shared" si="3"/>
        <v>136</v>
      </c>
      <c r="O37">
        <f>VLOOKUP(B37,[1]高二下!$B:$J,8,0)</f>
        <v>83</v>
      </c>
      <c r="P37" t="str">
        <f>VLOOKUP(B37,[1]高二下!$B:$J,9,0)</f>
        <v>赵云川</v>
      </c>
      <c r="Q37">
        <f t="shared" si="4"/>
        <v>88.418079096045204</v>
      </c>
      <c r="R37">
        <f t="shared" si="5"/>
        <v>53</v>
      </c>
      <c r="S37">
        <f>VLOOKUP(B37,[1]高二上!$B:$J,8,0)</f>
        <v>107</v>
      </c>
      <c r="T37" t="str">
        <f>VLOOKUP(B37,[1]高二上!$B:$J,9,0)</f>
        <v>赵云川</v>
      </c>
      <c r="U37">
        <f t="shared" si="6"/>
        <v>110.16949152542372</v>
      </c>
      <c r="V37">
        <f t="shared" si="7"/>
        <v>12</v>
      </c>
      <c r="W37">
        <f>VLOOKUP(B37,[1]高一下!$B:$J,8,0)</f>
        <v>95</v>
      </c>
      <c r="X37" t="str">
        <f>VLOOKUP(B37,[1]高一下!$B:$J,9,0)</f>
        <v>赵云川</v>
      </c>
      <c r="Y37">
        <f t="shared" si="8"/>
        <v>90.395480225988706</v>
      </c>
      <c r="Z37">
        <f t="shared" si="9"/>
        <v>48</v>
      </c>
      <c r="AA37">
        <f>VLOOKUP(B37,[1]高一上!$B:$I,7,0)</f>
        <v>101</v>
      </c>
      <c r="AB37" t="str">
        <f>VLOOKUP(B37,[1]高一上!$B:$I,8,0)</f>
        <v>赵云川</v>
      </c>
      <c r="AC37">
        <f t="shared" si="10"/>
        <v>101.69491525423729</v>
      </c>
      <c r="AD37">
        <f t="shared" si="11"/>
        <v>14</v>
      </c>
      <c r="AE37">
        <f>VLOOKUP(B37,[1]中考!$B:$H,7,0)</f>
        <v>125</v>
      </c>
      <c r="AF37">
        <f t="shared" si="12"/>
        <v>20</v>
      </c>
    </row>
    <row r="38" spans="1:32" x14ac:dyDescent="0.2">
      <c r="A38" s="2" t="s">
        <v>114</v>
      </c>
      <c r="B38" s="2" t="s">
        <v>115</v>
      </c>
      <c r="C38" s="1">
        <v>1</v>
      </c>
      <c r="D38" s="3" t="s">
        <v>9</v>
      </c>
      <c r="E38" s="4" t="s">
        <v>116</v>
      </c>
      <c r="F38" s="1">
        <v>495</v>
      </c>
      <c r="G38" s="13">
        <f>VLOOKUP(B38,'[1]高三下(高考)'!$B:$J,8,0)</f>
        <v>92</v>
      </c>
      <c r="H38" s="12" t="str">
        <f>VLOOKUP(B38,'[1]高三下(高考)'!$B:$J,9,0)</f>
        <v>赵云川</v>
      </c>
      <c r="I38" s="15">
        <f t="shared" si="0"/>
        <v>120.90395480225989</v>
      </c>
      <c r="J38">
        <f t="shared" si="1"/>
        <v>97</v>
      </c>
      <c r="K38">
        <f>VLOOKUP(B38,[1]高三上!$B:$J,8,0)</f>
        <v>58</v>
      </c>
      <c r="L38" t="str">
        <f>VLOOKUP(B38,[1]高三上!$B:$J,9,0)</f>
        <v>赵云川</v>
      </c>
      <c r="M38">
        <f t="shared" si="2"/>
        <v>100</v>
      </c>
      <c r="N38">
        <f t="shared" si="3"/>
        <v>171</v>
      </c>
      <c r="O38">
        <f>VLOOKUP(B38,[1]高二下!$B:$J,8,0)</f>
        <v>64</v>
      </c>
      <c r="P38" t="str">
        <f>VLOOKUP(B38,[1]高二下!$B:$J,9,0)</f>
        <v>赵云川</v>
      </c>
      <c r="Q38">
        <f t="shared" si="4"/>
        <v>58.192090395480228</v>
      </c>
      <c r="R38">
        <f t="shared" si="5"/>
        <v>171</v>
      </c>
      <c r="S38">
        <f>VLOOKUP(B38,[1]高二上!$B:$J,8,0)</f>
        <v>101</v>
      </c>
      <c r="T38" t="str">
        <f>VLOOKUP(B38,[1]高二上!$B:$J,9,0)</f>
        <v>赵云川</v>
      </c>
      <c r="U38">
        <f t="shared" si="6"/>
        <v>112.14689265536722</v>
      </c>
      <c r="V38">
        <f t="shared" si="7"/>
        <v>23</v>
      </c>
      <c r="W38">
        <f>VLOOKUP(B38,[1]高一下!$B:$J,8,0)</f>
        <v>93</v>
      </c>
      <c r="X38" t="str">
        <f>VLOOKUP(B38,[1]高一下!$B:$J,9,0)</f>
        <v>赵云川</v>
      </c>
      <c r="Y38">
        <f t="shared" si="8"/>
        <v>93.220338983050851</v>
      </c>
      <c r="Z38">
        <f t="shared" si="9"/>
        <v>66</v>
      </c>
      <c r="AA38">
        <f>VLOOKUP(B38,[1]高一上!$B:$I,7,0)</f>
        <v>86</v>
      </c>
      <c r="AB38" t="str">
        <f>VLOOKUP(B38,[1]高一上!$B:$I,8,0)</f>
        <v>赵云川</v>
      </c>
      <c r="AC38">
        <f t="shared" si="10"/>
        <v>112.42937853107344</v>
      </c>
      <c r="AD38">
        <f t="shared" si="11"/>
        <v>42</v>
      </c>
      <c r="AE38">
        <f>VLOOKUP(B38,[1]中考!$B:$H,7,0)</f>
        <v>115</v>
      </c>
      <c r="AF38">
        <f t="shared" si="12"/>
        <v>86</v>
      </c>
    </row>
    <row r="39" spans="1:32" x14ac:dyDescent="0.2">
      <c r="A39" s="2" t="s">
        <v>117</v>
      </c>
      <c r="B39" s="2" t="s">
        <v>118</v>
      </c>
      <c r="C39" s="1">
        <v>1</v>
      </c>
      <c r="D39" s="3" t="s">
        <v>9</v>
      </c>
      <c r="E39" s="4" t="s">
        <v>119</v>
      </c>
      <c r="F39" s="1">
        <v>492</v>
      </c>
      <c r="G39" s="13">
        <f>VLOOKUP(B39,'[1]高三下(高考)'!$B:$J,8,0)</f>
        <v>93</v>
      </c>
      <c r="H39" s="12" t="str">
        <f>VLOOKUP(B39,'[1]高三下(高考)'!$B:$J,9,0)</f>
        <v>赵云川</v>
      </c>
      <c r="I39" s="15">
        <f t="shared" si="0"/>
        <v>128.24858757062148</v>
      </c>
      <c r="J39">
        <f t="shared" si="1"/>
        <v>95</v>
      </c>
      <c r="K39">
        <f>VLOOKUP(B39,[1]高三上!$B:$J,8,0)</f>
        <v>54</v>
      </c>
      <c r="L39" t="str">
        <f>VLOOKUP(B39,[1]高三上!$B:$J,9,0)</f>
        <v>赵云川</v>
      </c>
      <c r="M39">
        <f t="shared" si="2"/>
        <v>62.429378531073446</v>
      </c>
      <c r="N39">
        <f t="shared" si="3"/>
        <v>195</v>
      </c>
      <c r="O39">
        <f>VLOOKUP(B39,[1]高二下!$B:$J,8,0)</f>
        <v>82</v>
      </c>
      <c r="P39" t="str">
        <f>VLOOKUP(B39,[1]高二下!$B:$J,9,0)</f>
        <v>赵云川</v>
      </c>
      <c r="Q39">
        <f t="shared" si="4"/>
        <v>88.983050847457633</v>
      </c>
      <c r="R39">
        <f t="shared" si="5"/>
        <v>62</v>
      </c>
      <c r="S39">
        <f>VLOOKUP(B39,[1]高二上!$B:$J,8,0)</f>
        <v>101</v>
      </c>
      <c r="T39" t="str">
        <f>VLOOKUP(B39,[1]高二上!$B:$J,9,0)</f>
        <v>赵云川</v>
      </c>
      <c r="U39">
        <f t="shared" si="6"/>
        <v>114.97175141242938</v>
      </c>
      <c r="V39">
        <f t="shared" si="7"/>
        <v>23</v>
      </c>
      <c r="W39">
        <f>VLOOKUP(B39,[1]高一下!$B:$J,8,0)</f>
        <v>91</v>
      </c>
      <c r="X39" t="str">
        <f>VLOOKUP(B39,[1]高一下!$B:$J,9,0)</f>
        <v>赵云川</v>
      </c>
      <c r="Y39">
        <f t="shared" si="8"/>
        <v>85.028248587570616</v>
      </c>
      <c r="Z39">
        <f t="shared" si="9"/>
        <v>76</v>
      </c>
      <c r="AA39">
        <f>VLOOKUP(B39,[1]高一上!$B:$I,7,0)</f>
        <v>95</v>
      </c>
      <c r="AB39" t="str">
        <f>VLOOKUP(B39,[1]高一上!$B:$I,8,0)</f>
        <v>赵云川</v>
      </c>
      <c r="AC39">
        <f t="shared" si="10"/>
        <v>95.197740112994353</v>
      </c>
      <c r="AD39">
        <f t="shared" si="11"/>
        <v>23</v>
      </c>
      <c r="AE39">
        <f>VLOOKUP(B39,[1]中考!$B:$H,7,0)</f>
        <v>132</v>
      </c>
      <c r="AF39">
        <f t="shared" si="12"/>
        <v>6</v>
      </c>
    </row>
    <row r="40" spans="1:32" x14ac:dyDescent="0.2">
      <c r="A40" s="2" t="s">
        <v>120</v>
      </c>
      <c r="B40" s="2" t="s">
        <v>121</v>
      </c>
      <c r="C40" s="1">
        <v>1</v>
      </c>
      <c r="D40" s="3" t="s">
        <v>9</v>
      </c>
      <c r="E40" s="4" t="s">
        <v>122</v>
      </c>
      <c r="F40" s="1">
        <v>491</v>
      </c>
      <c r="G40" s="13">
        <f>VLOOKUP(B40,'[1]高三下(高考)'!$B:$J,8,0)</f>
        <v>103</v>
      </c>
      <c r="H40" s="12" t="str">
        <f>VLOOKUP(B40,'[1]高三下(高考)'!$B:$J,9,0)</f>
        <v>赵云川</v>
      </c>
      <c r="I40" s="15">
        <f t="shared" si="0"/>
        <v>107.62711864406779</v>
      </c>
      <c r="J40">
        <f t="shared" si="1"/>
        <v>35</v>
      </c>
      <c r="K40">
        <f>VLOOKUP(B40,[1]高三上!$B:$J,8,0)</f>
        <v>74</v>
      </c>
      <c r="L40" t="str">
        <f>VLOOKUP(B40,[1]高三上!$B:$J,9,0)</f>
        <v>赵云川</v>
      </c>
      <c r="M40">
        <f t="shared" si="2"/>
        <v>87.005649717514132</v>
      </c>
      <c r="N40">
        <f t="shared" si="3"/>
        <v>62</v>
      </c>
      <c r="O40">
        <f>VLOOKUP(B40,[1]高二下!$B:$J,8,0)</f>
        <v>96</v>
      </c>
      <c r="P40" t="str">
        <f>VLOOKUP(B40,[1]高二下!$B:$J,9,0)</f>
        <v>赵云川</v>
      </c>
      <c r="Q40">
        <f t="shared" si="4"/>
        <v>103.67231638418079</v>
      </c>
      <c r="R40">
        <f t="shared" si="5"/>
        <v>16</v>
      </c>
      <c r="S40">
        <f>VLOOKUP(B40,[1]高二上!$B:$J,8,0)</f>
        <v>100</v>
      </c>
      <c r="T40" t="str">
        <f>VLOOKUP(B40,[1]高二上!$B:$J,9,0)</f>
        <v>赵云川</v>
      </c>
      <c r="U40">
        <f t="shared" si="6"/>
        <v>98.305084745762713</v>
      </c>
      <c r="V40">
        <f t="shared" si="7"/>
        <v>29</v>
      </c>
      <c r="W40">
        <f>VLOOKUP(B40,[1]高一下!$B:$J,8,0)</f>
        <v>103</v>
      </c>
      <c r="X40" t="str">
        <f>VLOOKUP(B40,[1]高一下!$B:$J,9,0)</f>
        <v>赵云川</v>
      </c>
      <c r="Y40">
        <f t="shared" si="8"/>
        <v>96.89265536723164</v>
      </c>
      <c r="Z40">
        <f t="shared" si="9"/>
        <v>23</v>
      </c>
      <c r="AA40">
        <f>VLOOKUP(B40,[1]高一上!$B:$I,7,0)</f>
        <v>102</v>
      </c>
      <c r="AB40" t="str">
        <f>VLOOKUP(B40,[1]高一上!$B:$I,8,0)</f>
        <v>赵云川</v>
      </c>
      <c r="AC40">
        <f t="shared" si="10"/>
        <v>98.587570621468927</v>
      </c>
      <c r="AD40">
        <f t="shared" si="11"/>
        <v>12</v>
      </c>
      <c r="AE40">
        <f>VLOOKUP(B40,[1]中考!$B:$H,7,0)</f>
        <v>130</v>
      </c>
      <c r="AF40">
        <f t="shared" si="12"/>
        <v>7</v>
      </c>
    </row>
    <row r="41" spans="1:32" x14ac:dyDescent="0.2">
      <c r="A41" s="2" t="s">
        <v>123</v>
      </c>
      <c r="B41" s="2" t="s">
        <v>124</v>
      </c>
      <c r="C41" s="1">
        <v>1</v>
      </c>
      <c r="D41" s="3" t="s">
        <v>9</v>
      </c>
      <c r="E41" s="4" t="s">
        <v>125</v>
      </c>
      <c r="F41" s="1">
        <v>489</v>
      </c>
      <c r="G41" s="13">
        <f>VLOOKUP(B41,'[1]高三下(高考)'!$B:$J,8,0)</f>
        <v>78</v>
      </c>
      <c r="H41" s="12" t="str">
        <f>VLOOKUP(B41,'[1]高三下(高考)'!$B:$J,9,0)</f>
        <v>赵云川</v>
      </c>
      <c r="I41" s="15">
        <f t="shared" si="0"/>
        <v>86.158192090395488</v>
      </c>
      <c r="J41">
        <f t="shared" si="1"/>
        <v>224</v>
      </c>
      <c r="K41">
        <f>VLOOKUP(B41,[1]高三上!$B:$J,8,0)</f>
        <v>57</v>
      </c>
      <c r="L41" t="str">
        <f>VLOOKUP(B41,[1]高三上!$B:$J,9,0)</f>
        <v>赵云川</v>
      </c>
      <c r="M41">
        <f t="shared" si="2"/>
        <v>81.638418079096041</v>
      </c>
      <c r="N41">
        <f t="shared" si="3"/>
        <v>175</v>
      </c>
      <c r="O41">
        <f>VLOOKUP(B41,[1]高二下!$B:$J,8,0)</f>
        <v>72</v>
      </c>
      <c r="P41" t="str">
        <f>VLOOKUP(B41,[1]高二下!$B:$J,9,0)</f>
        <v>赵云川</v>
      </c>
      <c r="Q41">
        <f t="shared" si="4"/>
        <v>84.745762711864401</v>
      </c>
      <c r="R41">
        <f t="shared" si="5"/>
        <v>110</v>
      </c>
      <c r="S41">
        <f>VLOOKUP(B41,[1]高二上!$B:$J,8,0)</f>
        <v>86</v>
      </c>
      <c r="T41" t="str">
        <f>VLOOKUP(B41,[1]高二上!$B:$J,9,0)</f>
        <v>赵云川</v>
      </c>
      <c r="U41">
        <f t="shared" si="6"/>
        <v>112.42937853107344</v>
      </c>
      <c r="V41">
        <f t="shared" si="7"/>
        <v>56</v>
      </c>
      <c r="W41">
        <f>VLOOKUP(B41,[1]高一下!$B:$J,8,0)</f>
        <v>87</v>
      </c>
      <c r="X41" t="str">
        <f>VLOOKUP(B41,[1]高一下!$B:$J,9,0)</f>
        <v>赵云川</v>
      </c>
      <c r="Y41">
        <f t="shared" si="8"/>
        <v>83.050847457627128</v>
      </c>
      <c r="Z41">
        <f t="shared" si="9"/>
        <v>100</v>
      </c>
      <c r="AA41">
        <f>VLOOKUP(B41,[1]高一上!$B:$I,7,0)</f>
        <v>88</v>
      </c>
      <c r="AB41" t="str">
        <f>VLOOKUP(B41,[1]高一上!$B:$I,8,0)</f>
        <v>赵云川</v>
      </c>
      <c r="AC41">
        <f t="shared" si="10"/>
        <v>96.89265536723164</v>
      </c>
      <c r="AD41">
        <f t="shared" si="11"/>
        <v>40</v>
      </c>
      <c r="AE41">
        <f>VLOOKUP(B41,[1]中考!$B:$H,7,0)</f>
        <v>122</v>
      </c>
      <c r="AF41">
        <f t="shared" si="12"/>
        <v>29</v>
      </c>
    </row>
    <row r="42" spans="1:32" x14ac:dyDescent="0.2">
      <c r="A42" s="2" t="s">
        <v>126</v>
      </c>
      <c r="B42" s="2" t="s">
        <v>127</v>
      </c>
      <c r="C42" s="1">
        <v>1</v>
      </c>
      <c r="D42" s="3" t="s">
        <v>9</v>
      </c>
      <c r="E42" s="4" t="s">
        <v>128</v>
      </c>
      <c r="F42" s="1">
        <v>486</v>
      </c>
      <c r="G42" s="13">
        <f>VLOOKUP(B42,'[1]高三下(高考)'!$B:$J,8,0)</f>
        <v>79</v>
      </c>
      <c r="H42" s="12" t="str">
        <f>VLOOKUP(B42,'[1]高三下(高考)'!$B:$J,9,0)</f>
        <v>赵云川</v>
      </c>
      <c r="I42" s="15">
        <f t="shared" si="0"/>
        <v>71.186440677966104</v>
      </c>
      <c r="J42">
        <f t="shared" si="1"/>
        <v>218</v>
      </c>
      <c r="K42">
        <f>VLOOKUP(B42,[1]高三上!$B:$J,8,0)</f>
        <v>65</v>
      </c>
      <c r="L42" t="str">
        <f>VLOOKUP(B42,[1]高三上!$B:$J,9,0)</f>
        <v>赵云川</v>
      </c>
      <c r="M42">
        <f t="shared" si="2"/>
        <v>76.836158192090394</v>
      </c>
      <c r="N42">
        <f t="shared" si="3"/>
        <v>116</v>
      </c>
      <c r="O42">
        <f>VLOOKUP(B42,[1]高二下!$B:$J,8,0)</f>
        <v>88</v>
      </c>
      <c r="P42" t="str">
        <f>VLOOKUP(B42,[1]高二下!$B:$J,9,0)</f>
        <v>赵云川</v>
      </c>
      <c r="Q42">
        <f t="shared" si="4"/>
        <v>107.34463276836158</v>
      </c>
      <c r="R42">
        <f t="shared" si="5"/>
        <v>34</v>
      </c>
      <c r="S42">
        <f>VLOOKUP(B42,[1]高二上!$B:$J,8,0)</f>
        <v>85</v>
      </c>
      <c r="T42" t="str">
        <f>VLOOKUP(B42,[1]高二上!$B:$J,9,0)</f>
        <v>赵云川</v>
      </c>
      <c r="U42">
        <f t="shared" si="6"/>
        <v>133.61581920903956</v>
      </c>
      <c r="V42">
        <f t="shared" si="7"/>
        <v>60</v>
      </c>
      <c r="W42">
        <f>VLOOKUP(B42,[1]高一下!$B:$J,8,0)</f>
        <v>75</v>
      </c>
      <c r="X42" t="str">
        <f>VLOOKUP(B42,[1]高一下!$B:$J,9,0)</f>
        <v>赵云川</v>
      </c>
      <c r="Y42">
        <f t="shared" si="8"/>
        <v>54.802259887005647</v>
      </c>
      <c r="Z42">
        <f t="shared" si="9"/>
        <v>179</v>
      </c>
      <c r="AA42">
        <f>VLOOKUP(B42,[1]高一上!$B:$I,7,0)</f>
        <v>97</v>
      </c>
      <c r="AB42" t="str">
        <f>VLOOKUP(B42,[1]高一上!$B:$I,8,0)</f>
        <v>赵云川</v>
      </c>
      <c r="AC42">
        <f t="shared" si="10"/>
        <v>100.84745762711864</v>
      </c>
      <c r="AD42">
        <f t="shared" si="11"/>
        <v>19</v>
      </c>
      <c r="AE42">
        <f>VLOOKUP(B42,[1]中考!$B:$H,7,0)</f>
        <v>124</v>
      </c>
      <c r="AF42">
        <f t="shared" si="12"/>
        <v>22</v>
      </c>
    </row>
    <row r="43" spans="1:32" x14ac:dyDescent="0.2">
      <c r="A43" s="2" t="s">
        <v>129</v>
      </c>
      <c r="B43" s="2" t="s">
        <v>130</v>
      </c>
      <c r="C43" s="1">
        <v>1</v>
      </c>
      <c r="D43" s="3" t="s">
        <v>9</v>
      </c>
      <c r="E43" s="4" t="s">
        <v>131</v>
      </c>
      <c r="F43" s="1">
        <v>485</v>
      </c>
      <c r="G43" s="13">
        <f>VLOOKUP(B43,'[1]高三下(高考)'!$B:$J,8,0)</f>
        <v>91</v>
      </c>
      <c r="H43" s="12" t="str">
        <f>VLOOKUP(B43,'[1]高三下(高考)'!$B:$J,9,0)</f>
        <v>赵云川</v>
      </c>
      <c r="I43" s="15">
        <f t="shared" si="0"/>
        <v>74.858757062146893</v>
      </c>
      <c r="J43">
        <f t="shared" si="1"/>
        <v>112</v>
      </c>
      <c r="K43">
        <f>VLOOKUP(B43,[1]高三上!$B:$J,8,0)</f>
        <v>88</v>
      </c>
      <c r="L43" t="str">
        <f>VLOOKUP(B43,[1]高三上!$B:$J,9,0)</f>
        <v>赵云川</v>
      </c>
      <c r="M43">
        <f t="shared" si="2"/>
        <v>129.66101694915255</v>
      </c>
      <c r="N43">
        <f t="shared" si="3"/>
        <v>23</v>
      </c>
      <c r="O43">
        <f>VLOOKUP(B43,[1]高二下!$B:$J,8,0)</f>
        <v>70</v>
      </c>
      <c r="P43" t="str">
        <f>VLOOKUP(B43,[1]高二下!$B:$J,9,0)</f>
        <v>赵云川</v>
      </c>
      <c r="Q43">
        <f t="shared" si="4"/>
        <v>88.700564971751419</v>
      </c>
      <c r="R43">
        <f t="shared" si="5"/>
        <v>128</v>
      </c>
      <c r="S43">
        <f>VLOOKUP(B43,[1]高二上!$B:$J,8,0)</f>
        <v>75</v>
      </c>
      <c r="T43" t="str">
        <f>VLOOKUP(B43,[1]高二上!$B:$J,9,0)</f>
        <v>赵云川</v>
      </c>
      <c r="U43">
        <f t="shared" si="6"/>
        <v>91.24293785310735</v>
      </c>
      <c r="V43">
        <f t="shared" si="7"/>
        <v>88</v>
      </c>
      <c r="W43">
        <f>VLOOKUP(B43,[1]高一下!$B:$J,8,0)</f>
        <v>94</v>
      </c>
      <c r="X43" t="str">
        <f>VLOOKUP(B43,[1]高一下!$B:$J,9,0)</f>
        <v>赵云川</v>
      </c>
      <c r="Y43">
        <f t="shared" si="8"/>
        <v>108.47457627118644</v>
      </c>
      <c r="Z43">
        <f t="shared" si="9"/>
        <v>57</v>
      </c>
      <c r="AA43">
        <f>VLOOKUP(B43,[1]高一上!$B:$I,7,0)</f>
        <v>72</v>
      </c>
      <c r="AB43" t="str">
        <f>VLOOKUP(B43,[1]高一上!$B:$I,8,0)</f>
        <v>赵云川</v>
      </c>
      <c r="AC43">
        <f t="shared" si="10"/>
        <v>87.005649717514132</v>
      </c>
      <c r="AD43">
        <f t="shared" si="11"/>
        <v>87</v>
      </c>
      <c r="AE43">
        <f>VLOOKUP(B43,[1]中考!$B:$H,7,0)</f>
        <v>120</v>
      </c>
      <c r="AF43">
        <f t="shared" si="12"/>
        <v>41</v>
      </c>
    </row>
    <row r="44" spans="1:32" x14ac:dyDescent="0.2">
      <c r="A44" s="2" t="s">
        <v>132</v>
      </c>
      <c r="B44" s="2" t="s">
        <v>133</v>
      </c>
      <c r="C44" s="1">
        <v>1</v>
      </c>
      <c r="D44" s="3" t="s">
        <v>9</v>
      </c>
      <c r="E44" s="4" t="s">
        <v>134</v>
      </c>
      <c r="F44" s="1">
        <v>476</v>
      </c>
      <c r="G44" s="13">
        <f>VLOOKUP(B44,'[1]高三下(高考)'!$B:$J,8,0)</f>
        <v>85</v>
      </c>
      <c r="H44" s="12" t="str">
        <f>VLOOKUP(B44,'[1]高三下(高考)'!$B:$J,9,0)</f>
        <v>赵云川</v>
      </c>
      <c r="I44" s="15">
        <f t="shared" si="0"/>
        <v>74.858757062146893</v>
      </c>
      <c r="J44">
        <f t="shared" si="1"/>
        <v>168</v>
      </c>
      <c r="K44">
        <f>VLOOKUP(B44,[1]高三上!$B:$J,8,0)</f>
        <v>71</v>
      </c>
      <c r="L44" t="str">
        <f>VLOOKUP(B44,[1]高三上!$B:$J,9,0)</f>
        <v>赵云川</v>
      </c>
      <c r="M44">
        <f t="shared" si="2"/>
        <v>133.61581920903956</v>
      </c>
      <c r="N44">
        <f t="shared" si="3"/>
        <v>79</v>
      </c>
      <c r="O44">
        <f>VLOOKUP(B44,[1]高二下!$B:$J,8,0)</f>
        <v>60</v>
      </c>
      <c r="P44" t="str">
        <f>VLOOKUP(B44,[1]高二下!$B:$J,9,0)</f>
        <v>赵云川</v>
      </c>
      <c r="Q44">
        <f t="shared" si="4"/>
        <v>46.327683615819204</v>
      </c>
      <c r="R44">
        <f t="shared" si="5"/>
        <v>198</v>
      </c>
      <c r="S44">
        <f>VLOOKUP(B44,[1]高二上!$B:$J,8,0)</f>
        <v>109</v>
      </c>
      <c r="T44" t="str">
        <f>VLOOKUP(B44,[1]高二上!$B:$J,9,0)</f>
        <v>赵云川</v>
      </c>
      <c r="U44">
        <f t="shared" si="6"/>
        <v>117.79661016949153</v>
      </c>
      <c r="V44">
        <f t="shared" si="7"/>
        <v>8</v>
      </c>
      <c r="W44">
        <f>VLOOKUP(B44,[1]高一下!$B:$J,8,0)</f>
        <v>92</v>
      </c>
      <c r="X44" t="str">
        <f>VLOOKUP(B44,[1]高一下!$B:$J,9,0)</f>
        <v>赵云川</v>
      </c>
      <c r="Y44">
        <f t="shared" si="8"/>
        <v>86.440677966101703</v>
      </c>
      <c r="Z44">
        <f t="shared" si="9"/>
        <v>71</v>
      </c>
      <c r="AA44">
        <f>VLOOKUP(B44,[1]高一上!$B:$I,7,0)</f>
        <v>95</v>
      </c>
      <c r="AB44" t="str">
        <f>VLOOKUP(B44,[1]高一上!$B:$I,8,0)</f>
        <v>赵云川</v>
      </c>
      <c r="AC44">
        <f t="shared" si="10"/>
        <v>96.045197740112997</v>
      </c>
      <c r="AD44">
        <f t="shared" si="11"/>
        <v>23</v>
      </c>
      <c r="AE44">
        <f>VLOOKUP(B44,[1]中考!$B:$H,7,0)</f>
        <v>128</v>
      </c>
      <c r="AF44">
        <f t="shared" si="12"/>
        <v>9</v>
      </c>
    </row>
    <row r="45" spans="1:32" x14ac:dyDescent="0.2">
      <c r="A45" s="2" t="s">
        <v>135</v>
      </c>
      <c r="B45" s="2" t="s">
        <v>136</v>
      </c>
      <c r="C45" s="1">
        <v>1</v>
      </c>
      <c r="D45" s="3" t="s">
        <v>9</v>
      </c>
      <c r="E45" s="4" t="s">
        <v>137</v>
      </c>
      <c r="F45" s="1">
        <v>452</v>
      </c>
      <c r="G45" s="13">
        <f>VLOOKUP(B45,'[1]高三下(高考)'!$B:$J,8,0)</f>
        <v>92</v>
      </c>
      <c r="H45" s="12" t="str">
        <f>VLOOKUP(B45,'[1]高三下(高考)'!$B:$J,9,0)</f>
        <v>赵云川</v>
      </c>
      <c r="I45" s="15">
        <f t="shared" si="0"/>
        <v>138.4180790960452</v>
      </c>
      <c r="J45">
        <f t="shared" si="1"/>
        <v>97</v>
      </c>
      <c r="K45">
        <f>VLOOKUP(B45,[1]高三上!$B:$J,8,0)</f>
        <v>49</v>
      </c>
      <c r="L45" t="str">
        <f>VLOOKUP(B45,[1]高三上!$B:$J,9,0)</f>
        <v>赵云川</v>
      </c>
      <c r="M45">
        <f t="shared" si="2"/>
        <v>76.836158192090394</v>
      </c>
      <c r="N45">
        <f t="shared" si="3"/>
        <v>233</v>
      </c>
      <c r="O45">
        <f>VLOOKUP(B45,[1]高二下!$B:$J,8,0)</f>
        <v>67</v>
      </c>
      <c r="P45" t="str">
        <f>VLOOKUP(B45,[1]高二下!$B:$J,9,0)</f>
        <v>赵云川</v>
      </c>
      <c r="Q45">
        <f t="shared" si="4"/>
        <v>74.293785310734464</v>
      </c>
      <c r="R45">
        <f t="shared" si="5"/>
        <v>151</v>
      </c>
      <c r="S45">
        <f>VLOOKUP(B45,[1]高二上!$B:$J,8,0)</f>
        <v>85</v>
      </c>
      <c r="T45" t="str">
        <f>VLOOKUP(B45,[1]高二上!$B:$J,9,0)</f>
        <v>赵云川</v>
      </c>
      <c r="U45">
        <f t="shared" si="6"/>
        <v>137.85310734463278</v>
      </c>
      <c r="V45">
        <f t="shared" si="7"/>
        <v>60</v>
      </c>
      <c r="W45">
        <f>VLOOKUP(B45,[1]高一下!$B:$J,8,0)</f>
        <v>73</v>
      </c>
      <c r="X45" t="str">
        <f>VLOOKUP(B45,[1]高一下!$B:$J,9,0)</f>
        <v>赵云川</v>
      </c>
      <c r="Y45">
        <f t="shared" si="8"/>
        <v>96.327683615819211</v>
      </c>
      <c r="Z45">
        <f t="shared" si="9"/>
        <v>194</v>
      </c>
      <c r="AA45">
        <f>VLOOKUP(B45,[1]高一上!$B:$I,7,0)</f>
        <v>58</v>
      </c>
      <c r="AB45" t="str">
        <f>VLOOKUP(B45,[1]高一上!$B:$I,8,0)</f>
        <v>赵云川</v>
      </c>
      <c r="AC45">
        <f t="shared" si="10"/>
        <v>61.581920903954803</v>
      </c>
      <c r="AD45">
        <f t="shared" si="11"/>
        <v>181</v>
      </c>
      <c r="AE45">
        <f>VLOOKUP(B45,[1]中考!$B:$H,7,0)</f>
        <v>119</v>
      </c>
      <c r="AF45">
        <f t="shared" si="12"/>
        <v>45</v>
      </c>
    </row>
    <row r="46" spans="1:32" x14ac:dyDescent="0.2">
      <c r="A46" s="2" t="s">
        <v>138</v>
      </c>
      <c r="B46" s="2" t="s">
        <v>139</v>
      </c>
      <c r="C46" s="1">
        <v>2</v>
      </c>
      <c r="D46" s="3" t="s">
        <v>9</v>
      </c>
      <c r="E46" s="4" t="s">
        <v>140</v>
      </c>
      <c r="F46" s="1">
        <v>555</v>
      </c>
      <c r="G46" s="13">
        <f>VLOOKUP(B46,'[1]高三下(高考)'!$B:$J,8,0)</f>
        <v>107</v>
      </c>
      <c r="H46" s="12" t="str">
        <f>VLOOKUP(B46,'[1]高三下(高考)'!$B:$J,9,0)</f>
        <v>杜东洋</v>
      </c>
      <c r="I46" s="15">
        <f t="shared" si="0"/>
        <v>106.21468926553672</v>
      </c>
      <c r="J46">
        <f t="shared" si="1"/>
        <v>21</v>
      </c>
      <c r="K46">
        <f>VLOOKUP(B46,[1]高三上!$B:$J,8,0)</f>
        <v>79</v>
      </c>
      <c r="L46" t="str">
        <f>VLOOKUP(B46,[1]高三上!$B:$J,9,0)</f>
        <v>杜东洋</v>
      </c>
      <c r="M46">
        <f t="shared" si="2"/>
        <v>114.40677966101696</v>
      </c>
      <c r="N46">
        <f t="shared" si="3"/>
        <v>43</v>
      </c>
      <c r="O46">
        <f>VLOOKUP(B46,[1]高二下!$B:$J,8,0)</f>
        <v>74</v>
      </c>
      <c r="P46" t="str">
        <f>VLOOKUP(B46,[1]高二下!$B:$J,9,0)</f>
        <v>钟海昌</v>
      </c>
      <c r="Q46">
        <f t="shared" si="4"/>
        <v>85.875706214689259</v>
      </c>
      <c r="R46">
        <f t="shared" si="5"/>
        <v>94</v>
      </c>
      <c r="S46">
        <f>VLOOKUP(B46,[1]高二上!$B:$J,8,0)</f>
        <v>92</v>
      </c>
      <c r="T46" t="str">
        <f>VLOOKUP(B46,[1]高二上!$B:$J,9,0)</f>
        <v>钟海昌</v>
      </c>
      <c r="U46">
        <f t="shared" si="6"/>
        <v>152.54237288135593</v>
      </c>
      <c r="V46">
        <f t="shared" si="7"/>
        <v>44</v>
      </c>
      <c r="W46">
        <f>VLOOKUP(B46,[1]高一下!$B:$J,8,0)</f>
        <v>67</v>
      </c>
      <c r="X46" t="str">
        <f>VLOOKUP(B46,[1]高一下!$B:$J,9,0)</f>
        <v>邓国华</v>
      </c>
      <c r="Y46">
        <f t="shared" si="8"/>
        <v>71.186440677966104</v>
      </c>
      <c r="Z46">
        <f t="shared" si="9"/>
        <v>230</v>
      </c>
      <c r="AA46">
        <f>VLOOKUP(B46,[1]高一上!$B:$I,7,0)</f>
        <v>64</v>
      </c>
      <c r="AB46" t="str">
        <f>VLOOKUP(B46,[1]高一上!$B:$I,8,0)</f>
        <v>喇燕</v>
      </c>
      <c r="AC46">
        <f t="shared" si="10"/>
        <v>106.21468926553672</v>
      </c>
      <c r="AD46">
        <f t="shared" si="11"/>
        <v>128</v>
      </c>
      <c r="AE46">
        <f>VLOOKUP(B46,[1]中考!$B:$H,7,0)</f>
        <v>107</v>
      </c>
      <c r="AF46">
        <f t="shared" si="12"/>
        <v>150</v>
      </c>
    </row>
    <row r="47" spans="1:32" x14ac:dyDescent="0.2">
      <c r="A47" s="2" t="s">
        <v>142</v>
      </c>
      <c r="B47" s="2" t="s">
        <v>143</v>
      </c>
      <c r="C47" s="1">
        <v>2</v>
      </c>
      <c r="D47" s="3" t="s">
        <v>9</v>
      </c>
      <c r="E47" s="4" t="s">
        <v>144</v>
      </c>
      <c r="F47" s="1">
        <v>533</v>
      </c>
      <c r="G47" s="13">
        <f>VLOOKUP(B47,'[1]高三下(高考)'!$B:$J,8,0)</f>
        <v>91</v>
      </c>
      <c r="H47" s="12" t="str">
        <f>VLOOKUP(B47,'[1]高三下(高考)'!$B:$J,9,0)</f>
        <v>杜东洋</v>
      </c>
      <c r="I47" s="15">
        <f t="shared" si="0"/>
        <v>93.220338983050851</v>
      </c>
      <c r="J47">
        <f t="shared" si="1"/>
        <v>112</v>
      </c>
      <c r="K47">
        <f>VLOOKUP(B47,[1]高三上!$B:$J,8,0)</f>
        <v>69</v>
      </c>
      <c r="L47" t="str">
        <f>VLOOKUP(B47,[1]高三上!$B:$J,9,0)</f>
        <v>杜东洋</v>
      </c>
      <c r="M47">
        <f t="shared" si="2"/>
        <v>82.20338983050847</v>
      </c>
      <c r="N47">
        <f t="shared" si="3"/>
        <v>88</v>
      </c>
      <c r="O47">
        <f>VLOOKUP(B47,[1]高二下!$B:$J,8,0)</f>
        <v>90</v>
      </c>
      <c r="P47" t="str">
        <f>VLOOKUP(B47,[1]高二下!$B:$J,9,0)</f>
        <v>钟海昌</v>
      </c>
      <c r="Q47">
        <f t="shared" si="4"/>
        <v>99.435028248587571</v>
      </c>
      <c r="R47">
        <f t="shared" si="5"/>
        <v>25</v>
      </c>
      <c r="S47">
        <f>VLOOKUP(B47,[1]高二上!$B:$J,8,0)</f>
        <v>101</v>
      </c>
      <c r="T47" t="str">
        <f>VLOOKUP(B47,[1]高二上!$B:$J,9,0)</f>
        <v>钟海昌</v>
      </c>
      <c r="U47">
        <f t="shared" si="6"/>
        <v>126.27118644067797</v>
      </c>
      <c r="V47">
        <f t="shared" si="7"/>
        <v>23</v>
      </c>
      <c r="W47">
        <f>VLOOKUP(B47,[1]高一下!$B:$J,8,0)</f>
        <v>84</v>
      </c>
      <c r="X47" t="str">
        <f>VLOOKUP(B47,[1]高一下!$B:$J,9,0)</f>
        <v>邓国华</v>
      </c>
      <c r="Y47">
        <f t="shared" si="8"/>
        <v>82.20338983050847</v>
      </c>
      <c r="Z47">
        <f t="shared" si="9"/>
        <v>116</v>
      </c>
      <c r="AA47">
        <f>VLOOKUP(B47,[1]高一上!$B:$I,7,0)</f>
        <v>81</v>
      </c>
      <c r="AB47" t="str">
        <f>VLOOKUP(B47,[1]高一上!$B:$I,8,0)</f>
        <v>马俊</v>
      </c>
      <c r="AC47">
        <f t="shared" si="10"/>
        <v>111.5819209039548</v>
      </c>
      <c r="AD47">
        <f t="shared" si="11"/>
        <v>53</v>
      </c>
      <c r="AE47">
        <f>VLOOKUP(B47,[1]中考!$B:$H,7,0)</f>
        <v>113</v>
      </c>
      <c r="AF47">
        <f t="shared" si="12"/>
        <v>94</v>
      </c>
    </row>
    <row r="48" spans="1:32" x14ac:dyDescent="0.2">
      <c r="A48" s="2" t="s">
        <v>145</v>
      </c>
      <c r="B48" s="2" t="s">
        <v>146</v>
      </c>
      <c r="C48" s="1">
        <v>2</v>
      </c>
      <c r="D48" s="3" t="s">
        <v>9</v>
      </c>
      <c r="E48" s="4" t="s">
        <v>147</v>
      </c>
      <c r="F48" s="1">
        <v>531</v>
      </c>
      <c r="G48" s="13">
        <f>VLOOKUP(B48,'[1]高三下(高考)'!$B:$J,8,0)</f>
        <v>111</v>
      </c>
      <c r="H48" s="12" t="str">
        <f>VLOOKUP(B48,'[1]高三下(高考)'!$B:$J,9,0)</f>
        <v>杜东洋</v>
      </c>
      <c r="I48" s="15">
        <f t="shared" si="0"/>
        <v>104.23728813559322</v>
      </c>
      <c r="J48">
        <f t="shared" si="1"/>
        <v>11</v>
      </c>
      <c r="K48">
        <f>VLOOKUP(B48,[1]高三上!$B:$J,8,0)</f>
        <v>87</v>
      </c>
      <c r="L48" t="str">
        <f>VLOOKUP(B48,[1]高三上!$B:$J,9,0)</f>
        <v>杜东洋</v>
      </c>
      <c r="M48">
        <f t="shared" si="2"/>
        <v>117.2316384180791</v>
      </c>
      <c r="N48">
        <f t="shared" si="3"/>
        <v>26</v>
      </c>
      <c r="O48">
        <f>VLOOKUP(B48,[1]高二下!$B:$J,8,0)</f>
        <v>75</v>
      </c>
      <c r="P48" t="str">
        <f>VLOOKUP(B48,[1]高二下!$B:$J,9,0)</f>
        <v>钟海昌</v>
      </c>
      <c r="Q48">
        <f t="shared" si="4"/>
        <v>80.790960451977398</v>
      </c>
      <c r="R48">
        <f t="shared" si="5"/>
        <v>87</v>
      </c>
      <c r="S48">
        <f>VLOOKUP(B48,[1]高二上!$B:$J,8,0)</f>
        <v>104</v>
      </c>
      <c r="T48" t="str">
        <f>VLOOKUP(B48,[1]高二上!$B:$J,9,0)</f>
        <v>钟海昌</v>
      </c>
      <c r="U48">
        <f t="shared" si="6"/>
        <v>157.90960451977401</v>
      </c>
      <c r="V48">
        <f t="shared" si="7"/>
        <v>19</v>
      </c>
      <c r="W48">
        <f>VLOOKUP(B48,[1]高一下!$B:$J,8,0)</f>
        <v>68</v>
      </c>
      <c r="X48" t="str">
        <f>VLOOKUP(B48,[1]高一下!$B:$J,9,0)</f>
        <v>邓国华</v>
      </c>
      <c r="Y48">
        <f t="shared" si="8"/>
        <v>58.192090395480228</v>
      </c>
      <c r="Z48">
        <f t="shared" si="9"/>
        <v>224</v>
      </c>
      <c r="AA48">
        <f>VLOOKUP(B48,[1]高一上!$B:$I,7,0)</f>
        <v>74</v>
      </c>
      <c r="AB48" t="str">
        <f>VLOOKUP(B48,[1]高一上!$B:$I,8,0)</f>
        <v>央宗娜姆</v>
      </c>
      <c r="AC48">
        <f t="shared" si="10"/>
        <v>135.59322033898306</v>
      </c>
      <c r="AD48">
        <f t="shared" si="11"/>
        <v>76</v>
      </c>
      <c r="AE48">
        <f>VLOOKUP(B48,[1]中考!$B:$H,7,0)</f>
        <v>101</v>
      </c>
      <c r="AF48">
        <f t="shared" si="12"/>
        <v>202</v>
      </c>
    </row>
    <row r="49" spans="1:32" x14ac:dyDescent="0.2">
      <c r="A49" s="2" t="s">
        <v>148</v>
      </c>
      <c r="B49" s="2" t="s">
        <v>149</v>
      </c>
      <c r="C49" s="1">
        <v>2</v>
      </c>
      <c r="D49" s="3" t="s">
        <v>9</v>
      </c>
      <c r="E49" s="4" t="s">
        <v>150</v>
      </c>
      <c r="F49" s="1">
        <v>529</v>
      </c>
      <c r="G49" s="13">
        <f>VLOOKUP(B49,'[1]高三下(高考)'!$B:$J,8,0)</f>
        <v>98</v>
      </c>
      <c r="H49" s="12" t="str">
        <f>VLOOKUP(B49,'[1]高三下(高考)'!$B:$J,9,0)</f>
        <v>杜东洋</v>
      </c>
      <c r="I49" s="15">
        <f t="shared" si="0"/>
        <v>100.28248587570621</v>
      </c>
      <c r="J49">
        <f t="shared" si="1"/>
        <v>52</v>
      </c>
      <c r="K49">
        <f>VLOOKUP(B49,[1]高三上!$B:$J,8,0)</f>
        <v>75</v>
      </c>
      <c r="L49" t="str">
        <f>VLOOKUP(B49,[1]高三上!$B:$J,9,0)</f>
        <v>杜东洋</v>
      </c>
      <c r="M49">
        <f t="shared" si="2"/>
        <v>118.64406779661017</v>
      </c>
      <c r="N49">
        <f t="shared" si="3"/>
        <v>53</v>
      </c>
      <c r="O49">
        <f>VLOOKUP(B49,[1]高二下!$B:$J,8,0)</f>
        <v>71</v>
      </c>
      <c r="P49" t="str">
        <f>VLOOKUP(B49,[1]高二下!$B:$J,9,0)</f>
        <v>钟海昌</v>
      </c>
      <c r="Q49">
        <f t="shared" si="4"/>
        <v>79.378531073446325</v>
      </c>
      <c r="R49">
        <f t="shared" si="5"/>
        <v>119</v>
      </c>
      <c r="S49">
        <f>VLOOKUP(B49,[1]高二上!$B:$J,8,0)</f>
        <v>90</v>
      </c>
      <c r="T49" t="str">
        <f>VLOOKUP(B49,[1]高二上!$B:$J,9,0)</f>
        <v>钟海昌</v>
      </c>
      <c r="U49">
        <f t="shared" si="6"/>
        <v>146.045197740113</v>
      </c>
      <c r="V49">
        <f t="shared" si="7"/>
        <v>46</v>
      </c>
      <c r="W49">
        <f>VLOOKUP(B49,[1]高一下!$B:$J,8,0)</f>
        <v>70</v>
      </c>
      <c r="X49" t="str">
        <f>VLOOKUP(B49,[1]高一下!$B:$J,9,0)</f>
        <v>邓国华</v>
      </c>
      <c r="Y49">
        <f t="shared" si="8"/>
        <v>72.033898305084747</v>
      </c>
      <c r="Z49">
        <f t="shared" si="9"/>
        <v>209</v>
      </c>
      <c r="AA49">
        <f>VLOOKUP(B49,[1]高一上!$B:$I,7,0)</f>
        <v>67</v>
      </c>
      <c r="AB49" t="str">
        <f>VLOOKUP(B49,[1]高一上!$B:$I,8,0)</f>
        <v>邓国华</v>
      </c>
      <c r="AC49">
        <f t="shared" si="10"/>
        <v>122.59887005649718</v>
      </c>
      <c r="AD49">
        <f t="shared" si="11"/>
        <v>110</v>
      </c>
      <c r="AE49">
        <f>VLOOKUP(B49,[1]中考!$B:$H,7,0)</f>
        <v>103</v>
      </c>
      <c r="AF49">
        <f t="shared" si="12"/>
        <v>190</v>
      </c>
    </row>
    <row r="50" spans="1:32" x14ac:dyDescent="0.2">
      <c r="A50" s="2" t="s">
        <v>151</v>
      </c>
      <c r="B50" s="2" t="s">
        <v>152</v>
      </c>
      <c r="C50" s="1">
        <v>2</v>
      </c>
      <c r="D50" s="3" t="s">
        <v>9</v>
      </c>
      <c r="E50" s="4" t="s">
        <v>153</v>
      </c>
      <c r="F50" s="1">
        <v>526</v>
      </c>
      <c r="G50" s="13">
        <f>VLOOKUP(B50,'[1]高三下(高考)'!$B:$J,8,0)</f>
        <v>94</v>
      </c>
      <c r="H50" s="12" t="str">
        <f>VLOOKUP(B50,'[1]高三下(高考)'!$B:$J,9,0)</f>
        <v>杜东洋</v>
      </c>
      <c r="I50" s="15">
        <f t="shared" si="0"/>
        <v>126.27118644067797</v>
      </c>
      <c r="J50">
        <f t="shared" si="1"/>
        <v>82</v>
      </c>
      <c r="K50">
        <f>VLOOKUP(B50,[1]高三上!$B:$J,8,0)</f>
        <v>57</v>
      </c>
      <c r="L50" t="str">
        <f>VLOOKUP(B50,[1]高三上!$B:$J,9,0)</f>
        <v>杜东洋</v>
      </c>
      <c r="M50">
        <f t="shared" si="2"/>
        <v>71.468926553672318</v>
      </c>
      <c r="N50">
        <f t="shared" si="3"/>
        <v>175</v>
      </c>
      <c r="O50">
        <f>VLOOKUP(B50,[1]高二下!$B:$J,8,0)</f>
        <v>78</v>
      </c>
      <c r="P50" t="str">
        <f>VLOOKUP(B50,[1]高二下!$B:$J,9,0)</f>
        <v>钟海昌</v>
      </c>
      <c r="Q50">
        <f t="shared" si="4"/>
        <v>90.677966101694921</v>
      </c>
      <c r="R50">
        <f t="shared" si="5"/>
        <v>74</v>
      </c>
      <c r="S50">
        <f>VLOOKUP(B50,[1]高二上!$B:$J,8,0)</f>
        <v>94</v>
      </c>
      <c r="T50" t="str">
        <f>VLOOKUP(B50,[1]高二上!$B:$J,9,0)</f>
        <v>钟海昌</v>
      </c>
      <c r="U50">
        <f t="shared" si="6"/>
        <v>145.76271186440678</v>
      </c>
      <c r="V50">
        <f t="shared" si="7"/>
        <v>41</v>
      </c>
      <c r="W50">
        <f>VLOOKUP(B50,[1]高一下!$B:$J,8,0)</f>
        <v>71</v>
      </c>
      <c r="X50" t="str">
        <f>VLOOKUP(B50,[1]高一下!$B:$J,9,0)</f>
        <v>邓国华</v>
      </c>
      <c r="Y50">
        <f t="shared" si="8"/>
        <v>61.299435028248588</v>
      </c>
      <c r="Z50">
        <f t="shared" si="9"/>
        <v>203</v>
      </c>
      <c r="AA50">
        <f>VLOOKUP(B50,[1]高一上!$B:$I,7,0)</f>
        <v>76</v>
      </c>
      <c r="AB50" t="str">
        <f>VLOOKUP(B50,[1]高一上!$B:$I,8,0)</f>
        <v>邓国华</v>
      </c>
      <c r="AC50">
        <f t="shared" si="10"/>
        <v>116.10169491525423</v>
      </c>
      <c r="AD50">
        <f t="shared" si="11"/>
        <v>66</v>
      </c>
      <c r="AE50">
        <f>VLOOKUP(B50,[1]中考!$B:$H,7,0)</f>
        <v>110</v>
      </c>
      <c r="AF50">
        <f t="shared" si="12"/>
        <v>123</v>
      </c>
    </row>
    <row r="51" spans="1:32" x14ac:dyDescent="0.2">
      <c r="A51" s="2" t="s">
        <v>154</v>
      </c>
      <c r="B51" s="2" t="s">
        <v>155</v>
      </c>
      <c r="C51" s="1">
        <v>2</v>
      </c>
      <c r="D51" s="3" t="s">
        <v>9</v>
      </c>
      <c r="E51" s="4" t="s">
        <v>156</v>
      </c>
      <c r="F51" s="1">
        <v>524</v>
      </c>
      <c r="G51" s="13">
        <f>VLOOKUP(B51,'[1]高三下(高考)'!$B:$J,8,0)</f>
        <v>105</v>
      </c>
      <c r="H51" s="12" t="str">
        <f>VLOOKUP(B51,'[1]高三下(高考)'!$B:$J,9,0)</f>
        <v>杜东洋</v>
      </c>
      <c r="I51" s="15">
        <f t="shared" si="0"/>
        <v>112.14689265536722</v>
      </c>
      <c r="J51">
        <f t="shared" si="1"/>
        <v>28</v>
      </c>
      <c r="K51">
        <f>VLOOKUP(B51,[1]高三上!$B:$J,8,0)</f>
        <v>73</v>
      </c>
      <c r="L51" t="str">
        <f>VLOOKUP(B51,[1]高三上!$B:$J,9,0)</f>
        <v>杜东洋</v>
      </c>
      <c r="M51">
        <f t="shared" si="2"/>
        <v>135.87570621468927</v>
      </c>
      <c r="N51">
        <f t="shared" si="3"/>
        <v>71</v>
      </c>
      <c r="O51">
        <f>VLOOKUP(B51,[1]高二下!$B:$J,8,0)</f>
        <v>60</v>
      </c>
      <c r="P51" t="str">
        <f>VLOOKUP(B51,[1]高二下!$B:$J,9,0)</f>
        <v>钟海昌</v>
      </c>
      <c r="Q51">
        <f t="shared" si="4"/>
        <v>91.525423728813564</v>
      </c>
      <c r="R51">
        <f t="shared" si="5"/>
        <v>198</v>
      </c>
      <c r="S51">
        <f>VLOOKUP(B51,[1]高二上!$B:$J,8,0)</f>
        <v>62</v>
      </c>
      <c r="T51" t="str">
        <f>VLOOKUP(B51,[1]高二上!$B:$J,9,0)</f>
        <v>钟海昌</v>
      </c>
      <c r="U51">
        <f t="shared" si="6"/>
        <v>108.47457627118644</v>
      </c>
      <c r="V51">
        <f t="shared" si="7"/>
        <v>168</v>
      </c>
      <c r="W51">
        <f>VLOOKUP(B51,[1]高一下!$B:$J,8,0)</f>
        <v>72</v>
      </c>
      <c r="X51" t="str">
        <f>VLOOKUP(B51,[1]高一下!$B:$J,9,0)</f>
        <v>邓国华</v>
      </c>
      <c r="Y51">
        <f t="shared" si="8"/>
        <v>122.59887005649718</v>
      </c>
      <c r="Z51">
        <f t="shared" si="9"/>
        <v>198</v>
      </c>
      <c r="AA51">
        <f>VLOOKUP(B51,[1]高一上!$B:$I,7,0)</f>
        <v>44</v>
      </c>
      <c r="AB51" t="str">
        <f>VLOOKUP(B51,[1]高一上!$B:$I,8,0)</f>
        <v>邓国华</v>
      </c>
      <c r="AC51">
        <f t="shared" si="10"/>
        <v>88.13559322033899</v>
      </c>
      <c r="AD51">
        <f t="shared" si="11"/>
        <v>278</v>
      </c>
      <c r="AE51">
        <f>VLOOKUP(B51,[1]中考!$B:$H,7,0)</f>
        <v>97</v>
      </c>
      <c r="AF51">
        <f t="shared" si="12"/>
        <v>236</v>
      </c>
    </row>
    <row r="52" spans="1:32" x14ac:dyDescent="0.2">
      <c r="A52" s="2" t="s">
        <v>157</v>
      </c>
      <c r="B52" s="2" t="s">
        <v>158</v>
      </c>
      <c r="C52" s="1">
        <v>2</v>
      </c>
      <c r="D52" s="3" t="s">
        <v>9</v>
      </c>
      <c r="E52" s="4" t="s">
        <v>159</v>
      </c>
      <c r="F52" s="1">
        <v>523</v>
      </c>
      <c r="G52" s="13">
        <f>VLOOKUP(B52,'[1]高三下(高考)'!$B:$J,8,0)</f>
        <v>96</v>
      </c>
      <c r="H52" s="12" t="str">
        <f>VLOOKUP(B52,'[1]高三下(高考)'!$B:$J,9,0)</f>
        <v>杜东洋</v>
      </c>
      <c r="I52" s="15">
        <f t="shared" si="0"/>
        <v>103.954802259887</v>
      </c>
      <c r="J52">
        <f t="shared" si="1"/>
        <v>61</v>
      </c>
      <c r="K52">
        <f>VLOOKUP(B52,[1]高三上!$B:$J,8,0)</f>
        <v>72</v>
      </c>
      <c r="L52" t="str">
        <f>VLOOKUP(B52,[1]高三上!$B:$J,9,0)</f>
        <v>杜东洋</v>
      </c>
      <c r="M52">
        <f t="shared" si="2"/>
        <v>97.175141242937855</v>
      </c>
      <c r="N52">
        <f t="shared" si="3"/>
        <v>75</v>
      </c>
      <c r="O52">
        <f>VLOOKUP(B52,[1]高二下!$B:$J,8,0)</f>
        <v>80</v>
      </c>
      <c r="P52" t="str">
        <f>VLOOKUP(B52,[1]高二下!$B:$J,9,0)</f>
        <v>钟海昌</v>
      </c>
      <c r="Q52">
        <f t="shared" si="4"/>
        <v>93.220338983050851</v>
      </c>
      <c r="R52">
        <f t="shared" si="5"/>
        <v>65</v>
      </c>
      <c r="S52">
        <f>VLOOKUP(B52,[1]高二上!$B:$J,8,0)</f>
        <v>94</v>
      </c>
      <c r="T52" t="str">
        <f>VLOOKUP(B52,[1]高二上!$B:$J,9,0)</f>
        <v>钟海昌</v>
      </c>
      <c r="U52">
        <f t="shared" si="6"/>
        <v>99.435028248587571</v>
      </c>
      <c r="V52">
        <f t="shared" si="7"/>
        <v>41</v>
      </c>
      <c r="W52">
        <f>VLOOKUP(B52,[1]高一下!$B:$J,8,0)</f>
        <v>98</v>
      </c>
      <c r="X52" t="str">
        <f>VLOOKUP(B52,[1]高一下!$B:$J,9,0)</f>
        <v>邓国华</v>
      </c>
      <c r="Y52">
        <f t="shared" si="8"/>
        <v>135.87570621468927</v>
      </c>
      <c r="Z52">
        <f t="shared" si="9"/>
        <v>39</v>
      </c>
      <c r="AA52">
        <f>VLOOKUP(B52,[1]高一上!$B:$I,7,0)</f>
        <v>60</v>
      </c>
      <c r="AB52" t="str">
        <f>VLOOKUP(B52,[1]高一上!$B:$I,8,0)</f>
        <v>马俊</v>
      </c>
      <c r="AC52">
        <f t="shared" si="10"/>
        <v>55.649717514124291</v>
      </c>
      <c r="AD52">
        <f t="shared" si="11"/>
        <v>166</v>
      </c>
      <c r="AE52">
        <f>VLOOKUP(B52,[1]中考!$B:$H,7,0)</f>
        <v>128</v>
      </c>
      <c r="AF52">
        <f t="shared" si="12"/>
        <v>9</v>
      </c>
    </row>
    <row r="53" spans="1:32" x14ac:dyDescent="0.2">
      <c r="A53" s="2" t="s">
        <v>160</v>
      </c>
      <c r="B53" s="2" t="s">
        <v>161</v>
      </c>
      <c r="C53" s="1">
        <v>2</v>
      </c>
      <c r="D53" s="3" t="s">
        <v>9</v>
      </c>
      <c r="E53" s="4" t="s">
        <v>162</v>
      </c>
      <c r="F53" s="1">
        <v>517</v>
      </c>
      <c r="G53" s="13">
        <f>VLOOKUP(B53,'[1]高三下(高考)'!$B:$J,8,0)</f>
        <v>96</v>
      </c>
      <c r="H53" s="12" t="str">
        <f>VLOOKUP(B53,'[1]高三下(高考)'!$B:$J,9,0)</f>
        <v>杜东洋</v>
      </c>
      <c r="I53" s="15">
        <f t="shared" si="0"/>
        <v>157.90960451977401</v>
      </c>
      <c r="J53">
        <f t="shared" si="1"/>
        <v>61</v>
      </c>
      <c r="K53">
        <f>VLOOKUP(B53,[1]高三上!$B:$J,8,0)</f>
        <v>45</v>
      </c>
      <c r="L53" t="str">
        <f>VLOOKUP(B53,[1]高三上!$B:$J,9,0)</f>
        <v>杜东洋</v>
      </c>
      <c r="M53">
        <f t="shared" si="2"/>
        <v>99.717514124293785</v>
      </c>
      <c r="N53">
        <f t="shared" si="3"/>
        <v>266</v>
      </c>
      <c r="O53">
        <f>VLOOKUP(B53,[1]高二下!$B:$J,8,0)</f>
        <v>51</v>
      </c>
      <c r="P53" t="str">
        <f>VLOOKUP(B53,[1]高二下!$B:$J,9,0)</f>
        <v>钟海昌</v>
      </c>
      <c r="Q53">
        <f t="shared" si="4"/>
        <v>91.525423728813564</v>
      </c>
      <c r="R53">
        <f t="shared" si="5"/>
        <v>265</v>
      </c>
      <c r="S53">
        <f>VLOOKUP(B53,[1]高二上!$B:$J,8,0)</f>
        <v>50</v>
      </c>
      <c r="T53" t="str">
        <f>VLOOKUP(B53,[1]高二上!$B:$J,9,0)</f>
        <v>钟海昌</v>
      </c>
      <c r="U53">
        <f t="shared" si="6"/>
        <v>101.12994350282486</v>
      </c>
      <c r="V53">
        <f t="shared" si="7"/>
        <v>235</v>
      </c>
      <c r="W53">
        <f>VLOOKUP(B53,[1]高一下!$B:$J,8,0)</f>
        <v>66</v>
      </c>
      <c r="X53" t="str">
        <f>VLOOKUP(B53,[1]高一下!$B:$J,9,0)</f>
        <v>邓国华</v>
      </c>
      <c r="Y53">
        <f t="shared" si="8"/>
        <v>114.68926553672317</v>
      </c>
      <c r="Z53">
        <f t="shared" si="9"/>
        <v>239</v>
      </c>
      <c r="AA53">
        <f>VLOOKUP(B53,[1]高一上!$B:$I,7,0)</f>
        <v>41</v>
      </c>
      <c r="AB53" t="str">
        <f>VLOOKUP(B53,[1]高一上!$B:$I,8,0)</f>
        <v>喇燕</v>
      </c>
      <c r="AC53">
        <f t="shared" si="10"/>
        <v>54.802259887005647</v>
      </c>
      <c r="AD53">
        <f t="shared" si="11"/>
        <v>291</v>
      </c>
      <c r="AE53">
        <f>VLOOKUP(B53,[1]中考!$B:$H,7,0)</f>
        <v>109</v>
      </c>
      <c r="AF53">
        <f t="shared" si="12"/>
        <v>131</v>
      </c>
    </row>
    <row r="54" spans="1:32" x14ac:dyDescent="0.2">
      <c r="A54" s="2" t="s">
        <v>163</v>
      </c>
      <c r="B54" s="2" t="s">
        <v>164</v>
      </c>
      <c r="C54" s="1">
        <v>2</v>
      </c>
      <c r="D54" s="3" t="s">
        <v>9</v>
      </c>
      <c r="E54" s="4" t="s">
        <v>165</v>
      </c>
      <c r="F54" s="1">
        <v>514</v>
      </c>
      <c r="G54" s="13">
        <f>VLOOKUP(B54,'[1]高三下(高考)'!$B:$J,8,0)</f>
        <v>103</v>
      </c>
      <c r="H54" s="12" t="str">
        <f>VLOOKUP(B54,'[1]高三下(高考)'!$B:$J,9,0)</f>
        <v>杜东洋</v>
      </c>
      <c r="I54" s="15">
        <f t="shared" si="0"/>
        <v>94.067796610169495</v>
      </c>
      <c r="J54">
        <f t="shared" si="1"/>
        <v>35</v>
      </c>
      <c r="K54">
        <f>VLOOKUP(B54,[1]高三上!$B:$J,8,0)</f>
        <v>95</v>
      </c>
      <c r="L54" t="str">
        <f>VLOOKUP(B54,[1]高三上!$B:$J,9,0)</f>
        <v>杜东洋</v>
      </c>
      <c r="M54">
        <f t="shared" si="2"/>
        <v>137.00564971751413</v>
      </c>
      <c r="N54">
        <f t="shared" si="3"/>
        <v>14</v>
      </c>
      <c r="O54">
        <f>VLOOKUP(B54,[1]高二下!$B:$J,8,0)</f>
        <v>68</v>
      </c>
      <c r="P54" t="str">
        <f>VLOOKUP(B54,[1]高二下!$B:$J,9,0)</f>
        <v>钟海昌</v>
      </c>
      <c r="Q54">
        <f t="shared" si="4"/>
        <v>60.16949152542373</v>
      </c>
      <c r="R54">
        <f t="shared" si="5"/>
        <v>145</v>
      </c>
      <c r="S54">
        <f>VLOOKUP(B54,[1]高二上!$B:$J,8,0)</f>
        <v>115</v>
      </c>
      <c r="T54" t="str">
        <f>VLOOKUP(B54,[1]高二上!$B:$J,9,0)</f>
        <v>钟海昌</v>
      </c>
      <c r="U54">
        <f t="shared" si="6"/>
        <v>114.97175141242938</v>
      </c>
      <c r="V54">
        <f t="shared" si="7"/>
        <v>4</v>
      </c>
      <c r="W54">
        <f>VLOOKUP(B54,[1]高一下!$B:$J,8,0)</f>
        <v>94</v>
      </c>
      <c r="X54" t="str">
        <f>VLOOKUP(B54,[1]高一下!$B:$J,9,0)</f>
        <v>邓国华</v>
      </c>
      <c r="Y54">
        <f t="shared" si="8"/>
        <v>86.723163841807917</v>
      </c>
      <c r="Z54">
        <f t="shared" si="9"/>
        <v>57</v>
      </c>
      <c r="AA54">
        <f>VLOOKUP(B54,[1]高一上!$B:$I,7,0)</f>
        <v>104</v>
      </c>
      <c r="AB54" t="str">
        <f>VLOOKUP(B54,[1]高一上!$B:$I,8,0)</f>
        <v>邓国华</v>
      </c>
      <c r="AC54">
        <f t="shared" si="10"/>
        <v>123.72881355932203</v>
      </c>
      <c r="AD54">
        <f t="shared" si="11"/>
        <v>10</v>
      </c>
      <c r="AE54">
        <f>VLOOKUP(B54,[1]中考!$B:$H,7,0)</f>
        <v>113</v>
      </c>
      <c r="AF54">
        <f t="shared" si="12"/>
        <v>94</v>
      </c>
    </row>
    <row r="55" spans="1:32" x14ac:dyDescent="0.2">
      <c r="A55" s="2" t="s">
        <v>166</v>
      </c>
      <c r="B55" s="2" t="s">
        <v>167</v>
      </c>
      <c r="C55" s="1">
        <v>2</v>
      </c>
      <c r="D55" s="3" t="s">
        <v>9</v>
      </c>
      <c r="E55" s="4" t="s">
        <v>168</v>
      </c>
      <c r="F55" s="1">
        <v>497</v>
      </c>
      <c r="G55" s="13">
        <f>VLOOKUP(B55,'[1]高三下(高考)'!$B:$J,8,0)</f>
        <v>84</v>
      </c>
      <c r="H55" s="12" t="str">
        <f>VLOOKUP(B55,'[1]高三下(高考)'!$B:$J,9,0)</f>
        <v>杜东洋</v>
      </c>
      <c r="I55" s="15">
        <f t="shared" si="0"/>
        <v>77.401129943502823</v>
      </c>
      <c r="J55">
        <f t="shared" si="1"/>
        <v>177</v>
      </c>
      <c r="K55">
        <f>VLOOKUP(B55,[1]高三上!$B:$J,8,0)</f>
        <v>68</v>
      </c>
      <c r="L55" t="str">
        <f>VLOOKUP(B55,[1]高三上!$B:$J,9,0)</f>
        <v>杜东洋</v>
      </c>
      <c r="M55">
        <f t="shared" si="2"/>
        <v>113.5593220338983</v>
      </c>
      <c r="N55">
        <f t="shared" si="3"/>
        <v>97</v>
      </c>
      <c r="O55">
        <f>VLOOKUP(B55,[1]高二下!$B:$J,8,0)</f>
        <v>68</v>
      </c>
      <c r="P55" t="str">
        <f>VLOOKUP(B55,[1]高二下!$B:$J,9,0)</f>
        <v>钟海昌</v>
      </c>
      <c r="Q55">
        <f t="shared" si="4"/>
        <v>100</v>
      </c>
      <c r="R55">
        <f t="shared" si="5"/>
        <v>145</v>
      </c>
      <c r="S55">
        <f>VLOOKUP(B55,[1]高二上!$B:$J,8,0)</f>
        <v>66</v>
      </c>
      <c r="T55" t="str">
        <f>VLOOKUP(B55,[1]高二上!$B:$J,9,0)</f>
        <v>钟海昌</v>
      </c>
      <c r="U55">
        <f t="shared" si="6"/>
        <v>72.598870056497177</v>
      </c>
      <c r="V55">
        <f t="shared" si="7"/>
        <v>145</v>
      </c>
      <c r="W55">
        <f>VLOOKUP(B55,[1]高一下!$B:$J,8,0)</f>
        <v>95</v>
      </c>
      <c r="X55" t="str">
        <f>VLOOKUP(B55,[1]高一下!$B:$J,9,0)</f>
        <v>邓国华</v>
      </c>
      <c r="Y55">
        <f t="shared" si="8"/>
        <v>91.24293785310735</v>
      </c>
      <c r="Z55">
        <f t="shared" si="9"/>
        <v>48</v>
      </c>
      <c r="AA55">
        <f>VLOOKUP(B55,[1]高一上!$B:$I,7,0)</f>
        <v>98</v>
      </c>
      <c r="AB55" t="str">
        <f>VLOOKUP(B55,[1]高一上!$B:$I,8,0)</f>
        <v>邓国华</v>
      </c>
      <c r="AC55">
        <f t="shared" si="10"/>
        <v>102.54237288135593</v>
      </c>
      <c r="AD55">
        <f t="shared" si="11"/>
        <v>17</v>
      </c>
      <c r="AE55">
        <f>VLOOKUP(B55,[1]中考!$B:$H,7,0)</f>
        <v>122</v>
      </c>
      <c r="AF55">
        <f t="shared" si="12"/>
        <v>26</v>
      </c>
    </row>
    <row r="56" spans="1:32" x14ac:dyDescent="0.2">
      <c r="A56" s="2" t="s">
        <v>169</v>
      </c>
      <c r="B56" s="2" t="s">
        <v>170</v>
      </c>
      <c r="C56" s="1">
        <v>2</v>
      </c>
      <c r="D56" s="3" t="s">
        <v>9</v>
      </c>
      <c r="E56" s="4" t="s">
        <v>171</v>
      </c>
      <c r="F56" s="1">
        <v>495</v>
      </c>
      <c r="G56" s="13">
        <f>VLOOKUP(B56,'[1]高三下(高考)'!$B:$J,8,0)</f>
        <v>94</v>
      </c>
      <c r="H56" s="12" t="str">
        <f>VLOOKUP(B56,'[1]高三下(高考)'!$B:$J,9,0)</f>
        <v>杜东洋</v>
      </c>
      <c r="I56" s="15">
        <f t="shared" si="0"/>
        <v>164.9717514124294</v>
      </c>
      <c r="J56">
        <f t="shared" si="1"/>
        <v>82</v>
      </c>
      <c r="K56">
        <f>VLOOKUP(B56,[1]高三上!$B:$J,8,0)</f>
        <v>34</v>
      </c>
      <c r="L56" t="str">
        <f>VLOOKUP(B56,[1]高三上!$B:$J,9,0)</f>
        <v>杜东洋</v>
      </c>
      <c r="M56">
        <f t="shared" si="2"/>
        <v>96.610169491525426</v>
      </c>
      <c r="N56">
        <f t="shared" si="3"/>
        <v>312</v>
      </c>
      <c r="O56">
        <f>VLOOKUP(B56,[1]高二下!$B:$J,8,0)</f>
        <v>43</v>
      </c>
      <c r="P56" t="str">
        <f>VLOOKUP(B56,[1]高二下!$B:$J,9,0)</f>
        <v>钟海昌</v>
      </c>
      <c r="Q56">
        <f t="shared" si="4"/>
        <v>66.101694915254242</v>
      </c>
      <c r="R56">
        <f t="shared" si="5"/>
        <v>300</v>
      </c>
      <c r="S56">
        <f>VLOOKUP(B56,[1]高二上!$B:$J,8,0)</f>
        <v>60</v>
      </c>
      <c r="T56" t="str">
        <f>VLOOKUP(B56,[1]高二上!$B:$J,9,0)</f>
        <v>钟海昌</v>
      </c>
      <c r="U56">
        <f t="shared" si="6"/>
        <v>101.41242937853107</v>
      </c>
      <c r="V56">
        <f t="shared" si="7"/>
        <v>180</v>
      </c>
      <c r="W56">
        <f>VLOOKUP(B56,[1]高一下!$B:$J,8,0)</f>
        <v>74</v>
      </c>
      <c r="X56" t="str">
        <f>VLOOKUP(B56,[1]高一下!$B:$J,9,0)</f>
        <v>邓国华</v>
      </c>
      <c r="Y56">
        <f t="shared" si="8"/>
        <v>109.32203389830508</v>
      </c>
      <c r="Z56">
        <f t="shared" si="9"/>
        <v>185</v>
      </c>
      <c r="AA56">
        <f>VLOOKUP(B56,[1]高一上!$B:$I,7,0)</f>
        <v>52</v>
      </c>
      <c r="AB56" t="str">
        <f>VLOOKUP(B56,[1]高一上!$B:$I,8,0)</f>
        <v>马俊</v>
      </c>
      <c r="AC56">
        <f t="shared" si="10"/>
        <v>89.548022598870062</v>
      </c>
      <c r="AD56">
        <f t="shared" si="11"/>
        <v>218</v>
      </c>
      <c r="AE56">
        <f>VLOOKUP(B56,[1]中考!$B:$H,7,0)</f>
        <v>104</v>
      </c>
      <c r="AF56">
        <f t="shared" si="12"/>
        <v>181</v>
      </c>
    </row>
    <row r="57" spans="1:32" x14ac:dyDescent="0.2">
      <c r="A57" s="2" t="s">
        <v>172</v>
      </c>
      <c r="B57" s="2" t="s">
        <v>173</v>
      </c>
      <c r="C57" s="1">
        <v>2</v>
      </c>
      <c r="D57" s="3" t="s">
        <v>9</v>
      </c>
      <c r="E57" s="4" t="s">
        <v>174</v>
      </c>
      <c r="F57" s="1">
        <v>495</v>
      </c>
      <c r="G57" s="13">
        <f>VLOOKUP(B57,'[1]高三下(高考)'!$B:$J,8,0)</f>
        <v>92</v>
      </c>
      <c r="H57" s="12" t="str">
        <f>VLOOKUP(B57,'[1]高三下(高考)'!$B:$J,9,0)</f>
        <v>杜东洋</v>
      </c>
      <c r="I57" s="15">
        <f t="shared" si="0"/>
        <v>94.915254237288138</v>
      </c>
      <c r="J57">
        <f t="shared" si="1"/>
        <v>97</v>
      </c>
      <c r="K57">
        <f>VLOOKUP(B57,[1]高三上!$B:$J,8,0)</f>
        <v>71</v>
      </c>
      <c r="L57" t="str">
        <f>VLOOKUP(B57,[1]高三上!$B:$J,9,0)</f>
        <v>杜东洋</v>
      </c>
      <c r="M57">
        <f t="shared" si="2"/>
        <v>141.80790960451978</v>
      </c>
      <c r="N57">
        <f t="shared" si="3"/>
        <v>79</v>
      </c>
      <c r="O57">
        <f>VLOOKUP(B57,[1]高二下!$B:$J,8,0)</f>
        <v>56</v>
      </c>
      <c r="P57" t="str">
        <f>VLOOKUP(B57,[1]高二下!$B:$J,9,0)</f>
        <v>钟海昌</v>
      </c>
      <c r="Q57">
        <f t="shared" si="4"/>
        <v>50.282485875706215</v>
      </c>
      <c r="R57">
        <f t="shared" si="5"/>
        <v>227</v>
      </c>
      <c r="S57">
        <f>VLOOKUP(B57,[1]高二上!$B:$J,8,0)</f>
        <v>88</v>
      </c>
      <c r="T57" t="str">
        <f>VLOOKUP(B57,[1]高二上!$B:$J,9,0)</f>
        <v>钟海昌</v>
      </c>
      <c r="U57">
        <f t="shared" si="6"/>
        <v>155.64971751412429</v>
      </c>
      <c r="V57">
        <f t="shared" si="7"/>
        <v>51</v>
      </c>
      <c r="W57">
        <f>VLOOKUP(B57,[1]高一下!$B:$J,8,0)</f>
        <v>64</v>
      </c>
      <c r="X57" t="str">
        <f>VLOOKUP(B57,[1]高一下!$B:$J,9,0)</f>
        <v>邓国华</v>
      </c>
      <c r="Y57">
        <f t="shared" si="8"/>
        <v>72.316384180790962</v>
      </c>
      <c r="Z57">
        <f t="shared" si="9"/>
        <v>248</v>
      </c>
      <c r="AA57">
        <f>VLOOKUP(B57,[1]高一上!$B:$I,7,0)</f>
        <v>62</v>
      </c>
      <c r="AB57" t="str">
        <f>VLOOKUP(B57,[1]高一上!$B:$I,8,0)</f>
        <v>吕开绒</v>
      </c>
      <c r="AC57">
        <f t="shared" si="10"/>
        <v>74.293785310734464</v>
      </c>
      <c r="AD57">
        <f t="shared" si="11"/>
        <v>150</v>
      </c>
      <c r="AE57">
        <f>VLOOKUP(B57,[1]中考!$B:$H,7,0)</f>
        <v>117</v>
      </c>
      <c r="AF57">
        <f t="shared" si="12"/>
        <v>59</v>
      </c>
    </row>
    <row r="58" spans="1:32" x14ac:dyDescent="0.2">
      <c r="A58" s="2" t="s">
        <v>175</v>
      </c>
      <c r="B58" s="2" t="s">
        <v>176</v>
      </c>
      <c r="C58" s="1">
        <v>2</v>
      </c>
      <c r="D58" s="3" t="s">
        <v>9</v>
      </c>
      <c r="E58" s="4" t="s">
        <v>177</v>
      </c>
      <c r="F58" s="1">
        <v>493</v>
      </c>
      <c r="G58" s="13">
        <f>VLOOKUP(B58,'[1]高三下(高考)'!$B:$J,8,0)</f>
        <v>95</v>
      </c>
      <c r="H58" s="12" t="str">
        <f>VLOOKUP(B58,'[1]高三下(高考)'!$B:$J,9,0)</f>
        <v>杜东洋</v>
      </c>
      <c r="I58" s="15">
        <f t="shared" si="0"/>
        <v>83.333333333333343</v>
      </c>
      <c r="J58">
        <f t="shared" si="1"/>
        <v>72</v>
      </c>
      <c r="K58">
        <f>VLOOKUP(B58,[1]高三上!$B:$J,8,0)</f>
        <v>96</v>
      </c>
      <c r="L58" t="str">
        <f>VLOOKUP(B58,[1]高三上!$B:$J,9,0)</f>
        <v>杜东洋</v>
      </c>
      <c r="M58">
        <f t="shared" si="2"/>
        <v>101.9774011299435</v>
      </c>
      <c r="N58">
        <f t="shared" si="3"/>
        <v>13</v>
      </c>
      <c r="O58">
        <f>VLOOKUP(B58,[1]高二下!$B:$J,8,0)</f>
        <v>95</v>
      </c>
      <c r="P58" t="str">
        <f>VLOOKUP(B58,[1]高二下!$B:$J,9,0)</f>
        <v>钟海昌</v>
      </c>
      <c r="Q58">
        <f t="shared" si="4"/>
        <v>100.28248587570621</v>
      </c>
      <c r="R58">
        <f t="shared" si="5"/>
        <v>20</v>
      </c>
      <c r="S58">
        <f>VLOOKUP(B58,[1]高二上!$B:$J,8,0)</f>
        <v>102</v>
      </c>
      <c r="T58" t="str">
        <f>VLOOKUP(B58,[1]高二上!$B:$J,9,0)</f>
        <v>钟海昌</v>
      </c>
      <c r="U58">
        <f t="shared" si="6"/>
        <v>96.045197740112997</v>
      </c>
      <c r="V58">
        <f t="shared" si="7"/>
        <v>21</v>
      </c>
      <c r="W58">
        <f>VLOOKUP(B58,[1]高一下!$B:$J,8,0)</f>
        <v>115</v>
      </c>
      <c r="X58" t="str">
        <f>VLOOKUP(B58,[1]高一下!$B:$J,9,0)</f>
        <v>邓国华</v>
      </c>
      <c r="Y58">
        <f t="shared" si="8"/>
        <v>109.88700564971751</v>
      </c>
      <c r="Z58">
        <f t="shared" si="9"/>
        <v>7</v>
      </c>
      <c r="AA58">
        <f>VLOOKUP(B58,[1]高一上!$B:$I,7,0)</f>
        <v>86</v>
      </c>
      <c r="AB58" t="str">
        <f>VLOOKUP(B58,[1]高一上!$B:$I,8,0)</f>
        <v>喇燕</v>
      </c>
      <c r="AC58">
        <f t="shared" si="10"/>
        <v>89.265536723163848</v>
      </c>
      <c r="AD58">
        <f t="shared" si="11"/>
        <v>42</v>
      </c>
      <c r="AE58">
        <f>VLOOKUP(B58,[1]中考!$B:$H,7,0)</f>
        <v>134</v>
      </c>
      <c r="AF58">
        <f t="shared" si="12"/>
        <v>4</v>
      </c>
    </row>
    <row r="59" spans="1:32" x14ac:dyDescent="0.2">
      <c r="A59" s="2" t="s">
        <v>178</v>
      </c>
      <c r="B59" s="2" t="s">
        <v>179</v>
      </c>
      <c r="C59" s="1">
        <v>2</v>
      </c>
      <c r="D59" s="3" t="s">
        <v>9</v>
      </c>
      <c r="E59" s="4" t="s">
        <v>180</v>
      </c>
      <c r="F59" s="1">
        <v>487</v>
      </c>
      <c r="G59" s="13">
        <f>VLOOKUP(B59,'[1]高三下(高考)'!$B:$J,8,0)</f>
        <v>97</v>
      </c>
      <c r="H59" s="12" t="str">
        <f>VLOOKUP(B59,'[1]高三下(高考)'!$B:$J,9,0)</f>
        <v>杜东洋</v>
      </c>
      <c r="I59" s="15">
        <f t="shared" si="0"/>
        <v>128.24858757062148</v>
      </c>
      <c r="J59">
        <f t="shared" si="1"/>
        <v>58</v>
      </c>
      <c r="K59">
        <f>VLOOKUP(B59,[1]高三上!$B:$J,8,0)</f>
        <v>59</v>
      </c>
      <c r="L59" t="str">
        <f>VLOOKUP(B59,[1]高三上!$B:$J,9,0)</f>
        <v>杜东洋</v>
      </c>
      <c r="M59">
        <f t="shared" si="2"/>
        <v>88.983050847457633</v>
      </c>
      <c r="N59">
        <f t="shared" si="3"/>
        <v>158</v>
      </c>
      <c r="O59">
        <f>VLOOKUP(B59,[1]高二下!$B:$J,8,0)</f>
        <v>71</v>
      </c>
      <c r="P59" t="str">
        <f>VLOOKUP(B59,[1]高二下!$B:$J,9,0)</f>
        <v>钟海昌</v>
      </c>
      <c r="Q59">
        <f t="shared" si="4"/>
        <v>107.34463276836158</v>
      </c>
      <c r="R59">
        <f t="shared" si="5"/>
        <v>119</v>
      </c>
      <c r="S59">
        <f>VLOOKUP(B59,[1]高二上!$B:$J,8,0)</f>
        <v>66</v>
      </c>
      <c r="T59" t="str">
        <f>VLOOKUP(B59,[1]高二上!$B:$J,9,0)</f>
        <v>钟海昌</v>
      </c>
      <c r="U59">
        <f t="shared" si="6"/>
        <v>98.022598870056498</v>
      </c>
      <c r="V59">
        <f t="shared" si="7"/>
        <v>145</v>
      </c>
      <c r="W59">
        <f>VLOOKUP(B59,[1]高一下!$B:$J,8,0)</f>
        <v>80</v>
      </c>
      <c r="X59" t="str">
        <f>VLOOKUP(B59,[1]高一下!$B:$J,9,0)</f>
        <v>邓国华</v>
      </c>
      <c r="Y59">
        <f t="shared" si="8"/>
        <v>99.717514124293785</v>
      </c>
      <c r="Z59">
        <f t="shared" si="9"/>
        <v>138</v>
      </c>
      <c r="AA59">
        <f>VLOOKUP(B59,[1]高一上!$B:$I,7,0)</f>
        <v>63</v>
      </c>
      <c r="AB59" t="str">
        <f>VLOOKUP(B59,[1]高一上!$B:$I,8,0)</f>
        <v>邓国华</v>
      </c>
      <c r="AC59">
        <f t="shared" si="10"/>
        <v>87.005649717514132</v>
      </c>
      <c r="AD59">
        <f t="shared" si="11"/>
        <v>137</v>
      </c>
      <c r="AE59">
        <f>VLOOKUP(B59,[1]中考!$B:$H,7,0)</f>
        <v>113</v>
      </c>
      <c r="AF59">
        <f t="shared" si="12"/>
        <v>91</v>
      </c>
    </row>
    <row r="60" spans="1:32" x14ac:dyDescent="0.2">
      <c r="A60" s="2" t="s">
        <v>181</v>
      </c>
      <c r="B60" s="2" t="s">
        <v>182</v>
      </c>
      <c r="C60" s="1">
        <v>2</v>
      </c>
      <c r="D60" s="3" t="s">
        <v>9</v>
      </c>
      <c r="E60" s="4" t="s">
        <v>183</v>
      </c>
      <c r="F60" s="1">
        <v>482</v>
      </c>
      <c r="G60" s="13">
        <f>VLOOKUP(B60,'[1]高三下(高考)'!$B:$J,8,0)</f>
        <v>94</v>
      </c>
      <c r="H60" s="12" t="str">
        <f>VLOOKUP(B60,'[1]高三下(高考)'!$B:$J,9,0)</f>
        <v>杜东洋</v>
      </c>
      <c r="I60" s="15">
        <f t="shared" si="0"/>
        <v>117.79661016949153</v>
      </c>
      <c r="J60">
        <f t="shared" si="1"/>
        <v>82</v>
      </c>
      <c r="K60">
        <f>VLOOKUP(B60,[1]高三上!$B:$J,8,0)</f>
        <v>61</v>
      </c>
      <c r="L60" t="str">
        <f>VLOOKUP(B60,[1]高三上!$B:$J,9,0)</f>
        <v>杜东洋</v>
      </c>
      <c r="M60">
        <f t="shared" si="2"/>
        <v>131.35593220338984</v>
      </c>
      <c r="N60">
        <f t="shared" si="3"/>
        <v>145</v>
      </c>
      <c r="O60">
        <f>VLOOKUP(B60,[1]高二下!$B:$J,8,0)</f>
        <v>52</v>
      </c>
      <c r="P60" t="str">
        <f>VLOOKUP(B60,[1]高二下!$B:$J,9,0)</f>
        <v>钟海昌</v>
      </c>
      <c r="Q60">
        <f t="shared" si="4"/>
        <v>94.067796610169495</v>
      </c>
      <c r="R60">
        <f t="shared" si="5"/>
        <v>256</v>
      </c>
      <c r="S60">
        <f>VLOOKUP(B60,[1]高二上!$B:$J,8,0)</f>
        <v>50</v>
      </c>
      <c r="T60" t="str">
        <f>VLOOKUP(B60,[1]高二上!$B:$J,9,0)</f>
        <v>钟海昌</v>
      </c>
      <c r="U60">
        <f t="shared" si="6"/>
        <v>72.598870056497177</v>
      </c>
      <c r="V60">
        <f t="shared" si="7"/>
        <v>235</v>
      </c>
      <c r="W60">
        <f>VLOOKUP(B60,[1]高一下!$B:$J,8,0)</f>
        <v>80</v>
      </c>
      <c r="X60" t="str">
        <f>VLOOKUP(B60,[1]高一下!$B:$J,9,0)</f>
        <v>邓国华</v>
      </c>
      <c r="Y60">
        <f t="shared" si="8"/>
        <v>107.90960451977401</v>
      </c>
      <c r="Z60">
        <f t="shared" si="9"/>
        <v>138</v>
      </c>
      <c r="AA60">
        <f>VLOOKUP(B60,[1]高一上!$B:$I,7,0)</f>
        <v>60</v>
      </c>
      <c r="AB60" t="str">
        <f>VLOOKUP(B60,[1]高一上!$B:$I,8,0)</f>
        <v>曹云萍</v>
      </c>
      <c r="AC60">
        <f t="shared" si="10"/>
        <v>76.836158192090394</v>
      </c>
      <c r="AD60">
        <f t="shared" si="11"/>
        <v>166</v>
      </c>
      <c r="AE60">
        <f>VLOOKUP(B60,[1]中考!$B:$H,7,0)</f>
        <v>114</v>
      </c>
      <c r="AF60">
        <f t="shared" si="12"/>
        <v>84</v>
      </c>
    </row>
    <row r="61" spans="1:32" x14ac:dyDescent="0.2">
      <c r="A61" s="2" t="s">
        <v>184</v>
      </c>
      <c r="B61" s="2" t="s">
        <v>185</v>
      </c>
      <c r="C61" s="1">
        <v>2</v>
      </c>
      <c r="D61" s="3" t="s">
        <v>9</v>
      </c>
      <c r="E61" s="4" t="s">
        <v>186</v>
      </c>
      <c r="F61" s="1">
        <v>481</v>
      </c>
      <c r="G61" s="13">
        <f>VLOOKUP(B61,'[1]高三下(高考)'!$B:$J,8,0)</f>
        <v>75</v>
      </c>
      <c r="H61" s="12" t="str">
        <f>VLOOKUP(B61,'[1]高三下(高考)'!$B:$J,9,0)</f>
        <v>杜东洋</v>
      </c>
      <c r="I61" s="15">
        <f t="shared" si="0"/>
        <v>88.13559322033899</v>
      </c>
      <c r="J61">
        <f t="shared" si="1"/>
        <v>250</v>
      </c>
      <c r="K61">
        <f>VLOOKUP(B61,[1]高三上!$B:$J,8,0)</f>
        <v>52</v>
      </c>
      <c r="L61" t="str">
        <f>VLOOKUP(B61,[1]高三上!$B:$J,9,0)</f>
        <v>杜东洋</v>
      </c>
      <c r="M61">
        <f t="shared" si="2"/>
        <v>102.82485875706215</v>
      </c>
      <c r="N61">
        <f t="shared" si="3"/>
        <v>208</v>
      </c>
      <c r="O61">
        <f>VLOOKUP(B61,[1]高二下!$B:$J,8,0)</f>
        <v>57</v>
      </c>
      <c r="P61" t="str">
        <f>VLOOKUP(B61,[1]高二下!$B:$J,9,0)</f>
        <v>钟海昌</v>
      </c>
      <c r="Q61">
        <f t="shared" si="4"/>
        <v>87.853107344632775</v>
      </c>
      <c r="R61">
        <f t="shared" si="5"/>
        <v>218</v>
      </c>
      <c r="S61">
        <f>VLOOKUP(B61,[1]高二上!$B:$J,8,0)</f>
        <v>61</v>
      </c>
      <c r="T61" t="str">
        <f>VLOOKUP(B61,[1]高二上!$B:$J,9,0)</f>
        <v>钟海昌</v>
      </c>
      <c r="U61">
        <f t="shared" si="6"/>
        <v>77.683615819209038</v>
      </c>
      <c r="V61">
        <f t="shared" si="7"/>
        <v>175</v>
      </c>
      <c r="W61">
        <f>VLOOKUP(B61,[1]高一下!$B:$J,8,0)</f>
        <v>88</v>
      </c>
      <c r="X61" t="str">
        <f>VLOOKUP(B61,[1]高一下!$B:$J,9,0)</f>
        <v>邓国华</v>
      </c>
      <c r="Y61">
        <f t="shared" si="8"/>
        <v>106.77966101694915</v>
      </c>
      <c r="Z61">
        <f t="shared" si="9"/>
        <v>96</v>
      </c>
      <c r="AA61">
        <f>VLOOKUP(B61,[1]高一上!$B:$I,7,0)</f>
        <v>65</v>
      </c>
      <c r="AB61" t="str">
        <f>VLOOKUP(B61,[1]高一上!$B:$I,8,0)</f>
        <v>邓国华</v>
      </c>
      <c r="AC61">
        <f t="shared" si="10"/>
        <v>133.61581920903956</v>
      </c>
      <c r="AD61">
        <f t="shared" si="11"/>
        <v>120</v>
      </c>
      <c r="AE61">
        <f>VLOOKUP(B61,[1]中考!$B:$H,7,0)</f>
        <v>96</v>
      </c>
      <c r="AF61">
        <f t="shared" si="12"/>
        <v>239</v>
      </c>
    </row>
    <row r="62" spans="1:32" x14ac:dyDescent="0.2">
      <c r="A62" s="2" t="s">
        <v>187</v>
      </c>
      <c r="B62" s="2" t="s">
        <v>188</v>
      </c>
      <c r="C62" s="1">
        <v>2</v>
      </c>
      <c r="D62" s="3" t="s">
        <v>9</v>
      </c>
      <c r="E62" s="4" t="s">
        <v>189</v>
      </c>
      <c r="F62" s="1">
        <v>480</v>
      </c>
      <c r="G62" s="13">
        <f>VLOOKUP(B62,'[1]高三下(高考)'!$B:$J,8,0)</f>
        <v>94</v>
      </c>
      <c r="H62" s="12" t="str">
        <f>VLOOKUP(B62,'[1]高三下(高考)'!$B:$J,9,0)</f>
        <v>杜东洋</v>
      </c>
      <c r="I62" s="15">
        <f t="shared" si="0"/>
        <v>113.5593220338983</v>
      </c>
      <c r="J62">
        <f t="shared" si="1"/>
        <v>82</v>
      </c>
      <c r="K62">
        <f>VLOOKUP(B62,[1]高三上!$B:$J,8,0)</f>
        <v>63</v>
      </c>
      <c r="L62" t="str">
        <f>VLOOKUP(B62,[1]高三上!$B:$J,9,0)</f>
        <v>杜东洋</v>
      </c>
      <c r="M62">
        <f t="shared" si="2"/>
        <v>151.41242937853107</v>
      </c>
      <c r="N62">
        <f t="shared" si="3"/>
        <v>130</v>
      </c>
      <c r="O62">
        <f>VLOOKUP(B62,[1]高二下!$B:$J,8,0)</f>
        <v>39</v>
      </c>
      <c r="P62" t="str">
        <f>VLOOKUP(B62,[1]高二下!$B:$J,9,0)</f>
        <v>钟海昌</v>
      </c>
      <c r="Q62">
        <f t="shared" si="4"/>
        <v>66.666666666666671</v>
      </c>
      <c r="R62">
        <f t="shared" si="5"/>
        <v>312</v>
      </c>
      <c r="S62">
        <f>VLOOKUP(B62,[1]高二上!$B:$J,8,0)</f>
        <v>57</v>
      </c>
      <c r="T62" t="str">
        <f>VLOOKUP(B62,[1]高二上!$B:$J,9,0)</f>
        <v>钟海昌</v>
      </c>
      <c r="U62">
        <f t="shared" si="6"/>
        <v>138.70056497175142</v>
      </c>
      <c r="V62">
        <f t="shared" si="7"/>
        <v>194</v>
      </c>
      <c r="W62">
        <f>VLOOKUP(B62,[1]高一下!$B:$J,8,0)</f>
        <v>44</v>
      </c>
      <c r="X62" t="str">
        <f>VLOOKUP(B62,[1]高一下!$B:$J,9,0)</f>
        <v>邓国华</v>
      </c>
      <c r="Y62">
        <f t="shared" si="8"/>
        <v>53.389830508474581</v>
      </c>
      <c r="Z62">
        <f t="shared" si="9"/>
        <v>331</v>
      </c>
      <c r="AA62">
        <f>VLOOKUP(B62,[1]高一上!$B:$I,7,0)</f>
        <v>60</v>
      </c>
      <c r="AB62" t="str">
        <f>VLOOKUP(B62,[1]高一上!$B:$I,8,0)</f>
        <v>马俊</v>
      </c>
      <c r="AC62">
        <f t="shared" si="10"/>
        <v>134.4632768361582</v>
      </c>
      <c r="AD62">
        <f t="shared" si="11"/>
        <v>166</v>
      </c>
      <c r="AE62">
        <f>VLOOKUP(B62,[1]中考!$B:$H,7,0)</f>
        <v>87</v>
      </c>
      <c r="AF62">
        <f t="shared" si="12"/>
        <v>288</v>
      </c>
    </row>
    <row r="63" spans="1:32" x14ac:dyDescent="0.2">
      <c r="A63" s="2" t="s">
        <v>190</v>
      </c>
      <c r="B63" s="2" t="s">
        <v>191</v>
      </c>
      <c r="C63" s="1">
        <v>2</v>
      </c>
      <c r="D63" s="3" t="s">
        <v>9</v>
      </c>
      <c r="E63" s="4" t="s">
        <v>192</v>
      </c>
      <c r="F63" s="1">
        <v>477</v>
      </c>
      <c r="G63" s="13">
        <f>VLOOKUP(B63,'[1]高三下(高考)'!$B:$J,8,0)</f>
        <v>107</v>
      </c>
      <c r="H63" s="12" t="str">
        <f>VLOOKUP(B63,'[1]高三下(高考)'!$B:$J,9,0)</f>
        <v>杜东洋</v>
      </c>
      <c r="I63" s="15">
        <f t="shared" si="0"/>
        <v>108.19209039548022</v>
      </c>
      <c r="J63">
        <f t="shared" si="1"/>
        <v>21</v>
      </c>
      <c r="K63">
        <f>VLOOKUP(B63,[1]高三上!$B:$J,8,0)</f>
        <v>77</v>
      </c>
      <c r="L63" t="str">
        <f>VLOOKUP(B63,[1]高三上!$B:$J,9,0)</f>
        <v>杜东洋</v>
      </c>
      <c r="M63">
        <f t="shared" si="2"/>
        <v>109.32203389830508</v>
      </c>
      <c r="N63">
        <f t="shared" si="3"/>
        <v>50</v>
      </c>
      <c r="O63">
        <f>VLOOKUP(B63,[1]高二下!$B:$J,8,0)</f>
        <v>76</v>
      </c>
      <c r="P63" t="str">
        <f>VLOOKUP(B63,[1]高二下!$B:$J,9,0)</f>
        <v>钟海昌</v>
      </c>
      <c r="Q63">
        <f t="shared" si="4"/>
        <v>100.56497175141243</v>
      </c>
      <c r="R63">
        <f t="shared" si="5"/>
        <v>83</v>
      </c>
      <c r="S63">
        <f>VLOOKUP(B63,[1]高二上!$B:$J,8,0)</f>
        <v>77</v>
      </c>
      <c r="T63" t="str">
        <f>VLOOKUP(B63,[1]高二上!$B:$J,9,0)</f>
        <v>钟海昌</v>
      </c>
      <c r="U63">
        <f t="shared" si="6"/>
        <v>108.75706214689265</v>
      </c>
      <c r="V63">
        <f t="shared" si="7"/>
        <v>85</v>
      </c>
      <c r="W63">
        <f>VLOOKUP(B63,[1]高一下!$B:$J,8,0)</f>
        <v>84</v>
      </c>
      <c r="X63" t="str">
        <f>VLOOKUP(B63,[1]高一下!$B:$J,9,0)</f>
        <v>邓国华</v>
      </c>
      <c r="Y63">
        <f t="shared" si="8"/>
        <v>113.27683615819208</v>
      </c>
      <c r="Z63">
        <f t="shared" si="9"/>
        <v>116</v>
      </c>
      <c r="AA63">
        <f>VLOOKUP(B63,[1]高一上!$B:$I,7,0)</f>
        <v>61</v>
      </c>
      <c r="AB63" t="str">
        <f>VLOOKUP(B63,[1]高一上!$B:$I,8,0)</f>
        <v>马俊</v>
      </c>
      <c r="AC63">
        <f t="shared" si="10"/>
        <v>91.807909604519779</v>
      </c>
      <c r="AD63">
        <f t="shared" si="11"/>
        <v>163</v>
      </c>
      <c r="AE63">
        <f>VLOOKUP(B63,[1]中考!$B:$H,7,0)</f>
        <v>108</v>
      </c>
      <c r="AF63">
        <f t="shared" si="12"/>
        <v>134</v>
      </c>
    </row>
    <row r="64" spans="1:32" x14ac:dyDescent="0.2">
      <c r="A64" s="2" t="s">
        <v>193</v>
      </c>
      <c r="B64" s="2" t="s">
        <v>194</v>
      </c>
      <c r="C64" s="1">
        <v>2</v>
      </c>
      <c r="D64" s="3" t="s">
        <v>9</v>
      </c>
      <c r="E64" s="4" t="s">
        <v>195</v>
      </c>
      <c r="F64" s="1">
        <v>473</v>
      </c>
      <c r="G64" s="13">
        <f>VLOOKUP(B64,'[1]高三下(高考)'!$B:$J,8,0)</f>
        <v>82</v>
      </c>
      <c r="H64" s="12" t="str">
        <f>VLOOKUP(B64,'[1]高三下(高考)'!$B:$J,9,0)</f>
        <v>杜东洋</v>
      </c>
      <c r="I64" s="15">
        <f t="shared" si="0"/>
        <v>69.209039548022602</v>
      </c>
      <c r="J64">
        <f t="shared" si="1"/>
        <v>197</v>
      </c>
      <c r="K64">
        <f>VLOOKUP(B64,[1]高三上!$B:$J,8,0)</f>
        <v>69</v>
      </c>
      <c r="L64" t="str">
        <f>VLOOKUP(B64,[1]高三上!$B:$J,9,0)</f>
        <v>杜东洋</v>
      </c>
      <c r="M64">
        <f t="shared" si="2"/>
        <v>139.26553672316385</v>
      </c>
      <c r="N64">
        <f t="shared" si="3"/>
        <v>88</v>
      </c>
      <c r="O64">
        <f>VLOOKUP(B64,[1]高二下!$B:$J,8,0)</f>
        <v>56</v>
      </c>
      <c r="P64" t="str">
        <f>VLOOKUP(B64,[1]高二下!$B:$J,9,0)</f>
        <v>钟海昌</v>
      </c>
      <c r="Q64">
        <f t="shared" si="4"/>
        <v>70.621468926553675</v>
      </c>
      <c r="R64">
        <f t="shared" si="5"/>
        <v>227</v>
      </c>
      <c r="S64">
        <f>VLOOKUP(B64,[1]高二上!$B:$J,8,0)</f>
        <v>69</v>
      </c>
      <c r="T64" t="str">
        <f>VLOOKUP(B64,[1]高二上!$B:$J,9,0)</f>
        <v>钟海昌</v>
      </c>
      <c r="U64">
        <f t="shared" si="6"/>
        <v>132.76836158192089</v>
      </c>
      <c r="V64">
        <f t="shared" si="7"/>
        <v>123</v>
      </c>
      <c r="W64">
        <f>VLOOKUP(B64,[1]高一下!$B:$J,8,0)</f>
        <v>66</v>
      </c>
      <c r="X64" t="str">
        <f>VLOOKUP(B64,[1]高一下!$B:$J,9,0)</f>
        <v>邓国华</v>
      </c>
      <c r="Y64">
        <f t="shared" si="8"/>
        <v>57.06214689265537</v>
      </c>
      <c r="Z64">
        <f t="shared" si="9"/>
        <v>239</v>
      </c>
      <c r="AA64">
        <f>VLOOKUP(B64,[1]高一上!$B:$I,7,0)</f>
        <v>72</v>
      </c>
      <c r="AB64" t="str">
        <f>VLOOKUP(B64,[1]高一上!$B:$I,8,0)</f>
        <v>喇燕</v>
      </c>
      <c r="AC64">
        <f t="shared" si="10"/>
        <v>142.65536723163842</v>
      </c>
      <c r="AD64">
        <f t="shared" si="11"/>
        <v>87</v>
      </c>
      <c r="AE64">
        <f>VLOOKUP(B64,[1]中考!$B:$H,7,0)</f>
        <v>96</v>
      </c>
      <c r="AF64">
        <f t="shared" si="12"/>
        <v>238</v>
      </c>
    </row>
    <row r="65" spans="1:32" x14ac:dyDescent="0.2">
      <c r="A65" s="2" t="s">
        <v>196</v>
      </c>
      <c r="B65" s="2" t="s">
        <v>197</v>
      </c>
      <c r="C65" s="1">
        <v>2</v>
      </c>
      <c r="D65" s="3" t="s">
        <v>9</v>
      </c>
      <c r="E65" s="4" t="s">
        <v>198</v>
      </c>
      <c r="F65" s="1">
        <v>468</v>
      </c>
      <c r="G65" s="13">
        <f>VLOOKUP(B65,'[1]高三下(高考)'!$B:$J,8,0)</f>
        <v>116</v>
      </c>
      <c r="H65" s="12" t="str">
        <f>VLOOKUP(B65,'[1]高三下(高考)'!$B:$J,9,0)</f>
        <v>杜东洋</v>
      </c>
      <c r="I65" s="15">
        <f t="shared" si="0"/>
        <v>115.81920903954803</v>
      </c>
      <c r="J65">
        <f t="shared" si="1"/>
        <v>6</v>
      </c>
      <c r="K65">
        <f>VLOOKUP(B65,[1]高三上!$B:$J,8,0)</f>
        <v>74</v>
      </c>
      <c r="L65" t="str">
        <f>VLOOKUP(B65,[1]高三上!$B:$J,9,0)</f>
        <v>杜东洋</v>
      </c>
      <c r="M65">
        <f t="shared" si="2"/>
        <v>89.265536723163848</v>
      </c>
      <c r="N65">
        <f t="shared" si="3"/>
        <v>62</v>
      </c>
      <c r="O65">
        <f>VLOOKUP(B65,[1]高二下!$B:$J,8,0)</f>
        <v>91</v>
      </c>
      <c r="P65" t="str">
        <f>VLOOKUP(B65,[1]高二下!$B:$J,9,0)</f>
        <v>钟海昌</v>
      </c>
      <c r="Q65">
        <f t="shared" si="4"/>
        <v>98.870056497175142</v>
      </c>
      <c r="R65">
        <f t="shared" si="5"/>
        <v>24</v>
      </c>
      <c r="S65">
        <f>VLOOKUP(B65,[1]高二上!$B:$J,8,0)</f>
        <v>103</v>
      </c>
      <c r="T65" t="str">
        <f>VLOOKUP(B65,[1]高二上!$B:$J,9,0)</f>
        <v>钟海昌</v>
      </c>
      <c r="U65">
        <f t="shared" si="6"/>
        <v>98.870056497175142</v>
      </c>
      <c r="V65">
        <f t="shared" si="7"/>
        <v>20</v>
      </c>
      <c r="W65">
        <f>VLOOKUP(B65,[1]高一下!$B:$J,8,0)</f>
        <v>107</v>
      </c>
      <c r="X65" t="str">
        <f>VLOOKUP(B65,[1]高一下!$B:$J,9,0)</f>
        <v>邓国华</v>
      </c>
      <c r="Y65">
        <f t="shared" si="8"/>
        <v>100.84745762711864</v>
      </c>
      <c r="Z65">
        <f t="shared" si="9"/>
        <v>16</v>
      </c>
      <c r="AA65">
        <f>VLOOKUP(B65,[1]高一上!$B:$I,7,0)</f>
        <v>97</v>
      </c>
      <c r="AB65" t="str">
        <f>VLOOKUP(B65,[1]高一上!$B:$I,8,0)</f>
        <v>马俊</v>
      </c>
      <c r="AC65">
        <f t="shared" si="10"/>
        <v>103.954802259887</v>
      </c>
      <c r="AD65">
        <f t="shared" si="11"/>
        <v>19</v>
      </c>
      <c r="AE65">
        <f>VLOOKUP(B65,[1]中考!$B:$H,7,0)</f>
        <v>121</v>
      </c>
      <c r="AF65">
        <f t="shared" si="12"/>
        <v>33</v>
      </c>
    </row>
    <row r="66" spans="1:32" x14ac:dyDescent="0.2">
      <c r="A66" s="2" t="s">
        <v>199</v>
      </c>
      <c r="B66" s="2" t="s">
        <v>200</v>
      </c>
      <c r="C66" s="1">
        <v>2</v>
      </c>
      <c r="D66" s="3" t="s">
        <v>9</v>
      </c>
      <c r="E66" s="4" t="s">
        <v>201</v>
      </c>
      <c r="F66" s="1">
        <v>466</v>
      </c>
      <c r="G66" s="13">
        <f>VLOOKUP(B66,'[1]高三下(高考)'!$B:$J,8,0)</f>
        <v>91</v>
      </c>
      <c r="H66" s="12" t="str">
        <f>VLOOKUP(B66,'[1]高三下(高考)'!$B:$J,9,0)</f>
        <v>杜东洋</v>
      </c>
      <c r="I66" s="15">
        <f t="shared" si="0"/>
        <v>116.66666666666666</v>
      </c>
      <c r="J66">
        <f t="shared" si="1"/>
        <v>112</v>
      </c>
      <c r="K66">
        <f>VLOOKUP(B66,[1]高三上!$B:$J,8,0)</f>
        <v>58</v>
      </c>
      <c r="L66" t="str">
        <f>VLOOKUP(B66,[1]高三上!$B:$J,9,0)</f>
        <v>杜东洋</v>
      </c>
      <c r="M66">
        <f t="shared" si="2"/>
        <v>101.12994350282486</v>
      </c>
      <c r="N66">
        <f t="shared" si="3"/>
        <v>171</v>
      </c>
      <c r="O66">
        <f>VLOOKUP(B66,[1]高二下!$B:$J,8,0)</f>
        <v>63</v>
      </c>
      <c r="P66" t="str">
        <f>VLOOKUP(B66,[1]高二下!$B:$J,9,0)</f>
        <v>钟海昌</v>
      </c>
      <c r="Q66">
        <f t="shared" si="4"/>
        <v>68.926553672316373</v>
      </c>
      <c r="R66">
        <f t="shared" si="5"/>
        <v>175</v>
      </c>
      <c r="S66">
        <f>VLOOKUP(B66,[1]高二上!$B:$J,8,0)</f>
        <v>84</v>
      </c>
      <c r="T66" t="str">
        <f>VLOOKUP(B66,[1]高二上!$B:$J,9,0)</f>
        <v>钟海昌</v>
      </c>
      <c r="U66">
        <f t="shared" si="6"/>
        <v>157.06214689265536</v>
      </c>
      <c r="V66">
        <f t="shared" si="7"/>
        <v>65</v>
      </c>
      <c r="W66">
        <f>VLOOKUP(B66,[1]高一下!$B:$J,8,0)</f>
        <v>61</v>
      </c>
      <c r="X66" t="str">
        <f>VLOOKUP(B66,[1]高一下!$B:$J,9,0)</f>
        <v>邓国华</v>
      </c>
      <c r="Y66">
        <f t="shared" si="8"/>
        <v>50.847457627118644</v>
      </c>
      <c r="Z66">
        <f t="shared" si="9"/>
        <v>267</v>
      </c>
      <c r="AA66">
        <f>VLOOKUP(B66,[1]高一上!$B:$I,7,0)</f>
        <v>71</v>
      </c>
      <c r="AB66" t="str">
        <f>VLOOKUP(B66,[1]高一上!$B:$I,8,0)</f>
        <v>邓国华</v>
      </c>
      <c r="AC66">
        <f t="shared" si="10"/>
        <v>87.570621468926561</v>
      </c>
      <c r="AD66">
        <f t="shared" si="11"/>
        <v>93</v>
      </c>
      <c r="AE66">
        <f>VLOOKUP(B66,[1]中考!$B:$H,7,0)</f>
        <v>118</v>
      </c>
      <c r="AF66">
        <f t="shared" si="12"/>
        <v>49</v>
      </c>
    </row>
    <row r="67" spans="1:32" x14ac:dyDescent="0.2">
      <c r="A67" s="2" t="s">
        <v>202</v>
      </c>
      <c r="B67" s="2" t="s">
        <v>203</v>
      </c>
      <c r="C67" s="1">
        <v>2</v>
      </c>
      <c r="D67" s="3" t="s">
        <v>9</v>
      </c>
      <c r="E67" s="4" t="s">
        <v>204</v>
      </c>
      <c r="F67" s="1">
        <v>464</v>
      </c>
      <c r="G67" s="13">
        <f>VLOOKUP(B67,'[1]高三下(高考)'!$B:$J,8,0)</f>
        <v>78</v>
      </c>
      <c r="H67" s="12" t="str">
        <f>VLOOKUP(B67,'[1]高三下(高考)'!$B:$J,9,0)</f>
        <v>杜东洋</v>
      </c>
      <c r="I67" s="15">
        <f t="shared" si="0"/>
        <v>51.694915254237287</v>
      </c>
      <c r="J67">
        <f t="shared" si="1"/>
        <v>224</v>
      </c>
      <c r="K67">
        <f>VLOOKUP(B67,[1]高三上!$B:$J,8,0)</f>
        <v>75</v>
      </c>
      <c r="L67" t="str">
        <f>VLOOKUP(B67,[1]高三上!$B:$J,9,0)</f>
        <v>杜东洋</v>
      </c>
      <c r="M67">
        <f t="shared" si="2"/>
        <v>116.10169491525423</v>
      </c>
      <c r="N67">
        <f t="shared" si="3"/>
        <v>53</v>
      </c>
      <c r="O67">
        <f>VLOOKUP(B67,[1]高二下!$B:$J,8,0)</f>
        <v>72</v>
      </c>
      <c r="P67" t="str">
        <f>VLOOKUP(B67,[1]高二下!$B:$J,9,0)</f>
        <v>钟海昌</v>
      </c>
      <c r="Q67">
        <f t="shared" si="4"/>
        <v>103.67231638418079</v>
      </c>
      <c r="R67">
        <f t="shared" si="5"/>
        <v>110</v>
      </c>
      <c r="S67">
        <f>VLOOKUP(B67,[1]高二上!$B:$J,8,0)</f>
        <v>69</v>
      </c>
      <c r="T67" t="str">
        <f>VLOOKUP(B67,[1]高二上!$B:$J,9,0)</f>
        <v>钟海昌</v>
      </c>
      <c r="U67">
        <f t="shared" si="6"/>
        <v>160.45197740112994</v>
      </c>
      <c r="V67">
        <f t="shared" si="7"/>
        <v>123</v>
      </c>
      <c r="W67">
        <f>VLOOKUP(B67,[1]高一下!$B:$J,8,0)</f>
        <v>42</v>
      </c>
      <c r="X67" t="str">
        <f>VLOOKUP(B67,[1]高一下!$B:$J,9,0)</f>
        <v>邓国华</v>
      </c>
      <c r="Y67">
        <f t="shared" si="8"/>
        <v>47.175141242937855</v>
      </c>
      <c r="Z67">
        <f t="shared" si="9"/>
        <v>337</v>
      </c>
      <c r="AA67">
        <f>VLOOKUP(B67,[1]高一上!$B:$I,7,0)</f>
        <v>62</v>
      </c>
      <c r="AB67" t="str">
        <f>VLOOKUP(B67,[1]高一上!$B:$I,8,0)</f>
        <v>邓国华</v>
      </c>
      <c r="AC67">
        <f t="shared" si="10"/>
        <v>94.915254237288138</v>
      </c>
      <c r="AD67">
        <f t="shared" si="11"/>
        <v>150</v>
      </c>
      <c r="AE67">
        <f>VLOOKUP(B67,[1]中考!$B:$H,7,0)</f>
        <v>108</v>
      </c>
      <c r="AF67">
        <f t="shared" si="12"/>
        <v>132</v>
      </c>
    </row>
    <row r="68" spans="1:32" x14ac:dyDescent="0.2">
      <c r="A68" s="2" t="s">
        <v>205</v>
      </c>
      <c r="B68" s="2" t="s">
        <v>206</v>
      </c>
      <c r="C68" s="1">
        <v>2</v>
      </c>
      <c r="D68" s="3" t="s">
        <v>9</v>
      </c>
      <c r="E68" s="4" t="s">
        <v>207</v>
      </c>
      <c r="F68" s="1">
        <v>462</v>
      </c>
      <c r="G68" s="13">
        <f>VLOOKUP(B68,'[1]高三下(高考)'!$B:$J,8,0)</f>
        <v>85</v>
      </c>
      <c r="H68" s="12" t="str">
        <f>VLOOKUP(B68,'[1]高三下(高考)'!$B:$J,9,0)</f>
        <v>杜东洋</v>
      </c>
      <c r="I68" s="15">
        <f t="shared" ref="I68:I131" si="13">IF(OR(G68=0,K68=0),100,(((N68-J68)/COUNTIF(D:D,D68))*100)+100)</f>
        <v>84.463276836158187</v>
      </c>
      <c r="J68">
        <f t="shared" ref="J68:J131" si="14">RANK(G68,$G$3:$G$356,0)</f>
        <v>168</v>
      </c>
      <c r="K68">
        <f>VLOOKUP(B68,[1]高三上!$B:$J,8,0)</f>
        <v>66</v>
      </c>
      <c r="L68" t="str">
        <f>VLOOKUP(B68,[1]高三上!$B:$J,9,0)</f>
        <v>杜东洋</v>
      </c>
      <c r="M68">
        <f t="shared" ref="M68:M131" si="15">IF(OR(O68=0,K68=0),100,(((R68-N68)/COUNTIF(D:D,D68))*100)+100)</f>
        <v>99.152542372881356</v>
      </c>
      <c r="N68">
        <f t="shared" ref="N68:N131" si="16">RANK(K68,$K$3:$K$356,0)</f>
        <v>113</v>
      </c>
      <c r="O68">
        <f>VLOOKUP(B68,[1]高二下!$B:$J,8,0)</f>
        <v>72</v>
      </c>
      <c r="P68" t="str">
        <f>VLOOKUP(B68,[1]高二下!$B:$J,9,0)</f>
        <v>钟海昌</v>
      </c>
      <c r="Q68">
        <f t="shared" ref="Q68:Q131" si="17">IF(OR(O68=0,S68=0),100,(((V68-R68)/COUNTIF(D:D,D68))*100)+100)</f>
        <v>119.77401129943503</v>
      </c>
      <c r="R68">
        <f t="shared" ref="R68:R131" si="18">RANK(O68,$O$3:$O$356,0)</f>
        <v>110</v>
      </c>
      <c r="S68">
        <f>VLOOKUP(B68,[1]高二上!$B:$J,8,0)</f>
        <v>60</v>
      </c>
      <c r="T68" t="str">
        <f>VLOOKUP(B68,[1]高二上!$B:$J,9,0)</f>
        <v>钟海昌</v>
      </c>
      <c r="U68">
        <f t="shared" ref="U68:U131" si="19">IF(OR(W68=0,S68=0),100,(((Z68-V68)/COUNTIF(D:D,D68))*100)+100)</f>
        <v>81.920903954802256</v>
      </c>
      <c r="V68">
        <f t="shared" ref="V68:V131" si="20">RANK(S68,$S$3:$S$356,0)</f>
        <v>180</v>
      </c>
      <c r="W68">
        <f>VLOOKUP(B68,[1]高一下!$B:$J,8,0)</f>
        <v>84</v>
      </c>
      <c r="X68" t="str">
        <f>VLOOKUP(B68,[1]高一下!$B:$J,9,0)</f>
        <v>邓国华</v>
      </c>
      <c r="Y68">
        <f t="shared" ref="Y68:Y131" si="21">IF(OR(W68=0,AA68=0),100,(((AD68-Z68)/COUNTIF(D:D,D68))*100)+100)</f>
        <v>97.175141242937855</v>
      </c>
      <c r="Z68">
        <f t="shared" ref="Z68:Z131" si="22">RANK(W68,$W$3:$W$356,0)</f>
        <v>116</v>
      </c>
      <c r="AA68">
        <f>VLOOKUP(B68,[1]高一上!$B:$I,7,0)</f>
        <v>68</v>
      </c>
      <c r="AB68" t="str">
        <f>VLOOKUP(B68,[1]高一上!$B:$I,8,0)</f>
        <v>喇燕</v>
      </c>
      <c r="AC68">
        <f t="shared" ref="AC68:AC131" si="23">IF(OR(AE68=0,AA68=0),100,(((AF68-AD68)/COUNTIF(D:D,D68))*100)+100)</f>
        <v>126.83615819209039</v>
      </c>
      <c r="AD68">
        <f t="shared" ref="AD68:AD131" si="24">RANK(AA68,$AA$3:$AA$356,0)</f>
        <v>106</v>
      </c>
      <c r="AE68">
        <f>VLOOKUP(B68,[1]中考!$B:$H,7,0)</f>
        <v>100</v>
      </c>
      <c r="AF68">
        <f t="shared" ref="AF68:AF131" si="25">RANK(AE68,AE68:AE421,0)</f>
        <v>201</v>
      </c>
    </row>
    <row r="69" spans="1:32" x14ac:dyDescent="0.2">
      <c r="A69" s="2" t="s">
        <v>208</v>
      </c>
      <c r="B69" s="2" t="s">
        <v>209</v>
      </c>
      <c r="C69" s="1">
        <v>2</v>
      </c>
      <c r="D69" s="3" t="s">
        <v>9</v>
      </c>
      <c r="E69" s="4" t="s">
        <v>210</v>
      </c>
      <c r="F69" s="1">
        <v>462</v>
      </c>
      <c r="G69" s="13">
        <f>VLOOKUP(B69,'[1]高三下(高考)'!$B:$J,8,0)</f>
        <v>95</v>
      </c>
      <c r="H69" s="12" t="str">
        <f>VLOOKUP(B69,'[1]高三下(高考)'!$B:$J,9,0)</f>
        <v>杜东洋</v>
      </c>
      <c r="I69" s="15">
        <f t="shared" si="13"/>
        <v>107.06214689265536</v>
      </c>
      <c r="J69">
        <f t="shared" si="14"/>
        <v>72</v>
      </c>
      <c r="K69">
        <f>VLOOKUP(B69,[1]高三上!$B:$J,8,0)</f>
        <v>68</v>
      </c>
      <c r="L69" t="str">
        <f>VLOOKUP(B69,[1]高三上!$B:$J,9,0)</f>
        <v>杜东洋</v>
      </c>
      <c r="M69">
        <f t="shared" si="15"/>
        <v>147.45762711864407</v>
      </c>
      <c r="N69">
        <f t="shared" si="16"/>
        <v>97</v>
      </c>
      <c r="O69">
        <f>VLOOKUP(B69,[1]高二下!$B:$J,8,0)</f>
        <v>51</v>
      </c>
      <c r="P69" t="str">
        <f>VLOOKUP(B69,[1]高二下!$B:$J,9,0)</f>
        <v>钟海昌</v>
      </c>
      <c r="Q69">
        <f t="shared" si="17"/>
        <v>81.920903954802256</v>
      </c>
      <c r="R69">
        <f t="shared" si="18"/>
        <v>265</v>
      </c>
      <c r="S69">
        <f>VLOOKUP(B69,[1]高二上!$B:$J,8,0)</f>
        <v>56</v>
      </c>
      <c r="T69" t="str">
        <f>VLOOKUP(B69,[1]高二上!$B:$J,9,0)</f>
        <v>钟海昌</v>
      </c>
      <c r="U69">
        <f t="shared" si="19"/>
        <v>105.08474576271186</v>
      </c>
      <c r="V69">
        <f t="shared" si="20"/>
        <v>201</v>
      </c>
      <c r="W69">
        <f>VLOOKUP(B69,[1]高一下!$B:$J,8,0)</f>
        <v>69</v>
      </c>
      <c r="X69" t="str">
        <f>VLOOKUP(B69,[1]高一下!$B:$J,9,0)</f>
        <v>邓国华</v>
      </c>
      <c r="Y69">
        <f t="shared" si="21"/>
        <v>53.672316384180789</v>
      </c>
      <c r="Z69">
        <f t="shared" si="22"/>
        <v>219</v>
      </c>
      <c r="AA69">
        <f>VLOOKUP(B69,[1]高一上!$B:$I,7,0)</f>
        <v>79</v>
      </c>
      <c r="AB69" t="str">
        <f>VLOOKUP(B69,[1]高一上!$B:$I,8,0)</f>
        <v>邓国华</v>
      </c>
      <c r="AC69">
        <f t="shared" si="23"/>
        <v>105.36723163841808</v>
      </c>
      <c r="AD69">
        <f t="shared" si="24"/>
        <v>55</v>
      </c>
      <c r="AE69">
        <f>VLOOKUP(B69,[1]中考!$B:$H,7,0)</f>
        <v>115</v>
      </c>
      <c r="AF69">
        <f t="shared" si="25"/>
        <v>74</v>
      </c>
    </row>
    <row r="70" spans="1:32" x14ac:dyDescent="0.2">
      <c r="A70" s="2" t="s">
        <v>211</v>
      </c>
      <c r="B70" s="2" t="s">
        <v>212</v>
      </c>
      <c r="C70" s="1">
        <v>2</v>
      </c>
      <c r="D70" s="3" t="s">
        <v>9</v>
      </c>
      <c r="E70" s="4" t="s">
        <v>213</v>
      </c>
      <c r="F70" s="1">
        <v>460</v>
      </c>
      <c r="G70" s="13">
        <f>VLOOKUP(B70,'[1]高三下(高考)'!$B:$J,8,0)</f>
        <v>89</v>
      </c>
      <c r="H70" s="12" t="str">
        <f>VLOOKUP(B70,'[1]高三下(高考)'!$B:$J,9,0)</f>
        <v>杜东洋</v>
      </c>
      <c r="I70" s="15">
        <f t="shared" si="13"/>
        <v>94.632768361581924</v>
      </c>
      <c r="J70">
        <f t="shared" si="14"/>
        <v>127</v>
      </c>
      <c r="K70">
        <f>VLOOKUP(B70,[1]高三上!$B:$J,8,0)</f>
        <v>67</v>
      </c>
      <c r="L70" t="str">
        <f>VLOOKUP(B70,[1]高三上!$B:$J,9,0)</f>
        <v>杜东洋</v>
      </c>
      <c r="M70">
        <f t="shared" si="15"/>
        <v>151.41242937853107</v>
      </c>
      <c r="N70">
        <f t="shared" si="16"/>
        <v>108</v>
      </c>
      <c r="O70">
        <f>VLOOKUP(B70,[1]高二下!$B:$J,8,0)</f>
        <v>46</v>
      </c>
      <c r="P70" t="str">
        <f>VLOOKUP(B70,[1]高二下!$B:$J,9,0)</f>
        <v>钟海昌</v>
      </c>
      <c r="Q70">
        <f t="shared" si="17"/>
        <v>52.824858757062145</v>
      </c>
      <c r="R70">
        <f t="shared" si="18"/>
        <v>290</v>
      </c>
      <c r="S70">
        <f>VLOOKUP(B70,[1]高二上!$B:$J,8,0)</f>
        <v>69</v>
      </c>
      <c r="T70" t="str">
        <f>VLOOKUP(B70,[1]高二上!$B:$J,9,0)</f>
        <v>钟海昌</v>
      </c>
      <c r="U70">
        <f t="shared" si="19"/>
        <v>117.51412429378531</v>
      </c>
      <c r="V70">
        <f t="shared" si="20"/>
        <v>123</v>
      </c>
      <c r="W70">
        <f>VLOOKUP(B70,[1]高一下!$B:$J,8,0)</f>
        <v>74</v>
      </c>
      <c r="X70" t="str">
        <f>VLOOKUP(B70,[1]高一下!$B:$J,9,0)</f>
        <v>邓国华</v>
      </c>
      <c r="Y70">
        <f t="shared" si="21"/>
        <v>109.32203389830508</v>
      </c>
      <c r="Z70">
        <f t="shared" si="22"/>
        <v>185</v>
      </c>
      <c r="AA70">
        <f>VLOOKUP(B70,[1]高一上!$B:$I,7,0)</f>
        <v>52</v>
      </c>
      <c r="AB70" t="str">
        <f>VLOOKUP(B70,[1]高一上!$B:$I,8,0)</f>
        <v>邓国华</v>
      </c>
      <c r="AC70">
        <f t="shared" si="23"/>
        <v>52.259887005649716</v>
      </c>
      <c r="AD70">
        <f t="shared" si="24"/>
        <v>218</v>
      </c>
      <c r="AE70">
        <f>VLOOKUP(B70,[1]中考!$B:$H,7,0)</f>
        <v>118</v>
      </c>
      <c r="AF70">
        <f t="shared" si="25"/>
        <v>49</v>
      </c>
    </row>
    <row r="71" spans="1:32" x14ac:dyDescent="0.2">
      <c r="A71" s="2" t="s">
        <v>214</v>
      </c>
      <c r="B71" s="2" t="s">
        <v>215</v>
      </c>
      <c r="C71" s="1">
        <v>2</v>
      </c>
      <c r="D71" s="3" t="s">
        <v>9</v>
      </c>
      <c r="E71" s="4" t="s">
        <v>216</v>
      </c>
      <c r="F71" s="1">
        <v>459</v>
      </c>
      <c r="G71" s="13">
        <f>VLOOKUP(B71,'[1]高三下(高考)'!$B:$J,8,0)</f>
        <v>90</v>
      </c>
      <c r="H71" s="12" t="str">
        <f>VLOOKUP(B71,'[1]高三下(高考)'!$B:$J,9,0)</f>
        <v>杜东洋</v>
      </c>
      <c r="I71" s="15">
        <f t="shared" si="13"/>
        <v>146.045197740113</v>
      </c>
      <c r="J71">
        <f t="shared" si="14"/>
        <v>121</v>
      </c>
      <c r="K71">
        <f>VLOOKUP(B71,[1]高三上!$B:$J,8,0)</f>
        <v>41</v>
      </c>
      <c r="L71" t="str">
        <f>VLOOKUP(B71,[1]高三上!$B:$J,9,0)</f>
        <v>杜东洋</v>
      </c>
      <c r="M71">
        <f t="shared" si="15"/>
        <v>92.090395480225993</v>
      </c>
      <c r="N71">
        <f t="shared" si="16"/>
        <v>284</v>
      </c>
      <c r="O71">
        <f>VLOOKUP(B71,[1]高二下!$B:$J,8,0)</f>
        <v>52</v>
      </c>
      <c r="P71" t="str">
        <f>VLOOKUP(B71,[1]高二下!$B:$J,9,0)</f>
        <v>钟海昌</v>
      </c>
      <c r="Q71">
        <f t="shared" si="17"/>
        <v>107.06214689265536</v>
      </c>
      <c r="R71">
        <f t="shared" si="18"/>
        <v>256</v>
      </c>
      <c r="S71">
        <f>VLOOKUP(B71,[1]高二上!$B:$J,8,0)</f>
        <v>43</v>
      </c>
      <c r="T71" t="str">
        <f>VLOOKUP(B71,[1]高二上!$B:$J,9,0)</f>
        <v>钟海昌</v>
      </c>
      <c r="U71">
        <f t="shared" si="19"/>
        <v>96.045197740112997</v>
      </c>
      <c r="V71">
        <f t="shared" si="20"/>
        <v>281</v>
      </c>
      <c r="W71">
        <f>VLOOKUP(B71,[1]高一下!$B:$J,8,0)</f>
        <v>61</v>
      </c>
      <c r="X71" t="str">
        <f>VLOOKUP(B71,[1]高一下!$B:$J,9,0)</f>
        <v>邓国华</v>
      </c>
      <c r="Y71">
        <f t="shared" si="21"/>
        <v>116.10169491525423</v>
      </c>
      <c r="Z71">
        <f t="shared" si="22"/>
        <v>267</v>
      </c>
      <c r="AA71">
        <f>VLOOKUP(B71,[1]高一上!$B:$I,7,0)</f>
        <v>32</v>
      </c>
      <c r="AB71" t="str">
        <f>VLOOKUP(B71,[1]高一上!$B:$I,8,0)</f>
        <v>邓国华</v>
      </c>
      <c r="AC71">
        <f t="shared" si="23"/>
        <v>45.197740112994353</v>
      </c>
      <c r="AD71">
        <f t="shared" si="24"/>
        <v>324</v>
      </c>
      <c r="AE71">
        <f>VLOOKUP(B71,[1]中考!$B:$H,7,0)</f>
        <v>108</v>
      </c>
      <c r="AF71">
        <f t="shared" si="25"/>
        <v>130</v>
      </c>
    </row>
    <row r="72" spans="1:32" x14ac:dyDescent="0.2">
      <c r="A72" s="2" t="s">
        <v>217</v>
      </c>
      <c r="B72" s="2" t="s">
        <v>218</v>
      </c>
      <c r="C72" s="1">
        <v>2</v>
      </c>
      <c r="D72" s="3" t="s">
        <v>9</v>
      </c>
      <c r="E72" s="4" t="s">
        <v>219</v>
      </c>
      <c r="F72" s="1">
        <v>457</v>
      </c>
      <c r="G72" s="13">
        <f>VLOOKUP(B72,'[1]高三下(高考)'!$B:$J,8,0)</f>
        <v>64</v>
      </c>
      <c r="H72" s="12" t="str">
        <f>VLOOKUP(B72,'[1]高三下(高考)'!$B:$J,9,0)</f>
        <v>杜东洋</v>
      </c>
      <c r="I72" s="15">
        <f t="shared" si="13"/>
        <v>70.056497175141246</v>
      </c>
      <c r="J72">
        <f t="shared" si="14"/>
        <v>314</v>
      </c>
      <c r="K72">
        <f>VLOOKUP(B72,[1]高三上!$B:$J,8,0)</f>
        <v>52</v>
      </c>
      <c r="L72" t="str">
        <f>VLOOKUP(B72,[1]高三上!$B:$J,9,0)</f>
        <v>杜东洋</v>
      </c>
      <c r="M72">
        <f t="shared" si="15"/>
        <v>128.24858757062148</v>
      </c>
      <c r="N72">
        <f t="shared" si="16"/>
        <v>208</v>
      </c>
      <c r="O72">
        <f>VLOOKUP(B72,[1]高二下!$B:$J,8,0)</f>
        <v>40</v>
      </c>
      <c r="P72" t="str">
        <f>VLOOKUP(B72,[1]高二下!$B:$J,9,0)</f>
        <v>钟海昌</v>
      </c>
      <c r="Q72">
        <f t="shared" si="17"/>
        <v>47.740112994350284</v>
      </c>
      <c r="R72">
        <f t="shared" si="18"/>
        <v>308</v>
      </c>
      <c r="S72">
        <f>VLOOKUP(B72,[1]高二上!$B:$J,8,0)</f>
        <v>69</v>
      </c>
      <c r="T72" t="str">
        <f>VLOOKUP(B72,[1]高二上!$B:$J,9,0)</f>
        <v>钟海昌</v>
      </c>
      <c r="U72">
        <f t="shared" si="19"/>
        <v>122.59887005649718</v>
      </c>
      <c r="V72">
        <f t="shared" si="20"/>
        <v>123</v>
      </c>
      <c r="W72">
        <f>VLOOKUP(B72,[1]高一下!$B:$J,8,0)</f>
        <v>71</v>
      </c>
      <c r="X72" t="str">
        <f>VLOOKUP(B72,[1]高一下!$B:$J,9,0)</f>
        <v>邓国华</v>
      </c>
      <c r="Y72">
        <f t="shared" si="21"/>
        <v>72.598870056497177</v>
      </c>
      <c r="Z72">
        <f t="shared" si="22"/>
        <v>203</v>
      </c>
      <c r="AA72">
        <f>VLOOKUP(B72,[1]高一上!$B:$I,7,0)</f>
        <v>68</v>
      </c>
      <c r="AB72" t="str">
        <f>VLOOKUP(B72,[1]高一上!$B:$I,8,0)</f>
        <v>邓国华</v>
      </c>
      <c r="AC72">
        <f t="shared" si="23"/>
        <v>119.2090395480226</v>
      </c>
      <c r="AD72">
        <f t="shared" si="24"/>
        <v>106</v>
      </c>
      <c r="AE72">
        <f>VLOOKUP(B72,[1]中考!$B:$H,7,0)</f>
        <v>103</v>
      </c>
      <c r="AF72">
        <f t="shared" si="25"/>
        <v>174</v>
      </c>
    </row>
    <row r="73" spans="1:32" x14ac:dyDescent="0.2">
      <c r="A73" s="2" t="s">
        <v>220</v>
      </c>
      <c r="B73" s="2" t="s">
        <v>221</v>
      </c>
      <c r="C73" s="1">
        <v>2</v>
      </c>
      <c r="D73" s="3" t="s">
        <v>9</v>
      </c>
      <c r="E73" s="4" t="s">
        <v>222</v>
      </c>
      <c r="F73" s="1">
        <v>457</v>
      </c>
      <c r="G73" s="13">
        <f>VLOOKUP(B73,'[1]高三下(高考)'!$B:$J,8,0)</f>
        <v>82</v>
      </c>
      <c r="H73" s="12" t="str">
        <f>VLOOKUP(B73,'[1]高三下(高考)'!$B:$J,9,0)</f>
        <v>杜东洋</v>
      </c>
      <c r="I73" s="15">
        <f t="shared" si="13"/>
        <v>101.41242937853107</v>
      </c>
      <c r="J73">
        <f t="shared" si="14"/>
        <v>197</v>
      </c>
      <c r="K73">
        <f>VLOOKUP(B73,[1]高三上!$B:$J,8,0)</f>
        <v>53</v>
      </c>
      <c r="L73" t="str">
        <f>VLOOKUP(B73,[1]高三上!$B:$J,9,0)</f>
        <v>杜东洋</v>
      </c>
      <c r="M73">
        <f t="shared" si="15"/>
        <v>104.51977401129943</v>
      </c>
      <c r="N73">
        <f t="shared" si="16"/>
        <v>202</v>
      </c>
      <c r="O73">
        <f>VLOOKUP(B73,[1]高二下!$B:$J,8,0)</f>
        <v>57</v>
      </c>
      <c r="P73" t="str">
        <f>VLOOKUP(B73,[1]高二下!$B:$J,9,0)</f>
        <v>钟海昌</v>
      </c>
      <c r="Q73">
        <f t="shared" si="17"/>
        <v>77.966101694915253</v>
      </c>
      <c r="R73">
        <f t="shared" si="18"/>
        <v>218</v>
      </c>
      <c r="S73">
        <f>VLOOKUP(B73,[1]高二上!$B:$J,8,0)</f>
        <v>67</v>
      </c>
      <c r="T73" t="str">
        <f>VLOOKUP(B73,[1]高二上!$B:$J,9,0)</f>
        <v>钟海昌</v>
      </c>
      <c r="U73">
        <f t="shared" si="19"/>
        <v>138.4180790960452</v>
      </c>
      <c r="V73">
        <f t="shared" si="20"/>
        <v>140</v>
      </c>
      <c r="W73">
        <f>VLOOKUP(B73,[1]高一下!$B:$J,8,0)</f>
        <v>60</v>
      </c>
      <c r="X73" t="str">
        <f>VLOOKUP(B73,[1]高一下!$B:$J,9,0)</f>
        <v>邓国华</v>
      </c>
      <c r="Y73">
        <f t="shared" si="21"/>
        <v>98.022598870056498</v>
      </c>
      <c r="Z73">
        <f t="shared" si="22"/>
        <v>276</v>
      </c>
      <c r="AA73">
        <f>VLOOKUP(B73,[1]高一上!$B:$I,7,0)</f>
        <v>45</v>
      </c>
      <c r="AB73" t="str">
        <f>VLOOKUP(B73,[1]高一上!$B:$I,8,0)</f>
        <v>邓国华</v>
      </c>
      <c r="AC73">
        <f t="shared" si="23"/>
        <v>103.954802259887</v>
      </c>
      <c r="AD73">
        <f t="shared" si="24"/>
        <v>269</v>
      </c>
      <c r="AE73">
        <f>VLOOKUP(B73,[1]中考!$B:$H,7,0)</f>
        <v>86</v>
      </c>
      <c r="AF73">
        <f t="shared" si="25"/>
        <v>283</v>
      </c>
    </row>
    <row r="74" spans="1:32" x14ac:dyDescent="0.2">
      <c r="A74" s="2" t="s">
        <v>223</v>
      </c>
      <c r="B74" s="2" t="s">
        <v>224</v>
      </c>
      <c r="C74" s="1">
        <v>2</v>
      </c>
      <c r="D74" s="3" t="s">
        <v>9</v>
      </c>
      <c r="E74" s="4" t="s">
        <v>225</v>
      </c>
      <c r="F74" s="1">
        <v>449</v>
      </c>
      <c r="G74" s="13">
        <f>VLOOKUP(B74,'[1]高三下(高考)'!$B:$J,8,0)</f>
        <v>84</v>
      </c>
      <c r="H74" s="12" t="str">
        <f>VLOOKUP(B74,'[1]高三下(高考)'!$B:$J,9,0)</f>
        <v>杜东洋</v>
      </c>
      <c r="I74" s="15">
        <f t="shared" si="13"/>
        <v>103.10734463276836</v>
      </c>
      <c r="J74">
        <f t="shared" si="14"/>
        <v>177</v>
      </c>
      <c r="K74">
        <f>VLOOKUP(B74,[1]高三上!$B:$J,8,0)</f>
        <v>55</v>
      </c>
      <c r="L74" t="str">
        <f>VLOOKUP(B74,[1]高三上!$B:$J,9,0)</f>
        <v>杜东洋</v>
      </c>
      <c r="M74">
        <f t="shared" si="15"/>
        <v>127.11864406779661</v>
      </c>
      <c r="N74">
        <f t="shared" si="16"/>
        <v>188</v>
      </c>
      <c r="O74">
        <f>VLOOKUP(B74,[1]高二下!$B:$J,8,0)</f>
        <v>48</v>
      </c>
      <c r="P74" t="str">
        <f>VLOOKUP(B74,[1]高二下!$B:$J,9,0)</f>
        <v>钟海昌</v>
      </c>
      <c r="Q74">
        <f t="shared" si="17"/>
        <v>97.457627118644069</v>
      </c>
      <c r="R74">
        <f t="shared" si="18"/>
        <v>284</v>
      </c>
      <c r="S74">
        <f>VLOOKUP(B74,[1]高二上!$B:$J,8,0)</f>
        <v>45</v>
      </c>
      <c r="T74" t="str">
        <f>VLOOKUP(B74,[1]高二上!$B:$J,9,0)</f>
        <v>钟海昌</v>
      </c>
      <c r="U74">
        <f t="shared" si="19"/>
        <v>100.28248587570621</v>
      </c>
      <c r="V74">
        <f t="shared" si="20"/>
        <v>275</v>
      </c>
      <c r="W74">
        <f>VLOOKUP(B74,[1]高一下!$B:$J,8,0)</f>
        <v>60</v>
      </c>
      <c r="X74" t="str">
        <f>VLOOKUP(B74,[1]高一下!$B:$J,9,0)</f>
        <v>邓国华</v>
      </c>
      <c r="Y74">
        <f t="shared" si="21"/>
        <v>78.531073446327682</v>
      </c>
      <c r="Z74">
        <f t="shared" si="22"/>
        <v>276</v>
      </c>
      <c r="AA74">
        <f>VLOOKUP(B74,[1]高一上!$B:$I,7,0)</f>
        <v>55</v>
      </c>
      <c r="AB74" t="str">
        <f>VLOOKUP(B74,[1]高一上!$B:$I,8,0)</f>
        <v>邓国华</v>
      </c>
      <c r="AC74">
        <f t="shared" si="23"/>
        <v>72.316384180790962</v>
      </c>
      <c r="AD74">
        <f t="shared" si="24"/>
        <v>200</v>
      </c>
      <c r="AE74">
        <f>VLOOKUP(B74,[1]中考!$B:$H,7,0)</f>
        <v>111</v>
      </c>
      <c r="AF74">
        <f t="shared" si="25"/>
        <v>102</v>
      </c>
    </row>
    <row r="75" spans="1:32" x14ac:dyDescent="0.2">
      <c r="A75" s="2" t="s">
        <v>226</v>
      </c>
      <c r="B75" s="2" t="s">
        <v>227</v>
      </c>
      <c r="C75" s="1">
        <v>2</v>
      </c>
      <c r="D75" s="3" t="s">
        <v>9</v>
      </c>
      <c r="E75" s="4" t="s">
        <v>228</v>
      </c>
      <c r="F75" s="1">
        <v>444</v>
      </c>
      <c r="G75" s="13">
        <f>VLOOKUP(B75,'[1]高三下(高考)'!$B:$J,8,0)</f>
        <v>98</v>
      </c>
      <c r="H75" s="12" t="str">
        <f>VLOOKUP(B75,'[1]高三下(高考)'!$B:$J,9,0)</f>
        <v>杜东洋</v>
      </c>
      <c r="I75" s="15">
        <f t="shared" si="13"/>
        <v>120.05649717514125</v>
      </c>
      <c r="J75">
        <f t="shared" si="14"/>
        <v>52</v>
      </c>
      <c r="K75">
        <f>VLOOKUP(B75,[1]高三上!$B:$J,8,0)</f>
        <v>64</v>
      </c>
      <c r="L75" t="str">
        <f>VLOOKUP(B75,[1]高三上!$B:$J,9,0)</f>
        <v>杜东洋</v>
      </c>
      <c r="M75">
        <f t="shared" si="15"/>
        <v>98.870056497175142</v>
      </c>
      <c r="N75">
        <f t="shared" si="16"/>
        <v>123</v>
      </c>
      <c r="O75">
        <f>VLOOKUP(B75,[1]高二下!$B:$J,8,0)</f>
        <v>71</v>
      </c>
      <c r="P75" t="str">
        <f>VLOOKUP(B75,[1]高二下!$B:$J,9,0)</f>
        <v>钟海昌</v>
      </c>
      <c r="Q75">
        <f t="shared" si="17"/>
        <v>98.587570621468927</v>
      </c>
      <c r="R75">
        <f t="shared" si="18"/>
        <v>119</v>
      </c>
      <c r="S75">
        <f>VLOOKUP(B75,[1]高二上!$B:$J,8,0)</f>
        <v>70</v>
      </c>
      <c r="T75" t="str">
        <f>VLOOKUP(B75,[1]高二上!$B:$J,9,0)</f>
        <v>钟海昌</v>
      </c>
      <c r="U75">
        <f t="shared" si="19"/>
        <v>94.915254237288138</v>
      </c>
      <c r="V75">
        <f t="shared" si="20"/>
        <v>114</v>
      </c>
      <c r="W75">
        <f>VLOOKUP(B75,[1]高一下!$B:$J,8,0)</f>
        <v>88</v>
      </c>
      <c r="X75" t="str">
        <f>VLOOKUP(B75,[1]高一下!$B:$J,9,0)</f>
        <v>邓国华</v>
      </c>
      <c r="Y75">
        <f t="shared" si="21"/>
        <v>115.2542372881356</v>
      </c>
      <c r="Z75">
        <f t="shared" si="22"/>
        <v>96</v>
      </c>
      <c r="AA75">
        <f>VLOOKUP(B75,[1]高一上!$B:$I,7,0)</f>
        <v>62</v>
      </c>
      <c r="AB75" t="str">
        <f>VLOOKUP(B75,[1]高一上!$B:$I,8,0)</f>
        <v>吕开绒</v>
      </c>
      <c r="AC75">
        <f t="shared" si="23"/>
        <v>61.864406779661017</v>
      </c>
      <c r="AD75">
        <f t="shared" si="24"/>
        <v>150</v>
      </c>
      <c r="AE75">
        <f>VLOOKUP(B75,[1]中考!$B:$H,7,0)</f>
        <v>125</v>
      </c>
      <c r="AF75">
        <f t="shared" si="25"/>
        <v>15</v>
      </c>
    </row>
    <row r="76" spans="1:32" x14ac:dyDescent="0.2">
      <c r="A76" s="2" t="s">
        <v>229</v>
      </c>
      <c r="B76" s="2" t="s">
        <v>230</v>
      </c>
      <c r="C76" s="1">
        <v>2</v>
      </c>
      <c r="D76" s="3" t="s">
        <v>9</v>
      </c>
      <c r="E76" s="4" t="s">
        <v>56</v>
      </c>
      <c r="F76" s="1">
        <v>438</v>
      </c>
      <c r="G76" s="13">
        <f>VLOOKUP(B76,'[1]高三下(高考)'!$B:$J,8,0)</f>
        <v>77</v>
      </c>
      <c r="H76" s="12" t="str">
        <f>VLOOKUP(B76,'[1]高三下(高考)'!$B:$J,9,0)</f>
        <v>杜东洋</v>
      </c>
      <c r="I76" s="15">
        <f t="shared" si="13"/>
        <v>69.774011299435031</v>
      </c>
      <c r="J76">
        <f t="shared" si="14"/>
        <v>237</v>
      </c>
      <c r="K76">
        <f>VLOOKUP(B76,[1]高三上!$B:$J,8,0)</f>
        <v>63</v>
      </c>
      <c r="L76" t="str">
        <f>VLOOKUP(B76,[1]高三上!$B:$J,9,0)</f>
        <v>杜东洋</v>
      </c>
      <c r="M76">
        <f t="shared" si="15"/>
        <v>141.52542372881356</v>
      </c>
      <c r="N76">
        <f t="shared" si="16"/>
        <v>130</v>
      </c>
      <c r="O76">
        <f>VLOOKUP(B76,[1]高二下!$B:$J,8,0)</f>
        <v>49</v>
      </c>
      <c r="P76" t="str">
        <f>VLOOKUP(B76,[1]高二下!$B:$J,9,0)</f>
        <v>钟海昌</v>
      </c>
      <c r="Q76">
        <f t="shared" si="17"/>
        <v>46.610169491525419</v>
      </c>
      <c r="R76">
        <f t="shared" si="18"/>
        <v>277</v>
      </c>
      <c r="S76">
        <f>VLOOKUP(B76,[1]高二上!$B:$J,8,0)</f>
        <v>75</v>
      </c>
      <c r="T76" t="str">
        <f>VLOOKUP(B76,[1]高二上!$B:$J,9,0)</f>
        <v>钟海昌</v>
      </c>
      <c r="U76">
        <f t="shared" si="19"/>
        <v>160.45197740112994</v>
      </c>
      <c r="V76">
        <f t="shared" si="20"/>
        <v>88</v>
      </c>
      <c r="W76">
        <f>VLOOKUP(B76,[1]高一下!$B:$J,8,0)</f>
        <v>53</v>
      </c>
      <c r="X76" t="str">
        <f>VLOOKUP(B76,[1]高一下!$B:$J,9,0)</f>
        <v>邓国华</v>
      </c>
      <c r="Y76">
        <f t="shared" si="21"/>
        <v>95.762711864406782</v>
      </c>
      <c r="Z76">
        <f t="shared" si="22"/>
        <v>302</v>
      </c>
      <c r="AA76">
        <f>VLOOKUP(B76,[1]高一上!$B:$I,7,0)</f>
        <v>42</v>
      </c>
      <c r="AB76" t="str">
        <f>VLOOKUP(B76,[1]高一上!$B:$I,8,0)</f>
        <v>吕开绒</v>
      </c>
      <c r="AC76">
        <f t="shared" si="23"/>
        <v>25.706214689265536</v>
      </c>
      <c r="AD76">
        <f t="shared" si="24"/>
        <v>287</v>
      </c>
      <c r="AE76">
        <f>VLOOKUP(B76,[1]中考!$B:$H,7,0)</f>
        <v>122</v>
      </c>
      <c r="AF76">
        <f t="shared" si="25"/>
        <v>24</v>
      </c>
    </row>
    <row r="77" spans="1:32" x14ac:dyDescent="0.2">
      <c r="A77" s="2" t="s">
        <v>231</v>
      </c>
      <c r="B77" s="2" t="s">
        <v>232</v>
      </c>
      <c r="C77" s="1">
        <v>2</v>
      </c>
      <c r="D77" s="3" t="s">
        <v>9</v>
      </c>
      <c r="E77" s="4" t="s">
        <v>233</v>
      </c>
      <c r="F77" s="1">
        <v>431</v>
      </c>
      <c r="G77" s="13">
        <f>VLOOKUP(B77,'[1]高三下(高考)'!$B:$J,8,0)</f>
        <v>82</v>
      </c>
      <c r="H77" s="12" t="str">
        <f>VLOOKUP(B77,'[1]高三下(高考)'!$B:$J,9,0)</f>
        <v>杜东洋</v>
      </c>
      <c r="I77" s="15">
        <f t="shared" si="13"/>
        <v>108.19209039548022</v>
      </c>
      <c r="J77">
        <f t="shared" si="14"/>
        <v>197</v>
      </c>
      <c r="K77">
        <f>VLOOKUP(B77,[1]高三上!$B:$J,8,0)</f>
        <v>50</v>
      </c>
      <c r="L77" t="str">
        <f>VLOOKUP(B77,[1]高三上!$B:$J,9,0)</f>
        <v>杜东洋</v>
      </c>
      <c r="M77">
        <f t="shared" si="15"/>
        <v>120.90395480225989</v>
      </c>
      <c r="N77">
        <f t="shared" si="16"/>
        <v>226</v>
      </c>
      <c r="O77">
        <f>VLOOKUP(B77,[1]高二下!$B:$J,8,0)</f>
        <v>43</v>
      </c>
      <c r="P77" t="str">
        <f>VLOOKUP(B77,[1]高二下!$B:$J,9,0)</f>
        <v>钟海昌</v>
      </c>
      <c r="Q77">
        <f t="shared" si="17"/>
        <v>97.740112994350284</v>
      </c>
      <c r="R77">
        <f t="shared" si="18"/>
        <v>300</v>
      </c>
      <c r="S77">
        <f>VLOOKUP(B77,[1]高二上!$B:$J,8,0)</f>
        <v>40</v>
      </c>
      <c r="T77" t="str">
        <f>VLOOKUP(B77,[1]高二上!$B:$J,9,0)</f>
        <v>钟海昌</v>
      </c>
      <c r="U77">
        <f t="shared" si="19"/>
        <v>111.86440677966101</v>
      </c>
      <c r="V77">
        <f t="shared" si="20"/>
        <v>292</v>
      </c>
      <c r="W77">
        <f>VLOOKUP(B77,[1]高一下!$B:$J,8,0)</f>
        <v>43</v>
      </c>
      <c r="X77" t="str">
        <f>VLOOKUP(B77,[1]高一下!$B:$J,9,0)</f>
        <v>邓国华</v>
      </c>
      <c r="Y77">
        <f t="shared" si="21"/>
        <v>24.293785310734464</v>
      </c>
      <c r="Z77">
        <f t="shared" si="22"/>
        <v>334</v>
      </c>
      <c r="AA77">
        <f>VLOOKUP(B77,[1]高一上!$B:$I,7,0)</f>
        <v>76</v>
      </c>
      <c r="AB77" t="str">
        <f>VLOOKUP(B77,[1]高一上!$B:$I,8,0)</f>
        <v>邓国华</v>
      </c>
      <c r="AC77">
        <f t="shared" si="23"/>
        <v>118.64406779661017</v>
      </c>
      <c r="AD77">
        <f t="shared" si="24"/>
        <v>66</v>
      </c>
      <c r="AE77">
        <f>VLOOKUP(B77,[1]中考!$B:$H,7,0)</f>
        <v>107</v>
      </c>
      <c r="AF77">
        <f t="shared" si="25"/>
        <v>132</v>
      </c>
    </row>
    <row r="78" spans="1:32" x14ac:dyDescent="0.2">
      <c r="A78" s="2" t="s">
        <v>234</v>
      </c>
      <c r="B78" s="2" t="s">
        <v>235</v>
      </c>
      <c r="C78" s="1">
        <v>2</v>
      </c>
      <c r="D78" s="3" t="s">
        <v>9</v>
      </c>
      <c r="E78" s="4" t="s">
        <v>236</v>
      </c>
      <c r="F78" s="1">
        <v>429</v>
      </c>
      <c r="G78" s="13">
        <f>VLOOKUP(B78,'[1]高三下(高考)'!$B:$J,8,0)</f>
        <v>96</v>
      </c>
      <c r="H78" s="12" t="str">
        <f>VLOOKUP(B78,'[1]高三下(高考)'!$B:$J,9,0)</f>
        <v>杜东洋</v>
      </c>
      <c r="I78" s="15">
        <f t="shared" si="13"/>
        <v>110.16949152542372</v>
      </c>
      <c r="J78">
        <f t="shared" si="14"/>
        <v>61</v>
      </c>
      <c r="K78">
        <f>VLOOKUP(B78,[1]高三上!$B:$J,8,0)</f>
        <v>68</v>
      </c>
      <c r="L78" t="str">
        <f>VLOOKUP(B78,[1]高三上!$B:$J,9,0)</f>
        <v>杜东洋</v>
      </c>
      <c r="M78">
        <f t="shared" si="15"/>
        <v>147.45762711864407</v>
      </c>
      <c r="N78">
        <f t="shared" si="16"/>
        <v>97</v>
      </c>
      <c r="O78">
        <f>VLOOKUP(B78,[1]高二下!$B:$J,8,0)</f>
        <v>51</v>
      </c>
      <c r="P78" t="str">
        <f>VLOOKUP(B78,[1]高二下!$B:$J,9,0)</f>
        <v>钟海昌</v>
      </c>
      <c r="Q78">
        <f t="shared" si="17"/>
        <v>71.751412429378533</v>
      </c>
      <c r="R78">
        <f t="shared" si="18"/>
        <v>265</v>
      </c>
      <c r="S78">
        <f>VLOOKUP(B78,[1]高二上!$B:$J,8,0)</f>
        <v>63</v>
      </c>
      <c r="T78" t="str">
        <f>VLOOKUP(B78,[1]高二上!$B:$J,9,0)</f>
        <v>钟海昌</v>
      </c>
      <c r="U78">
        <f t="shared" si="19"/>
        <v>138.70056497175142</v>
      </c>
      <c r="V78">
        <f t="shared" si="20"/>
        <v>165</v>
      </c>
      <c r="W78">
        <f>VLOOKUP(B78,[1]高一下!$B:$J,8,0)</f>
        <v>53</v>
      </c>
      <c r="X78" t="str">
        <f>VLOOKUP(B78,[1]高一下!$B:$J,9,0)</f>
        <v>邓国华</v>
      </c>
      <c r="Y78">
        <f t="shared" si="21"/>
        <v>53.389830508474581</v>
      </c>
      <c r="Z78">
        <f t="shared" si="22"/>
        <v>302</v>
      </c>
      <c r="AA78">
        <f>VLOOKUP(B78,[1]高一上!$B:$I,7,0)</f>
        <v>63</v>
      </c>
      <c r="AB78" t="str">
        <f>VLOOKUP(B78,[1]高一上!$B:$I,8,0)</f>
        <v>邓国华</v>
      </c>
      <c r="AC78">
        <f t="shared" si="23"/>
        <v>104.51977401129943</v>
      </c>
      <c r="AD78">
        <f t="shared" si="24"/>
        <v>137</v>
      </c>
      <c r="AE78">
        <f>VLOOKUP(B78,[1]中考!$B:$H,7,0)</f>
        <v>105</v>
      </c>
      <c r="AF78">
        <f t="shared" si="25"/>
        <v>153</v>
      </c>
    </row>
    <row r="79" spans="1:32" x14ac:dyDescent="0.2">
      <c r="A79" s="2" t="s">
        <v>237</v>
      </c>
      <c r="B79" s="2" t="s">
        <v>238</v>
      </c>
      <c r="C79" s="1">
        <v>2</v>
      </c>
      <c r="D79" s="3" t="s">
        <v>9</v>
      </c>
      <c r="E79" s="4" t="s">
        <v>10</v>
      </c>
      <c r="F79" s="1">
        <v>424</v>
      </c>
      <c r="G79" s="13">
        <f>VLOOKUP(B79,'[1]高三下(高考)'!$B:$J,8,0)</f>
        <v>83</v>
      </c>
      <c r="H79" s="12" t="str">
        <f>VLOOKUP(B79,'[1]高三下(高考)'!$B:$J,9,0)</f>
        <v>杜东洋</v>
      </c>
      <c r="I79" s="15">
        <f t="shared" si="13"/>
        <v>108.47457627118644</v>
      </c>
      <c r="J79">
        <f t="shared" si="14"/>
        <v>186</v>
      </c>
      <c r="K79">
        <f>VLOOKUP(B79,[1]高三上!$B:$J,8,0)</f>
        <v>51</v>
      </c>
      <c r="L79" t="str">
        <f>VLOOKUP(B79,[1]高三上!$B:$J,9,0)</f>
        <v>杜东洋</v>
      </c>
      <c r="M79">
        <f t="shared" si="15"/>
        <v>107.62711864406779</v>
      </c>
      <c r="N79">
        <f t="shared" si="16"/>
        <v>216</v>
      </c>
      <c r="O79">
        <f>VLOOKUP(B79,[1]高二下!$B:$J,8,0)</f>
        <v>54</v>
      </c>
      <c r="P79" t="str">
        <f>VLOOKUP(B79,[1]高二下!$B:$J,9,0)</f>
        <v>钟海昌</v>
      </c>
      <c r="Q79">
        <f t="shared" si="17"/>
        <v>78.813559322033896</v>
      </c>
      <c r="R79">
        <f t="shared" si="18"/>
        <v>243</v>
      </c>
      <c r="S79">
        <f>VLOOKUP(B79,[1]高二上!$B:$J,8,0)</f>
        <v>62</v>
      </c>
      <c r="T79" t="str">
        <f>VLOOKUP(B79,[1]高二上!$B:$J,9,0)</f>
        <v>钟海昌</v>
      </c>
      <c r="U79">
        <f t="shared" si="19"/>
        <v>103.10734463276836</v>
      </c>
      <c r="V79">
        <f t="shared" si="20"/>
        <v>168</v>
      </c>
      <c r="W79">
        <f>VLOOKUP(B79,[1]高一下!$B:$J,8,0)</f>
        <v>75</v>
      </c>
      <c r="X79" t="str">
        <f>VLOOKUP(B79,[1]高一下!$B:$J,9,0)</f>
        <v>邓国华</v>
      </c>
      <c r="Y79">
        <f t="shared" si="21"/>
        <v>125.42372881355932</v>
      </c>
      <c r="Z79">
        <f t="shared" si="22"/>
        <v>179</v>
      </c>
      <c r="AA79">
        <f>VLOOKUP(B79,[1]高一上!$B:$I,7,0)</f>
        <v>45</v>
      </c>
      <c r="AB79" t="str">
        <f>VLOOKUP(B79,[1]高一上!$B:$I,8,0)</f>
        <v>曹云萍</v>
      </c>
      <c r="AC79">
        <f t="shared" si="23"/>
        <v>85.31073446327683</v>
      </c>
      <c r="AD79">
        <f t="shared" si="24"/>
        <v>269</v>
      </c>
      <c r="AE79">
        <f>VLOOKUP(B79,[1]中考!$B:$H,7,0)</f>
        <v>97</v>
      </c>
      <c r="AF79">
        <f t="shared" si="25"/>
        <v>217</v>
      </c>
    </row>
    <row r="80" spans="1:32" x14ac:dyDescent="0.2">
      <c r="A80" s="2" t="s">
        <v>239</v>
      </c>
      <c r="B80" s="2" t="s">
        <v>240</v>
      </c>
      <c r="C80" s="1">
        <v>2</v>
      </c>
      <c r="D80" s="3" t="s">
        <v>9</v>
      </c>
      <c r="E80" s="4" t="s">
        <v>241</v>
      </c>
      <c r="F80" s="1">
        <v>424</v>
      </c>
      <c r="G80" s="13">
        <f>VLOOKUP(B80,'[1]高三下(高考)'!$B:$J,8,0)</f>
        <v>76</v>
      </c>
      <c r="H80" s="12" t="str">
        <f>VLOOKUP(B80,'[1]高三下(高考)'!$B:$J,9,0)</f>
        <v>杜东洋</v>
      </c>
      <c r="I80" s="15">
        <f t="shared" si="13"/>
        <v>100</v>
      </c>
      <c r="J80">
        <f t="shared" si="14"/>
        <v>242</v>
      </c>
      <c r="K80">
        <f>VLOOKUP(B80,[1]高三上!$B:$J,8,0)</f>
        <v>0</v>
      </c>
      <c r="L80" t="str">
        <f>VLOOKUP(B80,[1]高三上!$B:$J,9,0)</f>
        <v>杜东洋</v>
      </c>
      <c r="M80">
        <f t="shared" si="15"/>
        <v>100</v>
      </c>
      <c r="N80">
        <f t="shared" si="16"/>
        <v>344</v>
      </c>
      <c r="O80">
        <f>VLOOKUP(B80,[1]高二下!$B:$J,8,0)</f>
        <v>51</v>
      </c>
      <c r="P80" t="str">
        <f>VLOOKUP(B80,[1]高二下!$B:$J,9,0)</f>
        <v>钟海昌</v>
      </c>
      <c r="Q80">
        <f t="shared" si="17"/>
        <v>59.887005649717509</v>
      </c>
      <c r="R80">
        <f t="shared" si="18"/>
        <v>265</v>
      </c>
      <c r="S80">
        <f>VLOOKUP(B80,[1]高二上!$B:$J,8,0)</f>
        <v>69</v>
      </c>
      <c r="T80" t="str">
        <f>VLOOKUP(B80,[1]高二上!$B:$J,9,0)</f>
        <v>钟海昌</v>
      </c>
      <c r="U80">
        <f t="shared" si="19"/>
        <v>134.4632768361582</v>
      </c>
      <c r="V80">
        <f t="shared" si="20"/>
        <v>123</v>
      </c>
      <c r="W80">
        <f>VLOOKUP(B80,[1]高一下!$B:$J,8,0)</f>
        <v>65</v>
      </c>
      <c r="X80" t="str">
        <f>VLOOKUP(B80,[1]高一下!$B:$J,9,0)</f>
        <v>邓国华</v>
      </c>
      <c r="Y80">
        <f t="shared" si="21"/>
        <v>64.689265536723155</v>
      </c>
      <c r="Z80">
        <f t="shared" si="22"/>
        <v>245</v>
      </c>
      <c r="AA80">
        <f>VLOOKUP(B80,[1]高一上!$B:$I,7,0)</f>
        <v>65</v>
      </c>
      <c r="AB80" t="str">
        <f>VLOOKUP(B80,[1]高一上!$B:$I,8,0)</f>
        <v>曹云萍</v>
      </c>
      <c r="AC80">
        <f t="shared" si="23"/>
        <v>100</v>
      </c>
      <c r="AD80">
        <f t="shared" si="24"/>
        <v>120</v>
      </c>
      <c r="AE80">
        <f>VLOOKUP(B80,[1]中考!$B:$H,7,0)</f>
        <v>0</v>
      </c>
      <c r="AF80">
        <f t="shared" si="25"/>
        <v>345</v>
      </c>
    </row>
    <row r="81" spans="1:32" x14ac:dyDescent="0.2">
      <c r="A81" s="2" t="s">
        <v>242</v>
      </c>
      <c r="B81" s="2" t="s">
        <v>243</v>
      </c>
      <c r="C81" s="1">
        <v>2</v>
      </c>
      <c r="D81" s="3" t="s">
        <v>9</v>
      </c>
      <c r="E81" s="4" t="s">
        <v>244</v>
      </c>
      <c r="F81" s="1">
        <v>416</v>
      </c>
      <c r="G81" s="13">
        <f>VLOOKUP(B81,'[1]高三下(高考)'!$B:$J,8,0)</f>
        <v>89</v>
      </c>
      <c r="H81" s="12" t="str">
        <f>VLOOKUP(B81,'[1]高三下(高考)'!$B:$J,9,0)</f>
        <v>杜东洋</v>
      </c>
      <c r="I81" s="15">
        <f t="shared" si="13"/>
        <v>70.621468926553675</v>
      </c>
      <c r="J81">
        <f t="shared" si="14"/>
        <v>127</v>
      </c>
      <c r="K81">
        <f>VLOOKUP(B81,[1]高三上!$B:$J,8,0)</f>
        <v>88</v>
      </c>
      <c r="L81" t="str">
        <f>VLOOKUP(B81,[1]高三上!$B:$J,9,0)</f>
        <v>杜东洋</v>
      </c>
      <c r="M81">
        <f t="shared" si="15"/>
        <v>120.05649717514125</v>
      </c>
      <c r="N81">
        <f t="shared" si="16"/>
        <v>23</v>
      </c>
      <c r="O81">
        <f>VLOOKUP(B81,[1]高二下!$B:$J,8,0)</f>
        <v>74</v>
      </c>
      <c r="P81" t="str">
        <f>VLOOKUP(B81,[1]高二下!$B:$J,9,0)</f>
        <v>钟海昌</v>
      </c>
      <c r="Q81">
        <f t="shared" si="17"/>
        <v>120.05649717514125</v>
      </c>
      <c r="R81">
        <f t="shared" si="18"/>
        <v>94</v>
      </c>
      <c r="S81">
        <f>VLOOKUP(B81,[1]高二上!$B:$J,8,0)</f>
        <v>63</v>
      </c>
      <c r="T81" t="str">
        <f>VLOOKUP(B81,[1]高二上!$B:$J,9,0)</f>
        <v>钟海昌</v>
      </c>
      <c r="U81">
        <f t="shared" si="19"/>
        <v>135.59322033898306</v>
      </c>
      <c r="V81">
        <f t="shared" si="20"/>
        <v>165</v>
      </c>
      <c r="W81">
        <f>VLOOKUP(B81,[1]高一下!$B:$J,8,0)</f>
        <v>56</v>
      </c>
      <c r="X81" t="str">
        <f>VLOOKUP(B81,[1]高一下!$B:$J,9,0)</f>
        <v>邓国华</v>
      </c>
      <c r="Y81">
        <f t="shared" si="21"/>
        <v>56.497175141242941</v>
      </c>
      <c r="Z81">
        <f t="shared" si="22"/>
        <v>291</v>
      </c>
      <c r="AA81">
        <f>VLOOKUP(B81,[1]高一上!$B:$I,7,0)</f>
        <v>63</v>
      </c>
      <c r="AB81" t="str">
        <f>VLOOKUP(B81,[1]高一上!$B:$I,8,0)</f>
        <v>曹云萍</v>
      </c>
      <c r="AC81">
        <f t="shared" si="23"/>
        <v>126.27118644067797</v>
      </c>
      <c r="AD81">
        <f t="shared" si="24"/>
        <v>137</v>
      </c>
      <c r="AE81">
        <f>VLOOKUP(B81,[1]中考!$B:$H,7,0)</f>
        <v>95</v>
      </c>
      <c r="AF81">
        <f t="shared" si="25"/>
        <v>230</v>
      </c>
    </row>
    <row r="82" spans="1:32" x14ac:dyDescent="0.2">
      <c r="A82" s="2" t="s">
        <v>245</v>
      </c>
      <c r="B82" s="2" t="s">
        <v>246</v>
      </c>
      <c r="C82" s="1">
        <v>2</v>
      </c>
      <c r="D82" s="3" t="s">
        <v>9</v>
      </c>
      <c r="E82" s="4" t="s">
        <v>247</v>
      </c>
      <c r="F82" s="1">
        <v>416</v>
      </c>
      <c r="G82" s="13">
        <f>VLOOKUP(B82,'[1]高三下(高考)'!$B:$J,8,0)</f>
        <v>86</v>
      </c>
      <c r="H82" s="12" t="str">
        <f>VLOOKUP(B82,'[1]高三下(高考)'!$B:$J,9,0)</f>
        <v>杜东洋</v>
      </c>
      <c r="I82" s="15">
        <f t="shared" si="13"/>
        <v>109.60451977401129</v>
      </c>
      <c r="J82">
        <f t="shared" si="14"/>
        <v>154</v>
      </c>
      <c r="K82">
        <f>VLOOKUP(B82,[1]高三上!$B:$J,8,0)</f>
        <v>55</v>
      </c>
      <c r="L82" t="str">
        <f>VLOOKUP(B82,[1]高三上!$B:$J,9,0)</f>
        <v>杜东洋</v>
      </c>
      <c r="M82">
        <f t="shared" si="15"/>
        <v>89.548022598870062</v>
      </c>
      <c r="N82">
        <f t="shared" si="16"/>
        <v>188</v>
      </c>
      <c r="O82">
        <f>VLOOKUP(B82,[1]高二下!$B:$J,8,0)</f>
        <v>67</v>
      </c>
      <c r="P82" t="str">
        <f>VLOOKUP(B82,[1]高二下!$B:$J,9,0)</f>
        <v>钟海昌</v>
      </c>
      <c r="Q82">
        <f t="shared" si="17"/>
        <v>139.83050847457628</v>
      </c>
      <c r="R82">
        <f t="shared" si="18"/>
        <v>151</v>
      </c>
      <c r="S82">
        <f>VLOOKUP(B82,[1]高二上!$B:$J,8,0)</f>
        <v>40</v>
      </c>
      <c r="T82" t="str">
        <f>VLOOKUP(B82,[1]高二上!$B:$J,9,0)</f>
        <v>钟海昌</v>
      </c>
      <c r="U82">
        <f t="shared" si="19"/>
        <v>87.570621468926561</v>
      </c>
      <c r="V82">
        <f t="shared" si="20"/>
        <v>292</v>
      </c>
      <c r="W82">
        <f>VLOOKUP(B82,[1]高一下!$B:$J,8,0)</f>
        <v>64</v>
      </c>
      <c r="X82" t="str">
        <f>VLOOKUP(B82,[1]高一下!$B:$J,9,0)</f>
        <v>邓国华</v>
      </c>
      <c r="Y82">
        <f t="shared" si="21"/>
        <v>100.84745762711864</v>
      </c>
      <c r="Z82">
        <f t="shared" si="22"/>
        <v>248</v>
      </c>
      <c r="AA82">
        <f>VLOOKUP(B82,[1]高一上!$B:$I,7,0)</f>
        <v>48</v>
      </c>
      <c r="AB82" t="str">
        <f>VLOOKUP(B82,[1]高一上!$B:$I,8,0)</f>
        <v>吕开绒</v>
      </c>
      <c r="AC82">
        <f t="shared" si="23"/>
        <v>66.384180790960443</v>
      </c>
      <c r="AD82">
        <f t="shared" si="24"/>
        <v>251</v>
      </c>
      <c r="AE82">
        <f>VLOOKUP(B82,[1]中考!$B:$H,7,0)</f>
        <v>107</v>
      </c>
      <c r="AF82">
        <f t="shared" si="25"/>
        <v>132</v>
      </c>
    </row>
    <row r="83" spans="1:32" x14ac:dyDescent="0.2">
      <c r="A83" s="2" t="s">
        <v>248</v>
      </c>
      <c r="B83" s="2" t="s">
        <v>249</v>
      </c>
      <c r="C83" s="1">
        <v>2</v>
      </c>
      <c r="D83" s="3" t="s">
        <v>9</v>
      </c>
      <c r="E83" s="4" t="s">
        <v>250</v>
      </c>
      <c r="F83" s="1">
        <v>416</v>
      </c>
      <c r="G83" s="13">
        <f>VLOOKUP(B83,'[1]高三下(高考)'!$B:$J,8,0)</f>
        <v>83</v>
      </c>
      <c r="H83" s="12" t="str">
        <f>VLOOKUP(B83,'[1]高三下(高考)'!$B:$J,9,0)</f>
        <v>杜东洋</v>
      </c>
      <c r="I83" s="15">
        <f t="shared" si="13"/>
        <v>56.21468926553672</v>
      </c>
      <c r="J83">
        <f t="shared" si="14"/>
        <v>186</v>
      </c>
      <c r="K83">
        <f>VLOOKUP(B83,[1]高三上!$B:$J,8,0)</f>
        <v>85</v>
      </c>
      <c r="L83" t="str">
        <f>VLOOKUP(B83,[1]高三上!$B:$J,9,0)</f>
        <v>杜东洋</v>
      </c>
      <c r="M83">
        <f t="shared" si="15"/>
        <v>94.915254237288138</v>
      </c>
      <c r="N83">
        <f t="shared" si="16"/>
        <v>31</v>
      </c>
      <c r="O83">
        <f>VLOOKUP(B83,[1]高二下!$B:$J,8,0)</f>
        <v>99</v>
      </c>
      <c r="P83" t="str">
        <f>VLOOKUP(B83,[1]高二下!$B:$J,9,0)</f>
        <v>钟海昌</v>
      </c>
      <c r="Q83">
        <f t="shared" si="17"/>
        <v>121.1864406779661</v>
      </c>
      <c r="R83">
        <f t="shared" si="18"/>
        <v>13</v>
      </c>
      <c r="S83">
        <f>VLOOKUP(B83,[1]高二上!$B:$J,8,0)</f>
        <v>75</v>
      </c>
      <c r="T83" t="str">
        <f>VLOOKUP(B83,[1]高二上!$B:$J,9,0)</f>
        <v>钟海昌</v>
      </c>
      <c r="U83">
        <f t="shared" si="19"/>
        <v>111.29943502824858</v>
      </c>
      <c r="V83">
        <f t="shared" si="20"/>
        <v>88</v>
      </c>
      <c r="W83">
        <f>VLOOKUP(B83,[1]高一下!$B:$J,8,0)</f>
        <v>82</v>
      </c>
      <c r="X83" t="str">
        <f>VLOOKUP(B83,[1]高一下!$B:$J,9,0)</f>
        <v>邓国华</v>
      </c>
      <c r="Y83">
        <f t="shared" si="21"/>
        <v>82.485875706214685</v>
      </c>
      <c r="Z83">
        <f t="shared" si="22"/>
        <v>128</v>
      </c>
      <c r="AA83">
        <f>VLOOKUP(B83,[1]高一上!$B:$I,7,0)</f>
        <v>76</v>
      </c>
      <c r="AB83" t="str">
        <f>VLOOKUP(B83,[1]高一上!$B:$I,8,0)</f>
        <v>邓国华</v>
      </c>
      <c r="AC83">
        <f t="shared" si="23"/>
        <v>92.655367231638422</v>
      </c>
      <c r="AD83">
        <f t="shared" si="24"/>
        <v>66</v>
      </c>
      <c r="AE83">
        <f>VLOOKUP(B83,[1]中考!$B:$H,7,0)</f>
        <v>119</v>
      </c>
      <c r="AF83">
        <f t="shared" si="25"/>
        <v>40</v>
      </c>
    </row>
    <row r="84" spans="1:32" x14ac:dyDescent="0.2">
      <c r="A84" s="2" t="s">
        <v>251</v>
      </c>
      <c r="B84" s="2" t="s">
        <v>252</v>
      </c>
      <c r="C84" s="1">
        <v>2</v>
      </c>
      <c r="D84" s="3" t="s">
        <v>9</v>
      </c>
      <c r="E84" s="4" t="s">
        <v>253</v>
      </c>
      <c r="F84" s="1">
        <v>415</v>
      </c>
      <c r="G84" s="13">
        <f>VLOOKUP(B84,'[1]高三下(高考)'!$B:$J,8,0)</f>
        <v>79</v>
      </c>
      <c r="H84" s="12" t="str">
        <f>VLOOKUP(B84,'[1]高三下(高考)'!$B:$J,9,0)</f>
        <v>杜东洋</v>
      </c>
      <c r="I84" s="15">
        <f t="shared" si="13"/>
        <v>120.90395480225989</v>
      </c>
      <c r="J84">
        <f t="shared" si="14"/>
        <v>218</v>
      </c>
      <c r="K84">
        <f>VLOOKUP(B84,[1]高三上!$B:$J,8,0)</f>
        <v>39</v>
      </c>
      <c r="L84" t="str">
        <f>VLOOKUP(B84,[1]高三上!$B:$J,9,0)</f>
        <v>杜东洋</v>
      </c>
      <c r="M84">
        <f t="shared" si="15"/>
        <v>75.988700564971751</v>
      </c>
      <c r="N84">
        <f t="shared" si="16"/>
        <v>292</v>
      </c>
      <c r="O84">
        <f>VLOOKUP(B84,[1]高二下!$B:$J,8,0)</f>
        <v>59</v>
      </c>
      <c r="P84" t="str">
        <f>VLOOKUP(B84,[1]高二下!$B:$J,9,0)</f>
        <v>钟海昌</v>
      </c>
      <c r="Q84">
        <f t="shared" si="17"/>
        <v>103.67231638418079</v>
      </c>
      <c r="R84">
        <f t="shared" si="18"/>
        <v>207</v>
      </c>
      <c r="S84">
        <f>VLOOKUP(B84,[1]高二上!$B:$J,8,0)</f>
        <v>52</v>
      </c>
      <c r="T84" t="str">
        <f>VLOOKUP(B84,[1]高二上!$B:$J,9,0)</f>
        <v>钟海昌</v>
      </c>
      <c r="U84">
        <f t="shared" si="19"/>
        <v>128.5310734463277</v>
      </c>
      <c r="V84">
        <f t="shared" si="20"/>
        <v>220</v>
      </c>
      <c r="W84">
        <f>VLOOKUP(B84,[1]高一下!$B:$J,8,0)</f>
        <v>48</v>
      </c>
      <c r="X84" t="str">
        <f>VLOOKUP(B84,[1]高一下!$B:$J,9,0)</f>
        <v>邓国华</v>
      </c>
      <c r="Y84">
        <f t="shared" si="21"/>
        <v>32.203389830508485</v>
      </c>
      <c r="Z84">
        <f t="shared" si="22"/>
        <v>321</v>
      </c>
      <c r="AA84">
        <f>VLOOKUP(B84,[1]高一上!$B:$I,7,0)</f>
        <v>73</v>
      </c>
      <c r="AB84" t="str">
        <f>VLOOKUP(B84,[1]高一上!$B:$I,8,0)</f>
        <v>邓国华</v>
      </c>
      <c r="AC84">
        <f t="shared" si="23"/>
        <v>116.66666666666666</v>
      </c>
      <c r="AD84">
        <f t="shared" si="24"/>
        <v>81</v>
      </c>
      <c r="AE84">
        <f>VLOOKUP(B84,[1]中考!$B:$H,7,0)</f>
        <v>106</v>
      </c>
      <c r="AF84">
        <f t="shared" si="25"/>
        <v>140</v>
      </c>
    </row>
    <row r="85" spans="1:32" x14ac:dyDescent="0.2">
      <c r="A85" s="2" t="s">
        <v>254</v>
      </c>
      <c r="B85" s="2" t="s">
        <v>255</v>
      </c>
      <c r="C85" s="1">
        <v>2</v>
      </c>
      <c r="D85" s="3" t="s">
        <v>9</v>
      </c>
      <c r="E85" s="4" t="s">
        <v>256</v>
      </c>
      <c r="F85" s="1">
        <v>413</v>
      </c>
      <c r="G85" s="13">
        <f>VLOOKUP(B85,'[1]高三下(高考)'!$B:$J,8,0)</f>
        <v>72</v>
      </c>
      <c r="H85" s="12" t="str">
        <f>VLOOKUP(B85,'[1]高三下(高考)'!$B:$J,9,0)</f>
        <v>杜东洋</v>
      </c>
      <c r="I85" s="15">
        <f t="shared" si="13"/>
        <v>80.225988700564969</v>
      </c>
      <c r="J85">
        <f t="shared" si="14"/>
        <v>272</v>
      </c>
      <c r="K85">
        <f>VLOOKUP(B85,[1]高三上!$B:$J,8,0)</f>
        <v>53</v>
      </c>
      <c r="L85" t="str">
        <f>VLOOKUP(B85,[1]高三上!$B:$J,9,0)</f>
        <v>杜东洋</v>
      </c>
      <c r="M85">
        <f t="shared" si="15"/>
        <v>129.09604519774012</v>
      </c>
      <c r="N85">
        <f t="shared" si="16"/>
        <v>202</v>
      </c>
      <c r="O85">
        <f>VLOOKUP(B85,[1]高二下!$B:$J,8,0)</f>
        <v>42</v>
      </c>
      <c r="P85" t="str">
        <f>VLOOKUP(B85,[1]高二下!$B:$J,9,0)</f>
        <v>钟海昌</v>
      </c>
      <c r="Q85">
        <f t="shared" si="17"/>
        <v>86.158192090395488</v>
      </c>
      <c r="R85">
        <f t="shared" si="18"/>
        <v>305</v>
      </c>
      <c r="S85">
        <f>VLOOKUP(B85,[1]高二上!$B:$J,8,0)</f>
        <v>48</v>
      </c>
      <c r="T85" t="str">
        <f>VLOOKUP(B85,[1]高二上!$B:$J,9,0)</f>
        <v>钟海昌</v>
      </c>
      <c r="U85">
        <f t="shared" si="19"/>
        <v>115.81920903954803</v>
      </c>
      <c r="V85">
        <f t="shared" si="20"/>
        <v>256</v>
      </c>
      <c r="W85">
        <f>VLOOKUP(B85,[1]高一下!$B:$J,8,0)</f>
        <v>51</v>
      </c>
      <c r="X85" t="str">
        <f>VLOOKUP(B85,[1]高一下!$B:$J,9,0)</f>
        <v>邓国华</v>
      </c>
      <c r="Y85">
        <f t="shared" si="21"/>
        <v>104.80225988700565</v>
      </c>
      <c r="Z85">
        <f t="shared" si="22"/>
        <v>312</v>
      </c>
      <c r="AA85">
        <f>VLOOKUP(B85,[1]高一上!$B:$I,7,0)</f>
        <v>31</v>
      </c>
      <c r="AB85" t="str">
        <f>VLOOKUP(B85,[1]高一上!$B:$I,8,0)</f>
        <v>邓国华</v>
      </c>
      <c r="AC85">
        <f t="shared" si="23"/>
        <v>76.55367231638418</v>
      </c>
      <c r="AD85">
        <f t="shared" si="24"/>
        <v>329</v>
      </c>
      <c r="AE85">
        <f>VLOOKUP(B85,[1]中考!$B:$H,7,0)</f>
        <v>92</v>
      </c>
      <c r="AF85">
        <f t="shared" si="25"/>
        <v>246</v>
      </c>
    </row>
    <row r="86" spans="1:32" x14ac:dyDescent="0.2">
      <c r="A86" s="2" t="s">
        <v>257</v>
      </c>
      <c r="B86" s="2" t="s">
        <v>258</v>
      </c>
      <c r="C86" s="1">
        <v>2</v>
      </c>
      <c r="D86" s="3" t="s">
        <v>9</v>
      </c>
      <c r="E86" s="4" t="s">
        <v>259</v>
      </c>
      <c r="F86" s="1">
        <v>411</v>
      </c>
      <c r="G86" s="13">
        <f>VLOOKUP(B86,'[1]高三下(高考)'!$B:$J,8,0)</f>
        <v>66</v>
      </c>
      <c r="H86" s="12" t="str">
        <f>VLOOKUP(B86,'[1]高三下(高考)'!$B:$J,9,0)</f>
        <v>杜东洋</v>
      </c>
      <c r="I86" s="15">
        <f t="shared" si="13"/>
        <v>68.644067796610173</v>
      </c>
      <c r="J86">
        <f t="shared" si="14"/>
        <v>306</v>
      </c>
      <c r="K86">
        <f>VLOOKUP(B86,[1]高三上!$B:$J,8,0)</f>
        <v>54</v>
      </c>
      <c r="L86" t="str">
        <f>VLOOKUP(B86,[1]高三上!$B:$J,9,0)</f>
        <v>杜东洋</v>
      </c>
      <c r="M86">
        <f t="shared" si="15"/>
        <v>131.92090395480227</v>
      </c>
      <c r="N86">
        <f t="shared" si="16"/>
        <v>195</v>
      </c>
      <c r="O86">
        <f>VLOOKUP(B86,[1]高二下!$B:$J,8,0)</f>
        <v>40</v>
      </c>
      <c r="P86" t="str">
        <f>VLOOKUP(B86,[1]高二下!$B:$J,9,0)</f>
        <v>钟海昌</v>
      </c>
      <c r="Q86">
        <f t="shared" si="17"/>
        <v>67.79661016949153</v>
      </c>
      <c r="R86">
        <f t="shared" si="18"/>
        <v>308</v>
      </c>
      <c r="S86">
        <f>VLOOKUP(B86,[1]高二上!$B:$J,8,0)</f>
        <v>57</v>
      </c>
      <c r="T86" t="str">
        <f>VLOOKUP(B86,[1]高二上!$B:$J,9,0)</f>
        <v>钟海昌</v>
      </c>
      <c r="U86">
        <f t="shared" si="19"/>
        <v>115.2542372881356</v>
      </c>
      <c r="V86">
        <f t="shared" si="20"/>
        <v>194</v>
      </c>
      <c r="W86">
        <f>VLOOKUP(B86,[1]高一下!$B:$J,8,0)</f>
        <v>64</v>
      </c>
      <c r="X86" t="str">
        <f>VLOOKUP(B86,[1]高一下!$B:$J,9,0)</f>
        <v>邓国华</v>
      </c>
      <c r="Y86">
        <f t="shared" si="21"/>
        <v>87.570621468926561</v>
      </c>
      <c r="Z86">
        <f t="shared" si="22"/>
        <v>248</v>
      </c>
      <c r="AA86">
        <f>VLOOKUP(B86,[1]高一上!$B:$I,7,0)</f>
        <v>54</v>
      </c>
      <c r="AB86" t="str">
        <f>VLOOKUP(B86,[1]高一上!$B:$I,8,0)</f>
        <v>赵云川</v>
      </c>
      <c r="AC86">
        <f t="shared" si="23"/>
        <v>125.70621468926554</v>
      </c>
      <c r="AD86">
        <f t="shared" si="24"/>
        <v>204</v>
      </c>
      <c r="AE86">
        <f>VLOOKUP(B86,[1]中考!$B:$H,7,0)</f>
        <v>82</v>
      </c>
      <c r="AF86">
        <f t="shared" si="25"/>
        <v>295</v>
      </c>
    </row>
    <row r="87" spans="1:32" x14ac:dyDescent="0.2">
      <c r="A87" s="2" t="s">
        <v>260</v>
      </c>
      <c r="B87" s="2" t="s">
        <v>261</v>
      </c>
      <c r="C87" s="1">
        <v>2</v>
      </c>
      <c r="D87" s="3" t="s">
        <v>9</v>
      </c>
      <c r="E87" s="4" t="s">
        <v>262</v>
      </c>
      <c r="F87" s="1">
        <v>411</v>
      </c>
      <c r="G87" s="13">
        <f>VLOOKUP(B87,'[1]高三下(高考)'!$B:$J,8,0)</f>
        <v>86</v>
      </c>
      <c r="H87" s="12" t="str">
        <f>VLOOKUP(B87,'[1]高三下(高考)'!$B:$J,9,0)</f>
        <v>杜东洋</v>
      </c>
      <c r="I87" s="15">
        <f t="shared" si="13"/>
        <v>74.011299435028249</v>
      </c>
      <c r="J87">
        <f t="shared" si="14"/>
        <v>154</v>
      </c>
      <c r="K87">
        <f>VLOOKUP(B87,[1]高三上!$B:$J,8,0)</f>
        <v>74</v>
      </c>
      <c r="L87" t="str">
        <f>VLOOKUP(B87,[1]高三上!$B:$J,9,0)</f>
        <v>杜东洋</v>
      </c>
      <c r="M87">
        <f t="shared" si="15"/>
        <v>92.090395480225993</v>
      </c>
      <c r="N87">
        <f t="shared" si="16"/>
        <v>62</v>
      </c>
      <c r="O87">
        <f>VLOOKUP(B87,[1]高二下!$B:$J,8,0)</f>
        <v>88</v>
      </c>
      <c r="P87" t="str">
        <f>VLOOKUP(B87,[1]高二下!$B:$J,9,0)</f>
        <v>钟海昌</v>
      </c>
      <c r="Q87">
        <f t="shared" si="17"/>
        <v>106.21468926553672</v>
      </c>
      <c r="R87">
        <f t="shared" si="18"/>
        <v>34</v>
      </c>
      <c r="S87">
        <f>VLOOKUP(B87,[1]高二上!$B:$J,8,0)</f>
        <v>86</v>
      </c>
      <c r="T87" t="str">
        <f>VLOOKUP(B87,[1]高二上!$B:$J,9,0)</f>
        <v>钟海昌</v>
      </c>
      <c r="U87">
        <f t="shared" si="19"/>
        <v>114.68926553672317</v>
      </c>
      <c r="V87">
        <f t="shared" si="20"/>
        <v>56</v>
      </c>
      <c r="W87">
        <f>VLOOKUP(B87,[1]高一下!$B:$J,8,0)</f>
        <v>85</v>
      </c>
      <c r="X87" t="str">
        <f>VLOOKUP(B87,[1]高一下!$B:$J,9,0)</f>
        <v>邓国华</v>
      </c>
      <c r="Y87">
        <f t="shared" si="21"/>
        <v>105.64971751412429</v>
      </c>
      <c r="Z87">
        <f t="shared" si="22"/>
        <v>108</v>
      </c>
      <c r="AA87">
        <f>VLOOKUP(B87,[1]高一上!$B:$I,7,0)</f>
        <v>64</v>
      </c>
      <c r="AB87" t="str">
        <f>VLOOKUP(B87,[1]高一上!$B:$I,8,0)</f>
        <v>喇燕</v>
      </c>
      <c r="AC87">
        <f t="shared" si="23"/>
        <v>66.949152542372872</v>
      </c>
      <c r="AD87">
        <f t="shared" si="24"/>
        <v>128</v>
      </c>
      <c r="AE87">
        <f>VLOOKUP(B87,[1]中考!$B:$H,7,0)</f>
        <v>127</v>
      </c>
      <c r="AF87">
        <f t="shared" si="25"/>
        <v>11</v>
      </c>
    </row>
    <row r="88" spans="1:32" x14ac:dyDescent="0.2">
      <c r="A88" s="2" t="s">
        <v>263</v>
      </c>
      <c r="B88" s="2" t="s">
        <v>264</v>
      </c>
      <c r="C88" s="1">
        <v>2</v>
      </c>
      <c r="D88" s="3" t="s">
        <v>9</v>
      </c>
      <c r="E88" s="4" t="s">
        <v>265</v>
      </c>
      <c r="F88" s="1">
        <v>398</v>
      </c>
      <c r="G88" s="13">
        <f>VLOOKUP(B88,'[1]高三下(高考)'!$B:$J,8,0)</f>
        <v>69</v>
      </c>
      <c r="H88" s="12" t="str">
        <f>VLOOKUP(B88,'[1]高三下(高考)'!$B:$J,9,0)</f>
        <v>杜东洋</v>
      </c>
      <c r="I88" s="15">
        <f t="shared" si="13"/>
        <v>71.186440677966104</v>
      </c>
      <c r="J88">
        <f t="shared" si="14"/>
        <v>290</v>
      </c>
      <c r="K88">
        <f>VLOOKUP(B88,[1]高三上!$B:$J,8,0)</f>
        <v>55</v>
      </c>
      <c r="L88" t="str">
        <f>VLOOKUP(B88,[1]高三上!$B:$J,9,0)</f>
        <v>杜东洋</v>
      </c>
      <c r="M88">
        <f t="shared" si="15"/>
        <v>96.327683615819211</v>
      </c>
      <c r="N88">
        <f t="shared" si="16"/>
        <v>188</v>
      </c>
      <c r="O88">
        <f>VLOOKUP(B88,[1]高二下!$B:$J,8,0)</f>
        <v>63</v>
      </c>
      <c r="P88" t="str">
        <f>VLOOKUP(B88,[1]高二下!$B:$J,9,0)</f>
        <v>钟海昌</v>
      </c>
      <c r="Q88">
        <f t="shared" si="17"/>
        <v>114.97175141242938</v>
      </c>
      <c r="R88">
        <f t="shared" si="18"/>
        <v>175</v>
      </c>
      <c r="S88">
        <f>VLOOKUP(B88,[1]高二上!$B:$J,8,0)</f>
        <v>51</v>
      </c>
      <c r="T88" t="str">
        <f>VLOOKUP(B88,[1]高二上!$B:$J,9,0)</f>
        <v>钟海昌</v>
      </c>
      <c r="U88">
        <f t="shared" si="19"/>
        <v>91.525423728813564</v>
      </c>
      <c r="V88">
        <f t="shared" si="20"/>
        <v>228</v>
      </c>
      <c r="W88">
        <f>VLOOKUP(B88,[1]高一下!$B:$J,8,0)</f>
        <v>72</v>
      </c>
      <c r="X88" t="str">
        <f>VLOOKUP(B88,[1]高一下!$B:$J,9,0)</f>
        <v>邓国华</v>
      </c>
      <c r="Y88">
        <f t="shared" si="21"/>
        <v>90.960451977401135</v>
      </c>
      <c r="Z88">
        <f t="shared" si="22"/>
        <v>198</v>
      </c>
      <c r="AA88">
        <f>VLOOKUP(B88,[1]高一上!$B:$I,7,0)</f>
        <v>60</v>
      </c>
      <c r="AB88" t="str">
        <f>VLOOKUP(B88,[1]高一上!$B:$I,8,0)</f>
        <v>邓国华</v>
      </c>
      <c r="AC88">
        <f t="shared" si="23"/>
        <v>65.819209039548014</v>
      </c>
      <c r="AD88">
        <f t="shared" si="24"/>
        <v>166</v>
      </c>
      <c r="AE88">
        <f>VLOOKUP(B88,[1]中考!$B:$H,7,0)</f>
        <v>118</v>
      </c>
      <c r="AF88">
        <f t="shared" si="25"/>
        <v>45</v>
      </c>
    </row>
    <row r="89" spans="1:32" x14ac:dyDescent="0.2">
      <c r="A89" s="2" t="s">
        <v>266</v>
      </c>
      <c r="B89" s="2" t="s">
        <v>267</v>
      </c>
      <c r="C89" s="1">
        <v>2</v>
      </c>
      <c r="D89" s="3" t="s">
        <v>9</v>
      </c>
      <c r="E89" s="4" t="s">
        <v>268</v>
      </c>
      <c r="F89" s="1">
        <v>391</v>
      </c>
      <c r="G89" s="13">
        <f>VLOOKUP(B89,'[1]高三下(高考)'!$B:$J,8,0)</f>
        <v>64</v>
      </c>
      <c r="H89" s="12" t="str">
        <f>VLOOKUP(B89,'[1]高三下(高考)'!$B:$J,9,0)</f>
        <v>杜东洋</v>
      </c>
      <c r="I89" s="15">
        <f t="shared" si="13"/>
        <v>99.435028248587571</v>
      </c>
      <c r="J89">
        <f t="shared" si="14"/>
        <v>314</v>
      </c>
      <c r="K89">
        <f>VLOOKUP(B89,[1]高三上!$B:$J,8,0)</f>
        <v>34</v>
      </c>
      <c r="L89" t="str">
        <f>VLOOKUP(B89,[1]高三上!$B:$J,9,0)</f>
        <v>杜东洋</v>
      </c>
      <c r="M89">
        <f t="shared" si="15"/>
        <v>100.84745762711864</v>
      </c>
      <c r="N89">
        <f t="shared" si="16"/>
        <v>312</v>
      </c>
      <c r="O89">
        <f>VLOOKUP(B89,[1]高二下!$B:$J,8,0)</f>
        <v>37</v>
      </c>
      <c r="P89" t="str">
        <f>VLOOKUP(B89,[1]高二下!$B:$J,9,0)</f>
        <v>钟海昌</v>
      </c>
      <c r="Q89">
        <f t="shared" si="17"/>
        <v>96.327683615819211</v>
      </c>
      <c r="R89">
        <f t="shared" si="18"/>
        <v>315</v>
      </c>
      <c r="S89">
        <f>VLOOKUP(B89,[1]高二上!$B:$J,8,0)</f>
        <v>38</v>
      </c>
      <c r="T89" t="str">
        <f>VLOOKUP(B89,[1]高二上!$B:$J,9,0)</f>
        <v>钟海昌</v>
      </c>
      <c r="U89">
        <f t="shared" si="19"/>
        <v>87.005649717514132</v>
      </c>
      <c r="V89">
        <f t="shared" si="20"/>
        <v>302</v>
      </c>
      <c r="W89">
        <f>VLOOKUP(B89,[1]高一下!$B:$J,8,0)</f>
        <v>63</v>
      </c>
      <c r="X89" t="str">
        <f>VLOOKUP(B89,[1]高一下!$B:$J,9,0)</f>
        <v>邓国华</v>
      </c>
      <c r="Y89">
        <f t="shared" si="21"/>
        <v>107.62711864406779</v>
      </c>
      <c r="Z89">
        <f t="shared" si="22"/>
        <v>256</v>
      </c>
      <c r="AA89">
        <f>VLOOKUP(B89,[1]高一上!$B:$I,7,0)</f>
        <v>43</v>
      </c>
      <c r="AB89" t="str">
        <f>VLOOKUP(B89,[1]高一上!$B:$I,8,0)</f>
        <v>邓国华</v>
      </c>
      <c r="AC89">
        <f t="shared" si="23"/>
        <v>73.44632768361582</v>
      </c>
      <c r="AD89">
        <f t="shared" si="24"/>
        <v>283</v>
      </c>
      <c r="AE89">
        <f>VLOOKUP(B89,[1]中考!$B:$H,7,0)</f>
        <v>100</v>
      </c>
      <c r="AF89">
        <f t="shared" si="25"/>
        <v>189</v>
      </c>
    </row>
    <row r="90" spans="1:32" x14ac:dyDescent="0.2">
      <c r="A90" s="2" t="s">
        <v>269</v>
      </c>
      <c r="B90" s="2" t="s">
        <v>270</v>
      </c>
      <c r="C90" s="1">
        <v>2</v>
      </c>
      <c r="D90" s="3" t="s">
        <v>9</v>
      </c>
      <c r="E90" s="4" t="s">
        <v>271</v>
      </c>
      <c r="F90" s="1">
        <v>389</v>
      </c>
      <c r="G90" s="13">
        <f>VLOOKUP(B90,'[1]高三下(高考)'!$B:$J,8,0)</f>
        <v>72</v>
      </c>
      <c r="H90" s="12" t="str">
        <f>VLOOKUP(B90,'[1]高三下(高考)'!$B:$J,9,0)</f>
        <v>杜东洋</v>
      </c>
      <c r="I90" s="15">
        <f t="shared" si="13"/>
        <v>113.5593220338983</v>
      </c>
      <c r="J90">
        <f t="shared" si="14"/>
        <v>272</v>
      </c>
      <c r="K90">
        <f>VLOOKUP(B90,[1]高三上!$B:$J,8,0)</f>
        <v>32</v>
      </c>
      <c r="L90" t="str">
        <f>VLOOKUP(B90,[1]高三上!$B:$J,9,0)</f>
        <v>杜东洋</v>
      </c>
      <c r="M90">
        <f t="shared" si="15"/>
        <v>102.25988700564972</v>
      </c>
      <c r="N90">
        <f t="shared" si="16"/>
        <v>320</v>
      </c>
      <c r="O90">
        <f>VLOOKUP(B90,[1]高二下!$B:$J,8,0)</f>
        <v>33</v>
      </c>
      <c r="P90" t="str">
        <f>VLOOKUP(B90,[1]高二下!$B:$J,9,0)</f>
        <v>钟海昌</v>
      </c>
      <c r="Q90">
        <f t="shared" si="17"/>
        <v>87.853107344632775</v>
      </c>
      <c r="R90">
        <f t="shared" si="18"/>
        <v>328</v>
      </c>
      <c r="S90">
        <f>VLOOKUP(B90,[1]高二上!$B:$J,8,0)</f>
        <v>42</v>
      </c>
      <c r="T90" t="str">
        <f>VLOOKUP(B90,[1]高二上!$B:$J,9,0)</f>
        <v>钟海昌</v>
      </c>
      <c r="U90">
        <f t="shared" si="19"/>
        <v>84.463276836158187</v>
      </c>
      <c r="V90">
        <f t="shared" si="20"/>
        <v>285</v>
      </c>
      <c r="W90">
        <f>VLOOKUP(B90,[1]高一下!$B:$J,8,0)</f>
        <v>67</v>
      </c>
      <c r="X90" t="str">
        <f>VLOOKUP(B90,[1]高一下!$B:$J,9,0)</f>
        <v>邓国华</v>
      </c>
      <c r="Y90">
        <f t="shared" si="21"/>
        <v>111.01694915254237</v>
      </c>
      <c r="Z90">
        <f t="shared" si="22"/>
        <v>230</v>
      </c>
      <c r="AA90">
        <f>VLOOKUP(B90,[1]高一上!$B:$I,7,0)</f>
        <v>45</v>
      </c>
      <c r="AB90" t="str">
        <f>VLOOKUP(B90,[1]高一上!$B:$I,8,0)</f>
        <v>邓国华</v>
      </c>
      <c r="AC90">
        <f t="shared" si="23"/>
        <v>66.101694915254242</v>
      </c>
      <c r="AD90">
        <f t="shared" si="24"/>
        <v>269</v>
      </c>
      <c r="AE90">
        <f>VLOOKUP(B90,[1]中考!$B:$H,7,0)</f>
        <v>105</v>
      </c>
      <c r="AF90">
        <f t="shared" si="25"/>
        <v>149</v>
      </c>
    </row>
    <row r="91" spans="1:32" x14ac:dyDescent="0.2">
      <c r="A91" s="2" t="s">
        <v>272</v>
      </c>
      <c r="B91" s="2" t="s">
        <v>273</v>
      </c>
      <c r="C91" s="1">
        <v>2</v>
      </c>
      <c r="D91" s="3" t="s">
        <v>9</v>
      </c>
      <c r="E91" s="4" t="s">
        <v>274</v>
      </c>
      <c r="F91" s="1">
        <v>385</v>
      </c>
      <c r="G91" s="13">
        <f>VLOOKUP(B91,'[1]高三下(高考)'!$B:$J,8,0)</f>
        <v>78</v>
      </c>
      <c r="H91" s="12" t="str">
        <f>VLOOKUP(B91,'[1]高三下(高考)'!$B:$J,9,0)</f>
        <v>杜东洋</v>
      </c>
      <c r="I91" s="15">
        <f t="shared" si="13"/>
        <v>42.372881355932201</v>
      </c>
      <c r="J91">
        <f t="shared" si="14"/>
        <v>224</v>
      </c>
      <c r="K91">
        <f>VLOOKUP(B91,[1]高三上!$B:$J,8,0)</f>
        <v>89</v>
      </c>
      <c r="L91" t="str">
        <f>VLOOKUP(B91,[1]高三上!$B:$J,9,0)</f>
        <v>杜东洋</v>
      </c>
      <c r="M91">
        <f t="shared" si="15"/>
        <v>143.78531073446328</v>
      </c>
      <c r="N91">
        <f t="shared" si="16"/>
        <v>20</v>
      </c>
      <c r="O91">
        <f>VLOOKUP(B91,[1]高二下!$B:$J,8,0)</f>
        <v>63</v>
      </c>
      <c r="P91" t="str">
        <f>VLOOKUP(B91,[1]高二下!$B:$J,9,0)</f>
        <v>钟海昌</v>
      </c>
      <c r="Q91">
        <f t="shared" si="17"/>
        <v>70.621468926553675</v>
      </c>
      <c r="R91">
        <f t="shared" si="18"/>
        <v>175</v>
      </c>
      <c r="S91">
        <f>VLOOKUP(B91,[1]高二上!$B:$J,8,0)</f>
        <v>82</v>
      </c>
      <c r="T91" t="str">
        <f>VLOOKUP(B91,[1]高二上!$B:$J,9,0)</f>
        <v>钟海昌</v>
      </c>
      <c r="U91">
        <f t="shared" si="19"/>
        <v>137.28813559322035</v>
      </c>
      <c r="V91">
        <f t="shared" si="20"/>
        <v>71</v>
      </c>
      <c r="W91">
        <f>VLOOKUP(B91,[1]高一下!$B:$J,8,0)</f>
        <v>71</v>
      </c>
      <c r="X91" t="str">
        <f>VLOOKUP(B91,[1]高一下!$B:$J,9,0)</f>
        <v>邓国华</v>
      </c>
      <c r="Y91">
        <f t="shared" si="21"/>
        <v>67.2316384180791</v>
      </c>
      <c r="Z91">
        <f t="shared" si="22"/>
        <v>203</v>
      </c>
      <c r="AA91">
        <f>VLOOKUP(B91,[1]高一上!$B:$I,7,0)</f>
        <v>72</v>
      </c>
      <c r="AB91" t="str">
        <f>VLOOKUP(B91,[1]高一上!$B:$I,8,0)</f>
        <v>邓国华</v>
      </c>
      <c r="AC91">
        <f t="shared" si="23"/>
        <v>111.86440677966101</v>
      </c>
      <c r="AD91">
        <f t="shared" si="24"/>
        <v>87</v>
      </c>
      <c r="AE91">
        <f>VLOOKUP(B91,[1]中考!$B:$H,7,0)</f>
        <v>107</v>
      </c>
      <c r="AF91">
        <f t="shared" si="25"/>
        <v>129</v>
      </c>
    </row>
    <row r="92" spans="1:32" x14ac:dyDescent="0.2">
      <c r="A92" s="2" t="s">
        <v>275</v>
      </c>
      <c r="B92" s="2" t="s">
        <v>276</v>
      </c>
      <c r="C92" s="1">
        <v>3</v>
      </c>
      <c r="D92" s="3" t="s">
        <v>9</v>
      </c>
      <c r="E92" s="4" t="s">
        <v>277</v>
      </c>
      <c r="F92" s="1">
        <v>536</v>
      </c>
      <c r="G92" s="13">
        <f>VLOOKUP(B92,'[1]高三下(高考)'!$B:$J,8,0)</f>
        <v>102</v>
      </c>
      <c r="H92" s="12" t="str">
        <f>VLOOKUP(B92,'[1]高三下(高考)'!$B:$J,9,0)</f>
        <v>央宗娜姆</v>
      </c>
      <c r="I92" s="15">
        <f t="shared" si="13"/>
        <v>90.960451977401135</v>
      </c>
      <c r="J92">
        <f t="shared" si="14"/>
        <v>41</v>
      </c>
      <c r="K92">
        <f>VLOOKUP(B92,[1]高三上!$B:$J,8,0)</f>
        <v>99</v>
      </c>
      <c r="L92" t="str">
        <f>VLOOKUP(B92,[1]高三上!$B:$J,9,0)</f>
        <v>央宗娜姆</v>
      </c>
      <c r="M92">
        <f t="shared" si="15"/>
        <v>104.51977401129943</v>
      </c>
      <c r="N92">
        <f t="shared" si="16"/>
        <v>9</v>
      </c>
      <c r="O92">
        <f>VLOOKUP(B92,[1]高二下!$B:$J,8,0)</f>
        <v>90</v>
      </c>
      <c r="P92" t="str">
        <f>VLOOKUP(B92,[1]高二下!$B:$J,9,0)</f>
        <v>央宗娜姆</v>
      </c>
      <c r="Q92">
        <f t="shared" si="17"/>
        <v>93.78531073446328</v>
      </c>
      <c r="R92">
        <f t="shared" si="18"/>
        <v>25</v>
      </c>
      <c r="S92">
        <f>VLOOKUP(B92,[1]高二上!$B:$J,8,0)</f>
        <v>120</v>
      </c>
      <c r="T92" t="str">
        <f>VLOOKUP(B92,[1]高二上!$B:$J,9,0)</f>
        <v>央宗娜姆</v>
      </c>
      <c r="U92">
        <f t="shared" si="19"/>
        <v>104.23728813559322</v>
      </c>
      <c r="V92">
        <f t="shared" si="20"/>
        <v>3</v>
      </c>
      <c r="W92">
        <f>VLOOKUP(B92,[1]高一下!$B:$J,8,0)</f>
        <v>105</v>
      </c>
      <c r="X92" t="str">
        <f>VLOOKUP(B92,[1]高一下!$B:$J,9,0)</f>
        <v>央宗娜姆</v>
      </c>
      <c r="Y92">
        <f t="shared" si="21"/>
        <v>119.49152542372882</v>
      </c>
      <c r="Z92">
        <f t="shared" si="22"/>
        <v>18</v>
      </c>
      <c r="AA92">
        <f>VLOOKUP(B92,[1]高一上!$B:$I,7,0)</f>
        <v>72</v>
      </c>
      <c r="AB92" t="str">
        <f>VLOOKUP(B92,[1]高一上!$B:$I,8,0)</f>
        <v>马俊</v>
      </c>
      <c r="AC92">
        <f t="shared" si="23"/>
        <v>76.836158192090394</v>
      </c>
      <c r="AD92">
        <f t="shared" si="24"/>
        <v>87</v>
      </c>
      <c r="AE92">
        <f>VLOOKUP(B92,[1]中考!$B:$H,7,0)</f>
        <v>131</v>
      </c>
      <c r="AF92">
        <f t="shared" si="25"/>
        <v>5</v>
      </c>
    </row>
    <row r="93" spans="1:32" x14ac:dyDescent="0.2">
      <c r="A93" s="2" t="s">
        <v>279</v>
      </c>
      <c r="B93" s="2" t="s">
        <v>280</v>
      </c>
      <c r="C93" s="1">
        <v>3</v>
      </c>
      <c r="D93" s="3" t="s">
        <v>9</v>
      </c>
      <c r="E93" s="4" t="s">
        <v>281</v>
      </c>
      <c r="F93" s="1">
        <v>530</v>
      </c>
      <c r="G93" s="13">
        <f>VLOOKUP(B93,'[1]高三下(高考)'!$B:$J,8,0)</f>
        <v>109</v>
      </c>
      <c r="H93" s="12" t="str">
        <f>VLOOKUP(B93,'[1]高三下(高考)'!$B:$J,9,0)</f>
        <v>央宗娜姆</v>
      </c>
      <c r="I93" s="15">
        <f t="shared" si="13"/>
        <v>110.73446327683615</v>
      </c>
      <c r="J93">
        <f t="shared" si="14"/>
        <v>15</v>
      </c>
      <c r="K93">
        <f>VLOOKUP(B93,[1]高三上!$B:$J,8,0)</f>
        <v>75</v>
      </c>
      <c r="L93" t="str">
        <f>VLOOKUP(B93,[1]高三上!$B:$J,9,0)</f>
        <v>央宗娜姆</v>
      </c>
      <c r="M93">
        <f t="shared" si="15"/>
        <v>88.13559322033899</v>
      </c>
      <c r="N93">
        <f t="shared" si="16"/>
        <v>53</v>
      </c>
      <c r="O93">
        <f>VLOOKUP(B93,[1]高二下!$B:$J,8,0)</f>
        <v>100</v>
      </c>
      <c r="P93" t="str">
        <f>VLOOKUP(B93,[1]高二下!$B:$J,9,0)</f>
        <v>央宗娜姆</v>
      </c>
      <c r="Q93">
        <f t="shared" si="17"/>
        <v>105.64971751412429</v>
      </c>
      <c r="R93">
        <f t="shared" si="18"/>
        <v>11</v>
      </c>
      <c r="S93">
        <f>VLOOKUP(B93,[1]高二上!$B:$J,8,0)</f>
        <v>98</v>
      </c>
      <c r="T93" t="str">
        <f>VLOOKUP(B93,[1]高二上!$B:$J,9,0)</f>
        <v>央宗娜姆</v>
      </c>
      <c r="U93">
        <f t="shared" si="19"/>
        <v>96.327683615819211</v>
      </c>
      <c r="V93">
        <f t="shared" si="20"/>
        <v>31</v>
      </c>
      <c r="W93">
        <f>VLOOKUP(B93,[1]高一下!$B:$J,8,0)</f>
        <v>105</v>
      </c>
      <c r="X93" t="str">
        <f>VLOOKUP(B93,[1]高一下!$B:$J,9,0)</f>
        <v>央宗娜姆</v>
      </c>
      <c r="Y93">
        <f t="shared" si="21"/>
        <v>105.64971751412429</v>
      </c>
      <c r="Z93">
        <f t="shared" si="22"/>
        <v>18</v>
      </c>
      <c r="AA93">
        <f>VLOOKUP(B93,[1]高一上!$B:$I,7,0)</f>
        <v>90</v>
      </c>
      <c r="AB93" t="str">
        <f>VLOOKUP(B93,[1]高一上!$B:$I,8,0)</f>
        <v>吕开绒</v>
      </c>
      <c r="AC93">
        <f t="shared" si="23"/>
        <v>91.24293785310735</v>
      </c>
      <c r="AD93">
        <f t="shared" si="24"/>
        <v>38</v>
      </c>
      <c r="AE93">
        <f>VLOOKUP(B93,[1]中考!$B:$H,7,0)</f>
        <v>128</v>
      </c>
      <c r="AF93">
        <f t="shared" si="25"/>
        <v>7</v>
      </c>
    </row>
    <row r="94" spans="1:32" x14ac:dyDescent="0.2">
      <c r="A94" s="2" t="s">
        <v>282</v>
      </c>
      <c r="B94" s="2" t="s">
        <v>283</v>
      </c>
      <c r="C94" s="1">
        <v>3</v>
      </c>
      <c r="D94" s="3" t="s">
        <v>9</v>
      </c>
      <c r="E94" s="4" t="s">
        <v>284</v>
      </c>
      <c r="F94" s="1">
        <v>523</v>
      </c>
      <c r="G94" s="13">
        <f>VLOOKUP(B94,'[1]高三下(高考)'!$B:$J,8,0)</f>
        <v>100</v>
      </c>
      <c r="H94" s="12" t="str">
        <f>VLOOKUP(B94,'[1]高三下(高考)'!$B:$J,9,0)</f>
        <v>央宗娜姆</v>
      </c>
      <c r="I94" s="15">
        <f t="shared" si="13"/>
        <v>110.16949152542372</v>
      </c>
      <c r="J94">
        <f t="shared" si="14"/>
        <v>46</v>
      </c>
      <c r="K94">
        <f>VLOOKUP(B94,[1]高三上!$B:$J,8,0)</f>
        <v>70</v>
      </c>
      <c r="L94" t="str">
        <f>VLOOKUP(B94,[1]高三上!$B:$J,9,0)</f>
        <v>央宗娜姆</v>
      </c>
      <c r="M94">
        <f t="shared" si="15"/>
        <v>122.31638418079096</v>
      </c>
      <c r="N94">
        <f t="shared" si="16"/>
        <v>82</v>
      </c>
      <c r="O94">
        <f>VLOOKUP(B94,[1]高二下!$B:$J,8,0)</f>
        <v>65</v>
      </c>
      <c r="P94" t="str">
        <f>VLOOKUP(B94,[1]高二下!$B:$J,9,0)</f>
        <v>央宗娜姆</v>
      </c>
      <c r="Q94">
        <f t="shared" si="17"/>
        <v>95.480225988700568</v>
      </c>
      <c r="R94">
        <f t="shared" si="18"/>
        <v>161</v>
      </c>
      <c r="S94">
        <f>VLOOKUP(B94,[1]高二上!$B:$J,8,0)</f>
        <v>66</v>
      </c>
      <c r="T94" t="str">
        <f>VLOOKUP(B94,[1]高二上!$B:$J,9,0)</f>
        <v>央宗娜姆</v>
      </c>
      <c r="U94">
        <f t="shared" si="19"/>
        <v>80.508474576271183</v>
      </c>
      <c r="V94">
        <f t="shared" si="20"/>
        <v>145</v>
      </c>
      <c r="W94">
        <f>VLOOKUP(B94,[1]高一下!$B:$J,8,0)</f>
        <v>91</v>
      </c>
      <c r="X94" t="str">
        <f>VLOOKUP(B94,[1]高一下!$B:$J,9,0)</f>
        <v>央宗娜姆</v>
      </c>
      <c r="Y94">
        <f t="shared" si="21"/>
        <v>83.050847457627128</v>
      </c>
      <c r="Z94">
        <f t="shared" si="22"/>
        <v>76</v>
      </c>
      <c r="AA94">
        <f>VLOOKUP(B94,[1]高一上!$B:$I,7,0)</f>
        <v>100</v>
      </c>
      <c r="AB94" t="str">
        <f>VLOOKUP(B94,[1]高一上!$B:$I,8,0)</f>
        <v>央宗娜姆</v>
      </c>
      <c r="AC94">
        <f t="shared" si="23"/>
        <v>119.2090395480226</v>
      </c>
      <c r="AD94">
        <f t="shared" si="24"/>
        <v>16</v>
      </c>
      <c r="AE94">
        <f>VLOOKUP(B94,[1]中考!$B:$H,7,0)</f>
        <v>112</v>
      </c>
      <c r="AF94">
        <f t="shared" si="25"/>
        <v>84</v>
      </c>
    </row>
    <row r="95" spans="1:32" x14ac:dyDescent="0.2">
      <c r="A95" s="2" t="s">
        <v>285</v>
      </c>
      <c r="B95" s="2" t="s">
        <v>286</v>
      </c>
      <c r="C95" s="1">
        <v>3</v>
      </c>
      <c r="D95" s="3" t="s">
        <v>9</v>
      </c>
      <c r="E95" s="4" t="s">
        <v>287</v>
      </c>
      <c r="F95" s="1">
        <v>520</v>
      </c>
      <c r="G95" s="13">
        <f>VLOOKUP(B95,'[1]高三下(高考)'!$B:$J,8,0)</f>
        <v>100</v>
      </c>
      <c r="H95" s="12" t="str">
        <f>VLOOKUP(B95,'[1]高三下(高考)'!$B:$J,9,0)</f>
        <v>央宗娜姆</v>
      </c>
      <c r="I95" s="15">
        <f t="shared" si="13"/>
        <v>104.51977401129943</v>
      </c>
      <c r="J95">
        <f t="shared" si="14"/>
        <v>46</v>
      </c>
      <c r="K95">
        <f>VLOOKUP(B95,[1]高三上!$B:$J,8,0)</f>
        <v>74</v>
      </c>
      <c r="L95" t="str">
        <f>VLOOKUP(B95,[1]高三上!$B:$J,9,0)</f>
        <v>央宗娜姆</v>
      </c>
      <c r="M95">
        <f t="shared" si="15"/>
        <v>91.24293785310735</v>
      </c>
      <c r="N95">
        <f t="shared" si="16"/>
        <v>62</v>
      </c>
      <c r="O95">
        <f>VLOOKUP(B95,[1]高二下!$B:$J,8,0)</f>
        <v>89</v>
      </c>
      <c r="P95" t="str">
        <f>VLOOKUP(B95,[1]高二下!$B:$J,9,0)</f>
        <v>央宗娜姆</v>
      </c>
      <c r="Q95">
        <f t="shared" si="17"/>
        <v>112.99435028248587</v>
      </c>
      <c r="R95">
        <f t="shared" si="18"/>
        <v>31</v>
      </c>
      <c r="S95">
        <f>VLOOKUP(B95,[1]高二上!$B:$J,8,0)</f>
        <v>79</v>
      </c>
      <c r="T95" t="str">
        <f>VLOOKUP(B95,[1]高二上!$B:$J,9,0)</f>
        <v>央宗娜姆</v>
      </c>
      <c r="U95">
        <f t="shared" si="19"/>
        <v>96.89265536723164</v>
      </c>
      <c r="V95">
        <f t="shared" si="20"/>
        <v>77</v>
      </c>
      <c r="W95">
        <f>VLOOKUP(B95,[1]高一下!$B:$J,8,0)</f>
        <v>93</v>
      </c>
      <c r="X95" t="str">
        <f>VLOOKUP(B95,[1]高一下!$B:$J,9,0)</f>
        <v>央宗娜姆</v>
      </c>
      <c r="Y95">
        <f t="shared" si="21"/>
        <v>104.23728813559322</v>
      </c>
      <c r="Z95">
        <f t="shared" si="22"/>
        <v>66</v>
      </c>
      <c r="AA95">
        <f>VLOOKUP(B95,[1]高一上!$B:$I,7,0)</f>
        <v>73</v>
      </c>
      <c r="AB95" t="str">
        <f>VLOOKUP(B95,[1]高一上!$B:$I,8,0)</f>
        <v>喇燕</v>
      </c>
      <c r="AC95">
        <f t="shared" si="23"/>
        <v>87.570621468926561</v>
      </c>
      <c r="AD95">
        <f t="shared" si="24"/>
        <v>81</v>
      </c>
      <c r="AE95">
        <f>VLOOKUP(B95,[1]中考!$B:$H,7,0)</f>
        <v>119</v>
      </c>
      <c r="AF95">
        <f t="shared" si="25"/>
        <v>37</v>
      </c>
    </row>
    <row r="96" spans="1:32" x14ac:dyDescent="0.2">
      <c r="A96" s="2" t="s">
        <v>288</v>
      </c>
      <c r="B96" s="2" t="s">
        <v>289</v>
      </c>
      <c r="C96" s="1">
        <v>3</v>
      </c>
      <c r="D96" s="3" t="s">
        <v>9</v>
      </c>
      <c r="E96" s="4" t="s">
        <v>290</v>
      </c>
      <c r="F96" s="1">
        <v>503</v>
      </c>
      <c r="G96" s="13">
        <f>VLOOKUP(B96,'[1]高三下(高考)'!$B:$J,8,0)</f>
        <v>96</v>
      </c>
      <c r="H96" s="12" t="str">
        <f>VLOOKUP(B96,'[1]高三下(高考)'!$B:$J,9,0)</f>
        <v>央宗娜姆</v>
      </c>
      <c r="I96" s="15">
        <f t="shared" si="13"/>
        <v>89.265536723163848</v>
      </c>
      <c r="J96">
        <f t="shared" si="14"/>
        <v>61</v>
      </c>
      <c r="K96">
        <f>VLOOKUP(B96,[1]高三上!$B:$J,8,0)</f>
        <v>88</v>
      </c>
      <c r="L96" t="str">
        <f>VLOOKUP(B96,[1]高三上!$B:$J,9,0)</f>
        <v>央宗娜姆</v>
      </c>
      <c r="M96">
        <f t="shared" si="15"/>
        <v>95.197740112994353</v>
      </c>
      <c r="N96">
        <f t="shared" si="16"/>
        <v>23</v>
      </c>
      <c r="O96">
        <f>VLOOKUP(B96,[1]高二下!$B:$J,8,0)</f>
        <v>103</v>
      </c>
      <c r="P96" t="str">
        <f>VLOOKUP(B96,[1]高二下!$B:$J,9,0)</f>
        <v>央宗娜姆</v>
      </c>
      <c r="Q96">
        <f t="shared" si="17"/>
        <v>104.23728813559322</v>
      </c>
      <c r="R96">
        <f t="shared" si="18"/>
        <v>6</v>
      </c>
      <c r="S96">
        <f>VLOOKUP(B96,[1]高二上!$B:$J,8,0)</f>
        <v>102</v>
      </c>
      <c r="T96" t="str">
        <f>VLOOKUP(B96,[1]高二上!$B:$J,9,0)</f>
        <v>央宗娜姆</v>
      </c>
      <c r="U96">
        <f t="shared" si="19"/>
        <v>101.9774011299435</v>
      </c>
      <c r="V96">
        <f t="shared" si="20"/>
        <v>21</v>
      </c>
      <c r="W96">
        <f>VLOOKUP(B96,[1]高一下!$B:$J,8,0)</f>
        <v>102</v>
      </c>
      <c r="X96" t="str">
        <f>VLOOKUP(B96,[1]高一下!$B:$J,9,0)</f>
        <v>央宗娜姆</v>
      </c>
      <c r="Y96">
        <f t="shared" si="21"/>
        <v>102.25988700564972</v>
      </c>
      <c r="Z96">
        <f t="shared" si="22"/>
        <v>28</v>
      </c>
      <c r="AA96">
        <f>VLOOKUP(B96,[1]高一上!$B:$I,7,0)</f>
        <v>91</v>
      </c>
      <c r="AB96" t="str">
        <f>VLOOKUP(B96,[1]高一上!$B:$I,8,0)</f>
        <v>央宗娜姆</v>
      </c>
      <c r="AC96">
        <f t="shared" si="23"/>
        <v>93.220338983050851</v>
      </c>
      <c r="AD96">
        <f t="shared" si="24"/>
        <v>36</v>
      </c>
      <c r="AE96">
        <f>VLOOKUP(B96,[1]中考!$B:$H,7,0)</f>
        <v>125</v>
      </c>
      <c r="AF96">
        <f t="shared" si="25"/>
        <v>12</v>
      </c>
    </row>
    <row r="97" spans="1:32" x14ac:dyDescent="0.2">
      <c r="A97" s="2" t="s">
        <v>291</v>
      </c>
      <c r="B97" s="2" t="s">
        <v>292</v>
      </c>
      <c r="C97" s="1">
        <v>3</v>
      </c>
      <c r="D97" s="3" t="s">
        <v>9</v>
      </c>
      <c r="E97" s="4" t="s">
        <v>293</v>
      </c>
      <c r="F97" s="1">
        <v>501</v>
      </c>
      <c r="G97" s="13">
        <f>VLOOKUP(B97,'[1]高三下(高考)'!$B:$J,8,0)</f>
        <v>111</v>
      </c>
      <c r="H97" s="12" t="str">
        <f>VLOOKUP(B97,'[1]高三下(高考)'!$B:$J,9,0)</f>
        <v>央宗娜姆</v>
      </c>
      <c r="I97" s="15">
        <f t="shared" si="13"/>
        <v>120.05649717514125</v>
      </c>
      <c r="J97">
        <f t="shared" si="14"/>
        <v>11</v>
      </c>
      <c r="K97">
        <f>VLOOKUP(B97,[1]高三上!$B:$J,8,0)</f>
        <v>70</v>
      </c>
      <c r="L97" t="str">
        <f>VLOOKUP(B97,[1]高三上!$B:$J,9,0)</f>
        <v>央宗娜姆</v>
      </c>
      <c r="M97">
        <f t="shared" si="15"/>
        <v>105.36723163841808</v>
      </c>
      <c r="N97">
        <f t="shared" si="16"/>
        <v>82</v>
      </c>
      <c r="O97">
        <f>VLOOKUP(B97,[1]高二下!$B:$J,8,0)</f>
        <v>73</v>
      </c>
      <c r="P97" t="str">
        <f>VLOOKUP(B97,[1]高二下!$B:$J,9,0)</f>
        <v>央宗娜姆</v>
      </c>
      <c r="Q97">
        <f t="shared" si="17"/>
        <v>83.898305084745772</v>
      </c>
      <c r="R97">
        <f t="shared" si="18"/>
        <v>101</v>
      </c>
      <c r="S97">
        <f>VLOOKUP(B97,[1]高二上!$B:$J,8,0)</f>
        <v>92</v>
      </c>
      <c r="T97" t="str">
        <f>VLOOKUP(B97,[1]高二上!$B:$J,9,0)</f>
        <v>央宗娜姆</v>
      </c>
      <c r="U97">
        <f t="shared" si="19"/>
        <v>101.12994350282486</v>
      </c>
      <c r="V97">
        <f t="shared" si="20"/>
        <v>44</v>
      </c>
      <c r="W97">
        <f>VLOOKUP(B97,[1]高一下!$B:$J,8,0)</f>
        <v>95</v>
      </c>
      <c r="X97" t="str">
        <f>VLOOKUP(B97,[1]高一下!$B:$J,9,0)</f>
        <v>央宗娜姆</v>
      </c>
      <c r="Y97">
        <f t="shared" si="21"/>
        <v>109.32203389830508</v>
      </c>
      <c r="Z97">
        <f t="shared" si="22"/>
        <v>48</v>
      </c>
      <c r="AA97">
        <f>VLOOKUP(B97,[1]高一上!$B:$I,7,0)</f>
        <v>73</v>
      </c>
      <c r="AB97" t="str">
        <f>VLOOKUP(B97,[1]高一上!$B:$I,8,0)</f>
        <v>马俊</v>
      </c>
      <c r="AC97">
        <f t="shared" si="23"/>
        <v>82.7683615819209</v>
      </c>
      <c r="AD97">
        <f t="shared" si="24"/>
        <v>81</v>
      </c>
      <c r="AE97">
        <f>VLOOKUP(B97,[1]中考!$B:$H,7,0)</f>
        <v>122</v>
      </c>
      <c r="AF97">
        <f t="shared" si="25"/>
        <v>20</v>
      </c>
    </row>
    <row r="98" spans="1:32" x14ac:dyDescent="0.2">
      <c r="A98" s="2" t="s">
        <v>294</v>
      </c>
      <c r="B98" s="2" t="s">
        <v>295</v>
      </c>
      <c r="C98" s="1">
        <v>3</v>
      </c>
      <c r="D98" s="3" t="s">
        <v>9</v>
      </c>
      <c r="E98" s="4" t="s">
        <v>296</v>
      </c>
      <c r="F98" s="1">
        <v>499</v>
      </c>
      <c r="G98" s="13">
        <f>VLOOKUP(B98,'[1]高三下(高考)'!$B:$J,8,0)</f>
        <v>94</v>
      </c>
      <c r="H98" s="12" t="str">
        <f>VLOOKUP(B98,'[1]高三下(高考)'!$B:$J,9,0)</f>
        <v>央宗娜姆</v>
      </c>
      <c r="I98" s="15">
        <f t="shared" si="13"/>
        <v>115.2542372881356</v>
      </c>
      <c r="J98">
        <f t="shared" si="14"/>
        <v>82</v>
      </c>
      <c r="K98">
        <f>VLOOKUP(B98,[1]高三上!$B:$J,8,0)</f>
        <v>62</v>
      </c>
      <c r="L98" t="str">
        <f>VLOOKUP(B98,[1]高三上!$B:$J,9,0)</f>
        <v>央宗娜姆</v>
      </c>
      <c r="M98">
        <f t="shared" si="15"/>
        <v>67.2316384180791</v>
      </c>
      <c r="N98">
        <f t="shared" si="16"/>
        <v>136</v>
      </c>
      <c r="O98">
        <f>VLOOKUP(B98,[1]高二下!$B:$J,8,0)</f>
        <v>95</v>
      </c>
      <c r="P98" t="str">
        <f>VLOOKUP(B98,[1]高二下!$B:$J,9,0)</f>
        <v>央宗娜姆</v>
      </c>
      <c r="Q98">
        <f t="shared" si="17"/>
        <v>100.84745762711864</v>
      </c>
      <c r="R98">
        <f t="shared" si="18"/>
        <v>20</v>
      </c>
      <c r="S98">
        <f>VLOOKUP(B98,[1]高二上!$B:$J,8,0)</f>
        <v>101</v>
      </c>
      <c r="T98" t="str">
        <f>VLOOKUP(B98,[1]高二上!$B:$J,9,0)</f>
        <v>央宗娜姆</v>
      </c>
      <c r="U98">
        <f t="shared" si="19"/>
        <v>102.54237288135593</v>
      </c>
      <c r="V98">
        <f t="shared" si="20"/>
        <v>23</v>
      </c>
      <c r="W98">
        <f>VLOOKUP(B98,[1]高一下!$B:$J,8,0)</f>
        <v>101</v>
      </c>
      <c r="X98" t="str">
        <f>VLOOKUP(B98,[1]高一下!$B:$J,9,0)</f>
        <v>央宗娜姆</v>
      </c>
      <c r="Y98">
        <f t="shared" si="21"/>
        <v>123.72881355932203</v>
      </c>
      <c r="Z98">
        <f t="shared" si="22"/>
        <v>32</v>
      </c>
      <c r="AA98">
        <f>VLOOKUP(B98,[1]高一上!$B:$I,7,0)</f>
        <v>66</v>
      </c>
      <c r="AB98" t="str">
        <f>VLOOKUP(B98,[1]高一上!$B:$I,8,0)</f>
        <v>央宗娜姆</v>
      </c>
      <c r="AC98">
        <f t="shared" si="23"/>
        <v>75.706214689265536</v>
      </c>
      <c r="AD98">
        <f t="shared" si="24"/>
        <v>116</v>
      </c>
      <c r="AE98">
        <f>VLOOKUP(B98,[1]中考!$B:$H,7,0)</f>
        <v>120</v>
      </c>
      <c r="AF98">
        <f t="shared" si="25"/>
        <v>30</v>
      </c>
    </row>
    <row r="99" spans="1:32" x14ac:dyDescent="0.2">
      <c r="A99" s="2" t="s">
        <v>297</v>
      </c>
      <c r="B99" s="2" t="s">
        <v>298</v>
      </c>
      <c r="C99" s="1">
        <v>3</v>
      </c>
      <c r="D99" s="3" t="s">
        <v>9</v>
      </c>
      <c r="E99" s="4" t="s">
        <v>299</v>
      </c>
      <c r="F99" s="1">
        <v>497</v>
      </c>
      <c r="G99" s="13">
        <f>VLOOKUP(B99,'[1]高三下(高考)'!$B:$J,8,0)</f>
        <v>100</v>
      </c>
      <c r="H99" s="12" t="str">
        <f>VLOOKUP(B99,'[1]高三下(高考)'!$B:$J,9,0)</f>
        <v>央宗娜姆</v>
      </c>
      <c r="I99" s="15">
        <f t="shared" si="13"/>
        <v>111.86440677966101</v>
      </c>
      <c r="J99">
        <f t="shared" si="14"/>
        <v>46</v>
      </c>
      <c r="K99">
        <f>VLOOKUP(B99,[1]高三上!$B:$J,8,0)</f>
        <v>69</v>
      </c>
      <c r="L99" t="str">
        <f>VLOOKUP(B99,[1]高三上!$B:$J,9,0)</f>
        <v>央宗娜姆</v>
      </c>
      <c r="M99">
        <f t="shared" si="15"/>
        <v>83.898305084745772</v>
      </c>
      <c r="N99">
        <f t="shared" si="16"/>
        <v>88</v>
      </c>
      <c r="O99">
        <f>VLOOKUP(B99,[1]高二下!$B:$J,8,0)</f>
        <v>89</v>
      </c>
      <c r="P99" t="str">
        <f>VLOOKUP(B99,[1]高二下!$B:$J,9,0)</f>
        <v>央宗娜姆</v>
      </c>
      <c r="Q99">
        <f t="shared" si="17"/>
        <v>130.79096045197741</v>
      </c>
      <c r="R99">
        <f t="shared" si="18"/>
        <v>31</v>
      </c>
      <c r="S99">
        <f>VLOOKUP(B99,[1]高二上!$B:$J,8,0)</f>
        <v>67</v>
      </c>
      <c r="T99" t="str">
        <f>VLOOKUP(B99,[1]高二上!$B:$J,9,0)</f>
        <v>央宗娜姆</v>
      </c>
      <c r="U99">
        <f t="shared" si="19"/>
        <v>93.220338983050851</v>
      </c>
      <c r="V99">
        <f t="shared" si="20"/>
        <v>140</v>
      </c>
      <c r="W99">
        <f>VLOOKUP(B99,[1]高一下!$B:$J,8,0)</f>
        <v>84</v>
      </c>
      <c r="X99" t="str">
        <f>VLOOKUP(B99,[1]高一下!$B:$J,9,0)</f>
        <v>央宗娜姆</v>
      </c>
      <c r="Y99">
        <f t="shared" si="21"/>
        <v>95.197740112994353</v>
      </c>
      <c r="Z99">
        <f t="shared" si="22"/>
        <v>116</v>
      </c>
      <c r="AA99">
        <f>VLOOKUP(B99,[1]高一上!$B:$I,7,0)</f>
        <v>70</v>
      </c>
      <c r="AB99" t="str">
        <f>VLOOKUP(B99,[1]高一上!$B:$I,8,0)</f>
        <v>央宗娜姆</v>
      </c>
      <c r="AC99">
        <f t="shared" si="23"/>
        <v>120.05649717514125</v>
      </c>
      <c r="AD99">
        <f t="shared" si="24"/>
        <v>99</v>
      </c>
      <c r="AE99">
        <f>VLOOKUP(B99,[1]中考!$B:$H,7,0)</f>
        <v>101</v>
      </c>
      <c r="AF99">
        <f t="shared" si="25"/>
        <v>170</v>
      </c>
    </row>
    <row r="100" spans="1:32" x14ac:dyDescent="0.2">
      <c r="A100" s="2" t="s">
        <v>300</v>
      </c>
      <c r="B100" s="2" t="s">
        <v>301</v>
      </c>
      <c r="C100" s="1">
        <v>3</v>
      </c>
      <c r="D100" s="3" t="s">
        <v>9</v>
      </c>
      <c r="E100" s="4" t="s">
        <v>302</v>
      </c>
      <c r="F100" s="1">
        <v>493</v>
      </c>
      <c r="G100" s="13">
        <f>VLOOKUP(B100,'[1]高三下(高考)'!$B:$J,8,0)</f>
        <v>86</v>
      </c>
      <c r="H100" s="12" t="str">
        <f>VLOOKUP(B100,'[1]高三下(高考)'!$B:$J,9,0)</f>
        <v>央宗娜姆</v>
      </c>
      <c r="I100" s="15">
        <f t="shared" si="13"/>
        <v>81.355932203389827</v>
      </c>
      <c r="J100">
        <f t="shared" si="14"/>
        <v>154</v>
      </c>
      <c r="K100">
        <f>VLOOKUP(B100,[1]高三上!$B:$J,8,0)</f>
        <v>69</v>
      </c>
      <c r="L100" t="str">
        <f>VLOOKUP(B100,[1]高三上!$B:$J,9,0)</f>
        <v>央宗娜姆</v>
      </c>
      <c r="M100">
        <f t="shared" si="15"/>
        <v>93.220338983050851</v>
      </c>
      <c r="N100">
        <f t="shared" si="16"/>
        <v>88</v>
      </c>
      <c r="O100">
        <f>VLOOKUP(B100,[1]高二下!$B:$J,8,0)</f>
        <v>81</v>
      </c>
      <c r="P100" t="str">
        <f>VLOOKUP(B100,[1]高二下!$B:$J,9,0)</f>
        <v>央宗娜姆</v>
      </c>
      <c r="Q100">
        <f t="shared" si="17"/>
        <v>129.37853107344634</v>
      </c>
      <c r="R100">
        <f t="shared" si="18"/>
        <v>64</v>
      </c>
      <c r="S100">
        <f>VLOOKUP(B100,[1]高二上!$B:$J,8,0)</f>
        <v>62</v>
      </c>
      <c r="T100" t="str">
        <f>VLOOKUP(B100,[1]高二上!$B:$J,9,0)</f>
        <v>央宗娜姆</v>
      </c>
      <c r="U100">
        <f t="shared" si="19"/>
        <v>90.112994350282491</v>
      </c>
      <c r="V100">
        <f t="shared" si="20"/>
        <v>168</v>
      </c>
      <c r="W100">
        <f>VLOOKUP(B100,[1]高一下!$B:$J,8,0)</f>
        <v>81</v>
      </c>
      <c r="X100" t="str">
        <f>VLOOKUP(B100,[1]高一下!$B:$J,9,0)</f>
        <v>央宗娜姆</v>
      </c>
      <c r="Y100">
        <f t="shared" si="21"/>
        <v>98.587570621468927</v>
      </c>
      <c r="Z100">
        <f t="shared" si="22"/>
        <v>133</v>
      </c>
      <c r="AA100">
        <f>VLOOKUP(B100,[1]高一上!$B:$I,7,0)</f>
        <v>64</v>
      </c>
      <c r="AB100" t="str">
        <f>VLOOKUP(B100,[1]高一上!$B:$I,8,0)</f>
        <v>吕开绒</v>
      </c>
      <c r="AC100">
        <f t="shared" si="23"/>
        <v>72.316384180790962</v>
      </c>
      <c r="AD100">
        <f t="shared" si="24"/>
        <v>128</v>
      </c>
      <c r="AE100">
        <f>VLOOKUP(B100,[1]中考!$B:$H,7,0)</f>
        <v>120</v>
      </c>
      <c r="AF100">
        <f t="shared" si="25"/>
        <v>30</v>
      </c>
    </row>
    <row r="101" spans="1:32" x14ac:dyDescent="0.2">
      <c r="A101" s="2" t="s">
        <v>303</v>
      </c>
      <c r="B101" s="2" t="s">
        <v>304</v>
      </c>
      <c r="C101" s="1">
        <v>3</v>
      </c>
      <c r="D101" s="3" t="s">
        <v>9</v>
      </c>
      <c r="E101" s="4" t="s">
        <v>305</v>
      </c>
      <c r="F101" s="1">
        <v>488</v>
      </c>
      <c r="G101" s="13">
        <f>VLOOKUP(B101,'[1]高三下(高考)'!$B:$J,8,0)</f>
        <v>91</v>
      </c>
      <c r="H101" s="12" t="str">
        <f>VLOOKUP(B101,'[1]高三下(高考)'!$B:$J,9,0)</f>
        <v>央宗娜姆</v>
      </c>
      <c r="I101" s="15">
        <f t="shared" si="13"/>
        <v>105.08474576271186</v>
      </c>
      <c r="J101">
        <f t="shared" si="14"/>
        <v>112</v>
      </c>
      <c r="K101">
        <f>VLOOKUP(B101,[1]高三上!$B:$J,8,0)</f>
        <v>63</v>
      </c>
      <c r="L101" t="str">
        <f>VLOOKUP(B101,[1]高三上!$B:$J,9,0)</f>
        <v>央宗娜姆</v>
      </c>
      <c r="M101">
        <f t="shared" si="15"/>
        <v>75.141242937853107</v>
      </c>
      <c r="N101">
        <f t="shared" si="16"/>
        <v>130</v>
      </c>
      <c r="O101">
        <f>VLOOKUP(B101,[1]高二下!$B:$J,8,0)</f>
        <v>86</v>
      </c>
      <c r="P101" t="str">
        <f>VLOOKUP(B101,[1]高二下!$B:$J,9,0)</f>
        <v>央宗娜姆</v>
      </c>
      <c r="Q101">
        <f t="shared" si="17"/>
        <v>106.49717514124293</v>
      </c>
      <c r="R101">
        <f t="shared" si="18"/>
        <v>42</v>
      </c>
      <c r="S101">
        <f>VLOOKUP(B101,[1]高二上!$B:$J,8,0)</f>
        <v>84</v>
      </c>
      <c r="T101" t="str">
        <f>VLOOKUP(B101,[1]高二上!$B:$J,9,0)</f>
        <v>央宗娜姆</v>
      </c>
      <c r="U101">
        <f t="shared" si="19"/>
        <v>93.78531073446328</v>
      </c>
      <c r="V101">
        <f t="shared" si="20"/>
        <v>65</v>
      </c>
      <c r="W101">
        <f>VLOOKUP(B101,[1]高一下!$B:$J,8,0)</f>
        <v>97</v>
      </c>
      <c r="X101" t="str">
        <f>VLOOKUP(B101,[1]高一下!$B:$J,9,0)</f>
        <v>央宗娜姆</v>
      </c>
      <c r="Y101">
        <f t="shared" si="21"/>
        <v>117.79661016949153</v>
      </c>
      <c r="Z101">
        <f t="shared" si="22"/>
        <v>43</v>
      </c>
      <c r="AA101">
        <f>VLOOKUP(B101,[1]高一上!$B:$I,7,0)</f>
        <v>68</v>
      </c>
      <c r="AB101" t="str">
        <f>VLOOKUP(B101,[1]高一上!$B:$I,8,0)</f>
        <v>马俊</v>
      </c>
      <c r="AC101">
        <f t="shared" si="23"/>
        <v>100.56497175141243</v>
      </c>
      <c r="AD101">
        <f t="shared" si="24"/>
        <v>106</v>
      </c>
      <c r="AE101">
        <f>VLOOKUP(B101,[1]中考!$B:$H,7,0)</f>
        <v>109</v>
      </c>
      <c r="AF101">
        <f t="shared" si="25"/>
        <v>108</v>
      </c>
    </row>
    <row r="102" spans="1:32" x14ac:dyDescent="0.2">
      <c r="A102" s="2" t="s">
        <v>306</v>
      </c>
      <c r="B102" s="2" t="s">
        <v>307</v>
      </c>
      <c r="C102" s="1">
        <v>3</v>
      </c>
      <c r="D102" s="3" t="s">
        <v>9</v>
      </c>
      <c r="E102" s="4" t="s">
        <v>308</v>
      </c>
      <c r="F102" s="1">
        <v>486</v>
      </c>
      <c r="G102" s="13">
        <f>VLOOKUP(B102,'[1]高三下(高考)'!$B:$J,8,0)</f>
        <v>110</v>
      </c>
      <c r="H102" s="12" t="str">
        <f>VLOOKUP(B102,'[1]高三下(高考)'!$B:$J,9,0)</f>
        <v>央宗娜姆</v>
      </c>
      <c r="I102" s="15">
        <f t="shared" si="13"/>
        <v>100.56497175141243</v>
      </c>
      <c r="J102">
        <f t="shared" si="14"/>
        <v>14</v>
      </c>
      <c r="K102">
        <f>VLOOKUP(B102,[1]高三上!$B:$J,8,0)</f>
        <v>92</v>
      </c>
      <c r="L102" t="str">
        <f>VLOOKUP(B102,[1]高三上!$B:$J,9,0)</f>
        <v>央宗娜姆</v>
      </c>
      <c r="M102">
        <f t="shared" si="15"/>
        <v>107.34463276836158</v>
      </c>
      <c r="N102">
        <f t="shared" si="16"/>
        <v>16</v>
      </c>
      <c r="O102">
        <f>VLOOKUP(B102,[1]高二下!$B:$J,8,0)</f>
        <v>86</v>
      </c>
      <c r="P102" t="str">
        <f>VLOOKUP(B102,[1]高二下!$B:$J,9,0)</f>
        <v>央宗娜姆</v>
      </c>
      <c r="Q102">
        <f t="shared" si="17"/>
        <v>92.655367231638422</v>
      </c>
      <c r="R102">
        <f t="shared" si="18"/>
        <v>42</v>
      </c>
      <c r="S102">
        <f>VLOOKUP(B102,[1]高二上!$B:$J,8,0)</f>
        <v>106</v>
      </c>
      <c r="T102" t="str">
        <f>VLOOKUP(B102,[1]高二上!$B:$J,9,0)</f>
        <v>央宗娜姆</v>
      </c>
      <c r="U102">
        <f t="shared" si="19"/>
        <v>99.152542372881356</v>
      </c>
      <c r="V102">
        <f t="shared" si="20"/>
        <v>16</v>
      </c>
      <c r="W102">
        <f>VLOOKUP(B102,[1]高一下!$B:$J,8,0)</f>
        <v>108</v>
      </c>
      <c r="X102" t="str">
        <f>VLOOKUP(B102,[1]高一下!$B:$J,9,0)</f>
        <v>央宗娜姆</v>
      </c>
      <c r="Y102">
        <f t="shared" si="21"/>
        <v>109.03954802259886</v>
      </c>
      <c r="Z102">
        <f t="shared" si="22"/>
        <v>13</v>
      </c>
      <c r="AA102">
        <f>VLOOKUP(B102,[1]高一上!$B:$I,7,0)</f>
        <v>84</v>
      </c>
      <c r="AB102" t="str">
        <f>VLOOKUP(B102,[1]高一上!$B:$I,8,0)</f>
        <v>喇燕</v>
      </c>
      <c r="AC102">
        <f t="shared" si="23"/>
        <v>90.112994350282491</v>
      </c>
      <c r="AD102">
        <f t="shared" si="24"/>
        <v>45</v>
      </c>
      <c r="AE102">
        <f>VLOOKUP(B102,[1]中考!$B:$H,7,0)</f>
        <v>126</v>
      </c>
      <c r="AF102">
        <f t="shared" si="25"/>
        <v>10</v>
      </c>
    </row>
    <row r="103" spans="1:32" x14ac:dyDescent="0.2">
      <c r="A103" s="2" t="s">
        <v>309</v>
      </c>
      <c r="B103" s="2" t="s">
        <v>310</v>
      </c>
      <c r="C103" s="1">
        <v>3</v>
      </c>
      <c r="D103" s="3" t="s">
        <v>9</v>
      </c>
      <c r="E103" s="4" t="s">
        <v>311</v>
      </c>
      <c r="F103" s="1">
        <v>477</v>
      </c>
      <c r="G103" s="13">
        <f>VLOOKUP(B103,'[1]高三下(高考)'!$B:$J,8,0)</f>
        <v>103</v>
      </c>
      <c r="H103" s="12" t="str">
        <f>VLOOKUP(B103,'[1]高三下(高考)'!$B:$J,9,0)</f>
        <v>央宗娜姆</v>
      </c>
      <c r="I103" s="15">
        <f t="shared" si="13"/>
        <v>110.16949152542372</v>
      </c>
      <c r="J103">
        <f t="shared" si="14"/>
        <v>35</v>
      </c>
      <c r="K103">
        <f>VLOOKUP(B103,[1]高三上!$B:$J,8,0)</f>
        <v>73</v>
      </c>
      <c r="L103" t="str">
        <f>VLOOKUP(B103,[1]高三上!$B:$J,9,0)</f>
        <v>央宗娜姆</v>
      </c>
      <c r="M103">
        <f t="shared" si="15"/>
        <v>113.5593220338983</v>
      </c>
      <c r="N103">
        <f t="shared" si="16"/>
        <v>71</v>
      </c>
      <c r="O103">
        <f>VLOOKUP(B103,[1]高二下!$B:$J,8,0)</f>
        <v>71</v>
      </c>
      <c r="P103" t="str">
        <f>VLOOKUP(B103,[1]高二下!$B:$J,9,0)</f>
        <v>央宗娜姆</v>
      </c>
      <c r="Q103">
        <f t="shared" si="17"/>
        <v>118.64406779661017</v>
      </c>
      <c r="R103">
        <f t="shared" si="18"/>
        <v>119</v>
      </c>
      <c r="S103">
        <f>VLOOKUP(B103,[1]高二上!$B:$J,8,0)</f>
        <v>59</v>
      </c>
      <c r="T103" t="str">
        <f>VLOOKUP(B103,[1]高二上!$B:$J,9,0)</f>
        <v>央宗娜姆</v>
      </c>
      <c r="U103">
        <f t="shared" si="19"/>
        <v>56.779661016949149</v>
      </c>
      <c r="V103">
        <f t="shared" si="20"/>
        <v>185</v>
      </c>
      <c r="W103">
        <f>VLOOKUP(B103,[1]高一下!$B:$J,8,0)</f>
        <v>101</v>
      </c>
      <c r="X103" t="str">
        <f>VLOOKUP(B103,[1]高一下!$B:$J,9,0)</f>
        <v>央宗娜姆</v>
      </c>
      <c r="Y103">
        <f t="shared" si="21"/>
        <v>111.5819209039548</v>
      </c>
      <c r="Z103">
        <f t="shared" si="22"/>
        <v>32</v>
      </c>
      <c r="AA103">
        <f>VLOOKUP(B103,[1]高一上!$B:$I,7,0)</f>
        <v>75</v>
      </c>
      <c r="AB103" t="str">
        <f>VLOOKUP(B103,[1]高一上!$B:$I,8,0)</f>
        <v>央宗娜姆</v>
      </c>
      <c r="AC103">
        <f t="shared" si="23"/>
        <v>104.51977401129943</v>
      </c>
      <c r="AD103">
        <f t="shared" si="24"/>
        <v>73</v>
      </c>
      <c r="AE103">
        <f>VLOOKUP(B103,[1]中考!$B:$H,7,0)</f>
        <v>111</v>
      </c>
      <c r="AF103">
        <f t="shared" si="25"/>
        <v>89</v>
      </c>
    </row>
    <row r="104" spans="1:32" x14ac:dyDescent="0.2">
      <c r="A104" s="2" t="s">
        <v>312</v>
      </c>
      <c r="B104" s="2" t="s">
        <v>313</v>
      </c>
      <c r="C104" s="1">
        <v>3</v>
      </c>
      <c r="D104" s="3" t="s">
        <v>9</v>
      </c>
      <c r="E104" s="4" t="s">
        <v>314</v>
      </c>
      <c r="F104" s="1">
        <v>475</v>
      </c>
      <c r="G104" s="13">
        <f>VLOOKUP(B104,'[1]高三下(高考)'!$B:$J,8,0)</f>
        <v>85</v>
      </c>
      <c r="H104" s="12" t="str">
        <f>VLOOKUP(B104,'[1]高三下(高考)'!$B:$J,9,0)</f>
        <v>央宗娜姆</v>
      </c>
      <c r="I104" s="15">
        <f t="shared" si="13"/>
        <v>64.97175141242937</v>
      </c>
      <c r="J104">
        <f t="shared" si="14"/>
        <v>168</v>
      </c>
      <c r="K104">
        <f>VLOOKUP(B104,[1]高三上!$B:$J,8,0)</f>
        <v>78</v>
      </c>
      <c r="L104" t="str">
        <f>VLOOKUP(B104,[1]高三上!$B:$J,9,0)</f>
        <v>央宗娜姆</v>
      </c>
      <c r="M104">
        <f t="shared" si="15"/>
        <v>133.05084745762713</v>
      </c>
      <c r="N104">
        <f t="shared" si="16"/>
        <v>44</v>
      </c>
      <c r="O104">
        <f>VLOOKUP(B104,[1]高二下!$B:$J,8,0)</f>
        <v>65</v>
      </c>
      <c r="P104" t="str">
        <f>VLOOKUP(B104,[1]高二下!$B:$J,9,0)</f>
        <v>央宗娜姆</v>
      </c>
      <c r="Q104">
        <f t="shared" si="17"/>
        <v>64.689265536723155</v>
      </c>
      <c r="R104">
        <f t="shared" si="18"/>
        <v>161</v>
      </c>
      <c r="S104">
        <f>VLOOKUP(B104,[1]高二上!$B:$J,8,0)</f>
        <v>95</v>
      </c>
      <c r="T104" t="str">
        <f>VLOOKUP(B104,[1]高二上!$B:$J,9,0)</f>
        <v>央宗娜姆</v>
      </c>
      <c r="U104">
        <f t="shared" si="19"/>
        <v>103.38983050847457</v>
      </c>
      <c r="V104">
        <f t="shared" si="20"/>
        <v>36</v>
      </c>
      <c r="W104">
        <f>VLOOKUP(B104,[1]高一下!$B:$J,8,0)</f>
        <v>95</v>
      </c>
      <c r="X104" t="str">
        <f>VLOOKUP(B104,[1]高一下!$B:$J,9,0)</f>
        <v>央宗娜姆</v>
      </c>
      <c r="Y104">
        <f t="shared" si="21"/>
        <v>111.01694915254237</v>
      </c>
      <c r="Z104">
        <f t="shared" si="22"/>
        <v>48</v>
      </c>
      <c r="AA104">
        <f>VLOOKUP(B104,[1]高一上!$B:$I,7,0)</f>
        <v>72</v>
      </c>
      <c r="AB104" t="str">
        <f>VLOOKUP(B104,[1]高一上!$B:$I,8,0)</f>
        <v>马俊</v>
      </c>
      <c r="AC104">
        <f t="shared" si="23"/>
        <v>80.790960451977398</v>
      </c>
      <c r="AD104">
        <f t="shared" si="24"/>
        <v>87</v>
      </c>
      <c r="AE104">
        <f>VLOOKUP(B104,[1]中考!$B:$H,7,0)</f>
        <v>122</v>
      </c>
      <c r="AF104">
        <f t="shared" si="25"/>
        <v>19</v>
      </c>
    </row>
    <row r="105" spans="1:32" x14ac:dyDescent="0.2">
      <c r="A105" s="2" t="s">
        <v>315</v>
      </c>
      <c r="B105" s="2" t="s">
        <v>316</v>
      </c>
      <c r="C105" s="1">
        <v>3</v>
      </c>
      <c r="D105" s="3" t="s">
        <v>9</v>
      </c>
      <c r="E105" s="4" t="s">
        <v>317</v>
      </c>
      <c r="F105" s="1">
        <v>473</v>
      </c>
      <c r="G105" s="13">
        <f>VLOOKUP(B105,'[1]高三下(高考)'!$B:$J,8,0)</f>
        <v>98</v>
      </c>
      <c r="H105" s="12" t="str">
        <f>VLOOKUP(B105,'[1]高三下(高考)'!$B:$J,9,0)</f>
        <v>央宗娜姆</v>
      </c>
      <c r="I105" s="15">
        <f t="shared" si="13"/>
        <v>118.07909604519774</v>
      </c>
      <c r="J105">
        <f t="shared" si="14"/>
        <v>52</v>
      </c>
      <c r="K105">
        <f>VLOOKUP(B105,[1]高三上!$B:$J,8,0)</f>
        <v>65</v>
      </c>
      <c r="L105" t="str">
        <f>VLOOKUP(B105,[1]高三上!$B:$J,9,0)</f>
        <v>央宗娜姆</v>
      </c>
      <c r="M105">
        <f t="shared" si="15"/>
        <v>76.836158192090394</v>
      </c>
      <c r="N105">
        <f t="shared" si="16"/>
        <v>116</v>
      </c>
      <c r="O105">
        <f>VLOOKUP(B105,[1]高二下!$B:$J,8,0)</f>
        <v>88</v>
      </c>
      <c r="P105" t="str">
        <f>VLOOKUP(B105,[1]高二下!$B:$J,9,0)</f>
        <v>央宗娜姆</v>
      </c>
      <c r="Q105">
        <f t="shared" si="17"/>
        <v>104.80225988700565</v>
      </c>
      <c r="R105">
        <f t="shared" si="18"/>
        <v>34</v>
      </c>
      <c r="S105">
        <f>VLOOKUP(B105,[1]高二上!$B:$J,8,0)</f>
        <v>88</v>
      </c>
      <c r="T105" t="str">
        <f>VLOOKUP(B105,[1]高二上!$B:$J,9,0)</f>
        <v>央宗娜姆</v>
      </c>
      <c r="U105">
        <f t="shared" si="19"/>
        <v>118.36158192090396</v>
      </c>
      <c r="V105">
        <f t="shared" si="20"/>
        <v>51</v>
      </c>
      <c r="W105">
        <f>VLOOKUP(B105,[1]高一下!$B:$J,8,0)</f>
        <v>84</v>
      </c>
      <c r="X105" t="str">
        <f>VLOOKUP(B105,[1]高一下!$B:$J,9,0)</f>
        <v>央宗娜姆</v>
      </c>
      <c r="Y105">
        <f t="shared" si="21"/>
        <v>145.76271186440678</v>
      </c>
      <c r="Z105">
        <f t="shared" si="22"/>
        <v>116</v>
      </c>
      <c r="AA105">
        <f>VLOOKUP(B105,[1]高一上!$B:$I,7,0)</f>
        <v>44</v>
      </c>
      <c r="AB105" t="str">
        <f>VLOOKUP(B105,[1]高一上!$B:$I,8,0)</f>
        <v>喇燕</v>
      </c>
      <c r="AC105">
        <f t="shared" si="23"/>
        <v>35.310734463276845</v>
      </c>
      <c r="AD105">
        <f t="shared" si="24"/>
        <v>278</v>
      </c>
      <c r="AE105">
        <f>VLOOKUP(B105,[1]中考!$B:$H,7,0)</f>
        <v>116</v>
      </c>
      <c r="AF105">
        <f t="shared" si="25"/>
        <v>49</v>
      </c>
    </row>
    <row r="106" spans="1:32" x14ac:dyDescent="0.2">
      <c r="A106" s="2" t="s">
        <v>318</v>
      </c>
      <c r="B106" s="2" t="s">
        <v>319</v>
      </c>
      <c r="C106" s="1">
        <v>3</v>
      </c>
      <c r="D106" s="3" t="s">
        <v>9</v>
      </c>
      <c r="E106" s="4" t="s">
        <v>320</v>
      </c>
      <c r="F106" s="1">
        <v>472</v>
      </c>
      <c r="G106" s="13">
        <f>VLOOKUP(B106,'[1]高三下(高考)'!$B:$J,8,0)</f>
        <v>92</v>
      </c>
      <c r="H106" s="12" t="str">
        <f>VLOOKUP(B106,'[1]高三下(高考)'!$B:$J,9,0)</f>
        <v>央宗娜姆</v>
      </c>
      <c r="I106" s="15">
        <f t="shared" si="13"/>
        <v>111.01694915254237</v>
      </c>
      <c r="J106">
        <f t="shared" si="14"/>
        <v>97</v>
      </c>
      <c r="K106">
        <f>VLOOKUP(B106,[1]高三上!$B:$J,8,0)</f>
        <v>62</v>
      </c>
      <c r="L106" t="str">
        <f>VLOOKUP(B106,[1]高三上!$B:$J,9,0)</f>
        <v>央宗娜姆</v>
      </c>
      <c r="M106">
        <f t="shared" si="15"/>
        <v>86.158192090395488</v>
      </c>
      <c r="N106">
        <f t="shared" si="16"/>
        <v>136</v>
      </c>
      <c r="O106">
        <f>VLOOKUP(B106,[1]高二下!$B:$J,8,0)</f>
        <v>75</v>
      </c>
      <c r="P106" t="str">
        <f>VLOOKUP(B106,[1]高二下!$B:$J,9,0)</f>
        <v>央宗娜姆</v>
      </c>
      <c r="Q106">
        <f t="shared" si="17"/>
        <v>89.265536723163848</v>
      </c>
      <c r="R106">
        <f t="shared" si="18"/>
        <v>87</v>
      </c>
      <c r="S106">
        <f>VLOOKUP(B106,[1]高二上!$B:$J,8,0)</f>
        <v>89</v>
      </c>
      <c r="T106" t="str">
        <f>VLOOKUP(B106,[1]高二上!$B:$J,9,0)</f>
        <v>央宗娜姆</v>
      </c>
      <c r="U106">
        <f t="shared" si="19"/>
        <v>123.72881355932203</v>
      </c>
      <c r="V106">
        <f t="shared" si="20"/>
        <v>49</v>
      </c>
      <c r="W106">
        <f>VLOOKUP(B106,[1]高一下!$B:$J,8,0)</f>
        <v>81</v>
      </c>
      <c r="X106" t="str">
        <f>VLOOKUP(B106,[1]高一下!$B:$J,9,0)</f>
        <v>央宗娜姆</v>
      </c>
      <c r="Y106">
        <f t="shared" si="21"/>
        <v>85.31073446327683</v>
      </c>
      <c r="Z106">
        <f t="shared" si="22"/>
        <v>133</v>
      </c>
      <c r="AA106">
        <f>VLOOKUP(B106,[1]高一上!$B:$I,7,0)</f>
        <v>73</v>
      </c>
      <c r="AB106" t="str">
        <f>VLOOKUP(B106,[1]高一上!$B:$I,8,0)</f>
        <v>喇燕</v>
      </c>
      <c r="AC106">
        <f t="shared" si="23"/>
        <v>77.966101694915253</v>
      </c>
      <c r="AD106">
        <f t="shared" si="24"/>
        <v>81</v>
      </c>
      <c r="AE106">
        <f>VLOOKUP(B106,[1]中考!$B:$H,7,0)</f>
        <v>135</v>
      </c>
      <c r="AF106">
        <f t="shared" si="25"/>
        <v>3</v>
      </c>
    </row>
    <row r="107" spans="1:32" x14ac:dyDescent="0.2">
      <c r="A107" s="2" t="s">
        <v>321</v>
      </c>
      <c r="B107" s="2" t="s">
        <v>322</v>
      </c>
      <c r="C107" s="1">
        <v>3</v>
      </c>
      <c r="D107" s="3" t="s">
        <v>9</v>
      </c>
      <c r="E107" s="4" t="s">
        <v>323</v>
      </c>
      <c r="F107" s="1">
        <v>472</v>
      </c>
      <c r="G107" s="13">
        <f>VLOOKUP(B107,'[1]高三下(高考)'!$B:$J,8,0)</f>
        <v>98</v>
      </c>
      <c r="H107" s="12" t="str">
        <f>VLOOKUP(B107,'[1]高三下(高考)'!$B:$J,9,0)</f>
        <v>央宗娜姆</v>
      </c>
      <c r="I107" s="15">
        <f t="shared" si="13"/>
        <v>94.067796610169495</v>
      </c>
      <c r="J107">
        <f t="shared" si="14"/>
        <v>52</v>
      </c>
      <c r="K107">
        <f>VLOOKUP(B107,[1]高三上!$B:$J,8,0)</f>
        <v>85</v>
      </c>
      <c r="L107" t="str">
        <f>VLOOKUP(B107,[1]高三上!$B:$J,9,0)</f>
        <v>央宗娜姆</v>
      </c>
      <c r="M107">
        <f t="shared" si="15"/>
        <v>101.9774011299435</v>
      </c>
      <c r="N107">
        <f t="shared" si="16"/>
        <v>31</v>
      </c>
      <c r="O107">
        <f>VLOOKUP(B107,[1]高二下!$B:$J,8,0)</f>
        <v>87</v>
      </c>
      <c r="P107" t="str">
        <f>VLOOKUP(B107,[1]高二下!$B:$J,9,0)</f>
        <v>央宗娜姆</v>
      </c>
      <c r="Q107">
        <f t="shared" si="17"/>
        <v>102.25988700564972</v>
      </c>
      <c r="R107">
        <f t="shared" si="18"/>
        <v>38</v>
      </c>
      <c r="S107">
        <f>VLOOKUP(B107,[1]高二上!$B:$J,8,0)</f>
        <v>90</v>
      </c>
      <c r="T107" t="str">
        <f>VLOOKUP(B107,[1]高二上!$B:$J,9,0)</f>
        <v>央宗娜姆</v>
      </c>
      <c r="U107">
        <f t="shared" si="19"/>
        <v>93.502824858757066</v>
      </c>
      <c r="V107">
        <f t="shared" si="20"/>
        <v>46</v>
      </c>
      <c r="W107">
        <f>VLOOKUP(B107,[1]高一下!$B:$J,8,0)</f>
        <v>103</v>
      </c>
      <c r="X107" t="str">
        <f>VLOOKUP(B107,[1]高一下!$B:$J,9,0)</f>
        <v>央宗娜姆</v>
      </c>
      <c r="Y107">
        <f t="shared" si="21"/>
        <v>139.54802259887006</v>
      </c>
      <c r="Z107">
        <f t="shared" si="22"/>
        <v>23</v>
      </c>
      <c r="AA107">
        <f>VLOOKUP(B107,[1]高一上!$B:$I,7,0)</f>
        <v>61</v>
      </c>
      <c r="AB107" t="str">
        <f>VLOOKUP(B107,[1]高一上!$B:$I,8,0)</f>
        <v>央宗娜姆</v>
      </c>
      <c r="AC107">
        <f t="shared" si="23"/>
        <v>55.649717514124291</v>
      </c>
      <c r="AD107">
        <f t="shared" si="24"/>
        <v>163</v>
      </c>
      <c r="AE107">
        <f>VLOOKUP(B107,[1]中考!$B:$H,7,0)</f>
        <v>128</v>
      </c>
      <c r="AF107">
        <f t="shared" si="25"/>
        <v>6</v>
      </c>
    </row>
    <row r="108" spans="1:32" x14ac:dyDescent="0.2">
      <c r="A108" s="2" t="s">
        <v>324</v>
      </c>
      <c r="B108" s="2" t="s">
        <v>325</v>
      </c>
      <c r="C108" s="1">
        <v>3</v>
      </c>
      <c r="D108" s="3" t="s">
        <v>9</v>
      </c>
      <c r="E108" s="4" t="s">
        <v>326</v>
      </c>
      <c r="F108" s="1">
        <v>471</v>
      </c>
      <c r="G108" s="13">
        <f>VLOOKUP(B108,'[1]高三下(高考)'!$B:$J,8,0)</f>
        <v>85</v>
      </c>
      <c r="H108" s="12" t="str">
        <f>VLOOKUP(B108,'[1]高三下(高考)'!$B:$J,9,0)</f>
        <v>央宗娜姆</v>
      </c>
      <c r="I108" s="15">
        <f t="shared" si="13"/>
        <v>67.514124293785301</v>
      </c>
      <c r="J108">
        <f t="shared" si="14"/>
        <v>168</v>
      </c>
      <c r="K108">
        <f>VLOOKUP(B108,[1]高三上!$B:$J,8,0)</f>
        <v>75</v>
      </c>
      <c r="L108" t="str">
        <f>VLOOKUP(B108,[1]高三上!$B:$J,9,0)</f>
        <v>央宗娜姆</v>
      </c>
      <c r="M108">
        <f t="shared" si="15"/>
        <v>116.10169491525423</v>
      </c>
      <c r="N108">
        <f t="shared" si="16"/>
        <v>53</v>
      </c>
      <c r="O108">
        <f>VLOOKUP(B108,[1]高二下!$B:$J,8,0)</f>
        <v>72</v>
      </c>
      <c r="P108" t="str">
        <f>VLOOKUP(B108,[1]高二下!$B:$J,9,0)</f>
        <v>央宗娜姆</v>
      </c>
      <c r="Q108">
        <f t="shared" si="17"/>
        <v>100</v>
      </c>
      <c r="R108">
        <f t="shared" si="18"/>
        <v>110</v>
      </c>
      <c r="S108">
        <f>VLOOKUP(B108,[1]高二上!$B:$J,8,0)</f>
        <v>0</v>
      </c>
      <c r="T108" t="str">
        <f>VLOOKUP(B108,[1]高二上!$B:$J,9,0)</f>
        <v>央宗娜姆</v>
      </c>
      <c r="U108">
        <f t="shared" si="19"/>
        <v>100</v>
      </c>
      <c r="V108">
        <f t="shared" si="20"/>
        <v>350</v>
      </c>
      <c r="W108">
        <v>0</v>
      </c>
      <c r="X108" t="str">
        <f>T108</f>
        <v>央宗娜姆</v>
      </c>
      <c r="Y108">
        <f t="shared" si="21"/>
        <v>100</v>
      </c>
      <c r="Z108">
        <f t="shared" si="22"/>
        <v>351</v>
      </c>
      <c r="AA108">
        <v>0</v>
      </c>
      <c r="AB108" t="str">
        <f>X108</f>
        <v>央宗娜姆</v>
      </c>
      <c r="AC108">
        <f t="shared" si="23"/>
        <v>100</v>
      </c>
      <c r="AD108">
        <f t="shared" si="24"/>
        <v>354</v>
      </c>
      <c r="AE108">
        <v>0</v>
      </c>
      <c r="AF108">
        <f t="shared" si="25"/>
        <v>346</v>
      </c>
    </row>
    <row r="109" spans="1:32" x14ac:dyDescent="0.2">
      <c r="A109" s="2" t="s">
        <v>327</v>
      </c>
      <c r="B109" s="2" t="s">
        <v>328</v>
      </c>
      <c r="C109" s="1">
        <v>3</v>
      </c>
      <c r="D109" s="3" t="s">
        <v>9</v>
      </c>
      <c r="E109" s="4" t="s">
        <v>329</v>
      </c>
      <c r="F109" s="1">
        <v>467</v>
      </c>
      <c r="G109" s="13">
        <f>VLOOKUP(B109,'[1]高三下(高考)'!$B:$J,8,0)</f>
        <v>83</v>
      </c>
      <c r="H109" s="12" t="str">
        <f>VLOOKUP(B109,'[1]高三下(高考)'!$B:$J,9,0)</f>
        <v>央宗娜姆</v>
      </c>
      <c r="I109" s="15">
        <f t="shared" si="13"/>
        <v>58.192090395480228</v>
      </c>
      <c r="J109">
        <f t="shared" si="14"/>
        <v>186</v>
      </c>
      <c r="K109">
        <f>VLOOKUP(B109,[1]高三上!$B:$J,8,0)</f>
        <v>82</v>
      </c>
      <c r="L109" t="str">
        <f>VLOOKUP(B109,[1]高三上!$B:$J,9,0)</f>
        <v>央宗娜姆</v>
      </c>
      <c r="M109">
        <f t="shared" si="15"/>
        <v>138.70056497175142</v>
      </c>
      <c r="N109">
        <f t="shared" si="16"/>
        <v>38</v>
      </c>
      <c r="O109">
        <f>VLOOKUP(B109,[1]高二下!$B:$J,8,0)</f>
        <v>63</v>
      </c>
      <c r="P109" t="str">
        <f>VLOOKUP(B109,[1]高二下!$B:$J,9,0)</f>
        <v>央宗娜姆</v>
      </c>
      <c r="Q109">
        <f t="shared" si="17"/>
        <v>93.78531073446328</v>
      </c>
      <c r="R109">
        <f t="shared" si="18"/>
        <v>175</v>
      </c>
      <c r="S109">
        <f>VLOOKUP(B109,[1]高二上!$B:$J,8,0)</f>
        <v>65</v>
      </c>
      <c r="T109" t="str">
        <f>VLOOKUP(B109,[1]高二上!$B:$J,9,0)</f>
        <v>央宗娜姆</v>
      </c>
      <c r="U109">
        <f t="shared" si="19"/>
        <v>60.16949152542373</v>
      </c>
      <c r="V109">
        <f t="shared" si="20"/>
        <v>153</v>
      </c>
      <c r="W109">
        <f>VLOOKUP(B109,[1]高一下!$B:$J,8,0)</f>
        <v>109</v>
      </c>
      <c r="X109" t="str">
        <f>VLOOKUP(B109,[1]高一下!$B:$J,9,0)</f>
        <v>央宗娜姆</v>
      </c>
      <c r="Y109">
        <f t="shared" si="21"/>
        <v>132.76836158192089</v>
      </c>
      <c r="Z109">
        <f t="shared" si="22"/>
        <v>12</v>
      </c>
      <c r="AA109">
        <f>VLOOKUP(B109,[1]高一上!$B:$I,7,0)</f>
        <v>64</v>
      </c>
      <c r="AB109" t="str">
        <f>VLOOKUP(B109,[1]高一上!$B:$I,8,0)</f>
        <v>喇燕</v>
      </c>
      <c r="AC109">
        <f t="shared" si="23"/>
        <v>95.197740112994353</v>
      </c>
      <c r="AD109">
        <f t="shared" si="24"/>
        <v>128</v>
      </c>
      <c r="AE109">
        <f>VLOOKUP(B109,[1]中考!$B:$H,7,0)</f>
        <v>108</v>
      </c>
      <c r="AF109">
        <f t="shared" si="25"/>
        <v>111</v>
      </c>
    </row>
    <row r="110" spans="1:32" x14ac:dyDescent="0.2">
      <c r="A110" s="2" t="s">
        <v>330</v>
      </c>
      <c r="B110" s="2" t="s">
        <v>331</v>
      </c>
      <c r="C110" s="1">
        <v>3</v>
      </c>
      <c r="D110" s="3" t="s">
        <v>9</v>
      </c>
      <c r="E110" s="4" t="s">
        <v>332</v>
      </c>
      <c r="F110" s="1">
        <v>467</v>
      </c>
      <c r="G110" s="13">
        <f>VLOOKUP(B110,'[1]高三下(高考)'!$B:$J,8,0)</f>
        <v>95</v>
      </c>
      <c r="H110" s="12" t="str">
        <f>VLOOKUP(B110,'[1]高三下(高考)'!$B:$J,9,0)</f>
        <v>央宗娜姆</v>
      </c>
      <c r="I110" s="15">
        <f t="shared" si="13"/>
        <v>110.16949152542372</v>
      </c>
      <c r="J110">
        <f t="shared" si="14"/>
        <v>72</v>
      </c>
      <c r="K110">
        <f>VLOOKUP(B110,[1]高三上!$B:$J,8,0)</f>
        <v>67</v>
      </c>
      <c r="L110" t="str">
        <f>VLOOKUP(B110,[1]高三上!$B:$J,9,0)</f>
        <v>央宗娜姆</v>
      </c>
      <c r="M110">
        <f t="shared" si="15"/>
        <v>100.56497175141243</v>
      </c>
      <c r="N110">
        <f t="shared" si="16"/>
        <v>108</v>
      </c>
      <c r="O110">
        <f>VLOOKUP(B110,[1]高二下!$B:$J,8,0)</f>
        <v>72</v>
      </c>
      <c r="P110" t="str">
        <f>VLOOKUP(B110,[1]高二下!$B:$J,9,0)</f>
        <v>央宗娜姆</v>
      </c>
      <c r="Q110">
        <f t="shared" si="17"/>
        <v>106.21468926553672</v>
      </c>
      <c r="R110">
        <f t="shared" si="18"/>
        <v>110</v>
      </c>
      <c r="S110">
        <f>VLOOKUP(B110,[1]高二上!$B:$J,8,0)</f>
        <v>68</v>
      </c>
      <c r="T110" t="str">
        <f>VLOOKUP(B110,[1]高二上!$B:$J,9,0)</f>
        <v>央宗娜姆</v>
      </c>
      <c r="U110">
        <f t="shared" si="19"/>
        <v>68.644067796610173</v>
      </c>
      <c r="V110">
        <f t="shared" si="20"/>
        <v>132</v>
      </c>
      <c r="W110">
        <f>VLOOKUP(B110,[1]高一下!$B:$J,8,0)</f>
        <v>104</v>
      </c>
      <c r="X110" t="str">
        <f>VLOOKUP(B110,[1]高一下!$B:$J,9,0)</f>
        <v>央宗娜姆</v>
      </c>
      <c r="Y110">
        <f t="shared" si="21"/>
        <v>145.19774011299435</v>
      </c>
      <c r="Z110">
        <f t="shared" si="22"/>
        <v>21</v>
      </c>
      <c r="AA110">
        <f>VLOOKUP(B110,[1]高一上!$B:$I,7,0)</f>
        <v>58</v>
      </c>
      <c r="AB110" t="str">
        <f>VLOOKUP(B110,[1]高一上!$B:$I,8,0)</f>
        <v>央宗娜姆</v>
      </c>
      <c r="AC110">
        <f t="shared" si="23"/>
        <v>56.21468926553672</v>
      </c>
      <c r="AD110">
        <f t="shared" si="24"/>
        <v>181</v>
      </c>
      <c r="AE110">
        <f>VLOOKUP(B110,[1]中考!$B:$H,7,0)</f>
        <v>120</v>
      </c>
      <c r="AF110">
        <f t="shared" si="25"/>
        <v>26</v>
      </c>
    </row>
    <row r="111" spans="1:32" x14ac:dyDescent="0.2">
      <c r="A111" s="2" t="s">
        <v>333</v>
      </c>
      <c r="B111" s="2" t="s">
        <v>334</v>
      </c>
      <c r="C111" s="1">
        <v>3</v>
      </c>
      <c r="D111" s="3" t="s">
        <v>9</v>
      </c>
      <c r="E111" s="4" t="s">
        <v>335</v>
      </c>
      <c r="F111" s="1">
        <v>465</v>
      </c>
      <c r="G111" s="13">
        <f>VLOOKUP(B111,'[1]高三下(高考)'!$B:$J,8,0)</f>
        <v>104</v>
      </c>
      <c r="H111" s="12" t="str">
        <f>VLOOKUP(B111,'[1]高三下(高考)'!$B:$J,9,0)</f>
        <v>央宗娜姆</v>
      </c>
      <c r="I111" s="15">
        <f t="shared" si="13"/>
        <v>99.152542372881356</v>
      </c>
      <c r="J111">
        <f t="shared" si="14"/>
        <v>31</v>
      </c>
      <c r="K111">
        <f>VLOOKUP(B111,[1]高三上!$B:$J,8,0)</f>
        <v>86</v>
      </c>
      <c r="L111" t="str">
        <f>VLOOKUP(B111,[1]高三上!$B:$J,9,0)</f>
        <v>央宗娜姆</v>
      </c>
      <c r="M111">
        <f t="shared" si="15"/>
        <v>96.610169491525426</v>
      </c>
      <c r="N111">
        <f t="shared" si="16"/>
        <v>28</v>
      </c>
      <c r="O111">
        <f>VLOOKUP(B111,[1]高二下!$B:$J,8,0)</f>
        <v>96</v>
      </c>
      <c r="P111" t="str">
        <f>VLOOKUP(B111,[1]高二下!$B:$J,9,0)</f>
        <v>央宗娜姆</v>
      </c>
      <c r="Q111">
        <f t="shared" si="17"/>
        <v>109.32203389830508</v>
      </c>
      <c r="R111">
        <f t="shared" si="18"/>
        <v>16</v>
      </c>
      <c r="S111">
        <f>VLOOKUP(B111,[1]高二上!$B:$J,8,0)</f>
        <v>89</v>
      </c>
      <c r="T111" t="str">
        <f>VLOOKUP(B111,[1]高二上!$B:$J,9,0)</f>
        <v>央宗娜姆</v>
      </c>
      <c r="U111">
        <f t="shared" si="19"/>
        <v>112.14689265536722</v>
      </c>
      <c r="V111">
        <f t="shared" si="20"/>
        <v>49</v>
      </c>
      <c r="W111">
        <f>VLOOKUP(B111,[1]高一下!$B:$J,8,0)</f>
        <v>89</v>
      </c>
      <c r="X111" t="str">
        <f>VLOOKUP(B111,[1]高一下!$B:$J,9,0)</f>
        <v>央宗娜姆</v>
      </c>
      <c r="Y111">
        <f t="shared" si="21"/>
        <v>94.632768361581924</v>
      </c>
      <c r="Z111">
        <f t="shared" si="22"/>
        <v>92</v>
      </c>
      <c r="AA111">
        <f>VLOOKUP(B111,[1]高一上!$B:$I,7,0)</f>
        <v>75</v>
      </c>
      <c r="AB111" t="str">
        <f>VLOOKUP(B111,[1]高一上!$B:$I,8,0)</f>
        <v>央宗娜姆</v>
      </c>
      <c r="AC111">
        <f t="shared" si="23"/>
        <v>81.920903954802256</v>
      </c>
      <c r="AD111">
        <f t="shared" si="24"/>
        <v>73</v>
      </c>
      <c r="AE111">
        <f>VLOOKUP(B111,[1]中考!$B:$H,7,0)</f>
        <v>125</v>
      </c>
      <c r="AF111">
        <f t="shared" si="25"/>
        <v>9</v>
      </c>
    </row>
    <row r="112" spans="1:32" x14ac:dyDescent="0.2">
      <c r="A112" s="2" t="s">
        <v>336</v>
      </c>
      <c r="B112" s="2" t="s">
        <v>337</v>
      </c>
      <c r="C112" s="1">
        <v>3</v>
      </c>
      <c r="D112" s="3" t="s">
        <v>9</v>
      </c>
      <c r="E112" s="4" t="s">
        <v>338</v>
      </c>
      <c r="F112" s="1">
        <v>464</v>
      </c>
      <c r="G112" s="13">
        <f>VLOOKUP(B112,'[1]高三下(高考)'!$B:$J,8,0)</f>
        <v>96</v>
      </c>
      <c r="H112" s="12" t="str">
        <f>VLOOKUP(B112,'[1]高三下(高考)'!$B:$J,9,0)</f>
        <v>央宗娜姆</v>
      </c>
      <c r="I112" s="15">
        <f t="shared" si="13"/>
        <v>135.87570621468927</v>
      </c>
      <c r="J112">
        <f t="shared" si="14"/>
        <v>61</v>
      </c>
      <c r="K112">
        <f>VLOOKUP(B112,[1]高三上!$B:$J,8,0)</f>
        <v>55</v>
      </c>
      <c r="L112" t="str">
        <f>VLOOKUP(B112,[1]高三上!$B:$J,9,0)</f>
        <v>央宗娜姆</v>
      </c>
      <c r="M112">
        <f t="shared" si="15"/>
        <v>66.949152542372872</v>
      </c>
      <c r="N112">
        <f t="shared" si="16"/>
        <v>188</v>
      </c>
      <c r="O112">
        <f>VLOOKUP(B112,[1]高二下!$B:$J,8,0)</f>
        <v>79</v>
      </c>
      <c r="P112" t="str">
        <f>VLOOKUP(B112,[1]高二下!$B:$J,9,0)</f>
        <v>央宗娜姆</v>
      </c>
      <c r="Q112">
        <f t="shared" si="17"/>
        <v>103.10734463276836</v>
      </c>
      <c r="R112">
        <f t="shared" si="18"/>
        <v>71</v>
      </c>
      <c r="S112">
        <f>VLOOKUP(B112,[1]高二上!$B:$J,8,0)</f>
        <v>78</v>
      </c>
      <c r="T112" t="str">
        <f>VLOOKUP(B112,[1]高二上!$B:$J,9,0)</f>
        <v>央宗娜姆</v>
      </c>
      <c r="U112">
        <f t="shared" si="19"/>
        <v>112.99435028248587</v>
      </c>
      <c r="V112">
        <f t="shared" si="20"/>
        <v>82</v>
      </c>
      <c r="W112">
        <f>VLOOKUP(B112,[1]高一下!$B:$J,8,0)</f>
        <v>82</v>
      </c>
      <c r="X112" t="str">
        <f>VLOOKUP(B112,[1]高一下!$B:$J,9,0)</f>
        <v>央宗娜姆</v>
      </c>
      <c r="Y112">
        <f t="shared" si="21"/>
        <v>94.915254237288138</v>
      </c>
      <c r="Z112">
        <f t="shared" si="22"/>
        <v>128</v>
      </c>
      <c r="AA112">
        <f>VLOOKUP(B112,[1]高一上!$B:$I,7,0)</f>
        <v>67</v>
      </c>
      <c r="AB112" t="str">
        <f>VLOOKUP(B112,[1]高一上!$B:$I,8,0)</f>
        <v>央宗娜姆</v>
      </c>
      <c r="AC112">
        <f t="shared" si="23"/>
        <v>99.717514124293785</v>
      </c>
      <c r="AD112">
        <f t="shared" si="24"/>
        <v>110</v>
      </c>
      <c r="AE112">
        <f>VLOOKUP(B112,[1]中考!$B:$H,7,0)</f>
        <v>108</v>
      </c>
      <c r="AF112">
        <f t="shared" si="25"/>
        <v>109</v>
      </c>
    </row>
    <row r="113" spans="1:32" x14ac:dyDescent="0.2">
      <c r="A113" s="2" t="s">
        <v>339</v>
      </c>
      <c r="B113" s="2" t="s">
        <v>340</v>
      </c>
      <c r="C113" s="1">
        <v>3</v>
      </c>
      <c r="D113" s="3" t="s">
        <v>9</v>
      </c>
      <c r="E113" s="4" t="s">
        <v>341</v>
      </c>
      <c r="F113" s="1">
        <v>460</v>
      </c>
      <c r="G113" s="13">
        <f>VLOOKUP(B113,'[1]高三下(高考)'!$B:$J,8,0)</f>
        <v>83</v>
      </c>
      <c r="H113" s="12" t="str">
        <f>VLOOKUP(B113,'[1]高三下(高考)'!$B:$J,9,0)</f>
        <v>央宗娜姆</v>
      </c>
      <c r="I113" s="15">
        <f t="shared" si="13"/>
        <v>119.49152542372882</v>
      </c>
      <c r="J113">
        <f t="shared" si="14"/>
        <v>186</v>
      </c>
      <c r="K113">
        <f>VLOOKUP(B113,[1]高三上!$B:$J,8,0)</f>
        <v>46</v>
      </c>
      <c r="L113" t="str">
        <f>VLOOKUP(B113,[1]高三上!$B:$J,9,0)</f>
        <v>央宗娜姆</v>
      </c>
      <c r="M113">
        <f t="shared" si="15"/>
        <v>56.497175141242941</v>
      </c>
      <c r="N113">
        <f t="shared" si="16"/>
        <v>255</v>
      </c>
      <c r="O113">
        <f>VLOOKUP(B113,[1]高二下!$B:$J,8,0)</f>
        <v>73</v>
      </c>
      <c r="P113" t="str">
        <f>VLOOKUP(B113,[1]高二下!$B:$J,9,0)</f>
        <v>央宗娜姆</v>
      </c>
      <c r="Q113">
        <f t="shared" si="17"/>
        <v>103.67231638418079</v>
      </c>
      <c r="R113">
        <f t="shared" si="18"/>
        <v>101</v>
      </c>
      <c r="S113">
        <f>VLOOKUP(B113,[1]高二上!$B:$J,8,0)</f>
        <v>70</v>
      </c>
      <c r="T113" t="str">
        <f>VLOOKUP(B113,[1]高二上!$B:$J,9,0)</f>
        <v>央宗娜姆</v>
      </c>
      <c r="U113">
        <f t="shared" si="19"/>
        <v>142.37288135593221</v>
      </c>
      <c r="V113">
        <f t="shared" si="20"/>
        <v>114</v>
      </c>
      <c r="W113">
        <f>VLOOKUP(B113,[1]高一下!$B:$J,8,0)</f>
        <v>62</v>
      </c>
      <c r="X113" t="str">
        <f>VLOOKUP(B113,[1]高一下!$B:$J,9,0)</f>
        <v>央宗娜姆</v>
      </c>
      <c r="Y113">
        <f t="shared" si="21"/>
        <v>72.316384180790962</v>
      </c>
      <c r="Z113">
        <f t="shared" si="22"/>
        <v>264</v>
      </c>
      <c r="AA113">
        <f>VLOOKUP(B113,[1]高一上!$B:$I,7,0)</f>
        <v>60</v>
      </c>
      <c r="AB113" t="str">
        <f>VLOOKUP(B113,[1]高一上!$B:$I,8,0)</f>
        <v>喇燕</v>
      </c>
      <c r="AC113">
        <f t="shared" si="23"/>
        <v>68.361581920903944</v>
      </c>
      <c r="AD113">
        <f t="shared" si="24"/>
        <v>166</v>
      </c>
      <c r="AE113">
        <f>VLOOKUP(B113,[1]中考!$B:$H,7,0)</f>
        <v>115</v>
      </c>
      <c r="AF113">
        <f t="shared" si="25"/>
        <v>54</v>
      </c>
    </row>
    <row r="114" spans="1:32" x14ac:dyDescent="0.2">
      <c r="A114" s="2" t="s">
        <v>342</v>
      </c>
      <c r="B114" s="2" t="s">
        <v>343</v>
      </c>
      <c r="C114" s="1">
        <v>3</v>
      </c>
      <c r="D114" s="3" t="s">
        <v>9</v>
      </c>
      <c r="E114" s="4" t="s">
        <v>344</v>
      </c>
      <c r="F114" s="1">
        <v>460</v>
      </c>
      <c r="G114" s="13">
        <f>VLOOKUP(B114,'[1]高三下(高考)'!$B:$J,8,0)</f>
        <v>86</v>
      </c>
      <c r="H114" s="12" t="str">
        <f>VLOOKUP(B114,'[1]高三下(高考)'!$B:$J,9,0)</f>
        <v>央宗娜姆</v>
      </c>
      <c r="I114" s="15">
        <f t="shared" si="13"/>
        <v>76.55367231638418</v>
      </c>
      <c r="J114">
        <f t="shared" si="14"/>
        <v>154</v>
      </c>
      <c r="K114">
        <f>VLOOKUP(B114,[1]高三上!$B:$J,8,0)</f>
        <v>73</v>
      </c>
      <c r="L114" t="str">
        <f>VLOOKUP(B114,[1]高三上!$B:$J,9,0)</f>
        <v>央宗娜姆</v>
      </c>
      <c r="M114">
        <f t="shared" si="15"/>
        <v>140.11299435028249</v>
      </c>
      <c r="N114">
        <f t="shared" si="16"/>
        <v>71</v>
      </c>
      <c r="O114">
        <f>VLOOKUP(B114,[1]高二下!$B:$J,8,0)</f>
        <v>58</v>
      </c>
      <c r="P114" t="str">
        <f>VLOOKUP(B114,[1]高二下!$B:$J,9,0)</f>
        <v>央宗娜姆</v>
      </c>
      <c r="Q114">
        <f t="shared" si="17"/>
        <v>96.610169491525426</v>
      </c>
      <c r="R114">
        <f t="shared" si="18"/>
        <v>213</v>
      </c>
      <c r="S114">
        <f>VLOOKUP(B114,[1]高二上!$B:$J,8,0)</f>
        <v>56</v>
      </c>
      <c r="T114" t="str">
        <f>VLOOKUP(B114,[1]高二上!$B:$J,9,0)</f>
        <v>央宗娜姆</v>
      </c>
      <c r="U114">
        <f t="shared" si="19"/>
        <v>91.807909604519779</v>
      </c>
      <c r="V114">
        <f t="shared" si="20"/>
        <v>201</v>
      </c>
      <c r="W114">
        <f>VLOOKUP(B114,[1]高一下!$B:$J,8,0)</f>
        <v>76</v>
      </c>
      <c r="X114" t="str">
        <f>VLOOKUP(B114,[1]高一下!$B:$J,9,0)</f>
        <v>央宗娜姆</v>
      </c>
      <c r="Y114">
        <f t="shared" si="21"/>
        <v>85.31073446327683</v>
      </c>
      <c r="Z114">
        <f t="shared" si="22"/>
        <v>172</v>
      </c>
      <c r="AA114">
        <f>VLOOKUP(B114,[1]高一上!$B:$I,7,0)</f>
        <v>65</v>
      </c>
      <c r="AB114" t="str">
        <f>VLOOKUP(B114,[1]高一上!$B:$I,8,0)</f>
        <v>央宗娜姆</v>
      </c>
      <c r="AC114">
        <f t="shared" si="23"/>
        <v>85.028248587570616</v>
      </c>
      <c r="AD114">
        <f t="shared" si="24"/>
        <v>120</v>
      </c>
      <c r="AE114">
        <f>VLOOKUP(B114,[1]中考!$B:$H,7,0)</f>
        <v>113</v>
      </c>
      <c r="AF114">
        <f t="shared" si="25"/>
        <v>67</v>
      </c>
    </row>
    <row r="115" spans="1:32" x14ac:dyDescent="0.2">
      <c r="A115" s="2" t="s">
        <v>345</v>
      </c>
      <c r="B115" s="2" t="s">
        <v>346</v>
      </c>
      <c r="C115" s="1">
        <v>3</v>
      </c>
      <c r="D115" s="3" t="s">
        <v>9</v>
      </c>
      <c r="E115" s="4" t="s">
        <v>347</v>
      </c>
      <c r="F115" s="1">
        <v>458</v>
      </c>
      <c r="G115" s="13">
        <f>VLOOKUP(B115,'[1]高三下(高考)'!$B:$J,8,0)</f>
        <v>82</v>
      </c>
      <c r="H115" s="12" t="str">
        <f>VLOOKUP(B115,'[1]高三下(高考)'!$B:$J,9,0)</f>
        <v>央宗娜姆</v>
      </c>
      <c r="I115" s="15">
        <f t="shared" si="13"/>
        <v>50</v>
      </c>
      <c r="J115">
        <f t="shared" si="14"/>
        <v>197</v>
      </c>
      <c r="K115">
        <f>VLOOKUP(B115,[1]高三上!$B:$J,8,0)</f>
        <v>89</v>
      </c>
      <c r="L115" t="str">
        <f>VLOOKUP(B115,[1]高三上!$B:$J,9,0)</f>
        <v>央宗娜姆</v>
      </c>
      <c r="M115">
        <f t="shared" si="15"/>
        <v>127.96610169491525</v>
      </c>
      <c r="N115">
        <f t="shared" si="16"/>
        <v>20</v>
      </c>
      <c r="O115">
        <f>VLOOKUP(B115,[1]高二下!$B:$J,8,0)</f>
        <v>71</v>
      </c>
      <c r="P115" t="str">
        <f>VLOOKUP(B115,[1]高二下!$B:$J,9,0)</f>
        <v>央宗娜姆</v>
      </c>
      <c r="Q115">
        <f t="shared" si="17"/>
        <v>144.35028248587571</v>
      </c>
      <c r="R115">
        <f t="shared" si="18"/>
        <v>119</v>
      </c>
      <c r="S115">
        <f>VLOOKUP(B115,[1]高二上!$B:$J,8,0)</f>
        <v>44</v>
      </c>
      <c r="T115" t="str">
        <f>VLOOKUP(B115,[1]高二上!$B:$J,9,0)</f>
        <v>央宗娜姆</v>
      </c>
      <c r="U115">
        <f t="shared" si="19"/>
        <v>85.31073446327683</v>
      </c>
      <c r="V115">
        <f t="shared" si="20"/>
        <v>276</v>
      </c>
      <c r="W115">
        <f>VLOOKUP(B115,[1]高一下!$B:$J,8,0)</f>
        <v>68</v>
      </c>
      <c r="X115" t="str">
        <f>VLOOKUP(B115,[1]高一下!$B:$J,9,0)</f>
        <v>央宗娜姆</v>
      </c>
      <c r="Y115">
        <f t="shared" si="21"/>
        <v>58.192090395480228</v>
      </c>
      <c r="Z115">
        <f t="shared" si="22"/>
        <v>224</v>
      </c>
      <c r="AA115">
        <f>VLOOKUP(B115,[1]高一上!$B:$I,7,0)</f>
        <v>74</v>
      </c>
      <c r="AB115" t="str">
        <f>VLOOKUP(B115,[1]高一上!$B:$I,8,0)</f>
        <v>央宗娜姆</v>
      </c>
      <c r="AC115">
        <f t="shared" si="23"/>
        <v>101.41242937853107</v>
      </c>
      <c r="AD115">
        <f t="shared" si="24"/>
        <v>76</v>
      </c>
      <c r="AE115">
        <f>VLOOKUP(B115,[1]中考!$B:$H,7,0)</f>
        <v>111</v>
      </c>
      <c r="AF115">
        <f t="shared" si="25"/>
        <v>81</v>
      </c>
    </row>
    <row r="116" spans="1:32" x14ac:dyDescent="0.2">
      <c r="A116" s="2" t="s">
        <v>348</v>
      </c>
      <c r="B116" s="2" t="s">
        <v>349</v>
      </c>
      <c r="C116" s="1">
        <v>3</v>
      </c>
      <c r="D116" s="3" t="s">
        <v>9</v>
      </c>
      <c r="E116" s="4" t="s">
        <v>350</v>
      </c>
      <c r="F116" s="1">
        <v>457</v>
      </c>
      <c r="G116" s="13">
        <f>VLOOKUP(B116,'[1]高三下(高考)'!$B:$J,8,0)</f>
        <v>91</v>
      </c>
      <c r="H116" s="12" t="str">
        <f>VLOOKUP(B116,'[1]高三下(高考)'!$B:$J,9,0)</f>
        <v>央宗娜姆</v>
      </c>
      <c r="I116" s="15">
        <f t="shared" si="13"/>
        <v>98.870056497175142</v>
      </c>
      <c r="J116">
        <f t="shared" si="14"/>
        <v>112</v>
      </c>
      <c r="K116">
        <f>VLOOKUP(B116,[1]高三上!$B:$J,8,0)</f>
        <v>67</v>
      </c>
      <c r="L116" t="str">
        <f>VLOOKUP(B116,[1]高三上!$B:$J,9,0)</f>
        <v>央宗娜姆</v>
      </c>
      <c r="M116">
        <f t="shared" si="15"/>
        <v>135.02824858757063</v>
      </c>
      <c r="N116">
        <f t="shared" si="16"/>
        <v>108</v>
      </c>
      <c r="O116">
        <f>VLOOKUP(B116,[1]高二下!$B:$J,8,0)</f>
        <v>55</v>
      </c>
      <c r="P116" t="str">
        <f>VLOOKUP(B116,[1]高二下!$B:$J,9,0)</f>
        <v>央宗娜姆</v>
      </c>
      <c r="Q116">
        <f t="shared" si="17"/>
        <v>57.627118644067799</v>
      </c>
      <c r="R116">
        <f t="shared" si="18"/>
        <v>232</v>
      </c>
      <c r="S116">
        <f>VLOOKUP(B116,[1]高二上!$B:$J,8,0)</f>
        <v>78</v>
      </c>
      <c r="T116" t="str">
        <f>VLOOKUP(B116,[1]高二上!$B:$J,9,0)</f>
        <v>央宗娜姆</v>
      </c>
      <c r="U116">
        <f t="shared" si="19"/>
        <v>129.09604519774012</v>
      </c>
      <c r="V116">
        <f t="shared" si="20"/>
        <v>82</v>
      </c>
      <c r="W116">
        <f>VLOOKUP(B116,[1]高一下!$B:$J,8,0)</f>
        <v>74</v>
      </c>
      <c r="X116" t="str">
        <f>VLOOKUP(B116,[1]高一下!$B:$J,9,0)</f>
        <v>央宗娜姆</v>
      </c>
      <c r="Y116">
        <f t="shared" si="21"/>
        <v>64.689265536723155</v>
      </c>
      <c r="Z116">
        <f t="shared" si="22"/>
        <v>185</v>
      </c>
      <c r="AA116">
        <f>VLOOKUP(B116,[1]高一上!$B:$I,7,0)</f>
        <v>78</v>
      </c>
      <c r="AB116" t="str">
        <f>VLOOKUP(B116,[1]高一上!$B:$I,8,0)</f>
        <v>马俊</v>
      </c>
      <c r="AC116">
        <f t="shared" si="23"/>
        <v>103.10734463276836</v>
      </c>
      <c r="AD116">
        <f t="shared" si="24"/>
        <v>60</v>
      </c>
      <c r="AE116">
        <f>VLOOKUP(B116,[1]中考!$B:$H,7,0)</f>
        <v>112</v>
      </c>
      <c r="AF116">
        <f t="shared" si="25"/>
        <v>71</v>
      </c>
    </row>
    <row r="117" spans="1:32" x14ac:dyDescent="0.2">
      <c r="A117" s="2" t="s">
        <v>351</v>
      </c>
      <c r="B117" s="2" t="s">
        <v>352</v>
      </c>
      <c r="C117" s="1">
        <v>3</v>
      </c>
      <c r="D117" s="3" t="s">
        <v>9</v>
      </c>
      <c r="E117" s="4" t="s">
        <v>353</v>
      </c>
      <c r="F117" s="1">
        <v>457</v>
      </c>
      <c r="G117" s="13">
        <f>VLOOKUP(B117,'[1]高三下(高考)'!$B:$J,8,0)</f>
        <v>91</v>
      </c>
      <c r="H117" s="12" t="str">
        <f>VLOOKUP(B117,'[1]高三下(高考)'!$B:$J,9,0)</f>
        <v>央宗娜姆</v>
      </c>
      <c r="I117" s="15">
        <f t="shared" si="13"/>
        <v>111.5819209039548</v>
      </c>
      <c r="J117">
        <f t="shared" si="14"/>
        <v>112</v>
      </c>
      <c r="K117">
        <f>VLOOKUP(B117,[1]高三上!$B:$J,8,0)</f>
        <v>60</v>
      </c>
      <c r="L117" t="str">
        <f>VLOOKUP(B117,[1]高三上!$B:$J,9,0)</f>
        <v>央宗娜姆</v>
      </c>
      <c r="M117">
        <f t="shared" si="15"/>
        <v>83.333333333333343</v>
      </c>
      <c r="N117">
        <f t="shared" si="16"/>
        <v>153</v>
      </c>
      <c r="O117">
        <f>VLOOKUP(B117,[1]高二下!$B:$J,8,0)</f>
        <v>74</v>
      </c>
      <c r="P117" t="str">
        <f>VLOOKUP(B117,[1]高二下!$B:$J,9,0)</f>
        <v>央宗娜姆</v>
      </c>
      <c r="Q117">
        <f t="shared" si="17"/>
        <v>95.197740112994353</v>
      </c>
      <c r="R117">
        <f t="shared" si="18"/>
        <v>94</v>
      </c>
      <c r="S117">
        <f>VLOOKUP(B117,[1]高二上!$B:$J,8,0)</f>
        <v>79</v>
      </c>
      <c r="T117" t="str">
        <f>VLOOKUP(B117,[1]高二上!$B:$J,9,0)</f>
        <v>央宗娜姆</v>
      </c>
      <c r="U117">
        <f t="shared" si="19"/>
        <v>80.225988700564969</v>
      </c>
      <c r="V117">
        <f t="shared" si="20"/>
        <v>77</v>
      </c>
      <c r="W117">
        <f>VLOOKUP(B117,[1]高一下!$B:$J,8,0)</f>
        <v>115</v>
      </c>
      <c r="X117" t="str">
        <f>VLOOKUP(B117,[1]高一下!$B:$J,9,0)</f>
        <v>央宗娜姆</v>
      </c>
      <c r="Y117">
        <f t="shared" si="21"/>
        <v>111.5819209039548</v>
      </c>
      <c r="Z117">
        <f t="shared" si="22"/>
        <v>7</v>
      </c>
      <c r="AA117">
        <f>VLOOKUP(B117,[1]高一上!$B:$I,7,0)</f>
        <v>83</v>
      </c>
      <c r="AB117" t="str">
        <f>VLOOKUP(B117,[1]高一上!$B:$I,8,0)</f>
        <v>央宗娜姆</v>
      </c>
      <c r="AC117">
        <f t="shared" si="23"/>
        <v>94.067796610169495</v>
      </c>
      <c r="AD117">
        <f t="shared" si="24"/>
        <v>48</v>
      </c>
      <c r="AE117">
        <f>VLOOKUP(B117,[1]中考!$B:$H,7,0)</f>
        <v>119</v>
      </c>
      <c r="AF117">
        <f t="shared" si="25"/>
        <v>27</v>
      </c>
    </row>
    <row r="118" spans="1:32" x14ac:dyDescent="0.2">
      <c r="A118" s="2" t="s">
        <v>354</v>
      </c>
      <c r="B118" s="2" t="s">
        <v>355</v>
      </c>
      <c r="C118" s="1">
        <v>3</v>
      </c>
      <c r="D118" s="3" t="s">
        <v>9</v>
      </c>
      <c r="E118" s="4" t="s">
        <v>356</v>
      </c>
      <c r="F118" s="1">
        <v>454</v>
      </c>
      <c r="G118" s="13">
        <f>VLOOKUP(B118,'[1]高三下(高考)'!$B:$J,8,0)</f>
        <v>85</v>
      </c>
      <c r="H118" s="12" t="str">
        <f>VLOOKUP(B118,'[1]高三下(高考)'!$B:$J,9,0)</f>
        <v>央宗娜姆</v>
      </c>
      <c r="I118" s="15">
        <f t="shared" si="13"/>
        <v>89.265536723163848</v>
      </c>
      <c r="J118">
        <f t="shared" si="14"/>
        <v>168</v>
      </c>
      <c r="K118">
        <f>VLOOKUP(B118,[1]高三上!$B:$J,8,0)</f>
        <v>63</v>
      </c>
      <c r="L118" t="str">
        <f>VLOOKUP(B118,[1]高三上!$B:$J,9,0)</f>
        <v>央宗娜姆</v>
      </c>
      <c r="M118">
        <f t="shared" si="15"/>
        <v>114.97175141242938</v>
      </c>
      <c r="N118">
        <f t="shared" si="16"/>
        <v>130</v>
      </c>
      <c r="O118">
        <f>VLOOKUP(B118,[1]高二下!$B:$J,8,0)</f>
        <v>62</v>
      </c>
      <c r="P118" t="str">
        <f>VLOOKUP(B118,[1]高二下!$B:$J,9,0)</f>
        <v>央宗娜姆</v>
      </c>
      <c r="Q118">
        <f t="shared" si="17"/>
        <v>76.836158192090394</v>
      </c>
      <c r="R118">
        <f t="shared" si="18"/>
        <v>183</v>
      </c>
      <c r="S118">
        <f>VLOOKUP(B118,[1]高二上!$B:$J,8,0)</f>
        <v>73</v>
      </c>
      <c r="T118" t="str">
        <f>VLOOKUP(B118,[1]高二上!$B:$J,9,0)</f>
        <v>央宗娜姆</v>
      </c>
      <c r="U118">
        <f t="shared" si="19"/>
        <v>123.72881355932203</v>
      </c>
      <c r="V118">
        <f t="shared" si="20"/>
        <v>101</v>
      </c>
      <c r="W118">
        <f>VLOOKUP(B118,[1]高一下!$B:$J,8,0)</f>
        <v>74</v>
      </c>
      <c r="X118" t="str">
        <f>VLOOKUP(B118,[1]高一下!$B:$J,9,0)</f>
        <v>央宗娜姆</v>
      </c>
      <c r="Y118">
        <f t="shared" si="21"/>
        <v>121.1864406779661</v>
      </c>
      <c r="Z118">
        <f t="shared" si="22"/>
        <v>185</v>
      </c>
      <c r="AA118">
        <f>VLOOKUP(B118,[1]高一上!$B:$I,7,0)</f>
        <v>46</v>
      </c>
      <c r="AB118" t="str">
        <f>VLOOKUP(B118,[1]高一上!$B:$I,8,0)</f>
        <v>曹云萍</v>
      </c>
      <c r="AC118">
        <f t="shared" si="23"/>
        <v>66.384180790960443</v>
      </c>
      <c r="AD118">
        <f t="shared" si="24"/>
        <v>260</v>
      </c>
      <c r="AE118">
        <f>VLOOKUP(B118,[1]中考!$B:$H,7,0)</f>
        <v>104</v>
      </c>
      <c r="AF118">
        <f t="shared" si="25"/>
        <v>141</v>
      </c>
    </row>
    <row r="119" spans="1:32" x14ac:dyDescent="0.2">
      <c r="A119" s="2" t="s">
        <v>357</v>
      </c>
      <c r="B119" s="2" t="s">
        <v>358</v>
      </c>
      <c r="C119" s="1">
        <v>3</v>
      </c>
      <c r="D119" s="3" t="s">
        <v>9</v>
      </c>
      <c r="E119" s="4" t="s">
        <v>359</v>
      </c>
      <c r="F119" s="1">
        <v>452</v>
      </c>
      <c r="G119" s="13">
        <f>VLOOKUP(B119,'[1]高三下(高考)'!$B:$J,8,0)</f>
        <v>82</v>
      </c>
      <c r="H119" s="12" t="str">
        <f>VLOOKUP(B119,'[1]高三下(高考)'!$B:$J,9,0)</f>
        <v>央宗娜姆</v>
      </c>
      <c r="I119" s="15">
        <f t="shared" si="13"/>
        <v>110.16949152542372</v>
      </c>
      <c r="J119">
        <f t="shared" si="14"/>
        <v>197</v>
      </c>
      <c r="K119">
        <f>VLOOKUP(B119,[1]高三上!$B:$J,8,0)</f>
        <v>49</v>
      </c>
      <c r="L119" t="str">
        <f>VLOOKUP(B119,[1]高三上!$B:$J,9,0)</f>
        <v>央宗娜姆</v>
      </c>
      <c r="M119">
        <f t="shared" si="15"/>
        <v>57.627118644067799</v>
      </c>
      <c r="N119">
        <f t="shared" si="16"/>
        <v>233</v>
      </c>
      <c r="O119">
        <f>VLOOKUP(B119,[1]高二下!$B:$J,8,0)</f>
        <v>76</v>
      </c>
      <c r="P119" t="str">
        <f>VLOOKUP(B119,[1]高二下!$B:$J,9,0)</f>
        <v>央宗娜姆</v>
      </c>
      <c r="Q119">
        <f t="shared" si="17"/>
        <v>119.77401129943503</v>
      </c>
      <c r="R119">
        <f t="shared" si="18"/>
        <v>83</v>
      </c>
      <c r="S119">
        <f>VLOOKUP(B119,[1]高二上!$B:$J,8,0)</f>
        <v>65</v>
      </c>
      <c r="T119" t="str">
        <f>VLOOKUP(B119,[1]高二上!$B:$J,9,0)</f>
        <v>央宗娜姆</v>
      </c>
      <c r="U119">
        <f t="shared" si="19"/>
        <v>70.33898305084746</v>
      </c>
      <c r="V119">
        <f t="shared" si="20"/>
        <v>153</v>
      </c>
      <c r="W119">
        <f>VLOOKUP(B119,[1]高一下!$B:$J,8,0)</f>
        <v>95</v>
      </c>
      <c r="X119" t="str">
        <f>VLOOKUP(B119,[1]高一下!$B:$J,9,0)</f>
        <v>央宗娜姆</v>
      </c>
      <c r="Y119">
        <f t="shared" si="21"/>
        <v>148.0225988700565</v>
      </c>
      <c r="Z119">
        <f t="shared" si="22"/>
        <v>48</v>
      </c>
      <c r="AA119">
        <f>VLOOKUP(B119,[1]高一上!$B:$I,7,0)</f>
        <v>52</v>
      </c>
      <c r="AB119" t="str">
        <f>VLOOKUP(B119,[1]高一上!$B:$I,8,0)</f>
        <v>喇燕</v>
      </c>
      <c r="AC119">
        <f t="shared" si="23"/>
        <v>74.576271186440678</v>
      </c>
      <c r="AD119">
        <f t="shared" si="24"/>
        <v>218</v>
      </c>
      <c r="AE119">
        <f>VLOOKUP(B119,[1]中考!$B:$H,7,0)</f>
        <v>105</v>
      </c>
      <c r="AF119">
        <f t="shared" si="25"/>
        <v>128</v>
      </c>
    </row>
    <row r="120" spans="1:32" x14ac:dyDescent="0.2">
      <c r="A120" s="2" t="s">
        <v>360</v>
      </c>
      <c r="B120" s="2" t="s">
        <v>361</v>
      </c>
      <c r="C120" s="1">
        <v>3</v>
      </c>
      <c r="D120" s="3" t="s">
        <v>9</v>
      </c>
      <c r="E120" s="4" t="s">
        <v>362</v>
      </c>
      <c r="F120" s="1">
        <v>451</v>
      </c>
      <c r="G120" s="13">
        <f>VLOOKUP(B120,'[1]高三下(高考)'!$B:$J,8,0)</f>
        <v>95</v>
      </c>
      <c r="H120" s="12" t="str">
        <f>VLOOKUP(B120,'[1]高三下(高考)'!$B:$J,9,0)</f>
        <v>央宗娜姆</v>
      </c>
      <c r="I120" s="15">
        <f t="shared" si="13"/>
        <v>97.175141242937855</v>
      </c>
      <c r="J120">
        <f t="shared" si="14"/>
        <v>72</v>
      </c>
      <c r="K120">
        <f>VLOOKUP(B120,[1]高三上!$B:$J,8,0)</f>
        <v>74</v>
      </c>
      <c r="L120" t="str">
        <f>VLOOKUP(B120,[1]高三上!$B:$J,9,0)</f>
        <v>央宗娜姆</v>
      </c>
      <c r="M120">
        <f t="shared" si="15"/>
        <v>97.457627118644069</v>
      </c>
      <c r="N120">
        <f t="shared" si="16"/>
        <v>62</v>
      </c>
      <c r="O120">
        <f>VLOOKUP(B120,[1]高二下!$B:$J,8,0)</f>
        <v>83</v>
      </c>
      <c r="P120" t="str">
        <f>VLOOKUP(B120,[1]高二下!$B:$J,9,0)</f>
        <v>央宗娜姆</v>
      </c>
      <c r="Q120">
        <f t="shared" si="17"/>
        <v>99.435028248587571</v>
      </c>
      <c r="R120">
        <f t="shared" si="18"/>
        <v>53</v>
      </c>
      <c r="S120">
        <f>VLOOKUP(B120,[1]高二上!$B:$J,8,0)</f>
        <v>88</v>
      </c>
      <c r="T120" t="str">
        <f>VLOOKUP(B120,[1]高二上!$B:$J,9,0)</f>
        <v>央宗娜姆</v>
      </c>
      <c r="U120">
        <f t="shared" si="19"/>
        <v>92.090395480225993</v>
      </c>
      <c r="V120">
        <f t="shared" si="20"/>
        <v>51</v>
      </c>
      <c r="W120">
        <f>VLOOKUP(B120,[1]高一下!$B:$J,8,0)</f>
        <v>103</v>
      </c>
      <c r="X120" t="str">
        <f>VLOOKUP(B120,[1]高一下!$B:$J,9,0)</f>
        <v>央宗娜姆</v>
      </c>
      <c r="Y120">
        <f t="shared" si="21"/>
        <v>159.60451977401129</v>
      </c>
      <c r="Z120">
        <f t="shared" si="22"/>
        <v>23</v>
      </c>
      <c r="AA120">
        <f>VLOOKUP(B120,[1]高一上!$B:$I,7,0)</f>
        <v>50</v>
      </c>
      <c r="AB120" t="str">
        <f>VLOOKUP(B120,[1]高一上!$B:$I,8,0)</f>
        <v>曹云萍</v>
      </c>
      <c r="AC120">
        <f t="shared" si="23"/>
        <v>64.406779661016941</v>
      </c>
      <c r="AD120">
        <f t="shared" si="24"/>
        <v>234</v>
      </c>
      <c r="AE120">
        <f>VLOOKUP(B120,[1]中考!$B:$H,7,0)</f>
        <v>107</v>
      </c>
      <c r="AF120">
        <f t="shared" si="25"/>
        <v>108</v>
      </c>
    </row>
    <row r="121" spans="1:32" x14ac:dyDescent="0.2">
      <c r="A121" s="2" t="s">
        <v>363</v>
      </c>
      <c r="B121" s="2" t="s">
        <v>364</v>
      </c>
      <c r="C121" s="1">
        <v>3</v>
      </c>
      <c r="D121" s="3" t="s">
        <v>9</v>
      </c>
      <c r="E121" s="4" t="s">
        <v>341</v>
      </c>
      <c r="F121" s="1">
        <v>449</v>
      </c>
      <c r="G121" s="13">
        <f>VLOOKUP(B121,'[1]高三下(高考)'!$B:$J,8,0)</f>
        <v>85</v>
      </c>
      <c r="H121" s="12" t="str">
        <f>VLOOKUP(B121,'[1]高三下(高考)'!$B:$J,9,0)</f>
        <v>央宗娜姆</v>
      </c>
      <c r="I121" s="15">
        <f t="shared" si="13"/>
        <v>100</v>
      </c>
      <c r="J121">
        <f t="shared" si="14"/>
        <v>168</v>
      </c>
      <c r="K121">
        <v>0</v>
      </c>
      <c r="L121" t="str">
        <f>H121</f>
        <v>央宗娜姆</v>
      </c>
      <c r="M121">
        <f t="shared" si="15"/>
        <v>100</v>
      </c>
      <c r="N121">
        <f t="shared" si="16"/>
        <v>344</v>
      </c>
      <c r="O121">
        <v>0</v>
      </c>
      <c r="P121" t="str">
        <f>L121</f>
        <v>央宗娜姆</v>
      </c>
      <c r="Q121">
        <f t="shared" si="17"/>
        <v>100</v>
      </c>
      <c r="R121">
        <f t="shared" si="18"/>
        <v>348</v>
      </c>
      <c r="S121">
        <v>0</v>
      </c>
      <c r="T121" t="str">
        <f>P121</f>
        <v>央宗娜姆</v>
      </c>
      <c r="U121">
        <f t="shared" si="19"/>
        <v>100</v>
      </c>
      <c r="V121">
        <f t="shared" si="20"/>
        <v>350</v>
      </c>
      <c r="W121">
        <f>VLOOKUP(B121,[1]高一下!$B:$J,8,0)</f>
        <v>76</v>
      </c>
      <c r="X121" t="str">
        <f>VLOOKUP(B121,[1]高一下!$B:$J,9,0)</f>
        <v>央宗娜姆</v>
      </c>
      <c r="Y121">
        <f t="shared" si="21"/>
        <v>70.056497175141246</v>
      </c>
      <c r="Z121">
        <f t="shared" si="22"/>
        <v>172</v>
      </c>
      <c r="AA121">
        <f>VLOOKUP(B121,[1]高一上!$B:$I,7,0)</f>
        <v>76</v>
      </c>
      <c r="AB121" t="str">
        <f>VLOOKUP(B121,[1]高一上!$B:$I,8,0)</f>
        <v>央宗娜姆</v>
      </c>
      <c r="AC121">
        <f t="shared" si="23"/>
        <v>96.327683615819211</v>
      </c>
      <c r="AD121">
        <f t="shared" si="24"/>
        <v>66</v>
      </c>
      <c r="AE121">
        <f>VLOOKUP(B121,[1]中考!$B:$H,7,0)</f>
        <v>115</v>
      </c>
      <c r="AF121">
        <f t="shared" si="25"/>
        <v>53</v>
      </c>
    </row>
    <row r="122" spans="1:32" x14ac:dyDescent="0.2">
      <c r="A122" s="2" t="s">
        <v>365</v>
      </c>
      <c r="B122" s="2" t="s">
        <v>366</v>
      </c>
      <c r="C122" s="1">
        <v>3</v>
      </c>
      <c r="D122" s="3" t="s">
        <v>9</v>
      </c>
      <c r="E122" s="4" t="s">
        <v>367</v>
      </c>
      <c r="F122" s="1">
        <v>448</v>
      </c>
      <c r="G122" s="13">
        <f>VLOOKUP(B122,'[1]高三下(高考)'!$B:$J,8,0)</f>
        <v>95</v>
      </c>
      <c r="H122" s="12" t="str">
        <f>VLOOKUP(B122,'[1]高三下(高考)'!$B:$J,9,0)</f>
        <v>央宗娜姆</v>
      </c>
      <c r="I122" s="15">
        <f t="shared" si="13"/>
        <v>111.5819209039548</v>
      </c>
      <c r="J122">
        <f t="shared" si="14"/>
        <v>72</v>
      </c>
      <c r="K122">
        <f>VLOOKUP(B122,[1]高三上!$B:$J,8,0)</f>
        <v>66</v>
      </c>
      <c r="L122" t="str">
        <f>VLOOKUP(B122,[1]高三上!$B:$J,9,0)</f>
        <v>央宗娜姆</v>
      </c>
      <c r="M122">
        <f t="shared" si="15"/>
        <v>77.683615819209038</v>
      </c>
      <c r="N122">
        <f t="shared" si="16"/>
        <v>113</v>
      </c>
      <c r="O122">
        <f>VLOOKUP(B122,[1]高二下!$B:$J,8,0)</f>
        <v>88</v>
      </c>
      <c r="P122" t="str">
        <f>VLOOKUP(B122,[1]高二下!$B:$J,9,0)</f>
        <v>央宗娜姆</v>
      </c>
      <c r="Q122">
        <f t="shared" si="17"/>
        <v>120.90395480225989</v>
      </c>
      <c r="R122">
        <f t="shared" si="18"/>
        <v>34</v>
      </c>
      <c r="S122">
        <f>VLOOKUP(B122,[1]高二上!$B:$J,8,0)</f>
        <v>72</v>
      </c>
      <c r="T122" t="str">
        <f>VLOOKUP(B122,[1]高二上!$B:$J,9,0)</f>
        <v>央宗娜姆</v>
      </c>
      <c r="U122">
        <f t="shared" si="19"/>
        <v>100</v>
      </c>
      <c r="V122">
        <f t="shared" si="20"/>
        <v>108</v>
      </c>
      <c r="W122">
        <f>VLOOKUP(B122,[1]高一下!$B:$J,8,0)</f>
        <v>85</v>
      </c>
      <c r="X122" t="str">
        <f>VLOOKUP(B122,[1]高一下!$B:$J,9,0)</f>
        <v>央宗娜姆</v>
      </c>
      <c r="Y122">
        <f t="shared" si="21"/>
        <v>83.050847457627128</v>
      </c>
      <c r="Z122">
        <f t="shared" si="22"/>
        <v>108</v>
      </c>
      <c r="AA122">
        <f>VLOOKUP(B122,[1]高一上!$B:$I,7,0)</f>
        <v>83</v>
      </c>
      <c r="AB122" t="str">
        <f>VLOOKUP(B122,[1]高一上!$B:$I,8,0)</f>
        <v>喇燕</v>
      </c>
      <c r="AC122">
        <f t="shared" si="23"/>
        <v>126.55367231638418</v>
      </c>
      <c r="AD122">
        <f t="shared" si="24"/>
        <v>48</v>
      </c>
      <c r="AE122">
        <f>VLOOKUP(B122,[1]中考!$B:$H,7,0)</f>
        <v>103</v>
      </c>
      <c r="AF122">
        <f t="shared" si="25"/>
        <v>142</v>
      </c>
    </row>
    <row r="123" spans="1:32" x14ac:dyDescent="0.2">
      <c r="A123" s="2" t="s">
        <v>368</v>
      </c>
      <c r="B123" s="2" t="s">
        <v>369</v>
      </c>
      <c r="C123" s="1">
        <v>3</v>
      </c>
      <c r="D123" s="3" t="s">
        <v>9</v>
      </c>
      <c r="E123" s="4" t="s">
        <v>370</v>
      </c>
      <c r="F123" s="1">
        <v>446</v>
      </c>
      <c r="G123" s="13">
        <f>VLOOKUP(B123,'[1]高三下(高考)'!$B:$J,8,0)</f>
        <v>75</v>
      </c>
      <c r="H123" s="12" t="str">
        <f>VLOOKUP(B123,'[1]高三下(高考)'!$B:$J,9,0)</f>
        <v>央宗娜姆</v>
      </c>
      <c r="I123" s="15">
        <f t="shared" si="13"/>
        <v>39.265536723163841</v>
      </c>
      <c r="J123">
        <f t="shared" si="14"/>
        <v>250</v>
      </c>
      <c r="K123">
        <f>VLOOKUP(B123,[1]高三上!$B:$J,8,0)</f>
        <v>84</v>
      </c>
      <c r="L123" t="str">
        <f>VLOOKUP(B123,[1]高三上!$B:$J,9,0)</f>
        <v>央宗娜姆</v>
      </c>
      <c r="M123">
        <f t="shared" si="15"/>
        <v>118.64406779661017</v>
      </c>
      <c r="N123">
        <f t="shared" si="16"/>
        <v>35</v>
      </c>
      <c r="O123">
        <f>VLOOKUP(B123,[1]高二下!$B:$J,8,0)</f>
        <v>73</v>
      </c>
      <c r="P123" t="str">
        <f>VLOOKUP(B123,[1]高二下!$B:$J,9,0)</f>
        <v>央宗娜姆</v>
      </c>
      <c r="Q123">
        <f t="shared" si="17"/>
        <v>100</v>
      </c>
      <c r="R123">
        <f t="shared" si="18"/>
        <v>101</v>
      </c>
      <c r="S123">
        <f>VLOOKUP(B123,[1]高二上!$B:$J,8,0)</f>
        <v>73</v>
      </c>
      <c r="T123" t="str">
        <f>VLOOKUP(B123,[1]高二上!$B:$J,9,0)</f>
        <v>央宗娜姆</v>
      </c>
      <c r="U123">
        <f t="shared" si="19"/>
        <v>99.717514124293785</v>
      </c>
      <c r="V123">
        <f t="shared" si="20"/>
        <v>101</v>
      </c>
      <c r="W123">
        <f>VLOOKUP(B123,[1]高一下!$B:$J,8,0)</f>
        <v>87</v>
      </c>
      <c r="X123" t="str">
        <f>VLOOKUP(B123,[1]高一下!$B:$J,9,0)</f>
        <v>央宗娜姆</v>
      </c>
      <c r="Y123">
        <f t="shared" si="21"/>
        <v>121.75141242937853</v>
      </c>
      <c r="Z123">
        <f t="shared" si="22"/>
        <v>100</v>
      </c>
      <c r="AA123">
        <f>VLOOKUP(B123,[1]高一上!$B:$I,7,0)</f>
        <v>59</v>
      </c>
      <c r="AB123" t="str">
        <f>VLOOKUP(B123,[1]高一上!$B:$I,8,0)</f>
        <v>央宗娜姆</v>
      </c>
      <c r="AC123">
        <f t="shared" si="23"/>
        <v>74.011299435028249</v>
      </c>
      <c r="AD123">
        <f t="shared" si="24"/>
        <v>177</v>
      </c>
      <c r="AE123">
        <f>VLOOKUP(B123,[1]中考!$B:$H,7,0)</f>
        <v>110</v>
      </c>
      <c r="AF123">
        <f t="shared" si="25"/>
        <v>85</v>
      </c>
    </row>
    <row r="124" spans="1:32" x14ac:dyDescent="0.2">
      <c r="A124" s="2" t="s">
        <v>371</v>
      </c>
      <c r="B124" s="2" t="s">
        <v>372</v>
      </c>
      <c r="C124" s="1">
        <v>3</v>
      </c>
      <c r="D124" s="3" t="s">
        <v>9</v>
      </c>
      <c r="E124" s="4" t="s">
        <v>373</v>
      </c>
      <c r="F124" s="1">
        <v>445</v>
      </c>
      <c r="G124" s="13">
        <f>VLOOKUP(B124,'[1]高三下(高考)'!$B:$J,8,0)</f>
        <v>78</v>
      </c>
      <c r="H124" s="12" t="str">
        <f>VLOOKUP(B124,'[1]高三下(高考)'!$B:$J,9,0)</f>
        <v>央宗娜姆</v>
      </c>
      <c r="I124" s="15">
        <f t="shared" si="13"/>
        <v>73.44632768361582</v>
      </c>
      <c r="J124">
        <f t="shared" si="14"/>
        <v>224</v>
      </c>
      <c r="K124">
        <f>VLOOKUP(B124,[1]高三上!$B:$J,8,0)</f>
        <v>63</v>
      </c>
      <c r="L124" t="str">
        <f>VLOOKUP(B124,[1]高三上!$B:$J,9,0)</f>
        <v>央宗娜姆</v>
      </c>
      <c r="M124">
        <f t="shared" si="15"/>
        <v>100</v>
      </c>
      <c r="N124">
        <f t="shared" si="16"/>
        <v>130</v>
      </c>
      <c r="O124">
        <v>0</v>
      </c>
      <c r="P124" t="str">
        <f>L124</f>
        <v>央宗娜姆</v>
      </c>
      <c r="Q124">
        <f t="shared" si="17"/>
        <v>100</v>
      </c>
      <c r="R124">
        <f t="shared" si="18"/>
        <v>348</v>
      </c>
      <c r="S124">
        <f>VLOOKUP(B124,[1]高二上!$B:$J,8,0)</f>
        <v>84</v>
      </c>
      <c r="T124" t="str">
        <f>VLOOKUP(B124,[1]高二上!$B:$J,9,0)</f>
        <v>央宗娜姆</v>
      </c>
      <c r="U124">
        <f t="shared" si="19"/>
        <v>94.067796610169495</v>
      </c>
      <c r="V124">
        <f t="shared" si="20"/>
        <v>65</v>
      </c>
      <c r="W124">
        <f>VLOOKUP(B124,[1]高一下!$B:$J,8,0)</f>
        <v>96</v>
      </c>
      <c r="X124" t="str">
        <f>VLOOKUP(B124,[1]高一下!$B:$J,9,0)</f>
        <v>央宗娜姆</v>
      </c>
      <c r="Y124">
        <f t="shared" si="21"/>
        <v>118.64406779661017</v>
      </c>
      <c r="Z124">
        <f t="shared" si="22"/>
        <v>44</v>
      </c>
      <c r="AA124">
        <f>VLOOKUP(B124,[1]高一上!$B:$I,7,0)</f>
        <v>67</v>
      </c>
      <c r="AB124" t="str">
        <f>VLOOKUP(B124,[1]高一上!$B:$I,8,0)</f>
        <v>喇燕</v>
      </c>
      <c r="AC124">
        <f t="shared" si="23"/>
        <v>100</v>
      </c>
      <c r="AD124">
        <f t="shared" si="24"/>
        <v>110</v>
      </c>
      <c r="AE124">
        <f>VLOOKUP(B124,[1]中考!$B:$H,7,0)</f>
        <v>0</v>
      </c>
      <c r="AF124">
        <f t="shared" si="25"/>
        <v>347</v>
      </c>
    </row>
    <row r="125" spans="1:32" x14ac:dyDescent="0.2">
      <c r="A125" s="2" t="s">
        <v>374</v>
      </c>
      <c r="B125" s="2" t="s">
        <v>375</v>
      </c>
      <c r="C125" s="1">
        <v>3</v>
      </c>
      <c r="D125" s="3" t="s">
        <v>9</v>
      </c>
      <c r="E125" s="4" t="s">
        <v>376</v>
      </c>
      <c r="F125" s="1">
        <v>438</v>
      </c>
      <c r="G125" s="13">
        <f>VLOOKUP(B125,'[1]高三下(高考)'!$B:$J,8,0)</f>
        <v>78</v>
      </c>
      <c r="H125" s="12" t="str">
        <f>VLOOKUP(B125,'[1]高三下(高考)'!$B:$J,9,0)</f>
        <v>央宗娜姆</v>
      </c>
      <c r="I125" s="15">
        <f t="shared" si="13"/>
        <v>107.06214689265536</v>
      </c>
      <c r="J125">
        <f t="shared" si="14"/>
        <v>224</v>
      </c>
      <c r="K125">
        <f>VLOOKUP(B125,[1]高三上!$B:$J,8,0)</f>
        <v>47</v>
      </c>
      <c r="L125" t="str">
        <f>VLOOKUP(B125,[1]高三上!$B:$J,9,0)</f>
        <v>央宗娜姆</v>
      </c>
      <c r="M125">
        <f t="shared" si="15"/>
        <v>95.197740112994353</v>
      </c>
      <c r="N125">
        <f t="shared" si="16"/>
        <v>249</v>
      </c>
      <c r="O125">
        <f>VLOOKUP(B125,[1]高二下!$B:$J,8,0)</f>
        <v>55</v>
      </c>
      <c r="P125" t="str">
        <f>VLOOKUP(B125,[1]高二下!$B:$J,9,0)</f>
        <v>央宗娜姆</v>
      </c>
      <c r="Q125">
        <f t="shared" si="17"/>
        <v>109.88700564971751</v>
      </c>
      <c r="R125">
        <f t="shared" si="18"/>
        <v>232</v>
      </c>
      <c r="S125">
        <f>VLOOKUP(B125,[1]高二上!$B:$J,8,0)</f>
        <v>46</v>
      </c>
      <c r="T125" t="str">
        <f>VLOOKUP(B125,[1]高二上!$B:$J,9,0)</f>
        <v>央宗娜姆</v>
      </c>
      <c r="U125">
        <f t="shared" si="19"/>
        <v>62.146892655367232</v>
      </c>
      <c r="V125">
        <f t="shared" si="20"/>
        <v>267</v>
      </c>
      <c r="W125">
        <f>VLOOKUP(B125,[1]高一下!$B:$J,8,0)</f>
        <v>81</v>
      </c>
      <c r="X125" t="str">
        <f>VLOOKUP(B125,[1]高一下!$B:$J,9,0)</f>
        <v>央宗娜姆</v>
      </c>
      <c r="Y125">
        <f t="shared" si="21"/>
        <v>117.79661016949153</v>
      </c>
      <c r="Z125">
        <f t="shared" si="22"/>
        <v>133</v>
      </c>
      <c r="AA125">
        <f>VLOOKUP(B125,[1]高一上!$B:$I,7,0)</f>
        <v>56</v>
      </c>
      <c r="AB125" t="str">
        <f>VLOOKUP(B125,[1]高一上!$B:$I,8,0)</f>
        <v>喇燕</v>
      </c>
      <c r="AC125">
        <f t="shared" si="23"/>
        <v>57.06214689265537</v>
      </c>
      <c r="AD125">
        <f t="shared" si="24"/>
        <v>196</v>
      </c>
      <c r="AE125">
        <f>VLOOKUP(B125,[1]中考!$B:$H,7,0)</f>
        <v>116</v>
      </c>
      <c r="AF125">
        <f t="shared" si="25"/>
        <v>44</v>
      </c>
    </row>
    <row r="126" spans="1:32" x14ac:dyDescent="0.2">
      <c r="A126" s="2" t="s">
        <v>377</v>
      </c>
      <c r="B126" s="2" t="s">
        <v>378</v>
      </c>
      <c r="C126" s="1">
        <v>3</v>
      </c>
      <c r="D126" s="3" t="s">
        <v>9</v>
      </c>
      <c r="E126" s="4" t="s">
        <v>379</v>
      </c>
      <c r="F126" s="1">
        <v>435</v>
      </c>
      <c r="G126" s="13">
        <f>VLOOKUP(B126,'[1]高三下(高考)'!$B:$J,8,0)</f>
        <v>104</v>
      </c>
      <c r="H126" s="12" t="str">
        <f>VLOOKUP(B126,'[1]高三下(高考)'!$B:$J,9,0)</f>
        <v>央宗娜姆</v>
      </c>
      <c r="I126" s="15">
        <f t="shared" si="13"/>
        <v>140.67796610169492</v>
      </c>
      <c r="J126">
        <f t="shared" si="14"/>
        <v>31</v>
      </c>
      <c r="K126">
        <f>VLOOKUP(B126,[1]高三上!$B:$J,8,0)</f>
        <v>57</v>
      </c>
      <c r="L126" t="str">
        <f>VLOOKUP(B126,[1]高三上!$B:$J,9,0)</f>
        <v>央宗娜姆</v>
      </c>
      <c r="M126">
        <f t="shared" si="15"/>
        <v>63.559322033898304</v>
      </c>
      <c r="N126">
        <f t="shared" si="16"/>
        <v>175</v>
      </c>
      <c r="O126">
        <f>VLOOKUP(B126,[1]高二下!$B:$J,8,0)</f>
        <v>85</v>
      </c>
      <c r="P126" t="str">
        <f>VLOOKUP(B126,[1]高二下!$B:$J,9,0)</f>
        <v>央宗娜姆</v>
      </c>
      <c r="Q126">
        <f t="shared" si="17"/>
        <v>136.4406779661017</v>
      </c>
      <c r="R126">
        <f t="shared" si="18"/>
        <v>46</v>
      </c>
      <c r="S126">
        <f>VLOOKUP(B126,[1]高二上!$B:$J,8,0)</f>
        <v>61</v>
      </c>
      <c r="T126" t="str">
        <f>VLOOKUP(B126,[1]高二上!$B:$J,9,0)</f>
        <v>央宗娜姆</v>
      </c>
      <c r="U126">
        <f t="shared" si="19"/>
        <v>66.666666666666671</v>
      </c>
      <c r="V126">
        <f t="shared" si="20"/>
        <v>175</v>
      </c>
      <c r="W126">
        <f>VLOOKUP(B126,[1]高一下!$B:$J,8,0)</f>
        <v>94</v>
      </c>
      <c r="X126" t="str">
        <f>VLOOKUP(B126,[1]高一下!$B:$J,9,0)</f>
        <v>央宗娜姆</v>
      </c>
      <c r="Y126">
        <f t="shared" si="21"/>
        <v>116.66666666666666</v>
      </c>
      <c r="Z126">
        <f t="shared" si="22"/>
        <v>57</v>
      </c>
      <c r="AA126">
        <f>VLOOKUP(B126,[1]高一上!$B:$I,7,0)</f>
        <v>66</v>
      </c>
      <c r="AB126" t="str">
        <f>VLOOKUP(B126,[1]高一上!$B:$I,8,0)</f>
        <v>央宗娜姆</v>
      </c>
      <c r="AC126">
        <f t="shared" si="23"/>
        <v>68.361581920903944</v>
      </c>
      <c r="AD126">
        <f t="shared" si="24"/>
        <v>116</v>
      </c>
      <c r="AE126">
        <f>VLOOKUP(B126,[1]中考!$B:$H,7,0)</f>
        <v>129</v>
      </c>
      <c r="AF126">
        <f t="shared" si="25"/>
        <v>4</v>
      </c>
    </row>
    <row r="127" spans="1:32" x14ac:dyDescent="0.2">
      <c r="A127" s="2" t="s">
        <v>380</v>
      </c>
      <c r="B127" s="2" t="s">
        <v>381</v>
      </c>
      <c r="C127" s="1">
        <v>3</v>
      </c>
      <c r="D127" s="3" t="s">
        <v>9</v>
      </c>
      <c r="E127" s="4" t="s">
        <v>382</v>
      </c>
      <c r="F127" s="1">
        <v>432</v>
      </c>
      <c r="G127" s="13">
        <f>VLOOKUP(B127,'[1]高三下(高考)'!$B:$J,8,0)</f>
        <v>84</v>
      </c>
      <c r="H127" s="12" t="str">
        <f>VLOOKUP(B127,'[1]高三下(高考)'!$B:$J,9,0)</f>
        <v>央宗娜姆</v>
      </c>
      <c r="I127" s="15">
        <f t="shared" si="13"/>
        <v>67.514124293785301</v>
      </c>
      <c r="J127">
        <f t="shared" si="14"/>
        <v>177</v>
      </c>
      <c r="K127">
        <f>VLOOKUP(B127,[1]高三上!$B:$J,8,0)</f>
        <v>74</v>
      </c>
      <c r="L127" t="str">
        <f>VLOOKUP(B127,[1]高三上!$B:$J,9,0)</f>
        <v>央宗娜姆</v>
      </c>
      <c r="M127">
        <f t="shared" si="15"/>
        <v>125.14124293785311</v>
      </c>
      <c r="N127">
        <f t="shared" si="16"/>
        <v>62</v>
      </c>
      <c r="O127">
        <f>VLOOKUP(B127,[1]高二下!$B:$J,8,0)</f>
        <v>67</v>
      </c>
      <c r="P127" t="str">
        <f>VLOOKUP(B127,[1]高二下!$B:$J,9,0)</f>
        <v>央宗娜姆</v>
      </c>
      <c r="Q127">
        <f t="shared" si="17"/>
        <v>88.418079096045204</v>
      </c>
      <c r="R127">
        <f t="shared" si="18"/>
        <v>151</v>
      </c>
      <c r="S127">
        <f>VLOOKUP(B127,[1]高二上!$B:$J,8,0)</f>
        <v>71</v>
      </c>
      <c r="T127" t="str">
        <f>VLOOKUP(B127,[1]高二上!$B:$J,9,0)</f>
        <v>央宗娜姆</v>
      </c>
      <c r="U127">
        <f t="shared" si="19"/>
        <v>119.49152542372882</v>
      </c>
      <c r="V127">
        <f t="shared" si="20"/>
        <v>110</v>
      </c>
      <c r="W127">
        <f>VLOOKUP(B127,[1]高一下!$B:$J,8,0)</f>
        <v>75</v>
      </c>
      <c r="X127" t="str">
        <f>VLOOKUP(B127,[1]高一下!$B:$J,9,0)</f>
        <v>央宗娜姆</v>
      </c>
      <c r="Y127">
        <f t="shared" si="21"/>
        <v>91.807909604519779</v>
      </c>
      <c r="Z127">
        <f t="shared" si="22"/>
        <v>179</v>
      </c>
      <c r="AA127">
        <f>VLOOKUP(B127,[1]高一上!$B:$I,7,0)</f>
        <v>62</v>
      </c>
      <c r="AB127" t="str">
        <f>VLOOKUP(B127,[1]高一上!$B:$I,8,0)</f>
        <v>曹云萍</v>
      </c>
      <c r="AC127">
        <f t="shared" si="23"/>
        <v>98.305084745762713</v>
      </c>
      <c r="AD127">
        <f t="shared" si="24"/>
        <v>150</v>
      </c>
      <c r="AE127">
        <f>VLOOKUP(B127,[1]中考!$B:$H,7,0)</f>
        <v>102</v>
      </c>
      <c r="AF127">
        <f t="shared" si="25"/>
        <v>144</v>
      </c>
    </row>
    <row r="128" spans="1:32" x14ac:dyDescent="0.2">
      <c r="A128" s="2" t="s">
        <v>383</v>
      </c>
      <c r="B128" s="2" t="s">
        <v>384</v>
      </c>
      <c r="C128" s="1">
        <v>3</v>
      </c>
      <c r="D128" s="3" t="s">
        <v>9</v>
      </c>
      <c r="E128" s="4" t="s">
        <v>385</v>
      </c>
      <c r="F128" s="1">
        <v>428</v>
      </c>
      <c r="G128" s="13">
        <f>VLOOKUP(B128,'[1]高三下(高考)'!$B:$J,8,0)</f>
        <v>89</v>
      </c>
      <c r="H128" s="12" t="str">
        <f>VLOOKUP(B128,'[1]高三下(高考)'!$B:$J,9,0)</f>
        <v>央宗娜姆</v>
      </c>
      <c r="I128" s="15">
        <f t="shared" si="13"/>
        <v>108.75706214689265</v>
      </c>
      <c r="J128">
        <f t="shared" si="14"/>
        <v>127</v>
      </c>
      <c r="K128">
        <f>VLOOKUP(B128,[1]高三上!$B:$J,8,0)</f>
        <v>59</v>
      </c>
      <c r="L128" t="str">
        <f>VLOOKUP(B128,[1]高三上!$B:$J,9,0)</f>
        <v>央宗娜姆</v>
      </c>
      <c r="M128">
        <f t="shared" si="15"/>
        <v>98.022598870056498</v>
      </c>
      <c r="N128">
        <f t="shared" si="16"/>
        <v>158</v>
      </c>
      <c r="O128">
        <f>VLOOKUP(B128,[1]高二下!$B:$J,8,0)</f>
        <v>67</v>
      </c>
      <c r="P128" t="str">
        <f>VLOOKUP(B128,[1]高二下!$B:$J,9,0)</f>
        <v>央宗娜姆</v>
      </c>
      <c r="Q128">
        <f t="shared" si="17"/>
        <v>78.248587570621467</v>
      </c>
      <c r="R128">
        <f t="shared" si="18"/>
        <v>151</v>
      </c>
      <c r="S128">
        <f>VLOOKUP(B128,[1]高二上!$B:$J,8,0)</f>
        <v>80</v>
      </c>
      <c r="T128" t="str">
        <f>VLOOKUP(B128,[1]高二上!$B:$J,9,0)</f>
        <v>央宗娜姆</v>
      </c>
      <c r="U128">
        <f t="shared" si="19"/>
        <v>119.77401129943503</v>
      </c>
      <c r="V128">
        <f t="shared" si="20"/>
        <v>74</v>
      </c>
      <c r="W128">
        <f>VLOOKUP(B128,[1]高一下!$B:$J,8,0)</f>
        <v>79</v>
      </c>
      <c r="X128" t="str">
        <f>VLOOKUP(B128,[1]高一下!$B:$J,9,0)</f>
        <v>央宗娜姆</v>
      </c>
      <c r="Y128">
        <f t="shared" si="21"/>
        <v>120.90395480225989</v>
      </c>
      <c r="Z128">
        <f t="shared" si="22"/>
        <v>144</v>
      </c>
      <c r="AA128">
        <f>VLOOKUP(B128,[1]高一上!$B:$I,7,0)</f>
        <v>52</v>
      </c>
      <c r="AB128" t="str">
        <f>VLOOKUP(B128,[1]高一上!$B:$I,8,0)</f>
        <v>马俊</v>
      </c>
      <c r="AC128">
        <f t="shared" si="23"/>
        <v>69.774011299435031</v>
      </c>
      <c r="AD128">
        <f t="shared" si="24"/>
        <v>218</v>
      </c>
      <c r="AE128">
        <f>VLOOKUP(B128,[1]中考!$B:$H,7,0)</f>
        <v>106</v>
      </c>
      <c r="AF128">
        <f t="shared" si="25"/>
        <v>111</v>
      </c>
    </row>
    <row r="129" spans="1:32" x14ac:dyDescent="0.2">
      <c r="A129" s="2" t="s">
        <v>386</v>
      </c>
      <c r="B129" s="2" t="s">
        <v>387</v>
      </c>
      <c r="C129" s="1">
        <v>3</v>
      </c>
      <c r="D129" s="3" t="s">
        <v>9</v>
      </c>
      <c r="E129" s="4" t="s">
        <v>388</v>
      </c>
      <c r="F129" s="1">
        <v>426</v>
      </c>
      <c r="G129" s="13">
        <f>VLOOKUP(B129,'[1]高三下(高考)'!$B:$J,8,0)</f>
        <v>84</v>
      </c>
      <c r="H129" s="12" t="str">
        <f>VLOOKUP(B129,'[1]高三下(高考)'!$B:$J,9,0)</f>
        <v>央宗娜姆</v>
      </c>
      <c r="I129" s="15">
        <f t="shared" si="13"/>
        <v>108.75706214689265</v>
      </c>
      <c r="J129">
        <f t="shared" si="14"/>
        <v>177</v>
      </c>
      <c r="K129">
        <f>VLOOKUP(B129,[1]高三上!$B:$J,8,0)</f>
        <v>52</v>
      </c>
      <c r="L129" t="str">
        <f>VLOOKUP(B129,[1]高三上!$B:$J,9,0)</f>
        <v>央宗娜姆</v>
      </c>
      <c r="M129">
        <f t="shared" si="15"/>
        <v>79.943502824858754</v>
      </c>
      <c r="N129">
        <f t="shared" si="16"/>
        <v>208</v>
      </c>
      <c r="O129">
        <f>VLOOKUP(B129,[1]高二下!$B:$J,8,0)</f>
        <v>69</v>
      </c>
      <c r="P129" t="str">
        <f>VLOOKUP(B129,[1]高二下!$B:$J,9,0)</f>
        <v>央宗娜姆</v>
      </c>
      <c r="Q129">
        <f t="shared" si="17"/>
        <v>133.61581920903956</v>
      </c>
      <c r="R129">
        <f t="shared" si="18"/>
        <v>137</v>
      </c>
      <c r="S129">
        <f>VLOOKUP(B129,[1]高二上!$B:$J,8,0)</f>
        <v>48</v>
      </c>
      <c r="T129" t="str">
        <f>VLOOKUP(B129,[1]高二上!$B:$J,9,0)</f>
        <v>央宗娜姆</v>
      </c>
      <c r="U129">
        <f t="shared" si="19"/>
        <v>90.960451977401135</v>
      </c>
      <c r="V129">
        <f t="shared" si="20"/>
        <v>256</v>
      </c>
      <c r="W129">
        <f>VLOOKUP(B129,[1]高一下!$B:$J,8,0)</f>
        <v>68</v>
      </c>
      <c r="X129" t="str">
        <f>VLOOKUP(B129,[1]高一下!$B:$J,9,0)</f>
        <v>央宗娜姆</v>
      </c>
      <c r="Y129">
        <f t="shared" si="21"/>
        <v>87.853107344632775</v>
      </c>
      <c r="Z129">
        <f t="shared" si="22"/>
        <v>224</v>
      </c>
      <c r="AA129">
        <f>VLOOKUP(B129,[1]高一上!$B:$I,7,0)</f>
        <v>58</v>
      </c>
      <c r="AB129" t="str">
        <f>VLOOKUP(B129,[1]高一上!$B:$I,8,0)</f>
        <v>喇燕</v>
      </c>
      <c r="AC129">
        <f t="shared" si="23"/>
        <v>57.344632768361578</v>
      </c>
      <c r="AD129">
        <f t="shared" si="24"/>
        <v>181</v>
      </c>
      <c r="AE129">
        <f>VLOOKUP(B129,[1]中考!$B:$H,7,0)</f>
        <v>118</v>
      </c>
      <c r="AF129">
        <f t="shared" si="25"/>
        <v>30</v>
      </c>
    </row>
    <row r="130" spans="1:32" x14ac:dyDescent="0.2">
      <c r="A130" s="2" t="s">
        <v>389</v>
      </c>
      <c r="B130" s="2" t="s">
        <v>390</v>
      </c>
      <c r="C130" s="1">
        <v>3</v>
      </c>
      <c r="D130" s="3" t="s">
        <v>9</v>
      </c>
      <c r="E130" s="4" t="s">
        <v>391</v>
      </c>
      <c r="F130" s="1">
        <v>426</v>
      </c>
      <c r="G130" s="13">
        <f>VLOOKUP(B130,'[1]高三下(高考)'!$B:$J,8,0)</f>
        <v>86</v>
      </c>
      <c r="H130" s="12" t="str">
        <f>VLOOKUP(B130,'[1]高三下(高考)'!$B:$J,9,0)</f>
        <v>央宗娜姆</v>
      </c>
      <c r="I130" s="15">
        <f t="shared" si="13"/>
        <v>83.898305084745772</v>
      </c>
      <c r="J130">
        <f t="shared" si="14"/>
        <v>154</v>
      </c>
      <c r="K130">
        <f>VLOOKUP(B130,[1]高三上!$B:$J,8,0)</f>
        <v>68</v>
      </c>
      <c r="L130" t="str">
        <f>VLOOKUP(B130,[1]高三上!$B:$J,9,0)</f>
        <v>央宗娜姆</v>
      </c>
      <c r="M130">
        <f t="shared" si="15"/>
        <v>99.152542372881356</v>
      </c>
      <c r="N130">
        <f t="shared" si="16"/>
        <v>97</v>
      </c>
      <c r="O130">
        <f>VLOOKUP(B130,[1]高二下!$B:$J,8,0)</f>
        <v>74</v>
      </c>
      <c r="P130" t="str">
        <f>VLOOKUP(B130,[1]高二下!$B:$J,9,0)</f>
        <v>央宗娜姆</v>
      </c>
      <c r="Q130">
        <f t="shared" si="17"/>
        <v>147.45762711864407</v>
      </c>
      <c r="R130">
        <f t="shared" si="18"/>
        <v>94</v>
      </c>
      <c r="S130">
        <f>VLOOKUP(B130,[1]高二上!$B:$J,8,0)</f>
        <v>47</v>
      </c>
      <c r="T130" t="str">
        <f>VLOOKUP(B130,[1]高二上!$B:$J,9,0)</f>
        <v>央宗娜姆</v>
      </c>
      <c r="U130">
        <f t="shared" si="19"/>
        <v>68.644067796610173</v>
      </c>
      <c r="V130">
        <f t="shared" si="20"/>
        <v>262</v>
      </c>
      <c r="W130">
        <f>VLOOKUP(B130,[1]高一下!$B:$J,8,0)</f>
        <v>78</v>
      </c>
      <c r="X130" t="str">
        <f>VLOOKUP(B130,[1]高一下!$B:$J,9,0)</f>
        <v>央宗娜姆</v>
      </c>
      <c r="Y130">
        <f t="shared" si="21"/>
        <v>111.01694915254237</v>
      </c>
      <c r="Z130">
        <f t="shared" si="22"/>
        <v>151</v>
      </c>
      <c r="AA130">
        <f>VLOOKUP(B130,[1]高一上!$B:$I,7,0)</f>
        <v>57</v>
      </c>
      <c r="AB130" t="str">
        <f>VLOOKUP(B130,[1]高一上!$B:$I,8,0)</f>
        <v>吕开绒</v>
      </c>
      <c r="AC130">
        <f t="shared" si="23"/>
        <v>94.632768361581924</v>
      </c>
      <c r="AD130">
        <f t="shared" si="24"/>
        <v>190</v>
      </c>
      <c r="AE130">
        <f>VLOOKUP(B130,[1]中考!$B:$H,7,0)</f>
        <v>99</v>
      </c>
      <c r="AF130">
        <f t="shared" si="25"/>
        <v>171</v>
      </c>
    </row>
    <row r="131" spans="1:32" x14ac:dyDescent="0.2">
      <c r="A131" s="2" t="s">
        <v>392</v>
      </c>
      <c r="B131" s="2" t="s">
        <v>393</v>
      </c>
      <c r="C131" s="1">
        <v>3</v>
      </c>
      <c r="D131" s="3" t="s">
        <v>9</v>
      </c>
      <c r="E131" s="4" t="s">
        <v>394</v>
      </c>
      <c r="F131" s="1">
        <v>424</v>
      </c>
      <c r="G131" s="13">
        <f>VLOOKUP(B131,'[1]高三下(高考)'!$B:$J,8,0)</f>
        <v>89</v>
      </c>
      <c r="H131" s="12" t="str">
        <f>VLOOKUP(B131,'[1]高三下(高考)'!$B:$J,9,0)</f>
        <v>央宗娜姆</v>
      </c>
      <c r="I131" s="15">
        <f t="shared" si="13"/>
        <v>139.26553672316385</v>
      </c>
      <c r="J131">
        <f t="shared" si="14"/>
        <v>127</v>
      </c>
      <c r="K131">
        <f>VLOOKUP(B131,[1]高三上!$B:$J,8,0)</f>
        <v>45</v>
      </c>
      <c r="L131" t="str">
        <f>VLOOKUP(B131,[1]高三上!$B:$J,9,0)</f>
        <v>央宗娜姆</v>
      </c>
      <c r="M131">
        <f t="shared" si="15"/>
        <v>90.395480225988706</v>
      </c>
      <c r="N131">
        <f t="shared" si="16"/>
        <v>266</v>
      </c>
      <c r="O131">
        <f>VLOOKUP(B131,[1]高二下!$B:$J,8,0)</f>
        <v>55</v>
      </c>
      <c r="P131" t="str">
        <f>VLOOKUP(B131,[1]高二下!$B:$J,9,0)</f>
        <v>央宗娜姆</v>
      </c>
      <c r="Q131">
        <f t="shared" si="17"/>
        <v>92.937853107344637</v>
      </c>
      <c r="R131">
        <f t="shared" si="18"/>
        <v>232</v>
      </c>
      <c r="S131">
        <f>VLOOKUP(B131,[1]高二上!$B:$J,8,0)</f>
        <v>54</v>
      </c>
      <c r="T131" t="str">
        <f>VLOOKUP(B131,[1]高二上!$B:$J,9,0)</f>
        <v>央宗娜姆</v>
      </c>
      <c r="U131">
        <f t="shared" si="19"/>
        <v>116.10169491525423</v>
      </c>
      <c r="V131">
        <f t="shared" si="20"/>
        <v>207</v>
      </c>
      <c r="W131">
        <f>VLOOKUP(B131,[1]高一下!$B:$J,8,0)</f>
        <v>62</v>
      </c>
      <c r="X131" t="str">
        <f>VLOOKUP(B131,[1]高一下!$B:$J,9,0)</f>
        <v>央宗娜姆</v>
      </c>
      <c r="Y131">
        <f t="shared" si="21"/>
        <v>114.68926553672317</v>
      </c>
      <c r="Z131">
        <f t="shared" si="22"/>
        <v>264</v>
      </c>
      <c r="AA131">
        <f>VLOOKUP(B131,[1]高一上!$B:$I,7,0)</f>
        <v>34</v>
      </c>
      <c r="AB131" t="str">
        <f>VLOOKUP(B131,[1]高一上!$B:$I,8,0)</f>
        <v>曹云萍</v>
      </c>
      <c r="AC131">
        <f t="shared" si="23"/>
        <v>41.807909604519779</v>
      </c>
      <c r="AD131">
        <f t="shared" si="24"/>
        <v>316</v>
      </c>
      <c r="AE131">
        <f>VLOOKUP(B131,[1]中考!$B:$H,7,0)</f>
        <v>106</v>
      </c>
      <c r="AF131">
        <f t="shared" si="25"/>
        <v>110</v>
      </c>
    </row>
    <row r="132" spans="1:32" x14ac:dyDescent="0.2">
      <c r="A132" s="2" t="s">
        <v>395</v>
      </c>
      <c r="B132" s="2" t="s">
        <v>396</v>
      </c>
      <c r="C132" s="1">
        <v>3</v>
      </c>
      <c r="D132" s="3" t="s">
        <v>9</v>
      </c>
      <c r="E132" s="4" t="s">
        <v>397</v>
      </c>
      <c r="F132" s="1">
        <v>420</v>
      </c>
      <c r="G132" s="13">
        <f>VLOOKUP(B132,'[1]高三下(高考)'!$B:$J,8,0)</f>
        <v>70</v>
      </c>
      <c r="H132" s="12" t="str">
        <f>VLOOKUP(B132,'[1]高三下(高考)'!$B:$J,9,0)</f>
        <v>央宗娜姆</v>
      </c>
      <c r="I132" s="15">
        <f t="shared" ref="I132:I195" si="26">IF(OR(G132=0,K132=0),100,(((N132-J132)/COUNTIF(D:D,D132))*100)+100)</f>
        <v>110.73446327683615</v>
      </c>
      <c r="J132">
        <f t="shared" ref="J132:J195" si="27">RANK(G132,$G$3:$G$356,0)</f>
        <v>287</v>
      </c>
      <c r="K132">
        <f>VLOOKUP(B132,[1]高三上!$B:$J,8,0)</f>
        <v>30</v>
      </c>
      <c r="L132" t="str">
        <f>VLOOKUP(B132,[1]高三上!$B:$J,9,0)</f>
        <v>央宗娜姆</v>
      </c>
      <c r="M132">
        <f t="shared" ref="M132:M195" si="28">IF(OR(O132=0,K132=0),100,(((R132-N132)/COUNTIF(D:D,D132))*100)+100)</f>
        <v>41.807909604519779</v>
      </c>
      <c r="N132">
        <f t="shared" ref="N132:N195" si="29">RANK(K132,$K$3:$K$356,0)</f>
        <v>325</v>
      </c>
      <c r="O132">
        <f>VLOOKUP(B132,[1]高二下!$B:$J,8,0)</f>
        <v>71</v>
      </c>
      <c r="P132" t="str">
        <f>VLOOKUP(B132,[1]高二下!$B:$J,9,0)</f>
        <v>央宗娜姆</v>
      </c>
      <c r="Q132">
        <f t="shared" ref="Q132:Q195" si="30">IF(OR(O132=0,S132=0),100,(((V132-R132)/COUNTIF(D:D,D132))*100)+100)</f>
        <v>119.2090395480226</v>
      </c>
      <c r="R132">
        <f t="shared" ref="R132:R195" si="31">RANK(O132,$O$3:$O$356,0)</f>
        <v>119</v>
      </c>
      <c r="S132">
        <f>VLOOKUP(B132,[1]高二上!$B:$J,8,0)</f>
        <v>58</v>
      </c>
      <c r="T132" t="str">
        <f>VLOOKUP(B132,[1]高二上!$B:$J,9,0)</f>
        <v>央宗娜姆</v>
      </c>
      <c r="U132">
        <f t="shared" ref="U132:U195" si="32">IF(OR(W132=0,S132=0),100,(((Z132-V132)/COUNTIF(D:D,D132))*100)+100)</f>
        <v>119.49152542372882</v>
      </c>
      <c r="V132">
        <f t="shared" ref="V132:V195" si="33">RANK(S132,$S$3:$S$356,0)</f>
        <v>187</v>
      </c>
      <c r="W132">
        <f>VLOOKUP(B132,[1]高一下!$B:$J,8,0)</f>
        <v>63</v>
      </c>
      <c r="X132" t="str">
        <f>VLOOKUP(B132,[1]高一下!$B:$J,9,0)</f>
        <v>央宗娜姆</v>
      </c>
      <c r="Y132">
        <f t="shared" ref="Y132:Y195" si="34">IF(OR(W132=0,AA132=0),100,(((AD132-Z132)/COUNTIF(D:D,D132))*100)+100)</f>
        <v>93.78531073446328</v>
      </c>
      <c r="Z132">
        <f t="shared" ref="Z132:Z195" si="35">RANK(W132,$W$3:$W$356,0)</f>
        <v>256</v>
      </c>
      <c r="AA132">
        <f>VLOOKUP(B132,[1]高一上!$B:$I,7,0)</f>
        <v>50</v>
      </c>
      <c r="AB132" t="str">
        <f>VLOOKUP(B132,[1]高一上!$B:$I,8,0)</f>
        <v>央宗娜姆</v>
      </c>
      <c r="AC132">
        <f t="shared" ref="AC132:AC195" si="36">IF(OR(AE132=0,AA132=0),100,(((AF132-AD132)/COUNTIF(D:D,D132))*100)+100)</f>
        <v>88.700564971751419</v>
      </c>
      <c r="AD132">
        <f t="shared" ref="AD132:AD195" si="37">RANK(AA132,$AA$3:$AA$356,0)</f>
        <v>234</v>
      </c>
      <c r="AE132">
        <f>VLOOKUP(B132,[1]中考!$B:$H,7,0)</f>
        <v>95</v>
      </c>
      <c r="AF132">
        <f t="shared" ref="AF132:AF195" si="38">RANK(AE132,AE132:AE485,0)</f>
        <v>194</v>
      </c>
    </row>
    <row r="133" spans="1:32" x14ac:dyDescent="0.2">
      <c r="A133" s="2" t="s">
        <v>398</v>
      </c>
      <c r="B133" s="2" t="s">
        <v>399</v>
      </c>
      <c r="C133" s="1">
        <v>3</v>
      </c>
      <c r="D133" s="3" t="s">
        <v>9</v>
      </c>
      <c r="E133" s="4" t="s">
        <v>400</v>
      </c>
      <c r="F133" s="1">
        <v>417</v>
      </c>
      <c r="G133" s="13">
        <f>VLOOKUP(B133,'[1]高三下(高考)'!$B:$J,8,0)</f>
        <v>92</v>
      </c>
      <c r="H133" s="12" t="str">
        <f>VLOOKUP(B133,'[1]高三下(高考)'!$B:$J,9,0)</f>
        <v>央宗娜姆</v>
      </c>
      <c r="I133" s="15">
        <f t="shared" si="26"/>
        <v>86.723163841807917</v>
      </c>
      <c r="J133">
        <f t="shared" si="27"/>
        <v>97</v>
      </c>
      <c r="K133">
        <f>VLOOKUP(B133,[1]高三上!$B:$J,8,0)</f>
        <v>77</v>
      </c>
      <c r="L133" t="str">
        <f>VLOOKUP(B133,[1]高三上!$B:$J,9,0)</f>
        <v>央宗娜姆</v>
      </c>
      <c r="M133">
        <f t="shared" si="28"/>
        <v>135.31073446327684</v>
      </c>
      <c r="N133">
        <f t="shared" si="29"/>
        <v>50</v>
      </c>
      <c r="O133">
        <f>VLOOKUP(B133,[1]高二下!$B:$J,8,0)</f>
        <v>63</v>
      </c>
      <c r="P133" t="str">
        <f>VLOOKUP(B133,[1]高二下!$B:$J,9,0)</f>
        <v>央宗娜姆</v>
      </c>
      <c r="Q133">
        <f t="shared" si="30"/>
        <v>87.853107344632775</v>
      </c>
      <c r="R133">
        <f t="shared" si="31"/>
        <v>175</v>
      </c>
      <c r="S133">
        <f>VLOOKUP(B133,[1]高二上!$B:$J,8,0)</f>
        <v>68</v>
      </c>
      <c r="T133" t="str">
        <f>VLOOKUP(B133,[1]高二上!$B:$J,9,0)</f>
        <v>央宗娜姆</v>
      </c>
      <c r="U133">
        <f t="shared" si="32"/>
        <v>121.75141242937853</v>
      </c>
      <c r="V133">
        <f t="shared" si="33"/>
        <v>132</v>
      </c>
      <c r="W133">
        <f>VLOOKUP(B133,[1]高一下!$B:$J,8,0)</f>
        <v>70</v>
      </c>
      <c r="X133" t="str">
        <f>VLOOKUP(B133,[1]高一下!$B:$J,9,0)</f>
        <v>央宗娜姆</v>
      </c>
      <c r="Y133">
        <f t="shared" si="34"/>
        <v>69.774011299435031</v>
      </c>
      <c r="Z133">
        <f t="shared" si="35"/>
        <v>209</v>
      </c>
      <c r="AA133">
        <f>VLOOKUP(B133,[1]高一上!$B:$I,7,0)</f>
        <v>69</v>
      </c>
      <c r="AB133" t="str">
        <f>VLOOKUP(B133,[1]高一上!$B:$I,8,0)</f>
        <v>央宗娜姆</v>
      </c>
      <c r="AC133">
        <f t="shared" si="36"/>
        <v>74.011299435028249</v>
      </c>
      <c r="AD133">
        <f t="shared" si="37"/>
        <v>102</v>
      </c>
      <c r="AE133">
        <f>VLOOKUP(B133,[1]中考!$B:$H,7,0)</f>
        <v>123</v>
      </c>
      <c r="AF133">
        <f t="shared" si="38"/>
        <v>10</v>
      </c>
    </row>
    <row r="134" spans="1:32" x14ac:dyDescent="0.2">
      <c r="A134" s="2" t="s">
        <v>401</v>
      </c>
      <c r="B134" s="2" t="s">
        <v>402</v>
      </c>
      <c r="C134" s="1">
        <v>3</v>
      </c>
      <c r="D134" s="3" t="s">
        <v>9</v>
      </c>
      <c r="E134" s="4" t="s">
        <v>403</v>
      </c>
      <c r="F134" s="1">
        <v>415</v>
      </c>
      <c r="G134" s="13">
        <f>VLOOKUP(B134,'[1]高三下(高考)'!$B:$J,8,0)</f>
        <v>75</v>
      </c>
      <c r="H134" s="12" t="str">
        <f>VLOOKUP(B134,'[1]高三下(高考)'!$B:$J,9,0)</f>
        <v>央宗娜姆</v>
      </c>
      <c r="I134" s="15">
        <f t="shared" si="26"/>
        <v>81.073446327683612</v>
      </c>
      <c r="J134">
        <f t="shared" si="27"/>
        <v>250</v>
      </c>
      <c r="K134">
        <f>VLOOKUP(B134,[1]高三上!$B:$J,8,0)</f>
        <v>56</v>
      </c>
      <c r="L134" t="str">
        <f>VLOOKUP(B134,[1]高三上!$B:$J,9,0)</f>
        <v>央宗娜姆</v>
      </c>
      <c r="M134">
        <f t="shared" si="28"/>
        <v>113.84180790960451</v>
      </c>
      <c r="N134">
        <f t="shared" si="29"/>
        <v>183</v>
      </c>
      <c r="O134">
        <f>VLOOKUP(B134,[1]高二下!$B:$J,8,0)</f>
        <v>55</v>
      </c>
      <c r="P134" t="str">
        <f>VLOOKUP(B134,[1]高二下!$B:$J,9,0)</f>
        <v>央宗娜姆</v>
      </c>
      <c r="Q134">
        <f t="shared" si="30"/>
        <v>108.47457627118644</v>
      </c>
      <c r="R134">
        <f t="shared" si="31"/>
        <v>232</v>
      </c>
      <c r="S134">
        <f>VLOOKUP(B134,[1]高二上!$B:$J,8,0)</f>
        <v>47</v>
      </c>
      <c r="T134" t="str">
        <f>VLOOKUP(B134,[1]高二上!$B:$J,9,0)</f>
        <v>央宗娜姆</v>
      </c>
      <c r="U134">
        <f t="shared" si="32"/>
        <v>63.559322033898304</v>
      </c>
      <c r="V134">
        <f t="shared" si="33"/>
        <v>262</v>
      </c>
      <c r="W134">
        <f>VLOOKUP(B134,[1]高一下!$B:$J,8,0)</f>
        <v>81</v>
      </c>
      <c r="X134" t="str">
        <f>VLOOKUP(B134,[1]高一下!$B:$J,9,0)</f>
        <v>央宗娜姆</v>
      </c>
      <c r="Y134">
        <f t="shared" si="34"/>
        <v>104.80225988700565</v>
      </c>
      <c r="Z134">
        <f t="shared" si="35"/>
        <v>133</v>
      </c>
      <c r="AA134">
        <f>VLOOKUP(B134,[1]高一上!$B:$I,7,0)</f>
        <v>62</v>
      </c>
      <c r="AB134" t="str">
        <f>VLOOKUP(B134,[1]高一上!$B:$I,8,0)</f>
        <v>马俊</v>
      </c>
      <c r="AC134">
        <f t="shared" si="36"/>
        <v>78.531073446327682</v>
      </c>
      <c r="AD134">
        <f t="shared" si="37"/>
        <v>150</v>
      </c>
      <c r="AE134">
        <f>VLOOKUP(B134,[1]中考!$B:$H,7,0)</f>
        <v>111</v>
      </c>
      <c r="AF134">
        <f t="shared" si="38"/>
        <v>74</v>
      </c>
    </row>
    <row r="135" spans="1:32" x14ac:dyDescent="0.2">
      <c r="A135" s="2" t="s">
        <v>404</v>
      </c>
      <c r="B135" s="2" t="s">
        <v>405</v>
      </c>
      <c r="C135" s="1">
        <v>3</v>
      </c>
      <c r="D135" s="3" t="s">
        <v>9</v>
      </c>
      <c r="E135" s="4" t="s">
        <v>406</v>
      </c>
      <c r="F135" s="1">
        <v>410</v>
      </c>
      <c r="G135" s="13">
        <f>VLOOKUP(B135,'[1]高三下(高考)'!$B:$J,8,0)</f>
        <v>80</v>
      </c>
      <c r="H135" s="12" t="str">
        <f>VLOOKUP(B135,'[1]高三下(高考)'!$B:$J,9,0)</f>
        <v>央宗娜姆</v>
      </c>
      <c r="I135" s="15">
        <f t="shared" si="26"/>
        <v>64.406779661016941</v>
      </c>
      <c r="J135">
        <f t="shared" si="27"/>
        <v>214</v>
      </c>
      <c r="K135">
        <f>VLOOKUP(B135,[1]高三上!$B:$J,8,0)</f>
        <v>69</v>
      </c>
      <c r="L135" t="str">
        <f>VLOOKUP(B135,[1]高三上!$B:$J,9,0)</f>
        <v>央宗娜姆</v>
      </c>
      <c r="M135">
        <f t="shared" si="28"/>
        <v>111.29943502824858</v>
      </c>
      <c r="N135">
        <f t="shared" si="29"/>
        <v>88</v>
      </c>
      <c r="O135">
        <f>VLOOKUP(B135,[1]高二下!$B:$J,8,0)</f>
        <v>70</v>
      </c>
      <c r="P135" t="str">
        <f>VLOOKUP(B135,[1]高二下!$B:$J,9,0)</f>
        <v>央宗娜姆</v>
      </c>
      <c r="Q135">
        <f t="shared" si="30"/>
        <v>94.350282485875709</v>
      </c>
      <c r="R135">
        <f t="shared" si="31"/>
        <v>128</v>
      </c>
      <c r="S135">
        <f>VLOOKUP(B135,[1]高二上!$B:$J,8,0)</f>
        <v>72</v>
      </c>
      <c r="T135" t="str">
        <f>VLOOKUP(B135,[1]高二上!$B:$J,9,0)</f>
        <v>央宗娜姆</v>
      </c>
      <c r="U135">
        <f t="shared" si="32"/>
        <v>104.23728813559322</v>
      </c>
      <c r="V135">
        <f t="shared" si="33"/>
        <v>108</v>
      </c>
      <c r="W135">
        <f>VLOOKUP(B135,[1]高一下!$B:$J,8,0)</f>
        <v>83</v>
      </c>
      <c r="X135" t="str">
        <f>VLOOKUP(B135,[1]高一下!$B:$J,9,0)</f>
        <v>央宗娜姆</v>
      </c>
      <c r="Y135">
        <f t="shared" si="34"/>
        <v>103.954802259887</v>
      </c>
      <c r="Z135">
        <f t="shared" si="35"/>
        <v>123</v>
      </c>
      <c r="AA135">
        <f>VLOOKUP(B135,[1]高一上!$B:$I,7,0)</f>
        <v>63</v>
      </c>
      <c r="AB135" t="str">
        <f>VLOOKUP(B135,[1]高一上!$B:$I,8,0)</f>
        <v>喇燕</v>
      </c>
      <c r="AC135">
        <f t="shared" si="36"/>
        <v>63.841807909604519</v>
      </c>
      <c r="AD135">
        <f t="shared" si="37"/>
        <v>137</v>
      </c>
      <c r="AE135">
        <f>VLOOKUP(B135,[1]中考!$B:$H,7,0)</f>
        <v>124</v>
      </c>
      <c r="AF135">
        <f t="shared" si="38"/>
        <v>9</v>
      </c>
    </row>
    <row r="136" spans="1:32" x14ac:dyDescent="0.2">
      <c r="A136" s="2" t="s">
        <v>407</v>
      </c>
      <c r="B136" s="2" t="s">
        <v>408</v>
      </c>
      <c r="C136" s="1">
        <v>3</v>
      </c>
      <c r="D136" s="3" t="s">
        <v>9</v>
      </c>
      <c r="E136" s="4" t="s">
        <v>409</v>
      </c>
      <c r="F136" s="1">
        <v>404</v>
      </c>
      <c r="G136" s="13">
        <f>VLOOKUP(B136,'[1]高三下(高考)'!$B:$J,8,0)</f>
        <v>92</v>
      </c>
      <c r="H136" s="12" t="str">
        <f>VLOOKUP(B136,'[1]高三下(高考)'!$B:$J,9,0)</f>
        <v>央宗娜姆</v>
      </c>
      <c r="I136" s="15">
        <f t="shared" si="26"/>
        <v>105.36723163841808</v>
      </c>
      <c r="J136">
        <f t="shared" si="27"/>
        <v>97</v>
      </c>
      <c r="K136">
        <f>VLOOKUP(B136,[1]高三上!$B:$J,8,0)</f>
        <v>65</v>
      </c>
      <c r="L136" t="str">
        <f>VLOOKUP(B136,[1]高三上!$B:$J,9,0)</f>
        <v>央宗娜姆</v>
      </c>
      <c r="M136">
        <f t="shared" si="28"/>
        <v>147.45762711864407</v>
      </c>
      <c r="N136">
        <f t="shared" si="29"/>
        <v>116</v>
      </c>
      <c r="O136">
        <f>VLOOKUP(B136,[1]高二下!$B:$J,8,0)</f>
        <v>48</v>
      </c>
      <c r="P136" t="str">
        <f>VLOOKUP(B136,[1]高二下!$B:$J,9,0)</f>
        <v>央宗娜姆</v>
      </c>
      <c r="Q136">
        <f t="shared" si="30"/>
        <v>54.51977401129944</v>
      </c>
      <c r="R136">
        <f t="shared" si="31"/>
        <v>284</v>
      </c>
      <c r="S136">
        <f>VLOOKUP(B136,[1]高二上!$B:$J,8,0)</f>
        <v>69</v>
      </c>
      <c r="T136" t="str">
        <f>VLOOKUP(B136,[1]高二上!$B:$J,9,0)</f>
        <v>央宗娜姆</v>
      </c>
      <c r="U136">
        <f t="shared" si="32"/>
        <v>105.93220338983051</v>
      </c>
      <c r="V136">
        <f t="shared" si="33"/>
        <v>123</v>
      </c>
      <c r="W136">
        <f>VLOOKUP(B136,[1]高一下!$B:$J,8,0)</f>
        <v>79</v>
      </c>
      <c r="X136" t="str">
        <f>VLOOKUP(B136,[1]高一下!$B:$J,9,0)</f>
        <v>央宗娜姆</v>
      </c>
      <c r="Y136">
        <f t="shared" si="34"/>
        <v>88.13559322033899</v>
      </c>
      <c r="Z136">
        <f t="shared" si="35"/>
        <v>144</v>
      </c>
      <c r="AA136">
        <f>VLOOKUP(B136,[1]高一上!$B:$I,7,0)</f>
        <v>69</v>
      </c>
      <c r="AB136" t="str">
        <f>VLOOKUP(B136,[1]高一上!$B:$I,8,0)</f>
        <v>央宗娜姆</v>
      </c>
      <c r="AC136">
        <f t="shared" si="36"/>
        <v>76.271186440677965</v>
      </c>
      <c r="AD136">
        <f t="shared" si="37"/>
        <v>102</v>
      </c>
      <c r="AE136">
        <f>VLOOKUP(B136,[1]中考!$B:$H,7,0)</f>
        <v>121</v>
      </c>
      <c r="AF136">
        <f t="shared" si="38"/>
        <v>18</v>
      </c>
    </row>
    <row r="137" spans="1:32" x14ac:dyDescent="0.2">
      <c r="A137" s="2" t="s">
        <v>410</v>
      </c>
      <c r="B137" s="2" t="s">
        <v>411</v>
      </c>
      <c r="C137" s="1">
        <v>3</v>
      </c>
      <c r="D137" s="3" t="s">
        <v>9</v>
      </c>
      <c r="E137" s="4" t="s">
        <v>412</v>
      </c>
      <c r="F137" s="1">
        <v>376</v>
      </c>
      <c r="G137" s="13">
        <f>VLOOKUP(B137,'[1]高三下(高考)'!$B:$J,8,0)</f>
        <v>68</v>
      </c>
      <c r="H137" s="12" t="str">
        <f>VLOOKUP(B137,'[1]高三下(高考)'!$B:$J,9,0)</f>
        <v>央宗娜姆</v>
      </c>
      <c r="I137" s="15">
        <f t="shared" si="26"/>
        <v>68.926553672316373</v>
      </c>
      <c r="J137">
        <f t="shared" si="27"/>
        <v>298</v>
      </c>
      <c r="K137">
        <f>VLOOKUP(B137,[1]高三上!$B:$J,8,0)</f>
        <v>55</v>
      </c>
      <c r="L137" t="str">
        <f>VLOOKUP(B137,[1]高三上!$B:$J,9,0)</f>
        <v>央宗娜姆</v>
      </c>
      <c r="M137">
        <f t="shared" si="28"/>
        <v>67.79661016949153</v>
      </c>
      <c r="N137">
        <f t="shared" si="29"/>
        <v>188</v>
      </c>
      <c r="O137">
        <f>VLOOKUP(B137,[1]高二下!$B:$J,8,0)</f>
        <v>78</v>
      </c>
      <c r="P137" t="str">
        <f>VLOOKUP(B137,[1]高二下!$B:$J,9,0)</f>
        <v>央宗娜姆</v>
      </c>
      <c r="Q137">
        <f t="shared" si="30"/>
        <v>151.41242937853107</v>
      </c>
      <c r="R137">
        <f t="shared" si="31"/>
        <v>74</v>
      </c>
      <c r="S137">
        <f>VLOOKUP(B137,[1]高二上!$B:$J,8,0)</f>
        <v>48</v>
      </c>
      <c r="T137" t="str">
        <f>VLOOKUP(B137,[1]高二上!$B:$J,9,0)</f>
        <v>央宗娜姆</v>
      </c>
      <c r="U137">
        <f t="shared" si="32"/>
        <v>32.7683615819209</v>
      </c>
      <c r="V137">
        <f t="shared" si="33"/>
        <v>256</v>
      </c>
      <c r="W137">
        <f>VLOOKUP(B137,[1]高一下!$B:$J,8,0)</f>
        <v>105</v>
      </c>
      <c r="X137" t="str">
        <f>VLOOKUP(B137,[1]高一下!$B:$J,9,0)</f>
        <v>央宗娜姆</v>
      </c>
      <c r="Y137">
        <f t="shared" si="34"/>
        <v>133.61581920903956</v>
      </c>
      <c r="Z137">
        <f t="shared" si="35"/>
        <v>18</v>
      </c>
      <c r="AA137">
        <f>VLOOKUP(B137,[1]高一上!$B:$I,7,0)</f>
        <v>63</v>
      </c>
      <c r="AB137" t="str">
        <f>VLOOKUP(B137,[1]高一上!$B:$I,8,0)</f>
        <v>赵云川</v>
      </c>
      <c r="AC137">
        <f t="shared" si="36"/>
        <v>108.19209039548022</v>
      </c>
      <c r="AD137">
        <f t="shared" si="37"/>
        <v>137</v>
      </c>
      <c r="AE137">
        <f>VLOOKUP(B137,[1]中考!$B:$H,7,0)</f>
        <v>99</v>
      </c>
      <c r="AF137">
        <f t="shared" si="38"/>
        <v>166</v>
      </c>
    </row>
    <row r="138" spans="1:32" x14ac:dyDescent="0.2">
      <c r="A138" s="2" t="s">
        <v>413</v>
      </c>
      <c r="B138" s="2" t="s">
        <v>414</v>
      </c>
      <c r="C138" s="1">
        <v>3</v>
      </c>
      <c r="D138" s="3" t="s">
        <v>9</v>
      </c>
      <c r="E138" s="4" t="s">
        <v>415</v>
      </c>
      <c r="F138" s="1">
        <v>319</v>
      </c>
      <c r="G138" s="13">
        <f>VLOOKUP(B138,'[1]高三下(高考)'!$B:$J,8,0)</f>
        <v>68</v>
      </c>
      <c r="H138" s="12" t="str">
        <f>VLOOKUP(B138,'[1]高三下(高考)'!$B:$J,9,0)</f>
        <v>央宗娜姆</v>
      </c>
      <c r="I138" s="15">
        <f t="shared" si="26"/>
        <v>70.903954802259889</v>
      </c>
      <c r="J138">
        <f t="shared" si="27"/>
        <v>298</v>
      </c>
      <c r="K138">
        <f>VLOOKUP(B138,[1]高三上!$B:$J,8,0)</f>
        <v>54</v>
      </c>
      <c r="L138" t="str">
        <f>VLOOKUP(B138,[1]高三上!$B:$J,9,0)</f>
        <v>央宗娜姆</v>
      </c>
      <c r="M138">
        <f t="shared" si="28"/>
        <v>73.44632768361582</v>
      </c>
      <c r="N138">
        <f t="shared" si="29"/>
        <v>195</v>
      </c>
      <c r="O138">
        <f>VLOOKUP(B138,[1]高二下!$B:$J,8,0)</f>
        <v>73</v>
      </c>
      <c r="P138" t="str">
        <f>VLOOKUP(B138,[1]高二下!$B:$J,9,0)</f>
        <v>央宗娜姆</v>
      </c>
      <c r="Q138">
        <f t="shared" si="30"/>
        <v>112.42937853107344</v>
      </c>
      <c r="R138">
        <f t="shared" si="31"/>
        <v>101</v>
      </c>
      <c r="S138">
        <f>VLOOKUP(B138,[1]高二上!$B:$J,8,0)</f>
        <v>66</v>
      </c>
      <c r="T138" t="str">
        <f>VLOOKUP(B138,[1]高二上!$B:$J,9,0)</f>
        <v>央宗娜姆</v>
      </c>
      <c r="U138">
        <f t="shared" si="32"/>
        <v>80.508474576271183</v>
      </c>
      <c r="V138">
        <f t="shared" si="33"/>
        <v>145</v>
      </c>
      <c r="W138">
        <f>VLOOKUP(B138,[1]高一下!$B:$J,8,0)</f>
        <v>91</v>
      </c>
      <c r="X138" t="str">
        <f>VLOOKUP(B138,[1]高一下!$B:$J,9,0)</f>
        <v>央宗娜姆</v>
      </c>
      <c r="Y138">
        <f t="shared" si="34"/>
        <v>95.480225988700568</v>
      </c>
      <c r="Z138">
        <f t="shared" si="35"/>
        <v>76</v>
      </c>
      <c r="AA138">
        <f>VLOOKUP(B138,[1]高一上!$B:$I,7,0)</f>
        <v>78</v>
      </c>
      <c r="AB138" t="str">
        <f>VLOOKUP(B138,[1]高一上!$B:$I,8,0)</f>
        <v>央宗娜姆</v>
      </c>
      <c r="AC138">
        <f t="shared" si="36"/>
        <v>112.99435028248587</v>
      </c>
      <c r="AD138">
        <f t="shared" si="37"/>
        <v>60</v>
      </c>
      <c r="AE138">
        <f>VLOOKUP(B138,[1]中考!$B:$H,7,0)</f>
        <v>106</v>
      </c>
      <c r="AF138">
        <f t="shared" si="38"/>
        <v>106</v>
      </c>
    </row>
    <row r="139" spans="1:32" x14ac:dyDescent="0.2">
      <c r="A139" s="2" t="s">
        <v>416</v>
      </c>
      <c r="B139" s="2" t="s">
        <v>417</v>
      </c>
      <c r="C139" s="1">
        <v>4</v>
      </c>
      <c r="D139" s="3" t="s">
        <v>9</v>
      </c>
      <c r="E139" s="4" t="s">
        <v>418</v>
      </c>
      <c r="F139" s="1">
        <v>533</v>
      </c>
      <c r="G139" s="13">
        <f>VLOOKUP(B139,'[1]高三下(高考)'!$B:$J,8,0)</f>
        <v>88</v>
      </c>
      <c r="H139" s="12" t="str">
        <f>VLOOKUP(B139,'[1]高三下(高考)'!$B:$J,9,0)</f>
        <v>喇燕</v>
      </c>
      <c r="I139" s="15">
        <f t="shared" si="26"/>
        <v>76.271186440677965</v>
      </c>
      <c r="J139">
        <f t="shared" si="27"/>
        <v>137</v>
      </c>
      <c r="K139">
        <f>VLOOKUP(B139,[1]高三上!$B:$J,8,0)</f>
        <v>75</v>
      </c>
      <c r="L139" t="str">
        <f>VLOOKUP(B139,[1]高三上!$B:$J,9,0)</f>
        <v>喇燕</v>
      </c>
      <c r="M139">
        <f t="shared" si="28"/>
        <v>98.587570621468927</v>
      </c>
      <c r="N139">
        <f t="shared" si="29"/>
        <v>53</v>
      </c>
      <c r="O139">
        <f>VLOOKUP(B139,[1]高二下!$B:$J,8,0)</f>
        <v>84</v>
      </c>
      <c r="P139" t="str">
        <f>VLOOKUP(B139,[1]高二下!$B:$J,9,0)</f>
        <v>喇燕</v>
      </c>
      <c r="Q139">
        <f t="shared" si="30"/>
        <v>125.98870056497175</v>
      </c>
      <c r="R139">
        <f t="shared" si="31"/>
        <v>48</v>
      </c>
      <c r="S139">
        <f>VLOOKUP(B139,[1]高二上!$B:$J,8,0)</f>
        <v>67</v>
      </c>
      <c r="T139" t="str">
        <f>VLOOKUP(B139,[1]高二上!$B:$J,9,0)</f>
        <v>喇燕</v>
      </c>
      <c r="U139">
        <f t="shared" si="32"/>
        <v>86.440677966101703</v>
      </c>
      <c r="V139">
        <f t="shared" si="33"/>
        <v>140</v>
      </c>
      <c r="W139">
        <f>VLOOKUP(B139,[1]高一下!$B:$J,8,0)</f>
        <v>89</v>
      </c>
      <c r="X139" t="str">
        <f>VLOOKUP(B139,[1]高一下!$B:$J,9,0)</f>
        <v>喇燕</v>
      </c>
      <c r="Y139">
        <f t="shared" si="34"/>
        <v>92.655367231638422</v>
      </c>
      <c r="Z139">
        <f t="shared" si="35"/>
        <v>92</v>
      </c>
      <c r="AA139">
        <f>VLOOKUP(B139,[1]高一上!$B:$I,7,0)</f>
        <v>76</v>
      </c>
      <c r="AB139" t="str">
        <f>VLOOKUP(B139,[1]高一上!$B:$I,8,0)</f>
        <v>邓国华</v>
      </c>
      <c r="AC139">
        <f t="shared" si="36"/>
        <v>118.64406779661017</v>
      </c>
      <c r="AD139">
        <f t="shared" si="37"/>
        <v>66</v>
      </c>
      <c r="AE139">
        <f>VLOOKUP(B139,[1]中考!$B:$H,7,0)</f>
        <v>103</v>
      </c>
      <c r="AF139">
        <f t="shared" si="38"/>
        <v>132</v>
      </c>
    </row>
    <row r="140" spans="1:32" x14ac:dyDescent="0.2">
      <c r="A140" s="2" t="s">
        <v>419</v>
      </c>
      <c r="B140" s="2" t="s">
        <v>420</v>
      </c>
      <c r="C140" s="1">
        <v>4</v>
      </c>
      <c r="D140" s="3" t="s">
        <v>9</v>
      </c>
      <c r="E140" s="4" t="s">
        <v>376</v>
      </c>
      <c r="F140" s="1">
        <v>518</v>
      </c>
      <c r="G140" s="13">
        <f>VLOOKUP(B140,'[1]高三下(高考)'!$B:$J,8,0)</f>
        <v>86</v>
      </c>
      <c r="H140" s="12" t="str">
        <f>VLOOKUP(B140,'[1]高三下(高考)'!$B:$J,9,0)</f>
        <v>喇燕</v>
      </c>
      <c r="I140" s="15">
        <f t="shared" si="26"/>
        <v>87.005649717514132</v>
      </c>
      <c r="J140">
        <f t="shared" si="27"/>
        <v>154</v>
      </c>
      <c r="K140">
        <f>VLOOKUP(B140,[1]高三上!$B:$J,8,0)</f>
        <v>67</v>
      </c>
      <c r="L140" t="str">
        <f>VLOOKUP(B140,[1]高三上!$B:$J,9,0)</f>
        <v>喇燕</v>
      </c>
      <c r="M140">
        <f t="shared" si="28"/>
        <v>81.355932203389827</v>
      </c>
      <c r="N140">
        <f t="shared" si="29"/>
        <v>108</v>
      </c>
      <c r="O140">
        <f>VLOOKUP(B140,[1]高二下!$B:$J,8,0)</f>
        <v>86</v>
      </c>
      <c r="P140" t="str">
        <f>VLOOKUP(B140,[1]高二下!$B:$J,9,0)</f>
        <v>喇燕</v>
      </c>
      <c r="Q140">
        <f t="shared" si="30"/>
        <v>125.42372881355932</v>
      </c>
      <c r="R140">
        <f t="shared" si="31"/>
        <v>42</v>
      </c>
      <c r="S140">
        <f>VLOOKUP(B140,[1]高二上!$B:$J,8,0)</f>
        <v>68</v>
      </c>
      <c r="T140" t="str">
        <f>VLOOKUP(B140,[1]高二上!$B:$J,9,0)</f>
        <v>喇燕</v>
      </c>
      <c r="U140">
        <f t="shared" si="32"/>
        <v>72.598870056497177</v>
      </c>
      <c r="V140">
        <f t="shared" si="33"/>
        <v>132</v>
      </c>
      <c r="W140">
        <f>VLOOKUP(B140,[1]高一下!$B:$J,8,0)</f>
        <v>100</v>
      </c>
      <c r="X140" t="str">
        <f>VLOOKUP(B140,[1]高一下!$B:$J,9,0)</f>
        <v>喇燕</v>
      </c>
      <c r="Y140">
        <f t="shared" si="34"/>
        <v>110.73446327683615</v>
      </c>
      <c r="Z140">
        <f t="shared" si="35"/>
        <v>35</v>
      </c>
      <c r="AA140">
        <f>VLOOKUP(B140,[1]高一上!$B:$I,7,0)</f>
        <v>75</v>
      </c>
      <c r="AB140" t="str">
        <f>VLOOKUP(B140,[1]高一上!$B:$I,8,0)</f>
        <v>央宗娜姆</v>
      </c>
      <c r="AC140">
        <f t="shared" si="36"/>
        <v>101.69491525423729</v>
      </c>
      <c r="AD140">
        <f t="shared" si="37"/>
        <v>73</v>
      </c>
      <c r="AE140">
        <f>VLOOKUP(B140,[1]中考!$B:$H,7,0)</f>
        <v>110</v>
      </c>
      <c r="AF140">
        <f t="shared" si="38"/>
        <v>79</v>
      </c>
    </row>
    <row r="141" spans="1:32" x14ac:dyDescent="0.2">
      <c r="A141" s="2" t="s">
        <v>421</v>
      </c>
      <c r="B141" s="2" t="s">
        <v>422</v>
      </c>
      <c r="C141" s="1">
        <v>4</v>
      </c>
      <c r="D141" s="3" t="s">
        <v>9</v>
      </c>
      <c r="E141" s="4" t="s">
        <v>423</v>
      </c>
      <c r="F141" s="1">
        <v>506</v>
      </c>
      <c r="G141" s="13">
        <f>VLOOKUP(B141,'[1]高三下(高考)'!$B:$J,8,0)</f>
        <v>87</v>
      </c>
      <c r="H141" s="12" t="str">
        <f>VLOOKUP(B141,'[1]高三下(高考)'!$B:$J,9,0)</f>
        <v>喇燕</v>
      </c>
      <c r="I141" s="15">
        <f t="shared" si="26"/>
        <v>70.056497175141246</v>
      </c>
      <c r="J141">
        <f t="shared" si="27"/>
        <v>148</v>
      </c>
      <c r="K141">
        <f>VLOOKUP(B141,[1]高三上!$B:$J,8,0)</f>
        <v>80</v>
      </c>
      <c r="L141" t="str">
        <f>VLOOKUP(B141,[1]高三上!$B:$J,9,0)</f>
        <v>喇燕</v>
      </c>
      <c r="M141">
        <f t="shared" si="28"/>
        <v>106.49717514124293</v>
      </c>
      <c r="N141">
        <f t="shared" si="29"/>
        <v>42</v>
      </c>
      <c r="O141">
        <f>VLOOKUP(B141,[1]高二下!$B:$J,8,0)</f>
        <v>80</v>
      </c>
      <c r="P141" t="str">
        <f>VLOOKUP(B141,[1]高二下!$B:$J,9,0)</f>
        <v>喇燕</v>
      </c>
      <c r="Q141">
        <f t="shared" si="30"/>
        <v>113.84180790960451</v>
      </c>
      <c r="R141">
        <f t="shared" si="31"/>
        <v>65</v>
      </c>
      <c r="S141">
        <f>VLOOKUP(B141,[1]高二上!$B:$J,8,0)</f>
        <v>70</v>
      </c>
      <c r="T141" t="str">
        <f>VLOOKUP(B141,[1]高二上!$B:$J,9,0)</f>
        <v>喇燕</v>
      </c>
      <c r="U141">
        <f t="shared" si="32"/>
        <v>83.898305084745772</v>
      </c>
      <c r="V141">
        <f t="shared" si="33"/>
        <v>114</v>
      </c>
      <c r="W141">
        <f>VLOOKUP(B141,[1]高一下!$B:$J,8,0)</f>
        <v>94</v>
      </c>
      <c r="X141" t="str">
        <f>VLOOKUP(B141,[1]高一下!$B:$J,9,0)</f>
        <v>喇燕</v>
      </c>
      <c r="Y141">
        <f t="shared" si="34"/>
        <v>126.27118644067797</v>
      </c>
      <c r="Z141">
        <f t="shared" si="35"/>
        <v>57</v>
      </c>
      <c r="AA141">
        <f>VLOOKUP(B141,[1]高一上!$B:$I,7,0)</f>
        <v>62</v>
      </c>
      <c r="AB141" t="str">
        <f>VLOOKUP(B141,[1]高一上!$B:$I,8,0)</f>
        <v>吕开绒</v>
      </c>
      <c r="AC141">
        <f t="shared" si="36"/>
        <v>64.124293785310726</v>
      </c>
      <c r="AD141">
        <f t="shared" si="37"/>
        <v>150</v>
      </c>
      <c r="AE141">
        <f>VLOOKUP(B141,[1]中考!$B:$H,7,0)</f>
        <v>119</v>
      </c>
      <c r="AF141">
        <f t="shared" si="38"/>
        <v>23</v>
      </c>
    </row>
    <row r="142" spans="1:32" x14ac:dyDescent="0.2">
      <c r="A142" s="2" t="s">
        <v>424</v>
      </c>
      <c r="B142" s="2" t="s">
        <v>425</v>
      </c>
      <c r="C142" s="1">
        <v>4</v>
      </c>
      <c r="D142" s="3" t="s">
        <v>9</v>
      </c>
      <c r="E142" s="4" t="s">
        <v>426</v>
      </c>
      <c r="F142" s="1">
        <v>500</v>
      </c>
      <c r="G142" s="13">
        <f>VLOOKUP(B142,'[1]高三下(高考)'!$B:$J,8,0)</f>
        <v>96</v>
      </c>
      <c r="H142" s="12" t="str">
        <f>VLOOKUP(B142,'[1]高三下(高考)'!$B:$J,9,0)</f>
        <v>喇燕</v>
      </c>
      <c r="I142" s="15">
        <f t="shared" si="26"/>
        <v>90.112994350282491</v>
      </c>
      <c r="J142">
        <f t="shared" si="27"/>
        <v>61</v>
      </c>
      <c r="K142">
        <f>VLOOKUP(B142,[1]高三上!$B:$J,8,0)</f>
        <v>87</v>
      </c>
      <c r="L142" t="str">
        <f>VLOOKUP(B142,[1]高三上!$B:$J,9,0)</f>
        <v>喇燕</v>
      </c>
      <c r="M142">
        <f t="shared" si="28"/>
        <v>111.01694915254237</v>
      </c>
      <c r="N142">
        <f t="shared" si="29"/>
        <v>26</v>
      </c>
      <c r="O142">
        <f>VLOOKUP(B142,[1]高二下!$B:$J,8,0)</f>
        <v>80</v>
      </c>
      <c r="P142" t="str">
        <f>VLOOKUP(B142,[1]高二下!$B:$J,9,0)</f>
        <v>喇燕</v>
      </c>
      <c r="Q142">
        <f t="shared" si="30"/>
        <v>105.93220338983051</v>
      </c>
      <c r="R142">
        <f t="shared" si="31"/>
        <v>65</v>
      </c>
      <c r="S142">
        <f>VLOOKUP(B142,[1]高二上!$B:$J,8,0)</f>
        <v>76</v>
      </c>
      <c r="T142" t="str">
        <f>VLOOKUP(B142,[1]高二上!$B:$J,9,0)</f>
        <v>喇燕</v>
      </c>
      <c r="U142">
        <f t="shared" si="32"/>
        <v>133.05084745762713</v>
      </c>
      <c r="V142">
        <f t="shared" si="33"/>
        <v>86</v>
      </c>
      <c r="W142">
        <f>VLOOKUP(B142,[1]高一下!$B:$J,8,0)</f>
        <v>71</v>
      </c>
      <c r="X142" t="str">
        <f>VLOOKUP(B142,[1]高一下!$B:$J,9,0)</f>
        <v>喇燕</v>
      </c>
      <c r="Y142">
        <f t="shared" si="34"/>
        <v>50.282485875706215</v>
      </c>
      <c r="Z142">
        <f t="shared" si="35"/>
        <v>203</v>
      </c>
      <c r="AA142">
        <f>VLOOKUP(B142,[1]高一上!$B:$I,7,0)</f>
        <v>94</v>
      </c>
      <c r="AB142" t="str">
        <f>VLOOKUP(B142,[1]高一上!$B:$I,8,0)</f>
        <v>赵云川</v>
      </c>
      <c r="AC142">
        <f t="shared" si="36"/>
        <v>103.10734463276836</v>
      </c>
      <c r="AD142">
        <f t="shared" si="37"/>
        <v>27</v>
      </c>
      <c r="AE142">
        <f>VLOOKUP(B142,[1]中考!$B:$H,7,0)</f>
        <v>116</v>
      </c>
      <c r="AF142">
        <f t="shared" si="38"/>
        <v>38</v>
      </c>
    </row>
    <row r="143" spans="1:32" x14ac:dyDescent="0.2">
      <c r="A143" s="2" t="s">
        <v>427</v>
      </c>
      <c r="B143" s="2" t="s">
        <v>428</v>
      </c>
      <c r="C143" s="1">
        <v>4</v>
      </c>
      <c r="D143" s="3" t="s">
        <v>9</v>
      </c>
      <c r="E143" s="4" t="s">
        <v>429</v>
      </c>
      <c r="F143" s="1">
        <v>491</v>
      </c>
      <c r="G143" s="13">
        <f>VLOOKUP(B143,'[1]高三下(高考)'!$B:$J,8,0)</f>
        <v>87</v>
      </c>
      <c r="H143" s="12" t="str">
        <f>VLOOKUP(B143,'[1]高三下(高考)'!$B:$J,9,0)</f>
        <v>喇燕</v>
      </c>
      <c r="I143" s="15">
        <f t="shared" si="26"/>
        <v>70.621468926553675</v>
      </c>
      <c r="J143">
        <f t="shared" si="27"/>
        <v>148</v>
      </c>
      <c r="K143">
        <f>VLOOKUP(B143,[1]高三上!$B:$J,8,0)</f>
        <v>78</v>
      </c>
      <c r="L143" t="str">
        <f>VLOOKUP(B143,[1]高三上!$B:$J,9,0)</f>
        <v>喇燕</v>
      </c>
      <c r="M143">
        <f t="shared" si="28"/>
        <v>130.22598870056498</v>
      </c>
      <c r="N143">
        <f t="shared" si="29"/>
        <v>44</v>
      </c>
      <c r="O143">
        <f>VLOOKUP(B143,[1]高二下!$B:$J,8,0)</f>
        <v>67</v>
      </c>
      <c r="P143" t="str">
        <f>VLOOKUP(B143,[1]高二下!$B:$J,9,0)</f>
        <v>喇燕</v>
      </c>
      <c r="Q143">
        <f t="shared" si="30"/>
        <v>102.25988700564972</v>
      </c>
      <c r="R143">
        <f t="shared" si="31"/>
        <v>151</v>
      </c>
      <c r="S143">
        <f>VLOOKUP(B143,[1]高二上!$B:$J,8,0)</f>
        <v>64</v>
      </c>
      <c r="T143" t="str">
        <f>VLOOKUP(B143,[1]高二上!$B:$J,9,0)</f>
        <v>喇燕</v>
      </c>
      <c r="U143">
        <f t="shared" si="32"/>
        <v>114.12429378531074</v>
      </c>
      <c r="V143">
        <f t="shared" si="33"/>
        <v>159</v>
      </c>
      <c r="W143">
        <f>VLOOKUP(B143,[1]高一下!$B:$J,8,0)</f>
        <v>70</v>
      </c>
      <c r="X143" t="str">
        <f>VLOOKUP(B143,[1]高一下!$B:$J,9,0)</f>
        <v>喇燕</v>
      </c>
      <c r="Y143">
        <f t="shared" si="34"/>
        <v>59.604519774011301</v>
      </c>
      <c r="Z143">
        <f t="shared" si="35"/>
        <v>209</v>
      </c>
      <c r="AA143">
        <f>VLOOKUP(B143,[1]高一上!$B:$I,7,0)</f>
        <v>76</v>
      </c>
      <c r="AB143" t="str">
        <f>VLOOKUP(B143,[1]高一上!$B:$I,8,0)</f>
        <v>马俊</v>
      </c>
      <c r="AC143">
        <f t="shared" si="36"/>
        <v>94.350282485875709</v>
      </c>
      <c r="AD143">
        <f t="shared" si="37"/>
        <v>66</v>
      </c>
      <c r="AE143">
        <f>VLOOKUP(B143,[1]中考!$B:$H,7,0)</f>
        <v>115</v>
      </c>
      <c r="AF143">
        <f t="shared" si="38"/>
        <v>46</v>
      </c>
    </row>
    <row r="144" spans="1:32" x14ac:dyDescent="0.2">
      <c r="A144" s="2" t="s">
        <v>430</v>
      </c>
      <c r="B144" s="2" t="s">
        <v>431</v>
      </c>
      <c r="C144" s="1">
        <v>4</v>
      </c>
      <c r="D144" s="3" t="s">
        <v>9</v>
      </c>
      <c r="E144" s="4" t="s">
        <v>432</v>
      </c>
      <c r="F144" s="1">
        <v>487</v>
      </c>
      <c r="G144" s="13">
        <f>VLOOKUP(B144,'[1]高三下(高考)'!$B:$J,8,0)</f>
        <v>94</v>
      </c>
      <c r="H144" s="12" t="str">
        <f>VLOOKUP(B144,'[1]高三下(高考)'!$B:$J,9,0)</f>
        <v>喇燕</v>
      </c>
      <c r="I144" s="15">
        <f t="shared" si="26"/>
        <v>125.14124293785311</v>
      </c>
      <c r="J144">
        <f t="shared" si="27"/>
        <v>82</v>
      </c>
      <c r="K144">
        <f>VLOOKUP(B144,[1]高三上!$B:$J,8,0)</f>
        <v>58</v>
      </c>
      <c r="L144" t="str">
        <f>VLOOKUP(B144,[1]高三上!$B:$J,9,0)</f>
        <v>喇燕</v>
      </c>
      <c r="M144">
        <f t="shared" si="28"/>
        <v>97.175141242937855</v>
      </c>
      <c r="N144">
        <f t="shared" si="29"/>
        <v>171</v>
      </c>
      <c r="O144">
        <f>VLOOKUP(B144,[1]高二下!$B:$J,8,0)</f>
        <v>65</v>
      </c>
      <c r="P144" t="str">
        <f>VLOOKUP(B144,[1]高二下!$B:$J,9,0)</f>
        <v>喇燕</v>
      </c>
      <c r="Q144">
        <f t="shared" si="30"/>
        <v>81.073446327683612</v>
      </c>
      <c r="R144">
        <f t="shared" si="31"/>
        <v>161</v>
      </c>
      <c r="S144">
        <f>VLOOKUP(B144,[1]高二上!$B:$J,8,0)</f>
        <v>74</v>
      </c>
      <c r="T144" t="str">
        <f>VLOOKUP(B144,[1]高二上!$B:$J,9,0)</f>
        <v>喇燕</v>
      </c>
      <c r="U144">
        <f t="shared" si="32"/>
        <v>125.70621468926554</v>
      </c>
      <c r="V144">
        <f t="shared" si="33"/>
        <v>94</v>
      </c>
      <c r="W144">
        <f>VLOOKUP(B144,[1]高一下!$B:$J,8,0)</f>
        <v>74</v>
      </c>
      <c r="X144" t="str">
        <f>VLOOKUP(B144,[1]高一下!$B:$J,9,0)</f>
        <v>喇燕</v>
      </c>
      <c r="Y144">
        <f t="shared" si="34"/>
        <v>81.638418079096041</v>
      </c>
      <c r="Z144">
        <f t="shared" si="35"/>
        <v>185</v>
      </c>
      <c r="AA144">
        <f>VLOOKUP(B144,[1]高一上!$B:$I,7,0)</f>
        <v>65</v>
      </c>
      <c r="AB144" t="str">
        <f>VLOOKUP(B144,[1]高一上!$B:$I,8,0)</f>
        <v>邓国华</v>
      </c>
      <c r="AC144">
        <f t="shared" si="36"/>
        <v>76.836158192090394</v>
      </c>
      <c r="AD144">
        <f t="shared" si="37"/>
        <v>120</v>
      </c>
      <c r="AE144">
        <f>VLOOKUP(B144,[1]中考!$B:$H,7,0)</f>
        <v>116</v>
      </c>
      <c r="AF144">
        <f t="shared" si="38"/>
        <v>38</v>
      </c>
    </row>
    <row r="145" spans="1:32" x14ac:dyDescent="0.2">
      <c r="A145" s="2" t="s">
        <v>433</v>
      </c>
      <c r="B145" s="2" t="s">
        <v>434</v>
      </c>
      <c r="C145" s="1">
        <v>4</v>
      </c>
      <c r="D145" s="3" t="s">
        <v>9</v>
      </c>
      <c r="E145" s="4" t="s">
        <v>435</v>
      </c>
      <c r="F145" s="1">
        <v>482</v>
      </c>
      <c r="G145" s="13">
        <f>VLOOKUP(B145,'[1]高三下(高考)'!$B:$J,8,0)</f>
        <v>101</v>
      </c>
      <c r="H145" s="12" t="str">
        <f>VLOOKUP(B145,'[1]高三下(高考)'!$B:$J,9,0)</f>
        <v>喇燕</v>
      </c>
      <c r="I145" s="15">
        <f t="shared" si="26"/>
        <v>164.9717514124294</v>
      </c>
      <c r="J145">
        <f t="shared" si="27"/>
        <v>45</v>
      </c>
      <c r="K145">
        <f>VLOOKUP(B145,[1]高三上!$B:$J,8,0)</f>
        <v>43</v>
      </c>
      <c r="L145" t="str">
        <f>VLOOKUP(B145,[1]高三上!$B:$J,9,0)</f>
        <v>喇燕</v>
      </c>
      <c r="M145">
        <f t="shared" si="28"/>
        <v>46.89265536723164</v>
      </c>
      <c r="N145">
        <f t="shared" si="29"/>
        <v>275</v>
      </c>
      <c r="O145">
        <f>VLOOKUP(B145,[1]高二下!$B:$J,8,0)</f>
        <v>75</v>
      </c>
      <c r="P145" t="str">
        <f>VLOOKUP(B145,[1]高二下!$B:$J,9,0)</f>
        <v>喇燕</v>
      </c>
      <c r="Q145">
        <f t="shared" si="30"/>
        <v>130.22598870056498</v>
      </c>
      <c r="R145">
        <f t="shared" si="31"/>
        <v>87</v>
      </c>
      <c r="S145">
        <f>VLOOKUP(B145,[1]高二上!$B:$J,8,0)</f>
        <v>57</v>
      </c>
      <c r="T145" t="str">
        <f>VLOOKUP(B145,[1]高二上!$B:$J,9,0)</f>
        <v>喇燕</v>
      </c>
      <c r="U145">
        <f t="shared" si="32"/>
        <v>101.12994350282486</v>
      </c>
      <c r="V145">
        <f t="shared" si="33"/>
        <v>194</v>
      </c>
      <c r="W145">
        <f>VLOOKUP(B145,[1]高一下!$B:$J,8,0)</f>
        <v>72</v>
      </c>
      <c r="X145" t="str">
        <f>VLOOKUP(B145,[1]高一下!$B:$J,9,0)</f>
        <v>喇燕</v>
      </c>
      <c r="Y145">
        <f t="shared" si="34"/>
        <v>120.05649717514125</v>
      </c>
      <c r="Z145">
        <f t="shared" si="35"/>
        <v>198</v>
      </c>
      <c r="AA145">
        <f>VLOOKUP(B145,[1]高一上!$B:$I,7,0)</f>
        <v>45</v>
      </c>
      <c r="AB145" t="str">
        <f>VLOOKUP(B145,[1]高一上!$B:$I,8,0)</f>
        <v>邓国华</v>
      </c>
      <c r="AC145">
        <f t="shared" si="36"/>
        <v>37.853107344632761</v>
      </c>
      <c r="AD145">
        <f t="shared" si="37"/>
        <v>269</v>
      </c>
      <c r="AE145">
        <f>VLOOKUP(B145,[1]中考!$B:$H,7,0)</f>
        <v>114</v>
      </c>
      <c r="AF145">
        <f t="shared" si="38"/>
        <v>49</v>
      </c>
    </row>
    <row r="146" spans="1:32" x14ac:dyDescent="0.2">
      <c r="A146" s="2" t="s">
        <v>436</v>
      </c>
      <c r="B146" s="2" t="s">
        <v>437</v>
      </c>
      <c r="C146" s="1">
        <v>4</v>
      </c>
      <c r="D146" s="3" t="s">
        <v>9</v>
      </c>
      <c r="E146" s="4" t="s">
        <v>438</v>
      </c>
      <c r="F146" s="1">
        <v>482</v>
      </c>
      <c r="G146" s="13">
        <f>VLOOKUP(B146,'[1]高三下(高考)'!$B:$J,8,0)</f>
        <v>95</v>
      </c>
      <c r="H146" s="12" t="str">
        <f>VLOOKUP(B146,'[1]高三下(高考)'!$B:$J,9,0)</f>
        <v>喇燕</v>
      </c>
      <c r="I146" s="15">
        <f t="shared" si="26"/>
        <v>104.51977401129943</v>
      </c>
      <c r="J146">
        <f t="shared" si="27"/>
        <v>72</v>
      </c>
      <c r="K146">
        <f>VLOOKUP(B146,[1]高三上!$B:$J,8,0)</f>
        <v>69</v>
      </c>
      <c r="L146" t="str">
        <f>VLOOKUP(B146,[1]高三上!$B:$J,9,0)</f>
        <v>喇燕</v>
      </c>
      <c r="M146">
        <f t="shared" si="28"/>
        <v>113.84180790960451</v>
      </c>
      <c r="N146">
        <f t="shared" si="29"/>
        <v>88</v>
      </c>
      <c r="O146">
        <f>VLOOKUP(B146,[1]高二下!$B:$J,8,0)</f>
        <v>69</v>
      </c>
      <c r="P146" t="str">
        <f>VLOOKUP(B146,[1]高二下!$B:$J,9,0)</f>
        <v>喇燕</v>
      </c>
      <c r="Q146">
        <f t="shared" si="30"/>
        <v>119.2090395480226</v>
      </c>
      <c r="R146">
        <f t="shared" si="31"/>
        <v>137</v>
      </c>
      <c r="S146">
        <f>VLOOKUP(B146,[1]高二上!$B:$J,8,0)</f>
        <v>55</v>
      </c>
      <c r="T146" t="str">
        <f>VLOOKUP(B146,[1]高二上!$B:$J,9,0)</f>
        <v>喇燕</v>
      </c>
      <c r="U146">
        <f t="shared" si="32"/>
        <v>70.33898305084746</v>
      </c>
      <c r="V146">
        <f t="shared" si="33"/>
        <v>205</v>
      </c>
      <c r="W146">
        <f>VLOOKUP(B146,[1]高一下!$B:$J,8,0)</f>
        <v>87</v>
      </c>
      <c r="X146" t="str">
        <f>VLOOKUP(B146,[1]高一下!$B:$J,9,0)</f>
        <v>喇燕</v>
      </c>
      <c r="Y146">
        <f t="shared" si="34"/>
        <v>107.90960451977401</v>
      </c>
      <c r="Z146">
        <f t="shared" si="35"/>
        <v>100</v>
      </c>
      <c r="AA146">
        <f>VLOOKUP(B146,[1]高一上!$B:$I,7,0)</f>
        <v>64</v>
      </c>
      <c r="AB146" t="str">
        <f>VLOOKUP(B146,[1]高一上!$B:$I,8,0)</f>
        <v>吕开绒</v>
      </c>
      <c r="AC146">
        <f t="shared" si="36"/>
        <v>94.915254237288138</v>
      </c>
      <c r="AD146">
        <f t="shared" si="37"/>
        <v>128</v>
      </c>
      <c r="AE146">
        <f>VLOOKUP(B146,[1]中考!$B:$H,7,0)</f>
        <v>105</v>
      </c>
      <c r="AF146">
        <f t="shared" si="38"/>
        <v>110</v>
      </c>
    </row>
    <row r="147" spans="1:32" x14ac:dyDescent="0.2">
      <c r="A147" s="2" t="s">
        <v>439</v>
      </c>
      <c r="B147" s="2" t="s">
        <v>440</v>
      </c>
      <c r="C147" s="1">
        <v>4</v>
      </c>
      <c r="D147" s="3" t="s">
        <v>9</v>
      </c>
      <c r="E147" s="4" t="s">
        <v>441</v>
      </c>
      <c r="F147" s="1">
        <v>478</v>
      </c>
      <c r="G147" s="13">
        <f>VLOOKUP(B147,'[1]高三下(高考)'!$B:$J,8,0)</f>
        <v>83</v>
      </c>
      <c r="H147" s="12" t="str">
        <f>VLOOKUP(B147,'[1]高三下(高考)'!$B:$J,9,0)</f>
        <v>喇燕</v>
      </c>
      <c r="I147" s="15">
        <f t="shared" si="26"/>
        <v>92.090395480225993</v>
      </c>
      <c r="J147">
        <f t="shared" si="27"/>
        <v>186</v>
      </c>
      <c r="K147">
        <f>VLOOKUP(B147,[1]高三上!$B:$J,8,0)</f>
        <v>59</v>
      </c>
      <c r="L147" t="str">
        <f>VLOOKUP(B147,[1]高三上!$B:$J,9,0)</f>
        <v>喇燕</v>
      </c>
      <c r="M147">
        <f t="shared" si="28"/>
        <v>119.49152542372882</v>
      </c>
      <c r="N147">
        <f t="shared" si="29"/>
        <v>158</v>
      </c>
      <c r="O147">
        <f>VLOOKUP(B147,[1]高二下!$B:$J,8,0)</f>
        <v>56</v>
      </c>
      <c r="P147" t="str">
        <f>VLOOKUP(B147,[1]高二下!$B:$J,9,0)</f>
        <v>喇燕</v>
      </c>
      <c r="Q147">
        <f t="shared" si="30"/>
        <v>98.022598870056498</v>
      </c>
      <c r="R147">
        <f t="shared" si="31"/>
        <v>227</v>
      </c>
      <c r="S147">
        <f>VLOOKUP(B147,[1]高二上!$B:$J,8,0)</f>
        <v>52</v>
      </c>
      <c r="T147" t="str">
        <f>VLOOKUP(B147,[1]高二上!$B:$J,9,0)</f>
        <v>喇燕</v>
      </c>
      <c r="U147">
        <f t="shared" si="32"/>
        <v>96.89265536723164</v>
      </c>
      <c r="V147">
        <f t="shared" si="33"/>
        <v>220</v>
      </c>
      <c r="W147">
        <f>VLOOKUP(B147,[1]高一下!$B:$J,8,0)</f>
        <v>70</v>
      </c>
      <c r="X147" t="str">
        <f>VLOOKUP(B147,[1]高一下!$B:$J,9,0)</f>
        <v>喇燕</v>
      </c>
      <c r="Y147">
        <f t="shared" si="34"/>
        <v>112.71186440677965</v>
      </c>
      <c r="Z147">
        <f t="shared" si="35"/>
        <v>209</v>
      </c>
      <c r="AA147">
        <f>VLOOKUP(B147,[1]高一上!$B:$I,7,0)</f>
        <v>47</v>
      </c>
      <c r="AB147" t="str">
        <f>VLOOKUP(B147,[1]高一上!$B:$I,8,0)</f>
        <v>央宗娜姆</v>
      </c>
      <c r="AC147">
        <f t="shared" si="36"/>
        <v>59.322033898305079</v>
      </c>
      <c r="AD147">
        <f t="shared" si="37"/>
        <v>254</v>
      </c>
      <c r="AE147">
        <f>VLOOKUP(B147,[1]中考!$B:$H,7,0)</f>
        <v>105</v>
      </c>
      <c r="AF147">
        <f t="shared" si="38"/>
        <v>110</v>
      </c>
    </row>
    <row r="148" spans="1:32" x14ac:dyDescent="0.2">
      <c r="A148" s="2" t="s">
        <v>442</v>
      </c>
      <c r="B148" s="2" t="s">
        <v>443</v>
      </c>
      <c r="C148" s="1">
        <v>4</v>
      </c>
      <c r="D148" s="3" t="s">
        <v>9</v>
      </c>
      <c r="E148" s="4" t="s">
        <v>444</v>
      </c>
      <c r="F148" s="1">
        <v>477</v>
      </c>
      <c r="G148" s="13">
        <f>VLOOKUP(B148,'[1]高三下(高考)'!$B:$J,8,0)</f>
        <v>78</v>
      </c>
      <c r="H148" s="12" t="str">
        <f>VLOOKUP(B148,'[1]高三下(高考)'!$B:$J,9,0)</f>
        <v>喇燕</v>
      </c>
      <c r="I148" s="15">
        <f t="shared" si="26"/>
        <v>51.694915254237287</v>
      </c>
      <c r="J148">
        <f t="shared" si="27"/>
        <v>224</v>
      </c>
      <c r="K148">
        <f>VLOOKUP(B148,[1]高三上!$B:$J,8,0)</f>
        <v>75</v>
      </c>
      <c r="L148" t="str">
        <f>VLOOKUP(B148,[1]高三上!$B:$J,9,0)</f>
        <v>喇燕</v>
      </c>
      <c r="M148">
        <f t="shared" si="28"/>
        <v>93.78531073446328</v>
      </c>
      <c r="N148">
        <f t="shared" si="29"/>
        <v>53</v>
      </c>
      <c r="O148">
        <f>VLOOKUP(B148,[1]高二下!$B:$J,8,0)</f>
        <v>89</v>
      </c>
      <c r="P148" t="str">
        <f>VLOOKUP(B148,[1]高二下!$B:$J,9,0)</f>
        <v>喇燕</v>
      </c>
      <c r="Q148">
        <f t="shared" si="30"/>
        <v>112.99435028248587</v>
      </c>
      <c r="R148">
        <f t="shared" si="31"/>
        <v>31</v>
      </c>
      <c r="S148">
        <f>VLOOKUP(B148,[1]高二上!$B:$J,8,0)</f>
        <v>79</v>
      </c>
      <c r="T148" t="str">
        <f>VLOOKUP(B148,[1]高二上!$B:$J,9,0)</f>
        <v>喇燕</v>
      </c>
      <c r="U148">
        <f t="shared" si="32"/>
        <v>99.717514124293785</v>
      </c>
      <c r="V148">
        <f t="shared" si="33"/>
        <v>77</v>
      </c>
      <c r="W148">
        <f>VLOOKUP(B148,[1]高一下!$B:$J,8,0)</f>
        <v>91</v>
      </c>
      <c r="X148" t="str">
        <f>VLOOKUP(B148,[1]高一下!$B:$J,9,0)</f>
        <v>喇燕</v>
      </c>
      <c r="Y148">
        <f t="shared" si="34"/>
        <v>142.37288135593221</v>
      </c>
      <c r="Z148">
        <f t="shared" si="35"/>
        <v>76</v>
      </c>
      <c r="AA148">
        <f>VLOOKUP(B148,[1]高一上!$B:$I,7,0)</f>
        <v>51</v>
      </c>
      <c r="AB148" t="str">
        <f>VLOOKUP(B148,[1]高一上!$B:$I,8,0)</f>
        <v>马俊</v>
      </c>
      <c r="AC148">
        <f t="shared" si="36"/>
        <v>46.89265536723164</v>
      </c>
      <c r="AD148">
        <f t="shared" si="37"/>
        <v>226</v>
      </c>
      <c r="AE148">
        <f>VLOOKUP(B148,[1]中考!$B:$H,7,0)</f>
        <v>116</v>
      </c>
      <c r="AF148">
        <f t="shared" si="38"/>
        <v>38</v>
      </c>
    </row>
    <row r="149" spans="1:32" x14ac:dyDescent="0.2">
      <c r="A149" s="2" t="s">
        <v>445</v>
      </c>
      <c r="B149" s="2" t="s">
        <v>446</v>
      </c>
      <c r="C149" s="1">
        <v>4</v>
      </c>
      <c r="D149" s="3" t="s">
        <v>9</v>
      </c>
      <c r="E149" s="4" t="s">
        <v>447</v>
      </c>
      <c r="F149" s="1">
        <v>476</v>
      </c>
      <c r="G149" s="13">
        <f>VLOOKUP(B149,'[1]高三下(高考)'!$B:$J,8,0)</f>
        <v>88</v>
      </c>
      <c r="H149" s="12" t="str">
        <f>VLOOKUP(B149,'[1]高三下(高考)'!$B:$J,9,0)</f>
        <v>喇燕</v>
      </c>
      <c r="I149" s="15">
        <f t="shared" si="26"/>
        <v>127.11864406779661</v>
      </c>
      <c r="J149">
        <f t="shared" si="27"/>
        <v>137</v>
      </c>
      <c r="K149">
        <f>VLOOKUP(B149,[1]高三上!$B:$J,8,0)</f>
        <v>49</v>
      </c>
      <c r="L149" t="str">
        <f>VLOOKUP(B149,[1]高三上!$B:$J,9,0)</f>
        <v>喇燕</v>
      </c>
      <c r="M149">
        <f t="shared" si="28"/>
        <v>104.80225988700565</v>
      </c>
      <c r="N149">
        <f t="shared" si="29"/>
        <v>233</v>
      </c>
      <c r="O149">
        <f>VLOOKUP(B149,[1]高二下!$B:$J,8,0)</f>
        <v>53</v>
      </c>
      <c r="P149" t="str">
        <f>VLOOKUP(B149,[1]高二下!$B:$J,9,0)</f>
        <v>喇燕</v>
      </c>
      <c r="Q149">
        <f t="shared" si="30"/>
        <v>119.49152542372882</v>
      </c>
      <c r="R149">
        <f t="shared" si="31"/>
        <v>250</v>
      </c>
      <c r="S149">
        <f>VLOOKUP(B149,[1]高二上!$B:$J,8,0)</f>
        <v>33</v>
      </c>
      <c r="T149" t="str">
        <f>VLOOKUP(B149,[1]高二上!$B:$J,9,0)</f>
        <v>喇燕</v>
      </c>
      <c r="U149">
        <f t="shared" si="32"/>
        <v>35.875706214689259</v>
      </c>
      <c r="V149">
        <f t="shared" si="33"/>
        <v>319</v>
      </c>
      <c r="W149">
        <f>VLOOKUP(B149,[1]高一下!$B:$J,8,0)</f>
        <v>89</v>
      </c>
      <c r="X149" t="str">
        <f>VLOOKUP(B149,[1]高一下!$B:$J,9,0)</f>
        <v>喇燕</v>
      </c>
      <c r="Y149">
        <f t="shared" si="34"/>
        <v>105.08474576271186</v>
      </c>
      <c r="Z149">
        <f t="shared" si="35"/>
        <v>92</v>
      </c>
      <c r="AA149">
        <f>VLOOKUP(B149,[1]高一上!$B:$I,7,0)</f>
        <v>67</v>
      </c>
      <c r="AB149" t="str">
        <f>VLOOKUP(B149,[1]高一上!$B:$I,8,0)</f>
        <v>赵云川</v>
      </c>
      <c r="AC149">
        <f t="shared" si="36"/>
        <v>77.401129943502823</v>
      </c>
      <c r="AD149">
        <f t="shared" si="37"/>
        <v>110</v>
      </c>
      <c r="AE149">
        <f>VLOOKUP(B149,[1]中考!$B:$H,7,0)</f>
        <v>117</v>
      </c>
      <c r="AF149">
        <f t="shared" si="38"/>
        <v>30</v>
      </c>
    </row>
    <row r="150" spans="1:32" x14ac:dyDescent="0.2">
      <c r="A150" s="2" t="s">
        <v>448</v>
      </c>
      <c r="B150" s="2" t="s">
        <v>449</v>
      </c>
      <c r="C150" s="1">
        <v>4</v>
      </c>
      <c r="D150" s="3" t="s">
        <v>9</v>
      </c>
      <c r="E150" s="4" t="s">
        <v>450</v>
      </c>
      <c r="F150" s="1">
        <v>475</v>
      </c>
      <c r="G150" s="13">
        <f>VLOOKUP(B150,'[1]高三下(高考)'!$B:$J,8,0)</f>
        <v>87</v>
      </c>
      <c r="H150" s="12" t="str">
        <f>VLOOKUP(B150,'[1]高三下(高考)'!$B:$J,9,0)</f>
        <v>喇燕</v>
      </c>
      <c r="I150" s="15">
        <f t="shared" si="26"/>
        <v>83.050847457627128</v>
      </c>
      <c r="J150">
        <f t="shared" si="27"/>
        <v>148</v>
      </c>
      <c r="K150">
        <f>VLOOKUP(B150,[1]高三上!$B:$J,8,0)</f>
        <v>69</v>
      </c>
      <c r="L150" t="str">
        <f>VLOOKUP(B150,[1]高三上!$B:$J,9,0)</f>
        <v>喇燕</v>
      </c>
      <c r="M150">
        <f t="shared" si="28"/>
        <v>85.875706214689259</v>
      </c>
      <c r="N150">
        <f t="shared" si="29"/>
        <v>88</v>
      </c>
      <c r="O150">
        <f>VLOOKUP(B150,[1]高二下!$B:$J,8,0)</f>
        <v>87</v>
      </c>
      <c r="P150" t="str">
        <f>VLOOKUP(B150,[1]高二下!$B:$J,9,0)</f>
        <v>喇燕</v>
      </c>
      <c r="Q150">
        <f t="shared" si="30"/>
        <v>103.67231638418079</v>
      </c>
      <c r="R150">
        <f t="shared" si="31"/>
        <v>38</v>
      </c>
      <c r="S150">
        <f>VLOOKUP(B150,[1]高二上!$B:$J,8,0)</f>
        <v>88</v>
      </c>
      <c r="T150" t="str">
        <f>VLOOKUP(B150,[1]高二上!$B:$J,9,0)</f>
        <v>喇燕</v>
      </c>
      <c r="U150">
        <f t="shared" si="32"/>
        <v>118.36158192090396</v>
      </c>
      <c r="V150">
        <f t="shared" si="33"/>
        <v>51</v>
      </c>
      <c r="W150">
        <f>VLOOKUP(B150,[1]高一下!$B:$J,8,0)</f>
        <v>84</v>
      </c>
      <c r="X150" t="str">
        <f>VLOOKUP(B150,[1]高一下!$B:$J,9,0)</f>
        <v>喇燕</v>
      </c>
      <c r="Y150">
        <f t="shared" si="34"/>
        <v>78.531073446327682</v>
      </c>
      <c r="Z150">
        <f t="shared" si="35"/>
        <v>116</v>
      </c>
      <c r="AA150">
        <f>VLOOKUP(B150,[1]高一上!$B:$I,7,0)</f>
        <v>88</v>
      </c>
      <c r="AB150" t="str">
        <f>VLOOKUP(B150,[1]高一上!$B:$I,8,0)</f>
        <v>央宗娜姆</v>
      </c>
      <c r="AC150">
        <f t="shared" si="36"/>
        <v>96.045197740112997</v>
      </c>
      <c r="AD150">
        <f t="shared" si="37"/>
        <v>40</v>
      </c>
      <c r="AE150">
        <f>VLOOKUP(B150,[1]中考!$B:$H,7,0)</f>
        <v>118</v>
      </c>
      <c r="AF150">
        <f t="shared" si="38"/>
        <v>26</v>
      </c>
    </row>
    <row r="151" spans="1:32" x14ac:dyDescent="0.2">
      <c r="A151" s="2" t="s">
        <v>451</v>
      </c>
      <c r="B151" s="2" t="s">
        <v>452</v>
      </c>
      <c r="C151" s="1">
        <v>4</v>
      </c>
      <c r="D151" s="3" t="s">
        <v>9</v>
      </c>
      <c r="E151" s="4" t="s">
        <v>453</v>
      </c>
      <c r="F151" s="1">
        <v>475</v>
      </c>
      <c r="G151" s="13">
        <f>VLOOKUP(B151,'[1]高三下(高考)'!$B:$J,8,0)</f>
        <v>94</v>
      </c>
      <c r="H151" s="12" t="str">
        <f>VLOOKUP(B151,'[1]高三下(高考)'!$B:$J,9,0)</f>
        <v>喇燕</v>
      </c>
      <c r="I151" s="15">
        <f t="shared" si="26"/>
        <v>115.2542372881356</v>
      </c>
      <c r="J151">
        <f t="shared" si="27"/>
        <v>82</v>
      </c>
      <c r="K151">
        <f>VLOOKUP(B151,[1]高三上!$B:$J,8,0)</f>
        <v>62</v>
      </c>
      <c r="L151" t="str">
        <f>VLOOKUP(B151,[1]高三上!$B:$J,9,0)</f>
        <v>喇燕</v>
      </c>
      <c r="M151">
        <f t="shared" si="28"/>
        <v>76.55367231638418</v>
      </c>
      <c r="N151">
        <f t="shared" si="29"/>
        <v>136</v>
      </c>
      <c r="O151">
        <f>VLOOKUP(B151,[1]高二下!$B:$J,8,0)</f>
        <v>83</v>
      </c>
      <c r="P151" t="str">
        <f>VLOOKUP(B151,[1]高二下!$B:$J,9,0)</f>
        <v>喇燕</v>
      </c>
      <c r="Q151">
        <f t="shared" si="30"/>
        <v>109.88700564971751</v>
      </c>
      <c r="R151">
        <f t="shared" si="31"/>
        <v>53</v>
      </c>
      <c r="S151">
        <f>VLOOKUP(B151,[1]高二上!$B:$J,8,0)</f>
        <v>75</v>
      </c>
      <c r="T151" t="str">
        <f>VLOOKUP(B151,[1]高二上!$B:$J,9,0)</f>
        <v>喇燕</v>
      </c>
      <c r="U151">
        <f t="shared" si="32"/>
        <v>105.64971751412429</v>
      </c>
      <c r="V151">
        <f t="shared" si="33"/>
        <v>88</v>
      </c>
      <c r="W151">
        <f>VLOOKUP(B151,[1]高一下!$B:$J,8,0)</f>
        <v>85</v>
      </c>
      <c r="X151" t="str">
        <f>VLOOKUP(B151,[1]高一下!$B:$J,9,0)</f>
        <v>喇燕</v>
      </c>
      <c r="Y151">
        <f t="shared" si="34"/>
        <v>92.372881355932208</v>
      </c>
      <c r="Z151">
        <f t="shared" si="35"/>
        <v>108</v>
      </c>
      <c r="AA151">
        <f>VLOOKUP(B151,[1]高一上!$B:$I,7,0)</f>
        <v>73</v>
      </c>
      <c r="AB151" t="str">
        <f>VLOOKUP(B151,[1]高一上!$B:$I,8,0)</f>
        <v>吕开绒</v>
      </c>
      <c r="AC151">
        <f t="shared" si="36"/>
        <v>79.096045197740111</v>
      </c>
      <c r="AD151">
        <f t="shared" si="37"/>
        <v>81</v>
      </c>
      <c r="AE151">
        <f>VLOOKUP(B151,[1]中考!$B:$H,7,0)</f>
        <v>126</v>
      </c>
      <c r="AF151">
        <f t="shared" si="38"/>
        <v>7</v>
      </c>
    </row>
    <row r="152" spans="1:32" x14ac:dyDescent="0.2">
      <c r="A152" s="2" t="s">
        <v>454</v>
      </c>
      <c r="B152" s="2" t="s">
        <v>455</v>
      </c>
      <c r="C152" s="1">
        <v>4</v>
      </c>
      <c r="D152" s="3" t="s">
        <v>9</v>
      </c>
      <c r="E152" s="4" t="s">
        <v>456</v>
      </c>
      <c r="F152" s="1">
        <v>473</v>
      </c>
      <c r="G152" s="13">
        <f>VLOOKUP(B152,'[1]高三下(高考)'!$B:$J,8,0)</f>
        <v>88</v>
      </c>
      <c r="H152" s="12" t="str">
        <f>VLOOKUP(B152,'[1]高三下(高考)'!$B:$J,9,0)</f>
        <v>喇燕</v>
      </c>
      <c r="I152" s="15">
        <f t="shared" si="26"/>
        <v>94.067796610169495</v>
      </c>
      <c r="J152">
        <f t="shared" si="27"/>
        <v>137</v>
      </c>
      <c r="K152">
        <f>VLOOKUP(B152,[1]高三上!$B:$J,8,0)</f>
        <v>65</v>
      </c>
      <c r="L152" t="str">
        <f>VLOOKUP(B152,[1]高三上!$B:$J,9,0)</f>
        <v>喇燕</v>
      </c>
      <c r="M152">
        <f t="shared" si="28"/>
        <v>132.76836158192089</v>
      </c>
      <c r="N152">
        <f t="shared" si="29"/>
        <v>116</v>
      </c>
      <c r="O152">
        <f>VLOOKUP(B152,[1]高二下!$B:$J,8,0)</f>
        <v>55</v>
      </c>
      <c r="P152" t="str">
        <f>VLOOKUP(B152,[1]高二下!$B:$J,9,0)</f>
        <v>喇燕</v>
      </c>
      <c r="Q152">
        <f t="shared" si="30"/>
        <v>75.423728813559322</v>
      </c>
      <c r="R152">
        <f t="shared" si="31"/>
        <v>232</v>
      </c>
      <c r="S152">
        <f>VLOOKUP(B152,[1]高二上!$B:$J,8,0)</f>
        <v>66</v>
      </c>
      <c r="T152" t="str">
        <f>VLOOKUP(B152,[1]高二上!$B:$J,9,0)</f>
        <v>喇燕</v>
      </c>
      <c r="U152">
        <f t="shared" si="32"/>
        <v>79.096045197740111</v>
      </c>
      <c r="V152">
        <f t="shared" si="33"/>
        <v>145</v>
      </c>
      <c r="W152">
        <f>VLOOKUP(B152,[1]高一下!$B:$J,8,0)</f>
        <v>92</v>
      </c>
      <c r="X152" t="str">
        <f>VLOOKUP(B152,[1]高一下!$B:$J,9,0)</f>
        <v>喇燕</v>
      </c>
      <c r="Y152">
        <f t="shared" si="34"/>
        <v>101.41242937853107</v>
      </c>
      <c r="Z152">
        <f t="shared" si="35"/>
        <v>71</v>
      </c>
      <c r="AA152">
        <f>VLOOKUP(B152,[1]高一上!$B:$I,7,0)</f>
        <v>74</v>
      </c>
      <c r="AB152" t="str">
        <f>VLOOKUP(B152,[1]高一上!$B:$I,8,0)</f>
        <v>吕开绒</v>
      </c>
      <c r="AC152">
        <f t="shared" si="36"/>
        <v>111.29943502824858</v>
      </c>
      <c r="AD152">
        <f t="shared" si="37"/>
        <v>76</v>
      </c>
      <c r="AE152">
        <f>VLOOKUP(B152,[1]中考!$B:$H,7,0)</f>
        <v>104</v>
      </c>
      <c r="AF152">
        <f t="shared" si="38"/>
        <v>116</v>
      </c>
    </row>
    <row r="153" spans="1:32" x14ac:dyDescent="0.2">
      <c r="A153" s="2" t="s">
        <v>457</v>
      </c>
      <c r="B153" s="2" t="s">
        <v>458</v>
      </c>
      <c r="C153" s="1">
        <v>4</v>
      </c>
      <c r="D153" s="3" t="s">
        <v>9</v>
      </c>
      <c r="E153" s="4" t="s">
        <v>459</v>
      </c>
      <c r="F153" s="1">
        <v>470</v>
      </c>
      <c r="G153" s="13">
        <f>VLOOKUP(B153,'[1]高三下(高考)'!$B:$J,8,0)</f>
        <v>88</v>
      </c>
      <c r="H153" s="12" t="str">
        <f>VLOOKUP(B153,'[1]高三下(高考)'!$B:$J,9,0)</f>
        <v>喇燕</v>
      </c>
      <c r="I153" s="15">
        <f t="shared" si="26"/>
        <v>127.11864406779661</v>
      </c>
      <c r="J153">
        <f t="shared" si="27"/>
        <v>137</v>
      </c>
      <c r="K153">
        <f>VLOOKUP(B153,[1]高三上!$B:$J,8,0)</f>
        <v>49</v>
      </c>
      <c r="L153" t="str">
        <f>VLOOKUP(B153,[1]高三上!$B:$J,9,0)</f>
        <v>喇燕</v>
      </c>
      <c r="M153">
        <f t="shared" si="28"/>
        <v>90.112994350282491</v>
      </c>
      <c r="N153">
        <f t="shared" si="29"/>
        <v>233</v>
      </c>
      <c r="O153">
        <f>VLOOKUP(B153,[1]高二下!$B:$J,8,0)</f>
        <v>60</v>
      </c>
      <c r="P153" t="str">
        <f>VLOOKUP(B153,[1]高二下!$B:$J,9,0)</f>
        <v>喇燕</v>
      </c>
      <c r="Q153">
        <f t="shared" si="30"/>
        <v>88.983050847457633</v>
      </c>
      <c r="R153">
        <f t="shared" si="31"/>
        <v>198</v>
      </c>
      <c r="S153">
        <f>VLOOKUP(B153,[1]高二上!$B:$J,8,0)</f>
        <v>64</v>
      </c>
      <c r="T153" t="str">
        <f>VLOOKUP(B153,[1]高二上!$B:$J,9,0)</f>
        <v>喇燕</v>
      </c>
      <c r="U153">
        <f t="shared" si="32"/>
        <v>76.55367231638418</v>
      </c>
      <c r="V153">
        <f t="shared" si="33"/>
        <v>159</v>
      </c>
      <c r="W153">
        <f>VLOOKUP(B153,[1]高一下!$B:$J,8,0)</f>
        <v>91</v>
      </c>
      <c r="X153" t="str">
        <f>VLOOKUP(B153,[1]高一下!$B:$J,9,0)</f>
        <v>喇燕</v>
      </c>
      <c r="Y153">
        <f t="shared" si="34"/>
        <v>85.028248587570616</v>
      </c>
      <c r="Z153">
        <f t="shared" si="35"/>
        <v>76</v>
      </c>
      <c r="AA153">
        <f>VLOOKUP(B153,[1]高一上!$B:$I,7,0)</f>
        <v>95</v>
      </c>
      <c r="AB153" t="str">
        <f>VLOOKUP(B153,[1]高一上!$B:$I,8,0)</f>
        <v>邓国华</v>
      </c>
      <c r="AC153">
        <f t="shared" si="36"/>
        <v>115.2542372881356</v>
      </c>
      <c r="AD153">
        <f t="shared" si="37"/>
        <v>23</v>
      </c>
      <c r="AE153">
        <f>VLOOKUP(B153,[1]中考!$B:$H,7,0)</f>
        <v>109</v>
      </c>
      <c r="AF153">
        <f t="shared" si="38"/>
        <v>77</v>
      </c>
    </row>
    <row r="154" spans="1:32" x14ac:dyDescent="0.2">
      <c r="A154" s="2" t="s">
        <v>460</v>
      </c>
      <c r="B154" s="2" t="s">
        <v>461</v>
      </c>
      <c r="C154" s="1">
        <v>4</v>
      </c>
      <c r="D154" s="3" t="s">
        <v>9</v>
      </c>
      <c r="E154" s="4" t="s">
        <v>462</v>
      </c>
      <c r="F154" s="1">
        <v>470</v>
      </c>
      <c r="G154" s="13">
        <f>VLOOKUP(B154,'[1]高三下(高考)'!$B:$J,8,0)</f>
        <v>72</v>
      </c>
      <c r="H154" s="12" t="str">
        <f>VLOOKUP(B154,'[1]高三下(高考)'!$B:$J,9,0)</f>
        <v>喇燕</v>
      </c>
      <c r="I154" s="15">
        <f t="shared" si="26"/>
        <v>100.84745762711864</v>
      </c>
      <c r="J154">
        <f t="shared" si="27"/>
        <v>272</v>
      </c>
      <c r="K154">
        <f>VLOOKUP(B154,[1]高三上!$B:$J,8,0)</f>
        <v>43</v>
      </c>
      <c r="L154" t="str">
        <f>VLOOKUP(B154,[1]高三上!$B:$J,9,0)</f>
        <v>喇燕</v>
      </c>
      <c r="M154">
        <f t="shared" si="28"/>
        <v>58.474576271186443</v>
      </c>
      <c r="N154">
        <f t="shared" si="29"/>
        <v>275</v>
      </c>
      <c r="O154">
        <f>VLOOKUP(B154,[1]高二下!$B:$J,8,0)</f>
        <v>70</v>
      </c>
      <c r="P154" t="str">
        <f>VLOOKUP(B154,[1]高二下!$B:$J,9,0)</f>
        <v>喇燕</v>
      </c>
      <c r="Q154">
        <f t="shared" si="30"/>
        <v>143.22033898305085</v>
      </c>
      <c r="R154">
        <f t="shared" si="31"/>
        <v>128</v>
      </c>
      <c r="S154">
        <f>VLOOKUP(B154,[1]高二上!$B:$J,8,0)</f>
        <v>43</v>
      </c>
      <c r="T154" t="str">
        <f>VLOOKUP(B154,[1]高二上!$B:$J,9,0)</f>
        <v>喇燕</v>
      </c>
      <c r="U154">
        <f t="shared" si="32"/>
        <v>90.677966101694921</v>
      </c>
      <c r="V154">
        <f t="shared" si="33"/>
        <v>281</v>
      </c>
      <c r="W154">
        <f>VLOOKUP(B154,[1]高一下!$B:$J,8,0)</f>
        <v>64</v>
      </c>
      <c r="X154" t="str">
        <f>VLOOKUP(B154,[1]高一下!$B:$J,9,0)</f>
        <v>喇燕</v>
      </c>
      <c r="Y154">
        <f t="shared" si="34"/>
        <v>59.887005649717509</v>
      </c>
      <c r="Z154">
        <f t="shared" si="35"/>
        <v>248</v>
      </c>
      <c r="AA154">
        <f>VLOOKUP(B154,[1]高一上!$B:$I,7,0)</f>
        <v>68</v>
      </c>
      <c r="AB154" t="str">
        <f>VLOOKUP(B154,[1]高一上!$B:$I,8,0)</f>
        <v>邓国华</v>
      </c>
      <c r="AC154">
        <f t="shared" si="36"/>
        <v>112.71186440677965</v>
      </c>
      <c r="AD154">
        <f t="shared" si="37"/>
        <v>106</v>
      </c>
      <c r="AE154">
        <f>VLOOKUP(B154,[1]中考!$B:$H,7,0)</f>
        <v>99</v>
      </c>
      <c r="AF154">
        <f t="shared" si="38"/>
        <v>151</v>
      </c>
    </row>
    <row r="155" spans="1:32" x14ac:dyDescent="0.2">
      <c r="A155" s="2" t="s">
        <v>463</v>
      </c>
      <c r="B155" s="2" t="s">
        <v>464</v>
      </c>
      <c r="C155" s="1">
        <v>4</v>
      </c>
      <c r="D155" s="3" t="s">
        <v>9</v>
      </c>
      <c r="E155" s="4" t="s">
        <v>465</v>
      </c>
      <c r="F155" s="1">
        <v>469</v>
      </c>
      <c r="G155" s="13">
        <f>VLOOKUP(B155,'[1]高三下(高考)'!$B:$J,8,0)</f>
        <v>95</v>
      </c>
      <c r="H155" s="12" t="str">
        <f>VLOOKUP(B155,'[1]高三下(高考)'!$B:$J,9,0)</f>
        <v>喇燕</v>
      </c>
      <c r="I155" s="15">
        <f t="shared" si="26"/>
        <v>134.74576271186442</v>
      </c>
      <c r="J155">
        <f t="shared" si="27"/>
        <v>72</v>
      </c>
      <c r="K155">
        <f>VLOOKUP(B155,[1]高三上!$B:$J,8,0)</f>
        <v>54</v>
      </c>
      <c r="L155" t="str">
        <f>VLOOKUP(B155,[1]高三上!$B:$J,9,0)</f>
        <v>喇燕</v>
      </c>
      <c r="M155">
        <f t="shared" si="28"/>
        <v>90.395480225988706</v>
      </c>
      <c r="N155">
        <f t="shared" si="29"/>
        <v>195</v>
      </c>
      <c r="O155">
        <f>VLOOKUP(B155,[1]高二下!$B:$J,8,0)</f>
        <v>65</v>
      </c>
      <c r="P155" t="str">
        <f>VLOOKUP(B155,[1]高二下!$B:$J,9,0)</f>
        <v>喇燕</v>
      </c>
      <c r="Q155">
        <f t="shared" si="30"/>
        <v>101.12994350282486</v>
      </c>
      <c r="R155">
        <f t="shared" si="31"/>
        <v>161</v>
      </c>
      <c r="S155">
        <f>VLOOKUP(B155,[1]高二上!$B:$J,8,0)</f>
        <v>63</v>
      </c>
      <c r="T155" t="str">
        <f>VLOOKUP(B155,[1]高二上!$B:$J,9,0)</f>
        <v>喇燕</v>
      </c>
      <c r="U155">
        <f t="shared" si="32"/>
        <v>74.858757062146893</v>
      </c>
      <c r="V155">
        <f t="shared" si="33"/>
        <v>165</v>
      </c>
      <c r="W155">
        <f>VLOOKUP(B155,[1]高一下!$B:$J,8,0)</f>
        <v>91</v>
      </c>
      <c r="X155" t="str">
        <f>VLOOKUP(B155,[1]高一下!$B:$J,9,0)</f>
        <v>喇燕</v>
      </c>
      <c r="Y155">
        <f t="shared" si="34"/>
        <v>120.90395480225989</v>
      </c>
      <c r="Z155">
        <f t="shared" si="35"/>
        <v>76</v>
      </c>
      <c r="AA155">
        <f>VLOOKUP(B155,[1]高一上!$B:$I,7,0)</f>
        <v>62</v>
      </c>
      <c r="AB155" t="str">
        <f>VLOOKUP(B155,[1]高一上!$B:$I,8,0)</f>
        <v>喇燕</v>
      </c>
      <c r="AC155">
        <f t="shared" si="36"/>
        <v>87.288135593220346</v>
      </c>
      <c r="AD155">
        <f t="shared" si="37"/>
        <v>150</v>
      </c>
      <c r="AE155">
        <f>VLOOKUP(B155,[1]中考!$B:$H,7,0)</f>
        <v>105</v>
      </c>
      <c r="AF155">
        <f t="shared" si="38"/>
        <v>105</v>
      </c>
    </row>
    <row r="156" spans="1:32" x14ac:dyDescent="0.2">
      <c r="A156" s="2" t="s">
        <v>466</v>
      </c>
      <c r="B156" s="2" t="s">
        <v>467</v>
      </c>
      <c r="C156" s="1">
        <v>4</v>
      </c>
      <c r="D156" s="3" t="s">
        <v>9</v>
      </c>
      <c r="E156" s="4" t="s">
        <v>468</v>
      </c>
      <c r="F156" s="1">
        <v>469</v>
      </c>
      <c r="G156" s="13">
        <f>VLOOKUP(B156,'[1]高三下(高考)'!$B:$J,8,0)</f>
        <v>95</v>
      </c>
      <c r="H156" s="12" t="str">
        <f>VLOOKUP(B156,'[1]高三下(高考)'!$B:$J,9,0)</f>
        <v>喇燕</v>
      </c>
      <c r="I156" s="15">
        <f t="shared" si="26"/>
        <v>102.82485875706215</v>
      </c>
      <c r="J156">
        <f t="shared" si="27"/>
        <v>72</v>
      </c>
      <c r="K156">
        <f>VLOOKUP(B156,[1]高三上!$B:$J,8,0)</f>
        <v>70</v>
      </c>
      <c r="L156" t="str">
        <f>VLOOKUP(B156,[1]高三上!$B:$J,9,0)</f>
        <v>喇燕</v>
      </c>
      <c r="M156">
        <f t="shared" si="28"/>
        <v>128.5310734463277</v>
      </c>
      <c r="N156">
        <f t="shared" si="29"/>
        <v>82</v>
      </c>
      <c r="O156">
        <f>VLOOKUP(B156,[1]高二下!$B:$J,8,0)</f>
        <v>62</v>
      </c>
      <c r="P156" t="str">
        <f>VLOOKUP(B156,[1]高二下!$B:$J,9,0)</f>
        <v>喇燕</v>
      </c>
      <c r="Q156">
        <f t="shared" si="30"/>
        <v>106.21468926553672</v>
      </c>
      <c r="R156">
        <f t="shared" si="31"/>
        <v>183</v>
      </c>
      <c r="S156">
        <f>VLOOKUP(B156,[1]高二上!$B:$J,8,0)</f>
        <v>55</v>
      </c>
      <c r="T156" t="str">
        <f>VLOOKUP(B156,[1]高二上!$B:$J,9,0)</f>
        <v>喇燕</v>
      </c>
      <c r="U156">
        <f t="shared" si="32"/>
        <v>67.2316384180791</v>
      </c>
      <c r="V156">
        <f t="shared" si="33"/>
        <v>205</v>
      </c>
      <c r="W156">
        <f>VLOOKUP(B156,[1]高一下!$B:$J,8,0)</f>
        <v>90</v>
      </c>
      <c r="X156" t="str">
        <f>VLOOKUP(B156,[1]高一下!$B:$J,9,0)</f>
        <v>喇燕</v>
      </c>
      <c r="Y156">
        <f t="shared" si="34"/>
        <v>103.67231638418079</v>
      </c>
      <c r="Z156">
        <f t="shared" si="35"/>
        <v>89</v>
      </c>
      <c r="AA156">
        <f>VLOOKUP(B156,[1]高一上!$B:$I,7,0)</f>
        <v>69</v>
      </c>
      <c r="AB156" t="str">
        <f>VLOOKUP(B156,[1]高一上!$B:$I,8,0)</f>
        <v>邓国华</v>
      </c>
      <c r="AC156">
        <f t="shared" si="36"/>
        <v>86.723163841807917</v>
      </c>
      <c r="AD156">
        <f t="shared" si="37"/>
        <v>102</v>
      </c>
      <c r="AE156">
        <f>VLOOKUP(B156,[1]中考!$B:$H,7,0)</f>
        <v>112</v>
      </c>
      <c r="AF156">
        <f t="shared" si="38"/>
        <v>55</v>
      </c>
    </row>
    <row r="157" spans="1:32" x14ac:dyDescent="0.2">
      <c r="A157" s="2" t="s">
        <v>469</v>
      </c>
      <c r="B157" s="2" t="s">
        <v>470</v>
      </c>
      <c r="C157" s="1">
        <v>4</v>
      </c>
      <c r="D157" s="3" t="s">
        <v>9</v>
      </c>
      <c r="E157" s="4" t="s">
        <v>471</v>
      </c>
      <c r="F157" s="1">
        <v>469</v>
      </c>
      <c r="G157" s="13">
        <f>VLOOKUP(B157,'[1]高三下(高考)'!$B:$J,8,0)</f>
        <v>89</v>
      </c>
      <c r="H157" s="12" t="str">
        <f>VLOOKUP(B157,'[1]高三下(高考)'!$B:$J,9,0)</f>
        <v>喇燕</v>
      </c>
      <c r="I157" s="15">
        <f t="shared" si="26"/>
        <v>136.15819209039549</v>
      </c>
      <c r="J157">
        <f t="shared" si="27"/>
        <v>127</v>
      </c>
      <c r="K157">
        <f>VLOOKUP(B157,[1]高三上!$B:$J,8,0)</f>
        <v>46</v>
      </c>
      <c r="L157" t="str">
        <f>VLOOKUP(B157,[1]高三上!$B:$J,9,0)</f>
        <v>喇燕</v>
      </c>
      <c r="M157">
        <f t="shared" si="28"/>
        <v>98.587570621468927</v>
      </c>
      <c r="N157">
        <f t="shared" si="29"/>
        <v>255</v>
      </c>
      <c r="O157">
        <f>VLOOKUP(B157,[1]高二下!$B:$J,8,0)</f>
        <v>53</v>
      </c>
      <c r="P157" t="str">
        <f>VLOOKUP(B157,[1]高二下!$B:$J,9,0)</f>
        <v>喇燕</v>
      </c>
      <c r="Q157">
        <f t="shared" si="30"/>
        <v>87.853107344632775</v>
      </c>
      <c r="R157">
        <f t="shared" si="31"/>
        <v>250</v>
      </c>
      <c r="S157">
        <f>VLOOKUP(B157,[1]高二上!$B:$J,8,0)</f>
        <v>54</v>
      </c>
      <c r="T157" t="str">
        <f>VLOOKUP(B157,[1]高二上!$B:$J,9,0)</f>
        <v>喇燕</v>
      </c>
      <c r="U157">
        <f t="shared" si="32"/>
        <v>100.56497175141243</v>
      </c>
      <c r="V157">
        <f t="shared" si="33"/>
        <v>207</v>
      </c>
      <c r="W157">
        <f>VLOOKUP(B157,[1]高一下!$B:$J,8,0)</f>
        <v>70</v>
      </c>
      <c r="X157" t="str">
        <f>VLOOKUP(B157,[1]高一下!$B:$J,9,0)</f>
        <v>喇燕</v>
      </c>
      <c r="Y157">
        <f t="shared" si="34"/>
        <v>77.118644067796609</v>
      </c>
      <c r="Z157">
        <f t="shared" si="35"/>
        <v>209</v>
      </c>
      <c r="AA157">
        <f>VLOOKUP(B157,[1]高一上!$B:$I,7,0)</f>
        <v>64</v>
      </c>
      <c r="AB157" t="str">
        <f>VLOOKUP(B157,[1]高一上!$B:$I,8,0)</f>
        <v>央宗娜姆</v>
      </c>
      <c r="AC157">
        <f t="shared" si="36"/>
        <v>85.31073446327683</v>
      </c>
      <c r="AD157">
        <f t="shared" si="37"/>
        <v>128</v>
      </c>
      <c r="AE157">
        <f>VLOOKUP(B157,[1]中考!$B:$H,7,0)</f>
        <v>109</v>
      </c>
      <c r="AF157">
        <f t="shared" si="38"/>
        <v>76</v>
      </c>
    </row>
    <row r="158" spans="1:32" x14ac:dyDescent="0.2">
      <c r="A158" s="2" t="s">
        <v>472</v>
      </c>
      <c r="B158" s="2" t="s">
        <v>473</v>
      </c>
      <c r="C158" s="1">
        <v>4</v>
      </c>
      <c r="D158" s="3" t="s">
        <v>9</v>
      </c>
      <c r="E158" s="4" t="s">
        <v>474</v>
      </c>
      <c r="F158" s="1">
        <v>468</v>
      </c>
      <c r="G158" s="13">
        <f>VLOOKUP(B158,'[1]高三下(高考)'!$B:$J,8,0)</f>
        <v>83</v>
      </c>
      <c r="H158" s="12" t="str">
        <f>VLOOKUP(B158,'[1]高三下(高考)'!$B:$J,9,0)</f>
        <v>喇燕</v>
      </c>
      <c r="I158" s="15">
        <f t="shared" si="26"/>
        <v>117.79661016949153</v>
      </c>
      <c r="J158">
        <f t="shared" si="27"/>
        <v>186</v>
      </c>
      <c r="K158">
        <f>VLOOKUP(B158,[1]高三上!$B:$J,8,0)</f>
        <v>47</v>
      </c>
      <c r="L158" t="str">
        <f>VLOOKUP(B158,[1]高三上!$B:$J,9,0)</f>
        <v>喇燕</v>
      </c>
      <c r="M158">
        <f t="shared" si="28"/>
        <v>60.734463276836159</v>
      </c>
      <c r="N158">
        <f t="shared" si="29"/>
        <v>249</v>
      </c>
      <c r="O158">
        <f>VLOOKUP(B158,[1]高二下!$B:$J,8,0)</f>
        <v>72</v>
      </c>
      <c r="P158" t="str">
        <f>VLOOKUP(B158,[1]高二下!$B:$J,9,0)</f>
        <v>喇燕</v>
      </c>
      <c r="Q158">
        <f t="shared" si="30"/>
        <v>101.12994350282486</v>
      </c>
      <c r="R158">
        <f t="shared" si="31"/>
        <v>110</v>
      </c>
      <c r="S158">
        <f>VLOOKUP(B158,[1]高二上!$B:$J,8,0)</f>
        <v>70</v>
      </c>
      <c r="T158" t="str">
        <f>VLOOKUP(B158,[1]高二上!$B:$J,9,0)</f>
        <v>喇燕</v>
      </c>
      <c r="U158">
        <f t="shared" si="32"/>
        <v>83.898305084745772</v>
      </c>
      <c r="V158">
        <f t="shared" si="33"/>
        <v>114</v>
      </c>
      <c r="W158">
        <f>VLOOKUP(B158,[1]高一下!$B:$J,8,0)</f>
        <v>94</v>
      </c>
      <c r="X158" t="str">
        <f>VLOOKUP(B158,[1]高一下!$B:$J,9,0)</f>
        <v>喇燕</v>
      </c>
      <c r="Y158">
        <f t="shared" si="34"/>
        <v>130.79096045197741</v>
      </c>
      <c r="Z158">
        <f t="shared" si="35"/>
        <v>57</v>
      </c>
      <c r="AA158">
        <f>VLOOKUP(B158,[1]高一上!$B:$I,7,0)</f>
        <v>60</v>
      </c>
      <c r="AB158" t="str">
        <f>VLOOKUP(B158,[1]高一上!$B:$I,8,0)</f>
        <v>喇燕</v>
      </c>
      <c r="AC158">
        <f t="shared" si="36"/>
        <v>65.819209039548014</v>
      </c>
      <c r="AD158">
        <f t="shared" si="37"/>
        <v>166</v>
      </c>
      <c r="AE158">
        <f>VLOOKUP(B158,[1]中考!$B:$H,7,0)</f>
        <v>114</v>
      </c>
      <c r="AF158">
        <f t="shared" si="38"/>
        <v>45</v>
      </c>
    </row>
    <row r="159" spans="1:32" x14ac:dyDescent="0.2">
      <c r="A159" s="2" t="s">
        <v>475</v>
      </c>
      <c r="B159" s="2" t="s">
        <v>476</v>
      </c>
      <c r="C159" s="1">
        <v>4</v>
      </c>
      <c r="D159" s="3" t="s">
        <v>9</v>
      </c>
      <c r="E159" s="4" t="s">
        <v>477</v>
      </c>
      <c r="F159" s="1">
        <v>467</v>
      </c>
      <c r="G159" s="13">
        <f>VLOOKUP(B159,'[1]高三下(高考)'!$B:$J,8,0)</f>
        <v>86</v>
      </c>
      <c r="H159" s="12" t="str">
        <f>VLOOKUP(B159,'[1]高三下(高考)'!$B:$J,9,0)</f>
        <v>喇燕</v>
      </c>
      <c r="I159" s="15">
        <f t="shared" si="26"/>
        <v>83.898305084745772</v>
      </c>
      <c r="J159">
        <f t="shared" si="27"/>
        <v>154</v>
      </c>
      <c r="K159">
        <f>VLOOKUP(B159,[1]高三上!$B:$J,8,0)</f>
        <v>68</v>
      </c>
      <c r="L159" t="str">
        <f>VLOOKUP(B159,[1]高三上!$B:$J,9,0)</f>
        <v>喇燕</v>
      </c>
      <c r="M159">
        <f t="shared" si="28"/>
        <v>115.2542372881356</v>
      </c>
      <c r="N159">
        <f t="shared" si="29"/>
        <v>97</v>
      </c>
      <c r="O159">
        <f>VLOOKUP(B159,[1]高二下!$B:$J,8,0)</f>
        <v>67</v>
      </c>
      <c r="P159" t="str">
        <f>VLOOKUP(B159,[1]高二下!$B:$J,9,0)</f>
        <v>喇燕</v>
      </c>
      <c r="Q159">
        <f t="shared" si="30"/>
        <v>123.72881355932203</v>
      </c>
      <c r="R159">
        <f t="shared" si="31"/>
        <v>151</v>
      </c>
      <c r="S159">
        <f>VLOOKUP(B159,[1]高二上!$B:$J,8,0)</f>
        <v>50</v>
      </c>
      <c r="T159" t="str">
        <f>VLOOKUP(B159,[1]高二上!$B:$J,9,0)</f>
        <v>喇燕</v>
      </c>
      <c r="U159">
        <f t="shared" si="32"/>
        <v>85.875706214689259</v>
      </c>
      <c r="V159">
        <f t="shared" si="33"/>
        <v>235</v>
      </c>
      <c r="W159">
        <f>VLOOKUP(B159,[1]高一下!$B:$J,8,0)</f>
        <v>74</v>
      </c>
      <c r="X159" t="str">
        <f>VLOOKUP(B159,[1]高一下!$B:$J,9,0)</f>
        <v>喇燕</v>
      </c>
      <c r="Y159">
        <f t="shared" si="34"/>
        <v>107.06214689265536</v>
      </c>
      <c r="Z159">
        <f t="shared" si="35"/>
        <v>185</v>
      </c>
      <c r="AA159">
        <f>VLOOKUP(B159,[1]高一上!$B:$I,7,0)</f>
        <v>53</v>
      </c>
      <c r="AB159" t="str">
        <f>VLOOKUP(B159,[1]高一上!$B:$I,8,0)</f>
        <v>吕开绒</v>
      </c>
      <c r="AC159">
        <f t="shared" si="36"/>
        <v>58.192090395480228</v>
      </c>
      <c r="AD159">
        <f t="shared" si="37"/>
        <v>210</v>
      </c>
      <c r="AE159">
        <f>VLOOKUP(B159,[1]中考!$B:$H,7,0)</f>
        <v>111</v>
      </c>
      <c r="AF159">
        <f t="shared" si="38"/>
        <v>62</v>
      </c>
    </row>
    <row r="160" spans="1:32" x14ac:dyDescent="0.2">
      <c r="A160" s="2" t="s">
        <v>478</v>
      </c>
      <c r="B160" s="2" t="s">
        <v>479</v>
      </c>
      <c r="C160" s="1">
        <v>4</v>
      </c>
      <c r="D160" s="3" t="s">
        <v>9</v>
      </c>
      <c r="E160" s="4" t="s">
        <v>480</v>
      </c>
      <c r="F160" s="1">
        <v>466</v>
      </c>
      <c r="G160" s="13">
        <f>VLOOKUP(B160,'[1]高三下(高考)'!$B:$J,8,0)</f>
        <v>77</v>
      </c>
      <c r="H160" s="12" t="str">
        <f>VLOOKUP(B160,'[1]高三下(高考)'!$B:$J,9,0)</f>
        <v>喇燕</v>
      </c>
      <c r="I160" s="15">
        <f t="shared" si="26"/>
        <v>77.683615819209038</v>
      </c>
      <c r="J160">
        <f t="shared" si="27"/>
        <v>237</v>
      </c>
      <c r="K160">
        <f>VLOOKUP(B160,[1]高三上!$B:$J,8,0)</f>
        <v>59</v>
      </c>
      <c r="L160" t="str">
        <f>VLOOKUP(B160,[1]高三上!$B:$J,9,0)</f>
        <v>喇燕</v>
      </c>
      <c r="M160">
        <f t="shared" si="28"/>
        <v>133.61581920903956</v>
      </c>
      <c r="N160">
        <f t="shared" si="29"/>
        <v>158</v>
      </c>
      <c r="O160">
        <f>VLOOKUP(B160,[1]高二下!$B:$J,8,0)</f>
        <v>49</v>
      </c>
      <c r="P160" t="str">
        <f>VLOOKUP(B160,[1]高二下!$B:$J,9,0)</f>
        <v>喇燕</v>
      </c>
      <c r="Q160">
        <f t="shared" si="30"/>
        <v>80.225988700564969</v>
      </c>
      <c r="R160">
        <f t="shared" si="31"/>
        <v>277</v>
      </c>
      <c r="S160">
        <f>VLOOKUP(B160,[1]高二上!$B:$J,8,0)</f>
        <v>54</v>
      </c>
      <c r="T160" t="str">
        <f>VLOOKUP(B160,[1]高二上!$B:$J,9,0)</f>
        <v>喇燕</v>
      </c>
      <c r="U160">
        <f t="shared" si="32"/>
        <v>87.288135593220346</v>
      </c>
      <c r="V160">
        <f t="shared" si="33"/>
        <v>207</v>
      </c>
      <c r="W160">
        <f>VLOOKUP(B160,[1]高一下!$B:$J,8,0)</f>
        <v>77</v>
      </c>
      <c r="X160" t="str">
        <f>VLOOKUP(B160,[1]高一下!$B:$J,9,0)</f>
        <v>喇燕</v>
      </c>
      <c r="Y160">
        <f t="shared" si="34"/>
        <v>96.610169491525426</v>
      </c>
      <c r="Z160">
        <f t="shared" si="35"/>
        <v>162</v>
      </c>
      <c r="AA160">
        <f>VLOOKUP(B160,[1]高一上!$B:$I,7,0)</f>
        <v>62</v>
      </c>
      <c r="AB160" t="str">
        <f>VLOOKUP(B160,[1]高一上!$B:$I,8,0)</f>
        <v>邓国华</v>
      </c>
      <c r="AC160">
        <f t="shared" si="36"/>
        <v>59.887005649717509</v>
      </c>
      <c r="AD160">
        <f t="shared" si="37"/>
        <v>150</v>
      </c>
      <c r="AE160">
        <f>VLOOKUP(B160,[1]中考!$B:$H,7,0)</f>
        <v>123</v>
      </c>
      <c r="AF160">
        <f t="shared" si="38"/>
        <v>8</v>
      </c>
    </row>
    <row r="161" spans="1:32" x14ac:dyDescent="0.2">
      <c r="A161" s="2" t="s">
        <v>481</v>
      </c>
      <c r="B161" s="2" t="s">
        <v>482</v>
      </c>
      <c r="C161" s="1">
        <v>4</v>
      </c>
      <c r="D161" s="3" t="s">
        <v>9</v>
      </c>
      <c r="E161" s="4" t="s">
        <v>483</v>
      </c>
      <c r="F161" s="1">
        <v>465</v>
      </c>
      <c r="G161" s="13">
        <f>VLOOKUP(B161,'[1]高三下(高考)'!$B:$J,8,0)</f>
        <v>83</v>
      </c>
      <c r="H161" s="12" t="str">
        <f>VLOOKUP(B161,'[1]高三下(高考)'!$B:$J,9,0)</f>
        <v>喇燕</v>
      </c>
      <c r="I161" s="15">
        <f t="shared" si="26"/>
        <v>124.57627118644068</v>
      </c>
      <c r="J161">
        <f t="shared" si="27"/>
        <v>186</v>
      </c>
      <c r="K161">
        <f>VLOOKUP(B161,[1]高三上!$B:$J,8,0)</f>
        <v>44</v>
      </c>
      <c r="L161" t="str">
        <f>VLOOKUP(B161,[1]高三上!$B:$J,9,0)</f>
        <v>喇燕</v>
      </c>
      <c r="M161">
        <f t="shared" si="28"/>
        <v>61.581920903954803</v>
      </c>
      <c r="N161">
        <f t="shared" si="29"/>
        <v>273</v>
      </c>
      <c r="O161">
        <f>VLOOKUP(B161,[1]高二下!$B:$J,8,0)</f>
        <v>69</v>
      </c>
      <c r="P161" t="str">
        <f>VLOOKUP(B161,[1]高二下!$B:$J,9,0)</f>
        <v>喇燕</v>
      </c>
      <c r="Q161">
        <f t="shared" si="30"/>
        <v>135.31073446327684</v>
      </c>
      <c r="R161">
        <f t="shared" si="31"/>
        <v>137</v>
      </c>
      <c r="S161">
        <f>VLOOKUP(B161,[1]高二上!$B:$J,8,0)</f>
        <v>47</v>
      </c>
      <c r="T161" t="str">
        <f>VLOOKUP(B161,[1]高二上!$B:$J,9,0)</f>
        <v>喇燕</v>
      </c>
      <c r="U161">
        <f t="shared" si="32"/>
        <v>114.12429378531074</v>
      </c>
      <c r="V161">
        <f t="shared" si="33"/>
        <v>262</v>
      </c>
      <c r="W161">
        <f>VLOOKUP(B161,[1]高一下!$B:$J,8,0)</f>
        <v>51</v>
      </c>
      <c r="X161" t="str">
        <f>VLOOKUP(B161,[1]高一下!$B:$J,9,0)</f>
        <v>喇燕</v>
      </c>
      <c r="Y161">
        <f t="shared" si="34"/>
        <v>67.2316384180791</v>
      </c>
      <c r="Z161">
        <f t="shared" si="35"/>
        <v>312</v>
      </c>
      <c r="AA161">
        <f>VLOOKUP(B161,[1]高一上!$B:$I,7,0)</f>
        <v>56</v>
      </c>
      <c r="AB161" t="str">
        <f>VLOOKUP(B161,[1]高一上!$B:$I,8,0)</f>
        <v>喇燕</v>
      </c>
      <c r="AC161">
        <f t="shared" si="36"/>
        <v>70.33898305084746</v>
      </c>
      <c r="AD161">
        <f t="shared" si="37"/>
        <v>196</v>
      </c>
      <c r="AE161">
        <f>VLOOKUP(B161,[1]中考!$B:$H,7,0)</f>
        <v>106</v>
      </c>
      <c r="AF161">
        <f t="shared" si="38"/>
        <v>91</v>
      </c>
    </row>
    <row r="162" spans="1:32" x14ac:dyDescent="0.2">
      <c r="A162" s="2" t="s">
        <v>484</v>
      </c>
      <c r="B162" s="2" t="s">
        <v>485</v>
      </c>
      <c r="C162" s="1">
        <v>4</v>
      </c>
      <c r="D162" s="3" t="s">
        <v>9</v>
      </c>
      <c r="E162" s="4" t="s">
        <v>486</v>
      </c>
      <c r="F162" s="1">
        <v>463</v>
      </c>
      <c r="G162" s="13">
        <f>VLOOKUP(B162,'[1]高三下(高考)'!$B:$J,8,0)</f>
        <v>84</v>
      </c>
      <c r="H162" s="12" t="str">
        <f>VLOOKUP(B162,'[1]高三下(高考)'!$B:$J,9,0)</f>
        <v>喇燕</v>
      </c>
      <c r="I162" s="15">
        <f t="shared" si="26"/>
        <v>105.08474576271186</v>
      </c>
      <c r="J162">
        <f t="shared" si="27"/>
        <v>177</v>
      </c>
      <c r="K162">
        <f>VLOOKUP(B162,[1]高三上!$B:$J,8,0)</f>
        <v>54</v>
      </c>
      <c r="L162" t="str">
        <f>VLOOKUP(B162,[1]高三上!$B:$J,9,0)</f>
        <v>喇燕</v>
      </c>
      <c r="M162">
        <f t="shared" si="28"/>
        <v>94.350282485875709</v>
      </c>
      <c r="N162">
        <f t="shared" si="29"/>
        <v>195</v>
      </c>
      <c r="O162">
        <f>VLOOKUP(B162,[1]高二下!$B:$J,8,0)</f>
        <v>63</v>
      </c>
      <c r="P162" t="str">
        <f>VLOOKUP(B162,[1]高二下!$B:$J,9,0)</f>
        <v>喇燕</v>
      </c>
      <c r="Q162">
        <f t="shared" si="30"/>
        <v>116.94915254237287</v>
      </c>
      <c r="R162">
        <f t="shared" si="31"/>
        <v>175</v>
      </c>
      <c r="S162">
        <f>VLOOKUP(B162,[1]高二上!$B:$J,8,0)</f>
        <v>50</v>
      </c>
      <c r="T162" t="str">
        <f>VLOOKUP(B162,[1]高二上!$B:$J,9,0)</f>
        <v>喇燕</v>
      </c>
      <c r="U162">
        <f t="shared" si="32"/>
        <v>118.92655367231639</v>
      </c>
      <c r="V162">
        <f t="shared" si="33"/>
        <v>235</v>
      </c>
      <c r="W162">
        <f>VLOOKUP(B162,[1]高一下!$B:$J,8,0)</f>
        <v>53</v>
      </c>
      <c r="X162" t="str">
        <f>VLOOKUP(B162,[1]高一下!$B:$J,9,0)</f>
        <v>喇燕</v>
      </c>
      <c r="Y162">
        <f t="shared" si="34"/>
        <v>30.225988700564983</v>
      </c>
      <c r="Z162">
        <f t="shared" si="35"/>
        <v>302</v>
      </c>
      <c r="AA162">
        <f>VLOOKUP(B162,[1]高一上!$B:$I,7,0)</f>
        <v>79</v>
      </c>
      <c r="AB162" t="str">
        <f>VLOOKUP(B162,[1]高一上!$B:$I,8,0)</f>
        <v>吕开绒</v>
      </c>
      <c r="AC162">
        <f t="shared" si="36"/>
        <v>112.42937853107344</v>
      </c>
      <c r="AD162">
        <f t="shared" si="37"/>
        <v>55</v>
      </c>
      <c r="AE162">
        <f>VLOOKUP(B162,[1]中考!$B:$H,7,0)</f>
        <v>105</v>
      </c>
      <c r="AF162">
        <f t="shared" si="38"/>
        <v>99</v>
      </c>
    </row>
    <row r="163" spans="1:32" x14ac:dyDescent="0.2">
      <c r="A163" s="2" t="s">
        <v>487</v>
      </c>
      <c r="B163" s="2" t="s">
        <v>488</v>
      </c>
      <c r="C163" s="1">
        <v>4</v>
      </c>
      <c r="D163" s="3" t="s">
        <v>9</v>
      </c>
      <c r="E163" s="4" t="s">
        <v>489</v>
      </c>
      <c r="F163" s="1">
        <v>462</v>
      </c>
      <c r="G163" s="13">
        <f>VLOOKUP(B163,'[1]高三下(高考)'!$B:$J,8,0)</f>
        <v>79</v>
      </c>
      <c r="H163" s="12" t="str">
        <f>VLOOKUP(B163,'[1]高三下(高考)'!$B:$J,9,0)</f>
        <v>喇燕</v>
      </c>
      <c r="I163" s="15">
        <f t="shared" si="26"/>
        <v>110.45197740112994</v>
      </c>
      <c r="J163">
        <f t="shared" si="27"/>
        <v>218</v>
      </c>
      <c r="K163">
        <f>VLOOKUP(B163,[1]高三上!$B:$J,8,0)</f>
        <v>46</v>
      </c>
      <c r="L163" t="str">
        <f>VLOOKUP(B163,[1]高三上!$B:$J,9,0)</f>
        <v>喇燕</v>
      </c>
      <c r="M163">
        <f t="shared" si="28"/>
        <v>93.502824858757066</v>
      </c>
      <c r="N163">
        <f t="shared" si="29"/>
        <v>255</v>
      </c>
      <c r="O163">
        <f>VLOOKUP(B163,[1]高二下!$B:$J,8,0)</f>
        <v>55</v>
      </c>
      <c r="P163" t="str">
        <f>VLOOKUP(B163,[1]高二下!$B:$J,9,0)</f>
        <v>喇燕</v>
      </c>
      <c r="Q163">
        <f t="shared" si="30"/>
        <v>59.322033898305079</v>
      </c>
      <c r="R163">
        <f t="shared" si="31"/>
        <v>232</v>
      </c>
      <c r="S163">
        <f>VLOOKUP(B163,[1]高二上!$B:$J,8,0)</f>
        <v>75</v>
      </c>
      <c r="T163" t="str">
        <f>VLOOKUP(B163,[1]高二上!$B:$J,9,0)</f>
        <v>喇燕</v>
      </c>
      <c r="U163">
        <f t="shared" si="32"/>
        <v>155.93220338983051</v>
      </c>
      <c r="V163">
        <f t="shared" si="33"/>
        <v>88</v>
      </c>
      <c r="W163">
        <f>VLOOKUP(B163,[1]高一下!$B:$J,8,0)</f>
        <v>57</v>
      </c>
      <c r="X163" t="str">
        <f>VLOOKUP(B163,[1]高一下!$B:$J,9,0)</f>
        <v>喇燕</v>
      </c>
      <c r="Y163">
        <f t="shared" si="34"/>
        <v>92.655367231638422</v>
      </c>
      <c r="Z163">
        <f t="shared" si="35"/>
        <v>286</v>
      </c>
      <c r="AA163">
        <f>VLOOKUP(B163,[1]高一上!$B:$I,7,0)</f>
        <v>46</v>
      </c>
      <c r="AB163" t="str">
        <f>VLOOKUP(B163,[1]高一上!$B:$I,8,0)</f>
        <v>吕开绒</v>
      </c>
      <c r="AC163">
        <f t="shared" si="36"/>
        <v>74.293785310734464</v>
      </c>
      <c r="AD163">
        <f t="shared" si="37"/>
        <v>260</v>
      </c>
      <c r="AE163">
        <f>VLOOKUP(B163,[1]中考!$B:$H,7,0)</f>
        <v>95</v>
      </c>
      <c r="AF163">
        <f t="shared" si="38"/>
        <v>169</v>
      </c>
    </row>
    <row r="164" spans="1:32" x14ac:dyDescent="0.2">
      <c r="A164" s="2" t="s">
        <v>490</v>
      </c>
      <c r="B164" s="2" t="s">
        <v>491</v>
      </c>
      <c r="C164" s="1">
        <v>4</v>
      </c>
      <c r="D164" s="3" t="s">
        <v>9</v>
      </c>
      <c r="E164" s="4" t="s">
        <v>492</v>
      </c>
      <c r="F164" s="1">
        <v>462</v>
      </c>
      <c r="G164" s="13">
        <f>VLOOKUP(B164,'[1]高三下(高考)'!$B:$J,8,0)</f>
        <v>91</v>
      </c>
      <c r="H164" s="12" t="str">
        <f>VLOOKUP(B164,'[1]高三下(高考)'!$B:$J,9,0)</f>
        <v>喇燕</v>
      </c>
      <c r="I164" s="15">
        <f t="shared" si="26"/>
        <v>93.220338983050851</v>
      </c>
      <c r="J164">
        <f t="shared" si="27"/>
        <v>112</v>
      </c>
      <c r="K164">
        <f>VLOOKUP(B164,[1]高三上!$B:$J,8,0)</f>
        <v>69</v>
      </c>
      <c r="L164" t="str">
        <f>VLOOKUP(B164,[1]高三上!$B:$J,9,0)</f>
        <v>喇燕</v>
      </c>
      <c r="M164">
        <f t="shared" si="28"/>
        <v>113.84180790960451</v>
      </c>
      <c r="N164">
        <f t="shared" si="29"/>
        <v>88</v>
      </c>
      <c r="O164">
        <f>VLOOKUP(B164,[1]高二下!$B:$J,8,0)</f>
        <v>69</v>
      </c>
      <c r="P164" t="str">
        <f>VLOOKUP(B164,[1]高二下!$B:$J,9,0)</f>
        <v>喇燕</v>
      </c>
      <c r="Q164">
        <f t="shared" si="30"/>
        <v>118.07909604519774</v>
      </c>
      <c r="R164">
        <f t="shared" si="31"/>
        <v>137</v>
      </c>
      <c r="S164">
        <f>VLOOKUP(B164,[1]高二上!$B:$J,8,0)</f>
        <v>56</v>
      </c>
      <c r="T164" t="str">
        <f>VLOOKUP(B164,[1]高二上!$B:$J,9,0)</f>
        <v>喇燕</v>
      </c>
      <c r="U164">
        <f t="shared" si="32"/>
        <v>80.790960451977398</v>
      </c>
      <c r="V164">
        <f t="shared" si="33"/>
        <v>201</v>
      </c>
      <c r="W164">
        <f>VLOOKUP(B164,[1]高一下!$B:$J,8,0)</f>
        <v>81</v>
      </c>
      <c r="X164" t="str">
        <f>VLOOKUP(B164,[1]高一下!$B:$J,9,0)</f>
        <v>喇燕</v>
      </c>
      <c r="Y164">
        <f t="shared" si="34"/>
        <v>117.79661016949153</v>
      </c>
      <c r="Z164">
        <f t="shared" si="35"/>
        <v>133</v>
      </c>
      <c r="AA164">
        <f>VLOOKUP(B164,[1]高一上!$B:$I,7,0)</f>
        <v>56</v>
      </c>
      <c r="AB164" t="str">
        <f>VLOOKUP(B164,[1]高一上!$B:$I,8,0)</f>
        <v>马俊</v>
      </c>
      <c r="AC164">
        <f t="shared" si="36"/>
        <v>68.361581920903944</v>
      </c>
      <c r="AD164">
        <f t="shared" si="37"/>
        <v>196</v>
      </c>
      <c r="AE164">
        <f>VLOOKUP(B164,[1]中考!$B:$H,7,0)</f>
        <v>107</v>
      </c>
      <c r="AF164">
        <f t="shared" si="38"/>
        <v>84</v>
      </c>
    </row>
    <row r="165" spans="1:32" x14ac:dyDescent="0.2">
      <c r="A165" s="2" t="s">
        <v>493</v>
      </c>
      <c r="B165" s="2" t="s">
        <v>494</v>
      </c>
      <c r="C165" s="1">
        <v>4</v>
      </c>
      <c r="D165" s="3" t="s">
        <v>9</v>
      </c>
      <c r="E165" s="4" t="s">
        <v>495</v>
      </c>
      <c r="F165" s="1">
        <v>460</v>
      </c>
      <c r="G165" s="13">
        <f>VLOOKUP(B165,'[1]高三下(高考)'!$B:$J,8,0)</f>
        <v>83</v>
      </c>
      <c r="H165" s="12" t="str">
        <f>VLOOKUP(B165,'[1]高三下(高考)'!$B:$J,9,0)</f>
        <v>喇燕</v>
      </c>
      <c r="I165" s="15">
        <f t="shared" si="26"/>
        <v>111.29943502824858</v>
      </c>
      <c r="J165">
        <f t="shared" si="27"/>
        <v>186</v>
      </c>
      <c r="K165">
        <f>VLOOKUP(B165,[1]高三上!$B:$J,8,0)</f>
        <v>50</v>
      </c>
      <c r="L165" t="str">
        <f>VLOOKUP(B165,[1]高三上!$B:$J,9,0)</f>
        <v>喇燕</v>
      </c>
      <c r="M165">
        <f t="shared" si="28"/>
        <v>101.69491525423729</v>
      </c>
      <c r="N165">
        <f t="shared" si="29"/>
        <v>226</v>
      </c>
      <c r="O165">
        <f>VLOOKUP(B165,[1]高二下!$B:$J,8,0)</f>
        <v>55</v>
      </c>
      <c r="P165" t="str">
        <f>VLOOKUP(B165,[1]高二下!$B:$J,9,0)</f>
        <v>喇燕</v>
      </c>
      <c r="Q165">
        <f t="shared" si="30"/>
        <v>79.378531073446325</v>
      </c>
      <c r="R165">
        <f t="shared" si="31"/>
        <v>232</v>
      </c>
      <c r="S165">
        <f>VLOOKUP(B165,[1]高二上!$B:$J,8,0)</f>
        <v>64</v>
      </c>
      <c r="T165" t="str">
        <f>VLOOKUP(B165,[1]高二上!$B:$J,9,0)</f>
        <v>喇燕</v>
      </c>
      <c r="U165">
        <f t="shared" si="32"/>
        <v>91.24293785310735</v>
      </c>
      <c r="V165">
        <f t="shared" si="33"/>
        <v>159</v>
      </c>
      <c r="W165">
        <f>VLOOKUP(B165,[1]高一下!$B:$J,8,0)</f>
        <v>82</v>
      </c>
      <c r="X165" t="str">
        <f>VLOOKUP(B165,[1]高一下!$B:$J,9,0)</f>
        <v>喇燕</v>
      </c>
      <c r="Y165">
        <f t="shared" si="34"/>
        <v>81.920903954802256</v>
      </c>
      <c r="Z165">
        <f t="shared" si="35"/>
        <v>128</v>
      </c>
      <c r="AA165">
        <f>VLOOKUP(B165,[1]高一上!$B:$I,7,0)</f>
        <v>77</v>
      </c>
      <c r="AB165" t="str">
        <f>VLOOKUP(B165,[1]高一上!$B:$I,8,0)</f>
        <v>邓国华</v>
      </c>
      <c r="AC165">
        <f t="shared" si="36"/>
        <v>102.54237288135593</v>
      </c>
      <c r="AD165">
        <f t="shared" si="37"/>
        <v>64</v>
      </c>
      <c r="AE165">
        <f>VLOOKUP(B165,[1]中考!$B:$H,7,0)</f>
        <v>109</v>
      </c>
      <c r="AF165">
        <f t="shared" si="38"/>
        <v>73</v>
      </c>
    </row>
    <row r="166" spans="1:32" x14ac:dyDescent="0.2">
      <c r="A166" s="2" t="s">
        <v>496</v>
      </c>
      <c r="B166" s="2" t="s">
        <v>497</v>
      </c>
      <c r="C166" s="1">
        <v>4</v>
      </c>
      <c r="D166" s="3" t="s">
        <v>9</v>
      </c>
      <c r="E166" s="4" t="s">
        <v>498</v>
      </c>
      <c r="F166" s="1">
        <v>459</v>
      </c>
      <c r="G166" s="13">
        <f>VLOOKUP(B166,'[1]高三下(高考)'!$B:$J,8,0)</f>
        <v>75</v>
      </c>
      <c r="H166" s="12" t="str">
        <f>VLOOKUP(B166,'[1]高三下(高考)'!$B:$J,9,0)</f>
        <v>喇燕</v>
      </c>
      <c r="I166" s="15">
        <f t="shared" si="26"/>
        <v>93.220338983050851</v>
      </c>
      <c r="J166">
        <f t="shared" si="27"/>
        <v>250</v>
      </c>
      <c r="K166">
        <f>VLOOKUP(B166,[1]高三上!$B:$J,8,0)</f>
        <v>50</v>
      </c>
      <c r="L166" t="str">
        <f>VLOOKUP(B166,[1]高三上!$B:$J,9,0)</f>
        <v>喇燕</v>
      </c>
      <c r="M166">
        <f t="shared" si="28"/>
        <v>90.960451977401135</v>
      </c>
      <c r="N166">
        <f t="shared" si="29"/>
        <v>226</v>
      </c>
      <c r="O166">
        <f>VLOOKUP(B166,[1]高二下!$B:$J,8,0)</f>
        <v>61</v>
      </c>
      <c r="P166" t="str">
        <f>VLOOKUP(B166,[1]高二下!$B:$J,9,0)</f>
        <v>喇燕</v>
      </c>
      <c r="Q166">
        <f t="shared" si="30"/>
        <v>90.112994350282491</v>
      </c>
      <c r="R166">
        <f t="shared" si="31"/>
        <v>194</v>
      </c>
      <c r="S166">
        <f>VLOOKUP(B166,[1]高二上!$B:$J,8,0)</f>
        <v>64</v>
      </c>
      <c r="T166" t="str">
        <f>VLOOKUP(B166,[1]高二上!$B:$J,9,0)</f>
        <v>喇燕</v>
      </c>
      <c r="U166">
        <f t="shared" si="32"/>
        <v>100.84745762711864</v>
      </c>
      <c r="V166">
        <f t="shared" si="33"/>
        <v>159</v>
      </c>
      <c r="W166">
        <f>VLOOKUP(B166,[1]高一下!$B:$J,8,0)</f>
        <v>77</v>
      </c>
      <c r="X166" t="str">
        <f>VLOOKUP(B166,[1]高一下!$B:$J,9,0)</f>
        <v>喇燕</v>
      </c>
      <c r="Y166">
        <f t="shared" si="34"/>
        <v>88.13559322033899</v>
      </c>
      <c r="Z166">
        <f t="shared" si="35"/>
        <v>162</v>
      </c>
      <c r="AA166">
        <f>VLOOKUP(B166,[1]高一上!$B:$I,7,0)</f>
        <v>65</v>
      </c>
      <c r="AB166" t="str">
        <f>VLOOKUP(B166,[1]高一上!$B:$I,8,0)</f>
        <v>央宗娜姆</v>
      </c>
      <c r="AC166">
        <f t="shared" si="36"/>
        <v>148.87005649717514</v>
      </c>
      <c r="AD166">
        <f t="shared" si="37"/>
        <v>120</v>
      </c>
      <c r="AE166">
        <f>VLOOKUP(B166,[1]中考!$B:$H,7,0)</f>
        <v>77</v>
      </c>
      <c r="AF166">
        <f t="shared" si="38"/>
        <v>293</v>
      </c>
    </row>
    <row r="167" spans="1:32" x14ac:dyDescent="0.2">
      <c r="A167" s="2" t="s">
        <v>499</v>
      </c>
      <c r="B167" s="2" t="s">
        <v>500</v>
      </c>
      <c r="C167" s="1">
        <v>4</v>
      </c>
      <c r="D167" s="3" t="s">
        <v>9</v>
      </c>
      <c r="E167" s="4" t="s">
        <v>501</v>
      </c>
      <c r="F167" s="1">
        <v>450</v>
      </c>
      <c r="G167" s="13">
        <f>VLOOKUP(B167,'[1]高三下(高考)'!$B:$J,8,0)</f>
        <v>96</v>
      </c>
      <c r="H167" s="12" t="str">
        <f>VLOOKUP(B167,'[1]高三下(高考)'!$B:$J,9,0)</f>
        <v>喇燕</v>
      </c>
      <c r="I167" s="15">
        <f t="shared" si="26"/>
        <v>121.1864406779661</v>
      </c>
      <c r="J167">
        <f t="shared" si="27"/>
        <v>61</v>
      </c>
      <c r="K167">
        <f>VLOOKUP(B167,[1]高三上!$B:$J,8,0)</f>
        <v>62</v>
      </c>
      <c r="L167" t="str">
        <f>VLOOKUP(B167,[1]高三上!$B:$J,9,0)</f>
        <v>喇燕</v>
      </c>
      <c r="M167">
        <f t="shared" si="28"/>
        <v>120.05649717514125</v>
      </c>
      <c r="N167">
        <f t="shared" si="29"/>
        <v>136</v>
      </c>
      <c r="O167">
        <f>VLOOKUP(B167,[1]高二下!$B:$J,8,0)</f>
        <v>59</v>
      </c>
      <c r="P167" t="str">
        <f>VLOOKUP(B167,[1]高二下!$B:$J,9,0)</f>
        <v>喇燕</v>
      </c>
      <c r="Q167">
        <f t="shared" si="30"/>
        <v>92.372881355932208</v>
      </c>
      <c r="R167">
        <f t="shared" si="31"/>
        <v>207</v>
      </c>
      <c r="S167">
        <f>VLOOKUP(B167,[1]高二上!$B:$J,8,0)</f>
        <v>60</v>
      </c>
      <c r="T167" t="str">
        <f>VLOOKUP(B167,[1]高二上!$B:$J,9,0)</f>
        <v>喇燕</v>
      </c>
      <c r="U167">
        <f t="shared" si="32"/>
        <v>116.66666666666666</v>
      </c>
      <c r="V167">
        <f t="shared" si="33"/>
        <v>180</v>
      </c>
      <c r="W167">
        <f>VLOOKUP(B167,[1]高一下!$B:$J,8,0)</f>
        <v>66</v>
      </c>
      <c r="X167" t="str">
        <f>VLOOKUP(B167,[1]高一下!$B:$J,9,0)</f>
        <v>喇燕</v>
      </c>
      <c r="Y167">
        <f t="shared" si="34"/>
        <v>50.564971751412429</v>
      </c>
      <c r="Z167">
        <f t="shared" si="35"/>
        <v>239</v>
      </c>
      <c r="AA167">
        <f>VLOOKUP(B167,[1]高一上!$B:$I,7,0)</f>
        <v>77</v>
      </c>
      <c r="AB167" t="str">
        <f>VLOOKUP(B167,[1]高一上!$B:$I,8,0)</f>
        <v>邓国华</v>
      </c>
      <c r="AC167">
        <f t="shared" si="36"/>
        <v>91.525423728813564</v>
      </c>
      <c r="AD167">
        <f t="shared" si="37"/>
        <v>64</v>
      </c>
      <c r="AE167">
        <f>VLOOKUP(B167,[1]中考!$B:$H,7,0)</f>
        <v>116</v>
      </c>
      <c r="AF167">
        <f t="shared" si="38"/>
        <v>34</v>
      </c>
    </row>
    <row r="168" spans="1:32" x14ac:dyDescent="0.2">
      <c r="A168" s="2" t="s">
        <v>502</v>
      </c>
      <c r="B168" s="2" t="s">
        <v>503</v>
      </c>
      <c r="C168" s="1">
        <v>4</v>
      </c>
      <c r="D168" s="3" t="s">
        <v>9</v>
      </c>
      <c r="E168" s="4" t="s">
        <v>504</v>
      </c>
      <c r="F168" s="1">
        <v>445</v>
      </c>
      <c r="G168" s="13">
        <f>VLOOKUP(B168,'[1]高三下(高考)'!$B:$J,8,0)</f>
        <v>74</v>
      </c>
      <c r="H168" s="12" t="str">
        <f>VLOOKUP(B168,'[1]高三下(高考)'!$B:$J,9,0)</f>
        <v>喇燕</v>
      </c>
      <c r="I168" s="15">
        <f t="shared" si="26"/>
        <v>70.33898305084746</v>
      </c>
      <c r="J168">
        <f t="shared" si="27"/>
        <v>263</v>
      </c>
      <c r="K168">
        <f>VLOOKUP(B168,[1]高三上!$B:$J,8,0)</f>
        <v>59</v>
      </c>
      <c r="L168" t="str">
        <f>VLOOKUP(B168,[1]高三上!$B:$J,9,0)</f>
        <v>喇燕</v>
      </c>
      <c r="M168">
        <f t="shared" si="28"/>
        <v>96.327683615819211</v>
      </c>
      <c r="N168">
        <f t="shared" si="29"/>
        <v>158</v>
      </c>
      <c r="O168">
        <f>VLOOKUP(B168,[1]高二下!$B:$J,8,0)</f>
        <v>68</v>
      </c>
      <c r="P168" t="str">
        <f>VLOOKUP(B168,[1]高二下!$B:$J,9,0)</f>
        <v>喇燕</v>
      </c>
      <c r="Q168">
        <f t="shared" si="30"/>
        <v>69.209039548022602</v>
      </c>
      <c r="R168">
        <f t="shared" si="31"/>
        <v>145</v>
      </c>
      <c r="S168">
        <f>VLOOKUP(B168,[1]高二上!$B:$J,8,0)</f>
        <v>95</v>
      </c>
      <c r="T168" t="str">
        <f>VLOOKUP(B168,[1]高二上!$B:$J,9,0)</f>
        <v>喇燕</v>
      </c>
      <c r="U168">
        <f t="shared" si="32"/>
        <v>138.4180790960452</v>
      </c>
      <c r="V168">
        <f t="shared" si="33"/>
        <v>36</v>
      </c>
      <c r="W168">
        <f>VLOOKUP(B168,[1]高一下!$B:$J,8,0)</f>
        <v>76</v>
      </c>
      <c r="X168" t="str">
        <f>VLOOKUP(B168,[1]高一下!$B:$J,9,0)</f>
        <v>喇燕</v>
      </c>
      <c r="Y168">
        <f t="shared" si="34"/>
        <v>117.51412429378531</v>
      </c>
      <c r="Z168">
        <f t="shared" si="35"/>
        <v>172</v>
      </c>
      <c r="AA168">
        <f>VLOOKUP(B168,[1]高一上!$B:$I,7,0)</f>
        <v>50</v>
      </c>
      <c r="AB168" t="str">
        <f>VLOOKUP(B168,[1]高一上!$B:$I,8,0)</f>
        <v>邓国华</v>
      </c>
      <c r="AC168">
        <f t="shared" si="36"/>
        <v>57.06214689265537</v>
      </c>
      <c r="AD168">
        <f t="shared" si="37"/>
        <v>234</v>
      </c>
      <c r="AE168">
        <f>VLOOKUP(B168,[1]中考!$B:$H,7,0)</f>
        <v>107</v>
      </c>
      <c r="AF168">
        <f t="shared" si="38"/>
        <v>82</v>
      </c>
    </row>
    <row r="169" spans="1:32" x14ac:dyDescent="0.2">
      <c r="A169" s="2" t="s">
        <v>505</v>
      </c>
      <c r="B169" s="2" t="s">
        <v>506</v>
      </c>
      <c r="C169" s="1">
        <v>4</v>
      </c>
      <c r="D169" s="3" t="s">
        <v>9</v>
      </c>
      <c r="E169" s="4" t="s">
        <v>507</v>
      </c>
      <c r="F169" s="1">
        <v>442</v>
      </c>
      <c r="G169" s="13">
        <f>VLOOKUP(B169,'[1]高三下(高考)'!$B:$J,8,0)</f>
        <v>95</v>
      </c>
      <c r="H169" s="12" t="str">
        <f>VLOOKUP(B169,'[1]高三下(高考)'!$B:$J,9,0)</f>
        <v>喇燕</v>
      </c>
      <c r="I169" s="15">
        <f t="shared" si="26"/>
        <v>162.42937853107344</v>
      </c>
      <c r="J169">
        <f t="shared" si="27"/>
        <v>72</v>
      </c>
      <c r="K169">
        <f>VLOOKUP(B169,[1]高三上!$B:$J,8,0)</f>
        <v>38</v>
      </c>
      <c r="L169" t="str">
        <f>VLOOKUP(B169,[1]高三上!$B:$J,9,0)</f>
        <v>喇燕</v>
      </c>
      <c r="M169">
        <f t="shared" si="28"/>
        <v>99.152542372881356</v>
      </c>
      <c r="N169">
        <f t="shared" si="29"/>
        <v>293</v>
      </c>
      <c r="O169">
        <f>VLOOKUP(B169,[1]高二下!$B:$J,8,0)</f>
        <v>46</v>
      </c>
      <c r="P169" t="str">
        <f>VLOOKUP(B169,[1]高二下!$B:$J,9,0)</f>
        <v>喇燕</v>
      </c>
      <c r="Q169">
        <f t="shared" si="30"/>
        <v>55.367231638418076</v>
      </c>
      <c r="R169">
        <f t="shared" si="31"/>
        <v>290</v>
      </c>
      <c r="S169">
        <f>VLOOKUP(B169,[1]高二上!$B:$J,8,0)</f>
        <v>68</v>
      </c>
      <c r="T169" t="str">
        <f>VLOOKUP(B169,[1]高二上!$B:$J,9,0)</f>
        <v>喇燕</v>
      </c>
      <c r="U169">
        <f t="shared" si="32"/>
        <v>135.02824858757063</v>
      </c>
      <c r="V169">
        <f t="shared" si="33"/>
        <v>132</v>
      </c>
      <c r="W169">
        <f>VLOOKUP(B169,[1]高一下!$B:$J,8,0)</f>
        <v>63</v>
      </c>
      <c r="X169" t="str">
        <f>VLOOKUP(B169,[1]高一下!$B:$J,9,0)</f>
        <v>喇燕</v>
      </c>
      <c r="Y169">
        <f t="shared" si="34"/>
        <v>77.683615819209038</v>
      </c>
      <c r="Z169">
        <f t="shared" si="35"/>
        <v>256</v>
      </c>
      <c r="AA169">
        <f>VLOOKUP(B169,[1]高一上!$B:$I,7,0)</f>
        <v>59</v>
      </c>
      <c r="AB169" t="str">
        <f>VLOOKUP(B169,[1]高一上!$B:$I,8,0)</f>
        <v>马俊</v>
      </c>
      <c r="AC169">
        <f t="shared" si="36"/>
        <v>53.10734463276836</v>
      </c>
      <c r="AD169">
        <f t="shared" si="37"/>
        <v>177</v>
      </c>
      <c r="AE169">
        <f>VLOOKUP(B169,[1]中考!$B:$H,7,0)</f>
        <v>122</v>
      </c>
      <c r="AF169">
        <f t="shared" si="38"/>
        <v>11</v>
      </c>
    </row>
    <row r="170" spans="1:32" x14ac:dyDescent="0.2">
      <c r="A170" s="2" t="s">
        <v>508</v>
      </c>
      <c r="B170" s="2" t="s">
        <v>509</v>
      </c>
      <c r="C170" s="1">
        <v>4</v>
      </c>
      <c r="D170" s="3" t="s">
        <v>9</v>
      </c>
      <c r="E170" s="4" t="s">
        <v>510</v>
      </c>
      <c r="F170" s="1">
        <v>442</v>
      </c>
      <c r="G170" s="13">
        <f>VLOOKUP(B170,'[1]高三下(高考)'!$B:$J,8,0)</f>
        <v>77</v>
      </c>
      <c r="H170" s="12" t="str">
        <f>VLOOKUP(B170,'[1]高三下(高考)'!$B:$J,9,0)</f>
        <v>喇燕</v>
      </c>
      <c r="I170" s="15">
        <f t="shared" si="26"/>
        <v>60.451977401129945</v>
      </c>
      <c r="J170">
        <f t="shared" si="27"/>
        <v>237</v>
      </c>
      <c r="K170">
        <f>VLOOKUP(B170,[1]高三上!$B:$J,8,0)</f>
        <v>68</v>
      </c>
      <c r="L170" t="str">
        <f>VLOOKUP(B170,[1]高三上!$B:$J,9,0)</f>
        <v>喇燕</v>
      </c>
      <c r="M170">
        <f t="shared" si="28"/>
        <v>92.655367231638422</v>
      </c>
      <c r="N170">
        <f t="shared" si="29"/>
        <v>97</v>
      </c>
      <c r="O170">
        <f>VLOOKUP(B170,[1]高二下!$B:$J,8,0)</f>
        <v>79</v>
      </c>
      <c r="P170" t="str">
        <f>VLOOKUP(B170,[1]高二下!$B:$J,9,0)</f>
        <v>喇燕</v>
      </c>
      <c r="Q170">
        <f t="shared" si="30"/>
        <v>123.16384180790961</v>
      </c>
      <c r="R170">
        <f t="shared" si="31"/>
        <v>71</v>
      </c>
      <c r="S170">
        <f>VLOOKUP(B170,[1]高二上!$B:$J,8,0)</f>
        <v>65</v>
      </c>
      <c r="T170" t="str">
        <f>VLOOKUP(B170,[1]高二上!$B:$J,9,0)</f>
        <v>喇燕</v>
      </c>
      <c r="U170">
        <f t="shared" si="32"/>
        <v>92.937853107344637</v>
      </c>
      <c r="V170">
        <f t="shared" si="33"/>
        <v>153</v>
      </c>
      <c r="W170">
        <f>VLOOKUP(B170,[1]高一下!$B:$J,8,0)</f>
        <v>82</v>
      </c>
      <c r="X170" t="str">
        <f>VLOOKUP(B170,[1]高一下!$B:$J,9,0)</f>
        <v>喇燕</v>
      </c>
      <c r="Y170">
        <f t="shared" si="34"/>
        <v>102.54237288135593</v>
      </c>
      <c r="Z170">
        <f t="shared" si="35"/>
        <v>128</v>
      </c>
      <c r="AA170">
        <f>VLOOKUP(B170,[1]高一上!$B:$I,7,0)</f>
        <v>63</v>
      </c>
      <c r="AB170" t="str">
        <f>VLOOKUP(B170,[1]高一上!$B:$I,8,0)</f>
        <v>央宗娜姆</v>
      </c>
      <c r="AC170">
        <f t="shared" si="36"/>
        <v>62.711864406779661</v>
      </c>
      <c r="AD170">
        <f t="shared" si="37"/>
        <v>137</v>
      </c>
      <c r="AE170">
        <f>VLOOKUP(B170,[1]中考!$B:$H,7,0)</f>
        <v>128</v>
      </c>
      <c r="AF170">
        <f t="shared" si="38"/>
        <v>5</v>
      </c>
    </row>
    <row r="171" spans="1:32" x14ac:dyDescent="0.2">
      <c r="A171" s="2" t="s">
        <v>511</v>
      </c>
      <c r="B171" s="2" t="s">
        <v>512</v>
      </c>
      <c r="C171" s="1">
        <v>4</v>
      </c>
      <c r="D171" s="3" t="s">
        <v>9</v>
      </c>
      <c r="E171" s="4" t="s">
        <v>513</v>
      </c>
      <c r="F171" s="1">
        <v>437</v>
      </c>
      <c r="G171" s="13">
        <f>VLOOKUP(B171,'[1]高三下(高考)'!$B:$J,8,0)</f>
        <v>96</v>
      </c>
      <c r="H171" s="12" t="str">
        <f>VLOOKUP(B171,'[1]高三下(高考)'!$B:$J,9,0)</f>
        <v>喇燕</v>
      </c>
      <c r="I171" s="15">
        <f t="shared" si="26"/>
        <v>137.85310734463278</v>
      </c>
      <c r="J171">
        <f t="shared" si="27"/>
        <v>61</v>
      </c>
      <c r="K171">
        <f>VLOOKUP(B171,[1]高三上!$B:$J,8,0)</f>
        <v>54</v>
      </c>
      <c r="L171" t="str">
        <f>VLOOKUP(B171,[1]高三上!$B:$J,9,0)</f>
        <v>喇燕</v>
      </c>
      <c r="M171">
        <f t="shared" si="28"/>
        <v>59.887005649717509</v>
      </c>
      <c r="N171">
        <f t="shared" si="29"/>
        <v>195</v>
      </c>
      <c r="O171">
        <f>VLOOKUP(B171,[1]高二下!$B:$J,8,0)</f>
        <v>83</v>
      </c>
      <c r="P171" t="str">
        <f>VLOOKUP(B171,[1]高二下!$B:$J,9,0)</f>
        <v>喇燕</v>
      </c>
      <c r="Q171">
        <f t="shared" si="30"/>
        <v>106.77966101694915</v>
      </c>
      <c r="R171">
        <f t="shared" si="31"/>
        <v>53</v>
      </c>
      <c r="S171">
        <f>VLOOKUP(B171,[1]高二上!$B:$J,8,0)</f>
        <v>79</v>
      </c>
      <c r="T171" t="str">
        <f>VLOOKUP(B171,[1]高二上!$B:$J,9,0)</f>
        <v>喇燕</v>
      </c>
      <c r="U171">
        <f t="shared" si="32"/>
        <v>117.2316384180791</v>
      </c>
      <c r="V171">
        <f t="shared" si="33"/>
        <v>77</v>
      </c>
      <c r="W171">
        <f>VLOOKUP(B171,[1]高一下!$B:$J,8,0)</f>
        <v>80</v>
      </c>
      <c r="X171" t="str">
        <f>VLOOKUP(B171,[1]高一下!$B:$J,9,0)</f>
        <v>喇燕</v>
      </c>
      <c r="Y171">
        <f t="shared" si="34"/>
        <v>114.68926553672317</v>
      </c>
      <c r="Z171">
        <f t="shared" si="35"/>
        <v>138</v>
      </c>
      <c r="AA171">
        <f>VLOOKUP(B171,[1]高一上!$B:$I,7,0)</f>
        <v>57</v>
      </c>
      <c r="AB171" t="str">
        <f>VLOOKUP(B171,[1]高一上!$B:$I,8,0)</f>
        <v>曹云萍</v>
      </c>
      <c r="AC171">
        <f t="shared" si="36"/>
        <v>78.248587570621467</v>
      </c>
      <c r="AD171">
        <f t="shared" si="37"/>
        <v>190</v>
      </c>
      <c r="AE171">
        <f>VLOOKUP(B171,[1]中考!$B:$H,7,0)</f>
        <v>101</v>
      </c>
      <c r="AF171">
        <f t="shared" si="38"/>
        <v>113</v>
      </c>
    </row>
    <row r="172" spans="1:32" x14ac:dyDescent="0.2">
      <c r="A172" s="2" t="s">
        <v>514</v>
      </c>
      <c r="B172" s="2" t="s">
        <v>515</v>
      </c>
      <c r="C172" s="1">
        <v>4</v>
      </c>
      <c r="D172" s="3" t="s">
        <v>9</v>
      </c>
      <c r="E172" s="4" t="s">
        <v>516</v>
      </c>
      <c r="F172" s="1">
        <v>436</v>
      </c>
      <c r="G172" s="13">
        <f>VLOOKUP(B172,'[1]高三下(高考)'!$B:$J,8,0)</f>
        <v>71</v>
      </c>
      <c r="H172" s="12" t="str">
        <f>VLOOKUP(B172,'[1]高三下(高考)'!$B:$J,9,0)</f>
        <v>喇燕</v>
      </c>
      <c r="I172" s="15">
        <f t="shared" si="26"/>
        <v>100.56497175141243</v>
      </c>
      <c r="J172">
        <f t="shared" si="27"/>
        <v>278</v>
      </c>
      <c r="K172">
        <f>VLOOKUP(B172,[1]高三上!$B:$J,8,0)</f>
        <v>42</v>
      </c>
      <c r="L172" t="str">
        <f>VLOOKUP(B172,[1]高三上!$B:$J,9,0)</f>
        <v>喇燕</v>
      </c>
      <c r="M172">
        <f t="shared" si="28"/>
        <v>95.762711864406782</v>
      </c>
      <c r="N172">
        <f t="shared" si="29"/>
        <v>280</v>
      </c>
      <c r="O172">
        <f>VLOOKUP(B172,[1]高二下!$B:$J,8,0)</f>
        <v>51</v>
      </c>
      <c r="P172" t="str">
        <f>VLOOKUP(B172,[1]高二下!$B:$J,9,0)</f>
        <v>喇燕</v>
      </c>
      <c r="Q172">
        <f t="shared" si="30"/>
        <v>106.49717514124293</v>
      </c>
      <c r="R172">
        <f t="shared" si="31"/>
        <v>265</v>
      </c>
      <c r="S172">
        <f>VLOOKUP(B172,[1]高二上!$B:$J,8,0)</f>
        <v>41</v>
      </c>
      <c r="T172" t="str">
        <f>VLOOKUP(B172,[1]高二上!$B:$J,9,0)</f>
        <v>喇燕</v>
      </c>
      <c r="U172">
        <f t="shared" si="32"/>
        <v>69.209039548022602</v>
      </c>
      <c r="V172">
        <f t="shared" si="33"/>
        <v>288</v>
      </c>
      <c r="W172">
        <f>VLOOKUP(B172,[1]高一下!$B:$J,8,0)</f>
        <v>75</v>
      </c>
      <c r="X172" t="str">
        <f>VLOOKUP(B172,[1]高一下!$B:$J,9,0)</f>
        <v>喇燕</v>
      </c>
      <c r="Y172">
        <f t="shared" si="34"/>
        <v>130.5084745762712</v>
      </c>
      <c r="Z172">
        <f t="shared" si="35"/>
        <v>179</v>
      </c>
      <c r="AA172">
        <f>VLOOKUP(B172,[1]高一上!$B:$I,7,0)</f>
        <v>42</v>
      </c>
      <c r="AB172" t="str">
        <f>VLOOKUP(B172,[1]高一上!$B:$I,8,0)</f>
        <v>喇燕</v>
      </c>
      <c r="AC172">
        <f t="shared" si="36"/>
        <v>41.525423728813557</v>
      </c>
      <c r="AD172">
        <f t="shared" si="37"/>
        <v>287</v>
      </c>
      <c r="AE172">
        <f>VLOOKUP(B172,[1]中考!$B:$H,7,0)</f>
        <v>107</v>
      </c>
      <c r="AF172">
        <f t="shared" si="38"/>
        <v>80</v>
      </c>
    </row>
    <row r="173" spans="1:32" x14ac:dyDescent="0.2">
      <c r="A173" s="2" t="s">
        <v>517</v>
      </c>
      <c r="B173" s="2" t="s">
        <v>518</v>
      </c>
      <c r="C173" s="1">
        <v>4</v>
      </c>
      <c r="D173" s="3" t="s">
        <v>9</v>
      </c>
      <c r="E173" s="4" t="s">
        <v>519</v>
      </c>
      <c r="F173" s="1">
        <v>436</v>
      </c>
      <c r="G173" s="13">
        <f>VLOOKUP(B173,'[1]高三下(高考)'!$B:$J,8,0)</f>
        <v>84</v>
      </c>
      <c r="H173" s="12" t="str">
        <f>VLOOKUP(B173,'[1]高三下(高考)'!$B:$J,9,0)</f>
        <v>喇燕</v>
      </c>
      <c r="I173" s="15">
        <f t="shared" si="26"/>
        <v>55.084745762711862</v>
      </c>
      <c r="J173">
        <f t="shared" si="27"/>
        <v>177</v>
      </c>
      <c r="K173">
        <f>VLOOKUP(B173,[1]高三上!$B:$J,8,0)</f>
        <v>91</v>
      </c>
      <c r="L173" t="str">
        <f>VLOOKUP(B173,[1]高三上!$B:$J,9,0)</f>
        <v>喇燕</v>
      </c>
      <c r="M173">
        <f t="shared" si="28"/>
        <v>99.435028248587571</v>
      </c>
      <c r="N173">
        <f t="shared" si="29"/>
        <v>18</v>
      </c>
      <c r="O173">
        <f>VLOOKUP(B173,[1]高二下!$B:$J,8,0)</f>
        <v>96</v>
      </c>
      <c r="P173" t="str">
        <f>VLOOKUP(B173,[1]高二下!$B:$J,9,0)</f>
        <v>喇燕</v>
      </c>
      <c r="Q173">
        <f t="shared" si="30"/>
        <v>127.68361581920904</v>
      </c>
      <c r="R173">
        <f t="shared" si="31"/>
        <v>16</v>
      </c>
      <c r="S173">
        <f>VLOOKUP(B173,[1]高二上!$B:$J,8,0)</f>
        <v>70</v>
      </c>
      <c r="T173" t="str">
        <f>VLOOKUP(B173,[1]高二上!$B:$J,9,0)</f>
        <v>喇燕</v>
      </c>
      <c r="U173">
        <f t="shared" si="32"/>
        <v>97.175141242937855</v>
      </c>
      <c r="V173">
        <f t="shared" si="33"/>
        <v>114</v>
      </c>
      <c r="W173">
        <f>VLOOKUP(B173,[1]高一下!$B:$J,8,0)</f>
        <v>86</v>
      </c>
      <c r="X173" t="str">
        <f>VLOOKUP(B173,[1]高一下!$B:$J,9,0)</f>
        <v>喇燕</v>
      </c>
      <c r="Y173">
        <f t="shared" si="34"/>
        <v>96.89265536723164</v>
      </c>
      <c r="Z173">
        <f t="shared" si="35"/>
        <v>104</v>
      </c>
      <c r="AA173">
        <f>VLOOKUP(B173,[1]高一上!$B:$I,7,0)</f>
        <v>71</v>
      </c>
      <c r="AB173" t="str">
        <f>VLOOKUP(B173,[1]高一上!$B:$I,8,0)</f>
        <v>邓国华</v>
      </c>
      <c r="AC173">
        <f t="shared" si="36"/>
        <v>78.531073446327682</v>
      </c>
      <c r="AD173">
        <f t="shared" si="37"/>
        <v>93</v>
      </c>
      <c r="AE173">
        <f>VLOOKUP(B173,[1]中考!$B:$H,7,0)</f>
        <v>120</v>
      </c>
      <c r="AF173">
        <f t="shared" si="38"/>
        <v>17</v>
      </c>
    </row>
    <row r="174" spans="1:32" x14ac:dyDescent="0.2">
      <c r="A174" s="2" t="s">
        <v>520</v>
      </c>
      <c r="B174" s="2" t="s">
        <v>521</v>
      </c>
      <c r="C174" s="1">
        <v>4</v>
      </c>
      <c r="D174" s="3" t="s">
        <v>9</v>
      </c>
      <c r="E174" s="4" t="s">
        <v>522</v>
      </c>
      <c r="F174" s="1">
        <v>431</v>
      </c>
      <c r="G174" s="13">
        <f>VLOOKUP(B174,'[1]高三下(高考)'!$B:$J,8,0)</f>
        <v>86</v>
      </c>
      <c r="H174" s="12" t="str">
        <f>VLOOKUP(B174,'[1]高三下(高考)'!$B:$J,9,0)</f>
        <v>喇燕</v>
      </c>
      <c r="I174" s="15">
        <f t="shared" si="26"/>
        <v>111.5819209039548</v>
      </c>
      <c r="J174">
        <f t="shared" si="27"/>
        <v>154</v>
      </c>
      <c r="K174">
        <f>VLOOKUP(B174,[1]高三上!$B:$J,8,0)</f>
        <v>54</v>
      </c>
      <c r="L174" t="str">
        <f>VLOOKUP(B174,[1]高三上!$B:$J,9,0)</f>
        <v>喇燕</v>
      </c>
      <c r="M174">
        <f t="shared" si="28"/>
        <v>105.08474576271186</v>
      </c>
      <c r="N174">
        <f t="shared" si="29"/>
        <v>195</v>
      </c>
      <c r="O174">
        <f>VLOOKUP(B174,[1]高二下!$B:$J,8,0)</f>
        <v>58</v>
      </c>
      <c r="P174" t="str">
        <f>VLOOKUP(B174,[1]高二下!$B:$J,9,0)</f>
        <v>喇燕</v>
      </c>
      <c r="Q174">
        <f t="shared" si="30"/>
        <v>100.84745762711864</v>
      </c>
      <c r="R174">
        <f t="shared" si="31"/>
        <v>213</v>
      </c>
      <c r="S174">
        <f>VLOOKUP(B174,[1]高二上!$B:$J,8,0)</f>
        <v>53</v>
      </c>
      <c r="T174" t="str">
        <f>VLOOKUP(B174,[1]高二上!$B:$J,9,0)</f>
        <v>喇燕</v>
      </c>
      <c r="U174">
        <f t="shared" si="32"/>
        <v>84.745762711864401</v>
      </c>
      <c r="V174">
        <f t="shared" si="33"/>
        <v>216</v>
      </c>
      <c r="W174">
        <f>VLOOKUP(B174,[1]高一下!$B:$J,8,0)</f>
        <v>77</v>
      </c>
      <c r="X174" t="str">
        <f>VLOOKUP(B174,[1]高一下!$B:$J,9,0)</f>
        <v>喇燕</v>
      </c>
      <c r="Y174">
        <f t="shared" si="34"/>
        <v>60.16949152542373</v>
      </c>
      <c r="Z174">
        <f t="shared" si="35"/>
        <v>162</v>
      </c>
      <c r="AA174">
        <f>VLOOKUP(B174,[1]高一上!$B:$I,7,0)</f>
        <v>96</v>
      </c>
      <c r="AB174" t="str">
        <f>VLOOKUP(B174,[1]高一上!$B:$I,8,0)</f>
        <v>邓国华</v>
      </c>
      <c r="AC174">
        <f t="shared" si="36"/>
        <v>95.480225988700568</v>
      </c>
      <c r="AD174">
        <f t="shared" si="37"/>
        <v>21</v>
      </c>
      <c r="AE174">
        <f>VLOOKUP(B174,[1]中考!$B:$H,7,0)</f>
        <v>127</v>
      </c>
      <c r="AF174">
        <f t="shared" si="38"/>
        <v>5</v>
      </c>
    </row>
    <row r="175" spans="1:32" x14ac:dyDescent="0.2">
      <c r="A175" s="2" t="s">
        <v>523</v>
      </c>
      <c r="B175" s="2" t="s">
        <v>524</v>
      </c>
      <c r="C175" s="1">
        <v>4</v>
      </c>
      <c r="D175" s="3" t="s">
        <v>9</v>
      </c>
      <c r="E175" s="4" t="s">
        <v>525</v>
      </c>
      <c r="F175" s="1">
        <v>429</v>
      </c>
      <c r="G175" s="13">
        <f>VLOOKUP(B175,'[1]高三下(高考)'!$B:$J,8,0)</f>
        <v>76</v>
      </c>
      <c r="H175" s="12" t="str">
        <f>VLOOKUP(B175,'[1]高三下(高考)'!$B:$J,9,0)</f>
        <v>喇燕</v>
      </c>
      <c r="I175" s="15">
        <f t="shared" si="26"/>
        <v>97.457627118644069</v>
      </c>
      <c r="J175">
        <f t="shared" si="27"/>
        <v>242</v>
      </c>
      <c r="K175">
        <f>VLOOKUP(B175,[1]高三上!$B:$J,8,0)</f>
        <v>49</v>
      </c>
      <c r="L175" t="str">
        <f>VLOOKUP(B175,[1]高三上!$B:$J,9,0)</f>
        <v>喇燕</v>
      </c>
      <c r="M175">
        <f t="shared" si="28"/>
        <v>79.096045197740111</v>
      </c>
      <c r="N175">
        <f t="shared" si="29"/>
        <v>233</v>
      </c>
      <c r="O175">
        <f>VLOOKUP(B175,[1]高二下!$B:$J,8,0)</f>
        <v>66</v>
      </c>
      <c r="P175" t="str">
        <f>VLOOKUP(B175,[1]高二下!$B:$J,9,0)</f>
        <v>喇燕</v>
      </c>
      <c r="Q175">
        <f t="shared" si="30"/>
        <v>117.2316384180791</v>
      </c>
      <c r="R175">
        <f t="shared" si="31"/>
        <v>159</v>
      </c>
      <c r="S175">
        <f>VLOOKUP(B175,[1]高二上!$B:$J,8,0)</f>
        <v>52</v>
      </c>
      <c r="T175" t="str">
        <f>VLOOKUP(B175,[1]高二上!$B:$J,9,0)</f>
        <v>喇燕</v>
      </c>
      <c r="U175">
        <f t="shared" si="32"/>
        <v>95.197740112994353</v>
      </c>
      <c r="V175">
        <f t="shared" si="33"/>
        <v>220</v>
      </c>
      <c r="W175">
        <f>VLOOKUP(B175,[1]高一下!$B:$J,8,0)</f>
        <v>71</v>
      </c>
      <c r="X175" t="str">
        <f>VLOOKUP(B175,[1]高一下!$B:$J,9,0)</f>
        <v>喇燕</v>
      </c>
      <c r="Y175">
        <f t="shared" si="34"/>
        <v>73.728813559322035</v>
      </c>
      <c r="Z175">
        <f t="shared" si="35"/>
        <v>203</v>
      </c>
      <c r="AA175">
        <f>VLOOKUP(B175,[1]高一上!$B:$I,7,0)</f>
        <v>67</v>
      </c>
      <c r="AB175" t="str">
        <f>VLOOKUP(B175,[1]高一上!$B:$I,8,0)</f>
        <v>邓国华</v>
      </c>
      <c r="AC175">
        <f t="shared" si="36"/>
        <v>77.401129943502823</v>
      </c>
      <c r="AD175">
        <f t="shared" si="37"/>
        <v>110</v>
      </c>
      <c r="AE175">
        <f>VLOOKUP(B175,[1]中考!$B:$H,7,0)</f>
        <v>116</v>
      </c>
      <c r="AF175">
        <f t="shared" si="38"/>
        <v>30</v>
      </c>
    </row>
    <row r="176" spans="1:32" x14ac:dyDescent="0.2">
      <c r="A176" s="2" t="s">
        <v>526</v>
      </c>
      <c r="B176" s="2" t="s">
        <v>527</v>
      </c>
      <c r="C176" s="1">
        <v>4</v>
      </c>
      <c r="D176" s="3" t="s">
        <v>9</v>
      </c>
      <c r="E176" s="4" t="s">
        <v>528</v>
      </c>
      <c r="F176" s="1">
        <v>426</v>
      </c>
      <c r="G176" s="13">
        <f>VLOOKUP(B176,'[1]高三下(高考)'!$B:$J,8,0)</f>
        <v>72</v>
      </c>
      <c r="H176" s="12" t="str">
        <f>VLOOKUP(B176,'[1]高三下(高考)'!$B:$J,9,0)</f>
        <v>喇燕</v>
      </c>
      <c r="I176" s="15">
        <f t="shared" si="26"/>
        <v>66.384180790960443</v>
      </c>
      <c r="J176">
        <f t="shared" si="27"/>
        <v>272</v>
      </c>
      <c r="K176">
        <f>VLOOKUP(B176,[1]高三上!$B:$J,8,0)</f>
        <v>60</v>
      </c>
      <c r="L176" t="str">
        <f>VLOOKUP(B176,[1]高三上!$B:$J,9,0)</f>
        <v>喇燕</v>
      </c>
      <c r="M176">
        <f t="shared" si="28"/>
        <v>135.02824858757063</v>
      </c>
      <c r="N176">
        <f t="shared" si="29"/>
        <v>153</v>
      </c>
      <c r="O176">
        <f>VLOOKUP(B176,[1]高二下!$B:$J,8,0)</f>
        <v>49</v>
      </c>
      <c r="P176" t="str">
        <f>VLOOKUP(B176,[1]高二下!$B:$J,9,0)</f>
        <v>喇燕</v>
      </c>
      <c r="Q176">
        <f t="shared" si="30"/>
        <v>94.067796610169495</v>
      </c>
      <c r="R176">
        <f t="shared" si="31"/>
        <v>277</v>
      </c>
      <c r="S176">
        <f>VLOOKUP(B176,[1]高二上!$B:$J,8,0)</f>
        <v>48</v>
      </c>
      <c r="T176" t="str">
        <f>VLOOKUP(B176,[1]高二上!$B:$J,9,0)</f>
        <v>喇燕</v>
      </c>
      <c r="U176">
        <f t="shared" si="32"/>
        <v>63.841807909604519</v>
      </c>
      <c r="V176">
        <f t="shared" si="33"/>
        <v>256</v>
      </c>
      <c r="W176">
        <f>VLOOKUP(B176,[1]高一下!$B:$J,8,0)</f>
        <v>82</v>
      </c>
      <c r="X176" t="str">
        <f>VLOOKUP(B176,[1]高一下!$B:$J,9,0)</f>
        <v>喇燕</v>
      </c>
      <c r="Y176">
        <f t="shared" si="34"/>
        <v>90.112994350282491</v>
      </c>
      <c r="Z176">
        <f t="shared" si="35"/>
        <v>128</v>
      </c>
      <c r="AA176">
        <f>VLOOKUP(B176,[1]高一上!$B:$I,7,0)</f>
        <v>71</v>
      </c>
      <c r="AB176" t="str">
        <f>VLOOKUP(B176,[1]高一上!$B:$I,8,0)</f>
        <v>喇燕</v>
      </c>
      <c r="AC176">
        <f t="shared" si="36"/>
        <v>104.80225988700565</v>
      </c>
      <c r="AD176">
        <f t="shared" si="37"/>
        <v>93</v>
      </c>
      <c r="AE176">
        <f>VLOOKUP(B176,[1]中考!$B:$H,7,0)</f>
        <v>101</v>
      </c>
      <c r="AF176">
        <f t="shared" si="38"/>
        <v>110</v>
      </c>
    </row>
    <row r="177" spans="1:32" x14ac:dyDescent="0.2">
      <c r="A177" s="2" t="s">
        <v>529</v>
      </c>
      <c r="B177" s="2" t="s">
        <v>530</v>
      </c>
      <c r="C177" s="1">
        <v>4</v>
      </c>
      <c r="D177" s="3" t="s">
        <v>9</v>
      </c>
      <c r="E177" s="4" t="s">
        <v>531</v>
      </c>
      <c r="F177" s="1">
        <v>425</v>
      </c>
      <c r="G177" s="13">
        <f>VLOOKUP(B177,'[1]高三下(高考)'!$B:$J,8,0)</f>
        <v>68</v>
      </c>
      <c r="H177" s="12" t="str">
        <f>VLOOKUP(B177,'[1]高三下(高考)'!$B:$J,9,0)</f>
        <v>喇燕</v>
      </c>
      <c r="I177" s="15">
        <f t="shared" si="26"/>
        <v>65.254237288135585</v>
      </c>
      <c r="J177">
        <f t="shared" si="27"/>
        <v>298</v>
      </c>
      <c r="K177">
        <f>VLOOKUP(B177,[1]高三上!$B:$J,8,0)</f>
        <v>57</v>
      </c>
      <c r="L177" t="str">
        <f>VLOOKUP(B177,[1]高三上!$B:$J,9,0)</f>
        <v>喇燕</v>
      </c>
      <c r="M177">
        <f t="shared" si="28"/>
        <v>109.03954802259886</v>
      </c>
      <c r="N177">
        <f t="shared" si="29"/>
        <v>175</v>
      </c>
      <c r="O177">
        <f>VLOOKUP(B177,[1]高二下!$B:$J,8,0)</f>
        <v>59</v>
      </c>
      <c r="P177" t="str">
        <f>VLOOKUP(B177,[1]高二下!$B:$J,9,0)</f>
        <v>喇燕</v>
      </c>
      <c r="Q177">
        <f t="shared" si="30"/>
        <v>68.079096045197744</v>
      </c>
      <c r="R177">
        <f t="shared" si="31"/>
        <v>207</v>
      </c>
      <c r="S177">
        <f>VLOOKUP(B177,[1]高二上!$B:$J,8,0)</f>
        <v>74</v>
      </c>
      <c r="T177" t="str">
        <f>VLOOKUP(B177,[1]高二上!$B:$J,9,0)</f>
        <v>喇燕</v>
      </c>
      <c r="U177">
        <f t="shared" si="32"/>
        <v>116.10169491525423</v>
      </c>
      <c r="V177">
        <f t="shared" si="33"/>
        <v>94</v>
      </c>
      <c r="W177">
        <f>VLOOKUP(B177,[1]高一下!$B:$J,8,0)</f>
        <v>78</v>
      </c>
      <c r="X177" t="str">
        <f>VLOOKUP(B177,[1]高一下!$B:$J,9,0)</f>
        <v>喇燕</v>
      </c>
      <c r="Y177">
        <f t="shared" si="34"/>
        <v>135.87570621468927</v>
      </c>
      <c r="Z177">
        <f t="shared" si="35"/>
        <v>151</v>
      </c>
      <c r="AA177">
        <f>VLOOKUP(B177,[1]高一上!$B:$I,7,0)</f>
        <v>44</v>
      </c>
      <c r="AB177" t="str">
        <f>VLOOKUP(B177,[1]高一上!$B:$I,8,0)</f>
        <v>邓国华</v>
      </c>
      <c r="AC177">
        <f t="shared" si="36"/>
        <v>72.881355932203391</v>
      </c>
      <c r="AD177">
        <f t="shared" si="37"/>
        <v>278</v>
      </c>
      <c r="AE177">
        <f>VLOOKUP(B177,[1]中考!$B:$H,7,0)</f>
        <v>92</v>
      </c>
      <c r="AF177">
        <f t="shared" si="38"/>
        <v>182</v>
      </c>
    </row>
    <row r="178" spans="1:32" x14ac:dyDescent="0.2">
      <c r="A178" s="2" t="s">
        <v>532</v>
      </c>
      <c r="B178" s="2" t="s">
        <v>533</v>
      </c>
      <c r="C178" s="1">
        <v>4</v>
      </c>
      <c r="D178" s="3" t="s">
        <v>9</v>
      </c>
      <c r="E178" s="4" t="s">
        <v>534</v>
      </c>
      <c r="F178" s="1">
        <v>420</v>
      </c>
      <c r="G178" s="13">
        <f>VLOOKUP(B178,'[1]高三下(高考)'!$B:$J,8,0)</f>
        <v>64</v>
      </c>
      <c r="H178" s="12" t="str">
        <f>VLOOKUP(B178,'[1]高三下(高考)'!$B:$J,9,0)</f>
        <v>喇燕</v>
      </c>
      <c r="I178" s="15">
        <f t="shared" si="26"/>
        <v>99.435028248587571</v>
      </c>
      <c r="J178">
        <f t="shared" si="27"/>
        <v>314</v>
      </c>
      <c r="K178">
        <f>VLOOKUP(B178,[1]高三上!$B:$J,8,0)</f>
        <v>34</v>
      </c>
      <c r="L178" t="str">
        <f>VLOOKUP(B178,[1]高三上!$B:$J,9,0)</f>
        <v>喇燕</v>
      </c>
      <c r="M178">
        <f t="shared" si="28"/>
        <v>100.84745762711864</v>
      </c>
      <c r="N178">
        <f t="shared" si="29"/>
        <v>312</v>
      </c>
      <c r="O178">
        <f>VLOOKUP(B178,[1]高二下!$B:$J,8,0)</f>
        <v>37</v>
      </c>
      <c r="P178" t="str">
        <f>VLOOKUP(B178,[1]高二下!$B:$J,9,0)</f>
        <v>喇燕</v>
      </c>
      <c r="Q178">
        <f t="shared" si="30"/>
        <v>101.9774011299435</v>
      </c>
      <c r="R178">
        <f t="shared" si="31"/>
        <v>315</v>
      </c>
      <c r="S178">
        <f>VLOOKUP(B178,[1]高二上!$B:$J,8,0)</f>
        <v>32</v>
      </c>
      <c r="T178" t="str">
        <f>VLOOKUP(B178,[1]高二上!$B:$J,9,0)</f>
        <v>喇燕</v>
      </c>
      <c r="U178">
        <f t="shared" si="32"/>
        <v>104.51977401129943</v>
      </c>
      <c r="V178">
        <f t="shared" si="33"/>
        <v>322</v>
      </c>
      <c r="W178">
        <f>VLOOKUP(B178,[1]高一下!$B:$J,8,0)</f>
        <v>41</v>
      </c>
      <c r="X178" t="str">
        <f>VLOOKUP(B178,[1]高一下!$B:$J,9,0)</f>
        <v>喇燕</v>
      </c>
      <c r="Y178">
        <f t="shared" si="34"/>
        <v>85.593220338983045</v>
      </c>
      <c r="Z178">
        <f t="shared" si="35"/>
        <v>338</v>
      </c>
      <c r="AA178">
        <f>VLOOKUP(B178,[1]高一上!$B:$I,7,0)</f>
        <v>42</v>
      </c>
      <c r="AB178" t="str">
        <f>VLOOKUP(B178,[1]高一上!$B:$I,8,0)</f>
        <v>赵云川</v>
      </c>
      <c r="AC178">
        <f t="shared" si="36"/>
        <v>107.34463276836158</v>
      </c>
      <c r="AD178">
        <f t="shared" si="37"/>
        <v>287</v>
      </c>
      <c r="AE178">
        <f>VLOOKUP(B178,[1]中考!$B:$H,7,0)</f>
        <v>68</v>
      </c>
      <c r="AF178">
        <f t="shared" si="38"/>
        <v>313</v>
      </c>
    </row>
    <row r="179" spans="1:32" x14ac:dyDescent="0.2">
      <c r="A179" s="2" t="s">
        <v>535</v>
      </c>
      <c r="B179" s="2" t="s">
        <v>536</v>
      </c>
      <c r="C179" s="1">
        <v>4</v>
      </c>
      <c r="D179" s="3" t="s">
        <v>9</v>
      </c>
      <c r="E179" s="4" t="s">
        <v>537</v>
      </c>
      <c r="F179" s="1">
        <v>415</v>
      </c>
      <c r="G179" s="13">
        <f>VLOOKUP(B179,'[1]高三下(高考)'!$B:$J,8,0)</f>
        <v>71</v>
      </c>
      <c r="H179" s="12" t="str">
        <f>VLOOKUP(B179,'[1]高三下(高考)'!$B:$J,9,0)</f>
        <v>喇燕</v>
      </c>
      <c r="I179" s="15">
        <f t="shared" si="26"/>
        <v>100</v>
      </c>
      <c r="J179">
        <f t="shared" si="27"/>
        <v>278</v>
      </c>
      <c r="K179">
        <v>0</v>
      </c>
      <c r="L179" t="str">
        <f>H179</f>
        <v>喇燕</v>
      </c>
      <c r="M179">
        <f t="shared" si="28"/>
        <v>100</v>
      </c>
      <c r="N179">
        <f t="shared" si="29"/>
        <v>344</v>
      </c>
      <c r="O179">
        <f>VLOOKUP(B179,[1]高二下!$B:$J,8,0)</f>
        <v>70</v>
      </c>
      <c r="P179" t="str">
        <f>VLOOKUP(B179,[1]高二下!$B:$J,9,0)</f>
        <v>喇燕</v>
      </c>
      <c r="Q179">
        <f t="shared" si="30"/>
        <v>124.85875706214689</v>
      </c>
      <c r="R179">
        <f t="shared" si="31"/>
        <v>128</v>
      </c>
      <c r="S179">
        <f>VLOOKUP(B179,[1]高二上!$B:$J,8,0)</f>
        <v>53</v>
      </c>
      <c r="T179" t="str">
        <f>VLOOKUP(B179,[1]高二上!$B:$J,9,0)</f>
        <v>喇燕</v>
      </c>
      <c r="U179">
        <f t="shared" si="32"/>
        <v>103.954802259887</v>
      </c>
      <c r="V179">
        <f t="shared" si="33"/>
        <v>216</v>
      </c>
      <c r="W179">
        <f>VLOOKUP(B179,[1]高一下!$B:$J,8,0)</f>
        <v>67</v>
      </c>
      <c r="X179" t="str">
        <f>VLOOKUP(B179,[1]高一下!$B:$J,9,0)</f>
        <v>喇燕</v>
      </c>
      <c r="Y179">
        <f t="shared" si="34"/>
        <v>71.186440677966104</v>
      </c>
      <c r="Z179">
        <f t="shared" si="35"/>
        <v>230</v>
      </c>
      <c r="AA179">
        <f>VLOOKUP(B179,[1]高一上!$B:$I,7,0)</f>
        <v>64</v>
      </c>
      <c r="AB179" t="str">
        <f>VLOOKUP(B179,[1]高一上!$B:$I,8,0)</f>
        <v>吕开绒</v>
      </c>
      <c r="AC179">
        <f t="shared" si="36"/>
        <v>87.005649717514132</v>
      </c>
      <c r="AD179">
        <f t="shared" si="37"/>
        <v>128</v>
      </c>
      <c r="AE179">
        <f>VLOOKUP(B179,[1]中考!$B:$H,7,0)</f>
        <v>106</v>
      </c>
      <c r="AF179">
        <f t="shared" si="38"/>
        <v>82</v>
      </c>
    </row>
    <row r="180" spans="1:32" x14ac:dyDescent="0.2">
      <c r="A180" s="2" t="s">
        <v>538</v>
      </c>
      <c r="B180" s="2" t="s">
        <v>539</v>
      </c>
      <c r="C180" s="1">
        <v>4</v>
      </c>
      <c r="D180" s="3" t="s">
        <v>9</v>
      </c>
      <c r="E180" s="4" t="s">
        <v>540</v>
      </c>
      <c r="F180" s="1">
        <v>398</v>
      </c>
      <c r="G180" s="13">
        <f>VLOOKUP(B180,'[1]高三下(高考)'!$B:$J,8,0)</f>
        <v>67</v>
      </c>
      <c r="H180" s="12" t="str">
        <f>VLOOKUP(B180,'[1]高三下(高考)'!$B:$J,9,0)</f>
        <v>喇燕</v>
      </c>
      <c r="I180" s="15">
        <f t="shared" si="26"/>
        <v>96.89265536723164</v>
      </c>
      <c r="J180">
        <f t="shared" si="27"/>
        <v>304</v>
      </c>
      <c r="K180">
        <f>VLOOKUP(B180,[1]高三上!$B:$J,8,0)</f>
        <v>38</v>
      </c>
      <c r="L180" t="str">
        <f>VLOOKUP(B180,[1]高三上!$B:$J,9,0)</f>
        <v>喇燕</v>
      </c>
      <c r="M180">
        <f t="shared" si="28"/>
        <v>97.457627118644069</v>
      </c>
      <c r="N180">
        <f t="shared" si="29"/>
        <v>293</v>
      </c>
      <c r="O180">
        <f>VLOOKUP(B180,[1]高二下!$B:$J,8,0)</f>
        <v>48</v>
      </c>
      <c r="P180" t="str">
        <f>VLOOKUP(B180,[1]高二下!$B:$J,9,0)</f>
        <v>喇燕</v>
      </c>
      <c r="Q180">
        <f t="shared" si="30"/>
        <v>81.920903954802256</v>
      </c>
      <c r="R180">
        <f t="shared" si="31"/>
        <v>284</v>
      </c>
      <c r="S180">
        <f>VLOOKUP(B180,[1]高二上!$B:$J,8,0)</f>
        <v>52</v>
      </c>
      <c r="T180" t="str">
        <f>VLOOKUP(B180,[1]高二上!$B:$J,9,0)</f>
        <v>喇燕</v>
      </c>
      <c r="U180">
        <f t="shared" si="32"/>
        <v>122.31638418079096</v>
      </c>
      <c r="V180">
        <f t="shared" si="33"/>
        <v>220</v>
      </c>
      <c r="W180">
        <f>VLOOKUP(B180,[1]高一下!$B:$J,8,0)</f>
        <v>54</v>
      </c>
      <c r="X180" t="str">
        <f>VLOOKUP(B180,[1]高一下!$B:$J,9,0)</f>
        <v>喇燕</v>
      </c>
      <c r="Y180">
        <f t="shared" si="34"/>
        <v>84.180790960451972</v>
      </c>
      <c r="Z180">
        <f t="shared" si="35"/>
        <v>299</v>
      </c>
      <c r="AA180">
        <f>VLOOKUP(B180,[1]高一上!$B:$I,7,0)</f>
        <v>49</v>
      </c>
      <c r="AB180" t="str">
        <f>VLOOKUP(B180,[1]高一上!$B:$I,8,0)</f>
        <v>吕开绒</v>
      </c>
      <c r="AC180">
        <f t="shared" si="36"/>
        <v>65.536723163841799</v>
      </c>
      <c r="AD180">
        <f t="shared" si="37"/>
        <v>243</v>
      </c>
      <c r="AE180">
        <f>VLOOKUP(B180,[1]中考!$B:$H,7,0)</f>
        <v>100</v>
      </c>
      <c r="AF180">
        <f t="shared" si="38"/>
        <v>121</v>
      </c>
    </row>
    <row r="181" spans="1:32" x14ac:dyDescent="0.2">
      <c r="A181" s="2" t="s">
        <v>541</v>
      </c>
      <c r="B181" s="2" t="s">
        <v>542</v>
      </c>
      <c r="C181" s="1">
        <v>4</v>
      </c>
      <c r="D181" s="3" t="s">
        <v>9</v>
      </c>
      <c r="E181" s="4" t="s">
        <v>543</v>
      </c>
      <c r="F181" s="1">
        <v>397</v>
      </c>
      <c r="G181" s="13">
        <f>VLOOKUP(B181,'[1]高三下(高考)'!$B:$J,8,0)</f>
        <v>89</v>
      </c>
      <c r="H181" s="12" t="str">
        <f>VLOOKUP(B181,'[1]高三下(高考)'!$B:$J,9,0)</f>
        <v>喇燕</v>
      </c>
      <c r="I181" s="15">
        <f t="shared" si="26"/>
        <v>96.89265536723164</v>
      </c>
      <c r="J181">
        <f t="shared" si="27"/>
        <v>127</v>
      </c>
      <c r="K181">
        <f>VLOOKUP(B181,[1]高三上!$B:$J,8,0)</f>
        <v>65</v>
      </c>
      <c r="L181" t="str">
        <f>VLOOKUP(B181,[1]高三上!$B:$J,9,0)</f>
        <v>喇燕</v>
      </c>
      <c r="M181">
        <f t="shared" si="28"/>
        <v>100</v>
      </c>
      <c r="N181">
        <f t="shared" si="29"/>
        <v>116</v>
      </c>
      <c r="O181">
        <v>0</v>
      </c>
      <c r="P181" t="str">
        <f>L181</f>
        <v>喇燕</v>
      </c>
      <c r="Q181">
        <f t="shared" si="30"/>
        <v>100</v>
      </c>
      <c r="R181">
        <f t="shared" si="31"/>
        <v>348</v>
      </c>
      <c r="S181">
        <f>VLOOKUP(B181,[1]高二上!$B:$J,8,0)</f>
        <v>57</v>
      </c>
      <c r="T181" t="str">
        <f>VLOOKUP(B181,[1]高二上!$B:$J,9,0)</f>
        <v>喇燕</v>
      </c>
      <c r="U181">
        <f t="shared" si="32"/>
        <v>55.084745762711862</v>
      </c>
      <c r="V181">
        <f t="shared" si="33"/>
        <v>194</v>
      </c>
      <c r="W181">
        <f>VLOOKUP(B181,[1]高一下!$B:$J,8,0)</f>
        <v>100</v>
      </c>
      <c r="X181" t="str">
        <f>VLOOKUP(B181,[1]高一下!$B:$J,9,0)</f>
        <v>喇燕</v>
      </c>
      <c r="Y181">
        <f t="shared" si="34"/>
        <v>118.92655367231639</v>
      </c>
      <c r="Z181">
        <f t="shared" si="35"/>
        <v>35</v>
      </c>
      <c r="AA181">
        <f>VLOOKUP(B181,[1]高一上!$B:$I,7,0)</f>
        <v>69</v>
      </c>
      <c r="AB181" t="str">
        <f>VLOOKUP(B181,[1]高一上!$B:$I,8,0)</f>
        <v>央宗娜姆</v>
      </c>
      <c r="AC181">
        <f t="shared" si="36"/>
        <v>76.836158192090394</v>
      </c>
      <c r="AD181">
        <f t="shared" si="37"/>
        <v>102</v>
      </c>
      <c r="AE181">
        <f>VLOOKUP(B181,[1]中考!$B:$H,7,0)</f>
        <v>118</v>
      </c>
      <c r="AF181">
        <f t="shared" si="38"/>
        <v>20</v>
      </c>
    </row>
    <row r="182" spans="1:32" x14ac:dyDescent="0.2">
      <c r="A182" s="2" t="s">
        <v>544</v>
      </c>
      <c r="B182" s="2" t="s">
        <v>545</v>
      </c>
      <c r="C182" s="1">
        <v>4</v>
      </c>
      <c r="D182" s="3" t="s">
        <v>9</v>
      </c>
      <c r="E182" s="4" t="s">
        <v>546</v>
      </c>
      <c r="F182" s="1">
        <v>391</v>
      </c>
      <c r="G182" s="13">
        <f>VLOOKUP(B182,'[1]高三下(高考)'!$B:$J,8,0)</f>
        <v>73</v>
      </c>
      <c r="H182" s="12" t="str">
        <f>VLOOKUP(B182,'[1]高三下(高考)'!$B:$J,9,0)</f>
        <v>喇燕</v>
      </c>
      <c r="I182" s="15">
        <f t="shared" si="26"/>
        <v>99.435028248587571</v>
      </c>
      <c r="J182">
        <f t="shared" si="27"/>
        <v>268</v>
      </c>
      <c r="K182">
        <f>VLOOKUP(B182,[1]高三上!$B:$J,8,0)</f>
        <v>45</v>
      </c>
      <c r="L182" t="str">
        <f>VLOOKUP(B182,[1]高三上!$B:$J,9,0)</f>
        <v>喇燕</v>
      </c>
      <c r="M182">
        <f t="shared" si="28"/>
        <v>99.717514124293785</v>
      </c>
      <c r="N182">
        <f t="shared" si="29"/>
        <v>266</v>
      </c>
      <c r="O182">
        <f>VLOOKUP(B182,[1]高二下!$B:$J,8,0)</f>
        <v>51</v>
      </c>
      <c r="P182" t="str">
        <f>VLOOKUP(B182,[1]高二下!$B:$J,9,0)</f>
        <v>喇燕</v>
      </c>
      <c r="Q182">
        <f t="shared" si="30"/>
        <v>91.525423728813564</v>
      </c>
      <c r="R182">
        <f t="shared" si="31"/>
        <v>265</v>
      </c>
      <c r="S182">
        <f>VLOOKUP(B182,[1]高二上!$B:$J,8,0)</f>
        <v>50</v>
      </c>
      <c r="T182" t="str">
        <f>VLOOKUP(B182,[1]高二上!$B:$J,9,0)</f>
        <v>喇燕</v>
      </c>
      <c r="U182">
        <f t="shared" si="32"/>
        <v>72.598870056497177</v>
      </c>
      <c r="V182">
        <f t="shared" si="33"/>
        <v>235</v>
      </c>
      <c r="W182">
        <f>VLOOKUP(B182,[1]高一下!$B:$J,8,0)</f>
        <v>80</v>
      </c>
      <c r="X182" t="str">
        <f>VLOOKUP(B182,[1]高一下!$B:$J,9,0)</f>
        <v>喇燕</v>
      </c>
      <c r="Y182">
        <f t="shared" si="34"/>
        <v>99.717514124293785</v>
      </c>
      <c r="Z182">
        <f t="shared" si="35"/>
        <v>138</v>
      </c>
      <c r="AA182">
        <f>VLOOKUP(B182,[1]高一上!$B:$I,7,0)</f>
        <v>63</v>
      </c>
      <c r="AB182" t="str">
        <f>VLOOKUP(B182,[1]高一上!$B:$I,8,0)</f>
        <v>邓国华</v>
      </c>
      <c r="AC182">
        <f t="shared" si="36"/>
        <v>67.514124293785301</v>
      </c>
      <c r="AD182">
        <f t="shared" si="37"/>
        <v>137</v>
      </c>
      <c r="AE182">
        <f>VLOOKUP(B182,[1]中考!$B:$H,7,0)</f>
        <v>117</v>
      </c>
      <c r="AF182">
        <f t="shared" si="38"/>
        <v>22</v>
      </c>
    </row>
    <row r="183" spans="1:32" x14ac:dyDescent="0.2">
      <c r="A183" s="2" t="s">
        <v>547</v>
      </c>
      <c r="B183" s="2" t="s">
        <v>548</v>
      </c>
      <c r="C183" s="1">
        <v>4</v>
      </c>
      <c r="D183" s="3" t="s">
        <v>9</v>
      </c>
      <c r="E183" s="4" t="s">
        <v>549</v>
      </c>
      <c r="F183" s="1">
        <v>389</v>
      </c>
      <c r="G183" s="13">
        <f>VLOOKUP(B183,'[1]高三下(高考)'!$B:$J,8,0)</f>
        <v>78</v>
      </c>
      <c r="H183" s="12" t="str">
        <f>VLOOKUP(B183,'[1]高三下(高考)'!$B:$J,9,0)</f>
        <v>喇燕</v>
      </c>
      <c r="I183" s="15">
        <f t="shared" si="26"/>
        <v>49.152542372881356</v>
      </c>
      <c r="J183">
        <f t="shared" si="27"/>
        <v>224</v>
      </c>
      <c r="K183">
        <f>VLOOKUP(B183,[1]高三上!$B:$J,8,0)</f>
        <v>78</v>
      </c>
      <c r="L183" t="str">
        <f>VLOOKUP(B183,[1]高三上!$B:$J,9,0)</f>
        <v>喇燕</v>
      </c>
      <c r="M183">
        <f t="shared" si="28"/>
        <v>116.10169491525423</v>
      </c>
      <c r="N183">
        <f t="shared" si="29"/>
        <v>44</v>
      </c>
      <c r="O183">
        <f>VLOOKUP(B183,[1]高二下!$B:$J,8,0)</f>
        <v>73</v>
      </c>
      <c r="P183" t="str">
        <f>VLOOKUP(B183,[1]高二下!$B:$J,9,0)</f>
        <v>喇燕</v>
      </c>
      <c r="Q183">
        <f t="shared" si="30"/>
        <v>81.638418079096041</v>
      </c>
      <c r="R183">
        <f t="shared" si="31"/>
        <v>101</v>
      </c>
      <c r="S183">
        <f>VLOOKUP(B183,[1]高二上!$B:$J,8,0)</f>
        <v>95</v>
      </c>
      <c r="T183" t="str">
        <f>VLOOKUP(B183,[1]高二上!$B:$J,9,0)</f>
        <v>喇燕</v>
      </c>
      <c r="U183">
        <f t="shared" si="32"/>
        <v>132.4858757062147</v>
      </c>
      <c r="V183">
        <f t="shared" si="33"/>
        <v>36</v>
      </c>
      <c r="W183">
        <f>VLOOKUP(B183,[1]高一下!$B:$J,8,0)</f>
        <v>78</v>
      </c>
      <c r="X183" t="str">
        <f>VLOOKUP(B183,[1]高一下!$B:$J,9,0)</f>
        <v>喇燕</v>
      </c>
      <c r="Y183">
        <f t="shared" si="34"/>
        <v>123.44632768361582</v>
      </c>
      <c r="Z183">
        <f t="shared" si="35"/>
        <v>151</v>
      </c>
      <c r="AA183">
        <f>VLOOKUP(B183,[1]高一上!$B:$I,7,0)</f>
        <v>50</v>
      </c>
      <c r="AB183" t="str">
        <f>VLOOKUP(B183,[1]高一上!$B:$I,8,0)</f>
        <v>吕开绒</v>
      </c>
      <c r="AC183">
        <f t="shared" si="36"/>
        <v>58.474576271186443</v>
      </c>
      <c r="AD183">
        <f t="shared" si="37"/>
        <v>234</v>
      </c>
      <c r="AE183">
        <f>VLOOKUP(B183,[1]中考!$B:$H,7,0)</f>
        <v>105</v>
      </c>
      <c r="AF183">
        <f t="shared" si="38"/>
        <v>87</v>
      </c>
    </row>
    <row r="184" spans="1:32" x14ac:dyDescent="0.2">
      <c r="A184" s="2" t="s">
        <v>550</v>
      </c>
      <c r="B184" s="2" t="s">
        <v>551</v>
      </c>
      <c r="C184" s="1">
        <v>4</v>
      </c>
      <c r="D184" s="3" t="s">
        <v>9</v>
      </c>
      <c r="E184" s="4" t="s">
        <v>552</v>
      </c>
      <c r="F184" s="1">
        <v>381</v>
      </c>
      <c r="G184" s="13">
        <f>VLOOKUP(B184,'[1]高三下(高考)'!$B:$J,8,0)</f>
        <v>90</v>
      </c>
      <c r="H184" s="12" t="str">
        <f>VLOOKUP(B184,'[1]高三下(高考)'!$B:$J,9,0)</f>
        <v>喇燕</v>
      </c>
      <c r="I184" s="15">
        <f t="shared" si="26"/>
        <v>106.77966101694915</v>
      </c>
      <c r="J184">
        <f t="shared" si="27"/>
        <v>121</v>
      </c>
      <c r="K184">
        <f>VLOOKUP(B184,[1]高三上!$B:$J,8,0)</f>
        <v>61</v>
      </c>
      <c r="L184" t="str">
        <f>VLOOKUP(B184,[1]高三上!$B:$J,9,0)</f>
        <v>喇燕</v>
      </c>
      <c r="M184">
        <f t="shared" si="28"/>
        <v>124.57627118644068</v>
      </c>
      <c r="N184">
        <f t="shared" si="29"/>
        <v>145</v>
      </c>
      <c r="O184">
        <f>VLOOKUP(B184,[1]高二下!$B:$J,8,0)</f>
        <v>55</v>
      </c>
      <c r="P184" t="str">
        <f>VLOOKUP(B184,[1]高二下!$B:$J,9,0)</f>
        <v>喇燕</v>
      </c>
      <c r="Q184">
        <f t="shared" si="30"/>
        <v>77.683615819209038</v>
      </c>
      <c r="R184">
        <f t="shared" si="31"/>
        <v>232</v>
      </c>
      <c r="S184">
        <f>VLOOKUP(B184,[1]高二上!$B:$J,8,0)</f>
        <v>65</v>
      </c>
      <c r="T184" t="str">
        <f>VLOOKUP(B184,[1]高二上!$B:$J,9,0)</f>
        <v>喇燕</v>
      </c>
      <c r="U184">
        <f t="shared" si="32"/>
        <v>136.4406779661017</v>
      </c>
      <c r="V184">
        <f t="shared" si="33"/>
        <v>153</v>
      </c>
      <c r="W184">
        <f>VLOOKUP(B184,[1]高一下!$B:$J,8,0)</f>
        <v>59</v>
      </c>
      <c r="X184" t="str">
        <f>VLOOKUP(B184,[1]高一下!$B:$J,9,0)</f>
        <v>喇燕</v>
      </c>
      <c r="Y184">
        <f t="shared" si="34"/>
        <v>74.011299435028249</v>
      </c>
      <c r="Z184">
        <f t="shared" si="35"/>
        <v>282</v>
      </c>
      <c r="AA184">
        <f>VLOOKUP(B184,[1]高一上!$B:$I,7,0)</f>
        <v>57</v>
      </c>
      <c r="AB184" t="str">
        <f>VLOOKUP(B184,[1]高一上!$B:$I,8,0)</f>
        <v>吕开绒</v>
      </c>
      <c r="AC184">
        <f t="shared" si="36"/>
        <v>101.41242937853107</v>
      </c>
      <c r="AD184">
        <f t="shared" si="37"/>
        <v>190</v>
      </c>
      <c r="AE184">
        <f>VLOOKUP(B184,[1]中考!$B:$H,7,0)</f>
        <v>90</v>
      </c>
      <c r="AF184">
        <f t="shared" si="38"/>
        <v>195</v>
      </c>
    </row>
    <row r="185" spans="1:32" x14ac:dyDescent="0.2">
      <c r="A185" s="2" t="s">
        <v>553</v>
      </c>
      <c r="B185" s="2" t="s">
        <v>554</v>
      </c>
      <c r="C185" s="1">
        <v>4</v>
      </c>
      <c r="D185" s="3" t="s">
        <v>9</v>
      </c>
      <c r="E185" s="4" t="s">
        <v>555</v>
      </c>
      <c r="F185" s="1">
        <v>380</v>
      </c>
      <c r="G185" s="13">
        <f>VLOOKUP(B185,'[1]高三下(高考)'!$B:$J,8,0)</f>
        <v>72</v>
      </c>
      <c r="H185" s="12" t="str">
        <f>VLOOKUP(B185,'[1]高三下(高考)'!$B:$J,9,0)</f>
        <v>喇燕</v>
      </c>
      <c r="I185" s="15">
        <f t="shared" si="26"/>
        <v>116.66666666666666</v>
      </c>
      <c r="J185">
        <f t="shared" si="27"/>
        <v>272</v>
      </c>
      <c r="K185">
        <f>VLOOKUP(B185,[1]高三上!$B:$J,8,0)</f>
        <v>27</v>
      </c>
      <c r="L185" t="str">
        <f>VLOOKUP(B185,[1]高三上!$B:$J,9,0)</f>
        <v>喇燕</v>
      </c>
      <c r="M185">
        <f t="shared" si="28"/>
        <v>86.723163841807917</v>
      </c>
      <c r="N185">
        <f t="shared" si="29"/>
        <v>331</v>
      </c>
      <c r="O185">
        <f>VLOOKUP(B185,[1]高二下!$B:$J,8,0)</f>
        <v>48</v>
      </c>
      <c r="P185" t="str">
        <f>VLOOKUP(B185,[1]高二下!$B:$J,9,0)</f>
        <v>喇燕</v>
      </c>
      <c r="Q185">
        <f t="shared" si="30"/>
        <v>51.977401129943502</v>
      </c>
      <c r="R185">
        <f t="shared" si="31"/>
        <v>284</v>
      </c>
      <c r="S185">
        <f>VLOOKUP(B185,[1]高二上!$B:$J,8,0)</f>
        <v>70</v>
      </c>
      <c r="T185" t="str">
        <f>VLOOKUP(B185,[1]高二上!$B:$J,9,0)</f>
        <v>喇燕</v>
      </c>
      <c r="U185">
        <f t="shared" si="32"/>
        <v>113.5593220338983</v>
      </c>
      <c r="V185">
        <f t="shared" si="33"/>
        <v>114</v>
      </c>
      <c r="W185">
        <f>VLOOKUP(B185,[1]高一下!$B:$J,8,0)</f>
        <v>77</v>
      </c>
      <c r="X185" t="str">
        <f>VLOOKUP(B185,[1]高一下!$B:$J,9,0)</f>
        <v>喇燕</v>
      </c>
      <c r="Y185">
        <f t="shared" si="34"/>
        <v>107.90960451977401</v>
      </c>
      <c r="Z185">
        <f t="shared" si="35"/>
        <v>162</v>
      </c>
      <c r="AA185">
        <f>VLOOKUP(B185,[1]高一上!$B:$I,7,0)</f>
        <v>57</v>
      </c>
      <c r="AB185" t="str">
        <f>VLOOKUP(B185,[1]高一上!$B:$I,8,0)</f>
        <v>喇燕</v>
      </c>
      <c r="AC185">
        <f t="shared" si="36"/>
        <v>71.468926553672318</v>
      </c>
      <c r="AD185">
        <f t="shared" si="37"/>
        <v>190</v>
      </c>
      <c r="AE185">
        <f>VLOOKUP(B185,[1]中考!$B:$H,7,0)</f>
        <v>105</v>
      </c>
      <c r="AF185">
        <f t="shared" si="38"/>
        <v>89</v>
      </c>
    </row>
    <row r="186" spans="1:32" x14ac:dyDescent="0.2">
      <c r="A186" s="2" t="s">
        <v>556</v>
      </c>
      <c r="B186" s="2" t="s">
        <v>557</v>
      </c>
      <c r="C186" s="1">
        <v>4</v>
      </c>
      <c r="D186" s="3" t="s">
        <v>9</v>
      </c>
      <c r="E186" s="4" t="s">
        <v>558</v>
      </c>
      <c r="F186" s="1">
        <v>378</v>
      </c>
      <c r="G186" s="13">
        <f>VLOOKUP(B186,'[1]高三下(高考)'!$B:$J,8,0)</f>
        <v>69</v>
      </c>
      <c r="H186" s="12" t="str">
        <f>VLOOKUP(B186,'[1]高三下(高考)'!$B:$J,9,0)</f>
        <v>喇燕</v>
      </c>
      <c r="I186" s="15">
        <f t="shared" si="26"/>
        <v>95.762711864406782</v>
      </c>
      <c r="J186">
        <f t="shared" si="27"/>
        <v>290</v>
      </c>
      <c r="K186">
        <f>VLOOKUP(B186,[1]高三上!$B:$J,8,0)</f>
        <v>43</v>
      </c>
      <c r="L186" t="str">
        <f>VLOOKUP(B186,[1]高三上!$B:$J,9,0)</f>
        <v>喇燕</v>
      </c>
      <c r="M186">
        <f t="shared" si="28"/>
        <v>86.440677966101703</v>
      </c>
      <c r="N186">
        <f t="shared" si="29"/>
        <v>275</v>
      </c>
      <c r="O186">
        <f>VLOOKUP(B186,[1]高二下!$B:$J,8,0)</f>
        <v>56</v>
      </c>
      <c r="P186" t="str">
        <f>VLOOKUP(B186,[1]高二下!$B:$J,9,0)</f>
        <v>喇燕</v>
      </c>
      <c r="Q186">
        <f t="shared" si="30"/>
        <v>105.64971751412429</v>
      </c>
      <c r="R186">
        <f t="shared" si="31"/>
        <v>227</v>
      </c>
      <c r="S186">
        <f>VLOOKUP(B186,[1]高二上!$B:$J,8,0)</f>
        <v>49</v>
      </c>
      <c r="T186" t="str">
        <f>VLOOKUP(B186,[1]高二上!$B:$J,9,0)</f>
        <v>喇燕</v>
      </c>
      <c r="U186">
        <f t="shared" si="32"/>
        <v>69.209039548022602</v>
      </c>
      <c r="V186">
        <f t="shared" si="33"/>
        <v>247</v>
      </c>
      <c r="W186">
        <f>VLOOKUP(B186,[1]高一下!$B:$J,8,0)</f>
        <v>80</v>
      </c>
      <c r="X186" t="str">
        <f>VLOOKUP(B186,[1]高一下!$B:$J,9,0)</f>
        <v>喇燕</v>
      </c>
      <c r="Y186">
        <f t="shared" si="34"/>
        <v>127.11864406779661</v>
      </c>
      <c r="Z186">
        <f t="shared" si="35"/>
        <v>138</v>
      </c>
      <c r="AA186">
        <f>VLOOKUP(B186,[1]高一上!$B:$I,7,0)</f>
        <v>50</v>
      </c>
      <c r="AB186" t="str">
        <f>VLOOKUP(B186,[1]高一上!$B:$I,8,0)</f>
        <v>曹云萍</v>
      </c>
      <c r="AC186">
        <f t="shared" si="36"/>
        <v>64.406779661016941</v>
      </c>
      <c r="AD186">
        <f t="shared" si="37"/>
        <v>234</v>
      </c>
      <c r="AE186">
        <f>VLOOKUP(B186,[1]中考!$B:$H,7,0)</f>
        <v>101</v>
      </c>
      <c r="AF186">
        <f t="shared" si="38"/>
        <v>108</v>
      </c>
    </row>
    <row r="187" spans="1:32" x14ac:dyDescent="0.2">
      <c r="A187" s="2" t="s">
        <v>559</v>
      </c>
      <c r="B187" s="2" t="s">
        <v>560</v>
      </c>
      <c r="C187" s="1">
        <v>5</v>
      </c>
      <c r="D187" s="3" t="s">
        <v>9</v>
      </c>
      <c r="E187" s="4" t="s">
        <v>561</v>
      </c>
      <c r="F187" s="1">
        <v>519</v>
      </c>
      <c r="G187" s="13">
        <f>VLOOKUP(B187,'[1]高三下(高考)'!$B:$J,8,0)</f>
        <v>102</v>
      </c>
      <c r="H187" s="12" t="str">
        <f>VLOOKUP(B187,'[1]高三下(高考)'!$B:$J,9,0)</f>
        <v>赵云川</v>
      </c>
      <c r="I187" s="15">
        <f t="shared" si="26"/>
        <v>105.93220338983051</v>
      </c>
      <c r="J187">
        <f t="shared" si="27"/>
        <v>41</v>
      </c>
      <c r="K187">
        <f>VLOOKUP(B187,[1]高三上!$B:$J,8,0)</f>
        <v>74</v>
      </c>
      <c r="L187" t="str">
        <f>VLOOKUP(B187,[1]高三上!$B:$J,9,0)</f>
        <v>赵云川</v>
      </c>
      <c r="M187">
        <f t="shared" si="28"/>
        <v>103.38983050847457</v>
      </c>
      <c r="N187">
        <f t="shared" si="29"/>
        <v>62</v>
      </c>
      <c r="O187">
        <f>VLOOKUP(B187,[1]高二下!$B:$J,8,0)</f>
        <v>78</v>
      </c>
      <c r="P187" t="str">
        <f>VLOOKUP(B187,[1]高二下!$B:$J,9,0)</f>
        <v>赵云川</v>
      </c>
      <c r="Q187">
        <f t="shared" si="30"/>
        <v>141.24293785310735</v>
      </c>
      <c r="R187">
        <f t="shared" si="31"/>
        <v>74</v>
      </c>
      <c r="S187">
        <f>VLOOKUP(B187,[1]高二上!$B:$J,8,0)</f>
        <v>52</v>
      </c>
      <c r="T187" t="str">
        <f>VLOOKUP(B187,[1]高二上!$B:$J,9,0)</f>
        <v>赵云川</v>
      </c>
      <c r="U187">
        <f t="shared" si="32"/>
        <v>95.197740112994353</v>
      </c>
      <c r="V187">
        <f t="shared" si="33"/>
        <v>220</v>
      </c>
      <c r="W187">
        <f>VLOOKUP(B187,[1]高一下!$B:$J,8,0)</f>
        <v>71</v>
      </c>
      <c r="X187" t="str">
        <f>VLOOKUP(B187,[1]高一下!$B:$J,9,0)</f>
        <v>赵云川</v>
      </c>
      <c r="Y187">
        <f t="shared" si="34"/>
        <v>76.55367231638418</v>
      </c>
      <c r="Z187">
        <f t="shared" si="35"/>
        <v>203</v>
      </c>
      <c r="AA187">
        <f>VLOOKUP(B187,[1]高一上!$B:$I,7,0)</f>
        <v>65</v>
      </c>
      <c r="AB187" t="str">
        <f>VLOOKUP(B187,[1]高一上!$B:$I,8,0)</f>
        <v>吕开绒</v>
      </c>
      <c r="AC187">
        <f t="shared" si="36"/>
        <v>84.745762711864401</v>
      </c>
      <c r="AD187">
        <f t="shared" si="37"/>
        <v>120</v>
      </c>
      <c r="AE187">
        <f>VLOOKUP(B187,[1]中考!$B:$H,7,0)</f>
        <v>109</v>
      </c>
      <c r="AF187">
        <f t="shared" si="38"/>
        <v>66</v>
      </c>
    </row>
    <row r="188" spans="1:32" x14ac:dyDescent="0.2">
      <c r="A188" s="2" t="s">
        <v>563</v>
      </c>
      <c r="B188" s="2" t="s">
        <v>564</v>
      </c>
      <c r="C188" s="1">
        <v>5</v>
      </c>
      <c r="D188" s="3" t="s">
        <v>9</v>
      </c>
      <c r="E188" s="4" t="s">
        <v>565</v>
      </c>
      <c r="F188" s="1">
        <v>511</v>
      </c>
      <c r="G188" s="13">
        <f>VLOOKUP(B188,'[1]高三下(高考)'!$B:$J,8,0)</f>
        <v>96</v>
      </c>
      <c r="H188" s="12" t="str">
        <f>VLOOKUP(B188,'[1]高三下(高考)'!$B:$J,9,0)</f>
        <v>赵云川</v>
      </c>
      <c r="I188" s="15">
        <f t="shared" si="26"/>
        <v>119.49152542372882</v>
      </c>
      <c r="J188">
        <f t="shared" si="27"/>
        <v>61</v>
      </c>
      <c r="K188">
        <f>VLOOKUP(B188,[1]高三上!$B:$J,8,0)</f>
        <v>63</v>
      </c>
      <c r="L188" t="str">
        <f>VLOOKUP(B188,[1]高三上!$B:$J,9,0)</f>
        <v>赵云川</v>
      </c>
      <c r="M188">
        <f t="shared" si="28"/>
        <v>65.819209039548014</v>
      </c>
      <c r="N188">
        <f t="shared" si="29"/>
        <v>130</v>
      </c>
      <c r="O188">
        <f>VLOOKUP(B188,[1]高二下!$B:$J,8,0)</f>
        <v>102</v>
      </c>
      <c r="P188" t="str">
        <f>VLOOKUP(B188,[1]高二下!$B:$J,9,0)</f>
        <v>赵云川</v>
      </c>
      <c r="Q188">
        <f t="shared" si="30"/>
        <v>118.07909604519774</v>
      </c>
      <c r="R188">
        <f t="shared" si="31"/>
        <v>9</v>
      </c>
      <c r="S188">
        <f>VLOOKUP(B188,[1]高二上!$B:$J,8,0)</f>
        <v>81</v>
      </c>
      <c r="T188" t="str">
        <f>VLOOKUP(B188,[1]高二上!$B:$J,9,0)</f>
        <v>赵云川</v>
      </c>
      <c r="U188">
        <f t="shared" si="32"/>
        <v>122.03389830508475</v>
      </c>
      <c r="V188">
        <f t="shared" si="33"/>
        <v>73</v>
      </c>
      <c r="W188">
        <f>VLOOKUP(B188,[1]高一下!$B:$J,8,0)</f>
        <v>78</v>
      </c>
      <c r="X188" t="str">
        <f>VLOOKUP(B188,[1]高一下!$B:$J,9,0)</f>
        <v>赵云川</v>
      </c>
      <c r="Y188">
        <f t="shared" si="34"/>
        <v>83.615819209039557</v>
      </c>
      <c r="Z188">
        <f t="shared" si="35"/>
        <v>151</v>
      </c>
      <c r="AA188">
        <f>VLOOKUP(B188,[1]高一上!$B:$I,7,0)</f>
        <v>71</v>
      </c>
      <c r="AB188" t="str">
        <f>VLOOKUP(B188,[1]高一上!$B:$I,8,0)</f>
        <v>央宗娜姆</v>
      </c>
      <c r="AC188">
        <f t="shared" si="36"/>
        <v>88.700564971751419</v>
      </c>
      <c r="AD188">
        <f t="shared" si="37"/>
        <v>93</v>
      </c>
      <c r="AE188">
        <f>VLOOKUP(B188,[1]中考!$B:$H,7,0)</f>
        <v>111</v>
      </c>
      <c r="AF188">
        <f t="shared" si="38"/>
        <v>53</v>
      </c>
    </row>
    <row r="189" spans="1:32" x14ac:dyDescent="0.2">
      <c r="A189" s="2" t="s">
        <v>566</v>
      </c>
      <c r="B189" s="2" t="s">
        <v>567</v>
      </c>
      <c r="C189" s="1">
        <v>5</v>
      </c>
      <c r="D189" s="3" t="s">
        <v>9</v>
      </c>
      <c r="E189" s="4" t="s">
        <v>568</v>
      </c>
      <c r="F189" s="1">
        <v>504</v>
      </c>
      <c r="G189" s="13">
        <f>VLOOKUP(B189,'[1]高三下(高考)'!$B:$J,8,0)</f>
        <v>82</v>
      </c>
      <c r="H189" s="12" t="str">
        <f>VLOOKUP(B189,'[1]高三下(高考)'!$B:$J,9,0)</f>
        <v>赵云川</v>
      </c>
      <c r="I189" s="15">
        <f t="shared" si="26"/>
        <v>110.16949152542372</v>
      </c>
      <c r="J189">
        <f t="shared" si="27"/>
        <v>197</v>
      </c>
      <c r="K189">
        <f>VLOOKUP(B189,[1]高三上!$B:$J,8,0)</f>
        <v>49</v>
      </c>
      <c r="L189" t="str">
        <f>VLOOKUP(B189,[1]高三上!$B:$J,9,0)</f>
        <v>赵云川</v>
      </c>
      <c r="M189">
        <f t="shared" si="28"/>
        <v>79.66101694915254</v>
      </c>
      <c r="N189">
        <f t="shared" si="29"/>
        <v>233</v>
      </c>
      <c r="O189">
        <f>VLOOKUP(B189,[1]高二下!$B:$J,8,0)</f>
        <v>65</v>
      </c>
      <c r="P189" t="str">
        <f>VLOOKUP(B189,[1]高二下!$B:$J,9,0)</f>
        <v>赵云川</v>
      </c>
      <c r="Q189">
        <f t="shared" si="30"/>
        <v>81.073446327683612</v>
      </c>
      <c r="R189">
        <f t="shared" si="31"/>
        <v>161</v>
      </c>
      <c r="S189">
        <f>VLOOKUP(B189,[1]高二上!$B:$J,8,0)</f>
        <v>74</v>
      </c>
      <c r="T189" t="str">
        <f>VLOOKUP(B189,[1]高二上!$B:$J,9,0)</f>
        <v>赵云川</v>
      </c>
      <c r="U189">
        <f t="shared" si="32"/>
        <v>106.21468926553672</v>
      </c>
      <c r="V189">
        <f t="shared" si="33"/>
        <v>94</v>
      </c>
      <c r="W189">
        <f>VLOOKUP(B189,[1]高一下!$B:$J,8,0)</f>
        <v>84</v>
      </c>
      <c r="X189" t="str">
        <f>VLOOKUP(B189,[1]高一下!$B:$J,9,0)</f>
        <v>赵云川</v>
      </c>
      <c r="Y189">
        <f t="shared" si="34"/>
        <v>150.28248587570621</v>
      </c>
      <c r="Z189">
        <f t="shared" si="35"/>
        <v>116</v>
      </c>
      <c r="AA189">
        <f>VLOOKUP(B189,[1]高一上!$B:$I,7,0)</f>
        <v>40</v>
      </c>
      <c r="AB189" t="str">
        <f>VLOOKUP(B189,[1]高一上!$B:$I,8,0)</f>
        <v>喇燕</v>
      </c>
      <c r="AC189">
        <f t="shared" si="36"/>
        <v>31.920903954802256</v>
      </c>
      <c r="AD189">
        <f t="shared" si="37"/>
        <v>294</v>
      </c>
      <c r="AE189">
        <f>VLOOKUP(B189,[1]中考!$B:$H,7,0)</f>
        <v>111</v>
      </c>
      <c r="AF189">
        <f t="shared" si="38"/>
        <v>53</v>
      </c>
    </row>
    <row r="190" spans="1:32" x14ac:dyDescent="0.2">
      <c r="A190" s="2" t="s">
        <v>569</v>
      </c>
      <c r="B190" s="2" t="s">
        <v>570</v>
      </c>
      <c r="C190" s="1">
        <v>5</v>
      </c>
      <c r="D190" s="3" t="s">
        <v>9</v>
      </c>
      <c r="E190" s="4" t="s">
        <v>571</v>
      </c>
      <c r="F190" s="1">
        <v>490</v>
      </c>
      <c r="G190" s="13">
        <f>VLOOKUP(B190,'[1]高三下(高考)'!$B:$J,8,0)</f>
        <v>97</v>
      </c>
      <c r="H190" s="12" t="str">
        <f>VLOOKUP(B190,'[1]高三下(高考)'!$B:$J,9,0)</f>
        <v>赵云川</v>
      </c>
      <c r="I190" s="15">
        <f t="shared" si="26"/>
        <v>131.92090395480227</v>
      </c>
      <c r="J190">
        <f t="shared" si="27"/>
        <v>58</v>
      </c>
      <c r="K190">
        <f>VLOOKUP(B190,[1]高三上!$B:$J,8,0)</f>
        <v>58</v>
      </c>
      <c r="L190" t="str">
        <f>VLOOKUP(B190,[1]高三上!$B:$J,9,0)</f>
        <v>赵云川</v>
      </c>
      <c r="M190">
        <f t="shared" si="28"/>
        <v>94.350282485875709</v>
      </c>
      <c r="N190">
        <f t="shared" si="29"/>
        <v>171</v>
      </c>
      <c r="O190">
        <f>VLOOKUP(B190,[1]高二下!$B:$J,8,0)</f>
        <v>67</v>
      </c>
      <c r="P190" t="str">
        <f>VLOOKUP(B190,[1]高二下!$B:$J,9,0)</f>
        <v>赵云川</v>
      </c>
      <c r="Q190">
        <f t="shared" si="30"/>
        <v>89.548022598870062</v>
      </c>
      <c r="R190">
        <f t="shared" si="31"/>
        <v>151</v>
      </c>
      <c r="S190">
        <f>VLOOKUP(B190,[1]高二上!$B:$J,8,0)</f>
        <v>70</v>
      </c>
      <c r="T190" t="str">
        <f>VLOOKUP(B190,[1]高二上!$B:$J,9,0)</f>
        <v>赵云川</v>
      </c>
      <c r="U190">
        <f t="shared" si="32"/>
        <v>120.05649717514125</v>
      </c>
      <c r="V190">
        <f t="shared" si="33"/>
        <v>114</v>
      </c>
      <c r="W190">
        <f>VLOOKUP(B190,[1]高一下!$B:$J,8,0)</f>
        <v>74</v>
      </c>
      <c r="X190" t="str">
        <f>VLOOKUP(B190,[1]高一下!$B:$J,9,0)</f>
        <v>赵云川</v>
      </c>
      <c r="Y190">
        <f t="shared" si="34"/>
        <v>111.5819209039548</v>
      </c>
      <c r="Z190">
        <f t="shared" si="35"/>
        <v>185</v>
      </c>
      <c r="AA190">
        <f>VLOOKUP(B190,[1]高一上!$B:$I,7,0)</f>
        <v>51</v>
      </c>
      <c r="AB190" t="str">
        <f>VLOOKUP(B190,[1]高一上!$B:$I,8,0)</f>
        <v>央宗娜姆</v>
      </c>
      <c r="AC190">
        <f t="shared" si="36"/>
        <v>60.451977401129945</v>
      </c>
      <c r="AD190">
        <f t="shared" si="37"/>
        <v>226</v>
      </c>
      <c r="AE190">
        <f>VLOOKUP(B190,[1]中考!$B:$H,7,0)</f>
        <v>105</v>
      </c>
      <c r="AF190">
        <f t="shared" si="38"/>
        <v>86</v>
      </c>
    </row>
    <row r="191" spans="1:32" x14ac:dyDescent="0.2">
      <c r="A191" s="2" t="s">
        <v>572</v>
      </c>
      <c r="B191" s="2" t="s">
        <v>573</v>
      </c>
      <c r="C191" s="1">
        <v>5</v>
      </c>
      <c r="D191" s="3" t="s">
        <v>9</v>
      </c>
      <c r="E191" s="4" t="s">
        <v>574</v>
      </c>
      <c r="F191" s="1">
        <v>483</v>
      </c>
      <c r="G191" s="13">
        <f>VLOOKUP(B191,'[1]高三下(高考)'!$B:$J,8,0)</f>
        <v>82</v>
      </c>
      <c r="H191" s="12" t="str">
        <f>VLOOKUP(B191,'[1]高三下(高考)'!$B:$J,9,0)</f>
        <v>赵云川</v>
      </c>
      <c r="I191" s="15">
        <f t="shared" si="26"/>
        <v>87.570621468926561</v>
      </c>
      <c r="J191">
        <f t="shared" si="27"/>
        <v>197</v>
      </c>
      <c r="K191">
        <f>VLOOKUP(B191,[1]高三上!$B:$J,8,0)</f>
        <v>60</v>
      </c>
      <c r="L191" t="str">
        <f>VLOOKUP(B191,[1]高三上!$B:$J,9,0)</f>
        <v>赵云川</v>
      </c>
      <c r="M191">
        <f t="shared" si="28"/>
        <v>83.333333333333343</v>
      </c>
      <c r="N191">
        <f t="shared" si="29"/>
        <v>153</v>
      </c>
      <c r="O191">
        <f>VLOOKUP(B191,[1]高二下!$B:$J,8,0)</f>
        <v>74</v>
      </c>
      <c r="P191" t="str">
        <f>VLOOKUP(B191,[1]高二下!$B:$J,9,0)</f>
        <v>赵云川</v>
      </c>
      <c r="Q191">
        <f t="shared" si="30"/>
        <v>120.90395480225989</v>
      </c>
      <c r="R191">
        <f t="shared" si="31"/>
        <v>94</v>
      </c>
      <c r="S191">
        <f>VLOOKUP(B191,[1]高二上!$B:$J,8,0)</f>
        <v>62</v>
      </c>
      <c r="T191" t="str">
        <f>VLOOKUP(B191,[1]高二上!$B:$J,9,0)</f>
        <v>赵云川</v>
      </c>
      <c r="U191">
        <f t="shared" si="32"/>
        <v>83.050847457627128</v>
      </c>
      <c r="V191">
        <f t="shared" si="33"/>
        <v>168</v>
      </c>
      <c r="W191">
        <f>VLOOKUP(B191,[1]高一下!$B:$J,8,0)</f>
        <v>85</v>
      </c>
      <c r="X191" t="str">
        <f>VLOOKUP(B191,[1]高一下!$B:$J,9,0)</f>
        <v>赵云川</v>
      </c>
      <c r="Y191">
        <f t="shared" si="34"/>
        <v>138.13559322033899</v>
      </c>
      <c r="Z191">
        <f t="shared" si="35"/>
        <v>108</v>
      </c>
      <c r="AA191">
        <f>VLOOKUP(B191,[1]高一上!$B:$I,7,0)</f>
        <v>49</v>
      </c>
      <c r="AB191" t="str">
        <f>VLOOKUP(B191,[1]高一上!$B:$I,8,0)</f>
        <v>喇燕</v>
      </c>
      <c r="AC191">
        <f t="shared" si="36"/>
        <v>57.344632768361578</v>
      </c>
      <c r="AD191">
        <f t="shared" si="37"/>
        <v>243</v>
      </c>
      <c r="AE191">
        <f>VLOOKUP(B191,[1]中考!$B:$H,7,0)</f>
        <v>104</v>
      </c>
      <c r="AF191">
        <f t="shared" si="38"/>
        <v>92</v>
      </c>
    </row>
    <row r="192" spans="1:32" x14ac:dyDescent="0.2">
      <c r="A192" s="2" t="s">
        <v>575</v>
      </c>
      <c r="B192" s="2" t="s">
        <v>576</v>
      </c>
      <c r="C192" s="1">
        <v>5</v>
      </c>
      <c r="D192" s="3" t="s">
        <v>9</v>
      </c>
      <c r="E192" s="4" t="s">
        <v>577</v>
      </c>
      <c r="F192" s="1">
        <v>479</v>
      </c>
      <c r="G192" s="13">
        <f>VLOOKUP(B192,'[1]高三下(高考)'!$B:$J,8,0)</f>
        <v>89</v>
      </c>
      <c r="H192" s="12" t="str">
        <f>VLOOKUP(B192,'[1]高三下(高考)'!$B:$J,9,0)</f>
        <v>赵云川</v>
      </c>
      <c r="I192" s="15">
        <f t="shared" si="26"/>
        <v>98.870056497175142</v>
      </c>
      <c r="J192">
        <f t="shared" si="27"/>
        <v>127</v>
      </c>
      <c r="K192">
        <f>VLOOKUP(B192,[1]高三上!$B:$J,8,0)</f>
        <v>64</v>
      </c>
      <c r="L192" t="str">
        <f>VLOOKUP(B192,[1]高三上!$B:$J,9,0)</f>
        <v>赵云川</v>
      </c>
      <c r="M192">
        <f t="shared" si="28"/>
        <v>120.05649717514125</v>
      </c>
      <c r="N192">
        <f t="shared" si="29"/>
        <v>123</v>
      </c>
      <c r="O192">
        <f>VLOOKUP(B192,[1]高二下!$B:$J,8,0)</f>
        <v>61</v>
      </c>
      <c r="P192" t="str">
        <f>VLOOKUP(B192,[1]高二下!$B:$J,9,0)</f>
        <v>赵云川</v>
      </c>
      <c r="Q192">
        <f t="shared" si="30"/>
        <v>123.16384180790961</v>
      </c>
      <c r="R192">
        <f t="shared" si="31"/>
        <v>194</v>
      </c>
      <c r="S192">
        <f>VLOOKUP(B192,[1]高二上!$B:$J,8,0)</f>
        <v>44</v>
      </c>
      <c r="T192" t="str">
        <f>VLOOKUP(B192,[1]高二上!$B:$J,9,0)</f>
        <v>赵云川</v>
      </c>
      <c r="U192">
        <f t="shared" si="32"/>
        <v>43.502824858757059</v>
      </c>
      <c r="V192">
        <f t="shared" si="33"/>
        <v>276</v>
      </c>
      <c r="W192">
        <f>VLOOKUP(B192,[1]高一下!$B:$J,8,0)</f>
        <v>91</v>
      </c>
      <c r="X192" t="str">
        <f>VLOOKUP(B192,[1]高一下!$B:$J,9,0)</f>
        <v>赵云川</v>
      </c>
      <c r="Y192">
        <f t="shared" si="34"/>
        <v>137.85310734463278</v>
      </c>
      <c r="Z192">
        <f t="shared" si="35"/>
        <v>76</v>
      </c>
      <c r="AA192">
        <f>VLOOKUP(B192,[1]高一上!$B:$I,7,0)</f>
        <v>53</v>
      </c>
      <c r="AB192" t="str">
        <f>VLOOKUP(B192,[1]高一上!$B:$I,8,0)</f>
        <v>央宗娜姆</v>
      </c>
      <c r="AC192">
        <f t="shared" si="36"/>
        <v>70.056497175141246</v>
      </c>
      <c r="AD192">
        <f t="shared" si="37"/>
        <v>210</v>
      </c>
      <c r="AE192">
        <f>VLOOKUP(B192,[1]中考!$B:$H,7,0)</f>
        <v>101</v>
      </c>
      <c r="AF192">
        <f t="shared" si="38"/>
        <v>104</v>
      </c>
    </row>
    <row r="193" spans="1:32" x14ac:dyDescent="0.2">
      <c r="A193" s="2" t="s">
        <v>578</v>
      </c>
      <c r="B193" s="2" t="s">
        <v>579</v>
      </c>
      <c r="C193" s="1">
        <v>5</v>
      </c>
      <c r="D193" s="3" t="s">
        <v>9</v>
      </c>
      <c r="E193" s="4" t="s">
        <v>580</v>
      </c>
      <c r="F193" s="1">
        <v>474</v>
      </c>
      <c r="G193" s="13">
        <f>VLOOKUP(B193,'[1]高三下(高考)'!$B:$J,8,0)</f>
        <v>91</v>
      </c>
      <c r="H193" s="12" t="str">
        <f>VLOOKUP(B193,'[1]高三下(高考)'!$B:$J,9,0)</f>
        <v>赵云川</v>
      </c>
      <c r="I193" s="15">
        <f t="shared" si="26"/>
        <v>140.39548022598871</v>
      </c>
      <c r="J193">
        <f t="shared" si="27"/>
        <v>112</v>
      </c>
      <c r="K193">
        <f>VLOOKUP(B193,[1]高三上!$B:$J,8,0)</f>
        <v>46</v>
      </c>
      <c r="L193" t="str">
        <f>VLOOKUP(B193,[1]高三上!$B:$J,9,0)</f>
        <v>赵云川</v>
      </c>
      <c r="M193">
        <f t="shared" si="28"/>
        <v>66.666666666666671</v>
      </c>
      <c r="N193">
        <f t="shared" si="29"/>
        <v>255</v>
      </c>
      <c r="O193">
        <f>VLOOKUP(B193,[1]高二下!$B:$J,8,0)</f>
        <v>69</v>
      </c>
      <c r="P193" t="str">
        <f>VLOOKUP(B193,[1]高二下!$B:$J,9,0)</f>
        <v>赵云川</v>
      </c>
      <c r="Q193">
        <f t="shared" si="30"/>
        <v>135.31073446327684</v>
      </c>
      <c r="R193">
        <f t="shared" si="31"/>
        <v>137</v>
      </c>
      <c r="S193">
        <f>VLOOKUP(B193,[1]高二上!$B:$J,8,0)</f>
        <v>47</v>
      </c>
      <c r="T193" t="str">
        <f>VLOOKUP(B193,[1]高二上!$B:$J,9,0)</f>
        <v>赵云川</v>
      </c>
      <c r="U193">
        <f t="shared" si="32"/>
        <v>36.723163841807903</v>
      </c>
      <c r="V193">
        <f t="shared" si="33"/>
        <v>262</v>
      </c>
      <c r="W193">
        <f>VLOOKUP(B193,[1]高一下!$B:$J,8,0)</f>
        <v>99</v>
      </c>
      <c r="X193" t="str">
        <f>VLOOKUP(B193,[1]高一下!$B:$J,9,0)</f>
        <v>赵云川</v>
      </c>
      <c r="Y193">
        <f t="shared" si="34"/>
        <v>104.23728813559322</v>
      </c>
      <c r="Z193">
        <f t="shared" si="35"/>
        <v>38</v>
      </c>
      <c r="AA193">
        <f>VLOOKUP(B193,[1]高一上!$B:$I,7,0)</f>
        <v>81</v>
      </c>
      <c r="AB193" t="str">
        <f>VLOOKUP(B193,[1]高一上!$B:$I,8,0)</f>
        <v>马俊</v>
      </c>
      <c r="AC193">
        <f t="shared" si="36"/>
        <v>89.548022598870062</v>
      </c>
      <c r="AD193">
        <f t="shared" si="37"/>
        <v>53</v>
      </c>
      <c r="AE193">
        <f>VLOOKUP(B193,[1]中考!$B:$H,7,0)</f>
        <v>120</v>
      </c>
      <c r="AF193">
        <f t="shared" si="38"/>
        <v>16</v>
      </c>
    </row>
    <row r="194" spans="1:32" x14ac:dyDescent="0.2">
      <c r="A194" s="2" t="s">
        <v>581</v>
      </c>
      <c r="B194" s="2" t="s">
        <v>582</v>
      </c>
      <c r="C194" s="1">
        <v>5</v>
      </c>
      <c r="D194" s="3" t="s">
        <v>9</v>
      </c>
      <c r="E194" s="4" t="s">
        <v>583</v>
      </c>
      <c r="F194" s="1">
        <v>473</v>
      </c>
      <c r="G194" s="13">
        <f>VLOOKUP(B194,'[1]高三下(高考)'!$B:$J,8,0)</f>
        <v>81</v>
      </c>
      <c r="H194" s="12" t="str">
        <f>VLOOKUP(B194,'[1]高三下(高考)'!$B:$J,9,0)</f>
        <v>赵云川</v>
      </c>
      <c r="I194" s="15">
        <f t="shared" si="26"/>
        <v>84.180790960451972</v>
      </c>
      <c r="J194">
        <f t="shared" si="27"/>
        <v>209</v>
      </c>
      <c r="K194">
        <f>VLOOKUP(B194,[1]高三上!$B:$J,8,0)</f>
        <v>60</v>
      </c>
      <c r="L194" t="str">
        <f>VLOOKUP(B194,[1]高三上!$B:$J,9,0)</f>
        <v>赵云川</v>
      </c>
      <c r="M194">
        <f t="shared" si="28"/>
        <v>71.751412429378533</v>
      </c>
      <c r="N194">
        <f t="shared" si="29"/>
        <v>153</v>
      </c>
      <c r="O194">
        <f>VLOOKUP(B194,[1]高二下!$B:$J,8,0)</f>
        <v>83</v>
      </c>
      <c r="P194" t="str">
        <f>VLOOKUP(B194,[1]高二下!$B:$J,9,0)</f>
        <v>赵云川</v>
      </c>
      <c r="Q194">
        <f t="shared" si="30"/>
        <v>134.4632768361582</v>
      </c>
      <c r="R194">
        <f t="shared" si="31"/>
        <v>53</v>
      </c>
      <c r="S194">
        <f>VLOOKUP(B194,[1]高二上!$B:$J,8,0)</f>
        <v>61</v>
      </c>
      <c r="T194" t="str">
        <f>VLOOKUP(B194,[1]高二上!$B:$J,9,0)</f>
        <v>赵云川</v>
      </c>
      <c r="U194">
        <f t="shared" si="32"/>
        <v>79.943502824858754</v>
      </c>
      <c r="V194">
        <f t="shared" si="33"/>
        <v>175</v>
      </c>
      <c r="W194">
        <f>VLOOKUP(B194,[1]高一下!$B:$J,8,0)</f>
        <v>86</v>
      </c>
      <c r="X194" t="str">
        <f>VLOOKUP(B194,[1]高一下!$B:$J,9,0)</f>
        <v>赵云川</v>
      </c>
      <c r="Y194">
        <f t="shared" si="34"/>
        <v>104.51977401129943</v>
      </c>
      <c r="Z194">
        <f t="shared" si="35"/>
        <v>104</v>
      </c>
      <c r="AA194">
        <f>VLOOKUP(B194,[1]高一上!$B:$I,7,0)</f>
        <v>65</v>
      </c>
      <c r="AB194" t="str">
        <f>VLOOKUP(B194,[1]高一上!$B:$I,8,0)</f>
        <v>央宗娜姆</v>
      </c>
      <c r="AC194">
        <f t="shared" si="36"/>
        <v>102.82485875706215</v>
      </c>
      <c r="AD194">
        <f t="shared" si="37"/>
        <v>120</v>
      </c>
      <c r="AE194">
        <f>VLOOKUP(B194,[1]中考!$B:$H,7,0)</f>
        <v>98</v>
      </c>
      <c r="AF194">
        <f t="shared" si="38"/>
        <v>130</v>
      </c>
    </row>
    <row r="195" spans="1:32" x14ac:dyDescent="0.2">
      <c r="A195" s="2" t="s">
        <v>584</v>
      </c>
      <c r="B195" s="2" t="s">
        <v>585</v>
      </c>
      <c r="C195" s="1">
        <v>5</v>
      </c>
      <c r="D195" s="3" t="s">
        <v>9</v>
      </c>
      <c r="E195" s="4" t="s">
        <v>586</v>
      </c>
      <c r="F195" s="1">
        <v>466</v>
      </c>
      <c r="G195" s="13">
        <f>VLOOKUP(B195,'[1]高三下(高考)'!$B:$J,8,0)</f>
        <v>82</v>
      </c>
      <c r="H195" s="12" t="str">
        <f>VLOOKUP(B195,'[1]高三下(高考)'!$B:$J,9,0)</f>
        <v>赵云川</v>
      </c>
      <c r="I195" s="15">
        <f t="shared" si="26"/>
        <v>93.78531073446328</v>
      </c>
      <c r="J195">
        <f t="shared" si="27"/>
        <v>197</v>
      </c>
      <c r="K195">
        <f>VLOOKUP(B195,[1]高三上!$B:$J,8,0)</f>
        <v>57</v>
      </c>
      <c r="L195" t="str">
        <f>VLOOKUP(B195,[1]高三上!$B:$J,9,0)</f>
        <v>赵云川</v>
      </c>
      <c r="M195">
        <f t="shared" si="28"/>
        <v>72.598870056497177</v>
      </c>
      <c r="N195">
        <f t="shared" si="29"/>
        <v>175</v>
      </c>
      <c r="O195">
        <f>VLOOKUP(B195,[1]高二下!$B:$J,8,0)</f>
        <v>77</v>
      </c>
      <c r="P195" t="str">
        <f>VLOOKUP(B195,[1]高二下!$B:$J,9,0)</f>
        <v>赵云川</v>
      </c>
      <c r="Q195">
        <f t="shared" si="30"/>
        <v>109.03954802259886</v>
      </c>
      <c r="R195">
        <f t="shared" si="31"/>
        <v>78</v>
      </c>
      <c r="S195">
        <f>VLOOKUP(B195,[1]高二上!$B:$J,8,0)</f>
        <v>71</v>
      </c>
      <c r="T195" t="str">
        <f>VLOOKUP(B195,[1]高二上!$B:$J,9,0)</f>
        <v>赵云川</v>
      </c>
      <c r="U195">
        <f t="shared" si="32"/>
        <v>82.485875706214685</v>
      </c>
      <c r="V195">
        <f t="shared" si="33"/>
        <v>110</v>
      </c>
      <c r="W195">
        <f>VLOOKUP(B195,[1]高一下!$B:$J,8,0)</f>
        <v>95</v>
      </c>
      <c r="X195" t="str">
        <f>VLOOKUP(B195,[1]高一下!$B:$J,9,0)</f>
        <v>赵云川</v>
      </c>
      <c r="Y195">
        <f t="shared" si="34"/>
        <v>128.81355932203391</v>
      </c>
      <c r="Z195">
        <f t="shared" si="35"/>
        <v>48</v>
      </c>
      <c r="AA195">
        <f>VLOOKUP(B195,[1]高一上!$B:$I,7,0)</f>
        <v>62</v>
      </c>
      <c r="AB195" t="str">
        <f>VLOOKUP(B195,[1]高一上!$B:$I,8,0)</f>
        <v>喇燕</v>
      </c>
      <c r="AC195">
        <f t="shared" si="36"/>
        <v>106.77966101694915</v>
      </c>
      <c r="AD195">
        <f t="shared" si="37"/>
        <v>150</v>
      </c>
      <c r="AE195">
        <f>VLOOKUP(B195,[1]中考!$B:$H,7,0)</f>
        <v>92</v>
      </c>
      <c r="AF195">
        <f t="shared" si="38"/>
        <v>174</v>
      </c>
    </row>
    <row r="196" spans="1:32" x14ac:dyDescent="0.2">
      <c r="A196" s="2" t="s">
        <v>587</v>
      </c>
      <c r="B196" s="2" t="s">
        <v>588</v>
      </c>
      <c r="C196" s="1">
        <v>5</v>
      </c>
      <c r="D196" s="3" t="s">
        <v>9</v>
      </c>
      <c r="E196" s="4" t="s">
        <v>589</v>
      </c>
      <c r="F196" s="1">
        <v>465</v>
      </c>
      <c r="G196" s="13">
        <f>VLOOKUP(B196,'[1]高三下(高考)'!$B:$J,8,0)</f>
        <v>83</v>
      </c>
      <c r="H196" s="12" t="str">
        <f>VLOOKUP(B196,'[1]高三下(高考)'!$B:$J,9,0)</f>
        <v>赵云川</v>
      </c>
      <c r="I196" s="15">
        <f t="shared" ref="I196:I259" si="39">IF(OR(G196=0,K196=0),100,(((N196-J196)/COUNTIF(D:D,D196))*100)+100)</f>
        <v>88.418079096045204</v>
      </c>
      <c r="J196">
        <f t="shared" ref="J196:J259" si="40">RANK(G196,$G$3:$G$356,0)</f>
        <v>186</v>
      </c>
      <c r="K196">
        <f>VLOOKUP(B196,[1]高三上!$B:$J,8,0)</f>
        <v>61</v>
      </c>
      <c r="L196" t="str">
        <f>VLOOKUP(B196,[1]高三上!$B:$J,9,0)</f>
        <v>赵云川</v>
      </c>
      <c r="M196">
        <f t="shared" ref="M196:M259" si="41">IF(OR(O196=0,K196=0),100,(((R196-N196)/COUNTIF(D:D,D196))*100)+100)</f>
        <v>95.197740112994353</v>
      </c>
      <c r="N196">
        <f t="shared" ref="N196:N259" si="42">RANK(K196,$K$3:$K$356,0)</f>
        <v>145</v>
      </c>
      <c r="O196">
        <f>VLOOKUP(B196,[1]高二下!$B:$J,8,0)</f>
        <v>70</v>
      </c>
      <c r="P196" t="str">
        <f>VLOOKUP(B196,[1]高二下!$B:$J,9,0)</f>
        <v>赵云川</v>
      </c>
      <c r="Q196">
        <f t="shared" ref="Q196:Q259" si="43">IF(OR(O196=0,S196=0),100,(((V196-R196)/COUNTIF(D:D,D196))*100)+100)</f>
        <v>125.98870056497175</v>
      </c>
      <c r="R196">
        <f t="shared" ref="R196:R259" si="44">RANK(O196,$O$3:$O$356,0)</f>
        <v>128</v>
      </c>
      <c r="S196">
        <f>VLOOKUP(B196,[1]高二上!$B:$J,8,0)</f>
        <v>52</v>
      </c>
      <c r="T196" t="str">
        <f>VLOOKUP(B196,[1]高二上!$B:$J,9,0)</f>
        <v>赵云川</v>
      </c>
      <c r="U196">
        <f t="shared" ref="U196:U259" si="45">IF(OR(W196=0,S196=0),100,(((Z196-V196)/COUNTIF(D:D,D196))*100)+100)</f>
        <v>67.2316384180791</v>
      </c>
      <c r="V196">
        <f t="shared" ref="V196:V259" si="46">RANK(S196,$S$3:$S$356,0)</f>
        <v>220</v>
      </c>
      <c r="W196">
        <f>VLOOKUP(B196,[1]高一下!$B:$J,8,0)</f>
        <v>86</v>
      </c>
      <c r="X196" t="str">
        <f>VLOOKUP(B196,[1]高一下!$B:$J,9,0)</f>
        <v>赵云川</v>
      </c>
      <c r="Y196">
        <f t="shared" ref="Y196:Y259" si="47">IF(OR(W196=0,AA196=0),100,(((AD196-Z196)/COUNTIF(D:D,D196))*100)+100)</f>
        <v>112.99435028248587</v>
      </c>
      <c r="Z196">
        <f t="shared" ref="Z196:Z259" si="48">RANK(W196,$W$3:$W$356,0)</f>
        <v>104</v>
      </c>
      <c r="AA196">
        <f>VLOOKUP(B196,[1]高一上!$B:$I,7,0)</f>
        <v>62</v>
      </c>
      <c r="AB196" t="str">
        <f>VLOOKUP(B196,[1]高一上!$B:$I,8,0)</f>
        <v>喇燕</v>
      </c>
      <c r="AC196">
        <f t="shared" ref="AC196:AC259" si="49">IF(OR(AE196=0,AA196=0),100,(((AF196-AD196)/COUNTIF(D:D,D196))*100)+100)</f>
        <v>95.197740112994353</v>
      </c>
      <c r="AD196">
        <f t="shared" ref="AD196:AD259" si="50">RANK(AA196,$AA$3:$AA$356,0)</f>
        <v>150</v>
      </c>
      <c r="AE196">
        <f>VLOOKUP(B196,[1]中考!$B:$H,7,0)</f>
        <v>97</v>
      </c>
      <c r="AF196">
        <f t="shared" ref="AF196:AF259" si="51">RANK(AE196,AE196:AE549,0)</f>
        <v>133</v>
      </c>
    </row>
    <row r="197" spans="1:32" x14ac:dyDescent="0.2">
      <c r="A197" s="2" t="s">
        <v>590</v>
      </c>
      <c r="B197" s="2" t="s">
        <v>591</v>
      </c>
      <c r="C197" s="1">
        <v>5</v>
      </c>
      <c r="D197" s="3" t="s">
        <v>9</v>
      </c>
      <c r="E197" s="4" t="s">
        <v>592</v>
      </c>
      <c r="F197" s="1">
        <v>458</v>
      </c>
      <c r="G197" s="13">
        <f>VLOOKUP(B197,'[1]高三下(高考)'!$B:$J,8,0)</f>
        <v>88</v>
      </c>
      <c r="H197" s="12" t="str">
        <f>VLOOKUP(B197,'[1]高三下(高考)'!$B:$J,9,0)</f>
        <v>赵云川</v>
      </c>
      <c r="I197" s="15">
        <f t="shared" si="39"/>
        <v>99.717514124293785</v>
      </c>
      <c r="J197">
        <f t="shared" si="40"/>
        <v>137</v>
      </c>
      <c r="K197">
        <f>VLOOKUP(B197,[1]高三上!$B:$J,8,0)</f>
        <v>62</v>
      </c>
      <c r="L197" t="str">
        <f>VLOOKUP(B197,[1]高三上!$B:$J,9,0)</f>
        <v>赵云川</v>
      </c>
      <c r="M197">
        <f t="shared" si="41"/>
        <v>100.28248587570621</v>
      </c>
      <c r="N197">
        <f t="shared" si="42"/>
        <v>136</v>
      </c>
      <c r="O197">
        <f>VLOOKUP(B197,[1]高二下!$B:$J,8,0)</f>
        <v>69</v>
      </c>
      <c r="P197" t="str">
        <f>VLOOKUP(B197,[1]高二下!$B:$J,9,0)</f>
        <v>赵云川</v>
      </c>
      <c r="Q197">
        <f t="shared" si="43"/>
        <v>114.12429378531074</v>
      </c>
      <c r="R197">
        <f t="shared" si="44"/>
        <v>137</v>
      </c>
      <c r="S197">
        <f>VLOOKUP(B197,[1]高二上!$B:$J,8,0)</f>
        <v>58</v>
      </c>
      <c r="T197" t="str">
        <f>VLOOKUP(B197,[1]高二上!$B:$J,9,0)</f>
        <v>赵云川</v>
      </c>
      <c r="U197">
        <f t="shared" si="45"/>
        <v>76.55367231638418</v>
      </c>
      <c r="V197">
        <f t="shared" si="46"/>
        <v>187</v>
      </c>
      <c r="W197">
        <f>VLOOKUP(B197,[1]高一下!$B:$J,8,0)</f>
        <v>86</v>
      </c>
      <c r="X197" t="str">
        <f>VLOOKUP(B197,[1]高一下!$B:$J,9,0)</f>
        <v>赵云川</v>
      </c>
      <c r="Y197">
        <f t="shared" si="47"/>
        <v>142.37288135593221</v>
      </c>
      <c r="Z197">
        <f t="shared" si="48"/>
        <v>104</v>
      </c>
      <c r="AA197">
        <f>VLOOKUP(B197,[1]高一上!$B:$I,7,0)</f>
        <v>47</v>
      </c>
      <c r="AB197" t="str">
        <f>VLOOKUP(B197,[1]高一上!$B:$I,8,0)</f>
        <v>吕开绒</v>
      </c>
      <c r="AC197">
        <f t="shared" si="49"/>
        <v>44.350282485875702</v>
      </c>
      <c r="AD197">
        <f t="shared" si="50"/>
        <v>254</v>
      </c>
      <c r="AE197">
        <f>VLOOKUP(B197,[1]中考!$B:$H,7,0)</f>
        <v>110</v>
      </c>
      <c r="AF197">
        <f t="shared" si="51"/>
        <v>57</v>
      </c>
    </row>
    <row r="198" spans="1:32" x14ac:dyDescent="0.2">
      <c r="A198" s="2" t="s">
        <v>593</v>
      </c>
      <c r="B198" s="2" t="s">
        <v>594</v>
      </c>
      <c r="C198" s="1">
        <v>5</v>
      </c>
      <c r="D198" s="3" t="s">
        <v>9</v>
      </c>
      <c r="E198" s="4" t="s">
        <v>595</v>
      </c>
      <c r="F198" s="1">
        <v>447</v>
      </c>
      <c r="G198" s="13">
        <f>VLOOKUP(B198,'[1]高三下(高考)'!$B:$J,8,0)</f>
        <v>75</v>
      </c>
      <c r="H198" s="12" t="str">
        <f>VLOOKUP(B198,'[1]高三下(高考)'!$B:$J,9,0)</f>
        <v>赵云川</v>
      </c>
      <c r="I198" s="15">
        <f t="shared" si="39"/>
        <v>88.13559322033899</v>
      </c>
      <c r="J198">
        <f t="shared" si="40"/>
        <v>250</v>
      </c>
      <c r="K198">
        <f>VLOOKUP(B198,[1]高三上!$B:$J,8,0)</f>
        <v>52</v>
      </c>
      <c r="L198" t="str">
        <f>VLOOKUP(B198,[1]高三上!$B:$J,9,0)</f>
        <v>赵云川</v>
      </c>
      <c r="M198">
        <f t="shared" si="41"/>
        <v>105.36723163841808</v>
      </c>
      <c r="N198">
        <f t="shared" si="42"/>
        <v>208</v>
      </c>
      <c r="O198">
        <f>VLOOKUP(B198,[1]高二下!$B:$J,8,0)</f>
        <v>56</v>
      </c>
      <c r="P198" t="str">
        <f>VLOOKUP(B198,[1]高二下!$B:$J,9,0)</f>
        <v>赵云川</v>
      </c>
      <c r="Q198">
        <f t="shared" si="43"/>
        <v>130.22598870056498</v>
      </c>
      <c r="R198">
        <f t="shared" si="44"/>
        <v>227</v>
      </c>
      <c r="S198">
        <f>VLOOKUP(B198,[1]高二上!$B:$J,8,0)</f>
        <v>28</v>
      </c>
      <c r="T198" t="str">
        <f>VLOOKUP(B198,[1]高二上!$B:$J,9,0)</f>
        <v>赵云川</v>
      </c>
      <c r="U198">
        <f t="shared" si="45"/>
        <v>56.21468926553672</v>
      </c>
      <c r="V198">
        <f t="shared" si="46"/>
        <v>334</v>
      </c>
      <c r="W198">
        <f>VLOOKUP(B198,[1]高一下!$B:$J,8,0)</f>
        <v>75</v>
      </c>
      <c r="X198" t="str">
        <f>VLOOKUP(B198,[1]高一下!$B:$J,9,0)</f>
        <v>赵云川</v>
      </c>
      <c r="Y198">
        <f t="shared" si="47"/>
        <v>129.37853107344634</v>
      </c>
      <c r="Z198">
        <f t="shared" si="48"/>
        <v>179</v>
      </c>
      <c r="AA198">
        <f>VLOOKUP(B198,[1]高一上!$B:$I,7,0)</f>
        <v>43</v>
      </c>
      <c r="AB198" t="str">
        <f>VLOOKUP(B198,[1]高一上!$B:$I,8,0)</f>
        <v>吕开绒</v>
      </c>
      <c r="AC198">
        <f t="shared" si="49"/>
        <v>35.028248587570616</v>
      </c>
      <c r="AD198">
        <f t="shared" si="50"/>
        <v>283</v>
      </c>
      <c r="AE198">
        <f>VLOOKUP(B198,[1]中考!$B:$H,7,0)</f>
        <v>111</v>
      </c>
      <c r="AF198">
        <f t="shared" si="51"/>
        <v>53</v>
      </c>
    </row>
    <row r="199" spans="1:32" x14ac:dyDescent="0.2">
      <c r="A199" s="2" t="s">
        <v>596</v>
      </c>
      <c r="B199" s="2" t="s">
        <v>597</v>
      </c>
      <c r="C199" s="1">
        <v>5</v>
      </c>
      <c r="D199" s="3" t="s">
        <v>9</v>
      </c>
      <c r="E199" s="4" t="s">
        <v>598</v>
      </c>
      <c r="F199" s="1">
        <v>446</v>
      </c>
      <c r="G199" s="13">
        <f>VLOOKUP(B199,'[1]高三下(高考)'!$B:$J,8,0)</f>
        <v>74</v>
      </c>
      <c r="H199" s="12" t="str">
        <f>VLOOKUP(B199,'[1]高三下(高考)'!$B:$J,9,0)</f>
        <v>赵云川</v>
      </c>
      <c r="I199" s="15">
        <f t="shared" si="39"/>
        <v>82.7683615819209</v>
      </c>
      <c r="J199">
        <f t="shared" si="40"/>
        <v>263</v>
      </c>
      <c r="K199">
        <f>VLOOKUP(B199,[1]高三上!$B:$J,8,0)</f>
        <v>53</v>
      </c>
      <c r="L199" t="str">
        <f>VLOOKUP(B199,[1]高三上!$B:$J,9,0)</f>
        <v>赵云川</v>
      </c>
      <c r="M199">
        <f t="shared" si="41"/>
        <v>103.10734463276836</v>
      </c>
      <c r="N199">
        <f t="shared" si="42"/>
        <v>202</v>
      </c>
      <c r="O199">
        <f>VLOOKUP(B199,[1]高二下!$B:$J,8,0)</f>
        <v>58</v>
      </c>
      <c r="P199" t="str">
        <f>VLOOKUP(B199,[1]高二下!$B:$J,9,0)</f>
        <v>赵云川</v>
      </c>
      <c r="Q199">
        <f t="shared" si="43"/>
        <v>123.44632768361582</v>
      </c>
      <c r="R199">
        <f t="shared" si="44"/>
        <v>213</v>
      </c>
      <c r="S199">
        <f>VLOOKUP(B199,[1]高二上!$B:$J,8,0)</f>
        <v>39</v>
      </c>
      <c r="T199" t="str">
        <f>VLOOKUP(B199,[1]高二上!$B:$J,9,0)</f>
        <v>赵云川</v>
      </c>
      <c r="U199">
        <f t="shared" si="45"/>
        <v>88.700564971751419</v>
      </c>
      <c r="V199">
        <f t="shared" si="46"/>
        <v>296</v>
      </c>
      <c r="W199">
        <f>VLOOKUP(B199,[1]高一下!$B:$J,8,0)</f>
        <v>63</v>
      </c>
      <c r="X199" t="str">
        <f>VLOOKUP(B199,[1]高一下!$B:$J,9,0)</f>
        <v>赵云川</v>
      </c>
      <c r="Y199">
        <f t="shared" si="47"/>
        <v>70.056497175141246</v>
      </c>
      <c r="Z199">
        <f t="shared" si="48"/>
        <v>256</v>
      </c>
      <c r="AA199">
        <f>VLOOKUP(B199,[1]高一上!$B:$I,7,0)</f>
        <v>62</v>
      </c>
      <c r="AB199" t="str">
        <f>VLOOKUP(B199,[1]高一上!$B:$I,8,0)</f>
        <v>央宗娜姆</v>
      </c>
      <c r="AC199">
        <f t="shared" si="49"/>
        <v>97.740112994350284</v>
      </c>
      <c r="AD199">
        <f t="shared" si="50"/>
        <v>150</v>
      </c>
      <c r="AE199">
        <f>VLOOKUP(B199,[1]中考!$B:$H,7,0)</f>
        <v>96</v>
      </c>
      <c r="AF199">
        <f t="shared" si="51"/>
        <v>142</v>
      </c>
    </row>
    <row r="200" spans="1:32" x14ac:dyDescent="0.2">
      <c r="A200" s="2" t="s">
        <v>599</v>
      </c>
      <c r="B200" s="2" t="s">
        <v>600</v>
      </c>
      <c r="C200" s="1">
        <v>5</v>
      </c>
      <c r="D200" s="3" t="s">
        <v>9</v>
      </c>
      <c r="E200" s="4" t="s">
        <v>601</v>
      </c>
      <c r="F200" s="1">
        <v>442</v>
      </c>
      <c r="G200" s="13">
        <f>VLOOKUP(B200,'[1]高三下(高考)'!$B:$J,8,0)</f>
        <v>92</v>
      </c>
      <c r="H200" s="12" t="str">
        <f>VLOOKUP(B200,'[1]高三下(高考)'!$B:$J,9,0)</f>
        <v>赵云川</v>
      </c>
      <c r="I200" s="15">
        <f t="shared" si="39"/>
        <v>133.61581920903956</v>
      </c>
      <c r="J200">
        <f t="shared" si="40"/>
        <v>97</v>
      </c>
      <c r="K200">
        <f>VLOOKUP(B200,[1]高三上!$B:$J,8,0)</f>
        <v>51</v>
      </c>
      <c r="L200" t="str">
        <f>VLOOKUP(B200,[1]高三上!$B:$J,9,0)</f>
        <v>赵云川</v>
      </c>
      <c r="M200">
        <f t="shared" si="41"/>
        <v>87.288135593220346</v>
      </c>
      <c r="N200">
        <f t="shared" si="42"/>
        <v>216</v>
      </c>
      <c r="O200">
        <f>VLOOKUP(B200,[1]高二下!$B:$J,8,0)</f>
        <v>64</v>
      </c>
      <c r="P200" t="str">
        <f>VLOOKUP(B200,[1]高二下!$B:$J,9,0)</f>
        <v>赵云川</v>
      </c>
      <c r="Q200">
        <f t="shared" si="43"/>
        <v>80.225988700564969</v>
      </c>
      <c r="R200">
        <f t="shared" si="44"/>
        <v>171</v>
      </c>
      <c r="S200">
        <f>VLOOKUP(B200,[1]高二上!$B:$J,8,0)</f>
        <v>73</v>
      </c>
      <c r="T200" t="str">
        <f>VLOOKUP(B200,[1]高二上!$B:$J,9,0)</f>
        <v>赵云川</v>
      </c>
      <c r="U200">
        <f t="shared" si="45"/>
        <v>114.12429378531074</v>
      </c>
      <c r="V200">
        <f t="shared" si="46"/>
        <v>101</v>
      </c>
      <c r="W200">
        <f>VLOOKUP(B200,[1]高一下!$B:$J,8,0)</f>
        <v>78</v>
      </c>
      <c r="X200" t="str">
        <f>VLOOKUP(B200,[1]高一下!$B:$J,9,0)</f>
        <v>赵云川</v>
      </c>
      <c r="Y200">
        <f t="shared" si="47"/>
        <v>96.045197740112997</v>
      </c>
      <c r="Z200">
        <f t="shared" si="48"/>
        <v>151</v>
      </c>
      <c r="AA200">
        <f>VLOOKUP(B200,[1]高一上!$B:$I,7,0)</f>
        <v>63</v>
      </c>
      <c r="AB200" t="str">
        <f>VLOOKUP(B200,[1]高一上!$B:$I,8,0)</f>
        <v>喇燕</v>
      </c>
      <c r="AC200">
        <f t="shared" si="49"/>
        <v>80.508474576271183</v>
      </c>
      <c r="AD200">
        <f t="shared" si="50"/>
        <v>137</v>
      </c>
      <c r="AE200">
        <f>VLOOKUP(B200,[1]中考!$B:$H,7,0)</f>
        <v>108</v>
      </c>
      <c r="AF200">
        <f t="shared" si="51"/>
        <v>68</v>
      </c>
    </row>
    <row r="201" spans="1:32" x14ac:dyDescent="0.2">
      <c r="A201" s="2" t="s">
        <v>602</v>
      </c>
      <c r="B201" s="2" t="s">
        <v>603</v>
      </c>
      <c r="C201" s="1">
        <v>5</v>
      </c>
      <c r="D201" s="3" t="s">
        <v>9</v>
      </c>
      <c r="E201" s="4" t="s">
        <v>604</v>
      </c>
      <c r="F201" s="1">
        <v>441</v>
      </c>
      <c r="G201" s="13">
        <f>VLOOKUP(B201,'[1]高三下(高考)'!$B:$J,8,0)</f>
        <v>92</v>
      </c>
      <c r="H201" s="12" t="str">
        <f>VLOOKUP(B201,'[1]高三下(高考)'!$B:$J,9,0)</f>
        <v>赵云川</v>
      </c>
      <c r="I201" s="15">
        <f t="shared" si="39"/>
        <v>111.01694915254237</v>
      </c>
      <c r="J201">
        <f t="shared" si="40"/>
        <v>97</v>
      </c>
      <c r="K201">
        <f>VLOOKUP(B201,[1]高三上!$B:$J,8,0)</f>
        <v>62</v>
      </c>
      <c r="L201" t="str">
        <f>VLOOKUP(B201,[1]高三上!$B:$J,9,0)</f>
        <v>赵云川</v>
      </c>
      <c r="M201">
        <f t="shared" si="41"/>
        <v>127.11864406779661</v>
      </c>
      <c r="N201">
        <f t="shared" si="42"/>
        <v>136</v>
      </c>
      <c r="O201">
        <f>VLOOKUP(B201,[1]高二下!$B:$J,8,0)</f>
        <v>55</v>
      </c>
      <c r="P201" t="str">
        <f>VLOOKUP(B201,[1]高二下!$B:$J,9,0)</f>
        <v>赵云川</v>
      </c>
      <c r="Q201">
        <f t="shared" si="43"/>
        <v>119.77401129943503</v>
      </c>
      <c r="R201">
        <f t="shared" si="44"/>
        <v>232</v>
      </c>
      <c r="S201">
        <f>VLOOKUP(B201,[1]高二上!$B:$J,8,0)</f>
        <v>38</v>
      </c>
      <c r="T201" t="str">
        <f>VLOOKUP(B201,[1]高二上!$B:$J,9,0)</f>
        <v>赵云川</v>
      </c>
      <c r="U201">
        <f t="shared" si="45"/>
        <v>90.112994350282491</v>
      </c>
      <c r="V201">
        <f t="shared" si="46"/>
        <v>302</v>
      </c>
      <c r="W201">
        <f>VLOOKUP(B201,[1]高一下!$B:$J,8,0)</f>
        <v>61</v>
      </c>
      <c r="X201" t="str">
        <f>VLOOKUP(B201,[1]高一下!$B:$J,9,0)</f>
        <v>赵云川</v>
      </c>
      <c r="Y201">
        <f t="shared" si="47"/>
        <v>110.45197740112994</v>
      </c>
      <c r="Z201">
        <f t="shared" si="48"/>
        <v>267</v>
      </c>
      <c r="AA201">
        <f>VLOOKUP(B201,[1]高一上!$B:$I,7,0)</f>
        <v>38</v>
      </c>
      <c r="AB201" t="str">
        <f>VLOOKUP(B201,[1]高一上!$B:$I,8,0)</f>
        <v>喇燕</v>
      </c>
      <c r="AC201">
        <f t="shared" si="49"/>
        <v>50.847457627118644</v>
      </c>
      <c r="AD201">
        <f t="shared" si="50"/>
        <v>304</v>
      </c>
      <c r="AE201">
        <f>VLOOKUP(B201,[1]中考!$B:$H,7,0)</f>
        <v>97</v>
      </c>
      <c r="AF201">
        <f t="shared" si="51"/>
        <v>130</v>
      </c>
    </row>
    <row r="202" spans="1:32" x14ac:dyDescent="0.2">
      <c r="A202" s="2" t="s">
        <v>605</v>
      </c>
      <c r="B202" s="2" t="s">
        <v>606</v>
      </c>
      <c r="C202" s="1">
        <v>5</v>
      </c>
      <c r="D202" s="3" t="s">
        <v>9</v>
      </c>
      <c r="E202" s="4" t="s">
        <v>607</v>
      </c>
      <c r="F202" s="1">
        <v>440</v>
      </c>
      <c r="G202" s="13">
        <f>VLOOKUP(B202,'[1]高三下(高考)'!$B:$J,8,0)</f>
        <v>92</v>
      </c>
      <c r="H202" s="12" t="str">
        <f>VLOOKUP(B202,'[1]高三下(高考)'!$B:$J,9,0)</f>
        <v>赵云川</v>
      </c>
      <c r="I202" s="15">
        <f t="shared" si="39"/>
        <v>155.36723163841808</v>
      </c>
      <c r="J202">
        <f t="shared" si="40"/>
        <v>97</v>
      </c>
      <c r="K202">
        <f>VLOOKUP(B202,[1]高三上!$B:$J,8,0)</f>
        <v>38</v>
      </c>
      <c r="L202" t="str">
        <f>VLOOKUP(B202,[1]高三上!$B:$J,9,0)</f>
        <v>赵云川</v>
      </c>
      <c r="M202">
        <f t="shared" si="41"/>
        <v>85.875706214689259</v>
      </c>
      <c r="N202">
        <f t="shared" si="42"/>
        <v>293</v>
      </c>
      <c r="O202">
        <f>VLOOKUP(B202,[1]高二下!$B:$J,8,0)</f>
        <v>54</v>
      </c>
      <c r="P202" t="str">
        <f>VLOOKUP(B202,[1]高二下!$B:$J,9,0)</f>
        <v>赵云川</v>
      </c>
      <c r="Q202">
        <f t="shared" si="43"/>
        <v>84.180790960451972</v>
      </c>
      <c r="R202">
        <f t="shared" si="44"/>
        <v>243</v>
      </c>
      <c r="S202">
        <f>VLOOKUP(B202,[1]高二上!$B:$J,8,0)</f>
        <v>58</v>
      </c>
      <c r="T202" t="str">
        <f>VLOOKUP(B202,[1]高二上!$B:$J,9,0)</f>
        <v>赵云川</v>
      </c>
      <c r="U202">
        <f t="shared" si="45"/>
        <v>112.14689265536722</v>
      </c>
      <c r="V202">
        <f t="shared" si="46"/>
        <v>187</v>
      </c>
      <c r="W202">
        <f>VLOOKUP(B202,[1]高一下!$B:$J,8,0)</f>
        <v>67</v>
      </c>
      <c r="X202" t="str">
        <f>VLOOKUP(B202,[1]高一下!$B:$J,9,0)</f>
        <v>赵云川</v>
      </c>
      <c r="Y202">
        <f t="shared" si="47"/>
        <v>81.920903954802256</v>
      </c>
      <c r="Z202">
        <f t="shared" si="48"/>
        <v>230</v>
      </c>
      <c r="AA202">
        <f>VLOOKUP(B202,[1]高一上!$B:$I,7,0)</f>
        <v>60</v>
      </c>
      <c r="AB202" t="str">
        <f>VLOOKUP(B202,[1]高一上!$B:$I,8,0)</f>
        <v>赵云川</v>
      </c>
      <c r="AC202">
        <f t="shared" si="49"/>
        <v>74.576271186440678</v>
      </c>
      <c r="AD202">
        <f t="shared" si="50"/>
        <v>166</v>
      </c>
      <c r="AE202">
        <f>VLOOKUP(B202,[1]中考!$B:$H,7,0)</f>
        <v>106</v>
      </c>
      <c r="AF202">
        <f t="shared" si="51"/>
        <v>76</v>
      </c>
    </row>
    <row r="203" spans="1:32" x14ac:dyDescent="0.2">
      <c r="A203" s="2" t="s">
        <v>608</v>
      </c>
      <c r="B203" s="2" t="s">
        <v>609</v>
      </c>
      <c r="C203" s="1">
        <v>5</v>
      </c>
      <c r="D203" s="3" t="s">
        <v>9</v>
      </c>
      <c r="E203" s="4" t="s">
        <v>610</v>
      </c>
      <c r="F203" s="1">
        <v>439</v>
      </c>
      <c r="G203" s="13">
        <f>VLOOKUP(B203,'[1]高三下(高考)'!$B:$J,8,0)</f>
        <v>75</v>
      </c>
      <c r="H203" s="12" t="str">
        <f>VLOOKUP(B203,'[1]高三下(高考)'!$B:$J,9,0)</f>
        <v>赵云川</v>
      </c>
      <c r="I203" s="15">
        <f t="shared" si="39"/>
        <v>122.59887005649718</v>
      </c>
      <c r="J203">
        <f t="shared" si="40"/>
        <v>250</v>
      </c>
      <c r="K203">
        <f>VLOOKUP(B203,[1]高三上!$B:$J,8,0)</f>
        <v>28</v>
      </c>
      <c r="L203" t="str">
        <f>VLOOKUP(B203,[1]高三上!$B:$J,9,0)</f>
        <v>赵云川</v>
      </c>
      <c r="M203">
        <f t="shared" si="41"/>
        <v>66.949152542372872</v>
      </c>
      <c r="N203">
        <f t="shared" si="42"/>
        <v>330</v>
      </c>
      <c r="O203">
        <f>VLOOKUP(B203,[1]高二下!$B:$J,8,0)</f>
        <v>58</v>
      </c>
      <c r="P203" t="str">
        <f>VLOOKUP(B203,[1]高二下!$B:$J,9,0)</f>
        <v>赵云川</v>
      </c>
      <c r="Q203">
        <f t="shared" si="43"/>
        <v>123.44632768361582</v>
      </c>
      <c r="R203">
        <f t="shared" si="44"/>
        <v>213</v>
      </c>
      <c r="S203">
        <f>VLOOKUP(B203,[1]高二上!$B:$J,8,0)</f>
        <v>39</v>
      </c>
      <c r="T203" t="str">
        <f>VLOOKUP(B203,[1]高二上!$B:$J,9,0)</f>
        <v>赵云川</v>
      </c>
      <c r="U203">
        <f t="shared" si="45"/>
        <v>88.700564971751419</v>
      </c>
      <c r="V203">
        <f t="shared" si="46"/>
        <v>296</v>
      </c>
      <c r="W203">
        <f>VLOOKUP(B203,[1]高一下!$B:$J,8,0)</f>
        <v>63</v>
      </c>
      <c r="X203" t="str">
        <f>VLOOKUP(B203,[1]高一下!$B:$J,9,0)</f>
        <v>赵云川</v>
      </c>
      <c r="Y203">
        <f t="shared" si="47"/>
        <v>93.78531073446328</v>
      </c>
      <c r="Z203">
        <f t="shared" si="48"/>
        <v>256</v>
      </c>
      <c r="AA203">
        <f>VLOOKUP(B203,[1]高一上!$B:$I,7,0)</f>
        <v>50</v>
      </c>
      <c r="AB203" t="str">
        <f>VLOOKUP(B203,[1]高一上!$B:$I,8,0)</f>
        <v>央宗娜姆</v>
      </c>
      <c r="AC203">
        <f t="shared" si="49"/>
        <v>74.576271186440678</v>
      </c>
      <c r="AD203">
        <f t="shared" si="50"/>
        <v>234</v>
      </c>
      <c r="AE203">
        <f>VLOOKUP(B203,[1]中考!$B:$H,7,0)</f>
        <v>95</v>
      </c>
      <c r="AF203">
        <f t="shared" si="51"/>
        <v>144</v>
      </c>
    </row>
    <row r="204" spans="1:32" x14ac:dyDescent="0.2">
      <c r="A204" s="2" t="s">
        <v>611</v>
      </c>
      <c r="B204" s="2" t="s">
        <v>612</v>
      </c>
      <c r="C204" s="1">
        <v>5</v>
      </c>
      <c r="D204" s="3" t="s">
        <v>9</v>
      </c>
      <c r="E204" s="4" t="s">
        <v>613</v>
      </c>
      <c r="F204" s="1">
        <v>428</v>
      </c>
      <c r="G204" s="13">
        <f>VLOOKUP(B204,'[1]高三下(高考)'!$B:$J,8,0)</f>
        <v>78</v>
      </c>
      <c r="H204" s="12" t="str">
        <f>VLOOKUP(B204,'[1]高三下(高考)'!$B:$J,9,0)</f>
        <v>赵云川</v>
      </c>
      <c r="I204" s="15">
        <f t="shared" si="39"/>
        <v>119.49152542372882</v>
      </c>
      <c r="J204">
        <f t="shared" si="40"/>
        <v>224</v>
      </c>
      <c r="K204">
        <f>VLOOKUP(B204,[1]高三上!$B:$J,8,0)</f>
        <v>38</v>
      </c>
      <c r="L204" t="str">
        <f>VLOOKUP(B204,[1]高三上!$B:$J,9,0)</f>
        <v>赵云川</v>
      </c>
      <c r="M204">
        <f t="shared" si="41"/>
        <v>103.38983050847457</v>
      </c>
      <c r="N204">
        <f t="shared" si="42"/>
        <v>293</v>
      </c>
      <c r="O204">
        <f>VLOOKUP(B204,[1]高二下!$B:$J,8,0)</f>
        <v>42</v>
      </c>
      <c r="P204" t="str">
        <f>VLOOKUP(B204,[1]高二下!$B:$J,9,0)</f>
        <v>赵云川</v>
      </c>
      <c r="Q204">
        <f t="shared" si="43"/>
        <v>78.248587570621467</v>
      </c>
      <c r="R204">
        <f t="shared" si="44"/>
        <v>305</v>
      </c>
      <c r="S204">
        <f>VLOOKUP(B204,[1]高二上!$B:$J,8,0)</f>
        <v>51</v>
      </c>
      <c r="T204" t="str">
        <f>VLOOKUP(B204,[1]高二上!$B:$J,9,0)</f>
        <v>赵云川</v>
      </c>
      <c r="U204">
        <f t="shared" si="45"/>
        <v>104.80225988700565</v>
      </c>
      <c r="V204">
        <f t="shared" si="46"/>
        <v>228</v>
      </c>
      <c r="W204">
        <f>VLOOKUP(B204,[1]高一下!$B:$J,8,0)</f>
        <v>65</v>
      </c>
      <c r="X204" t="str">
        <f>VLOOKUP(B204,[1]高一下!$B:$J,9,0)</f>
        <v>赵云川</v>
      </c>
      <c r="Y204">
        <f t="shared" si="47"/>
        <v>116.66666666666666</v>
      </c>
      <c r="Z204">
        <f t="shared" si="48"/>
        <v>245</v>
      </c>
      <c r="AA204">
        <f>VLOOKUP(B204,[1]高一上!$B:$I,7,0)</f>
        <v>38</v>
      </c>
      <c r="AB204" t="str">
        <f>VLOOKUP(B204,[1]高一上!$B:$I,8,0)</f>
        <v>吕开绒</v>
      </c>
      <c r="AC204">
        <f t="shared" si="49"/>
        <v>91.24293785310735</v>
      </c>
      <c r="AD204">
        <f t="shared" si="50"/>
        <v>304</v>
      </c>
      <c r="AE204">
        <f>VLOOKUP(B204,[1]中考!$B:$H,7,0)</f>
        <v>78</v>
      </c>
      <c r="AF204">
        <f t="shared" si="51"/>
        <v>273</v>
      </c>
    </row>
    <row r="205" spans="1:32" x14ac:dyDescent="0.2">
      <c r="A205" s="2" t="s">
        <v>614</v>
      </c>
      <c r="B205" s="2" t="s">
        <v>615</v>
      </c>
      <c r="C205" s="1">
        <v>5</v>
      </c>
      <c r="D205" s="3" t="s">
        <v>9</v>
      </c>
      <c r="E205" s="4" t="s">
        <v>616</v>
      </c>
      <c r="F205" s="1">
        <v>424</v>
      </c>
      <c r="G205" s="13">
        <f>VLOOKUP(B205,'[1]高三下(高考)'!$B:$J,8,0)</f>
        <v>88</v>
      </c>
      <c r="H205" s="12" t="str">
        <f>VLOOKUP(B205,'[1]高三下(高考)'!$B:$J,9,0)</f>
        <v>赵云川</v>
      </c>
      <c r="I205" s="15">
        <f t="shared" si="39"/>
        <v>102.25988700564972</v>
      </c>
      <c r="J205">
        <f t="shared" si="40"/>
        <v>137</v>
      </c>
      <c r="K205">
        <f>VLOOKUP(B205,[1]高三上!$B:$J,8,0)</f>
        <v>61</v>
      </c>
      <c r="L205" t="str">
        <f>VLOOKUP(B205,[1]高三上!$B:$J,9,0)</f>
        <v>赵云川</v>
      </c>
      <c r="M205">
        <f t="shared" si="41"/>
        <v>95.197740112994353</v>
      </c>
      <c r="N205">
        <f t="shared" si="42"/>
        <v>145</v>
      </c>
      <c r="O205">
        <f>VLOOKUP(B205,[1]高二下!$B:$J,8,0)</f>
        <v>70</v>
      </c>
      <c r="P205" t="str">
        <f>VLOOKUP(B205,[1]高二下!$B:$J,9,0)</f>
        <v>赵云川</v>
      </c>
      <c r="Q205">
        <f t="shared" si="43"/>
        <v>92.372881355932208</v>
      </c>
      <c r="R205">
        <f t="shared" si="44"/>
        <v>128</v>
      </c>
      <c r="S205">
        <f>VLOOKUP(B205,[1]高二上!$B:$J,8,0)</f>
        <v>73</v>
      </c>
      <c r="T205" t="str">
        <f>VLOOKUP(B205,[1]高二上!$B:$J,9,0)</f>
        <v>赵云川</v>
      </c>
      <c r="U205">
        <f t="shared" si="45"/>
        <v>117.2316384180791</v>
      </c>
      <c r="V205">
        <f t="shared" si="46"/>
        <v>101</v>
      </c>
      <c r="W205">
        <f>VLOOKUP(B205,[1]高一下!$B:$J,8,0)</f>
        <v>77</v>
      </c>
      <c r="X205" t="str">
        <f>VLOOKUP(B205,[1]高一下!$B:$J,9,0)</f>
        <v>赵云川</v>
      </c>
      <c r="Y205">
        <f t="shared" si="47"/>
        <v>105.36723163841808</v>
      </c>
      <c r="Z205">
        <f t="shared" si="48"/>
        <v>162</v>
      </c>
      <c r="AA205">
        <f>VLOOKUP(B205,[1]高一上!$B:$I,7,0)</f>
        <v>58</v>
      </c>
      <c r="AB205" t="str">
        <f>VLOOKUP(B205,[1]高一上!$B:$I,8,0)</f>
        <v>喇燕</v>
      </c>
      <c r="AC205">
        <f t="shared" si="49"/>
        <v>79.378531073446325</v>
      </c>
      <c r="AD205">
        <f t="shared" si="50"/>
        <v>181</v>
      </c>
      <c r="AE205">
        <f>VLOOKUP(B205,[1]中考!$B:$H,7,0)</f>
        <v>100</v>
      </c>
      <c r="AF205">
        <f t="shared" si="51"/>
        <v>108</v>
      </c>
    </row>
    <row r="206" spans="1:32" x14ac:dyDescent="0.2">
      <c r="A206" s="2" t="s">
        <v>617</v>
      </c>
      <c r="B206" s="2" t="s">
        <v>618</v>
      </c>
      <c r="C206" s="1">
        <v>5</v>
      </c>
      <c r="D206" s="3" t="s">
        <v>9</v>
      </c>
      <c r="E206" s="4" t="s">
        <v>619</v>
      </c>
      <c r="F206" s="1">
        <v>422</v>
      </c>
      <c r="G206" s="13">
        <f>VLOOKUP(B206,'[1]高三下(高考)'!$B:$J,8,0)</f>
        <v>78</v>
      </c>
      <c r="H206" s="12" t="str">
        <f>VLOOKUP(B206,'[1]高三下(高考)'!$B:$J,9,0)</f>
        <v>赵云川</v>
      </c>
      <c r="I206" s="15">
        <f t="shared" si="39"/>
        <v>77.683615819209038</v>
      </c>
      <c r="J206">
        <f t="shared" si="40"/>
        <v>224</v>
      </c>
      <c r="K206">
        <f>VLOOKUP(B206,[1]高三上!$B:$J,8,0)</f>
        <v>61</v>
      </c>
      <c r="L206" t="str">
        <f>VLOOKUP(B206,[1]高三上!$B:$J,9,0)</f>
        <v>赵云川</v>
      </c>
      <c r="M206">
        <f t="shared" si="41"/>
        <v>104.51977401129943</v>
      </c>
      <c r="N206">
        <f t="shared" si="42"/>
        <v>145</v>
      </c>
      <c r="O206">
        <f>VLOOKUP(B206,[1]高二下!$B:$J,8,0)</f>
        <v>65</v>
      </c>
      <c r="P206" t="str">
        <f>VLOOKUP(B206,[1]高二下!$B:$J,9,0)</f>
        <v>赵云川</v>
      </c>
      <c r="Q206">
        <f t="shared" si="43"/>
        <v>124.29378531073446</v>
      </c>
      <c r="R206">
        <f t="shared" si="44"/>
        <v>161</v>
      </c>
      <c r="S206">
        <f>VLOOKUP(B206,[1]高二上!$B:$J,8,0)</f>
        <v>49</v>
      </c>
      <c r="T206" t="str">
        <f>VLOOKUP(B206,[1]高二上!$B:$J,9,0)</f>
        <v>赵云川</v>
      </c>
      <c r="U206">
        <f t="shared" si="45"/>
        <v>120.90395480225989</v>
      </c>
      <c r="V206">
        <f t="shared" si="46"/>
        <v>247</v>
      </c>
      <c r="W206">
        <f>VLOOKUP(B206,[1]高一下!$B:$J,8,0)</f>
        <v>48</v>
      </c>
      <c r="X206" t="str">
        <f>VLOOKUP(B206,[1]高一下!$B:$J,9,0)</f>
        <v>赵云川</v>
      </c>
      <c r="Y206">
        <f t="shared" si="47"/>
        <v>98.587570621468927</v>
      </c>
      <c r="Z206">
        <f t="shared" si="48"/>
        <v>321</v>
      </c>
      <c r="AA206">
        <f>VLOOKUP(B206,[1]高一上!$B:$I,7,0)</f>
        <v>34</v>
      </c>
      <c r="AB206" t="str">
        <f>VLOOKUP(B206,[1]高一上!$B:$I,8,0)</f>
        <v>喇燕</v>
      </c>
      <c r="AC206">
        <f t="shared" si="49"/>
        <v>72.033898305084747</v>
      </c>
      <c r="AD206">
        <f t="shared" si="50"/>
        <v>316</v>
      </c>
      <c r="AE206">
        <f>VLOOKUP(B206,[1]中考!$B:$H,7,0)</f>
        <v>86</v>
      </c>
      <c r="AF206">
        <f t="shared" si="51"/>
        <v>217</v>
      </c>
    </row>
    <row r="207" spans="1:32" x14ac:dyDescent="0.2">
      <c r="A207" s="2" t="s">
        <v>620</v>
      </c>
      <c r="B207" s="2" t="s">
        <v>621</v>
      </c>
      <c r="C207" s="1">
        <v>5</v>
      </c>
      <c r="D207" s="3" t="s">
        <v>9</v>
      </c>
      <c r="E207" s="4" t="s">
        <v>622</v>
      </c>
      <c r="F207" s="1">
        <v>420</v>
      </c>
      <c r="G207" s="13">
        <f>VLOOKUP(B207,'[1]高三下(高考)'!$B:$J,8,0)</f>
        <v>78</v>
      </c>
      <c r="H207" s="12" t="str">
        <f>VLOOKUP(B207,'[1]高三下(高考)'!$B:$J,9,0)</f>
        <v>赵云川</v>
      </c>
      <c r="I207" s="15">
        <f t="shared" si="39"/>
        <v>115.81920903954803</v>
      </c>
      <c r="J207">
        <f t="shared" si="40"/>
        <v>224</v>
      </c>
      <c r="K207">
        <f>VLOOKUP(B207,[1]高三上!$B:$J,8,0)</f>
        <v>42</v>
      </c>
      <c r="L207" t="str">
        <f>VLOOKUP(B207,[1]高三上!$B:$J,9,0)</f>
        <v>赵云川</v>
      </c>
      <c r="M207">
        <f t="shared" si="41"/>
        <v>72.598870056497177</v>
      </c>
      <c r="N207">
        <f t="shared" si="42"/>
        <v>280</v>
      </c>
      <c r="O207">
        <f>VLOOKUP(B207,[1]高二下!$B:$J,8,0)</f>
        <v>62</v>
      </c>
      <c r="P207" t="str">
        <f>VLOOKUP(B207,[1]高二下!$B:$J,9,0)</f>
        <v>赵云川</v>
      </c>
      <c r="Q207">
        <f t="shared" si="43"/>
        <v>80.508474576271183</v>
      </c>
      <c r="R207">
        <f t="shared" si="44"/>
        <v>183</v>
      </c>
      <c r="S207">
        <f>VLOOKUP(B207,[1]高二上!$B:$J,8,0)</f>
        <v>70</v>
      </c>
      <c r="T207" t="str">
        <f>VLOOKUP(B207,[1]高二上!$B:$J,9,0)</f>
        <v>赵云川</v>
      </c>
      <c r="U207">
        <f t="shared" si="45"/>
        <v>83.898305084745772</v>
      </c>
      <c r="V207">
        <f t="shared" si="46"/>
        <v>114</v>
      </c>
      <c r="W207">
        <f>VLOOKUP(B207,[1]高一下!$B:$J,8,0)</f>
        <v>94</v>
      </c>
      <c r="X207" t="str">
        <f>VLOOKUP(B207,[1]高一下!$B:$J,9,0)</f>
        <v>赵云川</v>
      </c>
      <c r="Y207">
        <f t="shared" si="47"/>
        <v>152.54237288135593</v>
      </c>
      <c r="Z207">
        <f t="shared" si="48"/>
        <v>57</v>
      </c>
      <c r="AA207">
        <f>VLOOKUP(B207,[1]高一上!$B:$I,7,0)</f>
        <v>49</v>
      </c>
      <c r="AB207" t="str">
        <f>VLOOKUP(B207,[1]高一上!$B:$I,8,0)</f>
        <v>央宗娜姆</v>
      </c>
      <c r="AC207">
        <f t="shared" si="49"/>
        <v>36.158192090395481</v>
      </c>
      <c r="AD207">
        <f t="shared" si="50"/>
        <v>243</v>
      </c>
      <c r="AE207">
        <f>VLOOKUP(B207,[1]中考!$B:$H,7,0)</f>
        <v>119</v>
      </c>
      <c r="AF207">
        <f t="shared" si="51"/>
        <v>17</v>
      </c>
    </row>
    <row r="208" spans="1:32" x14ac:dyDescent="0.2">
      <c r="A208" s="2" t="s">
        <v>623</v>
      </c>
      <c r="B208" s="2" t="s">
        <v>624</v>
      </c>
      <c r="C208" s="1">
        <v>5</v>
      </c>
      <c r="D208" s="3" t="s">
        <v>9</v>
      </c>
      <c r="E208" s="4" t="s">
        <v>625</v>
      </c>
      <c r="F208" s="1">
        <v>417</v>
      </c>
      <c r="G208" s="13">
        <f>VLOOKUP(B208,'[1]高三下(高考)'!$B:$J,8,0)</f>
        <v>84</v>
      </c>
      <c r="H208" s="12" t="str">
        <f>VLOOKUP(B208,'[1]高三下(高考)'!$B:$J,9,0)</f>
        <v>赵云川</v>
      </c>
      <c r="I208" s="15">
        <f t="shared" si="39"/>
        <v>139.83050847457628</v>
      </c>
      <c r="J208">
        <f t="shared" si="40"/>
        <v>177</v>
      </c>
      <c r="K208">
        <f>VLOOKUP(B208,[1]高三上!$B:$J,8,0)</f>
        <v>33</v>
      </c>
      <c r="L208" t="str">
        <f>VLOOKUP(B208,[1]高三上!$B:$J,9,0)</f>
        <v>赵云川</v>
      </c>
      <c r="M208">
        <f t="shared" si="41"/>
        <v>41.242937853107343</v>
      </c>
      <c r="N208">
        <f t="shared" si="42"/>
        <v>318</v>
      </c>
      <c r="O208">
        <f>VLOOKUP(B208,[1]高二下!$B:$J,8,0)</f>
        <v>72</v>
      </c>
      <c r="P208" t="str">
        <f>VLOOKUP(B208,[1]高二下!$B:$J,9,0)</f>
        <v>赵云川</v>
      </c>
      <c r="Q208">
        <f t="shared" si="43"/>
        <v>119.77401129943503</v>
      </c>
      <c r="R208">
        <f t="shared" si="44"/>
        <v>110</v>
      </c>
      <c r="S208">
        <f>VLOOKUP(B208,[1]高二上!$B:$J,8,0)</f>
        <v>60</v>
      </c>
      <c r="T208" t="str">
        <f>VLOOKUP(B208,[1]高二上!$B:$J,9,0)</f>
        <v>赵云川</v>
      </c>
      <c r="U208">
        <f t="shared" si="45"/>
        <v>83.898305084745772</v>
      </c>
      <c r="V208">
        <f t="shared" si="46"/>
        <v>180</v>
      </c>
      <c r="W208">
        <f>VLOOKUP(B208,[1]高一下!$B:$J,8,0)</f>
        <v>83</v>
      </c>
      <c r="X208" t="str">
        <f>VLOOKUP(B208,[1]高一下!$B:$J,9,0)</f>
        <v>赵云川</v>
      </c>
      <c r="Y208">
        <f t="shared" si="47"/>
        <v>111.29943502824858</v>
      </c>
      <c r="Z208">
        <f t="shared" si="48"/>
        <v>123</v>
      </c>
      <c r="AA208">
        <f>VLOOKUP(B208,[1]高一上!$B:$I,7,0)</f>
        <v>61</v>
      </c>
      <c r="AB208" t="str">
        <f>VLOOKUP(B208,[1]高一上!$B:$I,8,0)</f>
        <v>央宗娜姆</v>
      </c>
      <c r="AC208">
        <f t="shared" si="49"/>
        <v>62.994350282485875</v>
      </c>
      <c r="AD208">
        <f t="shared" si="50"/>
        <v>163</v>
      </c>
      <c r="AE208">
        <f>VLOOKUP(B208,[1]中考!$B:$H,7,0)</f>
        <v>115</v>
      </c>
      <c r="AF208">
        <f t="shared" si="51"/>
        <v>32</v>
      </c>
    </row>
    <row r="209" spans="1:32" x14ac:dyDescent="0.2">
      <c r="A209" s="2" t="s">
        <v>626</v>
      </c>
      <c r="B209" s="2" t="s">
        <v>627</v>
      </c>
      <c r="C209" s="1">
        <v>5</v>
      </c>
      <c r="D209" s="3" t="s">
        <v>9</v>
      </c>
      <c r="E209" s="4" t="s">
        <v>628</v>
      </c>
      <c r="F209" s="1">
        <v>412</v>
      </c>
      <c r="G209" s="13">
        <f>VLOOKUP(B209,'[1]高三下(高考)'!$B:$J,8,0)</f>
        <v>82</v>
      </c>
      <c r="H209" s="12" t="str">
        <f>VLOOKUP(B209,'[1]高三下(高考)'!$B:$J,9,0)</f>
        <v>赵云川</v>
      </c>
      <c r="I209" s="15">
        <f t="shared" si="39"/>
        <v>105.36723163841808</v>
      </c>
      <c r="J209">
        <f t="shared" si="40"/>
        <v>197</v>
      </c>
      <c r="K209">
        <f>VLOOKUP(B209,[1]高三上!$B:$J,8,0)</f>
        <v>51</v>
      </c>
      <c r="L209" t="str">
        <f>VLOOKUP(B209,[1]高三上!$B:$J,9,0)</f>
        <v>赵云川</v>
      </c>
      <c r="M209">
        <f t="shared" si="41"/>
        <v>119.2090395480226</v>
      </c>
      <c r="N209">
        <f t="shared" si="42"/>
        <v>216</v>
      </c>
      <c r="O209">
        <f>VLOOKUP(B209,[1]高二下!$B:$J,8,0)</f>
        <v>48</v>
      </c>
      <c r="P209" t="str">
        <f>VLOOKUP(B209,[1]高二下!$B:$J,9,0)</f>
        <v>赵云川</v>
      </c>
      <c r="Q209">
        <f t="shared" si="43"/>
        <v>99.152542372881356</v>
      </c>
      <c r="R209">
        <f t="shared" si="44"/>
        <v>284</v>
      </c>
      <c r="S209">
        <f>VLOOKUP(B209,[1]高二上!$B:$J,8,0)</f>
        <v>43</v>
      </c>
      <c r="T209" t="str">
        <f>VLOOKUP(B209,[1]高二上!$B:$J,9,0)</f>
        <v>赵云川</v>
      </c>
      <c r="U209">
        <f t="shared" si="45"/>
        <v>63.27683615819209</v>
      </c>
      <c r="V209">
        <f t="shared" si="46"/>
        <v>281</v>
      </c>
      <c r="W209">
        <f>VLOOKUP(B209,[1]高一下!$B:$J,8,0)</f>
        <v>78</v>
      </c>
      <c r="X209" t="str">
        <f>VLOOKUP(B209,[1]高一下!$B:$J,9,0)</f>
        <v>赵云川</v>
      </c>
      <c r="Y209">
        <f t="shared" si="47"/>
        <v>142.09039548022599</v>
      </c>
      <c r="Z209">
        <f t="shared" si="48"/>
        <v>151</v>
      </c>
      <c r="AA209">
        <f>VLOOKUP(B209,[1]高一上!$B:$I,7,0)</f>
        <v>39</v>
      </c>
      <c r="AB209" t="str">
        <f>VLOOKUP(B209,[1]高一上!$B:$I,8,0)</f>
        <v>吕开绒</v>
      </c>
      <c r="AC209">
        <f t="shared" si="49"/>
        <v>79.66101694915254</v>
      </c>
      <c r="AD209">
        <f t="shared" si="50"/>
        <v>300</v>
      </c>
      <c r="AE209">
        <f>VLOOKUP(B209,[1]中考!$B:$H,7,0)</f>
        <v>85</v>
      </c>
      <c r="AF209">
        <f t="shared" si="51"/>
        <v>228</v>
      </c>
    </row>
    <row r="210" spans="1:32" x14ac:dyDescent="0.2">
      <c r="A210" s="2" t="s">
        <v>629</v>
      </c>
      <c r="B210" s="2" t="s">
        <v>630</v>
      </c>
      <c r="C210" s="1">
        <v>5</v>
      </c>
      <c r="D210" s="3" t="s">
        <v>9</v>
      </c>
      <c r="E210" s="4" t="s">
        <v>631</v>
      </c>
      <c r="F210" s="1">
        <v>412</v>
      </c>
      <c r="G210" s="13">
        <f>VLOOKUP(B210,'[1]高三下(高考)'!$B:$J,8,0)</f>
        <v>57</v>
      </c>
      <c r="H210" s="12" t="str">
        <f>VLOOKUP(B210,'[1]高三下(高考)'!$B:$J,9,0)</f>
        <v>赵云川</v>
      </c>
      <c r="I210" s="15">
        <f t="shared" si="39"/>
        <v>89.830508474576277</v>
      </c>
      <c r="J210">
        <f t="shared" si="40"/>
        <v>337</v>
      </c>
      <c r="K210">
        <f>VLOOKUP(B210,[1]高三上!$B:$J,8,0)</f>
        <v>36</v>
      </c>
      <c r="L210" t="str">
        <f>VLOOKUP(B210,[1]高三上!$B:$J,9,0)</f>
        <v>赵云川</v>
      </c>
      <c r="M210">
        <f t="shared" si="41"/>
        <v>108.47457627118644</v>
      </c>
      <c r="N210">
        <f t="shared" si="42"/>
        <v>301</v>
      </c>
      <c r="O210">
        <f>VLOOKUP(B210,[1]高二下!$B:$J,8,0)</f>
        <v>31</v>
      </c>
      <c r="P210" t="str">
        <f>VLOOKUP(B210,[1]高二下!$B:$J,9,0)</f>
        <v>赵云川</v>
      </c>
      <c r="Q210">
        <f t="shared" si="43"/>
        <v>100.84745762711864</v>
      </c>
      <c r="R210">
        <f t="shared" si="44"/>
        <v>331</v>
      </c>
      <c r="S210">
        <f>VLOOKUP(B210,[1]高二上!$B:$J,8,0)</f>
        <v>28</v>
      </c>
      <c r="T210" t="str">
        <f>VLOOKUP(B210,[1]高二上!$B:$J,9,0)</f>
        <v>赵云川</v>
      </c>
      <c r="U210">
        <f t="shared" si="45"/>
        <v>98.587570621468927</v>
      </c>
      <c r="V210">
        <f t="shared" si="46"/>
        <v>334</v>
      </c>
      <c r="W210">
        <f>VLOOKUP(B210,[1]高一下!$B:$J,8,0)</f>
        <v>45</v>
      </c>
      <c r="X210" t="str">
        <f>VLOOKUP(B210,[1]高一下!$B:$J,9,0)</f>
        <v>赵云川</v>
      </c>
      <c r="Y210">
        <f t="shared" si="47"/>
        <v>102.82485875706215</v>
      </c>
      <c r="Z210">
        <f t="shared" si="48"/>
        <v>329</v>
      </c>
      <c r="AA210">
        <f>VLOOKUP(B210,[1]高一上!$B:$I,7,0)</f>
        <v>27</v>
      </c>
      <c r="AB210" t="str">
        <f>VLOOKUP(B210,[1]高一上!$B:$I,8,0)</f>
        <v>喇燕</v>
      </c>
      <c r="AC210">
        <f t="shared" si="49"/>
        <v>40.960451977401121</v>
      </c>
      <c r="AD210">
        <f t="shared" si="50"/>
        <v>339</v>
      </c>
      <c r="AE210">
        <f>VLOOKUP(B210,[1]中考!$B:$H,7,0)</f>
        <v>97</v>
      </c>
      <c r="AF210">
        <f t="shared" si="51"/>
        <v>130</v>
      </c>
    </row>
    <row r="211" spans="1:32" x14ac:dyDescent="0.2">
      <c r="A211" s="2" t="s">
        <v>632</v>
      </c>
      <c r="B211" s="2" t="s">
        <v>633</v>
      </c>
      <c r="C211" s="1">
        <v>5</v>
      </c>
      <c r="D211" s="3" t="s">
        <v>9</v>
      </c>
      <c r="E211" s="4" t="s">
        <v>634</v>
      </c>
      <c r="F211" s="1">
        <v>409</v>
      </c>
      <c r="G211" s="13">
        <f>VLOOKUP(B211,'[1]高三下(高考)'!$B:$J,8,0)</f>
        <v>85</v>
      </c>
      <c r="H211" s="12" t="str">
        <f>VLOOKUP(B211,'[1]高三下(高考)'!$B:$J,9,0)</f>
        <v>赵云川</v>
      </c>
      <c r="I211" s="15">
        <f t="shared" si="39"/>
        <v>97.175141242937855</v>
      </c>
      <c r="J211">
        <f t="shared" si="40"/>
        <v>168</v>
      </c>
      <c r="K211">
        <f>VLOOKUP(B211,[1]高三上!$B:$J,8,0)</f>
        <v>59</v>
      </c>
      <c r="L211" t="str">
        <f>VLOOKUP(B211,[1]高三上!$B:$J,9,0)</f>
        <v>赵云川</v>
      </c>
      <c r="M211">
        <f t="shared" si="41"/>
        <v>124.01129943502825</v>
      </c>
      <c r="N211">
        <f t="shared" si="42"/>
        <v>158</v>
      </c>
      <c r="O211">
        <f>VLOOKUP(B211,[1]高二下!$B:$J,8,0)</f>
        <v>54</v>
      </c>
      <c r="P211" t="str">
        <f>VLOOKUP(B211,[1]高二下!$B:$J,9,0)</f>
        <v>赵云川</v>
      </c>
      <c r="Q211">
        <f t="shared" si="43"/>
        <v>74.576271186440678</v>
      </c>
      <c r="R211">
        <f t="shared" si="44"/>
        <v>243</v>
      </c>
      <c r="S211">
        <f>VLOOKUP(B211,[1]高二上!$B:$J,8,0)</f>
        <v>65</v>
      </c>
      <c r="T211" t="str">
        <f>VLOOKUP(B211,[1]高二上!$B:$J,9,0)</f>
        <v>赵云川</v>
      </c>
      <c r="U211">
        <f t="shared" si="45"/>
        <v>112.71186440677965</v>
      </c>
      <c r="V211">
        <f t="shared" si="46"/>
        <v>153</v>
      </c>
      <c r="W211">
        <f>VLOOKUP(B211,[1]高一下!$B:$J,8,0)</f>
        <v>72</v>
      </c>
      <c r="X211" t="str">
        <f>VLOOKUP(B211,[1]高一下!$B:$J,9,0)</f>
        <v>赵云川</v>
      </c>
      <c r="Y211">
        <f t="shared" si="47"/>
        <v>95.197740112994353</v>
      </c>
      <c r="Z211">
        <f t="shared" si="48"/>
        <v>198</v>
      </c>
      <c r="AA211">
        <f>VLOOKUP(B211,[1]高一上!$B:$I,7,0)</f>
        <v>58</v>
      </c>
      <c r="AB211" t="str">
        <f>VLOOKUP(B211,[1]高一上!$B:$I,8,0)</f>
        <v>喇燕</v>
      </c>
      <c r="AC211">
        <f t="shared" si="49"/>
        <v>64.406779661016941</v>
      </c>
      <c r="AD211">
        <f t="shared" si="50"/>
        <v>181</v>
      </c>
      <c r="AE211">
        <f>VLOOKUP(B211,[1]中考!$B:$H,7,0)</f>
        <v>110</v>
      </c>
      <c r="AF211">
        <f t="shared" si="51"/>
        <v>55</v>
      </c>
    </row>
    <row r="212" spans="1:32" x14ac:dyDescent="0.2">
      <c r="A212" s="2" t="s">
        <v>635</v>
      </c>
      <c r="B212" s="2" t="s">
        <v>636</v>
      </c>
      <c r="C212" s="1">
        <v>5</v>
      </c>
      <c r="D212" s="3" t="s">
        <v>9</v>
      </c>
      <c r="E212" s="4" t="s">
        <v>637</v>
      </c>
      <c r="F212" s="1">
        <v>406</v>
      </c>
      <c r="G212" s="13">
        <f>VLOOKUP(B212,'[1]高三下(高考)'!$B:$J,8,0)</f>
        <v>64</v>
      </c>
      <c r="H212" s="12" t="str">
        <f>VLOOKUP(B212,'[1]高三下(高考)'!$B:$J,9,0)</f>
        <v>赵云川</v>
      </c>
      <c r="I212" s="15">
        <f t="shared" si="39"/>
        <v>95.480225988700568</v>
      </c>
      <c r="J212">
        <f t="shared" si="40"/>
        <v>314</v>
      </c>
      <c r="K212">
        <f>VLOOKUP(B212,[1]高三上!$B:$J,8,0)</f>
        <v>37</v>
      </c>
      <c r="L212" t="str">
        <f>VLOOKUP(B212,[1]高三上!$B:$J,9,0)</f>
        <v>赵云川</v>
      </c>
      <c r="M212">
        <f t="shared" si="41"/>
        <v>71.751412429378533</v>
      </c>
      <c r="N212">
        <f t="shared" si="42"/>
        <v>298</v>
      </c>
      <c r="O212">
        <f>VLOOKUP(B212,[1]高二下!$B:$J,8,0)</f>
        <v>60</v>
      </c>
      <c r="P212" t="str">
        <f>VLOOKUP(B212,[1]高二下!$B:$J,9,0)</f>
        <v>赵云川</v>
      </c>
      <c r="Q212">
        <f t="shared" si="43"/>
        <v>102.54237288135593</v>
      </c>
      <c r="R212">
        <f t="shared" si="44"/>
        <v>198</v>
      </c>
      <c r="S212">
        <f>VLOOKUP(B212,[1]高二上!$B:$J,8,0)</f>
        <v>54</v>
      </c>
      <c r="T212" t="str">
        <f>VLOOKUP(B212,[1]高二上!$B:$J,9,0)</f>
        <v>赵云川</v>
      </c>
      <c r="U212">
        <f t="shared" si="45"/>
        <v>93.78531073446328</v>
      </c>
      <c r="V212">
        <f t="shared" si="46"/>
        <v>207</v>
      </c>
      <c r="W212">
        <f>VLOOKUP(B212,[1]高一下!$B:$J,8,0)</f>
        <v>74</v>
      </c>
      <c r="X212" t="str">
        <f>VLOOKUP(B212,[1]高一下!$B:$J,9,0)</f>
        <v>赵云川</v>
      </c>
      <c r="Y212">
        <f t="shared" si="47"/>
        <v>142.37288135593221</v>
      </c>
      <c r="Z212">
        <f t="shared" si="48"/>
        <v>185</v>
      </c>
      <c r="AA212">
        <f>VLOOKUP(B212,[1]高一上!$B:$I,7,0)</f>
        <v>29</v>
      </c>
      <c r="AB212" t="str">
        <f>VLOOKUP(B212,[1]高一上!$B:$I,8,0)</f>
        <v>曹云萍</v>
      </c>
      <c r="AC212">
        <f t="shared" si="49"/>
        <v>98.870056497175142</v>
      </c>
      <c r="AD212">
        <f t="shared" si="50"/>
        <v>335</v>
      </c>
      <c r="AE212">
        <f>VLOOKUP(B212,[1]中考!$B:$H,7,0)</f>
        <v>57</v>
      </c>
      <c r="AF212">
        <f t="shared" si="51"/>
        <v>331</v>
      </c>
    </row>
    <row r="213" spans="1:32" x14ac:dyDescent="0.2">
      <c r="A213" s="2" t="s">
        <v>638</v>
      </c>
      <c r="B213" s="2" t="s">
        <v>639</v>
      </c>
      <c r="C213" s="1">
        <v>5</v>
      </c>
      <c r="D213" s="3" t="s">
        <v>9</v>
      </c>
      <c r="E213" s="4" t="s">
        <v>640</v>
      </c>
      <c r="F213" s="1">
        <v>401</v>
      </c>
      <c r="G213" s="13">
        <f>VLOOKUP(B213,'[1]高三下(高考)'!$B:$J,8,0)</f>
        <v>69</v>
      </c>
      <c r="H213" s="12" t="str">
        <f>VLOOKUP(B213,'[1]高三下(高考)'!$B:$J,9,0)</f>
        <v>赵云川</v>
      </c>
      <c r="I213" s="15">
        <f t="shared" si="39"/>
        <v>76.836158192090394</v>
      </c>
      <c r="J213">
        <f t="shared" si="40"/>
        <v>290</v>
      </c>
      <c r="K213">
        <f>VLOOKUP(B213,[1]高三上!$B:$J,8,0)</f>
        <v>52</v>
      </c>
      <c r="L213" t="str">
        <f>VLOOKUP(B213,[1]高三上!$B:$J,9,0)</f>
        <v>赵云川</v>
      </c>
      <c r="M213">
        <f t="shared" si="41"/>
        <v>96.045197740112997</v>
      </c>
      <c r="N213">
        <f t="shared" si="42"/>
        <v>208</v>
      </c>
      <c r="O213">
        <f>VLOOKUP(B213,[1]高二下!$B:$J,8,0)</f>
        <v>61</v>
      </c>
      <c r="P213" t="str">
        <f>VLOOKUP(B213,[1]高二下!$B:$J,9,0)</f>
        <v>赵云川</v>
      </c>
      <c r="Q213">
        <f t="shared" si="43"/>
        <v>114.97175141242938</v>
      </c>
      <c r="R213">
        <f t="shared" si="44"/>
        <v>194</v>
      </c>
      <c r="S213">
        <f>VLOOKUP(B213,[1]高二上!$B:$J,8,0)</f>
        <v>49</v>
      </c>
      <c r="T213" t="str">
        <f>VLOOKUP(B213,[1]高二上!$B:$J,9,0)</f>
        <v>赵云川</v>
      </c>
      <c r="U213">
        <f t="shared" si="45"/>
        <v>105.64971751412429</v>
      </c>
      <c r="V213">
        <f t="shared" si="46"/>
        <v>247</v>
      </c>
      <c r="W213">
        <f>VLOOKUP(B213,[1]高一下!$B:$J,8,0)</f>
        <v>61</v>
      </c>
      <c r="X213" t="str">
        <f>VLOOKUP(B213,[1]高一下!$B:$J,9,0)</f>
        <v>赵云川</v>
      </c>
      <c r="Y213">
        <f t="shared" si="47"/>
        <v>49.152542372881356</v>
      </c>
      <c r="Z213">
        <f t="shared" si="48"/>
        <v>267</v>
      </c>
      <c r="AA213">
        <f>VLOOKUP(B213,[1]高一上!$B:$I,7,0)</f>
        <v>72</v>
      </c>
      <c r="AB213" t="str">
        <f>VLOOKUP(B213,[1]高一上!$B:$I,8,0)</f>
        <v>央宗娜姆</v>
      </c>
      <c r="AC213">
        <f t="shared" si="49"/>
        <v>144.63276836158192</v>
      </c>
      <c r="AD213">
        <f t="shared" si="50"/>
        <v>87</v>
      </c>
      <c r="AE213">
        <f>VLOOKUP(B213,[1]中考!$B:$H,7,0)</f>
        <v>82</v>
      </c>
      <c r="AF213">
        <f t="shared" si="51"/>
        <v>245</v>
      </c>
    </row>
    <row r="214" spans="1:32" x14ac:dyDescent="0.2">
      <c r="A214" s="2" t="s">
        <v>641</v>
      </c>
      <c r="B214" s="2" t="s">
        <v>642</v>
      </c>
      <c r="C214" s="1">
        <v>5</v>
      </c>
      <c r="D214" s="3" t="s">
        <v>9</v>
      </c>
      <c r="E214" s="4" t="s">
        <v>643</v>
      </c>
      <c r="F214" s="1">
        <v>400</v>
      </c>
      <c r="G214" s="13">
        <f>VLOOKUP(B214,'[1]高三下(高考)'!$B:$J,8,0)</f>
        <v>65</v>
      </c>
      <c r="H214" s="12" t="str">
        <f>VLOOKUP(B214,'[1]高三下(高考)'!$B:$J,9,0)</f>
        <v>赵云川</v>
      </c>
      <c r="I214" s="15">
        <f t="shared" si="39"/>
        <v>93.502824858757066</v>
      </c>
      <c r="J214">
        <f t="shared" si="40"/>
        <v>310</v>
      </c>
      <c r="K214">
        <f>VLOOKUP(B214,[1]高三上!$B:$J,8,0)</f>
        <v>40</v>
      </c>
      <c r="L214" t="str">
        <f>VLOOKUP(B214,[1]高三上!$B:$J,9,0)</f>
        <v>赵云川</v>
      </c>
      <c r="M214">
        <f t="shared" si="41"/>
        <v>105.08474576271186</v>
      </c>
      <c r="N214">
        <f t="shared" si="42"/>
        <v>287</v>
      </c>
      <c r="O214">
        <f>VLOOKUP(B214,[1]高二下!$B:$J,8,0)</f>
        <v>42</v>
      </c>
      <c r="P214" t="str">
        <f>VLOOKUP(B214,[1]高二下!$B:$J,9,0)</f>
        <v>赵云川</v>
      </c>
      <c r="Q214">
        <f t="shared" si="43"/>
        <v>96.327683615819211</v>
      </c>
      <c r="R214">
        <f t="shared" si="44"/>
        <v>305</v>
      </c>
      <c r="S214">
        <f>VLOOKUP(B214,[1]高二上!$B:$J,8,0)</f>
        <v>40</v>
      </c>
      <c r="T214" t="str">
        <f>VLOOKUP(B214,[1]高二上!$B:$J,9,0)</f>
        <v>赵云川</v>
      </c>
      <c r="U214">
        <f t="shared" si="45"/>
        <v>101.9774011299435</v>
      </c>
      <c r="V214">
        <f t="shared" si="46"/>
        <v>292</v>
      </c>
      <c r="W214">
        <f>VLOOKUP(B214,[1]高一下!$B:$J,8,0)</f>
        <v>54</v>
      </c>
      <c r="X214" t="str">
        <f>VLOOKUP(B214,[1]高一下!$B:$J,9,0)</f>
        <v>赵云川</v>
      </c>
      <c r="Y214">
        <f t="shared" si="47"/>
        <v>88.983050847457633</v>
      </c>
      <c r="Z214">
        <f t="shared" si="48"/>
        <v>299</v>
      </c>
      <c r="AA214">
        <f>VLOOKUP(B214,[1]高一上!$B:$I,7,0)</f>
        <v>46</v>
      </c>
      <c r="AB214" t="str">
        <f>VLOOKUP(B214,[1]高一上!$B:$I,8,0)</f>
        <v>赵云川</v>
      </c>
      <c r="AC214">
        <f t="shared" si="49"/>
        <v>118.64406779661017</v>
      </c>
      <c r="AD214">
        <f t="shared" si="50"/>
        <v>260</v>
      </c>
      <c r="AE214">
        <f>VLOOKUP(B214,[1]中考!$B:$H,7,0)</f>
        <v>61</v>
      </c>
      <c r="AF214">
        <f t="shared" si="51"/>
        <v>326</v>
      </c>
    </row>
    <row r="215" spans="1:32" x14ac:dyDescent="0.2">
      <c r="A215" s="2" t="s">
        <v>644</v>
      </c>
      <c r="B215" s="2" t="s">
        <v>645</v>
      </c>
      <c r="C215" s="1">
        <v>5</v>
      </c>
      <c r="D215" s="3" t="s">
        <v>9</v>
      </c>
      <c r="E215" s="4" t="s">
        <v>646</v>
      </c>
      <c r="F215" s="1">
        <v>398</v>
      </c>
      <c r="G215" s="13">
        <f>VLOOKUP(B215,'[1]高三下(高考)'!$B:$J,8,0)</f>
        <v>70</v>
      </c>
      <c r="H215" s="12" t="str">
        <f>VLOOKUP(B215,'[1]高三下(高考)'!$B:$J,9,0)</f>
        <v>赵云川</v>
      </c>
      <c r="I215" s="15">
        <f t="shared" si="39"/>
        <v>96.045197740112997</v>
      </c>
      <c r="J215">
        <f t="shared" si="40"/>
        <v>287</v>
      </c>
      <c r="K215">
        <f>VLOOKUP(B215,[1]高三上!$B:$J,8,0)</f>
        <v>44</v>
      </c>
      <c r="L215" t="str">
        <f>VLOOKUP(B215,[1]高三上!$B:$J,9,0)</f>
        <v>赵云川</v>
      </c>
      <c r="M215">
        <f t="shared" si="41"/>
        <v>99.717514124293785</v>
      </c>
      <c r="N215">
        <f t="shared" si="42"/>
        <v>273</v>
      </c>
      <c r="O215">
        <f>VLOOKUP(B215,[1]高二下!$B:$J,8,0)</f>
        <v>50</v>
      </c>
      <c r="P215" t="str">
        <f>VLOOKUP(B215,[1]高二下!$B:$J,9,0)</f>
        <v>赵云川</v>
      </c>
      <c r="Q215">
        <f t="shared" si="43"/>
        <v>105.64971751412429</v>
      </c>
      <c r="R215">
        <f t="shared" si="44"/>
        <v>272</v>
      </c>
      <c r="S215">
        <f>VLOOKUP(B215,[1]高二上!$B:$J,8,0)</f>
        <v>40</v>
      </c>
      <c r="T215" t="str">
        <f>VLOOKUP(B215,[1]高二上!$B:$J,9,0)</f>
        <v>赵云川</v>
      </c>
      <c r="U215">
        <f t="shared" si="45"/>
        <v>109.32203389830508</v>
      </c>
      <c r="V215">
        <f t="shared" si="46"/>
        <v>292</v>
      </c>
      <c r="W215">
        <f>VLOOKUP(B215,[1]高一下!$B:$J,8,0)</f>
        <v>47</v>
      </c>
      <c r="X215" t="str">
        <f>VLOOKUP(B215,[1]高一下!$B:$J,9,0)</f>
        <v>赵云川</v>
      </c>
      <c r="Y215">
        <f t="shared" si="47"/>
        <v>105.64971751412429</v>
      </c>
      <c r="Z215">
        <f t="shared" si="48"/>
        <v>325</v>
      </c>
      <c r="AA215">
        <f>VLOOKUP(B215,[1]高一上!$B:$I,7,0)</f>
        <v>23</v>
      </c>
      <c r="AB215" t="str">
        <f>VLOOKUP(B215,[1]高一上!$B:$I,8,0)</f>
        <v>央宗娜姆</v>
      </c>
      <c r="AC215">
        <f t="shared" si="49"/>
        <v>98.022598870056498</v>
      </c>
      <c r="AD215">
        <f t="shared" si="50"/>
        <v>345</v>
      </c>
      <c r="AE215">
        <f>VLOOKUP(B215,[1]中考!$B:$H,7,0)</f>
        <v>50</v>
      </c>
      <c r="AF215">
        <f t="shared" si="51"/>
        <v>338</v>
      </c>
    </row>
    <row r="216" spans="1:32" x14ac:dyDescent="0.2">
      <c r="A216" s="2" t="s">
        <v>647</v>
      </c>
      <c r="B216" s="2" t="s">
        <v>648</v>
      </c>
      <c r="C216" s="1">
        <v>5</v>
      </c>
      <c r="D216" s="3" t="s">
        <v>9</v>
      </c>
      <c r="E216" s="4" t="s">
        <v>649</v>
      </c>
      <c r="F216" s="1">
        <v>394</v>
      </c>
      <c r="G216" s="13">
        <f>VLOOKUP(B216,'[1]高三下(高考)'!$B:$J,8,0)</f>
        <v>71</v>
      </c>
      <c r="H216" s="12" t="str">
        <f>VLOOKUP(B216,'[1]高三下(高考)'!$B:$J,9,0)</f>
        <v>赵云川</v>
      </c>
      <c r="I216" s="15">
        <f t="shared" si="39"/>
        <v>90.677966101694921</v>
      </c>
      <c r="J216">
        <f t="shared" si="40"/>
        <v>278</v>
      </c>
      <c r="K216">
        <f>VLOOKUP(B216,[1]高三上!$B:$J,8,0)</f>
        <v>48</v>
      </c>
      <c r="L216" t="str">
        <f>VLOOKUP(B216,[1]高三上!$B:$J,9,0)</f>
        <v>赵云川</v>
      </c>
      <c r="M216">
        <f t="shared" si="41"/>
        <v>122.59887005649718</v>
      </c>
      <c r="N216">
        <f t="shared" si="42"/>
        <v>245</v>
      </c>
      <c r="O216">
        <f>VLOOKUP(B216,[1]高二下!$B:$J,8,0)</f>
        <v>35</v>
      </c>
      <c r="P216" t="str">
        <f>VLOOKUP(B216,[1]高二下!$B:$J,9,0)</f>
        <v>赵云川</v>
      </c>
      <c r="Q216">
        <f t="shared" si="43"/>
        <v>83.615819209039557</v>
      </c>
      <c r="R216">
        <f t="shared" si="44"/>
        <v>325</v>
      </c>
      <c r="S216">
        <f>VLOOKUP(B216,[1]高二上!$B:$J,8,0)</f>
        <v>46</v>
      </c>
      <c r="T216" t="str">
        <f>VLOOKUP(B216,[1]高二上!$B:$J,9,0)</f>
        <v>赵云川</v>
      </c>
      <c r="U216">
        <f t="shared" si="45"/>
        <v>113.5593220338983</v>
      </c>
      <c r="V216">
        <f t="shared" si="46"/>
        <v>267</v>
      </c>
      <c r="W216">
        <f>VLOOKUP(B216,[1]高一下!$B:$J,8,0)</f>
        <v>50</v>
      </c>
      <c r="X216" t="str">
        <f>VLOOKUP(B216,[1]高一下!$B:$J,9,0)</f>
        <v>赵云川</v>
      </c>
      <c r="Y216">
        <f t="shared" si="47"/>
        <v>70.33898305084746</v>
      </c>
      <c r="Z216">
        <f t="shared" si="48"/>
        <v>315</v>
      </c>
      <c r="AA216">
        <f>VLOOKUP(B216,[1]高一上!$B:$I,7,0)</f>
        <v>53</v>
      </c>
      <c r="AB216" t="str">
        <f>VLOOKUP(B216,[1]高一上!$B:$I,8,0)</f>
        <v>吕开绒</v>
      </c>
      <c r="AC216">
        <f t="shared" si="49"/>
        <v>52.259887005649716</v>
      </c>
      <c r="AD216">
        <f t="shared" si="50"/>
        <v>210</v>
      </c>
      <c r="AE216">
        <f>VLOOKUP(B216,[1]中考!$B:$H,7,0)</f>
        <v>113</v>
      </c>
      <c r="AF216">
        <f t="shared" si="51"/>
        <v>41</v>
      </c>
    </row>
    <row r="217" spans="1:32" x14ac:dyDescent="0.2">
      <c r="A217" s="2" t="s">
        <v>650</v>
      </c>
      <c r="B217" s="2" t="s">
        <v>651</v>
      </c>
      <c r="C217" s="1">
        <v>5</v>
      </c>
      <c r="D217" s="3" t="s">
        <v>9</v>
      </c>
      <c r="E217" s="4" t="s">
        <v>652</v>
      </c>
      <c r="F217" s="1">
        <v>390</v>
      </c>
      <c r="G217" s="13">
        <f>VLOOKUP(B217,'[1]高三下(高考)'!$B:$J,8,0)</f>
        <v>60</v>
      </c>
      <c r="H217" s="12" t="str">
        <f>VLOOKUP(B217,'[1]高三下(高考)'!$B:$J,9,0)</f>
        <v>赵云川</v>
      </c>
      <c r="I217" s="15">
        <f t="shared" si="39"/>
        <v>92.655367231638422</v>
      </c>
      <c r="J217">
        <f t="shared" si="40"/>
        <v>327</v>
      </c>
      <c r="K217">
        <f>VLOOKUP(B217,[1]高三上!$B:$J,8,0)</f>
        <v>36</v>
      </c>
      <c r="L217" t="str">
        <f>VLOOKUP(B217,[1]高三上!$B:$J,9,0)</f>
        <v>赵云川</v>
      </c>
      <c r="M217">
        <f t="shared" si="41"/>
        <v>70.903954802259889</v>
      </c>
      <c r="N217">
        <f t="shared" si="42"/>
        <v>301</v>
      </c>
      <c r="O217">
        <f>VLOOKUP(B217,[1]高二下!$B:$J,8,0)</f>
        <v>60</v>
      </c>
      <c r="P217" t="str">
        <f>VLOOKUP(B217,[1]高二下!$B:$J,9,0)</f>
        <v>赵云川</v>
      </c>
      <c r="Q217">
        <f t="shared" si="43"/>
        <v>122.03389830508475</v>
      </c>
      <c r="R217">
        <f t="shared" si="44"/>
        <v>198</v>
      </c>
      <c r="S217">
        <f>VLOOKUP(B217,[1]高二上!$B:$J,8,0)</f>
        <v>44</v>
      </c>
      <c r="T217" t="str">
        <f>VLOOKUP(B217,[1]高二上!$B:$J,9,0)</f>
        <v>赵云川</v>
      </c>
      <c r="U217">
        <f t="shared" si="45"/>
        <v>106.49717514124293</v>
      </c>
      <c r="V217">
        <f t="shared" si="46"/>
        <v>276</v>
      </c>
      <c r="W217">
        <f>VLOOKUP(B217,[1]高一下!$B:$J,8,0)</f>
        <v>54</v>
      </c>
      <c r="X217" t="str">
        <f>VLOOKUP(B217,[1]高一下!$B:$J,9,0)</f>
        <v>赵云川</v>
      </c>
      <c r="Y217">
        <f t="shared" si="47"/>
        <v>103.38983050847457</v>
      </c>
      <c r="Z217">
        <f t="shared" si="48"/>
        <v>299</v>
      </c>
      <c r="AA217">
        <f>VLOOKUP(B217,[1]高一上!$B:$I,7,0)</f>
        <v>36</v>
      </c>
      <c r="AB217" t="str">
        <f>VLOOKUP(B217,[1]高一上!$B:$I,8,0)</f>
        <v>马俊</v>
      </c>
      <c r="AC217">
        <f t="shared" si="49"/>
        <v>26.836158192090394</v>
      </c>
      <c r="AD217">
        <f t="shared" si="50"/>
        <v>311</v>
      </c>
      <c r="AE217">
        <f>VLOOKUP(B217,[1]中考!$B:$H,7,0)</f>
        <v>111</v>
      </c>
      <c r="AF217">
        <f t="shared" si="51"/>
        <v>52</v>
      </c>
    </row>
    <row r="218" spans="1:32" x14ac:dyDescent="0.2">
      <c r="A218" s="2" t="s">
        <v>653</v>
      </c>
      <c r="B218" s="2" t="s">
        <v>654</v>
      </c>
      <c r="C218" s="1">
        <v>5</v>
      </c>
      <c r="D218" s="3" t="s">
        <v>9</v>
      </c>
      <c r="E218" s="4" t="s">
        <v>655</v>
      </c>
      <c r="F218" s="1">
        <v>389</v>
      </c>
      <c r="G218" s="13">
        <f>VLOOKUP(B218,'[1]高三下(高考)'!$B:$J,8,0)</f>
        <v>75</v>
      </c>
      <c r="H218" s="12" t="str">
        <f>VLOOKUP(B218,'[1]高三下(高考)'!$B:$J,9,0)</f>
        <v>赵云川</v>
      </c>
      <c r="I218" s="15">
        <f t="shared" si="39"/>
        <v>99.717514124293785</v>
      </c>
      <c r="J218">
        <f t="shared" si="40"/>
        <v>250</v>
      </c>
      <c r="K218">
        <f>VLOOKUP(B218,[1]高三上!$B:$J,8,0)</f>
        <v>47</v>
      </c>
      <c r="L218" t="str">
        <f>VLOOKUP(B218,[1]高三上!$B:$J,9,0)</f>
        <v>赵云川</v>
      </c>
      <c r="M218">
        <f t="shared" si="41"/>
        <v>77.966101694915253</v>
      </c>
      <c r="N218">
        <f t="shared" si="42"/>
        <v>249</v>
      </c>
      <c r="O218">
        <f>VLOOKUP(B218,[1]高二下!$B:$J,8,0)</f>
        <v>64</v>
      </c>
      <c r="P218" t="str">
        <f>VLOOKUP(B218,[1]高二下!$B:$J,9,0)</f>
        <v>赵云川</v>
      </c>
      <c r="Q218">
        <f t="shared" si="43"/>
        <v>121.46892655367232</v>
      </c>
      <c r="R218">
        <f t="shared" si="44"/>
        <v>171</v>
      </c>
      <c r="S218">
        <f>VLOOKUP(B218,[1]高二上!$B:$J,8,0)</f>
        <v>49</v>
      </c>
      <c r="T218" t="str">
        <f>VLOOKUP(B218,[1]高二上!$B:$J,9,0)</f>
        <v>赵云川</v>
      </c>
      <c r="U218">
        <f t="shared" si="45"/>
        <v>109.88700564971751</v>
      </c>
      <c r="V218">
        <f t="shared" si="46"/>
        <v>247</v>
      </c>
      <c r="W218">
        <f>VLOOKUP(B218,[1]高一下!$B:$J,8,0)</f>
        <v>59</v>
      </c>
      <c r="X218" t="str">
        <f>VLOOKUP(B218,[1]高一下!$B:$J,9,0)</f>
        <v>赵云川</v>
      </c>
      <c r="Y218">
        <f t="shared" si="47"/>
        <v>110.73446327683615</v>
      </c>
      <c r="Z218">
        <f t="shared" si="48"/>
        <v>282</v>
      </c>
      <c r="AA218">
        <f>VLOOKUP(B218,[1]高一上!$B:$I,7,0)</f>
        <v>33</v>
      </c>
      <c r="AB218" t="str">
        <f>VLOOKUP(B218,[1]高一上!$B:$I,8,0)</f>
        <v>喇燕</v>
      </c>
      <c r="AC218">
        <f t="shared" si="49"/>
        <v>22.033898305084747</v>
      </c>
      <c r="AD218">
        <f t="shared" si="50"/>
        <v>320</v>
      </c>
      <c r="AE218">
        <f>VLOOKUP(B218,[1]中考!$B:$H,7,0)</f>
        <v>112</v>
      </c>
      <c r="AF218">
        <f t="shared" si="51"/>
        <v>44</v>
      </c>
    </row>
    <row r="219" spans="1:32" x14ac:dyDescent="0.2">
      <c r="A219" s="2" t="s">
        <v>656</v>
      </c>
      <c r="B219" s="2" t="s">
        <v>657</v>
      </c>
      <c r="C219" s="1">
        <v>5</v>
      </c>
      <c r="D219" s="3" t="s">
        <v>9</v>
      </c>
      <c r="E219" s="4" t="s">
        <v>658</v>
      </c>
      <c r="F219" s="1">
        <v>384</v>
      </c>
      <c r="G219" s="13">
        <f>VLOOKUP(B219,'[1]高三下(高考)'!$B:$J,8,0)</f>
        <v>69</v>
      </c>
      <c r="H219" s="12" t="str">
        <f>VLOOKUP(B219,'[1]高三下(高考)'!$B:$J,9,0)</f>
        <v>赵云川</v>
      </c>
      <c r="I219" s="15">
        <f t="shared" si="39"/>
        <v>104.80225988700565</v>
      </c>
      <c r="J219">
        <f t="shared" si="40"/>
        <v>290</v>
      </c>
      <c r="K219">
        <f>VLOOKUP(B219,[1]高三上!$B:$J,8,0)</f>
        <v>35</v>
      </c>
      <c r="L219" t="str">
        <f>VLOOKUP(B219,[1]高三上!$B:$J,9,0)</f>
        <v>赵云川</v>
      </c>
      <c r="M219">
        <f t="shared" si="41"/>
        <v>103.67231638418079</v>
      </c>
      <c r="N219">
        <f t="shared" si="42"/>
        <v>307</v>
      </c>
      <c r="O219">
        <f>VLOOKUP(B219,[1]高二下!$B:$J,8,0)</f>
        <v>36</v>
      </c>
      <c r="P219" t="str">
        <f>VLOOKUP(B219,[1]高二下!$B:$J,9,0)</f>
        <v>赵云川</v>
      </c>
      <c r="Q219">
        <f t="shared" si="43"/>
        <v>88.983050847457633</v>
      </c>
      <c r="R219">
        <f t="shared" si="44"/>
        <v>320</v>
      </c>
      <c r="S219">
        <f>VLOOKUP(B219,[1]高二上!$B:$J,8,0)</f>
        <v>43</v>
      </c>
      <c r="T219" t="str">
        <f>VLOOKUP(B219,[1]高二上!$B:$J,9,0)</f>
        <v>赵云川</v>
      </c>
      <c r="U219">
        <f t="shared" si="45"/>
        <v>69.209039548022602</v>
      </c>
      <c r="V219">
        <f t="shared" si="46"/>
        <v>281</v>
      </c>
      <c r="W219">
        <f>VLOOKUP(B219,[1]高一下!$B:$J,8,0)</f>
        <v>76</v>
      </c>
      <c r="X219" t="str">
        <f>VLOOKUP(B219,[1]高一下!$B:$J,9,0)</f>
        <v>赵云川</v>
      </c>
      <c r="Y219">
        <f t="shared" si="47"/>
        <v>124.85875706214689</v>
      </c>
      <c r="Z219">
        <f t="shared" si="48"/>
        <v>172</v>
      </c>
      <c r="AA219">
        <f>VLOOKUP(B219,[1]高一上!$B:$I,7,0)</f>
        <v>46</v>
      </c>
      <c r="AB219" t="str">
        <f>VLOOKUP(B219,[1]高一上!$B:$I,8,0)</f>
        <v>央宗娜姆</v>
      </c>
      <c r="AC219">
        <f t="shared" si="49"/>
        <v>48.870056497175142</v>
      </c>
      <c r="AD219">
        <f t="shared" si="50"/>
        <v>260</v>
      </c>
      <c r="AE219">
        <f>VLOOKUP(B219,[1]中考!$B:$H,7,0)</f>
        <v>105</v>
      </c>
      <c r="AF219">
        <f t="shared" si="51"/>
        <v>79</v>
      </c>
    </row>
    <row r="220" spans="1:32" x14ac:dyDescent="0.2">
      <c r="A220" s="2" t="s">
        <v>659</v>
      </c>
      <c r="B220" s="2" t="s">
        <v>660</v>
      </c>
      <c r="C220" s="1">
        <v>5</v>
      </c>
      <c r="D220" s="3" t="s">
        <v>9</v>
      </c>
      <c r="E220" s="4" t="s">
        <v>661</v>
      </c>
      <c r="F220" s="1">
        <v>379</v>
      </c>
      <c r="G220" s="13">
        <f>VLOOKUP(B220,'[1]高三下(高考)'!$B:$J,8,0)</f>
        <v>86</v>
      </c>
      <c r="H220" s="12" t="str">
        <f>VLOOKUP(B220,'[1]高三下(高考)'!$B:$J,9,0)</f>
        <v>赵云川</v>
      </c>
      <c r="I220" s="15">
        <f t="shared" si="39"/>
        <v>148.30508474576271</v>
      </c>
      <c r="J220">
        <f t="shared" si="40"/>
        <v>154</v>
      </c>
      <c r="K220">
        <f>VLOOKUP(B220,[1]高三上!$B:$J,8,0)</f>
        <v>30</v>
      </c>
      <c r="L220" t="str">
        <f>VLOOKUP(B220,[1]高三上!$B:$J,9,0)</f>
        <v>赵云川</v>
      </c>
      <c r="M220">
        <f t="shared" si="41"/>
        <v>44.350282485875702</v>
      </c>
      <c r="N220">
        <f t="shared" si="42"/>
        <v>325</v>
      </c>
      <c r="O220">
        <f>VLOOKUP(B220,[1]高二下!$B:$J,8,0)</f>
        <v>70</v>
      </c>
      <c r="P220" t="str">
        <f>VLOOKUP(B220,[1]高二下!$B:$J,9,0)</f>
        <v>赵云川</v>
      </c>
      <c r="Q220">
        <f t="shared" si="43"/>
        <v>139.26553672316385</v>
      </c>
      <c r="R220">
        <f t="shared" si="44"/>
        <v>128</v>
      </c>
      <c r="S220">
        <f>VLOOKUP(B220,[1]高二上!$B:$J,8,0)</f>
        <v>46</v>
      </c>
      <c r="T220" t="str">
        <f>VLOOKUP(B220,[1]高二上!$B:$J,9,0)</f>
        <v>赵云川</v>
      </c>
      <c r="U220">
        <f t="shared" si="45"/>
        <v>104.23728813559322</v>
      </c>
      <c r="V220">
        <f t="shared" si="46"/>
        <v>267</v>
      </c>
      <c r="W220">
        <f>VLOOKUP(B220,[1]高一下!$B:$J,8,0)</f>
        <v>59</v>
      </c>
      <c r="X220" t="str">
        <f>VLOOKUP(B220,[1]高一下!$B:$J,9,0)</f>
        <v>赵云川</v>
      </c>
      <c r="Y220">
        <f t="shared" si="47"/>
        <v>96.327683615819211</v>
      </c>
      <c r="Z220">
        <f t="shared" si="48"/>
        <v>282</v>
      </c>
      <c r="AA220">
        <f>VLOOKUP(B220,[1]高一上!$B:$I,7,0)</f>
        <v>45</v>
      </c>
      <c r="AB220" t="str">
        <f>VLOOKUP(B220,[1]高一上!$B:$I,8,0)</f>
        <v>央宗娜姆</v>
      </c>
      <c r="AC220">
        <f t="shared" si="49"/>
        <v>49.717514124293785</v>
      </c>
      <c r="AD220">
        <f t="shared" si="50"/>
        <v>269</v>
      </c>
      <c r="AE220">
        <f>VLOOKUP(B220,[1]中考!$B:$H,7,0)</f>
        <v>102</v>
      </c>
      <c r="AF220">
        <f t="shared" si="51"/>
        <v>91</v>
      </c>
    </row>
    <row r="221" spans="1:32" x14ac:dyDescent="0.2">
      <c r="A221" s="2" t="s">
        <v>662</v>
      </c>
      <c r="B221" s="2" t="s">
        <v>663</v>
      </c>
      <c r="C221" s="1">
        <v>5</v>
      </c>
      <c r="D221" s="3" t="s">
        <v>9</v>
      </c>
      <c r="E221" s="4" t="s">
        <v>664</v>
      </c>
      <c r="F221" s="1">
        <v>376</v>
      </c>
      <c r="G221" s="13">
        <f>VLOOKUP(B221,'[1]高三下(高考)'!$B:$J,8,0)</f>
        <v>62</v>
      </c>
      <c r="H221" s="12" t="str">
        <f>VLOOKUP(B221,'[1]高三下(高考)'!$B:$J,9,0)</f>
        <v>赵云川</v>
      </c>
      <c r="I221" s="15">
        <f t="shared" si="39"/>
        <v>59.039548022598872</v>
      </c>
      <c r="J221">
        <f t="shared" si="40"/>
        <v>320</v>
      </c>
      <c r="K221">
        <f>VLOOKUP(B221,[1]高三上!$B:$J,8,0)</f>
        <v>57</v>
      </c>
      <c r="L221" t="str">
        <f>VLOOKUP(B221,[1]高三上!$B:$J,9,0)</f>
        <v>赵云川</v>
      </c>
      <c r="M221">
        <f t="shared" si="41"/>
        <v>139.54802259887006</v>
      </c>
      <c r="N221">
        <f t="shared" si="42"/>
        <v>175</v>
      </c>
      <c r="O221">
        <f>VLOOKUP(B221,[1]高二下!$B:$J,8,0)</f>
        <v>37</v>
      </c>
      <c r="P221" t="str">
        <f>VLOOKUP(B221,[1]高二下!$B:$J,9,0)</f>
        <v>赵云川</v>
      </c>
      <c r="Q221">
        <f t="shared" si="43"/>
        <v>100</v>
      </c>
      <c r="R221">
        <f t="shared" si="44"/>
        <v>315</v>
      </c>
      <c r="S221">
        <f>VLOOKUP(B221,[1]高二上!$B:$J,8,0)</f>
        <v>34</v>
      </c>
      <c r="T221" t="str">
        <f>VLOOKUP(B221,[1]高二上!$B:$J,9,0)</f>
        <v>赵云川</v>
      </c>
      <c r="U221">
        <f t="shared" si="45"/>
        <v>105.36723163841808</v>
      </c>
      <c r="V221">
        <f t="shared" si="46"/>
        <v>315</v>
      </c>
      <c r="W221">
        <f>VLOOKUP(B221,[1]高一下!$B:$J,8,0)</f>
        <v>43</v>
      </c>
      <c r="X221" t="str">
        <f>VLOOKUP(B221,[1]高一下!$B:$J,9,0)</f>
        <v>赵云川</v>
      </c>
      <c r="Y221">
        <f t="shared" si="47"/>
        <v>97.175141242937855</v>
      </c>
      <c r="Z221">
        <f t="shared" si="48"/>
        <v>334</v>
      </c>
      <c r="AA221">
        <f>VLOOKUP(B221,[1]高一上!$B:$I,7,0)</f>
        <v>32</v>
      </c>
      <c r="AB221" t="str">
        <f>VLOOKUP(B221,[1]高一上!$B:$I,8,0)</f>
        <v>马俊</v>
      </c>
      <c r="AC221">
        <f t="shared" si="49"/>
        <v>38.135593220338983</v>
      </c>
      <c r="AD221">
        <f t="shared" si="50"/>
        <v>324</v>
      </c>
      <c r="AE221">
        <f>VLOOKUP(B221,[1]中考!$B:$H,7,0)</f>
        <v>100</v>
      </c>
      <c r="AF221">
        <f t="shared" si="51"/>
        <v>105</v>
      </c>
    </row>
    <row r="222" spans="1:32" x14ac:dyDescent="0.2">
      <c r="A222" s="2" t="s">
        <v>665</v>
      </c>
      <c r="B222" s="2" t="s">
        <v>666</v>
      </c>
      <c r="C222" s="1">
        <v>5</v>
      </c>
      <c r="D222" s="3" t="s">
        <v>9</v>
      </c>
      <c r="E222" s="4" t="s">
        <v>667</v>
      </c>
      <c r="F222" s="1">
        <v>372</v>
      </c>
      <c r="G222" s="13">
        <f>VLOOKUP(B222,'[1]高三下(高考)'!$B:$J,8,0)</f>
        <v>66</v>
      </c>
      <c r="H222" s="12" t="str">
        <f>VLOOKUP(B222,'[1]高三下(高考)'!$B:$J,9,0)</f>
        <v>赵云川</v>
      </c>
      <c r="I222" s="15">
        <f t="shared" si="39"/>
        <v>74.576271186440678</v>
      </c>
      <c r="J222">
        <f t="shared" si="40"/>
        <v>306</v>
      </c>
      <c r="K222">
        <f>VLOOKUP(B222,[1]高三上!$B:$J,8,0)</f>
        <v>51</v>
      </c>
      <c r="L222" t="str">
        <f>VLOOKUP(B222,[1]高三上!$B:$J,9,0)</f>
        <v>赵云川</v>
      </c>
      <c r="M222">
        <f t="shared" si="41"/>
        <v>115.81920903954803</v>
      </c>
      <c r="N222">
        <f t="shared" si="42"/>
        <v>216</v>
      </c>
      <c r="O222">
        <f>VLOOKUP(B222,[1]高二下!$B:$J,8,0)</f>
        <v>50</v>
      </c>
      <c r="P222" t="str">
        <f>VLOOKUP(B222,[1]高二下!$B:$J,9,0)</f>
        <v>赵云川</v>
      </c>
      <c r="Q222">
        <f t="shared" si="43"/>
        <v>81.638418079096041</v>
      </c>
      <c r="R222">
        <f t="shared" si="44"/>
        <v>272</v>
      </c>
      <c r="S222">
        <f>VLOOKUP(B222,[1]高二上!$B:$J,8,0)</f>
        <v>54</v>
      </c>
      <c r="T222" t="str">
        <f>VLOOKUP(B222,[1]高二上!$B:$J,9,0)</f>
        <v>赵云川</v>
      </c>
      <c r="U222">
        <f t="shared" si="45"/>
        <v>84.180790960451972</v>
      </c>
      <c r="V222">
        <f t="shared" si="46"/>
        <v>207</v>
      </c>
      <c r="W222">
        <f>VLOOKUP(B222,[1]高一下!$B:$J,8,0)</f>
        <v>78</v>
      </c>
      <c r="X222" t="str">
        <f>VLOOKUP(B222,[1]高一下!$B:$J,9,0)</f>
        <v>赵云川</v>
      </c>
      <c r="Y222">
        <f t="shared" si="47"/>
        <v>142.09039548022599</v>
      </c>
      <c r="Z222">
        <f t="shared" si="48"/>
        <v>151</v>
      </c>
      <c r="AA222">
        <f>VLOOKUP(B222,[1]高一上!$B:$I,7,0)</f>
        <v>39</v>
      </c>
      <c r="AB222" t="str">
        <f>VLOOKUP(B222,[1]高一上!$B:$I,8,0)</f>
        <v>吕开绒</v>
      </c>
      <c r="AC222">
        <f t="shared" si="49"/>
        <v>100</v>
      </c>
      <c r="AD222">
        <f t="shared" si="50"/>
        <v>300</v>
      </c>
      <c r="AE222">
        <f>VLOOKUP(B222,[1]中考!$B:$H,7,0)</f>
        <v>0</v>
      </c>
      <c r="AF222">
        <f t="shared" si="51"/>
        <v>346</v>
      </c>
    </row>
    <row r="223" spans="1:32" x14ac:dyDescent="0.2">
      <c r="A223" s="2" t="s">
        <v>668</v>
      </c>
      <c r="B223" s="2" t="s">
        <v>669</v>
      </c>
      <c r="C223" s="1">
        <v>5</v>
      </c>
      <c r="D223" s="3" t="s">
        <v>9</v>
      </c>
      <c r="E223" s="4" t="s">
        <v>670</v>
      </c>
      <c r="F223" s="1">
        <v>371</v>
      </c>
      <c r="G223" s="13">
        <f>VLOOKUP(B223,'[1]高三下(高考)'!$B:$J,8,0)</f>
        <v>69</v>
      </c>
      <c r="H223" s="12" t="str">
        <f>VLOOKUP(B223,'[1]高三下(高考)'!$B:$J,9,0)</f>
        <v>赵云川</v>
      </c>
      <c r="I223" s="15">
        <f t="shared" si="39"/>
        <v>106.21468926553672</v>
      </c>
      <c r="J223">
        <f t="shared" si="40"/>
        <v>290</v>
      </c>
      <c r="K223">
        <f>VLOOKUP(B223,[1]高三上!$B:$J,8,0)</f>
        <v>34</v>
      </c>
      <c r="L223" t="str">
        <f>VLOOKUP(B223,[1]高三上!$B:$J,9,0)</f>
        <v>赵云川</v>
      </c>
      <c r="M223">
        <f t="shared" si="41"/>
        <v>102.25988700564972</v>
      </c>
      <c r="N223">
        <f t="shared" si="42"/>
        <v>312</v>
      </c>
      <c r="O223">
        <f>VLOOKUP(B223,[1]高二下!$B:$J,8,0)</f>
        <v>36</v>
      </c>
      <c r="P223" t="str">
        <f>VLOOKUP(B223,[1]高二下!$B:$J,9,0)</f>
        <v>赵云川</v>
      </c>
      <c r="Q223">
        <f t="shared" si="43"/>
        <v>90.960451977401135</v>
      </c>
      <c r="R223">
        <f t="shared" si="44"/>
        <v>320</v>
      </c>
      <c r="S223">
        <f>VLOOKUP(B223,[1]高二上!$B:$J,8,0)</f>
        <v>41</v>
      </c>
      <c r="T223" t="str">
        <f>VLOOKUP(B223,[1]高二上!$B:$J,9,0)</f>
        <v>赵云川</v>
      </c>
      <c r="U223">
        <f t="shared" si="45"/>
        <v>116.38418079096044</v>
      </c>
      <c r="V223">
        <f t="shared" si="46"/>
        <v>288</v>
      </c>
      <c r="W223">
        <f>VLOOKUP(B223,[1]高一下!$B:$J,8,0)</f>
        <v>32</v>
      </c>
      <c r="X223" t="str">
        <f>VLOOKUP(B223,[1]高一下!$B:$J,9,0)</f>
        <v>赵云川</v>
      </c>
      <c r="Y223">
        <f t="shared" si="47"/>
        <v>78.248587570621467</v>
      </c>
      <c r="Z223">
        <f t="shared" si="48"/>
        <v>346</v>
      </c>
      <c r="AA223">
        <f>VLOOKUP(B223,[1]高一上!$B:$I,7,0)</f>
        <v>45</v>
      </c>
      <c r="AB223" t="str">
        <f>VLOOKUP(B223,[1]高一上!$B:$I,8,0)</f>
        <v>喇燕</v>
      </c>
      <c r="AC223">
        <f t="shared" si="49"/>
        <v>104.51977401129943</v>
      </c>
      <c r="AD223">
        <f t="shared" si="50"/>
        <v>269</v>
      </c>
      <c r="AE223">
        <f>VLOOKUP(B223,[1]中考!$B:$H,7,0)</f>
        <v>76</v>
      </c>
      <c r="AF223">
        <f t="shared" si="51"/>
        <v>285</v>
      </c>
    </row>
    <row r="224" spans="1:32" x14ac:dyDescent="0.2">
      <c r="A224" s="2" t="s">
        <v>671</v>
      </c>
      <c r="B224" s="2" t="s">
        <v>672</v>
      </c>
      <c r="C224" s="1">
        <v>5</v>
      </c>
      <c r="D224" s="3" t="s">
        <v>9</v>
      </c>
      <c r="E224" s="4" t="s">
        <v>673</v>
      </c>
      <c r="F224" s="1">
        <v>339</v>
      </c>
      <c r="G224" s="13">
        <f>VLOOKUP(B224,'[1]高三下(高考)'!$B:$J,8,0)</f>
        <v>61</v>
      </c>
      <c r="H224" s="12" t="str">
        <f>VLOOKUP(B224,'[1]高三下(高考)'!$B:$J,9,0)</f>
        <v>赵云川</v>
      </c>
      <c r="I224" s="15">
        <f t="shared" si="39"/>
        <v>95.197740112994353</v>
      </c>
      <c r="J224">
        <f t="shared" si="40"/>
        <v>324</v>
      </c>
      <c r="K224">
        <f>VLOOKUP(B224,[1]高三上!$B:$J,8,0)</f>
        <v>35</v>
      </c>
      <c r="L224" t="str">
        <f>VLOOKUP(B224,[1]高三上!$B:$J,9,0)</f>
        <v>赵云川</v>
      </c>
      <c r="M224">
        <f t="shared" si="41"/>
        <v>107.62711864406779</v>
      </c>
      <c r="N224">
        <f t="shared" si="42"/>
        <v>307</v>
      </c>
      <c r="O224">
        <f>VLOOKUP(B224,[1]高二下!$B:$J,8,0)</f>
        <v>29</v>
      </c>
      <c r="P224" t="str">
        <f>VLOOKUP(B224,[1]高二下!$B:$J,9,0)</f>
        <v>赵云川</v>
      </c>
      <c r="Q224">
        <f t="shared" si="43"/>
        <v>97.457627118644069</v>
      </c>
      <c r="R224">
        <f t="shared" si="44"/>
        <v>334</v>
      </c>
      <c r="S224">
        <f>VLOOKUP(B224,[1]高二上!$B:$J,8,0)</f>
        <v>31</v>
      </c>
      <c r="T224" t="str">
        <f>VLOOKUP(B224,[1]高二上!$B:$J,9,0)</f>
        <v>赵云川</v>
      </c>
      <c r="U224">
        <f t="shared" si="45"/>
        <v>73.163841807909606</v>
      </c>
      <c r="V224">
        <f t="shared" si="46"/>
        <v>325</v>
      </c>
      <c r="W224">
        <f>VLOOKUP(B224,[1]高一下!$B:$J,8,0)</f>
        <v>67</v>
      </c>
      <c r="X224" t="str">
        <f>VLOOKUP(B224,[1]高一下!$B:$J,9,0)</f>
        <v>赵云川</v>
      </c>
      <c r="Y224">
        <f t="shared" si="47"/>
        <v>103.67231638418079</v>
      </c>
      <c r="Z224">
        <f t="shared" si="48"/>
        <v>230</v>
      </c>
      <c r="AA224">
        <f>VLOOKUP(B224,[1]高一上!$B:$I,7,0)</f>
        <v>49</v>
      </c>
      <c r="AB224" t="str">
        <f>VLOOKUP(B224,[1]高一上!$B:$I,8,0)</f>
        <v>央宗娜姆</v>
      </c>
      <c r="AC224">
        <f t="shared" si="49"/>
        <v>108.75706214689265</v>
      </c>
      <c r="AD224">
        <f t="shared" si="50"/>
        <v>243</v>
      </c>
      <c r="AE224">
        <f>VLOOKUP(B224,[1]中考!$B:$H,7,0)</f>
        <v>78</v>
      </c>
      <c r="AF224">
        <f t="shared" si="51"/>
        <v>274</v>
      </c>
    </row>
    <row r="225" spans="1:32" x14ac:dyDescent="0.2">
      <c r="A225" s="2" t="s">
        <v>674</v>
      </c>
      <c r="B225" s="2" t="s">
        <v>675</v>
      </c>
      <c r="C225" s="1">
        <v>5</v>
      </c>
      <c r="D225" s="3" t="s">
        <v>9</v>
      </c>
      <c r="E225" s="4" t="s">
        <v>284</v>
      </c>
      <c r="F225" s="1">
        <v>336</v>
      </c>
      <c r="G225" s="13">
        <f>VLOOKUP(B225,'[1]高三下(高考)'!$B:$J,8,0)</f>
        <v>60</v>
      </c>
      <c r="H225" s="12" t="str">
        <f>VLOOKUP(B225,'[1]高三下(高考)'!$B:$J,9,0)</f>
        <v>赵云川</v>
      </c>
      <c r="I225" s="15">
        <f t="shared" si="39"/>
        <v>94.350282485875709</v>
      </c>
      <c r="J225">
        <f t="shared" si="40"/>
        <v>327</v>
      </c>
      <c r="K225">
        <f>VLOOKUP(B225,[1]高三上!$B:$J,8,0)</f>
        <v>35</v>
      </c>
      <c r="L225" t="str">
        <f>VLOOKUP(B225,[1]高三上!$B:$J,9,0)</f>
        <v>赵云川</v>
      </c>
      <c r="M225">
        <f t="shared" si="41"/>
        <v>101.9774011299435</v>
      </c>
      <c r="N225">
        <f t="shared" si="42"/>
        <v>307</v>
      </c>
      <c r="O225">
        <f>VLOOKUP(B225,[1]高二下!$B:$J,8,0)</f>
        <v>38</v>
      </c>
      <c r="P225" t="str">
        <f>VLOOKUP(B225,[1]高二下!$B:$J,9,0)</f>
        <v>赵云川</v>
      </c>
      <c r="Q225">
        <f t="shared" si="43"/>
        <v>104.51977401129943</v>
      </c>
      <c r="R225">
        <f t="shared" si="44"/>
        <v>314</v>
      </c>
      <c r="S225">
        <f>VLOOKUP(B225,[1]高二上!$B:$J,8,0)</f>
        <v>30</v>
      </c>
      <c r="T225" t="str">
        <f>VLOOKUP(B225,[1]高二上!$B:$J,9,0)</f>
        <v>赵云川</v>
      </c>
      <c r="U225">
        <f t="shared" si="45"/>
        <v>95.762711864406782</v>
      </c>
      <c r="V225">
        <f t="shared" si="46"/>
        <v>330</v>
      </c>
      <c r="W225">
        <f>VLOOKUP(B225,[1]高一下!$B:$J,8,0)</f>
        <v>50</v>
      </c>
      <c r="X225" t="str">
        <f>VLOOKUP(B225,[1]高一下!$B:$J,9,0)</f>
        <v>赵云川</v>
      </c>
      <c r="Y225">
        <f t="shared" si="47"/>
        <v>107.34463276836158</v>
      </c>
      <c r="Z225">
        <f t="shared" si="48"/>
        <v>315</v>
      </c>
      <c r="AA225">
        <f>VLOOKUP(B225,[1]高一上!$B:$I,7,0)</f>
        <v>25</v>
      </c>
      <c r="AB225" t="str">
        <f>VLOOKUP(B225,[1]高一上!$B:$I,8,0)</f>
        <v>赵云川</v>
      </c>
      <c r="AC225">
        <f t="shared" si="49"/>
        <v>75.988700564971751</v>
      </c>
      <c r="AD225">
        <f t="shared" si="50"/>
        <v>341</v>
      </c>
      <c r="AE225">
        <f>VLOOKUP(B225,[1]中考!$B:$H,7,0)</f>
        <v>81</v>
      </c>
      <c r="AF225">
        <f t="shared" si="51"/>
        <v>256</v>
      </c>
    </row>
    <row r="226" spans="1:32" x14ac:dyDescent="0.2">
      <c r="A226" s="2" t="s">
        <v>676</v>
      </c>
      <c r="B226" s="2" t="s">
        <v>677</v>
      </c>
      <c r="C226" s="1">
        <v>5</v>
      </c>
      <c r="D226" s="3" t="s">
        <v>9</v>
      </c>
      <c r="E226" s="4" t="s">
        <v>678</v>
      </c>
      <c r="F226" s="1">
        <v>306</v>
      </c>
      <c r="G226" s="13">
        <f>VLOOKUP(B226,'[1]高三下(高考)'!$B:$J,8,0)</f>
        <v>57</v>
      </c>
      <c r="H226" s="12" t="str">
        <f>VLOOKUP(B226,'[1]高三下(高考)'!$B:$J,9,0)</f>
        <v>赵云川</v>
      </c>
      <c r="I226" s="15">
        <f t="shared" si="39"/>
        <v>97.740112994350284</v>
      </c>
      <c r="J226">
        <f t="shared" si="40"/>
        <v>337</v>
      </c>
      <c r="K226">
        <f>VLOOKUP(B226,[1]高三上!$B:$J,8,0)</f>
        <v>29</v>
      </c>
      <c r="L226" t="str">
        <f>VLOOKUP(B226,[1]高三上!$B:$J,9,0)</f>
        <v>赵云川</v>
      </c>
      <c r="M226">
        <f t="shared" si="41"/>
        <v>75.706214689265536</v>
      </c>
      <c r="N226">
        <f t="shared" si="42"/>
        <v>329</v>
      </c>
      <c r="O226">
        <f>VLOOKUP(B226,[1]高二下!$B:$J,8,0)</f>
        <v>54</v>
      </c>
      <c r="P226" t="str">
        <f>VLOOKUP(B226,[1]高二下!$B:$J,9,0)</f>
        <v>赵云川</v>
      </c>
      <c r="Q226">
        <f t="shared" si="43"/>
        <v>121.46892655367232</v>
      </c>
      <c r="R226">
        <f t="shared" si="44"/>
        <v>243</v>
      </c>
      <c r="S226">
        <f>VLOOKUP(B226,[1]高二上!$B:$J,8,0)</f>
        <v>33</v>
      </c>
      <c r="T226" t="str">
        <f>VLOOKUP(B226,[1]高二上!$B:$J,9,0)</f>
        <v>赵云川</v>
      </c>
      <c r="U226">
        <f t="shared" si="45"/>
        <v>97.175141242937855</v>
      </c>
      <c r="V226">
        <f t="shared" si="46"/>
        <v>319</v>
      </c>
      <c r="W226">
        <f>VLOOKUP(B226,[1]高一下!$B:$J,8,0)</f>
        <v>52</v>
      </c>
      <c r="X226" t="str">
        <f>VLOOKUP(B226,[1]高一下!$B:$J,9,0)</f>
        <v>赵云川</v>
      </c>
      <c r="Y226">
        <f t="shared" si="47"/>
        <v>63.841807909604519</v>
      </c>
      <c r="Z226">
        <f t="shared" si="48"/>
        <v>309</v>
      </c>
      <c r="AA226">
        <f>VLOOKUP(B226,[1]高一上!$B:$I,7,0)</f>
        <v>58</v>
      </c>
      <c r="AB226" t="str">
        <f>VLOOKUP(B226,[1]高一上!$B:$I,8,0)</f>
        <v>喇燕</v>
      </c>
      <c r="AC226">
        <f t="shared" si="49"/>
        <v>76.271186440677965</v>
      </c>
      <c r="AD226">
        <f t="shared" si="50"/>
        <v>181</v>
      </c>
      <c r="AE226">
        <f>VLOOKUP(B226,[1]中考!$B:$H,7,0)</f>
        <v>101</v>
      </c>
      <c r="AF226">
        <f t="shared" si="51"/>
        <v>97</v>
      </c>
    </row>
    <row r="227" spans="1:32" x14ac:dyDescent="0.2">
      <c r="A227" s="2" t="s">
        <v>679</v>
      </c>
      <c r="B227" s="2" t="s">
        <v>680</v>
      </c>
      <c r="C227" s="1">
        <v>6</v>
      </c>
      <c r="D227" s="3" t="s">
        <v>9</v>
      </c>
      <c r="E227" s="4" t="s">
        <v>681</v>
      </c>
      <c r="F227" s="1">
        <v>593</v>
      </c>
      <c r="G227" s="13">
        <f>VLOOKUP(B227,'[1]高三下(高考)'!$B:$J,8,0)</f>
        <v>113</v>
      </c>
      <c r="H227" s="12" t="str">
        <f>VLOOKUP(B227,'[1]高三下(高考)'!$B:$J,9,0)</f>
        <v>央宗娜姆</v>
      </c>
      <c r="I227" s="15">
        <f t="shared" si="39"/>
        <v>100</v>
      </c>
      <c r="J227">
        <f t="shared" si="40"/>
        <v>7</v>
      </c>
      <c r="K227">
        <f>VLOOKUP(B227,[1]高三上!$B:$J,8,0)</f>
        <v>100</v>
      </c>
      <c r="L227" t="str">
        <f>VLOOKUP(B227,[1]高三上!$B:$J,9,0)</f>
        <v>央宗娜姆</v>
      </c>
      <c r="M227">
        <f t="shared" si="41"/>
        <v>99.435028248587571</v>
      </c>
      <c r="N227">
        <f t="shared" si="42"/>
        <v>7</v>
      </c>
      <c r="O227">
        <f>VLOOKUP(B227,[1]高二下!$B:$J,8,0)</f>
        <v>104</v>
      </c>
      <c r="P227" t="str">
        <f>VLOOKUP(B227,[1]高二下!$B:$J,9,0)</f>
        <v>央宗娜姆</v>
      </c>
      <c r="Q227">
        <f t="shared" si="43"/>
        <v>101.9774011299435</v>
      </c>
      <c r="R227">
        <f t="shared" si="44"/>
        <v>5</v>
      </c>
      <c r="S227">
        <f>VLOOKUP(B227,[1]高二上!$B:$J,8,0)</f>
        <v>107</v>
      </c>
      <c r="T227" t="str">
        <f>VLOOKUP(B227,[1]高二上!$B:$J,9,0)</f>
        <v>央宗娜姆</v>
      </c>
      <c r="U227">
        <f t="shared" si="45"/>
        <v>99.717514124293785</v>
      </c>
      <c r="V227">
        <f t="shared" si="46"/>
        <v>12</v>
      </c>
      <c r="W227">
        <f>VLOOKUP(B227,[1]高一下!$B:$J,8,0)</f>
        <v>110</v>
      </c>
      <c r="X227" t="str">
        <f>VLOOKUP(B227,[1]高一下!$B:$J,9,0)</f>
        <v>央宗娜姆</v>
      </c>
      <c r="Y227">
        <f t="shared" si="47"/>
        <v>100.28248587570621</v>
      </c>
      <c r="Z227">
        <f t="shared" si="48"/>
        <v>11</v>
      </c>
      <c r="AA227">
        <f>VLOOKUP(B227,[1]高一上!$B:$I,7,0)</f>
        <v>102</v>
      </c>
      <c r="AB227" t="str">
        <f>VLOOKUP(B227,[1]高一上!$B:$I,8,0)</f>
        <v>赵云川</v>
      </c>
      <c r="AC227">
        <f t="shared" si="49"/>
        <v>96.89265536723164</v>
      </c>
      <c r="AD227">
        <f t="shared" si="50"/>
        <v>12</v>
      </c>
      <c r="AE227">
        <f>VLOOKUP(B227,[1]中考!$B:$H,7,0)</f>
        <v>137</v>
      </c>
      <c r="AF227">
        <f t="shared" si="51"/>
        <v>1</v>
      </c>
    </row>
    <row r="228" spans="1:32" x14ac:dyDescent="0.2">
      <c r="A228" s="2" t="s">
        <v>683</v>
      </c>
      <c r="B228" s="2" t="s">
        <v>684</v>
      </c>
      <c r="C228" s="1">
        <v>6</v>
      </c>
      <c r="D228" s="3" t="s">
        <v>9</v>
      </c>
      <c r="E228" s="4" t="s">
        <v>685</v>
      </c>
      <c r="F228" s="1">
        <v>534</v>
      </c>
      <c r="G228" s="13">
        <f>VLOOKUP(B228,'[1]高三下(高考)'!$B:$J,8,0)</f>
        <v>111</v>
      </c>
      <c r="H228" s="12" t="str">
        <f>VLOOKUP(B228,'[1]高三下(高考)'!$B:$J,9,0)</f>
        <v>央宗娜姆</v>
      </c>
      <c r="I228" s="15">
        <f t="shared" si="39"/>
        <v>107.62711864406779</v>
      </c>
      <c r="J228">
        <f t="shared" si="40"/>
        <v>11</v>
      </c>
      <c r="K228">
        <f>VLOOKUP(B228,[1]高三上!$B:$J,8,0)</f>
        <v>82</v>
      </c>
      <c r="L228" t="str">
        <f>VLOOKUP(B228,[1]高三上!$B:$J,9,0)</f>
        <v>央宗娜姆</v>
      </c>
      <c r="M228">
        <f t="shared" si="41"/>
        <v>104.23728813559322</v>
      </c>
      <c r="N228">
        <f t="shared" si="42"/>
        <v>38</v>
      </c>
      <c r="O228">
        <f>VLOOKUP(B228,[1]高二下!$B:$J,8,0)</f>
        <v>83</v>
      </c>
      <c r="P228" t="str">
        <f>VLOOKUP(B228,[1]高二下!$B:$J,9,0)</f>
        <v>央宗娜姆</v>
      </c>
      <c r="Q228">
        <f t="shared" si="43"/>
        <v>93.78531073446328</v>
      </c>
      <c r="R228">
        <f t="shared" si="44"/>
        <v>53</v>
      </c>
      <c r="S228">
        <f>VLOOKUP(B228,[1]高二上!$B:$J,8,0)</f>
        <v>98</v>
      </c>
      <c r="T228" t="str">
        <f>VLOOKUP(B228,[1]高二上!$B:$J,9,0)</f>
        <v>央宗娜姆</v>
      </c>
      <c r="U228">
        <f t="shared" si="45"/>
        <v>93.220338983050851</v>
      </c>
      <c r="V228">
        <f t="shared" si="46"/>
        <v>31</v>
      </c>
      <c r="W228">
        <f>VLOOKUP(B228,[1]高一下!$B:$J,8,0)</f>
        <v>115</v>
      </c>
      <c r="X228" t="str">
        <f>VLOOKUP(B228,[1]高一下!$B:$J,9,0)</f>
        <v>央宗娜姆</v>
      </c>
      <c r="Y228">
        <f t="shared" si="47"/>
        <v>105.64971751412429</v>
      </c>
      <c r="Z228">
        <f t="shared" si="48"/>
        <v>7</v>
      </c>
      <c r="AA228">
        <f>VLOOKUP(B228,[1]高一上!$B:$I,7,0)</f>
        <v>94</v>
      </c>
      <c r="AB228" t="str">
        <f>VLOOKUP(B228,[1]高一上!$B:$I,8,0)</f>
        <v>吕开绒</v>
      </c>
      <c r="AC228">
        <f t="shared" si="49"/>
        <v>98.587570621468927</v>
      </c>
      <c r="AD228">
        <f t="shared" si="50"/>
        <v>27</v>
      </c>
      <c r="AE228">
        <f>VLOOKUP(B228,[1]中考!$B:$H,7,0)</f>
        <v>117</v>
      </c>
      <c r="AF228">
        <f t="shared" si="51"/>
        <v>22</v>
      </c>
    </row>
    <row r="229" spans="1:32" x14ac:dyDescent="0.2">
      <c r="A229" s="2" t="s">
        <v>686</v>
      </c>
      <c r="B229" s="2" t="s">
        <v>687</v>
      </c>
      <c r="C229" s="1">
        <v>6</v>
      </c>
      <c r="D229" s="3" t="s">
        <v>9</v>
      </c>
      <c r="E229" s="4" t="s">
        <v>688</v>
      </c>
      <c r="F229" s="1">
        <v>533</v>
      </c>
      <c r="G229" s="13">
        <f>VLOOKUP(B229,'[1]高三下(高考)'!$B:$J,8,0)</f>
        <v>109</v>
      </c>
      <c r="H229" s="12" t="str">
        <f>VLOOKUP(B229,'[1]高三下(高考)'!$B:$J,9,0)</f>
        <v>央宗娜姆</v>
      </c>
      <c r="I229" s="15">
        <f t="shared" si="39"/>
        <v>104.51977401129943</v>
      </c>
      <c r="J229">
        <f t="shared" si="40"/>
        <v>15</v>
      </c>
      <c r="K229">
        <f>VLOOKUP(B229,[1]高三上!$B:$J,8,0)</f>
        <v>85</v>
      </c>
      <c r="L229" t="str">
        <f>VLOOKUP(B229,[1]高三上!$B:$J,9,0)</f>
        <v>央宗娜姆</v>
      </c>
      <c r="M229">
        <f t="shared" si="41"/>
        <v>106.21468926553672</v>
      </c>
      <c r="N229">
        <f t="shared" si="42"/>
        <v>31</v>
      </c>
      <c r="O229">
        <f>VLOOKUP(B229,[1]高二下!$B:$J,8,0)</f>
        <v>83</v>
      </c>
      <c r="P229" t="str">
        <f>VLOOKUP(B229,[1]高二下!$B:$J,9,0)</f>
        <v>央宗娜姆</v>
      </c>
      <c r="Q229">
        <f t="shared" si="43"/>
        <v>93.220338983050851</v>
      </c>
      <c r="R229">
        <f t="shared" si="44"/>
        <v>53</v>
      </c>
      <c r="S229">
        <f>VLOOKUP(B229,[1]高二上!$B:$J,8,0)</f>
        <v>100</v>
      </c>
      <c r="T229" t="str">
        <f>VLOOKUP(B229,[1]高二上!$B:$J,9,0)</f>
        <v>央宗娜姆</v>
      </c>
      <c r="U229">
        <f t="shared" si="45"/>
        <v>105.36723163841808</v>
      </c>
      <c r="V229">
        <f t="shared" si="46"/>
        <v>29</v>
      </c>
      <c r="W229">
        <f>VLOOKUP(B229,[1]高一下!$B:$J,8,0)</f>
        <v>95</v>
      </c>
      <c r="X229" t="str">
        <f>VLOOKUP(B229,[1]高一下!$B:$J,9,0)</f>
        <v>央宗娜姆</v>
      </c>
      <c r="Y229">
        <f t="shared" si="47"/>
        <v>96.610169491525426</v>
      </c>
      <c r="Z229">
        <f t="shared" si="48"/>
        <v>48</v>
      </c>
      <c r="AA229">
        <f>VLOOKUP(B229,[1]高一上!$B:$I,7,0)</f>
        <v>91</v>
      </c>
      <c r="AB229" t="str">
        <f>VLOOKUP(B229,[1]高一上!$B:$I,8,0)</f>
        <v>吕开绒</v>
      </c>
      <c r="AC229">
        <f t="shared" si="49"/>
        <v>94.350282485875709</v>
      </c>
      <c r="AD229">
        <f t="shared" si="50"/>
        <v>36</v>
      </c>
      <c r="AE229">
        <f>VLOOKUP(B229,[1]中考!$B:$H,7,0)</f>
        <v>119</v>
      </c>
      <c r="AF229">
        <f t="shared" si="51"/>
        <v>16</v>
      </c>
    </row>
    <row r="230" spans="1:32" x14ac:dyDescent="0.2">
      <c r="A230" s="2" t="s">
        <v>689</v>
      </c>
      <c r="B230" s="2" t="s">
        <v>690</v>
      </c>
      <c r="C230" s="1">
        <v>6</v>
      </c>
      <c r="D230" s="3" t="s">
        <v>9</v>
      </c>
      <c r="E230" s="4" t="s">
        <v>691</v>
      </c>
      <c r="F230" s="1">
        <v>519</v>
      </c>
      <c r="G230" s="13">
        <f>VLOOKUP(B230,'[1]高三下(高考)'!$B:$J,8,0)</f>
        <v>103</v>
      </c>
      <c r="H230" s="12" t="str">
        <f>VLOOKUP(B230,'[1]高三下(高考)'!$B:$J,9,0)</f>
        <v>央宗娜姆</v>
      </c>
      <c r="I230" s="15">
        <f t="shared" si="39"/>
        <v>105.08474576271186</v>
      </c>
      <c r="J230">
        <f t="shared" si="40"/>
        <v>35</v>
      </c>
      <c r="K230">
        <f>VLOOKUP(B230,[1]高三上!$B:$J,8,0)</f>
        <v>75</v>
      </c>
      <c r="L230" t="str">
        <f>VLOOKUP(B230,[1]高三上!$B:$J,9,0)</f>
        <v>央宗娜姆</v>
      </c>
      <c r="M230">
        <f t="shared" si="41"/>
        <v>89.548022598870062</v>
      </c>
      <c r="N230">
        <f t="shared" si="42"/>
        <v>53</v>
      </c>
      <c r="O230">
        <f>VLOOKUP(B230,[1]高二下!$B:$J,8,0)</f>
        <v>96</v>
      </c>
      <c r="P230" t="str">
        <f>VLOOKUP(B230,[1]高二下!$B:$J,9,0)</f>
        <v>央宗娜姆</v>
      </c>
      <c r="Q230">
        <f t="shared" si="43"/>
        <v>136.4406779661017</v>
      </c>
      <c r="R230">
        <f t="shared" si="44"/>
        <v>16</v>
      </c>
      <c r="S230">
        <f>VLOOKUP(B230,[1]高二上!$B:$J,8,0)</f>
        <v>66</v>
      </c>
      <c r="T230" t="str">
        <f>VLOOKUP(B230,[1]高二上!$B:$J,9,0)</f>
        <v>央宗娜姆</v>
      </c>
      <c r="U230">
        <f t="shared" si="45"/>
        <v>87.288135593220346</v>
      </c>
      <c r="V230">
        <f t="shared" si="46"/>
        <v>145</v>
      </c>
      <c r="W230">
        <f>VLOOKUP(B230,[1]高一下!$B:$J,8,0)</f>
        <v>87</v>
      </c>
      <c r="X230" t="str">
        <f>VLOOKUP(B230,[1]高一下!$B:$J,9,0)</f>
        <v>央宗娜姆</v>
      </c>
      <c r="Y230">
        <f t="shared" si="47"/>
        <v>75.706214689265536</v>
      </c>
      <c r="Z230">
        <f t="shared" si="48"/>
        <v>100</v>
      </c>
      <c r="AA230">
        <f>VLOOKUP(B230,[1]高一上!$B:$I,7,0)</f>
        <v>101</v>
      </c>
      <c r="AB230" t="str">
        <f>VLOOKUP(B230,[1]高一上!$B:$I,8,0)</f>
        <v>赵云川</v>
      </c>
      <c r="AC230">
        <f t="shared" si="49"/>
        <v>99.717514124293785</v>
      </c>
      <c r="AD230">
        <f t="shared" si="50"/>
        <v>14</v>
      </c>
      <c r="AE230">
        <f>VLOOKUP(B230,[1]中考!$B:$H,7,0)</f>
        <v>121</v>
      </c>
      <c r="AF230">
        <f t="shared" si="51"/>
        <v>13</v>
      </c>
    </row>
    <row r="231" spans="1:32" x14ac:dyDescent="0.2">
      <c r="A231" s="2" t="s">
        <v>692</v>
      </c>
      <c r="B231" s="2" t="s">
        <v>693</v>
      </c>
      <c r="C231" s="1">
        <v>6</v>
      </c>
      <c r="D231" s="3" t="s">
        <v>9</v>
      </c>
      <c r="E231" s="4" t="s">
        <v>694</v>
      </c>
      <c r="F231" s="1">
        <v>509</v>
      </c>
      <c r="G231" s="13">
        <f>VLOOKUP(B231,'[1]高三下(高考)'!$B:$J,8,0)</f>
        <v>88</v>
      </c>
      <c r="H231" s="12" t="str">
        <f>VLOOKUP(B231,'[1]高三下(高考)'!$B:$J,9,0)</f>
        <v>央宗娜姆</v>
      </c>
      <c r="I231" s="15">
        <f t="shared" si="39"/>
        <v>96.045197740112997</v>
      </c>
      <c r="J231">
        <f t="shared" si="40"/>
        <v>137</v>
      </c>
      <c r="K231">
        <f>VLOOKUP(B231,[1]高三上!$B:$J,8,0)</f>
        <v>64</v>
      </c>
      <c r="L231" t="str">
        <f>VLOOKUP(B231,[1]高三上!$B:$J,9,0)</f>
        <v>央宗娜姆</v>
      </c>
      <c r="M231">
        <f t="shared" si="41"/>
        <v>78.813559322033896</v>
      </c>
      <c r="N231">
        <f t="shared" si="42"/>
        <v>123</v>
      </c>
      <c r="O231">
        <f>VLOOKUP(B231,[1]高二下!$B:$J,8,0)</f>
        <v>84</v>
      </c>
      <c r="P231" t="str">
        <f>VLOOKUP(B231,[1]高二下!$B:$J,9,0)</f>
        <v>央宗娜姆</v>
      </c>
      <c r="Q231">
        <f t="shared" si="43"/>
        <v>112.99435028248587</v>
      </c>
      <c r="R231">
        <f t="shared" si="44"/>
        <v>48</v>
      </c>
      <c r="S231">
        <f>VLOOKUP(B231,[1]高二上!$B:$J,8,0)</f>
        <v>74</v>
      </c>
      <c r="T231" t="str">
        <f>VLOOKUP(B231,[1]高二上!$B:$J,9,0)</f>
        <v>央宗娜姆</v>
      </c>
      <c r="U231">
        <f t="shared" si="45"/>
        <v>116.10169491525423</v>
      </c>
      <c r="V231">
        <f t="shared" si="46"/>
        <v>94</v>
      </c>
      <c r="W231">
        <f>VLOOKUP(B231,[1]高一下!$B:$J,8,0)</f>
        <v>78</v>
      </c>
      <c r="X231" t="str">
        <f>VLOOKUP(B231,[1]高一下!$B:$J,9,0)</f>
        <v>央宗娜姆</v>
      </c>
      <c r="Y231">
        <f t="shared" si="47"/>
        <v>88.418079096045204</v>
      </c>
      <c r="Z231">
        <f t="shared" si="48"/>
        <v>151</v>
      </c>
      <c r="AA231">
        <f>VLOOKUP(B231,[1]高一上!$B:$I,7,0)</f>
        <v>67</v>
      </c>
      <c r="AB231" t="str">
        <f>VLOOKUP(B231,[1]高一上!$B:$I,8,0)</f>
        <v>吕开绒</v>
      </c>
      <c r="AC231">
        <f t="shared" si="49"/>
        <v>86.440677966101703</v>
      </c>
      <c r="AD231">
        <f t="shared" si="50"/>
        <v>110</v>
      </c>
      <c r="AE231">
        <f>VLOOKUP(B231,[1]中考!$B:$H,7,0)</f>
        <v>108</v>
      </c>
      <c r="AF231">
        <f t="shared" si="51"/>
        <v>62</v>
      </c>
    </row>
    <row r="232" spans="1:32" x14ac:dyDescent="0.2">
      <c r="A232" s="2" t="s">
        <v>695</v>
      </c>
      <c r="B232" s="2" t="s">
        <v>696</v>
      </c>
      <c r="C232" s="1">
        <v>6</v>
      </c>
      <c r="D232" s="3" t="s">
        <v>9</v>
      </c>
      <c r="E232" s="4" t="s">
        <v>697</v>
      </c>
      <c r="F232" s="1">
        <v>507</v>
      </c>
      <c r="G232" s="13">
        <f>VLOOKUP(B232,'[1]高三下(高考)'!$B:$J,8,0)</f>
        <v>100</v>
      </c>
      <c r="H232" s="12" t="str">
        <f>VLOOKUP(B232,'[1]高三下(高考)'!$B:$J,9,0)</f>
        <v>央宗娜姆</v>
      </c>
      <c r="I232" s="15">
        <f t="shared" si="39"/>
        <v>117.51412429378531</v>
      </c>
      <c r="J232">
        <f t="shared" si="40"/>
        <v>46</v>
      </c>
      <c r="K232">
        <f>VLOOKUP(B232,[1]高三上!$B:$J,8,0)</f>
        <v>67</v>
      </c>
      <c r="L232" t="str">
        <f>VLOOKUP(B232,[1]高三上!$B:$J,9,0)</f>
        <v>央宗娜姆</v>
      </c>
      <c r="M232">
        <f t="shared" si="41"/>
        <v>92.937853107344637</v>
      </c>
      <c r="N232">
        <f t="shared" si="42"/>
        <v>108</v>
      </c>
      <c r="O232">
        <f>VLOOKUP(B232,[1]高二下!$B:$J,8,0)</f>
        <v>76</v>
      </c>
      <c r="P232" t="str">
        <f>VLOOKUP(B232,[1]高二下!$B:$J,9,0)</f>
        <v>央宗娜姆</v>
      </c>
      <c r="Q232">
        <f t="shared" si="43"/>
        <v>96.045197740112997</v>
      </c>
      <c r="R232">
        <f t="shared" si="44"/>
        <v>83</v>
      </c>
      <c r="S232">
        <f>VLOOKUP(B232,[1]高二上!$B:$J,8,0)</f>
        <v>83</v>
      </c>
      <c r="T232" t="str">
        <f>VLOOKUP(B232,[1]高二上!$B:$J,9,0)</f>
        <v>央宗娜姆</v>
      </c>
      <c r="U232">
        <f t="shared" si="45"/>
        <v>101.9774011299435</v>
      </c>
      <c r="V232">
        <f t="shared" si="46"/>
        <v>69</v>
      </c>
      <c r="W232">
        <f>VLOOKUP(B232,[1]高一下!$B:$J,8,0)</f>
        <v>91</v>
      </c>
      <c r="X232" t="str">
        <f>VLOOKUP(B232,[1]高一下!$B:$J,9,0)</f>
        <v>央宗娜姆</v>
      </c>
      <c r="Y232">
        <f t="shared" si="47"/>
        <v>151.9774011299435</v>
      </c>
      <c r="Z232">
        <f t="shared" si="48"/>
        <v>76</v>
      </c>
      <c r="AA232">
        <f>VLOOKUP(B232,[1]高一上!$B:$I,7,0)</f>
        <v>46</v>
      </c>
      <c r="AB232" t="str">
        <f>VLOOKUP(B232,[1]高一上!$B:$I,8,0)</f>
        <v>喇燕</v>
      </c>
      <c r="AC232">
        <f t="shared" si="49"/>
        <v>40.395480225988699</v>
      </c>
      <c r="AD232">
        <f t="shared" si="50"/>
        <v>260</v>
      </c>
      <c r="AE232">
        <f>VLOOKUP(B232,[1]中考!$B:$H,7,0)</f>
        <v>110</v>
      </c>
      <c r="AF232">
        <f t="shared" si="51"/>
        <v>49</v>
      </c>
    </row>
    <row r="233" spans="1:32" x14ac:dyDescent="0.2">
      <c r="A233" s="2" t="s">
        <v>698</v>
      </c>
      <c r="B233" s="2" t="s">
        <v>699</v>
      </c>
      <c r="C233" s="1">
        <v>6</v>
      </c>
      <c r="D233" s="3" t="s">
        <v>9</v>
      </c>
      <c r="E233" s="4" t="s">
        <v>700</v>
      </c>
      <c r="F233" s="1">
        <v>505</v>
      </c>
      <c r="G233" s="13">
        <f>VLOOKUP(B233,'[1]高三下(高考)'!$B:$J,8,0)</f>
        <v>104</v>
      </c>
      <c r="H233" s="12" t="str">
        <f>VLOOKUP(B233,'[1]高三下(高考)'!$B:$J,9,0)</f>
        <v>央宗娜姆</v>
      </c>
      <c r="I233" s="15">
        <f t="shared" si="39"/>
        <v>114.40677966101696</v>
      </c>
      <c r="J233">
        <f t="shared" si="40"/>
        <v>31</v>
      </c>
      <c r="K233">
        <f>VLOOKUP(B233,[1]高三上!$B:$J,8,0)</f>
        <v>70</v>
      </c>
      <c r="L233" t="str">
        <f>VLOOKUP(B233,[1]高三上!$B:$J,9,0)</f>
        <v>央宗娜姆</v>
      </c>
      <c r="M233">
        <f t="shared" si="41"/>
        <v>138.4180790960452</v>
      </c>
      <c r="N233">
        <f t="shared" si="42"/>
        <v>82</v>
      </c>
      <c r="O233">
        <f>VLOOKUP(B233,[1]高二下!$B:$J,8,0)</f>
        <v>57</v>
      </c>
      <c r="P233" t="str">
        <f>VLOOKUP(B233,[1]高二下!$B:$J,9,0)</f>
        <v>央宗娜姆</v>
      </c>
      <c r="Q233">
        <f t="shared" si="43"/>
        <v>64.97175141242937</v>
      </c>
      <c r="R233">
        <f t="shared" si="44"/>
        <v>218</v>
      </c>
      <c r="S233">
        <f>VLOOKUP(B233,[1]高二上!$B:$J,8,0)</f>
        <v>74</v>
      </c>
      <c r="T233" t="str">
        <f>VLOOKUP(B233,[1]高二上!$B:$J,9,0)</f>
        <v>央宗娜姆</v>
      </c>
      <c r="U233">
        <f t="shared" si="45"/>
        <v>100</v>
      </c>
      <c r="V233">
        <f t="shared" si="46"/>
        <v>94</v>
      </c>
      <c r="W233">
        <v>0</v>
      </c>
      <c r="X233" t="str">
        <f>T233</f>
        <v>央宗娜姆</v>
      </c>
      <c r="Y233">
        <f t="shared" si="47"/>
        <v>100</v>
      </c>
      <c r="Z233">
        <f t="shared" si="48"/>
        <v>351</v>
      </c>
      <c r="AA233">
        <f>VLOOKUP(B233,[1]高一上!$B:$I,7,0)</f>
        <v>40</v>
      </c>
      <c r="AB233" t="str">
        <f>VLOOKUP(B233,[1]高一上!$B:$I,8,0)</f>
        <v>喇燕</v>
      </c>
      <c r="AC233">
        <f t="shared" si="49"/>
        <v>19.209039548022602</v>
      </c>
      <c r="AD233">
        <f t="shared" si="50"/>
        <v>294</v>
      </c>
      <c r="AE233">
        <f>VLOOKUP(B233,[1]中考!$B:$H,7,0)</f>
        <v>122</v>
      </c>
      <c r="AF233">
        <f t="shared" si="51"/>
        <v>8</v>
      </c>
    </row>
    <row r="234" spans="1:32" x14ac:dyDescent="0.2">
      <c r="A234" s="2" t="s">
        <v>701</v>
      </c>
      <c r="B234" s="2" t="s">
        <v>702</v>
      </c>
      <c r="C234" s="1">
        <v>6</v>
      </c>
      <c r="D234" s="3" t="s">
        <v>9</v>
      </c>
      <c r="E234" s="4" t="s">
        <v>703</v>
      </c>
      <c r="F234" s="1">
        <v>488</v>
      </c>
      <c r="G234" s="13">
        <f>VLOOKUP(B234,'[1]高三下(高考)'!$B:$J,8,0)</f>
        <v>88</v>
      </c>
      <c r="H234" s="12" t="str">
        <f>VLOOKUP(B234,'[1]高三下(高考)'!$B:$J,9,0)</f>
        <v>央宗娜姆</v>
      </c>
      <c r="I234" s="15">
        <f t="shared" si="39"/>
        <v>72.881355932203391</v>
      </c>
      <c r="J234">
        <f t="shared" si="40"/>
        <v>137</v>
      </c>
      <c r="K234">
        <f>VLOOKUP(B234,[1]高三上!$B:$J,8,0)</f>
        <v>81</v>
      </c>
      <c r="L234" t="str">
        <f>VLOOKUP(B234,[1]高三上!$B:$J,9,0)</f>
        <v>央宗娜姆</v>
      </c>
      <c r="M234">
        <f t="shared" si="41"/>
        <v>106.77966101694915</v>
      </c>
      <c r="N234">
        <f t="shared" si="42"/>
        <v>41</v>
      </c>
      <c r="O234">
        <f>VLOOKUP(B234,[1]高二下!$B:$J,8,0)</f>
        <v>80</v>
      </c>
      <c r="P234" t="str">
        <f>VLOOKUP(B234,[1]高二下!$B:$J,9,0)</f>
        <v>央宗娜姆</v>
      </c>
      <c r="Q234">
        <f t="shared" si="43"/>
        <v>112.71186440677965</v>
      </c>
      <c r="R234">
        <f t="shared" si="44"/>
        <v>65</v>
      </c>
      <c r="S234">
        <f>VLOOKUP(B234,[1]高二上!$B:$J,8,0)</f>
        <v>71</v>
      </c>
      <c r="T234" t="str">
        <f>VLOOKUP(B234,[1]高二上!$B:$J,9,0)</f>
        <v>央宗娜姆</v>
      </c>
      <c r="U234">
        <f t="shared" si="45"/>
        <v>82.485875706214685</v>
      </c>
      <c r="V234">
        <f t="shared" si="46"/>
        <v>110</v>
      </c>
      <c r="W234">
        <f>VLOOKUP(B234,[1]高一下!$B:$J,8,0)</f>
        <v>95</v>
      </c>
      <c r="X234" t="str">
        <f>VLOOKUP(B234,[1]高一下!$B:$J,9,0)</f>
        <v>央宗娜姆</v>
      </c>
      <c r="Y234">
        <f t="shared" si="47"/>
        <v>145.76271186440678</v>
      </c>
      <c r="Z234">
        <f t="shared" si="48"/>
        <v>48</v>
      </c>
      <c r="AA234">
        <f>VLOOKUP(B234,[1]高一上!$B:$I,7,0)</f>
        <v>53</v>
      </c>
      <c r="AB234" t="str">
        <f>VLOOKUP(B234,[1]高一上!$B:$I,8,0)</f>
        <v>吕开绒</v>
      </c>
      <c r="AC234">
        <f t="shared" si="49"/>
        <v>44.632768361581924</v>
      </c>
      <c r="AD234">
        <f t="shared" si="50"/>
        <v>210</v>
      </c>
      <c r="AE234">
        <f>VLOOKUP(B234,[1]中考!$B:$H,7,0)</f>
        <v>119</v>
      </c>
      <c r="AF234">
        <f t="shared" si="51"/>
        <v>14</v>
      </c>
    </row>
    <row r="235" spans="1:32" x14ac:dyDescent="0.2">
      <c r="A235" s="2" t="s">
        <v>704</v>
      </c>
      <c r="B235" s="2" t="s">
        <v>705</v>
      </c>
      <c r="C235" s="1">
        <v>6</v>
      </c>
      <c r="D235" s="3" t="s">
        <v>9</v>
      </c>
      <c r="E235" s="4" t="s">
        <v>706</v>
      </c>
      <c r="F235" s="1">
        <v>480</v>
      </c>
      <c r="G235" s="13">
        <f>VLOOKUP(B235,'[1]高三下(高考)'!$B:$J,8,0)</f>
        <v>94</v>
      </c>
      <c r="H235" s="12" t="str">
        <f>VLOOKUP(B235,'[1]高三下(高考)'!$B:$J,9,0)</f>
        <v>央宗娜姆</v>
      </c>
      <c r="I235" s="15">
        <f t="shared" si="39"/>
        <v>140.67796610169492</v>
      </c>
      <c r="J235">
        <f t="shared" si="40"/>
        <v>82</v>
      </c>
      <c r="K235">
        <f>VLOOKUP(B235,[1]高三上!$B:$J,8,0)</f>
        <v>50</v>
      </c>
      <c r="L235" t="str">
        <f>VLOOKUP(B235,[1]高三上!$B:$J,9,0)</f>
        <v>央宗娜姆</v>
      </c>
      <c r="M235">
        <f t="shared" si="41"/>
        <v>81.638418079096041</v>
      </c>
      <c r="N235">
        <f t="shared" si="42"/>
        <v>226</v>
      </c>
      <c r="O235">
        <f>VLOOKUP(B235,[1]高二下!$B:$J,8,0)</f>
        <v>65</v>
      </c>
      <c r="P235" t="str">
        <f>VLOOKUP(B235,[1]高二下!$B:$J,9,0)</f>
        <v>央宗娜姆</v>
      </c>
      <c r="Q235">
        <f t="shared" si="43"/>
        <v>74.011299435028249</v>
      </c>
      <c r="R235">
        <f t="shared" si="44"/>
        <v>161</v>
      </c>
      <c r="S235">
        <f>VLOOKUP(B235,[1]高二上!$B:$J,8,0)</f>
        <v>83</v>
      </c>
      <c r="T235" t="str">
        <f>VLOOKUP(B235,[1]高二上!$B:$J,9,0)</f>
        <v>央宗娜姆</v>
      </c>
      <c r="U235">
        <f t="shared" si="45"/>
        <v>100.56497175141243</v>
      </c>
      <c r="V235">
        <f t="shared" si="46"/>
        <v>69</v>
      </c>
      <c r="W235">
        <f>VLOOKUP(B235,[1]高一下!$B:$J,8,0)</f>
        <v>92</v>
      </c>
      <c r="X235" t="str">
        <f>VLOOKUP(B235,[1]高一下!$B:$J,9,0)</f>
        <v>央宗娜姆</v>
      </c>
      <c r="Y235">
        <f t="shared" si="47"/>
        <v>106.21468926553672</v>
      </c>
      <c r="Z235">
        <f t="shared" si="48"/>
        <v>71</v>
      </c>
      <c r="AA235">
        <f>VLOOKUP(B235,[1]高一上!$B:$I,7,0)</f>
        <v>71</v>
      </c>
      <c r="AB235" t="str">
        <f>VLOOKUP(B235,[1]高一上!$B:$I,8,0)</f>
        <v>赵云川</v>
      </c>
      <c r="AC235">
        <f t="shared" si="49"/>
        <v>75.141242937853107</v>
      </c>
      <c r="AD235">
        <f t="shared" si="50"/>
        <v>93</v>
      </c>
      <c r="AE235">
        <f>VLOOKUP(B235,[1]中考!$B:$H,7,0)</f>
        <v>123</v>
      </c>
      <c r="AF235">
        <f t="shared" si="51"/>
        <v>5</v>
      </c>
    </row>
    <row r="236" spans="1:32" x14ac:dyDescent="0.2">
      <c r="A236" s="2" t="s">
        <v>707</v>
      </c>
      <c r="B236" s="2" t="s">
        <v>708</v>
      </c>
      <c r="C236" s="1">
        <v>6</v>
      </c>
      <c r="D236" s="3" t="s">
        <v>9</v>
      </c>
      <c r="E236" s="4" t="s">
        <v>709</v>
      </c>
      <c r="F236" s="1">
        <v>472</v>
      </c>
      <c r="G236" s="13">
        <f>VLOOKUP(B236,'[1]高三下(高考)'!$B:$J,8,0)</f>
        <v>103</v>
      </c>
      <c r="H236" s="12" t="str">
        <f>VLOOKUP(B236,'[1]高三下(高考)'!$B:$J,9,0)</f>
        <v>央宗娜姆</v>
      </c>
      <c r="I236" s="15">
        <f t="shared" si="39"/>
        <v>100</v>
      </c>
      <c r="J236">
        <f t="shared" si="40"/>
        <v>35</v>
      </c>
      <c r="K236">
        <f>VLOOKUP(B236,[1]高三上!$B:$J,8,0)</f>
        <v>84</v>
      </c>
      <c r="L236" t="str">
        <f>VLOOKUP(B236,[1]高三上!$B:$J,9,0)</f>
        <v>央宗娜姆</v>
      </c>
      <c r="M236">
        <f t="shared" si="41"/>
        <v>118.64406779661017</v>
      </c>
      <c r="N236">
        <f t="shared" si="42"/>
        <v>35</v>
      </c>
      <c r="O236">
        <f>VLOOKUP(B236,[1]高二下!$B:$J,8,0)</f>
        <v>73</v>
      </c>
      <c r="P236" t="str">
        <f>VLOOKUP(B236,[1]高二下!$B:$J,9,0)</f>
        <v>央宗娜姆</v>
      </c>
      <c r="Q236">
        <f t="shared" si="43"/>
        <v>81.073446327683612</v>
      </c>
      <c r="R236">
        <f t="shared" si="44"/>
        <v>101</v>
      </c>
      <c r="S236">
        <f>VLOOKUP(B236,[1]高二上!$B:$J,8,0)</f>
        <v>97</v>
      </c>
      <c r="T236" t="str">
        <f>VLOOKUP(B236,[1]高二上!$B:$J,9,0)</f>
        <v>央宗娜姆</v>
      </c>
      <c r="U236">
        <f t="shared" si="45"/>
        <v>96.89265536723164</v>
      </c>
      <c r="V236">
        <f t="shared" si="46"/>
        <v>34</v>
      </c>
      <c r="W236">
        <f>VLOOKUP(B236,[1]高一下!$B:$J,8,0)</f>
        <v>103</v>
      </c>
      <c r="X236" t="str">
        <f>VLOOKUP(B236,[1]高一下!$B:$J,9,0)</f>
        <v>央宗娜姆</v>
      </c>
      <c r="Y236">
        <f t="shared" si="47"/>
        <v>100</v>
      </c>
      <c r="Z236">
        <f t="shared" si="48"/>
        <v>23</v>
      </c>
      <c r="AA236">
        <f>VLOOKUP(B236,[1]高一上!$B:$I,7,0)</f>
        <v>95</v>
      </c>
      <c r="AB236" t="str">
        <f>VLOOKUP(B236,[1]高一上!$B:$I,8,0)</f>
        <v>吕开绒</v>
      </c>
      <c r="AC236">
        <f t="shared" si="49"/>
        <v>118.36158192090396</v>
      </c>
      <c r="AD236">
        <f t="shared" si="50"/>
        <v>23</v>
      </c>
      <c r="AE236">
        <f>VLOOKUP(B236,[1]中考!$B:$H,7,0)</f>
        <v>101</v>
      </c>
      <c r="AF236">
        <f t="shared" si="51"/>
        <v>88</v>
      </c>
    </row>
    <row r="237" spans="1:32" x14ac:dyDescent="0.2">
      <c r="A237" s="2" t="s">
        <v>710</v>
      </c>
      <c r="B237" s="2" t="s">
        <v>711</v>
      </c>
      <c r="C237" s="1">
        <v>6</v>
      </c>
      <c r="D237" s="3" t="s">
        <v>9</v>
      </c>
      <c r="E237" s="4" t="s">
        <v>712</v>
      </c>
      <c r="F237" s="1">
        <v>469</v>
      </c>
      <c r="G237" s="13">
        <f>VLOOKUP(B237,'[1]高三下(高考)'!$B:$J,8,0)</f>
        <v>88</v>
      </c>
      <c r="H237" s="12" t="str">
        <f>VLOOKUP(B237,'[1]高三下(高考)'!$B:$J,9,0)</f>
        <v>央宗娜姆</v>
      </c>
      <c r="I237" s="15">
        <f t="shared" si="39"/>
        <v>102.25988700564972</v>
      </c>
      <c r="J237">
        <f t="shared" si="40"/>
        <v>137</v>
      </c>
      <c r="K237">
        <f>VLOOKUP(B237,[1]高三上!$B:$J,8,0)</f>
        <v>61</v>
      </c>
      <c r="L237" t="str">
        <f>VLOOKUP(B237,[1]高三上!$B:$J,9,0)</f>
        <v>央宗娜姆</v>
      </c>
      <c r="M237">
        <f t="shared" si="41"/>
        <v>104.51977401129943</v>
      </c>
      <c r="N237">
        <f t="shared" si="42"/>
        <v>145</v>
      </c>
      <c r="O237">
        <f>VLOOKUP(B237,[1]高二下!$B:$J,8,0)</f>
        <v>65</v>
      </c>
      <c r="P237" t="str">
        <f>VLOOKUP(B237,[1]高二下!$B:$J,9,0)</f>
        <v>央宗娜姆</v>
      </c>
      <c r="Q237">
        <f t="shared" si="43"/>
        <v>99.435028248587571</v>
      </c>
      <c r="R237">
        <f t="shared" si="44"/>
        <v>161</v>
      </c>
      <c r="S237">
        <f>VLOOKUP(B237,[1]高二上!$B:$J,8,0)</f>
        <v>64</v>
      </c>
      <c r="T237" t="str">
        <f>VLOOKUP(B237,[1]高二上!$B:$J,9,0)</f>
        <v>央宗娜姆</v>
      </c>
      <c r="U237">
        <f t="shared" si="45"/>
        <v>71.186440677966104</v>
      </c>
      <c r="V237">
        <f t="shared" si="46"/>
        <v>159</v>
      </c>
      <c r="W237">
        <f>VLOOKUP(B237,[1]高一下!$B:$J,8,0)</f>
        <v>94</v>
      </c>
      <c r="X237" t="str">
        <f>VLOOKUP(B237,[1]高一下!$B:$J,9,0)</f>
        <v>央宗娜姆</v>
      </c>
      <c r="Y237">
        <f t="shared" si="47"/>
        <v>140.39548022598871</v>
      </c>
      <c r="Z237">
        <f t="shared" si="48"/>
        <v>57</v>
      </c>
      <c r="AA237">
        <f>VLOOKUP(B237,[1]高一上!$B:$I,7,0)</f>
        <v>55</v>
      </c>
      <c r="AB237" t="str">
        <f>VLOOKUP(B237,[1]高一上!$B:$I,8,0)</f>
        <v>喇燕</v>
      </c>
      <c r="AC237">
        <f t="shared" si="49"/>
        <v>48.305084745762713</v>
      </c>
      <c r="AD237">
        <f t="shared" si="50"/>
        <v>200</v>
      </c>
      <c r="AE237">
        <f>VLOOKUP(B237,[1]中考!$B:$H,7,0)</f>
        <v>117</v>
      </c>
      <c r="AF237">
        <f t="shared" si="51"/>
        <v>17</v>
      </c>
    </row>
    <row r="238" spans="1:32" x14ac:dyDescent="0.2">
      <c r="A238" s="2" t="s">
        <v>713</v>
      </c>
      <c r="B238" s="2" t="s">
        <v>714</v>
      </c>
      <c r="C238" s="1">
        <v>6</v>
      </c>
      <c r="D238" s="3" t="s">
        <v>9</v>
      </c>
      <c r="E238" s="4" t="s">
        <v>715</v>
      </c>
      <c r="F238" s="1">
        <v>466</v>
      </c>
      <c r="G238" s="13">
        <f>VLOOKUP(B238,'[1]高三下(高考)'!$B:$J,8,0)</f>
        <v>81</v>
      </c>
      <c r="H238" s="12" t="str">
        <f>VLOOKUP(B238,'[1]高三下(高考)'!$B:$J,9,0)</f>
        <v>央宗娜姆</v>
      </c>
      <c r="I238" s="15">
        <f t="shared" si="39"/>
        <v>120.05649717514125</v>
      </c>
      <c r="J238">
        <f t="shared" si="40"/>
        <v>209</v>
      </c>
      <c r="K238">
        <f>VLOOKUP(B238,[1]高三上!$B:$J,8,0)</f>
        <v>42</v>
      </c>
      <c r="L238" t="str">
        <f>VLOOKUP(B238,[1]高三上!$B:$J,9,0)</f>
        <v>央宗娜姆</v>
      </c>
      <c r="M238">
        <f t="shared" si="41"/>
        <v>32.7683615819209</v>
      </c>
      <c r="N238">
        <f t="shared" si="42"/>
        <v>280</v>
      </c>
      <c r="O238">
        <f>VLOOKUP(B238,[1]高二下!$B:$J,8,0)</f>
        <v>86</v>
      </c>
      <c r="P238" t="str">
        <f>VLOOKUP(B238,[1]高二下!$B:$J,9,0)</f>
        <v>央宗娜姆</v>
      </c>
      <c r="Q238">
        <f t="shared" si="43"/>
        <v>140.96045197740114</v>
      </c>
      <c r="R238">
        <f t="shared" si="44"/>
        <v>42</v>
      </c>
      <c r="S238">
        <f>VLOOKUP(B238,[1]高二上!$B:$J,8,0)</f>
        <v>58</v>
      </c>
      <c r="T238" t="str">
        <f>VLOOKUP(B238,[1]高二上!$B:$J,9,0)</f>
        <v>央宗娜姆</v>
      </c>
      <c r="U238">
        <f t="shared" si="45"/>
        <v>125.14124293785311</v>
      </c>
      <c r="V238">
        <f t="shared" si="46"/>
        <v>187</v>
      </c>
      <c r="W238">
        <f>VLOOKUP(B238,[1]高一下!$B:$J,8,0)</f>
        <v>60</v>
      </c>
      <c r="X238" t="str">
        <f>VLOOKUP(B238,[1]高一下!$B:$J,9,0)</f>
        <v>央宗娜姆</v>
      </c>
      <c r="Y238">
        <f t="shared" si="47"/>
        <v>54.802259887005647</v>
      </c>
      <c r="Z238">
        <f t="shared" si="48"/>
        <v>276</v>
      </c>
      <c r="AA238">
        <f>VLOOKUP(B238,[1]高一上!$B:$I,7,0)</f>
        <v>66</v>
      </c>
      <c r="AB238" t="str">
        <f>VLOOKUP(B238,[1]高一上!$B:$I,8,0)</f>
        <v>喇燕</v>
      </c>
      <c r="AC238">
        <f t="shared" si="49"/>
        <v>89.265536723163848</v>
      </c>
      <c r="AD238">
        <f t="shared" si="50"/>
        <v>116</v>
      </c>
      <c r="AE238">
        <f>VLOOKUP(B238,[1]中考!$B:$H,7,0)</f>
        <v>103</v>
      </c>
      <c r="AF238">
        <f t="shared" si="51"/>
        <v>78</v>
      </c>
    </row>
    <row r="239" spans="1:32" x14ac:dyDescent="0.2">
      <c r="A239" s="2" t="s">
        <v>716</v>
      </c>
      <c r="B239" s="2" t="s">
        <v>717</v>
      </c>
      <c r="C239" s="1">
        <v>6</v>
      </c>
      <c r="D239" s="3" t="s">
        <v>9</v>
      </c>
      <c r="E239" s="4" t="s">
        <v>718</v>
      </c>
      <c r="F239" s="1">
        <v>465</v>
      </c>
      <c r="G239" s="13">
        <f>VLOOKUP(B239,'[1]高三下(高考)'!$B:$J,8,0)</f>
        <v>90</v>
      </c>
      <c r="H239" s="12" t="str">
        <f>VLOOKUP(B239,'[1]高三下(高考)'!$B:$J,9,0)</f>
        <v>央宗娜姆</v>
      </c>
      <c r="I239" s="15">
        <f t="shared" si="39"/>
        <v>78.248587570621467</v>
      </c>
      <c r="J239">
        <f t="shared" si="40"/>
        <v>121</v>
      </c>
      <c r="K239">
        <f>VLOOKUP(B239,[1]高三上!$B:$J,8,0)</f>
        <v>78</v>
      </c>
      <c r="L239" t="str">
        <f>VLOOKUP(B239,[1]高三上!$B:$J,9,0)</f>
        <v>央宗娜姆</v>
      </c>
      <c r="M239">
        <f t="shared" si="41"/>
        <v>116.10169491525423</v>
      </c>
      <c r="N239">
        <f t="shared" si="42"/>
        <v>44</v>
      </c>
      <c r="O239">
        <f>VLOOKUP(B239,[1]高二下!$B:$J,8,0)</f>
        <v>73</v>
      </c>
      <c r="P239" t="str">
        <f>VLOOKUP(B239,[1]高二下!$B:$J,9,0)</f>
        <v>央宗娜姆</v>
      </c>
      <c r="Q239">
        <f t="shared" si="43"/>
        <v>106.21468926553672</v>
      </c>
      <c r="R239">
        <f t="shared" si="44"/>
        <v>101</v>
      </c>
      <c r="S239">
        <f>VLOOKUP(B239,[1]高二上!$B:$J,8,0)</f>
        <v>69</v>
      </c>
      <c r="T239" t="str">
        <f>VLOOKUP(B239,[1]高二上!$B:$J,9,0)</f>
        <v>央宗娜姆</v>
      </c>
      <c r="U239">
        <f t="shared" si="45"/>
        <v>83.898305084745772</v>
      </c>
      <c r="V239">
        <f t="shared" si="46"/>
        <v>123</v>
      </c>
      <c r="W239">
        <f>VLOOKUP(B239,[1]高一下!$B:$J,8,0)</f>
        <v>93</v>
      </c>
      <c r="X239" t="str">
        <f>VLOOKUP(B239,[1]高一下!$B:$J,9,0)</f>
        <v>央宗娜姆</v>
      </c>
      <c r="Y239">
        <f t="shared" si="47"/>
        <v>120.05649717514125</v>
      </c>
      <c r="Z239">
        <f t="shared" si="48"/>
        <v>66</v>
      </c>
      <c r="AA239">
        <f>VLOOKUP(B239,[1]高一上!$B:$I,7,0)</f>
        <v>63</v>
      </c>
      <c r="AB239" t="str">
        <f>VLOOKUP(B239,[1]高一上!$B:$I,8,0)</f>
        <v>央宗娜姆</v>
      </c>
      <c r="AC239">
        <f t="shared" si="49"/>
        <v>137.57062146892656</v>
      </c>
      <c r="AD239">
        <f t="shared" si="50"/>
        <v>137</v>
      </c>
      <c r="AE239">
        <f>VLOOKUP(B239,[1]中考!$B:$H,7,0)</f>
        <v>78</v>
      </c>
      <c r="AF239">
        <f t="shared" si="51"/>
        <v>270</v>
      </c>
    </row>
    <row r="240" spans="1:32" x14ac:dyDescent="0.2">
      <c r="A240" s="2" t="s">
        <v>719</v>
      </c>
      <c r="B240" s="2" t="s">
        <v>720</v>
      </c>
      <c r="C240" s="1">
        <v>6</v>
      </c>
      <c r="D240" s="3" t="s">
        <v>9</v>
      </c>
      <c r="E240" s="4" t="s">
        <v>721</v>
      </c>
      <c r="F240" s="1">
        <v>463</v>
      </c>
      <c r="G240" s="13">
        <f>VLOOKUP(B240,'[1]高三下(高考)'!$B:$J,8,0)</f>
        <v>97</v>
      </c>
      <c r="H240" s="12" t="str">
        <f>VLOOKUP(B240,'[1]高三下(高考)'!$B:$J,9,0)</f>
        <v>央宗娜姆</v>
      </c>
      <c r="I240" s="15">
        <f t="shared" si="39"/>
        <v>158.75706214689265</v>
      </c>
      <c r="J240">
        <f t="shared" si="40"/>
        <v>58</v>
      </c>
      <c r="K240">
        <f>VLOOKUP(B240,[1]高三上!$B:$J,8,0)</f>
        <v>45</v>
      </c>
      <c r="L240" t="str">
        <f>VLOOKUP(B240,[1]高三上!$B:$J,9,0)</f>
        <v>央宗娜姆</v>
      </c>
      <c r="M240">
        <f t="shared" si="41"/>
        <v>99.717514124293785</v>
      </c>
      <c r="N240">
        <f t="shared" si="42"/>
        <v>266</v>
      </c>
      <c r="O240">
        <f>VLOOKUP(B240,[1]高二下!$B:$J,8,0)</f>
        <v>51</v>
      </c>
      <c r="P240" t="str">
        <f>VLOOKUP(B240,[1]高二下!$B:$J,9,0)</f>
        <v>央宗娜姆</v>
      </c>
      <c r="Q240">
        <f t="shared" si="43"/>
        <v>91.525423728813564</v>
      </c>
      <c r="R240">
        <f t="shared" si="44"/>
        <v>265</v>
      </c>
      <c r="S240">
        <f>VLOOKUP(B240,[1]高二上!$B:$J,8,0)</f>
        <v>50</v>
      </c>
      <c r="T240" t="str">
        <f>VLOOKUP(B240,[1]高二上!$B:$J,9,0)</f>
        <v>央宗娜姆</v>
      </c>
      <c r="U240">
        <f t="shared" si="45"/>
        <v>92.655367231638422</v>
      </c>
      <c r="V240">
        <f t="shared" si="46"/>
        <v>235</v>
      </c>
      <c r="W240">
        <f>VLOOKUP(B240,[1]高一下!$B:$J,8,0)</f>
        <v>70</v>
      </c>
      <c r="X240" t="str">
        <f>VLOOKUP(B240,[1]高一下!$B:$J,9,0)</f>
        <v>央宗娜姆</v>
      </c>
      <c r="Y240">
        <f t="shared" si="47"/>
        <v>132.4858757062147</v>
      </c>
      <c r="Z240">
        <f t="shared" si="48"/>
        <v>209</v>
      </c>
      <c r="AA240">
        <f>VLOOKUP(B240,[1]高一上!$B:$I,7,0)</f>
        <v>32</v>
      </c>
      <c r="AB240" t="str">
        <f>VLOOKUP(B240,[1]高一上!$B:$I,8,0)</f>
        <v>吕开绒</v>
      </c>
      <c r="AC240">
        <f t="shared" si="49"/>
        <v>35.310734463276845</v>
      </c>
      <c r="AD240">
        <f t="shared" si="50"/>
        <v>324</v>
      </c>
      <c r="AE240">
        <f>VLOOKUP(B240,[1]中考!$B:$H,7,0)</f>
        <v>100</v>
      </c>
      <c r="AF240">
        <f t="shared" si="51"/>
        <v>95</v>
      </c>
    </row>
    <row r="241" spans="1:32" x14ac:dyDescent="0.2">
      <c r="A241" s="2" t="s">
        <v>722</v>
      </c>
      <c r="B241" s="2" t="s">
        <v>723</v>
      </c>
      <c r="C241" s="1">
        <v>6</v>
      </c>
      <c r="D241" s="3" t="s">
        <v>9</v>
      </c>
      <c r="E241" s="4" t="s">
        <v>724</v>
      </c>
      <c r="F241" s="1">
        <v>461</v>
      </c>
      <c r="G241" s="13">
        <f>VLOOKUP(B241,'[1]高三下(高考)'!$B:$J,8,0)</f>
        <v>92</v>
      </c>
      <c r="H241" s="12" t="str">
        <f>VLOOKUP(B241,'[1]高三下(高考)'!$B:$J,9,0)</f>
        <v>央宗娜姆</v>
      </c>
      <c r="I241" s="15">
        <f t="shared" si="39"/>
        <v>86.723163841807917</v>
      </c>
      <c r="J241">
        <f t="shared" si="40"/>
        <v>97</v>
      </c>
      <c r="K241">
        <f>VLOOKUP(B241,[1]高三上!$B:$J,8,0)</f>
        <v>77</v>
      </c>
      <c r="L241" t="str">
        <f>VLOOKUP(B241,[1]高三上!$B:$J,9,0)</f>
        <v>央宗娜姆</v>
      </c>
      <c r="M241">
        <f t="shared" si="41"/>
        <v>96.610169491525426</v>
      </c>
      <c r="N241">
        <f t="shared" si="42"/>
        <v>50</v>
      </c>
      <c r="O241">
        <f>VLOOKUP(B241,[1]高二下!$B:$J,8,0)</f>
        <v>87</v>
      </c>
      <c r="P241" t="str">
        <f>VLOOKUP(B241,[1]高二下!$B:$J,9,0)</f>
        <v>央宗娜姆</v>
      </c>
      <c r="Q241">
        <f t="shared" si="43"/>
        <v>106.21468926553672</v>
      </c>
      <c r="R241">
        <f t="shared" si="44"/>
        <v>38</v>
      </c>
      <c r="S241">
        <f>VLOOKUP(B241,[1]高二上!$B:$J,8,0)</f>
        <v>85</v>
      </c>
      <c r="T241" t="str">
        <f>VLOOKUP(B241,[1]高二上!$B:$J,9,0)</f>
        <v>央宗娜姆</v>
      </c>
      <c r="U241">
        <f t="shared" si="45"/>
        <v>88.983050847457633</v>
      </c>
      <c r="V241">
        <f t="shared" si="46"/>
        <v>60</v>
      </c>
      <c r="W241">
        <f>VLOOKUP(B241,[1]高一下!$B:$J,8,0)</f>
        <v>104</v>
      </c>
      <c r="X241" t="str">
        <f>VLOOKUP(B241,[1]高一下!$B:$J,9,0)</f>
        <v>央宗娜姆</v>
      </c>
      <c r="Y241">
        <f t="shared" si="47"/>
        <v>122.03389830508475</v>
      </c>
      <c r="Z241">
        <f t="shared" si="48"/>
        <v>21</v>
      </c>
      <c r="AA241">
        <f>VLOOKUP(B241,[1]高一上!$B:$I,7,0)</f>
        <v>70</v>
      </c>
      <c r="AB241" t="str">
        <f>VLOOKUP(B241,[1]高一上!$B:$I,8,0)</f>
        <v>马俊</v>
      </c>
      <c r="AC241">
        <f t="shared" si="49"/>
        <v>84.745762711864401</v>
      </c>
      <c r="AD241">
        <f t="shared" si="50"/>
        <v>99</v>
      </c>
      <c r="AE241">
        <f>VLOOKUP(B241,[1]中考!$B:$H,7,0)</f>
        <v>110</v>
      </c>
      <c r="AF241">
        <f t="shared" si="51"/>
        <v>45</v>
      </c>
    </row>
    <row r="242" spans="1:32" x14ac:dyDescent="0.2">
      <c r="A242" s="2" t="s">
        <v>725</v>
      </c>
      <c r="B242" s="2" t="s">
        <v>726</v>
      </c>
      <c r="C242" s="1">
        <v>6</v>
      </c>
      <c r="D242" s="3" t="s">
        <v>9</v>
      </c>
      <c r="E242" s="4" t="s">
        <v>727</v>
      </c>
      <c r="F242" s="1">
        <v>461</v>
      </c>
      <c r="G242" s="13">
        <f>VLOOKUP(B242,'[1]高三下(高考)'!$B:$J,8,0)</f>
        <v>92</v>
      </c>
      <c r="H242" s="12" t="str">
        <f>VLOOKUP(B242,'[1]高三下(高考)'!$B:$J,9,0)</f>
        <v>央宗娜姆</v>
      </c>
      <c r="I242" s="15">
        <f t="shared" si="39"/>
        <v>124.29378531073446</v>
      </c>
      <c r="J242">
        <f t="shared" si="40"/>
        <v>97</v>
      </c>
      <c r="K242">
        <f>VLOOKUP(B242,[1]高三上!$B:$J,8,0)</f>
        <v>56</v>
      </c>
      <c r="L242" t="str">
        <f>VLOOKUP(B242,[1]高三上!$B:$J,9,0)</f>
        <v>央宗娜姆</v>
      </c>
      <c r="M242">
        <f t="shared" si="41"/>
        <v>81.920903954802256</v>
      </c>
      <c r="N242">
        <f t="shared" si="42"/>
        <v>183</v>
      </c>
      <c r="O242">
        <f>VLOOKUP(B242,[1]高二下!$B:$J,8,0)</f>
        <v>71</v>
      </c>
      <c r="P242" t="str">
        <f>VLOOKUP(B242,[1]高二下!$B:$J,9,0)</f>
        <v>央宗娜姆</v>
      </c>
      <c r="Q242">
        <f t="shared" si="43"/>
        <v>98.587570621468927</v>
      </c>
      <c r="R242">
        <f t="shared" si="44"/>
        <v>119</v>
      </c>
      <c r="S242">
        <f>VLOOKUP(B242,[1]高二上!$B:$J,8,0)</f>
        <v>70</v>
      </c>
      <c r="T242" t="str">
        <f>VLOOKUP(B242,[1]高二上!$B:$J,9,0)</f>
        <v>央宗娜姆</v>
      </c>
      <c r="U242">
        <f t="shared" si="45"/>
        <v>98.305084745762713</v>
      </c>
      <c r="V242">
        <f t="shared" si="46"/>
        <v>114</v>
      </c>
      <c r="W242">
        <f>VLOOKUP(B242,[1]高一下!$B:$J,8,0)</f>
        <v>85</v>
      </c>
      <c r="X242" t="str">
        <f>VLOOKUP(B242,[1]高一下!$B:$J,9,0)</f>
        <v>央宗娜姆</v>
      </c>
      <c r="Y242">
        <f t="shared" si="47"/>
        <v>142.93785310734464</v>
      </c>
      <c r="Z242">
        <f t="shared" si="48"/>
        <v>108</v>
      </c>
      <c r="AA242">
        <f>VLOOKUP(B242,[1]高一上!$B:$I,7,0)</f>
        <v>46</v>
      </c>
      <c r="AB242" t="str">
        <f>VLOOKUP(B242,[1]高一上!$B:$I,8,0)</f>
        <v>马俊</v>
      </c>
      <c r="AC242">
        <f t="shared" si="49"/>
        <v>48.022598870056498</v>
      </c>
      <c r="AD242">
        <f t="shared" si="50"/>
        <v>260</v>
      </c>
      <c r="AE242">
        <f>VLOOKUP(B242,[1]中考!$B:$H,7,0)</f>
        <v>104</v>
      </c>
      <c r="AF242">
        <f t="shared" si="51"/>
        <v>76</v>
      </c>
    </row>
    <row r="243" spans="1:32" x14ac:dyDescent="0.2">
      <c r="A243" s="2" t="s">
        <v>728</v>
      </c>
      <c r="B243" s="2" t="s">
        <v>729</v>
      </c>
      <c r="C243" s="1">
        <v>6</v>
      </c>
      <c r="D243" s="3" t="s">
        <v>9</v>
      </c>
      <c r="E243" s="4" t="s">
        <v>730</v>
      </c>
      <c r="F243" s="1">
        <v>461</v>
      </c>
      <c r="G243" s="13">
        <f>VLOOKUP(B243,'[1]高三下(高考)'!$B:$J,8,0)</f>
        <v>95</v>
      </c>
      <c r="H243" s="12" t="str">
        <f>VLOOKUP(B243,'[1]高三下(高考)'!$B:$J,9,0)</f>
        <v>央宗娜姆</v>
      </c>
      <c r="I243" s="15">
        <f t="shared" si="39"/>
        <v>92.090395480225993</v>
      </c>
      <c r="J243">
        <f t="shared" si="40"/>
        <v>72</v>
      </c>
      <c r="K243">
        <f>VLOOKUP(B243,[1]高三上!$B:$J,8,0)</f>
        <v>78</v>
      </c>
      <c r="L243" t="str">
        <f>VLOOKUP(B243,[1]高三上!$B:$J,9,0)</f>
        <v>央宗娜姆</v>
      </c>
      <c r="M243">
        <f t="shared" si="41"/>
        <v>123.72881355932203</v>
      </c>
      <c r="N243">
        <f t="shared" si="42"/>
        <v>44</v>
      </c>
      <c r="O243">
        <f>VLOOKUP(B243,[1]高二下!$B:$J,8,0)</f>
        <v>70</v>
      </c>
      <c r="P243" t="str">
        <f>VLOOKUP(B243,[1]高二下!$B:$J,9,0)</f>
        <v>央宗娜姆</v>
      </c>
      <c r="Q243">
        <f t="shared" si="43"/>
        <v>79.66101694915254</v>
      </c>
      <c r="R243">
        <f t="shared" si="44"/>
        <v>128</v>
      </c>
      <c r="S243">
        <f>VLOOKUP(B243,[1]高二上!$B:$J,8,0)</f>
        <v>86</v>
      </c>
      <c r="T243" t="str">
        <f>VLOOKUP(B243,[1]高二上!$B:$J,9,0)</f>
        <v>央宗娜姆</v>
      </c>
      <c r="U243">
        <f t="shared" si="45"/>
        <v>105.64971751412429</v>
      </c>
      <c r="V243">
        <f t="shared" si="46"/>
        <v>56</v>
      </c>
      <c r="W243">
        <f>VLOOKUP(B243,[1]高一下!$B:$J,8,0)</f>
        <v>91</v>
      </c>
      <c r="X243" t="str">
        <f>VLOOKUP(B243,[1]高一下!$B:$J,9,0)</f>
        <v>央宗娜姆</v>
      </c>
      <c r="Y243">
        <f t="shared" si="47"/>
        <v>120.90395480225989</v>
      </c>
      <c r="Z243">
        <f t="shared" si="48"/>
        <v>76</v>
      </c>
      <c r="AA243">
        <f>VLOOKUP(B243,[1]高一上!$B:$I,7,0)</f>
        <v>62</v>
      </c>
      <c r="AB243" t="str">
        <f>VLOOKUP(B243,[1]高一上!$B:$I,8,0)</f>
        <v>央宗娜姆</v>
      </c>
      <c r="AC243">
        <f t="shared" si="49"/>
        <v>68.079096045197744</v>
      </c>
      <c r="AD243">
        <f t="shared" si="50"/>
        <v>150</v>
      </c>
      <c r="AE243">
        <f>VLOOKUP(B243,[1]中考!$B:$H,7,0)</f>
        <v>112</v>
      </c>
      <c r="AF243">
        <f t="shared" si="51"/>
        <v>37</v>
      </c>
    </row>
    <row r="244" spans="1:32" x14ac:dyDescent="0.2">
      <c r="A244" s="2" t="s">
        <v>731</v>
      </c>
      <c r="B244" s="2" t="s">
        <v>732</v>
      </c>
      <c r="C244" s="1">
        <v>6</v>
      </c>
      <c r="D244" s="3" t="s">
        <v>9</v>
      </c>
      <c r="E244" s="4" t="s">
        <v>733</v>
      </c>
      <c r="F244" s="1">
        <v>459</v>
      </c>
      <c r="G244" s="13">
        <f>VLOOKUP(B244,'[1]高三下(高考)'!$B:$J,8,0)</f>
        <v>76</v>
      </c>
      <c r="H244" s="12" t="str">
        <f>VLOOKUP(B244,'[1]高三下(高考)'!$B:$J,9,0)</f>
        <v>央宗娜姆</v>
      </c>
      <c r="I244" s="15">
        <f t="shared" si="39"/>
        <v>90.395480225988706</v>
      </c>
      <c r="J244">
        <f t="shared" si="40"/>
        <v>242</v>
      </c>
      <c r="K244">
        <f>VLOOKUP(B244,[1]高三上!$B:$J,8,0)</f>
        <v>52</v>
      </c>
      <c r="L244" t="str">
        <f>VLOOKUP(B244,[1]高三上!$B:$J,9,0)</f>
        <v>央宗娜姆</v>
      </c>
      <c r="M244">
        <f t="shared" si="41"/>
        <v>77.401129943502823</v>
      </c>
      <c r="N244">
        <f t="shared" si="42"/>
        <v>208</v>
      </c>
      <c r="O244">
        <f>VLOOKUP(B244,[1]高二下!$B:$J,8,0)</f>
        <v>70</v>
      </c>
      <c r="P244" t="str">
        <f>VLOOKUP(B244,[1]高二下!$B:$J,9,0)</f>
        <v>央宗娜姆</v>
      </c>
      <c r="Q244">
        <f t="shared" si="43"/>
        <v>104.80225988700565</v>
      </c>
      <c r="R244">
        <f t="shared" si="44"/>
        <v>128</v>
      </c>
      <c r="S244">
        <f>VLOOKUP(B244,[1]高二上!$B:$J,8,0)</f>
        <v>66</v>
      </c>
      <c r="T244" t="str">
        <f>VLOOKUP(B244,[1]高二上!$B:$J,9,0)</f>
        <v>央宗娜姆</v>
      </c>
      <c r="U244">
        <f t="shared" si="45"/>
        <v>137.00564971751413</v>
      </c>
      <c r="V244">
        <f t="shared" si="46"/>
        <v>145</v>
      </c>
      <c r="W244">
        <f>VLOOKUP(B244,[1]高一下!$B:$J,8,0)</f>
        <v>60</v>
      </c>
      <c r="X244" t="str">
        <f>VLOOKUP(B244,[1]高一下!$B:$J,9,0)</f>
        <v>央宗娜姆</v>
      </c>
      <c r="Y244">
        <f t="shared" si="47"/>
        <v>107.90960451977401</v>
      </c>
      <c r="Z244">
        <f t="shared" si="48"/>
        <v>276</v>
      </c>
      <c r="AA244">
        <f>VLOOKUP(B244,[1]高一上!$B:$I,7,0)</f>
        <v>38</v>
      </c>
      <c r="AB244" t="str">
        <f>VLOOKUP(B244,[1]高一上!$B:$I,8,0)</f>
        <v>邓国华</v>
      </c>
      <c r="AC244">
        <f t="shared" si="49"/>
        <v>38.700564971751419</v>
      </c>
      <c r="AD244">
        <f t="shared" si="50"/>
        <v>304</v>
      </c>
      <c r="AE244">
        <f>VLOOKUP(B244,[1]中考!$B:$H,7,0)</f>
        <v>101</v>
      </c>
      <c r="AF244">
        <f t="shared" si="51"/>
        <v>87</v>
      </c>
    </row>
    <row r="245" spans="1:32" x14ac:dyDescent="0.2">
      <c r="A245" s="2" t="s">
        <v>734</v>
      </c>
      <c r="B245" s="2" t="s">
        <v>735</v>
      </c>
      <c r="C245" s="1">
        <v>6</v>
      </c>
      <c r="D245" s="3" t="s">
        <v>9</v>
      </c>
      <c r="E245" s="4" t="s">
        <v>736</v>
      </c>
      <c r="F245" s="1">
        <v>458</v>
      </c>
      <c r="G245" s="13">
        <f>VLOOKUP(B245,'[1]高三下(高考)'!$B:$J,8,0)</f>
        <v>76</v>
      </c>
      <c r="H245" s="12" t="str">
        <f>VLOOKUP(B245,'[1]高三下(高考)'!$B:$J,9,0)</f>
        <v>央宗娜姆</v>
      </c>
      <c r="I245" s="15">
        <f t="shared" si="39"/>
        <v>56.497175141242941</v>
      </c>
      <c r="J245">
        <f t="shared" si="40"/>
        <v>242</v>
      </c>
      <c r="K245">
        <f>VLOOKUP(B245,[1]高三上!$B:$J,8,0)</f>
        <v>69</v>
      </c>
      <c r="L245" t="str">
        <f>VLOOKUP(B245,[1]高三上!$B:$J,9,0)</f>
        <v>央宗娜姆</v>
      </c>
      <c r="M245">
        <f t="shared" si="41"/>
        <v>76.836158192090394</v>
      </c>
      <c r="N245">
        <f t="shared" si="42"/>
        <v>88</v>
      </c>
      <c r="O245">
        <f>VLOOKUP(B245,[1]高二下!$B:$J,8,0)</f>
        <v>103</v>
      </c>
      <c r="P245" t="str">
        <f>VLOOKUP(B245,[1]高二下!$B:$J,9,0)</f>
        <v>央宗娜姆</v>
      </c>
      <c r="Q245">
        <f t="shared" si="43"/>
        <v>124.85875706214689</v>
      </c>
      <c r="R245">
        <f t="shared" si="44"/>
        <v>6</v>
      </c>
      <c r="S245">
        <f>VLOOKUP(B245,[1]高二上!$B:$J,8,0)</f>
        <v>74</v>
      </c>
      <c r="T245" t="str">
        <f>VLOOKUP(B245,[1]高二上!$B:$J,9,0)</f>
        <v>央宗娜姆</v>
      </c>
      <c r="U245">
        <f t="shared" si="45"/>
        <v>77.118644067796609</v>
      </c>
      <c r="V245">
        <f t="shared" si="46"/>
        <v>94</v>
      </c>
      <c r="W245">
        <f>VLOOKUP(B245,[1]高一下!$B:$J,8,0)</f>
        <v>108</v>
      </c>
      <c r="X245" t="str">
        <f>VLOOKUP(B245,[1]高一下!$B:$J,9,0)</f>
        <v>央宗娜姆</v>
      </c>
      <c r="Y245">
        <f t="shared" si="47"/>
        <v>135.02824858757063</v>
      </c>
      <c r="Z245">
        <f t="shared" si="48"/>
        <v>13</v>
      </c>
      <c r="AA245">
        <f>VLOOKUP(B245,[1]高一上!$B:$I,7,0)</f>
        <v>63</v>
      </c>
      <c r="AB245" t="str">
        <f>VLOOKUP(B245,[1]高一上!$B:$I,8,0)</f>
        <v>喇燕</v>
      </c>
      <c r="AC245">
        <f t="shared" si="49"/>
        <v>62.429378531073446</v>
      </c>
      <c r="AD245">
        <f t="shared" si="50"/>
        <v>137</v>
      </c>
      <c r="AE245">
        <f>VLOOKUP(B245,[1]中考!$B:$H,7,0)</f>
        <v>125</v>
      </c>
      <c r="AF245">
        <f t="shared" si="51"/>
        <v>4</v>
      </c>
    </row>
    <row r="246" spans="1:32" x14ac:dyDescent="0.2">
      <c r="A246" s="2" t="s">
        <v>737</v>
      </c>
      <c r="B246" s="2" t="s">
        <v>738</v>
      </c>
      <c r="C246" s="1">
        <v>6</v>
      </c>
      <c r="D246" s="3" t="s">
        <v>9</v>
      </c>
      <c r="E246" s="4" t="s">
        <v>739</v>
      </c>
      <c r="F246" s="1">
        <v>456</v>
      </c>
      <c r="G246" s="13">
        <f>VLOOKUP(B246,'[1]高三下(高考)'!$B:$J,8,0)</f>
        <v>86</v>
      </c>
      <c r="H246" s="12" t="str">
        <f>VLOOKUP(B246,'[1]高三下(高考)'!$B:$J,9,0)</f>
        <v>央宗娜姆</v>
      </c>
      <c r="I246" s="15">
        <f t="shared" si="39"/>
        <v>67.2316384180791</v>
      </c>
      <c r="J246">
        <f t="shared" si="40"/>
        <v>154</v>
      </c>
      <c r="K246">
        <f>VLOOKUP(B246,[1]高三上!$B:$J,8,0)</f>
        <v>82</v>
      </c>
      <c r="L246" t="str">
        <f>VLOOKUP(B246,[1]高三上!$B:$J,9,0)</f>
        <v>央宗娜姆</v>
      </c>
      <c r="M246">
        <f t="shared" si="41"/>
        <v>157.90960451977401</v>
      </c>
      <c r="N246">
        <f t="shared" si="42"/>
        <v>38</v>
      </c>
      <c r="O246">
        <f>VLOOKUP(B246,[1]高二下!$B:$J,8,0)</f>
        <v>54</v>
      </c>
      <c r="P246" t="str">
        <f>VLOOKUP(B246,[1]高二下!$B:$J,9,0)</f>
        <v>央宗娜姆</v>
      </c>
      <c r="Q246">
        <f t="shared" si="43"/>
        <v>97.740112994350284</v>
      </c>
      <c r="R246">
        <f t="shared" si="44"/>
        <v>243</v>
      </c>
      <c r="S246">
        <f>VLOOKUP(B246,[1]高二上!$B:$J,8,0)</f>
        <v>50</v>
      </c>
      <c r="T246" t="str">
        <f>VLOOKUP(B246,[1]高二上!$B:$J,9,0)</f>
        <v>央宗娜姆</v>
      </c>
      <c r="U246">
        <f t="shared" si="45"/>
        <v>74.293785310734464</v>
      </c>
      <c r="V246">
        <f t="shared" si="46"/>
        <v>235</v>
      </c>
      <c r="W246">
        <f>VLOOKUP(B246,[1]高一下!$B:$J,8,0)</f>
        <v>79</v>
      </c>
      <c r="X246" t="str">
        <f>VLOOKUP(B246,[1]高一下!$B:$J,9,0)</f>
        <v>央宗娜姆</v>
      </c>
      <c r="Y246">
        <f t="shared" si="47"/>
        <v>142.37288135593221</v>
      </c>
      <c r="Z246">
        <f t="shared" si="48"/>
        <v>144</v>
      </c>
      <c r="AA246">
        <f>VLOOKUP(B246,[1]高一上!$B:$I,7,0)</f>
        <v>40</v>
      </c>
      <c r="AB246" t="str">
        <f>VLOOKUP(B246,[1]高一上!$B:$I,8,0)</f>
        <v>吕开绒</v>
      </c>
      <c r="AC246">
        <f t="shared" si="49"/>
        <v>30.790960451977398</v>
      </c>
      <c r="AD246">
        <f t="shared" si="50"/>
        <v>294</v>
      </c>
      <c r="AE246">
        <f>VLOOKUP(B246,[1]中考!$B:$H,7,0)</f>
        <v>109</v>
      </c>
      <c r="AF246">
        <f t="shared" si="51"/>
        <v>49</v>
      </c>
    </row>
    <row r="247" spans="1:32" x14ac:dyDescent="0.2">
      <c r="A247" s="2" t="s">
        <v>740</v>
      </c>
      <c r="B247" s="2" t="s">
        <v>741</v>
      </c>
      <c r="C247" s="1">
        <v>6</v>
      </c>
      <c r="D247" s="3" t="s">
        <v>9</v>
      </c>
      <c r="E247" s="4" t="s">
        <v>742</v>
      </c>
      <c r="F247" s="1">
        <v>450</v>
      </c>
      <c r="G247" s="13">
        <f>VLOOKUP(B247,'[1]高三下(高考)'!$B:$J,8,0)</f>
        <v>85</v>
      </c>
      <c r="H247" s="12" t="str">
        <f>VLOOKUP(B247,'[1]高三下(高考)'!$B:$J,9,0)</f>
        <v>央宗娜姆</v>
      </c>
      <c r="I247" s="15">
        <f t="shared" si="39"/>
        <v>104.23728813559322</v>
      </c>
      <c r="J247">
        <f t="shared" si="40"/>
        <v>168</v>
      </c>
      <c r="K247">
        <f>VLOOKUP(B247,[1]高三上!$B:$J,8,0)</f>
        <v>56</v>
      </c>
      <c r="L247" t="str">
        <f>VLOOKUP(B247,[1]高三上!$B:$J,9,0)</f>
        <v>央宗娜姆</v>
      </c>
      <c r="M247">
        <f t="shared" si="41"/>
        <v>72.881355932203391</v>
      </c>
      <c r="N247">
        <f t="shared" si="42"/>
        <v>183</v>
      </c>
      <c r="O247">
        <f>VLOOKUP(B247,[1]高二下!$B:$J,8,0)</f>
        <v>75</v>
      </c>
      <c r="P247" t="str">
        <f>VLOOKUP(B247,[1]高二下!$B:$J,9,0)</f>
        <v>央宗娜姆</v>
      </c>
      <c r="Q247">
        <f t="shared" si="43"/>
        <v>133.89830508474574</v>
      </c>
      <c r="R247">
        <f t="shared" si="44"/>
        <v>87</v>
      </c>
      <c r="S247">
        <f>VLOOKUP(B247,[1]高二上!$B:$J,8,0)</f>
        <v>54</v>
      </c>
      <c r="T247" t="str">
        <f>VLOOKUP(B247,[1]高二上!$B:$J,9,0)</f>
        <v>央宗娜姆</v>
      </c>
      <c r="U247">
        <f t="shared" si="45"/>
        <v>84.180790960451972</v>
      </c>
      <c r="V247">
        <f t="shared" si="46"/>
        <v>207</v>
      </c>
      <c r="W247">
        <f>VLOOKUP(B247,[1]高一下!$B:$J,8,0)</f>
        <v>78</v>
      </c>
      <c r="X247" t="str">
        <f>VLOOKUP(B247,[1]高一下!$B:$J,9,0)</f>
        <v>央宗娜姆</v>
      </c>
      <c r="Y247">
        <f t="shared" si="47"/>
        <v>128.24858757062148</v>
      </c>
      <c r="Z247">
        <f t="shared" si="48"/>
        <v>151</v>
      </c>
      <c r="AA247">
        <f>VLOOKUP(B247,[1]高一上!$B:$I,7,0)</f>
        <v>48</v>
      </c>
      <c r="AB247" t="str">
        <f>VLOOKUP(B247,[1]高一上!$B:$I,8,0)</f>
        <v>央宗娜姆</v>
      </c>
      <c r="AC247">
        <f t="shared" si="49"/>
        <v>70.621468926553675</v>
      </c>
      <c r="AD247">
        <f t="shared" si="50"/>
        <v>251</v>
      </c>
      <c r="AE247">
        <f>VLOOKUP(B247,[1]中考!$B:$H,7,0)</f>
        <v>93</v>
      </c>
      <c r="AF247">
        <f t="shared" si="51"/>
        <v>147</v>
      </c>
    </row>
    <row r="248" spans="1:32" x14ac:dyDescent="0.2">
      <c r="A248" s="2" t="s">
        <v>743</v>
      </c>
      <c r="B248" s="2" t="s">
        <v>744</v>
      </c>
      <c r="C248" s="1">
        <v>6</v>
      </c>
      <c r="D248" s="3" t="s">
        <v>9</v>
      </c>
      <c r="E248" s="4" t="s">
        <v>204</v>
      </c>
      <c r="F248" s="1">
        <v>448</v>
      </c>
      <c r="G248" s="13">
        <f>VLOOKUP(B248,'[1]高三下(高考)'!$B:$J,8,0)</f>
        <v>91</v>
      </c>
      <c r="H248" s="12" t="str">
        <f>VLOOKUP(B248,'[1]高三下(高考)'!$B:$J,9,0)</f>
        <v>央宗娜姆</v>
      </c>
      <c r="I248" s="15">
        <f t="shared" si="39"/>
        <v>89.548022598870062</v>
      </c>
      <c r="J248">
        <f t="shared" si="40"/>
        <v>112</v>
      </c>
      <c r="K248">
        <f>VLOOKUP(B248,[1]高三上!$B:$J,8,0)</f>
        <v>72</v>
      </c>
      <c r="L248" t="str">
        <f>VLOOKUP(B248,[1]高三上!$B:$J,9,0)</f>
        <v>央宗娜姆</v>
      </c>
      <c r="M248">
        <f t="shared" si="41"/>
        <v>140.39548022598871</v>
      </c>
      <c r="N248">
        <f t="shared" si="42"/>
        <v>75</v>
      </c>
      <c r="O248">
        <f>VLOOKUP(B248,[1]高二下!$B:$J,8,0)</f>
        <v>57</v>
      </c>
      <c r="P248" t="str">
        <f>VLOOKUP(B248,[1]高二下!$B:$J,9,0)</f>
        <v>央宗娜姆</v>
      </c>
      <c r="Q248">
        <f t="shared" si="43"/>
        <v>93.220338983050851</v>
      </c>
      <c r="R248">
        <f t="shared" si="44"/>
        <v>218</v>
      </c>
      <c r="S248">
        <f>VLOOKUP(B248,[1]高二上!$B:$J,8,0)</f>
        <v>57</v>
      </c>
      <c r="T248" t="str">
        <f>VLOOKUP(B248,[1]高二上!$B:$J,9,0)</f>
        <v>央宗娜姆</v>
      </c>
      <c r="U248">
        <f t="shared" si="45"/>
        <v>107.06214689265536</v>
      </c>
      <c r="V248">
        <f t="shared" si="46"/>
        <v>194</v>
      </c>
      <c r="W248">
        <f>VLOOKUP(B248,[1]高一下!$B:$J,8,0)</f>
        <v>69</v>
      </c>
      <c r="X248" t="str">
        <f>VLOOKUP(B248,[1]高一下!$B:$J,9,0)</f>
        <v>央宗娜姆</v>
      </c>
      <c r="Y248">
        <f t="shared" si="47"/>
        <v>122.88135593220339</v>
      </c>
      <c r="Z248">
        <f t="shared" si="48"/>
        <v>219</v>
      </c>
      <c r="AA248">
        <f>VLOOKUP(B248,[1]高一上!$B:$I,7,0)</f>
        <v>39</v>
      </c>
      <c r="AB248" t="str">
        <f>VLOOKUP(B248,[1]高一上!$B:$I,8,0)</f>
        <v>曹云萍</v>
      </c>
      <c r="AC248">
        <f t="shared" si="49"/>
        <v>19.774011299435017</v>
      </c>
      <c r="AD248">
        <f t="shared" si="50"/>
        <v>300</v>
      </c>
      <c r="AE248">
        <f>VLOOKUP(B248,[1]中考!$B:$H,7,0)</f>
        <v>117</v>
      </c>
      <c r="AF248">
        <f t="shared" si="51"/>
        <v>16</v>
      </c>
    </row>
    <row r="249" spans="1:32" x14ac:dyDescent="0.2">
      <c r="A249" s="2" t="s">
        <v>745</v>
      </c>
      <c r="B249" s="2" t="s">
        <v>746</v>
      </c>
      <c r="C249" s="1">
        <v>6</v>
      </c>
      <c r="D249" s="3" t="s">
        <v>9</v>
      </c>
      <c r="E249" s="4" t="s">
        <v>747</v>
      </c>
      <c r="F249" s="1">
        <v>446</v>
      </c>
      <c r="G249" s="13">
        <f>VLOOKUP(B249,'[1]高三下(高考)'!$B:$J,8,0)</f>
        <v>82</v>
      </c>
      <c r="H249" s="12" t="str">
        <f>VLOOKUP(B249,'[1]高三下(高考)'!$B:$J,9,0)</f>
        <v>央宗娜姆</v>
      </c>
      <c r="I249" s="15">
        <f t="shared" si="39"/>
        <v>79.096045197740111</v>
      </c>
      <c r="J249">
        <f t="shared" si="40"/>
        <v>197</v>
      </c>
      <c r="K249">
        <f>VLOOKUP(B249,[1]高三上!$B:$J,8,0)</f>
        <v>64</v>
      </c>
      <c r="L249" t="str">
        <f>VLOOKUP(B249,[1]高三上!$B:$J,9,0)</f>
        <v>央宗娜姆</v>
      </c>
      <c r="M249">
        <f t="shared" si="41"/>
        <v>116.94915254237287</v>
      </c>
      <c r="N249">
        <f t="shared" si="42"/>
        <v>123</v>
      </c>
      <c r="O249">
        <f>VLOOKUP(B249,[1]高二下!$B:$J,8,0)</f>
        <v>62</v>
      </c>
      <c r="P249" t="str">
        <f>VLOOKUP(B249,[1]高二下!$B:$J,9,0)</f>
        <v>央宗娜姆</v>
      </c>
      <c r="Q249">
        <f t="shared" si="43"/>
        <v>123.72881355932203</v>
      </c>
      <c r="R249">
        <f t="shared" si="44"/>
        <v>183</v>
      </c>
      <c r="S249">
        <f>VLOOKUP(B249,[1]高二上!$B:$J,8,0)</f>
        <v>46</v>
      </c>
      <c r="T249" t="str">
        <f>VLOOKUP(B249,[1]高二上!$B:$J,9,0)</f>
        <v>央宗娜姆</v>
      </c>
      <c r="U249">
        <f t="shared" si="45"/>
        <v>83.615819209039557</v>
      </c>
      <c r="V249">
        <f t="shared" si="46"/>
        <v>267</v>
      </c>
      <c r="W249">
        <f>VLOOKUP(B249,[1]高一下!$B:$J,8,0)</f>
        <v>70</v>
      </c>
      <c r="X249" t="str">
        <f>VLOOKUP(B249,[1]高一下!$B:$J,9,0)</f>
        <v>央宗娜姆</v>
      </c>
      <c r="Y249">
        <f t="shared" si="47"/>
        <v>124.01129943502825</v>
      </c>
      <c r="Z249">
        <f t="shared" si="48"/>
        <v>209</v>
      </c>
      <c r="AA249">
        <f>VLOOKUP(B249,[1]高一上!$B:$I,7,0)</f>
        <v>40</v>
      </c>
      <c r="AB249" t="str">
        <f>VLOOKUP(B249,[1]高一上!$B:$I,8,0)</f>
        <v>喇燕</v>
      </c>
      <c r="AC249">
        <f t="shared" si="49"/>
        <v>19.774011299435017</v>
      </c>
      <c r="AD249">
        <f t="shared" si="50"/>
        <v>294</v>
      </c>
      <c r="AE249">
        <f>VLOOKUP(B249,[1]中考!$B:$H,7,0)</f>
        <v>121</v>
      </c>
      <c r="AF249">
        <f t="shared" si="51"/>
        <v>10</v>
      </c>
    </row>
    <row r="250" spans="1:32" x14ac:dyDescent="0.2">
      <c r="A250" s="2" t="s">
        <v>748</v>
      </c>
      <c r="B250" s="2" t="s">
        <v>749</v>
      </c>
      <c r="C250" s="1">
        <v>6</v>
      </c>
      <c r="D250" s="3" t="s">
        <v>9</v>
      </c>
      <c r="E250" s="4" t="s">
        <v>750</v>
      </c>
      <c r="F250" s="1">
        <v>443</v>
      </c>
      <c r="G250" s="13">
        <f>VLOOKUP(B250,'[1]高三下(高考)'!$B:$J,8,0)</f>
        <v>96</v>
      </c>
      <c r="H250" s="12" t="str">
        <f>VLOOKUP(B250,'[1]高三下(高考)'!$B:$J,9,0)</f>
        <v>央宗娜姆</v>
      </c>
      <c r="I250" s="15">
        <f t="shared" si="39"/>
        <v>114.68926553672317</v>
      </c>
      <c r="J250">
        <f t="shared" si="40"/>
        <v>61</v>
      </c>
      <c r="K250">
        <f>VLOOKUP(B250,[1]高三上!$B:$J,8,0)</f>
        <v>66</v>
      </c>
      <c r="L250" t="str">
        <f>VLOOKUP(B250,[1]高三上!$B:$J,9,0)</f>
        <v>央宗娜姆</v>
      </c>
      <c r="M250">
        <f t="shared" si="41"/>
        <v>109.03954802259886</v>
      </c>
      <c r="N250">
        <f t="shared" si="42"/>
        <v>113</v>
      </c>
      <c r="O250">
        <f>VLOOKUP(B250,[1]高二下!$B:$J,8,0)</f>
        <v>68</v>
      </c>
      <c r="P250" t="str">
        <f>VLOOKUP(B250,[1]高二下!$B:$J,9,0)</f>
        <v>央宗娜姆</v>
      </c>
      <c r="Q250">
        <f t="shared" si="43"/>
        <v>98.587570621468927</v>
      </c>
      <c r="R250">
        <f t="shared" si="44"/>
        <v>145</v>
      </c>
      <c r="S250">
        <f>VLOOKUP(B250,[1]高二上!$B:$J,8,0)</f>
        <v>67</v>
      </c>
      <c r="T250" t="str">
        <f>VLOOKUP(B250,[1]高二上!$B:$J,9,0)</f>
        <v>央宗娜姆</v>
      </c>
      <c r="U250">
        <f t="shared" si="45"/>
        <v>125.42372881355932</v>
      </c>
      <c r="V250">
        <f t="shared" si="46"/>
        <v>140</v>
      </c>
      <c r="W250">
        <f>VLOOKUP(B250,[1]高一下!$B:$J,8,0)</f>
        <v>67</v>
      </c>
      <c r="X250" t="str">
        <f>VLOOKUP(B250,[1]高一下!$B:$J,9,0)</f>
        <v>央宗娜姆</v>
      </c>
      <c r="Y250">
        <f t="shared" si="47"/>
        <v>85.028248587570616</v>
      </c>
      <c r="Z250">
        <f t="shared" si="48"/>
        <v>230</v>
      </c>
      <c r="AA250">
        <f>VLOOKUP(B250,[1]高一上!$B:$I,7,0)</f>
        <v>59</v>
      </c>
      <c r="AB250" t="str">
        <f>VLOOKUP(B250,[1]高一上!$B:$I,8,0)</f>
        <v>央宗娜姆</v>
      </c>
      <c r="AC250">
        <f t="shared" si="49"/>
        <v>51.129943502824858</v>
      </c>
      <c r="AD250">
        <f t="shared" si="50"/>
        <v>177</v>
      </c>
      <c r="AE250">
        <f>VLOOKUP(B250,[1]中考!$B:$H,7,0)</f>
        <v>123</v>
      </c>
      <c r="AF250">
        <f t="shared" si="51"/>
        <v>4</v>
      </c>
    </row>
    <row r="251" spans="1:32" x14ac:dyDescent="0.2">
      <c r="A251" s="2" t="s">
        <v>751</v>
      </c>
      <c r="B251" s="2" t="s">
        <v>752</v>
      </c>
      <c r="C251" s="1">
        <v>6</v>
      </c>
      <c r="D251" s="3" t="s">
        <v>9</v>
      </c>
      <c r="E251" s="4" t="s">
        <v>753</v>
      </c>
      <c r="F251" s="1">
        <v>438</v>
      </c>
      <c r="G251" s="13">
        <f>VLOOKUP(B251,'[1]高三下(高考)'!$B:$J,8,0)</f>
        <v>68</v>
      </c>
      <c r="H251" s="12" t="str">
        <f>VLOOKUP(B251,'[1]高三下(高考)'!$B:$J,9,0)</f>
        <v>央宗娜姆</v>
      </c>
      <c r="I251" s="15">
        <f t="shared" si="39"/>
        <v>87.853107344632775</v>
      </c>
      <c r="J251">
        <f t="shared" si="40"/>
        <v>298</v>
      </c>
      <c r="K251">
        <f>VLOOKUP(B251,[1]高三上!$B:$J,8,0)</f>
        <v>46</v>
      </c>
      <c r="L251" t="str">
        <f>VLOOKUP(B251,[1]高三上!$B:$J,9,0)</f>
        <v>央宗娜姆</v>
      </c>
      <c r="M251">
        <f t="shared" si="41"/>
        <v>79.66101694915254</v>
      </c>
      <c r="N251">
        <f t="shared" si="42"/>
        <v>255</v>
      </c>
      <c r="O251">
        <f>VLOOKUP(B251,[1]高二下!$B:$J,8,0)</f>
        <v>62</v>
      </c>
      <c r="P251" t="str">
        <f>VLOOKUP(B251,[1]高二下!$B:$J,9,0)</f>
        <v>央宗娜姆</v>
      </c>
      <c r="Q251">
        <f t="shared" si="43"/>
        <v>76.836158192090394</v>
      </c>
      <c r="R251">
        <f t="shared" si="44"/>
        <v>183</v>
      </c>
      <c r="S251">
        <f>VLOOKUP(B251,[1]高二上!$B:$J,8,0)</f>
        <v>73</v>
      </c>
      <c r="T251" t="str">
        <f>VLOOKUP(B251,[1]高二上!$B:$J,9,0)</f>
        <v>央宗娜姆</v>
      </c>
      <c r="U251">
        <f t="shared" si="45"/>
        <v>141.52542372881356</v>
      </c>
      <c r="V251">
        <f t="shared" si="46"/>
        <v>101</v>
      </c>
      <c r="W251">
        <f>VLOOKUP(B251,[1]高一下!$B:$J,8,0)</f>
        <v>64</v>
      </c>
      <c r="X251" t="str">
        <f>VLOOKUP(B251,[1]高一下!$B:$J,9,0)</f>
        <v>央宗娜姆</v>
      </c>
      <c r="Y251">
        <f t="shared" si="47"/>
        <v>81.073446327683612</v>
      </c>
      <c r="Z251">
        <f t="shared" si="48"/>
        <v>248</v>
      </c>
      <c r="AA251">
        <f>VLOOKUP(B251,[1]高一上!$B:$I,7,0)</f>
        <v>58</v>
      </c>
      <c r="AB251" t="str">
        <f>VLOOKUP(B251,[1]高一上!$B:$I,8,0)</f>
        <v>邓国华</v>
      </c>
      <c r="AC251">
        <f t="shared" si="49"/>
        <v>72.881355932203391</v>
      </c>
      <c r="AD251">
        <f t="shared" si="50"/>
        <v>181</v>
      </c>
      <c r="AE251">
        <f>VLOOKUP(B251,[1]中考!$B:$H,7,0)</f>
        <v>101</v>
      </c>
      <c r="AF251">
        <f t="shared" si="51"/>
        <v>85</v>
      </c>
    </row>
    <row r="252" spans="1:32" x14ac:dyDescent="0.2">
      <c r="A252" s="2" t="s">
        <v>754</v>
      </c>
      <c r="B252" s="2" t="s">
        <v>755</v>
      </c>
      <c r="C252" s="1">
        <v>6</v>
      </c>
      <c r="D252" s="3" t="s">
        <v>9</v>
      </c>
      <c r="E252" s="4" t="s">
        <v>756</v>
      </c>
      <c r="F252" s="1">
        <v>437</v>
      </c>
      <c r="G252" s="13">
        <f>VLOOKUP(B252,'[1]高三下(高考)'!$B:$J,8,0)</f>
        <v>75</v>
      </c>
      <c r="H252" s="12" t="str">
        <f>VLOOKUP(B252,'[1]高三下(高考)'!$B:$J,9,0)</f>
        <v>央宗娜姆</v>
      </c>
      <c r="I252" s="15">
        <f t="shared" si="39"/>
        <v>98.587570621468927</v>
      </c>
      <c r="J252">
        <f t="shared" si="40"/>
        <v>250</v>
      </c>
      <c r="K252">
        <f>VLOOKUP(B252,[1]高三上!$B:$J,8,0)</f>
        <v>48</v>
      </c>
      <c r="L252" t="str">
        <f>VLOOKUP(B252,[1]高三上!$B:$J,9,0)</f>
        <v>央宗娜姆</v>
      </c>
      <c r="M252">
        <f t="shared" si="41"/>
        <v>111.01694915254237</v>
      </c>
      <c r="N252">
        <f t="shared" si="42"/>
        <v>245</v>
      </c>
      <c r="O252">
        <f>VLOOKUP(B252,[1]高二下!$B:$J,8,0)</f>
        <v>48</v>
      </c>
      <c r="P252" t="str">
        <f>VLOOKUP(B252,[1]高二下!$B:$J,9,0)</f>
        <v>央宗娜姆</v>
      </c>
      <c r="Q252">
        <f t="shared" si="43"/>
        <v>97.740112994350284</v>
      </c>
      <c r="R252">
        <f t="shared" si="44"/>
        <v>284</v>
      </c>
      <c r="S252">
        <f>VLOOKUP(B252,[1]高二上!$B:$J,8,0)</f>
        <v>44</v>
      </c>
      <c r="T252" t="str">
        <f>VLOOKUP(B252,[1]高二上!$B:$J,9,0)</f>
        <v>央宗娜姆</v>
      </c>
      <c r="U252">
        <f t="shared" si="45"/>
        <v>72.598870056497177</v>
      </c>
      <c r="V252">
        <f t="shared" si="46"/>
        <v>276</v>
      </c>
      <c r="W252">
        <f>VLOOKUP(B252,[1]高一下!$B:$J,8,0)</f>
        <v>75</v>
      </c>
      <c r="X252" t="str">
        <f>VLOOKUP(B252,[1]高一下!$B:$J,9,0)</f>
        <v>央宗娜姆</v>
      </c>
      <c r="Y252">
        <f t="shared" si="47"/>
        <v>146.61016949152543</v>
      </c>
      <c r="Z252">
        <f t="shared" si="48"/>
        <v>179</v>
      </c>
      <c r="AA252">
        <f>VLOOKUP(B252,[1]高一上!$B:$I,7,0)</f>
        <v>24</v>
      </c>
      <c r="AB252" t="str">
        <f>VLOOKUP(B252,[1]高一上!$B:$I,8,0)</f>
        <v>喇燕</v>
      </c>
      <c r="AC252">
        <f t="shared" si="49"/>
        <v>20.056497175141246</v>
      </c>
      <c r="AD252">
        <f t="shared" si="50"/>
        <v>344</v>
      </c>
      <c r="AE252">
        <f>VLOOKUP(B252,[1]中考!$B:$H,7,0)</f>
        <v>106</v>
      </c>
      <c r="AF252">
        <f t="shared" si="51"/>
        <v>61</v>
      </c>
    </row>
    <row r="253" spans="1:32" x14ac:dyDescent="0.2">
      <c r="A253" s="2" t="s">
        <v>757</v>
      </c>
      <c r="B253" s="2" t="s">
        <v>758</v>
      </c>
      <c r="C253" s="1">
        <v>6</v>
      </c>
      <c r="D253" s="3" t="s">
        <v>9</v>
      </c>
      <c r="E253" s="4" t="s">
        <v>759</v>
      </c>
      <c r="F253" s="1">
        <v>437</v>
      </c>
      <c r="G253" s="13">
        <f>VLOOKUP(B253,'[1]高三下(高考)'!$B:$J,8,0)</f>
        <v>81</v>
      </c>
      <c r="H253" s="12" t="str">
        <f>VLOOKUP(B253,'[1]高三下(高考)'!$B:$J,9,0)</f>
        <v>央宗娜姆</v>
      </c>
      <c r="I253" s="15">
        <f t="shared" si="39"/>
        <v>120.05649717514125</v>
      </c>
      <c r="J253">
        <f t="shared" si="40"/>
        <v>209</v>
      </c>
      <c r="K253">
        <f>VLOOKUP(B253,[1]高三上!$B:$J,8,0)</f>
        <v>42</v>
      </c>
      <c r="L253" t="str">
        <f>VLOOKUP(B253,[1]高三上!$B:$J,9,0)</f>
        <v>央宗娜姆</v>
      </c>
      <c r="M253">
        <f t="shared" si="41"/>
        <v>63.559322033898304</v>
      </c>
      <c r="N253">
        <f t="shared" si="42"/>
        <v>280</v>
      </c>
      <c r="O253">
        <f>VLOOKUP(B253,[1]高二下!$B:$J,8,0)</f>
        <v>67</v>
      </c>
      <c r="P253" t="str">
        <f>VLOOKUP(B253,[1]高二下!$B:$J,9,0)</f>
        <v>央宗娜姆</v>
      </c>
      <c r="Q253">
        <f t="shared" si="43"/>
        <v>92.090395480225993</v>
      </c>
      <c r="R253">
        <f t="shared" si="44"/>
        <v>151</v>
      </c>
      <c r="S253">
        <f>VLOOKUP(B253,[1]高二上!$B:$J,8,0)</f>
        <v>69</v>
      </c>
      <c r="T253" t="str">
        <f>VLOOKUP(B253,[1]高二上!$B:$J,9,0)</f>
        <v>央宗娜姆</v>
      </c>
      <c r="U253">
        <f t="shared" si="45"/>
        <v>111.01694915254237</v>
      </c>
      <c r="V253">
        <f t="shared" si="46"/>
        <v>123</v>
      </c>
      <c r="W253">
        <f>VLOOKUP(B253,[1]高一下!$B:$J,8,0)</f>
        <v>77</v>
      </c>
      <c r="X253" t="str">
        <f>VLOOKUP(B253,[1]高一下!$B:$J,9,0)</f>
        <v>央宗娜姆</v>
      </c>
      <c r="Y253">
        <f t="shared" si="47"/>
        <v>122.88135593220339</v>
      </c>
      <c r="Z253">
        <f t="shared" si="48"/>
        <v>162</v>
      </c>
      <c r="AA253">
        <f>VLOOKUP(B253,[1]高一上!$B:$I,7,0)</f>
        <v>49</v>
      </c>
      <c r="AB253" t="str">
        <f>VLOOKUP(B253,[1]高一上!$B:$I,8,0)</f>
        <v>央宗娜姆</v>
      </c>
      <c r="AC253">
        <f t="shared" si="49"/>
        <v>56.497175141242941</v>
      </c>
      <c r="AD253">
        <f t="shared" si="50"/>
        <v>243</v>
      </c>
      <c r="AE253">
        <f>VLOOKUP(B253,[1]中考!$B:$H,7,0)</f>
        <v>100</v>
      </c>
      <c r="AF253">
        <f t="shared" si="51"/>
        <v>89</v>
      </c>
    </row>
    <row r="254" spans="1:32" x14ac:dyDescent="0.2">
      <c r="A254" s="2" t="s">
        <v>760</v>
      </c>
      <c r="B254" s="2" t="s">
        <v>761</v>
      </c>
      <c r="C254" s="1">
        <v>6</v>
      </c>
      <c r="D254" s="3" t="s">
        <v>9</v>
      </c>
      <c r="E254" s="4" t="s">
        <v>762</v>
      </c>
      <c r="F254" s="1">
        <v>436</v>
      </c>
      <c r="G254" s="13">
        <f>VLOOKUP(B254,'[1]高三下(高考)'!$B:$J,8,0)</f>
        <v>92</v>
      </c>
      <c r="H254" s="12" t="str">
        <f>VLOOKUP(B254,'[1]高三下(高考)'!$B:$J,9,0)</f>
        <v>央宗娜姆</v>
      </c>
      <c r="I254" s="15">
        <f t="shared" si="39"/>
        <v>153.67231638418079</v>
      </c>
      <c r="J254">
        <f t="shared" si="40"/>
        <v>97</v>
      </c>
      <c r="K254">
        <f>VLOOKUP(B254,[1]高三上!$B:$J,8,0)</f>
        <v>40</v>
      </c>
      <c r="L254" t="str">
        <f>VLOOKUP(B254,[1]高三上!$B:$J,9,0)</f>
        <v>央宗娜姆</v>
      </c>
      <c r="M254">
        <f t="shared" si="41"/>
        <v>68.361581920903944</v>
      </c>
      <c r="N254">
        <f t="shared" si="42"/>
        <v>287</v>
      </c>
      <c r="O254">
        <f>VLOOKUP(B254,[1]高二下!$B:$J,8,0)</f>
        <v>63</v>
      </c>
      <c r="P254" t="str">
        <f>VLOOKUP(B254,[1]高二下!$B:$J,9,0)</f>
        <v>央宗娜姆</v>
      </c>
      <c r="Q254">
        <f t="shared" si="43"/>
        <v>112.71186440677965</v>
      </c>
      <c r="R254">
        <f t="shared" si="44"/>
        <v>175</v>
      </c>
      <c r="S254">
        <f>VLOOKUP(B254,[1]高二上!$B:$J,8,0)</f>
        <v>52</v>
      </c>
      <c r="T254" t="str">
        <f>VLOOKUP(B254,[1]高二上!$B:$J,9,0)</f>
        <v>央宗娜姆</v>
      </c>
      <c r="U254">
        <f t="shared" si="45"/>
        <v>53.954802259887011</v>
      </c>
      <c r="V254">
        <f t="shared" si="46"/>
        <v>220</v>
      </c>
      <c r="W254">
        <f>VLOOKUP(B254,[1]高一下!$B:$J,8,0)</f>
        <v>94</v>
      </c>
      <c r="X254" t="str">
        <f>VLOOKUP(B254,[1]高一下!$B:$J,9,0)</f>
        <v>央宗娜姆</v>
      </c>
      <c r="Y254">
        <f t="shared" si="47"/>
        <v>155.64971751412429</v>
      </c>
      <c r="Z254">
        <f t="shared" si="48"/>
        <v>57</v>
      </c>
      <c r="AA254">
        <f>VLOOKUP(B254,[1]高一上!$B:$I,7,0)</f>
        <v>47</v>
      </c>
      <c r="AB254" t="str">
        <f>VLOOKUP(B254,[1]高一上!$B:$I,8,0)</f>
        <v>央宗娜姆</v>
      </c>
      <c r="AC254">
        <f t="shared" si="49"/>
        <v>41.242937853107343</v>
      </c>
      <c r="AD254">
        <f t="shared" si="50"/>
        <v>254</v>
      </c>
      <c r="AE254">
        <f>VLOOKUP(B254,[1]中考!$B:$H,7,0)</f>
        <v>109</v>
      </c>
      <c r="AF254">
        <f t="shared" si="51"/>
        <v>46</v>
      </c>
    </row>
    <row r="255" spans="1:32" x14ac:dyDescent="0.2">
      <c r="A255" s="2" t="s">
        <v>763</v>
      </c>
      <c r="B255" s="2" t="s">
        <v>764</v>
      </c>
      <c r="C255" s="1">
        <v>6</v>
      </c>
      <c r="D255" s="3" t="s">
        <v>9</v>
      </c>
      <c r="E255" s="4" t="s">
        <v>765</v>
      </c>
      <c r="F255" s="1">
        <v>435</v>
      </c>
      <c r="G255" s="13">
        <f>VLOOKUP(B255,'[1]高三下(高考)'!$B:$J,8,0)</f>
        <v>59</v>
      </c>
      <c r="H255" s="12" t="str">
        <f>VLOOKUP(B255,'[1]高三下(高考)'!$B:$J,9,0)</f>
        <v>央宗娜姆</v>
      </c>
      <c r="I255" s="15">
        <f t="shared" si="39"/>
        <v>80.790960451977398</v>
      </c>
      <c r="J255">
        <f t="shared" si="40"/>
        <v>334</v>
      </c>
      <c r="K255">
        <f>VLOOKUP(B255,[1]高三上!$B:$J,8,0)</f>
        <v>45</v>
      </c>
      <c r="L255" t="str">
        <f>VLOOKUP(B255,[1]高三上!$B:$J,9,0)</f>
        <v>央宗娜姆</v>
      </c>
      <c r="M255">
        <f t="shared" si="41"/>
        <v>97.175141242937855</v>
      </c>
      <c r="N255">
        <f t="shared" si="42"/>
        <v>266</v>
      </c>
      <c r="O255">
        <f>VLOOKUP(B255,[1]高二下!$B:$J,8,0)</f>
        <v>52</v>
      </c>
      <c r="P255" t="str">
        <f>VLOOKUP(B255,[1]高二下!$B:$J,9,0)</f>
        <v>央宗娜姆</v>
      </c>
      <c r="Q255">
        <f t="shared" si="43"/>
        <v>119.49152542372882</v>
      </c>
      <c r="R255">
        <f t="shared" si="44"/>
        <v>256</v>
      </c>
      <c r="S255">
        <f>VLOOKUP(B255,[1]高二上!$B:$J,8,0)</f>
        <v>31</v>
      </c>
      <c r="T255" t="str">
        <f>VLOOKUP(B255,[1]高二上!$B:$J,9,0)</f>
        <v>央宗娜姆</v>
      </c>
      <c r="U255">
        <f t="shared" si="45"/>
        <v>98.022598870056498</v>
      </c>
      <c r="V255">
        <f t="shared" si="46"/>
        <v>325</v>
      </c>
      <c r="W255">
        <f>VLOOKUP(B255,[1]高一下!$B:$J,8,0)</f>
        <v>49</v>
      </c>
      <c r="X255" t="str">
        <f>VLOOKUP(B255,[1]高一下!$B:$J,9,0)</f>
        <v>央宗娜姆</v>
      </c>
      <c r="Y255">
        <f t="shared" si="47"/>
        <v>109.60451977401129</v>
      </c>
      <c r="Z255">
        <f t="shared" si="48"/>
        <v>318</v>
      </c>
      <c r="AA255">
        <f>VLOOKUP(B255,[1]高一上!$B:$I,7,0)</f>
        <v>10</v>
      </c>
      <c r="AB255" t="str">
        <f>VLOOKUP(B255,[1]高一上!$B:$I,8,0)</f>
        <v>吕开绒</v>
      </c>
      <c r="AC255">
        <f t="shared" si="49"/>
        <v>75.706214689265536</v>
      </c>
      <c r="AD255">
        <f t="shared" si="50"/>
        <v>352</v>
      </c>
      <c r="AE255">
        <f>VLOOKUP(B255,[1]中考!$B:$H,7,0)</f>
        <v>77</v>
      </c>
      <c r="AF255">
        <f t="shared" si="51"/>
        <v>266</v>
      </c>
    </row>
    <row r="256" spans="1:32" x14ac:dyDescent="0.2">
      <c r="A256" s="2" t="s">
        <v>766</v>
      </c>
      <c r="B256" s="2" t="s">
        <v>767</v>
      </c>
      <c r="C256" s="1">
        <v>6</v>
      </c>
      <c r="D256" s="3" t="s">
        <v>9</v>
      </c>
      <c r="E256" s="4" t="s">
        <v>768</v>
      </c>
      <c r="F256" s="1">
        <v>428</v>
      </c>
      <c r="G256" s="13">
        <f>VLOOKUP(B256,'[1]高三下(高考)'!$B:$J,8,0)</f>
        <v>75</v>
      </c>
      <c r="H256" s="12" t="str">
        <f>VLOOKUP(B256,'[1]高三下(高考)'!$B:$J,9,0)</f>
        <v>央宗娜姆</v>
      </c>
      <c r="I256" s="15">
        <f t="shared" si="39"/>
        <v>82.485875706214685</v>
      </c>
      <c r="J256">
        <f t="shared" si="40"/>
        <v>250</v>
      </c>
      <c r="K256">
        <f>VLOOKUP(B256,[1]高三上!$B:$J,8,0)</f>
        <v>55</v>
      </c>
      <c r="L256" t="str">
        <f>VLOOKUP(B256,[1]高三上!$B:$J,9,0)</f>
        <v>央宗娜姆</v>
      </c>
      <c r="M256">
        <f t="shared" si="41"/>
        <v>128.81355932203391</v>
      </c>
      <c r="N256">
        <f t="shared" si="42"/>
        <v>188</v>
      </c>
      <c r="O256">
        <f>VLOOKUP(B256,[1]高二下!$B:$J,8,0)</f>
        <v>46</v>
      </c>
      <c r="P256" t="str">
        <f>VLOOKUP(B256,[1]高二下!$B:$J,9,0)</f>
        <v>央宗娜姆</v>
      </c>
      <c r="Q256">
        <f t="shared" si="43"/>
        <v>104.80225988700565</v>
      </c>
      <c r="R256">
        <f t="shared" si="44"/>
        <v>290</v>
      </c>
      <c r="S256">
        <f>VLOOKUP(B256,[1]高二上!$B:$J,8,0)</f>
        <v>37</v>
      </c>
      <c r="T256" t="str">
        <f>VLOOKUP(B256,[1]高二上!$B:$J,9,0)</f>
        <v>央宗娜姆</v>
      </c>
      <c r="U256">
        <f t="shared" si="45"/>
        <v>68.079096045197744</v>
      </c>
      <c r="V256">
        <f t="shared" si="46"/>
        <v>307</v>
      </c>
      <c r="W256">
        <f>VLOOKUP(B256,[1]高一下!$B:$J,8,0)</f>
        <v>73</v>
      </c>
      <c r="X256" t="str">
        <f>VLOOKUP(B256,[1]高一下!$B:$J,9,0)</f>
        <v>央宗娜姆</v>
      </c>
      <c r="Y256">
        <f t="shared" si="47"/>
        <v>109.03954802259886</v>
      </c>
      <c r="Z256">
        <f t="shared" si="48"/>
        <v>194</v>
      </c>
      <c r="AA256">
        <f>VLOOKUP(B256,[1]高一上!$B:$I,7,0)</f>
        <v>51</v>
      </c>
      <c r="AB256" t="str">
        <f>VLOOKUP(B256,[1]高一上!$B:$I,8,0)</f>
        <v>喇燕</v>
      </c>
      <c r="AC256">
        <f t="shared" si="49"/>
        <v>75.141242937853107</v>
      </c>
      <c r="AD256">
        <f t="shared" si="50"/>
        <v>226</v>
      </c>
      <c r="AE256">
        <f>VLOOKUP(B256,[1]中考!$B:$H,7,0)</f>
        <v>94</v>
      </c>
      <c r="AF256">
        <f t="shared" si="51"/>
        <v>138</v>
      </c>
    </row>
    <row r="257" spans="1:32" x14ac:dyDescent="0.2">
      <c r="A257" s="2" t="s">
        <v>769</v>
      </c>
      <c r="B257" s="2" t="s">
        <v>770</v>
      </c>
      <c r="C257" s="1">
        <v>6</v>
      </c>
      <c r="D257" s="3" t="s">
        <v>9</v>
      </c>
      <c r="E257" s="4" t="s">
        <v>771</v>
      </c>
      <c r="F257" s="1">
        <v>424</v>
      </c>
      <c r="G257" s="13">
        <f>VLOOKUP(B257,'[1]高三下(高考)'!$B:$J,8,0)</f>
        <v>88</v>
      </c>
      <c r="H257" s="12" t="str">
        <f>VLOOKUP(B257,'[1]高三下(高考)'!$B:$J,9,0)</f>
        <v>央宗娜姆</v>
      </c>
      <c r="I257" s="15">
        <f t="shared" si="39"/>
        <v>142.37288135593221</v>
      </c>
      <c r="J257">
        <f t="shared" si="40"/>
        <v>137</v>
      </c>
      <c r="K257">
        <f>VLOOKUP(B257,[1]高三上!$B:$J,8,0)</f>
        <v>40</v>
      </c>
      <c r="L257" t="str">
        <f>VLOOKUP(B257,[1]高三上!$B:$J,9,0)</f>
        <v>央宗娜姆</v>
      </c>
      <c r="M257">
        <f t="shared" si="41"/>
        <v>77.401129943502823</v>
      </c>
      <c r="N257">
        <f t="shared" si="42"/>
        <v>287</v>
      </c>
      <c r="O257">
        <f>VLOOKUP(B257,[1]高二下!$B:$J,8,0)</f>
        <v>59</v>
      </c>
      <c r="P257" t="str">
        <f>VLOOKUP(B257,[1]高二下!$B:$J,9,0)</f>
        <v>央宗娜姆</v>
      </c>
      <c r="Q257">
        <f t="shared" si="43"/>
        <v>93.78531073446328</v>
      </c>
      <c r="R257">
        <f t="shared" si="44"/>
        <v>207</v>
      </c>
      <c r="S257">
        <f>VLOOKUP(B257,[1]高二上!$B:$J,8,0)</f>
        <v>59</v>
      </c>
      <c r="T257" t="str">
        <f>VLOOKUP(B257,[1]高二上!$B:$J,9,0)</f>
        <v>央宗娜姆</v>
      </c>
      <c r="U257">
        <f t="shared" si="45"/>
        <v>123.16384180790961</v>
      </c>
      <c r="V257">
        <f t="shared" si="46"/>
        <v>185</v>
      </c>
      <c r="W257">
        <f>VLOOKUP(B257,[1]高一下!$B:$J,8,0)</f>
        <v>61</v>
      </c>
      <c r="X257" t="str">
        <f>VLOOKUP(B257,[1]高一下!$B:$J,9,0)</f>
        <v>央宗娜姆</v>
      </c>
      <c r="Y257">
        <f t="shared" si="47"/>
        <v>57.344632768361578</v>
      </c>
      <c r="Z257">
        <f t="shared" si="48"/>
        <v>267</v>
      </c>
      <c r="AA257">
        <f>VLOOKUP(B257,[1]高一上!$B:$I,7,0)</f>
        <v>66</v>
      </c>
      <c r="AB257" t="str">
        <f>VLOOKUP(B257,[1]高一上!$B:$I,8,0)</f>
        <v>吕开绒</v>
      </c>
      <c r="AC257">
        <f t="shared" si="49"/>
        <v>76.55367231638418</v>
      </c>
      <c r="AD257">
        <f t="shared" si="50"/>
        <v>116</v>
      </c>
      <c r="AE257">
        <f>VLOOKUP(B257,[1]中考!$B:$H,7,0)</f>
        <v>112</v>
      </c>
      <c r="AF257">
        <f t="shared" si="51"/>
        <v>33</v>
      </c>
    </row>
    <row r="258" spans="1:32" x14ac:dyDescent="0.2">
      <c r="A258" s="2" t="s">
        <v>772</v>
      </c>
      <c r="B258" s="2" t="s">
        <v>773</v>
      </c>
      <c r="C258" s="1">
        <v>6</v>
      </c>
      <c r="D258" s="3" t="s">
        <v>9</v>
      </c>
      <c r="E258" s="4" t="s">
        <v>774</v>
      </c>
      <c r="F258" s="1">
        <v>423</v>
      </c>
      <c r="G258" s="13">
        <f>VLOOKUP(B258,'[1]高三下(高考)'!$B:$J,8,0)</f>
        <v>75</v>
      </c>
      <c r="H258" s="12" t="str">
        <f>VLOOKUP(B258,'[1]高三下(高考)'!$B:$J,9,0)</f>
        <v>央宗娜姆</v>
      </c>
      <c r="I258" s="15">
        <f t="shared" si="39"/>
        <v>88.13559322033899</v>
      </c>
      <c r="J258">
        <f t="shared" si="40"/>
        <v>250</v>
      </c>
      <c r="K258">
        <f>VLOOKUP(B258,[1]高三上!$B:$J,8,0)</f>
        <v>52</v>
      </c>
      <c r="L258" t="str">
        <f>VLOOKUP(B258,[1]高三上!$B:$J,9,0)</f>
        <v>央宗娜姆</v>
      </c>
      <c r="M258">
        <f t="shared" si="41"/>
        <v>63.27683615819209</v>
      </c>
      <c r="N258">
        <f t="shared" si="42"/>
        <v>208</v>
      </c>
      <c r="O258">
        <f>VLOOKUP(B258,[1]高二下!$B:$J,8,0)</f>
        <v>77</v>
      </c>
      <c r="P258" t="str">
        <f>VLOOKUP(B258,[1]高二下!$B:$J,9,0)</f>
        <v>央宗娜姆</v>
      </c>
      <c r="Q258">
        <f t="shared" si="43"/>
        <v>98.022598870056498</v>
      </c>
      <c r="R258">
        <f t="shared" si="44"/>
        <v>78</v>
      </c>
      <c r="S258">
        <f>VLOOKUP(B258,[1]高二上!$B:$J,8,0)</f>
        <v>82</v>
      </c>
      <c r="T258" t="str">
        <f>VLOOKUP(B258,[1]高二上!$B:$J,9,0)</f>
        <v>央宗娜姆</v>
      </c>
      <c r="U258">
        <f t="shared" si="45"/>
        <v>98.587570621468927</v>
      </c>
      <c r="V258">
        <f t="shared" si="46"/>
        <v>71</v>
      </c>
      <c r="W258">
        <f>VLOOKUP(B258,[1]高一下!$B:$J,8,0)</f>
        <v>93</v>
      </c>
      <c r="X258" t="str">
        <f>VLOOKUP(B258,[1]高一下!$B:$J,9,0)</f>
        <v>央宗娜姆</v>
      </c>
      <c r="Y258">
        <f t="shared" si="47"/>
        <v>137.85310734463278</v>
      </c>
      <c r="Z258">
        <f t="shared" si="48"/>
        <v>66</v>
      </c>
      <c r="AA258">
        <f>VLOOKUP(B258,[1]高一上!$B:$I,7,0)</f>
        <v>55</v>
      </c>
      <c r="AB258" t="str">
        <f>VLOOKUP(B258,[1]高一上!$B:$I,8,0)</f>
        <v>吕开绒</v>
      </c>
      <c r="AC258">
        <f t="shared" si="49"/>
        <v>50.564971751412429</v>
      </c>
      <c r="AD258">
        <f t="shared" si="50"/>
        <v>200</v>
      </c>
      <c r="AE258">
        <f>VLOOKUP(B258,[1]中考!$B:$H,7,0)</f>
        <v>114</v>
      </c>
      <c r="AF258">
        <f t="shared" si="51"/>
        <v>25</v>
      </c>
    </row>
    <row r="259" spans="1:32" x14ac:dyDescent="0.2">
      <c r="A259" s="2" t="s">
        <v>775</v>
      </c>
      <c r="B259" s="2" t="s">
        <v>776</v>
      </c>
      <c r="C259" s="1">
        <v>6</v>
      </c>
      <c r="D259" s="3" t="s">
        <v>9</v>
      </c>
      <c r="E259" s="4" t="s">
        <v>777</v>
      </c>
      <c r="F259" s="1">
        <v>412</v>
      </c>
      <c r="G259" s="13">
        <f>VLOOKUP(B259,'[1]高三下(高考)'!$B:$J,8,0)</f>
        <v>82</v>
      </c>
      <c r="H259" s="12" t="str">
        <f>VLOOKUP(B259,'[1]高三下(高考)'!$B:$J,9,0)</f>
        <v>央宗娜姆</v>
      </c>
      <c r="I259" s="15">
        <f t="shared" si="39"/>
        <v>105.36723163841808</v>
      </c>
      <c r="J259">
        <f t="shared" si="40"/>
        <v>197</v>
      </c>
      <c r="K259">
        <f>VLOOKUP(B259,[1]高三上!$B:$J,8,0)</f>
        <v>51</v>
      </c>
      <c r="L259" t="str">
        <f>VLOOKUP(B259,[1]高三上!$B:$J,9,0)</f>
        <v>央宗娜姆</v>
      </c>
      <c r="M259">
        <f t="shared" si="41"/>
        <v>115.81920903954803</v>
      </c>
      <c r="N259">
        <f t="shared" si="42"/>
        <v>216</v>
      </c>
      <c r="O259">
        <f>VLOOKUP(B259,[1]高二下!$B:$J,8,0)</f>
        <v>50</v>
      </c>
      <c r="P259" t="str">
        <f>VLOOKUP(B259,[1]高二下!$B:$J,9,0)</f>
        <v>央宗娜姆</v>
      </c>
      <c r="Q259">
        <f t="shared" si="43"/>
        <v>79.943502824858754</v>
      </c>
      <c r="R259">
        <f t="shared" si="44"/>
        <v>272</v>
      </c>
      <c r="S259">
        <f>VLOOKUP(B259,[1]高二上!$B:$J,8,0)</f>
        <v>56</v>
      </c>
      <c r="T259" t="str">
        <f>VLOOKUP(B259,[1]高二上!$B:$J,9,0)</f>
        <v>央宗娜姆</v>
      </c>
      <c r="U259">
        <f t="shared" si="45"/>
        <v>73.728813559322035</v>
      </c>
      <c r="V259">
        <f t="shared" si="46"/>
        <v>201</v>
      </c>
      <c r="W259">
        <f>VLOOKUP(B259,[1]高一下!$B:$J,8,0)</f>
        <v>85</v>
      </c>
      <c r="X259" t="str">
        <f>VLOOKUP(B259,[1]高一下!$B:$J,9,0)</f>
        <v>央宗娜姆</v>
      </c>
      <c r="Y259">
        <f t="shared" si="47"/>
        <v>116.38418079096044</v>
      </c>
      <c r="Z259">
        <f t="shared" si="48"/>
        <v>108</v>
      </c>
      <c r="AA259">
        <f>VLOOKUP(B259,[1]高一上!$B:$I,7,0)</f>
        <v>60</v>
      </c>
      <c r="AB259" t="str">
        <f>VLOOKUP(B259,[1]高一上!$B:$I,8,0)</f>
        <v>央宗娜姆</v>
      </c>
      <c r="AC259">
        <f t="shared" si="49"/>
        <v>110.73446327683615</v>
      </c>
      <c r="AD259">
        <f t="shared" si="50"/>
        <v>166</v>
      </c>
      <c r="AE259">
        <f>VLOOKUP(B259,[1]中考!$B:$H,7,0)</f>
        <v>86</v>
      </c>
      <c r="AF259">
        <f t="shared" si="51"/>
        <v>204</v>
      </c>
    </row>
    <row r="260" spans="1:32" x14ac:dyDescent="0.2">
      <c r="A260" s="2" t="s">
        <v>778</v>
      </c>
      <c r="B260" s="2" t="s">
        <v>779</v>
      </c>
      <c r="C260" s="1">
        <v>6</v>
      </c>
      <c r="D260" s="3" t="s">
        <v>9</v>
      </c>
      <c r="E260" s="4" t="s">
        <v>780</v>
      </c>
      <c r="F260" s="1">
        <v>411</v>
      </c>
      <c r="G260" s="13">
        <f>VLOOKUP(B260,'[1]高三下(高考)'!$B:$J,8,0)</f>
        <v>82</v>
      </c>
      <c r="H260" s="12" t="str">
        <f>VLOOKUP(B260,'[1]高三下(高考)'!$B:$J,9,0)</f>
        <v>央宗娜姆</v>
      </c>
      <c r="I260" s="15">
        <f t="shared" ref="I260:I323" si="52">IF(OR(G260=0,K260=0),100,(((N260-J260)/COUNTIF(D:D,D260))*100)+100)</f>
        <v>79.096045197740111</v>
      </c>
      <c r="J260">
        <f t="shared" ref="J260:J323" si="53">RANK(G260,$G$3:$G$356,0)</f>
        <v>197</v>
      </c>
      <c r="K260">
        <f>VLOOKUP(B260,[1]高三上!$B:$J,8,0)</f>
        <v>64</v>
      </c>
      <c r="L260" t="str">
        <f>VLOOKUP(B260,[1]高三上!$B:$J,9,0)</f>
        <v>央宗娜姆</v>
      </c>
      <c r="M260">
        <f t="shared" ref="M260:M323" si="54">IF(OR(O260=0,K260=0),100,(((R260-N260)/COUNTIF(D:D,D260))*100)+100)</f>
        <v>96.327683615819211</v>
      </c>
      <c r="N260">
        <f t="shared" ref="N260:N323" si="55">RANK(K260,$K$3:$K$356,0)</f>
        <v>123</v>
      </c>
      <c r="O260">
        <f>VLOOKUP(B260,[1]高二下!$B:$J,8,0)</f>
        <v>72</v>
      </c>
      <c r="P260" t="str">
        <f>VLOOKUP(B260,[1]高二下!$B:$J,9,0)</f>
        <v>央宗娜姆</v>
      </c>
      <c r="Q260">
        <f t="shared" ref="Q260:Q323" si="56">IF(OR(O260=0,S260=0),100,(((V260-R260)/COUNTIF(D:D,D260))*100)+100)</f>
        <v>135.31073446327684</v>
      </c>
      <c r="R260">
        <f t="shared" ref="R260:R323" si="57">RANK(O260,$O$3:$O$356,0)</f>
        <v>110</v>
      </c>
      <c r="S260">
        <f>VLOOKUP(B260,[1]高二上!$B:$J,8,0)</f>
        <v>50</v>
      </c>
      <c r="T260" t="str">
        <f>VLOOKUP(B260,[1]高二上!$B:$J,9,0)</f>
        <v>央宗娜姆</v>
      </c>
      <c r="U260">
        <f t="shared" ref="U260:U323" si="58">IF(OR(W260=0,S260=0),100,(((Z260-V260)/COUNTIF(D:D,D260))*100)+100)</f>
        <v>44.632768361581924</v>
      </c>
      <c r="V260">
        <f t="shared" ref="V260:V323" si="59">RANK(S260,$S$3:$S$356,0)</f>
        <v>235</v>
      </c>
      <c r="W260">
        <f>VLOOKUP(B260,[1]高一下!$B:$J,8,0)</f>
        <v>98</v>
      </c>
      <c r="X260" t="str">
        <f>VLOOKUP(B260,[1]高一下!$B:$J,9,0)</f>
        <v>央宗娜姆</v>
      </c>
      <c r="Y260">
        <f t="shared" ref="Y260:Y323" si="60">IF(OR(W260=0,AA260=0),100,(((AD260-Z260)/COUNTIF(D:D,D260))*100)+100)</f>
        <v>142.65536723163842</v>
      </c>
      <c r="Z260">
        <f t="shared" ref="Z260:Z323" si="61">RANK(W260,$W$3:$W$356,0)</f>
        <v>39</v>
      </c>
      <c r="AA260">
        <f>VLOOKUP(B260,[1]高一上!$B:$I,7,0)</f>
        <v>57</v>
      </c>
      <c r="AB260" t="str">
        <f>VLOOKUP(B260,[1]高一上!$B:$I,8,0)</f>
        <v>吕开绒</v>
      </c>
      <c r="AC260">
        <f t="shared" ref="AC260:AC323" si="62">IF(OR(AE260=0,AA260=0),100,(((AF260-AD260)/COUNTIF(D:D,D260))*100)+100)</f>
        <v>55.367231638418076</v>
      </c>
      <c r="AD260">
        <f t="shared" ref="AD260:AD323" si="63">RANK(AA260,$AA$3:$AA$356,0)</f>
        <v>190</v>
      </c>
      <c r="AE260">
        <f>VLOOKUP(B260,[1]中考!$B:$H,7,0)</f>
        <v>112</v>
      </c>
      <c r="AF260">
        <f t="shared" ref="AF260:AF323" si="64">RANK(AE260,AE260:AE613,0)</f>
        <v>32</v>
      </c>
    </row>
    <row r="261" spans="1:32" x14ac:dyDescent="0.2">
      <c r="A261" s="2" t="s">
        <v>781</v>
      </c>
      <c r="B261" s="2" t="s">
        <v>782</v>
      </c>
      <c r="C261" s="1">
        <v>6</v>
      </c>
      <c r="D261" s="3" t="s">
        <v>9</v>
      </c>
      <c r="E261" s="4" t="s">
        <v>783</v>
      </c>
      <c r="F261" s="1">
        <v>410</v>
      </c>
      <c r="G261" s="13">
        <f>VLOOKUP(B261,'[1]高三下(高考)'!$B:$J,8,0)</f>
        <v>87</v>
      </c>
      <c r="H261" s="12" t="str">
        <f>VLOOKUP(B261,'[1]高三下(高考)'!$B:$J,9,0)</f>
        <v>央宗娜姆</v>
      </c>
      <c r="I261" s="15">
        <f t="shared" si="52"/>
        <v>128.5310734463277</v>
      </c>
      <c r="J261">
        <f t="shared" si="53"/>
        <v>148</v>
      </c>
      <c r="K261">
        <f>VLOOKUP(B261,[1]高三上!$B:$J,8,0)</f>
        <v>47</v>
      </c>
      <c r="L261" t="str">
        <f>VLOOKUP(B261,[1]高三上!$B:$J,9,0)</f>
        <v>央宗娜姆</v>
      </c>
      <c r="M261">
        <f t="shared" si="54"/>
        <v>120.05649717514125</v>
      </c>
      <c r="N261">
        <f t="shared" si="55"/>
        <v>249</v>
      </c>
      <c r="O261">
        <f>VLOOKUP(B261,[1]高二下!$B:$J,8,0)</f>
        <v>36</v>
      </c>
      <c r="P261" t="str">
        <f>VLOOKUP(B261,[1]高二下!$B:$J,9,0)</f>
        <v>央宗娜姆</v>
      </c>
      <c r="Q261">
        <f t="shared" si="56"/>
        <v>79.378531073446325</v>
      </c>
      <c r="R261">
        <f t="shared" si="57"/>
        <v>320</v>
      </c>
      <c r="S261">
        <f>VLOOKUP(B261,[1]高二上!$B:$J,8,0)</f>
        <v>49</v>
      </c>
      <c r="T261" t="str">
        <f>VLOOKUP(B261,[1]高二上!$B:$J,9,0)</f>
        <v>央宗娜姆</v>
      </c>
      <c r="U261">
        <f t="shared" si="58"/>
        <v>64.97175141242937</v>
      </c>
      <c r="V261">
        <f t="shared" si="59"/>
        <v>247</v>
      </c>
      <c r="W261">
        <f>VLOOKUP(B261,[1]高一下!$B:$J,8,0)</f>
        <v>83</v>
      </c>
      <c r="X261" t="str">
        <f>VLOOKUP(B261,[1]高一下!$B:$J,9,0)</f>
        <v>央宗娜姆</v>
      </c>
      <c r="Y261">
        <f t="shared" si="60"/>
        <v>151.9774011299435</v>
      </c>
      <c r="Z261">
        <f t="shared" si="61"/>
        <v>123</v>
      </c>
      <c r="AA261">
        <f>VLOOKUP(B261,[1]高一上!$B:$I,7,0)</f>
        <v>37</v>
      </c>
      <c r="AB261" t="str">
        <f>VLOOKUP(B261,[1]高一上!$B:$I,8,0)</f>
        <v>喇燕</v>
      </c>
      <c r="AC261">
        <f t="shared" si="62"/>
        <v>25.423728813559322</v>
      </c>
      <c r="AD261">
        <f t="shared" si="63"/>
        <v>307</v>
      </c>
      <c r="AE261">
        <f>VLOOKUP(B261,[1]中考!$B:$H,7,0)</f>
        <v>109</v>
      </c>
      <c r="AF261">
        <f t="shared" si="64"/>
        <v>43</v>
      </c>
    </row>
    <row r="262" spans="1:32" x14ac:dyDescent="0.2">
      <c r="A262" s="2" t="s">
        <v>784</v>
      </c>
      <c r="B262" s="2" t="s">
        <v>785</v>
      </c>
      <c r="C262" s="1">
        <v>6</v>
      </c>
      <c r="D262" s="3" t="s">
        <v>9</v>
      </c>
      <c r="E262" s="4" t="s">
        <v>786</v>
      </c>
      <c r="F262" s="1">
        <v>404</v>
      </c>
      <c r="G262" s="13">
        <f>VLOOKUP(B262,'[1]高三下(高考)'!$B:$J,8,0)</f>
        <v>73</v>
      </c>
      <c r="H262" s="12" t="str">
        <f>VLOOKUP(B262,'[1]高三下(高考)'!$B:$J,9,0)</f>
        <v>央宗娜姆</v>
      </c>
      <c r="I262" s="15">
        <f t="shared" si="52"/>
        <v>96.327683615819211</v>
      </c>
      <c r="J262">
        <f t="shared" si="53"/>
        <v>268</v>
      </c>
      <c r="K262">
        <f>VLOOKUP(B262,[1]高三上!$B:$J,8,0)</f>
        <v>46</v>
      </c>
      <c r="L262" t="str">
        <f>VLOOKUP(B262,[1]高三上!$B:$J,9,0)</f>
        <v>央宗娜姆</v>
      </c>
      <c r="M262">
        <f t="shared" si="54"/>
        <v>76.271186440677965</v>
      </c>
      <c r="N262">
        <f t="shared" si="55"/>
        <v>255</v>
      </c>
      <c r="O262">
        <f>VLOOKUP(B262,[1]高二下!$B:$J,8,0)</f>
        <v>64</v>
      </c>
      <c r="P262" t="str">
        <f>VLOOKUP(B262,[1]高二下!$B:$J,9,0)</f>
        <v>央宗娜姆</v>
      </c>
      <c r="Q262">
        <f t="shared" si="56"/>
        <v>101.12994350282486</v>
      </c>
      <c r="R262">
        <f t="shared" si="57"/>
        <v>171</v>
      </c>
      <c r="S262">
        <f>VLOOKUP(B262,[1]高二上!$B:$J,8,0)</f>
        <v>61</v>
      </c>
      <c r="T262" t="str">
        <f>VLOOKUP(B262,[1]高二上!$B:$J,9,0)</f>
        <v>央宗娜姆</v>
      </c>
      <c r="U262">
        <f t="shared" si="58"/>
        <v>102.82485875706215</v>
      </c>
      <c r="V262">
        <f t="shared" si="59"/>
        <v>175</v>
      </c>
      <c r="W262">
        <f>VLOOKUP(B262,[1]高一下!$B:$J,8,0)</f>
        <v>74</v>
      </c>
      <c r="X262" t="str">
        <f>VLOOKUP(B262,[1]高一下!$B:$J,9,0)</f>
        <v>央宗娜姆</v>
      </c>
      <c r="Y262">
        <f t="shared" si="60"/>
        <v>103.10734463276836</v>
      </c>
      <c r="Z262">
        <f t="shared" si="61"/>
        <v>185</v>
      </c>
      <c r="AA262">
        <f>VLOOKUP(B262,[1]高一上!$B:$I,7,0)</f>
        <v>56</v>
      </c>
      <c r="AB262" t="str">
        <f>VLOOKUP(B262,[1]高一上!$B:$I,8,0)</f>
        <v>央宗娜姆</v>
      </c>
      <c r="AC262">
        <f t="shared" si="62"/>
        <v>58.474576271186443</v>
      </c>
      <c r="AD262">
        <f t="shared" si="63"/>
        <v>196</v>
      </c>
      <c r="AE262">
        <f>VLOOKUP(B262,[1]中考!$B:$H,7,0)</f>
        <v>107</v>
      </c>
      <c r="AF262">
        <f t="shared" si="64"/>
        <v>49</v>
      </c>
    </row>
    <row r="263" spans="1:32" x14ac:dyDescent="0.2">
      <c r="A263" s="2" t="s">
        <v>787</v>
      </c>
      <c r="B263" s="2" t="s">
        <v>788</v>
      </c>
      <c r="C263" s="1">
        <v>6</v>
      </c>
      <c r="D263" s="3" t="s">
        <v>9</v>
      </c>
      <c r="E263" s="4" t="s">
        <v>789</v>
      </c>
      <c r="F263" s="1">
        <v>403</v>
      </c>
      <c r="G263" s="13">
        <f>VLOOKUP(B263,'[1]高三下(高考)'!$B:$J,8,0)</f>
        <v>71</v>
      </c>
      <c r="H263" s="12" t="str">
        <f>VLOOKUP(B263,'[1]高三下(高考)'!$B:$J,9,0)</f>
        <v>央宗娜姆</v>
      </c>
      <c r="I263" s="15">
        <f t="shared" si="52"/>
        <v>66.101694915254242</v>
      </c>
      <c r="J263">
        <f t="shared" si="53"/>
        <v>278</v>
      </c>
      <c r="K263">
        <f>VLOOKUP(B263,[1]高三上!$B:$J,8,0)</f>
        <v>59</v>
      </c>
      <c r="L263" t="str">
        <f>VLOOKUP(B263,[1]高三上!$B:$J,9,0)</f>
        <v>央宗娜姆</v>
      </c>
      <c r="M263">
        <f t="shared" si="54"/>
        <v>100.84745762711864</v>
      </c>
      <c r="N263">
        <f t="shared" si="55"/>
        <v>158</v>
      </c>
      <c r="O263">
        <f>VLOOKUP(B263,[1]高二下!$B:$J,8,0)</f>
        <v>65</v>
      </c>
      <c r="P263" t="str">
        <f>VLOOKUP(B263,[1]高二下!$B:$J,9,0)</f>
        <v>央宗娜姆</v>
      </c>
      <c r="Q263">
        <f t="shared" si="56"/>
        <v>105.36723163841808</v>
      </c>
      <c r="R263">
        <f t="shared" si="57"/>
        <v>161</v>
      </c>
      <c r="S263">
        <f>VLOOKUP(B263,[1]高二上!$B:$J,8,0)</f>
        <v>60</v>
      </c>
      <c r="T263" t="str">
        <f>VLOOKUP(B263,[1]高二上!$B:$J,9,0)</f>
        <v>央宗娜姆</v>
      </c>
      <c r="U263">
        <f t="shared" si="58"/>
        <v>145.48022598870057</v>
      </c>
      <c r="V263">
        <f t="shared" si="59"/>
        <v>180</v>
      </c>
      <c r="W263">
        <f>VLOOKUP(B263,[1]高一下!$B:$J,8,0)</f>
        <v>37</v>
      </c>
      <c r="X263" t="str">
        <f>VLOOKUP(B263,[1]高一下!$B:$J,9,0)</f>
        <v>央宗娜姆</v>
      </c>
      <c r="Y263">
        <f t="shared" si="60"/>
        <v>101.69491525423729</v>
      </c>
      <c r="Z263">
        <f t="shared" si="61"/>
        <v>341</v>
      </c>
      <c r="AA263">
        <f>VLOOKUP(B263,[1]高一上!$B:$I,7,0)</f>
        <v>20</v>
      </c>
      <c r="AB263" t="str">
        <f>VLOOKUP(B263,[1]高一上!$B:$I,8,0)</f>
        <v>吕开绒</v>
      </c>
      <c r="AC263">
        <f t="shared" si="62"/>
        <v>25.423728813559322</v>
      </c>
      <c r="AD263">
        <f t="shared" si="63"/>
        <v>347</v>
      </c>
      <c r="AE263">
        <f>VLOOKUP(B263,[1]中考!$B:$H,7,0)</f>
        <v>100</v>
      </c>
      <c r="AF263">
        <f t="shared" si="64"/>
        <v>83</v>
      </c>
    </row>
    <row r="264" spans="1:32" x14ac:dyDescent="0.2">
      <c r="A264" s="2" t="s">
        <v>790</v>
      </c>
      <c r="B264" s="2" t="s">
        <v>791</v>
      </c>
      <c r="C264" s="1">
        <v>6</v>
      </c>
      <c r="D264" s="3" t="s">
        <v>9</v>
      </c>
      <c r="E264" s="4" t="s">
        <v>792</v>
      </c>
      <c r="F264" s="1">
        <v>398</v>
      </c>
      <c r="G264" s="13">
        <f>VLOOKUP(B264,'[1]高三下(高考)'!$B:$J,8,0)</f>
        <v>68</v>
      </c>
      <c r="H264" s="12" t="str">
        <f>VLOOKUP(B264,'[1]高三下(高考)'!$B:$J,9,0)</f>
        <v>央宗娜姆</v>
      </c>
      <c r="I264" s="15">
        <f t="shared" si="52"/>
        <v>87.853107344632775</v>
      </c>
      <c r="J264">
        <f t="shared" si="53"/>
        <v>298</v>
      </c>
      <c r="K264">
        <f>VLOOKUP(B264,[1]高三上!$B:$J,8,0)</f>
        <v>46</v>
      </c>
      <c r="L264" t="str">
        <f>VLOOKUP(B264,[1]高三上!$B:$J,9,0)</f>
        <v>央宗娜姆</v>
      </c>
      <c r="M264">
        <f t="shared" si="54"/>
        <v>56.497175141242941</v>
      </c>
      <c r="N264">
        <f t="shared" si="55"/>
        <v>255</v>
      </c>
      <c r="O264">
        <f>VLOOKUP(B264,[1]高二下!$B:$J,8,0)</f>
        <v>73</v>
      </c>
      <c r="P264" t="str">
        <f>VLOOKUP(B264,[1]高二下!$B:$J,9,0)</f>
        <v>央宗娜姆</v>
      </c>
      <c r="Q264">
        <f t="shared" si="56"/>
        <v>135.87570621468927</v>
      </c>
      <c r="R264">
        <f t="shared" si="57"/>
        <v>101</v>
      </c>
      <c r="S264">
        <f>VLOOKUP(B264,[1]高二上!$B:$J,8,0)</f>
        <v>51</v>
      </c>
      <c r="T264" t="str">
        <f>VLOOKUP(B264,[1]高二上!$B:$J,9,0)</f>
        <v>央宗娜姆</v>
      </c>
      <c r="U264">
        <f t="shared" si="58"/>
        <v>70.33898305084746</v>
      </c>
      <c r="V264">
        <f t="shared" si="59"/>
        <v>228</v>
      </c>
      <c r="W264">
        <f>VLOOKUP(B264,[1]高一下!$B:$J,8,0)</f>
        <v>83</v>
      </c>
      <c r="X264" t="str">
        <f>VLOOKUP(B264,[1]高一下!$B:$J,9,0)</f>
        <v>央宗娜姆</v>
      </c>
      <c r="Y264">
        <f t="shared" si="60"/>
        <v>131.35593220338984</v>
      </c>
      <c r="Z264">
        <f t="shared" si="61"/>
        <v>123</v>
      </c>
      <c r="AA264">
        <f>VLOOKUP(B264,[1]高一上!$B:$I,7,0)</f>
        <v>50</v>
      </c>
      <c r="AB264" t="str">
        <f>VLOOKUP(B264,[1]高一上!$B:$I,8,0)</f>
        <v>吕开绒</v>
      </c>
      <c r="AC264">
        <f t="shared" si="62"/>
        <v>44.632768361581924</v>
      </c>
      <c r="AD264">
        <f t="shared" si="63"/>
        <v>234</v>
      </c>
      <c r="AE264">
        <f>VLOOKUP(B264,[1]中考!$B:$H,7,0)</f>
        <v>110</v>
      </c>
      <c r="AF264">
        <f t="shared" si="64"/>
        <v>38</v>
      </c>
    </row>
    <row r="265" spans="1:32" x14ac:dyDescent="0.2">
      <c r="A265" s="2" t="s">
        <v>793</v>
      </c>
      <c r="B265" s="2" t="s">
        <v>794</v>
      </c>
      <c r="C265" s="1">
        <v>6</v>
      </c>
      <c r="D265" s="3" t="s">
        <v>9</v>
      </c>
      <c r="E265" s="4" t="s">
        <v>795</v>
      </c>
      <c r="F265" s="1">
        <v>398</v>
      </c>
      <c r="G265" s="13">
        <f>VLOOKUP(B265,'[1]高三下(高考)'!$B:$J,8,0)</f>
        <v>89</v>
      </c>
      <c r="H265" s="12" t="str">
        <f>VLOOKUP(B265,'[1]高三下(高考)'!$B:$J,9,0)</f>
        <v>央宗娜姆</v>
      </c>
      <c r="I265" s="15">
        <f t="shared" si="52"/>
        <v>113.5593220338983</v>
      </c>
      <c r="J265">
        <f t="shared" si="53"/>
        <v>127</v>
      </c>
      <c r="K265">
        <f>VLOOKUP(B265,[1]高三上!$B:$J,8,0)</f>
        <v>57</v>
      </c>
      <c r="L265" t="str">
        <f>VLOOKUP(B265,[1]高三上!$B:$J,9,0)</f>
        <v>央宗娜姆</v>
      </c>
      <c r="M265">
        <f t="shared" si="54"/>
        <v>102.25988700564972</v>
      </c>
      <c r="N265">
        <f t="shared" si="55"/>
        <v>175</v>
      </c>
      <c r="O265">
        <f>VLOOKUP(B265,[1]高二下!$B:$J,8,0)</f>
        <v>62</v>
      </c>
      <c r="P265" t="str">
        <f>VLOOKUP(B265,[1]高二下!$B:$J,9,0)</f>
        <v>央宗娜姆</v>
      </c>
      <c r="Q265">
        <f t="shared" si="56"/>
        <v>103.10734463276836</v>
      </c>
      <c r="R265">
        <f t="shared" si="57"/>
        <v>183</v>
      </c>
      <c r="S265">
        <f>VLOOKUP(B265,[1]高二上!$B:$J,8,0)</f>
        <v>57</v>
      </c>
      <c r="T265" t="str">
        <f>VLOOKUP(B265,[1]高二上!$B:$J,9,0)</f>
        <v>央宗娜姆</v>
      </c>
      <c r="U265">
        <f t="shared" si="58"/>
        <v>101.12994350282486</v>
      </c>
      <c r="V265">
        <f t="shared" si="59"/>
        <v>194</v>
      </c>
      <c r="W265">
        <f>VLOOKUP(B265,[1]高一下!$B:$J,8,0)</f>
        <v>72</v>
      </c>
      <c r="X265" t="str">
        <f>VLOOKUP(B265,[1]高一下!$B:$J,9,0)</f>
        <v>央宗娜姆</v>
      </c>
      <c r="Y265">
        <f t="shared" si="60"/>
        <v>112.71186440677965</v>
      </c>
      <c r="Z265">
        <f t="shared" si="61"/>
        <v>198</v>
      </c>
      <c r="AA265">
        <f>VLOOKUP(B265,[1]高一上!$B:$I,7,0)</f>
        <v>49</v>
      </c>
      <c r="AB265" t="str">
        <f>VLOOKUP(B265,[1]高一上!$B:$I,8,0)</f>
        <v>曹云萍</v>
      </c>
      <c r="AC265">
        <f t="shared" si="62"/>
        <v>40.395480225988699</v>
      </c>
      <c r="AD265">
        <f t="shared" si="63"/>
        <v>243</v>
      </c>
      <c r="AE265">
        <f>VLOOKUP(B265,[1]中考!$B:$H,7,0)</f>
        <v>112</v>
      </c>
      <c r="AF265">
        <f t="shared" si="64"/>
        <v>32</v>
      </c>
    </row>
    <row r="266" spans="1:32" x14ac:dyDescent="0.2">
      <c r="A266" s="2" t="s">
        <v>796</v>
      </c>
      <c r="B266" s="2" t="s">
        <v>797</v>
      </c>
      <c r="C266" s="1">
        <v>6</v>
      </c>
      <c r="D266" s="3" t="s">
        <v>9</v>
      </c>
      <c r="E266" s="4" t="s">
        <v>798</v>
      </c>
      <c r="F266" s="1">
        <v>396</v>
      </c>
      <c r="G266" s="13">
        <f>VLOOKUP(B266,'[1]高三下(高考)'!$B:$J,8,0)</f>
        <v>87</v>
      </c>
      <c r="H266" s="12" t="str">
        <f>VLOOKUP(B266,'[1]高三下(高考)'!$B:$J,9,0)</f>
        <v>央宗娜姆</v>
      </c>
      <c r="I266" s="15">
        <f t="shared" si="52"/>
        <v>119.2090395480226</v>
      </c>
      <c r="J266">
        <f t="shared" si="53"/>
        <v>148</v>
      </c>
      <c r="K266">
        <f>VLOOKUP(B266,[1]高三上!$B:$J,8,0)</f>
        <v>51</v>
      </c>
      <c r="L266" t="str">
        <f>VLOOKUP(B266,[1]高三上!$B:$J,9,0)</f>
        <v>央宗娜姆</v>
      </c>
      <c r="M266">
        <f t="shared" si="54"/>
        <v>111.29943502824858</v>
      </c>
      <c r="N266">
        <f t="shared" si="55"/>
        <v>216</v>
      </c>
      <c r="O266">
        <f>VLOOKUP(B266,[1]高二下!$B:$J,8,0)</f>
        <v>52</v>
      </c>
      <c r="P266" t="str">
        <f>VLOOKUP(B266,[1]高二下!$B:$J,9,0)</f>
        <v>央宗娜姆</v>
      </c>
      <c r="Q266">
        <f t="shared" si="56"/>
        <v>97.457627118644069</v>
      </c>
      <c r="R266">
        <f t="shared" si="57"/>
        <v>256</v>
      </c>
      <c r="S266">
        <f>VLOOKUP(B266,[1]高二上!$B:$J,8,0)</f>
        <v>49</v>
      </c>
      <c r="T266" t="str">
        <f>VLOOKUP(B266,[1]高二上!$B:$J,9,0)</f>
        <v>央宗娜姆</v>
      </c>
      <c r="U266">
        <f t="shared" si="58"/>
        <v>111.01694915254237</v>
      </c>
      <c r="V266">
        <f t="shared" si="59"/>
        <v>247</v>
      </c>
      <c r="W266">
        <f>VLOOKUP(B266,[1]高一下!$B:$J,8,0)</f>
        <v>57</v>
      </c>
      <c r="X266" t="str">
        <f>VLOOKUP(B266,[1]高一下!$B:$J,9,0)</f>
        <v>央宗娜姆</v>
      </c>
      <c r="Y266">
        <f t="shared" si="60"/>
        <v>112.14689265536722</v>
      </c>
      <c r="Z266">
        <f t="shared" si="61"/>
        <v>286</v>
      </c>
      <c r="AA266">
        <f>VLOOKUP(B266,[1]高一上!$B:$I,7,0)</f>
        <v>31</v>
      </c>
      <c r="AB266" t="str">
        <f>VLOOKUP(B266,[1]高一上!$B:$I,8,0)</f>
        <v>曹云萍</v>
      </c>
      <c r="AC266">
        <f t="shared" si="62"/>
        <v>40.395480225988699</v>
      </c>
      <c r="AD266">
        <f t="shared" si="63"/>
        <v>329</v>
      </c>
      <c r="AE266">
        <f>VLOOKUP(B266,[1]中考!$B:$H,7,0)</f>
        <v>96</v>
      </c>
      <c r="AF266">
        <f t="shared" si="64"/>
        <v>118</v>
      </c>
    </row>
    <row r="267" spans="1:32" x14ac:dyDescent="0.2">
      <c r="A267" s="2" t="s">
        <v>799</v>
      </c>
      <c r="B267" s="2" t="s">
        <v>800</v>
      </c>
      <c r="C267" s="1">
        <v>6</v>
      </c>
      <c r="D267" s="3" t="s">
        <v>9</v>
      </c>
      <c r="E267" s="4" t="s">
        <v>801</v>
      </c>
      <c r="F267" s="1">
        <v>395</v>
      </c>
      <c r="G267" s="13">
        <f>VLOOKUP(B267,'[1]高三下(高考)'!$B:$J,8,0)</f>
        <v>75</v>
      </c>
      <c r="H267" s="12" t="str">
        <f>VLOOKUP(B267,'[1]高三下(高考)'!$B:$J,9,0)</f>
        <v>央宗娜姆</v>
      </c>
      <c r="I267" s="15">
        <f t="shared" si="52"/>
        <v>107.06214689265536</v>
      </c>
      <c r="J267">
        <f t="shared" si="53"/>
        <v>250</v>
      </c>
      <c r="K267">
        <f>VLOOKUP(B267,[1]高三上!$B:$J,8,0)</f>
        <v>43</v>
      </c>
      <c r="L267" t="str">
        <f>VLOOKUP(B267,[1]高三上!$B:$J,9,0)</f>
        <v>央宗娜姆</v>
      </c>
      <c r="M267">
        <f t="shared" si="54"/>
        <v>63.27683615819209</v>
      </c>
      <c r="N267">
        <f t="shared" si="55"/>
        <v>275</v>
      </c>
      <c r="O267">
        <f>VLOOKUP(B267,[1]高二下!$B:$J,8,0)</f>
        <v>68</v>
      </c>
      <c r="P267" t="str">
        <f>VLOOKUP(B267,[1]高二下!$B:$J,9,0)</f>
        <v>央宗娜姆</v>
      </c>
      <c r="Q267">
        <f t="shared" si="56"/>
        <v>106.49717514124293</v>
      </c>
      <c r="R267">
        <f t="shared" si="57"/>
        <v>145</v>
      </c>
      <c r="S267">
        <f>VLOOKUP(B267,[1]高二上!$B:$J,8,0)</f>
        <v>62</v>
      </c>
      <c r="T267" t="str">
        <f>VLOOKUP(B267,[1]高二上!$B:$J,9,0)</f>
        <v>央宗娜姆</v>
      </c>
      <c r="U267">
        <f t="shared" si="58"/>
        <v>78.531073446327682</v>
      </c>
      <c r="V267">
        <f t="shared" si="59"/>
        <v>168</v>
      </c>
      <c r="W267">
        <f>VLOOKUP(B267,[1]高一下!$B:$J,8,0)</f>
        <v>89</v>
      </c>
      <c r="X267" t="str">
        <f>VLOOKUP(B267,[1]高一下!$B:$J,9,0)</f>
        <v>央宗娜姆</v>
      </c>
      <c r="Y267">
        <f t="shared" si="60"/>
        <v>133.33333333333331</v>
      </c>
      <c r="Z267">
        <f t="shared" si="61"/>
        <v>92</v>
      </c>
      <c r="AA267">
        <f>VLOOKUP(B267,[1]高一上!$B:$I,7,0)</f>
        <v>53</v>
      </c>
      <c r="AB267" t="str">
        <f>VLOOKUP(B267,[1]高一上!$B:$I,8,0)</f>
        <v>吕开绒</v>
      </c>
      <c r="AC267">
        <f t="shared" si="62"/>
        <v>63.841807909604519</v>
      </c>
      <c r="AD267">
        <f t="shared" si="63"/>
        <v>210</v>
      </c>
      <c r="AE267">
        <f>VLOOKUP(B267,[1]中考!$B:$H,7,0)</f>
        <v>100</v>
      </c>
      <c r="AF267">
        <f t="shared" si="64"/>
        <v>82</v>
      </c>
    </row>
    <row r="268" spans="1:32" x14ac:dyDescent="0.2">
      <c r="A268" s="2" t="s">
        <v>802</v>
      </c>
      <c r="B268" s="2" t="s">
        <v>803</v>
      </c>
      <c r="C268" s="1">
        <v>6</v>
      </c>
      <c r="D268" s="3" t="s">
        <v>9</v>
      </c>
      <c r="E268" s="4" t="s">
        <v>804</v>
      </c>
      <c r="F268" s="1">
        <v>390</v>
      </c>
      <c r="G268" s="13">
        <f>VLOOKUP(B268,'[1]高三下(高考)'!$B:$J,8,0)</f>
        <v>56</v>
      </c>
      <c r="H268" s="12" t="str">
        <f>VLOOKUP(B268,'[1]高三下(高考)'!$B:$J,9,0)</f>
        <v>央宗娜姆</v>
      </c>
      <c r="I268" s="15">
        <f t="shared" si="52"/>
        <v>42.372881355932201</v>
      </c>
      <c r="J268">
        <f t="shared" si="53"/>
        <v>340</v>
      </c>
      <c r="K268">
        <f>VLOOKUP(B268,[1]高三上!$B:$J,8,0)</f>
        <v>62</v>
      </c>
      <c r="L268" t="str">
        <f>VLOOKUP(B268,[1]高三上!$B:$J,9,0)</f>
        <v>央宗娜姆</v>
      </c>
      <c r="M268">
        <f t="shared" si="54"/>
        <v>86.158192090395488</v>
      </c>
      <c r="N268">
        <f t="shared" si="55"/>
        <v>136</v>
      </c>
      <c r="O268">
        <f>VLOOKUP(B268,[1]高二下!$B:$J,8,0)</f>
        <v>75</v>
      </c>
      <c r="P268" t="str">
        <f>VLOOKUP(B268,[1]高二下!$B:$J,9,0)</f>
        <v>央宗娜姆</v>
      </c>
      <c r="Q268">
        <f t="shared" si="56"/>
        <v>122.88135593220339</v>
      </c>
      <c r="R268">
        <f t="shared" si="57"/>
        <v>87</v>
      </c>
      <c r="S268">
        <f>VLOOKUP(B268,[1]高二上!$B:$J,8,0)</f>
        <v>62</v>
      </c>
      <c r="T268" t="str">
        <f>VLOOKUP(B268,[1]高二上!$B:$J,9,0)</f>
        <v>央宗娜姆</v>
      </c>
      <c r="U268">
        <f t="shared" si="58"/>
        <v>134.74576271186442</v>
      </c>
      <c r="V268">
        <f t="shared" si="59"/>
        <v>168</v>
      </c>
      <c r="W268">
        <f>VLOOKUP(B268,[1]高一下!$B:$J,8,0)</f>
        <v>56</v>
      </c>
      <c r="X268" t="str">
        <f>VLOOKUP(B268,[1]高一下!$B:$J,9,0)</f>
        <v>央宗娜姆</v>
      </c>
      <c r="Y268">
        <f t="shared" si="60"/>
        <v>71.468926553672318</v>
      </c>
      <c r="Z268">
        <f t="shared" si="61"/>
        <v>291</v>
      </c>
      <c r="AA268">
        <f>VLOOKUP(B268,[1]高一上!$B:$I,7,0)</f>
        <v>57</v>
      </c>
      <c r="AB268" t="str">
        <f>VLOOKUP(B268,[1]高一上!$B:$I,8,0)</f>
        <v>央宗娜姆</v>
      </c>
      <c r="AC268">
        <f t="shared" si="62"/>
        <v>83.333333333333343</v>
      </c>
      <c r="AD268">
        <f t="shared" si="63"/>
        <v>190</v>
      </c>
      <c r="AE268">
        <f>VLOOKUP(B268,[1]中考!$B:$H,7,0)</f>
        <v>94</v>
      </c>
      <c r="AF268">
        <f t="shared" si="64"/>
        <v>131</v>
      </c>
    </row>
    <row r="269" spans="1:32" x14ac:dyDescent="0.2">
      <c r="A269" s="2" t="s">
        <v>805</v>
      </c>
      <c r="B269" s="2" t="s">
        <v>806</v>
      </c>
      <c r="C269" s="1">
        <v>6</v>
      </c>
      <c r="D269" s="3" t="s">
        <v>9</v>
      </c>
      <c r="E269" s="4" t="s">
        <v>807</v>
      </c>
      <c r="F269" s="1">
        <v>381</v>
      </c>
      <c r="G269" s="13">
        <f>VLOOKUP(B269,'[1]高三下(高考)'!$B:$J,8,0)</f>
        <v>72</v>
      </c>
      <c r="H269" s="12" t="str">
        <f>VLOOKUP(B269,'[1]高三下(高考)'!$B:$J,9,0)</f>
        <v>央宗娜姆</v>
      </c>
      <c r="I269" s="15">
        <f t="shared" si="52"/>
        <v>76.271186440677965</v>
      </c>
      <c r="J269">
        <f t="shared" si="53"/>
        <v>272</v>
      </c>
      <c r="K269">
        <f>VLOOKUP(B269,[1]高三上!$B:$J,8,0)</f>
        <v>55</v>
      </c>
      <c r="L269" t="str">
        <f>VLOOKUP(B269,[1]高三上!$B:$J,9,0)</f>
        <v>央宗娜姆</v>
      </c>
      <c r="M269">
        <f t="shared" si="54"/>
        <v>98.587570621468927</v>
      </c>
      <c r="N269">
        <f t="shared" si="55"/>
        <v>188</v>
      </c>
      <c r="O269">
        <f>VLOOKUP(B269,[1]高二下!$B:$J,8,0)</f>
        <v>62</v>
      </c>
      <c r="P269" t="str">
        <f>VLOOKUP(B269,[1]高二下!$B:$J,9,0)</f>
        <v>央宗娜姆</v>
      </c>
      <c r="Q269">
        <f t="shared" si="56"/>
        <v>106.77966101694915</v>
      </c>
      <c r="R269">
        <f t="shared" si="57"/>
        <v>183</v>
      </c>
      <c r="S269">
        <f>VLOOKUP(B269,[1]高二上!$B:$J,8,0)</f>
        <v>54</v>
      </c>
      <c r="T269" t="str">
        <f>VLOOKUP(B269,[1]高二上!$B:$J,9,0)</f>
        <v>央宗娜姆</v>
      </c>
      <c r="U269">
        <f t="shared" si="58"/>
        <v>100.56497175141243</v>
      </c>
      <c r="V269">
        <f t="shared" si="59"/>
        <v>207</v>
      </c>
      <c r="W269">
        <f>VLOOKUP(B269,[1]高一下!$B:$J,8,0)</f>
        <v>70</v>
      </c>
      <c r="X269" t="str">
        <f>VLOOKUP(B269,[1]高一下!$B:$J,9,0)</f>
        <v>央宗娜姆</v>
      </c>
      <c r="Y269">
        <f t="shared" si="60"/>
        <v>98.587570621468927</v>
      </c>
      <c r="Z269">
        <f t="shared" si="61"/>
        <v>209</v>
      </c>
      <c r="AA269">
        <f>VLOOKUP(B269,[1]高一上!$B:$I,7,0)</f>
        <v>54</v>
      </c>
      <c r="AB269" t="str">
        <f>VLOOKUP(B269,[1]高一上!$B:$I,8,0)</f>
        <v>曹云萍</v>
      </c>
      <c r="AC269">
        <f t="shared" si="62"/>
        <v>118.07909604519774</v>
      </c>
      <c r="AD269">
        <f t="shared" si="63"/>
        <v>204</v>
      </c>
      <c r="AE269">
        <f>VLOOKUP(B269,[1]中考!$B:$H,7,0)</f>
        <v>76</v>
      </c>
      <c r="AF269">
        <f t="shared" si="64"/>
        <v>268</v>
      </c>
    </row>
    <row r="270" spans="1:32" x14ac:dyDescent="0.2">
      <c r="A270" s="2" t="s">
        <v>808</v>
      </c>
      <c r="B270" s="2" t="s">
        <v>809</v>
      </c>
      <c r="C270" s="1">
        <v>6</v>
      </c>
      <c r="D270" s="3" t="s">
        <v>9</v>
      </c>
      <c r="E270" s="4" t="s">
        <v>810</v>
      </c>
      <c r="F270" s="1">
        <v>375</v>
      </c>
      <c r="G270" s="13">
        <f>VLOOKUP(B270,'[1]高三下(高考)'!$B:$J,8,0)</f>
        <v>64</v>
      </c>
      <c r="H270" s="12" t="str">
        <f>VLOOKUP(B270,'[1]高三下(高考)'!$B:$J,9,0)</f>
        <v>央宗娜姆</v>
      </c>
      <c r="I270" s="15">
        <f t="shared" si="52"/>
        <v>46.045197740112997</v>
      </c>
      <c r="J270">
        <f t="shared" si="53"/>
        <v>314</v>
      </c>
      <c r="K270">
        <f>VLOOKUP(B270,[1]高三上!$B:$J,8,0)</f>
        <v>64</v>
      </c>
      <c r="L270" t="str">
        <f>VLOOKUP(B270,[1]高三上!$B:$J,9,0)</f>
        <v>央宗娜姆</v>
      </c>
      <c r="M270">
        <f t="shared" si="54"/>
        <v>83.615819209039557</v>
      </c>
      <c r="N270">
        <f t="shared" si="55"/>
        <v>123</v>
      </c>
      <c r="O270">
        <f>VLOOKUP(B270,[1]高二下!$B:$J,8,0)</f>
        <v>80</v>
      </c>
      <c r="P270" t="str">
        <f>VLOOKUP(B270,[1]高二下!$B:$J,9,0)</f>
        <v>央宗娜姆</v>
      </c>
      <c r="Q270">
        <f t="shared" si="56"/>
        <v>148.0225988700565</v>
      </c>
      <c r="R270">
        <f t="shared" si="57"/>
        <v>65</v>
      </c>
      <c r="S270">
        <f>VLOOKUP(B270,[1]高二上!$B:$J,8,0)</f>
        <v>50</v>
      </c>
      <c r="T270" t="str">
        <f>VLOOKUP(B270,[1]高二上!$B:$J,9,0)</f>
        <v>央宗娜姆</v>
      </c>
      <c r="U270">
        <f t="shared" si="58"/>
        <v>92.655367231638422</v>
      </c>
      <c r="V270">
        <f t="shared" si="59"/>
        <v>235</v>
      </c>
      <c r="W270">
        <f>VLOOKUP(B270,[1]高一下!$B:$J,8,0)</f>
        <v>70</v>
      </c>
      <c r="X270" t="str">
        <f>VLOOKUP(B270,[1]高一下!$B:$J,9,0)</f>
        <v>央宗娜姆</v>
      </c>
      <c r="Y270">
        <f t="shared" si="60"/>
        <v>79.66101694915254</v>
      </c>
      <c r="Z270">
        <f t="shared" si="61"/>
        <v>209</v>
      </c>
      <c r="AA270">
        <f>VLOOKUP(B270,[1]高一上!$B:$I,7,0)</f>
        <v>63</v>
      </c>
      <c r="AB270" t="str">
        <f>VLOOKUP(B270,[1]高一上!$B:$I,8,0)</f>
        <v>邓国华</v>
      </c>
      <c r="AC270">
        <f t="shared" si="62"/>
        <v>67.2316384180791</v>
      </c>
      <c r="AD270">
        <f t="shared" si="63"/>
        <v>137</v>
      </c>
      <c r="AE270">
        <f>VLOOKUP(B270,[1]中考!$B:$H,7,0)</f>
        <v>115</v>
      </c>
      <c r="AF270">
        <f t="shared" si="64"/>
        <v>21</v>
      </c>
    </row>
    <row r="271" spans="1:32" x14ac:dyDescent="0.2">
      <c r="A271" s="2" t="s">
        <v>811</v>
      </c>
      <c r="B271" s="2" t="s">
        <v>812</v>
      </c>
      <c r="C271" s="1">
        <v>6</v>
      </c>
      <c r="D271" s="3" t="s">
        <v>9</v>
      </c>
      <c r="E271" s="4" t="s">
        <v>813</v>
      </c>
      <c r="F271" s="1">
        <v>368</v>
      </c>
      <c r="G271" s="13">
        <f>VLOOKUP(B271,'[1]高三下(高考)'!$B:$J,8,0)</f>
        <v>62</v>
      </c>
      <c r="H271" s="12" t="str">
        <f>VLOOKUP(B271,'[1]高三下(高考)'!$B:$J,9,0)</f>
        <v>央宗娜姆</v>
      </c>
      <c r="I271" s="15">
        <f t="shared" si="52"/>
        <v>103.10734463276836</v>
      </c>
      <c r="J271">
        <f t="shared" si="53"/>
        <v>320</v>
      </c>
      <c r="K271">
        <f>VLOOKUP(B271,[1]高三上!$B:$J,8,0)</f>
        <v>27</v>
      </c>
      <c r="L271" t="str">
        <f>VLOOKUP(B271,[1]高三上!$B:$J,9,0)</f>
        <v>央宗娜姆</v>
      </c>
      <c r="M271">
        <f t="shared" si="54"/>
        <v>100.84745762711864</v>
      </c>
      <c r="N271">
        <f t="shared" si="55"/>
        <v>331</v>
      </c>
      <c r="O271">
        <f>VLOOKUP(B271,[1]高二下!$B:$J,8,0)</f>
        <v>29</v>
      </c>
      <c r="P271" t="str">
        <f>VLOOKUP(B271,[1]高二下!$B:$J,9,0)</f>
        <v>央宗娜姆</v>
      </c>
      <c r="Q271">
        <f t="shared" si="56"/>
        <v>89.265536723163848</v>
      </c>
      <c r="R271">
        <f t="shared" si="57"/>
        <v>334</v>
      </c>
      <c r="S271">
        <f>VLOOKUP(B271,[1]高二上!$B:$J,8,0)</f>
        <v>39</v>
      </c>
      <c r="T271" t="str">
        <f>VLOOKUP(B271,[1]高二上!$B:$J,9,0)</f>
        <v>央宗娜姆</v>
      </c>
      <c r="U271">
        <f t="shared" si="58"/>
        <v>101.69491525423729</v>
      </c>
      <c r="V271">
        <f t="shared" si="59"/>
        <v>296</v>
      </c>
      <c r="W271">
        <f>VLOOKUP(B271,[1]高一下!$B:$J,8,0)</f>
        <v>53</v>
      </c>
      <c r="X271" t="str">
        <f>VLOOKUP(B271,[1]高一下!$B:$J,9,0)</f>
        <v>央宗娜姆</v>
      </c>
      <c r="Y271">
        <f t="shared" si="60"/>
        <v>96.89265536723164</v>
      </c>
      <c r="Z271">
        <f t="shared" si="61"/>
        <v>302</v>
      </c>
      <c r="AA271">
        <f>VLOOKUP(B271,[1]高一上!$B:$I,7,0)</f>
        <v>41</v>
      </c>
      <c r="AB271" t="str">
        <f>VLOOKUP(B271,[1]高一上!$B:$I,8,0)</f>
        <v>央宗娜姆</v>
      </c>
      <c r="AC271">
        <f t="shared" si="62"/>
        <v>72.316384180790962</v>
      </c>
      <c r="AD271">
        <f t="shared" si="63"/>
        <v>291</v>
      </c>
      <c r="AE271">
        <f>VLOOKUP(B271,[1]中考!$B:$H,7,0)</f>
        <v>87</v>
      </c>
      <c r="AF271">
        <f t="shared" si="64"/>
        <v>193</v>
      </c>
    </row>
    <row r="272" spans="1:32" x14ac:dyDescent="0.2">
      <c r="A272" s="2" t="s">
        <v>814</v>
      </c>
      <c r="B272" s="2" t="s">
        <v>815</v>
      </c>
      <c r="C272" s="1">
        <v>6</v>
      </c>
      <c r="D272" s="3" t="s">
        <v>9</v>
      </c>
      <c r="E272" s="4" t="s">
        <v>816</v>
      </c>
      <c r="F272" s="1">
        <v>366</v>
      </c>
      <c r="G272" s="13">
        <f>VLOOKUP(B272,'[1]高三下(高考)'!$B:$J,8,0)</f>
        <v>58</v>
      </c>
      <c r="H272" s="12" t="str">
        <f>VLOOKUP(B272,'[1]高三下(高考)'!$B:$J,9,0)</f>
        <v>央宗娜姆</v>
      </c>
      <c r="I272" s="15">
        <f t="shared" si="52"/>
        <v>100.56497175141243</v>
      </c>
      <c r="J272">
        <f t="shared" si="53"/>
        <v>336</v>
      </c>
      <c r="K272">
        <f>VLOOKUP(B272,[1]高三上!$B:$J,8,0)</f>
        <v>23</v>
      </c>
      <c r="L272" t="str">
        <f>VLOOKUP(B272,[1]高三上!$B:$J,9,0)</f>
        <v>央宗娜姆</v>
      </c>
      <c r="M272">
        <f t="shared" si="54"/>
        <v>93.502824858757066</v>
      </c>
      <c r="N272">
        <f t="shared" si="55"/>
        <v>338</v>
      </c>
      <c r="O272">
        <f>VLOOKUP(B272,[1]高二下!$B:$J,8,0)</f>
        <v>37</v>
      </c>
      <c r="P272" t="str">
        <f>VLOOKUP(B272,[1]高二下!$B:$J,9,0)</f>
        <v>央宗娜姆</v>
      </c>
      <c r="Q272">
        <f t="shared" si="56"/>
        <v>75.423728813559322</v>
      </c>
      <c r="R272">
        <f t="shared" si="57"/>
        <v>315</v>
      </c>
      <c r="S272">
        <f>VLOOKUP(B272,[1]高二上!$B:$J,8,0)</f>
        <v>51</v>
      </c>
      <c r="T272" t="str">
        <f>VLOOKUP(B272,[1]高二上!$B:$J,9,0)</f>
        <v>央宗娜姆</v>
      </c>
      <c r="U272">
        <f t="shared" si="58"/>
        <v>90.395480225988706</v>
      </c>
      <c r="V272">
        <f t="shared" si="59"/>
        <v>228</v>
      </c>
      <c r="W272">
        <f>VLOOKUP(B272,[1]高一下!$B:$J,8,0)</f>
        <v>73</v>
      </c>
      <c r="X272" t="str">
        <f>VLOOKUP(B272,[1]高一下!$B:$J,9,0)</f>
        <v>央宗娜姆</v>
      </c>
      <c r="Y272">
        <f t="shared" si="60"/>
        <v>118.64406779661017</v>
      </c>
      <c r="Z272">
        <f t="shared" si="61"/>
        <v>194</v>
      </c>
      <c r="AA272">
        <f>VLOOKUP(B272,[1]高一上!$B:$I,7,0)</f>
        <v>46</v>
      </c>
      <c r="AB272" t="str">
        <f>VLOOKUP(B272,[1]高一上!$B:$I,8,0)</f>
        <v>喇燕</v>
      </c>
      <c r="AC272">
        <f t="shared" si="62"/>
        <v>46.045197740112997</v>
      </c>
      <c r="AD272">
        <f t="shared" si="63"/>
        <v>260</v>
      </c>
      <c r="AE272">
        <f>VLOOKUP(B272,[1]中考!$B:$H,7,0)</f>
        <v>103</v>
      </c>
      <c r="AF272">
        <f t="shared" si="64"/>
        <v>69</v>
      </c>
    </row>
    <row r="273" spans="1:32" x14ac:dyDescent="0.2">
      <c r="A273" s="2" t="s">
        <v>817</v>
      </c>
      <c r="B273" s="2" t="s">
        <v>818</v>
      </c>
      <c r="C273" s="1">
        <v>6</v>
      </c>
      <c r="D273" s="3" t="s">
        <v>9</v>
      </c>
      <c r="E273" s="4" t="s">
        <v>819</v>
      </c>
      <c r="F273" s="1">
        <v>364</v>
      </c>
      <c r="G273" s="13">
        <f>VLOOKUP(B273,'[1]高三下(高考)'!$B:$J,8,0)</f>
        <v>65</v>
      </c>
      <c r="H273" s="12" t="str">
        <f>VLOOKUP(B273,'[1]高三下(高考)'!$B:$J,9,0)</f>
        <v>央宗娜姆</v>
      </c>
      <c r="I273" s="15">
        <f t="shared" si="52"/>
        <v>73.44632768361582</v>
      </c>
      <c r="J273">
        <f t="shared" si="53"/>
        <v>310</v>
      </c>
      <c r="K273">
        <f>VLOOKUP(B273,[1]高三上!$B:$J,8,0)</f>
        <v>51</v>
      </c>
      <c r="L273" t="str">
        <f>VLOOKUP(B273,[1]高三上!$B:$J,9,0)</f>
        <v>央宗娜姆</v>
      </c>
      <c r="M273">
        <f t="shared" si="54"/>
        <v>104.51977401129943</v>
      </c>
      <c r="N273">
        <f t="shared" si="55"/>
        <v>216</v>
      </c>
      <c r="O273">
        <f>VLOOKUP(B273,[1]高二下!$B:$J,8,0)</f>
        <v>55</v>
      </c>
      <c r="P273" t="str">
        <f>VLOOKUP(B273,[1]高二下!$B:$J,9,0)</f>
        <v>央宗娜姆</v>
      </c>
      <c r="Q273">
        <f t="shared" si="56"/>
        <v>121.75141242937853</v>
      </c>
      <c r="R273">
        <f t="shared" si="57"/>
        <v>232</v>
      </c>
      <c r="S273">
        <f>VLOOKUP(B273,[1]高二上!$B:$J,8,0)</f>
        <v>36</v>
      </c>
      <c r="T273" t="str">
        <f>VLOOKUP(B273,[1]高二上!$B:$J,9,0)</f>
        <v>央宗娜姆</v>
      </c>
      <c r="U273">
        <f t="shared" si="58"/>
        <v>75.988700564971751</v>
      </c>
      <c r="V273">
        <f t="shared" si="59"/>
        <v>309</v>
      </c>
      <c r="W273">
        <f>VLOOKUP(B273,[1]高一下!$B:$J,8,0)</f>
        <v>68</v>
      </c>
      <c r="X273" t="str">
        <f>VLOOKUP(B273,[1]高一下!$B:$J,9,0)</f>
        <v>央宗娜姆</v>
      </c>
      <c r="Y273">
        <f t="shared" si="60"/>
        <v>98.305084745762713</v>
      </c>
      <c r="Z273">
        <f t="shared" si="61"/>
        <v>224</v>
      </c>
      <c r="AA273">
        <f>VLOOKUP(B273,[1]高一上!$B:$I,7,0)</f>
        <v>52</v>
      </c>
      <c r="AB273" t="str">
        <f>VLOOKUP(B273,[1]高一上!$B:$I,8,0)</f>
        <v>喇燕</v>
      </c>
      <c r="AC273">
        <f t="shared" si="62"/>
        <v>68.644067796610173</v>
      </c>
      <c r="AD273">
        <f t="shared" si="63"/>
        <v>218</v>
      </c>
      <c r="AE273">
        <f>VLOOKUP(B273,[1]中考!$B:$H,7,0)</f>
        <v>97</v>
      </c>
      <c r="AF273">
        <f t="shared" si="64"/>
        <v>107</v>
      </c>
    </row>
    <row r="274" spans="1:32" x14ac:dyDescent="0.2">
      <c r="A274" s="2" t="s">
        <v>820</v>
      </c>
      <c r="B274" s="2" t="s">
        <v>821</v>
      </c>
      <c r="C274" s="1">
        <v>6</v>
      </c>
      <c r="D274" s="3" t="s">
        <v>9</v>
      </c>
      <c r="E274" s="4" t="s">
        <v>822</v>
      </c>
      <c r="F274" s="1">
        <v>359</v>
      </c>
      <c r="G274" s="13">
        <f>VLOOKUP(B274,'[1]高三下(高考)'!$B:$J,8,0)</f>
        <v>75</v>
      </c>
      <c r="H274" s="12" t="str">
        <f>VLOOKUP(B274,'[1]高三下(高考)'!$B:$J,9,0)</f>
        <v>央宗娜姆</v>
      </c>
      <c r="I274" s="15">
        <f t="shared" si="52"/>
        <v>78.813559322033896</v>
      </c>
      <c r="J274">
        <f t="shared" si="53"/>
        <v>250</v>
      </c>
      <c r="K274">
        <f>VLOOKUP(B274,[1]高三上!$B:$J,8,0)</f>
        <v>57</v>
      </c>
      <c r="L274" t="str">
        <f>VLOOKUP(B274,[1]高三上!$B:$J,9,0)</f>
        <v>央宗娜姆</v>
      </c>
      <c r="M274">
        <f t="shared" si="54"/>
        <v>77.118644067796609</v>
      </c>
      <c r="N274">
        <f t="shared" si="55"/>
        <v>175</v>
      </c>
      <c r="O274">
        <f>VLOOKUP(B274,[1]高二下!$B:$J,8,0)</f>
        <v>74</v>
      </c>
      <c r="P274" t="str">
        <f>VLOOKUP(B274,[1]高二下!$B:$J,9,0)</f>
        <v>央宗娜姆</v>
      </c>
      <c r="Q274">
        <f t="shared" si="56"/>
        <v>116.66666666666666</v>
      </c>
      <c r="R274">
        <f t="shared" si="57"/>
        <v>94</v>
      </c>
      <c r="S274">
        <f>VLOOKUP(B274,[1]高二上!$B:$J,8,0)</f>
        <v>65</v>
      </c>
      <c r="T274" t="str">
        <f>VLOOKUP(B274,[1]高二上!$B:$J,9,0)</f>
        <v>央宗娜姆</v>
      </c>
      <c r="U274">
        <f t="shared" si="58"/>
        <v>87.288135593220346</v>
      </c>
      <c r="V274">
        <f t="shared" si="59"/>
        <v>153</v>
      </c>
      <c r="W274">
        <f>VLOOKUP(B274,[1]高一下!$B:$J,8,0)</f>
        <v>85</v>
      </c>
      <c r="X274" t="str">
        <f>VLOOKUP(B274,[1]高一下!$B:$J,9,0)</f>
        <v>央宗娜姆</v>
      </c>
      <c r="Y274">
        <f t="shared" si="60"/>
        <v>127.11864406779661</v>
      </c>
      <c r="Z274">
        <f t="shared" si="61"/>
        <v>108</v>
      </c>
      <c r="AA274">
        <f>VLOOKUP(B274,[1]高一上!$B:$I,7,0)</f>
        <v>54</v>
      </c>
      <c r="AB274" t="str">
        <f>VLOOKUP(B274,[1]高一上!$B:$I,8,0)</f>
        <v>曹云萍</v>
      </c>
      <c r="AC274">
        <f t="shared" si="62"/>
        <v>48.305084745762713</v>
      </c>
      <c r="AD274">
        <f t="shared" si="63"/>
        <v>204</v>
      </c>
      <c r="AE274">
        <f>VLOOKUP(B274,[1]中考!$B:$H,7,0)</f>
        <v>115</v>
      </c>
      <c r="AF274">
        <f t="shared" si="64"/>
        <v>21</v>
      </c>
    </row>
    <row r="275" spans="1:32" x14ac:dyDescent="0.2">
      <c r="A275" s="2" t="s">
        <v>823</v>
      </c>
      <c r="B275" s="2" t="s">
        <v>824</v>
      </c>
      <c r="C275" s="1">
        <v>6</v>
      </c>
      <c r="D275" s="3" t="s">
        <v>9</v>
      </c>
      <c r="E275" s="4" t="s">
        <v>825</v>
      </c>
      <c r="F275" s="1">
        <v>332</v>
      </c>
      <c r="G275" s="13">
        <f>VLOOKUP(B275,'[1]高三下(高考)'!$B:$J,8,0)</f>
        <v>68</v>
      </c>
      <c r="H275" s="12" t="str">
        <f>VLOOKUP(B275,'[1]高三下(高考)'!$B:$J,9,0)</f>
        <v>央宗娜姆</v>
      </c>
      <c r="I275" s="15">
        <f t="shared" si="52"/>
        <v>79.66101694915254</v>
      </c>
      <c r="J275">
        <f t="shared" si="53"/>
        <v>298</v>
      </c>
      <c r="K275">
        <f>VLOOKUP(B275,[1]高三上!$B:$J,8,0)</f>
        <v>50</v>
      </c>
      <c r="L275" t="str">
        <f>VLOOKUP(B275,[1]高三上!$B:$J,9,0)</f>
        <v>央宗娜姆</v>
      </c>
      <c r="M275">
        <f t="shared" si="54"/>
        <v>92.090395480225993</v>
      </c>
      <c r="N275">
        <f t="shared" si="55"/>
        <v>226</v>
      </c>
      <c r="O275">
        <f>VLOOKUP(B275,[1]高二下!$B:$J,8,0)</f>
        <v>60</v>
      </c>
      <c r="P275" t="str">
        <f>VLOOKUP(B275,[1]高二下!$B:$J,9,0)</f>
        <v>央宗娜姆</v>
      </c>
      <c r="Q275">
        <f t="shared" si="56"/>
        <v>88.983050847457633</v>
      </c>
      <c r="R275">
        <f t="shared" si="57"/>
        <v>198</v>
      </c>
      <c r="S275">
        <f>VLOOKUP(B275,[1]高二上!$B:$J,8,0)</f>
        <v>64</v>
      </c>
      <c r="T275" t="str">
        <f>VLOOKUP(B275,[1]高二上!$B:$J,9,0)</f>
        <v>央宗娜姆</v>
      </c>
      <c r="U275">
        <f t="shared" si="58"/>
        <v>100.84745762711864</v>
      </c>
      <c r="V275">
        <f t="shared" si="59"/>
        <v>159</v>
      </c>
      <c r="W275">
        <f>VLOOKUP(B275,[1]高一下!$B:$J,8,0)</f>
        <v>77</v>
      </c>
      <c r="X275" t="str">
        <f>VLOOKUP(B275,[1]高一下!$B:$J,9,0)</f>
        <v>央宗娜姆</v>
      </c>
      <c r="Y275">
        <f t="shared" si="60"/>
        <v>147.17514124293785</v>
      </c>
      <c r="Z275">
        <f t="shared" si="61"/>
        <v>162</v>
      </c>
      <c r="AA275">
        <f>VLOOKUP(B275,[1]高一上!$B:$I,7,0)</f>
        <v>31</v>
      </c>
      <c r="AB275" t="str">
        <f>VLOOKUP(B275,[1]高一上!$B:$I,8,0)</f>
        <v>喇燕</v>
      </c>
      <c r="AC275">
        <f t="shared" si="62"/>
        <v>71.751412429378533</v>
      </c>
      <c r="AD275">
        <f t="shared" si="63"/>
        <v>329</v>
      </c>
      <c r="AE275">
        <f>VLOOKUP(B275,[1]中考!$B:$H,7,0)</f>
        <v>82</v>
      </c>
      <c r="AF275">
        <f t="shared" si="64"/>
        <v>229</v>
      </c>
    </row>
    <row r="276" spans="1:32" x14ac:dyDescent="0.2">
      <c r="A276" s="2" t="s">
        <v>826</v>
      </c>
      <c r="B276" s="2" t="s">
        <v>827</v>
      </c>
      <c r="C276" s="1">
        <v>6</v>
      </c>
      <c r="D276" s="3" t="s">
        <v>9</v>
      </c>
      <c r="E276" s="4" t="s">
        <v>828</v>
      </c>
      <c r="F276" s="1">
        <v>270</v>
      </c>
      <c r="G276" s="13">
        <f>VLOOKUP(B276,'[1]高三下(高考)'!$B:$J,8,0)</f>
        <v>39</v>
      </c>
      <c r="H276" s="12" t="str">
        <f>VLOOKUP(B276,'[1]高三下(高考)'!$B:$J,9,0)</f>
        <v>央宗娜姆</v>
      </c>
      <c r="I276" s="15">
        <f t="shared" si="52"/>
        <v>72.598870056497177</v>
      </c>
      <c r="J276">
        <f t="shared" si="53"/>
        <v>352</v>
      </c>
      <c r="K276">
        <f>VLOOKUP(B276,[1]高三上!$B:$J,8,0)</f>
        <v>46</v>
      </c>
      <c r="L276" t="str">
        <f>VLOOKUP(B276,[1]高三上!$B:$J,9,0)</f>
        <v>央宗娜姆</v>
      </c>
      <c r="M276">
        <f t="shared" si="54"/>
        <v>48.870056497175142</v>
      </c>
      <c r="N276">
        <f t="shared" si="55"/>
        <v>255</v>
      </c>
      <c r="O276">
        <f>VLOOKUP(B276,[1]高二下!$B:$J,8,0)</f>
        <v>78</v>
      </c>
      <c r="P276" t="str">
        <f>VLOOKUP(B276,[1]高二下!$B:$J,9,0)</f>
        <v>央宗娜姆</v>
      </c>
      <c r="Q276">
        <f t="shared" si="56"/>
        <v>148.87005649717514</v>
      </c>
      <c r="R276">
        <f t="shared" si="57"/>
        <v>74</v>
      </c>
      <c r="S276">
        <f>VLOOKUP(B276,[1]高二上!$B:$J,8,0)</f>
        <v>49</v>
      </c>
      <c r="T276" t="str">
        <f>VLOOKUP(B276,[1]高二上!$B:$J,9,0)</f>
        <v>央宗娜姆</v>
      </c>
      <c r="U276">
        <f t="shared" si="58"/>
        <v>55.367231638418076</v>
      </c>
      <c r="V276">
        <f t="shared" si="59"/>
        <v>247</v>
      </c>
      <c r="W276">
        <f>VLOOKUP(B276,[1]高一下!$B:$J,8,0)</f>
        <v>90</v>
      </c>
      <c r="X276" t="str">
        <f>VLOOKUP(B276,[1]高一下!$B:$J,9,0)</f>
        <v>央宗娜姆</v>
      </c>
      <c r="Y276">
        <f t="shared" si="60"/>
        <v>164.12429378531073</v>
      </c>
      <c r="Z276">
        <f t="shared" si="61"/>
        <v>89</v>
      </c>
      <c r="AA276">
        <f>VLOOKUP(B276,[1]高一上!$B:$I,7,0)</f>
        <v>34</v>
      </c>
      <c r="AB276" t="str">
        <f>VLOOKUP(B276,[1]高一上!$B:$I,8,0)</f>
        <v>曹云萍</v>
      </c>
      <c r="AC276">
        <f t="shared" si="62"/>
        <v>31.073446327683612</v>
      </c>
      <c r="AD276">
        <f t="shared" si="63"/>
        <v>316</v>
      </c>
      <c r="AE276">
        <f>VLOOKUP(B276,[1]中考!$B:$H,7,0)</f>
        <v>102</v>
      </c>
      <c r="AF276">
        <f t="shared" si="64"/>
        <v>72</v>
      </c>
    </row>
    <row r="277" spans="1:32" x14ac:dyDescent="0.2">
      <c r="A277" s="2" t="s">
        <v>829</v>
      </c>
      <c r="B277" s="2" t="s">
        <v>830</v>
      </c>
      <c r="C277" s="1">
        <v>7</v>
      </c>
      <c r="D277" s="3" t="s">
        <v>9</v>
      </c>
      <c r="E277" s="4" t="s">
        <v>831</v>
      </c>
      <c r="F277" s="1">
        <v>444</v>
      </c>
      <c r="G277" s="13">
        <f>VLOOKUP(B277,'[1]高三下(高考)'!$B:$J,8,0)</f>
        <v>104</v>
      </c>
      <c r="H277" s="12" t="str">
        <f>VLOOKUP(B277,'[1]高三下(高考)'!$B:$J,9,0)</f>
        <v>曹云萍</v>
      </c>
      <c r="I277" s="15">
        <f t="shared" si="52"/>
        <v>93.78531073446328</v>
      </c>
      <c r="J277">
        <f t="shared" si="53"/>
        <v>31</v>
      </c>
      <c r="K277">
        <f>VLOOKUP(B277,[1]高三上!$B:$J,8,0)</f>
        <v>99</v>
      </c>
      <c r="L277" t="str">
        <f>VLOOKUP(B277,[1]高三上!$B:$J,9,0)</f>
        <v>曹云萍</v>
      </c>
      <c r="M277">
        <f t="shared" si="54"/>
        <v>111.01694915254237</v>
      </c>
      <c r="N277">
        <f t="shared" si="55"/>
        <v>9</v>
      </c>
      <c r="O277">
        <f>VLOOKUP(B277,[1]高二下!$B:$J,8,0)</f>
        <v>84</v>
      </c>
      <c r="P277" t="str">
        <f>VLOOKUP(B277,[1]高二下!$B:$J,9,0)</f>
        <v>曹云萍</v>
      </c>
      <c r="Q277">
        <f t="shared" si="56"/>
        <v>123.72881355932203</v>
      </c>
      <c r="R277">
        <f t="shared" si="57"/>
        <v>48</v>
      </c>
      <c r="S277">
        <f>VLOOKUP(B277,[1]高二上!$B:$J,8,0)</f>
        <v>68</v>
      </c>
      <c r="T277" t="str">
        <f>VLOOKUP(B277,[1]高二上!$B:$J,9,0)</f>
        <v>曹云萍</v>
      </c>
      <c r="U277">
        <f t="shared" si="58"/>
        <v>93.220338983050851</v>
      </c>
      <c r="V277">
        <f t="shared" si="59"/>
        <v>132</v>
      </c>
      <c r="W277">
        <f>VLOOKUP(B277,[1]高一下!$B:$J,8,0)</f>
        <v>85</v>
      </c>
      <c r="X277" t="str">
        <f>VLOOKUP(B277,[1]高一下!$B:$J,9,0)</f>
        <v>曹云萍</v>
      </c>
      <c r="Y277">
        <f t="shared" si="60"/>
        <v>86.440677966101703</v>
      </c>
      <c r="Z277">
        <f t="shared" si="61"/>
        <v>108</v>
      </c>
      <c r="AA277">
        <f>VLOOKUP(B277,[1]高一上!$B:$I,7,0)</f>
        <v>78</v>
      </c>
      <c r="AB277" t="str">
        <f>VLOOKUP(B277,[1]高一上!$B:$I,8,0)</f>
        <v>喇燕</v>
      </c>
      <c r="AC277">
        <f t="shared" si="62"/>
        <v>91.525423728813564</v>
      </c>
      <c r="AD277">
        <f t="shared" si="63"/>
        <v>60</v>
      </c>
      <c r="AE277">
        <f>VLOOKUP(B277,[1]中考!$B:$H,7,0)</f>
        <v>112</v>
      </c>
      <c r="AF277">
        <f t="shared" si="64"/>
        <v>30</v>
      </c>
    </row>
    <row r="278" spans="1:32" x14ac:dyDescent="0.2">
      <c r="A278" s="2" t="s">
        <v>833</v>
      </c>
      <c r="B278" s="2" t="s">
        <v>834</v>
      </c>
      <c r="C278" s="1">
        <v>7</v>
      </c>
      <c r="D278" s="3" t="s">
        <v>9</v>
      </c>
      <c r="E278" s="4" t="s">
        <v>835</v>
      </c>
      <c r="F278" s="1">
        <v>429</v>
      </c>
      <c r="G278" s="13">
        <f>VLOOKUP(B278,'[1]高三下(高考)'!$B:$J,8,0)</f>
        <v>80</v>
      </c>
      <c r="H278" s="12" t="str">
        <f>VLOOKUP(B278,'[1]高三下(高考)'!$B:$J,9,0)</f>
        <v>曹云萍</v>
      </c>
      <c r="I278" s="15">
        <f t="shared" si="52"/>
        <v>84.180790960451972</v>
      </c>
      <c r="J278">
        <f t="shared" si="53"/>
        <v>214</v>
      </c>
      <c r="K278">
        <f>VLOOKUP(B278,[1]高三上!$B:$J,8,0)</f>
        <v>59</v>
      </c>
      <c r="L278" t="str">
        <f>VLOOKUP(B278,[1]高三上!$B:$J,9,0)</f>
        <v>曹云萍</v>
      </c>
      <c r="M278">
        <f t="shared" si="54"/>
        <v>111.29943502824858</v>
      </c>
      <c r="N278">
        <f t="shared" si="55"/>
        <v>158</v>
      </c>
      <c r="O278">
        <f>VLOOKUP(B278,[1]高二下!$B:$J,8,0)</f>
        <v>60</v>
      </c>
      <c r="P278" t="str">
        <f>VLOOKUP(B278,[1]高二下!$B:$J,9,0)</f>
        <v>曹云萍</v>
      </c>
      <c r="Q278">
        <f t="shared" si="56"/>
        <v>81.355932203389827</v>
      </c>
      <c r="R278">
        <f t="shared" si="57"/>
        <v>198</v>
      </c>
      <c r="S278">
        <f>VLOOKUP(B278,[1]高二上!$B:$J,8,0)</f>
        <v>68</v>
      </c>
      <c r="T278" t="str">
        <f>VLOOKUP(B278,[1]高二上!$B:$J,9,0)</f>
        <v>曹云萍</v>
      </c>
      <c r="U278">
        <f t="shared" si="58"/>
        <v>156.21468926553672</v>
      </c>
      <c r="V278">
        <f t="shared" si="59"/>
        <v>132</v>
      </c>
      <c r="W278">
        <f>VLOOKUP(B278,[1]高一下!$B:$J,8,0)</f>
        <v>44</v>
      </c>
      <c r="X278" t="str">
        <f>VLOOKUP(B278,[1]高一下!$B:$J,9,0)</f>
        <v>曹云萍</v>
      </c>
      <c r="Y278">
        <f t="shared" si="60"/>
        <v>95.762711864406782</v>
      </c>
      <c r="Z278">
        <f t="shared" si="61"/>
        <v>331</v>
      </c>
      <c r="AA278">
        <f>VLOOKUP(B278,[1]高一上!$B:$I,7,0)</f>
        <v>34</v>
      </c>
      <c r="AB278" t="str">
        <f>VLOOKUP(B278,[1]高一上!$B:$I,8,0)</f>
        <v>马俊</v>
      </c>
      <c r="AC278">
        <f t="shared" si="62"/>
        <v>44.632768361581924</v>
      </c>
      <c r="AD278">
        <f t="shared" si="63"/>
        <v>316</v>
      </c>
      <c r="AE278">
        <f>VLOOKUP(B278,[1]中考!$B:$H,7,0)</f>
        <v>95</v>
      </c>
      <c r="AF278">
        <f t="shared" si="64"/>
        <v>120</v>
      </c>
    </row>
    <row r="279" spans="1:32" x14ac:dyDescent="0.2">
      <c r="A279" s="2" t="s">
        <v>836</v>
      </c>
      <c r="B279" s="2" t="s">
        <v>837</v>
      </c>
      <c r="C279" s="1">
        <v>7</v>
      </c>
      <c r="D279" s="3" t="s">
        <v>9</v>
      </c>
      <c r="E279" s="4" t="s">
        <v>838</v>
      </c>
      <c r="F279" s="1">
        <v>448</v>
      </c>
      <c r="G279" s="13">
        <f>VLOOKUP(B279,'[1]高三下(高考)'!$B:$J,8,0)</f>
        <v>86</v>
      </c>
      <c r="H279" s="12" t="str">
        <f>VLOOKUP(B279,'[1]高三下(高考)'!$B:$J,9,0)</f>
        <v>曹云萍</v>
      </c>
      <c r="I279" s="15">
        <f t="shared" si="52"/>
        <v>108.19209039548022</v>
      </c>
      <c r="J279">
        <f t="shared" si="53"/>
        <v>154</v>
      </c>
      <c r="K279">
        <f>VLOOKUP(B279,[1]高三上!$B:$J,8,0)</f>
        <v>56</v>
      </c>
      <c r="L279" t="str">
        <f>VLOOKUP(B279,[1]高三上!$B:$J,9,0)</f>
        <v>曹云萍</v>
      </c>
      <c r="M279">
        <f t="shared" si="54"/>
        <v>116.94915254237287</v>
      </c>
      <c r="N279">
        <f t="shared" si="55"/>
        <v>183</v>
      </c>
      <c r="O279">
        <f>VLOOKUP(B279,[1]高二下!$B:$J,8,0)</f>
        <v>54</v>
      </c>
      <c r="P279" t="str">
        <f>VLOOKUP(B279,[1]高二下!$B:$J,9,0)</f>
        <v>曹云萍</v>
      </c>
      <c r="Q279">
        <f t="shared" si="56"/>
        <v>84.180790960451972</v>
      </c>
      <c r="R279">
        <f t="shared" si="57"/>
        <v>243</v>
      </c>
      <c r="S279">
        <f>VLOOKUP(B279,[1]高二上!$B:$J,8,0)</f>
        <v>58</v>
      </c>
      <c r="T279" t="str">
        <f>VLOOKUP(B279,[1]高二上!$B:$J,9,0)</f>
        <v>曹云萍</v>
      </c>
      <c r="U279">
        <f t="shared" si="58"/>
        <v>87.853107344632775</v>
      </c>
      <c r="V279">
        <f t="shared" si="59"/>
        <v>187</v>
      </c>
      <c r="W279">
        <f>VLOOKUP(B279,[1]高一下!$B:$J,8,0)</f>
        <v>79</v>
      </c>
      <c r="X279" t="str">
        <f>VLOOKUP(B279,[1]高一下!$B:$J,9,0)</f>
        <v>曹云萍</v>
      </c>
      <c r="Y279">
        <f t="shared" si="60"/>
        <v>137.85310734463278</v>
      </c>
      <c r="Z279">
        <f t="shared" si="61"/>
        <v>144</v>
      </c>
      <c r="AA279">
        <f>VLOOKUP(B279,[1]高一上!$B:$I,7,0)</f>
        <v>44</v>
      </c>
      <c r="AB279" t="str">
        <f>VLOOKUP(B279,[1]高一上!$B:$I,8,0)</f>
        <v>马俊</v>
      </c>
      <c r="AC279">
        <f t="shared" si="62"/>
        <v>44.067796610169495</v>
      </c>
      <c r="AD279">
        <f t="shared" si="63"/>
        <v>278</v>
      </c>
      <c r="AE279">
        <f>VLOOKUP(B279,[1]中考!$B:$H,7,0)</f>
        <v>100</v>
      </c>
      <c r="AF279">
        <f t="shared" si="64"/>
        <v>80</v>
      </c>
    </row>
    <row r="280" spans="1:32" x14ac:dyDescent="0.2">
      <c r="A280" s="2" t="s">
        <v>839</v>
      </c>
      <c r="B280" s="2" t="s">
        <v>840</v>
      </c>
      <c r="C280" s="1">
        <v>7</v>
      </c>
      <c r="D280" s="3" t="s">
        <v>9</v>
      </c>
      <c r="E280" s="4" t="s">
        <v>841</v>
      </c>
      <c r="F280" s="1">
        <v>401</v>
      </c>
      <c r="G280" s="13">
        <f>VLOOKUP(B280,'[1]高三下(高考)'!$B:$J,8,0)</f>
        <v>89</v>
      </c>
      <c r="H280" s="12" t="str">
        <f>VLOOKUP(B280,'[1]高三下(高考)'!$B:$J,9,0)</f>
        <v>曹云萍</v>
      </c>
      <c r="I280" s="15">
        <f t="shared" si="52"/>
        <v>85.31073446327683</v>
      </c>
      <c r="J280">
        <f t="shared" si="53"/>
        <v>127</v>
      </c>
      <c r="K280">
        <f>VLOOKUP(B280,[1]高三上!$B:$J,8,0)</f>
        <v>72</v>
      </c>
      <c r="L280" t="str">
        <f>VLOOKUP(B280,[1]高三上!$B:$J,9,0)</f>
        <v>曹云萍</v>
      </c>
      <c r="M280">
        <f t="shared" si="54"/>
        <v>100.84745762711864</v>
      </c>
      <c r="N280">
        <f t="shared" si="55"/>
        <v>75</v>
      </c>
      <c r="O280">
        <f>VLOOKUP(B280,[1]高二下!$B:$J,8,0)</f>
        <v>77</v>
      </c>
      <c r="P280" t="str">
        <f>VLOOKUP(B280,[1]高二下!$B:$J,9,0)</f>
        <v>曹云萍</v>
      </c>
      <c r="Q280">
        <f t="shared" si="56"/>
        <v>136.4406779661017</v>
      </c>
      <c r="R280">
        <f t="shared" si="57"/>
        <v>78</v>
      </c>
      <c r="S280">
        <f>VLOOKUP(B280,[1]高二上!$B:$J,8,0)</f>
        <v>54</v>
      </c>
      <c r="T280" t="str">
        <f>VLOOKUP(B280,[1]高二上!$B:$J,9,0)</f>
        <v>曹云萍</v>
      </c>
      <c r="U280">
        <f t="shared" si="58"/>
        <v>82.20338983050847</v>
      </c>
      <c r="V280">
        <f t="shared" si="59"/>
        <v>207</v>
      </c>
      <c r="W280">
        <f>VLOOKUP(B280,[1]高一下!$B:$J,8,0)</f>
        <v>79</v>
      </c>
      <c r="X280" t="str">
        <f>VLOOKUP(B280,[1]高一下!$B:$J,9,0)</f>
        <v>曹云萍</v>
      </c>
      <c r="Y280">
        <f t="shared" si="60"/>
        <v>130.22598870056498</v>
      </c>
      <c r="Z280">
        <f t="shared" si="61"/>
        <v>144</v>
      </c>
      <c r="AA280">
        <f>VLOOKUP(B280,[1]高一上!$B:$I,7,0)</f>
        <v>48</v>
      </c>
      <c r="AB280" t="str">
        <f>VLOOKUP(B280,[1]高一上!$B:$I,8,0)</f>
        <v>喇燕</v>
      </c>
      <c r="AC280">
        <f t="shared" si="62"/>
        <v>51.694915254237287</v>
      </c>
      <c r="AD280">
        <f t="shared" si="63"/>
        <v>251</v>
      </c>
      <c r="AE280">
        <f>VLOOKUP(B280,[1]中考!$B:$H,7,0)</f>
        <v>100</v>
      </c>
      <c r="AF280">
        <f t="shared" si="64"/>
        <v>80</v>
      </c>
    </row>
    <row r="281" spans="1:32" x14ac:dyDescent="0.2">
      <c r="A281" s="2" t="s">
        <v>842</v>
      </c>
      <c r="B281" s="2" t="s">
        <v>843</v>
      </c>
      <c r="C281" s="1">
        <v>7</v>
      </c>
      <c r="D281" s="3" t="s">
        <v>9</v>
      </c>
      <c r="E281" s="4" t="s">
        <v>844</v>
      </c>
      <c r="F281" s="1">
        <v>387</v>
      </c>
      <c r="G281" s="13">
        <f>VLOOKUP(B281,'[1]高三下(高考)'!$B:$J,8,0)</f>
        <v>87</v>
      </c>
      <c r="H281" s="12" t="str">
        <f>VLOOKUP(B281,'[1]高三下(高考)'!$B:$J,9,0)</f>
        <v>曹云萍</v>
      </c>
      <c r="I281" s="15">
        <f t="shared" si="52"/>
        <v>79.378531073446325</v>
      </c>
      <c r="J281">
        <f t="shared" si="53"/>
        <v>148</v>
      </c>
      <c r="K281">
        <f>VLOOKUP(B281,[1]高三上!$B:$J,8,0)</f>
        <v>72</v>
      </c>
      <c r="L281" t="str">
        <f>VLOOKUP(B281,[1]高三上!$B:$J,9,0)</f>
        <v>曹云萍</v>
      </c>
      <c r="M281">
        <f t="shared" si="54"/>
        <v>149.43502824858757</v>
      </c>
      <c r="N281">
        <f t="shared" si="55"/>
        <v>75</v>
      </c>
      <c r="O281">
        <f>VLOOKUP(B281,[1]高二下!$B:$J,8,0)</f>
        <v>53</v>
      </c>
      <c r="P281" t="str">
        <f>VLOOKUP(B281,[1]高二下!$B:$J,9,0)</f>
        <v>曹云萍</v>
      </c>
      <c r="Q281">
        <f t="shared" si="56"/>
        <v>95.762711864406782</v>
      </c>
      <c r="R281">
        <f t="shared" si="57"/>
        <v>250</v>
      </c>
      <c r="S281">
        <f>VLOOKUP(B281,[1]高二上!$B:$J,8,0)</f>
        <v>50</v>
      </c>
      <c r="T281" t="str">
        <f>VLOOKUP(B281,[1]高二上!$B:$J,9,0)</f>
        <v>曹云萍</v>
      </c>
      <c r="U281">
        <f t="shared" si="58"/>
        <v>114.40677966101696</v>
      </c>
      <c r="V281">
        <f t="shared" si="59"/>
        <v>235</v>
      </c>
      <c r="W281">
        <f>VLOOKUP(B281,[1]高一下!$B:$J,8,0)</f>
        <v>57</v>
      </c>
      <c r="X281" t="str">
        <f>VLOOKUP(B281,[1]高一下!$B:$J,9,0)</f>
        <v>曹云萍</v>
      </c>
      <c r="Y281">
        <f t="shared" si="60"/>
        <v>83.050847457627128</v>
      </c>
      <c r="Z281">
        <f t="shared" si="61"/>
        <v>286</v>
      </c>
      <c r="AA281">
        <f>VLOOKUP(B281,[1]高一上!$B:$I,7,0)</f>
        <v>51</v>
      </c>
      <c r="AB281" t="str">
        <f>VLOOKUP(B281,[1]高一上!$B:$I,8,0)</f>
        <v>曹云萍</v>
      </c>
      <c r="AC281">
        <f t="shared" si="62"/>
        <v>59.039548022598872</v>
      </c>
      <c r="AD281">
        <f t="shared" si="63"/>
        <v>226</v>
      </c>
      <c r="AE281">
        <f>VLOOKUP(B281,[1]中考!$B:$H,7,0)</f>
        <v>100</v>
      </c>
      <c r="AF281">
        <f t="shared" si="64"/>
        <v>81</v>
      </c>
    </row>
    <row r="282" spans="1:32" x14ac:dyDescent="0.2">
      <c r="A282" s="2" t="s">
        <v>845</v>
      </c>
      <c r="B282" s="2" t="s">
        <v>846</v>
      </c>
      <c r="C282" s="1">
        <v>7</v>
      </c>
      <c r="D282" s="3" t="s">
        <v>9</v>
      </c>
      <c r="E282" s="4" t="s">
        <v>847</v>
      </c>
      <c r="F282" s="1">
        <v>443</v>
      </c>
      <c r="G282" s="13">
        <f>VLOOKUP(B282,'[1]高三下(高考)'!$B:$J,8,0)</f>
        <v>78</v>
      </c>
      <c r="H282" s="12" t="str">
        <f>VLOOKUP(B282,'[1]高三下(高考)'!$B:$J,9,0)</f>
        <v>曹云萍</v>
      </c>
      <c r="I282" s="15">
        <f t="shared" si="52"/>
        <v>59.887005649717509</v>
      </c>
      <c r="J282">
        <f t="shared" si="53"/>
        <v>224</v>
      </c>
      <c r="K282">
        <f>VLOOKUP(B282,[1]高三上!$B:$J,8,0)</f>
        <v>70</v>
      </c>
      <c r="L282" t="str">
        <f>VLOOKUP(B282,[1]高三上!$B:$J,9,0)</f>
        <v>曹云萍</v>
      </c>
      <c r="M282">
        <f t="shared" si="54"/>
        <v>138.4180790960452</v>
      </c>
      <c r="N282">
        <f t="shared" si="55"/>
        <v>82</v>
      </c>
      <c r="O282">
        <f>VLOOKUP(B282,[1]高二下!$B:$J,8,0)</f>
        <v>57</v>
      </c>
      <c r="P282" t="str">
        <f>VLOOKUP(B282,[1]高二下!$B:$J,9,0)</f>
        <v>曹云萍</v>
      </c>
      <c r="Q282">
        <f t="shared" si="56"/>
        <v>96.89265536723164</v>
      </c>
      <c r="R282">
        <f t="shared" si="57"/>
        <v>218</v>
      </c>
      <c r="S282">
        <f>VLOOKUP(B282,[1]高二上!$B:$J,8,0)</f>
        <v>54</v>
      </c>
      <c r="T282" t="str">
        <f>VLOOKUP(B282,[1]高二上!$B:$J,9,0)</f>
        <v>曹云萍</v>
      </c>
      <c r="U282">
        <f t="shared" si="58"/>
        <v>106.49717514124293</v>
      </c>
      <c r="V282">
        <f t="shared" si="59"/>
        <v>207</v>
      </c>
      <c r="W282">
        <f>VLOOKUP(B282,[1]高一下!$B:$J,8,0)</f>
        <v>67</v>
      </c>
      <c r="X282" t="str">
        <f>VLOOKUP(B282,[1]高一下!$B:$J,9,0)</f>
        <v>曹云萍</v>
      </c>
      <c r="Y282">
        <f t="shared" si="60"/>
        <v>81.920903954802256</v>
      </c>
      <c r="Z282">
        <f t="shared" si="61"/>
        <v>230</v>
      </c>
      <c r="AA282">
        <f>VLOOKUP(B282,[1]高一上!$B:$I,7,0)</f>
        <v>60</v>
      </c>
      <c r="AB282" t="str">
        <f>VLOOKUP(B282,[1]高一上!$B:$I,8,0)</f>
        <v>曹云萍</v>
      </c>
      <c r="AC282">
        <f t="shared" si="62"/>
        <v>96.327683615819211</v>
      </c>
      <c r="AD282">
        <f t="shared" si="63"/>
        <v>166</v>
      </c>
      <c r="AE282">
        <f>VLOOKUP(B282,[1]中考!$B:$H,7,0)</f>
        <v>91</v>
      </c>
      <c r="AF282">
        <f t="shared" si="64"/>
        <v>153</v>
      </c>
    </row>
    <row r="283" spans="1:32" x14ac:dyDescent="0.2">
      <c r="A283" s="2" t="s">
        <v>848</v>
      </c>
      <c r="B283" s="2" t="s">
        <v>849</v>
      </c>
      <c r="C283" s="1">
        <v>7</v>
      </c>
      <c r="D283" s="3" t="s">
        <v>9</v>
      </c>
      <c r="E283" s="4" t="s">
        <v>850</v>
      </c>
      <c r="F283" s="1">
        <v>398</v>
      </c>
      <c r="G283" s="13">
        <f>VLOOKUP(B283,'[1]高三下(高考)'!$B:$J,8,0)</f>
        <v>86</v>
      </c>
      <c r="H283" s="12" t="str">
        <f>VLOOKUP(B283,'[1]高三下(高考)'!$B:$J,9,0)</f>
        <v>曹云萍</v>
      </c>
      <c r="I283" s="15">
        <f t="shared" si="52"/>
        <v>128.5310734463277</v>
      </c>
      <c r="J283">
        <f t="shared" si="53"/>
        <v>154</v>
      </c>
      <c r="K283">
        <f>VLOOKUP(B283,[1]高三上!$B:$J,8,0)</f>
        <v>46</v>
      </c>
      <c r="L283" t="str">
        <f>VLOOKUP(B283,[1]高三上!$B:$J,9,0)</f>
        <v>曹云萍</v>
      </c>
      <c r="M283">
        <f t="shared" si="54"/>
        <v>120.62146892655367</v>
      </c>
      <c r="N283">
        <f t="shared" si="55"/>
        <v>255</v>
      </c>
      <c r="O283">
        <f>VLOOKUP(B283,[1]高二下!$B:$J,8,0)</f>
        <v>33</v>
      </c>
      <c r="P283" t="str">
        <f>VLOOKUP(B283,[1]高二下!$B:$J,9,0)</f>
        <v>曹云萍</v>
      </c>
      <c r="Q283">
        <f t="shared" si="56"/>
        <v>100.56497175141243</v>
      </c>
      <c r="R283">
        <f t="shared" si="57"/>
        <v>328</v>
      </c>
      <c r="S283">
        <f>VLOOKUP(B283,[1]高二上!$B:$J,8,0)</f>
        <v>30</v>
      </c>
      <c r="T283" t="str">
        <f>VLOOKUP(B283,[1]高二上!$B:$J,9,0)</f>
        <v>曹云萍</v>
      </c>
      <c r="U283">
        <f t="shared" si="58"/>
        <v>89.830508474576277</v>
      </c>
      <c r="V283">
        <f t="shared" si="59"/>
        <v>330</v>
      </c>
      <c r="W283">
        <f>VLOOKUP(B283,[1]高一下!$B:$J,8,0)</f>
        <v>55</v>
      </c>
      <c r="X283" t="str">
        <f>VLOOKUP(B283,[1]高一下!$B:$J,9,0)</f>
        <v>曹云萍</v>
      </c>
      <c r="Y283">
        <f t="shared" si="60"/>
        <v>108.47457627118644</v>
      </c>
      <c r="Z283">
        <f t="shared" si="61"/>
        <v>294</v>
      </c>
      <c r="AA283">
        <f>VLOOKUP(B283,[1]高一上!$B:$I,7,0)</f>
        <v>32</v>
      </c>
      <c r="AB283" t="str">
        <f>VLOOKUP(B283,[1]高一上!$B:$I,8,0)</f>
        <v>曹云萍</v>
      </c>
      <c r="AC283">
        <f t="shared" si="62"/>
        <v>77.966101694915253</v>
      </c>
      <c r="AD283">
        <f t="shared" si="63"/>
        <v>324</v>
      </c>
      <c r="AE283">
        <f>VLOOKUP(B283,[1]中考!$B:$H,7,0)</f>
        <v>79</v>
      </c>
      <c r="AF283">
        <f t="shared" si="64"/>
        <v>246</v>
      </c>
    </row>
    <row r="284" spans="1:32" x14ac:dyDescent="0.2">
      <c r="A284" s="2" t="s">
        <v>851</v>
      </c>
      <c r="B284" s="2" t="s">
        <v>852</v>
      </c>
      <c r="C284" s="1">
        <v>7</v>
      </c>
      <c r="D284" s="3" t="s">
        <v>9</v>
      </c>
      <c r="E284" s="4" t="s">
        <v>853</v>
      </c>
      <c r="F284" s="1">
        <v>409</v>
      </c>
      <c r="G284" s="13">
        <f>VLOOKUP(B284,'[1]高三下(高考)'!$B:$J,8,0)</f>
        <v>94</v>
      </c>
      <c r="H284" s="12" t="str">
        <f>VLOOKUP(B284,'[1]高三下(高考)'!$B:$J,9,0)</f>
        <v>曹云萍</v>
      </c>
      <c r="I284" s="15">
        <f t="shared" si="52"/>
        <v>151.9774011299435</v>
      </c>
      <c r="J284">
        <f t="shared" si="53"/>
        <v>82</v>
      </c>
      <c r="K284">
        <f>VLOOKUP(B284,[1]高三上!$B:$J,8,0)</f>
        <v>45</v>
      </c>
      <c r="L284" t="str">
        <f>VLOOKUP(B284,[1]高三上!$B:$J,9,0)</f>
        <v>曹云萍</v>
      </c>
      <c r="M284">
        <f t="shared" si="54"/>
        <v>43.220338983050844</v>
      </c>
      <c r="N284">
        <f t="shared" si="55"/>
        <v>266</v>
      </c>
      <c r="O284">
        <f>VLOOKUP(B284,[1]高二下!$B:$J,8,0)</f>
        <v>80</v>
      </c>
      <c r="P284" t="str">
        <f>VLOOKUP(B284,[1]高二下!$B:$J,9,0)</f>
        <v>曹云萍</v>
      </c>
      <c r="Q284">
        <f t="shared" si="56"/>
        <v>110.16949152542372</v>
      </c>
      <c r="R284">
        <f t="shared" si="57"/>
        <v>65</v>
      </c>
      <c r="S284">
        <f>VLOOKUP(B284,[1]高二上!$B:$J,8,0)</f>
        <v>73</v>
      </c>
      <c r="T284" t="str">
        <f>VLOOKUP(B284,[1]高二上!$B:$J,9,0)</f>
        <v>曹云萍</v>
      </c>
      <c r="U284">
        <f t="shared" si="58"/>
        <v>154.51977401129943</v>
      </c>
      <c r="V284">
        <f t="shared" si="59"/>
        <v>101</v>
      </c>
      <c r="W284">
        <f>VLOOKUP(B284,[1]高一下!$B:$J,8,0)</f>
        <v>55</v>
      </c>
      <c r="X284" t="str">
        <f>VLOOKUP(B284,[1]高一下!$B:$J,9,0)</f>
        <v>曹云萍</v>
      </c>
      <c r="Y284">
        <f t="shared" si="60"/>
        <v>63.841807909604519</v>
      </c>
      <c r="Z284">
        <f t="shared" si="61"/>
        <v>294</v>
      </c>
      <c r="AA284">
        <f>VLOOKUP(B284,[1]高一上!$B:$I,7,0)</f>
        <v>60</v>
      </c>
      <c r="AB284" t="str">
        <f>VLOOKUP(B284,[1]高一上!$B:$I,8,0)</f>
        <v>曹云萍</v>
      </c>
      <c r="AC284">
        <f t="shared" si="62"/>
        <v>60.734463276836159</v>
      </c>
      <c r="AD284">
        <f t="shared" si="63"/>
        <v>166</v>
      </c>
      <c r="AE284">
        <f>VLOOKUP(B284,[1]中考!$B:$H,7,0)</f>
        <v>113</v>
      </c>
      <c r="AF284">
        <f t="shared" si="64"/>
        <v>27</v>
      </c>
    </row>
    <row r="285" spans="1:32" x14ac:dyDescent="0.2">
      <c r="A285" s="2" t="s">
        <v>854</v>
      </c>
      <c r="B285" s="2" t="s">
        <v>855</v>
      </c>
      <c r="C285" s="1">
        <v>7</v>
      </c>
      <c r="D285" s="3" t="s">
        <v>9</v>
      </c>
      <c r="E285" s="4" t="s">
        <v>856</v>
      </c>
      <c r="F285" s="1">
        <v>398</v>
      </c>
      <c r="G285" s="13">
        <f>VLOOKUP(B285,'[1]高三下(高考)'!$B:$J,8,0)</f>
        <v>70</v>
      </c>
      <c r="H285" s="12" t="str">
        <f>VLOOKUP(B285,'[1]高三下(高考)'!$B:$J,9,0)</f>
        <v>曹云萍</v>
      </c>
      <c r="I285" s="15">
        <f t="shared" si="52"/>
        <v>63.559322033898304</v>
      </c>
      <c r="J285">
        <f t="shared" si="53"/>
        <v>287</v>
      </c>
      <c r="K285">
        <f>VLOOKUP(B285,[1]高三上!$B:$J,8,0)</f>
        <v>59</v>
      </c>
      <c r="L285" t="str">
        <f>VLOOKUP(B285,[1]高三上!$B:$J,9,0)</f>
        <v>曹云萍</v>
      </c>
      <c r="M285">
        <f t="shared" si="54"/>
        <v>133.61581920903956</v>
      </c>
      <c r="N285">
        <f t="shared" si="55"/>
        <v>158</v>
      </c>
      <c r="O285">
        <f>VLOOKUP(B285,[1]高二下!$B:$J,8,0)</f>
        <v>49</v>
      </c>
      <c r="P285" t="str">
        <f>VLOOKUP(B285,[1]高二下!$B:$J,9,0)</f>
        <v>曹云萍</v>
      </c>
      <c r="Q285">
        <f t="shared" si="56"/>
        <v>74.576271186440678</v>
      </c>
      <c r="R285">
        <f t="shared" si="57"/>
        <v>277</v>
      </c>
      <c r="S285">
        <f>VLOOKUP(B285,[1]高二上!$B:$J,8,0)</f>
        <v>58</v>
      </c>
      <c r="T285" t="str">
        <f>VLOOKUP(B285,[1]高二上!$B:$J,9,0)</f>
        <v>曹云萍</v>
      </c>
      <c r="U285">
        <f t="shared" si="58"/>
        <v>119.49152542372882</v>
      </c>
      <c r="V285">
        <f t="shared" si="59"/>
        <v>187</v>
      </c>
      <c r="W285">
        <f>VLOOKUP(B285,[1]高一下!$B:$J,8,0)</f>
        <v>63</v>
      </c>
      <c r="X285" t="str">
        <f>VLOOKUP(B285,[1]高一下!$B:$J,9,0)</f>
        <v>曹云萍</v>
      </c>
      <c r="Y285">
        <f t="shared" si="60"/>
        <v>74.576271186440678</v>
      </c>
      <c r="Z285">
        <f t="shared" si="61"/>
        <v>256</v>
      </c>
      <c r="AA285">
        <f>VLOOKUP(B285,[1]高一上!$B:$I,7,0)</f>
        <v>60</v>
      </c>
      <c r="AB285" t="str">
        <f>VLOOKUP(B285,[1]高一上!$B:$I,8,0)</f>
        <v>吕开绒</v>
      </c>
      <c r="AC285">
        <f t="shared" si="62"/>
        <v>62.146892655367232</v>
      </c>
      <c r="AD285">
        <f t="shared" si="63"/>
        <v>166</v>
      </c>
      <c r="AE285">
        <f>VLOOKUP(B285,[1]中考!$B:$H,7,0)</f>
        <v>111</v>
      </c>
      <c r="AF285">
        <f t="shared" si="64"/>
        <v>32</v>
      </c>
    </row>
    <row r="286" spans="1:32" x14ac:dyDescent="0.2">
      <c r="A286" s="2" t="s">
        <v>857</v>
      </c>
      <c r="B286" s="2" t="s">
        <v>858</v>
      </c>
      <c r="C286" s="1">
        <v>7</v>
      </c>
      <c r="D286" s="3" t="s">
        <v>9</v>
      </c>
      <c r="E286" s="4" t="s">
        <v>859</v>
      </c>
      <c r="F286" s="1">
        <v>397</v>
      </c>
      <c r="G286" s="13">
        <f>VLOOKUP(B286,'[1]高三下(高考)'!$B:$J,8,0)</f>
        <v>80</v>
      </c>
      <c r="H286" s="12" t="str">
        <f>VLOOKUP(B286,'[1]高三下(高考)'!$B:$J,9,0)</f>
        <v>曹云萍</v>
      </c>
      <c r="I286" s="15">
        <f t="shared" si="52"/>
        <v>84.180790960451972</v>
      </c>
      <c r="J286">
        <f t="shared" si="53"/>
        <v>214</v>
      </c>
      <c r="K286">
        <f>VLOOKUP(B286,[1]高三上!$B:$J,8,0)</f>
        <v>59</v>
      </c>
      <c r="L286" t="str">
        <f>VLOOKUP(B286,[1]高三上!$B:$J,9,0)</f>
        <v>曹云萍</v>
      </c>
      <c r="M286">
        <f t="shared" si="54"/>
        <v>107.06214689265536</v>
      </c>
      <c r="N286">
        <f t="shared" si="55"/>
        <v>158</v>
      </c>
      <c r="O286">
        <f>VLOOKUP(B286,[1]高二下!$B:$J,8,0)</f>
        <v>62</v>
      </c>
      <c r="P286" t="str">
        <f>VLOOKUP(B286,[1]高二下!$B:$J,9,0)</f>
        <v>曹云萍</v>
      </c>
      <c r="Q286">
        <f t="shared" si="56"/>
        <v>135.59322033898306</v>
      </c>
      <c r="R286">
        <f t="shared" si="57"/>
        <v>183</v>
      </c>
      <c r="S286">
        <f>VLOOKUP(B286,[1]高二上!$B:$J,8,0)</f>
        <v>36</v>
      </c>
      <c r="T286" t="str">
        <f>VLOOKUP(B286,[1]高二上!$B:$J,9,0)</f>
        <v>曹云萍</v>
      </c>
      <c r="U286">
        <f t="shared" si="58"/>
        <v>88.13559322033899</v>
      </c>
      <c r="V286">
        <f t="shared" si="59"/>
        <v>309</v>
      </c>
      <c r="W286">
        <f>VLOOKUP(B286,[1]高一下!$B:$J,8,0)</f>
        <v>61</v>
      </c>
      <c r="X286" t="str">
        <f>VLOOKUP(B286,[1]高一下!$B:$J,9,0)</f>
        <v>曹云萍</v>
      </c>
      <c r="Y286">
        <f t="shared" si="60"/>
        <v>122.59887005649718</v>
      </c>
      <c r="Z286">
        <f t="shared" si="61"/>
        <v>267</v>
      </c>
      <c r="AA286">
        <f>VLOOKUP(B286,[1]高一上!$B:$I,7,0)</f>
        <v>20</v>
      </c>
      <c r="AB286" t="str">
        <f>VLOOKUP(B286,[1]高一上!$B:$I,8,0)</f>
        <v>赵云川</v>
      </c>
      <c r="AC286">
        <f t="shared" si="62"/>
        <v>30.508474576271183</v>
      </c>
      <c r="AD286">
        <f t="shared" si="63"/>
        <v>347</v>
      </c>
      <c r="AE286">
        <f>VLOOKUP(B286,[1]中考!$B:$H,7,0)</f>
        <v>97</v>
      </c>
      <c r="AF286">
        <f t="shared" si="64"/>
        <v>101</v>
      </c>
    </row>
    <row r="287" spans="1:32" x14ac:dyDescent="0.2">
      <c r="A287" s="2" t="s">
        <v>860</v>
      </c>
      <c r="B287" s="2" t="s">
        <v>861</v>
      </c>
      <c r="C287" s="1">
        <v>7</v>
      </c>
      <c r="D287" s="3" t="s">
        <v>9</v>
      </c>
      <c r="E287" s="4" t="s">
        <v>862</v>
      </c>
      <c r="F287" s="1">
        <v>394</v>
      </c>
      <c r="G287" s="13">
        <f>VLOOKUP(B287,'[1]高三下(高考)'!$B:$J,8,0)</f>
        <v>86</v>
      </c>
      <c r="H287" s="12" t="str">
        <f>VLOOKUP(B287,'[1]高三下(高考)'!$B:$J,9,0)</f>
        <v>曹云萍</v>
      </c>
      <c r="I287" s="15">
        <f t="shared" si="52"/>
        <v>100</v>
      </c>
      <c r="J287">
        <f t="shared" si="53"/>
        <v>154</v>
      </c>
      <c r="K287">
        <f>VLOOKUP(B287,[1]高三上!$B:$J,8,0)</f>
        <v>0</v>
      </c>
      <c r="L287" t="str">
        <f>VLOOKUP(B287,[1]高三上!$B:$J,9,0)</f>
        <v>曹云萍</v>
      </c>
      <c r="M287">
        <f t="shared" si="54"/>
        <v>100</v>
      </c>
      <c r="N287">
        <f t="shared" si="55"/>
        <v>344</v>
      </c>
      <c r="O287">
        <f>VLOOKUP(B287,[1]高二下!$B:$J,8,0)</f>
        <v>60</v>
      </c>
      <c r="P287" t="str">
        <f>VLOOKUP(B287,[1]高二下!$B:$J,9,0)</f>
        <v>曹云萍</v>
      </c>
      <c r="Q287">
        <f t="shared" si="56"/>
        <v>83.615819209039557</v>
      </c>
      <c r="R287">
        <f t="shared" si="57"/>
        <v>198</v>
      </c>
      <c r="S287">
        <f>VLOOKUP(B287,[1]高二上!$B:$J,8,0)</f>
        <v>67</v>
      </c>
      <c r="T287" t="str">
        <f>VLOOKUP(B287,[1]高二上!$B:$J,9,0)</f>
        <v>曹云萍</v>
      </c>
      <c r="U287">
        <f t="shared" si="58"/>
        <v>106.21468926553672</v>
      </c>
      <c r="V287">
        <f t="shared" si="59"/>
        <v>140</v>
      </c>
      <c r="W287">
        <f>VLOOKUP(B287,[1]高一下!$B:$J,8,0)</f>
        <v>77</v>
      </c>
      <c r="X287" t="str">
        <f>VLOOKUP(B287,[1]高一下!$B:$J,9,0)</f>
        <v>曹云萍</v>
      </c>
      <c r="Y287">
        <f t="shared" si="60"/>
        <v>104.23728813559322</v>
      </c>
      <c r="Z287">
        <f t="shared" si="61"/>
        <v>162</v>
      </c>
      <c r="AA287">
        <f>VLOOKUP(B287,[1]高一上!$B:$I,7,0)</f>
        <v>59</v>
      </c>
      <c r="AB287" t="str">
        <f>VLOOKUP(B287,[1]高一上!$B:$I,8,0)</f>
        <v>马俊</v>
      </c>
      <c r="AC287">
        <f t="shared" si="62"/>
        <v>100</v>
      </c>
      <c r="AD287">
        <f t="shared" si="63"/>
        <v>177</v>
      </c>
      <c r="AE287">
        <f>VLOOKUP(B287,[1]中考!$B:$H,7,0)</f>
        <v>0</v>
      </c>
      <c r="AF287">
        <f t="shared" si="64"/>
        <v>345</v>
      </c>
    </row>
    <row r="288" spans="1:32" x14ac:dyDescent="0.2">
      <c r="A288" s="2" t="s">
        <v>863</v>
      </c>
      <c r="B288" s="2" t="s">
        <v>864</v>
      </c>
      <c r="C288" s="1">
        <v>7</v>
      </c>
      <c r="D288" s="3" t="s">
        <v>9</v>
      </c>
      <c r="E288" s="4" t="s">
        <v>865</v>
      </c>
      <c r="F288" s="1">
        <v>382</v>
      </c>
      <c r="G288" s="13">
        <f>VLOOKUP(B288,'[1]高三下(高考)'!$B:$J,8,0)</f>
        <v>77</v>
      </c>
      <c r="H288" s="12" t="str">
        <f>VLOOKUP(B288,'[1]高三下(高考)'!$B:$J,9,0)</f>
        <v>曹云萍</v>
      </c>
      <c r="I288" s="15">
        <f t="shared" si="52"/>
        <v>98.870056497175142</v>
      </c>
      <c r="J288">
        <f t="shared" si="53"/>
        <v>237</v>
      </c>
      <c r="K288">
        <f>VLOOKUP(B288,[1]高三上!$B:$J,8,0)</f>
        <v>49</v>
      </c>
      <c r="L288" t="str">
        <f>VLOOKUP(B288,[1]高三上!$B:$J,9,0)</f>
        <v>曹云萍</v>
      </c>
      <c r="M288">
        <f t="shared" si="54"/>
        <v>67.79661016949153</v>
      </c>
      <c r="N288">
        <f t="shared" si="55"/>
        <v>233</v>
      </c>
      <c r="O288">
        <f>VLOOKUP(B288,[1]高二下!$B:$J,8,0)</f>
        <v>71</v>
      </c>
      <c r="P288" t="str">
        <f>VLOOKUP(B288,[1]高二下!$B:$J,9,0)</f>
        <v>曹云萍</v>
      </c>
      <c r="Q288">
        <f t="shared" si="56"/>
        <v>138.70056497175142</v>
      </c>
      <c r="R288">
        <f t="shared" si="57"/>
        <v>119</v>
      </c>
      <c r="S288">
        <f>VLOOKUP(B288,[1]高二上!$B:$J,8,0)</f>
        <v>48</v>
      </c>
      <c r="T288" t="str">
        <f>VLOOKUP(B288,[1]高二上!$B:$J,9,0)</f>
        <v>曹云萍</v>
      </c>
      <c r="U288">
        <f t="shared" si="58"/>
        <v>89.548022598870062</v>
      </c>
      <c r="V288">
        <f t="shared" si="59"/>
        <v>256</v>
      </c>
      <c r="W288">
        <f>VLOOKUP(B288,[1]高一下!$B:$J,8,0)</f>
        <v>69</v>
      </c>
      <c r="X288" t="str">
        <f>VLOOKUP(B288,[1]高一下!$B:$J,9,0)</f>
        <v>曹云萍</v>
      </c>
      <c r="Y288">
        <f t="shared" si="60"/>
        <v>99.717514124293785</v>
      </c>
      <c r="Z288">
        <f t="shared" si="61"/>
        <v>219</v>
      </c>
      <c r="AA288">
        <f>VLOOKUP(B288,[1]高一上!$B:$I,7,0)</f>
        <v>52</v>
      </c>
      <c r="AB288" t="str">
        <f>VLOOKUP(B288,[1]高一上!$B:$I,8,0)</f>
        <v>曹云萍</v>
      </c>
      <c r="AC288">
        <f t="shared" si="62"/>
        <v>59.322033898305079</v>
      </c>
      <c r="AD288">
        <f t="shared" si="63"/>
        <v>218</v>
      </c>
      <c r="AE288">
        <f>VLOOKUP(B288,[1]中考!$B:$H,7,0)</f>
        <v>101</v>
      </c>
      <c r="AF288">
        <f t="shared" si="64"/>
        <v>74</v>
      </c>
    </row>
    <row r="289" spans="1:32" x14ac:dyDescent="0.2">
      <c r="A289" s="2" t="s">
        <v>866</v>
      </c>
      <c r="B289" s="2" t="s">
        <v>867</v>
      </c>
      <c r="C289" s="1">
        <v>7</v>
      </c>
      <c r="D289" s="3" t="s">
        <v>9</v>
      </c>
      <c r="E289" s="4" t="s">
        <v>159</v>
      </c>
      <c r="F289" s="1">
        <v>381</v>
      </c>
      <c r="G289" s="13">
        <f>VLOOKUP(B289,'[1]高三下(高考)'!$B:$J,8,0)</f>
        <v>79</v>
      </c>
      <c r="H289" s="12" t="str">
        <f>VLOOKUP(B289,'[1]高三下(高考)'!$B:$J,9,0)</f>
        <v>曹云萍</v>
      </c>
      <c r="I289" s="15">
        <f t="shared" si="52"/>
        <v>102.25988700564972</v>
      </c>
      <c r="J289">
        <f t="shared" si="53"/>
        <v>218</v>
      </c>
      <c r="K289">
        <f>VLOOKUP(B289,[1]高三上!$B:$J,8,0)</f>
        <v>50</v>
      </c>
      <c r="L289" t="str">
        <f>VLOOKUP(B289,[1]高三上!$B:$J,9,0)</f>
        <v>曹云萍</v>
      </c>
      <c r="M289">
        <f t="shared" si="54"/>
        <v>97.740112994350284</v>
      </c>
      <c r="N289">
        <f t="shared" si="55"/>
        <v>226</v>
      </c>
      <c r="O289">
        <f>VLOOKUP(B289,[1]高二下!$B:$J,8,0)</f>
        <v>57</v>
      </c>
      <c r="P289" t="str">
        <f>VLOOKUP(B289,[1]高二下!$B:$J,9,0)</f>
        <v>曹云萍</v>
      </c>
      <c r="Q289">
        <f t="shared" si="56"/>
        <v>113.84180790960451</v>
      </c>
      <c r="R289">
        <f t="shared" si="57"/>
        <v>218</v>
      </c>
      <c r="S289">
        <f>VLOOKUP(B289,[1]高二上!$B:$J,8,0)</f>
        <v>46</v>
      </c>
      <c r="T289" t="str">
        <f>VLOOKUP(B289,[1]高二上!$B:$J,9,0)</f>
        <v>曹云萍</v>
      </c>
      <c r="U289">
        <f t="shared" si="58"/>
        <v>107.62711864406779</v>
      </c>
      <c r="V289">
        <f t="shared" si="59"/>
        <v>267</v>
      </c>
      <c r="W289">
        <f>VLOOKUP(B289,[1]高一下!$B:$J,8,0)</f>
        <v>55</v>
      </c>
      <c r="X289" t="str">
        <f>VLOOKUP(B289,[1]高一下!$B:$J,9,0)</f>
        <v>曹云萍</v>
      </c>
      <c r="Y289">
        <f t="shared" si="60"/>
        <v>90.395480225988706</v>
      </c>
      <c r="Z289">
        <f t="shared" si="61"/>
        <v>294</v>
      </c>
      <c r="AA289">
        <f>VLOOKUP(B289,[1]高一上!$B:$I,7,0)</f>
        <v>46</v>
      </c>
      <c r="AB289" t="str">
        <f>VLOOKUP(B289,[1]高一上!$B:$I,8,0)</f>
        <v>曹云萍</v>
      </c>
      <c r="AC289">
        <f t="shared" si="62"/>
        <v>54.802259887005647</v>
      </c>
      <c r="AD289">
        <f t="shared" si="63"/>
        <v>260</v>
      </c>
      <c r="AE289">
        <f>VLOOKUP(B289,[1]中考!$B:$H,7,0)</f>
        <v>97</v>
      </c>
      <c r="AF289">
        <f t="shared" si="64"/>
        <v>100</v>
      </c>
    </row>
    <row r="290" spans="1:32" x14ac:dyDescent="0.2">
      <c r="A290" s="2" t="s">
        <v>868</v>
      </c>
      <c r="B290" s="2" t="s">
        <v>869</v>
      </c>
      <c r="C290" s="1">
        <v>7</v>
      </c>
      <c r="D290" s="3" t="s">
        <v>9</v>
      </c>
      <c r="E290" s="4" t="s">
        <v>870</v>
      </c>
      <c r="F290" s="1">
        <v>355</v>
      </c>
      <c r="G290" s="13">
        <f>VLOOKUP(B290,'[1]高三下(高考)'!$B:$J,8,0)</f>
        <v>66</v>
      </c>
      <c r="H290" s="12" t="str">
        <f>VLOOKUP(B290,'[1]高三下(高考)'!$B:$J,9,0)</f>
        <v>曹云萍</v>
      </c>
      <c r="I290" s="15">
        <f t="shared" si="52"/>
        <v>110.16949152542372</v>
      </c>
      <c r="J290">
        <f t="shared" si="53"/>
        <v>306</v>
      </c>
      <c r="K290">
        <f>VLOOKUP(B290,[1]高三上!$B:$J,8,0)</f>
        <v>18</v>
      </c>
      <c r="L290" t="str">
        <f>VLOOKUP(B290,[1]高三上!$B:$J,9,0)</f>
        <v>曹云萍</v>
      </c>
      <c r="M290">
        <f t="shared" si="54"/>
        <v>96.89265536723164</v>
      </c>
      <c r="N290">
        <f t="shared" si="55"/>
        <v>342</v>
      </c>
      <c r="O290">
        <f>VLOOKUP(B290,[1]高二下!$B:$J,8,0)</f>
        <v>31</v>
      </c>
      <c r="P290" t="str">
        <f>VLOOKUP(B290,[1]高二下!$B:$J,9,0)</f>
        <v>曹云萍</v>
      </c>
      <c r="Q290">
        <f t="shared" si="56"/>
        <v>87.853107344632775</v>
      </c>
      <c r="R290">
        <f t="shared" si="57"/>
        <v>331</v>
      </c>
      <c r="S290">
        <f>VLOOKUP(B290,[1]高二上!$B:$J,8,0)</f>
        <v>41</v>
      </c>
      <c r="T290" t="str">
        <f>VLOOKUP(B290,[1]高二上!$B:$J,9,0)</f>
        <v>曹云萍</v>
      </c>
      <c r="U290">
        <f t="shared" si="58"/>
        <v>93.220338983050851</v>
      </c>
      <c r="V290">
        <f t="shared" si="59"/>
        <v>288</v>
      </c>
      <c r="W290">
        <f>VLOOKUP(B290,[1]高一下!$B:$J,8,0)</f>
        <v>62</v>
      </c>
      <c r="X290" t="str">
        <f>VLOOKUP(B290,[1]高一下!$B:$J,9,0)</f>
        <v>曹云萍</v>
      </c>
      <c r="Y290">
        <f t="shared" si="60"/>
        <v>114.40677966101696</v>
      </c>
      <c r="Z290">
        <f t="shared" si="61"/>
        <v>264</v>
      </c>
      <c r="AA290">
        <f>VLOOKUP(B290,[1]高一上!$B:$I,7,0)</f>
        <v>35</v>
      </c>
      <c r="AB290" t="str">
        <f>VLOOKUP(B290,[1]高一上!$B:$I,8,0)</f>
        <v>曹云萍</v>
      </c>
      <c r="AC290">
        <f t="shared" si="62"/>
        <v>73.163841807909606</v>
      </c>
      <c r="AD290">
        <f t="shared" si="63"/>
        <v>315</v>
      </c>
      <c r="AE290">
        <f>VLOOKUP(B290,[1]中考!$B:$H,7,0)</f>
        <v>82</v>
      </c>
      <c r="AF290">
        <f t="shared" si="64"/>
        <v>220</v>
      </c>
    </row>
    <row r="291" spans="1:32" x14ac:dyDescent="0.2">
      <c r="A291" s="2" t="s">
        <v>871</v>
      </c>
      <c r="B291" s="2" t="s">
        <v>872</v>
      </c>
      <c r="C291" s="1">
        <v>7</v>
      </c>
      <c r="D291" s="3" t="s">
        <v>9</v>
      </c>
      <c r="E291" s="4" t="s">
        <v>873</v>
      </c>
      <c r="F291" s="1">
        <v>387</v>
      </c>
      <c r="G291" s="13">
        <f>VLOOKUP(B291,'[1]高三下(高考)'!$B:$J,8,0)</f>
        <v>73</v>
      </c>
      <c r="H291" s="12" t="str">
        <f>VLOOKUP(B291,'[1]高三下(高考)'!$B:$J,9,0)</f>
        <v>曹云萍</v>
      </c>
      <c r="I291" s="15">
        <f t="shared" si="52"/>
        <v>81.355932203389827</v>
      </c>
      <c r="J291">
        <f t="shared" si="53"/>
        <v>268</v>
      </c>
      <c r="K291">
        <f>VLOOKUP(B291,[1]高三上!$B:$J,8,0)</f>
        <v>53</v>
      </c>
      <c r="L291" t="str">
        <f>VLOOKUP(B291,[1]高三上!$B:$J,9,0)</f>
        <v>曹云萍</v>
      </c>
      <c r="M291">
        <f t="shared" si="54"/>
        <v>127.68361581920904</v>
      </c>
      <c r="N291">
        <f t="shared" si="55"/>
        <v>202</v>
      </c>
      <c r="O291">
        <f>VLOOKUP(B291,[1]高二下!$B:$J,8,0)</f>
        <v>43</v>
      </c>
      <c r="P291" t="str">
        <f>VLOOKUP(B291,[1]高二下!$B:$J,9,0)</f>
        <v>曹云萍</v>
      </c>
      <c r="Q291">
        <f t="shared" si="56"/>
        <v>76.271186440677965</v>
      </c>
      <c r="R291">
        <f t="shared" si="57"/>
        <v>300</v>
      </c>
      <c r="S291">
        <f>VLOOKUP(B291,[1]高二上!$B:$J,8,0)</f>
        <v>53</v>
      </c>
      <c r="T291" t="str">
        <f>VLOOKUP(B291,[1]高二上!$B:$J,9,0)</f>
        <v>曹云萍</v>
      </c>
      <c r="U291">
        <f t="shared" si="58"/>
        <v>79.66101694915254</v>
      </c>
      <c r="V291">
        <f t="shared" si="59"/>
        <v>216</v>
      </c>
      <c r="W291">
        <f>VLOOKUP(B291,[1]高一下!$B:$J,8,0)</f>
        <v>79</v>
      </c>
      <c r="X291" t="str">
        <f>VLOOKUP(B291,[1]高一下!$B:$J,9,0)</f>
        <v>曹云萍</v>
      </c>
      <c r="Y291">
        <f t="shared" si="60"/>
        <v>149.71751412429379</v>
      </c>
      <c r="Z291">
        <f t="shared" si="61"/>
        <v>144</v>
      </c>
      <c r="AA291">
        <f>VLOOKUP(B291,[1]高一上!$B:$I,7,0)</f>
        <v>33</v>
      </c>
      <c r="AB291" t="str">
        <f>VLOOKUP(B291,[1]高一上!$B:$I,8,0)</f>
        <v>曹云萍</v>
      </c>
      <c r="AC291">
        <f t="shared" si="62"/>
        <v>22.316384180790962</v>
      </c>
      <c r="AD291">
        <f t="shared" si="63"/>
        <v>320</v>
      </c>
      <c r="AE291">
        <f>VLOOKUP(B291,[1]中考!$B:$H,7,0)</f>
        <v>107</v>
      </c>
      <c r="AF291">
        <f t="shared" si="64"/>
        <v>45</v>
      </c>
    </row>
    <row r="292" spans="1:32" x14ac:dyDescent="0.2">
      <c r="A292" s="2" t="s">
        <v>874</v>
      </c>
      <c r="B292" s="2" t="s">
        <v>875</v>
      </c>
      <c r="C292" s="1">
        <v>7</v>
      </c>
      <c r="D292" s="3" t="s">
        <v>9</v>
      </c>
      <c r="E292" s="4" t="s">
        <v>876</v>
      </c>
      <c r="F292" s="1">
        <v>440</v>
      </c>
      <c r="G292" s="13">
        <f>VLOOKUP(B292,'[1]高三下(高考)'!$B:$J,8,0)</f>
        <v>65</v>
      </c>
      <c r="H292" s="12" t="str">
        <f>VLOOKUP(B292,'[1]高三下(高考)'!$B:$J,9,0)</f>
        <v>曹云萍</v>
      </c>
      <c r="I292" s="15">
        <f t="shared" si="52"/>
        <v>53.389830508474581</v>
      </c>
      <c r="J292">
        <f t="shared" si="53"/>
        <v>310</v>
      </c>
      <c r="K292">
        <f>VLOOKUP(B292,[1]高三上!$B:$J,8,0)</f>
        <v>61</v>
      </c>
      <c r="L292" t="str">
        <f>VLOOKUP(B292,[1]高三上!$B:$J,9,0)</f>
        <v>曹云萍</v>
      </c>
      <c r="M292">
        <f t="shared" si="54"/>
        <v>119.2090395480226</v>
      </c>
      <c r="N292">
        <f t="shared" si="55"/>
        <v>145</v>
      </c>
      <c r="O292">
        <f>VLOOKUP(B292,[1]高二下!$B:$J,8,0)</f>
        <v>58</v>
      </c>
      <c r="P292" t="str">
        <f>VLOOKUP(B292,[1]高二下!$B:$J,9,0)</f>
        <v>曹云萍</v>
      </c>
      <c r="Q292">
        <f t="shared" si="56"/>
        <v>100.84745762711864</v>
      </c>
      <c r="R292">
        <f t="shared" si="57"/>
        <v>213</v>
      </c>
      <c r="S292">
        <f>VLOOKUP(B292,[1]高二上!$B:$J,8,0)</f>
        <v>53</v>
      </c>
      <c r="T292" t="str">
        <f>VLOOKUP(B292,[1]高二上!$B:$J,9,0)</f>
        <v>曹云萍</v>
      </c>
      <c r="U292">
        <f t="shared" si="58"/>
        <v>98.022598870056498</v>
      </c>
      <c r="V292">
        <f t="shared" si="59"/>
        <v>216</v>
      </c>
      <c r="W292">
        <f>VLOOKUP(B292,[1]高一下!$B:$J,8,0)</f>
        <v>70</v>
      </c>
      <c r="X292" t="str">
        <f>VLOOKUP(B292,[1]高一下!$B:$J,9,0)</f>
        <v>曹云萍</v>
      </c>
      <c r="Y292">
        <f t="shared" si="60"/>
        <v>100.28248587570621</v>
      </c>
      <c r="Z292">
        <f t="shared" si="61"/>
        <v>209</v>
      </c>
      <c r="AA292">
        <f>VLOOKUP(B292,[1]高一上!$B:$I,7,0)</f>
        <v>53</v>
      </c>
      <c r="AB292" t="str">
        <f>VLOOKUP(B292,[1]高一上!$B:$I,8,0)</f>
        <v>吕开绒</v>
      </c>
      <c r="AC292">
        <f t="shared" si="62"/>
        <v>55.084745762711862</v>
      </c>
      <c r="AD292">
        <f t="shared" si="63"/>
        <v>210</v>
      </c>
      <c r="AE292">
        <f>VLOOKUP(B292,[1]中考!$B:$H,7,0)</f>
        <v>106</v>
      </c>
      <c r="AF292">
        <f t="shared" si="64"/>
        <v>51</v>
      </c>
    </row>
    <row r="293" spans="1:32" x14ac:dyDescent="0.2">
      <c r="A293" s="2" t="s">
        <v>877</v>
      </c>
      <c r="B293" s="2" t="s">
        <v>878</v>
      </c>
      <c r="C293" s="1">
        <v>7</v>
      </c>
      <c r="D293" s="3" t="s">
        <v>9</v>
      </c>
      <c r="E293" s="4" t="s">
        <v>879</v>
      </c>
      <c r="F293" s="1">
        <v>415</v>
      </c>
      <c r="G293" s="13">
        <f>VLOOKUP(B293,'[1]高三下(高考)'!$B:$J,8,0)</f>
        <v>77</v>
      </c>
      <c r="H293" s="12" t="str">
        <f>VLOOKUP(B293,'[1]高三下(高考)'!$B:$J,9,0)</f>
        <v>曹云萍</v>
      </c>
      <c r="I293" s="15">
        <f t="shared" si="52"/>
        <v>90.112994350282491</v>
      </c>
      <c r="J293">
        <f t="shared" si="53"/>
        <v>237</v>
      </c>
      <c r="K293">
        <f>VLOOKUP(B293,[1]高三上!$B:$J,8,0)</f>
        <v>53</v>
      </c>
      <c r="L293" t="str">
        <f>VLOOKUP(B293,[1]高三上!$B:$J,9,0)</f>
        <v>曹云萍</v>
      </c>
      <c r="M293">
        <f t="shared" si="54"/>
        <v>83.898305084745772</v>
      </c>
      <c r="N293">
        <f t="shared" si="55"/>
        <v>202</v>
      </c>
      <c r="O293">
        <f>VLOOKUP(B293,[1]高二下!$B:$J,8,0)</f>
        <v>68</v>
      </c>
      <c r="P293" t="str">
        <f>VLOOKUP(B293,[1]高二下!$B:$J,9,0)</f>
        <v>曹云萍</v>
      </c>
      <c r="Q293">
        <f t="shared" si="56"/>
        <v>140.39548022598871</v>
      </c>
      <c r="R293">
        <f t="shared" si="57"/>
        <v>145</v>
      </c>
      <c r="S293">
        <f>VLOOKUP(B293,[1]高二上!$B:$J,8,0)</f>
        <v>41</v>
      </c>
      <c r="T293" t="str">
        <f>VLOOKUP(B293,[1]高二上!$B:$J,9,0)</f>
        <v>曹云萍</v>
      </c>
      <c r="U293">
        <f t="shared" si="58"/>
        <v>81.920903954802256</v>
      </c>
      <c r="V293">
        <f t="shared" si="59"/>
        <v>288</v>
      </c>
      <c r="W293">
        <f>VLOOKUP(B293,[1]高一下!$B:$J,8,0)</f>
        <v>68</v>
      </c>
      <c r="X293" t="str">
        <f>VLOOKUP(B293,[1]高一下!$B:$J,9,0)</f>
        <v>曹云萍</v>
      </c>
      <c r="Y293">
        <f t="shared" si="60"/>
        <v>129.66101694915255</v>
      </c>
      <c r="Z293">
        <f t="shared" si="61"/>
        <v>224</v>
      </c>
      <c r="AA293">
        <f>VLOOKUP(B293,[1]高一上!$B:$I,7,0)</f>
        <v>31</v>
      </c>
      <c r="AB293" t="str">
        <f>VLOOKUP(B293,[1]高一上!$B:$I,8,0)</f>
        <v>曹云萍</v>
      </c>
      <c r="AC293">
        <f t="shared" si="62"/>
        <v>11.864406779661024</v>
      </c>
      <c r="AD293">
        <f t="shared" si="63"/>
        <v>329</v>
      </c>
      <c r="AE293">
        <f>VLOOKUP(B293,[1]中考!$B:$H,7,0)</f>
        <v>116</v>
      </c>
      <c r="AF293">
        <f t="shared" si="64"/>
        <v>17</v>
      </c>
    </row>
    <row r="294" spans="1:32" x14ac:dyDescent="0.2">
      <c r="A294" s="2" t="s">
        <v>880</v>
      </c>
      <c r="B294" s="2" t="s">
        <v>881</v>
      </c>
      <c r="C294" s="1">
        <v>7</v>
      </c>
      <c r="D294" s="3" t="s">
        <v>9</v>
      </c>
      <c r="E294" s="4" t="s">
        <v>882</v>
      </c>
      <c r="F294" s="1">
        <v>377</v>
      </c>
      <c r="G294" s="13">
        <f>VLOOKUP(B294,'[1]高三下(高考)'!$B:$J,8,0)</f>
        <v>83</v>
      </c>
      <c r="H294" s="12" t="str">
        <f>VLOOKUP(B294,'[1]高三下(高考)'!$B:$J,9,0)</f>
        <v>曹云萍</v>
      </c>
      <c r="I294" s="15">
        <f t="shared" si="52"/>
        <v>116.66666666666666</v>
      </c>
      <c r="J294">
        <f t="shared" si="53"/>
        <v>186</v>
      </c>
      <c r="K294">
        <f>VLOOKUP(B294,[1]高三上!$B:$J,8,0)</f>
        <v>48</v>
      </c>
      <c r="L294" t="str">
        <f>VLOOKUP(B294,[1]高三上!$B:$J,9,0)</f>
        <v>曹云萍</v>
      </c>
      <c r="M294">
        <f t="shared" si="54"/>
        <v>109.03954802259886</v>
      </c>
      <c r="N294">
        <f t="shared" si="55"/>
        <v>245</v>
      </c>
      <c r="O294">
        <f>VLOOKUP(B294,[1]高二下!$B:$J,8,0)</f>
        <v>49</v>
      </c>
      <c r="P294" t="str">
        <f>VLOOKUP(B294,[1]高二下!$B:$J,9,0)</f>
        <v>曹云萍</v>
      </c>
      <c r="Q294">
        <f t="shared" si="56"/>
        <v>115.81920903954803</v>
      </c>
      <c r="R294">
        <f t="shared" si="57"/>
        <v>277</v>
      </c>
      <c r="S294">
        <f>VLOOKUP(B294,[1]高二上!$B:$J,8,0)</f>
        <v>29</v>
      </c>
      <c r="T294" t="str">
        <f>VLOOKUP(B294,[1]高二上!$B:$J,9,0)</f>
        <v>曹云萍</v>
      </c>
      <c r="U294">
        <f t="shared" si="58"/>
        <v>67.79661016949153</v>
      </c>
      <c r="V294">
        <f t="shared" si="59"/>
        <v>333</v>
      </c>
      <c r="W294">
        <f>VLOOKUP(B294,[1]高一下!$B:$J,8,0)</f>
        <v>69</v>
      </c>
      <c r="X294" t="str">
        <f>VLOOKUP(B294,[1]高一下!$B:$J,9,0)</f>
        <v>曹云萍</v>
      </c>
      <c r="Y294">
        <f t="shared" si="60"/>
        <v>114.12429378531074</v>
      </c>
      <c r="Z294">
        <f t="shared" si="61"/>
        <v>219</v>
      </c>
      <c r="AA294">
        <f>VLOOKUP(B294,[1]高一上!$B:$I,7,0)</f>
        <v>45</v>
      </c>
      <c r="AB294" t="str">
        <f>VLOOKUP(B294,[1]高一上!$B:$I,8,0)</f>
        <v>马俊</v>
      </c>
      <c r="AC294">
        <f t="shared" si="62"/>
        <v>36.440677966101696</v>
      </c>
      <c r="AD294">
        <f t="shared" si="63"/>
        <v>269</v>
      </c>
      <c r="AE294">
        <f>VLOOKUP(B294,[1]中考!$B:$H,7,0)</f>
        <v>107</v>
      </c>
      <c r="AF294">
        <f t="shared" si="64"/>
        <v>44</v>
      </c>
    </row>
    <row r="295" spans="1:32" x14ac:dyDescent="0.2">
      <c r="A295" s="2" t="s">
        <v>883</v>
      </c>
      <c r="B295" s="2" t="s">
        <v>884</v>
      </c>
      <c r="C295" s="1">
        <v>7</v>
      </c>
      <c r="D295" s="3" t="s">
        <v>9</v>
      </c>
      <c r="E295" s="4" t="s">
        <v>885</v>
      </c>
      <c r="F295" s="1">
        <v>363</v>
      </c>
      <c r="G295" s="13">
        <f>VLOOKUP(B295,'[1]高三下(高考)'!$B:$J,8,0)</f>
        <v>85</v>
      </c>
      <c r="H295" s="12" t="str">
        <f>VLOOKUP(B295,'[1]高三下(高考)'!$B:$J,9,0)</f>
        <v>曹云萍</v>
      </c>
      <c r="I295" s="15">
        <f t="shared" si="52"/>
        <v>124.57627118644068</v>
      </c>
      <c r="J295">
        <f t="shared" si="53"/>
        <v>168</v>
      </c>
      <c r="K295">
        <f>VLOOKUP(B295,[1]高三上!$B:$J,8,0)</f>
        <v>46</v>
      </c>
      <c r="L295" t="str">
        <f>VLOOKUP(B295,[1]高三上!$B:$J,9,0)</f>
        <v>曹云萍</v>
      </c>
      <c r="M295">
        <f t="shared" si="54"/>
        <v>72.881355932203391</v>
      </c>
      <c r="N295">
        <f t="shared" si="55"/>
        <v>255</v>
      </c>
      <c r="O295">
        <f>VLOOKUP(B295,[1]高二下!$B:$J,8,0)</f>
        <v>66</v>
      </c>
      <c r="P295" t="str">
        <f>VLOOKUP(B295,[1]高二下!$B:$J,9,0)</f>
        <v>曹云萍</v>
      </c>
      <c r="Q295">
        <f t="shared" si="56"/>
        <v>124.85875706214689</v>
      </c>
      <c r="R295">
        <f t="shared" si="57"/>
        <v>159</v>
      </c>
      <c r="S295">
        <f>VLOOKUP(B295,[1]高二上!$B:$J,8,0)</f>
        <v>49</v>
      </c>
      <c r="T295" t="str">
        <f>VLOOKUP(B295,[1]高二上!$B:$J,9,0)</f>
        <v>曹云萍</v>
      </c>
      <c r="U295">
        <f t="shared" si="58"/>
        <v>112.42937853107344</v>
      </c>
      <c r="V295">
        <f t="shared" si="59"/>
        <v>247</v>
      </c>
      <c r="W295">
        <f>VLOOKUP(B295,[1]高一下!$B:$J,8,0)</f>
        <v>56</v>
      </c>
      <c r="X295" t="str">
        <f>VLOOKUP(B295,[1]高一下!$B:$J,9,0)</f>
        <v>曹云萍</v>
      </c>
      <c r="Y295">
        <f t="shared" si="60"/>
        <v>110.73446327683615</v>
      </c>
      <c r="Z295">
        <f t="shared" si="61"/>
        <v>291</v>
      </c>
      <c r="AA295">
        <f>VLOOKUP(B295,[1]高一上!$B:$I,7,0)</f>
        <v>31</v>
      </c>
      <c r="AB295" t="str">
        <f>VLOOKUP(B295,[1]高一上!$B:$I,8,0)</f>
        <v>吕开绒</v>
      </c>
      <c r="AC295">
        <f t="shared" si="62"/>
        <v>17.514124293785315</v>
      </c>
      <c r="AD295">
        <f t="shared" si="63"/>
        <v>329</v>
      </c>
      <c r="AE295">
        <f>VLOOKUP(B295,[1]中考!$B:$H,7,0)</f>
        <v>109</v>
      </c>
      <c r="AF295">
        <f t="shared" si="64"/>
        <v>37</v>
      </c>
    </row>
    <row r="296" spans="1:32" x14ac:dyDescent="0.2">
      <c r="A296" s="2" t="s">
        <v>886</v>
      </c>
      <c r="B296" s="2" t="s">
        <v>887</v>
      </c>
      <c r="C296" s="1">
        <v>7</v>
      </c>
      <c r="D296" s="3" t="s">
        <v>9</v>
      </c>
      <c r="E296" s="4" t="s">
        <v>888</v>
      </c>
      <c r="F296" s="1">
        <v>432</v>
      </c>
      <c r="G296" s="13">
        <f>VLOOKUP(B296,'[1]高三下(高考)'!$B:$J,8,0)</f>
        <v>94</v>
      </c>
      <c r="H296" s="12" t="str">
        <f>VLOOKUP(B296,'[1]高三下(高考)'!$B:$J,9,0)</f>
        <v>曹云萍</v>
      </c>
      <c r="I296" s="15">
        <f t="shared" si="52"/>
        <v>111.5819209039548</v>
      </c>
      <c r="J296">
        <f t="shared" si="53"/>
        <v>82</v>
      </c>
      <c r="K296">
        <f>VLOOKUP(B296,[1]高三上!$B:$J,8,0)</f>
        <v>64</v>
      </c>
      <c r="L296" t="str">
        <f>VLOOKUP(B296,[1]高三上!$B:$J,9,0)</f>
        <v>曹云萍</v>
      </c>
      <c r="M296">
        <f t="shared" si="54"/>
        <v>142.09039548022599</v>
      </c>
      <c r="N296">
        <f t="shared" si="55"/>
        <v>123</v>
      </c>
      <c r="O296">
        <f>VLOOKUP(B296,[1]高二下!$B:$J,8,0)</f>
        <v>50</v>
      </c>
      <c r="P296" t="str">
        <f>VLOOKUP(B296,[1]高二下!$B:$J,9,0)</f>
        <v>曹云萍</v>
      </c>
      <c r="Q296">
        <f t="shared" si="56"/>
        <v>98.587570621468927</v>
      </c>
      <c r="R296">
        <f t="shared" si="57"/>
        <v>272</v>
      </c>
      <c r="S296">
        <f>VLOOKUP(B296,[1]高二上!$B:$J,8,0)</f>
        <v>46</v>
      </c>
      <c r="T296" t="str">
        <f>VLOOKUP(B296,[1]高二上!$B:$J,9,0)</f>
        <v>曹云萍</v>
      </c>
      <c r="U296">
        <f t="shared" si="58"/>
        <v>93.78531073446328</v>
      </c>
      <c r="V296">
        <f t="shared" si="59"/>
        <v>267</v>
      </c>
      <c r="W296">
        <f>VLOOKUP(B296,[1]高一下!$B:$J,8,0)</f>
        <v>65</v>
      </c>
      <c r="X296" t="str">
        <f>VLOOKUP(B296,[1]高一下!$B:$J,9,0)</f>
        <v>曹云萍</v>
      </c>
      <c r="Y296">
        <f t="shared" si="60"/>
        <v>99.435028248587571</v>
      </c>
      <c r="Z296">
        <f t="shared" si="61"/>
        <v>245</v>
      </c>
      <c r="AA296">
        <f>VLOOKUP(B296,[1]高一上!$B:$I,7,0)</f>
        <v>49</v>
      </c>
      <c r="AB296" t="str">
        <f>VLOOKUP(B296,[1]高一上!$B:$I,8,0)</f>
        <v>喇燕</v>
      </c>
      <c r="AC296">
        <f t="shared" si="62"/>
        <v>60.734463276836159</v>
      </c>
      <c r="AD296">
        <f t="shared" si="63"/>
        <v>243</v>
      </c>
      <c r="AE296">
        <f>VLOOKUP(B296,[1]中考!$B:$H,7,0)</f>
        <v>96</v>
      </c>
      <c r="AF296">
        <f t="shared" si="64"/>
        <v>104</v>
      </c>
    </row>
    <row r="297" spans="1:32" x14ac:dyDescent="0.2">
      <c r="A297" s="2" t="s">
        <v>889</v>
      </c>
      <c r="B297" s="2" t="s">
        <v>890</v>
      </c>
      <c r="C297" s="1">
        <v>7</v>
      </c>
      <c r="D297" s="3" t="s">
        <v>9</v>
      </c>
      <c r="E297" s="4" t="s">
        <v>891</v>
      </c>
      <c r="F297" s="1">
        <v>430</v>
      </c>
      <c r="G297" s="13">
        <f>VLOOKUP(B297,'[1]高三下(高考)'!$B:$J,8,0)</f>
        <v>90</v>
      </c>
      <c r="H297" s="12" t="str">
        <f>VLOOKUP(B297,'[1]高三下(高考)'!$B:$J,9,0)</f>
        <v>曹云萍</v>
      </c>
      <c r="I297" s="15">
        <f t="shared" si="52"/>
        <v>148.58757062146893</v>
      </c>
      <c r="J297">
        <f t="shared" si="53"/>
        <v>121</v>
      </c>
      <c r="K297">
        <f>VLOOKUP(B297,[1]高三上!$B:$J,8,0)</f>
        <v>38</v>
      </c>
      <c r="L297" t="str">
        <f>VLOOKUP(B297,[1]高三上!$B:$J,9,0)</f>
        <v>曹云萍</v>
      </c>
      <c r="M297">
        <f t="shared" si="54"/>
        <v>89.548022598870062</v>
      </c>
      <c r="N297">
        <f t="shared" si="55"/>
        <v>293</v>
      </c>
      <c r="O297">
        <f>VLOOKUP(B297,[1]高二下!$B:$J,8,0)</f>
        <v>52</v>
      </c>
      <c r="P297" t="str">
        <f>VLOOKUP(B297,[1]高二下!$B:$J,9,0)</f>
        <v>曹云萍</v>
      </c>
      <c r="Q297">
        <f t="shared" si="56"/>
        <v>75.141242937853107</v>
      </c>
      <c r="R297">
        <f t="shared" si="57"/>
        <v>256</v>
      </c>
      <c r="S297">
        <f>VLOOKUP(B297,[1]高二上!$B:$J,8,0)</f>
        <v>62</v>
      </c>
      <c r="T297" t="str">
        <f>VLOOKUP(B297,[1]高二上!$B:$J,9,0)</f>
        <v>曹云萍</v>
      </c>
      <c r="U297">
        <f t="shared" si="58"/>
        <v>120.05649717514125</v>
      </c>
      <c r="V297">
        <f t="shared" si="59"/>
        <v>168</v>
      </c>
      <c r="W297">
        <f>VLOOKUP(B297,[1]高一下!$B:$J,8,0)</f>
        <v>66</v>
      </c>
      <c r="X297" t="str">
        <f>VLOOKUP(B297,[1]高一下!$B:$J,9,0)</f>
        <v>曹云萍</v>
      </c>
      <c r="Y297">
        <f t="shared" si="60"/>
        <v>71.186440677966104</v>
      </c>
      <c r="Z297">
        <f t="shared" si="61"/>
        <v>239</v>
      </c>
      <c r="AA297">
        <f>VLOOKUP(B297,[1]高一上!$B:$I,7,0)</f>
        <v>63</v>
      </c>
      <c r="AB297" t="str">
        <f>VLOOKUP(B297,[1]高一上!$B:$I,8,0)</f>
        <v>央宗娜姆</v>
      </c>
      <c r="AC297">
        <f t="shared" si="62"/>
        <v>91.807909604519779</v>
      </c>
      <c r="AD297">
        <f t="shared" si="63"/>
        <v>137</v>
      </c>
      <c r="AE297">
        <f>VLOOKUP(B297,[1]中考!$B:$H,7,0)</f>
        <v>95</v>
      </c>
      <c r="AF297">
        <f t="shared" si="64"/>
        <v>108</v>
      </c>
    </row>
    <row r="298" spans="1:32" x14ac:dyDescent="0.2">
      <c r="A298" s="2" t="s">
        <v>892</v>
      </c>
      <c r="B298" s="2" t="s">
        <v>893</v>
      </c>
      <c r="C298" s="1">
        <v>7</v>
      </c>
      <c r="D298" s="3" t="s">
        <v>9</v>
      </c>
      <c r="E298" s="4" t="s">
        <v>894</v>
      </c>
      <c r="F298" s="1">
        <v>390</v>
      </c>
      <c r="G298" s="13">
        <f>VLOOKUP(B298,'[1]高三下(高考)'!$B:$J,8,0)</f>
        <v>71</v>
      </c>
      <c r="H298" s="12" t="str">
        <f>VLOOKUP(B298,'[1]高三下(高考)'!$B:$J,9,0)</f>
        <v>曹云萍</v>
      </c>
      <c r="I298" s="15">
        <f t="shared" si="52"/>
        <v>105.64971751412429</v>
      </c>
      <c r="J298">
        <f t="shared" si="53"/>
        <v>278</v>
      </c>
      <c r="K298">
        <f>VLOOKUP(B298,[1]高三上!$B:$J,8,0)</f>
        <v>37</v>
      </c>
      <c r="L298" t="str">
        <f>VLOOKUP(B298,[1]高三上!$B:$J,9,0)</f>
        <v>曹云萍</v>
      </c>
      <c r="M298">
        <f t="shared" si="54"/>
        <v>99.152542372881356</v>
      </c>
      <c r="N298">
        <f t="shared" si="55"/>
        <v>298</v>
      </c>
      <c r="O298">
        <f>VLOOKUP(B298,[1]高二下!$B:$J,8,0)</f>
        <v>45</v>
      </c>
      <c r="P298" t="str">
        <f>VLOOKUP(B298,[1]高二下!$B:$J,9,0)</f>
        <v>曹云萍</v>
      </c>
      <c r="Q298">
        <f t="shared" si="56"/>
        <v>81.073446327683612</v>
      </c>
      <c r="R298">
        <f t="shared" si="57"/>
        <v>295</v>
      </c>
      <c r="S298">
        <f>VLOOKUP(B298,[1]高二上!$B:$J,8,0)</f>
        <v>51</v>
      </c>
      <c r="T298" t="str">
        <f>VLOOKUP(B298,[1]高二上!$B:$J,9,0)</f>
        <v>曹云萍</v>
      </c>
      <c r="U298">
        <f t="shared" si="58"/>
        <v>127.96610169491525</v>
      </c>
      <c r="V298">
        <f t="shared" si="59"/>
        <v>228</v>
      </c>
      <c r="W298">
        <f>VLOOKUP(B298,[1]高一下!$B:$J,8,0)</f>
        <v>46</v>
      </c>
      <c r="X298" t="str">
        <f>VLOOKUP(B298,[1]高一下!$B:$J,9,0)</f>
        <v>曹云萍</v>
      </c>
      <c r="Y298">
        <f t="shared" si="60"/>
        <v>79.378531073446325</v>
      </c>
      <c r="Z298">
        <f t="shared" si="61"/>
        <v>327</v>
      </c>
      <c r="AA298">
        <f>VLOOKUP(B298,[1]高一上!$B:$I,7,0)</f>
        <v>47</v>
      </c>
      <c r="AB298" t="str">
        <f>VLOOKUP(B298,[1]高一上!$B:$I,8,0)</f>
        <v>马俊</v>
      </c>
      <c r="AC298">
        <f t="shared" si="62"/>
        <v>100</v>
      </c>
      <c r="AD298">
        <f t="shared" si="63"/>
        <v>254</v>
      </c>
      <c r="AE298">
        <f>VLOOKUP(B298,[1]中考!$B:$H,7,0)</f>
        <v>75</v>
      </c>
      <c r="AF298">
        <f t="shared" si="64"/>
        <v>254</v>
      </c>
    </row>
    <row r="299" spans="1:32" x14ac:dyDescent="0.2">
      <c r="A299" s="2" t="s">
        <v>895</v>
      </c>
      <c r="B299" s="2" t="s">
        <v>896</v>
      </c>
      <c r="C299" s="1">
        <v>7</v>
      </c>
      <c r="D299" s="3" t="s">
        <v>9</v>
      </c>
      <c r="E299" s="4" t="s">
        <v>897</v>
      </c>
      <c r="F299" s="1">
        <v>423</v>
      </c>
      <c r="G299" s="13">
        <f>VLOOKUP(B299,'[1]高三下(高考)'!$B:$J,8,0)</f>
        <v>90</v>
      </c>
      <c r="H299" s="12" t="str">
        <f>VLOOKUP(B299,'[1]高三下(高考)'!$B:$J,9,0)</f>
        <v>曹云萍</v>
      </c>
      <c r="I299" s="15">
        <f t="shared" si="52"/>
        <v>93.220338983050851</v>
      </c>
      <c r="J299">
        <f t="shared" si="53"/>
        <v>121</v>
      </c>
      <c r="K299">
        <f>VLOOKUP(B299,[1]高三上!$B:$J,8,0)</f>
        <v>68</v>
      </c>
      <c r="L299" t="str">
        <f>VLOOKUP(B299,[1]高三上!$B:$J,9,0)</f>
        <v>曹云萍</v>
      </c>
      <c r="M299">
        <f t="shared" si="54"/>
        <v>96.045197740112997</v>
      </c>
      <c r="N299">
        <f t="shared" si="55"/>
        <v>97</v>
      </c>
      <c r="O299">
        <f>VLOOKUP(B299,[1]高二下!$B:$J,8,0)</f>
        <v>76</v>
      </c>
      <c r="P299" t="str">
        <f>VLOOKUP(B299,[1]高二下!$B:$J,9,0)</f>
        <v>曹云萍</v>
      </c>
      <c r="Q299">
        <f t="shared" si="56"/>
        <v>94.915254237288138</v>
      </c>
      <c r="R299">
        <f t="shared" si="57"/>
        <v>83</v>
      </c>
      <c r="S299">
        <f>VLOOKUP(B299,[1]高二上!$B:$J,8,0)</f>
        <v>84</v>
      </c>
      <c r="T299" t="str">
        <f>VLOOKUP(B299,[1]高二上!$B:$J,9,0)</f>
        <v>曹云萍</v>
      </c>
      <c r="U299">
        <f t="shared" si="58"/>
        <v>127.40112994350282</v>
      </c>
      <c r="V299">
        <f t="shared" si="59"/>
        <v>65</v>
      </c>
      <c r="W299">
        <f>VLOOKUP(B299,[1]高一下!$B:$J,8,0)</f>
        <v>77</v>
      </c>
      <c r="X299" t="str">
        <f>VLOOKUP(B299,[1]高一下!$B:$J,9,0)</f>
        <v>曹云萍</v>
      </c>
      <c r="Y299">
        <f t="shared" si="60"/>
        <v>118.07909604519774</v>
      </c>
      <c r="Z299">
        <f t="shared" si="61"/>
        <v>162</v>
      </c>
      <c r="AA299">
        <f>VLOOKUP(B299,[1]高一上!$B:$I,7,0)</f>
        <v>51</v>
      </c>
      <c r="AB299" t="str">
        <f>VLOOKUP(B299,[1]高一上!$B:$I,8,0)</f>
        <v>喇燕</v>
      </c>
      <c r="AC299">
        <f t="shared" si="62"/>
        <v>42.372881355932201</v>
      </c>
      <c r="AD299">
        <f t="shared" si="63"/>
        <v>226</v>
      </c>
      <c r="AE299">
        <f>VLOOKUP(B299,[1]中考!$B:$H,7,0)</f>
        <v>114</v>
      </c>
      <c r="AF299">
        <f t="shared" si="64"/>
        <v>22</v>
      </c>
    </row>
    <row r="300" spans="1:32" x14ac:dyDescent="0.2">
      <c r="A300" s="2" t="s">
        <v>898</v>
      </c>
      <c r="B300" s="2" t="s">
        <v>899</v>
      </c>
      <c r="C300" s="1">
        <v>7</v>
      </c>
      <c r="D300" s="3" t="s">
        <v>9</v>
      </c>
      <c r="E300" s="4" t="s">
        <v>900</v>
      </c>
      <c r="F300" s="1">
        <v>375</v>
      </c>
      <c r="G300" s="13">
        <f>VLOOKUP(B300,'[1]高三下(高考)'!$B:$J,8,0)</f>
        <v>76</v>
      </c>
      <c r="H300" s="12" t="str">
        <f>VLOOKUP(B300,'[1]高三下(高考)'!$B:$J,9,0)</f>
        <v>曹云萍</v>
      </c>
      <c r="I300" s="15">
        <f t="shared" si="52"/>
        <v>106.77966101694915</v>
      </c>
      <c r="J300">
        <f t="shared" si="53"/>
        <v>242</v>
      </c>
      <c r="K300">
        <f>VLOOKUP(B300,[1]高三上!$B:$J,8,0)</f>
        <v>45</v>
      </c>
      <c r="L300" t="str">
        <f>VLOOKUP(B300,[1]高三上!$B:$J,9,0)</f>
        <v>曹云萍</v>
      </c>
      <c r="M300">
        <f t="shared" si="54"/>
        <v>86.440677966101703</v>
      </c>
      <c r="N300">
        <f t="shared" si="55"/>
        <v>266</v>
      </c>
      <c r="O300">
        <f>VLOOKUP(B300,[1]高二下!$B:$J,8,0)</f>
        <v>57</v>
      </c>
      <c r="P300" t="str">
        <f>VLOOKUP(B300,[1]高二下!$B:$J,9,0)</f>
        <v>曹云萍</v>
      </c>
      <c r="Q300">
        <f t="shared" si="56"/>
        <v>79.378531073446325</v>
      </c>
      <c r="R300">
        <f t="shared" si="57"/>
        <v>218</v>
      </c>
      <c r="S300">
        <f>VLOOKUP(B300,[1]高二上!$B:$J,8,0)</f>
        <v>66</v>
      </c>
      <c r="T300" t="str">
        <f>VLOOKUP(B300,[1]高二上!$B:$J,9,0)</f>
        <v>曹云萍</v>
      </c>
      <c r="U300">
        <f t="shared" si="58"/>
        <v>131.35593220338984</v>
      </c>
      <c r="V300">
        <f t="shared" si="59"/>
        <v>145</v>
      </c>
      <c r="W300">
        <f>VLOOKUP(B300,[1]高一下!$B:$J,8,0)</f>
        <v>63</v>
      </c>
      <c r="X300" t="str">
        <f>VLOOKUP(B300,[1]高一下!$B:$J,9,0)</f>
        <v>曹云萍</v>
      </c>
      <c r="Y300">
        <f t="shared" si="60"/>
        <v>87.005649717514132</v>
      </c>
      <c r="Z300">
        <f t="shared" si="61"/>
        <v>256</v>
      </c>
      <c r="AA300">
        <f>VLOOKUP(B300,[1]高一上!$B:$I,7,0)</f>
        <v>53</v>
      </c>
      <c r="AB300" t="str">
        <f>VLOOKUP(B300,[1]高一上!$B:$I,8,0)</f>
        <v>曹云萍</v>
      </c>
      <c r="AC300">
        <f t="shared" si="62"/>
        <v>82.485875706214685</v>
      </c>
      <c r="AD300">
        <f t="shared" si="63"/>
        <v>210</v>
      </c>
      <c r="AE300">
        <f>VLOOKUP(B300,[1]中考!$B:$H,7,0)</f>
        <v>90</v>
      </c>
      <c r="AF300">
        <f t="shared" si="64"/>
        <v>148</v>
      </c>
    </row>
    <row r="301" spans="1:32" x14ac:dyDescent="0.2">
      <c r="A301" s="2" t="s">
        <v>901</v>
      </c>
      <c r="B301" s="2" t="s">
        <v>902</v>
      </c>
      <c r="C301" s="1">
        <v>7</v>
      </c>
      <c r="D301" s="3" t="s">
        <v>9</v>
      </c>
      <c r="E301" s="4" t="s">
        <v>903</v>
      </c>
      <c r="F301" s="1">
        <v>344</v>
      </c>
      <c r="G301" s="13">
        <f>VLOOKUP(B301,'[1]高三下(高考)'!$B:$J,8,0)</f>
        <v>76</v>
      </c>
      <c r="H301" s="12" t="str">
        <f>VLOOKUP(B301,'[1]高三下(高考)'!$B:$J,9,0)</f>
        <v>曹云萍</v>
      </c>
      <c r="I301" s="15">
        <f t="shared" si="52"/>
        <v>100</v>
      </c>
      <c r="J301">
        <f t="shared" si="53"/>
        <v>242</v>
      </c>
      <c r="K301">
        <v>0</v>
      </c>
      <c r="L301" t="str">
        <f>H301</f>
        <v>曹云萍</v>
      </c>
      <c r="M301">
        <f t="shared" si="54"/>
        <v>100</v>
      </c>
      <c r="N301">
        <f t="shared" si="55"/>
        <v>344</v>
      </c>
      <c r="O301">
        <v>0</v>
      </c>
      <c r="P301" t="str">
        <f>L301</f>
        <v>曹云萍</v>
      </c>
      <c r="Q301">
        <f t="shared" si="56"/>
        <v>100</v>
      </c>
      <c r="R301">
        <f t="shared" si="57"/>
        <v>348</v>
      </c>
      <c r="S301">
        <v>0</v>
      </c>
      <c r="T301" t="str">
        <f>P301</f>
        <v>曹云萍</v>
      </c>
      <c r="U301">
        <f t="shared" si="58"/>
        <v>100</v>
      </c>
      <c r="V301">
        <f t="shared" si="59"/>
        <v>350</v>
      </c>
      <c r="W301">
        <f>VLOOKUP(B301,[1]高一下!$B:$J,8,0)</f>
        <v>76</v>
      </c>
      <c r="X301" t="str">
        <f>VLOOKUP(B301,[1]高一下!$B:$J,9,0)</f>
        <v>曹云萍</v>
      </c>
      <c r="Y301">
        <f t="shared" si="60"/>
        <v>115.2542372881356</v>
      </c>
      <c r="Z301">
        <f t="shared" si="61"/>
        <v>172</v>
      </c>
      <c r="AA301">
        <f>VLOOKUP(B301,[1]高一上!$B:$I,7,0)</f>
        <v>51</v>
      </c>
      <c r="AB301" t="str">
        <f>VLOOKUP(B301,[1]高一上!$B:$I,8,0)</f>
        <v>喇燕</v>
      </c>
      <c r="AC301">
        <f t="shared" si="62"/>
        <v>100</v>
      </c>
      <c r="AD301">
        <f t="shared" si="63"/>
        <v>226</v>
      </c>
      <c r="AE301">
        <v>0</v>
      </c>
      <c r="AF301">
        <f t="shared" si="64"/>
        <v>332</v>
      </c>
    </row>
    <row r="302" spans="1:32" x14ac:dyDescent="0.2">
      <c r="A302" s="2" t="s">
        <v>904</v>
      </c>
      <c r="B302" s="2" t="s">
        <v>905</v>
      </c>
      <c r="C302" s="1">
        <v>7</v>
      </c>
      <c r="D302" s="3" t="s">
        <v>9</v>
      </c>
      <c r="E302" s="4" t="s">
        <v>906</v>
      </c>
      <c r="F302" s="1">
        <v>357</v>
      </c>
      <c r="G302" s="13">
        <f>VLOOKUP(B302,'[1]高三下(高考)'!$B:$J,8,0)</f>
        <v>69</v>
      </c>
      <c r="H302" s="12" t="str">
        <f>VLOOKUP(B302,'[1]高三下(高考)'!$B:$J,9,0)</f>
        <v>曹云萍</v>
      </c>
      <c r="I302" s="15">
        <f t="shared" si="52"/>
        <v>103.10734463276836</v>
      </c>
      <c r="J302">
        <f t="shared" si="53"/>
        <v>290</v>
      </c>
      <c r="K302">
        <f>VLOOKUP(B302,[1]高三上!$B:$J,8,0)</f>
        <v>36</v>
      </c>
      <c r="L302" t="str">
        <f>VLOOKUP(B302,[1]高三上!$B:$J,9,0)</f>
        <v>曹云萍</v>
      </c>
      <c r="M302">
        <f t="shared" si="54"/>
        <v>87.288135593220346</v>
      </c>
      <c r="N302">
        <f t="shared" si="55"/>
        <v>301</v>
      </c>
      <c r="O302">
        <f>VLOOKUP(B302,[1]高二下!$B:$J,8,0)</f>
        <v>52</v>
      </c>
      <c r="P302" t="str">
        <f>VLOOKUP(B302,[1]高二下!$B:$J,9,0)</f>
        <v>曹云萍</v>
      </c>
      <c r="Q302">
        <f t="shared" si="56"/>
        <v>94.067796610169495</v>
      </c>
      <c r="R302">
        <f t="shared" si="57"/>
        <v>256</v>
      </c>
      <c r="S302">
        <f>VLOOKUP(B302,[1]高二上!$B:$J,8,0)</f>
        <v>50</v>
      </c>
      <c r="T302" t="str">
        <f>VLOOKUP(B302,[1]高二上!$B:$J,9,0)</f>
        <v>曹云萍</v>
      </c>
      <c r="U302">
        <f t="shared" si="58"/>
        <v>118.92655367231639</v>
      </c>
      <c r="V302">
        <f t="shared" si="59"/>
        <v>235</v>
      </c>
      <c r="W302">
        <f>VLOOKUP(B302,[1]高一下!$B:$J,8,0)</f>
        <v>53</v>
      </c>
      <c r="X302" t="str">
        <f>VLOOKUP(B302,[1]高一下!$B:$J,9,0)</f>
        <v>曹云萍</v>
      </c>
      <c r="Y302">
        <f t="shared" si="60"/>
        <v>97.740112994350284</v>
      </c>
      <c r="Z302">
        <f t="shared" si="61"/>
        <v>302</v>
      </c>
      <c r="AA302">
        <f>VLOOKUP(B302,[1]高一上!$B:$I,7,0)</f>
        <v>40</v>
      </c>
      <c r="AB302" t="str">
        <f>VLOOKUP(B302,[1]高一上!$B:$I,8,0)</f>
        <v>吕开绒</v>
      </c>
      <c r="AC302">
        <f t="shared" si="62"/>
        <v>50.282485875706215</v>
      </c>
      <c r="AD302">
        <f t="shared" si="63"/>
        <v>294</v>
      </c>
      <c r="AE302">
        <f>VLOOKUP(B302,[1]中考!$B:$H,7,0)</f>
        <v>93</v>
      </c>
      <c r="AF302">
        <f t="shared" si="64"/>
        <v>118</v>
      </c>
    </row>
    <row r="303" spans="1:32" x14ac:dyDescent="0.2">
      <c r="A303" s="2" t="s">
        <v>907</v>
      </c>
      <c r="B303" s="2" t="s">
        <v>908</v>
      </c>
      <c r="C303" s="1">
        <v>7</v>
      </c>
      <c r="D303" s="3" t="s">
        <v>9</v>
      </c>
      <c r="E303" s="4" t="s">
        <v>909</v>
      </c>
      <c r="F303" s="1">
        <v>338</v>
      </c>
      <c r="G303" s="13">
        <f>VLOOKUP(B303,'[1]高三下(高考)'!$B:$J,8,0)</f>
        <v>71</v>
      </c>
      <c r="H303" s="12" t="str">
        <f>VLOOKUP(B303,'[1]高三下(高考)'!$B:$J,9,0)</f>
        <v>曹云萍</v>
      </c>
      <c r="I303" s="15">
        <f t="shared" si="52"/>
        <v>91.807909604519779</v>
      </c>
      <c r="J303">
        <f t="shared" si="53"/>
        <v>278</v>
      </c>
      <c r="K303">
        <f>VLOOKUP(B303,[1]高三上!$B:$J,8,0)</f>
        <v>47</v>
      </c>
      <c r="L303" t="str">
        <f>VLOOKUP(B303,[1]高三上!$B:$J,9,0)</f>
        <v>曹云萍</v>
      </c>
      <c r="M303">
        <f t="shared" si="54"/>
        <v>117.79661016949153</v>
      </c>
      <c r="N303">
        <f t="shared" si="55"/>
        <v>249</v>
      </c>
      <c r="O303">
        <f>VLOOKUP(B303,[1]高二下!$B:$J,8,0)</f>
        <v>39</v>
      </c>
      <c r="P303" t="str">
        <f>VLOOKUP(B303,[1]高二下!$B:$J,9,0)</f>
        <v>曹云萍</v>
      </c>
      <c r="Q303">
        <f t="shared" si="56"/>
        <v>98.587570621468927</v>
      </c>
      <c r="R303">
        <f t="shared" si="57"/>
        <v>312</v>
      </c>
      <c r="S303">
        <f>VLOOKUP(B303,[1]高二上!$B:$J,8,0)</f>
        <v>37</v>
      </c>
      <c r="T303" t="str">
        <f>VLOOKUP(B303,[1]高二上!$B:$J,9,0)</f>
        <v>曹云萍</v>
      </c>
      <c r="U303">
        <f t="shared" si="58"/>
        <v>80.790960451977398</v>
      </c>
      <c r="V303">
        <f t="shared" si="59"/>
        <v>307</v>
      </c>
      <c r="W303">
        <f>VLOOKUP(B303,[1]高一下!$B:$J,8,0)</f>
        <v>66</v>
      </c>
      <c r="X303" t="str">
        <f>VLOOKUP(B303,[1]高一下!$B:$J,9,0)</f>
        <v>曹云萍</v>
      </c>
      <c r="Y303">
        <f t="shared" si="60"/>
        <v>98.587570621468927</v>
      </c>
      <c r="Z303">
        <f t="shared" si="61"/>
        <v>239</v>
      </c>
      <c r="AA303">
        <f>VLOOKUP(B303,[1]高一上!$B:$I,7,0)</f>
        <v>50</v>
      </c>
      <c r="AB303" t="str">
        <f>VLOOKUP(B303,[1]高一上!$B:$I,8,0)</f>
        <v>吕开绒</v>
      </c>
      <c r="AC303">
        <f t="shared" si="62"/>
        <v>41.525423728813557</v>
      </c>
      <c r="AD303">
        <f t="shared" si="63"/>
        <v>234</v>
      </c>
      <c r="AE303">
        <f>VLOOKUP(B303,[1]中考!$B:$H,7,0)</f>
        <v>112</v>
      </c>
      <c r="AF303">
        <f t="shared" si="64"/>
        <v>27</v>
      </c>
    </row>
    <row r="304" spans="1:32" x14ac:dyDescent="0.2">
      <c r="A304" s="2" t="s">
        <v>910</v>
      </c>
      <c r="B304" s="2" t="s">
        <v>911</v>
      </c>
      <c r="C304" s="1">
        <v>7</v>
      </c>
      <c r="D304" s="3" t="s">
        <v>9</v>
      </c>
      <c r="E304" s="4" t="s">
        <v>912</v>
      </c>
      <c r="F304" s="1">
        <v>415</v>
      </c>
      <c r="G304" s="13">
        <f>VLOOKUP(B304,'[1]高三下(高考)'!$B:$J,8,0)</f>
        <v>66</v>
      </c>
      <c r="H304" s="12" t="str">
        <f>VLOOKUP(B304,'[1]高三下(高考)'!$B:$J,9,0)</f>
        <v>曹云萍</v>
      </c>
      <c r="I304" s="15">
        <f t="shared" si="52"/>
        <v>79.378531073446325</v>
      </c>
      <c r="J304">
        <f t="shared" si="53"/>
        <v>306</v>
      </c>
      <c r="K304">
        <f>VLOOKUP(B304,[1]高三上!$B:$J,8,0)</f>
        <v>49</v>
      </c>
      <c r="L304" t="str">
        <f>VLOOKUP(B304,[1]高三上!$B:$J,9,0)</f>
        <v>曹云萍</v>
      </c>
      <c r="M304">
        <f t="shared" si="54"/>
        <v>117.51412429378531</v>
      </c>
      <c r="N304">
        <f t="shared" si="55"/>
        <v>233</v>
      </c>
      <c r="O304">
        <f>VLOOKUP(B304,[1]高二下!$B:$J,8,0)</f>
        <v>45</v>
      </c>
      <c r="P304" t="str">
        <f>VLOOKUP(B304,[1]高二下!$B:$J,9,0)</f>
        <v>曹云萍</v>
      </c>
      <c r="Q304">
        <f t="shared" si="56"/>
        <v>101.9774011299435</v>
      </c>
      <c r="R304">
        <f t="shared" si="57"/>
        <v>295</v>
      </c>
      <c r="S304">
        <f>VLOOKUP(B304,[1]高二上!$B:$J,8,0)</f>
        <v>38</v>
      </c>
      <c r="T304" t="str">
        <f>VLOOKUP(B304,[1]高二上!$B:$J,9,0)</f>
        <v>曹云萍</v>
      </c>
      <c r="U304">
        <f t="shared" si="58"/>
        <v>106.49717514124293</v>
      </c>
      <c r="V304">
        <f t="shared" si="59"/>
        <v>302</v>
      </c>
      <c r="W304">
        <f>VLOOKUP(B304,[1]高一下!$B:$J,8,0)</f>
        <v>47</v>
      </c>
      <c r="X304" t="str">
        <f>VLOOKUP(B304,[1]高一下!$B:$J,9,0)</f>
        <v>曹云萍</v>
      </c>
      <c r="Y304">
        <f t="shared" si="60"/>
        <v>72.033898305084747</v>
      </c>
      <c r="Z304">
        <f t="shared" si="61"/>
        <v>325</v>
      </c>
      <c r="AA304">
        <f>VLOOKUP(B304,[1]高一上!$B:$I,7,0)</f>
        <v>51</v>
      </c>
      <c r="AB304" t="str">
        <f>VLOOKUP(B304,[1]高一上!$B:$I,8,0)</f>
        <v>曹云萍</v>
      </c>
      <c r="AC304">
        <f t="shared" si="62"/>
        <v>75.141242937853107</v>
      </c>
      <c r="AD304">
        <f t="shared" si="63"/>
        <v>226</v>
      </c>
      <c r="AE304">
        <f>VLOOKUP(B304,[1]中考!$B:$H,7,0)</f>
        <v>91</v>
      </c>
      <c r="AF304">
        <f t="shared" si="64"/>
        <v>138</v>
      </c>
    </row>
    <row r="305" spans="1:32" x14ac:dyDescent="0.2">
      <c r="A305" s="2" t="s">
        <v>913</v>
      </c>
      <c r="B305" s="2" t="s">
        <v>914</v>
      </c>
      <c r="C305" s="1">
        <v>7</v>
      </c>
      <c r="D305" s="3" t="s">
        <v>9</v>
      </c>
      <c r="E305" s="4" t="s">
        <v>915</v>
      </c>
      <c r="F305" s="1">
        <v>333</v>
      </c>
      <c r="G305" s="13">
        <f>VLOOKUP(B305,'[1]高三下(高考)'!$B:$J,8,0)</f>
        <v>52</v>
      </c>
      <c r="H305" s="12" t="str">
        <f>VLOOKUP(B305,'[1]高三下(高考)'!$B:$J,9,0)</f>
        <v>曹云萍</v>
      </c>
      <c r="I305" s="15">
        <f t="shared" si="52"/>
        <v>87.288135593220346</v>
      </c>
      <c r="J305">
        <f t="shared" si="53"/>
        <v>346</v>
      </c>
      <c r="K305">
        <f>VLOOKUP(B305,[1]高三上!$B:$J,8,0)</f>
        <v>36</v>
      </c>
      <c r="L305" t="str">
        <f>VLOOKUP(B305,[1]高三上!$B:$J,9,0)</f>
        <v>曹云萍</v>
      </c>
      <c r="M305">
        <f t="shared" si="54"/>
        <v>107.62711864406779</v>
      </c>
      <c r="N305">
        <f t="shared" si="55"/>
        <v>301</v>
      </c>
      <c r="O305">
        <f>VLOOKUP(B305,[1]高二下!$B:$J,8,0)</f>
        <v>33</v>
      </c>
      <c r="P305" t="str">
        <f>VLOOKUP(B305,[1]高二下!$B:$J,9,0)</f>
        <v>曹云萍</v>
      </c>
      <c r="Q305">
        <f t="shared" si="56"/>
        <v>101.69491525423729</v>
      </c>
      <c r="R305">
        <f t="shared" si="57"/>
        <v>328</v>
      </c>
      <c r="S305">
        <f>VLOOKUP(B305,[1]高二上!$B:$J,8,0)</f>
        <v>28</v>
      </c>
      <c r="T305" t="str">
        <f>VLOOKUP(B305,[1]高二上!$B:$J,9,0)</f>
        <v>曹云萍</v>
      </c>
      <c r="U305">
        <f t="shared" si="58"/>
        <v>81.073446327683612</v>
      </c>
      <c r="V305">
        <f t="shared" si="59"/>
        <v>334</v>
      </c>
      <c r="W305">
        <f>VLOOKUP(B305,[1]高一下!$B:$J,8,0)</f>
        <v>61</v>
      </c>
      <c r="X305" t="str">
        <f>VLOOKUP(B305,[1]高一下!$B:$J,9,0)</f>
        <v>曹云萍</v>
      </c>
      <c r="Y305">
        <f t="shared" si="60"/>
        <v>107.62711864406779</v>
      </c>
      <c r="Z305">
        <f t="shared" si="61"/>
        <v>267</v>
      </c>
      <c r="AA305">
        <f>VLOOKUP(B305,[1]高一上!$B:$I,7,0)</f>
        <v>40</v>
      </c>
      <c r="AB305" t="str">
        <f>VLOOKUP(B305,[1]高一上!$B:$I,8,0)</f>
        <v>曹云萍</v>
      </c>
      <c r="AC305">
        <f t="shared" si="62"/>
        <v>49.152542372881356</v>
      </c>
      <c r="AD305">
        <f t="shared" si="63"/>
        <v>294</v>
      </c>
      <c r="AE305">
        <f>VLOOKUP(B305,[1]中考!$B:$H,7,0)</f>
        <v>94</v>
      </c>
      <c r="AF305">
        <f t="shared" si="64"/>
        <v>114</v>
      </c>
    </row>
    <row r="306" spans="1:32" x14ac:dyDescent="0.2">
      <c r="A306" s="2" t="s">
        <v>916</v>
      </c>
      <c r="B306" s="2" t="s">
        <v>917</v>
      </c>
      <c r="C306" s="1">
        <v>7</v>
      </c>
      <c r="D306" s="3" t="s">
        <v>9</v>
      </c>
      <c r="E306" s="4" t="s">
        <v>918</v>
      </c>
      <c r="F306" s="1">
        <v>298</v>
      </c>
      <c r="G306" s="13">
        <f>VLOOKUP(B306,'[1]高三下(高考)'!$B:$J,8,0)</f>
        <v>71</v>
      </c>
      <c r="H306" s="12" t="str">
        <f>VLOOKUP(B306,'[1]高三下(高考)'!$B:$J,9,0)</f>
        <v>曹云萍</v>
      </c>
      <c r="I306" s="15">
        <f t="shared" si="52"/>
        <v>87.288135593220346</v>
      </c>
      <c r="J306">
        <f t="shared" si="53"/>
        <v>278</v>
      </c>
      <c r="K306">
        <f>VLOOKUP(B306,[1]高三上!$B:$J,8,0)</f>
        <v>49</v>
      </c>
      <c r="L306" t="str">
        <f>VLOOKUP(B306,[1]高三上!$B:$J,9,0)</f>
        <v>曹云萍</v>
      </c>
      <c r="M306">
        <f t="shared" si="54"/>
        <v>104.80225988700565</v>
      </c>
      <c r="N306">
        <f t="shared" si="55"/>
        <v>233</v>
      </c>
      <c r="O306">
        <f>VLOOKUP(B306,[1]高二下!$B:$J,8,0)</f>
        <v>53</v>
      </c>
      <c r="P306" t="str">
        <f>VLOOKUP(B306,[1]高二下!$B:$J,9,0)</f>
        <v>曹云萍</v>
      </c>
      <c r="Q306">
        <f t="shared" si="56"/>
        <v>91.525423728813564</v>
      </c>
      <c r="R306">
        <f t="shared" si="57"/>
        <v>250</v>
      </c>
      <c r="S306">
        <f>VLOOKUP(B306,[1]高二上!$B:$J,8,0)</f>
        <v>52</v>
      </c>
      <c r="T306" t="str">
        <f>VLOOKUP(B306,[1]高二上!$B:$J,9,0)</f>
        <v>曹云萍</v>
      </c>
      <c r="U306">
        <f t="shared" si="58"/>
        <v>76.836158192090394</v>
      </c>
      <c r="V306">
        <f t="shared" si="59"/>
        <v>220</v>
      </c>
      <c r="W306">
        <f>VLOOKUP(B306,[1]高一下!$B:$J,8,0)</f>
        <v>80</v>
      </c>
      <c r="X306" t="str">
        <f>VLOOKUP(B306,[1]高一下!$B:$J,9,0)</f>
        <v>曹云萍</v>
      </c>
      <c r="Y306">
        <f t="shared" si="60"/>
        <v>132.76836158192089</v>
      </c>
      <c r="Z306">
        <f t="shared" si="61"/>
        <v>138</v>
      </c>
      <c r="AA306">
        <f>VLOOKUP(B306,[1]高一上!$B:$I,7,0)</f>
        <v>47</v>
      </c>
      <c r="AB306" t="str">
        <f>VLOOKUP(B306,[1]高一上!$B:$I,8,0)</f>
        <v>曹云萍</v>
      </c>
      <c r="AC306">
        <f t="shared" si="62"/>
        <v>58.192090395480228</v>
      </c>
      <c r="AD306">
        <f t="shared" si="63"/>
        <v>254</v>
      </c>
      <c r="AE306">
        <f>VLOOKUP(B306,[1]中考!$B:$H,7,0)</f>
        <v>95</v>
      </c>
      <c r="AF306">
        <f t="shared" si="64"/>
        <v>106</v>
      </c>
    </row>
    <row r="307" spans="1:32" x14ac:dyDescent="0.2">
      <c r="A307" s="2" t="s">
        <v>919</v>
      </c>
      <c r="B307" s="2" t="s">
        <v>920</v>
      </c>
      <c r="C307" s="1">
        <v>7</v>
      </c>
      <c r="D307" s="3" t="s">
        <v>9</v>
      </c>
      <c r="E307" s="4" t="s">
        <v>921</v>
      </c>
      <c r="F307" s="1">
        <v>267</v>
      </c>
      <c r="G307" s="13">
        <f>VLOOKUP(B307,'[1]高三下(高考)'!$B:$J,8,0)</f>
        <v>39</v>
      </c>
      <c r="H307" s="12" t="str">
        <f>VLOOKUP(B307,'[1]高三下(高考)'!$B:$J,9,0)</f>
        <v>曹云萍</v>
      </c>
      <c r="I307" s="15">
        <f t="shared" si="52"/>
        <v>100</v>
      </c>
      <c r="J307">
        <f t="shared" si="53"/>
        <v>352</v>
      </c>
      <c r="K307">
        <v>0</v>
      </c>
      <c r="L307" t="str">
        <f>H307</f>
        <v>曹云萍</v>
      </c>
      <c r="M307">
        <f t="shared" si="54"/>
        <v>100</v>
      </c>
      <c r="N307">
        <f t="shared" si="55"/>
        <v>344</v>
      </c>
      <c r="O307">
        <v>0</v>
      </c>
      <c r="P307" t="str">
        <f>L307</f>
        <v>曹云萍</v>
      </c>
      <c r="Q307">
        <f t="shared" si="56"/>
        <v>100</v>
      </c>
      <c r="R307">
        <f t="shared" si="57"/>
        <v>348</v>
      </c>
      <c r="S307">
        <f>VLOOKUP(B307,[1]高二上!$B:$J,8,0)</f>
        <v>48</v>
      </c>
      <c r="T307" t="str">
        <f>VLOOKUP(B307,[1]高二上!$B:$J,9,0)</f>
        <v>曹云萍</v>
      </c>
      <c r="U307">
        <f t="shared" si="58"/>
        <v>103.10734463276836</v>
      </c>
      <c r="V307">
        <f t="shared" si="59"/>
        <v>256</v>
      </c>
      <c r="W307">
        <f>VLOOKUP(B307,[1]高一下!$B:$J,8,0)</f>
        <v>61</v>
      </c>
      <c r="X307" t="str">
        <f>VLOOKUP(B307,[1]高一下!$B:$J,9,0)</f>
        <v>曹云萍</v>
      </c>
      <c r="Y307">
        <f t="shared" si="60"/>
        <v>82.20338983050847</v>
      </c>
      <c r="Z307">
        <f t="shared" si="61"/>
        <v>267</v>
      </c>
      <c r="AA307">
        <f>VLOOKUP(B307,[1]高一上!$B:$I,7,0)</f>
        <v>54</v>
      </c>
      <c r="AB307" t="str">
        <f>VLOOKUP(B307,[1]高一上!$B:$I,8,0)</f>
        <v>赵云川</v>
      </c>
      <c r="AC307">
        <f t="shared" si="62"/>
        <v>100</v>
      </c>
      <c r="AD307">
        <f t="shared" si="63"/>
        <v>204</v>
      </c>
      <c r="AE307">
        <v>0</v>
      </c>
      <c r="AF307">
        <f t="shared" si="64"/>
        <v>327</v>
      </c>
    </row>
    <row r="308" spans="1:32" x14ac:dyDescent="0.2">
      <c r="A308" s="2" t="s">
        <v>923</v>
      </c>
      <c r="B308" s="2" t="s">
        <v>924</v>
      </c>
      <c r="C308" s="1">
        <v>7</v>
      </c>
      <c r="D308" s="3" t="s">
        <v>9</v>
      </c>
      <c r="E308" s="4" t="s">
        <v>925</v>
      </c>
      <c r="F308" s="1">
        <v>427</v>
      </c>
      <c r="G308" s="13">
        <f>VLOOKUP(B308,'[1]高三下(高考)'!$B:$J,8,0)</f>
        <v>112</v>
      </c>
      <c r="H308" s="12" t="str">
        <f>VLOOKUP(B308,'[1]高三下(高考)'!$B:$J,9,0)</f>
        <v>曹云萍</v>
      </c>
      <c r="I308" s="15">
        <f t="shared" si="52"/>
        <v>124.85875706214689</v>
      </c>
      <c r="J308">
        <f t="shared" si="53"/>
        <v>9</v>
      </c>
      <c r="K308">
        <f>VLOOKUP(B308,[1]高三上!$B:$J,8,0)</f>
        <v>68</v>
      </c>
      <c r="L308" t="str">
        <f>VLOOKUP(B308,[1]高三上!$B:$J,9,0)</f>
        <v>曹云萍</v>
      </c>
      <c r="M308">
        <f t="shared" si="54"/>
        <v>124.29378531073446</v>
      </c>
      <c r="N308">
        <f t="shared" si="55"/>
        <v>97</v>
      </c>
      <c r="O308">
        <f>VLOOKUP(B308,[1]高二下!$B:$J,8,0)</f>
        <v>62</v>
      </c>
      <c r="P308" t="str">
        <f>VLOOKUP(B308,[1]高二下!$B:$J,9,0)</f>
        <v>曹云萍</v>
      </c>
      <c r="Q308">
        <f t="shared" si="56"/>
        <v>58.474576271186443</v>
      </c>
      <c r="R308">
        <f t="shared" si="57"/>
        <v>183</v>
      </c>
      <c r="S308">
        <f>VLOOKUP(B308,[1]高二上!$B:$J,8,0)</f>
        <v>95</v>
      </c>
      <c r="T308" t="str">
        <f>VLOOKUP(B308,[1]高二上!$B:$J,9,0)</f>
        <v>曹云萍</v>
      </c>
      <c r="U308">
        <f t="shared" si="58"/>
        <v>97.740112994350284</v>
      </c>
      <c r="V308">
        <f t="shared" si="59"/>
        <v>36</v>
      </c>
      <c r="W308">
        <f>VLOOKUP(B308,[1]高一下!$B:$J,8,0)</f>
        <v>102</v>
      </c>
      <c r="X308" t="str">
        <f>VLOOKUP(B308,[1]高一下!$B:$J,9,0)</f>
        <v>曹云萍</v>
      </c>
      <c r="Y308">
        <f t="shared" si="60"/>
        <v>128.24858757062148</v>
      </c>
      <c r="Z308">
        <f t="shared" si="61"/>
        <v>28</v>
      </c>
      <c r="AA308">
        <f>VLOOKUP(B308,[1]高一上!$B:$I,7,0)</f>
        <v>64</v>
      </c>
      <c r="AB308" t="str">
        <f>VLOOKUP(B308,[1]高一上!$B:$I,8,0)</f>
        <v>邓国华</v>
      </c>
      <c r="AC308">
        <f t="shared" si="62"/>
        <v>65.254237288135585</v>
      </c>
      <c r="AD308">
        <f t="shared" si="63"/>
        <v>128</v>
      </c>
      <c r="AE308">
        <f>VLOOKUP(B308,[1]中考!$B:$H,7,0)</f>
        <v>122</v>
      </c>
      <c r="AF308">
        <f t="shared" si="64"/>
        <v>5</v>
      </c>
    </row>
    <row r="309" spans="1:32" x14ac:dyDescent="0.2">
      <c r="A309" s="2" t="s">
        <v>926</v>
      </c>
      <c r="B309" s="2" t="s">
        <v>927</v>
      </c>
      <c r="C309" s="1">
        <v>7</v>
      </c>
      <c r="D309" s="3" t="s">
        <v>9</v>
      </c>
      <c r="E309" s="4" t="s">
        <v>928</v>
      </c>
      <c r="F309" s="1">
        <v>418</v>
      </c>
      <c r="G309" s="13">
        <f>VLOOKUP(B309,'[1]高三下(高考)'!$B:$J,8,0)</f>
        <v>74</v>
      </c>
      <c r="H309" s="12" t="str">
        <f>VLOOKUP(B309,'[1]高三下(高考)'!$B:$J,9,0)</f>
        <v>曹云萍</v>
      </c>
      <c r="I309" s="15">
        <f t="shared" si="52"/>
        <v>121.1864406779661</v>
      </c>
      <c r="J309">
        <f t="shared" si="53"/>
        <v>263</v>
      </c>
      <c r="K309">
        <f>VLOOKUP(B309,[1]高三上!$B:$J,8,0)</f>
        <v>23</v>
      </c>
      <c r="L309" t="str">
        <f>VLOOKUP(B309,[1]高三上!$B:$J,9,0)</f>
        <v>曹云萍</v>
      </c>
      <c r="M309">
        <f t="shared" si="54"/>
        <v>101.41242937853107</v>
      </c>
      <c r="N309">
        <f t="shared" si="55"/>
        <v>338</v>
      </c>
      <c r="O309">
        <f>VLOOKUP(B309,[1]高二下!$B:$J,8,0)</f>
        <v>25</v>
      </c>
      <c r="P309" t="str">
        <f>VLOOKUP(B309,[1]高二下!$B:$J,9,0)</f>
        <v>曹云萍</v>
      </c>
      <c r="Q309">
        <f t="shared" si="56"/>
        <v>67.514124293785301</v>
      </c>
      <c r="R309">
        <f t="shared" si="57"/>
        <v>343</v>
      </c>
      <c r="S309">
        <f>VLOOKUP(B309,[1]高二上!$B:$J,8,0)</f>
        <v>51</v>
      </c>
      <c r="T309" t="str">
        <f>VLOOKUP(B309,[1]高二上!$B:$J,9,0)</f>
        <v>曹云萍</v>
      </c>
      <c r="U309">
        <f t="shared" si="58"/>
        <v>105.64971751412429</v>
      </c>
      <c r="V309">
        <f t="shared" si="59"/>
        <v>228</v>
      </c>
      <c r="W309">
        <f>VLOOKUP(B309,[1]高一下!$B:$J,8,0)</f>
        <v>64</v>
      </c>
      <c r="X309" t="str">
        <f>VLOOKUP(B309,[1]高一下!$B:$J,9,0)</f>
        <v>曹云萍</v>
      </c>
      <c r="Y309">
        <f t="shared" si="60"/>
        <v>121.46892655367232</v>
      </c>
      <c r="Z309">
        <f t="shared" si="61"/>
        <v>248</v>
      </c>
      <c r="AA309">
        <f>VLOOKUP(B309,[1]高一上!$B:$I,7,0)</f>
        <v>32</v>
      </c>
      <c r="AB309" t="str">
        <f>VLOOKUP(B309,[1]高一上!$B:$I,8,0)</f>
        <v>邓国华</v>
      </c>
      <c r="AC309">
        <f t="shared" si="62"/>
        <v>57.627118644067799</v>
      </c>
      <c r="AD309">
        <f t="shared" si="63"/>
        <v>324</v>
      </c>
      <c r="AE309">
        <f>VLOOKUP(B309,[1]中考!$B:$H,7,0)</f>
        <v>86</v>
      </c>
      <c r="AF309">
        <f t="shared" si="64"/>
        <v>174</v>
      </c>
    </row>
    <row r="310" spans="1:32" x14ac:dyDescent="0.2">
      <c r="A310" s="2" t="s">
        <v>929</v>
      </c>
      <c r="B310" s="2" t="s">
        <v>930</v>
      </c>
      <c r="C310" s="1">
        <v>7</v>
      </c>
      <c r="D310" s="3" t="s">
        <v>9</v>
      </c>
      <c r="E310" s="4" t="s">
        <v>362</v>
      </c>
      <c r="F310" s="1">
        <v>406</v>
      </c>
      <c r="G310" s="13">
        <f>VLOOKUP(B310,'[1]高三下(高考)'!$B:$J,8,0)</f>
        <v>89</v>
      </c>
      <c r="H310" s="12" t="str">
        <f>VLOOKUP(B310,'[1]高三下(高考)'!$B:$J,9,0)</f>
        <v>曹云萍</v>
      </c>
      <c r="I310" s="15">
        <f t="shared" si="52"/>
        <v>115.81920903954803</v>
      </c>
      <c r="J310">
        <f t="shared" si="53"/>
        <v>127</v>
      </c>
      <c r="K310">
        <f>VLOOKUP(B310,[1]高三上!$B:$J,8,0)</f>
        <v>56</v>
      </c>
      <c r="L310" t="str">
        <f>VLOOKUP(B310,[1]高三上!$B:$J,9,0)</f>
        <v>曹云萍</v>
      </c>
      <c r="M310">
        <f t="shared" si="54"/>
        <v>103.10734463276836</v>
      </c>
      <c r="N310">
        <f t="shared" si="55"/>
        <v>183</v>
      </c>
      <c r="O310">
        <f>VLOOKUP(B310,[1]高二下!$B:$J,8,0)</f>
        <v>61</v>
      </c>
      <c r="P310" t="str">
        <f>VLOOKUP(B310,[1]高二下!$B:$J,9,0)</f>
        <v>曹云萍</v>
      </c>
      <c r="Q310">
        <f t="shared" si="56"/>
        <v>111.5819209039548</v>
      </c>
      <c r="R310">
        <f t="shared" si="57"/>
        <v>194</v>
      </c>
      <c r="S310">
        <f>VLOOKUP(B310,[1]高二上!$B:$J,8,0)</f>
        <v>50</v>
      </c>
      <c r="T310" t="str">
        <f>VLOOKUP(B310,[1]高二上!$B:$J,9,0)</f>
        <v>曹云萍</v>
      </c>
      <c r="U310">
        <f t="shared" si="58"/>
        <v>103.67231638418079</v>
      </c>
      <c r="V310">
        <f t="shared" si="59"/>
        <v>235</v>
      </c>
      <c r="W310">
        <f>VLOOKUP(B310,[1]高一下!$B:$J,8,0)</f>
        <v>64</v>
      </c>
      <c r="X310" t="str">
        <f>VLOOKUP(B310,[1]高一下!$B:$J,9,0)</f>
        <v>曹云萍</v>
      </c>
      <c r="Y310">
        <f t="shared" si="60"/>
        <v>91.525423728813564</v>
      </c>
      <c r="Z310">
        <f t="shared" si="61"/>
        <v>248</v>
      </c>
      <c r="AA310">
        <f>VLOOKUP(B310,[1]高一上!$B:$I,7,0)</f>
        <v>52</v>
      </c>
      <c r="AB310" t="str">
        <f>VLOOKUP(B310,[1]高一上!$B:$I,8,0)</f>
        <v>马俊</v>
      </c>
      <c r="AC310">
        <f t="shared" si="62"/>
        <v>107.62711864406779</v>
      </c>
      <c r="AD310">
        <f t="shared" si="63"/>
        <v>218</v>
      </c>
      <c r="AE310">
        <f>VLOOKUP(B310,[1]中考!$B:$H,7,0)</f>
        <v>75</v>
      </c>
      <c r="AF310">
        <f t="shared" si="64"/>
        <v>245</v>
      </c>
    </row>
    <row r="311" spans="1:32" x14ac:dyDescent="0.2">
      <c r="A311" s="2" t="s">
        <v>931</v>
      </c>
      <c r="B311" s="2" t="s">
        <v>932</v>
      </c>
      <c r="C311" s="1">
        <v>7</v>
      </c>
      <c r="D311" s="3" t="s">
        <v>9</v>
      </c>
      <c r="E311" s="4" t="s">
        <v>933</v>
      </c>
      <c r="F311" s="1">
        <v>397</v>
      </c>
      <c r="G311" s="13">
        <f>VLOOKUP(B311,'[1]高三下(高考)'!$B:$J,8,0)</f>
        <v>92</v>
      </c>
      <c r="H311" s="12" t="str">
        <f>VLOOKUP(B311,'[1]高三下(高考)'!$B:$J,9,0)</f>
        <v>曹云萍</v>
      </c>
      <c r="I311" s="15">
        <f t="shared" si="52"/>
        <v>117.2316384180791</v>
      </c>
      <c r="J311">
        <f t="shared" si="53"/>
        <v>97</v>
      </c>
      <c r="K311">
        <f>VLOOKUP(B311,[1]高三上!$B:$J,8,0)</f>
        <v>59</v>
      </c>
      <c r="L311" t="str">
        <f>VLOOKUP(B311,[1]高三上!$B:$J,9,0)</f>
        <v>曹云萍</v>
      </c>
      <c r="M311">
        <f t="shared" si="54"/>
        <v>88.983050847457633</v>
      </c>
      <c r="N311">
        <f t="shared" si="55"/>
        <v>158</v>
      </c>
      <c r="O311">
        <f>VLOOKUP(B311,[1]高二下!$B:$J,8,0)</f>
        <v>71</v>
      </c>
      <c r="P311" t="str">
        <f>VLOOKUP(B311,[1]高二下!$B:$J,9,0)</f>
        <v>曹云萍</v>
      </c>
      <c r="Q311">
        <f t="shared" si="56"/>
        <v>115.81920903954803</v>
      </c>
      <c r="R311">
        <f t="shared" si="57"/>
        <v>119</v>
      </c>
      <c r="S311">
        <f>VLOOKUP(B311,[1]高二上!$B:$J,8,0)</f>
        <v>61</v>
      </c>
      <c r="T311" t="str">
        <f>VLOOKUP(B311,[1]高二上!$B:$J,9,0)</f>
        <v>曹云萍</v>
      </c>
      <c r="U311">
        <f t="shared" si="58"/>
        <v>125.98870056497175</v>
      </c>
      <c r="V311">
        <f t="shared" si="59"/>
        <v>175</v>
      </c>
      <c r="W311">
        <f>VLOOKUP(B311,[1]高一下!$B:$J,8,0)</f>
        <v>61</v>
      </c>
      <c r="X311" t="str">
        <f>VLOOKUP(B311,[1]高一下!$B:$J,9,0)</f>
        <v>曹云萍</v>
      </c>
      <c r="Y311">
        <f t="shared" si="60"/>
        <v>83.898305084745772</v>
      </c>
      <c r="Z311">
        <f t="shared" si="61"/>
        <v>267</v>
      </c>
      <c r="AA311">
        <f>VLOOKUP(B311,[1]高一上!$B:$I,7,0)</f>
        <v>53</v>
      </c>
      <c r="AB311" t="str">
        <f>VLOOKUP(B311,[1]高一上!$B:$I,8,0)</f>
        <v>马俊</v>
      </c>
      <c r="AC311">
        <f t="shared" si="62"/>
        <v>57.344632768361578</v>
      </c>
      <c r="AD311">
        <f t="shared" si="63"/>
        <v>210</v>
      </c>
      <c r="AE311">
        <f>VLOOKUP(B311,[1]中考!$B:$H,7,0)</f>
        <v>103</v>
      </c>
      <c r="AF311">
        <f t="shared" si="64"/>
        <v>59</v>
      </c>
    </row>
    <row r="312" spans="1:32" x14ac:dyDescent="0.2">
      <c r="A312" s="2" t="s">
        <v>934</v>
      </c>
      <c r="B312" s="2" t="s">
        <v>935</v>
      </c>
      <c r="C312" s="1">
        <v>7</v>
      </c>
      <c r="D312" s="3" t="s">
        <v>9</v>
      </c>
      <c r="E312" s="4" t="s">
        <v>936</v>
      </c>
      <c r="F312" s="1">
        <v>376</v>
      </c>
      <c r="G312" s="13">
        <f>VLOOKUP(B312,'[1]高三下(高考)'!$B:$J,8,0)</f>
        <v>86</v>
      </c>
      <c r="H312" s="12" t="str">
        <f>VLOOKUP(B312,'[1]高三下(高考)'!$B:$J,9,0)</f>
        <v>曹云萍</v>
      </c>
      <c r="I312" s="15">
        <f t="shared" si="52"/>
        <v>134.18079096045199</v>
      </c>
      <c r="J312">
        <f t="shared" si="53"/>
        <v>154</v>
      </c>
      <c r="K312">
        <f>VLOOKUP(B312,[1]高三上!$B:$J,8,0)</f>
        <v>43</v>
      </c>
      <c r="L312" t="str">
        <f>VLOOKUP(B312,[1]高三上!$B:$J,9,0)</f>
        <v>曹云萍</v>
      </c>
      <c r="M312">
        <f t="shared" si="54"/>
        <v>104.23728813559322</v>
      </c>
      <c r="N312">
        <f t="shared" si="55"/>
        <v>275</v>
      </c>
      <c r="O312">
        <f>VLOOKUP(B312,[1]高二下!$B:$J,8,0)</f>
        <v>46</v>
      </c>
      <c r="P312" t="str">
        <f>VLOOKUP(B312,[1]高二下!$B:$J,9,0)</f>
        <v>曹云萍</v>
      </c>
      <c r="Q312">
        <f t="shared" si="56"/>
        <v>101.69491525423729</v>
      </c>
      <c r="R312">
        <f t="shared" si="57"/>
        <v>290</v>
      </c>
      <c r="S312">
        <f>VLOOKUP(B312,[1]高二上!$B:$J,8,0)</f>
        <v>39</v>
      </c>
      <c r="T312" t="str">
        <f>VLOOKUP(B312,[1]高二上!$B:$J,9,0)</f>
        <v>曹云萍</v>
      </c>
      <c r="U312">
        <f t="shared" si="58"/>
        <v>59.039548022598872</v>
      </c>
      <c r="V312">
        <f t="shared" si="59"/>
        <v>296</v>
      </c>
      <c r="W312">
        <f>VLOOKUP(B312,[1]高一下!$B:$J,8,0)</f>
        <v>78</v>
      </c>
      <c r="X312" t="str">
        <f>VLOOKUP(B312,[1]高一下!$B:$J,9,0)</f>
        <v>曹云萍</v>
      </c>
      <c r="Y312">
        <f t="shared" si="60"/>
        <v>155.36723163841808</v>
      </c>
      <c r="Z312">
        <f t="shared" si="61"/>
        <v>151</v>
      </c>
      <c r="AA312">
        <f>VLOOKUP(B312,[1]高一上!$B:$I,7,0)</f>
        <v>20</v>
      </c>
      <c r="AB312" t="str">
        <f>VLOOKUP(B312,[1]高一上!$B:$I,8,0)</f>
        <v>喇燕</v>
      </c>
      <c r="AC312">
        <f t="shared" si="62"/>
        <v>37.288135593220339</v>
      </c>
      <c r="AD312">
        <f t="shared" si="63"/>
        <v>347</v>
      </c>
      <c r="AE312">
        <f>VLOOKUP(B312,[1]中考!$B:$H,7,0)</f>
        <v>92</v>
      </c>
      <c r="AF312">
        <f t="shared" si="64"/>
        <v>125</v>
      </c>
    </row>
    <row r="313" spans="1:32" x14ac:dyDescent="0.2">
      <c r="A313" s="2" t="s">
        <v>937</v>
      </c>
      <c r="B313" s="2" t="s">
        <v>938</v>
      </c>
      <c r="C313" s="1">
        <v>7</v>
      </c>
      <c r="D313" s="3" t="s">
        <v>9</v>
      </c>
      <c r="E313" s="4" t="s">
        <v>939</v>
      </c>
      <c r="F313" s="1">
        <v>375</v>
      </c>
      <c r="G313" s="13">
        <f>VLOOKUP(B313,'[1]高三下(高考)'!$B:$J,8,0)</f>
        <v>76</v>
      </c>
      <c r="H313" s="12" t="str">
        <f>VLOOKUP(B313,'[1]高三下(高考)'!$B:$J,9,0)</f>
        <v>曹云萍</v>
      </c>
      <c r="I313" s="15">
        <f t="shared" si="52"/>
        <v>111.86440677966101</v>
      </c>
      <c r="J313">
        <f t="shared" si="53"/>
        <v>242</v>
      </c>
      <c r="K313">
        <f>VLOOKUP(B313,[1]高三上!$B:$J,8,0)</f>
        <v>41</v>
      </c>
      <c r="L313" t="str">
        <f>VLOOKUP(B313,[1]高三上!$B:$J,9,0)</f>
        <v>曹云萍</v>
      </c>
      <c r="M313">
        <f t="shared" si="54"/>
        <v>69.209039548022602</v>
      </c>
      <c r="N313">
        <f t="shared" si="55"/>
        <v>284</v>
      </c>
      <c r="O313">
        <f>VLOOKUP(B313,[1]高二下!$B:$J,8,0)</f>
        <v>63</v>
      </c>
      <c r="P313" t="str">
        <f>VLOOKUP(B313,[1]高二下!$B:$J,9,0)</f>
        <v>曹云萍</v>
      </c>
      <c r="Q313">
        <f t="shared" si="56"/>
        <v>120.33898305084746</v>
      </c>
      <c r="R313">
        <f t="shared" si="57"/>
        <v>175</v>
      </c>
      <c r="S313">
        <f>VLOOKUP(B313,[1]高二上!$B:$J,8,0)</f>
        <v>49</v>
      </c>
      <c r="T313" t="str">
        <f>VLOOKUP(B313,[1]高二上!$B:$J,9,0)</f>
        <v>曹云萍</v>
      </c>
      <c r="U313">
        <f t="shared" si="58"/>
        <v>78.813559322033896</v>
      </c>
      <c r="V313">
        <f t="shared" si="59"/>
        <v>247</v>
      </c>
      <c r="W313">
        <f>VLOOKUP(B313,[1]高一下!$B:$J,8,0)</f>
        <v>76</v>
      </c>
      <c r="X313" t="str">
        <f>VLOOKUP(B313,[1]高一下!$B:$J,9,0)</f>
        <v>曹云萍</v>
      </c>
      <c r="Y313">
        <f t="shared" si="60"/>
        <v>127.40112994350282</v>
      </c>
      <c r="Z313">
        <f t="shared" si="61"/>
        <v>172</v>
      </c>
      <c r="AA313">
        <f>VLOOKUP(B313,[1]高一上!$B:$I,7,0)</f>
        <v>45</v>
      </c>
      <c r="AB313" t="str">
        <f>VLOOKUP(B313,[1]高一上!$B:$I,8,0)</f>
        <v>马俊</v>
      </c>
      <c r="AC313">
        <f t="shared" si="62"/>
        <v>32.485875706214685</v>
      </c>
      <c r="AD313">
        <f t="shared" si="63"/>
        <v>269</v>
      </c>
      <c r="AE313">
        <f>VLOOKUP(B313,[1]中考!$B:$H,7,0)</f>
        <v>110</v>
      </c>
      <c r="AF313">
        <f t="shared" si="64"/>
        <v>30</v>
      </c>
    </row>
    <row r="314" spans="1:32" x14ac:dyDescent="0.2">
      <c r="A314" s="2" t="s">
        <v>940</v>
      </c>
      <c r="B314" s="2" t="s">
        <v>941</v>
      </c>
      <c r="C314" s="1">
        <v>7</v>
      </c>
      <c r="D314" s="3" t="s">
        <v>9</v>
      </c>
      <c r="E314" s="4" t="s">
        <v>942</v>
      </c>
      <c r="F314" s="1">
        <v>375</v>
      </c>
      <c r="G314" s="13">
        <f>VLOOKUP(B314,'[1]高三下(高考)'!$B:$J,8,0)</f>
        <v>78</v>
      </c>
      <c r="H314" s="12" t="str">
        <f>VLOOKUP(B314,'[1]高三下(高考)'!$B:$J,9,0)</f>
        <v>曹云萍</v>
      </c>
      <c r="I314" s="15">
        <f t="shared" si="52"/>
        <v>69.491525423728817</v>
      </c>
      <c r="J314">
        <f t="shared" si="53"/>
        <v>224</v>
      </c>
      <c r="K314">
        <f>VLOOKUP(B314,[1]高三上!$B:$J,8,0)</f>
        <v>65</v>
      </c>
      <c r="L314" t="str">
        <f>VLOOKUP(B314,[1]高三上!$B:$J,9,0)</f>
        <v>曹云萍</v>
      </c>
      <c r="M314">
        <f t="shared" si="54"/>
        <v>118.92655367231639</v>
      </c>
      <c r="N314">
        <f t="shared" si="55"/>
        <v>116</v>
      </c>
      <c r="O314">
        <f>VLOOKUP(B314,[1]高二下!$B:$J,8,0)</f>
        <v>62</v>
      </c>
      <c r="P314" t="str">
        <f>VLOOKUP(B314,[1]高二下!$B:$J,9,0)</f>
        <v>曹云萍</v>
      </c>
      <c r="Q314">
        <f t="shared" si="56"/>
        <v>79.378531073446325</v>
      </c>
      <c r="R314">
        <f t="shared" si="57"/>
        <v>183</v>
      </c>
      <c r="S314">
        <f>VLOOKUP(B314,[1]高二上!$B:$J,8,0)</f>
        <v>71</v>
      </c>
      <c r="T314" t="str">
        <f>VLOOKUP(B314,[1]高二上!$B:$J,9,0)</f>
        <v>曹云萍</v>
      </c>
      <c r="U314">
        <f t="shared" si="58"/>
        <v>123.72881355932203</v>
      </c>
      <c r="V314">
        <f t="shared" si="59"/>
        <v>110</v>
      </c>
      <c r="W314">
        <f>VLOOKUP(B314,[1]高一下!$B:$J,8,0)</f>
        <v>73</v>
      </c>
      <c r="X314" t="str">
        <f>VLOOKUP(B314,[1]高一下!$B:$J,9,0)</f>
        <v>曹云萍</v>
      </c>
      <c r="Y314">
        <f t="shared" si="60"/>
        <v>106.77966101694915</v>
      </c>
      <c r="Z314">
        <f t="shared" si="61"/>
        <v>194</v>
      </c>
      <c r="AA314">
        <f>VLOOKUP(B314,[1]高一上!$B:$I,7,0)</f>
        <v>52</v>
      </c>
      <c r="AB314" t="str">
        <f>VLOOKUP(B314,[1]高一上!$B:$I,8,0)</f>
        <v>邓国华</v>
      </c>
      <c r="AC314">
        <f t="shared" si="62"/>
        <v>41.242937853107343</v>
      </c>
      <c r="AD314">
        <f t="shared" si="63"/>
        <v>218</v>
      </c>
      <c r="AE314">
        <f>VLOOKUP(B314,[1]中考!$B:$H,7,0)</f>
        <v>118</v>
      </c>
      <c r="AF314">
        <f t="shared" si="64"/>
        <v>10</v>
      </c>
    </row>
    <row r="315" spans="1:32" x14ac:dyDescent="0.2">
      <c r="A315" s="2" t="s">
        <v>943</v>
      </c>
      <c r="B315" s="2" t="s">
        <v>944</v>
      </c>
      <c r="C315" s="1">
        <v>7</v>
      </c>
      <c r="D315" s="3" t="s">
        <v>9</v>
      </c>
      <c r="E315" s="4" t="s">
        <v>945</v>
      </c>
      <c r="F315" s="1">
        <v>371</v>
      </c>
      <c r="G315" s="13">
        <f>VLOOKUP(B315,'[1]高三下(高考)'!$B:$J,8,0)</f>
        <v>74</v>
      </c>
      <c r="H315" s="12" t="str">
        <f>VLOOKUP(B315,'[1]高三下(高考)'!$B:$J,9,0)</f>
        <v>曹云萍</v>
      </c>
      <c r="I315" s="15">
        <f t="shared" si="52"/>
        <v>86.723163841807917</v>
      </c>
      <c r="J315">
        <f t="shared" si="53"/>
        <v>263</v>
      </c>
      <c r="K315">
        <f>VLOOKUP(B315,[1]高三上!$B:$J,8,0)</f>
        <v>51</v>
      </c>
      <c r="L315" t="str">
        <f>VLOOKUP(B315,[1]高三上!$B:$J,9,0)</f>
        <v>曹云萍</v>
      </c>
      <c r="M315">
        <f t="shared" si="54"/>
        <v>111.29943502824858</v>
      </c>
      <c r="N315">
        <f t="shared" si="55"/>
        <v>216</v>
      </c>
      <c r="O315">
        <f>VLOOKUP(B315,[1]高二下!$B:$J,8,0)</f>
        <v>52</v>
      </c>
      <c r="P315" t="str">
        <f>VLOOKUP(B315,[1]高二下!$B:$J,9,0)</f>
        <v>曹云萍</v>
      </c>
      <c r="Q315">
        <f t="shared" si="56"/>
        <v>103.10734463276836</v>
      </c>
      <c r="R315">
        <f t="shared" si="57"/>
        <v>256</v>
      </c>
      <c r="S315">
        <f>VLOOKUP(B315,[1]高二上!$B:$J,8,0)</f>
        <v>46</v>
      </c>
      <c r="T315" t="str">
        <f>VLOOKUP(B315,[1]高二上!$B:$J,9,0)</f>
        <v>曹云萍</v>
      </c>
      <c r="U315">
        <f t="shared" si="58"/>
        <v>102.54237288135593</v>
      </c>
      <c r="V315">
        <f t="shared" si="59"/>
        <v>267</v>
      </c>
      <c r="W315">
        <f>VLOOKUP(B315,[1]高一下!$B:$J,8,0)</f>
        <v>60</v>
      </c>
      <c r="X315" t="str">
        <f>VLOOKUP(B315,[1]高一下!$B:$J,9,0)</f>
        <v>曹云萍</v>
      </c>
      <c r="Y315">
        <f t="shared" si="60"/>
        <v>104.23728813559322</v>
      </c>
      <c r="Z315">
        <f t="shared" si="61"/>
        <v>276</v>
      </c>
      <c r="AA315">
        <f>VLOOKUP(B315,[1]高一上!$B:$I,7,0)</f>
        <v>41</v>
      </c>
      <c r="AB315" t="str">
        <f>VLOOKUP(B315,[1]高一上!$B:$I,8,0)</f>
        <v>喇燕</v>
      </c>
      <c r="AC315">
        <f t="shared" si="62"/>
        <v>65.819209039548014</v>
      </c>
      <c r="AD315">
        <f t="shared" si="63"/>
        <v>291</v>
      </c>
      <c r="AE315">
        <f>VLOOKUP(B315,[1]中考!$B:$H,7,0)</f>
        <v>86</v>
      </c>
      <c r="AF315">
        <f t="shared" si="64"/>
        <v>170</v>
      </c>
    </row>
    <row r="316" spans="1:32" x14ac:dyDescent="0.2">
      <c r="A316" s="2" t="s">
        <v>946</v>
      </c>
      <c r="B316" s="2" t="s">
        <v>947</v>
      </c>
      <c r="C316" s="1">
        <v>7</v>
      </c>
      <c r="D316" s="3" t="s">
        <v>9</v>
      </c>
      <c r="E316" s="4" t="s">
        <v>948</v>
      </c>
      <c r="F316" s="1">
        <v>339</v>
      </c>
      <c r="G316" s="13">
        <f>VLOOKUP(B316,'[1]高三下(高考)'!$B:$J,8,0)</f>
        <v>61</v>
      </c>
      <c r="H316" s="12" t="str">
        <f>VLOOKUP(B316,'[1]高三下(高考)'!$B:$J,9,0)</f>
        <v>曹云萍</v>
      </c>
      <c r="I316" s="15">
        <f t="shared" si="52"/>
        <v>69.491525423728817</v>
      </c>
      <c r="J316">
        <f t="shared" si="53"/>
        <v>324</v>
      </c>
      <c r="K316">
        <f>VLOOKUP(B316,[1]高三上!$B:$J,8,0)</f>
        <v>51</v>
      </c>
      <c r="L316" t="str">
        <f>VLOOKUP(B316,[1]高三上!$B:$J,9,0)</f>
        <v>曹云萍</v>
      </c>
      <c r="M316">
        <f t="shared" si="54"/>
        <v>115.81920903954803</v>
      </c>
      <c r="N316">
        <f t="shared" si="55"/>
        <v>216</v>
      </c>
      <c r="O316">
        <f>VLOOKUP(B316,[1]高二下!$B:$J,8,0)</f>
        <v>50</v>
      </c>
      <c r="P316" t="str">
        <f>VLOOKUP(B316,[1]高二下!$B:$J,9,0)</f>
        <v>曹云萍</v>
      </c>
      <c r="Q316">
        <f t="shared" si="56"/>
        <v>112.14689265536722</v>
      </c>
      <c r="R316">
        <f t="shared" si="57"/>
        <v>272</v>
      </c>
      <c r="S316">
        <f>VLOOKUP(B316,[1]高二上!$B:$J,8,0)</f>
        <v>34</v>
      </c>
      <c r="T316" t="str">
        <f>VLOOKUP(B316,[1]高二上!$B:$J,9,0)</f>
        <v>曹云萍</v>
      </c>
      <c r="U316">
        <f t="shared" si="58"/>
        <v>36.158192090395481</v>
      </c>
      <c r="V316">
        <f t="shared" si="59"/>
        <v>315</v>
      </c>
      <c r="W316">
        <f>VLOOKUP(B316,[1]高一下!$B:$J,8,0)</f>
        <v>90</v>
      </c>
      <c r="X316" t="str">
        <f>VLOOKUP(B316,[1]高一下!$B:$J,9,0)</f>
        <v>曹云萍</v>
      </c>
      <c r="Y316">
        <f t="shared" si="60"/>
        <v>140.96045197740114</v>
      </c>
      <c r="Z316">
        <f t="shared" si="61"/>
        <v>89</v>
      </c>
      <c r="AA316">
        <f>VLOOKUP(B316,[1]高一上!$B:$I,7,0)</f>
        <v>50</v>
      </c>
      <c r="AB316" t="str">
        <f>VLOOKUP(B316,[1]高一上!$B:$I,8,0)</f>
        <v>邓国华</v>
      </c>
      <c r="AC316">
        <f t="shared" si="62"/>
        <v>44.632768361581924</v>
      </c>
      <c r="AD316">
        <f t="shared" si="63"/>
        <v>234</v>
      </c>
      <c r="AE316">
        <f>VLOOKUP(B316,[1]中考!$B:$H,7,0)</f>
        <v>107</v>
      </c>
      <c r="AF316">
        <f t="shared" si="64"/>
        <v>38</v>
      </c>
    </row>
    <row r="317" spans="1:32" x14ac:dyDescent="0.2">
      <c r="A317" s="2" t="s">
        <v>949</v>
      </c>
      <c r="B317" s="2" t="s">
        <v>950</v>
      </c>
      <c r="C317" s="1">
        <v>7</v>
      </c>
      <c r="D317" s="3" t="s">
        <v>9</v>
      </c>
      <c r="E317" s="4" t="s">
        <v>951</v>
      </c>
      <c r="F317" s="1">
        <v>315</v>
      </c>
      <c r="G317" s="13">
        <f>VLOOKUP(B317,'[1]高三下(高考)'!$B:$J,8,0)</f>
        <v>57</v>
      </c>
      <c r="H317" s="12" t="str">
        <f>VLOOKUP(B317,'[1]高三下(高考)'!$B:$J,9,0)</f>
        <v>曹云萍</v>
      </c>
      <c r="I317" s="15">
        <f t="shared" si="52"/>
        <v>100</v>
      </c>
      <c r="J317">
        <f t="shared" si="53"/>
        <v>337</v>
      </c>
      <c r="K317">
        <f>VLOOKUP(B317,[1]高三上!$B:$J,8,0)</f>
        <v>0</v>
      </c>
      <c r="L317" t="str">
        <f>VLOOKUP(B317,[1]高三上!$B:$J,9,0)</f>
        <v>曹云萍</v>
      </c>
      <c r="M317">
        <f t="shared" si="54"/>
        <v>100</v>
      </c>
      <c r="N317">
        <f t="shared" si="55"/>
        <v>344</v>
      </c>
      <c r="O317">
        <f>VLOOKUP(B317,[1]高二下!$B:$J,8,0)</f>
        <v>11</v>
      </c>
      <c r="P317" t="str">
        <f>VLOOKUP(B317,[1]高二下!$B:$J,9,0)</f>
        <v>曹云萍</v>
      </c>
      <c r="Q317">
        <f t="shared" si="56"/>
        <v>93.78531073446328</v>
      </c>
      <c r="R317">
        <f t="shared" si="57"/>
        <v>347</v>
      </c>
      <c r="S317">
        <f>VLOOKUP(B317,[1]高二上!$B:$J,8,0)</f>
        <v>31</v>
      </c>
      <c r="T317" t="str">
        <f>VLOOKUP(B317,[1]高二上!$B:$J,9,0)</f>
        <v>曹云萍</v>
      </c>
      <c r="U317">
        <f t="shared" si="58"/>
        <v>106.77966101694915</v>
      </c>
      <c r="V317">
        <f t="shared" si="59"/>
        <v>325</v>
      </c>
      <c r="W317">
        <f>VLOOKUP(B317,[1]高一下!$B:$J,8,0)</f>
        <v>27</v>
      </c>
      <c r="X317" t="str">
        <f>VLOOKUP(B317,[1]高一下!$B:$J,9,0)</f>
        <v>曹云萍</v>
      </c>
      <c r="Y317">
        <f t="shared" si="60"/>
        <v>101.12994350282486</v>
      </c>
      <c r="Z317">
        <f t="shared" si="61"/>
        <v>349</v>
      </c>
      <c r="AA317">
        <f>VLOOKUP(B317,[1]高一上!$B:$I,7,0)</f>
        <v>8</v>
      </c>
      <c r="AB317" t="str">
        <f>VLOOKUP(B317,[1]高一上!$B:$I,8,0)</f>
        <v>赵云川</v>
      </c>
      <c r="AC317">
        <f t="shared" si="62"/>
        <v>70.621468926553675</v>
      </c>
      <c r="AD317">
        <f t="shared" si="63"/>
        <v>353</v>
      </c>
      <c r="AE317">
        <f>VLOOKUP(B317,[1]中考!$B:$H,7,0)</f>
        <v>73</v>
      </c>
      <c r="AF317">
        <f t="shared" si="64"/>
        <v>249</v>
      </c>
    </row>
    <row r="318" spans="1:32" x14ac:dyDescent="0.2">
      <c r="A318" s="2" t="s">
        <v>952</v>
      </c>
      <c r="B318" s="2" t="s">
        <v>953</v>
      </c>
      <c r="C318" s="1">
        <v>8</v>
      </c>
      <c r="D318" s="3" t="s">
        <v>9</v>
      </c>
      <c r="E318" s="4" t="s">
        <v>954</v>
      </c>
      <c r="F318" s="1">
        <v>422</v>
      </c>
      <c r="G318" s="13">
        <f>VLOOKUP(B318,'[1]高三下(高考)'!$B:$J,8,0)</f>
        <v>74</v>
      </c>
      <c r="H318" s="12" t="str">
        <f>VLOOKUP(B318,'[1]高三下(高考)'!$B:$J,9,0)</f>
        <v>徐万雄</v>
      </c>
      <c r="I318" s="15">
        <f t="shared" si="52"/>
        <v>117.51412429378531</v>
      </c>
      <c r="J318">
        <f t="shared" si="53"/>
        <v>263</v>
      </c>
      <c r="K318">
        <f>VLOOKUP(B318,[1]高三上!$B:$J,8,0)</f>
        <v>30</v>
      </c>
      <c r="L318" t="str">
        <f>VLOOKUP(B318,[1]高三上!$B:$J,9,0)</f>
        <v>徐万雄</v>
      </c>
      <c r="M318">
        <f t="shared" si="54"/>
        <v>80.508474576271183</v>
      </c>
      <c r="N318">
        <f t="shared" si="55"/>
        <v>325</v>
      </c>
      <c r="O318">
        <f>VLOOKUP(B318,[1]高二下!$B:$J,8,0)</f>
        <v>52</v>
      </c>
      <c r="P318" t="str">
        <f>VLOOKUP(B318,[1]高二下!$B:$J,9,0)</f>
        <v>徐万雄</v>
      </c>
      <c r="Q318">
        <f t="shared" si="56"/>
        <v>119.49152542372882</v>
      </c>
      <c r="R318">
        <f t="shared" si="57"/>
        <v>256</v>
      </c>
      <c r="S318">
        <f>VLOOKUP(B318,[1]高二上!$B:$J,8,0)</f>
        <v>31</v>
      </c>
      <c r="T318" t="str">
        <f>VLOOKUP(B318,[1]高二上!$B:$J,9,0)</f>
        <v>吕开绒</v>
      </c>
      <c r="U318">
        <f t="shared" si="58"/>
        <v>86.158192090395488</v>
      </c>
      <c r="V318">
        <f t="shared" si="59"/>
        <v>325</v>
      </c>
      <c r="W318">
        <f>VLOOKUP(B318,[1]高一下!$B:$J,8,0)</f>
        <v>60</v>
      </c>
      <c r="X318" t="str">
        <f>VLOOKUP(B318,[1]高一下!$B:$J,9,0)</f>
        <v>吕开绒</v>
      </c>
      <c r="Y318">
        <f t="shared" si="60"/>
        <v>85.875706214689259</v>
      </c>
      <c r="Z318">
        <f t="shared" si="61"/>
        <v>276</v>
      </c>
      <c r="AA318">
        <f>VLOOKUP(B318,[1]高一上!$B:$I,7,0)</f>
        <v>51</v>
      </c>
      <c r="AB318" t="str">
        <f>VLOOKUP(B318,[1]高一上!$B:$I,8,0)</f>
        <v>马俊</v>
      </c>
      <c r="AC318">
        <f t="shared" si="62"/>
        <v>97.740112994350284</v>
      </c>
      <c r="AD318">
        <f t="shared" si="63"/>
        <v>226</v>
      </c>
      <c r="AE318">
        <f>VLOOKUP(B318,[1]中考!$B:$H,7,0)</f>
        <v>79</v>
      </c>
      <c r="AF318">
        <f t="shared" si="64"/>
        <v>218</v>
      </c>
    </row>
    <row r="319" spans="1:32" x14ac:dyDescent="0.2">
      <c r="A319" s="2" t="s">
        <v>956</v>
      </c>
      <c r="B319" s="2" t="s">
        <v>957</v>
      </c>
      <c r="C319" s="1">
        <v>8</v>
      </c>
      <c r="D319" s="3" t="s">
        <v>9</v>
      </c>
      <c r="E319" s="4" t="s">
        <v>958</v>
      </c>
      <c r="F319" s="1">
        <v>402</v>
      </c>
      <c r="G319" s="13">
        <f>VLOOKUP(B319,'[1]高三下(高考)'!$B:$J,8,0)</f>
        <v>65</v>
      </c>
      <c r="H319" s="12" t="str">
        <f>VLOOKUP(B319,'[1]高三下(高考)'!$B:$J,9,0)</f>
        <v>徐万雄</v>
      </c>
      <c r="I319" s="15">
        <f t="shared" si="52"/>
        <v>97.457627118644069</v>
      </c>
      <c r="J319">
        <f t="shared" si="53"/>
        <v>310</v>
      </c>
      <c r="K319">
        <f>VLOOKUP(B319,[1]高三上!$B:$J,8,0)</f>
        <v>36</v>
      </c>
      <c r="L319" t="str">
        <f>VLOOKUP(B319,[1]高三上!$B:$J,9,0)</f>
        <v>徐万雄</v>
      </c>
      <c r="M319">
        <f t="shared" si="54"/>
        <v>70.903954802259889</v>
      </c>
      <c r="N319">
        <f t="shared" si="55"/>
        <v>301</v>
      </c>
      <c r="O319">
        <f>VLOOKUP(B319,[1]高二下!$B:$J,8,0)</f>
        <v>60</v>
      </c>
      <c r="P319" t="str">
        <f>VLOOKUP(B319,[1]高二下!$B:$J,9,0)</f>
        <v>徐万雄</v>
      </c>
      <c r="Q319">
        <f t="shared" si="56"/>
        <v>140.11299435028249</v>
      </c>
      <c r="R319">
        <f t="shared" si="57"/>
        <v>198</v>
      </c>
      <c r="S319">
        <f>VLOOKUP(B319,[1]高二上!$B:$J,8,0)</f>
        <v>27</v>
      </c>
      <c r="T319" t="str">
        <f>VLOOKUP(B319,[1]高二上!$B:$J,9,0)</f>
        <v>吕开绒</v>
      </c>
      <c r="U319">
        <f t="shared" si="58"/>
        <v>92.937853107344637</v>
      </c>
      <c r="V319">
        <f t="shared" si="59"/>
        <v>340</v>
      </c>
      <c r="W319">
        <f>VLOOKUP(B319,[1]高一下!$B:$J,8,0)</f>
        <v>50</v>
      </c>
      <c r="X319" t="str">
        <f>VLOOKUP(B319,[1]高一下!$B:$J,9,0)</f>
        <v>吕开绒</v>
      </c>
      <c r="Y319">
        <f t="shared" si="60"/>
        <v>97.740112994350284</v>
      </c>
      <c r="Z319">
        <f t="shared" si="61"/>
        <v>315</v>
      </c>
      <c r="AA319">
        <f>VLOOKUP(B319,[1]高一上!$B:$I,7,0)</f>
        <v>37</v>
      </c>
      <c r="AB319" t="str">
        <f>VLOOKUP(B319,[1]高一上!$B:$I,8,0)</f>
        <v>吕开绒</v>
      </c>
      <c r="AC319">
        <f t="shared" si="62"/>
        <v>74.858757062146893</v>
      </c>
      <c r="AD319">
        <f t="shared" si="63"/>
        <v>307</v>
      </c>
      <c r="AE319">
        <f>VLOOKUP(B319,[1]中考!$B:$H,7,0)</f>
        <v>79</v>
      </c>
      <c r="AF319">
        <f t="shared" si="64"/>
        <v>218</v>
      </c>
    </row>
    <row r="320" spans="1:32" x14ac:dyDescent="0.2">
      <c r="A320" s="2" t="s">
        <v>959</v>
      </c>
      <c r="B320" s="2" t="s">
        <v>960</v>
      </c>
      <c r="C320" s="1">
        <v>8</v>
      </c>
      <c r="D320" s="3" t="s">
        <v>9</v>
      </c>
      <c r="E320" s="4" t="s">
        <v>961</v>
      </c>
      <c r="F320" s="1">
        <v>428</v>
      </c>
      <c r="G320" s="13">
        <f>VLOOKUP(B320,'[1]高三下(高考)'!$B:$J,8,0)</f>
        <v>69</v>
      </c>
      <c r="H320" s="12" t="str">
        <f>VLOOKUP(B320,'[1]高三下(高考)'!$B:$J,9,0)</f>
        <v>徐万雄</v>
      </c>
      <c r="I320" s="15">
        <f t="shared" si="52"/>
        <v>99.152542372881356</v>
      </c>
      <c r="J320">
        <f t="shared" si="53"/>
        <v>290</v>
      </c>
      <c r="K320">
        <f>VLOOKUP(B320,[1]高三上!$B:$J,8,0)</f>
        <v>40</v>
      </c>
      <c r="L320" t="str">
        <f>VLOOKUP(B320,[1]高三上!$B:$J,9,0)</f>
        <v>徐万雄</v>
      </c>
      <c r="M320">
        <f t="shared" si="54"/>
        <v>80.508474576271183</v>
      </c>
      <c r="N320">
        <f t="shared" si="55"/>
        <v>287</v>
      </c>
      <c r="O320">
        <f>VLOOKUP(B320,[1]高二下!$B:$J,8,0)</f>
        <v>57</v>
      </c>
      <c r="P320" t="str">
        <f>VLOOKUP(B320,[1]高二下!$B:$J,9,0)</f>
        <v>徐万雄</v>
      </c>
      <c r="Q320">
        <f t="shared" si="56"/>
        <v>125.70621468926554</v>
      </c>
      <c r="R320">
        <f t="shared" si="57"/>
        <v>218</v>
      </c>
      <c r="S320">
        <f>VLOOKUP(B320,[1]高二上!$B:$J,8,0)</f>
        <v>36</v>
      </c>
      <c r="T320" t="str">
        <f>VLOOKUP(B320,[1]高二上!$B:$J,9,0)</f>
        <v>吕开绒</v>
      </c>
      <c r="U320">
        <f t="shared" si="58"/>
        <v>110.16949152542372</v>
      </c>
      <c r="V320">
        <f t="shared" si="59"/>
        <v>309</v>
      </c>
      <c r="W320">
        <f>VLOOKUP(B320,[1]高一下!$B:$J,8,0)</f>
        <v>33</v>
      </c>
      <c r="X320" t="str">
        <f>VLOOKUP(B320,[1]高一下!$B:$J,9,0)</f>
        <v>吕开绒</v>
      </c>
      <c r="Y320">
        <f t="shared" si="60"/>
        <v>101.41242937853107</v>
      </c>
      <c r="Z320">
        <f t="shared" si="61"/>
        <v>345</v>
      </c>
      <c r="AA320">
        <f>VLOOKUP(B320,[1]高一上!$B:$I,7,0)</f>
        <v>17</v>
      </c>
      <c r="AB320" t="str">
        <f>VLOOKUP(B320,[1]高一上!$B:$I,8,0)</f>
        <v>吕开绒</v>
      </c>
      <c r="AC320">
        <f t="shared" si="62"/>
        <v>52.542372881355931</v>
      </c>
      <c r="AD320">
        <f t="shared" si="63"/>
        <v>350</v>
      </c>
      <c r="AE320">
        <f>VLOOKUP(B320,[1]中考!$B:$H,7,0)</f>
        <v>84</v>
      </c>
      <c r="AF320">
        <f t="shared" si="64"/>
        <v>182</v>
      </c>
    </row>
    <row r="321" spans="1:32" x14ac:dyDescent="0.2">
      <c r="A321" s="2" t="s">
        <v>962</v>
      </c>
      <c r="B321" s="2" t="s">
        <v>963</v>
      </c>
      <c r="C321" s="1">
        <v>8</v>
      </c>
      <c r="D321" s="3" t="s">
        <v>9</v>
      </c>
      <c r="E321" s="4" t="s">
        <v>964</v>
      </c>
      <c r="F321" s="1">
        <v>378</v>
      </c>
      <c r="G321" s="13">
        <f>VLOOKUP(B321,'[1]高三下(高考)'!$B:$J,8,0)</f>
        <v>54</v>
      </c>
      <c r="H321" s="12" t="str">
        <f>VLOOKUP(B321,'[1]高三下(高考)'!$B:$J,9,0)</f>
        <v>徐万雄</v>
      </c>
      <c r="I321" s="15">
        <f t="shared" si="52"/>
        <v>87.005649717514132</v>
      </c>
      <c r="J321">
        <f t="shared" si="53"/>
        <v>344</v>
      </c>
      <c r="K321">
        <f>VLOOKUP(B321,[1]高三上!$B:$J,8,0)</f>
        <v>37</v>
      </c>
      <c r="L321" t="str">
        <f>VLOOKUP(B321,[1]高三上!$B:$J,9,0)</f>
        <v>徐万雄</v>
      </c>
      <c r="M321">
        <f t="shared" si="54"/>
        <v>110.73446327683615</v>
      </c>
      <c r="N321">
        <f t="shared" si="55"/>
        <v>298</v>
      </c>
      <c r="O321">
        <f>VLOOKUP(B321,[1]高二下!$B:$J,8,0)</f>
        <v>28</v>
      </c>
      <c r="P321" t="str">
        <f>VLOOKUP(B321,[1]高二下!$B:$J,9,0)</f>
        <v>徐万雄</v>
      </c>
      <c r="Q321">
        <f t="shared" si="56"/>
        <v>85.593220338983045</v>
      </c>
      <c r="R321">
        <f t="shared" si="57"/>
        <v>336</v>
      </c>
      <c r="S321">
        <f>VLOOKUP(B321,[1]高二上!$B:$J,8,0)</f>
        <v>42</v>
      </c>
      <c r="T321" t="str">
        <f>VLOOKUP(B321,[1]高二上!$B:$J,9,0)</f>
        <v>吕开绒</v>
      </c>
      <c r="U321">
        <f t="shared" si="58"/>
        <v>100</v>
      </c>
      <c r="V321">
        <f t="shared" si="59"/>
        <v>285</v>
      </c>
      <c r="W321">
        <v>0</v>
      </c>
      <c r="X321" t="str">
        <f>T321</f>
        <v>吕开绒</v>
      </c>
      <c r="Y321">
        <f t="shared" si="60"/>
        <v>100</v>
      </c>
      <c r="Z321">
        <f t="shared" si="61"/>
        <v>351</v>
      </c>
      <c r="AA321">
        <f>VLOOKUP(B321,[1]高一上!$B:$I,7,0)</f>
        <v>37</v>
      </c>
      <c r="AB321" t="str">
        <f>VLOOKUP(B321,[1]高一上!$B:$I,8,0)</f>
        <v>央宗娜姆</v>
      </c>
      <c r="AC321">
        <f t="shared" si="62"/>
        <v>66.666666666666671</v>
      </c>
      <c r="AD321">
        <f t="shared" si="63"/>
        <v>307</v>
      </c>
      <c r="AE321">
        <f>VLOOKUP(B321,[1]中考!$B:$H,7,0)</f>
        <v>83</v>
      </c>
      <c r="AF321">
        <f t="shared" si="64"/>
        <v>189</v>
      </c>
    </row>
    <row r="322" spans="1:32" x14ac:dyDescent="0.2">
      <c r="A322" s="2" t="s">
        <v>965</v>
      </c>
      <c r="B322" s="2" t="s">
        <v>966</v>
      </c>
      <c r="C322" s="1">
        <v>8</v>
      </c>
      <c r="D322" s="3" t="s">
        <v>9</v>
      </c>
      <c r="E322" s="4" t="s">
        <v>967</v>
      </c>
      <c r="F322" s="1">
        <v>396</v>
      </c>
      <c r="G322" s="13">
        <f>VLOOKUP(B322,'[1]高三下(高考)'!$B:$J,8,0)</f>
        <v>71</v>
      </c>
      <c r="H322" s="12" t="str">
        <f>VLOOKUP(B322,'[1]高三下(高考)'!$B:$J,9,0)</f>
        <v>徐万雄</v>
      </c>
      <c r="I322" s="15">
        <f t="shared" si="52"/>
        <v>106.49717514124293</v>
      </c>
      <c r="J322">
        <f t="shared" si="53"/>
        <v>278</v>
      </c>
      <c r="K322">
        <f>VLOOKUP(B322,[1]高三上!$B:$J,8,0)</f>
        <v>36</v>
      </c>
      <c r="L322" t="str">
        <f>VLOOKUP(B322,[1]高三上!$B:$J,9,0)</f>
        <v>徐万雄</v>
      </c>
      <c r="M322">
        <f t="shared" si="54"/>
        <v>100</v>
      </c>
      <c r="N322">
        <f t="shared" si="55"/>
        <v>301</v>
      </c>
      <c r="O322">
        <v>0</v>
      </c>
      <c r="P322" t="str">
        <f>L322</f>
        <v>徐万雄</v>
      </c>
      <c r="Q322">
        <f t="shared" si="56"/>
        <v>100</v>
      </c>
      <c r="R322">
        <f t="shared" si="57"/>
        <v>348</v>
      </c>
      <c r="S322">
        <f>VLOOKUP(B322,[1]高二上!$B:$J,8,0)</f>
        <v>34</v>
      </c>
      <c r="T322" t="str">
        <f>VLOOKUP(B322,[1]高二上!$B:$J,9,0)</f>
        <v>吕开绒</v>
      </c>
      <c r="U322">
        <f t="shared" si="58"/>
        <v>104.51977401129943</v>
      </c>
      <c r="V322">
        <f t="shared" si="59"/>
        <v>315</v>
      </c>
      <c r="W322">
        <f>VLOOKUP(B322,[1]高一下!$B:$J,8,0)</f>
        <v>44</v>
      </c>
      <c r="X322" t="str">
        <f>VLOOKUP(B322,[1]高一下!$B:$J,9,0)</f>
        <v>吕开绒</v>
      </c>
      <c r="Y322">
        <f t="shared" si="60"/>
        <v>57.627118644067799</v>
      </c>
      <c r="Z322">
        <f t="shared" si="61"/>
        <v>331</v>
      </c>
      <c r="AA322">
        <f>VLOOKUP(B322,[1]高一上!$B:$I,7,0)</f>
        <v>58</v>
      </c>
      <c r="AB322" t="str">
        <f>VLOOKUP(B322,[1]高一上!$B:$I,8,0)</f>
        <v>吕开绒</v>
      </c>
      <c r="AC322">
        <f t="shared" si="62"/>
        <v>61.864406779661017</v>
      </c>
      <c r="AD322">
        <f t="shared" si="63"/>
        <v>181</v>
      </c>
      <c r="AE322">
        <f>VLOOKUP(B322,[1]中考!$B:$H,7,0)</f>
        <v>105</v>
      </c>
      <c r="AF322">
        <f t="shared" si="64"/>
        <v>46</v>
      </c>
    </row>
    <row r="323" spans="1:32" x14ac:dyDescent="0.2">
      <c r="A323" s="2" t="s">
        <v>968</v>
      </c>
      <c r="B323" s="2" t="s">
        <v>969</v>
      </c>
      <c r="C323" s="1">
        <v>8</v>
      </c>
      <c r="D323" s="3" t="s">
        <v>9</v>
      </c>
      <c r="E323" s="4" t="s">
        <v>970</v>
      </c>
      <c r="F323" s="1">
        <v>371</v>
      </c>
      <c r="G323" s="13">
        <f>VLOOKUP(B323,'[1]高三下(高考)'!$B:$J,8,0)</f>
        <v>63</v>
      </c>
      <c r="H323" s="12" t="str">
        <f>VLOOKUP(B323,'[1]高三下(高考)'!$B:$J,9,0)</f>
        <v>徐万雄</v>
      </c>
      <c r="I323" s="15">
        <f t="shared" si="52"/>
        <v>96.610169491525426</v>
      </c>
      <c r="J323">
        <f t="shared" si="53"/>
        <v>319</v>
      </c>
      <c r="K323">
        <f>VLOOKUP(B323,[1]高三上!$B:$J,8,0)</f>
        <v>35</v>
      </c>
      <c r="L323" t="str">
        <f>VLOOKUP(B323,[1]高三上!$B:$J,9,0)</f>
        <v>徐万雄</v>
      </c>
      <c r="M323">
        <f t="shared" si="54"/>
        <v>109.60451977401129</v>
      </c>
      <c r="N323">
        <f t="shared" si="55"/>
        <v>307</v>
      </c>
      <c r="O323">
        <f>VLOOKUP(B323,[1]高二下!$B:$J,8,0)</f>
        <v>26</v>
      </c>
      <c r="P323" t="str">
        <f>VLOOKUP(B323,[1]高二下!$B:$J,9,0)</f>
        <v>徐万雄</v>
      </c>
      <c r="Q323">
        <f t="shared" si="56"/>
        <v>101.9774011299435</v>
      </c>
      <c r="R323">
        <f t="shared" si="57"/>
        <v>341</v>
      </c>
      <c r="S323">
        <f>VLOOKUP(B323,[1]高二上!$B:$J,8,0)</f>
        <v>19</v>
      </c>
      <c r="T323" t="str">
        <f>VLOOKUP(B323,[1]高二上!$B:$J,9,0)</f>
        <v>吕开绒</v>
      </c>
      <c r="U323">
        <f t="shared" si="58"/>
        <v>81.355932203389827</v>
      </c>
      <c r="V323">
        <f t="shared" si="59"/>
        <v>348</v>
      </c>
      <c r="W323">
        <f>VLOOKUP(B323,[1]高一下!$B:$J,8,0)</f>
        <v>59</v>
      </c>
      <c r="X323" t="str">
        <f>VLOOKUP(B323,[1]高一下!$B:$J,9,0)</f>
        <v>吕开绒</v>
      </c>
      <c r="Y323">
        <f t="shared" si="60"/>
        <v>117.79661016949153</v>
      </c>
      <c r="Z323">
        <f t="shared" si="61"/>
        <v>282</v>
      </c>
      <c r="AA323">
        <f>VLOOKUP(B323,[1]高一上!$B:$I,7,0)</f>
        <v>23</v>
      </c>
      <c r="AB323" t="str">
        <f>VLOOKUP(B323,[1]高一上!$B:$I,8,0)</f>
        <v>曹云萍</v>
      </c>
      <c r="AC323">
        <f t="shared" si="62"/>
        <v>53.672316384180789</v>
      </c>
      <c r="AD323">
        <f t="shared" si="63"/>
        <v>345</v>
      </c>
      <c r="AE323">
        <f>VLOOKUP(B323,[1]中考!$B:$H,7,0)</f>
        <v>84</v>
      </c>
      <c r="AF323">
        <f t="shared" si="64"/>
        <v>181</v>
      </c>
    </row>
    <row r="324" spans="1:32" x14ac:dyDescent="0.2">
      <c r="A324" s="2" t="s">
        <v>971</v>
      </c>
      <c r="B324" s="2" t="s">
        <v>972</v>
      </c>
      <c r="C324" s="1">
        <v>8</v>
      </c>
      <c r="D324" s="3" t="s">
        <v>9</v>
      </c>
      <c r="E324" s="4" t="s">
        <v>859</v>
      </c>
      <c r="F324" s="1">
        <v>449</v>
      </c>
      <c r="G324" s="13">
        <f>VLOOKUP(B324,'[1]高三下(高考)'!$B:$J,8,0)</f>
        <v>81</v>
      </c>
      <c r="H324" s="12" t="str">
        <f>VLOOKUP(B324,'[1]高三下(高考)'!$B:$J,9,0)</f>
        <v>徐万雄</v>
      </c>
      <c r="I324" s="15">
        <f t="shared" ref="I324:I356" si="65">IF(OR(G324=0,K324=0),100,(((N324-J324)/COUNTIF(D:D,D324))*100)+100)</f>
        <v>85.593220338983045</v>
      </c>
      <c r="J324">
        <f t="shared" ref="J324:J356" si="66">RANK(G324,$G$3:$G$356,0)</f>
        <v>209</v>
      </c>
      <c r="K324">
        <f>VLOOKUP(B324,[1]高三上!$B:$J,8,0)</f>
        <v>59</v>
      </c>
      <c r="L324" t="str">
        <f>VLOOKUP(B324,[1]高三上!$B:$J,9,0)</f>
        <v>徐万雄</v>
      </c>
      <c r="M324">
        <f t="shared" ref="M324:M387" si="67">IF(OR(O324=0,K324=0),100,(((R324-N324)/COUNTIF(D:D,D324))*100)+100)</f>
        <v>140.11299435028249</v>
      </c>
      <c r="N324">
        <f t="shared" ref="N324:N356" si="68">RANK(K324,$K$3:$K$356,0)</f>
        <v>158</v>
      </c>
      <c r="O324">
        <f>VLOOKUP(B324,[1]高二下!$B:$J,8,0)</f>
        <v>43</v>
      </c>
      <c r="P324" t="str">
        <f>VLOOKUP(B324,[1]高二下!$B:$J,9,0)</f>
        <v>徐万雄</v>
      </c>
      <c r="Q324">
        <f t="shared" ref="Q324:Q387" si="69">IF(OR(O324=0,S324=0),100,(((V324-R324)/COUNTIF(D:D,D324))*100)+100)</f>
        <v>95.762711864406782</v>
      </c>
      <c r="R324">
        <f t="shared" ref="R324:R356" si="70">RANK(O324,$O$3:$O$356,0)</f>
        <v>300</v>
      </c>
      <c r="S324">
        <f>VLOOKUP(B324,[1]高二上!$B:$J,8,0)</f>
        <v>42</v>
      </c>
      <c r="T324" t="str">
        <f>VLOOKUP(B324,[1]高二上!$B:$J,9,0)</f>
        <v>吕开绒</v>
      </c>
      <c r="U324">
        <f t="shared" ref="U324:U387" si="71">IF(OR(W324=0,S324=0),100,(((Z324-V324)/COUNTIF(D:D,D324))*100)+100)</f>
        <v>87.005649717514132</v>
      </c>
      <c r="V324">
        <f t="shared" ref="V324:V356" si="72">RANK(S324,$S$3:$S$356,0)</f>
        <v>285</v>
      </c>
      <c r="W324">
        <f>VLOOKUP(B324,[1]高一下!$B:$J,8,0)</f>
        <v>66</v>
      </c>
      <c r="X324" t="str">
        <f>VLOOKUP(B324,[1]高一下!$B:$J,9,0)</f>
        <v>吕开绒</v>
      </c>
      <c r="Y324">
        <f t="shared" ref="Y324:Y387" si="73">IF(OR(W324=0,AA324=0),100,(((AD324-Z324)/COUNTIF(D:D,D324))*100)+100)</f>
        <v>101.12994350282486</v>
      </c>
      <c r="Z324">
        <f t="shared" ref="Z324:Z356" si="74">RANK(W324,$W$3:$W$356,0)</f>
        <v>239</v>
      </c>
      <c r="AA324">
        <f>VLOOKUP(B324,[1]高一上!$B:$I,7,0)</f>
        <v>49</v>
      </c>
      <c r="AB324" t="str">
        <f>VLOOKUP(B324,[1]高一上!$B:$I,8,0)</f>
        <v>马俊</v>
      </c>
      <c r="AC324">
        <f t="shared" ref="AC324:AC356" si="75">IF(OR(AE324=0,AA324=0),100,(((AF324-AD324)/COUNTIF(D:D,D324))*100)+100)</f>
        <v>37.005649717514125</v>
      </c>
      <c r="AD324">
        <f t="shared" ref="AD324:AD356" si="76">RANK(AA324,$AA$3:$AA$356,0)</f>
        <v>243</v>
      </c>
      <c r="AE324">
        <f>VLOOKUP(B324,[1]中考!$B:$H,7,0)</f>
        <v>114</v>
      </c>
      <c r="AF324">
        <f t="shared" ref="AF324:AF356" si="77">RANK(AE324,AE324:AE677,0)</f>
        <v>20</v>
      </c>
    </row>
    <row r="325" spans="1:32" x14ac:dyDescent="0.2">
      <c r="A325" s="2" t="s">
        <v>973</v>
      </c>
      <c r="B325" s="2" t="s">
        <v>974</v>
      </c>
      <c r="C325" s="1">
        <v>8</v>
      </c>
      <c r="D325" s="3" t="s">
        <v>9</v>
      </c>
      <c r="E325" s="4" t="s">
        <v>975</v>
      </c>
      <c r="F325" s="1">
        <v>394</v>
      </c>
      <c r="G325" s="13">
        <f>VLOOKUP(B325,'[1]高三下(高考)'!$B:$J,8,0)</f>
        <v>60</v>
      </c>
      <c r="H325" s="12" t="str">
        <f>VLOOKUP(B325,'[1]高三下(高考)'!$B:$J,9,0)</f>
        <v>徐万雄</v>
      </c>
      <c r="I325" s="15">
        <f t="shared" si="65"/>
        <v>68.644067796610173</v>
      </c>
      <c r="J325">
        <f t="shared" si="66"/>
        <v>327</v>
      </c>
      <c r="K325">
        <f>VLOOKUP(B325,[1]高三上!$B:$J,8,0)</f>
        <v>51</v>
      </c>
      <c r="L325" t="str">
        <f>VLOOKUP(B325,[1]高三上!$B:$J,9,0)</f>
        <v>徐万雄</v>
      </c>
      <c r="M325">
        <f t="shared" si="67"/>
        <v>129.37853107344634</v>
      </c>
      <c r="N325">
        <f t="shared" si="68"/>
        <v>216</v>
      </c>
      <c r="O325">
        <f>VLOOKUP(B325,[1]高二下!$B:$J,8,0)</f>
        <v>36</v>
      </c>
      <c r="P325" t="str">
        <f>VLOOKUP(B325,[1]高二下!$B:$J,9,0)</f>
        <v>徐万雄</v>
      </c>
      <c r="Q325">
        <f t="shared" si="69"/>
        <v>106.21468926553672</v>
      </c>
      <c r="R325">
        <f t="shared" si="70"/>
        <v>320</v>
      </c>
      <c r="S325">
        <f>VLOOKUP(B325,[1]高二上!$B:$J,8,0)</f>
        <v>25</v>
      </c>
      <c r="T325" t="str">
        <f>VLOOKUP(B325,[1]高二上!$B:$J,9,0)</f>
        <v>吕开绒</v>
      </c>
      <c r="U325">
        <f t="shared" si="71"/>
        <v>88.700564971751419</v>
      </c>
      <c r="V325">
        <f t="shared" si="72"/>
        <v>342</v>
      </c>
      <c r="W325">
        <f>VLOOKUP(B325,[1]高一下!$B:$J,8,0)</f>
        <v>53</v>
      </c>
      <c r="X325" t="str">
        <f>VLOOKUP(B325,[1]高一下!$B:$J,9,0)</f>
        <v>吕开绒</v>
      </c>
      <c r="Y325">
        <f t="shared" si="73"/>
        <v>105.08474576271186</v>
      </c>
      <c r="Z325">
        <f t="shared" si="74"/>
        <v>302</v>
      </c>
      <c r="AA325">
        <f>VLOOKUP(B325,[1]高一上!$B:$I,7,0)</f>
        <v>33</v>
      </c>
      <c r="AB325" t="str">
        <f>VLOOKUP(B325,[1]高一上!$B:$I,8,0)</f>
        <v>邓国华</v>
      </c>
      <c r="AC325">
        <f t="shared" si="75"/>
        <v>33.898305084745758</v>
      </c>
      <c r="AD325">
        <f t="shared" si="76"/>
        <v>320</v>
      </c>
      <c r="AE325">
        <f>VLOOKUP(B325,[1]中考!$B:$H,7,0)</f>
        <v>97</v>
      </c>
      <c r="AF325">
        <f t="shared" si="77"/>
        <v>86</v>
      </c>
    </row>
    <row r="326" spans="1:32" x14ac:dyDescent="0.2">
      <c r="A326" s="2" t="s">
        <v>976</v>
      </c>
      <c r="B326" s="2" t="s">
        <v>977</v>
      </c>
      <c r="C326" s="1">
        <v>8</v>
      </c>
      <c r="D326" s="3" t="s">
        <v>9</v>
      </c>
      <c r="E326" s="4" t="s">
        <v>978</v>
      </c>
      <c r="F326" s="1">
        <v>372</v>
      </c>
      <c r="G326" s="13">
        <f>VLOOKUP(B326,'[1]高三下(高考)'!$B:$J,8,0)</f>
        <v>69</v>
      </c>
      <c r="H326" s="12" t="str">
        <f>VLOOKUP(B326,'[1]高三下(高考)'!$B:$J,9,0)</f>
        <v>徐万雄</v>
      </c>
      <c r="I326" s="15">
        <f t="shared" si="65"/>
        <v>88.418079096045204</v>
      </c>
      <c r="J326">
        <f t="shared" si="66"/>
        <v>290</v>
      </c>
      <c r="K326">
        <f>VLOOKUP(B326,[1]高三上!$B:$J,8,0)</f>
        <v>47</v>
      </c>
      <c r="L326" t="str">
        <f>VLOOKUP(B326,[1]高三上!$B:$J,9,0)</f>
        <v>徐万雄</v>
      </c>
      <c r="M326">
        <f t="shared" si="67"/>
        <v>91.24293785310735</v>
      </c>
      <c r="N326">
        <f t="shared" si="68"/>
        <v>249</v>
      </c>
      <c r="O326">
        <f>VLOOKUP(B326,[1]高二下!$B:$J,8,0)</f>
        <v>57</v>
      </c>
      <c r="P326" t="str">
        <f>VLOOKUP(B326,[1]高二下!$B:$J,9,0)</f>
        <v>徐万雄</v>
      </c>
      <c r="Q326">
        <f t="shared" si="69"/>
        <v>91.24293785310735</v>
      </c>
      <c r="R326">
        <f t="shared" si="70"/>
        <v>218</v>
      </c>
      <c r="S326">
        <f>VLOOKUP(B326,[1]高二上!$B:$J,8,0)</f>
        <v>58</v>
      </c>
      <c r="T326" t="str">
        <f>VLOOKUP(B326,[1]高二上!$B:$J,9,0)</f>
        <v>吕开绒</v>
      </c>
      <c r="U326">
        <f t="shared" si="71"/>
        <v>112.14689265536722</v>
      </c>
      <c r="V326">
        <f t="shared" si="72"/>
        <v>187</v>
      </c>
      <c r="W326">
        <f>VLOOKUP(B326,[1]高一下!$B:$J,8,0)</f>
        <v>67</v>
      </c>
      <c r="X326" t="str">
        <f>VLOOKUP(B326,[1]高一下!$B:$J,9,0)</f>
        <v>吕开绒</v>
      </c>
      <c r="Y326">
        <f t="shared" si="73"/>
        <v>68.926553672316373</v>
      </c>
      <c r="Z326">
        <f t="shared" si="74"/>
        <v>230</v>
      </c>
      <c r="AA326">
        <f>VLOOKUP(B326,[1]高一上!$B:$I,7,0)</f>
        <v>65</v>
      </c>
      <c r="AB326" t="str">
        <f>VLOOKUP(B326,[1]高一上!$B:$I,8,0)</f>
        <v>央宗娜姆</v>
      </c>
      <c r="AC326">
        <f t="shared" si="75"/>
        <v>99.717514124293785</v>
      </c>
      <c r="AD326">
        <f t="shared" si="76"/>
        <v>120</v>
      </c>
      <c r="AE326">
        <f>VLOOKUP(B326,[1]中考!$B:$H,7,0)</f>
        <v>92</v>
      </c>
      <c r="AF326">
        <f t="shared" si="77"/>
        <v>119</v>
      </c>
    </row>
    <row r="327" spans="1:32" x14ac:dyDescent="0.2">
      <c r="A327" s="2" t="s">
        <v>979</v>
      </c>
      <c r="B327" s="2" t="s">
        <v>980</v>
      </c>
      <c r="C327" s="1">
        <v>8</v>
      </c>
      <c r="D327" s="3" t="s">
        <v>9</v>
      </c>
      <c r="E327" s="2" t="s">
        <v>981</v>
      </c>
      <c r="F327" s="1">
        <v>454</v>
      </c>
      <c r="G327" s="13">
        <f>VLOOKUP(B327,'[1]高三下(高考)'!$B:$J,8,0)</f>
        <v>76</v>
      </c>
      <c r="H327" s="12" t="str">
        <f>VLOOKUP(B327,'[1]高三下(高考)'!$B:$J,9,0)</f>
        <v>徐万雄</v>
      </c>
      <c r="I327" s="15">
        <f t="shared" si="65"/>
        <v>97.457627118644069</v>
      </c>
      <c r="J327">
        <f t="shared" si="66"/>
        <v>242</v>
      </c>
      <c r="K327">
        <f>VLOOKUP(B327,[1]高三上!$B:$J,8,0)</f>
        <v>49</v>
      </c>
      <c r="L327" t="str">
        <f>VLOOKUP(B327,[1]高三上!$B:$J,9,0)</f>
        <v>徐万雄</v>
      </c>
      <c r="M327">
        <f t="shared" si="67"/>
        <v>58.757062146892657</v>
      </c>
      <c r="N327">
        <f t="shared" si="68"/>
        <v>233</v>
      </c>
      <c r="O327">
        <f>VLOOKUP(B327,[1]高二下!$B:$J,8,0)</f>
        <v>75</v>
      </c>
      <c r="P327" t="str">
        <f>VLOOKUP(B327,[1]高二下!$B:$J,9,0)</f>
        <v>徐万雄</v>
      </c>
      <c r="Q327">
        <f t="shared" si="69"/>
        <v>130.22598870056498</v>
      </c>
      <c r="R327">
        <f t="shared" si="70"/>
        <v>87</v>
      </c>
      <c r="S327">
        <f>VLOOKUP(B327,[1]高二上!$B:$J,8,0)</f>
        <v>57</v>
      </c>
      <c r="T327" t="str">
        <f>VLOOKUP(B327,[1]高二上!$B:$J,9,0)</f>
        <v>吕开绒</v>
      </c>
      <c r="U327">
        <f t="shared" si="71"/>
        <v>107.06214689265536</v>
      </c>
      <c r="V327">
        <f t="shared" si="72"/>
        <v>194</v>
      </c>
      <c r="W327">
        <f>VLOOKUP(B327,[1]高一下!$B:$J,8,0)</f>
        <v>69</v>
      </c>
      <c r="X327" t="str">
        <f>VLOOKUP(B327,[1]高一下!$B:$J,9,0)</f>
        <v>吕开绒</v>
      </c>
      <c r="Y327">
        <f t="shared" si="73"/>
        <v>74.293785310734464</v>
      </c>
      <c r="Z327">
        <f t="shared" si="74"/>
        <v>219</v>
      </c>
      <c r="AA327">
        <f>VLOOKUP(B327,[1]高一上!$B:$I,7,0)</f>
        <v>64</v>
      </c>
      <c r="AB327" t="str">
        <f>VLOOKUP(B327,[1]高一上!$B:$I,8,0)</f>
        <v>吕开绒</v>
      </c>
      <c r="AC327">
        <f t="shared" si="75"/>
        <v>70.056497175141246</v>
      </c>
      <c r="AD327">
        <f t="shared" si="76"/>
        <v>128</v>
      </c>
      <c r="AE327">
        <f>VLOOKUP(B327,[1]中考!$B:$H,7,0)</f>
        <v>113</v>
      </c>
      <c r="AF327">
        <f t="shared" si="77"/>
        <v>22</v>
      </c>
    </row>
    <row r="328" spans="1:32" x14ac:dyDescent="0.2">
      <c r="A328" s="2" t="s">
        <v>982</v>
      </c>
      <c r="B328" s="2" t="s">
        <v>983</v>
      </c>
      <c r="C328" s="1">
        <v>8</v>
      </c>
      <c r="D328" s="3" t="s">
        <v>9</v>
      </c>
      <c r="E328" s="4" t="s">
        <v>984</v>
      </c>
      <c r="F328" s="1">
        <v>416</v>
      </c>
      <c r="G328" s="13">
        <f>VLOOKUP(B328,'[1]高三下(高考)'!$B:$J,8,0)</f>
        <v>59</v>
      </c>
      <c r="H328" s="12" t="str">
        <f>VLOOKUP(B328,'[1]高三下(高考)'!$B:$J,9,0)</f>
        <v>徐万雄</v>
      </c>
      <c r="I328" s="15">
        <f t="shared" si="65"/>
        <v>99.152542372881356</v>
      </c>
      <c r="J328">
        <f t="shared" si="66"/>
        <v>334</v>
      </c>
      <c r="K328">
        <f>VLOOKUP(B328,[1]高三上!$B:$J,8,0)</f>
        <v>27</v>
      </c>
      <c r="L328" t="str">
        <f>VLOOKUP(B328,[1]高三上!$B:$J,9,0)</f>
        <v>徐万雄</v>
      </c>
      <c r="M328">
        <f t="shared" si="67"/>
        <v>90.395480225988706</v>
      </c>
      <c r="N328">
        <f t="shared" si="68"/>
        <v>331</v>
      </c>
      <c r="O328">
        <f>VLOOKUP(B328,[1]高二下!$B:$J,8,0)</f>
        <v>44</v>
      </c>
      <c r="P328" t="str">
        <f>VLOOKUP(B328,[1]高二下!$B:$J,9,0)</f>
        <v>徐万雄</v>
      </c>
      <c r="Q328">
        <f t="shared" si="69"/>
        <v>113.84180790960451</v>
      </c>
      <c r="R328">
        <f t="shared" si="70"/>
        <v>297</v>
      </c>
      <c r="S328">
        <f>VLOOKUP(B328,[1]高二上!$B:$J,8,0)</f>
        <v>22</v>
      </c>
      <c r="T328" t="str">
        <f>VLOOKUP(B328,[1]高二上!$B:$J,9,0)</f>
        <v>吕开绒</v>
      </c>
      <c r="U328">
        <f t="shared" si="71"/>
        <v>72.316384180790962</v>
      </c>
      <c r="V328">
        <f t="shared" si="72"/>
        <v>346</v>
      </c>
      <c r="W328">
        <f>VLOOKUP(B328,[1]高一下!$B:$J,8,0)</f>
        <v>64</v>
      </c>
      <c r="X328" t="str">
        <f>VLOOKUP(B328,[1]高一下!$B:$J,9,0)</f>
        <v>吕开绒</v>
      </c>
      <c r="Y328">
        <f t="shared" si="73"/>
        <v>101.69491525423729</v>
      </c>
      <c r="Z328">
        <f t="shared" si="74"/>
        <v>248</v>
      </c>
      <c r="AA328">
        <f>VLOOKUP(B328,[1]高一上!$B:$I,7,0)</f>
        <v>47</v>
      </c>
      <c r="AB328" t="str">
        <f>VLOOKUP(B328,[1]高一上!$B:$I,8,0)</f>
        <v>曹云萍</v>
      </c>
      <c r="AC328">
        <f t="shared" si="75"/>
        <v>63.559322033898304</v>
      </c>
      <c r="AD328">
        <f t="shared" si="76"/>
        <v>254</v>
      </c>
      <c r="AE328">
        <f>VLOOKUP(B328,[1]中考!$B:$H,7,0)</f>
        <v>91</v>
      </c>
      <c r="AF328">
        <f t="shared" si="77"/>
        <v>125</v>
      </c>
    </row>
    <row r="329" spans="1:32" x14ac:dyDescent="0.2">
      <c r="A329" s="2" t="s">
        <v>985</v>
      </c>
      <c r="B329" s="2" t="s">
        <v>986</v>
      </c>
      <c r="C329" s="1">
        <v>8</v>
      </c>
      <c r="D329" s="3" t="s">
        <v>9</v>
      </c>
      <c r="E329" s="4" t="s">
        <v>987</v>
      </c>
      <c r="F329" s="1">
        <v>387</v>
      </c>
      <c r="G329" s="13">
        <f>VLOOKUP(B329,'[1]高三下(高考)'!$B:$J,8,0)</f>
        <v>61</v>
      </c>
      <c r="H329" s="12" t="str">
        <f>VLOOKUP(B329,'[1]高三下(高考)'!$B:$J,9,0)</f>
        <v>徐万雄</v>
      </c>
      <c r="I329" s="15">
        <f t="shared" si="65"/>
        <v>105.08474576271186</v>
      </c>
      <c r="J329">
        <f t="shared" si="66"/>
        <v>324</v>
      </c>
      <c r="K329">
        <f>VLOOKUP(B329,[1]高三上!$B:$J,8,0)</f>
        <v>18</v>
      </c>
      <c r="L329" t="str">
        <f>VLOOKUP(B329,[1]高三上!$B:$J,9,0)</f>
        <v>徐万雄</v>
      </c>
      <c r="M329">
        <f t="shared" si="67"/>
        <v>98.305084745762713</v>
      </c>
      <c r="N329">
        <f t="shared" si="68"/>
        <v>342</v>
      </c>
      <c r="O329">
        <f>VLOOKUP(B329,[1]高二下!$B:$J,8,0)</f>
        <v>28</v>
      </c>
      <c r="P329" t="str">
        <f>VLOOKUP(B329,[1]高二下!$B:$J,9,0)</f>
        <v>徐万雄</v>
      </c>
      <c r="Q329">
        <f t="shared" si="69"/>
        <v>102.25988700564972</v>
      </c>
      <c r="R329">
        <f t="shared" si="70"/>
        <v>336</v>
      </c>
      <c r="S329">
        <f>VLOOKUP(B329,[1]高二上!$B:$J,8,0)</f>
        <v>23</v>
      </c>
      <c r="T329" t="str">
        <f>VLOOKUP(B329,[1]高二上!$B:$J,9,0)</f>
        <v>吕开绒</v>
      </c>
      <c r="U329">
        <f t="shared" si="71"/>
        <v>99.435028248587571</v>
      </c>
      <c r="V329">
        <f t="shared" si="72"/>
        <v>344</v>
      </c>
      <c r="W329">
        <f>VLOOKUP(B329,[1]高一下!$B:$J,8,0)</f>
        <v>36</v>
      </c>
      <c r="X329" t="str">
        <f>VLOOKUP(B329,[1]高一下!$B:$J,9,0)</f>
        <v>吕开绒</v>
      </c>
      <c r="Y329">
        <f t="shared" si="73"/>
        <v>76.836158192090394</v>
      </c>
      <c r="Z329">
        <f t="shared" si="74"/>
        <v>342</v>
      </c>
      <c r="AA329">
        <f>VLOOKUP(B329,[1]高一上!$B:$I,7,0)</f>
        <v>46</v>
      </c>
      <c r="AB329" t="str">
        <f>VLOOKUP(B329,[1]高一上!$B:$I,8,0)</f>
        <v>马俊</v>
      </c>
      <c r="AC329">
        <f t="shared" si="75"/>
        <v>64.97175141242937</v>
      </c>
      <c r="AD329">
        <f t="shared" si="76"/>
        <v>260</v>
      </c>
      <c r="AE329">
        <f>VLOOKUP(B329,[1]中考!$B:$H,7,0)</f>
        <v>89</v>
      </c>
      <c r="AF329">
        <f t="shared" si="77"/>
        <v>136</v>
      </c>
    </row>
    <row r="330" spans="1:32" x14ac:dyDescent="0.2">
      <c r="A330" s="2" t="s">
        <v>988</v>
      </c>
      <c r="B330" s="2" t="s">
        <v>989</v>
      </c>
      <c r="C330" s="1">
        <v>8</v>
      </c>
      <c r="D330" s="3" t="s">
        <v>9</v>
      </c>
      <c r="E330" s="4" t="s">
        <v>990</v>
      </c>
      <c r="F330" s="1">
        <v>334</v>
      </c>
      <c r="G330" s="13">
        <f>VLOOKUP(B330,'[1]高三下(高考)'!$B:$J,8,0)</f>
        <v>62</v>
      </c>
      <c r="H330" s="12" t="str">
        <f>VLOOKUP(B330,'[1]高三下(高考)'!$B:$J,9,0)</f>
        <v>徐万雄</v>
      </c>
      <c r="I330" s="15">
        <f t="shared" si="65"/>
        <v>105.08474576271186</v>
      </c>
      <c r="J330">
        <f t="shared" si="66"/>
        <v>320</v>
      </c>
      <c r="K330">
        <f>VLOOKUP(B330,[1]高三上!$B:$J,8,0)</f>
        <v>23</v>
      </c>
      <c r="L330" t="str">
        <f>VLOOKUP(B330,[1]高三上!$B:$J,9,0)</f>
        <v>徐万雄</v>
      </c>
      <c r="M330">
        <f t="shared" si="67"/>
        <v>82.7683615819209</v>
      </c>
      <c r="N330">
        <f t="shared" si="68"/>
        <v>338</v>
      </c>
      <c r="O330">
        <f>VLOOKUP(B330,[1]高二下!$B:$J,8,0)</f>
        <v>49</v>
      </c>
      <c r="P330" t="str">
        <f>VLOOKUP(B330,[1]高二下!$B:$J,9,0)</f>
        <v>徐万雄</v>
      </c>
      <c r="Q330">
        <f t="shared" si="69"/>
        <v>116.10169491525423</v>
      </c>
      <c r="R330">
        <f t="shared" si="70"/>
        <v>277</v>
      </c>
      <c r="S330">
        <f>VLOOKUP(B330,[1]高二上!$B:$J,8,0)</f>
        <v>28</v>
      </c>
      <c r="T330" t="str">
        <f>VLOOKUP(B330,[1]高二上!$B:$J,9,0)</f>
        <v>吕开绒</v>
      </c>
      <c r="U330">
        <f t="shared" si="71"/>
        <v>92.937853107344637</v>
      </c>
      <c r="V330">
        <f t="shared" si="72"/>
        <v>334</v>
      </c>
      <c r="W330">
        <f>VLOOKUP(B330,[1]高一下!$B:$J,8,0)</f>
        <v>52</v>
      </c>
      <c r="X330" t="str">
        <f>VLOOKUP(B330,[1]高一下!$B:$J,9,0)</f>
        <v>吕开绒</v>
      </c>
      <c r="Y330">
        <f t="shared" si="73"/>
        <v>109.03954802259886</v>
      </c>
      <c r="Z330">
        <f t="shared" si="74"/>
        <v>309</v>
      </c>
      <c r="AA330">
        <f>VLOOKUP(B330,[1]高一上!$B:$I,7,0)</f>
        <v>25</v>
      </c>
      <c r="AB330" t="str">
        <f>VLOOKUP(B330,[1]高一上!$B:$I,8,0)</f>
        <v>央宗娜姆</v>
      </c>
      <c r="AC330">
        <f t="shared" si="75"/>
        <v>31.073446327683612</v>
      </c>
      <c r="AD330">
        <f t="shared" si="76"/>
        <v>341</v>
      </c>
      <c r="AE330">
        <f>VLOOKUP(B330,[1]中考!$B:$H,7,0)</f>
        <v>95</v>
      </c>
      <c r="AF330">
        <f t="shared" si="77"/>
        <v>97</v>
      </c>
    </row>
    <row r="331" spans="1:32" x14ac:dyDescent="0.2">
      <c r="A331" s="2" t="s">
        <v>991</v>
      </c>
      <c r="B331" s="2" t="s">
        <v>992</v>
      </c>
      <c r="C331" s="1">
        <v>8</v>
      </c>
      <c r="D331" s="3" t="s">
        <v>9</v>
      </c>
      <c r="E331" s="4" t="s">
        <v>993</v>
      </c>
      <c r="F331" s="1">
        <v>360</v>
      </c>
      <c r="G331" s="13">
        <f>VLOOKUP(B331,'[1]高三下(高考)'!$B:$J,8,0)</f>
        <v>55</v>
      </c>
      <c r="H331" s="12" t="str">
        <f>VLOOKUP(B331,'[1]高三下(高考)'!$B:$J,9,0)</f>
        <v>徐万雄</v>
      </c>
      <c r="I331" s="15">
        <f t="shared" si="65"/>
        <v>90.112994350282491</v>
      </c>
      <c r="J331">
        <f t="shared" si="66"/>
        <v>342</v>
      </c>
      <c r="K331">
        <f>VLOOKUP(B331,[1]高三上!$B:$J,8,0)</f>
        <v>35</v>
      </c>
      <c r="L331" t="str">
        <f>VLOOKUP(B331,[1]高三上!$B:$J,9,0)</f>
        <v>徐万雄</v>
      </c>
      <c r="M331">
        <f t="shared" si="67"/>
        <v>105.08474576271186</v>
      </c>
      <c r="N331">
        <f t="shared" si="68"/>
        <v>307</v>
      </c>
      <c r="O331">
        <f>VLOOKUP(B331,[1]高二下!$B:$J,8,0)</f>
        <v>35</v>
      </c>
      <c r="P331" t="str">
        <f>VLOOKUP(B331,[1]高二下!$B:$J,9,0)</f>
        <v>徐万雄</v>
      </c>
      <c r="Q331">
        <f t="shared" si="69"/>
        <v>105.36723163841808</v>
      </c>
      <c r="R331">
        <f t="shared" si="70"/>
        <v>325</v>
      </c>
      <c r="S331">
        <f>VLOOKUP(B331,[1]高二上!$B:$J,8,0)</f>
        <v>23</v>
      </c>
      <c r="T331" t="str">
        <f>VLOOKUP(B331,[1]高二上!$B:$J,9,0)</f>
        <v>吕开绒</v>
      </c>
      <c r="U331">
        <f t="shared" si="71"/>
        <v>95.762711864406782</v>
      </c>
      <c r="V331">
        <f t="shared" si="72"/>
        <v>344</v>
      </c>
      <c r="W331">
        <f>VLOOKUP(B331,[1]高一下!$B:$J,8,0)</f>
        <v>45</v>
      </c>
      <c r="X331" t="str">
        <f>VLOOKUP(B331,[1]高一下!$B:$J,9,0)</f>
        <v>吕开绒</v>
      </c>
      <c r="Y331">
        <f t="shared" si="73"/>
        <v>94.915254237288138</v>
      </c>
      <c r="Z331">
        <f t="shared" si="74"/>
        <v>329</v>
      </c>
      <c r="AA331">
        <f>VLOOKUP(B331,[1]高一上!$B:$I,7,0)</f>
        <v>36</v>
      </c>
      <c r="AB331" t="str">
        <f>VLOOKUP(B331,[1]高一上!$B:$I,8,0)</f>
        <v>吕开绒</v>
      </c>
      <c r="AC331">
        <f t="shared" si="75"/>
        <v>57.627118644067799</v>
      </c>
      <c r="AD331">
        <f t="shared" si="76"/>
        <v>311</v>
      </c>
      <c r="AE331">
        <f>VLOOKUP(B331,[1]中考!$B:$H,7,0)</f>
        <v>86</v>
      </c>
      <c r="AF331">
        <f t="shared" si="77"/>
        <v>161</v>
      </c>
    </row>
    <row r="332" spans="1:32" x14ac:dyDescent="0.2">
      <c r="A332" s="2" t="s">
        <v>994</v>
      </c>
      <c r="B332" s="2" t="s">
        <v>995</v>
      </c>
      <c r="C332" s="1">
        <v>8</v>
      </c>
      <c r="D332" s="3" t="s">
        <v>9</v>
      </c>
      <c r="E332" s="4" t="s">
        <v>996</v>
      </c>
      <c r="F332" s="1">
        <v>354</v>
      </c>
      <c r="G332" s="13">
        <f>VLOOKUP(B332,'[1]高三下(高考)'!$B:$J,8,0)</f>
        <v>53</v>
      </c>
      <c r="H332" s="12" t="str">
        <f>VLOOKUP(B332,'[1]高三下(高考)'!$B:$J,9,0)</f>
        <v>徐万雄</v>
      </c>
      <c r="I332" s="15">
        <f t="shared" si="65"/>
        <v>100</v>
      </c>
      <c r="J332">
        <f t="shared" si="66"/>
        <v>345</v>
      </c>
      <c r="K332">
        <v>0</v>
      </c>
      <c r="L332" t="str">
        <f>H332</f>
        <v>徐万雄</v>
      </c>
      <c r="M332">
        <f t="shared" si="67"/>
        <v>100</v>
      </c>
      <c r="N332">
        <f t="shared" si="68"/>
        <v>344</v>
      </c>
      <c r="O332">
        <f>VLOOKUP(B332,[1]高二下!$B:$J,8,0)</f>
        <v>37</v>
      </c>
      <c r="P332" t="str">
        <f>VLOOKUP(B332,[1]高二下!$B:$J,9,0)</f>
        <v>徐万雄</v>
      </c>
      <c r="Q332">
        <f t="shared" si="69"/>
        <v>94.632768361581924</v>
      </c>
      <c r="R332">
        <f t="shared" si="70"/>
        <v>315</v>
      </c>
      <c r="S332">
        <f>VLOOKUP(B332,[1]高二上!$B:$J,8,0)</f>
        <v>39</v>
      </c>
      <c r="T332" t="str">
        <f>VLOOKUP(B332,[1]高二上!$B:$J,9,0)</f>
        <v>吕开绒</v>
      </c>
      <c r="U332">
        <f t="shared" si="71"/>
        <v>111.86440677966101</v>
      </c>
      <c r="V332">
        <f t="shared" si="72"/>
        <v>296</v>
      </c>
      <c r="W332">
        <f>VLOOKUP(B332,[1]高一下!$B:$J,8,0)</f>
        <v>41</v>
      </c>
      <c r="X332" t="str">
        <f>VLOOKUP(B332,[1]高一下!$B:$J,9,0)</f>
        <v>吕开绒</v>
      </c>
      <c r="Y332">
        <f t="shared" si="73"/>
        <v>84.463276836158187</v>
      </c>
      <c r="Z332">
        <f t="shared" si="74"/>
        <v>338</v>
      </c>
      <c r="AA332">
        <f>VLOOKUP(B332,[1]高一上!$B:$I,7,0)</f>
        <v>43</v>
      </c>
      <c r="AB332" t="str">
        <f>VLOOKUP(B332,[1]高一上!$B:$I,8,0)</f>
        <v>央宗娜姆</v>
      </c>
      <c r="AC332">
        <f t="shared" si="75"/>
        <v>49.717514124293785</v>
      </c>
      <c r="AD332">
        <f t="shared" si="76"/>
        <v>283</v>
      </c>
      <c r="AE332">
        <f>VLOOKUP(B332,[1]中考!$B:$H,7,0)</f>
        <v>93</v>
      </c>
      <c r="AF332">
        <f t="shared" si="77"/>
        <v>105</v>
      </c>
    </row>
    <row r="333" spans="1:32" x14ac:dyDescent="0.2">
      <c r="A333" s="2" t="s">
        <v>997</v>
      </c>
      <c r="B333" s="2" t="s">
        <v>998</v>
      </c>
      <c r="C333" s="1">
        <v>8</v>
      </c>
      <c r="D333" s="3" t="s">
        <v>9</v>
      </c>
      <c r="E333" s="4" t="s">
        <v>999</v>
      </c>
      <c r="F333" s="1">
        <v>313</v>
      </c>
      <c r="G333" s="13">
        <f>VLOOKUP(B333,'[1]高三下(高考)'!$B:$J,8,0)</f>
        <v>60</v>
      </c>
      <c r="H333" s="12" t="str">
        <f>VLOOKUP(B333,'[1]高三下(高考)'!$B:$J,9,0)</f>
        <v>徐万雄</v>
      </c>
      <c r="I333" s="15">
        <f t="shared" si="65"/>
        <v>97.457627118644069</v>
      </c>
      <c r="J333">
        <f t="shared" si="66"/>
        <v>327</v>
      </c>
      <c r="K333">
        <f>VLOOKUP(B333,[1]高三上!$B:$J,8,0)</f>
        <v>33</v>
      </c>
      <c r="L333" t="str">
        <f>VLOOKUP(B333,[1]高三上!$B:$J,9,0)</f>
        <v>徐万雄</v>
      </c>
      <c r="M333">
        <f t="shared" si="67"/>
        <v>107.34463276836158</v>
      </c>
      <c r="N333">
        <f t="shared" si="68"/>
        <v>318</v>
      </c>
      <c r="O333">
        <f>VLOOKUP(B333,[1]高二下!$B:$J,8,0)</f>
        <v>19</v>
      </c>
      <c r="P333" t="str">
        <f>VLOOKUP(B333,[1]高二下!$B:$J,9,0)</f>
        <v>徐万雄</v>
      </c>
      <c r="Q333">
        <f t="shared" si="69"/>
        <v>97.175141242937855</v>
      </c>
      <c r="R333">
        <f t="shared" si="70"/>
        <v>344</v>
      </c>
      <c r="S333">
        <f>VLOOKUP(B333,[1]高二上!$B:$J,8,0)</f>
        <v>28</v>
      </c>
      <c r="T333" t="str">
        <f>VLOOKUP(B333,[1]高二上!$B:$J,9,0)</f>
        <v>吕开绒</v>
      </c>
      <c r="U333">
        <f t="shared" si="71"/>
        <v>102.82485875706215</v>
      </c>
      <c r="V333">
        <f t="shared" si="72"/>
        <v>334</v>
      </c>
      <c r="W333">
        <f>VLOOKUP(B333,[1]高一下!$B:$J,8,0)</f>
        <v>34</v>
      </c>
      <c r="X333" t="str">
        <f>VLOOKUP(B333,[1]高一下!$B:$J,9,0)</f>
        <v>吕开绒</v>
      </c>
      <c r="Y333">
        <f t="shared" si="73"/>
        <v>97.457627118644069</v>
      </c>
      <c r="Z333">
        <f t="shared" si="74"/>
        <v>344</v>
      </c>
      <c r="AA333">
        <f>VLOOKUP(B333,[1]高一上!$B:$I,7,0)</f>
        <v>29</v>
      </c>
      <c r="AB333" t="str">
        <f>VLOOKUP(B333,[1]高一上!$B:$I,8,0)</f>
        <v>曹云萍</v>
      </c>
      <c r="AC333">
        <f t="shared" si="75"/>
        <v>57.627118644067799</v>
      </c>
      <c r="AD333">
        <f t="shared" si="76"/>
        <v>335</v>
      </c>
      <c r="AE333">
        <f>VLOOKUP(B333,[1]中考!$B:$H,7,0)</f>
        <v>82</v>
      </c>
      <c r="AF333">
        <f t="shared" si="77"/>
        <v>185</v>
      </c>
    </row>
    <row r="334" spans="1:32" x14ac:dyDescent="0.2">
      <c r="A334" s="2" t="s">
        <v>1000</v>
      </c>
      <c r="B334" s="2" t="s">
        <v>1001</v>
      </c>
      <c r="C334" s="1">
        <v>8</v>
      </c>
      <c r="D334" s="3" t="s">
        <v>9</v>
      </c>
      <c r="E334" s="4" t="s">
        <v>1002</v>
      </c>
      <c r="F334" s="1">
        <v>397</v>
      </c>
      <c r="G334" s="13">
        <f>VLOOKUP(B334,'[1]高三下(高考)'!$B:$J,8,0)</f>
        <v>56</v>
      </c>
      <c r="H334" s="12" t="str">
        <f>VLOOKUP(B334,'[1]高三下(高考)'!$B:$J,9,0)</f>
        <v>徐万雄</v>
      </c>
      <c r="I334" s="15">
        <f t="shared" si="65"/>
        <v>92.090395480225993</v>
      </c>
      <c r="J334">
        <f t="shared" si="66"/>
        <v>340</v>
      </c>
      <c r="K334">
        <f>VLOOKUP(B334,[1]高三上!$B:$J,8,0)</f>
        <v>34</v>
      </c>
      <c r="L334" t="str">
        <f>VLOOKUP(B334,[1]高三上!$B:$J,9,0)</f>
        <v>徐万雄</v>
      </c>
      <c r="M334">
        <f t="shared" si="67"/>
        <v>82.485875706214685</v>
      </c>
      <c r="N334">
        <f t="shared" si="68"/>
        <v>312</v>
      </c>
      <c r="O334">
        <f>VLOOKUP(B334,[1]高二下!$B:$J,8,0)</f>
        <v>53</v>
      </c>
      <c r="P334" t="str">
        <f>VLOOKUP(B334,[1]高二下!$B:$J,9,0)</f>
        <v>徐万雄</v>
      </c>
      <c r="Q334">
        <f t="shared" si="69"/>
        <v>103.38983050847457</v>
      </c>
      <c r="R334">
        <f t="shared" si="70"/>
        <v>250</v>
      </c>
      <c r="S334">
        <f>VLOOKUP(B334,[1]高二上!$B:$J,8,0)</f>
        <v>47</v>
      </c>
      <c r="T334" t="str">
        <f>VLOOKUP(B334,[1]高二上!$B:$J,9,0)</f>
        <v>吕开绒</v>
      </c>
      <c r="U334">
        <f t="shared" si="71"/>
        <v>90.960451977401135</v>
      </c>
      <c r="V334">
        <f t="shared" si="72"/>
        <v>262</v>
      </c>
      <c r="W334">
        <f>VLOOKUP(B334,[1]高一下!$B:$J,8,0)</f>
        <v>67</v>
      </c>
      <c r="X334" t="str">
        <f>VLOOKUP(B334,[1]高一下!$B:$J,9,0)</f>
        <v>吕开绒</v>
      </c>
      <c r="Y334">
        <f t="shared" si="73"/>
        <v>91.525423728813564</v>
      </c>
      <c r="Z334">
        <f t="shared" si="74"/>
        <v>230</v>
      </c>
      <c r="AA334">
        <f>VLOOKUP(B334,[1]高一上!$B:$I,7,0)</f>
        <v>55</v>
      </c>
      <c r="AB334" t="str">
        <f>VLOOKUP(B334,[1]高一上!$B:$I,8,0)</f>
        <v>马俊</v>
      </c>
      <c r="AC334">
        <f t="shared" si="75"/>
        <v>55.932203389830512</v>
      </c>
      <c r="AD334">
        <f t="shared" si="76"/>
        <v>200</v>
      </c>
      <c r="AE334">
        <f>VLOOKUP(B334,[1]中考!$B:$H,7,0)</f>
        <v>105</v>
      </c>
      <c r="AF334">
        <f t="shared" si="77"/>
        <v>44</v>
      </c>
    </row>
    <row r="335" spans="1:32" x14ac:dyDescent="0.2">
      <c r="A335" s="5" t="s">
        <v>1003</v>
      </c>
      <c r="B335" s="2" t="s">
        <v>1004</v>
      </c>
      <c r="C335" s="1">
        <v>8</v>
      </c>
      <c r="D335" s="3" t="s">
        <v>9</v>
      </c>
      <c r="E335" s="4" t="s">
        <v>1005</v>
      </c>
      <c r="F335" s="1">
        <v>397</v>
      </c>
      <c r="G335" s="13">
        <f>VLOOKUP(B335,'[1]高三下(高考)'!$B:$J,8,0)</f>
        <v>78</v>
      </c>
      <c r="H335" s="12" t="str">
        <f>VLOOKUP(B335,'[1]高三下(高考)'!$B:$J,9,0)</f>
        <v>徐万雄</v>
      </c>
      <c r="I335" s="15">
        <f t="shared" si="65"/>
        <v>93.78531073446328</v>
      </c>
      <c r="J335">
        <f t="shared" si="66"/>
        <v>224</v>
      </c>
      <c r="K335">
        <f>VLOOKUP(B335,[1]高三上!$B:$J,8,0)</f>
        <v>53</v>
      </c>
      <c r="L335" t="str">
        <f>VLOOKUP(B335,[1]高三上!$B:$J,9,0)</f>
        <v>徐万雄</v>
      </c>
      <c r="M335">
        <f t="shared" si="67"/>
        <v>126.83615819209039</v>
      </c>
      <c r="N335">
        <f t="shared" si="68"/>
        <v>202</v>
      </c>
      <c r="O335">
        <f>VLOOKUP(B335,[1]高二下!$B:$J,8,0)</f>
        <v>44</v>
      </c>
      <c r="P335" t="str">
        <f>VLOOKUP(B335,[1]高二下!$B:$J,9,0)</f>
        <v>徐万雄</v>
      </c>
      <c r="Q335">
        <f t="shared" si="69"/>
        <v>94.067796610169495</v>
      </c>
      <c r="R335">
        <f t="shared" si="70"/>
        <v>297</v>
      </c>
      <c r="S335">
        <f>VLOOKUP(B335,[1]高二上!$B:$J,8,0)</f>
        <v>44</v>
      </c>
      <c r="T335" t="str">
        <f>VLOOKUP(B335,[1]高二上!$B:$J,9,0)</f>
        <v>吕开绒</v>
      </c>
      <c r="U335">
        <f t="shared" si="71"/>
        <v>111.86440677966101</v>
      </c>
      <c r="V335">
        <f t="shared" si="72"/>
        <v>276</v>
      </c>
      <c r="W335">
        <f>VLOOKUP(B335,[1]高一下!$B:$J,8,0)</f>
        <v>49</v>
      </c>
      <c r="X335" t="str">
        <f>VLOOKUP(B335,[1]高一下!$B:$J,9,0)</f>
        <v>吕开绒</v>
      </c>
      <c r="Y335">
        <f t="shared" si="73"/>
        <v>106.21468926553672</v>
      </c>
      <c r="Z335">
        <f t="shared" si="74"/>
        <v>318</v>
      </c>
      <c r="AA335">
        <f>VLOOKUP(B335,[1]高一上!$B:$I,7,0)</f>
        <v>26</v>
      </c>
      <c r="AB335" t="str">
        <f>VLOOKUP(B335,[1]高一上!$B:$I,8,0)</f>
        <v>央宗娜姆</v>
      </c>
      <c r="AC335">
        <f t="shared" si="75"/>
        <v>5.367231638418076</v>
      </c>
      <c r="AD335">
        <f t="shared" si="76"/>
        <v>340</v>
      </c>
      <c r="AE335">
        <f>VLOOKUP(B335,[1]中考!$B:$H,7,0)</f>
        <v>122</v>
      </c>
      <c r="AF335">
        <f t="shared" si="77"/>
        <v>5</v>
      </c>
    </row>
    <row r="336" spans="1:32" x14ac:dyDescent="0.2">
      <c r="A336" s="2" t="s">
        <v>1006</v>
      </c>
      <c r="B336" s="2" t="s">
        <v>1007</v>
      </c>
      <c r="C336" s="1">
        <v>8</v>
      </c>
      <c r="D336" s="3" t="s">
        <v>9</v>
      </c>
      <c r="E336" s="4" t="s">
        <v>709</v>
      </c>
      <c r="F336" s="1">
        <v>348</v>
      </c>
      <c r="G336" s="13">
        <f>VLOOKUP(B336,'[1]高三下(高考)'!$B:$J,8,0)</f>
        <v>75</v>
      </c>
      <c r="H336" s="12" t="str">
        <f>VLOOKUP(B336,'[1]高三下(高考)'!$B:$J,9,0)</f>
        <v>徐万雄</v>
      </c>
      <c r="I336" s="15">
        <f t="shared" si="65"/>
        <v>124.01129943502825</v>
      </c>
      <c r="J336">
        <f t="shared" si="66"/>
        <v>250</v>
      </c>
      <c r="K336">
        <f>VLOOKUP(B336,[1]高三上!$B:$J,8,0)</f>
        <v>24</v>
      </c>
      <c r="L336" t="str">
        <f>VLOOKUP(B336,[1]高三上!$B:$J,9,0)</f>
        <v>徐万雄</v>
      </c>
      <c r="M336">
        <f t="shared" si="67"/>
        <v>100.28248587570621</v>
      </c>
      <c r="N336">
        <f t="shared" si="68"/>
        <v>335</v>
      </c>
      <c r="O336">
        <f>VLOOKUP(B336,[1]高二下!$B:$J,8,0)</f>
        <v>28</v>
      </c>
      <c r="P336" t="str">
        <f>VLOOKUP(B336,[1]高二下!$B:$J,9,0)</f>
        <v>徐万雄</v>
      </c>
      <c r="Q336">
        <f t="shared" si="69"/>
        <v>96.045197740112997</v>
      </c>
      <c r="R336">
        <f t="shared" si="70"/>
        <v>336</v>
      </c>
      <c r="S336">
        <f>VLOOKUP(B336,[1]高二上!$B:$J,8,0)</f>
        <v>32</v>
      </c>
      <c r="T336" t="str">
        <f>VLOOKUP(B336,[1]高二上!$B:$J,9,0)</f>
        <v>吕开绒</v>
      </c>
      <c r="U336">
        <f t="shared" si="71"/>
        <v>105.08474576271186</v>
      </c>
      <c r="V336">
        <f t="shared" si="72"/>
        <v>322</v>
      </c>
      <c r="W336">
        <f>VLOOKUP(B336,[1]高一下!$B:$J,8,0)</f>
        <v>40</v>
      </c>
      <c r="X336" t="str">
        <f>VLOOKUP(B336,[1]高一下!$B:$J,9,0)</f>
        <v>吕开绒</v>
      </c>
      <c r="Y336">
        <f t="shared" si="73"/>
        <v>88.700564971751419</v>
      </c>
      <c r="Z336">
        <f t="shared" si="74"/>
        <v>340</v>
      </c>
      <c r="AA336">
        <f>VLOOKUP(B336,[1]高一上!$B:$I,7,0)</f>
        <v>39</v>
      </c>
      <c r="AB336" t="str">
        <f>VLOOKUP(B336,[1]高一上!$B:$I,8,0)</f>
        <v>马俊</v>
      </c>
      <c r="AC336">
        <f t="shared" si="75"/>
        <v>59.887005649717509</v>
      </c>
      <c r="AD336">
        <f t="shared" si="76"/>
        <v>300</v>
      </c>
      <c r="AE336">
        <f>VLOOKUP(B336,[1]中考!$B:$H,7,0)</f>
        <v>86</v>
      </c>
      <c r="AF336">
        <f t="shared" si="77"/>
        <v>158</v>
      </c>
    </row>
    <row r="337" spans="1:32" x14ac:dyDescent="0.2">
      <c r="A337" s="2" t="s">
        <v>1008</v>
      </c>
      <c r="B337" s="2" t="s">
        <v>1009</v>
      </c>
      <c r="C337" s="1">
        <v>8</v>
      </c>
      <c r="D337" s="3" t="s">
        <v>9</v>
      </c>
      <c r="E337" s="4" t="s">
        <v>1010</v>
      </c>
      <c r="F337" s="1">
        <v>424</v>
      </c>
      <c r="G337" s="13">
        <f>VLOOKUP(B337,'[1]高三下(高考)'!$B:$J,8,0)</f>
        <v>80</v>
      </c>
      <c r="H337" s="12" t="str">
        <f>VLOOKUP(B337,'[1]高三下(高考)'!$B:$J,9,0)</f>
        <v>徐万雄</v>
      </c>
      <c r="I337" s="15">
        <f t="shared" si="65"/>
        <v>129.94350282485877</v>
      </c>
      <c r="J337">
        <f t="shared" si="66"/>
        <v>214</v>
      </c>
      <c r="K337">
        <f>VLOOKUP(B337,[1]高三上!$B:$J,8,0)</f>
        <v>32</v>
      </c>
      <c r="L337" t="str">
        <f>VLOOKUP(B337,[1]高三上!$B:$J,9,0)</f>
        <v>徐万雄</v>
      </c>
      <c r="M337">
        <f t="shared" si="67"/>
        <v>101.41242937853107</v>
      </c>
      <c r="N337">
        <f t="shared" si="68"/>
        <v>320</v>
      </c>
      <c r="O337">
        <f>VLOOKUP(B337,[1]高二下!$B:$J,8,0)</f>
        <v>35</v>
      </c>
      <c r="P337" t="str">
        <f>VLOOKUP(B337,[1]高二下!$B:$J,9,0)</f>
        <v>徐万雄</v>
      </c>
      <c r="Q337">
        <f t="shared" si="69"/>
        <v>96.610169491525426</v>
      </c>
      <c r="R337">
        <f t="shared" si="70"/>
        <v>325</v>
      </c>
      <c r="S337">
        <f>VLOOKUP(B337,[1]高二上!$B:$J,8,0)</f>
        <v>35</v>
      </c>
      <c r="T337" t="str">
        <f>VLOOKUP(B337,[1]高二上!$B:$J,9,0)</f>
        <v>吕开绒</v>
      </c>
      <c r="U337">
        <f t="shared" si="71"/>
        <v>102.25988700564972</v>
      </c>
      <c r="V337">
        <f t="shared" si="72"/>
        <v>313</v>
      </c>
      <c r="W337">
        <f>VLOOKUP(B337,[1]高一下!$B:$J,8,0)</f>
        <v>48</v>
      </c>
      <c r="X337" t="str">
        <f>VLOOKUP(B337,[1]高一下!$B:$J,9,0)</f>
        <v>吕开绒</v>
      </c>
      <c r="Y337">
        <f t="shared" si="73"/>
        <v>85.31073446327683</v>
      </c>
      <c r="Z337">
        <f t="shared" si="74"/>
        <v>321</v>
      </c>
      <c r="AA337">
        <f>VLOOKUP(B337,[1]高一上!$B:$I,7,0)</f>
        <v>45</v>
      </c>
      <c r="AB337" t="str">
        <f>VLOOKUP(B337,[1]高一上!$B:$I,8,0)</f>
        <v>赵云川</v>
      </c>
      <c r="AC337">
        <f t="shared" si="75"/>
        <v>83.615819209039557</v>
      </c>
      <c r="AD337">
        <f t="shared" si="76"/>
        <v>269</v>
      </c>
      <c r="AE337">
        <f>VLOOKUP(B337,[1]中考!$B:$H,7,0)</f>
        <v>77</v>
      </c>
      <c r="AF337">
        <f t="shared" si="77"/>
        <v>211</v>
      </c>
    </row>
    <row r="338" spans="1:32" x14ac:dyDescent="0.2">
      <c r="A338" s="2" t="s">
        <v>1011</v>
      </c>
      <c r="B338" s="2" t="s">
        <v>1012</v>
      </c>
      <c r="C338" s="1">
        <v>8</v>
      </c>
      <c r="D338" s="3" t="s">
        <v>9</v>
      </c>
      <c r="E338" s="4" t="s">
        <v>1013</v>
      </c>
      <c r="F338" s="1">
        <v>369</v>
      </c>
      <c r="G338" s="13">
        <f>VLOOKUP(B338,'[1]高三下(高考)'!$B:$J,8,0)</f>
        <v>60</v>
      </c>
      <c r="H338" s="12" t="str">
        <f>VLOOKUP(B338,'[1]高三下(高考)'!$B:$J,9,0)</f>
        <v>徐万雄</v>
      </c>
      <c r="I338" s="15">
        <f t="shared" si="65"/>
        <v>103.954802259887</v>
      </c>
      <c r="J338">
        <f t="shared" si="66"/>
        <v>327</v>
      </c>
      <c r="K338">
        <f>VLOOKUP(B338,[1]高三上!$B:$J,8,0)</f>
        <v>22</v>
      </c>
      <c r="L338" t="str">
        <f>VLOOKUP(B338,[1]高三上!$B:$J,9,0)</f>
        <v>徐万雄</v>
      </c>
      <c r="M338">
        <f t="shared" si="67"/>
        <v>97.740112994350284</v>
      </c>
      <c r="N338">
        <f t="shared" si="68"/>
        <v>341</v>
      </c>
      <c r="O338">
        <f>VLOOKUP(B338,[1]高二下!$B:$J,8,0)</f>
        <v>30</v>
      </c>
      <c r="P338" t="str">
        <f>VLOOKUP(B338,[1]高二下!$B:$J,9,0)</f>
        <v>徐万雄</v>
      </c>
      <c r="Q338">
        <f t="shared" si="69"/>
        <v>104.51977401129943</v>
      </c>
      <c r="R338">
        <f t="shared" si="70"/>
        <v>333</v>
      </c>
      <c r="S338">
        <f>VLOOKUP(B338,[1]高二上!$B:$J,8,0)</f>
        <v>17</v>
      </c>
      <c r="T338" t="str">
        <f>VLOOKUP(B338,[1]高二上!$B:$J,9,0)</f>
        <v>吕开绒</v>
      </c>
      <c r="U338">
        <f t="shared" si="71"/>
        <v>98.305084745762713</v>
      </c>
      <c r="V338">
        <f t="shared" si="72"/>
        <v>349</v>
      </c>
      <c r="W338">
        <f>VLOOKUP(B338,[1]高一下!$B:$J,8,0)</f>
        <v>35</v>
      </c>
      <c r="X338" t="str">
        <f>VLOOKUP(B338,[1]高一下!$B:$J,9,0)</f>
        <v>吕开绒</v>
      </c>
      <c r="Y338">
        <f t="shared" si="73"/>
        <v>90.960451977401135</v>
      </c>
      <c r="Z338">
        <f t="shared" si="74"/>
        <v>343</v>
      </c>
      <c r="AA338">
        <f>VLOOKUP(B338,[1]高一上!$B:$I,7,0)</f>
        <v>36</v>
      </c>
      <c r="AB338" t="str">
        <f>VLOOKUP(B338,[1]高一上!$B:$I,8,0)</f>
        <v>央宗娜姆</v>
      </c>
      <c r="AC338">
        <f t="shared" si="75"/>
        <v>58.757062146892657</v>
      </c>
      <c r="AD338">
        <f t="shared" si="76"/>
        <v>311</v>
      </c>
      <c r="AE338">
        <f>VLOOKUP(B338,[1]中考!$B:$H,7,0)</f>
        <v>85</v>
      </c>
      <c r="AF338">
        <f t="shared" si="77"/>
        <v>165</v>
      </c>
    </row>
    <row r="339" spans="1:32" x14ac:dyDescent="0.2">
      <c r="A339" s="2" t="s">
        <v>1014</v>
      </c>
      <c r="B339" s="2" t="s">
        <v>1015</v>
      </c>
      <c r="C339" s="1">
        <v>8</v>
      </c>
      <c r="D339" s="3" t="s">
        <v>9</v>
      </c>
      <c r="E339" s="4" t="s">
        <v>1016</v>
      </c>
      <c r="F339" s="1">
        <v>333</v>
      </c>
      <c r="G339" s="13">
        <f>VLOOKUP(B339,'[1]高三下(高考)'!$B:$J,8,0)</f>
        <v>60</v>
      </c>
      <c r="H339" s="12" t="str">
        <f>VLOOKUP(B339,'[1]高三下(高考)'!$B:$J,9,0)</f>
        <v>徐万雄</v>
      </c>
      <c r="I339" s="15">
        <f t="shared" si="65"/>
        <v>98.022598870056498</v>
      </c>
      <c r="J339">
        <f t="shared" si="66"/>
        <v>327</v>
      </c>
      <c r="K339">
        <f>VLOOKUP(B339,[1]高三上!$B:$J,8,0)</f>
        <v>32</v>
      </c>
      <c r="L339" t="str">
        <f>VLOOKUP(B339,[1]高三上!$B:$J,9,0)</f>
        <v>徐万雄</v>
      </c>
      <c r="M339">
        <f t="shared" si="67"/>
        <v>96.610169491525426</v>
      </c>
      <c r="N339">
        <f t="shared" si="68"/>
        <v>320</v>
      </c>
      <c r="O339">
        <f>VLOOKUP(B339,[1]高二下!$B:$J,8,0)</f>
        <v>40</v>
      </c>
      <c r="P339" t="str">
        <f>VLOOKUP(B339,[1]高二下!$B:$J,9,0)</f>
        <v>徐万雄</v>
      </c>
      <c r="Q339">
        <f t="shared" si="69"/>
        <v>101.41242937853107</v>
      </c>
      <c r="R339">
        <f t="shared" si="70"/>
        <v>308</v>
      </c>
      <c r="S339">
        <f>VLOOKUP(B339,[1]高二上!$B:$J,8,0)</f>
        <v>35</v>
      </c>
      <c r="T339" t="str">
        <f>VLOOKUP(B339,[1]高二上!$B:$J,9,0)</f>
        <v>吕开绒</v>
      </c>
      <c r="U339">
        <f t="shared" si="71"/>
        <v>83.898305084745772</v>
      </c>
      <c r="V339">
        <f t="shared" si="72"/>
        <v>313</v>
      </c>
      <c r="W339">
        <f>VLOOKUP(B339,[1]高一下!$B:$J,8,0)</f>
        <v>63</v>
      </c>
      <c r="X339" t="str">
        <f>VLOOKUP(B339,[1]高一下!$B:$J,9,0)</f>
        <v>吕开绒</v>
      </c>
      <c r="Y339">
        <f t="shared" si="73"/>
        <v>70.056497175141246</v>
      </c>
      <c r="Z339">
        <f t="shared" si="74"/>
        <v>256</v>
      </c>
      <c r="AA339">
        <f>VLOOKUP(B339,[1]高一上!$B:$I,7,0)</f>
        <v>62</v>
      </c>
      <c r="AB339" t="str">
        <f>VLOOKUP(B339,[1]高一上!$B:$I,8,0)</f>
        <v>吕开绒</v>
      </c>
      <c r="AC339">
        <f t="shared" si="75"/>
        <v>73.728813559322035</v>
      </c>
      <c r="AD339">
        <f t="shared" si="76"/>
        <v>150</v>
      </c>
      <c r="AE339">
        <f>VLOOKUP(B339,[1]中考!$B:$H,7,0)</f>
        <v>101</v>
      </c>
      <c r="AF339">
        <f t="shared" si="77"/>
        <v>57</v>
      </c>
    </row>
    <row r="340" spans="1:32" x14ac:dyDescent="0.2">
      <c r="A340" s="2" t="s">
        <v>1017</v>
      </c>
      <c r="B340" s="2" t="s">
        <v>1018</v>
      </c>
      <c r="C340" s="1">
        <v>8</v>
      </c>
      <c r="D340" s="3" t="s">
        <v>9</v>
      </c>
      <c r="E340" s="2" t="s">
        <v>1019</v>
      </c>
      <c r="F340" s="1">
        <v>311</v>
      </c>
      <c r="G340" s="13">
        <f>VLOOKUP(B340,'[1]高三下(高考)'!$B:$J,8,0)</f>
        <v>51</v>
      </c>
      <c r="H340" s="12" t="str">
        <f>VLOOKUP(B340,'[1]高三下(高考)'!$B:$J,9,0)</f>
        <v>徐万雄</v>
      </c>
      <c r="I340" s="15">
        <f t="shared" si="65"/>
        <v>96.610169491525426</v>
      </c>
      <c r="J340">
        <f t="shared" si="66"/>
        <v>347</v>
      </c>
      <c r="K340">
        <f>VLOOKUP(B340,[1]高三上!$B:$J,8,0)</f>
        <v>24</v>
      </c>
      <c r="L340" t="str">
        <f>VLOOKUP(B340,[1]高三上!$B:$J,9,0)</f>
        <v>徐万雄</v>
      </c>
      <c r="M340">
        <f t="shared" si="67"/>
        <v>101.12994350282486</v>
      </c>
      <c r="N340">
        <f t="shared" si="68"/>
        <v>335</v>
      </c>
      <c r="O340">
        <f>VLOOKUP(B340,[1]高二下!$B:$J,8,0)</f>
        <v>27</v>
      </c>
      <c r="P340" t="str">
        <f>VLOOKUP(B340,[1]高二下!$B:$J,9,0)</f>
        <v>徐万雄</v>
      </c>
      <c r="Q340">
        <f t="shared" si="69"/>
        <v>96.045197740112997</v>
      </c>
      <c r="R340">
        <f t="shared" si="70"/>
        <v>339</v>
      </c>
      <c r="S340">
        <f>VLOOKUP(B340,[1]高二上!$B:$J,8,0)</f>
        <v>31</v>
      </c>
      <c r="T340" t="str">
        <f>VLOOKUP(B340,[1]高二上!$B:$J,9,0)</f>
        <v>吕开绒</v>
      </c>
      <c r="U340">
        <f t="shared" si="71"/>
        <v>107.06214689265536</v>
      </c>
      <c r="V340">
        <f t="shared" si="72"/>
        <v>325</v>
      </c>
      <c r="W340">
        <f>VLOOKUP(B340,[1]高一下!$B:$J,8,0)</f>
        <v>25</v>
      </c>
      <c r="X340" t="str">
        <f>VLOOKUP(B340,[1]高一下!$B:$J,9,0)</f>
        <v>吕开绒</v>
      </c>
      <c r="Y340">
        <f t="shared" si="73"/>
        <v>95.762711864406782</v>
      </c>
      <c r="Z340">
        <f t="shared" si="74"/>
        <v>350</v>
      </c>
      <c r="AA340">
        <f>VLOOKUP(B340,[1]高一上!$B:$I,7,0)</f>
        <v>29</v>
      </c>
      <c r="AB340" t="str">
        <f>VLOOKUP(B340,[1]高一上!$B:$I,8,0)</f>
        <v>曹云萍</v>
      </c>
      <c r="AC340">
        <f t="shared" si="75"/>
        <v>81.638418079096041</v>
      </c>
      <c r="AD340">
        <f t="shared" si="76"/>
        <v>335</v>
      </c>
      <c r="AE340">
        <f>VLOOKUP(B340,[1]中考!$B:$H,7,0)</f>
        <v>61</v>
      </c>
      <c r="AF340">
        <f t="shared" si="77"/>
        <v>270</v>
      </c>
    </row>
    <row r="341" spans="1:32" x14ac:dyDescent="0.2">
      <c r="A341" s="2" t="s">
        <v>1020</v>
      </c>
      <c r="B341" s="2" t="s">
        <v>1021</v>
      </c>
      <c r="C341" s="1">
        <v>8</v>
      </c>
      <c r="D341" s="3" t="s">
        <v>9</v>
      </c>
      <c r="E341" s="4" t="s">
        <v>1022</v>
      </c>
      <c r="F341" s="1">
        <v>322</v>
      </c>
      <c r="G341" s="13">
        <f>VLOOKUP(B341,'[1]高三下(高考)'!$B:$J,8,0)</f>
        <v>51</v>
      </c>
      <c r="H341" s="12" t="str">
        <f>VLOOKUP(B341,'[1]高三下(高考)'!$B:$J,9,0)</f>
        <v>徐万雄</v>
      </c>
      <c r="I341" s="15">
        <f t="shared" si="65"/>
        <v>100</v>
      </c>
      <c r="J341">
        <f t="shared" si="66"/>
        <v>347</v>
      </c>
      <c r="K341">
        <v>0</v>
      </c>
      <c r="L341" t="str">
        <f>H341</f>
        <v>徐万雄</v>
      </c>
      <c r="M341">
        <f t="shared" si="67"/>
        <v>100</v>
      </c>
      <c r="N341">
        <f t="shared" si="68"/>
        <v>344</v>
      </c>
      <c r="O341">
        <f>VLOOKUP(B341,[1]高二下!$B:$J,8,0)</f>
        <v>36</v>
      </c>
      <c r="P341" t="str">
        <f>VLOOKUP(B341,[1]高二下!$B:$J,9,0)</f>
        <v>徐万雄</v>
      </c>
      <c r="Q341">
        <f t="shared" si="69"/>
        <v>100.56497175141243</v>
      </c>
      <c r="R341">
        <f t="shared" si="70"/>
        <v>320</v>
      </c>
      <c r="S341">
        <f>VLOOKUP(B341,[1]高二上!$B:$J,8,0)</f>
        <v>32</v>
      </c>
      <c r="T341" t="str">
        <f>VLOOKUP(B341,[1]高二上!$B:$J,9,0)</f>
        <v>吕开绒</v>
      </c>
      <c r="U341">
        <f t="shared" si="71"/>
        <v>106.77966101694915</v>
      </c>
      <c r="V341">
        <f t="shared" si="72"/>
        <v>322</v>
      </c>
      <c r="W341">
        <f>VLOOKUP(B341,[1]高一下!$B:$J,8,0)</f>
        <v>32</v>
      </c>
      <c r="X341" t="str">
        <f>VLOOKUP(B341,[1]高一下!$B:$J,9,0)</f>
        <v>吕开绒</v>
      </c>
      <c r="Y341">
        <f t="shared" si="73"/>
        <v>101.41242937853107</v>
      </c>
      <c r="Z341">
        <f t="shared" si="74"/>
        <v>346</v>
      </c>
      <c r="AA341">
        <f>VLOOKUP(B341,[1]高一上!$B:$I,7,0)</f>
        <v>14</v>
      </c>
      <c r="AB341" t="str">
        <f>VLOOKUP(B341,[1]高一上!$B:$I,8,0)</f>
        <v>曹云萍</v>
      </c>
      <c r="AC341">
        <f t="shared" si="75"/>
        <v>24.011299435028249</v>
      </c>
      <c r="AD341">
        <f t="shared" si="76"/>
        <v>351</v>
      </c>
      <c r="AE341">
        <f>VLOOKUP(B341,[1]中考!$B:$H,7,0)</f>
        <v>97</v>
      </c>
      <c r="AF341">
        <f t="shared" si="77"/>
        <v>82</v>
      </c>
    </row>
    <row r="342" spans="1:32" x14ac:dyDescent="0.2">
      <c r="A342" s="2" t="s">
        <v>1023</v>
      </c>
      <c r="B342" s="2" t="s">
        <v>1024</v>
      </c>
      <c r="C342" s="1">
        <v>8</v>
      </c>
      <c r="D342" s="3" t="s">
        <v>9</v>
      </c>
      <c r="E342" s="2" t="s">
        <v>1025</v>
      </c>
      <c r="F342" s="1">
        <v>231</v>
      </c>
      <c r="G342" s="13">
        <f>VLOOKUP(B342,'[1]高三下(高考)'!$B:$J,8,0)</f>
        <v>20</v>
      </c>
      <c r="H342" s="12" t="str">
        <f>VLOOKUP(B342,'[1]高三下(高考)'!$B:$J,9,0)</f>
        <v>徐万雄</v>
      </c>
      <c r="I342" s="15">
        <f t="shared" si="65"/>
        <v>100</v>
      </c>
      <c r="J342">
        <f t="shared" si="66"/>
        <v>354</v>
      </c>
      <c r="K342">
        <v>0</v>
      </c>
      <c r="L342" t="str">
        <f>H342</f>
        <v>徐万雄</v>
      </c>
      <c r="M342">
        <f t="shared" si="67"/>
        <v>100</v>
      </c>
      <c r="N342">
        <f t="shared" si="68"/>
        <v>344</v>
      </c>
      <c r="O342">
        <v>0</v>
      </c>
      <c r="P342" t="str">
        <f>L342</f>
        <v>徐万雄</v>
      </c>
      <c r="Q342">
        <f t="shared" si="69"/>
        <v>100</v>
      </c>
      <c r="R342">
        <f t="shared" si="70"/>
        <v>348</v>
      </c>
      <c r="S342">
        <v>0</v>
      </c>
      <c r="T342" t="s">
        <v>1969</v>
      </c>
      <c r="U342">
        <f t="shared" si="71"/>
        <v>100</v>
      </c>
      <c r="V342">
        <f t="shared" si="72"/>
        <v>350</v>
      </c>
      <c r="W342">
        <v>0</v>
      </c>
      <c r="X342" t="s">
        <v>1969</v>
      </c>
      <c r="Y342">
        <f t="shared" si="73"/>
        <v>100</v>
      </c>
      <c r="Z342">
        <f t="shared" si="74"/>
        <v>351</v>
      </c>
      <c r="AA342">
        <f>VLOOKUP(B342,[1]高一上!$B:$I,7,0)</f>
        <v>54</v>
      </c>
      <c r="AB342" t="str">
        <f>VLOOKUP(B342,[1]高一上!$B:$I,8,0)</f>
        <v>曹云萍</v>
      </c>
      <c r="AC342">
        <f t="shared" si="75"/>
        <v>100</v>
      </c>
      <c r="AD342">
        <f t="shared" si="76"/>
        <v>204</v>
      </c>
      <c r="AE342">
        <v>0</v>
      </c>
      <c r="AF342">
        <f t="shared" si="77"/>
        <v>293</v>
      </c>
    </row>
    <row r="343" spans="1:32" x14ac:dyDescent="0.2">
      <c r="A343" s="2" t="s">
        <v>1026</v>
      </c>
      <c r="B343" s="2" t="s">
        <v>1027</v>
      </c>
      <c r="C343" s="1">
        <v>8</v>
      </c>
      <c r="D343" s="3" t="s">
        <v>9</v>
      </c>
      <c r="E343" s="4" t="s">
        <v>1028</v>
      </c>
      <c r="F343" s="1">
        <v>459</v>
      </c>
      <c r="G343" s="13">
        <f>VLOOKUP(B343,'[1]高三下(高考)'!$B:$J,8,0)</f>
        <v>88</v>
      </c>
      <c r="H343" s="12" t="str">
        <f>VLOOKUP(B343,'[1]高三下(高考)'!$B:$J,9,0)</f>
        <v>徐万雄</v>
      </c>
      <c r="I343" s="15">
        <f t="shared" si="65"/>
        <v>102.25988700564972</v>
      </c>
      <c r="J343">
        <f t="shared" si="66"/>
        <v>137</v>
      </c>
      <c r="K343">
        <f>VLOOKUP(B343,[1]高三上!$B:$J,8,0)</f>
        <v>61</v>
      </c>
      <c r="L343" t="str">
        <f>VLOOKUP(B343,[1]高三上!$B:$J,9,0)</f>
        <v>徐万雄</v>
      </c>
      <c r="M343">
        <f t="shared" si="67"/>
        <v>104.51977401129943</v>
      </c>
      <c r="N343">
        <f t="shared" si="68"/>
        <v>145</v>
      </c>
      <c r="O343">
        <f>VLOOKUP(B343,[1]高二下!$B:$J,8,0)</f>
        <v>65</v>
      </c>
      <c r="P343" t="str">
        <f>VLOOKUP(B343,[1]高二下!$B:$J,9,0)</f>
        <v>徐万雄</v>
      </c>
      <c r="Q343">
        <f t="shared" si="69"/>
        <v>78.813559322033896</v>
      </c>
      <c r="R343">
        <f t="shared" si="70"/>
        <v>161</v>
      </c>
      <c r="S343">
        <f>VLOOKUP(B343,[1]高二上!$B:$J,8,0)</f>
        <v>76</v>
      </c>
      <c r="T343" t="str">
        <f>VLOOKUP(B343,[1]高二上!$B:$J,9,0)</f>
        <v>吕开绒</v>
      </c>
      <c r="U343">
        <f t="shared" si="71"/>
        <v>88.13559322033899</v>
      </c>
      <c r="V343">
        <f t="shared" si="72"/>
        <v>86</v>
      </c>
      <c r="W343">
        <f>VLOOKUP(B343,[1]高一下!$B:$J,8,0)</f>
        <v>96</v>
      </c>
      <c r="X343" t="str">
        <f>VLOOKUP(B343,[1]高一下!$B:$J,9,0)</f>
        <v>吕开绒</v>
      </c>
      <c r="Y343">
        <f t="shared" si="73"/>
        <v>103.10734463276836</v>
      </c>
      <c r="Z343">
        <f t="shared" si="74"/>
        <v>44</v>
      </c>
      <c r="AA343">
        <f>VLOOKUP(B343,[1]高一上!$B:$I,7,0)</f>
        <v>79</v>
      </c>
      <c r="AB343" t="str">
        <f>VLOOKUP(B343,[1]高一上!$B:$I,8,0)</f>
        <v>赵云川</v>
      </c>
      <c r="AC343">
        <f t="shared" si="75"/>
        <v>90.395480225988706</v>
      </c>
      <c r="AD343">
        <f t="shared" si="76"/>
        <v>55</v>
      </c>
      <c r="AE343">
        <f>VLOOKUP(B343,[1]中考!$B:$H,7,0)</f>
        <v>113</v>
      </c>
      <c r="AF343">
        <f t="shared" si="77"/>
        <v>21</v>
      </c>
    </row>
    <row r="344" spans="1:32" x14ac:dyDescent="0.2">
      <c r="A344" s="2" t="s">
        <v>1029</v>
      </c>
      <c r="B344" s="2" t="s">
        <v>1030</v>
      </c>
      <c r="C344" s="1">
        <v>8</v>
      </c>
      <c r="D344" s="3" t="s">
        <v>9</v>
      </c>
      <c r="E344" s="4" t="s">
        <v>1031</v>
      </c>
      <c r="F344" s="1">
        <v>452</v>
      </c>
      <c r="G344" s="13">
        <f>VLOOKUP(B344,'[1]高三下(高考)'!$B:$J,8,0)</f>
        <v>102</v>
      </c>
      <c r="H344" s="12" t="str">
        <f>VLOOKUP(B344,'[1]高三下(高考)'!$B:$J,9,0)</f>
        <v>徐万雄</v>
      </c>
      <c r="I344" s="15">
        <f t="shared" si="65"/>
        <v>100.84745762711864</v>
      </c>
      <c r="J344">
        <f t="shared" si="66"/>
        <v>41</v>
      </c>
      <c r="K344">
        <f>VLOOKUP(B344,[1]高三上!$B:$J,8,0)</f>
        <v>78</v>
      </c>
      <c r="L344" t="str">
        <f>VLOOKUP(B344,[1]高三上!$B:$J,9,0)</f>
        <v>徐万雄</v>
      </c>
      <c r="M344">
        <f t="shared" si="67"/>
        <v>94.067796610169495</v>
      </c>
      <c r="N344">
        <f t="shared" si="68"/>
        <v>44</v>
      </c>
      <c r="O344">
        <f>VLOOKUP(B344,[1]高二下!$B:$J,8,0)</f>
        <v>92</v>
      </c>
      <c r="P344" t="str">
        <f>VLOOKUP(B344,[1]高二下!$B:$J,9,0)</f>
        <v>徐万雄</v>
      </c>
      <c r="Q344">
        <f t="shared" si="69"/>
        <v>100</v>
      </c>
      <c r="R344">
        <f t="shared" si="70"/>
        <v>23</v>
      </c>
      <c r="S344">
        <f>VLOOKUP(B344,[1]高二上!$B:$J,8,0)</f>
        <v>0</v>
      </c>
      <c r="T344" t="str">
        <f>VLOOKUP(B344,[1]高二上!$B:$J,9,0)</f>
        <v>吕开绒</v>
      </c>
      <c r="U344">
        <f t="shared" si="71"/>
        <v>100</v>
      </c>
      <c r="V344">
        <f t="shared" si="72"/>
        <v>350</v>
      </c>
      <c r="W344">
        <f>VLOOKUP(B344,[1]高一下!$B:$J,8,0)</f>
        <v>68</v>
      </c>
      <c r="X344" t="str">
        <f>VLOOKUP(B344,[1]高一下!$B:$J,9,0)</f>
        <v>吕开绒</v>
      </c>
      <c r="Y344">
        <f t="shared" si="73"/>
        <v>44.350282485875702</v>
      </c>
      <c r="Z344">
        <f t="shared" si="74"/>
        <v>224</v>
      </c>
      <c r="AA344">
        <f>VLOOKUP(B344,[1]高一上!$B:$I,7,0)</f>
        <v>94</v>
      </c>
      <c r="AB344" t="str">
        <f>VLOOKUP(B344,[1]高一上!$B:$I,8,0)</f>
        <v>赵云川</v>
      </c>
      <c r="AC344">
        <f t="shared" si="75"/>
        <v>92.937853107344637</v>
      </c>
      <c r="AD344">
        <f t="shared" si="76"/>
        <v>27</v>
      </c>
      <c r="AE344">
        <f>VLOOKUP(B344,[1]中考!$B:$H,7,0)</f>
        <v>133</v>
      </c>
      <c r="AF344">
        <f t="shared" si="77"/>
        <v>2</v>
      </c>
    </row>
    <row r="345" spans="1:32" x14ac:dyDescent="0.2">
      <c r="A345" s="2" t="s">
        <v>1032</v>
      </c>
      <c r="B345" s="2" t="s">
        <v>1033</v>
      </c>
      <c r="C345" s="1">
        <v>8</v>
      </c>
      <c r="D345" s="3" t="s">
        <v>9</v>
      </c>
      <c r="E345" s="4" t="s">
        <v>1034</v>
      </c>
      <c r="F345" s="1">
        <v>417</v>
      </c>
      <c r="G345" s="13">
        <f>VLOOKUP(B345,'[1]高三下(高考)'!$B:$J,8,0)</f>
        <v>84</v>
      </c>
      <c r="H345" s="12" t="str">
        <f>VLOOKUP(B345,'[1]高三下(高考)'!$B:$J,9,0)</f>
        <v>徐万雄</v>
      </c>
      <c r="I345" s="15">
        <f t="shared" si="65"/>
        <v>119.2090395480226</v>
      </c>
      <c r="J345">
        <f t="shared" si="66"/>
        <v>177</v>
      </c>
      <c r="K345">
        <f>VLOOKUP(B345,[1]高三上!$B:$J,8,0)</f>
        <v>48</v>
      </c>
      <c r="L345" t="str">
        <f>VLOOKUP(B345,[1]高三上!$B:$J,9,0)</f>
        <v>徐万雄</v>
      </c>
      <c r="M345">
        <f t="shared" si="67"/>
        <v>128.5310734463277</v>
      </c>
      <c r="N345">
        <f t="shared" si="68"/>
        <v>245</v>
      </c>
      <c r="O345">
        <f>VLOOKUP(B345,[1]高二下!$B:$J,8,0)</f>
        <v>17</v>
      </c>
      <c r="P345" t="str">
        <f>VLOOKUP(B345,[1]高二下!$B:$J,9,0)</f>
        <v>徐万雄</v>
      </c>
      <c r="Q345">
        <f t="shared" si="69"/>
        <v>96.610169491525426</v>
      </c>
      <c r="R345">
        <f t="shared" si="70"/>
        <v>346</v>
      </c>
      <c r="S345">
        <f>VLOOKUP(B345,[1]高二上!$B:$J,8,0)</f>
        <v>28</v>
      </c>
      <c r="T345" t="str">
        <f>VLOOKUP(B345,[1]高二上!$B:$J,9,0)</f>
        <v>吕开绒</v>
      </c>
      <c r="U345">
        <f t="shared" si="71"/>
        <v>92.937853107344637</v>
      </c>
      <c r="V345">
        <f t="shared" si="72"/>
        <v>334</v>
      </c>
      <c r="W345">
        <f>VLOOKUP(B345,[1]高一下!$B:$J,8,0)</f>
        <v>52</v>
      </c>
      <c r="X345" t="str">
        <f>VLOOKUP(B345,[1]高一下!$B:$J,9,0)</f>
        <v>吕开绒</v>
      </c>
      <c r="Y345">
        <f t="shared" si="73"/>
        <v>109.03954802259886</v>
      </c>
      <c r="Z345">
        <f t="shared" si="74"/>
        <v>309</v>
      </c>
      <c r="AA345">
        <f>VLOOKUP(B345,[1]高一上!$B:$I,7,0)</f>
        <v>25</v>
      </c>
      <c r="AB345" t="str">
        <f>VLOOKUP(B345,[1]高一上!$B:$I,8,0)</f>
        <v>马俊</v>
      </c>
      <c r="AC345">
        <f t="shared" si="75"/>
        <v>22.598870056497177</v>
      </c>
      <c r="AD345">
        <f t="shared" si="76"/>
        <v>341</v>
      </c>
      <c r="AE345">
        <f>VLOOKUP(B345,[1]中考!$B:$H,7,0)</f>
        <v>99</v>
      </c>
      <c r="AF345">
        <f t="shared" si="77"/>
        <v>67</v>
      </c>
    </row>
    <row r="346" spans="1:32" x14ac:dyDescent="0.2">
      <c r="A346" s="2" t="s">
        <v>1035</v>
      </c>
      <c r="B346" s="2" t="s">
        <v>1036</v>
      </c>
      <c r="C346" s="1">
        <v>8</v>
      </c>
      <c r="D346" s="3" t="s">
        <v>9</v>
      </c>
      <c r="E346" s="4" t="s">
        <v>1037</v>
      </c>
      <c r="F346" s="1">
        <v>399</v>
      </c>
      <c r="G346" s="13">
        <f>VLOOKUP(B346,'[1]高三下(高考)'!$B:$J,8,0)</f>
        <v>79</v>
      </c>
      <c r="H346" s="12" t="str">
        <f>VLOOKUP(B346,'[1]高三下(高考)'!$B:$J,9,0)</f>
        <v>徐万雄</v>
      </c>
      <c r="I346" s="15">
        <f t="shared" si="65"/>
        <v>129.66101694915255</v>
      </c>
      <c r="J346">
        <f t="shared" si="66"/>
        <v>218</v>
      </c>
      <c r="K346">
        <f>VLOOKUP(B346,[1]高三上!$B:$J,8,0)</f>
        <v>31</v>
      </c>
      <c r="L346" t="str">
        <f>VLOOKUP(B346,[1]高三上!$B:$J,9,0)</f>
        <v>徐万雄</v>
      </c>
      <c r="M346">
        <f t="shared" si="67"/>
        <v>93.502824858757066</v>
      </c>
      <c r="N346">
        <f t="shared" si="68"/>
        <v>323</v>
      </c>
      <c r="O346">
        <f>VLOOKUP(B346,[1]高二下!$B:$J,8,0)</f>
        <v>43</v>
      </c>
      <c r="P346" t="str">
        <f>VLOOKUP(B346,[1]高二下!$B:$J,9,0)</f>
        <v>徐万雄</v>
      </c>
      <c r="Q346">
        <f t="shared" si="69"/>
        <v>108.47457627118644</v>
      </c>
      <c r="R346">
        <f t="shared" si="70"/>
        <v>300</v>
      </c>
      <c r="S346">
        <f>VLOOKUP(B346,[1]高二上!$B:$J,8,0)</f>
        <v>30</v>
      </c>
      <c r="T346" t="str">
        <f>VLOOKUP(B346,[1]高二上!$B:$J,9,0)</f>
        <v>吕开绒</v>
      </c>
      <c r="U346">
        <f t="shared" si="71"/>
        <v>96.610169491525426</v>
      </c>
      <c r="V346">
        <f t="shared" si="72"/>
        <v>330</v>
      </c>
      <c r="W346">
        <f>VLOOKUP(B346,[1]高一下!$B:$J,8,0)</f>
        <v>49</v>
      </c>
      <c r="X346" t="str">
        <f>VLOOKUP(B346,[1]高一下!$B:$J,9,0)</f>
        <v>吕开绒</v>
      </c>
      <c r="Y346">
        <f t="shared" si="73"/>
        <v>91.24293785310735</v>
      </c>
      <c r="Z346">
        <f t="shared" si="74"/>
        <v>318</v>
      </c>
      <c r="AA346">
        <f>VLOOKUP(B346,[1]高一上!$B:$I,7,0)</f>
        <v>42</v>
      </c>
      <c r="AB346" t="str">
        <f>VLOOKUP(B346,[1]高一上!$B:$I,8,0)</f>
        <v>吕开绒</v>
      </c>
      <c r="AC346">
        <f t="shared" si="75"/>
        <v>40.112994350282484</v>
      </c>
      <c r="AD346">
        <f t="shared" si="76"/>
        <v>287</v>
      </c>
      <c r="AE346">
        <f>VLOOKUP(B346,[1]中考!$B:$H,7,0)</f>
        <v>98</v>
      </c>
      <c r="AF346">
        <f t="shared" si="77"/>
        <v>75</v>
      </c>
    </row>
    <row r="347" spans="1:32" x14ac:dyDescent="0.2">
      <c r="A347" s="2" t="s">
        <v>1038</v>
      </c>
      <c r="B347" s="2" t="s">
        <v>1039</v>
      </c>
      <c r="C347" s="1">
        <v>8</v>
      </c>
      <c r="D347" s="3" t="s">
        <v>9</v>
      </c>
      <c r="E347" s="4" t="s">
        <v>1040</v>
      </c>
      <c r="F347" s="1">
        <v>390</v>
      </c>
      <c r="G347" s="13">
        <f>VLOOKUP(B347,'[1]高三下(高考)'!$B:$J,8,0)</f>
        <v>73</v>
      </c>
      <c r="H347" s="12" t="str">
        <f>VLOOKUP(B347,'[1]高三下(高考)'!$B:$J,9,0)</f>
        <v>徐万雄</v>
      </c>
      <c r="I347" s="15">
        <f t="shared" si="65"/>
        <v>68.926553672316373</v>
      </c>
      <c r="J347">
        <f t="shared" si="66"/>
        <v>268</v>
      </c>
      <c r="K347">
        <f>VLOOKUP(B347,[1]高三上!$B:$J,8,0)</f>
        <v>59</v>
      </c>
      <c r="L347" t="str">
        <f>VLOOKUP(B347,[1]高三上!$B:$J,9,0)</f>
        <v>徐万雄</v>
      </c>
      <c r="M347">
        <f t="shared" si="67"/>
        <v>139.26553672316385</v>
      </c>
      <c r="N347">
        <f t="shared" si="68"/>
        <v>158</v>
      </c>
      <c r="O347">
        <f>VLOOKUP(B347,[1]高二下!$B:$J,8,0)</f>
        <v>44</v>
      </c>
      <c r="P347" t="str">
        <f>VLOOKUP(B347,[1]高二下!$B:$J,9,0)</f>
        <v>徐万雄</v>
      </c>
      <c r="Q347">
        <f t="shared" si="69"/>
        <v>101.41242937853107</v>
      </c>
      <c r="R347">
        <f t="shared" si="70"/>
        <v>297</v>
      </c>
      <c r="S347">
        <f>VLOOKUP(B347,[1]高二上!$B:$J,8,0)</f>
        <v>38</v>
      </c>
      <c r="T347" t="str">
        <f>VLOOKUP(B347,[1]高二上!$B:$J,9,0)</f>
        <v>吕开绒</v>
      </c>
      <c r="U347">
        <f t="shared" si="71"/>
        <v>97.740112994350284</v>
      </c>
      <c r="V347">
        <f t="shared" si="72"/>
        <v>302</v>
      </c>
      <c r="W347">
        <f>VLOOKUP(B347,[1]高一下!$B:$J,8,0)</f>
        <v>55</v>
      </c>
      <c r="X347" t="str">
        <f>VLOOKUP(B347,[1]高一下!$B:$J,9,0)</f>
        <v>吕开绒</v>
      </c>
      <c r="Y347">
        <f t="shared" si="73"/>
        <v>55.649717514124291</v>
      </c>
      <c r="Z347">
        <f t="shared" si="74"/>
        <v>294</v>
      </c>
      <c r="AA347">
        <f>VLOOKUP(B347,[1]高一上!$B:$I,7,0)</f>
        <v>63</v>
      </c>
      <c r="AB347" t="str">
        <f>VLOOKUP(B347,[1]高一上!$B:$I,8,0)</f>
        <v>赵云川</v>
      </c>
      <c r="AC347">
        <f t="shared" si="75"/>
        <v>107.06214689265536</v>
      </c>
      <c r="AD347">
        <f t="shared" si="76"/>
        <v>137</v>
      </c>
      <c r="AE347">
        <f>VLOOKUP(B347,[1]中考!$B:$H,7,0)</f>
        <v>84</v>
      </c>
      <c r="AF347">
        <f t="shared" si="77"/>
        <v>162</v>
      </c>
    </row>
    <row r="348" spans="1:32" x14ac:dyDescent="0.2">
      <c r="A348" s="2" t="s">
        <v>1041</v>
      </c>
      <c r="B348" s="2" t="s">
        <v>1042</v>
      </c>
      <c r="C348" s="1">
        <v>8</v>
      </c>
      <c r="D348" s="3" t="s">
        <v>9</v>
      </c>
      <c r="E348" s="4" t="s">
        <v>1043</v>
      </c>
      <c r="F348" s="1">
        <v>370</v>
      </c>
      <c r="G348" s="13">
        <f>VLOOKUP(B348,'[1]高三下(高考)'!$B:$J,8,0)</f>
        <v>71</v>
      </c>
      <c r="H348" s="12" t="str">
        <f>VLOOKUP(B348,'[1]高三下(高考)'!$B:$J,9,0)</f>
        <v>徐万雄</v>
      </c>
      <c r="I348" s="15">
        <f t="shared" si="65"/>
        <v>36.440677966101696</v>
      </c>
      <c r="J348">
        <f t="shared" si="66"/>
        <v>278</v>
      </c>
      <c r="K348">
        <f>VLOOKUP(B348,[1]高三上!$B:$J,8,0)</f>
        <v>75</v>
      </c>
      <c r="L348" t="str">
        <f>VLOOKUP(B348,[1]高三上!$B:$J,9,0)</f>
        <v>徐万雄</v>
      </c>
      <c r="M348">
        <f t="shared" si="67"/>
        <v>157.34463276836158</v>
      </c>
      <c r="N348">
        <f t="shared" si="68"/>
        <v>53</v>
      </c>
      <c r="O348">
        <f>VLOOKUP(B348,[1]高二下!$B:$J,8,0)</f>
        <v>52</v>
      </c>
      <c r="P348" t="str">
        <f>VLOOKUP(B348,[1]高二下!$B:$J,9,0)</f>
        <v>徐万雄</v>
      </c>
      <c r="Q348">
        <f t="shared" si="69"/>
        <v>111.29943502824858</v>
      </c>
      <c r="R348">
        <f t="shared" si="70"/>
        <v>256</v>
      </c>
      <c r="S348">
        <f>VLOOKUP(B348,[1]高二上!$B:$J,8,0)</f>
        <v>39</v>
      </c>
      <c r="T348" t="str">
        <f>VLOOKUP(B348,[1]高二上!$B:$J,9,0)</f>
        <v>吕开绒</v>
      </c>
      <c r="U348">
        <f t="shared" si="71"/>
        <v>107.06214689265536</v>
      </c>
      <c r="V348">
        <f t="shared" si="72"/>
        <v>296</v>
      </c>
      <c r="W348">
        <f>VLOOKUP(B348,[1]高一下!$B:$J,8,0)</f>
        <v>48</v>
      </c>
      <c r="X348" t="str">
        <f>VLOOKUP(B348,[1]高一下!$B:$J,9,0)</f>
        <v>吕开绒</v>
      </c>
      <c r="Y348">
        <f t="shared" si="73"/>
        <v>60.451977401129945</v>
      </c>
      <c r="Z348">
        <f t="shared" si="74"/>
        <v>321</v>
      </c>
      <c r="AA348">
        <f>VLOOKUP(B348,[1]高一上!$B:$I,7,0)</f>
        <v>58</v>
      </c>
      <c r="AB348" t="str">
        <f>VLOOKUP(B348,[1]高一上!$B:$I,8,0)</f>
        <v>赵云川</v>
      </c>
      <c r="AC348">
        <f t="shared" si="75"/>
        <v>65.536723163841799</v>
      </c>
      <c r="AD348">
        <f t="shared" si="76"/>
        <v>181</v>
      </c>
      <c r="AE348">
        <f>VLOOKUP(B348,[1]中考!$B:$H,7,0)</f>
        <v>100</v>
      </c>
      <c r="AF348">
        <f t="shared" si="77"/>
        <v>59</v>
      </c>
    </row>
    <row r="349" spans="1:32" x14ac:dyDescent="0.2">
      <c r="A349" s="2" t="s">
        <v>1044</v>
      </c>
      <c r="B349" s="2" t="s">
        <v>1045</v>
      </c>
      <c r="C349" s="1">
        <v>8</v>
      </c>
      <c r="D349" s="3" t="s">
        <v>9</v>
      </c>
      <c r="E349" s="4" t="s">
        <v>1046</v>
      </c>
      <c r="F349" s="1">
        <v>364</v>
      </c>
      <c r="G349" s="13">
        <f>VLOOKUP(B349,'[1]高三下(高考)'!$B:$J,8,0)</f>
        <v>81</v>
      </c>
      <c r="H349" s="12" t="str">
        <f>VLOOKUP(B349,'[1]高三下(高考)'!$B:$J,9,0)</f>
        <v>徐万雄</v>
      </c>
      <c r="I349" s="15">
        <f t="shared" si="65"/>
        <v>106.77966101694915</v>
      </c>
      <c r="J349">
        <f t="shared" si="66"/>
        <v>209</v>
      </c>
      <c r="K349">
        <f>VLOOKUP(B349,[1]高三上!$B:$J,8,0)</f>
        <v>49</v>
      </c>
      <c r="L349" t="str">
        <f>VLOOKUP(B349,[1]高三上!$B:$J,9,0)</f>
        <v>徐万雄</v>
      </c>
      <c r="M349">
        <f t="shared" si="67"/>
        <v>112.42937853107344</v>
      </c>
      <c r="N349">
        <f t="shared" si="68"/>
        <v>233</v>
      </c>
      <c r="O349">
        <f>VLOOKUP(B349,[1]高二下!$B:$J,8,0)</f>
        <v>49</v>
      </c>
      <c r="P349" t="str">
        <f>VLOOKUP(B349,[1]高二下!$B:$J,9,0)</f>
        <v>徐万雄</v>
      </c>
      <c r="Q349">
        <f t="shared" si="69"/>
        <v>110.73446327683615</v>
      </c>
      <c r="R349">
        <f t="shared" si="70"/>
        <v>277</v>
      </c>
      <c r="S349">
        <f>VLOOKUP(B349,[1]高二上!$B:$J,8,0)</f>
        <v>34</v>
      </c>
      <c r="T349" t="str">
        <f>VLOOKUP(B349,[1]高二上!$B:$J,9,0)</f>
        <v>吕开绒</v>
      </c>
      <c r="U349">
        <f t="shared" si="71"/>
        <v>94.067796610169495</v>
      </c>
      <c r="V349">
        <f t="shared" si="72"/>
        <v>315</v>
      </c>
      <c r="W349">
        <f>VLOOKUP(B349,[1]高一下!$B:$J,8,0)</f>
        <v>55</v>
      </c>
      <c r="X349" t="str">
        <f>VLOOKUP(B349,[1]高一下!$B:$J,9,0)</f>
        <v>吕开绒</v>
      </c>
      <c r="Y349">
        <f t="shared" si="73"/>
        <v>74.576271186440678</v>
      </c>
      <c r="Z349">
        <f t="shared" si="74"/>
        <v>294</v>
      </c>
      <c r="AA349">
        <f>VLOOKUP(B349,[1]高一上!$B:$I,7,0)</f>
        <v>54</v>
      </c>
      <c r="AB349" t="str">
        <f>VLOOKUP(B349,[1]高一上!$B:$I,8,0)</f>
        <v>赵云川</v>
      </c>
      <c r="AC349">
        <f t="shared" si="75"/>
        <v>74.576271186440678</v>
      </c>
      <c r="AD349">
        <f t="shared" si="76"/>
        <v>204</v>
      </c>
      <c r="AE349">
        <f>VLOOKUP(B349,[1]中考!$B:$H,7,0)</f>
        <v>91</v>
      </c>
      <c r="AF349">
        <f t="shared" si="77"/>
        <v>114</v>
      </c>
    </row>
    <row r="350" spans="1:32" x14ac:dyDescent="0.2">
      <c r="A350" s="2" t="s">
        <v>1047</v>
      </c>
      <c r="B350" s="2" t="s">
        <v>1048</v>
      </c>
      <c r="C350" s="1">
        <v>8</v>
      </c>
      <c r="D350" s="3" t="s">
        <v>9</v>
      </c>
      <c r="E350" s="4" t="s">
        <v>1049</v>
      </c>
      <c r="F350" s="1">
        <v>351</v>
      </c>
      <c r="G350" s="13">
        <f>VLOOKUP(B350,'[1]高三下(高考)'!$B:$J,8,0)</f>
        <v>62</v>
      </c>
      <c r="H350" s="12" t="str">
        <f>VLOOKUP(B350,'[1]高三下(高考)'!$B:$J,9,0)</f>
        <v>徐万雄</v>
      </c>
      <c r="I350" s="15">
        <f t="shared" si="65"/>
        <v>100.84745762711864</v>
      </c>
      <c r="J350">
        <f t="shared" si="66"/>
        <v>320</v>
      </c>
      <c r="K350">
        <f>VLOOKUP(B350,[1]高三上!$B:$J,8,0)</f>
        <v>31</v>
      </c>
      <c r="L350" t="str">
        <f>VLOOKUP(B350,[1]高三上!$B:$J,9,0)</f>
        <v>徐万雄</v>
      </c>
      <c r="M350">
        <f t="shared" si="67"/>
        <v>77.401129943502823</v>
      </c>
      <c r="N350">
        <f t="shared" si="68"/>
        <v>323</v>
      </c>
      <c r="O350">
        <f>VLOOKUP(B350,[1]高二下!$B:$J,8,0)</f>
        <v>54</v>
      </c>
      <c r="P350" t="str">
        <f>VLOOKUP(B350,[1]高二下!$B:$J,9,0)</f>
        <v>徐万雄</v>
      </c>
      <c r="Q350">
        <f t="shared" si="69"/>
        <v>121.46892655367232</v>
      </c>
      <c r="R350">
        <f t="shared" si="70"/>
        <v>243</v>
      </c>
      <c r="S350">
        <f>VLOOKUP(B350,[1]高二上!$B:$J,8,0)</f>
        <v>33</v>
      </c>
      <c r="T350" t="str">
        <f>VLOOKUP(B350,[1]高二上!$B:$J,9,0)</f>
        <v>吕开绒</v>
      </c>
      <c r="U350">
        <f t="shared" si="71"/>
        <v>98.022598870056498</v>
      </c>
      <c r="V350">
        <f t="shared" si="72"/>
        <v>319</v>
      </c>
      <c r="W350">
        <f>VLOOKUP(B350,[1]高一下!$B:$J,8,0)</f>
        <v>51</v>
      </c>
      <c r="X350" t="str">
        <f>VLOOKUP(B350,[1]高一下!$B:$J,9,0)</f>
        <v>吕开绒</v>
      </c>
      <c r="Y350">
        <f t="shared" si="73"/>
        <v>91.807909604519779</v>
      </c>
      <c r="Z350">
        <f t="shared" si="74"/>
        <v>312</v>
      </c>
      <c r="AA350">
        <f>VLOOKUP(B350,[1]高一上!$B:$I,7,0)</f>
        <v>43</v>
      </c>
      <c r="AB350" t="str">
        <f>VLOOKUP(B350,[1]高一上!$B:$I,8,0)</f>
        <v>吕开绒</v>
      </c>
      <c r="AC350">
        <f t="shared" si="75"/>
        <v>58.192090395480228</v>
      </c>
      <c r="AD350">
        <f t="shared" si="76"/>
        <v>283</v>
      </c>
      <c r="AE350">
        <f>VLOOKUP(B350,[1]中考!$B:$H,7,0)</f>
        <v>88</v>
      </c>
      <c r="AF350">
        <f t="shared" si="77"/>
        <v>135</v>
      </c>
    </row>
    <row r="351" spans="1:32" x14ac:dyDescent="0.2">
      <c r="A351" s="2" t="s">
        <v>1050</v>
      </c>
      <c r="B351" s="2" t="s">
        <v>1051</v>
      </c>
      <c r="C351" s="1">
        <v>8</v>
      </c>
      <c r="D351" s="3" t="s">
        <v>9</v>
      </c>
      <c r="E351" s="4" t="s">
        <v>1052</v>
      </c>
      <c r="F351" s="1">
        <v>334</v>
      </c>
      <c r="G351" s="13">
        <f>VLOOKUP(B351,'[1]高三下(高考)'!$B:$J,8,0)</f>
        <v>60</v>
      </c>
      <c r="H351" s="12" t="str">
        <f>VLOOKUP(B351,'[1]高三下(高考)'!$B:$J,9,0)</f>
        <v>徐万雄</v>
      </c>
      <c r="I351" s="15">
        <f t="shared" si="65"/>
        <v>87.853107344632775</v>
      </c>
      <c r="J351">
        <f t="shared" si="66"/>
        <v>327</v>
      </c>
      <c r="K351">
        <f>VLOOKUP(B351,[1]高三上!$B:$J,8,0)</f>
        <v>41</v>
      </c>
      <c r="L351" t="str">
        <f>VLOOKUP(B351,[1]高三上!$B:$J,9,0)</f>
        <v>徐万雄</v>
      </c>
      <c r="M351">
        <f t="shared" si="67"/>
        <v>106.77966101694915</v>
      </c>
      <c r="N351">
        <f t="shared" si="68"/>
        <v>284</v>
      </c>
      <c r="O351">
        <f>VLOOKUP(B351,[1]高二下!$B:$J,8,0)</f>
        <v>40</v>
      </c>
      <c r="P351" t="str">
        <f>VLOOKUP(B351,[1]高二下!$B:$J,9,0)</f>
        <v>徐万雄</v>
      </c>
      <c r="Q351">
        <f t="shared" si="69"/>
        <v>88.418079096045204</v>
      </c>
      <c r="R351">
        <f t="shared" si="70"/>
        <v>308</v>
      </c>
      <c r="S351">
        <f>VLOOKUP(B351,[1]高二上!$B:$J,8,0)</f>
        <v>46</v>
      </c>
      <c r="T351" t="str">
        <f>VLOOKUP(B351,[1]高二上!$B:$J,9,0)</f>
        <v>吕开绒</v>
      </c>
      <c r="U351">
        <f t="shared" si="71"/>
        <v>105.36723163841808</v>
      </c>
      <c r="V351">
        <f t="shared" si="72"/>
        <v>267</v>
      </c>
      <c r="W351">
        <f>VLOOKUP(B351,[1]高一下!$B:$J,8,0)</f>
        <v>57</v>
      </c>
      <c r="X351" t="str">
        <f>VLOOKUP(B351,[1]高一下!$B:$J,9,0)</f>
        <v>吕开绒</v>
      </c>
      <c r="Y351">
        <f t="shared" si="73"/>
        <v>107.06214689265536</v>
      </c>
      <c r="Z351">
        <f t="shared" si="74"/>
        <v>286</v>
      </c>
      <c r="AA351">
        <f>VLOOKUP(B351,[1]高一上!$B:$I,7,0)</f>
        <v>36</v>
      </c>
      <c r="AB351" t="str">
        <f>VLOOKUP(B351,[1]高一上!$B:$I,8,0)</f>
        <v>马俊</v>
      </c>
      <c r="AC351">
        <f t="shared" si="75"/>
        <v>47.175141242937855</v>
      </c>
      <c r="AD351">
        <f t="shared" si="76"/>
        <v>311</v>
      </c>
      <c r="AE351">
        <f>VLOOKUP(B351,[1]中考!$B:$H,7,0)</f>
        <v>89</v>
      </c>
      <c r="AF351">
        <f t="shared" si="77"/>
        <v>124</v>
      </c>
    </row>
    <row r="352" spans="1:32" x14ac:dyDescent="0.2">
      <c r="A352" s="2" t="s">
        <v>1053</v>
      </c>
      <c r="B352" s="2" t="s">
        <v>1054</v>
      </c>
      <c r="C352" s="1">
        <v>8</v>
      </c>
      <c r="D352" s="3" t="s">
        <v>9</v>
      </c>
      <c r="E352" s="4" t="s">
        <v>1055</v>
      </c>
      <c r="F352" s="1">
        <v>330</v>
      </c>
      <c r="G352" s="13">
        <f>VLOOKUP(B352,'[1]高三下(高考)'!$B:$J,8,0)</f>
        <v>55</v>
      </c>
      <c r="H352" s="12" t="str">
        <f>VLOOKUP(B352,'[1]高三下(高考)'!$B:$J,9,0)</f>
        <v>徐万雄</v>
      </c>
      <c r="I352" s="15">
        <f t="shared" si="65"/>
        <v>98.022598870056498</v>
      </c>
      <c r="J352">
        <f t="shared" si="66"/>
        <v>342</v>
      </c>
      <c r="K352">
        <f>VLOOKUP(B352,[1]高三上!$B:$J,8,0)</f>
        <v>24</v>
      </c>
      <c r="L352" t="str">
        <f>VLOOKUP(B352,[1]高三上!$B:$J,9,0)</f>
        <v>徐万雄</v>
      </c>
      <c r="M352">
        <f t="shared" si="67"/>
        <v>87.288135593220346</v>
      </c>
      <c r="N352">
        <f t="shared" si="68"/>
        <v>335</v>
      </c>
      <c r="O352">
        <f>VLOOKUP(B352,[1]高二下!$B:$J,8,0)</f>
        <v>46</v>
      </c>
      <c r="P352" t="str">
        <f>VLOOKUP(B352,[1]高二下!$B:$J,9,0)</f>
        <v>徐万雄</v>
      </c>
      <c r="Q352">
        <f t="shared" si="69"/>
        <v>115.81920903954803</v>
      </c>
      <c r="R352">
        <f t="shared" si="70"/>
        <v>290</v>
      </c>
      <c r="S352">
        <f>VLOOKUP(B352,[1]高二上!$B:$J,8,0)</f>
        <v>22</v>
      </c>
      <c r="T352" t="str">
        <f>VLOOKUP(B352,[1]高二上!$B:$J,9,0)</f>
        <v>吕开绒</v>
      </c>
      <c r="U352">
        <f t="shared" si="71"/>
        <v>83.050847457627128</v>
      </c>
      <c r="V352">
        <f t="shared" si="72"/>
        <v>346</v>
      </c>
      <c r="W352">
        <f>VLOOKUP(B352,[1]高一下!$B:$J,8,0)</f>
        <v>57</v>
      </c>
      <c r="X352" t="str">
        <f>VLOOKUP(B352,[1]高一下!$B:$J,9,0)</f>
        <v>吕开绒</v>
      </c>
      <c r="Y352">
        <f t="shared" si="73"/>
        <v>112.14689265536722</v>
      </c>
      <c r="Z352">
        <f t="shared" si="74"/>
        <v>286</v>
      </c>
      <c r="AA352">
        <f>VLOOKUP(B352,[1]高一上!$B:$I,7,0)</f>
        <v>31</v>
      </c>
      <c r="AB352" t="str">
        <f>VLOOKUP(B352,[1]高一上!$B:$I,8,0)</f>
        <v>赵云川</v>
      </c>
      <c r="AC352">
        <f t="shared" si="75"/>
        <v>42.090395480225986</v>
      </c>
      <c r="AD352">
        <f t="shared" si="76"/>
        <v>329</v>
      </c>
      <c r="AE352">
        <f>VLOOKUP(B352,[1]中考!$B:$H,7,0)</f>
        <v>89</v>
      </c>
      <c r="AF352">
        <f t="shared" si="77"/>
        <v>124</v>
      </c>
    </row>
    <row r="353" spans="1:32" x14ac:dyDescent="0.2">
      <c r="A353" s="2" t="s">
        <v>1056</v>
      </c>
      <c r="B353" s="2" t="s">
        <v>1057</v>
      </c>
      <c r="C353" s="1">
        <v>8</v>
      </c>
      <c r="D353" s="3" t="s">
        <v>9</v>
      </c>
      <c r="E353" s="4" t="s">
        <v>1058</v>
      </c>
      <c r="F353" s="1">
        <v>323</v>
      </c>
      <c r="G353" s="13">
        <f>VLOOKUP(B353,'[1]高三下(高考)'!$B:$J,8,0)</f>
        <v>47</v>
      </c>
      <c r="H353" s="12" t="str">
        <f>VLOOKUP(B353,'[1]高三下(高考)'!$B:$J,9,0)</f>
        <v>徐万雄</v>
      </c>
      <c r="I353" s="15">
        <f t="shared" si="65"/>
        <v>93.220338983050851</v>
      </c>
      <c r="J353">
        <f t="shared" si="66"/>
        <v>349</v>
      </c>
      <c r="K353">
        <f>VLOOKUP(B353,[1]高三上!$B:$J,8,0)</f>
        <v>30</v>
      </c>
      <c r="L353" t="str">
        <f>VLOOKUP(B353,[1]高三上!$B:$J,9,0)</f>
        <v>徐万雄</v>
      </c>
      <c r="M353">
        <f t="shared" si="67"/>
        <v>104.51977401129943</v>
      </c>
      <c r="N353">
        <f t="shared" si="68"/>
        <v>325</v>
      </c>
      <c r="O353">
        <f>VLOOKUP(B353,[1]高二下!$B:$J,8,0)</f>
        <v>26</v>
      </c>
      <c r="P353" t="str">
        <f>VLOOKUP(B353,[1]高二下!$B:$J,9,0)</f>
        <v>徐万雄</v>
      </c>
      <c r="Q353">
        <f t="shared" si="69"/>
        <v>100</v>
      </c>
      <c r="R353">
        <f t="shared" si="70"/>
        <v>341</v>
      </c>
      <c r="S353">
        <f>VLOOKUP(B353,[1]高二上!$B:$J,8,0)</f>
        <v>26</v>
      </c>
      <c r="T353" t="str">
        <f>VLOOKUP(B353,[1]高二上!$B:$J,9,0)</f>
        <v>吕开绒</v>
      </c>
      <c r="U353">
        <f t="shared" si="71"/>
        <v>98.022598870056498</v>
      </c>
      <c r="V353">
        <f t="shared" si="72"/>
        <v>341</v>
      </c>
      <c r="W353">
        <f>VLOOKUP(B353,[1]高一下!$B:$J,8,0)</f>
        <v>43</v>
      </c>
      <c r="X353" t="str">
        <f>VLOOKUP(B353,[1]高一下!$B:$J,9,0)</f>
        <v>吕开绒</v>
      </c>
      <c r="Y353">
        <f t="shared" si="73"/>
        <v>92.372881355932208</v>
      </c>
      <c r="Z353">
        <f t="shared" si="74"/>
        <v>334</v>
      </c>
      <c r="AA353">
        <f>VLOOKUP(B353,[1]高一上!$B:$I,7,0)</f>
        <v>37</v>
      </c>
      <c r="AB353" t="str">
        <f>VLOOKUP(B353,[1]高一上!$B:$I,8,0)</f>
        <v>吕开绒</v>
      </c>
      <c r="AC353">
        <f t="shared" si="75"/>
        <v>53.10734463276836</v>
      </c>
      <c r="AD353">
        <f t="shared" si="76"/>
        <v>307</v>
      </c>
      <c r="AE353">
        <f>VLOOKUP(B353,[1]中考!$B:$H,7,0)</f>
        <v>87</v>
      </c>
      <c r="AF353">
        <f t="shared" si="77"/>
        <v>141</v>
      </c>
    </row>
    <row r="354" spans="1:32" x14ac:dyDescent="0.2">
      <c r="A354" s="2" t="s">
        <v>1059</v>
      </c>
      <c r="B354" s="2" t="s">
        <v>1060</v>
      </c>
      <c r="C354" s="1">
        <v>8</v>
      </c>
      <c r="D354" s="3" t="s">
        <v>9</v>
      </c>
      <c r="E354" s="4" t="s">
        <v>1061</v>
      </c>
      <c r="F354" s="1">
        <v>314</v>
      </c>
      <c r="G354" s="13">
        <f>VLOOKUP(B354,'[1]高三下(高考)'!$B:$J,8,0)</f>
        <v>47</v>
      </c>
      <c r="H354" s="12" t="str">
        <f>VLOOKUP(B354,'[1]高三下(高考)'!$B:$J,9,0)</f>
        <v>徐万雄</v>
      </c>
      <c r="I354" s="15">
        <f t="shared" si="65"/>
        <v>95.762711864406782</v>
      </c>
      <c r="J354">
        <f t="shared" si="66"/>
        <v>349</v>
      </c>
      <c r="K354">
        <f>VLOOKUP(B354,[1]高三上!$B:$J,8,0)</f>
        <v>25</v>
      </c>
      <c r="L354" t="str">
        <f>VLOOKUP(B354,[1]高三上!$B:$J,9,0)</f>
        <v>徐万雄</v>
      </c>
      <c r="M354">
        <f t="shared" si="67"/>
        <v>76.271186440677965</v>
      </c>
      <c r="N354">
        <f t="shared" si="68"/>
        <v>334</v>
      </c>
      <c r="O354">
        <f>VLOOKUP(B354,[1]高二下!$B:$J,8,0)</f>
        <v>53</v>
      </c>
      <c r="P354" t="str">
        <f>VLOOKUP(B354,[1]高二下!$B:$J,9,0)</f>
        <v>徐万雄</v>
      </c>
      <c r="Q354">
        <f t="shared" si="69"/>
        <v>126.27118644067797</v>
      </c>
      <c r="R354">
        <f t="shared" si="70"/>
        <v>250</v>
      </c>
      <c r="S354">
        <f>VLOOKUP(B354,[1]高二上!$B:$J,8,0)</f>
        <v>24</v>
      </c>
      <c r="T354" t="str">
        <f>VLOOKUP(B354,[1]高二上!$B:$J,9,0)</f>
        <v>吕开绒</v>
      </c>
      <c r="U354">
        <f t="shared" si="71"/>
        <v>101.41242937853107</v>
      </c>
      <c r="V354">
        <f t="shared" si="72"/>
        <v>343</v>
      </c>
      <c r="W354">
        <f>VLOOKUP(B354,[1]高一下!$B:$J,8,0)</f>
        <v>29</v>
      </c>
      <c r="X354" t="str">
        <f>VLOOKUP(B354,[1]高一下!$B:$J,9,0)</f>
        <v>吕开绒</v>
      </c>
      <c r="Y354">
        <f t="shared" si="73"/>
        <v>97.175141242937855</v>
      </c>
      <c r="Z354">
        <f t="shared" si="74"/>
        <v>348</v>
      </c>
      <c r="AA354">
        <f>VLOOKUP(B354,[1]高一上!$B:$I,7,0)</f>
        <v>28</v>
      </c>
      <c r="AB354" t="str">
        <f>VLOOKUP(B354,[1]高一上!$B:$I,8,0)</f>
        <v>赵云川</v>
      </c>
      <c r="AC354">
        <f t="shared" si="75"/>
        <v>50</v>
      </c>
      <c r="AD354">
        <f t="shared" si="76"/>
        <v>338</v>
      </c>
      <c r="AE354">
        <f>VLOOKUP(B354,[1]中考!$B:$H,7,0)</f>
        <v>83</v>
      </c>
      <c r="AF354">
        <f t="shared" si="77"/>
        <v>161</v>
      </c>
    </row>
    <row r="355" spans="1:32" x14ac:dyDescent="0.2">
      <c r="A355" s="2" t="s">
        <v>1062</v>
      </c>
      <c r="B355" s="2" t="s">
        <v>1063</v>
      </c>
      <c r="C355" s="1">
        <v>8</v>
      </c>
      <c r="D355" s="3" t="s">
        <v>9</v>
      </c>
      <c r="E355" s="2" t="s">
        <v>1064</v>
      </c>
      <c r="F355" s="1">
        <v>310</v>
      </c>
      <c r="G355" s="13">
        <f>VLOOKUP(B355,'[1]高三下(高考)'!$B:$J,8,0)</f>
        <v>67</v>
      </c>
      <c r="H355" s="12" t="str">
        <f>VLOOKUP(B355,'[1]高三下(高考)'!$B:$J,9,0)</f>
        <v>徐万雄</v>
      </c>
      <c r="I355" s="15">
        <f t="shared" si="65"/>
        <v>86.158192090395488</v>
      </c>
      <c r="J355">
        <f t="shared" si="66"/>
        <v>304</v>
      </c>
      <c r="K355">
        <f>VLOOKUP(B355,[1]高三上!$B:$J,8,0)</f>
        <v>46</v>
      </c>
      <c r="L355" t="str">
        <f>VLOOKUP(B355,[1]高三上!$B:$J,9,0)</f>
        <v>徐万雄</v>
      </c>
      <c r="M355">
        <f t="shared" si="67"/>
        <v>123.72881355932203</v>
      </c>
      <c r="N355">
        <f t="shared" si="68"/>
        <v>255</v>
      </c>
      <c r="O355">
        <f>VLOOKUP(B355,[1]高二下!$B:$J,8,0)</f>
        <v>27</v>
      </c>
      <c r="P355" t="str">
        <f>VLOOKUP(B355,[1]高二下!$B:$J,9,0)</f>
        <v>徐万雄</v>
      </c>
      <c r="Q355">
        <f t="shared" si="69"/>
        <v>91.525423728813564</v>
      </c>
      <c r="R355">
        <f t="shared" si="70"/>
        <v>339</v>
      </c>
      <c r="S355">
        <f>VLOOKUP(B355,[1]高二上!$B:$J,8,0)</f>
        <v>36</v>
      </c>
      <c r="T355" t="str">
        <f>VLOOKUP(B355,[1]高二上!$B:$J,9,0)</f>
        <v>吕开绒</v>
      </c>
      <c r="U355">
        <f t="shared" si="71"/>
        <v>98.022598870056498</v>
      </c>
      <c r="V355">
        <f t="shared" si="72"/>
        <v>309</v>
      </c>
      <c r="W355">
        <f>VLOOKUP(B355,[1]高一下!$B:$J,8,0)</f>
        <v>53</v>
      </c>
      <c r="X355" t="str">
        <f>VLOOKUP(B355,[1]高一下!$B:$J,9,0)</f>
        <v>吕开绒</v>
      </c>
      <c r="Y355">
        <f t="shared" si="73"/>
        <v>105.08474576271186</v>
      </c>
      <c r="Z355">
        <f t="shared" si="74"/>
        <v>302</v>
      </c>
      <c r="AA355">
        <f>VLOOKUP(B355,[1]高一上!$B:$I,7,0)</f>
        <v>33</v>
      </c>
      <c r="AB355" t="str">
        <f>VLOOKUP(B355,[1]高一上!$B:$I,8,0)</f>
        <v>吕开绒</v>
      </c>
      <c r="AC355">
        <f t="shared" si="75"/>
        <v>14.689265536723155</v>
      </c>
      <c r="AD355">
        <f t="shared" si="76"/>
        <v>320</v>
      </c>
      <c r="AE355">
        <f>VLOOKUP(B355,[1]中考!$B:$H,7,0)</f>
        <v>114</v>
      </c>
      <c r="AF355">
        <f t="shared" si="77"/>
        <v>18</v>
      </c>
    </row>
    <row r="356" spans="1:32" x14ac:dyDescent="0.2">
      <c r="A356" s="2" t="s">
        <v>1065</v>
      </c>
      <c r="B356" s="2" t="s">
        <v>1066</v>
      </c>
      <c r="C356" s="1">
        <v>8</v>
      </c>
      <c r="D356" s="3" t="s">
        <v>9</v>
      </c>
      <c r="E356" s="2" t="s">
        <v>1067</v>
      </c>
      <c r="F356" s="1">
        <v>303</v>
      </c>
      <c r="G356" s="13">
        <f>VLOOKUP(B356,'[1]高三下(高考)'!$B:$J,8,0)</f>
        <v>44</v>
      </c>
      <c r="H356" s="12" t="str">
        <f>VLOOKUP(B356,'[1]高三下(高考)'!$B:$J,9,0)</f>
        <v>徐万雄</v>
      </c>
      <c r="I356" s="15">
        <f t="shared" si="65"/>
        <v>100</v>
      </c>
      <c r="J356">
        <f t="shared" si="66"/>
        <v>351</v>
      </c>
      <c r="K356">
        <f>VLOOKUP(B356,[1]高三上!$B:$J,8,0)</f>
        <v>0</v>
      </c>
      <c r="L356" t="str">
        <f>VLOOKUP(B356,[1]高三上!$B:$J,9,0)</f>
        <v>徐万雄</v>
      </c>
      <c r="M356">
        <f t="shared" si="67"/>
        <v>100</v>
      </c>
      <c r="N356">
        <f t="shared" si="68"/>
        <v>344</v>
      </c>
      <c r="O356">
        <f>VLOOKUP(B356,[1]高二下!$B:$J,8,0)</f>
        <v>19</v>
      </c>
      <c r="P356" t="str">
        <f>VLOOKUP(B356,[1]高二下!$B:$J,9,0)</f>
        <v>徐万雄</v>
      </c>
      <c r="Q356">
        <f t="shared" si="69"/>
        <v>88.13559322033899</v>
      </c>
      <c r="R356">
        <f t="shared" si="70"/>
        <v>344</v>
      </c>
      <c r="S356">
        <f>VLOOKUP(B356,[1]高二上!$B:$J,8,0)</f>
        <v>38</v>
      </c>
      <c r="T356" t="str">
        <f>VLOOKUP(B356,[1]高二上!$B:$J,9,0)</f>
        <v>吕开绒</v>
      </c>
      <c r="U356">
        <f t="shared" si="71"/>
        <v>107.06214689265536</v>
      </c>
      <c r="V356">
        <f t="shared" si="72"/>
        <v>302</v>
      </c>
      <c r="W356">
        <f>VLOOKUP(B356,[1]高一下!$B:$J,8,0)</f>
        <v>46</v>
      </c>
      <c r="X356" t="str">
        <f>VLOOKUP(B356,[1]高一下!$B:$J,9,0)</f>
        <v>吕开绒</v>
      </c>
      <c r="Y356">
        <f t="shared" si="73"/>
        <v>86.158192090395488</v>
      </c>
      <c r="Z356">
        <f t="shared" si="74"/>
        <v>327</v>
      </c>
      <c r="AA356">
        <f>VLOOKUP(B356,[1]高一上!$B:$I,7,0)</f>
        <v>44</v>
      </c>
      <c r="AB356" t="str">
        <f>VLOOKUP(B356,[1]高一上!$B:$I,8,0)</f>
        <v>吕开绒</v>
      </c>
      <c r="AC356">
        <f t="shared" si="75"/>
        <v>48.305084745762713</v>
      </c>
      <c r="AD356">
        <f t="shared" si="76"/>
        <v>278</v>
      </c>
      <c r="AE356">
        <f>VLOOKUP(B356,[1]中考!$B:$H,7,0)</f>
        <v>93</v>
      </c>
      <c r="AF356">
        <f t="shared" si="77"/>
        <v>95</v>
      </c>
    </row>
    <row r="357" spans="1:32" x14ac:dyDescent="0.2">
      <c r="A357" s="2" t="s">
        <v>1068</v>
      </c>
      <c r="B357" s="2" t="s">
        <v>1069</v>
      </c>
      <c r="C357" s="1">
        <v>9</v>
      </c>
      <c r="D357" s="3" t="s">
        <v>1070</v>
      </c>
      <c r="E357" s="2" t="s">
        <v>1071</v>
      </c>
      <c r="F357" s="1">
        <v>617</v>
      </c>
      <c r="G357" s="13">
        <f>VLOOKUP(B357,'[1]高三下(高考)'!$B:$J,8,0)</f>
        <v>119</v>
      </c>
      <c r="H357" s="12" t="str">
        <f>VLOOKUP(B357,'[1]高三下(高考)'!$B:$J,9,0)</f>
        <v>杜东洋</v>
      </c>
      <c r="I357" s="15">
        <f>IF(OR(G357=0,K357=0),100,(((N357-J357)/COUNTIF(D:D,D357))*100)+100)</f>
        <v>100</v>
      </c>
      <c r="J357">
        <f>RANK(G357,$G$357:$G$639,0)</f>
        <v>1</v>
      </c>
      <c r="K357">
        <f>VLOOKUP(B357,[1]高三上!$B:$J,8,0)</f>
        <v>92</v>
      </c>
      <c r="L357" t="str">
        <f>VLOOKUP(B357,[1]高三上!$B:$J,9,0)</f>
        <v>杜东洋</v>
      </c>
      <c r="M357">
        <f t="shared" si="67"/>
        <v>103.18021201413427</v>
      </c>
      <c r="N357">
        <f>RANK(K357,$K$357:$K$639,0)</f>
        <v>1</v>
      </c>
      <c r="O357">
        <f>VLOOKUP(B357,[1]高二下!$B:$J,8,0)</f>
        <v>81</v>
      </c>
      <c r="P357" t="str">
        <f>VLOOKUP(B357,[1]高二下!$B:$J,9,0)</f>
        <v>马俊</v>
      </c>
      <c r="Q357">
        <f t="shared" si="69"/>
        <v>96.81978798586573</v>
      </c>
      <c r="R357">
        <f>RANK(O357,$O$357:$O$639)</f>
        <v>10</v>
      </c>
      <c r="S357">
        <f>VLOOKUP(B357,[1]高二上!$B:$J,8,0)</f>
        <v>114</v>
      </c>
      <c r="T357" t="str">
        <f>VLOOKUP(B357,[1]高二上!$B:$J,9,0)</f>
        <v>马俊</v>
      </c>
      <c r="U357">
        <f t="shared" si="71"/>
        <v>100</v>
      </c>
      <c r="V357">
        <f>RANK(S357,$S$357:$S$639)</f>
        <v>1</v>
      </c>
      <c r="W357">
        <f>VLOOKUP(B357,[1]高一下!$B:$J,8,0)</f>
        <v>114</v>
      </c>
      <c r="X357" t="str">
        <f>VLOOKUP(B357,[1]高一下!$B:$J,9,0)</f>
        <v>马俊</v>
      </c>
      <c r="Y357">
        <f t="shared" si="73"/>
        <v>100</v>
      </c>
      <c r="Z357">
        <f>RANK(W357,$W$357:$W$639)</f>
        <v>1</v>
      </c>
      <c r="AA357">
        <f>VLOOKUP(B357,[1]高一上!$B:$I,7,0)</f>
        <v>100</v>
      </c>
      <c r="AB357" t="str">
        <f>VLOOKUP(B357,[1]高一上!$B:$I,8,0)</f>
        <v>赵云川</v>
      </c>
      <c r="AC357">
        <f t="shared" ref="AC357:AC420" si="78">IF((AE357=0)*OR(AA357=0),100,(((AF357-Z357)/COUNTIF(D:D,D357))*100)+100)</f>
        <v>100</v>
      </c>
      <c r="AD357">
        <f>RANK(AA357,$AA$357:$AA$639)</f>
        <v>1</v>
      </c>
      <c r="AE357">
        <f>VLOOKUP(B357,[1]中考!$B:$H,7,0)</f>
        <v>137</v>
      </c>
      <c r="AF357">
        <f>RANK(AE357,$AE$357:$AE$639)</f>
        <v>1</v>
      </c>
    </row>
    <row r="358" spans="1:32" x14ac:dyDescent="0.2">
      <c r="A358" s="2" t="s">
        <v>1072</v>
      </c>
      <c r="B358" s="2" t="s">
        <v>1073</v>
      </c>
      <c r="C358" s="1">
        <v>9</v>
      </c>
      <c r="D358" s="3" t="s">
        <v>1070</v>
      </c>
      <c r="E358" s="4" t="s">
        <v>1074</v>
      </c>
      <c r="F358" s="1">
        <v>578</v>
      </c>
      <c r="G358" s="13">
        <f>VLOOKUP(B358,'[1]高三下(高考)'!$B:$J,8,0)</f>
        <v>104</v>
      </c>
      <c r="H358" s="12" t="str">
        <f>VLOOKUP(B358,'[1]高三下(高考)'!$B:$J,9,0)</f>
        <v>杜东洋</v>
      </c>
      <c r="I358" s="15">
        <f t="shared" ref="I358:I421" si="79">IF(OR(G358=0,K358=0),100,(((N358-J358)/COUNTIF(D:D,D358))*100)+100)</f>
        <v>103.886925795053</v>
      </c>
      <c r="J358">
        <f t="shared" ref="J358:J421" si="80">RANK(G358,$G$357:$G$639,0)</f>
        <v>3</v>
      </c>
      <c r="K358">
        <f>VLOOKUP(B358,[1]高三上!$B:$J,8,0)</f>
        <v>64</v>
      </c>
      <c r="L358" t="str">
        <f>VLOOKUP(B358,[1]高三上!$B:$J,9,0)</f>
        <v>杜东洋</v>
      </c>
      <c r="M358">
        <f t="shared" si="67"/>
        <v>96.81978798586573</v>
      </c>
      <c r="N358">
        <f t="shared" ref="N358:N421" si="81">RANK(K358,$K$357:$K$639,0)</f>
        <v>14</v>
      </c>
      <c r="O358">
        <f>VLOOKUP(B358,[1]高二下!$B:$J,8,0)</f>
        <v>88</v>
      </c>
      <c r="P358" t="str">
        <f>VLOOKUP(B358,[1]高二下!$B:$J,9,0)</f>
        <v>马俊</v>
      </c>
      <c r="Q358">
        <f t="shared" si="69"/>
        <v>99.646643109540634</v>
      </c>
      <c r="R358">
        <f t="shared" ref="R358:R421" si="82">RANK(O358,$O$357:$O$639)</f>
        <v>5</v>
      </c>
      <c r="S358">
        <f>VLOOKUP(B358,[1]高二上!$B:$J,8,0)</f>
        <v>75</v>
      </c>
      <c r="T358" t="str">
        <f>VLOOKUP(B358,[1]高二上!$B:$J,9,0)</f>
        <v>马俊</v>
      </c>
      <c r="U358">
        <f t="shared" si="71"/>
        <v>101.41342756183745</v>
      </c>
      <c r="V358">
        <f t="shared" ref="V358:V421" si="83">RANK(S358,$S$357:$S$639)</f>
        <v>4</v>
      </c>
      <c r="W358">
        <f>VLOOKUP(B358,[1]高一下!$B:$J,8,0)</f>
        <v>90</v>
      </c>
      <c r="X358" t="str">
        <f>VLOOKUP(B358,[1]高一下!$B:$J,9,0)</f>
        <v>马俊</v>
      </c>
      <c r="Y358">
        <f t="shared" si="73"/>
        <v>97.879858657243815</v>
      </c>
      <c r="Z358">
        <f t="shared" ref="Z358:Z421" si="84">RANK(W358,$W$357:$W$639)</f>
        <v>8</v>
      </c>
      <c r="AA358">
        <f>VLOOKUP(B358,[1]高一上!$B:$I,7,0)</f>
        <v>99</v>
      </c>
      <c r="AB358" t="str">
        <f>VLOOKUP(B358,[1]高一上!$B:$I,8,0)</f>
        <v>赵云川</v>
      </c>
      <c r="AC358">
        <f t="shared" si="78"/>
        <v>98.233215547703182</v>
      </c>
      <c r="AD358">
        <f t="shared" ref="AD358:AD421" si="85">RANK(AA358,$AA$357:$AA$639)</f>
        <v>2</v>
      </c>
      <c r="AE358">
        <f>VLOOKUP(B358,[1]中考!$B:$H,7,0)</f>
        <v>123</v>
      </c>
      <c r="AF358">
        <f t="shared" ref="AF358:AF421" si="86">RANK(AE358,$AE$357:$AE$639)</f>
        <v>3</v>
      </c>
    </row>
    <row r="359" spans="1:32" x14ac:dyDescent="0.2">
      <c r="A359" s="2" t="s">
        <v>1075</v>
      </c>
      <c r="B359" s="2" t="s">
        <v>1076</v>
      </c>
      <c r="C359" s="1">
        <v>9</v>
      </c>
      <c r="D359" s="3" t="s">
        <v>1070</v>
      </c>
      <c r="E359" s="4" t="s">
        <v>922</v>
      </c>
      <c r="F359" s="1">
        <v>562</v>
      </c>
      <c r="G359" s="13">
        <f>VLOOKUP(B359,'[1]高三下(高考)'!$B:$J,8,0)</f>
        <v>103</v>
      </c>
      <c r="H359" s="12" t="str">
        <f>VLOOKUP(B359,'[1]高三下(高考)'!$B:$J,9,0)</f>
        <v>杜东洋</v>
      </c>
      <c r="I359" s="15">
        <f t="shared" si="79"/>
        <v>99.646643109540634</v>
      </c>
      <c r="J359">
        <f t="shared" si="80"/>
        <v>4</v>
      </c>
      <c r="K359">
        <f>VLOOKUP(B359,[1]高三上!$B:$J,8,0)</f>
        <v>83</v>
      </c>
      <c r="L359" t="str">
        <f>VLOOKUP(B359,[1]高三上!$B:$J,9,0)</f>
        <v>杜东洋</v>
      </c>
      <c r="M359">
        <f t="shared" si="67"/>
        <v>99.293286219081267</v>
      </c>
      <c r="N359">
        <f t="shared" si="81"/>
        <v>3</v>
      </c>
      <c r="O359">
        <f>VLOOKUP(B359,[1]高二下!$B:$J,8,0)</f>
        <v>97</v>
      </c>
      <c r="P359" t="str">
        <f>VLOOKUP(B359,[1]高二下!$B:$J,9,0)</f>
        <v>马俊</v>
      </c>
      <c r="Q359">
        <f t="shared" si="69"/>
        <v>100.35335689045937</v>
      </c>
      <c r="R359">
        <f t="shared" si="82"/>
        <v>1</v>
      </c>
      <c r="S359">
        <f>VLOOKUP(B359,[1]高二上!$B:$J,8,0)</f>
        <v>95</v>
      </c>
      <c r="T359" t="str">
        <f>VLOOKUP(B359,[1]高二上!$B:$J,9,0)</f>
        <v>马俊</v>
      </c>
      <c r="U359">
        <f t="shared" si="71"/>
        <v>100.35335689045937</v>
      </c>
      <c r="V359">
        <f t="shared" si="83"/>
        <v>2</v>
      </c>
      <c r="W359">
        <f>VLOOKUP(B359,[1]高一下!$B:$J,8,0)</f>
        <v>97</v>
      </c>
      <c r="X359" t="str">
        <f>VLOOKUP(B359,[1]高一下!$B:$J,9,0)</f>
        <v>马俊</v>
      </c>
      <c r="Y359">
        <f t="shared" si="73"/>
        <v>100.35335689045937</v>
      </c>
      <c r="Z359">
        <f t="shared" si="84"/>
        <v>3</v>
      </c>
      <c r="AA359">
        <f>VLOOKUP(B359,[1]高一上!$B:$I,7,0)</f>
        <v>82</v>
      </c>
      <c r="AB359" t="str">
        <f>VLOOKUP(B359,[1]高一上!$B:$I,8,0)</f>
        <v>赵云川</v>
      </c>
      <c r="AC359">
        <f t="shared" si="78"/>
        <v>100.35335689045937</v>
      </c>
      <c r="AD359">
        <f t="shared" si="85"/>
        <v>4</v>
      </c>
      <c r="AE359">
        <f>VLOOKUP(B359,[1]中考!$B:$H,7,0)</f>
        <v>122</v>
      </c>
      <c r="AF359">
        <f t="shared" si="86"/>
        <v>4</v>
      </c>
    </row>
    <row r="360" spans="1:32" x14ac:dyDescent="0.2">
      <c r="A360" s="2" t="s">
        <v>1077</v>
      </c>
      <c r="B360" s="2" t="s">
        <v>1078</v>
      </c>
      <c r="C360" s="1">
        <v>9</v>
      </c>
      <c r="D360" s="3" t="s">
        <v>1070</v>
      </c>
      <c r="E360" s="4" t="s">
        <v>1079</v>
      </c>
      <c r="F360" s="1">
        <v>553</v>
      </c>
      <c r="G360" s="13">
        <f>VLOOKUP(B360,'[1]高三下(高考)'!$B:$J,8,0)</f>
        <v>88</v>
      </c>
      <c r="H360" s="12" t="str">
        <f>VLOOKUP(B360,'[1]高三下(高考)'!$B:$J,9,0)</f>
        <v>杜东洋</v>
      </c>
      <c r="I360" s="15">
        <f t="shared" si="79"/>
        <v>107.42049469964664</v>
      </c>
      <c r="J360">
        <f t="shared" si="80"/>
        <v>8</v>
      </c>
      <c r="K360">
        <f>VLOOKUP(B360,[1]高三上!$B:$J,8,0)</f>
        <v>55</v>
      </c>
      <c r="L360" t="str">
        <f>VLOOKUP(B360,[1]高三上!$B:$J,9,0)</f>
        <v>杜东洋</v>
      </c>
      <c r="M360">
        <f t="shared" si="67"/>
        <v>101.06007067137809</v>
      </c>
      <c r="N360">
        <f t="shared" si="81"/>
        <v>29</v>
      </c>
      <c r="O360">
        <f>VLOOKUP(B360,[1]高二下!$B:$J,8,0)</f>
        <v>65</v>
      </c>
      <c r="P360" t="str">
        <f>VLOOKUP(B360,[1]高二下!$B:$J,9,0)</f>
        <v>马俊</v>
      </c>
      <c r="Q360">
        <f t="shared" si="69"/>
        <v>93.28621908127208</v>
      </c>
      <c r="R360">
        <f t="shared" si="82"/>
        <v>32</v>
      </c>
      <c r="S360">
        <f>VLOOKUP(B360,[1]高二上!$B:$J,8,0)</f>
        <v>67</v>
      </c>
      <c r="T360" t="str">
        <f>VLOOKUP(B360,[1]高二上!$B:$J,9,0)</f>
        <v>马俊</v>
      </c>
      <c r="U360">
        <f t="shared" si="71"/>
        <v>100.35335689045937</v>
      </c>
      <c r="V360">
        <f t="shared" si="83"/>
        <v>13</v>
      </c>
      <c r="W360">
        <f>VLOOKUP(B360,[1]高一下!$B:$J,8,0)</f>
        <v>83</v>
      </c>
      <c r="X360" t="str">
        <f>VLOOKUP(B360,[1]高一下!$B:$J,9,0)</f>
        <v>马俊</v>
      </c>
      <c r="Y360">
        <f t="shared" si="73"/>
        <v>102.82685512367492</v>
      </c>
      <c r="Z360">
        <f t="shared" si="84"/>
        <v>14</v>
      </c>
      <c r="AA360">
        <f>VLOOKUP(B360,[1]高一上!$B:$I,7,0)</f>
        <v>59</v>
      </c>
      <c r="AB360" t="str">
        <f>VLOOKUP(B360,[1]高一上!$B:$I,8,0)</f>
        <v>赵云川</v>
      </c>
      <c r="AC360">
        <f t="shared" si="78"/>
        <v>100.70671378091873</v>
      </c>
      <c r="AD360">
        <f t="shared" si="85"/>
        <v>22</v>
      </c>
      <c r="AE360">
        <f>VLOOKUP(B360,[1]中考!$B:$H,7,0)</f>
        <v>115</v>
      </c>
      <c r="AF360">
        <f t="shared" si="86"/>
        <v>16</v>
      </c>
    </row>
    <row r="361" spans="1:32" x14ac:dyDescent="0.2">
      <c r="A361" s="2" t="s">
        <v>1080</v>
      </c>
      <c r="B361" s="2" t="s">
        <v>1081</v>
      </c>
      <c r="C361" s="1">
        <v>9</v>
      </c>
      <c r="D361" s="3" t="s">
        <v>1070</v>
      </c>
      <c r="E361" s="4" t="s">
        <v>1082</v>
      </c>
      <c r="F361" s="1">
        <v>542</v>
      </c>
      <c r="G361" s="13">
        <f>VLOOKUP(B361,'[1]高三下(高考)'!$B:$J,8,0)</f>
        <v>84</v>
      </c>
      <c r="H361" s="12" t="str">
        <f>VLOOKUP(B361,'[1]高三下(高考)'!$B:$J,9,0)</f>
        <v>杜东洋</v>
      </c>
      <c r="I361" s="15">
        <f t="shared" si="79"/>
        <v>99.293286219081267</v>
      </c>
      <c r="J361">
        <f t="shared" si="80"/>
        <v>18</v>
      </c>
      <c r="K361">
        <f>VLOOKUP(B361,[1]高三上!$B:$J,8,0)</f>
        <v>62</v>
      </c>
      <c r="L361" t="str">
        <f>VLOOKUP(B361,[1]高三上!$B:$J,9,0)</f>
        <v>杜东洋</v>
      </c>
      <c r="M361">
        <f t="shared" si="67"/>
        <v>102.47349823321555</v>
      </c>
      <c r="N361">
        <f t="shared" si="81"/>
        <v>16</v>
      </c>
      <c r="O361">
        <f>VLOOKUP(B361,[1]高二下!$B:$J,8,0)</f>
        <v>71</v>
      </c>
      <c r="P361" t="str">
        <f>VLOOKUP(B361,[1]高二下!$B:$J,9,0)</f>
        <v>马俊</v>
      </c>
      <c r="Q361">
        <f t="shared" si="69"/>
        <v>94.699646643109546</v>
      </c>
      <c r="R361">
        <f t="shared" si="82"/>
        <v>23</v>
      </c>
      <c r="S361">
        <f>VLOOKUP(B361,[1]高二上!$B:$J,8,0)</f>
        <v>71</v>
      </c>
      <c r="T361" t="str">
        <f>VLOOKUP(B361,[1]高二上!$B:$J,9,0)</f>
        <v>马俊</v>
      </c>
      <c r="U361">
        <f t="shared" si="71"/>
        <v>108.48056537102474</v>
      </c>
      <c r="V361">
        <f t="shared" si="83"/>
        <v>8</v>
      </c>
      <c r="W361">
        <f>VLOOKUP(B361,[1]高一下!$B:$J,8,0)</f>
        <v>76</v>
      </c>
      <c r="X361" t="str">
        <f>VLOOKUP(B361,[1]高一下!$B:$J,9,0)</f>
        <v>马俊</v>
      </c>
      <c r="Y361">
        <f t="shared" si="73"/>
        <v>93.639575971731446</v>
      </c>
      <c r="Z361">
        <f t="shared" si="84"/>
        <v>32</v>
      </c>
      <c r="AA361">
        <f>VLOOKUP(B361,[1]高一上!$B:$I,7,0)</f>
        <v>63</v>
      </c>
      <c r="AB361" t="str">
        <f>VLOOKUP(B361,[1]高一上!$B:$I,8,0)</f>
        <v>马俊</v>
      </c>
      <c r="AC361">
        <f t="shared" si="78"/>
        <v>91.519434628975262</v>
      </c>
      <c r="AD361">
        <f t="shared" si="85"/>
        <v>14</v>
      </c>
      <c r="AE361">
        <f>VLOOKUP(B361,[1]中考!$B:$H,7,0)</f>
        <v>118</v>
      </c>
      <c r="AF361">
        <f t="shared" si="86"/>
        <v>8</v>
      </c>
    </row>
    <row r="362" spans="1:32" x14ac:dyDescent="0.2">
      <c r="A362" s="2" t="s">
        <v>1083</v>
      </c>
      <c r="B362" s="2" t="s">
        <v>1084</v>
      </c>
      <c r="C362" s="1">
        <v>9</v>
      </c>
      <c r="D362" s="3" t="s">
        <v>1070</v>
      </c>
      <c r="E362" s="4" t="s">
        <v>1085</v>
      </c>
      <c r="F362" s="1">
        <v>539</v>
      </c>
      <c r="G362" s="13">
        <f>VLOOKUP(B362,'[1]高三下(高考)'!$B:$J,8,0)</f>
        <v>102</v>
      </c>
      <c r="H362" s="12" t="str">
        <f>VLOOKUP(B362,'[1]高三下(高考)'!$B:$J,9,0)</f>
        <v>杜东洋</v>
      </c>
      <c r="I362" s="15">
        <f t="shared" si="79"/>
        <v>98.939929328621915</v>
      </c>
      <c r="J362">
        <f t="shared" si="80"/>
        <v>5</v>
      </c>
      <c r="K362">
        <f>VLOOKUP(B362,[1]高三上!$B:$J,8,0)</f>
        <v>89</v>
      </c>
      <c r="L362" t="str">
        <f>VLOOKUP(B362,[1]高三上!$B:$J,9,0)</f>
        <v>杜东洋</v>
      </c>
      <c r="M362">
        <f t="shared" si="67"/>
        <v>100.70671378091873</v>
      </c>
      <c r="N362">
        <f t="shared" si="81"/>
        <v>2</v>
      </c>
      <c r="O362">
        <f>VLOOKUP(B362,[1]高二下!$B:$J,8,0)</f>
        <v>89</v>
      </c>
      <c r="P362" t="str">
        <f>VLOOKUP(B362,[1]高二下!$B:$J,9,0)</f>
        <v>马俊</v>
      </c>
      <c r="Q362">
        <f t="shared" si="69"/>
        <v>99.646643109540634</v>
      </c>
      <c r="R362">
        <f t="shared" si="82"/>
        <v>4</v>
      </c>
      <c r="S362">
        <f>VLOOKUP(B362,[1]高二上!$B:$J,8,0)</f>
        <v>84</v>
      </c>
      <c r="T362" t="str">
        <f>VLOOKUP(B362,[1]高二上!$B:$J,9,0)</f>
        <v>马俊</v>
      </c>
      <c r="U362">
        <f t="shared" si="71"/>
        <v>99.646643109540634</v>
      </c>
      <c r="V362">
        <f t="shared" si="83"/>
        <v>3</v>
      </c>
      <c r="W362">
        <f>VLOOKUP(B362,[1]高一下!$B:$J,8,0)</f>
        <v>100</v>
      </c>
      <c r="X362" t="str">
        <f>VLOOKUP(B362,[1]高一下!$B:$J,9,0)</f>
        <v>马俊</v>
      </c>
      <c r="Y362">
        <f t="shared" si="73"/>
        <v>100.35335689045937</v>
      </c>
      <c r="Z362">
        <f t="shared" si="84"/>
        <v>2</v>
      </c>
      <c r="AA362">
        <f>VLOOKUP(B362,[1]高一上!$B:$I,7,0)</f>
        <v>84</v>
      </c>
      <c r="AB362" t="str">
        <f>VLOOKUP(B362,[1]高一上!$B:$I,8,0)</f>
        <v>赵云川</v>
      </c>
      <c r="AC362">
        <f t="shared" si="78"/>
        <v>100</v>
      </c>
      <c r="AD362">
        <f t="shared" si="85"/>
        <v>3</v>
      </c>
      <c r="AE362">
        <f>VLOOKUP(B362,[1]中考!$B:$H,7,0)</f>
        <v>129</v>
      </c>
      <c r="AF362">
        <f t="shared" si="86"/>
        <v>2</v>
      </c>
    </row>
    <row r="363" spans="1:32" x14ac:dyDescent="0.2">
      <c r="A363" s="2" t="s">
        <v>1086</v>
      </c>
      <c r="B363" s="2" t="s">
        <v>1087</v>
      </c>
      <c r="C363" s="1">
        <v>9</v>
      </c>
      <c r="D363" s="3" t="s">
        <v>1070</v>
      </c>
      <c r="E363" s="4" t="s">
        <v>1088</v>
      </c>
      <c r="F363" s="1">
        <v>516</v>
      </c>
      <c r="G363" s="13">
        <f>VLOOKUP(B363,'[1]高三下(高考)'!$B:$J,8,0)</f>
        <v>81</v>
      </c>
      <c r="H363" s="12" t="str">
        <f>VLOOKUP(B363,'[1]高三下(高考)'!$B:$J,9,0)</f>
        <v>杜东洋</v>
      </c>
      <c r="I363" s="15">
        <f t="shared" si="79"/>
        <v>103.886925795053</v>
      </c>
      <c r="J363">
        <f t="shared" si="80"/>
        <v>29</v>
      </c>
      <c r="K363">
        <f>VLOOKUP(B363,[1]高三上!$B:$J,8,0)</f>
        <v>53</v>
      </c>
      <c r="L363" t="str">
        <f>VLOOKUP(B363,[1]高三上!$B:$J,9,0)</f>
        <v>杜东洋</v>
      </c>
      <c r="M363">
        <f t="shared" si="67"/>
        <v>98.939929328621915</v>
      </c>
      <c r="N363">
        <f t="shared" si="81"/>
        <v>40</v>
      </c>
      <c r="O363">
        <f>VLOOKUP(B363,[1]高二下!$B:$J,8,0)</f>
        <v>63</v>
      </c>
      <c r="P363" t="str">
        <f>VLOOKUP(B363,[1]高二下!$B:$J,9,0)</f>
        <v>马俊</v>
      </c>
      <c r="Q363">
        <f t="shared" si="69"/>
        <v>95.053003533568898</v>
      </c>
      <c r="R363">
        <f t="shared" si="82"/>
        <v>37</v>
      </c>
      <c r="S363">
        <f>VLOOKUP(B363,[1]高二上!$B:$J,8,0)</f>
        <v>61</v>
      </c>
      <c r="T363" t="str">
        <f>VLOOKUP(B363,[1]高二上!$B:$J,9,0)</f>
        <v>马俊</v>
      </c>
      <c r="U363">
        <f t="shared" si="71"/>
        <v>94.699646643109546</v>
      </c>
      <c r="V363">
        <f t="shared" si="83"/>
        <v>23</v>
      </c>
      <c r="W363">
        <f>VLOOKUP(B363,[1]高一下!$B:$J,8,0)</f>
        <v>90</v>
      </c>
      <c r="X363" t="str">
        <f>VLOOKUP(B363,[1]高一下!$B:$J,9,0)</f>
        <v>马俊</v>
      </c>
      <c r="Y363">
        <f t="shared" si="73"/>
        <v>106.36042402826855</v>
      </c>
      <c r="Z363">
        <f t="shared" si="84"/>
        <v>8</v>
      </c>
      <c r="AA363">
        <f>VLOOKUP(B363,[1]高一上!$B:$I,7,0)</f>
        <v>56</v>
      </c>
      <c r="AB363" t="str">
        <f>VLOOKUP(B363,[1]高一上!$B:$I,8,0)</f>
        <v>央宗娜姆</v>
      </c>
      <c r="AC363">
        <f t="shared" si="78"/>
        <v>101.76678445229682</v>
      </c>
      <c r="AD363">
        <f t="shared" si="85"/>
        <v>26</v>
      </c>
      <c r="AE363">
        <f>VLOOKUP(B363,[1]中考!$B:$H,7,0)</f>
        <v>116</v>
      </c>
      <c r="AF363">
        <f t="shared" si="86"/>
        <v>13</v>
      </c>
    </row>
    <row r="364" spans="1:32" x14ac:dyDescent="0.2">
      <c r="A364" s="2" t="s">
        <v>1089</v>
      </c>
      <c r="B364" s="2" t="s">
        <v>1090</v>
      </c>
      <c r="C364" s="1">
        <v>9</v>
      </c>
      <c r="D364" s="3" t="s">
        <v>1070</v>
      </c>
      <c r="E364" s="4" t="s">
        <v>1091</v>
      </c>
      <c r="F364" s="1">
        <v>513</v>
      </c>
      <c r="G364" s="13">
        <f>VLOOKUP(B364,'[1]高三下(高考)'!$B:$J,8,0)</f>
        <v>74</v>
      </c>
      <c r="H364" s="12" t="str">
        <f>VLOOKUP(B364,'[1]高三下(高考)'!$B:$J,9,0)</f>
        <v>杜东洋</v>
      </c>
      <c r="I364" s="15">
        <f t="shared" si="79"/>
        <v>93.992932862190813</v>
      </c>
      <c r="J364">
        <f t="shared" si="80"/>
        <v>57</v>
      </c>
      <c r="K364">
        <f>VLOOKUP(B364,[1]高三上!$B:$J,8,0)</f>
        <v>53</v>
      </c>
      <c r="L364" t="str">
        <f>VLOOKUP(B364,[1]高三上!$B:$J,9,0)</f>
        <v>杜东洋</v>
      </c>
      <c r="M364">
        <f t="shared" si="67"/>
        <v>86.572438162544174</v>
      </c>
      <c r="N364">
        <f t="shared" si="81"/>
        <v>40</v>
      </c>
      <c r="O364">
        <f>VLOOKUP(B364,[1]高二下!$B:$J,8,0)</f>
        <v>94</v>
      </c>
      <c r="P364" t="str">
        <f>VLOOKUP(B364,[1]高二下!$B:$J,9,0)</f>
        <v>马俊</v>
      </c>
      <c r="Q364">
        <f t="shared" si="69"/>
        <v>107.42049469964664</v>
      </c>
      <c r="R364">
        <f t="shared" si="82"/>
        <v>2</v>
      </c>
      <c r="S364">
        <f>VLOOKUP(B364,[1]高二上!$B:$J,8,0)</f>
        <v>61</v>
      </c>
      <c r="T364" t="str">
        <f>VLOOKUP(B364,[1]高二上!$B:$J,9,0)</f>
        <v>马俊</v>
      </c>
      <c r="U364">
        <f t="shared" si="71"/>
        <v>93.992932862190813</v>
      </c>
      <c r="V364">
        <f t="shared" si="83"/>
        <v>23</v>
      </c>
      <c r="W364">
        <f>VLOOKUP(B364,[1]高一下!$B:$J,8,0)</f>
        <v>93</v>
      </c>
      <c r="X364" t="str">
        <f>VLOOKUP(B364,[1]高一下!$B:$J,9,0)</f>
        <v>马俊</v>
      </c>
      <c r="Y364">
        <f t="shared" si="73"/>
        <v>100.35335689045937</v>
      </c>
      <c r="Z364">
        <f t="shared" si="84"/>
        <v>6</v>
      </c>
      <c r="AA364">
        <f>VLOOKUP(B364,[1]高一上!$B:$I,7,0)</f>
        <v>72</v>
      </c>
      <c r="AB364" t="str">
        <f>VLOOKUP(B364,[1]高一上!$B:$I,8,0)</f>
        <v>马俊</v>
      </c>
      <c r="AC364">
        <f t="shared" si="78"/>
        <v>116.96113074204948</v>
      </c>
      <c r="AD364">
        <f t="shared" si="85"/>
        <v>7</v>
      </c>
      <c r="AE364">
        <f>VLOOKUP(B364,[1]中考!$B:$H,7,0)</f>
        <v>101</v>
      </c>
      <c r="AF364">
        <f t="shared" si="86"/>
        <v>54</v>
      </c>
    </row>
    <row r="365" spans="1:32" x14ac:dyDescent="0.2">
      <c r="A365" s="2" t="s">
        <v>1092</v>
      </c>
      <c r="B365" s="2" t="s">
        <v>1093</v>
      </c>
      <c r="C365" s="1">
        <v>9</v>
      </c>
      <c r="D365" s="3" t="s">
        <v>1070</v>
      </c>
      <c r="E365" s="4" t="s">
        <v>1094</v>
      </c>
      <c r="F365" s="1">
        <v>512</v>
      </c>
      <c r="G365" s="13">
        <f>VLOOKUP(B365,'[1]高三下(高考)'!$B:$J,8,0)</f>
        <v>66</v>
      </c>
      <c r="H365" s="12" t="str">
        <f>VLOOKUP(B365,'[1]高三下(高考)'!$B:$J,9,0)</f>
        <v>杜东洋</v>
      </c>
      <c r="I365" s="15">
        <f t="shared" si="79"/>
        <v>87.985865724381625</v>
      </c>
      <c r="J365">
        <f t="shared" si="80"/>
        <v>117</v>
      </c>
      <c r="K365">
        <f>VLOOKUP(B365,[1]高三上!$B:$J,8,0)</f>
        <v>45</v>
      </c>
      <c r="L365" t="str">
        <f>VLOOKUP(B365,[1]高三上!$B:$J,9,0)</f>
        <v>杜东洋</v>
      </c>
      <c r="M365">
        <f t="shared" si="67"/>
        <v>101.06007067137809</v>
      </c>
      <c r="N365">
        <f t="shared" si="81"/>
        <v>83</v>
      </c>
      <c r="O365">
        <f>VLOOKUP(B365,[1]高二下!$B:$J,8,0)</f>
        <v>52</v>
      </c>
      <c r="P365" t="str">
        <f>VLOOKUP(B365,[1]高二下!$B:$J,9,0)</f>
        <v>马俊</v>
      </c>
      <c r="Q365">
        <f t="shared" si="69"/>
        <v>112.01413427561837</v>
      </c>
      <c r="R365">
        <f t="shared" si="82"/>
        <v>86</v>
      </c>
      <c r="S365">
        <f>VLOOKUP(B365,[1]高二上!$B:$J,8,0)</f>
        <v>40</v>
      </c>
      <c r="T365" t="str">
        <f>VLOOKUP(B365,[1]高二上!$B:$J,9,0)</f>
        <v>马俊</v>
      </c>
      <c r="U365">
        <f t="shared" si="71"/>
        <v>74.558303886925799</v>
      </c>
      <c r="V365">
        <f t="shared" si="83"/>
        <v>120</v>
      </c>
      <c r="W365">
        <f>VLOOKUP(B365,[1]高一下!$B:$J,8,0)</f>
        <v>71</v>
      </c>
      <c r="X365" t="str">
        <f>VLOOKUP(B365,[1]高一下!$B:$J,9,0)</f>
        <v>马俊</v>
      </c>
      <c r="Y365">
        <f t="shared" si="73"/>
        <v>86.925795053003526</v>
      </c>
      <c r="Z365">
        <f t="shared" si="84"/>
        <v>48</v>
      </c>
      <c r="AA365">
        <f>VLOOKUP(B365,[1]高一上!$B:$I,7,0)</f>
        <v>65</v>
      </c>
      <c r="AB365" t="str">
        <f>VLOOKUP(B365,[1]高一上!$B:$I,8,0)</f>
        <v>马俊</v>
      </c>
      <c r="AC365">
        <f t="shared" si="78"/>
        <v>133.92226148409895</v>
      </c>
      <c r="AD365">
        <f t="shared" si="85"/>
        <v>11</v>
      </c>
      <c r="AE365">
        <f>VLOOKUP(B365,[1]中考!$B:$H,7,0)</f>
        <v>86</v>
      </c>
      <c r="AF365">
        <f t="shared" si="86"/>
        <v>144</v>
      </c>
    </row>
    <row r="366" spans="1:32" x14ac:dyDescent="0.2">
      <c r="A366" s="2" t="s">
        <v>1095</v>
      </c>
      <c r="B366" s="2" t="s">
        <v>1096</v>
      </c>
      <c r="C366" s="1">
        <v>9</v>
      </c>
      <c r="D366" s="3" t="s">
        <v>1070</v>
      </c>
      <c r="E366" s="4" t="s">
        <v>1097</v>
      </c>
      <c r="F366" s="1">
        <v>511</v>
      </c>
      <c r="G366" s="13">
        <f>VLOOKUP(B366,'[1]高三下(高考)'!$B:$J,8,0)</f>
        <v>68</v>
      </c>
      <c r="H366" s="12" t="str">
        <f>VLOOKUP(B366,'[1]高三下(高考)'!$B:$J,9,0)</f>
        <v>杜东洋</v>
      </c>
      <c r="I366" s="15">
        <f t="shared" si="79"/>
        <v>118.02120141342756</v>
      </c>
      <c r="J366">
        <f t="shared" si="80"/>
        <v>103</v>
      </c>
      <c r="K366">
        <f>VLOOKUP(B366,[1]高三上!$B:$J,8,0)</f>
        <v>34</v>
      </c>
      <c r="L366" t="str">
        <f>VLOOKUP(B366,[1]高三上!$B:$J,9,0)</f>
        <v>杜东洋</v>
      </c>
      <c r="M366">
        <f t="shared" si="67"/>
        <v>87.632508833922259</v>
      </c>
      <c r="N366">
        <f t="shared" si="81"/>
        <v>154</v>
      </c>
      <c r="O366">
        <f>VLOOKUP(B366,[1]高二下!$B:$J,8,0)</f>
        <v>46</v>
      </c>
      <c r="P366" t="str">
        <f>VLOOKUP(B366,[1]高二下!$B:$J,9,0)</f>
        <v>马俊</v>
      </c>
      <c r="Q366">
        <f t="shared" si="69"/>
        <v>131.09540636042402</v>
      </c>
      <c r="R366">
        <f t="shared" si="82"/>
        <v>119</v>
      </c>
      <c r="S366">
        <f>VLOOKUP(B366,[1]高二上!$B:$J,8,0)</f>
        <v>29</v>
      </c>
      <c r="T366" t="str">
        <f>VLOOKUP(B366,[1]高二上!$B:$J,9,0)</f>
        <v>马俊</v>
      </c>
      <c r="U366">
        <f t="shared" si="71"/>
        <v>57.950530035335689</v>
      </c>
      <c r="V366">
        <f t="shared" si="83"/>
        <v>207</v>
      </c>
      <c r="W366">
        <f>VLOOKUP(B366,[1]高一下!$B:$J,8,0)</f>
        <v>63</v>
      </c>
      <c r="X366" t="str">
        <f>VLOOKUP(B366,[1]高一下!$B:$J,9,0)</f>
        <v>马俊</v>
      </c>
      <c r="Y366">
        <f t="shared" si="73"/>
        <v>118.37455830388693</v>
      </c>
      <c r="Z366">
        <f t="shared" si="84"/>
        <v>88</v>
      </c>
      <c r="AA366">
        <f>VLOOKUP(B366,[1]高一上!$B:$I,7,0)</f>
        <v>36</v>
      </c>
      <c r="AB366" t="str">
        <f>VLOOKUP(B366,[1]高一上!$B:$I,8,0)</f>
        <v>赵云川</v>
      </c>
      <c r="AC366">
        <f t="shared" si="78"/>
        <v>130.74204946996466</v>
      </c>
      <c r="AD366">
        <f t="shared" si="85"/>
        <v>140</v>
      </c>
      <c r="AE366">
        <f>VLOOKUP(B366,[1]中考!$B:$H,7,0)</f>
        <v>80</v>
      </c>
      <c r="AF366">
        <f t="shared" si="86"/>
        <v>175</v>
      </c>
    </row>
    <row r="367" spans="1:32" x14ac:dyDescent="0.2">
      <c r="A367" s="2" t="s">
        <v>1098</v>
      </c>
      <c r="B367" s="2" t="s">
        <v>1099</v>
      </c>
      <c r="C367" s="1">
        <v>9</v>
      </c>
      <c r="D367" s="3" t="s">
        <v>1070</v>
      </c>
      <c r="E367" s="4" t="s">
        <v>1100</v>
      </c>
      <c r="F367" s="1">
        <v>508</v>
      </c>
      <c r="G367" s="13">
        <f>VLOOKUP(B367,'[1]高三下(高考)'!$B:$J,8,0)</f>
        <v>86</v>
      </c>
      <c r="H367" s="12" t="str">
        <f>VLOOKUP(B367,'[1]高三下(高考)'!$B:$J,9,0)</f>
        <v>杜东洋</v>
      </c>
      <c r="I367" s="15">
        <f t="shared" si="79"/>
        <v>102.47349823321555</v>
      </c>
      <c r="J367">
        <f t="shared" si="80"/>
        <v>14</v>
      </c>
      <c r="K367">
        <f>VLOOKUP(B367,[1]高三上!$B:$J,8,0)</f>
        <v>59</v>
      </c>
      <c r="L367" t="str">
        <f>VLOOKUP(B367,[1]高三上!$B:$J,9,0)</f>
        <v>杜东洋</v>
      </c>
      <c r="M367">
        <f t="shared" si="67"/>
        <v>97.879858657243815</v>
      </c>
      <c r="N367">
        <f t="shared" si="81"/>
        <v>21</v>
      </c>
      <c r="O367">
        <f>VLOOKUP(B367,[1]高二下!$B:$J,8,0)</f>
        <v>77</v>
      </c>
      <c r="P367" t="str">
        <f>VLOOKUP(B367,[1]高二下!$B:$J,9,0)</f>
        <v>马俊</v>
      </c>
      <c r="Q367">
        <f t="shared" si="69"/>
        <v>101.06007067137809</v>
      </c>
      <c r="R367">
        <f t="shared" si="82"/>
        <v>15</v>
      </c>
      <c r="S367">
        <f>VLOOKUP(B367,[1]高二上!$B:$J,8,0)</f>
        <v>63</v>
      </c>
      <c r="T367" t="str">
        <f>VLOOKUP(B367,[1]高二上!$B:$J,9,0)</f>
        <v>马俊</v>
      </c>
      <c r="U367">
        <f t="shared" si="71"/>
        <v>106.00706713780919</v>
      </c>
      <c r="V367">
        <f t="shared" si="83"/>
        <v>18</v>
      </c>
      <c r="W367">
        <f>VLOOKUP(B367,[1]高一下!$B:$J,8,0)</f>
        <v>75</v>
      </c>
      <c r="X367" t="str">
        <f>VLOOKUP(B367,[1]高一下!$B:$J,9,0)</f>
        <v>马俊</v>
      </c>
      <c r="Y367">
        <f t="shared" si="73"/>
        <v>108.12720848056537</v>
      </c>
      <c r="Z367">
        <f t="shared" si="84"/>
        <v>35</v>
      </c>
      <c r="AA367">
        <f>VLOOKUP(B367,[1]高一上!$B:$I,7,0)</f>
        <v>47</v>
      </c>
      <c r="AB367" t="str">
        <f>VLOOKUP(B367,[1]高一上!$B:$I,8,0)</f>
        <v>马俊</v>
      </c>
      <c r="AC367">
        <f t="shared" si="78"/>
        <v>106.71378091872792</v>
      </c>
      <c r="AD367">
        <f t="shared" si="85"/>
        <v>58</v>
      </c>
      <c r="AE367">
        <f>VLOOKUP(B367,[1]中考!$B:$H,7,0)</f>
        <v>101</v>
      </c>
      <c r="AF367">
        <f t="shared" si="86"/>
        <v>54</v>
      </c>
    </row>
    <row r="368" spans="1:32" x14ac:dyDescent="0.2">
      <c r="A368" s="2" t="s">
        <v>1101</v>
      </c>
      <c r="B368" s="2" t="s">
        <v>1102</v>
      </c>
      <c r="C368" s="1">
        <v>9</v>
      </c>
      <c r="D368" s="3" t="s">
        <v>1070</v>
      </c>
      <c r="E368" s="4" t="s">
        <v>1103</v>
      </c>
      <c r="F368" s="1">
        <v>508</v>
      </c>
      <c r="G368" s="13">
        <f>VLOOKUP(B368,'[1]高三下(高考)'!$B:$J,8,0)</f>
        <v>82</v>
      </c>
      <c r="H368" s="12" t="str">
        <f>VLOOKUP(B368,'[1]高三下(高考)'!$B:$J,9,0)</f>
        <v>杜东洋</v>
      </c>
      <c r="I368" s="15">
        <f t="shared" si="79"/>
        <v>107.77385159010601</v>
      </c>
      <c r="J368">
        <f t="shared" si="80"/>
        <v>24</v>
      </c>
      <c r="K368">
        <f>VLOOKUP(B368,[1]高三上!$B:$J,8,0)</f>
        <v>52</v>
      </c>
      <c r="L368" t="str">
        <f>VLOOKUP(B368,[1]高三上!$B:$J,9,0)</f>
        <v>杜东洋</v>
      </c>
      <c r="M368">
        <f t="shared" si="67"/>
        <v>114.13427561837456</v>
      </c>
      <c r="N368">
        <f t="shared" si="81"/>
        <v>46</v>
      </c>
      <c r="O368">
        <f>VLOOKUP(B368,[1]高二下!$B:$J,8,0)</f>
        <v>52</v>
      </c>
      <c r="P368" t="str">
        <f>VLOOKUP(B368,[1]高二下!$B:$J,9,0)</f>
        <v>马俊</v>
      </c>
      <c r="Q368">
        <f t="shared" si="69"/>
        <v>74.911660777385151</v>
      </c>
      <c r="R368">
        <f t="shared" si="82"/>
        <v>86</v>
      </c>
      <c r="S368">
        <f>VLOOKUP(B368,[1]高二上!$B:$J,8,0)</f>
        <v>65</v>
      </c>
      <c r="T368" t="str">
        <f>VLOOKUP(B368,[1]高二上!$B:$J,9,0)</f>
        <v>马俊</v>
      </c>
      <c r="U368">
        <f t="shared" si="71"/>
        <v>115.19434628975264</v>
      </c>
      <c r="V368">
        <f t="shared" si="83"/>
        <v>15</v>
      </c>
      <c r="W368">
        <f>VLOOKUP(B368,[1]高一下!$B:$J,8,0)</f>
        <v>69</v>
      </c>
      <c r="X368" t="str">
        <f>VLOOKUP(B368,[1]高一下!$B:$J,9,0)</f>
        <v>马俊</v>
      </c>
      <c r="Y368">
        <f t="shared" si="73"/>
        <v>121.20141342756185</v>
      </c>
      <c r="Z368">
        <f t="shared" si="84"/>
        <v>58</v>
      </c>
      <c r="AA368">
        <f>VLOOKUP(B368,[1]高一上!$B:$I,7,0)</f>
        <v>38</v>
      </c>
      <c r="AB368" t="str">
        <f>VLOOKUP(B368,[1]高一上!$B:$I,8,0)</f>
        <v>马俊</v>
      </c>
      <c r="AC368">
        <f t="shared" si="78"/>
        <v>83.038869257950523</v>
      </c>
      <c r="AD368">
        <f t="shared" si="85"/>
        <v>118</v>
      </c>
      <c r="AE368">
        <f>VLOOKUP(B368,[1]中考!$B:$H,7,0)</f>
        <v>117</v>
      </c>
      <c r="AF368">
        <f t="shared" si="86"/>
        <v>10</v>
      </c>
    </row>
    <row r="369" spans="1:32" x14ac:dyDescent="0.2">
      <c r="A369" s="2" t="s">
        <v>1104</v>
      </c>
      <c r="B369" s="2" t="s">
        <v>1105</v>
      </c>
      <c r="C369" s="1">
        <v>9</v>
      </c>
      <c r="D369" s="3" t="s">
        <v>1070</v>
      </c>
      <c r="E369" s="4" t="s">
        <v>1106</v>
      </c>
      <c r="F369" s="1">
        <v>506</v>
      </c>
      <c r="G369" s="13">
        <f>VLOOKUP(B369,'[1]高三下(高考)'!$B:$J,8,0)</f>
        <v>60</v>
      </c>
      <c r="H369" s="12" t="str">
        <f>VLOOKUP(B369,'[1]高三下(高考)'!$B:$J,9,0)</f>
        <v>杜东洋</v>
      </c>
      <c r="I369" s="15">
        <f t="shared" si="79"/>
        <v>48.056537102473499</v>
      </c>
      <c r="J369">
        <f t="shared" si="80"/>
        <v>155</v>
      </c>
      <c r="K369">
        <f>VLOOKUP(B369,[1]高三上!$B:$J,8,0)</f>
        <v>69</v>
      </c>
      <c r="L369" t="str">
        <f>VLOOKUP(B369,[1]高三上!$B:$J,9,0)</f>
        <v>杜东洋</v>
      </c>
      <c r="M369">
        <f t="shared" si="67"/>
        <v>122.96819787985865</v>
      </c>
      <c r="N369">
        <f t="shared" si="81"/>
        <v>8</v>
      </c>
      <c r="O369">
        <f>VLOOKUP(B369,[1]高二下!$B:$J,8,0)</f>
        <v>55</v>
      </c>
      <c r="P369" t="str">
        <f>VLOOKUP(B369,[1]高二下!$B:$J,9,0)</f>
        <v>马俊</v>
      </c>
      <c r="Q369">
        <f t="shared" si="69"/>
        <v>84.452296819787989</v>
      </c>
      <c r="R369">
        <f t="shared" si="82"/>
        <v>73</v>
      </c>
      <c r="S369">
        <f>VLOOKUP(B369,[1]高二上!$B:$J,8,0)</f>
        <v>57</v>
      </c>
      <c r="T369" t="str">
        <f>VLOOKUP(B369,[1]高二上!$B:$J,9,0)</f>
        <v>马俊</v>
      </c>
      <c r="U369">
        <f t="shared" si="71"/>
        <v>101.06007067137809</v>
      </c>
      <c r="V369">
        <f t="shared" si="83"/>
        <v>29</v>
      </c>
      <c r="W369">
        <f>VLOOKUP(B369,[1]高一下!$B:$J,8,0)</f>
        <v>76</v>
      </c>
      <c r="X369" t="str">
        <f>VLOOKUP(B369,[1]高一下!$B:$J,9,0)</f>
        <v>马俊</v>
      </c>
      <c r="Y369">
        <f t="shared" si="73"/>
        <v>90.459363957597176</v>
      </c>
      <c r="Z369">
        <f t="shared" si="84"/>
        <v>32</v>
      </c>
      <c r="AA369">
        <f>VLOOKUP(B369,[1]高一上!$B:$I,7,0)</f>
        <v>77</v>
      </c>
      <c r="AB369" t="str">
        <f>VLOOKUP(B369,[1]高一上!$B:$I,8,0)</f>
        <v>赵云川</v>
      </c>
      <c r="AC369">
        <f t="shared" si="78"/>
        <v>92.226148409893995</v>
      </c>
      <c r="AD369">
        <f t="shared" si="85"/>
        <v>5</v>
      </c>
      <c r="AE369">
        <f>VLOOKUP(B369,[1]中考!$B:$H,7,0)</f>
        <v>117</v>
      </c>
      <c r="AF369">
        <f t="shared" si="86"/>
        <v>10</v>
      </c>
    </row>
    <row r="370" spans="1:32" x14ac:dyDescent="0.2">
      <c r="A370" s="2" t="s">
        <v>1107</v>
      </c>
      <c r="B370" s="2" t="s">
        <v>1108</v>
      </c>
      <c r="C370" s="1">
        <v>9</v>
      </c>
      <c r="D370" s="3" t="s">
        <v>1070</v>
      </c>
      <c r="E370" s="4" t="s">
        <v>1109</v>
      </c>
      <c r="F370" s="1">
        <v>505</v>
      </c>
      <c r="G370" s="13">
        <f>VLOOKUP(B370,'[1]高三下(高考)'!$B:$J,8,0)</f>
        <v>67</v>
      </c>
      <c r="H370" s="12" t="str">
        <f>VLOOKUP(B370,'[1]高三下(高考)'!$B:$J,9,0)</f>
        <v>杜东洋</v>
      </c>
      <c r="I370" s="15">
        <f t="shared" si="79"/>
        <v>70.671378091872796</v>
      </c>
      <c r="J370">
        <f t="shared" si="80"/>
        <v>111</v>
      </c>
      <c r="K370">
        <f>VLOOKUP(B370,[1]高三上!$B:$J,8,0)</f>
        <v>56</v>
      </c>
      <c r="L370" t="str">
        <f>VLOOKUP(B370,[1]高三上!$B:$J,9,0)</f>
        <v>杜东洋</v>
      </c>
      <c r="M370">
        <f t="shared" si="67"/>
        <v>134.62897526501769</v>
      </c>
      <c r="N370">
        <f t="shared" si="81"/>
        <v>28</v>
      </c>
      <c r="O370">
        <f>VLOOKUP(B370,[1]高二下!$B:$J,8,0)</f>
        <v>45</v>
      </c>
      <c r="P370" t="str">
        <f>VLOOKUP(B370,[1]高二下!$B:$J,9,0)</f>
        <v>马俊</v>
      </c>
      <c r="Q370">
        <f t="shared" si="69"/>
        <v>65.017667844522975</v>
      </c>
      <c r="R370">
        <f t="shared" si="82"/>
        <v>126</v>
      </c>
      <c r="S370">
        <f>VLOOKUP(B370,[1]高二上!$B:$J,8,0)</f>
        <v>58</v>
      </c>
      <c r="T370" t="str">
        <f>VLOOKUP(B370,[1]高二上!$B:$J,9,0)</f>
        <v>马俊</v>
      </c>
      <c r="U370">
        <f t="shared" si="71"/>
        <v>110.95406360424028</v>
      </c>
      <c r="V370">
        <f t="shared" si="83"/>
        <v>27</v>
      </c>
      <c r="W370">
        <f>VLOOKUP(B370,[1]高一下!$B:$J,8,0)</f>
        <v>69</v>
      </c>
      <c r="X370" t="str">
        <f>VLOOKUP(B370,[1]高一下!$B:$J,9,0)</f>
        <v>马俊</v>
      </c>
      <c r="Y370">
        <f t="shared" si="73"/>
        <v>136.74911660777386</v>
      </c>
      <c r="Z370">
        <f t="shared" si="84"/>
        <v>58</v>
      </c>
      <c r="AA370">
        <f>VLOOKUP(B370,[1]高一上!$B:$I,7,0)</f>
        <v>33</v>
      </c>
      <c r="AB370" t="str">
        <f>VLOOKUP(B370,[1]高一上!$B:$I,8,0)</f>
        <v>邓国华</v>
      </c>
      <c r="AC370">
        <f t="shared" si="78"/>
        <v>92.226148409893995</v>
      </c>
      <c r="AD370">
        <f t="shared" si="85"/>
        <v>162</v>
      </c>
      <c r="AE370">
        <f>VLOOKUP(B370,[1]中考!$B:$H,7,0)</f>
        <v>106</v>
      </c>
      <c r="AF370">
        <f t="shared" si="86"/>
        <v>36</v>
      </c>
    </row>
    <row r="371" spans="1:32" x14ac:dyDescent="0.2">
      <c r="A371" s="2" t="s">
        <v>1110</v>
      </c>
      <c r="B371" s="2" t="s">
        <v>1111</v>
      </c>
      <c r="C371" s="1">
        <v>9</v>
      </c>
      <c r="D371" s="3" t="s">
        <v>1070</v>
      </c>
      <c r="E371" s="4" t="s">
        <v>122</v>
      </c>
      <c r="F371" s="1">
        <v>502</v>
      </c>
      <c r="G371" s="13">
        <f>VLOOKUP(B371,'[1]高三下(高考)'!$B:$J,8,0)</f>
        <v>69</v>
      </c>
      <c r="H371" s="12" t="str">
        <f>VLOOKUP(B371,'[1]高三下(高考)'!$B:$J,9,0)</f>
        <v>杜东洋</v>
      </c>
      <c r="I371" s="15">
        <f t="shared" si="79"/>
        <v>84.098939929328623</v>
      </c>
      <c r="J371">
        <f t="shared" si="80"/>
        <v>97</v>
      </c>
      <c r="K371">
        <f>VLOOKUP(B371,[1]高三上!$B:$J,8,0)</f>
        <v>51</v>
      </c>
      <c r="L371" t="str">
        <f>VLOOKUP(B371,[1]高三上!$B:$J,9,0)</f>
        <v>杜东洋</v>
      </c>
      <c r="M371">
        <f t="shared" si="67"/>
        <v>104.59363957597174</v>
      </c>
      <c r="N371">
        <f t="shared" si="81"/>
        <v>52</v>
      </c>
      <c r="O371">
        <f>VLOOKUP(B371,[1]高二下!$B:$J,8,0)</f>
        <v>57</v>
      </c>
      <c r="P371" t="str">
        <f>VLOOKUP(B371,[1]高二下!$B:$J,9,0)</f>
        <v>马俊</v>
      </c>
      <c r="Q371">
        <f t="shared" si="69"/>
        <v>112.01413427561837</v>
      </c>
      <c r="R371">
        <f t="shared" si="82"/>
        <v>65</v>
      </c>
      <c r="S371">
        <f>VLOOKUP(B371,[1]高二上!$B:$J,8,0)</f>
        <v>43</v>
      </c>
      <c r="T371" t="str">
        <f>VLOOKUP(B371,[1]高二上!$B:$J,9,0)</f>
        <v>马俊</v>
      </c>
      <c r="U371">
        <f t="shared" si="71"/>
        <v>73.851590106007066</v>
      </c>
      <c r="V371">
        <f t="shared" si="83"/>
        <v>99</v>
      </c>
      <c r="W371">
        <f>VLOOKUP(B371,[1]高一下!$B:$J,8,0)</f>
        <v>77</v>
      </c>
      <c r="X371" t="str">
        <f>VLOOKUP(B371,[1]高一下!$B:$J,9,0)</f>
        <v>马俊</v>
      </c>
      <c r="Y371">
        <f t="shared" si="73"/>
        <v>96.81978798586573</v>
      </c>
      <c r="Z371">
        <f t="shared" si="84"/>
        <v>25</v>
      </c>
      <c r="AA371">
        <f>VLOOKUP(B371,[1]高一上!$B:$I,7,0)</f>
        <v>62</v>
      </c>
      <c r="AB371" t="str">
        <f>VLOOKUP(B371,[1]高一上!$B:$I,8,0)</f>
        <v>邓国华</v>
      </c>
      <c r="AC371">
        <f t="shared" si="78"/>
        <v>142.0494699646643</v>
      </c>
      <c r="AD371">
        <f t="shared" si="85"/>
        <v>16</v>
      </c>
      <c r="AE371">
        <f>VLOOKUP(B371,[1]中考!$B:$H,7,0)</f>
        <v>86</v>
      </c>
      <c r="AF371">
        <f t="shared" si="86"/>
        <v>144</v>
      </c>
    </row>
    <row r="372" spans="1:32" x14ac:dyDescent="0.2">
      <c r="A372" s="2" t="s">
        <v>1112</v>
      </c>
      <c r="B372" s="2" t="s">
        <v>1113</v>
      </c>
      <c r="C372" s="1">
        <v>9</v>
      </c>
      <c r="D372" s="3" t="s">
        <v>1070</v>
      </c>
      <c r="E372" s="4" t="s">
        <v>1114</v>
      </c>
      <c r="F372" s="1">
        <v>499</v>
      </c>
      <c r="G372" s="13">
        <f>VLOOKUP(B372,'[1]高三下(高考)'!$B:$J,8,0)</f>
        <v>77</v>
      </c>
      <c r="H372" s="12" t="str">
        <f>VLOOKUP(B372,'[1]高三下(高考)'!$B:$J,9,0)</f>
        <v>杜东洋</v>
      </c>
      <c r="I372" s="15">
        <f t="shared" si="79"/>
        <v>100</v>
      </c>
      <c r="J372">
        <f t="shared" si="80"/>
        <v>41</v>
      </c>
      <c r="K372">
        <v>0</v>
      </c>
      <c r="L372" t="str">
        <f>H372</f>
        <v>杜东洋</v>
      </c>
      <c r="M372">
        <f t="shared" si="67"/>
        <v>100</v>
      </c>
      <c r="N372">
        <f t="shared" si="81"/>
        <v>255</v>
      </c>
      <c r="O372">
        <f>VLOOKUP(B372,[1]高二下!$B:$J,8,0)</f>
        <v>52</v>
      </c>
      <c r="P372" t="str">
        <f>VLOOKUP(B372,[1]高二下!$B:$J,9,0)</f>
        <v>马俊</v>
      </c>
      <c r="Q372">
        <f t="shared" si="69"/>
        <v>77.385159010600702</v>
      </c>
      <c r="R372">
        <f t="shared" si="82"/>
        <v>86</v>
      </c>
      <c r="S372">
        <f>VLOOKUP(B372,[1]高二上!$B:$J,8,0)</f>
        <v>62</v>
      </c>
      <c r="T372" t="str">
        <f>VLOOKUP(B372,[1]高二上!$B:$J,9,0)</f>
        <v>马俊</v>
      </c>
      <c r="U372">
        <f t="shared" si="71"/>
        <v>110.24734982332156</v>
      </c>
      <c r="V372">
        <f t="shared" si="83"/>
        <v>22</v>
      </c>
      <c r="W372">
        <f>VLOOKUP(B372,[1]高一下!$B:$J,8,0)</f>
        <v>70</v>
      </c>
      <c r="X372" t="str">
        <f>VLOOKUP(B372,[1]高一下!$B:$J,9,0)</f>
        <v>马俊</v>
      </c>
      <c r="Y372">
        <f t="shared" si="73"/>
        <v>97.526501766784449</v>
      </c>
      <c r="Z372">
        <f t="shared" si="84"/>
        <v>51</v>
      </c>
      <c r="AA372">
        <f>VLOOKUP(B372,[1]高一上!$B:$I,7,0)</f>
        <v>50</v>
      </c>
      <c r="AB372" t="str">
        <f>VLOOKUP(B372,[1]高一上!$B:$I,8,0)</f>
        <v>吕开绒</v>
      </c>
      <c r="AC372">
        <f t="shared" si="78"/>
        <v>128.26855123674912</v>
      </c>
      <c r="AD372">
        <f t="shared" si="85"/>
        <v>44</v>
      </c>
      <c r="AE372">
        <f>VLOOKUP(B372,[1]中考!$B:$H,7,0)</f>
        <v>88</v>
      </c>
      <c r="AF372">
        <f t="shared" si="86"/>
        <v>131</v>
      </c>
    </row>
    <row r="373" spans="1:32" x14ac:dyDescent="0.2">
      <c r="A373" s="2" t="s">
        <v>1115</v>
      </c>
      <c r="B373" s="2" t="s">
        <v>1116</v>
      </c>
      <c r="C373" s="1">
        <v>9</v>
      </c>
      <c r="D373" s="3" t="s">
        <v>1070</v>
      </c>
      <c r="E373" s="4" t="s">
        <v>1117</v>
      </c>
      <c r="F373" s="1">
        <v>498</v>
      </c>
      <c r="G373" s="13">
        <f>VLOOKUP(B373,'[1]高三下(高考)'!$B:$J,8,0)</f>
        <v>64</v>
      </c>
      <c r="H373" s="12" t="str">
        <f>VLOOKUP(B373,'[1]高三下(高考)'!$B:$J,9,0)</f>
        <v>杜东洋</v>
      </c>
      <c r="I373" s="15">
        <f t="shared" si="79"/>
        <v>78.798586572438154</v>
      </c>
      <c r="J373">
        <f t="shared" si="80"/>
        <v>125</v>
      </c>
      <c r="K373">
        <f>VLOOKUP(B373,[1]高三上!$B:$J,8,0)</f>
        <v>48</v>
      </c>
      <c r="L373" t="str">
        <f>VLOOKUP(B373,[1]高三上!$B:$J,9,0)</f>
        <v>杜东洋</v>
      </c>
      <c r="M373">
        <f t="shared" si="67"/>
        <v>107.42049469964664</v>
      </c>
      <c r="N373">
        <f t="shared" si="81"/>
        <v>65</v>
      </c>
      <c r="O373">
        <f>VLOOKUP(B373,[1]高二下!$B:$J,8,0)</f>
        <v>52</v>
      </c>
      <c r="P373" t="str">
        <f>VLOOKUP(B373,[1]高二下!$B:$J,9,0)</f>
        <v>马俊</v>
      </c>
      <c r="Q373">
        <f t="shared" si="69"/>
        <v>90.812720848056543</v>
      </c>
      <c r="R373">
        <f t="shared" si="82"/>
        <v>86</v>
      </c>
      <c r="S373">
        <f>VLOOKUP(B373,[1]高二上!$B:$J,8,0)</f>
        <v>49</v>
      </c>
      <c r="T373" t="str">
        <f>VLOOKUP(B373,[1]高二上!$B:$J,9,0)</f>
        <v>马俊</v>
      </c>
      <c r="U373">
        <f t="shared" si="71"/>
        <v>121.5547703180212</v>
      </c>
      <c r="V373">
        <f t="shared" si="83"/>
        <v>60</v>
      </c>
      <c r="W373">
        <f>VLOOKUP(B373,[1]高一下!$B:$J,8,0)</f>
        <v>59</v>
      </c>
      <c r="X373" t="str">
        <f>VLOOKUP(B373,[1]高一下!$B:$J,9,0)</f>
        <v>马俊</v>
      </c>
      <c r="Y373">
        <f t="shared" si="73"/>
        <v>72.791519434628981</v>
      </c>
      <c r="Z373">
        <f t="shared" si="84"/>
        <v>121</v>
      </c>
      <c r="AA373">
        <f>VLOOKUP(B373,[1]高一上!$B:$I,7,0)</f>
        <v>50</v>
      </c>
      <c r="AB373" t="str">
        <f>VLOOKUP(B373,[1]高一上!$B:$I,8,0)</f>
        <v>吕开绒</v>
      </c>
      <c r="AC373">
        <f t="shared" si="78"/>
        <v>60.777385159010599</v>
      </c>
      <c r="AD373">
        <f t="shared" si="85"/>
        <v>44</v>
      </c>
      <c r="AE373">
        <f>VLOOKUP(B373,[1]中考!$B:$H,7,0)</f>
        <v>117</v>
      </c>
      <c r="AF373">
        <f t="shared" si="86"/>
        <v>10</v>
      </c>
    </row>
    <row r="374" spans="1:32" x14ac:dyDescent="0.2">
      <c r="A374" s="2" t="s">
        <v>1118</v>
      </c>
      <c r="B374" s="2" t="s">
        <v>1119</v>
      </c>
      <c r="C374" s="1">
        <v>9</v>
      </c>
      <c r="D374" s="3" t="s">
        <v>1070</v>
      </c>
      <c r="E374" s="4" t="s">
        <v>1120</v>
      </c>
      <c r="F374" s="1">
        <v>494</v>
      </c>
      <c r="G374" s="13">
        <f>VLOOKUP(B374,'[1]高三下(高考)'!$B:$J,8,0)</f>
        <v>58</v>
      </c>
      <c r="H374" s="12" t="str">
        <f>VLOOKUP(B374,'[1]高三下(高考)'!$B:$J,9,0)</f>
        <v>杜东洋</v>
      </c>
      <c r="I374" s="15">
        <f t="shared" si="79"/>
        <v>83.39222614840989</v>
      </c>
      <c r="J374">
        <f t="shared" si="80"/>
        <v>171</v>
      </c>
      <c r="K374">
        <f>VLOOKUP(B374,[1]高三上!$B:$J,8,0)</f>
        <v>38</v>
      </c>
      <c r="L374" t="str">
        <f>VLOOKUP(B374,[1]高三上!$B:$J,9,0)</f>
        <v>杜东洋</v>
      </c>
      <c r="M374">
        <f t="shared" si="67"/>
        <v>86.572438162544174</v>
      </c>
      <c r="N374">
        <f t="shared" si="81"/>
        <v>124</v>
      </c>
      <c r="O374">
        <f>VLOOKUP(B374,[1]高二下!$B:$J,8,0)</f>
        <v>52</v>
      </c>
      <c r="P374" t="str">
        <f>VLOOKUP(B374,[1]高二下!$B:$J,9,0)</f>
        <v>马俊</v>
      </c>
      <c r="Q374">
        <f t="shared" si="69"/>
        <v>100</v>
      </c>
      <c r="R374">
        <f t="shared" si="82"/>
        <v>86</v>
      </c>
      <c r="S374">
        <f>VLOOKUP(B374,[1]高二上!$B:$J,8,0)</f>
        <v>0</v>
      </c>
      <c r="T374" t="str">
        <f>VLOOKUP(B374,[1]高二上!$B:$J,9,0)</f>
        <v>马俊</v>
      </c>
      <c r="U374">
        <f t="shared" si="71"/>
        <v>100</v>
      </c>
      <c r="V374">
        <f t="shared" si="83"/>
        <v>280</v>
      </c>
      <c r="W374">
        <f>VLOOKUP(B374,[1]高一下!$B:$J,8,0)</f>
        <v>62</v>
      </c>
      <c r="X374" t="str">
        <f>VLOOKUP(B374,[1]高一下!$B:$J,9,0)</f>
        <v>马俊</v>
      </c>
      <c r="Y374">
        <f t="shared" si="73"/>
        <v>87.279151943462892</v>
      </c>
      <c r="Z374">
        <f t="shared" si="84"/>
        <v>99</v>
      </c>
      <c r="AA374">
        <f>VLOOKUP(B374,[1]高一上!$B:$I,7,0)</f>
        <v>46</v>
      </c>
      <c r="AB374" t="str">
        <f>VLOOKUP(B374,[1]高一上!$B:$I,8,0)</f>
        <v>马俊</v>
      </c>
      <c r="AC374">
        <f t="shared" si="78"/>
        <v>90.812720848056543</v>
      </c>
      <c r="AD374">
        <f t="shared" si="85"/>
        <v>63</v>
      </c>
      <c r="AE374">
        <f>VLOOKUP(B374,[1]中考!$B:$H,7,0)</f>
        <v>98</v>
      </c>
      <c r="AF374">
        <f t="shared" si="86"/>
        <v>73</v>
      </c>
    </row>
    <row r="375" spans="1:32" x14ac:dyDescent="0.2">
      <c r="A375" s="2" t="s">
        <v>1121</v>
      </c>
      <c r="B375" s="2" t="s">
        <v>1122</v>
      </c>
      <c r="C375" s="1">
        <v>9</v>
      </c>
      <c r="D375" s="3" t="s">
        <v>1070</v>
      </c>
      <c r="E375" s="4" t="s">
        <v>1123</v>
      </c>
      <c r="F375" s="1">
        <v>489</v>
      </c>
      <c r="G375" s="13">
        <f>VLOOKUP(B375,'[1]高三下(高考)'!$B:$J,8,0)</f>
        <v>57</v>
      </c>
      <c r="H375" s="12" t="str">
        <f>VLOOKUP(B375,'[1]高三下(高考)'!$B:$J,9,0)</f>
        <v>杜东洋</v>
      </c>
      <c r="I375" s="15">
        <f t="shared" si="79"/>
        <v>85.512367491166074</v>
      </c>
      <c r="J375">
        <f t="shared" si="80"/>
        <v>178</v>
      </c>
      <c r="K375">
        <f>VLOOKUP(B375,[1]高三上!$B:$J,8,0)</f>
        <v>36</v>
      </c>
      <c r="L375" t="str">
        <f>VLOOKUP(B375,[1]高三上!$B:$J,9,0)</f>
        <v>杜东洋</v>
      </c>
      <c r="M375">
        <f t="shared" si="67"/>
        <v>89.752650176678443</v>
      </c>
      <c r="N375">
        <f t="shared" si="81"/>
        <v>137</v>
      </c>
      <c r="O375">
        <f>VLOOKUP(B375,[1]高二下!$B:$J,8,0)</f>
        <v>47</v>
      </c>
      <c r="P375" t="str">
        <f>VLOOKUP(B375,[1]高二下!$B:$J,9,0)</f>
        <v>马俊</v>
      </c>
      <c r="Q375">
        <f t="shared" si="69"/>
        <v>101.41342756183745</v>
      </c>
      <c r="R375">
        <f t="shared" si="82"/>
        <v>108</v>
      </c>
      <c r="S375">
        <f>VLOOKUP(B375,[1]高二上!$B:$J,8,0)</f>
        <v>41</v>
      </c>
      <c r="T375" t="str">
        <f>VLOOKUP(B375,[1]高二上!$B:$J,9,0)</f>
        <v>马俊</v>
      </c>
      <c r="U375">
        <f t="shared" si="71"/>
        <v>87.632508833922259</v>
      </c>
      <c r="V375">
        <f t="shared" si="83"/>
        <v>112</v>
      </c>
      <c r="W375">
        <f>VLOOKUP(B375,[1]高一下!$B:$J,8,0)</f>
        <v>65</v>
      </c>
      <c r="X375" t="str">
        <f>VLOOKUP(B375,[1]高一下!$B:$J,9,0)</f>
        <v>马俊</v>
      </c>
      <c r="Y375">
        <f t="shared" si="73"/>
        <v>114.48763250883393</v>
      </c>
      <c r="Z375">
        <f t="shared" si="84"/>
        <v>77</v>
      </c>
      <c r="AA375">
        <f>VLOOKUP(B375,[1]高一上!$B:$I,7,0)</f>
        <v>38</v>
      </c>
      <c r="AB375" t="str">
        <f>VLOOKUP(B375,[1]高一上!$B:$I,8,0)</f>
        <v>马俊</v>
      </c>
      <c r="AC375">
        <f t="shared" si="78"/>
        <v>121.90812720848056</v>
      </c>
      <c r="AD375">
        <f t="shared" si="85"/>
        <v>118</v>
      </c>
      <c r="AE375">
        <f>VLOOKUP(B375,[1]中考!$B:$H,7,0)</f>
        <v>87</v>
      </c>
      <c r="AF375">
        <f t="shared" si="86"/>
        <v>139</v>
      </c>
    </row>
    <row r="376" spans="1:32" x14ac:dyDescent="0.2">
      <c r="A376" s="2" t="s">
        <v>1124</v>
      </c>
      <c r="B376" s="2" t="s">
        <v>1125</v>
      </c>
      <c r="C376" s="1">
        <v>9</v>
      </c>
      <c r="D376" s="3" t="s">
        <v>1070</v>
      </c>
      <c r="E376" s="4" t="s">
        <v>1126</v>
      </c>
      <c r="F376" s="1">
        <v>488</v>
      </c>
      <c r="G376" s="13">
        <f>VLOOKUP(B376,'[1]高三下(高考)'!$B:$J,8,0)</f>
        <v>73</v>
      </c>
      <c r="H376" s="12" t="str">
        <f>VLOOKUP(B376,'[1]高三下(高考)'!$B:$J,9,0)</f>
        <v>杜东洋</v>
      </c>
      <c r="I376" s="15">
        <f t="shared" si="79"/>
        <v>90.459363957597176</v>
      </c>
      <c r="J376">
        <f t="shared" si="80"/>
        <v>62</v>
      </c>
      <c r="K376">
        <f>VLOOKUP(B376,[1]高三上!$B:$J,8,0)</f>
        <v>54</v>
      </c>
      <c r="L376" t="str">
        <f>VLOOKUP(B376,[1]高三上!$B:$J,9,0)</f>
        <v>杜东洋</v>
      </c>
      <c r="M376">
        <f t="shared" si="67"/>
        <v>118.02120141342756</v>
      </c>
      <c r="N376">
        <f t="shared" si="81"/>
        <v>35</v>
      </c>
      <c r="O376">
        <f>VLOOKUP(B376,[1]高二下!$B:$J,8,0)</f>
        <v>52</v>
      </c>
      <c r="P376" t="str">
        <f>VLOOKUP(B376,[1]高二下!$B:$J,9,0)</f>
        <v>马俊</v>
      </c>
      <c r="Q376">
        <f t="shared" si="69"/>
        <v>81.625441696113072</v>
      </c>
      <c r="R376">
        <f t="shared" si="82"/>
        <v>86</v>
      </c>
      <c r="S376">
        <f>VLOOKUP(B376,[1]高二上!$B:$J,8,0)</f>
        <v>56</v>
      </c>
      <c r="T376" t="str">
        <f>VLOOKUP(B376,[1]高二上!$B:$J,9,0)</f>
        <v>马俊</v>
      </c>
      <c r="U376">
        <f t="shared" si="71"/>
        <v>93.28621908127208</v>
      </c>
      <c r="V376">
        <f t="shared" si="83"/>
        <v>34</v>
      </c>
      <c r="W376">
        <f>VLOOKUP(B376,[1]高一下!$B:$J,8,0)</f>
        <v>82</v>
      </c>
      <c r="X376" t="str">
        <f>VLOOKUP(B376,[1]高一下!$B:$J,9,0)</f>
        <v>马俊</v>
      </c>
      <c r="Y376">
        <f t="shared" si="73"/>
        <v>149.1166077738516</v>
      </c>
      <c r="Z376">
        <f t="shared" si="84"/>
        <v>15</v>
      </c>
      <c r="AA376">
        <f>VLOOKUP(B376,[1]高一上!$B:$I,7,0)</f>
        <v>34</v>
      </c>
      <c r="AB376" t="str">
        <f>VLOOKUP(B376,[1]高一上!$B:$I,8,0)</f>
        <v>马俊</v>
      </c>
      <c r="AC376">
        <f t="shared" si="78"/>
        <v>99.293286219081267</v>
      </c>
      <c r="AD376">
        <f t="shared" si="85"/>
        <v>154</v>
      </c>
      <c r="AE376">
        <f>VLOOKUP(B376,[1]中考!$B:$H,7,0)</f>
        <v>116</v>
      </c>
      <c r="AF376">
        <f t="shared" si="86"/>
        <v>13</v>
      </c>
    </row>
    <row r="377" spans="1:32" x14ac:dyDescent="0.2">
      <c r="A377" s="2" t="s">
        <v>1127</v>
      </c>
      <c r="B377" s="2" t="s">
        <v>1128</v>
      </c>
      <c r="C377" s="1">
        <v>9</v>
      </c>
      <c r="D377" s="3" t="s">
        <v>1070</v>
      </c>
      <c r="E377" s="4" t="s">
        <v>1129</v>
      </c>
      <c r="F377" s="1">
        <v>482</v>
      </c>
      <c r="G377" s="13">
        <f>VLOOKUP(B377,'[1]高三下(高考)'!$B:$J,8,0)</f>
        <v>55</v>
      </c>
      <c r="H377" s="12" t="str">
        <f>VLOOKUP(B377,'[1]高三下(高考)'!$B:$J,9,0)</f>
        <v>杜东洋</v>
      </c>
      <c r="I377" s="15">
        <f t="shared" si="79"/>
        <v>120.49469964664311</v>
      </c>
      <c r="J377">
        <f t="shared" si="80"/>
        <v>196</v>
      </c>
      <c r="K377">
        <f>VLOOKUP(B377,[1]高三上!$B:$J,8,0)</f>
        <v>10</v>
      </c>
      <c r="L377" t="str">
        <f>VLOOKUP(B377,[1]高三上!$B:$J,9,0)</f>
        <v>杜东洋</v>
      </c>
      <c r="M377">
        <f t="shared" si="67"/>
        <v>71.731448763250881</v>
      </c>
      <c r="N377">
        <f t="shared" si="81"/>
        <v>254</v>
      </c>
      <c r="O377">
        <f>VLOOKUP(B377,[1]高二下!$B:$J,8,0)</f>
        <v>38</v>
      </c>
      <c r="P377" t="str">
        <f>VLOOKUP(B377,[1]高二下!$B:$J,9,0)</f>
        <v>马俊</v>
      </c>
      <c r="Q377">
        <f t="shared" si="69"/>
        <v>115.19434628975264</v>
      </c>
      <c r="R377">
        <f t="shared" si="82"/>
        <v>174</v>
      </c>
      <c r="S377">
        <f>VLOOKUP(B377,[1]高二上!$B:$J,8,0)</f>
        <v>28</v>
      </c>
      <c r="T377" t="str">
        <f>VLOOKUP(B377,[1]高二上!$B:$J,9,0)</f>
        <v>马俊</v>
      </c>
      <c r="U377">
        <f t="shared" si="71"/>
        <v>101.76678445229682</v>
      </c>
      <c r="V377">
        <f t="shared" si="83"/>
        <v>217</v>
      </c>
      <c r="W377">
        <f>VLOOKUP(B377,[1]高一下!$B:$J,8,0)</f>
        <v>43</v>
      </c>
      <c r="X377" t="str">
        <f>VLOOKUP(B377,[1]高一下!$B:$J,9,0)</f>
        <v>马俊</v>
      </c>
      <c r="Y377">
        <f t="shared" si="73"/>
        <v>85.512367491166074</v>
      </c>
      <c r="Z377">
        <f t="shared" si="84"/>
        <v>222</v>
      </c>
      <c r="AA377">
        <f>VLOOKUP(B377,[1]高一上!$B:$I,7,0)</f>
        <v>31</v>
      </c>
      <c r="AB377" t="str">
        <f>VLOOKUP(B377,[1]高一上!$B:$I,8,0)</f>
        <v>央宗娜姆</v>
      </c>
      <c r="AC377">
        <f t="shared" si="78"/>
        <v>77.738515901060069</v>
      </c>
      <c r="AD377">
        <f t="shared" si="85"/>
        <v>181</v>
      </c>
      <c r="AE377">
        <f>VLOOKUP(B377,[1]中考!$B:$H,7,0)</f>
        <v>83</v>
      </c>
      <c r="AF377">
        <f t="shared" si="86"/>
        <v>159</v>
      </c>
    </row>
    <row r="378" spans="1:32" x14ac:dyDescent="0.2">
      <c r="A378" s="2" t="s">
        <v>1130</v>
      </c>
      <c r="B378" s="2" t="s">
        <v>1131</v>
      </c>
      <c r="C378" s="1">
        <v>9</v>
      </c>
      <c r="D378" s="3" t="s">
        <v>1070</v>
      </c>
      <c r="E378" s="4" t="s">
        <v>1132</v>
      </c>
      <c r="F378" s="1">
        <v>473</v>
      </c>
      <c r="G378" s="13">
        <f>VLOOKUP(B378,'[1]高三下(高考)'!$B:$J,8,0)</f>
        <v>49</v>
      </c>
      <c r="H378" s="12" t="str">
        <f>VLOOKUP(B378,'[1]高三下(高考)'!$B:$J,9,0)</f>
        <v>杜东洋</v>
      </c>
      <c r="I378" s="15">
        <f t="shared" si="79"/>
        <v>54.063604240282686</v>
      </c>
      <c r="J378">
        <f t="shared" si="80"/>
        <v>232</v>
      </c>
      <c r="K378">
        <f>VLOOKUP(B378,[1]高三上!$B:$J,8,0)</f>
        <v>42</v>
      </c>
      <c r="L378" t="str">
        <f>VLOOKUP(B378,[1]高三上!$B:$J,9,0)</f>
        <v>杜东洋</v>
      </c>
      <c r="M378">
        <f t="shared" si="67"/>
        <v>135.68904593639576</v>
      </c>
      <c r="N378">
        <f t="shared" si="81"/>
        <v>102</v>
      </c>
      <c r="O378">
        <f>VLOOKUP(B378,[1]高二下!$B:$J,8,0)</f>
        <v>34</v>
      </c>
      <c r="P378" t="str">
        <f>VLOOKUP(B378,[1]高二下!$B:$J,9,0)</f>
        <v>马俊</v>
      </c>
      <c r="Q378">
        <f t="shared" si="69"/>
        <v>70.671378091872796</v>
      </c>
      <c r="R378">
        <f t="shared" si="82"/>
        <v>203</v>
      </c>
      <c r="S378">
        <f>VLOOKUP(B378,[1]高二上!$B:$J,8,0)</f>
        <v>40</v>
      </c>
      <c r="T378" t="str">
        <f>VLOOKUP(B378,[1]高二上!$B:$J,9,0)</f>
        <v>马俊</v>
      </c>
      <c r="U378">
        <f t="shared" si="71"/>
        <v>80.21201413427562</v>
      </c>
      <c r="V378">
        <f t="shared" si="83"/>
        <v>120</v>
      </c>
      <c r="W378">
        <f>VLOOKUP(B378,[1]高一下!$B:$J,8,0)</f>
        <v>68</v>
      </c>
      <c r="X378" t="str">
        <f>VLOOKUP(B378,[1]高一下!$B:$J,9,0)</f>
        <v>马俊</v>
      </c>
      <c r="Y378">
        <f t="shared" si="73"/>
        <v>138.51590106007069</v>
      </c>
      <c r="Z378">
        <f t="shared" si="84"/>
        <v>64</v>
      </c>
      <c r="AA378">
        <f>VLOOKUP(B378,[1]高一上!$B:$I,7,0)</f>
        <v>32</v>
      </c>
      <c r="AB378" t="str">
        <f>VLOOKUP(B378,[1]高一上!$B:$I,8,0)</f>
        <v>邓国华</v>
      </c>
      <c r="AC378">
        <f t="shared" si="78"/>
        <v>137.80918727915196</v>
      </c>
      <c r="AD378">
        <f t="shared" si="85"/>
        <v>173</v>
      </c>
      <c r="AE378">
        <f>VLOOKUP(B378,[1]中考!$B:$H,7,0)</f>
        <v>81</v>
      </c>
      <c r="AF378">
        <f t="shared" si="86"/>
        <v>171</v>
      </c>
    </row>
    <row r="379" spans="1:32" x14ac:dyDescent="0.2">
      <c r="A379" s="2" t="s">
        <v>1133</v>
      </c>
      <c r="B379" s="2" t="s">
        <v>1134</v>
      </c>
      <c r="C379" s="1">
        <v>9</v>
      </c>
      <c r="D379" s="3" t="s">
        <v>1070</v>
      </c>
      <c r="E379" s="4" t="s">
        <v>1135</v>
      </c>
      <c r="F379" s="1">
        <v>473</v>
      </c>
      <c r="G379" s="13">
        <f>VLOOKUP(B379,'[1]高三下(高考)'!$B:$J,8,0)</f>
        <v>61</v>
      </c>
      <c r="H379" s="12" t="str">
        <f>VLOOKUP(B379,'[1]高三下(高考)'!$B:$J,9,0)</f>
        <v>杜东洋</v>
      </c>
      <c r="I379" s="15">
        <f t="shared" si="79"/>
        <v>109.89399293286219</v>
      </c>
      <c r="J379">
        <f t="shared" si="80"/>
        <v>148</v>
      </c>
      <c r="K379">
        <f>VLOOKUP(B379,[1]高三上!$B:$J,8,0)</f>
        <v>31</v>
      </c>
      <c r="L379" t="str">
        <f>VLOOKUP(B379,[1]高三上!$B:$J,9,0)</f>
        <v>杜东洋</v>
      </c>
      <c r="M379">
        <f t="shared" si="67"/>
        <v>99.293286219081267</v>
      </c>
      <c r="N379">
        <f t="shared" si="81"/>
        <v>176</v>
      </c>
      <c r="O379">
        <f>VLOOKUP(B379,[1]高二下!$B:$J,8,0)</f>
        <v>38</v>
      </c>
      <c r="P379" t="str">
        <f>VLOOKUP(B379,[1]高二下!$B:$J,9,0)</f>
        <v>马俊</v>
      </c>
      <c r="Q379">
        <f t="shared" si="69"/>
        <v>99.293286219081267</v>
      </c>
      <c r="R379">
        <f t="shared" si="82"/>
        <v>174</v>
      </c>
      <c r="S379">
        <f>VLOOKUP(B379,[1]高二上!$B:$J,8,0)</f>
        <v>33</v>
      </c>
      <c r="T379" t="str">
        <f>VLOOKUP(B379,[1]高二上!$B:$J,9,0)</f>
        <v>马俊</v>
      </c>
      <c r="U379">
        <f t="shared" si="71"/>
        <v>110.95406360424028</v>
      </c>
      <c r="V379">
        <f t="shared" si="83"/>
        <v>172</v>
      </c>
      <c r="W379">
        <f>VLOOKUP(B379,[1]高一下!$B:$J,8,0)</f>
        <v>45</v>
      </c>
      <c r="X379" t="str">
        <f>VLOOKUP(B379,[1]高一下!$B:$J,9,0)</f>
        <v>马俊</v>
      </c>
      <c r="Y379">
        <f t="shared" si="73"/>
        <v>43.109540636042396</v>
      </c>
      <c r="Z379">
        <f t="shared" si="84"/>
        <v>203</v>
      </c>
      <c r="AA379">
        <f>VLOOKUP(B379,[1]高一上!$B:$I,7,0)</f>
        <v>51</v>
      </c>
      <c r="AB379" t="str">
        <f>VLOOKUP(B379,[1]高一上!$B:$I,8,0)</f>
        <v>曹云萍</v>
      </c>
      <c r="AC379">
        <f t="shared" si="78"/>
        <v>106.71378091872792</v>
      </c>
      <c r="AD379">
        <f t="shared" si="85"/>
        <v>42</v>
      </c>
      <c r="AE379">
        <f>VLOOKUP(B379,[1]中考!$B:$H,7,0)</f>
        <v>71</v>
      </c>
      <c r="AF379">
        <f t="shared" si="86"/>
        <v>222</v>
      </c>
    </row>
    <row r="380" spans="1:32" x14ac:dyDescent="0.2">
      <c r="A380" s="2" t="s">
        <v>1136</v>
      </c>
      <c r="B380" s="2" t="s">
        <v>1137</v>
      </c>
      <c r="C380" s="1">
        <v>9</v>
      </c>
      <c r="D380" s="3" t="s">
        <v>1070</v>
      </c>
      <c r="E380" s="4" t="s">
        <v>1138</v>
      </c>
      <c r="F380" s="1">
        <v>471</v>
      </c>
      <c r="G380" s="13">
        <f>VLOOKUP(B380,'[1]高三下(高考)'!$B:$J,8,0)</f>
        <v>74</v>
      </c>
      <c r="H380" s="12" t="str">
        <f>VLOOKUP(B380,'[1]高三下(高考)'!$B:$J,9,0)</f>
        <v>杜东洋</v>
      </c>
      <c r="I380" s="15">
        <f t="shared" si="79"/>
        <v>83.745583038869256</v>
      </c>
      <c r="J380">
        <f t="shared" si="80"/>
        <v>57</v>
      </c>
      <c r="K380">
        <f>VLOOKUP(B380,[1]高三上!$B:$J,8,0)</f>
        <v>65</v>
      </c>
      <c r="L380" t="str">
        <f>VLOOKUP(B380,[1]高三上!$B:$J,9,0)</f>
        <v>杜东洋</v>
      </c>
      <c r="M380">
        <f t="shared" si="67"/>
        <v>115.19434628975264</v>
      </c>
      <c r="N380">
        <f t="shared" si="81"/>
        <v>11</v>
      </c>
      <c r="O380">
        <f>VLOOKUP(B380,[1]高二下!$B:$J,8,0)</f>
        <v>59</v>
      </c>
      <c r="P380" t="str">
        <f>VLOOKUP(B380,[1]高二下!$B:$J,9,0)</f>
        <v>马俊</v>
      </c>
      <c r="Q380">
        <f t="shared" si="69"/>
        <v>84.452296819787989</v>
      </c>
      <c r="R380">
        <f t="shared" si="82"/>
        <v>54</v>
      </c>
      <c r="S380">
        <f>VLOOKUP(B380,[1]高二上!$B:$J,8,0)</f>
        <v>69</v>
      </c>
      <c r="T380" t="str">
        <f>VLOOKUP(B380,[1]高二上!$B:$J,9,0)</f>
        <v>马俊</v>
      </c>
      <c r="U380">
        <f t="shared" si="71"/>
        <v>127.56183745583039</v>
      </c>
      <c r="V380">
        <f t="shared" si="83"/>
        <v>10</v>
      </c>
      <c r="W380">
        <f>VLOOKUP(B380,[1]高一下!$B:$J,8,0)</f>
        <v>63</v>
      </c>
      <c r="X380" t="str">
        <f>VLOOKUP(B380,[1]高一下!$B:$J,9,0)</f>
        <v>马俊</v>
      </c>
      <c r="Y380">
        <f t="shared" si="73"/>
        <v>76.678445229681984</v>
      </c>
      <c r="Z380">
        <f t="shared" si="84"/>
        <v>88</v>
      </c>
      <c r="AA380">
        <f>VLOOKUP(B380,[1]高一上!$B:$I,7,0)</f>
        <v>59</v>
      </c>
      <c r="AB380" t="str">
        <f>VLOOKUP(B380,[1]高一上!$B:$I,8,0)</f>
        <v>马俊</v>
      </c>
      <c r="AC380">
        <f t="shared" si="78"/>
        <v>91.872791519434628</v>
      </c>
      <c r="AD380">
        <f t="shared" si="85"/>
        <v>22</v>
      </c>
      <c r="AE380">
        <f>VLOOKUP(B380,[1]中考!$B:$H,7,0)</f>
        <v>99</v>
      </c>
      <c r="AF380">
        <f t="shared" si="86"/>
        <v>65</v>
      </c>
    </row>
    <row r="381" spans="1:32" x14ac:dyDescent="0.2">
      <c r="A381" s="2" t="s">
        <v>1139</v>
      </c>
      <c r="B381" s="2" t="s">
        <v>1140</v>
      </c>
      <c r="C381" s="1">
        <v>9</v>
      </c>
      <c r="D381" s="3" t="s">
        <v>1070</v>
      </c>
      <c r="E381" s="4" t="s">
        <v>1141</v>
      </c>
      <c r="F381" s="1">
        <v>471</v>
      </c>
      <c r="G381" s="13">
        <f>VLOOKUP(B381,'[1]高三下(高考)'!$B:$J,8,0)</f>
        <v>57</v>
      </c>
      <c r="H381" s="12" t="str">
        <f>VLOOKUP(B381,'[1]高三下(高考)'!$B:$J,9,0)</f>
        <v>杜东洋</v>
      </c>
      <c r="I381" s="15">
        <f t="shared" si="79"/>
        <v>103.18021201413427</v>
      </c>
      <c r="J381">
        <f t="shared" si="80"/>
        <v>178</v>
      </c>
      <c r="K381">
        <f>VLOOKUP(B381,[1]高三上!$B:$J,8,0)</f>
        <v>30</v>
      </c>
      <c r="L381" t="str">
        <f>VLOOKUP(B381,[1]高三上!$B:$J,9,0)</f>
        <v>杜东洋</v>
      </c>
      <c r="M381">
        <f t="shared" si="67"/>
        <v>84.805653710247356</v>
      </c>
      <c r="N381">
        <f t="shared" si="81"/>
        <v>187</v>
      </c>
      <c r="O381">
        <f>VLOOKUP(B381,[1]高二下!$B:$J,8,0)</f>
        <v>42</v>
      </c>
      <c r="P381" t="str">
        <f>VLOOKUP(B381,[1]高二下!$B:$J,9,0)</f>
        <v>马俊</v>
      </c>
      <c r="Q381">
        <f t="shared" si="69"/>
        <v>122.26148409893993</v>
      </c>
      <c r="R381">
        <f t="shared" si="82"/>
        <v>144</v>
      </c>
      <c r="S381">
        <f>VLOOKUP(B381,[1]高二上!$B:$J,8,0)</f>
        <v>29</v>
      </c>
      <c r="T381" t="str">
        <f>VLOOKUP(B381,[1]高二上!$B:$J,9,0)</f>
        <v>马俊</v>
      </c>
      <c r="U381">
        <f t="shared" si="71"/>
        <v>66.431095406360427</v>
      </c>
      <c r="V381">
        <f t="shared" si="83"/>
        <v>207</v>
      </c>
      <c r="W381">
        <f>VLOOKUP(B381,[1]高一下!$B:$J,8,0)</f>
        <v>60</v>
      </c>
      <c r="X381" t="str">
        <f>VLOOKUP(B381,[1]高一下!$B:$J,9,0)</f>
        <v>马俊</v>
      </c>
      <c r="Y381">
        <f t="shared" si="73"/>
        <v>80.918727915194353</v>
      </c>
      <c r="Z381">
        <f t="shared" si="84"/>
        <v>112</v>
      </c>
      <c r="AA381">
        <f>VLOOKUP(B381,[1]高一上!$B:$I,7,0)</f>
        <v>47</v>
      </c>
      <c r="AB381" t="str">
        <f>VLOOKUP(B381,[1]高一上!$B:$I,8,0)</f>
        <v>马俊</v>
      </c>
      <c r="AC381">
        <f t="shared" si="78"/>
        <v>125.4416961130742</v>
      </c>
      <c r="AD381">
        <f t="shared" si="85"/>
        <v>58</v>
      </c>
      <c r="AE381">
        <f>VLOOKUP(B381,[1]中考!$B:$H,7,0)</f>
        <v>79</v>
      </c>
      <c r="AF381">
        <f t="shared" si="86"/>
        <v>184</v>
      </c>
    </row>
    <row r="382" spans="1:32" x14ac:dyDescent="0.2">
      <c r="A382" s="2" t="s">
        <v>1142</v>
      </c>
      <c r="B382" s="2" t="s">
        <v>1143</v>
      </c>
      <c r="C382" s="1">
        <v>9</v>
      </c>
      <c r="D382" s="3" t="s">
        <v>1070</v>
      </c>
      <c r="E382" s="4" t="s">
        <v>1144</v>
      </c>
      <c r="F382" s="1">
        <v>465</v>
      </c>
      <c r="G382" s="13">
        <f>VLOOKUP(B382,'[1]高三下(高考)'!$B:$J,8,0)</f>
        <v>60</v>
      </c>
      <c r="H382" s="12" t="str">
        <f>VLOOKUP(B382,'[1]高三下(高考)'!$B:$J,9,0)</f>
        <v>杜东洋</v>
      </c>
      <c r="I382" s="15">
        <f t="shared" si="79"/>
        <v>77.385159010600702</v>
      </c>
      <c r="J382">
        <f t="shared" si="80"/>
        <v>155</v>
      </c>
      <c r="K382">
        <f>VLOOKUP(B382,[1]高三上!$B:$J,8,0)</f>
        <v>44</v>
      </c>
      <c r="L382" t="str">
        <f>VLOOKUP(B382,[1]高三上!$B:$J,9,0)</f>
        <v>杜东洋</v>
      </c>
      <c r="M382">
        <f t="shared" si="67"/>
        <v>103.18021201413427</v>
      </c>
      <c r="N382">
        <f t="shared" si="81"/>
        <v>91</v>
      </c>
      <c r="O382">
        <f>VLOOKUP(B382,[1]高二下!$B:$J,8,0)</f>
        <v>50</v>
      </c>
      <c r="P382" t="str">
        <f>VLOOKUP(B382,[1]高二下!$B:$J,9,0)</f>
        <v>马俊</v>
      </c>
      <c r="Q382">
        <f t="shared" si="69"/>
        <v>101.06007067137809</v>
      </c>
      <c r="R382">
        <f t="shared" si="82"/>
        <v>100</v>
      </c>
      <c r="S382">
        <f>VLOOKUP(B382,[1]高二上!$B:$J,8,0)</f>
        <v>42</v>
      </c>
      <c r="T382" t="str">
        <f>VLOOKUP(B382,[1]高二上!$B:$J,9,0)</f>
        <v>马俊</v>
      </c>
      <c r="U382">
        <f t="shared" si="71"/>
        <v>123.67491166077738</v>
      </c>
      <c r="V382">
        <f t="shared" si="83"/>
        <v>103</v>
      </c>
      <c r="W382">
        <f>VLOOKUP(B382,[1]高一下!$B:$J,8,0)</f>
        <v>51</v>
      </c>
      <c r="X382" t="str">
        <f>VLOOKUP(B382,[1]高一下!$B:$J,9,0)</f>
        <v>马俊</v>
      </c>
      <c r="Y382">
        <f t="shared" si="73"/>
        <v>64.664310954063609</v>
      </c>
      <c r="Z382">
        <f t="shared" si="84"/>
        <v>170</v>
      </c>
      <c r="AA382">
        <f>VLOOKUP(B382,[1]高一上!$B:$I,7,0)</f>
        <v>45</v>
      </c>
      <c r="AB382" t="str">
        <f>VLOOKUP(B382,[1]高一上!$B:$I,8,0)</f>
        <v>邓国华</v>
      </c>
      <c r="AC382">
        <f t="shared" si="78"/>
        <v>69.25795053003533</v>
      </c>
      <c r="AD382">
        <f t="shared" si="85"/>
        <v>70</v>
      </c>
      <c r="AE382">
        <f>VLOOKUP(B382,[1]中考!$B:$H,7,0)</f>
        <v>96</v>
      </c>
      <c r="AF382">
        <f t="shared" si="86"/>
        <v>83</v>
      </c>
    </row>
    <row r="383" spans="1:32" x14ac:dyDescent="0.2">
      <c r="A383" s="2" t="s">
        <v>1145</v>
      </c>
      <c r="B383" s="2" t="s">
        <v>1146</v>
      </c>
      <c r="C383" s="1">
        <v>9</v>
      </c>
      <c r="D383" s="3" t="s">
        <v>1070</v>
      </c>
      <c r="E383" s="4" t="s">
        <v>1147</v>
      </c>
      <c r="F383" s="1">
        <v>464</v>
      </c>
      <c r="G383" s="13">
        <f>VLOOKUP(B383,'[1]高三下(高考)'!$B:$J,8,0)</f>
        <v>79</v>
      </c>
      <c r="H383" s="12" t="str">
        <f>VLOOKUP(B383,'[1]高三下(高考)'!$B:$J,9,0)</f>
        <v>杜东洋</v>
      </c>
      <c r="I383" s="15">
        <f t="shared" si="79"/>
        <v>129.68197879858658</v>
      </c>
      <c r="J383">
        <f t="shared" si="80"/>
        <v>36</v>
      </c>
      <c r="K383">
        <f>VLOOKUP(B383,[1]高三上!$B:$J,8,0)</f>
        <v>39</v>
      </c>
      <c r="L383" t="str">
        <f>VLOOKUP(B383,[1]高三上!$B:$J,9,0)</f>
        <v>杜东洋</v>
      </c>
      <c r="M383">
        <f t="shared" si="67"/>
        <v>76.678445229681984</v>
      </c>
      <c r="N383">
        <f t="shared" si="81"/>
        <v>120</v>
      </c>
      <c r="O383">
        <f>VLOOKUP(B383,[1]高二下!$B:$J,8,0)</f>
        <v>59</v>
      </c>
      <c r="P383" t="str">
        <f>VLOOKUP(B383,[1]高二下!$B:$J,9,0)</f>
        <v>马俊</v>
      </c>
      <c r="Q383">
        <f t="shared" si="69"/>
        <v>100</v>
      </c>
      <c r="R383">
        <f t="shared" si="82"/>
        <v>54</v>
      </c>
      <c r="S383">
        <f>VLOOKUP(B383,[1]高二上!$B:$J,8,0)</f>
        <v>50</v>
      </c>
      <c r="T383" t="str">
        <f>VLOOKUP(B383,[1]高二上!$B:$J,9,0)</f>
        <v>马俊</v>
      </c>
      <c r="U383">
        <f t="shared" si="71"/>
        <v>87.985865724381625</v>
      </c>
      <c r="V383">
        <f t="shared" si="83"/>
        <v>54</v>
      </c>
      <c r="W383">
        <f>VLOOKUP(B383,[1]高一下!$B:$J,8,0)</f>
        <v>79</v>
      </c>
      <c r="X383" t="str">
        <f>VLOOKUP(B383,[1]高一下!$B:$J,9,0)</f>
        <v>马俊</v>
      </c>
      <c r="Y383">
        <f t="shared" si="73"/>
        <v>108.48056537102474</v>
      </c>
      <c r="Z383">
        <f t="shared" si="84"/>
        <v>20</v>
      </c>
      <c r="AA383">
        <f>VLOOKUP(B383,[1]高一上!$B:$I,7,0)</f>
        <v>50</v>
      </c>
      <c r="AB383" t="str">
        <f>VLOOKUP(B383,[1]高一上!$B:$I,8,0)</f>
        <v>赵云川</v>
      </c>
      <c r="AC383">
        <f t="shared" si="78"/>
        <v>99.646643109540634</v>
      </c>
      <c r="AD383">
        <f t="shared" si="85"/>
        <v>44</v>
      </c>
      <c r="AE383">
        <f>VLOOKUP(B383,[1]中考!$B:$H,7,0)</f>
        <v>112</v>
      </c>
      <c r="AF383">
        <f t="shared" si="86"/>
        <v>19</v>
      </c>
    </row>
    <row r="384" spans="1:32" x14ac:dyDescent="0.2">
      <c r="A384" s="2" t="s">
        <v>1148</v>
      </c>
      <c r="B384" s="2" t="s">
        <v>1149</v>
      </c>
      <c r="C384" s="1">
        <v>9</v>
      </c>
      <c r="D384" s="3" t="s">
        <v>1070</v>
      </c>
      <c r="E384" s="4" t="s">
        <v>1150</v>
      </c>
      <c r="F384" s="1">
        <v>460</v>
      </c>
      <c r="G384" s="13">
        <f>VLOOKUP(B384,'[1]高三下(高考)'!$B:$J,8,0)</f>
        <v>41</v>
      </c>
      <c r="H384" s="12" t="str">
        <f>VLOOKUP(B384,'[1]高三下(高考)'!$B:$J,9,0)</f>
        <v>杜东洋</v>
      </c>
      <c r="I384" s="15">
        <f t="shared" si="79"/>
        <v>92.226148409893995</v>
      </c>
      <c r="J384">
        <f t="shared" si="80"/>
        <v>262</v>
      </c>
      <c r="K384">
        <f>VLOOKUP(B384,[1]高三上!$B:$J,8,0)</f>
        <v>19</v>
      </c>
      <c r="L384" t="str">
        <f>VLOOKUP(B384,[1]高三上!$B:$J,9,0)</f>
        <v>杜东洋</v>
      </c>
      <c r="M384">
        <f t="shared" si="67"/>
        <v>66.077738515901061</v>
      </c>
      <c r="N384">
        <f t="shared" si="81"/>
        <v>240</v>
      </c>
      <c r="O384">
        <f>VLOOKUP(B384,[1]高二下!$B:$J,8,0)</f>
        <v>42</v>
      </c>
      <c r="P384" t="str">
        <f>VLOOKUP(B384,[1]高二下!$B:$J,9,0)</f>
        <v>马俊</v>
      </c>
      <c r="Q384">
        <f t="shared" si="69"/>
        <v>140.98939929328623</v>
      </c>
      <c r="R384">
        <f t="shared" si="82"/>
        <v>144</v>
      </c>
      <c r="S384">
        <f>VLOOKUP(B384,[1]高二上!$B:$J,8,0)</f>
        <v>21</v>
      </c>
      <c r="T384" t="str">
        <f>VLOOKUP(B384,[1]高二上!$B:$J,9,0)</f>
        <v>马俊</v>
      </c>
      <c r="U384">
        <f t="shared" si="71"/>
        <v>54.063604240282686</v>
      </c>
      <c r="V384">
        <f t="shared" si="83"/>
        <v>260</v>
      </c>
      <c r="W384">
        <f>VLOOKUP(B384,[1]高一下!$B:$J,8,0)</f>
        <v>58</v>
      </c>
      <c r="X384" t="str">
        <f>VLOOKUP(B384,[1]高一下!$B:$J,9,0)</f>
        <v>马俊</v>
      </c>
      <c r="Y384">
        <f t="shared" si="73"/>
        <v>120.84805653710248</v>
      </c>
      <c r="Z384">
        <f t="shared" si="84"/>
        <v>130</v>
      </c>
      <c r="AA384">
        <f>VLOOKUP(B384,[1]高一上!$B:$I,7,0)</f>
        <v>30</v>
      </c>
      <c r="AB384" t="str">
        <f>VLOOKUP(B384,[1]高一上!$B:$I,8,0)</f>
        <v>赵云川</v>
      </c>
      <c r="AC384">
        <f t="shared" si="78"/>
        <v>135.33568904593639</v>
      </c>
      <c r="AD384">
        <f t="shared" si="85"/>
        <v>189</v>
      </c>
      <c r="AE384">
        <f>VLOOKUP(B384,[1]中考!$B:$H,7,0)</f>
        <v>69</v>
      </c>
      <c r="AF384">
        <f t="shared" si="86"/>
        <v>230</v>
      </c>
    </row>
    <row r="385" spans="1:32" x14ac:dyDescent="0.2">
      <c r="A385" s="2" t="s">
        <v>1151</v>
      </c>
      <c r="B385" s="2" t="s">
        <v>1152</v>
      </c>
      <c r="C385" s="1">
        <v>9</v>
      </c>
      <c r="D385" s="3" t="s">
        <v>1070</v>
      </c>
      <c r="E385" s="4" t="s">
        <v>1153</v>
      </c>
      <c r="F385" s="1">
        <v>459</v>
      </c>
      <c r="G385" s="13">
        <f>VLOOKUP(B385,'[1]高三下(高考)'!$B:$J,8,0)</f>
        <v>63</v>
      </c>
      <c r="H385" s="12" t="str">
        <f>VLOOKUP(B385,'[1]高三下(高考)'!$B:$J,9,0)</f>
        <v>杜东洋</v>
      </c>
      <c r="I385" s="15">
        <f t="shared" si="79"/>
        <v>81.625441696113072</v>
      </c>
      <c r="J385">
        <f t="shared" si="80"/>
        <v>132</v>
      </c>
      <c r="K385">
        <f>VLOOKUP(B385,[1]高三上!$B:$J,8,0)</f>
        <v>46</v>
      </c>
      <c r="L385" t="str">
        <f>VLOOKUP(B385,[1]高三上!$B:$J,9,0)</f>
        <v>杜东洋</v>
      </c>
      <c r="M385">
        <f t="shared" si="67"/>
        <v>121.5547703180212</v>
      </c>
      <c r="N385">
        <f t="shared" si="81"/>
        <v>80</v>
      </c>
      <c r="O385">
        <f>VLOOKUP(B385,[1]高二下!$B:$J,8,0)</f>
        <v>43</v>
      </c>
      <c r="P385" t="str">
        <f>VLOOKUP(B385,[1]高二下!$B:$J,9,0)</f>
        <v>马俊</v>
      </c>
      <c r="Q385">
        <f t="shared" si="69"/>
        <v>92.579505300353361</v>
      </c>
      <c r="R385">
        <f t="shared" si="82"/>
        <v>141</v>
      </c>
      <c r="S385">
        <f>VLOOKUP(B385,[1]高二上!$B:$J,8,0)</f>
        <v>40</v>
      </c>
      <c r="T385" t="str">
        <f>VLOOKUP(B385,[1]高二上!$B:$J,9,0)</f>
        <v>马俊</v>
      </c>
      <c r="U385">
        <f t="shared" si="71"/>
        <v>92.579505300353361</v>
      </c>
      <c r="V385">
        <f t="shared" si="83"/>
        <v>120</v>
      </c>
      <c r="W385">
        <f>VLOOKUP(B385,[1]高一下!$B:$J,8,0)</f>
        <v>62</v>
      </c>
      <c r="X385" t="str">
        <f>VLOOKUP(B385,[1]高一下!$B:$J,9,0)</f>
        <v>马俊</v>
      </c>
      <c r="Y385">
        <f t="shared" si="73"/>
        <v>79.15194346289752</v>
      </c>
      <c r="Z385">
        <f t="shared" si="84"/>
        <v>99</v>
      </c>
      <c r="AA385">
        <f>VLOOKUP(B385,[1]高一上!$B:$I,7,0)</f>
        <v>52</v>
      </c>
      <c r="AB385" t="str">
        <f>VLOOKUP(B385,[1]高一上!$B:$I,8,0)</f>
        <v>马俊</v>
      </c>
      <c r="AC385">
        <f t="shared" si="78"/>
        <v>97.879858657243815</v>
      </c>
      <c r="AD385">
        <f t="shared" si="85"/>
        <v>40</v>
      </c>
      <c r="AE385">
        <f>VLOOKUP(B385,[1]中考!$B:$H,7,0)</f>
        <v>94</v>
      </c>
      <c r="AF385">
        <f t="shared" si="86"/>
        <v>93</v>
      </c>
    </row>
    <row r="386" spans="1:32" x14ac:dyDescent="0.2">
      <c r="A386" s="2" t="s">
        <v>1154</v>
      </c>
      <c r="B386" s="2" t="s">
        <v>1155</v>
      </c>
      <c r="C386" s="1">
        <v>9</v>
      </c>
      <c r="D386" s="3" t="s">
        <v>1070</v>
      </c>
      <c r="E386" s="4" t="s">
        <v>1156</v>
      </c>
      <c r="F386" s="1">
        <v>457</v>
      </c>
      <c r="G386" s="13">
        <f>VLOOKUP(B386,'[1]高三下(高考)'!$B:$J,8,0)</f>
        <v>52</v>
      </c>
      <c r="H386" s="12" t="str">
        <f>VLOOKUP(B386,'[1]高三下(高考)'!$B:$J,9,0)</f>
        <v>杜东洋</v>
      </c>
      <c r="I386" s="15">
        <f t="shared" si="79"/>
        <v>81.978798586572438</v>
      </c>
      <c r="J386">
        <f t="shared" si="80"/>
        <v>215</v>
      </c>
      <c r="K386">
        <f>VLOOKUP(B386,[1]高三上!$B:$J,8,0)</f>
        <v>33</v>
      </c>
      <c r="L386" t="str">
        <f>VLOOKUP(B386,[1]高三上!$B:$J,9,0)</f>
        <v>杜东洋</v>
      </c>
      <c r="M386">
        <f t="shared" si="67"/>
        <v>80.21201413427562</v>
      </c>
      <c r="N386">
        <f t="shared" si="81"/>
        <v>164</v>
      </c>
      <c r="O386">
        <f>VLOOKUP(B386,[1]高二下!$B:$J,8,0)</f>
        <v>47</v>
      </c>
      <c r="P386" t="str">
        <f>VLOOKUP(B386,[1]高二下!$B:$J,9,0)</f>
        <v>马俊</v>
      </c>
      <c r="Q386">
        <f t="shared" si="69"/>
        <v>71.378091872791515</v>
      </c>
      <c r="R386">
        <f t="shared" si="82"/>
        <v>108</v>
      </c>
      <c r="S386">
        <f>VLOOKUP(B386,[1]高二上!$B:$J,8,0)</f>
        <v>58</v>
      </c>
      <c r="T386" t="str">
        <f>VLOOKUP(B386,[1]高二上!$B:$J,9,0)</f>
        <v>马俊</v>
      </c>
      <c r="U386">
        <f t="shared" si="71"/>
        <v>165.72438162544171</v>
      </c>
      <c r="V386">
        <f t="shared" si="83"/>
        <v>27</v>
      </c>
      <c r="W386">
        <f>VLOOKUP(B386,[1]高一下!$B:$J,8,0)</f>
        <v>44</v>
      </c>
      <c r="X386" t="str">
        <f>VLOOKUP(B386,[1]高一下!$B:$J,9,0)</f>
        <v>马俊</v>
      </c>
      <c r="Y386">
        <f t="shared" si="73"/>
        <v>46.996466431095406</v>
      </c>
      <c r="Z386">
        <f t="shared" si="84"/>
        <v>213</v>
      </c>
      <c r="AA386">
        <f>VLOOKUP(B386,[1]高一上!$B:$I,7,0)</f>
        <v>46</v>
      </c>
      <c r="AB386" t="str">
        <f>VLOOKUP(B386,[1]高一上!$B:$I,8,0)</f>
        <v>吕开绒</v>
      </c>
      <c r="AC386">
        <f t="shared" si="78"/>
        <v>67.844522968197879</v>
      </c>
      <c r="AD386">
        <f t="shared" si="85"/>
        <v>63</v>
      </c>
      <c r="AE386">
        <f>VLOOKUP(B386,[1]中考!$B:$H,7,0)</f>
        <v>89</v>
      </c>
      <c r="AF386">
        <f t="shared" si="86"/>
        <v>122</v>
      </c>
    </row>
    <row r="387" spans="1:32" x14ac:dyDescent="0.2">
      <c r="A387" s="2" t="s">
        <v>1157</v>
      </c>
      <c r="B387" s="2" t="s">
        <v>1158</v>
      </c>
      <c r="C387" s="1">
        <v>9</v>
      </c>
      <c r="D387" s="3" t="s">
        <v>1070</v>
      </c>
      <c r="E387" s="4" t="s">
        <v>1159</v>
      </c>
      <c r="F387" s="1">
        <v>454</v>
      </c>
      <c r="G387" s="13">
        <f>VLOOKUP(B387,'[1]高三下(高考)'!$B:$J,8,0)</f>
        <v>62</v>
      </c>
      <c r="H387" s="12" t="str">
        <f>VLOOKUP(B387,'[1]高三下(高考)'!$B:$J,9,0)</f>
        <v>杜东洋</v>
      </c>
      <c r="I387" s="15">
        <f t="shared" si="79"/>
        <v>132.50883392226149</v>
      </c>
      <c r="J387">
        <f t="shared" si="80"/>
        <v>138</v>
      </c>
      <c r="K387">
        <f>VLOOKUP(B387,[1]高三上!$B:$J,8,0)</f>
        <v>22</v>
      </c>
      <c r="L387" t="str">
        <f>VLOOKUP(B387,[1]高三上!$B:$J,9,0)</f>
        <v>杜东洋</v>
      </c>
      <c r="M387">
        <f t="shared" si="67"/>
        <v>69.611307420494697</v>
      </c>
      <c r="N387">
        <f t="shared" si="81"/>
        <v>230</v>
      </c>
      <c r="O387">
        <f>VLOOKUP(B387,[1]高二下!$B:$J,8,0)</f>
        <v>42</v>
      </c>
      <c r="P387" t="str">
        <f>VLOOKUP(B387,[1]高二下!$B:$J,9,0)</f>
        <v>马俊</v>
      </c>
      <c r="Q387">
        <f t="shared" si="69"/>
        <v>109.89399293286219</v>
      </c>
      <c r="R387">
        <f t="shared" si="82"/>
        <v>144</v>
      </c>
      <c r="S387">
        <f>VLOOKUP(B387,[1]高二上!$B:$J,8,0)</f>
        <v>33</v>
      </c>
      <c r="T387" t="str">
        <f>VLOOKUP(B387,[1]高二上!$B:$J,9,0)</f>
        <v>马俊</v>
      </c>
      <c r="U387">
        <f t="shared" si="71"/>
        <v>91.166077738515895</v>
      </c>
      <c r="V387">
        <f t="shared" si="83"/>
        <v>172</v>
      </c>
      <c r="W387">
        <f>VLOOKUP(B387,[1]高一下!$B:$J,8,0)</f>
        <v>54</v>
      </c>
      <c r="X387" t="str">
        <f>VLOOKUP(B387,[1]高一下!$B:$J,9,0)</f>
        <v>马俊</v>
      </c>
      <c r="Y387">
        <f t="shared" si="73"/>
        <v>112.01413427561837</v>
      </c>
      <c r="Z387">
        <f t="shared" si="84"/>
        <v>147</v>
      </c>
      <c r="AA387">
        <f>VLOOKUP(B387,[1]高一上!$B:$I,7,0)</f>
        <v>31</v>
      </c>
      <c r="AB387" t="str">
        <f>VLOOKUP(B387,[1]高一上!$B:$I,8,0)</f>
        <v>邓国华</v>
      </c>
      <c r="AC387">
        <f t="shared" si="78"/>
        <v>102.47349823321555</v>
      </c>
      <c r="AD387">
        <f t="shared" si="85"/>
        <v>181</v>
      </c>
      <c r="AE387">
        <f>VLOOKUP(B387,[1]中考!$B:$H,7,0)</f>
        <v>84</v>
      </c>
      <c r="AF387">
        <f t="shared" si="86"/>
        <v>154</v>
      </c>
    </row>
    <row r="388" spans="1:32" x14ac:dyDescent="0.2">
      <c r="A388" s="2" t="s">
        <v>1160</v>
      </c>
      <c r="B388" s="2" t="s">
        <v>1161</v>
      </c>
      <c r="C388" s="1">
        <v>9</v>
      </c>
      <c r="D388" s="3" t="s">
        <v>1070</v>
      </c>
      <c r="E388" s="4" t="s">
        <v>1162</v>
      </c>
      <c r="F388" s="1">
        <v>452</v>
      </c>
      <c r="G388" s="13">
        <f>VLOOKUP(B388,'[1]高三下(高考)'!$B:$J,8,0)</f>
        <v>70</v>
      </c>
      <c r="H388" s="12" t="str">
        <f>VLOOKUP(B388,'[1]高三下(高考)'!$B:$J,9,0)</f>
        <v>杜东洋</v>
      </c>
      <c r="I388" s="15">
        <f t="shared" si="79"/>
        <v>101.76678445229682</v>
      </c>
      <c r="J388">
        <f t="shared" si="80"/>
        <v>86</v>
      </c>
      <c r="K388">
        <f>VLOOKUP(B388,[1]高三上!$B:$J,8,0)</f>
        <v>44</v>
      </c>
      <c r="L388" t="str">
        <f>VLOOKUP(B388,[1]高三上!$B:$J,9,0)</f>
        <v>杜东洋</v>
      </c>
      <c r="M388">
        <f t="shared" ref="M388:M451" si="87">IF(OR(O388=0,K388=0),100,(((R388-N388)/COUNTIF(D:D,D388))*100)+100)</f>
        <v>106.00706713780919</v>
      </c>
      <c r="N388">
        <f t="shared" si="81"/>
        <v>91</v>
      </c>
      <c r="O388">
        <f>VLOOKUP(B388,[1]高二下!$B:$J,8,0)</f>
        <v>47</v>
      </c>
      <c r="P388" t="str">
        <f>VLOOKUP(B388,[1]高二下!$B:$J,9,0)</f>
        <v>马俊</v>
      </c>
      <c r="Q388">
        <f t="shared" ref="Q388:Q451" si="88">IF(OR(O388=0,S388=0),100,(((V388-R388)/COUNTIF(D:D,D388))*100)+100)</f>
        <v>68.197879858657245</v>
      </c>
      <c r="R388">
        <f t="shared" si="82"/>
        <v>108</v>
      </c>
      <c r="S388">
        <f>VLOOKUP(B388,[1]高二上!$B:$J,8,0)</f>
        <v>63</v>
      </c>
      <c r="T388" t="str">
        <f>VLOOKUP(B388,[1]高二上!$B:$J,9,0)</f>
        <v>马俊</v>
      </c>
      <c r="U388">
        <f t="shared" ref="U388:U451" si="89">IF(OR(W388=0,S388=0),100,(((Z388-V388)/COUNTIF(D:D,D388))*100)+100)</f>
        <v>124.73498233215548</v>
      </c>
      <c r="V388">
        <f t="shared" si="83"/>
        <v>18</v>
      </c>
      <c r="W388">
        <f>VLOOKUP(B388,[1]高一下!$B:$J,8,0)</f>
        <v>63</v>
      </c>
      <c r="X388" t="str">
        <f>VLOOKUP(B388,[1]高一下!$B:$J,9,0)</f>
        <v>马俊</v>
      </c>
      <c r="Y388">
        <f t="shared" ref="Y388:Y451" si="90">IF(OR(W388=0,AA388=0),100,(((AD388-Z388)/COUNTIF(D:D,D388))*100)+100)</f>
        <v>78.798586572438154</v>
      </c>
      <c r="Z388">
        <f t="shared" si="84"/>
        <v>88</v>
      </c>
      <c r="AA388">
        <f>VLOOKUP(B388,[1]高一上!$B:$I,7,0)</f>
        <v>55</v>
      </c>
      <c r="AB388" t="str">
        <f>VLOOKUP(B388,[1]高一上!$B:$I,8,0)</f>
        <v>赵云川</v>
      </c>
      <c r="AC388">
        <f t="shared" si="78"/>
        <v>106.00706713780919</v>
      </c>
      <c r="AD388">
        <f t="shared" si="85"/>
        <v>28</v>
      </c>
      <c r="AE388">
        <f>VLOOKUP(B388,[1]中考!$B:$H,7,0)</f>
        <v>92</v>
      </c>
      <c r="AF388">
        <f t="shared" si="86"/>
        <v>105</v>
      </c>
    </row>
    <row r="389" spans="1:32" x14ac:dyDescent="0.2">
      <c r="A389" s="2" t="s">
        <v>1163</v>
      </c>
      <c r="B389" s="2" t="s">
        <v>1164</v>
      </c>
      <c r="C389" s="1">
        <v>9</v>
      </c>
      <c r="D389" s="3" t="s">
        <v>1070</v>
      </c>
      <c r="E389" s="4" t="s">
        <v>1165</v>
      </c>
      <c r="F389" s="1">
        <v>445</v>
      </c>
      <c r="G389" s="13">
        <f>VLOOKUP(B389,'[1]高三下(高考)'!$B:$J,8,0)</f>
        <v>28</v>
      </c>
      <c r="H389" s="12" t="str">
        <f>VLOOKUP(B389,'[1]高三下(高考)'!$B:$J,9,0)</f>
        <v>杜东洋</v>
      </c>
      <c r="I389" s="15">
        <f t="shared" si="79"/>
        <v>90.10600706713781</v>
      </c>
      <c r="J389">
        <f t="shared" si="80"/>
        <v>278</v>
      </c>
      <c r="K389">
        <f>VLOOKUP(B389,[1]高三上!$B:$J,8,0)</f>
        <v>15</v>
      </c>
      <c r="L389" t="str">
        <f>VLOOKUP(B389,[1]高三上!$B:$J,9,0)</f>
        <v>杜东洋</v>
      </c>
      <c r="M389">
        <f t="shared" si="87"/>
        <v>93.639575971731446</v>
      </c>
      <c r="N389">
        <f t="shared" si="81"/>
        <v>250</v>
      </c>
      <c r="O389">
        <f>VLOOKUP(B389,[1]高二下!$B:$J,8,0)</f>
        <v>26</v>
      </c>
      <c r="P389" t="str">
        <f>VLOOKUP(B389,[1]高二下!$B:$J,9,0)</f>
        <v>马俊</v>
      </c>
      <c r="Q389">
        <f t="shared" si="88"/>
        <v>103.886925795053</v>
      </c>
      <c r="R389">
        <f t="shared" si="82"/>
        <v>232</v>
      </c>
      <c r="S389">
        <f>VLOOKUP(B389,[1]高二上!$B:$J,8,0)</f>
        <v>24</v>
      </c>
      <c r="T389" t="str">
        <f>VLOOKUP(B389,[1]高二上!$B:$J,9,0)</f>
        <v>马俊</v>
      </c>
      <c r="U389">
        <f t="shared" si="89"/>
        <v>101.41342756183745</v>
      </c>
      <c r="V389">
        <f t="shared" si="83"/>
        <v>243</v>
      </c>
      <c r="W389">
        <f>VLOOKUP(B389,[1]高一下!$B:$J,8,0)</f>
        <v>38</v>
      </c>
      <c r="X389" t="str">
        <f>VLOOKUP(B389,[1]高一下!$B:$J,9,0)</f>
        <v>马俊</v>
      </c>
      <c r="Y389">
        <f t="shared" si="90"/>
        <v>109.54063604240282</v>
      </c>
      <c r="Z389">
        <f t="shared" si="84"/>
        <v>247</v>
      </c>
      <c r="AA389">
        <f>VLOOKUP(B389,[1]高一上!$B:$I,7,0)</f>
        <v>13</v>
      </c>
      <c r="AB389" t="str">
        <f>VLOOKUP(B389,[1]高一上!$B:$I,8,0)</f>
        <v>吕开绒</v>
      </c>
      <c r="AC389">
        <f t="shared" si="78"/>
        <v>108.12720848056537</v>
      </c>
      <c r="AD389">
        <f t="shared" si="85"/>
        <v>274</v>
      </c>
      <c r="AE389">
        <f>VLOOKUP(B389,[1]中考!$B:$H,7,0)</f>
        <v>49</v>
      </c>
      <c r="AF389">
        <f t="shared" si="86"/>
        <v>270</v>
      </c>
    </row>
    <row r="390" spans="1:32" x14ac:dyDescent="0.2">
      <c r="A390" s="2" t="s">
        <v>1166</v>
      </c>
      <c r="B390" s="2" t="s">
        <v>1167</v>
      </c>
      <c r="C390" s="1">
        <v>9</v>
      </c>
      <c r="D390" s="3" t="s">
        <v>1070</v>
      </c>
      <c r="E390" s="4" t="s">
        <v>1168</v>
      </c>
      <c r="F390" s="1">
        <v>439</v>
      </c>
      <c r="G390" s="13">
        <f>VLOOKUP(B390,'[1]高三下(高考)'!$B:$J,8,0)</f>
        <v>45</v>
      </c>
      <c r="H390" s="12" t="str">
        <f>VLOOKUP(B390,'[1]高三下(高考)'!$B:$J,9,0)</f>
        <v>杜东洋</v>
      </c>
      <c r="I390" s="15">
        <f t="shared" si="79"/>
        <v>67.844522968197879</v>
      </c>
      <c r="J390">
        <f t="shared" si="80"/>
        <v>245</v>
      </c>
      <c r="K390">
        <f>VLOOKUP(B390,[1]高三上!$B:$J,8,0)</f>
        <v>34</v>
      </c>
      <c r="L390" t="str">
        <f>VLOOKUP(B390,[1]高三上!$B:$J,9,0)</f>
        <v>杜东洋</v>
      </c>
      <c r="M390">
        <f t="shared" si="87"/>
        <v>127.56183745583039</v>
      </c>
      <c r="N390">
        <f t="shared" si="81"/>
        <v>154</v>
      </c>
      <c r="O390">
        <f>VLOOKUP(B390,[1]高二下!$B:$J,8,0)</f>
        <v>26</v>
      </c>
      <c r="P390" t="str">
        <f>VLOOKUP(B390,[1]高二下!$B:$J,9,0)</f>
        <v>马俊</v>
      </c>
      <c r="Q390">
        <f t="shared" si="88"/>
        <v>81.272084805653719</v>
      </c>
      <c r="R390">
        <f t="shared" si="82"/>
        <v>232</v>
      </c>
      <c r="S390">
        <f>VLOOKUP(B390,[1]高二上!$B:$J,8,0)</f>
        <v>32</v>
      </c>
      <c r="T390" t="str">
        <f>VLOOKUP(B390,[1]高二上!$B:$J,9,0)</f>
        <v>马俊</v>
      </c>
      <c r="U390">
        <f t="shared" si="89"/>
        <v>134.98233215547702</v>
      </c>
      <c r="V390">
        <f t="shared" si="83"/>
        <v>179</v>
      </c>
      <c r="W390">
        <f>VLOOKUP(B390,[1]高一下!$B:$J,8,0)</f>
        <v>28</v>
      </c>
      <c r="X390" t="str">
        <f>VLOOKUP(B390,[1]高一下!$B:$J,9,0)</f>
        <v>马俊</v>
      </c>
      <c r="Y390">
        <f t="shared" si="90"/>
        <v>37.809187279151942</v>
      </c>
      <c r="Z390">
        <f t="shared" si="84"/>
        <v>278</v>
      </c>
      <c r="AA390">
        <f>VLOOKUP(B390,[1]高一上!$B:$I,7,0)</f>
        <v>40</v>
      </c>
      <c r="AB390" t="str">
        <f>VLOOKUP(B390,[1]高一上!$B:$I,8,0)</f>
        <v>吕开绒</v>
      </c>
      <c r="AC390">
        <f t="shared" si="78"/>
        <v>56.183745583038871</v>
      </c>
      <c r="AD390">
        <f t="shared" si="85"/>
        <v>102</v>
      </c>
      <c r="AE390">
        <f>VLOOKUP(B390,[1]中考!$B:$H,7,0)</f>
        <v>84</v>
      </c>
      <c r="AF390">
        <f t="shared" si="86"/>
        <v>154</v>
      </c>
    </row>
    <row r="391" spans="1:32" x14ac:dyDescent="0.2">
      <c r="A391" s="2" t="s">
        <v>1169</v>
      </c>
      <c r="B391" s="2" t="s">
        <v>1170</v>
      </c>
      <c r="C391" s="1">
        <v>9</v>
      </c>
      <c r="D391" s="3" t="s">
        <v>1070</v>
      </c>
      <c r="E391" s="4" t="s">
        <v>1171</v>
      </c>
      <c r="F391" s="1">
        <v>428</v>
      </c>
      <c r="G391" s="13">
        <f>VLOOKUP(B391,'[1]高三下(高考)'!$B:$J,8,0)</f>
        <v>48</v>
      </c>
      <c r="H391" s="12" t="str">
        <f>VLOOKUP(B391,'[1]高三下(高考)'!$B:$J,9,0)</f>
        <v>杜东洋</v>
      </c>
      <c r="I391" s="15">
        <f t="shared" si="79"/>
        <v>90.459363957597176</v>
      </c>
      <c r="J391">
        <f t="shared" si="80"/>
        <v>235</v>
      </c>
      <c r="K391">
        <f>VLOOKUP(B391,[1]高三上!$B:$J,8,0)</f>
        <v>27</v>
      </c>
      <c r="L391" t="str">
        <f>VLOOKUP(B391,[1]高三上!$B:$J,9,0)</f>
        <v>杜东洋</v>
      </c>
      <c r="M391">
        <f t="shared" si="87"/>
        <v>87.985865724381625</v>
      </c>
      <c r="N391">
        <f t="shared" si="81"/>
        <v>208</v>
      </c>
      <c r="O391">
        <f>VLOOKUP(B391,[1]高二下!$B:$J,8,0)</f>
        <v>38</v>
      </c>
      <c r="P391" t="str">
        <f>VLOOKUP(B391,[1]高二下!$B:$J,9,0)</f>
        <v>马俊</v>
      </c>
      <c r="Q391">
        <f t="shared" si="88"/>
        <v>109.89399293286219</v>
      </c>
      <c r="R391">
        <f t="shared" si="82"/>
        <v>174</v>
      </c>
      <c r="S391">
        <f>VLOOKUP(B391,[1]高二上!$B:$J,8,0)</f>
        <v>30</v>
      </c>
      <c r="T391" t="str">
        <f>VLOOKUP(B391,[1]高二上!$B:$J,9,0)</f>
        <v>马俊</v>
      </c>
      <c r="U391">
        <f t="shared" si="89"/>
        <v>110.24734982332156</v>
      </c>
      <c r="V391">
        <f t="shared" si="83"/>
        <v>202</v>
      </c>
      <c r="W391">
        <f>VLOOKUP(B391,[1]高一下!$B:$J,8,0)</f>
        <v>42</v>
      </c>
      <c r="X391" t="str">
        <f>VLOOKUP(B391,[1]高一下!$B:$J,9,0)</f>
        <v>马俊</v>
      </c>
      <c r="Y391">
        <f t="shared" si="90"/>
        <v>97.879858657243815</v>
      </c>
      <c r="Z391">
        <f t="shared" si="84"/>
        <v>231</v>
      </c>
      <c r="AA391">
        <f>VLOOKUP(B391,[1]高一上!$B:$I,7,0)</f>
        <v>25</v>
      </c>
      <c r="AB391" t="str">
        <f>VLOOKUP(B391,[1]高一上!$B:$I,8,0)</f>
        <v>央宗娜姆</v>
      </c>
      <c r="AC391">
        <f t="shared" si="78"/>
        <v>93.28621908127208</v>
      </c>
      <c r="AD391">
        <f t="shared" si="85"/>
        <v>225</v>
      </c>
      <c r="AE391">
        <f>VLOOKUP(B391,[1]中考!$B:$H,7,0)</f>
        <v>73</v>
      </c>
      <c r="AF391">
        <f t="shared" si="86"/>
        <v>212</v>
      </c>
    </row>
    <row r="392" spans="1:32" x14ac:dyDescent="0.2">
      <c r="A392" s="2" t="s">
        <v>1172</v>
      </c>
      <c r="B392" s="2" t="s">
        <v>1173</v>
      </c>
      <c r="C392" s="1">
        <v>9</v>
      </c>
      <c r="D392" s="3" t="s">
        <v>1070</v>
      </c>
      <c r="E392" s="4" t="s">
        <v>1174</v>
      </c>
      <c r="F392" s="1">
        <v>426</v>
      </c>
      <c r="G392" s="13">
        <f>VLOOKUP(B392,'[1]高三下(高考)'!$B:$J,8,0)</f>
        <v>55</v>
      </c>
      <c r="H392" s="12" t="str">
        <f>VLOOKUP(B392,'[1]高三下(高考)'!$B:$J,9,0)</f>
        <v>杜东洋</v>
      </c>
      <c r="I392" s="15">
        <f t="shared" si="79"/>
        <v>60.070671378091873</v>
      </c>
      <c r="J392">
        <f t="shared" si="80"/>
        <v>196</v>
      </c>
      <c r="K392">
        <f>VLOOKUP(B392,[1]高三上!$B:$J,8,0)</f>
        <v>45</v>
      </c>
      <c r="L392" t="str">
        <f>VLOOKUP(B392,[1]高三上!$B:$J,9,0)</f>
        <v>杜东洋</v>
      </c>
      <c r="M392">
        <f t="shared" si="87"/>
        <v>108.8339222614841</v>
      </c>
      <c r="N392">
        <f t="shared" si="81"/>
        <v>83</v>
      </c>
      <c r="O392">
        <f>VLOOKUP(B392,[1]高二下!$B:$J,8,0)</f>
        <v>47</v>
      </c>
      <c r="P392" t="str">
        <f>VLOOKUP(B392,[1]高二下!$B:$J,9,0)</f>
        <v>马俊</v>
      </c>
      <c r="Q392">
        <f t="shared" si="88"/>
        <v>94.699646643109546</v>
      </c>
      <c r="R392">
        <f t="shared" si="82"/>
        <v>108</v>
      </c>
      <c r="S392">
        <f>VLOOKUP(B392,[1]高二上!$B:$J,8,0)</f>
        <v>44</v>
      </c>
      <c r="T392" t="str">
        <f>VLOOKUP(B392,[1]高二上!$B:$J,9,0)</f>
        <v>马俊</v>
      </c>
      <c r="U392">
        <f t="shared" si="89"/>
        <v>75.971731448763251</v>
      </c>
      <c r="V392">
        <f t="shared" si="83"/>
        <v>93</v>
      </c>
      <c r="W392">
        <f>VLOOKUP(B392,[1]高一下!$B:$J,8,0)</f>
        <v>77</v>
      </c>
      <c r="X392" t="str">
        <f>VLOOKUP(B392,[1]高一下!$B:$J,9,0)</f>
        <v>马俊</v>
      </c>
      <c r="Y392">
        <f t="shared" si="90"/>
        <v>167.84452296819788</v>
      </c>
      <c r="Z392">
        <f t="shared" si="84"/>
        <v>25</v>
      </c>
      <c r="AA392">
        <f>VLOOKUP(B392,[1]高一上!$B:$I,7,0)</f>
        <v>26</v>
      </c>
      <c r="AB392" t="str">
        <f>VLOOKUP(B392,[1]高一上!$B:$I,8,0)</f>
        <v>央宗娜姆</v>
      </c>
      <c r="AC392">
        <f t="shared" si="78"/>
        <v>134.27561837455829</v>
      </c>
      <c r="AD392">
        <f t="shared" si="85"/>
        <v>217</v>
      </c>
      <c r="AE392">
        <f>VLOOKUP(B392,[1]中考!$B:$H,7,0)</f>
        <v>89</v>
      </c>
      <c r="AF392">
        <f t="shared" si="86"/>
        <v>122</v>
      </c>
    </row>
    <row r="393" spans="1:32" x14ac:dyDescent="0.2">
      <c r="A393" s="2" t="s">
        <v>1175</v>
      </c>
      <c r="B393" s="2" t="s">
        <v>1176</v>
      </c>
      <c r="C393" s="1">
        <v>9</v>
      </c>
      <c r="D393" s="3" t="s">
        <v>1070</v>
      </c>
      <c r="E393" s="4" t="s">
        <v>1177</v>
      </c>
      <c r="F393" s="1">
        <v>418</v>
      </c>
      <c r="G393" s="13">
        <f>VLOOKUP(B393,'[1]高三下(高考)'!$B:$J,8,0)</f>
        <v>40</v>
      </c>
      <c r="H393" s="12" t="str">
        <f>VLOOKUP(B393,'[1]高三下(高考)'!$B:$J,9,0)</f>
        <v>杜东洋</v>
      </c>
      <c r="I393" s="15">
        <f t="shared" si="79"/>
        <v>91.519434628975262</v>
      </c>
      <c r="J393">
        <f t="shared" si="80"/>
        <v>264</v>
      </c>
      <c r="K393">
        <f>VLOOKUP(B393,[1]高三上!$B:$J,8,0)</f>
        <v>19</v>
      </c>
      <c r="L393" t="str">
        <f>VLOOKUP(B393,[1]高三上!$B:$J,9,0)</f>
        <v>杜东洋</v>
      </c>
      <c r="M393">
        <f t="shared" si="87"/>
        <v>59.717314487632514</v>
      </c>
      <c r="N393">
        <f t="shared" si="81"/>
        <v>240</v>
      </c>
      <c r="O393">
        <f>VLOOKUP(B393,[1]高二下!$B:$J,8,0)</f>
        <v>45</v>
      </c>
      <c r="P393" t="str">
        <f>VLOOKUP(B393,[1]高二下!$B:$J,9,0)</f>
        <v>马俊</v>
      </c>
      <c r="Q393">
        <f t="shared" si="88"/>
        <v>134.27561837455829</v>
      </c>
      <c r="R393">
        <f t="shared" si="82"/>
        <v>126</v>
      </c>
      <c r="S393">
        <f>VLOOKUP(B393,[1]高二上!$B:$J,8,0)</f>
        <v>27</v>
      </c>
      <c r="T393" t="str">
        <f>VLOOKUP(B393,[1]高二上!$B:$J,9,0)</f>
        <v>马俊</v>
      </c>
      <c r="U393">
        <f t="shared" si="89"/>
        <v>104.24028268551237</v>
      </c>
      <c r="V393">
        <f t="shared" si="83"/>
        <v>223</v>
      </c>
      <c r="W393">
        <f>VLOOKUP(B393,[1]高一下!$B:$J,8,0)</f>
        <v>41</v>
      </c>
      <c r="X393" t="str">
        <f>VLOOKUP(B393,[1]高一下!$B:$J,9,0)</f>
        <v>马俊</v>
      </c>
      <c r="Y393">
        <f t="shared" si="90"/>
        <v>69.611307420494697</v>
      </c>
      <c r="Z393">
        <f t="shared" si="84"/>
        <v>235</v>
      </c>
      <c r="AA393">
        <f>VLOOKUP(B393,[1]高一上!$B:$I,7,0)</f>
        <v>35</v>
      </c>
      <c r="AB393" t="str">
        <f>VLOOKUP(B393,[1]高一上!$B:$I,8,0)</f>
        <v>曹云萍</v>
      </c>
      <c r="AC393">
        <f t="shared" si="78"/>
        <v>39.92932862190812</v>
      </c>
      <c r="AD393">
        <f t="shared" si="85"/>
        <v>149</v>
      </c>
      <c r="AE393">
        <f>VLOOKUP(B393,[1]中考!$B:$H,7,0)</f>
        <v>99</v>
      </c>
      <c r="AF393">
        <f t="shared" si="86"/>
        <v>65</v>
      </c>
    </row>
    <row r="394" spans="1:32" x14ac:dyDescent="0.2">
      <c r="A394" s="2" t="s">
        <v>1178</v>
      </c>
      <c r="B394" s="2" t="s">
        <v>1179</v>
      </c>
      <c r="C394" s="1">
        <v>9</v>
      </c>
      <c r="D394" s="3" t="s">
        <v>1070</v>
      </c>
      <c r="E394" s="4" t="s">
        <v>1180</v>
      </c>
      <c r="F394" s="1">
        <v>400</v>
      </c>
      <c r="G394" s="13">
        <f>VLOOKUP(B394,'[1]高三下(高考)'!$B:$J,8,0)</f>
        <v>55</v>
      </c>
      <c r="H394" s="12" t="str">
        <f>VLOOKUP(B394,'[1]高三下(高考)'!$B:$J,9,0)</f>
        <v>杜东洋</v>
      </c>
      <c r="I394" s="15">
        <f t="shared" si="79"/>
        <v>118.02120141342756</v>
      </c>
      <c r="J394">
        <f t="shared" si="80"/>
        <v>196</v>
      </c>
      <c r="K394">
        <f>VLOOKUP(B394,[1]高三上!$B:$J,8,0)</f>
        <v>17</v>
      </c>
      <c r="L394" t="str">
        <f>VLOOKUP(B394,[1]高三上!$B:$J,9,0)</f>
        <v>杜东洋</v>
      </c>
      <c r="M394">
        <f t="shared" si="87"/>
        <v>84.452296819787989</v>
      </c>
      <c r="N394">
        <f t="shared" si="81"/>
        <v>247</v>
      </c>
      <c r="O394">
        <f>VLOOKUP(B394,[1]高二下!$B:$J,8,0)</f>
        <v>34</v>
      </c>
      <c r="P394" t="str">
        <f>VLOOKUP(B394,[1]高二下!$B:$J,9,0)</f>
        <v>马俊</v>
      </c>
      <c r="Q394">
        <f t="shared" si="88"/>
        <v>87.279151943462892</v>
      </c>
      <c r="R394">
        <f t="shared" si="82"/>
        <v>203</v>
      </c>
      <c r="S394">
        <f>VLOOKUP(B394,[1]高二上!$B:$J,8,0)</f>
        <v>34</v>
      </c>
      <c r="T394" t="str">
        <f>VLOOKUP(B394,[1]高二上!$B:$J,9,0)</f>
        <v>马俊</v>
      </c>
      <c r="U394">
        <f t="shared" si="89"/>
        <v>116.25441696113074</v>
      </c>
      <c r="V394">
        <f t="shared" si="83"/>
        <v>167</v>
      </c>
      <c r="W394">
        <f>VLOOKUP(B394,[1]高一下!$B:$J,8,0)</f>
        <v>44</v>
      </c>
      <c r="X394" t="str">
        <f>VLOOKUP(B394,[1]高一下!$B:$J,9,0)</f>
        <v>马俊</v>
      </c>
      <c r="Y394">
        <f t="shared" si="90"/>
        <v>57.597173144876322</v>
      </c>
      <c r="Z394">
        <f t="shared" si="84"/>
        <v>213</v>
      </c>
      <c r="AA394">
        <f>VLOOKUP(B394,[1]高一上!$B:$I,7,0)</f>
        <v>41</v>
      </c>
      <c r="AB394" t="str">
        <f>VLOOKUP(B394,[1]高一上!$B:$I,8,0)</f>
        <v>喇燕</v>
      </c>
      <c r="AC394">
        <f t="shared" si="78"/>
        <v>71.024734982332149</v>
      </c>
      <c r="AD394">
        <f t="shared" si="85"/>
        <v>93</v>
      </c>
      <c r="AE394">
        <f>VLOOKUP(B394,[1]中考!$B:$H,7,0)</f>
        <v>88</v>
      </c>
      <c r="AF394">
        <f t="shared" si="86"/>
        <v>131</v>
      </c>
    </row>
    <row r="395" spans="1:32" x14ac:dyDescent="0.2">
      <c r="A395" s="2" t="s">
        <v>1181</v>
      </c>
      <c r="B395" s="2" t="s">
        <v>1182</v>
      </c>
      <c r="C395" s="1">
        <v>9</v>
      </c>
      <c r="D395" s="3" t="s">
        <v>1070</v>
      </c>
      <c r="E395" s="4" t="s">
        <v>1183</v>
      </c>
      <c r="F395" s="1">
        <v>391</v>
      </c>
      <c r="G395" s="13">
        <f>VLOOKUP(B395,'[1]高三下(高考)'!$B:$J,8,0)</f>
        <v>51</v>
      </c>
      <c r="H395" s="12" t="str">
        <f>VLOOKUP(B395,'[1]高三下(高考)'!$B:$J,9,0)</f>
        <v>杜东洋</v>
      </c>
      <c r="I395" s="15">
        <f t="shared" si="79"/>
        <v>64.310954063604242</v>
      </c>
      <c r="J395">
        <f t="shared" si="80"/>
        <v>221</v>
      </c>
      <c r="K395">
        <f>VLOOKUP(B395,[1]高三上!$B:$J,8,0)</f>
        <v>39</v>
      </c>
      <c r="L395" t="str">
        <f>VLOOKUP(B395,[1]高三上!$B:$J,9,0)</f>
        <v>杜东洋</v>
      </c>
      <c r="M395">
        <f t="shared" si="87"/>
        <v>108.48056537102474</v>
      </c>
      <c r="N395">
        <f t="shared" si="81"/>
        <v>120</v>
      </c>
      <c r="O395">
        <f>VLOOKUP(B395,[1]高二下!$B:$J,8,0)</f>
        <v>42</v>
      </c>
      <c r="P395" t="str">
        <f>VLOOKUP(B395,[1]高二下!$B:$J,9,0)</f>
        <v>马俊</v>
      </c>
      <c r="Q395">
        <f t="shared" si="88"/>
        <v>91.519434628975262</v>
      </c>
      <c r="R395">
        <f t="shared" si="82"/>
        <v>144</v>
      </c>
      <c r="S395">
        <f>VLOOKUP(B395,[1]高二上!$B:$J,8,0)</f>
        <v>40</v>
      </c>
      <c r="T395" t="str">
        <f>VLOOKUP(B395,[1]高二上!$B:$J,9,0)</f>
        <v>马俊</v>
      </c>
      <c r="U395">
        <f t="shared" si="89"/>
        <v>86.572438162544174</v>
      </c>
      <c r="V395">
        <f t="shared" si="83"/>
        <v>120</v>
      </c>
      <c r="W395">
        <f>VLOOKUP(B395,[1]高一下!$B:$J,8,0)</f>
        <v>64</v>
      </c>
      <c r="X395" t="str">
        <f>VLOOKUP(B395,[1]高一下!$B:$J,9,0)</f>
        <v>马俊</v>
      </c>
      <c r="Y395">
        <f t="shared" si="90"/>
        <v>86.572438162544174</v>
      </c>
      <c r="Z395">
        <f t="shared" si="84"/>
        <v>82</v>
      </c>
      <c r="AA395">
        <f>VLOOKUP(B395,[1]高一上!$B:$I,7,0)</f>
        <v>50</v>
      </c>
      <c r="AB395" t="str">
        <f>VLOOKUP(B395,[1]高一上!$B:$I,8,0)</f>
        <v>马俊</v>
      </c>
      <c r="AC395">
        <f t="shared" si="78"/>
        <v>100.35335689045937</v>
      </c>
      <c r="AD395">
        <f t="shared" si="85"/>
        <v>44</v>
      </c>
      <c r="AE395">
        <f>VLOOKUP(B395,[1]中考!$B:$H,7,0)</f>
        <v>96</v>
      </c>
      <c r="AF395">
        <f t="shared" si="86"/>
        <v>83</v>
      </c>
    </row>
    <row r="396" spans="1:32" x14ac:dyDescent="0.2">
      <c r="A396" s="2" t="s">
        <v>1184</v>
      </c>
      <c r="B396" s="2" t="s">
        <v>1185</v>
      </c>
      <c r="C396" s="1">
        <v>9</v>
      </c>
      <c r="D396" s="3" t="s">
        <v>1070</v>
      </c>
      <c r="E396" s="4" t="s">
        <v>1186</v>
      </c>
      <c r="F396" s="1">
        <v>385</v>
      </c>
      <c r="G396" s="13">
        <f>VLOOKUP(B396,'[1]高三下(高考)'!$B:$J,8,0)</f>
        <v>68</v>
      </c>
      <c r="H396" s="12" t="str">
        <f>VLOOKUP(B396,'[1]高三下(高考)'!$B:$J,9,0)</f>
        <v>杜东洋</v>
      </c>
      <c r="I396" s="15">
        <f t="shared" si="79"/>
        <v>112.01413427561837</v>
      </c>
      <c r="J396">
        <f t="shared" si="80"/>
        <v>103</v>
      </c>
      <c r="K396">
        <f>VLOOKUP(B396,[1]高三上!$B:$J,8,0)</f>
        <v>36</v>
      </c>
      <c r="L396" t="str">
        <f>VLOOKUP(B396,[1]高三上!$B:$J,9,0)</f>
        <v>杜东洋</v>
      </c>
      <c r="M396">
        <f t="shared" si="87"/>
        <v>70.671378091872796</v>
      </c>
      <c r="N396">
        <f t="shared" si="81"/>
        <v>137</v>
      </c>
      <c r="O396">
        <f>VLOOKUP(B396,[1]高二下!$B:$J,8,0)</f>
        <v>59</v>
      </c>
      <c r="P396" t="str">
        <f>VLOOKUP(B396,[1]高二下!$B:$J,9,0)</f>
        <v>马俊</v>
      </c>
      <c r="Q396">
        <f t="shared" si="88"/>
        <v>128.26855123674912</v>
      </c>
      <c r="R396">
        <f t="shared" si="82"/>
        <v>54</v>
      </c>
      <c r="S396">
        <f>VLOOKUP(B396,[1]高二上!$B:$J,8,0)</f>
        <v>38</v>
      </c>
      <c r="T396" t="str">
        <f>VLOOKUP(B396,[1]高二上!$B:$J,9,0)</f>
        <v>马俊</v>
      </c>
      <c r="U396">
        <f t="shared" si="89"/>
        <v>87.632508833922259</v>
      </c>
      <c r="V396">
        <f t="shared" si="83"/>
        <v>134</v>
      </c>
      <c r="W396">
        <f>VLOOKUP(B396,[1]高一下!$B:$J,8,0)</f>
        <v>62</v>
      </c>
      <c r="X396" t="str">
        <f>VLOOKUP(B396,[1]高一下!$B:$J,9,0)</f>
        <v>马俊</v>
      </c>
      <c r="Y396">
        <f t="shared" si="90"/>
        <v>104.24028268551237</v>
      </c>
      <c r="Z396">
        <f t="shared" si="84"/>
        <v>99</v>
      </c>
      <c r="AA396">
        <f>VLOOKUP(B396,[1]高一上!$B:$I,7,0)</f>
        <v>39</v>
      </c>
      <c r="AB396" t="str">
        <f>VLOOKUP(B396,[1]高一上!$B:$I,8,0)</f>
        <v>马俊</v>
      </c>
      <c r="AC396">
        <f t="shared" si="78"/>
        <v>81.978798586572438</v>
      </c>
      <c r="AD396">
        <f t="shared" si="85"/>
        <v>111</v>
      </c>
      <c r="AE396">
        <f>VLOOKUP(B396,[1]中考!$B:$H,7,0)</f>
        <v>103</v>
      </c>
      <c r="AF396">
        <f t="shared" si="86"/>
        <v>48</v>
      </c>
    </row>
    <row r="397" spans="1:32" x14ac:dyDescent="0.2">
      <c r="A397" s="2" t="s">
        <v>1187</v>
      </c>
      <c r="B397" s="2" t="s">
        <v>1188</v>
      </c>
      <c r="C397" s="1">
        <v>10</v>
      </c>
      <c r="D397" s="3" t="s">
        <v>1070</v>
      </c>
      <c r="E397" s="4" t="s">
        <v>1189</v>
      </c>
      <c r="F397" s="1">
        <v>496</v>
      </c>
      <c r="G397" s="13">
        <f>VLOOKUP(B397,'[1]高三下(高考)'!$B:$J,8,0)</f>
        <v>73</v>
      </c>
      <c r="H397" s="12" t="str">
        <f>VLOOKUP(B397,'[1]高三下(高考)'!$B:$J,9,0)</f>
        <v>喇燕</v>
      </c>
      <c r="I397" s="15">
        <f t="shared" si="79"/>
        <v>110.24734982332156</v>
      </c>
      <c r="J397">
        <f t="shared" si="80"/>
        <v>62</v>
      </c>
      <c r="K397">
        <f>VLOOKUP(B397,[1]高三上!$B:$J,8,0)</f>
        <v>44</v>
      </c>
      <c r="L397" t="str">
        <f>VLOOKUP(B397,[1]高三上!$B:$J,9,0)</f>
        <v>喇燕</v>
      </c>
      <c r="M397">
        <f t="shared" si="87"/>
        <v>86.925795053003526</v>
      </c>
      <c r="N397">
        <f t="shared" si="81"/>
        <v>91</v>
      </c>
      <c r="O397">
        <f>VLOOKUP(B397,[1]高二下!$B:$J,8,0)</f>
        <v>59</v>
      </c>
      <c r="P397" t="str">
        <f>VLOOKUP(B397,[1]高二下!$B:$J,9,0)</f>
        <v>喇燕</v>
      </c>
      <c r="Q397">
        <f t="shared" si="88"/>
        <v>104.59363957597174</v>
      </c>
      <c r="R397">
        <f t="shared" si="82"/>
        <v>54</v>
      </c>
      <c r="S397">
        <f>VLOOKUP(B397,[1]高二上!$B:$J,8,0)</f>
        <v>48</v>
      </c>
      <c r="T397" t="str">
        <f>VLOOKUP(B397,[1]高二上!$B:$J,9,0)</f>
        <v>喇燕</v>
      </c>
      <c r="U397">
        <f t="shared" si="89"/>
        <v>93.28621908127208</v>
      </c>
      <c r="V397">
        <f t="shared" si="83"/>
        <v>67</v>
      </c>
      <c r="W397">
        <f>VLOOKUP(B397,[1]高一下!$B:$J,8,0)</f>
        <v>71</v>
      </c>
      <c r="X397" t="str">
        <f>VLOOKUP(B397,[1]高一下!$B:$J,9,0)</f>
        <v>喇燕</v>
      </c>
      <c r="Y397">
        <f t="shared" si="90"/>
        <v>97.879858657243815</v>
      </c>
      <c r="Z397">
        <f t="shared" si="84"/>
        <v>48</v>
      </c>
      <c r="AA397">
        <f>VLOOKUP(B397,[1]高一上!$B:$I,7,0)</f>
        <v>51</v>
      </c>
      <c r="AB397" t="str">
        <f>VLOOKUP(B397,[1]高一上!$B:$I,8,0)</f>
        <v>马俊</v>
      </c>
      <c r="AC397">
        <f t="shared" si="78"/>
        <v>129.32862190812722</v>
      </c>
      <c r="AD397">
        <f t="shared" si="85"/>
        <v>42</v>
      </c>
      <c r="AE397">
        <f>VLOOKUP(B397,[1]中考!$B:$H,7,0)</f>
        <v>88</v>
      </c>
      <c r="AF397">
        <f t="shared" si="86"/>
        <v>131</v>
      </c>
    </row>
    <row r="398" spans="1:32" x14ac:dyDescent="0.2">
      <c r="A398" s="2" t="s">
        <v>1191</v>
      </c>
      <c r="B398" s="2" t="s">
        <v>1192</v>
      </c>
      <c r="C398" s="1">
        <v>10</v>
      </c>
      <c r="D398" s="3" t="s">
        <v>1070</v>
      </c>
      <c r="E398" s="4" t="s">
        <v>1193</v>
      </c>
      <c r="F398" s="1">
        <v>491</v>
      </c>
      <c r="G398" s="13">
        <f>VLOOKUP(B398,'[1]高三下(高考)'!$B:$J,8,0)</f>
        <v>91</v>
      </c>
      <c r="H398" s="12" t="str">
        <f>VLOOKUP(B398,'[1]高三下(高考)'!$B:$J,9,0)</f>
        <v>喇燕</v>
      </c>
      <c r="I398" s="15">
        <f t="shared" si="79"/>
        <v>112.01413427561837</v>
      </c>
      <c r="J398">
        <f t="shared" si="80"/>
        <v>6</v>
      </c>
      <c r="K398">
        <f>VLOOKUP(B398,[1]高三上!$B:$J,8,0)</f>
        <v>53</v>
      </c>
      <c r="L398" t="str">
        <f>VLOOKUP(B398,[1]高三上!$B:$J,9,0)</f>
        <v>喇燕</v>
      </c>
      <c r="M398">
        <f t="shared" si="87"/>
        <v>97.173144876325082</v>
      </c>
      <c r="N398">
        <f t="shared" si="81"/>
        <v>40</v>
      </c>
      <c r="O398">
        <f>VLOOKUP(B398,[1]高二下!$B:$J,8,0)</f>
        <v>65</v>
      </c>
      <c r="P398" t="str">
        <f>VLOOKUP(B398,[1]高二下!$B:$J,9,0)</f>
        <v>喇燕</v>
      </c>
      <c r="Q398">
        <f t="shared" si="88"/>
        <v>91.872791519434628</v>
      </c>
      <c r="R398">
        <f t="shared" si="82"/>
        <v>32</v>
      </c>
      <c r="S398">
        <f>VLOOKUP(B398,[1]高二上!$B:$J,8,0)</f>
        <v>70</v>
      </c>
      <c r="T398" t="str">
        <f>VLOOKUP(B398,[1]高二上!$B:$J,9,0)</f>
        <v>喇燕</v>
      </c>
      <c r="U398">
        <f t="shared" si="89"/>
        <v>100.70671378091873</v>
      </c>
      <c r="V398">
        <f t="shared" si="83"/>
        <v>9</v>
      </c>
      <c r="W398">
        <f>VLOOKUP(B398,[1]高一下!$B:$J,8,0)</f>
        <v>89</v>
      </c>
      <c r="X398" t="str">
        <f>VLOOKUP(B398,[1]高一下!$B:$J,9,0)</f>
        <v>喇燕</v>
      </c>
      <c r="Y398">
        <f t="shared" si="90"/>
        <v>128.97526501766785</v>
      </c>
      <c r="Z398">
        <f t="shared" si="84"/>
        <v>11</v>
      </c>
      <c r="AA398">
        <f>VLOOKUP(B398,[1]高一上!$B:$I,7,0)</f>
        <v>41</v>
      </c>
      <c r="AB398" t="str">
        <f>VLOOKUP(B398,[1]高一上!$B:$I,8,0)</f>
        <v>喇燕</v>
      </c>
      <c r="AC398">
        <f t="shared" si="78"/>
        <v>104.24028268551237</v>
      </c>
      <c r="AD398">
        <f t="shared" si="85"/>
        <v>93</v>
      </c>
      <c r="AE398">
        <f>VLOOKUP(B398,[1]中考!$B:$H,7,0)</f>
        <v>110</v>
      </c>
      <c r="AF398">
        <f t="shared" si="86"/>
        <v>23</v>
      </c>
    </row>
    <row r="399" spans="1:32" x14ac:dyDescent="0.2">
      <c r="A399" s="2" t="s">
        <v>1194</v>
      </c>
      <c r="B399" s="2" t="s">
        <v>1195</v>
      </c>
      <c r="C399" s="1">
        <v>10</v>
      </c>
      <c r="D399" s="3" t="s">
        <v>1070</v>
      </c>
      <c r="E399" s="4" t="s">
        <v>1196</v>
      </c>
      <c r="F399" s="1">
        <v>482</v>
      </c>
      <c r="G399" s="13">
        <f>VLOOKUP(B399,'[1]高三下(高考)'!$B:$J,8,0)</f>
        <v>88</v>
      </c>
      <c r="H399" s="12" t="str">
        <f>VLOOKUP(B399,'[1]高三下(高考)'!$B:$J,9,0)</f>
        <v>喇燕</v>
      </c>
      <c r="I399" s="15">
        <f t="shared" si="79"/>
        <v>102.47349823321555</v>
      </c>
      <c r="J399">
        <f t="shared" si="80"/>
        <v>8</v>
      </c>
      <c r="K399">
        <f>VLOOKUP(B399,[1]高三上!$B:$J,8,0)</f>
        <v>63</v>
      </c>
      <c r="L399" t="str">
        <f>VLOOKUP(B399,[1]高三上!$B:$J,9,0)</f>
        <v>喇燕</v>
      </c>
      <c r="M399">
        <f t="shared" si="87"/>
        <v>136.74911660777386</v>
      </c>
      <c r="N399">
        <f t="shared" si="81"/>
        <v>15</v>
      </c>
      <c r="O399">
        <f>VLOOKUP(B399,[1]高二下!$B:$J,8,0)</f>
        <v>46</v>
      </c>
      <c r="P399" t="str">
        <f>VLOOKUP(B399,[1]高二下!$B:$J,9,0)</f>
        <v>喇燕</v>
      </c>
      <c r="Q399">
        <f t="shared" si="88"/>
        <v>85.159010600706708</v>
      </c>
      <c r="R399">
        <f t="shared" si="82"/>
        <v>119</v>
      </c>
      <c r="S399">
        <f>VLOOKUP(B399,[1]高二上!$B:$J,8,0)</f>
        <v>46</v>
      </c>
      <c r="T399" t="str">
        <f>VLOOKUP(B399,[1]高二上!$B:$J,9,0)</f>
        <v>喇燕</v>
      </c>
      <c r="U399">
        <f t="shared" si="89"/>
        <v>107.77385159010601</v>
      </c>
      <c r="V399">
        <f t="shared" si="83"/>
        <v>77</v>
      </c>
      <c r="W399">
        <f>VLOOKUP(B399,[1]高一下!$B:$J,8,0)</f>
        <v>62</v>
      </c>
      <c r="X399" t="str">
        <f>VLOOKUP(B399,[1]高一下!$B:$J,9,0)</f>
        <v>喇燕</v>
      </c>
      <c r="Y399">
        <f t="shared" si="90"/>
        <v>71.378091872791515</v>
      </c>
      <c r="Z399">
        <f t="shared" si="84"/>
        <v>99</v>
      </c>
      <c r="AA399">
        <f>VLOOKUP(B399,[1]高一上!$B:$I,7,0)</f>
        <v>61</v>
      </c>
      <c r="AB399" t="str">
        <f>VLOOKUP(B399,[1]高一上!$B:$I,8,0)</f>
        <v>喇燕</v>
      </c>
      <c r="AC399">
        <f t="shared" si="78"/>
        <v>79.15194346289752</v>
      </c>
      <c r="AD399">
        <f t="shared" si="85"/>
        <v>18</v>
      </c>
      <c r="AE399">
        <f>VLOOKUP(B399,[1]中考!$B:$H,7,0)</f>
        <v>105</v>
      </c>
      <c r="AF399">
        <f t="shared" si="86"/>
        <v>40</v>
      </c>
    </row>
    <row r="400" spans="1:32" x14ac:dyDescent="0.2">
      <c r="A400" s="2" t="s">
        <v>1197</v>
      </c>
      <c r="B400" s="2" t="s">
        <v>1198</v>
      </c>
      <c r="C400" s="1">
        <v>10</v>
      </c>
      <c r="D400" s="3" t="s">
        <v>1070</v>
      </c>
      <c r="E400" s="4" t="s">
        <v>1199</v>
      </c>
      <c r="F400" s="1">
        <v>471</v>
      </c>
      <c r="G400" s="13">
        <f>VLOOKUP(B400,'[1]高三下(高考)'!$B:$J,8,0)</f>
        <v>109</v>
      </c>
      <c r="H400" s="12" t="str">
        <f>VLOOKUP(B400,'[1]高三下(高考)'!$B:$J,9,0)</f>
        <v>喇燕</v>
      </c>
      <c r="I400" s="15">
        <f t="shared" si="79"/>
        <v>111.66077738515901</v>
      </c>
      <c r="J400">
        <f t="shared" si="80"/>
        <v>2</v>
      </c>
      <c r="K400">
        <f>VLOOKUP(B400,[1]高三上!$B:$J,8,0)</f>
        <v>54</v>
      </c>
      <c r="L400" t="str">
        <f>VLOOKUP(B400,[1]高三上!$B:$J,9,0)</f>
        <v>喇燕</v>
      </c>
      <c r="M400">
        <f t="shared" si="87"/>
        <v>91.166077738515895</v>
      </c>
      <c r="N400">
        <f t="shared" si="81"/>
        <v>35</v>
      </c>
      <c r="O400">
        <f>VLOOKUP(B400,[1]高二下!$B:$J,8,0)</f>
        <v>81</v>
      </c>
      <c r="P400" t="str">
        <f>VLOOKUP(B400,[1]高二下!$B:$J,9,0)</f>
        <v>喇燕</v>
      </c>
      <c r="Q400">
        <f t="shared" si="88"/>
        <v>106.71378091872792</v>
      </c>
      <c r="R400">
        <f t="shared" si="82"/>
        <v>10</v>
      </c>
      <c r="S400">
        <f>VLOOKUP(B400,[1]高二上!$B:$J,8,0)</f>
        <v>57</v>
      </c>
      <c r="T400" t="str">
        <f>VLOOKUP(B400,[1]高二上!$B:$J,9,0)</f>
        <v>喇燕</v>
      </c>
      <c r="U400">
        <f t="shared" si="89"/>
        <v>101.06007067137809</v>
      </c>
      <c r="V400">
        <f t="shared" si="83"/>
        <v>29</v>
      </c>
      <c r="W400">
        <f>VLOOKUP(B400,[1]高一下!$B:$J,8,0)</f>
        <v>76</v>
      </c>
      <c r="X400" t="str">
        <f>VLOOKUP(B400,[1]高一下!$B:$J,9,0)</f>
        <v>喇燕</v>
      </c>
      <c r="Y400">
        <f t="shared" si="90"/>
        <v>117.31448763250884</v>
      </c>
      <c r="Z400">
        <f t="shared" si="84"/>
        <v>32</v>
      </c>
      <c r="AA400">
        <f>VLOOKUP(B400,[1]高一上!$B:$I,7,0)</f>
        <v>43</v>
      </c>
      <c r="AB400" t="str">
        <f>VLOOKUP(B400,[1]高一上!$B:$I,8,0)</f>
        <v>央宗娜姆</v>
      </c>
      <c r="AC400">
        <f t="shared" si="78"/>
        <v>106.36042402826855</v>
      </c>
      <c r="AD400">
        <f t="shared" si="85"/>
        <v>81</v>
      </c>
      <c r="AE400">
        <f>VLOOKUP(B400,[1]中考!$B:$H,7,0)</f>
        <v>102</v>
      </c>
      <c r="AF400">
        <f t="shared" si="86"/>
        <v>50</v>
      </c>
    </row>
    <row r="401" spans="1:32" x14ac:dyDescent="0.2">
      <c r="A401" s="2" t="s">
        <v>1200</v>
      </c>
      <c r="B401" s="2" t="s">
        <v>1201</v>
      </c>
      <c r="C401" s="1">
        <v>10</v>
      </c>
      <c r="D401" s="3" t="s">
        <v>1070</v>
      </c>
      <c r="E401" s="4" t="s">
        <v>1202</v>
      </c>
      <c r="F401" s="1">
        <v>469</v>
      </c>
      <c r="G401" s="13">
        <f>VLOOKUP(B401,'[1]高三下(高考)'!$B:$J,8,0)</f>
        <v>80</v>
      </c>
      <c r="H401" s="12" t="str">
        <f>VLOOKUP(B401,'[1]高三下(高考)'!$B:$J,9,0)</f>
        <v>喇燕</v>
      </c>
      <c r="I401" s="15">
        <f t="shared" si="79"/>
        <v>93.28621908127208</v>
      </c>
      <c r="J401">
        <f t="shared" si="80"/>
        <v>35</v>
      </c>
      <c r="K401">
        <f>VLOOKUP(B401,[1]高三上!$B:$J,8,0)</f>
        <v>62</v>
      </c>
      <c r="L401" t="str">
        <f>VLOOKUP(B401,[1]高三上!$B:$J,9,0)</f>
        <v>喇燕</v>
      </c>
      <c r="M401">
        <f t="shared" si="87"/>
        <v>98.939929328621915</v>
      </c>
      <c r="N401">
        <f t="shared" si="81"/>
        <v>16</v>
      </c>
      <c r="O401">
        <f>VLOOKUP(B401,[1]高二下!$B:$J,8,0)</f>
        <v>78</v>
      </c>
      <c r="P401" t="str">
        <f>VLOOKUP(B401,[1]高二下!$B:$J,9,0)</f>
        <v>喇燕</v>
      </c>
      <c r="Q401">
        <f t="shared" si="88"/>
        <v>116.60777385159011</v>
      </c>
      <c r="R401">
        <f t="shared" si="82"/>
        <v>13</v>
      </c>
      <c r="S401">
        <f>VLOOKUP(B401,[1]高二上!$B:$J,8,0)</f>
        <v>49</v>
      </c>
      <c r="T401" t="str">
        <f>VLOOKUP(B401,[1]高二上!$B:$J,9,0)</f>
        <v>喇燕</v>
      </c>
      <c r="U401">
        <f t="shared" si="89"/>
        <v>81.272084805653719</v>
      </c>
      <c r="V401">
        <f t="shared" si="83"/>
        <v>60</v>
      </c>
      <c r="W401">
        <f>VLOOKUP(B401,[1]高一下!$B:$J,8,0)</f>
        <v>91</v>
      </c>
      <c r="X401" t="str">
        <f>VLOOKUP(B401,[1]高一下!$B:$J,9,0)</f>
        <v>喇燕</v>
      </c>
      <c r="Y401">
        <f t="shared" si="90"/>
        <v>167.49116607773851</v>
      </c>
      <c r="Z401">
        <f t="shared" si="84"/>
        <v>7</v>
      </c>
      <c r="AA401">
        <f>VLOOKUP(B401,[1]高一上!$B:$I,7,0)</f>
        <v>29</v>
      </c>
      <c r="AB401" t="str">
        <f>VLOOKUP(B401,[1]高一上!$B:$I,8,0)</f>
        <v>马俊</v>
      </c>
      <c r="AC401">
        <f t="shared" si="78"/>
        <v>99.646643109540634</v>
      </c>
      <c r="AD401">
        <f t="shared" si="85"/>
        <v>198</v>
      </c>
      <c r="AE401">
        <f>VLOOKUP(B401,[1]中考!$B:$H,7,0)</f>
        <v>121</v>
      </c>
      <c r="AF401">
        <f t="shared" si="86"/>
        <v>6</v>
      </c>
    </row>
    <row r="402" spans="1:32" x14ac:dyDescent="0.2">
      <c r="A402" s="2" t="s">
        <v>1203</v>
      </c>
      <c r="B402" s="2" t="s">
        <v>1204</v>
      </c>
      <c r="C402" s="1">
        <v>10</v>
      </c>
      <c r="D402" s="3" t="s">
        <v>1070</v>
      </c>
      <c r="E402" s="4" t="s">
        <v>1205</v>
      </c>
      <c r="F402" s="1">
        <v>460</v>
      </c>
      <c r="G402" s="13">
        <f>VLOOKUP(B402,'[1]高三下(高考)'!$B:$J,8,0)</f>
        <v>77</v>
      </c>
      <c r="H402" s="12" t="str">
        <f>VLOOKUP(B402,'[1]高三下(高考)'!$B:$J,9,0)</f>
        <v>喇燕</v>
      </c>
      <c r="I402" s="15">
        <f t="shared" si="79"/>
        <v>95.759717314487631</v>
      </c>
      <c r="J402">
        <f t="shared" si="80"/>
        <v>41</v>
      </c>
      <c r="K402">
        <f>VLOOKUP(B402,[1]高三上!$B:$J,8,0)</f>
        <v>55</v>
      </c>
      <c r="L402" t="str">
        <f>VLOOKUP(B402,[1]高三上!$B:$J,9,0)</f>
        <v>喇燕</v>
      </c>
      <c r="M402">
        <f t="shared" si="87"/>
        <v>100</v>
      </c>
      <c r="N402">
        <f t="shared" si="81"/>
        <v>29</v>
      </c>
      <c r="O402">
        <f>VLOOKUP(B402,[1]高二下!$B:$J,8,0)</f>
        <v>67</v>
      </c>
      <c r="P402" t="str">
        <f>VLOOKUP(B402,[1]高二下!$B:$J,9,0)</f>
        <v>喇燕</v>
      </c>
      <c r="Q402">
        <f t="shared" si="88"/>
        <v>153.0035335689046</v>
      </c>
      <c r="R402">
        <f t="shared" si="82"/>
        <v>29</v>
      </c>
      <c r="S402">
        <f>VLOOKUP(B402,[1]高二上!$B:$J,8,0)</f>
        <v>32</v>
      </c>
      <c r="T402" t="str">
        <f>VLOOKUP(B402,[1]高二上!$B:$J,9,0)</f>
        <v>潘勇</v>
      </c>
      <c r="U402">
        <f t="shared" si="89"/>
        <v>67.844522968197879</v>
      </c>
      <c r="V402">
        <f t="shared" si="83"/>
        <v>179</v>
      </c>
      <c r="W402">
        <f>VLOOKUP(B402,[1]高一下!$B:$J,8,0)</f>
        <v>63</v>
      </c>
      <c r="X402" t="str">
        <f>VLOOKUP(B402,[1]高一下!$B:$J,9,0)</f>
        <v>邓国华</v>
      </c>
      <c r="Y402">
        <f t="shared" si="90"/>
        <v>148.40989399293287</v>
      </c>
      <c r="Z402">
        <f t="shared" si="84"/>
        <v>88</v>
      </c>
      <c r="AA402">
        <f>VLOOKUP(B402,[1]高一上!$B:$I,7,0)</f>
        <v>25</v>
      </c>
      <c r="AB402" t="str">
        <f>VLOOKUP(B402,[1]高一上!$B:$I,8,0)</f>
        <v>赵云川</v>
      </c>
      <c r="AC402">
        <f t="shared" si="78"/>
        <v>91.872791519434628</v>
      </c>
      <c r="AD402">
        <f t="shared" si="85"/>
        <v>225</v>
      </c>
      <c r="AE402">
        <f>VLOOKUP(B402,[1]中考!$B:$H,7,0)</f>
        <v>99</v>
      </c>
      <c r="AF402">
        <f t="shared" si="86"/>
        <v>65</v>
      </c>
    </row>
    <row r="403" spans="1:32" x14ac:dyDescent="0.2">
      <c r="A403" s="2" t="s">
        <v>1206</v>
      </c>
      <c r="B403" s="2" t="s">
        <v>1207</v>
      </c>
      <c r="C403" s="1">
        <v>10</v>
      </c>
      <c r="D403" s="3" t="s">
        <v>1070</v>
      </c>
      <c r="E403" s="4" t="s">
        <v>1208</v>
      </c>
      <c r="F403" s="1">
        <v>460</v>
      </c>
      <c r="G403" s="13">
        <f>VLOOKUP(B403,'[1]高三下(高考)'!$B:$J,8,0)</f>
        <v>67</v>
      </c>
      <c r="H403" s="12" t="str">
        <f>VLOOKUP(B403,'[1]高三下(高考)'!$B:$J,9,0)</f>
        <v>喇燕</v>
      </c>
      <c r="I403" s="15">
        <f t="shared" si="79"/>
        <v>100</v>
      </c>
      <c r="J403">
        <f t="shared" si="80"/>
        <v>111</v>
      </c>
      <c r="K403">
        <f>VLOOKUP(B403,[1]高三上!$B:$J,8,0)</f>
        <v>0</v>
      </c>
      <c r="L403" t="str">
        <f>VLOOKUP(B403,[1]高三上!$B:$J,9,0)</f>
        <v>喇燕</v>
      </c>
      <c r="M403">
        <f t="shared" si="87"/>
        <v>100</v>
      </c>
      <c r="N403">
        <f t="shared" si="81"/>
        <v>255</v>
      </c>
      <c r="O403">
        <f>VLOOKUP(B403,[1]高二下!$B:$J,8,0)</f>
        <v>30</v>
      </c>
      <c r="P403" t="str">
        <f>VLOOKUP(B403,[1]高二下!$B:$J,9,0)</f>
        <v>喇燕</v>
      </c>
      <c r="Q403">
        <f t="shared" si="88"/>
        <v>95.759717314487631</v>
      </c>
      <c r="R403">
        <f t="shared" si="82"/>
        <v>219</v>
      </c>
      <c r="S403">
        <f>VLOOKUP(B403,[1]高二上!$B:$J,8,0)</f>
        <v>29</v>
      </c>
      <c r="T403" t="str">
        <f>VLOOKUP(B403,[1]高二上!$B:$J,9,0)</f>
        <v>喇燕</v>
      </c>
      <c r="U403">
        <f t="shared" si="89"/>
        <v>80.565371024734986</v>
      </c>
      <c r="V403">
        <f t="shared" si="83"/>
        <v>207</v>
      </c>
      <c r="W403">
        <f>VLOOKUP(B403,[1]高一下!$B:$J,8,0)</f>
        <v>53</v>
      </c>
      <c r="X403" t="str">
        <f>VLOOKUP(B403,[1]高一下!$B:$J,9,0)</f>
        <v>喇燕</v>
      </c>
      <c r="Y403">
        <f t="shared" si="90"/>
        <v>60.42402826855124</v>
      </c>
      <c r="Z403">
        <f t="shared" si="84"/>
        <v>152</v>
      </c>
      <c r="AA403">
        <f>VLOOKUP(B403,[1]高一上!$B:$I,7,0)</f>
        <v>52</v>
      </c>
      <c r="AB403" t="str">
        <f>VLOOKUP(B403,[1]高一上!$B:$I,8,0)</f>
        <v>吕开绒</v>
      </c>
      <c r="AC403">
        <f t="shared" si="78"/>
        <v>83.39222614840989</v>
      </c>
      <c r="AD403">
        <f t="shared" si="85"/>
        <v>40</v>
      </c>
      <c r="AE403">
        <f>VLOOKUP(B403,[1]中考!$B:$H,7,0)</f>
        <v>92</v>
      </c>
      <c r="AF403">
        <f t="shared" si="86"/>
        <v>105</v>
      </c>
    </row>
    <row r="404" spans="1:32" x14ac:dyDescent="0.2">
      <c r="A404" s="2" t="s">
        <v>1209</v>
      </c>
      <c r="B404" s="2" t="s">
        <v>1210</v>
      </c>
      <c r="C404" s="1">
        <v>10</v>
      </c>
      <c r="D404" s="3" t="s">
        <v>1070</v>
      </c>
      <c r="E404" s="4" t="s">
        <v>1211</v>
      </c>
      <c r="F404" s="1">
        <v>459</v>
      </c>
      <c r="G404" s="13">
        <f>VLOOKUP(B404,'[1]高三下(高考)'!$B:$J,8,0)</f>
        <v>66</v>
      </c>
      <c r="H404" s="12" t="str">
        <f>VLOOKUP(B404,'[1]高三下(高考)'!$B:$J,9,0)</f>
        <v>喇燕</v>
      </c>
      <c r="I404" s="15">
        <f t="shared" si="79"/>
        <v>74.911660777385151</v>
      </c>
      <c r="J404">
        <f t="shared" si="80"/>
        <v>117</v>
      </c>
      <c r="K404">
        <f>VLOOKUP(B404,[1]高三上!$B:$J,8,0)</f>
        <v>52</v>
      </c>
      <c r="L404" t="str">
        <f>VLOOKUP(B404,[1]高三上!$B:$J,9,0)</f>
        <v>喇燕</v>
      </c>
      <c r="M404">
        <f t="shared" si="87"/>
        <v>114.13427561837456</v>
      </c>
      <c r="N404">
        <f t="shared" si="81"/>
        <v>46</v>
      </c>
      <c r="O404">
        <f>VLOOKUP(B404,[1]高二下!$B:$J,8,0)</f>
        <v>52</v>
      </c>
      <c r="P404" t="str">
        <f>VLOOKUP(B404,[1]高二下!$B:$J,9,0)</f>
        <v>喇燕</v>
      </c>
      <c r="Q404">
        <f t="shared" si="88"/>
        <v>74.911660777385151</v>
      </c>
      <c r="R404">
        <f t="shared" si="82"/>
        <v>86</v>
      </c>
      <c r="S404">
        <f>VLOOKUP(B404,[1]高二上!$B:$J,8,0)</f>
        <v>65</v>
      </c>
      <c r="T404" t="str">
        <f>VLOOKUP(B404,[1]高二上!$B:$J,9,0)</f>
        <v>喇燕</v>
      </c>
      <c r="U404">
        <f t="shared" si="89"/>
        <v>101.41342756183745</v>
      </c>
      <c r="V404">
        <f t="shared" si="83"/>
        <v>15</v>
      </c>
      <c r="W404">
        <f>VLOOKUP(B404,[1]高一下!$B:$J,8,0)</f>
        <v>80</v>
      </c>
      <c r="X404" t="str">
        <f>VLOOKUP(B404,[1]高一下!$B:$J,9,0)</f>
        <v>喇燕</v>
      </c>
      <c r="Y404">
        <f t="shared" si="90"/>
        <v>139.57597173144876</v>
      </c>
      <c r="Z404">
        <f t="shared" si="84"/>
        <v>19</v>
      </c>
      <c r="AA404">
        <f>VLOOKUP(B404,[1]高一上!$B:$I,7,0)</f>
        <v>37</v>
      </c>
      <c r="AB404" t="str">
        <f>VLOOKUP(B404,[1]高一上!$B:$I,8,0)</f>
        <v>马俊</v>
      </c>
      <c r="AC404">
        <f t="shared" si="78"/>
        <v>126.85512367491167</v>
      </c>
      <c r="AD404">
        <f t="shared" si="85"/>
        <v>131</v>
      </c>
      <c r="AE404">
        <f>VLOOKUP(B404,[1]中考!$B:$H,7,0)</f>
        <v>93</v>
      </c>
      <c r="AF404">
        <f t="shared" si="86"/>
        <v>95</v>
      </c>
    </row>
    <row r="405" spans="1:32" x14ac:dyDescent="0.2">
      <c r="A405" s="2" t="s">
        <v>1212</v>
      </c>
      <c r="B405" s="2" t="s">
        <v>1213</v>
      </c>
      <c r="C405" s="1">
        <v>10</v>
      </c>
      <c r="D405" s="3" t="s">
        <v>1070</v>
      </c>
      <c r="E405" s="4" t="s">
        <v>1214</v>
      </c>
      <c r="F405" s="1">
        <v>452</v>
      </c>
      <c r="G405" s="13">
        <f>VLOOKUP(B405,'[1]高三下(高考)'!$B:$J,8,0)</f>
        <v>57</v>
      </c>
      <c r="H405" s="12" t="str">
        <f>VLOOKUP(B405,'[1]高三下(高考)'!$B:$J,9,0)</f>
        <v>喇燕</v>
      </c>
      <c r="I405" s="15">
        <f t="shared" si="79"/>
        <v>83.39222614840989</v>
      </c>
      <c r="J405">
        <f t="shared" si="80"/>
        <v>178</v>
      </c>
      <c r="K405">
        <f>VLOOKUP(B405,[1]高三上!$B:$J,8,0)</f>
        <v>37</v>
      </c>
      <c r="L405" t="str">
        <f>VLOOKUP(B405,[1]高三上!$B:$J,9,0)</f>
        <v>喇燕</v>
      </c>
      <c r="M405">
        <f t="shared" si="87"/>
        <v>138.16254416961129</v>
      </c>
      <c r="N405">
        <f t="shared" si="81"/>
        <v>131</v>
      </c>
      <c r="O405">
        <f>VLOOKUP(B405,[1]高二下!$B:$J,8,0)</f>
        <v>25</v>
      </c>
      <c r="P405" t="str">
        <f>VLOOKUP(B405,[1]高二下!$B:$J,9,0)</f>
        <v>喇燕</v>
      </c>
      <c r="Q405">
        <f t="shared" si="88"/>
        <v>94.346289752650179</v>
      </c>
      <c r="R405">
        <f t="shared" si="82"/>
        <v>239</v>
      </c>
      <c r="S405">
        <f>VLOOKUP(B405,[1]高二上!$B:$J,8,0)</f>
        <v>27</v>
      </c>
      <c r="T405" t="str">
        <f>VLOOKUP(B405,[1]高二上!$B:$J,9,0)</f>
        <v>喇燕</v>
      </c>
      <c r="U405">
        <f t="shared" si="89"/>
        <v>85.865724381625441</v>
      </c>
      <c r="V405">
        <f t="shared" si="83"/>
        <v>223</v>
      </c>
      <c r="W405">
        <f>VLOOKUP(B405,[1]高一下!$B:$J,8,0)</f>
        <v>48</v>
      </c>
      <c r="X405" t="str">
        <f>VLOOKUP(B405,[1]高一下!$B:$J,9,0)</f>
        <v>喇燕</v>
      </c>
      <c r="Y405">
        <f t="shared" si="90"/>
        <v>125.4416961130742</v>
      </c>
      <c r="Z405">
        <f t="shared" si="84"/>
        <v>183</v>
      </c>
      <c r="AA405">
        <f>VLOOKUP(B405,[1]高一上!$B:$I,7,0)</f>
        <v>20</v>
      </c>
      <c r="AB405" t="str">
        <f>VLOOKUP(B405,[1]高一上!$B:$I,8,0)</f>
        <v>央宗娜姆</v>
      </c>
      <c r="AC405">
        <f t="shared" si="78"/>
        <v>124.73498233215548</v>
      </c>
      <c r="AD405">
        <f t="shared" si="85"/>
        <v>255</v>
      </c>
      <c r="AE405">
        <f>VLOOKUP(B405,[1]中考!$B:$H,7,0)</f>
        <v>63</v>
      </c>
      <c r="AF405">
        <f t="shared" si="86"/>
        <v>253</v>
      </c>
    </row>
    <row r="406" spans="1:32" x14ac:dyDescent="0.2">
      <c r="A406" s="5" t="s">
        <v>1215</v>
      </c>
      <c r="B406" s="2" t="s">
        <v>1216</v>
      </c>
      <c r="C406" s="1">
        <v>10</v>
      </c>
      <c r="D406" s="3" t="s">
        <v>1070</v>
      </c>
      <c r="E406" s="4" t="s">
        <v>1217</v>
      </c>
      <c r="F406" s="1">
        <v>448</v>
      </c>
      <c r="G406" s="13">
        <f>VLOOKUP(B406,'[1]高三下(高考)'!$B:$J,8,0)</f>
        <v>48</v>
      </c>
      <c r="H406" s="12" t="str">
        <f>VLOOKUP(B406,'[1]高三下(高考)'!$B:$J,9,0)</f>
        <v>喇燕</v>
      </c>
      <c r="I406" s="15">
        <f t="shared" si="79"/>
        <v>74.911660777385151</v>
      </c>
      <c r="J406">
        <f t="shared" si="80"/>
        <v>235</v>
      </c>
      <c r="K406">
        <f>VLOOKUP(B406,[1]高三上!$B:$J,8,0)</f>
        <v>33</v>
      </c>
      <c r="L406" t="str">
        <f>VLOOKUP(B406,[1]高三上!$B:$J,9,0)</f>
        <v>喇燕</v>
      </c>
      <c r="M406">
        <f t="shared" si="87"/>
        <v>117.31448763250884</v>
      </c>
      <c r="N406">
        <f t="shared" si="81"/>
        <v>164</v>
      </c>
      <c r="O406">
        <f>VLOOKUP(B406,[1]高二下!$B:$J,8,0)</f>
        <v>32</v>
      </c>
      <c r="P406" t="str">
        <f>VLOOKUP(B406,[1]高二下!$B:$J,9,0)</f>
        <v>喇燕</v>
      </c>
      <c r="Q406">
        <f t="shared" si="88"/>
        <v>87.985865724381625</v>
      </c>
      <c r="R406">
        <f t="shared" si="82"/>
        <v>213</v>
      </c>
      <c r="S406">
        <f>VLOOKUP(B406,[1]高二上!$B:$J,8,0)</f>
        <v>32</v>
      </c>
      <c r="T406" t="str">
        <f>VLOOKUP(B406,[1]高二上!$B:$J,9,0)</f>
        <v>喇燕</v>
      </c>
      <c r="U406">
        <f t="shared" si="89"/>
        <v>100</v>
      </c>
      <c r="V406">
        <f t="shared" si="83"/>
        <v>179</v>
      </c>
      <c r="W406">
        <v>0</v>
      </c>
      <c r="X406" t="str">
        <f>T406</f>
        <v>喇燕</v>
      </c>
      <c r="Y406">
        <f t="shared" si="90"/>
        <v>100</v>
      </c>
      <c r="Z406">
        <f t="shared" si="84"/>
        <v>281</v>
      </c>
      <c r="AA406">
        <v>0</v>
      </c>
      <c r="AB406" t="str">
        <f>X406</f>
        <v>喇燕</v>
      </c>
      <c r="AC406">
        <f t="shared" si="78"/>
        <v>100</v>
      </c>
      <c r="AD406">
        <f t="shared" si="85"/>
        <v>280</v>
      </c>
      <c r="AE406">
        <f>VLOOKUP(B406,[1]中考!$B:$H,7,0)</f>
        <v>0</v>
      </c>
      <c r="AF406">
        <f t="shared" si="86"/>
        <v>279</v>
      </c>
    </row>
    <row r="407" spans="1:32" x14ac:dyDescent="0.2">
      <c r="A407" s="2" t="s">
        <v>1218</v>
      </c>
      <c r="B407" s="2" t="s">
        <v>1219</v>
      </c>
      <c r="C407" s="1">
        <v>10</v>
      </c>
      <c r="D407" s="3" t="s">
        <v>1070</v>
      </c>
      <c r="E407" s="4" t="s">
        <v>1220</v>
      </c>
      <c r="F407" s="1">
        <v>446</v>
      </c>
      <c r="G407" s="13">
        <f>VLOOKUP(B407,'[1]高三下(高考)'!$B:$J,8,0)</f>
        <v>44</v>
      </c>
      <c r="H407" s="12" t="str">
        <f>VLOOKUP(B407,'[1]高三下(高考)'!$B:$J,9,0)</f>
        <v>喇燕</v>
      </c>
      <c r="I407" s="15">
        <f t="shared" si="79"/>
        <v>98.939929328621915</v>
      </c>
      <c r="J407">
        <f t="shared" si="80"/>
        <v>250</v>
      </c>
      <c r="K407">
        <f>VLOOKUP(B407,[1]高三上!$B:$J,8,0)</f>
        <v>17</v>
      </c>
      <c r="L407" t="str">
        <f>VLOOKUP(B407,[1]高三上!$B:$J,9,0)</f>
        <v>喇燕</v>
      </c>
      <c r="M407">
        <f t="shared" si="87"/>
        <v>79.858657243816253</v>
      </c>
      <c r="N407">
        <f t="shared" si="81"/>
        <v>247</v>
      </c>
      <c r="O407">
        <f>VLOOKUP(B407,[1]高二下!$B:$J,8,0)</f>
        <v>36</v>
      </c>
      <c r="P407" t="str">
        <f>VLOOKUP(B407,[1]高二下!$B:$J,9,0)</f>
        <v>喇燕</v>
      </c>
      <c r="Q407">
        <f t="shared" si="88"/>
        <v>88.692579505300358</v>
      </c>
      <c r="R407">
        <f t="shared" si="82"/>
        <v>190</v>
      </c>
      <c r="S407">
        <f>VLOOKUP(B407,[1]高二上!$B:$J,8,0)</f>
        <v>35</v>
      </c>
      <c r="T407" t="str">
        <f>VLOOKUP(B407,[1]高二上!$B:$J,9,0)</f>
        <v>喇燕</v>
      </c>
      <c r="U407">
        <f t="shared" si="89"/>
        <v>114.48763250883393</v>
      </c>
      <c r="V407">
        <f t="shared" si="83"/>
        <v>158</v>
      </c>
      <c r="W407">
        <f>VLOOKUP(B407,[1]高一下!$B:$J,8,0)</f>
        <v>46</v>
      </c>
      <c r="X407" t="str">
        <f>VLOOKUP(B407,[1]高一下!$B:$J,9,0)</f>
        <v>喇燕</v>
      </c>
      <c r="Y407">
        <f t="shared" si="90"/>
        <v>71.378091872791515</v>
      </c>
      <c r="Z407">
        <f t="shared" si="84"/>
        <v>199</v>
      </c>
      <c r="AA407">
        <f>VLOOKUP(B407,[1]高一上!$B:$I,7,0)</f>
        <v>38</v>
      </c>
      <c r="AB407" t="str">
        <f>VLOOKUP(B407,[1]高一上!$B:$I,8,0)</f>
        <v>喇燕</v>
      </c>
      <c r="AC407">
        <f t="shared" si="78"/>
        <v>75.971731448763251</v>
      </c>
      <c r="AD407">
        <f t="shared" si="85"/>
        <v>118</v>
      </c>
      <c r="AE407">
        <f>VLOOKUP(B407,[1]中考!$B:$H,7,0)</f>
        <v>88</v>
      </c>
      <c r="AF407">
        <f t="shared" si="86"/>
        <v>131</v>
      </c>
    </row>
    <row r="408" spans="1:32" x14ac:dyDescent="0.2">
      <c r="A408" s="2" t="s">
        <v>1221</v>
      </c>
      <c r="B408" s="2" t="s">
        <v>1222</v>
      </c>
      <c r="C408" s="1">
        <v>10</v>
      </c>
      <c r="D408" s="3" t="s">
        <v>1070</v>
      </c>
      <c r="E408" s="4" t="s">
        <v>1223</v>
      </c>
      <c r="F408" s="1">
        <v>444</v>
      </c>
      <c r="G408" s="13">
        <f>VLOOKUP(B408,'[1]高三下(高考)'!$B:$J,8,0)</f>
        <v>77</v>
      </c>
      <c r="H408" s="12" t="str">
        <f>VLOOKUP(B408,'[1]高三下(高考)'!$B:$J,9,0)</f>
        <v>喇燕</v>
      </c>
      <c r="I408" s="15">
        <f t="shared" si="79"/>
        <v>89.399293286219077</v>
      </c>
      <c r="J408">
        <f t="shared" si="80"/>
        <v>41</v>
      </c>
      <c r="K408">
        <f>VLOOKUP(B408,[1]高三上!$B:$J,8,0)</f>
        <v>65</v>
      </c>
      <c r="L408" t="str">
        <f>VLOOKUP(B408,[1]高三上!$B:$J,9,0)</f>
        <v>喇燕</v>
      </c>
      <c r="M408">
        <f t="shared" si="87"/>
        <v>97.173144876325082</v>
      </c>
      <c r="N408">
        <f t="shared" si="81"/>
        <v>11</v>
      </c>
      <c r="O408">
        <f>VLOOKUP(B408,[1]高二下!$B:$J,8,0)</f>
        <v>90</v>
      </c>
      <c r="P408" t="str">
        <f>VLOOKUP(B408,[1]高二下!$B:$J,9,0)</f>
        <v>喇燕</v>
      </c>
      <c r="Q408">
        <f t="shared" si="88"/>
        <v>122.6148409893993</v>
      </c>
      <c r="R408">
        <f t="shared" si="82"/>
        <v>3</v>
      </c>
      <c r="S408">
        <f>VLOOKUP(B408,[1]高二上!$B:$J,8,0)</f>
        <v>48</v>
      </c>
      <c r="T408" t="str">
        <f>VLOOKUP(B408,[1]高二上!$B:$J,9,0)</f>
        <v>喇燕</v>
      </c>
      <c r="U408">
        <f t="shared" si="89"/>
        <v>81.978798586572438</v>
      </c>
      <c r="V408">
        <f t="shared" si="83"/>
        <v>67</v>
      </c>
      <c r="W408">
        <f>VLOOKUP(B408,[1]高一下!$B:$J,8,0)</f>
        <v>81</v>
      </c>
      <c r="X408" t="str">
        <f>VLOOKUP(B408,[1]高一下!$B:$J,9,0)</f>
        <v>喇燕</v>
      </c>
      <c r="Y408">
        <f t="shared" si="90"/>
        <v>104.24028268551237</v>
      </c>
      <c r="Z408">
        <f t="shared" si="84"/>
        <v>16</v>
      </c>
      <c r="AA408">
        <f>VLOOKUP(B408,[1]高一上!$B:$I,7,0)</f>
        <v>55</v>
      </c>
      <c r="AB408" t="str">
        <f>VLOOKUP(B408,[1]高一上!$B:$I,8,0)</f>
        <v>喇燕</v>
      </c>
      <c r="AC408">
        <f t="shared" si="78"/>
        <v>107.06713780918727</v>
      </c>
      <c r="AD408">
        <f t="shared" si="85"/>
        <v>28</v>
      </c>
      <c r="AE408">
        <f>VLOOKUP(B408,[1]中考!$B:$H,7,0)</f>
        <v>106</v>
      </c>
      <c r="AF408">
        <f t="shared" si="86"/>
        <v>36</v>
      </c>
    </row>
    <row r="409" spans="1:32" x14ac:dyDescent="0.2">
      <c r="A409" s="2" t="s">
        <v>1224</v>
      </c>
      <c r="B409" s="2" t="s">
        <v>1225</v>
      </c>
      <c r="C409" s="1">
        <v>10</v>
      </c>
      <c r="D409" s="3" t="s">
        <v>1070</v>
      </c>
      <c r="E409" s="4" t="s">
        <v>1226</v>
      </c>
      <c r="F409" s="1">
        <v>437</v>
      </c>
      <c r="G409" s="13">
        <f>VLOOKUP(B409,'[1]高三下(高考)'!$B:$J,8,0)</f>
        <v>48</v>
      </c>
      <c r="H409" s="12" t="str">
        <f>VLOOKUP(B409,'[1]高三下(高考)'!$B:$J,9,0)</f>
        <v>喇燕</v>
      </c>
      <c r="I409" s="15">
        <f t="shared" si="79"/>
        <v>83.038869257950523</v>
      </c>
      <c r="J409">
        <f t="shared" si="80"/>
        <v>235</v>
      </c>
      <c r="K409">
        <f>VLOOKUP(B409,[1]高三上!$B:$J,8,0)</f>
        <v>30</v>
      </c>
      <c r="L409" t="str">
        <f>VLOOKUP(B409,[1]高三上!$B:$J,9,0)</f>
        <v>喇燕</v>
      </c>
      <c r="M409">
        <f t="shared" si="87"/>
        <v>93.28621908127208</v>
      </c>
      <c r="N409">
        <f t="shared" si="81"/>
        <v>187</v>
      </c>
      <c r="O409">
        <f>VLOOKUP(B409,[1]高二下!$B:$J,8,0)</f>
        <v>40</v>
      </c>
      <c r="P409" t="str">
        <f>VLOOKUP(B409,[1]高二下!$B:$J,9,0)</f>
        <v>喇燕</v>
      </c>
      <c r="Q409">
        <f t="shared" si="88"/>
        <v>91.166077738515895</v>
      </c>
      <c r="R409">
        <f t="shared" si="82"/>
        <v>168</v>
      </c>
      <c r="S409">
        <f>VLOOKUP(B409,[1]高二上!$B:$J,8,0)</f>
        <v>37</v>
      </c>
      <c r="T409" t="str">
        <f>VLOOKUP(B409,[1]高二上!$B:$J,9,0)</f>
        <v>喇燕</v>
      </c>
      <c r="U409">
        <f t="shared" si="89"/>
        <v>121.20141342756185</v>
      </c>
      <c r="V409">
        <f t="shared" si="83"/>
        <v>143</v>
      </c>
      <c r="W409">
        <f>VLOOKUP(B409,[1]高一下!$B:$J,8,0)</f>
        <v>45</v>
      </c>
      <c r="X409" t="str">
        <f>VLOOKUP(B409,[1]高一下!$B:$J,9,0)</f>
        <v>喇燕</v>
      </c>
      <c r="Y409">
        <f t="shared" si="90"/>
        <v>82.685512367491157</v>
      </c>
      <c r="Z409">
        <f t="shared" si="84"/>
        <v>203</v>
      </c>
      <c r="AA409">
        <f>VLOOKUP(B409,[1]高一上!$B:$I,7,0)</f>
        <v>34</v>
      </c>
      <c r="AB409" t="str">
        <f>VLOOKUP(B409,[1]高一上!$B:$I,8,0)</f>
        <v>马俊</v>
      </c>
      <c r="AC409">
        <f t="shared" si="78"/>
        <v>113.42756183745583</v>
      </c>
      <c r="AD409">
        <f t="shared" si="85"/>
        <v>154</v>
      </c>
      <c r="AE409">
        <f>VLOOKUP(B409,[1]中考!$B:$H,7,0)</f>
        <v>67</v>
      </c>
      <c r="AF409">
        <f t="shared" si="86"/>
        <v>241</v>
      </c>
    </row>
    <row r="410" spans="1:32" x14ac:dyDescent="0.2">
      <c r="A410" s="2" t="s">
        <v>1227</v>
      </c>
      <c r="B410" s="2" t="s">
        <v>1228</v>
      </c>
      <c r="C410" s="1">
        <v>10</v>
      </c>
      <c r="D410" s="3" t="s">
        <v>1070</v>
      </c>
      <c r="E410" s="4" t="s">
        <v>1229</v>
      </c>
      <c r="F410" s="1">
        <v>437</v>
      </c>
      <c r="G410" s="13">
        <f>VLOOKUP(B410,'[1]高三下(高考)'!$B:$J,8,0)</f>
        <v>78</v>
      </c>
      <c r="H410" s="12" t="str">
        <f>VLOOKUP(B410,'[1]高三下(高考)'!$B:$J,9,0)</f>
        <v>喇燕</v>
      </c>
      <c r="I410" s="15">
        <f t="shared" si="79"/>
        <v>125.79505300353357</v>
      </c>
      <c r="J410">
        <f t="shared" si="80"/>
        <v>39</v>
      </c>
      <c r="K410">
        <f>VLOOKUP(B410,[1]高三上!$B:$J,8,0)</f>
        <v>40</v>
      </c>
      <c r="L410" t="str">
        <f>VLOOKUP(B410,[1]高三上!$B:$J,9,0)</f>
        <v>喇燕</v>
      </c>
      <c r="M410">
        <f t="shared" si="87"/>
        <v>94.699646643109546</v>
      </c>
      <c r="N410">
        <f t="shared" si="81"/>
        <v>112</v>
      </c>
      <c r="O410">
        <f>VLOOKUP(B410,[1]高二下!$B:$J,8,0)</f>
        <v>51</v>
      </c>
      <c r="P410" t="str">
        <f>VLOOKUP(B410,[1]高二下!$B:$J,9,0)</f>
        <v>喇燕</v>
      </c>
      <c r="Q410">
        <f t="shared" si="88"/>
        <v>89.399293286219077</v>
      </c>
      <c r="R410">
        <f t="shared" si="82"/>
        <v>97</v>
      </c>
      <c r="S410">
        <f>VLOOKUP(B410,[1]高二上!$B:$J,8,0)</f>
        <v>48</v>
      </c>
      <c r="T410" t="str">
        <f>VLOOKUP(B410,[1]高二上!$B:$J,9,0)</f>
        <v>喇燕</v>
      </c>
      <c r="U410">
        <f t="shared" si="89"/>
        <v>128.26855123674912</v>
      </c>
      <c r="V410">
        <f t="shared" si="83"/>
        <v>67</v>
      </c>
      <c r="W410">
        <f>VLOOKUP(B410,[1]高一下!$B:$J,8,0)</f>
        <v>54</v>
      </c>
      <c r="X410" t="str">
        <f>VLOOKUP(B410,[1]高一下!$B:$J,9,0)</f>
        <v>喇燕</v>
      </c>
      <c r="Y410">
        <f t="shared" si="90"/>
        <v>84.098939929328623</v>
      </c>
      <c r="Z410">
        <f t="shared" si="84"/>
        <v>147</v>
      </c>
      <c r="AA410">
        <f>VLOOKUP(B410,[1]高一上!$B:$I,7,0)</f>
        <v>40</v>
      </c>
      <c r="AB410" t="str">
        <f>VLOOKUP(B410,[1]高一上!$B:$I,8,0)</f>
        <v>马俊</v>
      </c>
      <c r="AC410">
        <f t="shared" si="78"/>
        <v>87.632508833922259</v>
      </c>
      <c r="AD410">
        <f t="shared" si="85"/>
        <v>102</v>
      </c>
      <c r="AE410">
        <f>VLOOKUP(B410,[1]中考!$B:$H,7,0)</f>
        <v>91</v>
      </c>
      <c r="AF410">
        <f t="shared" si="86"/>
        <v>112</v>
      </c>
    </row>
    <row r="411" spans="1:32" x14ac:dyDescent="0.2">
      <c r="A411" s="2" t="s">
        <v>1230</v>
      </c>
      <c r="B411" s="2" t="s">
        <v>1231</v>
      </c>
      <c r="C411" s="1">
        <v>10</v>
      </c>
      <c r="D411" s="3" t="s">
        <v>1070</v>
      </c>
      <c r="E411" s="4" t="s">
        <v>1232</v>
      </c>
      <c r="F411" s="1">
        <v>436</v>
      </c>
      <c r="G411" s="13">
        <f>VLOOKUP(B411,'[1]高三下(高考)'!$B:$J,8,0)</f>
        <v>73</v>
      </c>
      <c r="H411" s="12" t="str">
        <f>VLOOKUP(B411,'[1]高三下(高考)'!$B:$J,9,0)</f>
        <v>喇燕</v>
      </c>
      <c r="I411" s="15">
        <f t="shared" si="79"/>
        <v>88.339222614840992</v>
      </c>
      <c r="J411">
        <f t="shared" si="80"/>
        <v>62</v>
      </c>
      <c r="K411">
        <f>VLOOKUP(B411,[1]高三上!$B:$J,8,0)</f>
        <v>55</v>
      </c>
      <c r="L411" t="str">
        <f>VLOOKUP(B411,[1]高三上!$B:$J,9,0)</f>
        <v>喇燕</v>
      </c>
      <c r="M411">
        <f t="shared" si="87"/>
        <v>99.293286219081267</v>
      </c>
      <c r="N411">
        <f t="shared" si="81"/>
        <v>29</v>
      </c>
      <c r="O411">
        <f>VLOOKUP(B411,[1]高二下!$B:$J,8,0)</f>
        <v>68</v>
      </c>
      <c r="P411" t="str">
        <f>VLOOKUP(B411,[1]高二下!$B:$J,9,0)</f>
        <v>喇燕</v>
      </c>
      <c r="Q411">
        <f t="shared" si="88"/>
        <v>126.85512367491167</v>
      </c>
      <c r="R411">
        <f t="shared" si="82"/>
        <v>27</v>
      </c>
      <c r="S411">
        <f>VLOOKUP(B411,[1]高二上!$B:$J,8,0)</f>
        <v>42</v>
      </c>
      <c r="T411" t="str">
        <f>VLOOKUP(B411,[1]高二上!$B:$J,9,0)</f>
        <v>喇燕</v>
      </c>
      <c r="U411">
        <f t="shared" si="89"/>
        <v>94.699646643109546</v>
      </c>
      <c r="V411">
        <f t="shared" si="83"/>
        <v>103</v>
      </c>
      <c r="W411">
        <f>VLOOKUP(B411,[1]高一下!$B:$J,8,0)</f>
        <v>63</v>
      </c>
      <c r="X411" t="str">
        <f>VLOOKUP(B411,[1]高一下!$B:$J,9,0)</f>
        <v>喇燕</v>
      </c>
      <c r="Y411">
        <f t="shared" si="90"/>
        <v>91.166077738515895</v>
      </c>
      <c r="Z411">
        <f t="shared" si="84"/>
        <v>88</v>
      </c>
      <c r="AA411">
        <f>VLOOKUP(B411,[1]高一上!$B:$I,7,0)</f>
        <v>46</v>
      </c>
      <c r="AB411" t="str">
        <f>VLOOKUP(B411,[1]高一上!$B:$I,8,0)</f>
        <v>马俊</v>
      </c>
      <c r="AC411">
        <f t="shared" si="78"/>
        <v>89.399293286219077</v>
      </c>
      <c r="AD411">
        <f t="shared" si="85"/>
        <v>63</v>
      </c>
      <c r="AE411">
        <f>VLOOKUP(B411,[1]中考!$B:$H,7,0)</f>
        <v>100</v>
      </c>
      <c r="AF411">
        <f t="shared" si="86"/>
        <v>58</v>
      </c>
    </row>
    <row r="412" spans="1:32" x14ac:dyDescent="0.2">
      <c r="A412" s="2" t="s">
        <v>1233</v>
      </c>
      <c r="B412" s="2" t="s">
        <v>1234</v>
      </c>
      <c r="C412" s="1">
        <v>10</v>
      </c>
      <c r="D412" s="3" t="s">
        <v>1070</v>
      </c>
      <c r="E412" s="4" t="s">
        <v>1235</v>
      </c>
      <c r="F412" s="1">
        <v>430</v>
      </c>
      <c r="G412" s="13">
        <f>VLOOKUP(B412,'[1]高三下(高考)'!$B:$J,8,0)</f>
        <v>72</v>
      </c>
      <c r="H412" s="12" t="str">
        <f>VLOOKUP(B412,'[1]高三下(高考)'!$B:$J,9,0)</f>
        <v>喇燕</v>
      </c>
      <c r="I412" s="15">
        <f t="shared" si="79"/>
        <v>90.459363957597176</v>
      </c>
      <c r="J412">
        <f t="shared" si="80"/>
        <v>73</v>
      </c>
      <c r="K412">
        <f>VLOOKUP(B412,[1]高三上!$B:$J,8,0)</f>
        <v>52</v>
      </c>
      <c r="L412" t="str">
        <f>VLOOKUP(B412,[1]高三上!$B:$J,9,0)</f>
        <v>喇燕</v>
      </c>
      <c r="M412">
        <f t="shared" si="87"/>
        <v>139.92932862190813</v>
      </c>
      <c r="N412">
        <f t="shared" si="81"/>
        <v>46</v>
      </c>
      <c r="O412">
        <f>VLOOKUP(B412,[1]高二下!$B:$J,8,0)</f>
        <v>41</v>
      </c>
      <c r="P412" t="str">
        <f>VLOOKUP(B412,[1]高二下!$B:$J,9,0)</f>
        <v>喇燕</v>
      </c>
      <c r="Q412">
        <f t="shared" si="88"/>
        <v>78.798586572438154</v>
      </c>
      <c r="R412">
        <f t="shared" si="82"/>
        <v>159</v>
      </c>
      <c r="S412">
        <f>VLOOKUP(B412,[1]高二上!$B:$J,8,0)</f>
        <v>43</v>
      </c>
      <c r="T412" t="str">
        <f>VLOOKUP(B412,[1]高二上!$B:$J,9,0)</f>
        <v>喇燕</v>
      </c>
      <c r="U412">
        <f t="shared" si="89"/>
        <v>78.445229681978802</v>
      </c>
      <c r="V412">
        <f t="shared" si="83"/>
        <v>99</v>
      </c>
      <c r="W412">
        <f>VLOOKUP(B412,[1]高一下!$B:$J,8,0)</f>
        <v>74</v>
      </c>
      <c r="X412" t="str">
        <f>VLOOKUP(B412,[1]高一下!$B:$J,9,0)</f>
        <v>喇燕</v>
      </c>
      <c r="Y412">
        <f t="shared" si="90"/>
        <v>143.81625441696113</v>
      </c>
      <c r="Z412">
        <f t="shared" si="84"/>
        <v>38</v>
      </c>
      <c r="AA412">
        <f>VLOOKUP(B412,[1]高一上!$B:$I,7,0)</f>
        <v>33</v>
      </c>
      <c r="AB412" t="str">
        <f>VLOOKUP(B412,[1]高一上!$B:$I,8,0)</f>
        <v>吕开绒</v>
      </c>
      <c r="AC412">
        <f t="shared" si="78"/>
        <v>117.31448763250884</v>
      </c>
      <c r="AD412">
        <f t="shared" si="85"/>
        <v>162</v>
      </c>
      <c r="AE412">
        <f>VLOOKUP(B412,[1]中考!$B:$H,7,0)</f>
        <v>95</v>
      </c>
      <c r="AF412">
        <f t="shared" si="86"/>
        <v>87</v>
      </c>
    </row>
    <row r="413" spans="1:32" x14ac:dyDescent="0.2">
      <c r="A413" s="2" t="s">
        <v>1236</v>
      </c>
      <c r="B413" s="2" t="s">
        <v>1237</v>
      </c>
      <c r="C413" s="1">
        <v>10</v>
      </c>
      <c r="D413" s="3" t="s">
        <v>1070</v>
      </c>
      <c r="E413" s="4" t="s">
        <v>1238</v>
      </c>
      <c r="F413" s="1">
        <v>429</v>
      </c>
      <c r="G413" s="13">
        <f>VLOOKUP(B413,'[1]高三下(高考)'!$B:$J,8,0)</f>
        <v>70</v>
      </c>
      <c r="H413" s="12" t="str">
        <f>VLOOKUP(B413,'[1]高三下(高考)'!$B:$J,9,0)</f>
        <v>喇燕</v>
      </c>
      <c r="I413" s="15">
        <f t="shared" si="79"/>
        <v>87.985865724381625</v>
      </c>
      <c r="J413">
        <f t="shared" si="80"/>
        <v>86</v>
      </c>
      <c r="K413">
        <f>VLOOKUP(B413,[1]高三上!$B:$J,8,0)</f>
        <v>51</v>
      </c>
      <c r="L413" t="str">
        <f>VLOOKUP(B413,[1]高三上!$B:$J,9,0)</f>
        <v>喇燕</v>
      </c>
      <c r="M413">
        <f t="shared" si="87"/>
        <v>93.992932862190813</v>
      </c>
      <c r="N413">
        <f t="shared" si="81"/>
        <v>52</v>
      </c>
      <c r="O413">
        <f>VLOOKUP(B413,[1]高二下!$B:$J,8,0)</f>
        <v>64</v>
      </c>
      <c r="P413" t="str">
        <f>VLOOKUP(B413,[1]高二下!$B:$J,9,0)</f>
        <v>喇燕</v>
      </c>
      <c r="Q413">
        <f t="shared" si="88"/>
        <v>138.16254416961129</v>
      </c>
      <c r="R413">
        <f t="shared" si="82"/>
        <v>35</v>
      </c>
      <c r="S413">
        <f>VLOOKUP(B413,[1]高二上!$B:$J,8,0)</f>
        <v>37</v>
      </c>
      <c r="T413" t="str">
        <f>VLOOKUP(B413,[1]高二上!$B:$J,9,0)</f>
        <v>喇燕</v>
      </c>
      <c r="U413">
        <f t="shared" si="89"/>
        <v>107.06713780918727</v>
      </c>
      <c r="V413">
        <f t="shared" si="83"/>
        <v>143</v>
      </c>
      <c r="W413">
        <f>VLOOKUP(B413,[1]高一下!$B:$J,8,0)</f>
        <v>52</v>
      </c>
      <c r="X413" t="str">
        <f>VLOOKUP(B413,[1]高一下!$B:$J,9,0)</f>
        <v>喇燕</v>
      </c>
      <c r="Y413">
        <f t="shared" si="90"/>
        <v>91.872791519434628</v>
      </c>
      <c r="Z413">
        <f t="shared" si="84"/>
        <v>163</v>
      </c>
      <c r="AA413">
        <f>VLOOKUP(B413,[1]高一上!$B:$I,7,0)</f>
        <v>36</v>
      </c>
      <c r="AB413" t="str">
        <f>VLOOKUP(B413,[1]高一上!$B:$I,8,0)</f>
        <v>央宗娜姆</v>
      </c>
      <c r="AC413">
        <f t="shared" si="78"/>
        <v>130.38869257950529</v>
      </c>
      <c r="AD413">
        <f t="shared" si="85"/>
        <v>140</v>
      </c>
      <c r="AE413">
        <f>VLOOKUP(B413,[1]中考!$B:$H,7,0)</f>
        <v>64</v>
      </c>
      <c r="AF413">
        <f t="shared" si="86"/>
        <v>249</v>
      </c>
    </row>
    <row r="414" spans="1:32" x14ac:dyDescent="0.2">
      <c r="A414" s="2" t="s">
        <v>1239</v>
      </c>
      <c r="B414" s="2" t="s">
        <v>1240</v>
      </c>
      <c r="C414" s="1">
        <v>10</v>
      </c>
      <c r="D414" s="3" t="s">
        <v>1070</v>
      </c>
      <c r="E414" s="4" t="s">
        <v>1241</v>
      </c>
      <c r="F414" s="1">
        <v>428</v>
      </c>
      <c r="G414" s="13">
        <f>VLOOKUP(B414,'[1]高三下(高考)'!$B:$J,8,0)</f>
        <v>64</v>
      </c>
      <c r="H414" s="12" t="str">
        <f>VLOOKUP(B414,'[1]高三下(高考)'!$B:$J,9,0)</f>
        <v>喇燕</v>
      </c>
      <c r="I414" s="15">
        <f t="shared" si="79"/>
        <v>85.159010600706708</v>
      </c>
      <c r="J414">
        <f t="shared" si="80"/>
        <v>125</v>
      </c>
      <c r="K414">
        <f>VLOOKUP(B414,[1]高三上!$B:$J,8,0)</f>
        <v>45</v>
      </c>
      <c r="L414" t="str">
        <f>VLOOKUP(B414,[1]高三上!$B:$J,9,0)</f>
        <v>喇燕</v>
      </c>
      <c r="M414">
        <f t="shared" si="87"/>
        <v>101.06007067137809</v>
      </c>
      <c r="N414">
        <f t="shared" si="81"/>
        <v>83</v>
      </c>
      <c r="O414">
        <f>VLOOKUP(B414,[1]高二下!$B:$J,8,0)</f>
        <v>52</v>
      </c>
      <c r="P414" t="str">
        <f>VLOOKUP(B414,[1]高二下!$B:$J,9,0)</f>
        <v>喇燕</v>
      </c>
      <c r="Q414">
        <f t="shared" si="88"/>
        <v>73.851590106007066</v>
      </c>
      <c r="R414">
        <f t="shared" si="82"/>
        <v>86</v>
      </c>
      <c r="S414">
        <f>VLOOKUP(B414,[1]高二上!$B:$J,8,0)</f>
        <v>68</v>
      </c>
      <c r="T414" t="str">
        <f>VLOOKUP(B414,[1]高二上!$B:$J,9,0)</f>
        <v>喇燕</v>
      </c>
      <c r="U414">
        <f t="shared" si="89"/>
        <v>104.59363957597174</v>
      </c>
      <c r="V414">
        <f t="shared" si="83"/>
        <v>12</v>
      </c>
      <c r="W414">
        <f>VLOOKUP(B414,[1]高一下!$B:$J,8,0)</f>
        <v>77</v>
      </c>
      <c r="X414" t="str">
        <f>VLOOKUP(B414,[1]高一下!$B:$J,9,0)</f>
        <v>喇燕</v>
      </c>
      <c r="Y414">
        <f t="shared" si="90"/>
        <v>113.42756183745583</v>
      </c>
      <c r="Z414">
        <f t="shared" si="84"/>
        <v>25</v>
      </c>
      <c r="AA414">
        <f>VLOOKUP(B414,[1]高一上!$B:$I,7,0)</f>
        <v>46</v>
      </c>
      <c r="AB414" t="str">
        <f>VLOOKUP(B414,[1]高一上!$B:$I,8,0)</f>
        <v>吕开绒</v>
      </c>
      <c r="AC414">
        <f t="shared" si="78"/>
        <v>111.66077738515901</v>
      </c>
      <c r="AD414">
        <f t="shared" si="85"/>
        <v>63</v>
      </c>
      <c r="AE414">
        <f>VLOOKUP(B414,[1]中考!$B:$H,7,0)</f>
        <v>100</v>
      </c>
      <c r="AF414">
        <f t="shared" si="86"/>
        <v>58</v>
      </c>
    </row>
    <row r="415" spans="1:32" x14ac:dyDescent="0.2">
      <c r="A415" s="2" t="s">
        <v>1242</v>
      </c>
      <c r="B415" s="2" t="s">
        <v>1243</v>
      </c>
      <c r="C415" s="1">
        <v>10</v>
      </c>
      <c r="D415" s="3" t="s">
        <v>1070</v>
      </c>
      <c r="E415" s="4" t="s">
        <v>1244</v>
      </c>
      <c r="F415" s="1">
        <v>422</v>
      </c>
      <c r="G415" s="13">
        <f>VLOOKUP(B415,'[1]高三下(高考)'!$B:$J,8,0)</f>
        <v>57</v>
      </c>
      <c r="H415" s="12" t="str">
        <f>VLOOKUP(B415,'[1]高三下(高考)'!$B:$J,9,0)</f>
        <v>喇燕</v>
      </c>
      <c r="I415" s="15">
        <f t="shared" si="79"/>
        <v>114.84098939929329</v>
      </c>
      <c r="J415">
        <f t="shared" si="80"/>
        <v>178</v>
      </c>
      <c r="K415">
        <f>VLOOKUP(B415,[1]高三上!$B:$J,8,0)</f>
        <v>25</v>
      </c>
      <c r="L415" t="str">
        <f>VLOOKUP(B415,[1]高三上!$B:$J,9,0)</f>
        <v>喇燕</v>
      </c>
      <c r="M415">
        <f t="shared" si="87"/>
        <v>32.508833922261488</v>
      </c>
      <c r="N415">
        <f t="shared" si="81"/>
        <v>220</v>
      </c>
      <c r="O415">
        <f>VLOOKUP(B415,[1]高二下!$B:$J,8,0)</f>
        <v>67</v>
      </c>
      <c r="P415" t="str">
        <f>VLOOKUP(B415,[1]高二下!$B:$J,9,0)</f>
        <v>喇燕</v>
      </c>
      <c r="Q415">
        <f t="shared" si="88"/>
        <v>100</v>
      </c>
      <c r="R415">
        <f t="shared" si="82"/>
        <v>29</v>
      </c>
      <c r="S415">
        <f>VLOOKUP(B415,[1]高二上!$B:$J,8,0)</f>
        <v>57</v>
      </c>
      <c r="T415" t="str">
        <f>VLOOKUP(B415,[1]高二上!$B:$J,9,0)</f>
        <v>喇燕</v>
      </c>
      <c r="U415">
        <f t="shared" si="89"/>
        <v>154.41696113074204</v>
      </c>
      <c r="V415">
        <f t="shared" si="83"/>
        <v>29</v>
      </c>
      <c r="W415">
        <f>VLOOKUP(B415,[1]高一下!$B:$J,8,0)</f>
        <v>48</v>
      </c>
      <c r="X415" t="str">
        <f>VLOOKUP(B415,[1]高一下!$B:$J,9,0)</f>
        <v>喇燕</v>
      </c>
      <c r="Y415">
        <f t="shared" si="90"/>
        <v>47.703180212014132</v>
      </c>
      <c r="Z415">
        <f t="shared" si="84"/>
        <v>183</v>
      </c>
      <c r="AA415">
        <f>VLOOKUP(B415,[1]高一上!$B:$I,7,0)</f>
        <v>54</v>
      </c>
      <c r="AB415" t="str">
        <f>VLOOKUP(B415,[1]高一上!$B:$I,8,0)</f>
        <v>央宗娜姆</v>
      </c>
      <c r="AC415">
        <f t="shared" si="78"/>
        <v>68.904593639575978</v>
      </c>
      <c r="AD415">
        <f t="shared" si="85"/>
        <v>35</v>
      </c>
      <c r="AE415">
        <f>VLOOKUP(B415,[1]中考!$B:$H,7,0)</f>
        <v>93</v>
      </c>
      <c r="AF415">
        <f t="shared" si="86"/>
        <v>95</v>
      </c>
    </row>
    <row r="416" spans="1:32" x14ac:dyDescent="0.2">
      <c r="A416" s="5" t="s">
        <v>1245</v>
      </c>
      <c r="B416" s="2" t="s">
        <v>1246</v>
      </c>
      <c r="C416" s="1">
        <v>10</v>
      </c>
      <c r="D416" s="3" t="s">
        <v>1070</v>
      </c>
      <c r="E416" s="4" t="s">
        <v>1247</v>
      </c>
      <c r="F416" s="1">
        <v>420</v>
      </c>
      <c r="G416" s="13">
        <f>VLOOKUP(B416,'[1]高三下(高考)'!$B:$J,8,0)</f>
        <v>46</v>
      </c>
      <c r="H416" s="12" t="str">
        <f>VLOOKUP(B416,'[1]高三下(高考)'!$B:$J,9,0)</f>
        <v>喇燕</v>
      </c>
      <c r="I416" s="15">
        <f t="shared" si="79"/>
        <v>100</v>
      </c>
      <c r="J416">
        <f t="shared" si="80"/>
        <v>243</v>
      </c>
      <c r="K416">
        <f>VLOOKUP(B416,[1]高三上!$B:$J,8,0)</f>
        <v>0</v>
      </c>
      <c r="L416" t="str">
        <f>VLOOKUP(B416,[1]高三上!$B:$J,9,0)</f>
        <v>喇燕</v>
      </c>
      <c r="M416">
        <f t="shared" si="87"/>
        <v>100</v>
      </c>
      <c r="N416">
        <f t="shared" si="81"/>
        <v>255</v>
      </c>
      <c r="O416">
        <v>0</v>
      </c>
      <c r="P416" t="str">
        <f>L416</f>
        <v>喇燕</v>
      </c>
      <c r="Q416">
        <f t="shared" si="88"/>
        <v>100</v>
      </c>
      <c r="R416">
        <f t="shared" si="82"/>
        <v>261</v>
      </c>
      <c r="S416">
        <f>VLOOKUP(B416,[1]高二上!$B:$J,8,0)</f>
        <v>35</v>
      </c>
      <c r="T416" t="str">
        <f>VLOOKUP(B416,[1]高二上!$B:$J,9,0)</f>
        <v>喇燕</v>
      </c>
      <c r="U416">
        <f t="shared" si="89"/>
        <v>83.038869257950523</v>
      </c>
      <c r="V416">
        <f t="shared" si="83"/>
        <v>158</v>
      </c>
      <c r="W416">
        <f>VLOOKUP(B416,[1]高一下!$B:$J,8,0)</f>
        <v>61</v>
      </c>
      <c r="X416" t="str">
        <f>VLOOKUP(B416,[1]高一下!$B:$J,9,0)</f>
        <v>喇燕</v>
      </c>
      <c r="Y416">
        <f t="shared" si="90"/>
        <v>100.35335689045937</v>
      </c>
      <c r="Z416">
        <f t="shared" si="84"/>
        <v>110</v>
      </c>
      <c r="AA416">
        <f>VLOOKUP(B416,[1]高一上!$B:$I,7,0)</f>
        <v>39</v>
      </c>
      <c r="AB416" t="str">
        <f>VLOOKUP(B416,[1]高一上!$B:$I,8,0)</f>
        <v>喇燕</v>
      </c>
      <c r="AC416">
        <f t="shared" si="78"/>
        <v>102.47349823321555</v>
      </c>
      <c r="AD416">
        <f t="shared" si="85"/>
        <v>111</v>
      </c>
      <c r="AE416">
        <f>VLOOKUP(B416,[1]中考!$B:$H,7,0)</f>
        <v>90</v>
      </c>
      <c r="AF416">
        <f t="shared" si="86"/>
        <v>117</v>
      </c>
    </row>
    <row r="417" spans="1:32" x14ac:dyDescent="0.2">
      <c r="A417" s="2" t="s">
        <v>1248</v>
      </c>
      <c r="B417" s="2" t="s">
        <v>1249</v>
      </c>
      <c r="C417" s="1">
        <v>10</v>
      </c>
      <c r="D417" s="3" t="s">
        <v>1070</v>
      </c>
      <c r="E417" s="4" t="s">
        <v>1250</v>
      </c>
      <c r="F417" s="1">
        <v>420</v>
      </c>
      <c r="G417" s="13">
        <f>VLOOKUP(B417,'[1]高三下(高考)'!$B:$J,8,0)</f>
        <v>59</v>
      </c>
      <c r="H417" s="12" t="str">
        <f>VLOOKUP(B417,'[1]高三下(高考)'!$B:$J,9,0)</f>
        <v>喇燕</v>
      </c>
      <c r="I417" s="15">
        <f t="shared" si="79"/>
        <v>96.81978798586573</v>
      </c>
      <c r="J417">
        <f t="shared" si="80"/>
        <v>163</v>
      </c>
      <c r="K417">
        <f>VLOOKUP(B417,[1]高三上!$B:$J,8,0)</f>
        <v>34</v>
      </c>
      <c r="L417" t="str">
        <f>VLOOKUP(B417,[1]高三上!$B:$J,9,0)</f>
        <v>喇燕</v>
      </c>
      <c r="M417">
        <f t="shared" si="87"/>
        <v>125.4416961130742</v>
      </c>
      <c r="N417">
        <f t="shared" si="81"/>
        <v>154</v>
      </c>
      <c r="O417">
        <f>VLOOKUP(B417,[1]高二下!$B:$J,8,0)</f>
        <v>27</v>
      </c>
      <c r="P417" t="str">
        <f>VLOOKUP(B417,[1]高二下!$B:$J,9,0)</f>
        <v>喇燕</v>
      </c>
      <c r="Q417">
        <f t="shared" si="88"/>
        <v>109.89399293286219</v>
      </c>
      <c r="R417">
        <f t="shared" si="82"/>
        <v>226</v>
      </c>
      <c r="S417">
        <f>VLOOKUP(B417,[1]高二上!$B:$J,8,0)</f>
        <v>22</v>
      </c>
      <c r="T417" t="str">
        <f>VLOOKUP(B417,[1]高二上!$B:$J,9,0)</f>
        <v>喇燕</v>
      </c>
      <c r="U417">
        <f t="shared" si="89"/>
        <v>56.183745583038871</v>
      </c>
      <c r="V417">
        <f t="shared" si="83"/>
        <v>254</v>
      </c>
      <c r="W417">
        <f>VLOOKUP(B417,[1]高一下!$B:$J,8,0)</f>
        <v>58</v>
      </c>
      <c r="X417" t="str">
        <f>VLOOKUP(B417,[1]高一下!$B:$J,9,0)</f>
        <v>喇燕</v>
      </c>
      <c r="Y417">
        <f t="shared" si="90"/>
        <v>120.84805653710248</v>
      </c>
      <c r="Z417">
        <f t="shared" si="84"/>
        <v>130</v>
      </c>
      <c r="AA417">
        <f>VLOOKUP(B417,[1]高一上!$B:$I,7,0)</f>
        <v>30</v>
      </c>
      <c r="AB417" t="str">
        <f>VLOOKUP(B417,[1]高一上!$B:$I,8,0)</f>
        <v>邓国华</v>
      </c>
      <c r="AC417">
        <f t="shared" si="78"/>
        <v>136.74911660777386</v>
      </c>
      <c r="AD417">
        <f t="shared" si="85"/>
        <v>189</v>
      </c>
      <c r="AE417">
        <f>VLOOKUP(B417,[1]中考!$B:$H,7,0)</f>
        <v>68</v>
      </c>
      <c r="AF417">
        <f t="shared" si="86"/>
        <v>234</v>
      </c>
    </row>
    <row r="418" spans="1:32" x14ac:dyDescent="0.2">
      <c r="A418" s="2" t="s">
        <v>1251</v>
      </c>
      <c r="B418" s="2" t="s">
        <v>1252</v>
      </c>
      <c r="C418" s="1">
        <v>10</v>
      </c>
      <c r="D418" s="3" t="s">
        <v>1070</v>
      </c>
      <c r="E418" s="4" t="s">
        <v>1253</v>
      </c>
      <c r="F418" s="1">
        <v>417</v>
      </c>
      <c r="G418" s="13">
        <f>VLOOKUP(B418,'[1]高三下(高考)'!$B:$J,8,0)</f>
        <v>56</v>
      </c>
      <c r="H418" s="12" t="str">
        <f>VLOOKUP(B418,'[1]高三下(高考)'!$B:$J,9,0)</f>
        <v>喇燕</v>
      </c>
      <c r="I418" s="15">
        <f t="shared" si="79"/>
        <v>87.985865724381625</v>
      </c>
      <c r="J418">
        <f t="shared" si="80"/>
        <v>188</v>
      </c>
      <c r="K418">
        <f>VLOOKUP(B418,[1]高三上!$B:$J,8,0)</f>
        <v>34</v>
      </c>
      <c r="L418" t="str">
        <f>VLOOKUP(B418,[1]高三上!$B:$J,9,0)</f>
        <v>喇燕</v>
      </c>
      <c r="M418">
        <f t="shared" si="87"/>
        <v>70.31802120141343</v>
      </c>
      <c r="N418">
        <f t="shared" si="81"/>
        <v>154</v>
      </c>
      <c r="O418">
        <f>VLOOKUP(B418,[1]高二下!$B:$J,8,0)</f>
        <v>56</v>
      </c>
      <c r="P418" t="str">
        <f>VLOOKUP(B418,[1]高二下!$B:$J,9,0)</f>
        <v>喇燕</v>
      </c>
      <c r="Q418">
        <f t="shared" si="88"/>
        <v>114.84098939929329</v>
      </c>
      <c r="R418">
        <f t="shared" si="82"/>
        <v>70</v>
      </c>
      <c r="S418">
        <f>VLOOKUP(B418,[1]高二上!$B:$J,8,0)</f>
        <v>41</v>
      </c>
      <c r="T418" t="str">
        <f>VLOOKUP(B418,[1]高二上!$B:$J,9,0)</f>
        <v>喇燕</v>
      </c>
      <c r="U418">
        <f t="shared" si="89"/>
        <v>132.15547703180212</v>
      </c>
      <c r="V418">
        <f t="shared" si="83"/>
        <v>112</v>
      </c>
      <c r="W418">
        <f>VLOOKUP(B418,[1]高一下!$B:$J,8,0)</f>
        <v>45</v>
      </c>
      <c r="X418" t="str">
        <f>VLOOKUP(B418,[1]高一下!$B:$J,9,0)</f>
        <v>喇燕</v>
      </c>
      <c r="Y418">
        <f t="shared" si="90"/>
        <v>89.399293286219077</v>
      </c>
      <c r="Z418">
        <f t="shared" si="84"/>
        <v>203</v>
      </c>
      <c r="AA418">
        <f>VLOOKUP(B418,[1]高一上!$B:$I,7,0)</f>
        <v>32</v>
      </c>
      <c r="AB418" t="str">
        <f>VLOOKUP(B418,[1]高一上!$B:$I,8,0)</f>
        <v>喇燕</v>
      </c>
      <c r="AC418">
        <f t="shared" si="78"/>
        <v>104.24028268551237</v>
      </c>
      <c r="AD418">
        <f t="shared" si="85"/>
        <v>173</v>
      </c>
      <c r="AE418">
        <f>VLOOKUP(B418,[1]中考!$B:$H,7,0)</f>
        <v>72</v>
      </c>
      <c r="AF418">
        <f t="shared" si="86"/>
        <v>215</v>
      </c>
    </row>
    <row r="419" spans="1:32" x14ac:dyDescent="0.2">
      <c r="A419" s="2" t="s">
        <v>1254</v>
      </c>
      <c r="B419" s="2" t="s">
        <v>1255</v>
      </c>
      <c r="C419" s="1">
        <v>10</v>
      </c>
      <c r="D419" s="3" t="s">
        <v>1070</v>
      </c>
      <c r="E419" s="4" t="s">
        <v>1256</v>
      </c>
      <c r="F419" s="1">
        <v>413</v>
      </c>
      <c r="G419" s="13">
        <f>VLOOKUP(B419,'[1]高三下(高考)'!$B:$J,8,0)</f>
        <v>74</v>
      </c>
      <c r="H419" s="12" t="str">
        <f>VLOOKUP(B419,'[1]高三下(高考)'!$B:$J,9,0)</f>
        <v>喇燕</v>
      </c>
      <c r="I419" s="15">
        <f t="shared" si="79"/>
        <v>155.47703180212014</v>
      </c>
      <c r="J419">
        <f t="shared" si="80"/>
        <v>57</v>
      </c>
      <c r="K419">
        <f>VLOOKUP(B419,[1]高三上!$B:$J,8,0)</f>
        <v>26</v>
      </c>
      <c r="L419" t="str">
        <f>VLOOKUP(B419,[1]高三上!$B:$J,9,0)</f>
        <v>喇燕</v>
      </c>
      <c r="M419">
        <f t="shared" si="87"/>
        <v>75.265017667844518</v>
      </c>
      <c r="N419">
        <f t="shared" si="81"/>
        <v>214</v>
      </c>
      <c r="O419">
        <f>VLOOKUP(B419,[1]高二下!$B:$J,8,0)</f>
        <v>42</v>
      </c>
      <c r="P419" t="str">
        <f>VLOOKUP(B419,[1]高二下!$B:$J,9,0)</f>
        <v>喇燕</v>
      </c>
      <c r="Q419">
        <f t="shared" si="88"/>
        <v>143.1095406360424</v>
      </c>
      <c r="R419">
        <f t="shared" si="82"/>
        <v>144</v>
      </c>
      <c r="S419">
        <f>VLOOKUP(B419,[1]高二上!$B:$J,8,0)</f>
        <v>20</v>
      </c>
      <c r="T419" t="str">
        <f>VLOOKUP(B419,[1]高二上!$B:$J,9,0)</f>
        <v>喇燕</v>
      </c>
      <c r="U419">
        <f t="shared" si="89"/>
        <v>89.045936395759725</v>
      </c>
      <c r="V419">
        <f t="shared" si="83"/>
        <v>266</v>
      </c>
      <c r="W419">
        <f>VLOOKUP(B419,[1]高一下!$B:$J,8,0)</f>
        <v>41</v>
      </c>
      <c r="X419" t="str">
        <f>VLOOKUP(B419,[1]高一下!$B:$J,9,0)</f>
        <v>喇燕</v>
      </c>
      <c r="Y419">
        <f t="shared" si="90"/>
        <v>109.18727915194346</v>
      </c>
      <c r="Z419">
        <f t="shared" si="84"/>
        <v>235</v>
      </c>
      <c r="AA419">
        <f>VLOOKUP(B419,[1]高一上!$B:$I,7,0)</f>
        <v>19</v>
      </c>
      <c r="AB419" t="str">
        <f>VLOOKUP(B419,[1]高一上!$B:$I,8,0)</f>
        <v>赵云川</v>
      </c>
      <c r="AC419">
        <f t="shared" si="78"/>
        <v>67.844522968197879</v>
      </c>
      <c r="AD419">
        <f t="shared" si="85"/>
        <v>261</v>
      </c>
      <c r="AE419">
        <f>VLOOKUP(B419,[1]中考!$B:$H,7,0)</f>
        <v>86</v>
      </c>
      <c r="AF419">
        <f t="shared" si="86"/>
        <v>144</v>
      </c>
    </row>
    <row r="420" spans="1:32" x14ac:dyDescent="0.2">
      <c r="A420" s="2" t="s">
        <v>1257</v>
      </c>
      <c r="B420" s="2" t="s">
        <v>1258</v>
      </c>
      <c r="C420" s="1">
        <v>10</v>
      </c>
      <c r="D420" s="3" t="s">
        <v>1070</v>
      </c>
      <c r="E420" s="4" t="s">
        <v>489</v>
      </c>
      <c r="F420" s="1">
        <v>411</v>
      </c>
      <c r="G420" s="13">
        <f>VLOOKUP(B420,'[1]高三下(高考)'!$B:$J,8,0)</f>
        <v>62</v>
      </c>
      <c r="H420" s="12" t="str">
        <f>VLOOKUP(B420,'[1]高三下(高考)'!$B:$J,9,0)</f>
        <v>喇燕</v>
      </c>
      <c r="I420" s="15">
        <f t="shared" si="79"/>
        <v>105.65371024734982</v>
      </c>
      <c r="J420">
        <f t="shared" si="80"/>
        <v>138</v>
      </c>
      <c r="K420">
        <f>VLOOKUP(B420,[1]高三上!$B:$J,8,0)</f>
        <v>34</v>
      </c>
      <c r="L420" t="str">
        <f>VLOOKUP(B420,[1]高三上!$B:$J,9,0)</f>
        <v>喇燕</v>
      </c>
      <c r="M420">
        <f t="shared" si="87"/>
        <v>66.784452296819794</v>
      </c>
      <c r="N420">
        <f t="shared" si="81"/>
        <v>154</v>
      </c>
      <c r="O420">
        <f>VLOOKUP(B420,[1]高二下!$B:$J,8,0)</f>
        <v>58</v>
      </c>
      <c r="P420" t="str">
        <f>VLOOKUP(B420,[1]高二下!$B:$J,9,0)</f>
        <v>喇燕</v>
      </c>
      <c r="Q420">
        <f t="shared" si="88"/>
        <v>134.62897526501769</v>
      </c>
      <c r="R420">
        <f t="shared" si="82"/>
        <v>60</v>
      </c>
      <c r="S420">
        <f>VLOOKUP(B420,[1]高二上!$B:$J,8,0)</f>
        <v>35</v>
      </c>
      <c r="T420" t="str">
        <f>VLOOKUP(B420,[1]高二上!$B:$J,9,0)</f>
        <v>喇燕</v>
      </c>
      <c r="U420">
        <f t="shared" si="89"/>
        <v>86.925795053003526</v>
      </c>
      <c r="V420">
        <f t="shared" si="83"/>
        <v>158</v>
      </c>
      <c r="W420">
        <f>VLOOKUP(B420,[1]高一下!$B:$J,8,0)</f>
        <v>59</v>
      </c>
      <c r="X420" t="str">
        <f>VLOOKUP(B420,[1]高一下!$B:$J,9,0)</f>
        <v>喇燕</v>
      </c>
      <c r="Y420">
        <f t="shared" si="90"/>
        <v>90.10600706713781</v>
      </c>
      <c r="Z420">
        <f t="shared" si="84"/>
        <v>121</v>
      </c>
      <c r="AA420">
        <f>VLOOKUP(B420,[1]高一上!$B:$I,7,0)</f>
        <v>41</v>
      </c>
      <c r="AB420" t="str">
        <f>VLOOKUP(B420,[1]高一上!$B:$I,8,0)</f>
        <v>央宗娜姆</v>
      </c>
      <c r="AC420">
        <f t="shared" si="78"/>
        <v>137.45583038869256</v>
      </c>
      <c r="AD420">
        <f t="shared" si="85"/>
        <v>93</v>
      </c>
      <c r="AE420">
        <f>VLOOKUP(B420,[1]中考!$B:$H,7,0)</f>
        <v>70</v>
      </c>
      <c r="AF420">
        <f t="shared" si="86"/>
        <v>227</v>
      </c>
    </row>
    <row r="421" spans="1:32" x14ac:dyDescent="0.2">
      <c r="A421" s="2" t="s">
        <v>1259</v>
      </c>
      <c r="B421" s="2" t="s">
        <v>1260</v>
      </c>
      <c r="C421" s="1">
        <v>10</v>
      </c>
      <c r="D421" s="3" t="s">
        <v>1070</v>
      </c>
      <c r="E421" s="4" t="s">
        <v>1261</v>
      </c>
      <c r="F421" s="1">
        <v>409</v>
      </c>
      <c r="G421" s="13">
        <f>VLOOKUP(B421,'[1]高三下(高考)'!$B:$J,8,0)</f>
        <v>61</v>
      </c>
      <c r="H421" s="12" t="str">
        <f>VLOOKUP(B421,'[1]高三下(高考)'!$B:$J,9,0)</f>
        <v>喇燕</v>
      </c>
      <c r="I421" s="15">
        <f t="shared" si="79"/>
        <v>53.35689045936396</v>
      </c>
      <c r="J421">
        <f t="shared" si="80"/>
        <v>148</v>
      </c>
      <c r="K421">
        <f>VLOOKUP(B421,[1]高三上!$B:$J,8,0)</f>
        <v>62</v>
      </c>
      <c r="L421" t="str">
        <f>VLOOKUP(B421,[1]高三上!$B:$J,9,0)</f>
        <v>喇燕</v>
      </c>
      <c r="M421">
        <f t="shared" si="87"/>
        <v>110.24734982332156</v>
      </c>
      <c r="N421">
        <f t="shared" si="81"/>
        <v>16</v>
      </c>
      <c r="O421">
        <f>VLOOKUP(B421,[1]高二下!$B:$J,8,0)</f>
        <v>61</v>
      </c>
      <c r="P421" t="str">
        <f>VLOOKUP(B421,[1]高二下!$B:$J,9,0)</f>
        <v>喇燕</v>
      </c>
      <c r="Q421">
        <f t="shared" si="88"/>
        <v>103.18021201413427</v>
      </c>
      <c r="R421">
        <f t="shared" si="82"/>
        <v>45</v>
      </c>
      <c r="S421">
        <f>VLOOKUP(B421,[1]高二上!$B:$J,8,0)</f>
        <v>50</v>
      </c>
      <c r="T421" t="str">
        <f>VLOOKUP(B421,[1]高二上!$B:$J,9,0)</f>
        <v>喇燕</v>
      </c>
      <c r="U421">
        <f t="shared" si="89"/>
        <v>134.62897526501769</v>
      </c>
      <c r="V421">
        <f t="shared" si="83"/>
        <v>54</v>
      </c>
      <c r="W421">
        <f>VLOOKUP(B421,[1]高一下!$B:$J,8,0)</f>
        <v>53</v>
      </c>
      <c r="X421" t="str">
        <f>VLOOKUP(B421,[1]高一下!$B:$J,9,0)</f>
        <v>喇燕</v>
      </c>
      <c r="Y421">
        <f t="shared" si="90"/>
        <v>73.851590106007066</v>
      </c>
      <c r="Z421">
        <f t="shared" si="84"/>
        <v>152</v>
      </c>
      <c r="AA421">
        <f>VLOOKUP(B421,[1]高一上!$B:$I,7,0)</f>
        <v>44</v>
      </c>
      <c r="AB421" t="str">
        <f>VLOOKUP(B421,[1]高一上!$B:$I,8,0)</f>
        <v>马俊</v>
      </c>
      <c r="AC421">
        <f t="shared" ref="AC421:AC484" si="91">IF((AE421=0)*OR(AA421=0),100,(((AF421-Z421)/COUNTIF(D:D,D421))*100)+100)</f>
        <v>77.03180212014135</v>
      </c>
      <c r="AD421">
        <f t="shared" si="85"/>
        <v>78</v>
      </c>
      <c r="AE421">
        <f>VLOOKUP(B421,[1]中考!$B:$H,7,0)</f>
        <v>95</v>
      </c>
      <c r="AF421">
        <f t="shared" si="86"/>
        <v>87</v>
      </c>
    </row>
    <row r="422" spans="1:32" x14ac:dyDescent="0.2">
      <c r="A422" s="2" t="s">
        <v>1262</v>
      </c>
      <c r="B422" s="2" t="s">
        <v>1263</v>
      </c>
      <c r="C422" s="1">
        <v>10</v>
      </c>
      <c r="D422" s="3" t="s">
        <v>1070</v>
      </c>
      <c r="E422" s="4" t="s">
        <v>1264</v>
      </c>
      <c r="F422" s="1">
        <v>406</v>
      </c>
      <c r="G422" s="13">
        <f>VLOOKUP(B422,'[1]高三下(高考)'!$B:$J,8,0)</f>
        <v>64</v>
      </c>
      <c r="H422" s="12" t="str">
        <f>VLOOKUP(B422,'[1]高三下(高考)'!$B:$J,9,0)</f>
        <v>喇燕</v>
      </c>
      <c r="I422" s="15">
        <f t="shared" ref="I422:I485" si="92">IF(OR(G422=0,K422=0),100,(((N422-J422)/COUNTIF(D:D,D422))*100)+100)</f>
        <v>129.32862190812722</v>
      </c>
      <c r="J422">
        <f t="shared" ref="J422:J485" si="93">RANK(G422,$G$357:$G$639,0)</f>
        <v>125</v>
      </c>
      <c r="K422">
        <f>VLOOKUP(B422,[1]高三上!$B:$J,8,0)</f>
        <v>27</v>
      </c>
      <c r="L422" t="str">
        <f>VLOOKUP(B422,[1]高三上!$B:$J,9,0)</f>
        <v>喇燕</v>
      </c>
      <c r="M422">
        <f t="shared" si="87"/>
        <v>82.685512367491157</v>
      </c>
      <c r="N422">
        <f t="shared" ref="N422:N485" si="94">RANK(K422,$K$357:$K$639,0)</f>
        <v>208</v>
      </c>
      <c r="O422">
        <f>VLOOKUP(B422,[1]高二下!$B:$J,8,0)</f>
        <v>41</v>
      </c>
      <c r="P422" t="str">
        <f>VLOOKUP(B422,[1]高二下!$B:$J,9,0)</f>
        <v>喇燕</v>
      </c>
      <c r="Q422">
        <f t="shared" si="88"/>
        <v>76.678445229681984</v>
      </c>
      <c r="R422">
        <f t="shared" ref="R422:R485" si="95">RANK(O422,$O$357:$O$639)</f>
        <v>159</v>
      </c>
      <c r="S422">
        <f>VLOOKUP(B422,[1]高二上!$B:$J,8,0)</f>
        <v>44</v>
      </c>
      <c r="T422" t="str">
        <f>VLOOKUP(B422,[1]高二上!$B:$J,9,0)</f>
        <v>喇燕</v>
      </c>
      <c r="U422">
        <f t="shared" si="89"/>
        <v>91.519434628975262</v>
      </c>
      <c r="V422">
        <f t="shared" ref="V422:V485" si="96">RANK(S422,$S$357:$S$639)</f>
        <v>93</v>
      </c>
      <c r="W422">
        <f>VLOOKUP(B422,[1]高一下!$B:$J,8,0)</f>
        <v>67</v>
      </c>
      <c r="X422" t="str">
        <f>VLOOKUP(B422,[1]高一下!$B:$J,9,0)</f>
        <v>喇燕</v>
      </c>
      <c r="Y422">
        <f t="shared" si="90"/>
        <v>125.08833922261485</v>
      </c>
      <c r="Z422">
        <f t="shared" ref="Z422:Z485" si="97">RANK(W422,$W$357:$W$639)</f>
        <v>69</v>
      </c>
      <c r="AA422">
        <f>VLOOKUP(B422,[1]高一上!$B:$I,7,0)</f>
        <v>36</v>
      </c>
      <c r="AB422" t="str">
        <f>VLOOKUP(B422,[1]高一上!$B:$I,8,0)</f>
        <v>邓国华</v>
      </c>
      <c r="AC422">
        <f t="shared" si="91"/>
        <v>154.06360424028267</v>
      </c>
      <c r="AD422">
        <f t="shared" ref="AD422:AD485" si="98">RANK(AA422,$AA$357:$AA$639)</f>
        <v>140</v>
      </c>
      <c r="AE422">
        <f>VLOOKUP(B422,[1]中考!$B:$H,7,0)</f>
        <v>71</v>
      </c>
      <c r="AF422">
        <f t="shared" ref="AF422:AF485" si="99">RANK(AE422,$AE$357:$AE$639)</f>
        <v>222</v>
      </c>
    </row>
    <row r="423" spans="1:32" x14ac:dyDescent="0.2">
      <c r="A423" s="2" t="s">
        <v>1265</v>
      </c>
      <c r="B423" s="2" t="s">
        <v>1266</v>
      </c>
      <c r="C423" s="1">
        <v>10</v>
      </c>
      <c r="D423" s="3" t="s">
        <v>1070</v>
      </c>
      <c r="E423" s="4" t="s">
        <v>1267</v>
      </c>
      <c r="F423" s="1">
        <v>405</v>
      </c>
      <c r="G423" s="13">
        <f>VLOOKUP(B423,'[1]高三下(高考)'!$B:$J,8,0)</f>
        <v>42</v>
      </c>
      <c r="H423" s="12" t="str">
        <f>VLOOKUP(B423,'[1]高三下(高考)'!$B:$J,9,0)</f>
        <v>喇燕</v>
      </c>
      <c r="I423" s="15">
        <f t="shared" si="92"/>
        <v>76.678445229681984</v>
      </c>
      <c r="J423">
        <f t="shared" si="93"/>
        <v>259</v>
      </c>
      <c r="K423">
        <f>VLOOKUP(B423,[1]高三上!$B:$J,8,0)</f>
        <v>29</v>
      </c>
      <c r="L423" t="str">
        <f>VLOOKUP(B423,[1]高三上!$B:$J,9,0)</f>
        <v>喇燕</v>
      </c>
      <c r="M423">
        <f t="shared" si="87"/>
        <v>119.43462897526501</v>
      </c>
      <c r="N423">
        <f t="shared" si="94"/>
        <v>193</v>
      </c>
      <c r="O423">
        <f>VLOOKUP(B423,[1]高二下!$B:$J,8,0)</f>
        <v>22</v>
      </c>
      <c r="P423" t="str">
        <f>VLOOKUP(B423,[1]高二下!$B:$J,9,0)</f>
        <v>喇燕</v>
      </c>
      <c r="Q423">
        <f t="shared" si="88"/>
        <v>89.045936395759725</v>
      </c>
      <c r="R423">
        <f t="shared" si="95"/>
        <v>248</v>
      </c>
      <c r="S423">
        <f>VLOOKUP(B423,[1]高二上!$B:$J,8,0)</f>
        <v>28</v>
      </c>
      <c r="T423" t="str">
        <f>VLOOKUP(B423,[1]高二上!$B:$J,9,0)</f>
        <v>喇燕</v>
      </c>
      <c r="U423">
        <f t="shared" si="89"/>
        <v>121.90812720848056</v>
      </c>
      <c r="V423">
        <f t="shared" si="96"/>
        <v>217</v>
      </c>
      <c r="W423">
        <f>VLOOKUP(B423,[1]高一下!$B:$J,8,0)</f>
        <v>27</v>
      </c>
      <c r="X423" t="str">
        <f>VLOOKUP(B423,[1]高一下!$B:$J,9,0)</f>
        <v>喇燕</v>
      </c>
      <c r="Y423">
        <f t="shared" si="90"/>
        <v>78.091872791519435</v>
      </c>
      <c r="Z423">
        <f t="shared" si="97"/>
        <v>279</v>
      </c>
      <c r="AA423">
        <f>VLOOKUP(B423,[1]高一上!$B:$I,7,0)</f>
        <v>26</v>
      </c>
      <c r="AB423" t="str">
        <f>VLOOKUP(B423,[1]高一上!$B:$I,8,0)</f>
        <v>赵云川</v>
      </c>
      <c r="AC423">
        <f t="shared" si="91"/>
        <v>84.098939929328623</v>
      </c>
      <c r="AD423">
        <f t="shared" si="98"/>
        <v>217</v>
      </c>
      <c r="AE423">
        <f>VLOOKUP(B423,[1]中考!$B:$H,7,0)</f>
        <v>68</v>
      </c>
      <c r="AF423">
        <f t="shared" si="99"/>
        <v>234</v>
      </c>
    </row>
    <row r="424" spans="1:32" x14ac:dyDescent="0.2">
      <c r="A424" s="5" t="s">
        <v>1268</v>
      </c>
      <c r="B424" s="2" t="s">
        <v>1269</v>
      </c>
      <c r="C424" s="1">
        <v>10</v>
      </c>
      <c r="D424" s="3" t="s">
        <v>1070</v>
      </c>
      <c r="E424" s="4" t="s">
        <v>1270</v>
      </c>
      <c r="F424" s="1">
        <v>403</v>
      </c>
      <c r="G424" s="13">
        <f>VLOOKUP(B424,'[1]高三下(高考)'!$B:$J,8,0)</f>
        <v>54</v>
      </c>
      <c r="H424" s="12" t="str">
        <f>VLOOKUP(B424,'[1]高三下(高考)'!$B:$J,9,0)</f>
        <v>喇燕</v>
      </c>
      <c r="I424" s="15">
        <f t="shared" si="92"/>
        <v>89.045936395759725</v>
      </c>
      <c r="J424">
        <f t="shared" si="93"/>
        <v>207</v>
      </c>
      <c r="K424">
        <f>VLOOKUP(B424,[1]高三上!$B:$J,8,0)</f>
        <v>31</v>
      </c>
      <c r="L424" t="str">
        <f>VLOOKUP(B424,[1]高三上!$B:$J,9,0)</f>
        <v>喇燕</v>
      </c>
      <c r="M424">
        <f t="shared" si="87"/>
        <v>86.572438162544174</v>
      </c>
      <c r="N424">
        <f t="shared" si="94"/>
        <v>176</v>
      </c>
      <c r="O424">
        <f>VLOOKUP(B424,[1]高二下!$B:$J,8,0)</f>
        <v>44</v>
      </c>
      <c r="P424" t="str">
        <f>VLOOKUP(B424,[1]高二下!$B:$J,9,0)</f>
        <v>喇燕</v>
      </c>
      <c r="Q424">
        <f t="shared" si="88"/>
        <v>146.28975265017669</v>
      </c>
      <c r="R424">
        <f t="shared" si="95"/>
        <v>138</v>
      </c>
      <c r="S424">
        <f>VLOOKUP(B424,[1]高二上!$B:$J,8,0)</f>
        <v>19</v>
      </c>
      <c r="T424" t="str">
        <f>VLOOKUP(B424,[1]高二上!$B:$J,9,0)</f>
        <v>喇燕</v>
      </c>
      <c r="U424">
        <f t="shared" si="89"/>
        <v>100</v>
      </c>
      <c r="V424">
        <f t="shared" si="96"/>
        <v>269</v>
      </c>
      <c r="W424">
        <v>0</v>
      </c>
      <c r="X424" t="str">
        <f>T424</f>
        <v>喇燕</v>
      </c>
      <c r="Y424">
        <f t="shared" si="90"/>
        <v>100</v>
      </c>
      <c r="Z424">
        <f t="shared" si="97"/>
        <v>281</v>
      </c>
      <c r="AA424">
        <v>0</v>
      </c>
      <c r="AB424" t="str">
        <f>X424</f>
        <v>喇燕</v>
      </c>
      <c r="AC424">
        <f t="shared" si="91"/>
        <v>100</v>
      </c>
      <c r="AD424">
        <f t="shared" si="98"/>
        <v>280</v>
      </c>
      <c r="AE424">
        <v>0</v>
      </c>
      <c r="AF424">
        <f t="shared" si="99"/>
        <v>279</v>
      </c>
    </row>
    <row r="425" spans="1:32" x14ac:dyDescent="0.2">
      <c r="A425" s="5" t="s">
        <v>1271</v>
      </c>
      <c r="B425" s="2" t="s">
        <v>1272</v>
      </c>
      <c r="C425" s="1">
        <v>10</v>
      </c>
      <c r="D425" s="3" t="s">
        <v>1070</v>
      </c>
      <c r="E425" s="4" t="s">
        <v>1273</v>
      </c>
      <c r="F425" s="1">
        <v>402</v>
      </c>
      <c r="G425" s="13">
        <f>VLOOKUP(B425,'[1]高三下(高考)'!$B:$J,8,0)</f>
        <v>55</v>
      </c>
      <c r="H425" s="12" t="str">
        <f>VLOOKUP(B425,'[1]高三下(高考)'!$B:$J,9,0)</f>
        <v>喇燕</v>
      </c>
      <c r="I425" s="15">
        <f t="shared" si="92"/>
        <v>82.332155477031804</v>
      </c>
      <c r="J425">
        <f t="shared" si="93"/>
        <v>196</v>
      </c>
      <c r="K425">
        <f>VLOOKUP(B425,[1]高三上!$B:$J,8,0)</f>
        <v>35</v>
      </c>
      <c r="L425" t="str">
        <f>VLOOKUP(B425,[1]高三上!$B:$J,9,0)</f>
        <v>喇燕</v>
      </c>
      <c r="M425">
        <f t="shared" si="87"/>
        <v>71.378091872791515</v>
      </c>
      <c r="N425">
        <f t="shared" si="94"/>
        <v>146</v>
      </c>
      <c r="O425">
        <f>VLOOKUP(B425,[1]高二下!$B:$J,8,0)</f>
        <v>57</v>
      </c>
      <c r="P425" t="str">
        <f>VLOOKUP(B425,[1]高二下!$B:$J,9,0)</f>
        <v>喇燕</v>
      </c>
      <c r="Q425">
        <f t="shared" si="88"/>
        <v>137.80918727915196</v>
      </c>
      <c r="R425">
        <f t="shared" si="95"/>
        <v>65</v>
      </c>
      <c r="S425">
        <f>VLOOKUP(B425,[1]高二上!$B:$J,8,0)</f>
        <v>33</v>
      </c>
      <c r="T425" t="str">
        <f>VLOOKUP(B425,[1]高二上!$B:$J,9,0)</f>
        <v>喇燕</v>
      </c>
      <c r="U425">
        <f t="shared" si="89"/>
        <v>101.76678445229682</v>
      </c>
      <c r="V425">
        <f t="shared" si="96"/>
        <v>172</v>
      </c>
      <c r="W425">
        <f>VLOOKUP(B425,[1]高一下!$B:$J,8,0)</f>
        <v>50</v>
      </c>
      <c r="X425" t="str">
        <f>VLOOKUP(B425,[1]高一下!$B:$J,9,0)</f>
        <v>喇燕</v>
      </c>
      <c r="Y425">
        <f t="shared" si="90"/>
        <v>86.925795053003526</v>
      </c>
      <c r="Z425">
        <f t="shared" si="97"/>
        <v>177</v>
      </c>
      <c r="AA425">
        <f>VLOOKUP(B425,[1]高一上!$B:$I,7,0)</f>
        <v>36</v>
      </c>
      <c r="AB425" t="str">
        <f>VLOOKUP(B425,[1]高一上!$B:$I,8,0)</f>
        <v>央宗娜姆</v>
      </c>
      <c r="AC425">
        <f t="shared" si="91"/>
        <v>122.6148409893993</v>
      </c>
      <c r="AD425">
        <f t="shared" si="98"/>
        <v>140</v>
      </c>
      <c r="AE425">
        <f>VLOOKUP(B425,[1]中考!$B:$H,7,0)</f>
        <v>67</v>
      </c>
      <c r="AF425">
        <f t="shared" si="99"/>
        <v>241</v>
      </c>
    </row>
    <row r="426" spans="1:32" x14ac:dyDescent="0.2">
      <c r="A426" s="2" t="s">
        <v>1274</v>
      </c>
      <c r="B426" s="2" t="s">
        <v>1275</v>
      </c>
      <c r="C426" s="1">
        <v>10</v>
      </c>
      <c r="D426" s="3" t="s">
        <v>1070</v>
      </c>
      <c r="E426" s="4" t="s">
        <v>1276</v>
      </c>
      <c r="F426" s="1">
        <v>399</v>
      </c>
      <c r="G426" s="13">
        <f>VLOOKUP(B426,'[1]高三下(高考)'!$B:$J,8,0)</f>
        <v>51</v>
      </c>
      <c r="H426" s="12" t="str">
        <f>VLOOKUP(B426,'[1]高三下(高考)'!$B:$J,9,0)</f>
        <v>喇燕</v>
      </c>
      <c r="I426" s="15">
        <f t="shared" si="92"/>
        <v>97.526501766784449</v>
      </c>
      <c r="J426">
        <f t="shared" si="93"/>
        <v>221</v>
      </c>
      <c r="K426">
        <f>VLOOKUP(B426,[1]高三上!$B:$J,8,0)</f>
        <v>26</v>
      </c>
      <c r="L426" t="str">
        <f>VLOOKUP(B426,[1]高三上!$B:$J,9,0)</f>
        <v>喇燕</v>
      </c>
      <c r="M426">
        <f t="shared" si="87"/>
        <v>38.869257950530034</v>
      </c>
      <c r="N426">
        <f t="shared" si="94"/>
        <v>214</v>
      </c>
      <c r="O426">
        <f>VLOOKUP(B426,[1]高二下!$B:$J,8,0)</f>
        <v>62</v>
      </c>
      <c r="P426" t="str">
        <f>VLOOKUP(B426,[1]高二下!$B:$J,9,0)</f>
        <v>喇燕</v>
      </c>
      <c r="Q426">
        <f t="shared" si="88"/>
        <v>175.26501766784452</v>
      </c>
      <c r="R426">
        <f t="shared" si="95"/>
        <v>41</v>
      </c>
      <c r="S426">
        <f>VLOOKUP(B426,[1]高二上!$B:$J,8,0)</f>
        <v>22</v>
      </c>
      <c r="T426" t="str">
        <f>VLOOKUP(B426,[1]高二上!$B:$J,9,0)</f>
        <v>喇燕</v>
      </c>
      <c r="U426">
        <f t="shared" si="89"/>
        <v>49.823321554770317</v>
      </c>
      <c r="V426">
        <f t="shared" si="96"/>
        <v>254</v>
      </c>
      <c r="W426">
        <f>VLOOKUP(B426,[1]高一下!$B:$J,8,0)</f>
        <v>60</v>
      </c>
      <c r="X426" t="str">
        <f>VLOOKUP(B426,[1]高一下!$B:$J,9,0)</f>
        <v>喇燕</v>
      </c>
      <c r="Y426">
        <f t="shared" si="90"/>
        <v>143.46289752650176</v>
      </c>
      <c r="Z426">
        <f t="shared" si="97"/>
        <v>112</v>
      </c>
      <c r="AA426">
        <f>VLOOKUP(B426,[1]高一上!$B:$I,7,0)</f>
        <v>24</v>
      </c>
      <c r="AB426" t="str">
        <f>VLOOKUP(B426,[1]高一上!$B:$I,8,0)</f>
        <v>吕开绒</v>
      </c>
      <c r="AC426">
        <f t="shared" si="91"/>
        <v>122.26148409893993</v>
      </c>
      <c r="AD426">
        <f t="shared" si="98"/>
        <v>235</v>
      </c>
      <c r="AE426">
        <f>VLOOKUP(B426,[1]中考!$B:$H,7,0)</f>
        <v>80</v>
      </c>
      <c r="AF426">
        <f t="shared" si="99"/>
        <v>175</v>
      </c>
    </row>
    <row r="427" spans="1:32" x14ac:dyDescent="0.2">
      <c r="A427" s="2" t="s">
        <v>1277</v>
      </c>
      <c r="B427" s="2" t="s">
        <v>1278</v>
      </c>
      <c r="C427" s="1">
        <v>10</v>
      </c>
      <c r="D427" s="3" t="s">
        <v>1070</v>
      </c>
      <c r="E427" s="4" t="s">
        <v>1279</v>
      </c>
      <c r="F427" s="1">
        <v>396</v>
      </c>
      <c r="G427" s="13">
        <f>VLOOKUP(B427,'[1]高三下(高考)'!$B:$J,8,0)</f>
        <v>54</v>
      </c>
      <c r="H427" s="12" t="str">
        <f>VLOOKUP(B427,'[1]高三下(高考)'!$B:$J,9,0)</f>
        <v>喇燕</v>
      </c>
      <c r="I427" s="15">
        <f t="shared" si="92"/>
        <v>100</v>
      </c>
      <c r="J427">
        <f t="shared" si="93"/>
        <v>207</v>
      </c>
      <c r="K427">
        <v>0</v>
      </c>
      <c r="L427" t="str">
        <f>H427</f>
        <v>喇燕</v>
      </c>
      <c r="M427">
        <f t="shared" si="87"/>
        <v>100</v>
      </c>
      <c r="N427">
        <f t="shared" si="94"/>
        <v>255</v>
      </c>
      <c r="O427">
        <v>0</v>
      </c>
      <c r="P427" t="str">
        <f>L427</f>
        <v>喇燕</v>
      </c>
      <c r="Q427">
        <f t="shared" si="88"/>
        <v>100</v>
      </c>
      <c r="R427">
        <f t="shared" si="95"/>
        <v>261</v>
      </c>
      <c r="S427">
        <f>VLOOKUP(B427,[1]高二上!$B:$J,8,0)</f>
        <v>36</v>
      </c>
      <c r="T427" t="str">
        <f>VLOOKUP(B427,[1]高二上!$B:$J,9,0)</f>
        <v>马俊</v>
      </c>
      <c r="U427">
        <f t="shared" si="89"/>
        <v>80.565371024734986</v>
      </c>
      <c r="V427">
        <f t="shared" si="96"/>
        <v>154</v>
      </c>
      <c r="W427">
        <f>VLOOKUP(B427,[1]高一下!$B:$J,8,0)</f>
        <v>62</v>
      </c>
      <c r="X427" t="str">
        <f>VLOOKUP(B427,[1]高一下!$B:$J,9,0)</f>
        <v>马俊</v>
      </c>
      <c r="Y427">
        <f t="shared" si="90"/>
        <v>97.879858657243815</v>
      </c>
      <c r="Z427">
        <f t="shared" si="97"/>
        <v>99</v>
      </c>
      <c r="AA427">
        <f>VLOOKUP(B427,[1]高一上!$B:$I,7,0)</f>
        <v>41</v>
      </c>
      <c r="AB427" t="str">
        <f>VLOOKUP(B427,[1]高一上!$B:$I,8,0)</f>
        <v>吕开绒</v>
      </c>
      <c r="AC427">
        <f t="shared" si="91"/>
        <v>126.85512367491167</v>
      </c>
      <c r="AD427">
        <f t="shared" si="98"/>
        <v>93</v>
      </c>
      <c r="AE427">
        <f>VLOOKUP(B427,[1]中考!$B:$H,7,0)</f>
        <v>80</v>
      </c>
      <c r="AF427">
        <f t="shared" si="99"/>
        <v>175</v>
      </c>
    </row>
    <row r="428" spans="1:32" x14ac:dyDescent="0.2">
      <c r="A428" s="2" t="s">
        <v>1280</v>
      </c>
      <c r="B428" s="2" t="s">
        <v>1281</v>
      </c>
      <c r="C428" s="1">
        <v>10</v>
      </c>
      <c r="D428" s="3" t="s">
        <v>1070</v>
      </c>
      <c r="E428" s="4" t="s">
        <v>1282</v>
      </c>
      <c r="F428" s="1">
        <v>393</v>
      </c>
      <c r="G428" s="13">
        <f>VLOOKUP(B428,'[1]高三下(高考)'!$B:$J,8,0)</f>
        <v>57</v>
      </c>
      <c r="H428" s="12" t="str">
        <f>VLOOKUP(B428,'[1]高三下(高考)'!$B:$J,9,0)</f>
        <v>喇燕</v>
      </c>
      <c r="I428" s="15">
        <f t="shared" si="92"/>
        <v>108.12720848056537</v>
      </c>
      <c r="J428">
        <f t="shared" si="93"/>
        <v>178</v>
      </c>
      <c r="K428">
        <f>VLOOKUP(B428,[1]高三上!$B:$J,8,0)</f>
        <v>28</v>
      </c>
      <c r="L428" t="str">
        <f>VLOOKUP(B428,[1]高三上!$B:$J,9,0)</f>
        <v>喇燕</v>
      </c>
      <c r="M428">
        <f t="shared" si="87"/>
        <v>85.159010600706708</v>
      </c>
      <c r="N428">
        <f t="shared" si="94"/>
        <v>201</v>
      </c>
      <c r="O428">
        <f>VLOOKUP(B428,[1]高二下!$B:$J,8,0)</f>
        <v>41</v>
      </c>
      <c r="P428" t="str">
        <f>VLOOKUP(B428,[1]高二下!$B:$J,9,0)</f>
        <v>喇燕</v>
      </c>
      <c r="Q428">
        <f t="shared" si="88"/>
        <v>60.42402826855124</v>
      </c>
      <c r="R428">
        <f t="shared" si="95"/>
        <v>159</v>
      </c>
      <c r="S428">
        <f>VLOOKUP(B428,[1]高二上!$B:$J,8,0)</f>
        <v>52</v>
      </c>
      <c r="T428" t="str">
        <f>VLOOKUP(B428,[1]高二上!$B:$J,9,0)</f>
        <v>喇燕</v>
      </c>
      <c r="U428">
        <f t="shared" si="89"/>
        <v>118.37455830388693</v>
      </c>
      <c r="V428">
        <f t="shared" si="96"/>
        <v>47</v>
      </c>
      <c r="W428">
        <f>VLOOKUP(B428,[1]高一下!$B:$J,8,0)</f>
        <v>62</v>
      </c>
      <c r="X428" t="str">
        <f>VLOOKUP(B428,[1]高一下!$B:$J,9,0)</f>
        <v>喇燕</v>
      </c>
      <c r="Y428">
        <f t="shared" si="90"/>
        <v>89.752650176678443</v>
      </c>
      <c r="Z428">
        <f t="shared" si="97"/>
        <v>99</v>
      </c>
      <c r="AA428">
        <f>VLOOKUP(B428,[1]高一上!$B:$I,7,0)</f>
        <v>45</v>
      </c>
      <c r="AB428" t="str">
        <f>VLOOKUP(B428,[1]高一上!$B:$I,8,0)</f>
        <v>赵云川</v>
      </c>
      <c r="AC428">
        <f t="shared" si="91"/>
        <v>130.03533568904595</v>
      </c>
      <c r="AD428">
        <f t="shared" si="98"/>
        <v>70</v>
      </c>
      <c r="AE428">
        <f>VLOOKUP(B428,[1]中考!$B:$H,7,0)</f>
        <v>79</v>
      </c>
      <c r="AF428">
        <f t="shared" si="99"/>
        <v>184</v>
      </c>
    </row>
    <row r="429" spans="1:32" x14ac:dyDescent="0.2">
      <c r="A429" s="2" t="s">
        <v>1283</v>
      </c>
      <c r="B429" s="2" t="s">
        <v>1284</v>
      </c>
      <c r="C429" s="1">
        <v>10</v>
      </c>
      <c r="D429" s="3" t="s">
        <v>1070</v>
      </c>
      <c r="E429" s="4" t="s">
        <v>1285</v>
      </c>
      <c r="F429" s="1">
        <v>387</v>
      </c>
      <c r="G429" s="13">
        <f>VLOOKUP(B429,'[1]高三下(高考)'!$B:$J,8,0)</f>
        <v>77</v>
      </c>
      <c r="H429" s="12" t="str">
        <f>VLOOKUP(B429,'[1]高三下(高考)'!$B:$J,9,0)</f>
        <v>喇燕</v>
      </c>
      <c r="I429" s="15">
        <f t="shared" si="92"/>
        <v>104.9469964664311</v>
      </c>
      <c r="J429">
        <f t="shared" si="93"/>
        <v>41</v>
      </c>
      <c r="K429">
        <f>VLOOKUP(B429,[1]高三上!$B:$J,8,0)</f>
        <v>50</v>
      </c>
      <c r="L429" t="str">
        <f>VLOOKUP(B429,[1]高三上!$B:$J,9,0)</f>
        <v>喇燕</v>
      </c>
      <c r="M429">
        <f t="shared" si="87"/>
        <v>91.872791519434628</v>
      </c>
      <c r="N429">
        <f t="shared" si="94"/>
        <v>55</v>
      </c>
      <c r="O429">
        <f>VLOOKUP(B429,[1]高二下!$B:$J,8,0)</f>
        <v>65</v>
      </c>
      <c r="P429" t="str">
        <f>VLOOKUP(B429,[1]高二下!$B:$J,9,0)</f>
        <v>喇燕</v>
      </c>
      <c r="Q429">
        <f t="shared" si="88"/>
        <v>107.77385159010601</v>
      </c>
      <c r="R429">
        <f t="shared" si="95"/>
        <v>32</v>
      </c>
      <c r="S429">
        <f>VLOOKUP(B429,[1]高二上!$B:$J,8,0)</f>
        <v>50</v>
      </c>
      <c r="T429" t="str">
        <f>VLOOKUP(B429,[1]高二上!$B:$J,9,0)</f>
        <v>喇燕</v>
      </c>
      <c r="U429">
        <f t="shared" si="89"/>
        <v>134.62897526501769</v>
      </c>
      <c r="V429">
        <f t="shared" si="96"/>
        <v>54</v>
      </c>
      <c r="W429">
        <f>VLOOKUP(B429,[1]高一下!$B:$J,8,0)</f>
        <v>53</v>
      </c>
      <c r="X429" t="str">
        <f>VLOOKUP(B429,[1]高一下!$B:$J,9,0)</f>
        <v>喇燕</v>
      </c>
      <c r="Y429">
        <f t="shared" si="90"/>
        <v>125.79505300353357</v>
      </c>
      <c r="Z429">
        <f t="shared" si="97"/>
        <v>152</v>
      </c>
      <c r="AA429">
        <f>VLOOKUP(B429,[1]高一上!$B:$I,7,0)</f>
        <v>25</v>
      </c>
      <c r="AB429" t="str">
        <f>VLOOKUP(B429,[1]高一上!$B:$I,8,0)</f>
        <v>央宗娜姆</v>
      </c>
      <c r="AC429">
        <f t="shared" si="91"/>
        <v>56.890459363957596</v>
      </c>
      <c r="AD429">
        <f t="shared" si="98"/>
        <v>225</v>
      </c>
      <c r="AE429">
        <f>VLOOKUP(B429,[1]中考!$B:$H,7,0)</f>
        <v>108</v>
      </c>
      <c r="AF429">
        <f t="shared" si="99"/>
        <v>30</v>
      </c>
    </row>
    <row r="430" spans="1:32" x14ac:dyDescent="0.2">
      <c r="A430" s="2" t="s">
        <v>1286</v>
      </c>
      <c r="B430" s="2" t="s">
        <v>1287</v>
      </c>
      <c r="C430" s="1">
        <v>10</v>
      </c>
      <c r="D430" s="3" t="s">
        <v>1070</v>
      </c>
      <c r="E430" s="4" t="s">
        <v>1288</v>
      </c>
      <c r="F430" s="1">
        <v>385</v>
      </c>
      <c r="G430" s="13">
        <f>VLOOKUP(B430,'[1]高三下(高考)'!$B:$J,8,0)</f>
        <v>59</v>
      </c>
      <c r="H430" s="12" t="str">
        <f>VLOOKUP(B430,'[1]高三下(高考)'!$B:$J,9,0)</f>
        <v>喇燕</v>
      </c>
      <c r="I430" s="15">
        <f t="shared" si="92"/>
        <v>121.5547703180212</v>
      </c>
      <c r="J430">
        <f t="shared" si="93"/>
        <v>163</v>
      </c>
      <c r="K430">
        <f>VLOOKUP(B430,[1]高三上!$B:$J,8,0)</f>
        <v>24</v>
      </c>
      <c r="L430" t="str">
        <f>VLOOKUP(B430,[1]高三上!$B:$J,9,0)</f>
        <v>喇燕</v>
      </c>
      <c r="M430">
        <f t="shared" si="87"/>
        <v>71.731448763250881</v>
      </c>
      <c r="N430">
        <f t="shared" si="94"/>
        <v>224</v>
      </c>
      <c r="O430">
        <f>VLOOKUP(B430,[1]高二下!$B:$J,8,0)</f>
        <v>42</v>
      </c>
      <c r="P430" t="str">
        <f>VLOOKUP(B430,[1]高二下!$B:$J,9,0)</f>
        <v>喇燕</v>
      </c>
      <c r="Q430">
        <f t="shared" si="88"/>
        <v>140.98939929328623</v>
      </c>
      <c r="R430">
        <f t="shared" si="95"/>
        <v>144</v>
      </c>
      <c r="S430">
        <f>VLOOKUP(B430,[1]高二上!$B:$J,8,0)</f>
        <v>21</v>
      </c>
      <c r="T430" t="str">
        <f>VLOOKUP(B430,[1]高二上!$B:$J,9,0)</f>
        <v>喇燕</v>
      </c>
      <c r="U430">
        <f t="shared" si="89"/>
        <v>78.445229681978802</v>
      </c>
      <c r="V430">
        <f t="shared" si="96"/>
        <v>260</v>
      </c>
      <c r="W430">
        <f>VLOOKUP(B430,[1]高一下!$B:$J,8,0)</f>
        <v>46</v>
      </c>
      <c r="X430" t="str">
        <f>VLOOKUP(B430,[1]高一下!$B:$J,9,0)</f>
        <v>喇燕</v>
      </c>
      <c r="Y430">
        <f t="shared" si="90"/>
        <v>86.925795053003526</v>
      </c>
      <c r="Z430">
        <f t="shared" si="97"/>
        <v>199</v>
      </c>
      <c r="AA430">
        <f>VLOOKUP(B430,[1]高一上!$B:$I,7,0)</f>
        <v>33</v>
      </c>
      <c r="AB430" t="str">
        <f>VLOOKUP(B430,[1]高一上!$B:$I,8,0)</f>
        <v>央宗娜姆</v>
      </c>
      <c r="AC430">
        <f t="shared" si="91"/>
        <v>72.791519434628981</v>
      </c>
      <c r="AD430">
        <f t="shared" si="98"/>
        <v>162</v>
      </c>
      <c r="AE430">
        <f>VLOOKUP(B430,[1]中考!$B:$H,7,0)</f>
        <v>89</v>
      </c>
      <c r="AF430">
        <f t="shared" si="99"/>
        <v>122</v>
      </c>
    </row>
    <row r="431" spans="1:32" x14ac:dyDescent="0.2">
      <c r="A431" s="5" t="s">
        <v>1289</v>
      </c>
      <c r="B431" s="2" t="s">
        <v>1290</v>
      </c>
      <c r="C431" s="1">
        <v>10</v>
      </c>
      <c r="D431" s="3" t="s">
        <v>1070</v>
      </c>
      <c r="E431" s="4" t="s">
        <v>1291</v>
      </c>
      <c r="F431" s="1">
        <v>382</v>
      </c>
      <c r="G431" s="13">
        <f>VLOOKUP(B431,'[1]高三下(高考)'!$B:$J,8,0)</f>
        <v>59</v>
      </c>
      <c r="H431" s="12" t="str">
        <f>VLOOKUP(B431,'[1]高三下(高考)'!$B:$J,9,0)</f>
        <v>喇燕</v>
      </c>
      <c r="I431" s="15">
        <f t="shared" si="92"/>
        <v>54.770318021201412</v>
      </c>
      <c r="J431">
        <f t="shared" si="93"/>
        <v>163</v>
      </c>
      <c r="K431">
        <f>VLOOKUP(B431,[1]高三上!$B:$J,8,0)</f>
        <v>54</v>
      </c>
      <c r="L431" t="str">
        <f>VLOOKUP(B431,[1]高三上!$B:$J,9,0)</f>
        <v>喇燕</v>
      </c>
      <c r="M431">
        <f t="shared" si="87"/>
        <v>154.7703180212014</v>
      </c>
      <c r="N431">
        <f t="shared" si="94"/>
        <v>35</v>
      </c>
      <c r="O431">
        <f>VLOOKUP(B431,[1]高二下!$B:$J,8,0)</f>
        <v>36</v>
      </c>
      <c r="P431" t="str">
        <f>VLOOKUP(B431,[1]高二下!$B:$J,9,0)</f>
        <v>喇燕</v>
      </c>
      <c r="Q431">
        <f t="shared" si="88"/>
        <v>113.78091872791519</v>
      </c>
      <c r="R431">
        <f t="shared" si="95"/>
        <v>190</v>
      </c>
      <c r="S431">
        <f>VLOOKUP(B431,[1]高二上!$B:$J,8,0)</f>
        <v>26</v>
      </c>
      <c r="T431" t="str">
        <f>VLOOKUP(B431,[1]高二上!$B:$J,9,0)</f>
        <v>喇燕</v>
      </c>
      <c r="U431">
        <f t="shared" si="89"/>
        <v>94.346289752650179</v>
      </c>
      <c r="V431">
        <f t="shared" si="96"/>
        <v>229</v>
      </c>
      <c r="W431">
        <f>VLOOKUP(B431,[1]高一下!$B:$J,8,0)</f>
        <v>44</v>
      </c>
      <c r="X431" t="str">
        <f>VLOOKUP(B431,[1]高一下!$B:$J,9,0)</f>
        <v>喇燕</v>
      </c>
      <c r="Y431">
        <f t="shared" si="90"/>
        <v>71.024734982332149</v>
      </c>
      <c r="Z431">
        <f t="shared" si="97"/>
        <v>213</v>
      </c>
      <c r="AA431">
        <f>VLOOKUP(B431,[1]高一上!$B:$I,7,0)</f>
        <v>37</v>
      </c>
      <c r="AB431" t="str">
        <f>VLOOKUP(B431,[1]高一上!$B:$I,8,0)</f>
        <v>央宗娜姆</v>
      </c>
      <c r="AC431">
        <f t="shared" si="91"/>
        <v>109.89399293286219</v>
      </c>
      <c r="AD431">
        <f t="shared" si="98"/>
        <v>131</v>
      </c>
      <c r="AE431">
        <f>VLOOKUP(B431,[1]中考!$B:$H,7,0)</f>
        <v>67</v>
      </c>
      <c r="AF431">
        <f t="shared" si="99"/>
        <v>241</v>
      </c>
    </row>
    <row r="432" spans="1:32" x14ac:dyDescent="0.2">
      <c r="A432" s="2" t="s">
        <v>1292</v>
      </c>
      <c r="B432" s="2" t="s">
        <v>1293</v>
      </c>
      <c r="C432" s="1">
        <v>10</v>
      </c>
      <c r="D432" s="3" t="s">
        <v>1070</v>
      </c>
      <c r="E432" s="4" t="s">
        <v>1294</v>
      </c>
      <c r="F432" s="1">
        <v>381</v>
      </c>
      <c r="G432" s="13">
        <f>VLOOKUP(B432,'[1]高三下(高考)'!$B:$J,8,0)</f>
        <v>37</v>
      </c>
      <c r="H432" s="12" t="str">
        <f>VLOOKUP(B432,'[1]高三下(高考)'!$B:$J,9,0)</f>
        <v>喇燕</v>
      </c>
      <c r="I432" s="15">
        <f t="shared" si="92"/>
        <v>100</v>
      </c>
      <c r="J432">
        <f t="shared" si="93"/>
        <v>270</v>
      </c>
      <c r="K432">
        <v>0</v>
      </c>
      <c r="L432" t="str">
        <f>H432</f>
        <v>喇燕</v>
      </c>
      <c r="M432">
        <f t="shared" si="87"/>
        <v>100</v>
      </c>
      <c r="N432">
        <f t="shared" si="94"/>
        <v>255</v>
      </c>
      <c r="O432">
        <f>VLOOKUP(B432,[1]高二下!$B:$J,8,0)</f>
        <v>30</v>
      </c>
      <c r="P432" t="str">
        <f>VLOOKUP(B432,[1]高二下!$B:$J,9,0)</f>
        <v>喇燕</v>
      </c>
      <c r="Q432">
        <f t="shared" si="88"/>
        <v>62.190812720848058</v>
      </c>
      <c r="R432">
        <f t="shared" si="95"/>
        <v>219</v>
      </c>
      <c r="S432">
        <f>VLOOKUP(B432,[1]高二上!$B:$J,8,0)</f>
        <v>41</v>
      </c>
      <c r="T432" t="str">
        <f>VLOOKUP(B432,[1]高二上!$B:$J,9,0)</f>
        <v>喇燕</v>
      </c>
      <c r="U432">
        <f t="shared" si="89"/>
        <v>128.62190812720848</v>
      </c>
      <c r="V432">
        <f t="shared" si="96"/>
        <v>112</v>
      </c>
      <c r="W432">
        <f>VLOOKUP(B432,[1]高一下!$B:$J,8,0)</f>
        <v>47</v>
      </c>
      <c r="X432" t="str">
        <f>VLOOKUP(B432,[1]高一下!$B:$J,9,0)</f>
        <v>喇燕</v>
      </c>
      <c r="Y432">
        <f t="shared" si="90"/>
        <v>64.664310954063609</v>
      </c>
      <c r="Z432">
        <f t="shared" si="97"/>
        <v>193</v>
      </c>
      <c r="AA432">
        <f>VLOOKUP(B432,[1]高一上!$B:$I,7,0)</f>
        <v>41</v>
      </c>
      <c r="AB432" t="str">
        <f>VLOOKUP(B432,[1]高一上!$B:$I,8,0)</f>
        <v>喇燕</v>
      </c>
      <c r="AC432">
        <f t="shared" si="91"/>
        <v>90.10600706713781</v>
      </c>
      <c r="AD432">
        <f t="shared" si="98"/>
        <v>93</v>
      </c>
      <c r="AE432">
        <f>VLOOKUP(B432,[1]中考!$B:$H,7,0)</f>
        <v>82</v>
      </c>
      <c r="AF432">
        <f t="shared" si="99"/>
        <v>165</v>
      </c>
    </row>
    <row r="433" spans="1:32" x14ac:dyDescent="0.2">
      <c r="A433" s="2" t="s">
        <v>1295</v>
      </c>
      <c r="B433" s="2" t="s">
        <v>1296</v>
      </c>
      <c r="C433" s="1">
        <v>10</v>
      </c>
      <c r="D433" s="3" t="s">
        <v>1070</v>
      </c>
      <c r="E433" s="4" t="s">
        <v>1297</v>
      </c>
      <c r="F433" s="1">
        <v>374</v>
      </c>
      <c r="G433" s="13">
        <f>VLOOKUP(B433,'[1]高三下(高考)'!$B:$J,8,0)</f>
        <v>73</v>
      </c>
      <c r="H433" s="12" t="str">
        <f>VLOOKUP(B433,'[1]高三下(高考)'!$B:$J,9,0)</f>
        <v>喇燕</v>
      </c>
      <c r="I433" s="15">
        <f t="shared" si="92"/>
        <v>132.50883392226149</v>
      </c>
      <c r="J433">
        <f t="shared" si="93"/>
        <v>62</v>
      </c>
      <c r="K433">
        <f>VLOOKUP(B433,[1]高三上!$B:$J,8,0)</f>
        <v>34</v>
      </c>
      <c r="L433" t="str">
        <f>VLOOKUP(B433,[1]高三上!$B:$J,9,0)</f>
        <v>喇燕</v>
      </c>
      <c r="M433">
        <f t="shared" si="87"/>
        <v>96.466431095406364</v>
      </c>
      <c r="N433">
        <f t="shared" si="94"/>
        <v>154</v>
      </c>
      <c r="O433">
        <f>VLOOKUP(B433,[1]高二下!$B:$J,8,0)</f>
        <v>42</v>
      </c>
      <c r="P433" t="str">
        <f>VLOOKUP(B433,[1]高二下!$B:$J,9,0)</f>
        <v>喇燕</v>
      </c>
      <c r="Q433">
        <f t="shared" si="88"/>
        <v>104.9469964664311</v>
      </c>
      <c r="R433">
        <f t="shared" si="95"/>
        <v>144</v>
      </c>
      <c r="S433">
        <f>VLOOKUP(B433,[1]高二上!$B:$J,8,0)</f>
        <v>35</v>
      </c>
      <c r="T433" t="str">
        <f>VLOOKUP(B433,[1]高二上!$B:$J,9,0)</f>
        <v>喇燕</v>
      </c>
      <c r="U433">
        <f t="shared" si="89"/>
        <v>95.406360424028264</v>
      </c>
      <c r="V433">
        <f t="shared" si="96"/>
        <v>158</v>
      </c>
      <c r="W433">
        <f>VLOOKUP(B433,[1]高一下!$B:$J,8,0)</f>
        <v>55</v>
      </c>
      <c r="X433" t="str">
        <f>VLOOKUP(B433,[1]高一下!$B:$J,9,0)</f>
        <v>喇燕</v>
      </c>
      <c r="Y433">
        <f t="shared" si="90"/>
        <v>112.72084805653711</v>
      </c>
      <c r="Z433">
        <f t="shared" si="97"/>
        <v>145</v>
      </c>
      <c r="AA433">
        <f>VLOOKUP(B433,[1]高一上!$B:$I,7,0)</f>
        <v>31</v>
      </c>
      <c r="AB433" t="str">
        <f>VLOOKUP(B433,[1]高一上!$B:$I,8,0)</f>
        <v>吕开绒</v>
      </c>
      <c r="AC433">
        <f t="shared" si="91"/>
        <v>115.90106007067138</v>
      </c>
      <c r="AD433">
        <f t="shared" si="98"/>
        <v>181</v>
      </c>
      <c r="AE433">
        <f>VLOOKUP(B433,[1]中考!$B:$H,7,0)</f>
        <v>78</v>
      </c>
      <c r="AF433">
        <f t="shared" si="99"/>
        <v>190</v>
      </c>
    </row>
    <row r="434" spans="1:32" x14ac:dyDescent="0.2">
      <c r="A434" s="2" t="s">
        <v>1298</v>
      </c>
      <c r="B434" s="2" t="s">
        <v>1299</v>
      </c>
      <c r="C434" s="1">
        <v>10</v>
      </c>
      <c r="D434" s="3" t="s">
        <v>1070</v>
      </c>
      <c r="E434" s="4" t="s">
        <v>1300</v>
      </c>
      <c r="F434" s="1">
        <v>366</v>
      </c>
      <c r="G434" s="13">
        <f>VLOOKUP(B434,'[1]高三下(高考)'!$B:$J,8,0)</f>
        <v>58</v>
      </c>
      <c r="H434" s="12" t="str">
        <f>VLOOKUP(B434,'[1]高三下(高考)'!$B:$J,9,0)</f>
        <v>喇燕</v>
      </c>
      <c r="I434" s="15">
        <f t="shared" si="92"/>
        <v>83.39222614840989</v>
      </c>
      <c r="J434">
        <f t="shared" si="93"/>
        <v>171</v>
      </c>
      <c r="K434">
        <f>VLOOKUP(B434,[1]高三上!$B:$J,8,0)</f>
        <v>38</v>
      </c>
      <c r="L434" t="str">
        <f>VLOOKUP(B434,[1]高三上!$B:$J,9,0)</f>
        <v>喇燕</v>
      </c>
      <c r="M434">
        <f t="shared" si="87"/>
        <v>94.346289752650179</v>
      </c>
      <c r="N434">
        <f t="shared" si="94"/>
        <v>124</v>
      </c>
      <c r="O434">
        <f>VLOOKUP(B434,[1]高二下!$B:$J,8,0)</f>
        <v>47</v>
      </c>
      <c r="P434" t="str">
        <f>VLOOKUP(B434,[1]高二下!$B:$J,9,0)</f>
        <v>喇燕</v>
      </c>
      <c r="Q434">
        <f t="shared" si="88"/>
        <v>142.75618374558303</v>
      </c>
      <c r="R434">
        <f t="shared" si="95"/>
        <v>108</v>
      </c>
      <c r="S434">
        <f>VLOOKUP(B434,[1]高二上!$B:$J,8,0)</f>
        <v>26</v>
      </c>
      <c r="T434" t="str">
        <f>VLOOKUP(B434,[1]高二上!$B:$J,9,0)</f>
        <v>喇燕</v>
      </c>
      <c r="U434">
        <f t="shared" si="89"/>
        <v>48.056537102473499</v>
      </c>
      <c r="V434">
        <f t="shared" si="96"/>
        <v>229</v>
      </c>
      <c r="W434">
        <f>VLOOKUP(B434,[1]高一下!$B:$J,8,0)</f>
        <v>64</v>
      </c>
      <c r="X434" t="str">
        <f>VLOOKUP(B434,[1]高一下!$B:$J,9,0)</f>
        <v>喇燕</v>
      </c>
      <c r="Y434">
        <f t="shared" si="90"/>
        <v>140.98939929328623</v>
      </c>
      <c r="Z434">
        <f t="shared" si="97"/>
        <v>82</v>
      </c>
      <c r="AA434">
        <f>VLOOKUP(B434,[1]高一上!$B:$I,7,0)</f>
        <v>29</v>
      </c>
      <c r="AB434" t="str">
        <f>VLOOKUP(B434,[1]高一上!$B:$I,8,0)</f>
        <v>喇燕</v>
      </c>
      <c r="AC434">
        <f t="shared" si="91"/>
        <v>132.86219081272085</v>
      </c>
      <c r="AD434">
        <f t="shared" si="98"/>
        <v>198</v>
      </c>
      <c r="AE434">
        <f>VLOOKUP(B434,[1]中考!$B:$H,7,0)</f>
        <v>80</v>
      </c>
      <c r="AF434">
        <f t="shared" si="99"/>
        <v>175</v>
      </c>
    </row>
    <row r="435" spans="1:32" x14ac:dyDescent="0.2">
      <c r="A435" s="2" t="s">
        <v>1301</v>
      </c>
      <c r="B435" s="2" t="s">
        <v>1302</v>
      </c>
      <c r="C435" s="1">
        <v>10</v>
      </c>
      <c r="D435" s="3" t="s">
        <v>1070</v>
      </c>
      <c r="E435" s="4" t="s">
        <v>1303</v>
      </c>
      <c r="F435" s="1">
        <v>359</v>
      </c>
      <c r="G435" s="13">
        <f>VLOOKUP(B435,'[1]高三下(高考)'!$B:$J,8,0)</f>
        <v>45</v>
      </c>
      <c r="H435" s="12" t="str">
        <f>VLOOKUP(B435,'[1]高三下(高考)'!$B:$J,9,0)</f>
        <v>喇燕</v>
      </c>
      <c r="I435" s="15">
        <f t="shared" si="92"/>
        <v>102.47349823321555</v>
      </c>
      <c r="J435">
        <f t="shared" si="93"/>
        <v>245</v>
      </c>
      <c r="K435">
        <f>VLOOKUP(B435,[1]高三上!$B:$J,8,0)</f>
        <v>14</v>
      </c>
      <c r="L435" t="str">
        <f>VLOOKUP(B435,[1]高三上!$B:$J,9,0)</f>
        <v>喇燕</v>
      </c>
      <c r="M435">
        <f t="shared" si="87"/>
        <v>99.646643109540634</v>
      </c>
      <c r="N435">
        <f t="shared" si="94"/>
        <v>252</v>
      </c>
      <c r="O435">
        <f>VLOOKUP(B435,[1]高二下!$B:$J,8,0)</f>
        <v>19</v>
      </c>
      <c r="P435" t="str">
        <f>VLOOKUP(B435,[1]高二下!$B:$J,9,0)</f>
        <v>喇燕</v>
      </c>
      <c r="Q435">
        <f t="shared" si="88"/>
        <v>106.36042402826855</v>
      </c>
      <c r="R435">
        <f t="shared" si="95"/>
        <v>251</v>
      </c>
      <c r="S435">
        <f>VLOOKUP(B435,[1]高二上!$B:$J,8,0)</f>
        <v>19</v>
      </c>
      <c r="T435" t="str">
        <f>VLOOKUP(B435,[1]高二上!$B:$J,9,0)</f>
        <v>喇燕</v>
      </c>
      <c r="U435">
        <f t="shared" si="89"/>
        <v>100.35335689045937</v>
      </c>
      <c r="V435">
        <f t="shared" si="96"/>
        <v>269</v>
      </c>
      <c r="W435">
        <f>VLOOKUP(B435,[1]高一下!$B:$J,8,0)</f>
        <v>33</v>
      </c>
      <c r="X435" t="str">
        <f>VLOOKUP(B435,[1]高一下!$B:$J,9,0)</f>
        <v>喇燕</v>
      </c>
      <c r="Y435">
        <f t="shared" si="90"/>
        <v>91.166077738515895</v>
      </c>
      <c r="Z435">
        <f t="shared" si="97"/>
        <v>270</v>
      </c>
      <c r="AA435">
        <f>VLOOKUP(B435,[1]高一上!$B:$I,7,0)</f>
        <v>22</v>
      </c>
      <c r="AB435" t="str">
        <f>VLOOKUP(B435,[1]高一上!$B:$I,8,0)</f>
        <v>曹云萍</v>
      </c>
      <c r="AC435">
        <f t="shared" si="91"/>
        <v>97.879858657243815</v>
      </c>
      <c r="AD435">
        <f t="shared" si="98"/>
        <v>245</v>
      </c>
      <c r="AE435">
        <f>VLOOKUP(B435,[1]中考!$B:$H,7,0)</f>
        <v>55</v>
      </c>
      <c r="AF435">
        <f t="shared" si="99"/>
        <v>264</v>
      </c>
    </row>
    <row r="436" spans="1:32" x14ac:dyDescent="0.2">
      <c r="A436" s="2" t="s">
        <v>1304</v>
      </c>
      <c r="B436" s="2" t="s">
        <v>1305</v>
      </c>
      <c r="C436" s="1">
        <v>10</v>
      </c>
      <c r="D436" s="3" t="s">
        <v>1070</v>
      </c>
      <c r="E436" s="4" t="s">
        <v>1306</v>
      </c>
      <c r="F436" s="1">
        <v>357</v>
      </c>
      <c r="G436" s="13">
        <f>VLOOKUP(B436,'[1]高三下(高考)'!$B:$J,8,0)</f>
        <v>42</v>
      </c>
      <c r="H436" s="12" t="str">
        <f>VLOOKUP(B436,'[1]高三下(高考)'!$B:$J,9,0)</f>
        <v>喇燕</v>
      </c>
      <c r="I436" s="15">
        <f t="shared" si="92"/>
        <v>76.678445229681984</v>
      </c>
      <c r="J436">
        <f t="shared" si="93"/>
        <v>259</v>
      </c>
      <c r="K436">
        <f>VLOOKUP(B436,[1]高三上!$B:$J,8,0)</f>
        <v>29</v>
      </c>
      <c r="L436" t="str">
        <f>VLOOKUP(B436,[1]高三上!$B:$J,9,0)</f>
        <v>喇燕</v>
      </c>
      <c r="M436">
        <f t="shared" si="87"/>
        <v>120.14134275618375</v>
      </c>
      <c r="N436">
        <f t="shared" si="94"/>
        <v>193</v>
      </c>
      <c r="O436">
        <f>VLOOKUP(B436,[1]高二下!$B:$J,8,0)</f>
        <v>20</v>
      </c>
      <c r="P436" t="str">
        <f>VLOOKUP(B436,[1]高二下!$B:$J,9,0)</f>
        <v>喇燕</v>
      </c>
      <c r="Q436">
        <f t="shared" si="88"/>
        <v>101.41342756183745</v>
      </c>
      <c r="R436">
        <f t="shared" si="95"/>
        <v>250</v>
      </c>
      <c r="S436">
        <f>VLOOKUP(B436,[1]高二上!$B:$J,8,0)</f>
        <v>22</v>
      </c>
      <c r="T436" t="str">
        <f>VLOOKUP(B436,[1]高二上!$B:$J,9,0)</f>
        <v>喇燕</v>
      </c>
      <c r="U436">
        <f t="shared" si="89"/>
        <v>81.978798586572438</v>
      </c>
      <c r="V436">
        <f t="shared" si="96"/>
        <v>254</v>
      </c>
      <c r="W436">
        <f>VLOOKUP(B436,[1]高一下!$B:$J,8,0)</f>
        <v>45</v>
      </c>
      <c r="X436" t="str">
        <f>VLOOKUP(B436,[1]高一下!$B:$J,9,0)</f>
        <v>喇燕</v>
      </c>
      <c r="Y436">
        <f t="shared" si="90"/>
        <v>67.491166077738512</v>
      </c>
      <c r="Z436">
        <f t="shared" si="97"/>
        <v>203</v>
      </c>
      <c r="AA436">
        <f>VLOOKUP(B436,[1]高一上!$B:$I,7,0)</f>
        <v>39</v>
      </c>
      <c r="AB436" t="str">
        <f>VLOOKUP(B436,[1]高一上!$B:$I,8,0)</f>
        <v>赵云川</v>
      </c>
      <c r="AC436">
        <f t="shared" si="91"/>
        <v>124.38162544169612</v>
      </c>
      <c r="AD436">
        <f t="shared" si="98"/>
        <v>111</v>
      </c>
      <c r="AE436">
        <f>VLOOKUP(B436,[1]中考!$B:$H,7,0)</f>
        <v>47</v>
      </c>
      <c r="AF436">
        <f t="shared" si="99"/>
        <v>272</v>
      </c>
    </row>
    <row r="437" spans="1:32" x14ac:dyDescent="0.2">
      <c r="A437" s="2" t="s">
        <v>1307</v>
      </c>
      <c r="B437" s="2" t="s">
        <v>1308</v>
      </c>
      <c r="C437" s="1">
        <v>10</v>
      </c>
      <c r="D437" s="3" t="s">
        <v>1070</v>
      </c>
      <c r="E437" s="4" t="s">
        <v>1309</v>
      </c>
      <c r="F437" s="1">
        <v>357</v>
      </c>
      <c r="G437" s="13">
        <f>VLOOKUP(B437,'[1]高三下(高考)'!$B:$J,8,0)</f>
        <v>75</v>
      </c>
      <c r="H437" s="12" t="str">
        <f>VLOOKUP(B437,'[1]高三下(高考)'!$B:$J,9,0)</f>
        <v>喇燕</v>
      </c>
      <c r="I437" s="15">
        <f t="shared" si="92"/>
        <v>105.30035335689045</v>
      </c>
      <c r="J437">
        <f t="shared" si="93"/>
        <v>55</v>
      </c>
      <c r="K437">
        <f>VLOOKUP(B437,[1]高三上!$B:$J,8,0)</f>
        <v>47</v>
      </c>
      <c r="L437" t="str">
        <f>VLOOKUP(B437,[1]高三上!$B:$J,9,0)</f>
        <v>喇燕</v>
      </c>
      <c r="M437">
        <f t="shared" si="87"/>
        <v>100</v>
      </c>
      <c r="N437">
        <f t="shared" si="94"/>
        <v>70</v>
      </c>
      <c r="O437">
        <f>VLOOKUP(B437,[1]高二下!$B:$J,8,0)</f>
        <v>56</v>
      </c>
      <c r="P437" t="str">
        <f>VLOOKUP(B437,[1]高二下!$B:$J,9,0)</f>
        <v>喇燕</v>
      </c>
      <c r="Q437">
        <f t="shared" si="88"/>
        <v>111.66077738515901</v>
      </c>
      <c r="R437">
        <f t="shared" si="95"/>
        <v>70</v>
      </c>
      <c r="S437">
        <f>VLOOKUP(B437,[1]高二上!$B:$J,8,0)</f>
        <v>42</v>
      </c>
      <c r="T437" t="str">
        <f>VLOOKUP(B437,[1]高二上!$B:$J,9,0)</f>
        <v>喇燕</v>
      </c>
      <c r="U437">
        <f t="shared" si="89"/>
        <v>102.47349823321555</v>
      </c>
      <c r="V437">
        <f t="shared" si="96"/>
        <v>103</v>
      </c>
      <c r="W437">
        <f>VLOOKUP(B437,[1]高一下!$B:$J,8,0)</f>
        <v>61</v>
      </c>
      <c r="X437" t="str">
        <f>VLOOKUP(B437,[1]高一下!$B:$J,9,0)</f>
        <v>喇燕</v>
      </c>
      <c r="Y437">
        <f t="shared" si="90"/>
        <v>110.60070671378092</v>
      </c>
      <c r="Z437">
        <f t="shared" si="97"/>
        <v>110</v>
      </c>
      <c r="AA437">
        <f>VLOOKUP(B437,[1]高一上!$B:$I,7,0)</f>
        <v>36</v>
      </c>
      <c r="AB437" t="str">
        <f>VLOOKUP(B437,[1]高一上!$B:$I,8,0)</f>
        <v>马俊</v>
      </c>
      <c r="AC437">
        <f t="shared" si="91"/>
        <v>100.70671378091873</v>
      </c>
      <c r="AD437">
        <f t="shared" si="98"/>
        <v>140</v>
      </c>
      <c r="AE437">
        <f>VLOOKUP(B437,[1]中考!$B:$H,7,0)</f>
        <v>91</v>
      </c>
      <c r="AF437">
        <f t="shared" si="99"/>
        <v>112</v>
      </c>
    </row>
    <row r="438" spans="1:32" x14ac:dyDescent="0.2">
      <c r="A438" s="2" t="s">
        <v>1310</v>
      </c>
      <c r="B438" s="2" t="s">
        <v>1311</v>
      </c>
      <c r="C438" s="1">
        <v>10</v>
      </c>
      <c r="D438" s="3" t="s">
        <v>1070</v>
      </c>
      <c r="E438" s="4" t="s">
        <v>1312</v>
      </c>
      <c r="F438" s="1">
        <v>347</v>
      </c>
      <c r="G438" s="13">
        <f>VLOOKUP(B438,'[1]高三下(高考)'!$B:$J,8,0)</f>
        <v>52</v>
      </c>
      <c r="H438" s="12" t="str">
        <f>VLOOKUP(B438,'[1]高三下(高考)'!$B:$J,9,0)</f>
        <v>喇燕</v>
      </c>
      <c r="I438" s="15">
        <f t="shared" si="92"/>
        <v>92.226148409893995</v>
      </c>
      <c r="J438">
        <f t="shared" si="93"/>
        <v>215</v>
      </c>
      <c r="K438">
        <f>VLOOKUP(B438,[1]高三上!$B:$J,8,0)</f>
        <v>29</v>
      </c>
      <c r="L438" t="str">
        <f>VLOOKUP(B438,[1]高三上!$B:$J,9,0)</f>
        <v>喇燕</v>
      </c>
      <c r="M438">
        <f t="shared" si="87"/>
        <v>91.166077738515895</v>
      </c>
      <c r="N438">
        <f t="shared" si="94"/>
        <v>193</v>
      </c>
      <c r="O438">
        <f>VLOOKUP(B438,[1]高二下!$B:$J,8,0)</f>
        <v>40</v>
      </c>
      <c r="P438" t="str">
        <f>VLOOKUP(B438,[1]高二下!$B:$J,9,0)</f>
        <v>喇燕</v>
      </c>
      <c r="Q438">
        <f t="shared" si="88"/>
        <v>91.166077738515895</v>
      </c>
      <c r="R438">
        <f t="shared" si="95"/>
        <v>168</v>
      </c>
      <c r="S438">
        <f>VLOOKUP(B438,[1]高二上!$B:$J,8,0)</f>
        <v>37</v>
      </c>
      <c r="T438" t="str">
        <f>VLOOKUP(B438,[1]高二上!$B:$J,9,0)</f>
        <v>喇燕</v>
      </c>
      <c r="U438">
        <f t="shared" si="89"/>
        <v>89.045936395759725</v>
      </c>
      <c r="V438">
        <f t="shared" si="96"/>
        <v>143</v>
      </c>
      <c r="W438">
        <f>VLOOKUP(B438,[1]高一下!$B:$J,8,0)</f>
        <v>60</v>
      </c>
      <c r="X438" t="str">
        <f>VLOOKUP(B438,[1]高一下!$B:$J,9,0)</f>
        <v>喇燕</v>
      </c>
      <c r="Y438">
        <f t="shared" si="90"/>
        <v>99.646643109540634</v>
      </c>
      <c r="Z438">
        <f t="shared" si="97"/>
        <v>112</v>
      </c>
      <c r="AA438">
        <f>VLOOKUP(B438,[1]高一上!$B:$I,7,0)</f>
        <v>39</v>
      </c>
      <c r="AB438" t="str">
        <f>VLOOKUP(B438,[1]高一上!$B:$I,8,0)</f>
        <v>曹云萍</v>
      </c>
      <c r="AC438">
        <f t="shared" si="91"/>
        <v>97.526501766784449</v>
      </c>
      <c r="AD438">
        <f t="shared" si="98"/>
        <v>111</v>
      </c>
      <c r="AE438">
        <f>VLOOKUP(B438,[1]中考!$B:$H,7,0)</f>
        <v>92</v>
      </c>
      <c r="AF438">
        <f t="shared" si="99"/>
        <v>105</v>
      </c>
    </row>
    <row r="439" spans="1:32" x14ac:dyDescent="0.2">
      <c r="A439" s="2" t="s">
        <v>1313</v>
      </c>
      <c r="B439" s="2" t="s">
        <v>1314</v>
      </c>
      <c r="C439" s="1">
        <v>10</v>
      </c>
      <c r="D439" s="3" t="s">
        <v>1070</v>
      </c>
      <c r="E439" s="4" t="s">
        <v>1315</v>
      </c>
      <c r="F439" s="1">
        <v>337</v>
      </c>
      <c r="G439" s="13">
        <f>VLOOKUP(B439,'[1]高三下(高考)'!$B:$J,8,0)</f>
        <v>29</v>
      </c>
      <c r="H439" s="12" t="str">
        <f>VLOOKUP(B439,'[1]高三下(高考)'!$B:$J,9,0)</f>
        <v>喇燕</v>
      </c>
      <c r="I439" s="15">
        <f t="shared" si="92"/>
        <v>68.197879858657245</v>
      </c>
      <c r="J439">
        <f t="shared" si="93"/>
        <v>277</v>
      </c>
      <c r="K439">
        <f>VLOOKUP(B439,[1]高三上!$B:$J,8,0)</f>
        <v>30</v>
      </c>
      <c r="L439" t="str">
        <f>VLOOKUP(B439,[1]高三上!$B:$J,9,0)</f>
        <v>喇燕</v>
      </c>
      <c r="M439">
        <f t="shared" si="87"/>
        <v>119.78798586572438</v>
      </c>
      <c r="N439">
        <f t="shared" si="94"/>
        <v>187</v>
      </c>
      <c r="O439">
        <f>VLOOKUP(B439,[1]高二下!$B:$J,8,0)</f>
        <v>24</v>
      </c>
      <c r="P439" t="str">
        <f>VLOOKUP(B439,[1]高二下!$B:$J,9,0)</f>
        <v>喇燕</v>
      </c>
      <c r="Q439">
        <f t="shared" si="88"/>
        <v>45.583038869257955</v>
      </c>
      <c r="R439">
        <f t="shared" si="95"/>
        <v>243</v>
      </c>
      <c r="S439">
        <f>VLOOKUP(B439,[1]高二上!$B:$J,8,0)</f>
        <v>45</v>
      </c>
      <c r="T439" t="str">
        <f>VLOOKUP(B439,[1]高二上!$B:$J,9,0)</f>
        <v>喇燕</v>
      </c>
      <c r="U439">
        <f t="shared" si="89"/>
        <v>133.21554770318022</v>
      </c>
      <c r="V439">
        <f t="shared" si="96"/>
        <v>89</v>
      </c>
      <c r="W439">
        <f>VLOOKUP(B439,[1]高一下!$B:$J,8,0)</f>
        <v>48</v>
      </c>
      <c r="X439" t="str">
        <f>VLOOKUP(B439,[1]高一下!$B:$J,9,0)</f>
        <v>喇燕</v>
      </c>
      <c r="Y439">
        <f t="shared" si="90"/>
        <v>127.56183745583039</v>
      </c>
      <c r="Z439">
        <f t="shared" si="97"/>
        <v>183</v>
      </c>
      <c r="AA439">
        <f>VLOOKUP(B439,[1]高一上!$B:$I,7,0)</f>
        <v>19</v>
      </c>
      <c r="AB439" t="str">
        <f>VLOOKUP(B439,[1]高一上!$B:$I,8,0)</f>
        <v>喇燕</v>
      </c>
      <c r="AC439">
        <f t="shared" si="91"/>
        <v>127.20848056537102</v>
      </c>
      <c r="AD439">
        <f t="shared" si="98"/>
        <v>261</v>
      </c>
      <c r="AE439">
        <f>VLOOKUP(B439,[1]中考!$B:$H,7,0)</f>
        <v>58</v>
      </c>
      <c r="AF439">
        <f t="shared" si="99"/>
        <v>260</v>
      </c>
    </row>
    <row r="440" spans="1:32" x14ac:dyDescent="0.2">
      <c r="A440" s="2" t="s">
        <v>1316</v>
      </c>
      <c r="B440" s="2" t="s">
        <v>1317</v>
      </c>
      <c r="C440" s="1">
        <v>10</v>
      </c>
      <c r="D440" s="3" t="s">
        <v>1070</v>
      </c>
      <c r="E440" s="4" t="s">
        <v>1318</v>
      </c>
      <c r="F440" s="1">
        <v>287</v>
      </c>
      <c r="G440" s="13">
        <f>VLOOKUP(B440,'[1]高三下(高考)'!$B:$J,8,0)</f>
        <v>33</v>
      </c>
      <c r="H440" s="12" t="str">
        <f>VLOOKUP(B440,'[1]高三下(高考)'!$B:$J,9,0)</f>
        <v>喇燕</v>
      </c>
      <c r="I440" s="15">
        <f t="shared" si="92"/>
        <v>100</v>
      </c>
      <c r="J440">
        <f t="shared" si="93"/>
        <v>274</v>
      </c>
      <c r="K440">
        <v>0</v>
      </c>
      <c r="L440" t="str">
        <f>H440</f>
        <v>喇燕</v>
      </c>
      <c r="M440">
        <f t="shared" si="87"/>
        <v>100</v>
      </c>
      <c r="N440">
        <f t="shared" si="94"/>
        <v>255</v>
      </c>
      <c r="O440">
        <v>0</v>
      </c>
      <c r="P440" t="str">
        <f>L440</f>
        <v>喇燕</v>
      </c>
      <c r="Q440">
        <f t="shared" si="88"/>
        <v>100</v>
      </c>
      <c r="R440">
        <f t="shared" si="95"/>
        <v>261</v>
      </c>
      <c r="S440">
        <f>VLOOKUP(B440,[1]高二上!$B:$J,8,0)</f>
        <v>44</v>
      </c>
      <c r="T440" t="str">
        <f>VLOOKUP(B440,[1]高二上!$B:$J,9,0)</f>
        <v>喇燕</v>
      </c>
      <c r="U440">
        <f t="shared" si="89"/>
        <v>68.551236749116612</v>
      </c>
      <c r="V440">
        <f t="shared" si="96"/>
        <v>93</v>
      </c>
      <c r="W440">
        <f>VLOOKUP(B440,[1]高一下!$B:$J,8,0)</f>
        <v>94</v>
      </c>
      <c r="X440" t="str">
        <f>VLOOKUP(B440,[1]高一下!$B:$J,9,0)</f>
        <v>喇燕</v>
      </c>
      <c r="Y440">
        <f t="shared" si="90"/>
        <v>137.80918727915196</v>
      </c>
      <c r="Z440">
        <f t="shared" si="97"/>
        <v>4</v>
      </c>
      <c r="AA440">
        <f>VLOOKUP(B440,[1]高一上!$B:$I,7,0)</f>
        <v>39</v>
      </c>
      <c r="AB440" t="str">
        <f>VLOOKUP(B440,[1]高一上!$B:$I,8,0)</f>
        <v>喇燕</v>
      </c>
      <c r="AC440">
        <f t="shared" si="91"/>
        <v>114.48763250883393</v>
      </c>
      <c r="AD440">
        <f t="shared" si="98"/>
        <v>111</v>
      </c>
      <c r="AE440">
        <f>VLOOKUP(B440,[1]中考!$B:$H,7,0)</f>
        <v>104</v>
      </c>
      <c r="AF440">
        <f t="shared" si="99"/>
        <v>45</v>
      </c>
    </row>
    <row r="441" spans="1:32" x14ac:dyDescent="0.2">
      <c r="A441" s="2" t="s">
        <v>1319</v>
      </c>
      <c r="B441" s="2" t="s">
        <v>1320</v>
      </c>
      <c r="C441" s="1">
        <v>11</v>
      </c>
      <c r="D441" s="3" t="s">
        <v>1070</v>
      </c>
      <c r="E441" s="4" t="s">
        <v>1321</v>
      </c>
      <c r="F441" s="1">
        <v>507</v>
      </c>
      <c r="G441" s="13">
        <f>VLOOKUP(B441,'[1]高三下(高考)'!$B:$J,8,0)</f>
        <v>88</v>
      </c>
      <c r="H441" s="12" t="str">
        <f>VLOOKUP(B441,'[1]高三下(高考)'!$B:$J,9,0)</f>
        <v>曹云萍</v>
      </c>
      <c r="I441" s="15">
        <f t="shared" si="92"/>
        <v>121.90812720848056</v>
      </c>
      <c r="J441">
        <f t="shared" si="93"/>
        <v>8</v>
      </c>
      <c r="K441">
        <f>VLOOKUP(B441,[1]高三上!$B:$J,8,0)</f>
        <v>47</v>
      </c>
      <c r="L441" t="str">
        <f>VLOOKUP(B441,[1]高三上!$B:$J,9,0)</f>
        <v>曹云萍</v>
      </c>
      <c r="M441">
        <f t="shared" si="87"/>
        <v>151.9434628975265</v>
      </c>
      <c r="N441">
        <f t="shared" si="94"/>
        <v>70</v>
      </c>
      <c r="O441">
        <f>VLOOKUP(B441,[1]高二下!$B:$J,8,0)</f>
        <v>31</v>
      </c>
      <c r="P441" t="str">
        <f>VLOOKUP(B441,[1]高二下!$B:$J,9,0)</f>
        <v>曹云萍</v>
      </c>
      <c r="Q441">
        <f t="shared" si="88"/>
        <v>58.303886925795048</v>
      </c>
      <c r="R441">
        <f t="shared" si="95"/>
        <v>217</v>
      </c>
      <c r="S441">
        <f>VLOOKUP(B441,[1]高二上!$B:$J,8,0)</f>
        <v>43</v>
      </c>
      <c r="T441" t="str">
        <f>VLOOKUP(B441,[1]高二上!$B:$J,9,0)</f>
        <v>曹云萍</v>
      </c>
      <c r="U441">
        <f t="shared" si="89"/>
        <v>89.399293286219077</v>
      </c>
      <c r="V441">
        <f t="shared" si="96"/>
        <v>99</v>
      </c>
      <c r="W441">
        <f>VLOOKUP(B441,[1]高一下!$B:$J,8,0)</f>
        <v>67</v>
      </c>
      <c r="X441" t="str">
        <f>VLOOKUP(B441,[1]高一下!$B:$J,9,0)</f>
        <v>曹云萍</v>
      </c>
      <c r="Y441">
        <f t="shared" si="90"/>
        <v>167.84452296819788</v>
      </c>
      <c r="Z441">
        <f t="shared" si="97"/>
        <v>69</v>
      </c>
      <c r="AA441">
        <f>VLOOKUP(B441,[1]高一上!$B:$I,7,0)</f>
        <v>19</v>
      </c>
      <c r="AB441" t="str">
        <f>VLOOKUP(B441,[1]高一上!$B:$I,8,0)</f>
        <v>马俊</v>
      </c>
      <c r="AC441">
        <f t="shared" si="91"/>
        <v>116.96113074204948</v>
      </c>
      <c r="AD441">
        <f t="shared" si="98"/>
        <v>261</v>
      </c>
      <c r="AE441">
        <f>VLOOKUP(B441,[1]中考!$B:$H,7,0)</f>
        <v>90</v>
      </c>
      <c r="AF441">
        <f t="shared" si="99"/>
        <v>117</v>
      </c>
    </row>
    <row r="442" spans="1:32" x14ac:dyDescent="0.2">
      <c r="A442" s="2" t="s">
        <v>1322</v>
      </c>
      <c r="B442" s="2" t="s">
        <v>1323</v>
      </c>
      <c r="C442" s="1">
        <v>11</v>
      </c>
      <c r="D442" s="3" t="s">
        <v>1070</v>
      </c>
      <c r="E442" s="4" t="s">
        <v>1324</v>
      </c>
      <c r="F442" s="1">
        <v>500</v>
      </c>
      <c r="G442" s="13">
        <f>VLOOKUP(B442,'[1]高三下(高考)'!$B:$J,8,0)</f>
        <v>48</v>
      </c>
      <c r="H442" s="12" t="str">
        <f>VLOOKUP(B442,'[1]高三下(高考)'!$B:$J,9,0)</f>
        <v>曹云萍</v>
      </c>
      <c r="I442" s="15">
        <f t="shared" si="92"/>
        <v>60.777385159010599</v>
      </c>
      <c r="J442">
        <f t="shared" si="93"/>
        <v>235</v>
      </c>
      <c r="K442">
        <f>VLOOKUP(B442,[1]高三上!$B:$J,8,0)</f>
        <v>38</v>
      </c>
      <c r="L442" t="str">
        <f>VLOOKUP(B442,[1]高三上!$B:$J,9,0)</f>
        <v>曹云萍</v>
      </c>
      <c r="M442">
        <f t="shared" si="87"/>
        <v>98.233215547703182</v>
      </c>
      <c r="N442">
        <f t="shared" si="94"/>
        <v>124</v>
      </c>
      <c r="O442">
        <f>VLOOKUP(B442,[1]高二下!$B:$J,8,0)</f>
        <v>46</v>
      </c>
      <c r="P442" t="str">
        <f>VLOOKUP(B442,[1]高二下!$B:$J,9,0)</f>
        <v>曹云萍</v>
      </c>
      <c r="Q442">
        <f t="shared" si="88"/>
        <v>100.35335689045937</v>
      </c>
      <c r="R442">
        <f t="shared" si="95"/>
        <v>119</v>
      </c>
      <c r="S442">
        <f>VLOOKUP(B442,[1]高二上!$B:$J,8,0)</f>
        <v>40</v>
      </c>
      <c r="T442" t="str">
        <f>VLOOKUP(B442,[1]高二上!$B:$J,9,0)</f>
        <v>曹云萍</v>
      </c>
      <c r="U442">
        <f t="shared" si="89"/>
        <v>115.19434628975264</v>
      </c>
      <c r="V442">
        <f t="shared" si="96"/>
        <v>120</v>
      </c>
      <c r="W442">
        <f>VLOOKUP(B442,[1]高一下!$B:$J,8,0)</f>
        <v>52</v>
      </c>
      <c r="X442" t="str">
        <f>VLOOKUP(B442,[1]高一下!$B:$J,9,0)</f>
        <v>曹云萍</v>
      </c>
      <c r="Y442">
        <f t="shared" si="90"/>
        <v>136.04240282685512</v>
      </c>
      <c r="Z442">
        <f t="shared" si="97"/>
        <v>163</v>
      </c>
      <c r="AA442">
        <f>VLOOKUP(B442,[1]高一上!$B:$I,7,0)</f>
        <v>18</v>
      </c>
      <c r="AB442" t="str">
        <f>VLOOKUP(B442,[1]高一上!$B:$I,8,0)</f>
        <v>喇燕</v>
      </c>
      <c r="AC442">
        <f t="shared" si="91"/>
        <v>88.692579505300358</v>
      </c>
      <c r="AD442">
        <f t="shared" si="98"/>
        <v>265</v>
      </c>
      <c r="AE442">
        <f>VLOOKUP(B442,[1]中考!$B:$H,7,0)</f>
        <v>88</v>
      </c>
      <c r="AF442">
        <f t="shared" si="99"/>
        <v>131</v>
      </c>
    </row>
    <row r="443" spans="1:32" x14ac:dyDescent="0.2">
      <c r="A443" s="2" t="s">
        <v>1325</v>
      </c>
      <c r="B443" s="2" t="s">
        <v>1326</v>
      </c>
      <c r="C443" s="1">
        <v>11</v>
      </c>
      <c r="D443" s="3" t="s">
        <v>1070</v>
      </c>
      <c r="E443" s="4" t="s">
        <v>1327</v>
      </c>
      <c r="F443" s="1">
        <v>493</v>
      </c>
      <c r="G443" s="13">
        <f>VLOOKUP(B443,'[1]高三下(高考)'!$B:$J,8,0)</f>
        <v>70</v>
      </c>
      <c r="H443" s="12" t="str">
        <f>VLOOKUP(B443,'[1]高三下(高考)'!$B:$J,9,0)</f>
        <v>曹云萍</v>
      </c>
      <c r="I443" s="15">
        <f t="shared" si="92"/>
        <v>94.346289752650179</v>
      </c>
      <c r="J443">
        <f t="shared" si="93"/>
        <v>86</v>
      </c>
      <c r="K443">
        <f>VLOOKUP(B443,[1]高三上!$B:$J,8,0)</f>
        <v>47</v>
      </c>
      <c r="L443" t="str">
        <f>VLOOKUP(B443,[1]高三上!$B:$J,9,0)</f>
        <v>曹云萍</v>
      </c>
      <c r="M443">
        <f t="shared" si="87"/>
        <v>94.346289752650179</v>
      </c>
      <c r="N443">
        <f t="shared" si="94"/>
        <v>70</v>
      </c>
      <c r="O443">
        <f>VLOOKUP(B443,[1]高二下!$B:$J,8,0)</f>
        <v>59</v>
      </c>
      <c r="P443" t="str">
        <f>VLOOKUP(B443,[1]高二下!$B:$J,9,0)</f>
        <v>曹云萍</v>
      </c>
      <c r="Q443">
        <f t="shared" si="88"/>
        <v>98.939929328621915</v>
      </c>
      <c r="R443">
        <f t="shared" si="95"/>
        <v>54</v>
      </c>
      <c r="S443">
        <f>VLOOKUP(B443,[1]高二上!$B:$J,8,0)</f>
        <v>51</v>
      </c>
      <c r="T443" t="str">
        <f>VLOOKUP(B443,[1]高二上!$B:$J,9,0)</f>
        <v>曹云萍</v>
      </c>
      <c r="U443">
        <f t="shared" si="89"/>
        <v>89.045936395759725</v>
      </c>
      <c r="V443">
        <f t="shared" si="96"/>
        <v>51</v>
      </c>
      <c r="W443">
        <f>VLOOKUP(B443,[1]高一下!$B:$J,8,0)</f>
        <v>79</v>
      </c>
      <c r="X443" t="str">
        <f>VLOOKUP(B443,[1]高一下!$B:$J,9,0)</f>
        <v>曹云萍</v>
      </c>
      <c r="Y443">
        <f t="shared" si="90"/>
        <v>105.30035335689045</v>
      </c>
      <c r="Z443">
        <f t="shared" si="97"/>
        <v>20</v>
      </c>
      <c r="AA443">
        <f>VLOOKUP(B443,[1]高一上!$B:$I,7,0)</f>
        <v>54</v>
      </c>
      <c r="AB443" t="str">
        <f>VLOOKUP(B443,[1]高一上!$B:$I,8,0)</f>
        <v>央宗娜姆</v>
      </c>
      <c r="AC443">
        <f t="shared" si="91"/>
        <v>105.65371024734982</v>
      </c>
      <c r="AD443">
        <f t="shared" si="98"/>
        <v>35</v>
      </c>
      <c r="AE443">
        <f>VLOOKUP(B443,[1]中考!$B:$H,7,0)</f>
        <v>106</v>
      </c>
      <c r="AF443">
        <f t="shared" si="99"/>
        <v>36</v>
      </c>
    </row>
    <row r="444" spans="1:32" x14ac:dyDescent="0.2">
      <c r="A444" s="2" t="s">
        <v>1328</v>
      </c>
      <c r="B444" s="2" t="s">
        <v>1329</v>
      </c>
      <c r="C444" s="1">
        <v>11</v>
      </c>
      <c r="D444" s="3" t="s">
        <v>1070</v>
      </c>
      <c r="E444" s="4" t="s">
        <v>1330</v>
      </c>
      <c r="F444" s="1">
        <v>480</v>
      </c>
      <c r="G444" s="13">
        <f>VLOOKUP(B444,'[1]高三下(高考)'!$B:$J,8,0)</f>
        <v>73</v>
      </c>
      <c r="H444" s="12" t="str">
        <f>VLOOKUP(B444,'[1]高三下(高考)'!$B:$J,9,0)</f>
        <v>曹云萍</v>
      </c>
      <c r="I444" s="15">
        <f t="shared" si="92"/>
        <v>157.24381625441697</v>
      </c>
      <c r="J444">
        <f t="shared" si="93"/>
        <v>62</v>
      </c>
      <c r="K444">
        <f>VLOOKUP(B444,[1]高三上!$B:$J,8,0)</f>
        <v>24</v>
      </c>
      <c r="L444" t="str">
        <f>VLOOKUP(B444,[1]高三上!$B:$J,9,0)</f>
        <v>曹云萍</v>
      </c>
      <c r="M444">
        <f t="shared" si="87"/>
        <v>86.219081272084807</v>
      </c>
      <c r="N444">
        <f t="shared" si="94"/>
        <v>224</v>
      </c>
      <c r="O444">
        <f>VLOOKUP(B444,[1]高二下!$B:$J,8,0)</f>
        <v>37</v>
      </c>
      <c r="P444" t="str">
        <f>VLOOKUP(B444,[1]高二下!$B:$J,9,0)</f>
        <v>曹云萍</v>
      </c>
      <c r="Q444">
        <f t="shared" si="88"/>
        <v>95.406360424028264</v>
      </c>
      <c r="R444">
        <f t="shared" si="95"/>
        <v>185</v>
      </c>
      <c r="S444">
        <f>VLOOKUP(B444,[1]高二上!$B:$J,8,0)</f>
        <v>33</v>
      </c>
      <c r="T444" t="str">
        <f>VLOOKUP(B444,[1]高二上!$B:$J,9,0)</f>
        <v>曹云萍</v>
      </c>
      <c r="U444">
        <f t="shared" si="89"/>
        <v>103.886925795053</v>
      </c>
      <c r="V444">
        <f t="shared" si="96"/>
        <v>172</v>
      </c>
      <c r="W444">
        <f>VLOOKUP(B444,[1]高一下!$B:$J,8,0)</f>
        <v>48</v>
      </c>
      <c r="X444" t="str">
        <f>VLOOKUP(B444,[1]高一下!$B:$J,9,0)</f>
        <v>曹云萍</v>
      </c>
      <c r="Y444">
        <f t="shared" si="90"/>
        <v>96.466431095406364</v>
      </c>
      <c r="Z444">
        <f t="shared" si="97"/>
        <v>183</v>
      </c>
      <c r="AA444">
        <f>VLOOKUP(B444,[1]高一上!$B:$I,7,0)</f>
        <v>32</v>
      </c>
      <c r="AB444" t="str">
        <f>VLOOKUP(B444,[1]高一上!$B:$I,8,0)</f>
        <v>喇燕</v>
      </c>
      <c r="AC444">
        <f t="shared" si="91"/>
        <v>84.452296819787989</v>
      </c>
      <c r="AD444">
        <f t="shared" si="98"/>
        <v>173</v>
      </c>
      <c r="AE444">
        <f>VLOOKUP(B444,[1]中考!$B:$H,7,0)</f>
        <v>87</v>
      </c>
      <c r="AF444">
        <f t="shared" si="99"/>
        <v>139</v>
      </c>
    </row>
    <row r="445" spans="1:32" x14ac:dyDescent="0.2">
      <c r="A445" s="2" t="s">
        <v>1331</v>
      </c>
      <c r="B445" s="2" t="s">
        <v>1332</v>
      </c>
      <c r="C445" s="1">
        <v>11</v>
      </c>
      <c r="D445" s="3" t="s">
        <v>1070</v>
      </c>
      <c r="E445" s="4" t="s">
        <v>1333</v>
      </c>
      <c r="F445" s="1">
        <v>479</v>
      </c>
      <c r="G445" s="13">
        <f>VLOOKUP(B445,'[1]高三下(高考)'!$B:$J,8,0)</f>
        <v>70</v>
      </c>
      <c r="H445" s="12" t="str">
        <f>VLOOKUP(B445,'[1]高三下(高考)'!$B:$J,9,0)</f>
        <v>曹云萍</v>
      </c>
      <c r="I445" s="15">
        <f t="shared" si="92"/>
        <v>137.80918727915196</v>
      </c>
      <c r="J445">
        <f t="shared" si="93"/>
        <v>86</v>
      </c>
      <c r="K445">
        <f>VLOOKUP(B445,[1]高三上!$B:$J,8,0)</f>
        <v>29</v>
      </c>
      <c r="L445" t="str">
        <f>VLOOKUP(B445,[1]高三上!$B:$J,9,0)</f>
        <v>曹云萍</v>
      </c>
      <c r="M445">
        <f t="shared" si="87"/>
        <v>110.24734982332156</v>
      </c>
      <c r="N445">
        <f t="shared" si="94"/>
        <v>193</v>
      </c>
      <c r="O445">
        <f>VLOOKUP(B445,[1]高二下!$B:$J,8,0)</f>
        <v>29</v>
      </c>
      <c r="P445" t="str">
        <f>VLOOKUP(B445,[1]高二下!$B:$J,9,0)</f>
        <v>曹云萍</v>
      </c>
      <c r="Q445">
        <f t="shared" si="88"/>
        <v>84.805653710247356</v>
      </c>
      <c r="R445">
        <f t="shared" si="95"/>
        <v>222</v>
      </c>
      <c r="S445">
        <f>VLOOKUP(B445,[1]高二上!$B:$J,8,0)</f>
        <v>32</v>
      </c>
      <c r="T445" t="str">
        <f>VLOOKUP(B445,[1]高二上!$B:$J,9,0)</f>
        <v>曹云萍</v>
      </c>
      <c r="U445">
        <f t="shared" si="89"/>
        <v>108.48056537102474</v>
      </c>
      <c r="V445">
        <f t="shared" si="96"/>
        <v>179</v>
      </c>
      <c r="W445">
        <f>VLOOKUP(B445,[1]高一下!$B:$J,8,0)</f>
        <v>45</v>
      </c>
      <c r="X445" t="str">
        <f>VLOOKUP(B445,[1]高一下!$B:$J,9,0)</f>
        <v>曹云萍</v>
      </c>
      <c r="Y445">
        <f t="shared" si="90"/>
        <v>95.053003533568898</v>
      </c>
      <c r="Z445">
        <f t="shared" si="97"/>
        <v>203</v>
      </c>
      <c r="AA445">
        <f>VLOOKUP(B445,[1]高一上!$B:$I,7,0)</f>
        <v>30</v>
      </c>
      <c r="AB445" t="str">
        <f>VLOOKUP(B445,[1]高一上!$B:$I,8,0)</f>
        <v>曹云萍</v>
      </c>
      <c r="AC445">
        <f t="shared" si="91"/>
        <v>74.558303886925799</v>
      </c>
      <c r="AD445">
        <f t="shared" si="98"/>
        <v>189</v>
      </c>
      <c r="AE445">
        <f>VLOOKUP(B445,[1]中考!$B:$H,7,0)</f>
        <v>88</v>
      </c>
      <c r="AF445">
        <f t="shared" si="99"/>
        <v>131</v>
      </c>
    </row>
    <row r="446" spans="1:32" x14ac:dyDescent="0.2">
      <c r="A446" s="2" t="s">
        <v>1334</v>
      </c>
      <c r="B446" s="2" t="s">
        <v>1335</v>
      </c>
      <c r="C446" s="1">
        <v>11</v>
      </c>
      <c r="D446" s="3" t="s">
        <v>1070</v>
      </c>
      <c r="E446" s="4" t="s">
        <v>1336</v>
      </c>
      <c r="F446" s="1">
        <v>473</v>
      </c>
      <c r="G446" s="13">
        <f>VLOOKUP(B446,'[1]高三下(高考)'!$B:$J,8,0)</f>
        <v>62</v>
      </c>
      <c r="H446" s="12" t="str">
        <f>VLOOKUP(B446,'[1]高三下(高考)'!$B:$J,9,0)</f>
        <v>曹云萍</v>
      </c>
      <c r="I446" s="15">
        <f t="shared" si="92"/>
        <v>71.731448763250881</v>
      </c>
      <c r="J446">
        <f t="shared" si="93"/>
        <v>138</v>
      </c>
      <c r="K446">
        <f>VLOOKUP(B446,[1]高三上!$B:$J,8,0)</f>
        <v>49</v>
      </c>
      <c r="L446" t="str">
        <f>VLOOKUP(B446,[1]高三上!$B:$J,9,0)</f>
        <v>曹云萍</v>
      </c>
      <c r="M446">
        <f t="shared" si="87"/>
        <v>146.64310954063603</v>
      </c>
      <c r="N446">
        <f t="shared" si="94"/>
        <v>58</v>
      </c>
      <c r="O446">
        <f>VLOOKUP(B446,[1]高二下!$B:$J,8,0)</f>
        <v>36</v>
      </c>
      <c r="P446" t="str">
        <f>VLOOKUP(B446,[1]高二下!$B:$J,9,0)</f>
        <v>曹云萍</v>
      </c>
      <c r="Q446">
        <f t="shared" si="88"/>
        <v>75.265017667844518</v>
      </c>
      <c r="R446">
        <f t="shared" si="95"/>
        <v>190</v>
      </c>
      <c r="S446">
        <f>VLOOKUP(B446,[1]高二上!$B:$J,8,0)</f>
        <v>40</v>
      </c>
      <c r="T446" t="str">
        <f>VLOOKUP(B446,[1]高二上!$B:$J,9,0)</f>
        <v>曹云萍</v>
      </c>
      <c r="U446">
        <f t="shared" si="89"/>
        <v>84.805653710247356</v>
      </c>
      <c r="V446">
        <f t="shared" si="96"/>
        <v>120</v>
      </c>
      <c r="W446">
        <f>VLOOKUP(B446,[1]高一下!$B:$J,8,0)</f>
        <v>65</v>
      </c>
      <c r="X446" t="str">
        <f>VLOOKUP(B446,[1]高一下!$B:$J,9,0)</f>
        <v>曹云萍</v>
      </c>
      <c r="Y446">
        <f t="shared" si="90"/>
        <v>114.48763250883393</v>
      </c>
      <c r="Z446">
        <f t="shared" si="97"/>
        <v>77</v>
      </c>
      <c r="AA446">
        <f>VLOOKUP(B446,[1]高一上!$B:$I,7,0)</f>
        <v>38</v>
      </c>
      <c r="AB446" t="str">
        <f>VLOOKUP(B446,[1]高一上!$B:$I,8,0)</f>
        <v>马俊</v>
      </c>
      <c r="AC446">
        <f t="shared" si="91"/>
        <v>83.39222614840989</v>
      </c>
      <c r="AD446">
        <f t="shared" si="98"/>
        <v>118</v>
      </c>
      <c r="AE446">
        <f>VLOOKUP(B446,[1]中考!$B:$H,7,0)</f>
        <v>108</v>
      </c>
      <c r="AF446">
        <f t="shared" si="99"/>
        <v>30</v>
      </c>
    </row>
    <row r="447" spans="1:32" x14ac:dyDescent="0.2">
      <c r="A447" s="2" t="s">
        <v>1337</v>
      </c>
      <c r="B447" s="2" t="s">
        <v>1338</v>
      </c>
      <c r="C447" s="1">
        <v>11</v>
      </c>
      <c r="D447" s="3" t="s">
        <v>1070</v>
      </c>
      <c r="E447" s="4" t="s">
        <v>1339</v>
      </c>
      <c r="F447" s="1">
        <v>467</v>
      </c>
      <c r="G447" s="13">
        <f>VLOOKUP(B447,'[1]高三下(高考)'!$B:$J,8,0)</f>
        <v>73</v>
      </c>
      <c r="H447" s="12" t="str">
        <f>VLOOKUP(B447,'[1]高三下(高考)'!$B:$J,9,0)</f>
        <v>曹云萍</v>
      </c>
      <c r="I447" s="15">
        <f t="shared" si="92"/>
        <v>96.466431095406364</v>
      </c>
      <c r="J447">
        <f t="shared" si="93"/>
        <v>62</v>
      </c>
      <c r="K447">
        <f>VLOOKUP(B447,[1]高三上!$B:$J,8,0)</f>
        <v>51</v>
      </c>
      <c r="L447" t="str">
        <f>VLOOKUP(B447,[1]高三上!$B:$J,9,0)</f>
        <v>曹云萍</v>
      </c>
      <c r="M447">
        <f t="shared" si="87"/>
        <v>102.82685512367492</v>
      </c>
      <c r="N447">
        <f t="shared" si="94"/>
        <v>52</v>
      </c>
      <c r="O447">
        <f>VLOOKUP(B447,[1]高二下!$B:$J,8,0)</f>
        <v>58</v>
      </c>
      <c r="P447" t="str">
        <f>VLOOKUP(B447,[1]高二下!$B:$J,9,0)</f>
        <v>曹云萍</v>
      </c>
      <c r="Q447">
        <f t="shared" si="88"/>
        <v>129.32862190812722</v>
      </c>
      <c r="R447">
        <f t="shared" si="95"/>
        <v>60</v>
      </c>
      <c r="S447">
        <f>VLOOKUP(B447,[1]高二上!$B:$J,8,0)</f>
        <v>37</v>
      </c>
      <c r="T447" t="str">
        <f>VLOOKUP(B447,[1]高二上!$B:$J,9,0)</f>
        <v>曹云萍</v>
      </c>
      <c r="U447">
        <f t="shared" si="89"/>
        <v>76.325088339222617</v>
      </c>
      <c r="V447">
        <f t="shared" si="96"/>
        <v>143</v>
      </c>
      <c r="W447">
        <f>VLOOKUP(B447,[1]高一下!$B:$J,8,0)</f>
        <v>66</v>
      </c>
      <c r="X447" t="str">
        <f>VLOOKUP(B447,[1]高一下!$B:$J,9,0)</f>
        <v>曹云萍</v>
      </c>
      <c r="Y447">
        <f t="shared" si="90"/>
        <v>148.0565371024735</v>
      </c>
      <c r="Z447">
        <f t="shared" si="97"/>
        <v>76</v>
      </c>
      <c r="AA447">
        <f>VLOOKUP(B447,[1]高一上!$B:$I,7,0)</f>
        <v>27</v>
      </c>
      <c r="AB447" t="str">
        <f>VLOOKUP(B447,[1]高一上!$B:$I,8,0)</f>
        <v>吕开绒</v>
      </c>
      <c r="AC447">
        <f t="shared" si="91"/>
        <v>129.32862190812722</v>
      </c>
      <c r="AD447">
        <f t="shared" si="98"/>
        <v>212</v>
      </c>
      <c r="AE447">
        <f>VLOOKUP(B447,[1]中考!$B:$H,7,0)</f>
        <v>83</v>
      </c>
      <c r="AF447">
        <f t="shared" si="99"/>
        <v>159</v>
      </c>
    </row>
    <row r="448" spans="1:32" x14ac:dyDescent="0.2">
      <c r="A448" s="2" t="s">
        <v>1340</v>
      </c>
      <c r="B448" s="2" t="s">
        <v>1341</v>
      </c>
      <c r="C448" s="1">
        <v>11</v>
      </c>
      <c r="D448" s="3" t="s">
        <v>1070</v>
      </c>
      <c r="E448" s="4" t="s">
        <v>1342</v>
      </c>
      <c r="F448" s="1">
        <v>466</v>
      </c>
      <c r="G448" s="13">
        <f>VLOOKUP(B448,'[1]高三下(高考)'!$B:$J,8,0)</f>
        <v>75</v>
      </c>
      <c r="H448" s="12" t="str">
        <f>VLOOKUP(B448,'[1]高三下(高考)'!$B:$J,9,0)</f>
        <v>曹云萍</v>
      </c>
      <c r="I448" s="15">
        <f t="shared" si="92"/>
        <v>105.30035335689045</v>
      </c>
      <c r="J448">
        <f t="shared" si="93"/>
        <v>55</v>
      </c>
      <c r="K448">
        <f>VLOOKUP(B448,[1]高三上!$B:$J,8,0)</f>
        <v>47</v>
      </c>
      <c r="L448" t="str">
        <f>VLOOKUP(B448,[1]高三上!$B:$J,9,0)</f>
        <v>曹云萍</v>
      </c>
      <c r="M448">
        <f t="shared" si="87"/>
        <v>82.685512367491157</v>
      </c>
      <c r="N448">
        <f t="shared" si="94"/>
        <v>70</v>
      </c>
      <c r="O448">
        <f>VLOOKUP(B448,[1]高二下!$B:$J,8,0)</f>
        <v>73</v>
      </c>
      <c r="P448" t="str">
        <f>VLOOKUP(B448,[1]高二下!$B:$J,9,0)</f>
        <v>曹云萍</v>
      </c>
      <c r="Q448">
        <f t="shared" si="88"/>
        <v>97.879858657243815</v>
      </c>
      <c r="R448">
        <f t="shared" si="95"/>
        <v>21</v>
      </c>
      <c r="S448">
        <f>VLOOKUP(B448,[1]高二上!$B:$J,8,0)</f>
        <v>65</v>
      </c>
      <c r="T448" t="str">
        <f>VLOOKUP(B448,[1]高二上!$B:$J,9,0)</f>
        <v>曹云萍</v>
      </c>
      <c r="U448">
        <f t="shared" si="89"/>
        <v>137.45583038869256</v>
      </c>
      <c r="V448">
        <f t="shared" si="96"/>
        <v>15</v>
      </c>
      <c r="W448">
        <f>VLOOKUP(B448,[1]高一下!$B:$J,8,0)</f>
        <v>59</v>
      </c>
      <c r="X448" t="str">
        <f>VLOOKUP(B448,[1]高一下!$B:$J,9,0)</f>
        <v>曹云萍</v>
      </c>
      <c r="Y448">
        <f t="shared" si="90"/>
        <v>65.017667844522975</v>
      </c>
      <c r="Z448">
        <f t="shared" si="97"/>
        <v>121</v>
      </c>
      <c r="AA448">
        <f>VLOOKUP(B448,[1]高一上!$B:$I,7,0)</f>
        <v>59</v>
      </c>
      <c r="AB448" t="str">
        <f>VLOOKUP(B448,[1]高一上!$B:$I,8,0)</f>
        <v>喇燕</v>
      </c>
      <c r="AC448">
        <f t="shared" si="91"/>
        <v>87.985865724381625</v>
      </c>
      <c r="AD448">
        <f t="shared" si="98"/>
        <v>22</v>
      </c>
      <c r="AE448">
        <f>VLOOKUP(B448,[1]中考!$B:$H,7,0)</f>
        <v>95</v>
      </c>
      <c r="AF448">
        <f t="shared" si="99"/>
        <v>87</v>
      </c>
    </row>
    <row r="449" spans="1:32" x14ac:dyDescent="0.2">
      <c r="A449" s="2" t="s">
        <v>1343</v>
      </c>
      <c r="B449" s="2" t="s">
        <v>1344</v>
      </c>
      <c r="C449" s="1">
        <v>11</v>
      </c>
      <c r="D449" s="3" t="s">
        <v>1070</v>
      </c>
      <c r="E449" s="4" t="s">
        <v>1345</v>
      </c>
      <c r="F449" s="1">
        <v>463</v>
      </c>
      <c r="G449" s="13">
        <f>VLOOKUP(B449,'[1]高三下(高考)'!$B:$J,8,0)</f>
        <v>70</v>
      </c>
      <c r="H449" s="12" t="str">
        <f>VLOOKUP(B449,'[1]高三下(高考)'!$B:$J,9,0)</f>
        <v>曹云萍</v>
      </c>
      <c r="I449" s="15">
        <f t="shared" si="92"/>
        <v>109.18727915194346</v>
      </c>
      <c r="J449">
        <f t="shared" si="93"/>
        <v>86</v>
      </c>
      <c r="K449">
        <f>VLOOKUP(B449,[1]高三上!$B:$J,8,0)</f>
        <v>40</v>
      </c>
      <c r="L449" t="str">
        <f>VLOOKUP(B449,[1]高三上!$B:$J,9,0)</f>
        <v>曹云萍</v>
      </c>
      <c r="M449">
        <f t="shared" si="87"/>
        <v>95.759717314487631</v>
      </c>
      <c r="N449">
        <f t="shared" si="94"/>
        <v>112</v>
      </c>
      <c r="O449">
        <f>VLOOKUP(B449,[1]高二下!$B:$J,8,0)</f>
        <v>50</v>
      </c>
      <c r="P449" t="str">
        <f>VLOOKUP(B449,[1]高二下!$B:$J,9,0)</f>
        <v>曹云萍</v>
      </c>
      <c r="Q449">
        <f t="shared" si="88"/>
        <v>76.678445229681984</v>
      </c>
      <c r="R449">
        <f t="shared" si="95"/>
        <v>100</v>
      </c>
      <c r="S449">
        <f>VLOOKUP(B449,[1]高二上!$B:$J,8,0)</f>
        <v>56</v>
      </c>
      <c r="T449" t="str">
        <f>VLOOKUP(B449,[1]高二上!$B:$J,9,0)</f>
        <v>曹云萍</v>
      </c>
      <c r="U449">
        <f t="shared" si="89"/>
        <v>133.92226148409895</v>
      </c>
      <c r="V449">
        <f t="shared" si="96"/>
        <v>34</v>
      </c>
      <c r="W449">
        <f>VLOOKUP(B449,[1]高一下!$B:$J,8,0)</f>
        <v>58</v>
      </c>
      <c r="X449" t="str">
        <f>VLOOKUP(B449,[1]高一下!$B:$J,9,0)</f>
        <v>曹云萍</v>
      </c>
      <c r="Y449">
        <f t="shared" si="90"/>
        <v>130.74204946996466</v>
      </c>
      <c r="Z449">
        <f t="shared" si="97"/>
        <v>130</v>
      </c>
      <c r="AA449">
        <f>VLOOKUP(B449,[1]高一上!$B:$I,7,0)</f>
        <v>26</v>
      </c>
      <c r="AB449" t="str">
        <f>VLOOKUP(B449,[1]高一上!$B:$I,8,0)</f>
        <v>喇燕</v>
      </c>
      <c r="AC449">
        <f t="shared" si="91"/>
        <v>97.173144876325082</v>
      </c>
      <c r="AD449">
        <f t="shared" si="98"/>
        <v>217</v>
      </c>
      <c r="AE449">
        <f>VLOOKUP(B449,[1]中考!$B:$H,7,0)</f>
        <v>89</v>
      </c>
      <c r="AF449">
        <f t="shared" si="99"/>
        <v>122</v>
      </c>
    </row>
    <row r="450" spans="1:32" x14ac:dyDescent="0.2">
      <c r="A450" s="2" t="s">
        <v>1346</v>
      </c>
      <c r="B450" s="2" t="s">
        <v>1347</v>
      </c>
      <c r="C450" s="1">
        <v>11</v>
      </c>
      <c r="D450" s="3" t="s">
        <v>1070</v>
      </c>
      <c r="E450" s="4" t="s">
        <v>1348</v>
      </c>
      <c r="F450" s="1">
        <v>459</v>
      </c>
      <c r="G450" s="13">
        <f>VLOOKUP(B450,'[1]高三下(高考)'!$B:$J,8,0)</f>
        <v>70</v>
      </c>
      <c r="H450" s="12" t="str">
        <f>VLOOKUP(B450,'[1]高三下(高考)'!$B:$J,9,0)</f>
        <v>曹云萍</v>
      </c>
      <c r="I450" s="15">
        <f t="shared" si="92"/>
        <v>101.76678445229682</v>
      </c>
      <c r="J450">
        <f t="shared" si="93"/>
        <v>86</v>
      </c>
      <c r="K450">
        <f>VLOOKUP(B450,[1]高三上!$B:$J,8,0)</f>
        <v>44</v>
      </c>
      <c r="L450" t="str">
        <f>VLOOKUP(B450,[1]高三上!$B:$J,9,0)</f>
        <v>曹云萍</v>
      </c>
      <c r="M450">
        <f t="shared" si="87"/>
        <v>106.00706713780919</v>
      </c>
      <c r="N450">
        <f t="shared" si="94"/>
        <v>91</v>
      </c>
      <c r="O450">
        <f>VLOOKUP(B450,[1]高二下!$B:$J,8,0)</f>
        <v>47</v>
      </c>
      <c r="P450" t="str">
        <f>VLOOKUP(B450,[1]高二下!$B:$J,9,0)</f>
        <v>曹云萍</v>
      </c>
      <c r="Q450">
        <f t="shared" si="88"/>
        <v>66.784452296819794</v>
      </c>
      <c r="R450">
        <f t="shared" si="95"/>
        <v>108</v>
      </c>
      <c r="S450">
        <f>VLOOKUP(B450,[1]高二上!$B:$J,8,0)</f>
        <v>66</v>
      </c>
      <c r="T450" t="str">
        <f>VLOOKUP(B450,[1]高二上!$B:$J,9,0)</f>
        <v>曹云萍</v>
      </c>
      <c r="U450">
        <f t="shared" si="89"/>
        <v>126.14840989399293</v>
      </c>
      <c r="V450">
        <f t="shared" si="96"/>
        <v>14</v>
      </c>
      <c r="W450">
        <f>VLOOKUP(B450,[1]高一下!$B:$J,8,0)</f>
        <v>63</v>
      </c>
      <c r="X450" t="str">
        <f>VLOOKUP(B450,[1]高一下!$B:$J,9,0)</f>
        <v>曹云萍</v>
      </c>
      <c r="Y450">
        <f t="shared" si="90"/>
        <v>74.558303886925799</v>
      </c>
      <c r="Z450">
        <f t="shared" si="97"/>
        <v>88</v>
      </c>
      <c r="AA450">
        <f>VLOOKUP(B450,[1]高一上!$B:$I,7,0)</f>
        <v>62</v>
      </c>
      <c r="AB450" t="str">
        <f>VLOOKUP(B450,[1]高一上!$B:$I,8,0)</f>
        <v>吕开绒</v>
      </c>
      <c r="AC450">
        <f t="shared" si="91"/>
        <v>75.265017667844518</v>
      </c>
      <c r="AD450">
        <f t="shared" si="98"/>
        <v>16</v>
      </c>
      <c r="AE450">
        <f>VLOOKUP(B450,[1]中考!$B:$H,7,0)</f>
        <v>114</v>
      </c>
      <c r="AF450">
        <f t="shared" si="99"/>
        <v>18</v>
      </c>
    </row>
    <row r="451" spans="1:32" x14ac:dyDescent="0.2">
      <c r="A451" s="2" t="s">
        <v>1349</v>
      </c>
      <c r="B451" s="2" t="s">
        <v>1350</v>
      </c>
      <c r="C451" s="1">
        <v>11</v>
      </c>
      <c r="D451" s="3" t="s">
        <v>1070</v>
      </c>
      <c r="E451" s="4" t="s">
        <v>1351</v>
      </c>
      <c r="F451" s="1">
        <v>456</v>
      </c>
      <c r="G451" s="13">
        <f>VLOOKUP(B451,'[1]高三下(高考)'!$B:$J,8,0)</f>
        <v>61</v>
      </c>
      <c r="H451" s="12" t="str">
        <f>VLOOKUP(B451,'[1]高三下(高考)'!$B:$J,9,0)</f>
        <v>曹云萍</v>
      </c>
      <c r="I451" s="15">
        <f t="shared" si="92"/>
        <v>102.12014134275618</v>
      </c>
      <c r="J451">
        <f t="shared" si="93"/>
        <v>148</v>
      </c>
      <c r="K451">
        <f>VLOOKUP(B451,[1]高三上!$B:$J,8,0)</f>
        <v>34</v>
      </c>
      <c r="L451" t="str">
        <f>VLOOKUP(B451,[1]高三上!$B:$J,9,0)</f>
        <v>曹云萍</v>
      </c>
      <c r="M451">
        <f t="shared" si="87"/>
        <v>107.06713780918727</v>
      </c>
      <c r="N451">
        <f t="shared" si="94"/>
        <v>154</v>
      </c>
      <c r="O451">
        <f>VLOOKUP(B451,[1]高二下!$B:$J,8,0)</f>
        <v>38</v>
      </c>
      <c r="P451" t="str">
        <f>VLOOKUP(B451,[1]高二下!$B:$J,9,0)</f>
        <v>曹云萍</v>
      </c>
      <c r="Q451">
        <f t="shared" si="88"/>
        <v>65.724381625441694</v>
      </c>
      <c r="R451">
        <f t="shared" si="95"/>
        <v>174</v>
      </c>
      <c r="S451">
        <f>VLOOKUP(B451,[1]高二上!$B:$J,8,0)</f>
        <v>46</v>
      </c>
      <c r="T451" t="str">
        <f>VLOOKUP(B451,[1]高二上!$B:$J,9,0)</f>
        <v>马俊</v>
      </c>
      <c r="U451">
        <f t="shared" si="89"/>
        <v>151.23674911660777</v>
      </c>
      <c r="V451">
        <f t="shared" si="96"/>
        <v>77</v>
      </c>
      <c r="W451">
        <f>VLOOKUP(B451,[1]高一下!$B:$J,8,0)</f>
        <v>43</v>
      </c>
      <c r="X451" t="str">
        <f>VLOOKUP(B451,[1]高一下!$B:$J,9,0)</f>
        <v>马俊</v>
      </c>
      <c r="Y451">
        <f t="shared" si="90"/>
        <v>74.204946996466433</v>
      </c>
      <c r="Z451">
        <f t="shared" si="97"/>
        <v>222</v>
      </c>
      <c r="AA451">
        <f>VLOOKUP(B451,[1]高一上!$B:$I,7,0)</f>
        <v>35</v>
      </c>
      <c r="AB451" t="str">
        <f>VLOOKUP(B451,[1]高一上!$B:$I,8,0)</f>
        <v>马俊</v>
      </c>
      <c r="AC451">
        <f t="shared" si="91"/>
        <v>58.657243816254415</v>
      </c>
      <c r="AD451">
        <f t="shared" si="98"/>
        <v>149</v>
      </c>
      <c r="AE451">
        <f>VLOOKUP(B451,[1]中考!$B:$H,7,0)</f>
        <v>92</v>
      </c>
      <c r="AF451">
        <f t="shared" si="99"/>
        <v>105</v>
      </c>
    </row>
    <row r="452" spans="1:32" x14ac:dyDescent="0.2">
      <c r="A452" s="2" t="s">
        <v>1352</v>
      </c>
      <c r="B452" s="2" t="s">
        <v>1353</v>
      </c>
      <c r="C452" s="1">
        <v>11</v>
      </c>
      <c r="D452" s="3" t="s">
        <v>1070</v>
      </c>
      <c r="E452" s="4" t="s">
        <v>1354</v>
      </c>
      <c r="F452" s="1">
        <v>452</v>
      </c>
      <c r="G452" s="13">
        <f>VLOOKUP(B452,'[1]高三下(高考)'!$B:$J,8,0)</f>
        <v>70</v>
      </c>
      <c r="H452" s="12" t="str">
        <f>VLOOKUP(B452,'[1]高三下(高考)'!$B:$J,9,0)</f>
        <v>曹云萍</v>
      </c>
      <c r="I452" s="15">
        <f t="shared" si="92"/>
        <v>90.10600706713781</v>
      </c>
      <c r="J452">
        <f t="shared" si="93"/>
        <v>86</v>
      </c>
      <c r="K452">
        <f>VLOOKUP(B452,[1]高三上!$B:$J,8,0)</f>
        <v>49</v>
      </c>
      <c r="L452" t="str">
        <f>VLOOKUP(B452,[1]高三上!$B:$J,9,0)</f>
        <v>曹云萍</v>
      </c>
      <c r="M452">
        <f t="shared" ref="M452:M515" si="100">IF(OR(O452=0,K452=0),100,(((R452-N452)/COUNTIF(D:D,D452))*100)+100)</f>
        <v>124.02826855123675</v>
      </c>
      <c r="N452">
        <f t="shared" si="94"/>
        <v>58</v>
      </c>
      <c r="O452">
        <f>VLOOKUP(B452,[1]高二下!$B:$J,8,0)</f>
        <v>45</v>
      </c>
      <c r="P452" t="str">
        <f>VLOOKUP(B452,[1]高二下!$B:$J,9,0)</f>
        <v>曹云萍</v>
      </c>
      <c r="Q452">
        <f t="shared" ref="Q452:Q515" si="101">IF(OR(O452=0,S452=0),100,(((V452-R452)/COUNTIF(D:D,D452))*100)+100)</f>
        <v>111.30742049469964</v>
      </c>
      <c r="R452">
        <f t="shared" si="95"/>
        <v>126</v>
      </c>
      <c r="S452">
        <f>VLOOKUP(B452,[1]高二上!$B:$J,8,0)</f>
        <v>35</v>
      </c>
      <c r="T452" t="str">
        <f>VLOOKUP(B452,[1]高二上!$B:$J,9,0)</f>
        <v>潘勇</v>
      </c>
      <c r="U452">
        <f t="shared" ref="U452:U515" si="102">IF(OR(W452=0,S452=0),100,(((Z452-V452)/COUNTIF(D:D,D452))*100)+100)</f>
        <v>122.6148409893993</v>
      </c>
      <c r="V452">
        <f t="shared" si="96"/>
        <v>158</v>
      </c>
      <c r="W452">
        <f>VLOOKUP(B452,[1]高一下!$B:$J,8,0)</f>
        <v>43</v>
      </c>
      <c r="X452" t="str">
        <f>VLOOKUP(B452,[1]高一下!$B:$J,9,0)</f>
        <v>邓国华</v>
      </c>
      <c r="Y452">
        <f t="shared" ref="Y452:Y515" si="103">IF(OR(W452=0,AA452=0),100,(((AD452-Z452)/COUNTIF(D:D,D452))*100)+100)</f>
        <v>106.36042402826855</v>
      </c>
      <c r="Z452">
        <f t="shared" si="97"/>
        <v>222</v>
      </c>
      <c r="AA452">
        <f>VLOOKUP(B452,[1]高一上!$B:$I,7,0)</f>
        <v>23</v>
      </c>
      <c r="AB452" t="str">
        <f>VLOOKUP(B452,[1]高一上!$B:$I,8,0)</f>
        <v>邓国华</v>
      </c>
      <c r="AC452">
        <f t="shared" si="91"/>
        <v>100</v>
      </c>
      <c r="AD452">
        <f t="shared" si="98"/>
        <v>240</v>
      </c>
      <c r="AE452">
        <f>VLOOKUP(B452,[1]中考!$B:$H,7,0)</f>
        <v>71</v>
      </c>
      <c r="AF452">
        <f t="shared" si="99"/>
        <v>222</v>
      </c>
    </row>
    <row r="453" spans="1:32" x14ac:dyDescent="0.2">
      <c r="A453" s="2" t="s">
        <v>1355</v>
      </c>
      <c r="B453" s="2" t="s">
        <v>1356</v>
      </c>
      <c r="C453" s="1">
        <v>11</v>
      </c>
      <c r="D453" s="3" t="s">
        <v>1070</v>
      </c>
      <c r="E453" s="4" t="s">
        <v>1357</v>
      </c>
      <c r="F453" s="1">
        <v>450</v>
      </c>
      <c r="G453" s="13">
        <f>VLOOKUP(B453,'[1]高三下(高考)'!$B:$J,8,0)</f>
        <v>62</v>
      </c>
      <c r="H453" s="12" t="str">
        <f>VLOOKUP(B453,'[1]高三下(高考)'!$B:$J,9,0)</f>
        <v>曹云萍</v>
      </c>
      <c r="I453" s="15">
        <f t="shared" si="92"/>
        <v>122.26148409893993</v>
      </c>
      <c r="J453">
        <f t="shared" si="93"/>
        <v>138</v>
      </c>
      <c r="K453">
        <f>VLOOKUP(B453,[1]高三上!$B:$J,8,0)</f>
        <v>28</v>
      </c>
      <c r="L453" t="str">
        <f>VLOOKUP(B453,[1]高三上!$B:$J,9,0)</f>
        <v>曹云萍</v>
      </c>
      <c r="M453">
        <f t="shared" si="100"/>
        <v>66.431095406360427</v>
      </c>
      <c r="N453">
        <f t="shared" si="94"/>
        <v>201</v>
      </c>
      <c r="O453">
        <f>VLOOKUP(B453,[1]高二下!$B:$J,8,0)</f>
        <v>48</v>
      </c>
      <c r="P453" t="str">
        <f>VLOOKUP(B453,[1]高二下!$B:$J,9,0)</f>
        <v>曹云萍</v>
      </c>
      <c r="Q453">
        <f t="shared" si="101"/>
        <v>89.752650176678443</v>
      </c>
      <c r="R453">
        <f t="shared" si="95"/>
        <v>106</v>
      </c>
      <c r="S453">
        <f>VLOOKUP(B453,[1]高二上!$B:$J,8,0)</f>
        <v>46</v>
      </c>
      <c r="T453" t="str">
        <f>VLOOKUP(B453,[1]高二上!$B:$J,9,0)</f>
        <v>曹云萍</v>
      </c>
      <c r="U453">
        <f t="shared" si="102"/>
        <v>137.45583038869256</v>
      </c>
      <c r="V453">
        <f t="shared" si="96"/>
        <v>77</v>
      </c>
      <c r="W453">
        <f>VLOOKUP(B453,[1]高一下!$B:$J,8,0)</f>
        <v>48</v>
      </c>
      <c r="X453" t="str">
        <f>VLOOKUP(B453,[1]高一下!$B:$J,9,0)</f>
        <v>曹云萍</v>
      </c>
      <c r="Y453">
        <f t="shared" si="103"/>
        <v>114.84098939929329</v>
      </c>
      <c r="Z453">
        <f t="shared" si="97"/>
        <v>183</v>
      </c>
      <c r="AA453">
        <f>VLOOKUP(B453,[1]高一上!$B:$I,7,0)</f>
        <v>25</v>
      </c>
      <c r="AB453" t="str">
        <f>VLOOKUP(B453,[1]高一上!$B:$I,8,0)</f>
        <v>央宗娜姆</v>
      </c>
      <c r="AC453">
        <f t="shared" si="91"/>
        <v>93.639575971731446</v>
      </c>
      <c r="AD453">
        <f t="shared" si="98"/>
        <v>225</v>
      </c>
      <c r="AE453">
        <f>VLOOKUP(B453,[1]中考!$B:$H,7,0)</f>
        <v>82</v>
      </c>
      <c r="AF453">
        <f t="shared" si="99"/>
        <v>165</v>
      </c>
    </row>
    <row r="454" spans="1:32" x14ac:dyDescent="0.2">
      <c r="A454" s="2" t="s">
        <v>1358</v>
      </c>
      <c r="B454" s="2" t="s">
        <v>1359</v>
      </c>
      <c r="C454" s="1">
        <v>11</v>
      </c>
      <c r="D454" s="3" t="s">
        <v>1070</v>
      </c>
      <c r="E454" s="4" t="s">
        <v>1360</v>
      </c>
      <c r="F454" s="1">
        <v>450</v>
      </c>
      <c r="G454" s="13">
        <f>VLOOKUP(B454,'[1]高三下(高考)'!$B:$J,8,0)</f>
        <v>59</v>
      </c>
      <c r="H454" s="12" t="str">
        <f>VLOOKUP(B454,'[1]高三下(高考)'!$B:$J,9,0)</f>
        <v>曹云萍</v>
      </c>
      <c r="I454" s="15">
        <f t="shared" si="92"/>
        <v>115.90106007067138</v>
      </c>
      <c r="J454">
        <f t="shared" si="93"/>
        <v>163</v>
      </c>
      <c r="K454">
        <f>VLOOKUP(B454,[1]高三上!$B:$J,8,0)</f>
        <v>27</v>
      </c>
      <c r="L454" t="str">
        <f>VLOOKUP(B454,[1]高三上!$B:$J,9,0)</f>
        <v>曹云萍</v>
      </c>
      <c r="M454">
        <f t="shared" si="100"/>
        <v>106.36042402826855</v>
      </c>
      <c r="N454">
        <f t="shared" si="94"/>
        <v>208</v>
      </c>
      <c r="O454">
        <f>VLOOKUP(B454,[1]高二下!$B:$J,8,0)</f>
        <v>27</v>
      </c>
      <c r="P454" t="str">
        <f>VLOOKUP(B454,[1]高二下!$B:$J,9,0)</f>
        <v>曹云萍</v>
      </c>
      <c r="Q454">
        <f t="shared" si="101"/>
        <v>98.939929328621915</v>
      </c>
      <c r="R454">
        <f t="shared" si="95"/>
        <v>226</v>
      </c>
      <c r="S454">
        <f>VLOOKUP(B454,[1]高二上!$B:$J,8,0)</f>
        <v>27</v>
      </c>
      <c r="T454" t="str">
        <f>VLOOKUP(B454,[1]高二上!$B:$J,9,0)</f>
        <v>潘勇</v>
      </c>
      <c r="U454">
        <f t="shared" si="102"/>
        <v>81.272084805653719</v>
      </c>
      <c r="V454">
        <f t="shared" si="96"/>
        <v>223</v>
      </c>
      <c r="W454">
        <f>VLOOKUP(B454,[1]高一下!$B:$J,8,0)</f>
        <v>51</v>
      </c>
      <c r="X454" t="str">
        <f>VLOOKUP(B454,[1]高一下!$B:$J,9,0)</f>
        <v>邓国华</v>
      </c>
      <c r="Y454">
        <f t="shared" si="103"/>
        <v>137.45583038869256</v>
      </c>
      <c r="Z454">
        <f t="shared" si="97"/>
        <v>170</v>
      </c>
      <c r="AA454">
        <f>VLOOKUP(B454,[1]高一上!$B:$I,7,0)</f>
        <v>10</v>
      </c>
      <c r="AB454" t="str">
        <f>VLOOKUP(B454,[1]高一上!$B:$I,8,0)</f>
        <v>邓国华</v>
      </c>
      <c r="AC454">
        <f t="shared" si="91"/>
        <v>122.6148409893993</v>
      </c>
      <c r="AD454">
        <f t="shared" si="98"/>
        <v>276</v>
      </c>
      <c r="AE454">
        <f>VLOOKUP(B454,[1]中考!$B:$H,7,0)</f>
        <v>68</v>
      </c>
      <c r="AF454">
        <f t="shared" si="99"/>
        <v>234</v>
      </c>
    </row>
    <row r="455" spans="1:32" x14ac:dyDescent="0.2">
      <c r="A455" s="2" t="s">
        <v>1361</v>
      </c>
      <c r="B455" s="2" t="s">
        <v>1362</v>
      </c>
      <c r="C455" s="1">
        <v>11</v>
      </c>
      <c r="D455" s="3" t="s">
        <v>1070</v>
      </c>
      <c r="E455" s="4" t="s">
        <v>1363</v>
      </c>
      <c r="F455" s="1">
        <v>443</v>
      </c>
      <c r="G455" s="13">
        <f>VLOOKUP(B455,'[1]高三下(高考)'!$B:$J,8,0)</f>
        <v>70</v>
      </c>
      <c r="H455" s="12" t="str">
        <f>VLOOKUP(B455,'[1]高三下(高考)'!$B:$J,9,0)</f>
        <v>曹云萍</v>
      </c>
      <c r="I455" s="15">
        <f t="shared" si="92"/>
        <v>130.03533568904595</v>
      </c>
      <c r="J455">
        <f t="shared" si="93"/>
        <v>86</v>
      </c>
      <c r="K455">
        <f>VLOOKUP(B455,[1]高三上!$B:$J,8,0)</f>
        <v>32</v>
      </c>
      <c r="L455" t="str">
        <f>VLOOKUP(B455,[1]高三上!$B:$J,9,0)</f>
        <v>曹云萍</v>
      </c>
      <c r="M455">
        <f t="shared" si="100"/>
        <v>57.597173144876322</v>
      </c>
      <c r="N455">
        <f t="shared" si="94"/>
        <v>171</v>
      </c>
      <c r="O455">
        <f>VLOOKUP(B455,[1]高二下!$B:$J,8,0)</f>
        <v>60</v>
      </c>
      <c r="P455" t="str">
        <f>VLOOKUP(B455,[1]高二下!$B:$J,9,0)</f>
        <v>曹云萍</v>
      </c>
      <c r="Q455">
        <f t="shared" si="101"/>
        <v>98.586572438162548</v>
      </c>
      <c r="R455">
        <f t="shared" si="95"/>
        <v>51</v>
      </c>
      <c r="S455">
        <f>VLOOKUP(B455,[1]高二上!$B:$J,8,0)</f>
        <v>52</v>
      </c>
      <c r="T455" t="str">
        <f>VLOOKUP(B455,[1]高二上!$B:$J,9,0)</f>
        <v>曹云萍</v>
      </c>
      <c r="U455">
        <f t="shared" si="102"/>
        <v>148.0565371024735</v>
      </c>
      <c r="V455">
        <f t="shared" si="96"/>
        <v>47</v>
      </c>
      <c r="W455">
        <f>VLOOKUP(B455,[1]高一下!$B:$J,8,0)</f>
        <v>48</v>
      </c>
      <c r="X455" t="str">
        <f>VLOOKUP(B455,[1]高一下!$B:$J,9,0)</f>
        <v>曹云萍</v>
      </c>
      <c r="Y455">
        <f t="shared" si="103"/>
        <v>89.752650176678443</v>
      </c>
      <c r="Z455">
        <f t="shared" si="97"/>
        <v>183</v>
      </c>
      <c r="AA455">
        <f>VLOOKUP(B455,[1]高一上!$B:$I,7,0)</f>
        <v>34</v>
      </c>
      <c r="AB455" t="str">
        <f>VLOOKUP(B455,[1]高一上!$B:$I,8,0)</f>
        <v>赵云川</v>
      </c>
      <c r="AC455">
        <f t="shared" si="91"/>
        <v>53.003533568904594</v>
      </c>
      <c r="AD455">
        <f t="shared" si="98"/>
        <v>154</v>
      </c>
      <c r="AE455">
        <f>VLOOKUP(B455,[1]中考!$B:$H,7,0)</f>
        <v>102</v>
      </c>
      <c r="AF455">
        <f t="shared" si="99"/>
        <v>50</v>
      </c>
    </row>
    <row r="456" spans="1:32" x14ac:dyDescent="0.2">
      <c r="A456" s="2" t="s">
        <v>1364</v>
      </c>
      <c r="B456" s="2" t="s">
        <v>1365</v>
      </c>
      <c r="C456" s="1">
        <v>11</v>
      </c>
      <c r="D456" s="3" t="s">
        <v>1070</v>
      </c>
      <c r="E456" s="4" t="s">
        <v>1366</v>
      </c>
      <c r="F456" s="1">
        <v>443</v>
      </c>
      <c r="G456" s="13">
        <f>VLOOKUP(B456,'[1]高三下(高考)'!$B:$J,8,0)</f>
        <v>84</v>
      </c>
      <c r="H456" s="12" t="str">
        <f>VLOOKUP(B456,'[1]高三下(高考)'!$B:$J,9,0)</f>
        <v>曹云萍</v>
      </c>
      <c r="I456" s="15">
        <f t="shared" si="92"/>
        <v>99.293286219081267</v>
      </c>
      <c r="J456">
        <f t="shared" si="93"/>
        <v>18</v>
      </c>
      <c r="K456">
        <f>VLOOKUP(B456,[1]高三上!$B:$J,8,0)</f>
        <v>62</v>
      </c>
      <c r="L456" t="str">
        <f>VLOOKUP(B456,[1]高三上!$B:$J,9,0)</f>
        <v>曹云萍</v>
      </c>
      <c r="M456">
        <f t="shared" si="100"/>
        <v>107.42049469964664</v>
      </c>
      <c r="N456">
        <f t="shared" si="94"/>
        <v>16</v>
      </c>
      <c r="O456">
        <f>VLOOKUP(B456,[1]高二下!$B:$J,8,0)</f>
        <v>63</v>
      </c>
      <c r="P456" t="str">
        <f>VLOOKUP(B456,[1]高二下!$B:$J,9,0)</f>
        <v>曹云萍</v>
      </c>
      <c r="Q456">
        <f t="shared" si="101"/>
        <v>95.759717314487631</v>
      </c>
      <c r="R456">
        <f t="shared" si="95"/>
        <v>37</v>
      </c>
      <c r="S456">
        <f>VLOOKUP(B456,[1]高二上!$B:$J,8,0)</f>
        <v>59</v>
      </c>
      <c r="T456" t="str">
        <f>VLOOKUP(B456,[1]高二上!$B:$J,9,0)</f>
        <v>潘勇</v>
      </c>
      <c r="U456">
        <f t="shared" si="102"/>
        <v>109.18727915194346</v>
      </c>
      <c r="V456">
        <f t="shared" si="96"/>
        <v>25</v>
      </c>
      <c r="W456">
        <f>VLOOKUP(B456,[1]高一下!$B:$J,8,0)</f>
        <v>70</v>
      </c>
      <c r="X456" t="str">
        <f>VLOOKUP(B456,[1]高一下!$B:$J,9,0)</f>
        <v>邓国华</v>
      </c>
      <c r="Y456">
        <f t="shared" si="103"/>
        <v>123.67491166077738</v>
      </c>
      <c r="Z456">
        <f t="shared" si="97"/>
        <v>51</v>
      </c>
      <c r="AA456">
        <f>VLOOKUP(B456,[1]高一上!$B:$I,7,0)</f>
        <v>38</v>
      </c>
      <c r="AB456" t="str">
        <f>VLOOKUP(B456,[1]高一上!$B:$I,8,0)</f>
        <v>邓国华</v>
      </c>
      <c r="AC456">
        <f t="shared" si="91"/>
        <v>96.113074204946997</v>
      </c>
      <c r="AD456">
        <f t="shared" si="98"/>
        <v>118</v>
      </c>
      <c r="AE456">
        <f>VLOOKUP(B456,[1]中考!$B:$H,7,0)</f>
        <v>105</v>
      </c>
      <c r="AF456">
        <f t="shared" si="99"/>
        <v>40</v>
      </c>
    </row>
    <row r="457" spans="1:32" x14ac:dyDescent="0.2">
      <c r="A457" s="2" t="s">
        <v>1367</v>
      </c>
      <c r="B457" s="2" t="s">
        <v>1368</v>
      </c>
      <c r="C457" s="1">
        <v>11</v>
      </c>
      <c r="D457" s="3" t="s">
        <v>1070</v>
      </c>
      <c r="E457" s="4" t="s">
        <v>1369</v>
      </c>
      <c r="F457" s="1">
        <v>442</v>
      </c>
      <c r="G457" s="13">
        <f>VLOOKUP(B457,'[1]高三下(高考)'!$B:$J,8,0)</f>
        <v>46</v>
      </c>
      <c r="H457" s="12" t="str">
        <f>VLOOKUP(B457,'[1]高三下(高考)'!$B:$J,9,0)</f>
        <v>曹云萍</v>
      </c>
      <c r="I457" s="15">
        <f t="shared" si="92"/>
        <v>98.939929328621915</v>
      </c>
      <c r="J457">
        <f t="shared" si="93"/>
        <v>243</v>
      </c>
      <c r="K457">
        <f>VLOOKUP(B457,[1]高三上!$B:$J,8,0)</f>
        <v>19</v>
      </c>
      <c r="L457" t="str">
        <f>VLOOKUP(B457,[1]高三上!$B:$J,9,0)</f>
        <v>曹云萍</v>
      </c>
      <c r="M457">
        <f t="shared" si="100"/>
        <v>101.06007067137809</v>
      </c>
      <c r="N457">
        <f t="shared" si="94"/>
        <v>240</v>
      </c>
      <c r="O457">
        <f>VLOOKUP(B457,[1]高二下!$B:$J,8,0)</f>
        <v>24</v>
      </c>
      <c r="P457" t="str">
        <f>VLOOKUP(B457,[1]高二下!$B:$J,9,0)</f>
        <v>曹云萍</v>
      </c>
      <c r="Q457">
        <f t="shared" si="101"/>
        <v>97.879858657243815</v>
      </c>
      <c r="R457">
        <f t="shared" si="95"/>
        <v>243</v>
      </c>
      <c r="S457">
        <f>VLOOKUP(B457,[1]高二上!$B:$J,8,0)</f>
        <v>25</v>
      </c>
      <c r="T457" t="str">
        <f>VLOOKUP(B457,[1]高二上!$B:$J,9,0)</f>
        <v>曹云萍</v>
      </c>
      <c r="U457">
        <f t="shared" si="102"/>
        <v>112.36749116607774</v>
      </c>
      <c r="V457">
        <f t="shared" si="96"/>
        <v>237</v>
      </c>
      <c r="W457">
        <f>VLOOKUP(B457,[1]高一下!$B:$J,8,0)</f>
        <v>32</v>
      </c>
      <c r="X457" t="str">
        <f>VLOOKUP(B457,[1]高一下!$B:$J,9,0)</f>
        <v>曹云萍</v>
      </c>
      <c r="Y457">
        <f t="shared" si="103"/>
        <v>58.303886925795048</v>
      </c>
      <c r="Z457">
        <f t="shared" si="97"/>
        <v>272</v>
      </c>
      <c r="AA457">
        <f>VLOOKUP(B457,[1]高一上!$B:$I,7,0)</f>
        <v>34</v>
      </c>
      <c r="AB457" t="str">
        <f>VLOOKUP(B457,[1]高一上!$B:$I,8,0)</f>
        <v>曹云萍</v>
      </c>
      <c r="AC457">
        <f t="shared" si="91"/>
        <v>86.572438162544174</v>
      </c>
      <c r="AD457">
        <f t="shared" si="98"/>
        <v>154</v>
      </c>
      <c r="AE457">
        <f>VLOOKUP(B457,[1]中考!$B:$H,7,0)</f>
        <v>68</v>
      </c>
      <c r="AF457">
        <f t="shared" si="99"/>
        <v>234</v>
      </c>
    </row>
    <row r="458" spans="1:32" x14ac:dyDescent="0.2">
      <c r="A458" s="2" t="s">
        <v>1370</v>
      </c>
      <c r="B458" s="2" t="s">
        <v>1371</v>
      </c>
      <c r="C458" s="1">
        <v>11</v>
      </c>
      <c r="D458" s="3" t="s">
        <v>1070</v>
      </c>
      <c r="E458" s="4" t="s">
        <v>1372</v>
      </c>
      <c r="F458" s="1">
        <v>442</v>
      </c>
      <c r="G458" s="13">
        <f>VLOOKUP(B458,'[1]高三下(高考)'!$B:$J,8,0)</f>
        <v>69</v>
      </c>
      <c r="H458" s="12" t="str">
        <f>VLOOKUP(B458,'[1]高三下(高考)'!$B:$J,9,0)</f>
        <v>曹云萍</v>
      </c>
      <c r="I458" s="15">
        <f t="shared" si="92"/>
        <v>99.646643109540634</v>
      </c>
      <c r="J458">
        <f t="shared" si="93"/>
        <v>97</v>
      </c>
      <c r="K458">
        <f>VLOOKUP(B458,[1]高三上!$B:$J,8,0)</f>
        <v>43</v>
      </c>
      <c r="L458" t="str">
        <f>VLOOKUP(B458,[1]高三上!$B:$J,9,0)</f>
        <v>曹云萍</v>
      </c>
      <c r="M458">
        <f t="shared" si="100"/>
        <v>96.466431095406364</v>
      </c>
      <c r="N458">
        <f t="shared" si="94"/>
        <v>96</v>
      </c>
      <c r="O458">
        <f>VLOOKUP(B458,[1]高二下!$B:$J,8,0)</f>
        <v>52</v>
      </c>
      <c r="P458" t="str">
        <f>VLOOKUP(B458,[1]高二下!$B:$J,9,0)</f>
        <v>曹云萍</v>
      </c>
      <c r="Q458">
        <f t="shared" si="101"/>
        <v>165.72438162544171</v>
      </c>
      <c r="R458">
        <f t="shared" si="95"/>
        <v>86</v>
      </c>
      <c r="S458">
        <f>VLOOKUP(B458,[1]高二上!$B:$J,8,0)</f>
        <v>17</v>
      </c>
      <c r="T458" t="str">
        <f>VLOOKUP(B458,[1]高二上!$B:$J,9,0)</f>
        <v>曹云萍</v>
      </c>
      <c r="U458">
        <f t="shared" si="102"/>
        <v>34.982332155477039</v>
      </c>
      <c r="V458">
        <f t="shared" si="96"/>
        <v>272</v>
      </c>
      <c r="W458">
        <f>VLOOKUP(B458,[1]高一下!$B:$J,8,0)</f>
        <v>63</v>
      </c>
      <c r="X458" t="str">
        <f>VLOOKUP(B458,[1]高一下!$B:$J,9,0)</f>
        <v>曹云萍</v>
      </c>
      <c r="Y458">
        <f t="shared" si="103"/>
        <v>164.31095406360424</v>
      </c>
      <c r="Z458">
        <f t="shared" si="97"/>
        <v>88</v>
      </c>
      <c r="AA458">
        <f>VLOOKUP(B458,[1]高一上!$B:$I,7,0)</f>
        <v>16</v>
      </c>
      <c r="AB458" t="str">
        <f>VLOOKUP(B458,[1]高一上!$B:$I,8,0)</f>
        <v>曹云萍</v>
      </c>
      <c r="AC458">
        <f t="shared" si="91"/>
        <v>78.091872791519435</v>
      </c>
      <c r="AD458">
        <f t="shared" si="98"/>
        <v>270</v>
      </c>
      <c r="AE458">
        <f>VLOOKUP(B458,[1]中考!$B:$H,7,0)</f>
        <v>109</v>
      </c>
      <c r="AF458">
        <f t="shared" si="99"/>
        <v>26</v>
      </c>
    </row>
    <row r="459" spans="1:32" x14ac:dyDescent="0.2">
      <c r="A459" s="2" t="s">
        <v>1373</v>
      </c>
      <c r="B459" s="2" t="s">
        <v>1374</v>
      </c>
      <c r="C459" s="1">
        <v>11</v>
      </c>
      <c r="D459" s="3" t="s">
        <v>1070</v>
      </c>
      <c r="E459" s="4" t="s">
        <v>1375</v>
      </c>
      <c r="F459" s="1">
        <v>438</v>
      </c>
      <c r="G459" s="13">
        <f>VLOOKUP(B459,'[1]高三下(高考)'!$B:$J,8,0)</f>
        <v>68</v>
      </c>
      <c r="H459" s="12" t="str">
        <f>VLOOKUP(B459,'[1]高三下(高考)'!$B:$J,9,0)</f>
        <v>曹云萍</v>
      </c>
      <c r="I459" s="15">
        <f t="shared" si="92"/>
        <v>72.791519434628981</v>
      </c>
      <c r="J459">
        <f t="shared" si="93"/>
        <v>103</v>
      </c>
      <c r="K459">
        <f>VLOOKUP(B459,[1]高三上!$B:$J,8,0)</f>
        <v>57</v>
      </c>
      <c r="L459" t="str">
        <f>VLOOKUP(B459,[1]高三上!$B:$J,9,0)</f>
        <v>曹云萍</v>
      </c>
      <c r="M459">
        <f t="shared" si="100"/>
        <v>113.78091872791519</v>
      </c>
      <c r="N459">
        <f t="shared" si="94"/>
        <v>26</v>
      </c>
      <c r="O459">
        <f>VLOOKUP(B459,[1]高二下!$B:$J,8,0)</f>
        <v>57</v>
      </c>
      <c r="P459" t="str">
        <f>VLOOKUP(B459,[1]高二下!$B:$J,9,0)</f>
        <v>曹云萍</v>
      </c>
      <c r="Q459">
        <f t="shared" si="101"/>
        <v>92.579505300353361</v>
      </c>
      <c r="R459">
        <f t="shared" si="95"/>
        <v>65</v>
      </c>
      <c r="S459">
        <f>VLOOKUP(B459,[1]高二上!$B:$J,8,0)</f>
        <v>54</v>
      </c>
      <c r="T459" t="str">
        <f>VLOOKUP(B459,[1]高二上!$B:$J,9,0)</f>
        <v>曹云萍</v>
      </c>
      <c r="U459">
        <f t="shared" si="102"/>
        <v>107.06713780918727</v>
      </c>
      <c r="V459">
        <f t="shared" si="96"/>
        <v>44</v>
      </c>
      <c r="W459">
        <f>VLOOKUP(B459,[1]高一下!$B:$J,8,0)</f>
        <v>68</v>
      </c>
      <c r="X459" t="str">
        <f>VLOOKUP(B459,[1]高一下!$B:$J,9,0)</f>
        <v>曹云萍</v>
      </c>
      <c r="Y459">
        <f t="shared" si="103"/>
        <v>119.08127208480565</v>
      </c>
      <c r="Z459">
        <f t="shared" si="97"/>
        <v>64</v>
      </c>
      <c r="AA459">
        <f>VLOOKUP(B459,[1]高一上!$B:$I,7,0)</f>
        <v>38</v>
      </c>
      <c r="AB459" t="str">
        <f>VLOOKUP(B459,[1]高一上!$B:$I,8,0)</f>
        <v>曹云萍</v>
      </c>
      <c r="AC459">
        <f t="shared" si="91"/>
        <v>114.48763250883393</v>
      </c>
      <c r="AD459">
        <f t="shared" si="98"/>
        <v>118</v>
      </c>
      <c r="AE459">
        <f>VLOOKUP(B459,[1]中考!$B:$H,7,0)</f>
        <v>92</v>
      </c>
      <c r="AF459">
        <f t="shared" si="99"/>
        <v>105</v>
      </c>
    </row>
    <row r="460" spans="1:32" x14ac:dyDescent="0.2">
      <c r="A460" s="2" t="s">
        <v>1376</v>
      </c>
      <c r="B460" s="2" t="s">
        <v>1377</v>
      </c>
      <c r="C460" s="1">
        <v>11</v>
      </c>
      <c r="D460" s="3" t="s">
        <v>1070</v>
      </c>
      <c r="E460" s="4" t="s">
        <v>1120</v>
      </c>
      <c r="F460" s="1">
        <v>434</v>
      </c>
      <c r="G460" s="13">
        <f>VLOOKUP(B460,'[1]高三下(高考)'!$B:$J,8,0)</f>
        <v>67</v>
      </c>
      <c r="H460" s="12" t="str">
        <f>VLOOKUP(B460,'[1]高三下(高考)'!$B:$J,9,0)</f>
        <v>曹云萍</v>
      </c>
      <c r="I460" s="15">
        <f t="shared" si="92"/>
        <v>142.75618374558303</v>
      </c>
      <c r="J460">
        <f t="shared" si="93"/>
        <v>111</v>
      </c>
      <c r="K460">
        <f>VLOOKUP(B460,[1]高三上!$B:$J,8,0)</f>
        <v>21</v>
      </c>
      <c r="L460" t="str">
        <f>VLOOKUP(B460,[1]高三上!$B:$J,9,0)</f>
        <v>曹云萍</v>
      </c>
      <c r="M460">
        <f t="shared" si="100"/>
        <v>39.222614840989401</v>
      </c>
      <c r="N460">
        <f t="shared" si="94"/>
        <v>232</v>
      </c>
      <c r="O460">
        <f>VLOOKUP(B460,[1]高二下!$B:$J,8,0)</f>
        <v>58</v>
      </c>
      <c r="P460" t="str">
        <f>VLOOKUP(B460,[1]高二下!$B:$J,9,0)</f>
        <v>曹云萍</v>
      </c>
      <c r="Q460">
        <f t="shared" si="101"/>
        <v>157.59717314487631</v>
      </c>
      <c r="R460">
        <f t="shared" si="95"/>
        <v>60</v>
      </c>
      <c r="S460">
        <f>VLOOKUP(B460,[1]高二上!$B:$J,8,0)</f>
        <v>27</v>
      </c>
      <c r="T460" t="str">
        <f>VLOOKUP(B460,[1]高二上!$B:$J,9,0)</f>
        <v>潘勇</v>
      </c>
      <c r="U460">
        <f t="shared" si="102"/>
        <v>70.31802120141343</v>
      </c>
      <c r="V460">
        <f t="shared" si="96"/>
        <v>223</v>
      </c>
      <c r="W460">
        <f>VLOOKUP(B460,[1]高一下!$B:$J,8,0)</f>
        <v>56</v>
      </c>
      <c r="X460" t="str">
        <f>VLOOKUP(B460,[1]高一下!$B:$J,9,0)</f>
        <v>邓国华</v>
      </c>
      <c r="Y460">
        <f t="shared" si="103"/>
        <v>86.925795053003526</v>
      </c>
      <c r="Z460">
        <f t="shared" si="97"/>
        <v>139</v>
      </c>
      <c r="AA460">
        <f>VLOOKUP(B460,[1]高一上!$B:$I,7,0)</f>
        <v>40</v>
      </c>
      <c r="AB460" t="str">
        <f>VLOOKUP(B460,[1]高一上!$B:$I,8,0)</f>
        <v>邓国华</v>
      </c>
      <c r="AC460">
        <f t="shared" si="91"/>
        <v>119.43462897526501</v>
      </c>
      <c r="AD460">
        <f t="shared" si="98"/>
        <v>102</v>
      </c>
      <c r="AE460">
        <f>VLOOKUP(B460,[1]中考!$B:$H,7,0)</f>
        <v>77</v>
      </c>
      <c r="AF460">
        <f t="shared" si="99"/>
        <v>194</v>
      </c>
    </row>
    <row r="461" spans="1:32" x14ac:dyDescent="0.2">
      <c r="A461" s="2" t="s">
        <v>1378</v>
      </c>
      <c r="B461" s="2" t="s">
        <v>1379</v>
      </c>
      <c r="C461" s="1">
        <v>11</v>
      </c>
      <c r="D461" s="3" t="s">
        <v>1070</v>
      </c>
      <c r="E461" s="4" t="s">
        <v>1380</v>
      </c>
      <c r="F461" s="1">
        <v>433</v>
      </c>
      <c r="G461" s="13">
        <f>VLOOKUP(B461,'[1]高三下(高考)'!$B:$J,8,0)</f>
        <v>70</v>
      </c>
      <c r="H461" s="12" t="str">
        <f>VLOOKUP(B461,'[1]高三下(高考)'!$B:$J,9,0)</f>
        <v>曹云萍</v>
      </c>
      <c r="I461" s="15">
        <f t="shared" si="92"/>
        <v>97.879858657243815</v>
      </c>
      <c r="J461">
        <f t="shared" si="93"/>
        <v>86</v>
      </c>
      <c r="K461">
        <f>VLOOKUP(B461,[1]高三上!$B:$J,8,0)</f>
        <v>46</v>
      </c>
      <c r="L461" t="str">
        <f>VLOOKUP(B461,[1]高三上!$B:$J,9,0)</f>
        <v>曹云萍</v>
      </c>
      <c r="M461">
        <f t="shared" si="100"/>
        <v>108.48056537102474</v>
      </c>
      <c r="N461">
        <f t="shared" si="94"/>
        <v>80</v>
      </c>
      <c r="O461">
        <f>VLOOKUP(B461,[1]高二下!$B:$J,8,0)</f>
        <v>49</v>
      </c>
      <c r="P461" t="str">
        <f>VLOOKUP(B461,[1]高二下!$B:$J,9,0)</f>
        <v>曹云萍</v>
      </c>
      <c r="Q461">
        <f t="shared" si="101"/>
        <v>96.113074204946997</v>
      </c>
      <c r="R461">
        <f t="shared" si="95"/>
        <v>104</v>
      </c>
      <c r="S461">
        <f>VLOOKUP(B461,[1]高二上!$B:$J,8,0)</f>
        <v>44</v>
      </c>
      <c r="T461" t="str">
        <f>VLOOKUP(B461,[1]高二上!$B:$J,9,0)</f>
        <v>曹云萍</v>
      </c>
      <c r="U461">
        <f t="shared" si="102"/>
        <v>79.505300353356887</v>
      </c>
      <c r="V461">
        <f t="shared" si="96"/>
        <v>93</v>
      </c>
      <c r="W461">
        <f>VLOOKUP(B461,[1]高一下!$B:$J,8,0)</f>
        <v>75</v>
      </c>
      <c r="X461" t="str">
        <f>VLOOKUP(B461,[1]高一下!$B:$J,9,0)</f>
        <v>曹云萍</v>
      </c>
      <c r="Y461">
        <f t="shared" si="103"/>
        <v>95.053003533568898</v>
      </c>
      <c r="Z461">
        <f t="shared" si="97"/>
        <v>35</v>
      </c>
      <c r="AA461">
        <f>VLOOKUP(B461,[1]高一上!$B:$I,7,0)</f>
        <v>60</v>
      </c>
      <c r="AB461" t="str">
        <f>VLOOKUP(B461,[1]高一上!$B:$I,8,0)</f>
        <v>马俊</v>
      </c>
      <c r="AC461">
        <f t="shared" si="91"/>
        <v>100.35335689045937</v>
      </c>
      <c r="AD461">
        <f t="shared" si="98"/>
        <v>21</v>
      </c>
      <c r="AE461">
        <f>VLOOKUP(B461,[1]中考!$B:$H,7,0)</f>
        <v>106</v>
      </c>
      <c r="AF461">
        <f t="shared" si="99"/>
        <v>36</v>
      </c>
    </row>
    <row r="462" spans="1:32" x14ac:dyDescent="0.2">
      <c r="A462" s="2" t="s">
        <v>1381</v>
      </c>
      <c r="B462" s="2" t="s">
        <v>1382</v>
      </c>
      <c r="C462" s="1">
        <v>11</v>
      </c>
      <c r="D462" s="3" t="s">
        <v>1070</v>
      </c>
      <c r="E462" s="4" t="s">
        <v>1383</v>
      </c>
      <c r="F462" s="1">
        <v>432</v>
      </c>
      <c r="G462" s="13">
        <f>VLOOKUP(B462,'[1]高三下(高考)'!$B:$J,8,0)</f>
        <v>74</v>
      </c>
      <c r="H462" s="12" t="str">
        <f>VLOOKUP(B462,'[1]高三下(高考)'!$B:$J,9,0)</f>
        <v>曹云萍</v>
      </c>
      <c r="I462" s="15">
        <f t="shared" si="92"/>
        <v>128.26855123674912</v>
      </c>
      <c r="J462">
        <f t="shared" si="93"/>
        <v>57</v>
      </c>
      <c r="K462">
        <f>VLOOKUP(B462,[1]高三上!$B:$J,8,0)</f>
        <v>36</v>
      </c>
      <c r="L462" t="str">
        <f>VLOOKUP(B462,[1]高三上!$B:$J,9,0)</f>
        <v>曹云萍</v>
      </c>
      <c r="M462">
        <f t="shared" si="100"/>
        <v>89.752650176678443</v>
      </c>
      <c r="N462">
        <f t="shared" si="94"/>
        <v>137</v>
      </c>
      <c r="O462">
        <f>VLOOKUP(B462,[1]高二下!$B:$J,8,0)</f>
        <v>47</v>
      </c>
      <c r="P462" t="str">
        <f>VLOOKUP(B462,[1]高二下!$B:$J,9,0)</f>
        <v>曹云萍</v>
      </c>
      <c r="Q462">
        <f t="shared" si="101"/>
        <v>117.6678445229682</v>
      </c>
      <c r="R462">
        <f t="shared" si="95"/>
        <v>108</v>
      </c>
      <c r="S462">
        <f>VLOOKUP(B462,[1]高二上!$B:$J,8,0)</f>
        <v>35</v>
      </c>
      <c r="T462" t="str">
        <f>VLOOKUP(B462,[1]高二上!$B:$J,9,0)</f>
        <v>曹云萍</v>
      </c>
      <c r="U462">
        <f t="shared" si="102"/>
        <v>83.745583038869256</v>
      </c>
      <c r="V462">
        <f t="shared" si="96"/>
        <v>158</v>
      </c>
      <c r="W462">
        <f>VLOOKUP(B462,[1]高一下!$B:$J,8,0)</f>
        <v>60</v>
      </c>
      <c r="X462" t="str">
        <f>VLOOKUP(B462,[1]高一下!$B:$J,9,0)</f>
        <v>曹云萍</v>
      </c>
      <c r="Y462">
        <f t="shared" si="103"/>
        <v>106.71378091872792</v>
      </c>
      <c r="Z462">
        <f t="shared" si="97"/>
        <v>112</v>
      </c>
      <c r="AA462">
        <f>VLOOKUP(B462,[1]高一上!$B:$I,7,0)</f>
        <v>37</v>
      </c>
      <c r="AB462" t="str">
        <f>VLOOKUP(B462,[1]高一上!$B:$I,8,0)</f>
        <v>赵云川</v>
      </c>
      <c r="AC462">
        <f t="shared" si="91"/>
        <v>116.60777385159011</v>
      </c>
      <c r="AD462">
        <f t="shared" si="98"/>
        <v>131</v>
      </c>
      <c r="AE462">
        <f>VLOOKUP(B462,[1]中考!$B:$H,7,0)</f>
        <v>83</v>
      </c>
      <c r="AF462">
        <f t="shared" si="99"/>
        <v>159</v>
      </c>
    </row>
    <row r="463" spans="1:32" x14ac:dyDescent="0.2">
      <c r="A463" s="2" t="s">
        <v>1384</v>
      </c>
      <c r="B463" s="2" t="s">
        <v>1385</v>
      </c>
      <c r="C463" s="1">
        <v>11</v>
      </c>
      <c r="D463" s="3" t="s">
        <v>1070</v>
      </c>
      <c r="E463" s="4" t="s">
        <v>1386</v>
      </c>
      <c r="F463" s="1">
        <v>431</v>
      </c>
      <c r="G463" s="13">
        <f>VLOOKUP(B463,'[1]高三下(高考)'!$B:$J,8,0)</f>
        <v>53</v>
      </c>
      <c r="H463" s="12" t="str">
        <f>VLOOKUP(B463,'[1]高三下(高考)'!$B:$J,9,0)</f>
        <v>曹云萍</v>
      </c>
      <c r="I463" s="15">
        <f t="shared" si="92"/>
        <v>73.144876325088333</v>
      </c>
      <c r="J463">
        <f t="shared" si="93"/>
        <v>213</v>
      </c>
      <c r="K463">
        <f>VLOOKUP(B463,[1]高三上!$B:$J,8,0)</f>
        <v>36</v>
      </c>
      <c r="L463" t="str">
        <f>VLOOKUP(B463,[1]高三上!$B:$J,9,0)</f>
        <v>曹云萍</v>
      </c>
      <c r="M463">
        <f t="shared" si="100"/>
        <v>66.077738515901061</v>
      </c>
      <c r="N463">
        <f t="shared" si="94"/>
        <v>137</v>
      </c>
      <c r="O463">
        <f>VLOOKUP(B463,[1]高二下!$B:$J,8,0)</f>
        <v>62</v>
      </c>
      <c r="P463" t="str">
        <f>VLOOKUP(B463,[1]高二下!$B:$J,9,0)</f>
        <v>曹云萍</v>
      </c>
      <c r="Q463">
        <f t="shared" si="101"/>
        <v>171.37809187279152</v>
      </c>
      <c r="R463">
        <f t="shared" si="95"/>
        <v>41</v>
      </c>
      <c r="S463">
        <f>VLOOKUP(B463,[1]高二上!$B:$J,8,0)</f>
        <v>24</v>
      </c>
      <c r="T463" t="str">
        <f>VLOOKUP(B463,[1]高二上!$B:$J,9,0)</f>
        <v>曹云萍</v>
      </c>
      <c r="U463">
        <f t="shared" si="102"/>
        <v>32.155477031802121</v>
      </c>
      <c r="V463">
        <f t="shared" si="96"/>
        <v>243</v>
      </c>
      <c r="W463">
        <f>VLOOKUP(B463,[1]高一下!$B:$J,8,0)</f>
        <v>70</v>
      </c>
      <c r="X463" t="str">
        <f>VLOOKUP(B463,[1]高一下!$B:$J,9,0)</f>
        <v>曹云萍</v>
      </c>
      <c r="Y463">
        <f t="shared" si="103"/>
        <v>154.7703180212014</v>
      </c>
      <c r="Z463">
        <f t="shared" si="97"/>
        <v>51</v>
      </c>
      <c r="AA463">
        <f>VLOOKUP(B463,[1]高一上!$B:$I,7,0)</f>
        <v>28</v>
      </c>
      <c r="AB463" t="str">
        <f>VLOOKUP(B463,[1]高一上!$B:$I,8,0)</f>
        <v>马俊</v>
      </c>
      <c r="AC463">
        <f t="shared" si="91"/>
        <v>132.86219081272085</v>
      </c>
      <c r="AD463">
        <f t="shared" si="98"/>
        <v>206</v>
      </c>
      <c r="AE463">
        <f>VLOOKUP(B463,[1]中考!$B:$H,7,0)</f>
        <v>86</v>
      </c>
      <c r="AF463">
        <f t="shared" si="99"/>
        <v>144</v>
      </c>
    </row>
    <row r="464" spans="1:32" x14ac:dyDescent="0.2">
      <c r="A464" s="2" t="s">
        <v>1387</v>
      </c>
      <c r="B464" s="2" t="s">
        <v>1388</v>
      </c>
      <c r="C464" s="1">
        <v>11</v>
      </c>
      <c r="D464" s="3" t="s">
        <v>1070</v>
      </c>
      <c r="E464" s="4" t="s">
        <v>1389</v>
      </c>
      <c r="F464" s="1">
        <v>430</v>
      </c>
      <c r="G464" s="13">
        <f>VLOOKUP(B464,'[1]高三下(高考)'!$B:$J,8,0)</f>
        <v>47</v>
      </c>
      <c r="H464" s="12" t="str">
        <f>VLOOKUP(B464,'[1]高三下(高考)'!$B:$J,9,0)</f>
        <v>曹云萍</v>
      </c>
      <c r="I464" s="15">
        <f t="shared" si="92"/>
        <v>39.92932862190812</v>
      </c>
      <c r="J464">
        <f t="shared" si="93"/>
        <v>240</v>
      </c>
      <c r="K464">
        <f>VLOOKUP(B464,[1]高三上!$B:$J,8,0)</f>
        <v>47</v>
      </c>
      <c r="L464" t="str">
        <f>VLOOKUP(B464,[1]高三上!$B:$J,9,0)</f>
        <v>曹云萍</v>
      </c>
      <c r="M464">
        <f t="shared" si="100"/>
        <v>149.46996466431096</v>
      </c>
      <c r="N464">
        <f t="shared" si="94"/>
        <v>70</v>
      </c>
      <c r="O464">
        <f>VLOOKUP(B464,[1]高二下!$B:$J,8,0)</f>
        <v>33</v>
      </c>
      <c r="P464" t="str">
        <f>VLOOKUP(B464,[1]高二下!$B:$J,9,0)</f>
        <v>曹云萍</v>
      </c>
      <c r="Q464">
        <f t="shared" si="101"/>
        <v>106.71378091872792</v>
      </c>
      <c r="R464">
        <f t="shared" si="95"/>
        <v>210</v>
      </c>
      <c r="S464">
        <f>VLOOKUP(B464,[1]高二上!$B:$J,8,0)</f>
        <v>26</v>
      </c>
      <c r="T464" t="str">
        <f>VLOOKUP(B464,[1]高二上!$B:$J,9,0)</f>
        <v>曹云萍</v>
      </c>
      <c r="U464">
        <f t="shared" si="102"/>
        <v>89.399293286219077</v>
      </c>
      <c r="V464">
        <f t="shared" si="96"/>
        <v>229</v>
      </c>
      <c r="W464">
        <f>VLOOKUP(B464,[1]高一下!$B:$J,8,0)</f>
        <v>46</v>
      </c>
      <c r="X464" t="str">
        <f>VLOOKUP(B464,[1]高一下!$B:$J,9,0)</f>
        <v>曹云萍</v>
      </c>
      <c r="Y464">
        <f t="shared" si="103"/>
        <v>119.78798586572438</v>
      </c>
      <c r="Z464">
        <f t="shared" si="97"/>
        <v>199</v>
      </c>
      <c r="AA464">
        <f>VLOOKUP(B464,[1]高一上!$B:$I,7,0)</f>
        <v>20</v>
      </c>
      <c r="AB464" t="str">
        <f>VLOOKUP(B464,[1]高一上!$B:$I,8,0)</f>
        <v>曹云萍</v>
      </c>
      <c r="AC464">
        <f t="shared" si="91"/>
        <v>127.91519434628975</v>
      </c>
      <c r="AD464">
        <f t="shared" si="98"/>
        <v>255</v>
      </c>
      <c r="AE464">
        <f>VLOOKUP(B464,[1]中考!$B:$H,7,0)</f>
        <v>36</v>
      </c>
      <c r="AF464">
        <f t="shared" si="99"/>
        <v>278</v>
      </c>
    </row>
    <row r="465" spans="1:32" x14ac:dyDescent="0.2">
      <c r="A465" s="2" t="s">
        <v>1390</v>
      </c>
      <c r="B465" s="2" t="s">
        <v>1391</v>
      </c>
      <c r="C465" s="1">
        <v>11</v>
      </c>
      <c r="D465" s="3" t="s">
        <v>1070</v>
      </c>
      <c r="E465" s="4" t="s">
        <v>1392</v>
      </c>
      <c r="F465" s="1">
        <v>430</v>
      </c>
      <c r="G465" s="13">
        <f>VLOOKUP(B465,'[1]高三下(高考)'!$B:$J,8,0)</f>
        <v>71</v>
      </c>
      <c r="H465" s="12" t="str">
        <f>VLOOKUP(B465,'[1]高三下(高考)'!$B:$J,9,0)</f>
        <v>曹云萍</v>
      </c>
      <c r="I465" s="15">
        <f t="shared" si="92"/>
        <v>153.0035335689046</v>
      </c>
      <c r="J465">
        <f t="shared" si="93"/>
        <v>80</v>
      </c>
      <c r="K465">
        <f>VLOOKUP(B465,[1]高三上!$B:$J,8,0)</f>
        <v>22</v>
      </c>
      <c r="L465" t="str">
        <f>VLOOKUP(B465,[1]高三上!$B:$J,9,0)</f>
        <v>曹云萍</v>
      </c>
      <c r="M465">
        <f t="shared" si="100"/>
        <v>104.59363957597174</v>
      </c>
      <c r="N465">
        <f t="shared" si="94"/>
        <v>230</v>
      </c>
      <c r="O465">
        <f>VLOOKUP(B465,[1]高二下!$B:$J,8,0)</f>
        <v>24</v>
      </c>
      <c r="P465" t="str">
        <f>VLOOKUP(B465,[1]高二下!$B:$J,9,0)</f>
        <v>曹云萍</v>
      </c>
      <c r="Q465">
        <f t="shared" si="101"/>
        <v>103.886925795053</v>
      </c>
      <c r="R465">
        <f t="shared" si="95"/>
        <v>243</v>
      </c>
      <c r="S465">
        <f>VLOOKUP(B465,[1]高二上!$B:$J,8,0)</f>
        <v>22</v>
      </c>
      <c r="T465" t="str">
        <f>VLOOKUP(B465,[1]高二上!$B:$J,9,0)</f>
        <v>曹云萍</v>
      </c>
      <c r="U465">
        <f t="shared" si="102"/>
        <v>67.844522968197879</v>
      </c>
      <c r="V465">
        <f t="shared" si="96"/>
        <v>254</v>
      </c>
      <c r="W465">
        <f>VLOOKUP(B465,[1]高一下!$B:$J,8,0)</f>
        <v>52</v>
      </c>
      <c r="X465" t="str">
        <f>VLOOKUP(B465,[1]高一下!$B:$J,9,0)</f>
        <v>曹云萍</v>
      </c>
      <c r="Y465">
        <f t="shared" si="103"/>
        <v>95.053003533568898</v>
      </c>
      <c r="Z465">
        <f t="shared" si="97"/>
        <v>163</v>
      </c>
      <c r="AA465">
        <f>VLOOKUP(B465,[1]高一上!$B:$I,7,0)</f>
        <v>35</v>
      </c>
      <c r="AB465" t="str">
        <f>VLOOKUP(B465,[1]高一上!$B:$I,8,0)</f>
        <v>曹云萍</v>
      </c>
      <c r="AC465">
        <f t="shared" si="91"/>
        <v>107.42049469964664</v>
      </c>
      <c r="AD465">
        <f t="shared" si="98"/>
        <v>149</v>
      </c>
      <c r="AE465">
        <f>VLOOKUP(B465,[1]中考!$B:$H,7,0)</f>
        <v>79</v>
      </c>
      <c r="AF465">
        <f t="shared" si="99"/>
        <v>184</v>
      </c>
    </row>
    <row r="466" spans="1:32" x14ac:dyDescent="0.2">
      <c r="A466" s="2" t="s">
        <v>1393</v>
      </c>
      <c r="B466" s="2" t="s">
        <v>1394</v>
      </c>
      <c r="C466" s="1">
        <v>11</v>
      </c>
      <c r="D466" s="3" t="s">
        <v>1070</v>
      </c>
      <c r="E466" s="4" t="s">
        <v>1395</v>
      </c>
      <c r="F466" s="1">
        <v>429</v>
      </c>
      <c r="G466" s="13">
        <f>VLOOKUP(B466,'[1]高三下(高考)'!$B:$J,8,0)</f>
        <v>58</v>
      </c>
      <c r="H466" s="12" t="str">
        <f>VLOOKUP(B466,'[1]高三下(高考)'!$B:$J,9,0)</f>
        <v>曹云萍</v>
      </c>
      <c r="I466" s="15">
        <f t="shared" si="92"/>
        <v>100</v>
      </c>
      <c r="J466">
        <f t="shared" si="93"/>
        <v>171</v>
      </c>
      <c r="K466">
        <f>VLOOKUP(B466,[1]高三上!$B:$J,8,0)</f>
        <v>32</v>
      </c>
      <c r="L466" t="str">
        <f>VLOOKUP(B466,[1]高三上!$B:$J,9,0)</f>
        <v>曹云萍</v>
      </c>
      <c r="M466">
        <f t="shared" si="100"/>
        <v>95.759717314487631</v>
      </c>
      <c r="N466">
        <f t="shared" si="94"/>
        <v>171</v>
      </c>
      <c r="O466">
        <f>VLOOKUP(B466,[1]高二下!$B:$J,8,0)</f>
        <v>41</v>
      </c>
      <c r="P466" t="str">
        <f>VLOOKUP(B466,[1]高二下!$B:$J,9,0)</f>
        <v>曹云萍</v>
      </c>
      <c r="Q466">
        <f t="shared" si="101"/>
        <v>83.39222614840989</v>
      </c>
      <c r="R466">
        <f t="shared" si="95"/>
        <v>159</v>
      </c>
      <c r="S466">
        <f>VLOOKUP(B466,[1]高二上!$B:$J,8,0)</f>
        <v>41</v>
      </c>
      <c r="T466" t="str">
        <f>VLOOKUP(B466,[1]高二上!$B:$J,9,0)</f>
        <v>曹云萍</v>
      </c>
      <c r="U466">
        <f t="shared" si="102"/>
        <v>153.0035335689046</v>
      </c>
      <c r="V466">
        <f t="shared" si="96"/>
        <v>112</v>
      </c>
      <c r="W466">
        <f>VLOOKUP(B466,[1]高一下!$B:$J,8,0)</f>
        <v>35</v>
      </c>
      <c r="X466" t="str">
        <f>VLOOKUP(B466,[1]高一下!$B:$J,9,0)</f>
        <v>曹云萍</v>
      </c>
      <c r="Y466">
        <f t="shared" si="103"/>
        <v>97.526501766784449</v>
      </c>
      <c r="Z466">
        <f t="shared" si="97"/>
        <v>262</v>
      </c>
      <c r="AA466">
        <f>VLOOKUP(B466,[1]高一上!$B:$I,7,0)</f>
        <v>20</v>
      </c>
      <c r="AB466" t="str">
        <f>VLOOKUP(B466,[1]高一上!$B:$I,8,0)</f>
        <v>曹云萍</v>
      </c>
      <c r="AC466">
        <f t="shared" si="91"/>
        <v>104.9469964664311</v>
      </c>
      <c r="AD466">
        <f t="shared" si="98"/>
        <v>255</v>
      </c>
      <c r="AE466">
        <f>VLOOKUP(B466,[1]中考!$B:$H,7,0)</f>
        <v>41</v>
      </c>
      <c r="AF466">
        <f t="shared" si="99"/>
        <v>276</v>
      </c>
    </row>
    <row r="467" spans="1:32" x14ac:dyDescent="0.2">
      <c r="A467" s="2" t="s">
        <v>1396</v>
      </c>
      <c r="B467" s="2" t="s">
        <v>1397</v>
      </c>
      <c r="C467" s="1">
        <v>11</v>
      </c>
      <c r="D467" s="3" t="s">
        <v>1070</v>
      </c>
      <c r="E467" s="4" t="s">
        <v>1398</v>
      </c>
      <c r="F467" s="1">
        <v>429</v>
      </c>
      <c r="G467" s="13">
        <f>VLOOKUP(B467,'[1]高三下(高考)'!$B:$J,8,0)</f>
        <v>62</v>
      </c>
      <c r="H467" s="12" t="str">
        <f>VLOOKUP(B467,'[1]高三下(高考)'!$B:$J,9,0)</f>
        <v>曹云萍</v>
      </c>
      <c r="I467" s="15">
        <f t="shared" si="92"/>
        <v>80.565371024734986</v>
      </c>
      <c r="J467">
        <f t="shared" si="93"/>
        <v>138</v>
      </c>
      <c r="K467">
        <f>VLOOKUP(B467,[1]高三上!$B:$J,8,0)</f>
        <v>45</v>
      </c>
      <c r="L467" t="str">
        <f>VLOOKUP(B467,[1]高三上!$B:$J,9,0)</f>
        <v>曹云萍</v>
      </c>
      <c r="M467">
        <f t="shared" si="100"/>
        <v>132.15547703180212</v>
      </c>
      <c r="N467">
        <f t="shared" si="94"/>
        <v>83</v>
      </c>
      <c r="O467">
        <f>VLOOKUP(B467,[1]高二下!$B:$J,8,0)</f>
        <v>38</v>
      </c>
      <c r="P467" t="str">
        <f>VLOOKUP(B467,[1]高二下!$B:$J,9,0)</f>
        <v>曹云萍</v>
      </c>
      <c r="Q467">
        <f t="shared" si="101"/>
        <v>119.43462897526501</v>
      </c>
      <c r="R467">
        <f t="shared" si="95"/>
        <v>174</v>
      </c>
      <c r="S467">
        <f>VLOOKUP(B467,[1]高二上!$B:$J,8,0)</f>
        <v>26</v>
      </c>
      <c r="T467" t="str">
        <f>VLOOKUP(B467,[1]高二上!$B:$J,9,0)</f>
        <v>马俊</v>
      </c>
      <c r="U467">
        <f t="shared" si="102"/>
        <v>81.625441696113072</v>
      </c>
      <c r="V467">
        <f t="shared" si="96"/>
        <v>229</v>
      </c>
      <c r="W467">
        <f>VLOOKUP(B467,[1]高一下!$B:$J,8,0)</f>
        <v>50</v>
      </c>
      <c r="X467" t="str">
        <f>VLOOKUP(B467,[1]高一下!$B:$J,9,0)</f>
        <v>马俊</v>
      </c>
      <c r="Y467">
        <f t="shared" si="103"/>
        <v>116.96113074204948</v>
      </c>
      <c r="Z467">
        <f t="shared" si="97"/>
        <v>177</v>
      </c>
      <c r="AA467">
        <f>VLOOKUP(B467,[1]高一上!$B:$I,7,0)</f>
        <v>25</v>
      </c>
      <c r="AB467" t="str">
        <f>VLOOKUP(B467,[1]高一上!$B:$I,8,0)</f>
        <v>曹云萍</v>
      </c>
      <c r="AC467">
        <f t="shared" si="91"/>
        <v>78.798586572438154</v>
      </c>
      <c r="AD467">
        <f t="shared" si="98"/>
        <v>225</v>
      </c>
      <c r="AE467">
        <f>VLOOKUP(B467,[1]中考!$B:$H,7,0)</f>
        <v>90</v>
      </c>
      <c r="AF467">
        <f t="shared" si="99"/>
        <v>117</v>
      </c>
    </row>
    <row r="468" spans="1:32" x14ac:dyDescent="0.2">
      <c r="A468" s="2" t="s">
        <v>1399</v>
      </c>
      <c r="B468" s="2" t="s">
        <v>1400</v>
      </c>
      <c r="C468" s="1">
        <v>11</v>
      </c>
      <c r="D468" s="3" t="s">
        <v>1070</v>
      </c>
      <c r="E468" s="4" t="s">
        <v>1401</v>
      </c>
      <c r="F468" s="1">
        <v>426</v>
      </c>
      <c r="G468" s="13">
        <f>VLOOKUP(B468,'[1]高三下(高考)'!$B:$J,8,0)</f>
        <v>40</v>
      </c>
      <c r="H468" s="12" t="str">
        <f>VLOOKUP(B468,'[1]高三下(高考)'!$B:$J,9,0)</f>
        <v>曹云萍</v>
      </c>
      <c r="I468" s="15">
        <f t="shared" si="92"/>
        <v>72.791519434628981</v>
      </c>
      <c r="J468">
        <f t="shared" si="93"/>
        <v>264</v>
      </c>
      <c r="K468">
        <f>VLOOKUP(B468,[1]高三上!$B:$J,8,0)</f>
        <v>30</v>
      </c>
      <c r="L468" t="str">
        <f>VLOOKUP(B468,[1]高三上!$B:$J,9,0)</f>
        <v>曹云萍</v>
      </c>
      <c r="M468">
        <f t="shared" si="100"/>
        <v>99.293286219081267</v>
      </c>
      <c r="N468">
        <f t="shared" si="94"/>
        <v>187</v>
      </c>
      <c r="O468">
        <f>VLOOKUP(B468,[1]高二下!$B:$J,8,0)</f>
        <v>37</v>
      </c>
      <c r="P468" t="str">
        <f>VLOOKUP(B468,[1]高二下!$B:$J,9,0)</f>
        <v>曹云萍</v>
      </c>
      <c r="Q468">
        <f t="shared" si="101"/>
        <v>133.21554770318022</v>
      </c>
      <c r="R468">
        <f t="shared" si="95"/>
        <v>185</v>
      </c>
      <c r="S468">
        <f>VLOOKUP(B468,[1]高二上!$B:$J,8,0)</f>
        <v>11</v>
      </c>
      <c r="T468" t="str">
        <f>VLOOKUP(B468,[1]高二上!$B:$J,9,0)</f>
        <v>曹云萍</v>
      </c>
      <c r="U468">
        <f t="shared" si="102"/>
        <v>65.371024734982328</v>
      </c>
      <c r="V468">
        <f t="shared" si="96"/>
        <v>279</v>
      </c>
      <c r="W468">
        <f>VLOOKUP(B468,[1]高一下!$B:$J,8,0)</f>
        <v>49</v>
      </c>
      <c r="X468" t="str">
        <f>VLOOKUP(B468,[1]高一下!$B:$J,9,0)</f>
        <v>曹云萍</v>
      </c>
      <c r="Y468">
        <f t="shared" si="103"/>
        <v>108.8339222614841</v>
      </c>
      <c r="Z468">
        <f t="shared" si="97"/>
        <v>181</v>
      </c>
      <c r="AA468">
        <f>VLOOKUP(B468,[1]高一上!$B:$I,7,0)</f>
        <v>28</v>
      </c>
      <c r="AB468" t="str">
        <f>VLOOKUP(B468,[1]高一上!$B:$I,8,0)</f>
        <v>曹云萍</v>
      </c>
      <c r="AC468">
        <f t="shared" si="91"/>
        <v>110.95406360424028</v>
      </c>
      <c r="AD468">
        <f t="shared" si="98"/>
        <v>206</v>
      </c>
      <c r="AE468">
        <f>VLOOKUP(B468,[1]中考!$B:$H,7,0)</f>
        <v>73</v>
      </c>
      <c r="AF468">
        <f t="shared" si="99"/>
        <v>212</v>
      </c>
    </row>
    <row r="469" spans="1:32" x14ac:dyDescent="0.2">
      <c r="A469" s="2" t="s">
        <v>1402</v>
      </c>
      <c r="B469" s="2" t="s">
        <v>1403</v>
      </c>
      <c r="C469" s="1">
        <v>11</v>
      </c>
      <c r="D469" s="3" t="s">
        <v>1070</v>
      </c>
      <c r="E469" s="4" t="s">
        <v>1404</v>
      </c>
      <c r="F469" s="1">
        <v>420</v>
      </c>
      <c r="G469" s="13">
        <f>VLOOKUP(B469,'[1]高三下(高考)'!$B:$J,8,0)</f>
        <v>76</v>
      </c>
      <c r="H469" s="12" t="str">
        <f>VLOOKUP(B469,'[1]高三下(高考)'!$B:$J,9,0)</f>
        <v>曹云萍</v>
      </c>
      <c r="I469" s="15">
        <f t="shared" si="92"/>
        <v>116.60777385159011</v>
      </c>
      <c r="J469">
        <f t="shared" si="93"/>
        <v>49</v>
      </c>
      <c r="K469">
        <f>VLOOKUP(B469,[1]高三上!$B:$J,8,0)</f>
        <v>43</v>
      </c>
      <c r="L469" t="str">
        <f>VLOOKUP(B469,[1]高三上!$B:$J,9,0)</f>
        <v>曹云萍</v>
      </c>
      <c r="M469">
        <f t="shared" si="100"/>
        <v>116.96113074204948</v>
      </c>
      <c r="N469">
        <f t="shared" si="94"/>
        <v>96</v>
      </c>
      <c r="O469">
        <f>VLOOKUP(B469,[1]高二下!$B:$J,8,0)</f>
        <v>42</v>
      </c>
      <c r="P469" t="str">
        <f>VLOOKUP(B469,[1]高二下!$B:$J,9,0)</f>
        <v>曹云萍</v>
      </c>
      <c r="Q469">
        <f t="shared" si="101"/>
        <v>64.664310954063609</v>
      </c>
      <c r="R469">
        <f t="shared" si="95"/>
        <v>144</v>
      </c>
      <c r="S469">
        <f>VLOOKUP(B469,[1]高二上!$B:$J,8,0)</f>
        <v>54</v>
      </c>
      <c r="T469" t="str">
        <f>VLOOKUP(B469,[1]高二上!$B:$J,9,0)</f>
        <v>曹云萍</v>
      </c>
      <c r="U469">
        <f t="shared" si="102"/>
        <v>124.02826855123675</v>
      </c>
      <c r="V469">
        <f t="shared" si="96"/>
        <v>44</v>
      </c>
      <c r="W469">
        <f>VLOOKUP(B469,[1]高一下!$B:$J,8,0)</f>
        <v>60</v>
      </c>
      <c r="X469" t="str">
        <f>VLOOKUP(B469,[1]高一下!$B:$J,9,0)</f>
        <v>曹云萍</v>
      </c>
      <c r="Y469">
        <f t="shared" si="103"/>
        <v>127.20848056537102</v>
      </c>
      <c r="Z469">
        <f t="shared" si="97"/>
        <v>112</v>
      </c>
      <c r="AA469">
        <f>VLOOKUP(B469,[1]高一上!$B:$I,7,0)</f>
        <v>30</v>
      </c>
      <c r="AB469" t="str">
        <f>VLOOKUP(B469,[1]高一上!$B:$I,8,0)</f>
        <v>马俊</v>
      </c>
      <c r="AC469">
        <f t="shared" si="91"/>
        <v>120.84805653710248</v>
      </c>
      <c r="AD469">
        <f t="shared" si="98"/>
        <v>189</v>
      </c>
      <c r="AE469">
        <f>VLOOKUP(B469,[1]中考!$B:$H,7,0)</f>
        <v>81</v>
      </c>
      <c r="AF469">
        <f t="shared" si="99"/>
        <v>171</v>
      </c>
    </row>
    <row r="470" spans="1:32" x14ac:dyDescent="0.2">
      <c r="A470" s="2" t="s">
        <v>1405</v>
      </c>
      <c r="B470" s="2" t="s">
        <v>1406</v>
      </c>
      <c r="C470" s="1">
        <v>11</v>
      </c>
      <c r="D470" s="3" t="s">
        <v>1070</v>
      </c>
      <c r="E470" s="4" t="s">
        <v>1407</v>
      </c>
      <c r="F470" s="1">
        <v>420</v>
      </c>
      <c r="G470" s="13">
        <f>VLOOKUP(B470,'[1]高三下(高考)'!$B:$J,8,0)</f>
        <v>63</v>
      </c>
      <c r="H470" s="12" t="str">
        <f>VLOOKUP(B470,'[1]高三下(高考)'!$B:$J,9,0)</f>
        <v>曹云萍</v>
      </c>
      <c r="I470" s="15">
        <f t="shared" si="92"/>
        <v>104.9469964664311</v>
      </c>
      <c r="J470">
        <f t="shared" si="93"/>
        <v>132</v>
      </c>
      <c r="K470">
        <f>VLOOKUP(B470,[1]高三上!$B:$J,8,0)</f>
        <v>35</v>
      </c>
      <c r="L470" t="str">
        <f>VLOOKUP(B470,[1]高三上!$B:$J,9,0)</f>
        <v>曹云萍</v>
      </c>
      <c r="M470">
        <f t="shared" si="100"/>
        <v>59.363957597173147</v>
      </c>
      <c r="N470">
        <f t="shared" si="94"/>
        <v>146</v>
      </c>
      <c r="O470">
        <f>VLOOKUP(B470,[1]高二下!$B:$J,8,0)</f>
        <v>66</v>
      </c>
      <c r="P470" t="str">
        <f>VLOOKUP(B470,[1]高二下!$B:$J,9,0)</f>
        <v>曹云萍</v>
      </c>
      <c r="Q470">
        <f t="shared" si="101"/>
        <v>95.406360424028264</v>
      </c>
      <c r="R470">
        <f t="shared" si="95"/>
        <v>31</v>
      </c>
      <c r="S470">
        <f>VLOOKUP(B470,[1]高二上!$B:$J,8,0)</f>
        <v>63</v>
      </c>
      <c r="T470" t="str">
        <f>VLOOKUP(B470,[1]高二上!$B:$J,9,0)</f>
        <v>曹云萍</v>
      </c>
      <c r="U470">
        <f t="shared" si="102"/>
        <v>153.71024734982333</v>
      </c>
      <c r="V470">
        <f t="shared" si="96"/>
        <v>18</v>
      </c>
      <c r="W470">
        <f>VLOOKUP(B470,[1]高一下!$B:$J,8,0)</f>
        <v>51</v>
      </c>
      <c r="X470" t="str">
        <f>VLOOKUP(B470,[1]高一下!$B:$J,9,0)</f>
        <v>曹云萍</v>
      </c>
      <c r="Y470">
        <f t="shared" si="103"/>
        <v>103.886925795053</v>
      </c>
      <c r="Z470">
        <f t="shared" si="97"/>
        <v>170</v>
      </c>
      <c r="AA470">
        <f>VLOOKUP(B470,[1]高一上!$B:$I,7,0)</f>
        <v>31</v>
      </c>
      <c r="AB470" t="str">
        <f>VLOOKUP(B470,[1]高一上!$B:$I,8,0)</f>
        <v>马俊</v>
      </c>
      <c r="AC470">
        <f t="shared" si="91"/>
        <v>101.76678445229682</v>
      </c>
      <c r="AD470">
        <f t="shared" si="98"/>
        <v>181</v>
      </c>
      <c r="AE470">
        <f>VLOOKUP(B470,[1]中考!$B:$H,7,0)</f>
        <v>80</v>
      </c>
      <c r="AF470">
        <f t="shared" si="99"/>
        <v>175</v>
      </c>
    </row>
    <row r="471" spans="1:32" x14ac:dyDescent="0.2">
      <c r="A471" s="2" t="s">
        <v>1408</v>
      </c>
      <c r="B471" s="2" t="s">
        <v>1409</v>
      </c>
      <c r="C471" s="1">
        <v>11</v>
      </c>
      <c r="D471" s="3" t="s">
        <v>1070</v>
      </c>
      <c r="E471" s="4" t="s">
        <v>495</v>
      </c>
      <c r="F471" s="1">
        <v>419</v>
      </c>
      <c r="G471" s="13">
        <f>VLOOKUP(B471,'[1]高三下(高考)'!$B:$J,8,0)</f>
        <v>73</v>
      </c>
      <c r="H471" s="12" t="str">
        <f>VLOOKUP(B471,'[1]高三下(高考)'!$B:$J,9,0)</f>
        <v>曹云萍</v>
      </c>
      <c r="I471" s="15">
        <f t="shared" si="92"/>
        <v>90.459363957597176</v>
      </c>
      <c r="J471">
        <f t="shared" si="93"/>
        <v>62</v>
      </c>
      <c r="K471">
        <f>VLOOKUP(B471,[1]高三上!$B:$J,8,0)</f>
        <v>54</v>
      </c>
      <c r="L471" t="str">
        <f>VLOOKUP(B471,[1]高三上!$B:$J,9,0)</f>
        <v>曹云萍</v>
      </c>
      <c r="M471">
        <f t="shared" si="100"/>
        <v>115.54770318021201</v>
      </c>
      <c r="N471">
        <f t="shared" si="94"/>
        <v>35</v>
      </c>
      <c r="O471">
        <f>VLOOKUP(B471,[1]高二下!$B:$J,8,0)</f>
        <v>53</v>
      </c>
      <c r="P471" t="str">
        <f>VLOOKUP(B471,[1]高二下!$B:$J,9,0)</f>
        <v>曹云萍</v>
      </c>
      <c r="Q471">
        <f t="shared" si="101"/>
        <v>99.293286219081267</v>
      </c>
      <c r="R471">
        <f t="shared" si="95"/>
        <v>79</v>
      </c>
      <c r="S471">
        <f>VLOOKUP(B471,[1]高二上!$B:$J,8,0)</f>
        <v>46</v>
      </c>
      <c r="T471" t="str">
        <f>VLOOKUP(B471,[1]高二上!$B:$J,9,0)</f>
        <v>曹云萍</v>
      </c>
      <c r="U471">
        <f t="shared" si="102"/>
        <v>97.173144876325082</v>
      </c>
      <c r="V471">
        <f t="shared" si="96"/>
        <v>77</v>
      </c>
      <c r="W471">
        <f>VLOOKUP(B471,[1]高一下!$B:$J,8,0)</f>
        <v>67</v>
      </c>
      <c r="X471" t="str">
        <f>VLOOKUP(B471,[1]高一下!$B:$J,9,0)</f>
        <v>曹云萍</v>
      </c>
      <c r="Y471">
        <f t="shared" si="103"/>
        <v>160.42402826855124</v>
      </c>
      <c r="Z471">
        <f t="shared" si="97"/>
        <v>69</v>
      </c>
      <c r="AA471">
        <f>VLOOKUP(B471,[1]高一上!$B:$I,7,0)</f>
        <v>23</v>
      </c>
      <c r="AB471" t="str">
        <f>VLOOKUP(B471,[1]高一上!$B:$I,8,0)</f>
        <v>邓国华</v>
      </c>
      <c r="AC471">
        <f t="shared" si="91"/>
        <v>106.36042402826855</v>
      </c>
      <c r="AD471">
        <f t="shared" si="98"/>
        <v>240</v>
      </c>
      <c r="AE471">
        <f>VLOOKUP(B471,[1]中考!$B:$H,7,0)</f>
        <v>95</v>
      </c>
      <c r="AF471">
        <f t="shared" si="99"/>
        <v>87</v>
      </c>
    </row>
    <row r="472" spans="1:32" x14ac:dyDescent="0.2">
      <c r="A472" s="5" t="s">
        <v>1410</v>
      </c>
      <c r="B472" s="2" t="s">
        <v>1411</v>
      </c>
      <c r="C472" s="1">
        <v>11</v>
      </c>
      <c r="D472" s="3" t="s">
        <v>1070</v>
      </c>
      <c r="E472" s="4" t="s">
        <v>1412</v>
      </c>
      <c r="F472" s="1">
        <v>416</v>
      </c>
      <c r="G472" s="13">
        <f>VLOOKUP(B472,'[1]高三下(高考)'!$B:$J,8,0)</f>
        <v>69</v>
      </c>
      <c r="H472" s="12" t="str">
        <f>VLOOKUP(B472,'[1]高三下(高考)'!$B:$J,9,0)</f>
        <v>曹云萍</v>
      </c>
      <c r="I472" s="15">
        <f t="shared" si="92"/>
        <v>133.92226148409895</v>
      </c>
      <c r="J472">
        <f t="shared" si="93"/>
        <v>97</v>
      </c>
      <c r="K472">
        <f>VLOOKUP(B472,[1]高三上!$B:$J,8,0)</f>
        <v>29</v>
      </c>
      <c r="L472" t="str">
        <f>VLOOKUP(B472,[1]高三上!$B:$J,9,0)</f>
        <v>曹云萍</v>
      </c>
      <c r="M472">
        <f t="shared" si="100"/>
        <v>46.289752650176673</v>
      </c>
      <c r="N472">
        <f t="shared" si="94"/>
        <v>193</v>
      </c>
      <c r="O472">
        <f>VLOOKUP(B472,[1]高二下!$B:$J,8,0)</f>
        <v>62</v>
      </c>
      <c r="P472" t="str">
        <f>VLOOKUP(B472,[1]高二下!$B:$J,9,0)</f>
        <v>曹云萍</v>
      </c>
      <c r="Q472">
        <f t="shared" si="101"/>
        <v>120.49469964664311</v>
      </c>
      <c r="R472">
        <f t="shared" si="95"/>
        <v>41</v>
      </c>
      <c r="S472">
        <f>VLOOKUP(B472,[1]高二上!$B:$J,8,0)</f>
        <v>43</v>
      </c>
      <c r="T472" t="str">
        <f>VLOOKUP(B472,[1]高二上!$B:$J,9,0)</f>
        <v>曹云萍</v>
      </c>
      <c r="U472">
        <f t="shared" si="102"/>
        <v>129.68197879858658</v>
      </c>
      <c r="V472">
        <f t="shared" si="96"/>
        <v>99</v>
      </c>
      <c r="W472">
        <f>VLOOKUP(B472,[1]高一下!$B:$J,8,0)</f>
        <v>48</v>
      </c>
      <c r="X472" t="str">
        <f>VLOOKUP(B472,[1]高一下!$B:$J,9,0)</f>
        <v>曹云萍</v>
      </c>
      <c r="Y472">
        <f t="shared" si="103"/>
        <v>112.01413427561837</v>
      </c>
      <c r="Z472">
        <f t="shared" si="97"/>
        <v>183</v>
      </c>
      <c r="AA472">
        <f>VLOOKUP(B472,[1]高一上!$B:$I,7,0)</f>
        <v>26</v>
      </c>
      <c r="AB472" t="str">
        <f>VLOOKUP(B472,[1]高一上!$B:$I,8,0)</f>
        <v>曹云萍</v>
      </c>
      <c r="AC472">
        <f t="shared" si="91"/>
        <v>84.452296819787989</v>
      </c>
      <c r="AD472">
        <f t="shared" si="98"/>
        <v>217</v>
      </c>
      <c r="AE472">
        <f>VLOOKUP(B472,[1]中考!$B:$H,7,0)</f>
        <v>87</v>
      </c>
      <c r="AF472">
        <f t="shared" si="99"/>
        <v>139</v>
      </c>
    </row>
    <row r="473" spans="1:32" x14ac:dyDescent="0.2">
      <c r="A473" s="2" t="s">
        <v>1413</v>
      </c>
      <c r="B473" s="2" t="s">
        <v>1414</v>
      </c>
      <c r="C473" s="1">
        <v>11</v>
      </c>
      <c r="D473" s="3" t="s">
        <v>1070</v>
      </c>
      <c r="E473" s="4" t="s">
        <v>1333</v>
      </c>
      <c r="F473" s="1">
        <v>415</v>
      </c>
      <c r="G473" s="13">
        <f>VLOOKUP(B473,'[1]高三下(高考)'!$B:$J,8,0)</f>
        <v>45</v>
      </c>
      <c r="H473" s="12" t="str">
        <f>VLOOKUP(B473,'[1]高三下(高考)'!$B:$J,9,0)</f>
        <v>曹云萍</v>
      </c>
      <c r="I473" s="15">
        <f t="shared" si="92"/>
        <v>101.41342756183745</v>
      </c>
      <c r="J473">
        <f t="shared" si="93"/>
        <v>245</v>
      </c>
      <c r="K473">
        <f>VLOOKUP(B473,[1]高三上!$B:$J,8,0)</f>
        <v>16</v>
      </c>
      <c r="L473" t="str">
        <f>VLOOKUP(B473,[1]高三上!$B:$J,9,0)</f>
        <v>曹云萍</v>
      </c>
      <c r="M473">
        <f t="shared" si="100"/>
        <v>91.166077738515895</v>
      </c>
      <c r="N473">
        <f t="shared" si="94"/>
        <v>249</v>
      </c>
      <c r="O473">
        <f>VLOOKUP(B473,[1]高二下!$B:$J,8,0)</f>
        <v>28</v>
      </c>
      <c r="P473" t="str">
        <f>VLOOKUP(B473,[1]高二下!$B:$J,9,0)</f>
        <v>曹云萍</v>
      </c>
      <c r="Q473">
        <f t="shared" si="101"/>
        <v>57.243816254416963</v>
      </c>
      <c r="R473">
        <f t="shared" si="95"/>
        <v>224</v>
      </c>
      <c r="S473">
        <f>VLOOKUP(B473,[1]高二上!$B:$J,8,0)</f>
        <v>42</v>
      </c>
      <c r="T473" t="str">
        <f>VLOOKUP(B473,[1]高二上!$B:$J,9,0)</f>
        <v>曹云萍</v>
      </c>
      <c r="U473">
        <f t="shared" si="102"/>
        <v>121.20141342756185</v>
      </c>
      <c r="V473">
        <f t="shared" si="96"/>
        <v>103</v>
      </c>
      <c r="W473">
        <f>VLOOKUP(B473,[1]高一下!$B:$J,8,0)</f>
        <v>52</v>
      </c>
      <c r="X473" t="str">
        <f>VLOOKUP(B473,[1]高一下!$B:$J,9,0)</f>
        <v>曹云萍</v>
      </c>
      <c r="Y473">
        <f t="shared" si="103"/>
        <v>112.36749116607774</v>
      </c>
      <c r="Z473">
        <f t="shared" si="97"/>
        <v>163</v>
      </c>
      <c r="AA473">
        <f>VLOOKUP(B473,[1]高一上!$B:$I,7,0)</f>
        <v>29</v>
      </c>
      <c r="AB473" t="str">
        <f>VLOOKUP(B473,[1]高一上!$B:$I,8,0)</f>
        <v>邓国华</v>
      </c>
      <c r="AC473">
        <f t="shared" si="91"/>
        <v>118.37455830388693</v>
      </c>
      <c r="AD473">
        <f t="shared" si="98"/>
        <v>198</v>
      </c>
      <c r="AE473">
        <f>VLOOKUP(B473,[1]中考!$B:$H,7,0)</f>
        <v>72</v>
      </c>
      <c r="AF473">
        <f t="shared" si="99"/>
        <v>215</v>
      </c>
    </row>
    <row r="474" spans="1:32" x14ac:dyDescent="0.2">
      <c r="A474" s="2" t="s">
        <v>1415</v>
      </c>
      <c r="B474" s="2" t="s">
        <v>1416</v>
      </c>
      <c r="C474" s="1">
        <v>11</v>
      </c>
      <c r="D474" s="3" t="s">
        <v>1070</v>
      </c>
      <c r="E474" s="4" t="s">
        <v>1417</v>
      </c>
      <c r="F474" s="1">
        <v>413</v>
      </c>
      <c r="G474" s="13">
        <f>VLOOKUP(B474,'[1]高三下(高考)'!$B:$J,8,0)</f>
        <v>85</v>
      </c>
      <c r="H474" s="12" t="str">
        <f>VLOOKUP(B474,'[1]高三下(高考)'!$B:$J,9,0)</f>
        <v>曹云萍</v>
      </c>
      <c r="I474" s="15">
        <f t="shared" si="92"/>
        <v>97.173144876325082</v>
      </c>
      <c r="J474">
        <f t="shared" si="93"/>
        <v>17</v>
      </c>
      <c r="K474">
        <f>VLOOKUP(B474,[1]高三上!$B:$J,8,0)</f>
        <v>67</v>
      </c>
      <c r="L474" t="str">
        <f>VLOOKUP(B474,[1]高三上!$B:$J,9,0)</f>
        <v>曹云萍</v>
      </c>
      <c r="M474">
        <f t="shared" si="100"/>
        <v>111.30742049469964</v>
      </c>
      <c r="N474">
        <f t="shared" si="94"/>
        <v>9</v>
      </c>
      <c r="O474">
        <f>VLOOKUP(B474,[1]高二下!$B:$J,8,0)</f>
        <v>62</v>
      </c>
      <c r="P474" t="str">
        <f>VLOOKUP(B474,[1]高二下!$B:$J,9,0)</f>
        <v>曹云萍</v>
      </c>
      <c r="Q474">
        <f t="shared" si="101"/>
        <v>98.939929328621915</v>
      </c>
      <c r="R474">
        <f t="shared" si="95"/>
        <v>41</v>
      </c>
      <c r="S474">
        <f>VLOOKUP(B474,[1]高二上!$B:$J,8,0)</f>
        <v>55</v>
      </c>
      <c r="T474" t="str">
        <f>VLOOKUP(B474,[1]高二上!$B:$J,9,0)</f>
        <v>曹云萍</v>
      </c>
      <c r="U474">
        <f t="shared" si="102"/>
        <v>126.14840989399293</v>
      </c>
      <c r="V474">
        <f t="shared" si="96"/>
        <v>38</v>
      </c>
      <c r="W474">
        <f>VLOOKUP(B474,[1]高一下!$B:$J,8,0)</f>
        <v>60</v>
      </c>
      <c r="X474" t="str">
        <f>VLOOKUP(B474,[1]高一下!$B:$J,9,0)</f>
        <v>曹云萍</v>
      </c>
      <c r="Y474">
        <f t="shared" si="103"/>
        <v>124.38162544169612</v>
      </c>
      <c r="Z474">
        <f t="shared" si="97"/>
        <v>112</v>
      </c>
      <c r="AA474">
        <f>VLOOKUP(B474,[1]高一上!$B:$I,7,0)</f>
        <v>31</v>
      </c>
      <c r="AB474" t="str">
        <f>VLOOKUP(B474,[1]高一上!$B:$I,8,0)</f>
        <v>曹云萍</v>
      </c>
      <c r="AC474">
        <f t="shared" si="91"/>
        <v>87.279151943462892</v>
      </c>
      <c r="AD474">
        <f t="shared" si="98"/>
        <v>181</v>
      </c>
      <c r="AE474">
        <f>VLOOKUP(B474,[1]中考!$B:$H,7,0)</f>
        <v>97</v>
      </c>
      <c r="AF474">
        <f t="shared" si="99"/>
        <v>76</v>
      </c>
    </row>
    <row r="475" spans="1:32" x14ac:dyDescent="0.2">
      <c r="A475" s="2" t="s">
        <v>1418</v>
      </c>
      <c r="B475" s="2" t="s">
        <v>1419</v>
      </c>
      <c r="C475" s="1">
        <v>11</v>
      </c>
      <c r="D475" s="3" t="s">
        <v>1070</v>
      </c>
      <c r="E475" s="4" t="s">
        <v>1420</v>
      </c>
      <c r="F475" s="1">
        <v>411</v>
      </c>
      <c r="G475" s="13">
        <f>VLOOKUP(B475,'[1]高三下(高考)'!$B:$J,8,0)</f>
        <v>61</v>
      </c>
      <c r="H475" s="12" t="str">
        <f>VLOOKUP(B475,'[1]高三下(高考)'!$B:$J,9,0)</f>
        <v>曹云萍</v>
      </c>
      <c r="I475" s="15">
        <f t="shared" si="92"/>
        <v>91.519434628975262</v>
      </c>
      <c r="J475">
        <f t="shared" si="93"/>
        <v>148</v>
      </c>
      <c r="K475">
        <f>VLOOKUP(B475,[1]高三上!$B:$J,8,0)</f>
        <v>38</v>
      </c>
      <c r="L475" t="str">
        <f>VLOOKUP(B475,[1]高三上!$B:$J,9,0)</f>
        <v>曹云萍</v>
      </c>
      <c r="M475">
        <f t="shared" si="100"/>
        <v>100.70671378091873</v>
      </c>
      <c r="N475">
        <f t="shared" si="94"/>
        <v>124</v>
      </c>
      <c r="O475">
        <f>VLOOKUP(B475,[1]高二下!$B:$J,8,0)</f>
        <v>45</v>
      </c>
      <c r="P475" t="str">
        <f>VLOOKUP(B475,[1]高二下!$B:$J,9,0)</f>
        <v>曹云萍</v>
      </c>
      <c r="Q475">
        <f t="shared" si="101"/>
        <v>126.85512367491167</v>
      </c>
      <c r="R475">
        <f t="shared" si="95"/>
        <v>126</v>
      </c>
      <c r="S475">
        <f>VLOOKUP(B475,[1]高二上!$B:$J,8,0)</f>
        <v>30</v>
      </c>
      <c r="T475" t="str">
        <f>VLOOKUP(B475,[1]高二上!$B:$J,9,0)</f>
        <v>曹云萍</v>
      </c>
      <c r="U475">
        <f t="shared" si="102"/>
        <v>96.81978798586573</v>
      </c>
      <c r="V475">
        <f t="shared" si="96"/>
        <v>202</v>
      </c>
      <c r="W475">
        <f>VLOOKUP(B475,[1]高一下!$B:$J,8,0)</f>
        <v>47</v>
      </c>
      <c r="X475" t="str">
        <f>VLOOKUP(B475,[1]高一下!$B:$J,9,0)</f>
        <v>曹云萍</v>
      </c>
      <c r="Y475">
        <f t="shared" si="103"/>
        <v>111.30742049469964</v>
      </c>
      <c r="Z475">
        <f t="shared" si="97"/>
        <v>193</v>
      </c>
      <c r="AA475">
        <f>VLOOKUP(B475,[1]高一上!$B:$I,7,0)</f>
        <v>25</v>
      </c>
      <c r="AB475" t="str">
        <f>VLOOKUP(B475,[1]高一上!$B:$I,8,0)</f>
        <v>邓国华</v>
      </c>
      <c r="AC475">
        <f t="shared" si="91"/>
        <v>58.657243816254415</v>
      </c>
      <c r="AD475">
        <f t="shared" si="98"/>
        <v>225</v>
      </c>
      <c r="AE475">
        <f>VLOOKUP(B475,[1]中考!$B:$H,7,0)</f>
        <v>97</v>
      </c>
      <c r="AF475">
        <f t="shared" si="99"/>
        <v>76</v>
      </c>
    </row>
    <row r="476" spans="1:32" x14ac:dyDescent="0.2">
      <c r="A476" s="2" t="s">
        <v>1421</v>
      </c>
      <c r="B476" s="2" t="s">
        <v>1422</v>
      </c>
      <c r="C476" s="1">
        <v>11</v>
      </c>
      <c r="D476" s="3" t="s">
        <v>1070</v>
      </c>
      <c r="E476" s="4" t="s">
        <v>1423</v>
      </c>
      <c r="F476" s="1">
        <v>410</v>
      </c>
      <c r="G476" s="13">
        <f>VLOOKUP(B476,'[1]高三下(高考)'!$B:$J,8,0)</f>
        <v>36</v>
      </c>
      <c r="H476" s="12" t="str">
        <f>VLOOKUP(B476,'[1]高三下(高考)'!$B:$J,9,0)</f>
        <v>曹云萍</v>
      </c>
      <c r="I476" s="15">
        <f t="shared" si="92"/>
        <v>66.431095406360427</v>
      </c>
      <c r="J476">
        <f t="shared" si="93"/>
        <v>271</v>
      </c>
      <c r="K476">
        <f>VLOOKUP(B476,[1]高三上!$B:$J,8,0)</f>
        <v>31</v>
      </c>
      <c r="L476" t="str">
        <f>VLOOKUP(B476,[1]高三上!$B:$J,9,0)</f>
        <v>曹云萍</v>
      </c>
      <c r="M476">
        <f t="shared" si="100"/>
        <v>119.78798586572438</v>
      </c>
      <c r="N476">
        <f t="shared" si="94"/>
        <v>176</v>
      </c>
      <c r="O476">
        <f>VLOOKUP(B476,[1]高二下!$B:$J,8,0)</f>
        <v>26</v>
      </c>
      <c r="P476" t="str">
        <f>VLOOKUP(B476,[1]高二下!$B:$J,9,0)</f>
        <v>曹云萍</v>
      </c>
      <c r="Q476">
        <f t="shared" si="101"/>
        <v>98.939929328621915</v>
      </c>
      <c r="R476">
        <f t="shared" si="95"/>
        <v>232</v>
      </c>
      <c r="S476">
        <f>VLOOKUP(B476,[1]高二上!$B:$J,8,0)</f>
        <v>26</v>
      </c>
      <c r="T476" t="str">
        <f>VLOOKUP(B476,[1]高二上!$B:$J,9,0)</f>
        <v>曹云萍</v>
      </c>
      <c r="U476">
        <f t="shared" si="102"/>
        <v>94.346289752650179</v>
      </c>
      <c r="V476">
        <f t="shared" si="96"/>
        <v>229</v>
      </c>
      <c r="W476">
        <f>VLOOKUP(B476,[1]高一下!$B:$J,8,0)</f>
        <v>44</v>
      </c>
      <c r="X476" t="str">
        <f>VLOOKUP(B476,[1]高一下!$B:$J,9,0)</f>
        <v>曹云萍</v>
      </c>
      <c r="Y476">
        <f t="shared" si="103"/>
        <v>85.865724381625441</v>
      </c>
      <c r="Z476">
        <f t="shared" si="97"/>
        <v>213</v>
      </c>
      <c r="AA476">
        <f>VLOOKUP(B476,[1]高一上!$B:$I,7,0)</f>
        <v>32</v>
      </c>
      <c r="AB476" t="str">
        <f>VLOOKUP(B476,[1]高一上!$B:$I,8,0)</f>
        <v>曹云萍</v>
      </c>
      <c r="AC476">
        <f t="shared" si="91"/>
        <v>93.28621908127208</v>
      </c>
      <c r="AD476">
        <f t="shared" si="98"/>
        <v>173</v>
      </c>
      <c r="AE476">
        <f>VLOOKUP(B476,[1]中考!$B:$H,7,0)</f>
        <v>77</v>
      </c>
      <c r="AF476">
        <f t="shared" si="99"/>
        <v>194</v>
      </c>
    </row>
    <row r="477" spans="1:32" x14ac:dyDescent="0.2">
      <c r="A477" s="2" t="s">
        <v>1424</v>
      </c>
      <c r="B477" s="2" t="s">
        <v>1425</v>
      </c>
      <c r="C477" s="1">
        <v>11</v>
      </c>
      <c r="D477" s="3" t="s">
        <v>1070</v>
      </c>
      <c r="E477" s="4" t="s">
        <v>1426</v>
      </c>
      <c r="F477" s="1">
        <v>407</v>
      </c>
      <c r="G477" s="13">
        <f>VLOOKUP(B477,'[1]高三下(高考)'!$B:$J,8,0)</f>
        <v>56</v>
      </c>
      <c r="H477" s="12" t="str">
        <f>VLOOKUP(B477,'[1]高三下(高考)'!$B:$J,9,0)</f>
        <v>曹云萍</v>
      </c>
      <c r="I477" s="15">
        <f t="shared" si="92"/>
        <v>95.759717314487631</v>
      </c>
      <c r="J477">
        <f t="shared" si="93"/>
        <v>188</v>
      </c>
      <c r="K477">
        <f>VLOOKUP(B477,[1]高三上!$B:$J,8,0)</f>
        <v>31</v>
      </c>
      <c r="L477" t="str">
        <f>VLOOKUP(B477,[1]高三上!$B:$J,9,0)</f>
        <v>曹云萍</v>
      </c>
      <c r="M477">
        <f t="shared" si="100"/>
        <v>122.26148409893993</v>
      </c>
      <c r="N477">
        <f t="shared" si="94"/>
        <v>176</v>
      </c>
      <c r="O477">
        <f>VLOOKUP(B477,[1]高二下!$B:$J,8,0)</f>
        <v>25</v>
      </c>
      <c r="P477" t="str">
        <f>VLOOKUP(B477,[1]高二下!$B:$J,9,0)</f>
        <v>曹云萍</v>
      </c>
      <c r="Q477">
        <f t="shared" si="101"/>
        <v>99.293286219081267</v>
      </c>
      <c r="R477">
        <f t="shared" si="95"/>
        <v>239</v>
      </c>
      <c r="S477">
        <f>VLOOKUP(B477,[1]高二上!$B:$J,8,0)</f>
        <v>25</v>
      </c>
      <c r="T477" t="str">
        <f>VLOOKUP(B477,[1]高二上!$B:$J,9,0)</f>
        <v>曹云萍</v>
      </c>
      <c r="U477">
        <f t="shared" si="102"/>
        <v>102.47349823321555</v>
      </c>
      <c r="V477">
        <f t="shared" si="96"/>
        <v>237</v>
      </c>
      <c r="W477">
        <f>VLOOKUP(B477,[1]高一下!$B:$J,8,0)</f>
        <v>40</v>
      </c>
      <c r="X477" t="str">
        <f>VLOOKUP(B477,[1]高一下!$B:$J,9,0)</f>
        <v>曹云萍</v>
      </c>
      <c r="Y477">
        <f t="shared" si="103"/>
        <v>42.402826855123678</v>
      </c>
      <c r="Z477">
        <f t="shared" si="97"/>
        <v>244</v>
      </c>
      <c r="AA477">
        <f>VLOOKUP(B477,[1]高一上!$B:$I,7,0)</f>
        <v>43</v>
      </c>
      <c r="AB477" t="str">
        <f>VLOOKUP(B477,[1]高一上!$B:$I,8,0)</f>
        <v>曹云萍</v>
      </c>
      <c r="AC477">
        <f t="shared" si="91"/>
        <v>104.24028268551237</v>
      </c>
      <c r="AD477">
        <f t="shared" si="98"/>
        <v>81</v>
      </c>
      <c r="AE477">
        <f>VLOOKUP(B477,[1]中考!$B:$H,7,0)</f>
        <v>60</v>
      </c>
      <c r="AF477">
        <f t="shared" si="99"/>
        <v>256</v>
      </c>
    </row>
    <row r="478" spans="1:32" x14ac:dyDescent="0.2">
      <c r="A478" s="2" t="s">
        <v>1427</v>
      </c>
      <c r="B478" s="2" t="s">
        <v>1428</v>
      </c>
      <c r="C478" s="1">
        <v>11</v>
      </c>
      <c r="D478" s="3" t="s">
        <v>1070</v>
      </c>
      <c r="E478" s="4" t="s">
        <v>1429</v>
      </c>
      <c r="F478" s="1">
        <v>402</v>
      </c>
      <c r="G478" s="13">
        <f>VLOOKUP(B478,'[1]高三下(高考)'!$B:$J,8,0)</f>
        <v>81</v>
      </c>
      <c r="H478" s="12" t="str">
        <f>VLOOKUP(B478,'[1]高三下(高考)'!$B:$J,9,0)</f>
        <v>曹云萍</v>
      </c>
      <c r="I478" s="15">
        <f t="shared" si="92"/>
        <v>100</v>
      </c>
      <c r="J478">
        <f t="shared" si="93"/>
        <v>29</v>
      </c>
      <c r="K478">
        <f>VLOOKUP(B478,[1]高三上!$B:$J,8,0)</f>
        <v>55</v>
      </c>
      <c r="L478" t="str">
        <f>VLOOKUP(B478,[1]高三上!$B:$J,9,0)</f>
        <v>曹云萍</v>
      </c>
      <c r="M478">
        <f t="shared" si="100"/>
        <v>140.63604240282686</v>
      </c>
      <c r="N478">
        <f t="shared" si="94"/>
        <v>29</v>
      </c>
      <c r="O478">
        <f>VLOOKUP(B478,[1]高二下!$B:$J,8,0)</f>
        <v>42</v>
      </c>
      <c r="P478" t="str">
        <f>VLOOKUP(B478,[1]高二下!$B:$J,9,0)</f>
        <v>曹云萍</v>
      </c>
      <c r="Q478">
        <f t="shared" si="101"/>
        <v>100</v>
      </c>
      <c r="R478">
        <f t="shared" si="95"/>
        <v>144</v>
      </c>
      <c r="S478">
        <f>VLOOKUP(B478,[1]高二上!$B:$J,8,0)</f>
        <v>0</v>
      </c>
      <c r="T478" t="str">
        <f>VLOOKUP(B478,[1]高二上!$B:$J,9,0)</f>
        <v>曹云萍</v>
      </c>
      <c r="U478">
        <f t="shared" si="102"/>
        <v>100</v>
      </c>
      <c r="V478">
        <f t="shared" si="96"/>
        <v>280</v>
      </c>
      <c r="W478">
        <f>VLOOKUP(B478,[1]高一下!$B:$J,8,0)</f>
        <v>52</v>
      </c>
      <c r="X478" t="str">
        <f>VLOOKUP(B478,[1]高一下!$B:$J,9,0)</f>
        <v>曹云萍</v>
      </c>
      <c r="Y478">
        <f t="shared" si="103"/>
        <v>62.897526501766784</v>
      </c>
      <c r="Z478">
        <f t="shared" si="97"/>
        <v>163</v>
      </c>
      <c r="AA478">
        <f>VLOOKUP(B478,[1]高一上!$B:$I,7,0)</f>
        <v>47</v>
      </c>
      <c r="AB478" t="str">
        <f>VLOOKUP(B478,[1]高一上!$B:$I,8,0)</f>
        <v>赵云川</v>
      </c>
      <c r="AC478">
        <f t="shared" si="91"/>
        <v>81.978798586572438</v>
      </c>
      <c r="AD478">
        <f t="shared" si="98"/>
        <v>58</v>
      </c>
      <c r="AE478">
        <f>VLOOKUP(B478,[1]中考!$B:$H,7,0)</f>
        <v>91</v>
      </c>
      <c r="AF478">
        <f t="shared" si="99"/>
        <v>112</v>
      </c>
    </row>
    <row r="479" spans="1:32" x14ac:dyDescent="0.2">
      <c r="A479" s="2" t="s">
        <v>1430</v>
      </c>
      <c r="B479" s="2" t="s">
        <v>1431</v>
      </c>
      <c r="C479" s="1">
        <v>11</v>
      </c>
      <c r="D479" s="3" t="s">
        <v>1070</v>
      </c>
      <c r="E479" s="4" t="s">
        <v>1432</v>
      </c>
      <c r="F479" s="1">
        <v>384</v>
      </c>
      <c r="G479" s="13">
        <f>VLOOKUP(B479,'[1]高三下(高考)'!$B:$J,8,0)</f>
        <v>40</v>
      </c>
      <c r="H479" s="12" t="str">
        <f>VLOOKUP(B479,'[1]高三下(高考)'!$B:$J,9,0)</f>
        <v>曹云萍</v>
      </c>
      <c r="I479" s="15">
        <f t="shared" si="92"/>
        <v>61.130742049469966</v>
      </c>
      <c r="J479">
        <f t="shared" si="93"/>
        <v>264</v>
      </c>
      <c r="K479">
        <f>VLOOKUP(B479,[1]高三上!$B:$J,8,0)</f>
        <v>34</v>
      </c>
      <c r="L479" t="str">
        <f>VLOOKUP(B479,[1]高三上!$B:$J,9,0)</f>
        <v>曹云萍</v>
      </c>
      <c r="M479">
        <f t="shared" si="100"/>
        <v>112.72084805653711</v>
      </c>
      <c r="N479">
        <f t="shared" si="94"/>
        <v>154</v>
      </c>
      <c r="O479">
        <f>VLOOKUP(B479,[1]高二下!$B:$J,8,0)</f>
        <v>36</v>
      </c>
      <c r="P479" t="str">
        <f>VLOOKUP(B479,[1]高二下!$B:$J,9,0)</f>
        <v>曹云萍</v>
      </c>
      <c r="Q479">
        <f t="shared" si="101"/>
        <v>100.35335689045937</v>
      </c>
      <c r="R479">
        <f t="shared" si="95"/>
        <v>190</v>
      </c>
      <c r="S479">
        <f>VLOOKUP(B479,[1]高二上!$B:$J,8,0)</f>
        <v>31</v>
      </c>
      <c r="T479" t="str">
        <f>VLOOKUP(B479,[1]高二上!$B:$J,9,0)</f>
        <v>曹云萍</v>
      </c>
      <c r="U479">
        <f t="shared" si="102"/>
        <v>67.491166077738512</v>
      </c>
      <c r="V479">
        <f t="shared" si="96"/>
        <v>191</v>
      </c>
      <c r="W479">
        <f>VLOOKUP(B479,[1]高一下!$B:$J,8,0)</f>
        <v>62</v>
      </c>
      <c r="X479" t="str">
        <f>VLOOKUP(B479,[1]高一下!$B:$J,9,0)</f>
        <v>曹云萍</v>
      </c>
      <c r="Y479">
        <f t="shared" si="103"/>
        <v>93.639575971731446</v>
      </c>
      <c r="Z479">
        <f t="shared" si="97"/>
        <v>99</v>
      </c>
      <c r="AA479">
        <f>VLOOKUP(B479,[1]高一上!$B:$I,7,0)</f>
        <v>43</v>
      </c>
      <c r="AB479" t="str">
        <f>VLOOKUP(B479,[1]高一上!$B:$I,8,0)</f>
        <v>曹云萍</v>
      </c>
      <c r="AC479">
        <f t="shared" si="91"/>
        <v>130.03533568904595</v>
      </c>
      <c r="AD479">
        <f t="shared" si="98"/>
        <v>81</v>
      </c>
      <c r="AE479">
        <f>VLOOKUP(B479,[1]中考!$B:$H,7,0)</f>
        <v>79</v>
      </c>
      <c r="AF479">
        <f t="shared" si="99"/>
        <v>184</v>
      </c>
    </row>
    <row r="480" spans="1:32" x14ac:dyDescent="0.2">
      <c r="A480" s="2" t="s">
        <v>1433</v>
      </c>
      <c r="B480" s="2" t="s">
        <v>1434</v>
      </c>
      <c r="C480" s="1">
        <v>11</v>
      </c>
      <c r="D480" s="3" t="s">
        <v>1070</v>
      </c>
      <c r="E480" s="4" t="s">
        <v>1435</v>
      </c>
      <c r="F480" s="1">
        <v>377</v>
      </c>
      <c r="G480" s="13">
        <f>VLOOKUP(B480,'[1]高三下(高考)'!$B:$J,8,0)</f>
        <v>43</v>
      </c>
      <c r="H480" s="12" t="str">
        <f>VLOOKUP(B480,'[1]高三下(高考)'!$B:$J,9,0)</f>
        <v>曹云萍</v>
      </c>
      <c r="I480" s="15">
        <f t="shared" si="92"/>
        <v>96.113074204946997</v>
      </c>
      <c r="J480">
        <f t="shared" si="93"/>
        <v>255</v>
      </c>
      <c r="K480">
        <f>VLOOKUP(B480,[1]高三上!$B:$J,8,0)</f>
        <v>18</v>
      </c>
      <c r="L480" t="str">
        <f>VLOOKUP(B480,[1]高三上!$B:$J,9,0)</f>
        <v>曹云萍</v>
      </c>
      <c r="M480">
        <f t="shared" si="100"/>
        <v>87.985865724381625</v>
      </c>
      <c r="N480">
        <f t="shared" si="94"/>
        <v>244</v>
      </c>
      <c r="O480">
        <f>VLOOKUP(B480,[1]高二下!$B:$J,8,0)</f>
        <v>33</v>
      </c>
      <c r="P480" t="str">
        <f>VLOOKUP(B480,[1]高二下!$B:$J,9,0)</f>
        <v>曹云萍</v>
      </c>
      <c r="Q480">
        <f t="shared" si="101"/>
        <v>98.939929328621915</v>
      </c>
      <c r="R480">
        <f t="shared" si="95"/>
        <v>210</v>
      </c>
      <c r="S480">
        <f>VLOOKUP(B480,[1]高二上!$B:$J,8,0)</f>
        <v>29</v>
      </c>
      <c r="T480" t="str">
        <f>VLOOKUP(B480,[1]高二上!$B:$J,9,0)</f>
        <v>曹云萍</v>
      </c>
      <c r="U480">
        <f t="shared" si="102"/>
        <v>98.586572438162548</v>
      </c>
      <c r="V480">
        <f t="shared" si="96"/>
        <v>207</v>
      </c>
      <c r="W480">
        <f>VLOOKUP(B480,[1]高一下!$B:$J,8,0)</f>
        <v>45</v>
      </c>
      <c r="X480" t="str">
        <f>VLOOKUP(B480,[1]高一下!$B:$J,9,0)</f>
        <v>曹云萍</v>
      </c>
      <c r="Y480">
        <f t="shared" si="103"/>
        <v>69.964664310954063</v>
      </c>
      <c r="Z480">
        <f t="shared" si="97"/>
        <v>203</v>
      </c>
      <c r="AA480">
        <f>VLOOKUP(B480,[1]高一上!$B:$I,7,0)</f>
        <v>38</v>
      </c>
      <c r="AB480" t="str">
        <f>VLOOKUP(B480,[1]高一上!$B:$I,8,0)</f>
        <v>曹云萍</v>
      </c>
      <c r="AC480">
        <f t="shared" si="91"/>
        <v>110.95406360424028</v>
      </c>
      <c r="AD480">
        <f t="shared" si="98"/>
        <v>118</v>
      </c>
      <c r="AE480">
        <f>VLOOKUP(B480,[1]中考!$B:$H,7,0)</f>
        <v>68</v>
      </c>
      <c r="AF480">
        <f t="shared" si="99"/>
        <v>234</v>
      </c>
    </row>
    <row r="481" spans="1:32" x14ac:dyDescent="0.2">
      <c r="A481" s="2" t="s">
        <v>1436</v>
      </c>
      <c r="B481" s="2" t="s">
        <v>1437</v>
      </c>
      <c r="C481" s="1">
        <v>11</v>
      </c>
      <c r="D481" s="3" t="s">
        <v>1070</v>
      </c>
      <c r="E481" s="4" t="s">
        <v>1438</v>
      </c>
      <c r="F481" s="1">
        <v>375</v>
      </c>
      <c r="G481" s="13">
        <f>VLOOKUP(B481,'[1]高三下(高考)'!$B:$J,8,0)</f>
        <v>54</v>
      </c>
      <c r="H481" s="12" t="str">
        <f>VLOOKUP(B481,'[1]高三下(高考)'!$B:$J,9,0)</f>
        <v>曹云萍</v>
      </c>
      <c r="I481" s="15">
        <f t="shared" si="92"/>
        <v>95.053003533568898</v>
      </c>
      <c r="J481">
        <f t="shared" si="93"/>
        <v>207</v>
      </c>
      <c r="K481">
        <f>VLOOKUP(B481,[1]高三上!$B:$J,8,0)</f>
        <v>29</v>
      </c>
      <c r="L481" t="str">
        <f>VLOOKUP(B481,[1]高三上!$B:$J,9,0)</f>
        <v>曹云萍</v>
      </c>
      <c r="M481">
        <f t="shared" si="100"/>
        <v>91.166077738515895</v>
      </c>
      <c r="N481">
        <f t="shared" si="94"/>
        <v>193</v>
      </c>
      <c r="O481">
        <f>VLOOKUP(B481,[1]高二下!$B:$J,8,0)</f>
        <v>40</v>
      </c>
      <c r="P481" t="str">
        <f>VLOOKUP(B481,[1]高二下!$B:$J,9,0)</f>
        <v>曹云萍</v>
      </c>
      <c r="Q481">
        <f t="shared" si="101"/>
        <v>108.12720848056537</v>
      </c>
      <c r="R481">
        <f t="shared" si="95"/>
        <v>168</v>
      </c>
      <c r="S481">
        <f>VLOOKUP(B481,[1]高二上!$B:$J,8,0)</f>
        <v>31</v>
      </c>
      <c r="T481" t="str">
        <f>VLOOKUP(B481,[1]高二上!$B:$J,9,0)</f>
        <v>曹云萍</v>
      </c>
      <c r="U481">
        <f t="shared" si="102"/>
        <v>119.78798586572438</v>
      </c>
      <c r="V481">
        <f t="shared" si="96"/>
        <v>191</v>
      </c>
      <c r="W481">
        <f>VLOOKUP(B481,[1]高一下!$B:$J,8,0)</f>
        <v>38</v>
      </c>
      <c r="X481" t="str">
        <f>VLOOKUP(B481,[1]高一下!$B:$J,9,0)</f>
        <v>曹云萍</v>
      </c>
      <c r="Y481">
        <f t="shared" si="103"/>
        <v>45.583038869257955</v>
      </c>
      <c r="Z481">
        <f t="shared" si="97"/>
        <v>247</v>
      </c>
      <c r="AA481">
        <f>VLOOKUP(B481,[1]高一上!$B:$I,7,0)</f>
        <v>41</v>
      </c>
      <c r="AB481" t="str">
        <f>VLOOKUP(B481,[1]高一上!$B:$I,8,0)</f>
        <v>邓国华</v>
      </c>
      <c r="AC481">
        <f t="shared" si="91"/>
        <v>97.879858657243815</v>
      </c>
      <c r="AD481">
        <f t="shared" si="98"/>
        <v>93</v>
      </c>
      <c r="AE481">
        <f>VLOOKUP(B481,[1]中考!$B:$H,7,0)</f>
        <v>67</v>
      </c>
      <c r="AF481">
        <f t="shared" si="99"/>
        <v>241</v>
      </c>
    </row>
    <row r="482" spans="1:32" x14ac:dyDescent="0.2">
      <c r="A482" s="2" t="s">
        <v>1439</v>
      </c>
      <c r="B482" s="2" t="s">
        <v>1440</v>
      </c>
      <c r="C482" s="1">
        <v>11</v>
      </c>
      <c r="D482" s="3" t="s">
        <v>1070</v>
      </c>
      <c r="E482" s="4" t="s">
        <v>1441</v>
      </c>
      <c r="F482" s="1">
        <v>357</v>
      </c>
      <c r="G482" s="13">
        <f>VLOOKUP(B482,'[1]高三下(高考)'!$B:$J,8,0)</f>
        <v>52</v>
      </c>
      <c r="H482" s="12" t="str">
        <f>VLOOKUP(B482,'[1]高三下(高考)'!$B:$J,9,0)</f>
        <v>曹云萍</v>
      </c>
      <c r="I482" s="15">
        <f t="shared" si="92"/>
        <v>112.36749116607774</v>
      </c>
      <c r="J482">
        <f t="shared" si="93"/>
        <v>215</v>
      </c>
      <c r="K482">
        <f>VLOOKUP(B482,[1]高三上!$B:$J,8,0)</f>
        <v>15</v>
      </c>
      <c r="L482" t="str">
        <f>VLOOKUP(B482,[1]高三上!$B:$J,9,0)</f>
        <v>曹云萍</v>
      </c>
      <c r="M482">
        <f t="shared" si="100"/>
        <v>83.39222614840989</v>
      </c>
      <c r="N482">
        <f t="shared" si="94"/>
        <v>250</v>
      </c>
      <c r="O482">
        <f>VLOOKUP(B482,[1]高二下!$B:$J,8,0)</f>
        <v>34</v>
      </c>
      <c r="P482" t="str">
        <f>VLOOKUP(B482,[1]高二下!$B:$J,9,0)</f>
        <v>曹云萍</v>
      </c>
      <c r="Q482">
        <f t="shared" si="101"/>
        <v>64.664310954063609</v>
      </c>
      <c r="R482">
        <f t="shared" si="95"/>
        <v>203</v>
      </c>
      <c r="S482">
        <f>VLOOKUP(B482,[1]高二上!$B:$J,8,0)</f>
        <v>42</v>
      </c>
      <c r="T482" t="str">
        <f>VLOOKUP(B482,[1]高二上!$B:$J,9,0)</f>
        <v>潘勇</v>
      </c>
      <c r="U482">
        <f t="shared" si="102"/>
        <v>155.12367491166077</v>
      </c>
      <c r="V482">
        <f t="shared" si="96"/>
        <v>103</v>
      </c>
      <c r="W482">
        <f>VLOOKUP(B482,[1]高一下!$B:$J,8,0)</f>
        <v>36</v>
      </c>
      <c r="X482" t="str">
        <f>VLOOKUP(B482,[1]高一下!$B:$J,9,0)</f>
        <v>邓国华</v>
      </c>
      <c r="Y482">
        <f t="shared" si="103"/>
        <v>95.053003533568898</v>
      </c>
      <c r="Z482">
        <f t="shared" si="97"/>
        <v>259</v>
      </c>
      <c r="AA482">
        <f>VLOOKUP(B482,[1]高一上!$B:$I,7,0)</f>
        <v>22</v>
      </c>
      <c r="AB482" t="str">
        <f>VLOOKUP(B482,[1]高一上!$B:$I,8,0)</f>
        <v>赵云川</v>
      </c>
      <c r="AC482">
        <f t="shared" si="91"/>
        <v>96.466431095406364</v>
      </c>
      <c r="AD482">
        <f t="shared" si="98"/>
        <v>245</v>
      </c>
      <c r="AE482">
        <f>VLOOKUP(B482,[1]中考!$B:$H,7,0)</f>
        <v>64</v>
      </c>
      <c r="AF482">
        <f t="shared" si="99"/>
        <v>249</v>
      </c>
    </row>
    <row r="483" spans="1:32" x14ac:dyDescent="0.2">
      <c r="A483" s="2" t="s">
        <v>1442</v>
      </c>
      <c r="B483" s="2" t="s">
        <v>1443</v>
      </c>
      <c r="C483" s="1">
        <v>11</v>
      </c>
      <c r="D483" s="3" t="s">
        <v>1070</v>
      </c>
      <c r="E483" s="4" t="s">
        <v>1444</v>
      </c>
      <c r="F483" s="1">
        <v>354</v>
      </c>
      <c r="G483" s="13">
        <f>VLOOKUP(B483,'[1]高三下(高考)'!$B:$J,8,0)</f>
        <v>28</v>
      </c>
      <c r="H483" s="12" t="str">
        <f>VLOOKUP(B483,'[1]高三下(高考)'!$B:$J,9,0)</f>
        <v>曹云萍</v>
      </c>
      <c r="I483" s="15">
        <f t="shared" si="92"/>
        <v>91.166077738515895</v>
      </c>
      <c r="J483">
        <f t="shared" si="93"/>
        <v>278</v>
      </c>
      <c r="K483">
        <f>VLOOKUP(B483,[1]高三上!$B:$J,8,0)</f>
        <v>11</v>
      </c>
      <c r="L483" t="str">
        <f>VLOOKUP(B483,[1]高三上!$B:$J,9,0)</f>
        <v>曹云萍</v>
      </c>
      <c r="M483">
        <f t="shared" si="100"/>
        <v>99.293286219081267</v>
      </c>
      <c r="N483">
        <f t="shared" si="94"/>
        <v>253</v>
      </c>
      <c r="O483">
        <f>VLOOKUP(B483,[1]高二下!$B:$J,8,0)</f>
        <v>19</v>
      </c>
      <c r="P483" t="str">
        <f>VLOOKUP(B483,[1]高二下!$B:$J,9,0)</f>
        <v>曹云萍</v>
      </c>
      <c r="Q483">
        <f t="shared" si="101"/>
        <v>61.837455830388691</v>
      </c>
      <c r="R483">
        <f t="shared" si="95"/>
        <v>251</v>
      </c>
      <c r="S483">
        <f>VLOOKUP(B483,[1]高二上!$B:$J,8,0)</f>
        <v>37</v>
      </c>
      <c r="T483" t="str">
        <f>VLOOKUP(B483,[1]高二上!$B:$J,9,0)</f>
        <v>曹云萍</v>
      </c>
      <c r="U483">
        <f t="shared" si="102"/>
        <v>140.98939929328623</v>
      </c>
      <c r="V483">
        <f t="shared" si="96"/>
        <v>143</v>
      </c>
      <c r="W483">
        <f>VLOOKUP(B483,[1]高一下!$B:$J,8,0)</f>
        <v>36</v>
      </c>
      <c r="X483" t="str">
        <f>VLOOKUP(B483,[1]高一下!$B:$J,9,0)</f>
        <v>曹云萍</v>
      </c>
      <c r="Y483">
        <f t="shared" si="103"/>
        <v>104.9469964664311</v>
      </c>
      <c r="Z483">
        <f t="shared" si="97"/>
        <v>259</v>
      </c>
      <c r="AA483">
        <f>VLOOKUP(B483,[1]高一上!$B:$I,7,0)</f>
        <v>15</v>
      </c>
      <c r="AB483" t="str">
        <f>VLOOKUP(B483,[1]高一上!$B:$I,8,0)</f>
        <v>曹云萍</v>
      </c>
      <c r="AC483">
        <f t="shared" si="91"/>
        <v>66.784452296819794</v>
      </c>
      <c r="AD483">
        <f t="shared" si="98"/>
        <v>273</v>
      </c>
      <c r="AE483">
        <f>VLOOKUP(B483,[1]中考!$B:$H,7,0)</f>
        <v>82</v>
      </c>
      <c r="AF483">
        <f t="shared" si="99"/>
        <v>165</v>
      </c>
    </row>
    <row r="484" spans="1:32" x14ac:dyDescent="0.2">
      <c r="A484" s="2" t="s">
        <v>1445</v>
      </c>
      <c r="B484" s="2" t="s">
        <v>1446</v>
      </c>
      <c r="C484" s="1">
        <v>11</v>
      </c>
      <c r="D484" s="3" t="s">
        <v>1070</v>
      </c>
      <c r="E484" s="4" t="s">
        <v>1447</v>
      </c>
      <c r="F484" s="1">
        <v>333</v>
      </c>
      <c r="G484" s="13">
        <f>VLOOKUP(B484,'[1]高三下(高考)'!$B:$J,8,0)</f>
        <v>30</v>
      </c>
      <c r="H484" s="12" t="str">
        <f>VLOOKUP(B484,'[1]高三下(高考)'!$B:$J,9,0)</f>
        <v>曹云萍</v>
      </c>
      <c r="I484" s="15">
        <f t="shared" si="92"/>
        <v>83.745583038869256</v>
      </c>
      <c r="J484">
        <f t="shared" si="93"/>
        <v>275</v>
      </c>
      <c r="K484">
        <f>VLOOKUP(B484,[1]高三上!$B:$J,8,0)</f>
        <v>23</v>
      </c>
      <c r="L484" t="str">
        <f>VLOOKUP(B484,[1]高三上!$B:$J,9,0)</f>
        <v>曹云萍</v>
      </c>
      <c r="M484">
        <f t="shared" si="100"/>
        <v>110.60070671378092</v>
      </c>
      <c r="N484">
        <f t="shared" si="94"/>
        <v>229</v>
      </c>
      <c r="O484">
        <f>VLOOKUP(B484,[1]高二下!$B:$J,8,0)</f>
        <v>12</v>
      </c>
      <c r="P484" t="str">
        <f>VLOOKUP(B484,[1]高二下!$B:$J,9,0)</f>
        <v>曹云萍</v>
      </c>
      <c r="Q484">
        <f t="shared" si="101"/>
        <v>100</v>
      </c>
      <c r="R484">
        <f t="shared" si="95"/>
        <v>259</v>
      </c>
      <c r="S484">
        <v>0</v>
      </c>
      <c r="T484" t="str">
        <f>P484</f>
        <v>曹云萍</v>
      </c>
      <c r="U484">
        <f t="shared" si="102"/>
        <v>100</v>
      </c>
      <c r="V484">
        <f t="shared" si="96"/>
        <v>280</v>
      </c>
      <c r="W484">
        <f>VLOOKUP(B484,[1]高一下!$B:$J,8,0)</f>
        <v>19</v>
      </c>
      <c r="X484" t="str">
        <f>VLOOKUP(B484,[1]高一下!$B:$J,9,0)</f>
        <v>曹云萍</v>
      </c>
      <c r="Y484">
        <f t="shared" si="103"/>
        <v>80.565371024734986</v>
      </c>
      <c r="Z484">
        <f t="shared" si="97"/>
        <v>280</v>
      </c>
      <c r="AA484">
        <f>VLOOKUP(B484,[1]高一上!$B:$I,7,0)</f>
        <v>25</v>
      </c>
      <c r="AB484" t="str">
        <f>VLOOKUP(B484,[1]高一上!$B:$I,8,0)</f>
        <v>赵云川</v>
      </c>
      <c r="AC484">
        <f t="shared" si="91"/>
        <v>73.851590106007066</v>
      </c>
      <c r="AD484">
        <f t="shared" si="98"/>
        <v>225</v>
      </c>
      <c r="AE484">
        <f>VLOOKUP(B484,[1]中考!$B:$H,7,0)</f>
        <v>74</v>
      </c>
      <c r="AF484">
        <f t="shared" si="99"/>
        <v>206</v>
      </c>
    </row>
    <row r="485" spans="1:32" x14ac:dyDescent="0.2">
      <c r="A485" s="2" t="s">
        <v>1448</v>
      </c>
      <c r="B485" s="2" t="s">
        <v>1449</v>
      </c>
      <c r="C485" s="1">
        <v>11</v>
      </c>
      <c r="D485" s="3" t="s">
        <v>1070</v>
      </c>
      <c r="E485" s="4" t="s">
        <v>1450</v>
      </c>
      <c r="F485" s="1">
        <v>328</v>
      </c>
      <c r="G485" s="13">
        <f>VLOOKUP(B485,'[1]高三下(高考)'!$B:$J,8,0)</f>
        <v>30</v>
      </c>
      <c r="H485" s="12" t="str">
        <f>VLOOKUP(B485,'[1]高三下(高考)'!$B:$J,9,0)</f>
        <v>曹云萍</v>
      </c>
      <c r="I485" s="15">
        <f t="shared" si="92"/>
        <v>100</v>
      </c>
      <c r="J485">
        <f t="shared" si="93"/>
        <v>275</v>
      </c>
      <c r="K485">
        <f>VLOOKUP(B485,[1]高三上!$B:$J,8,0)</f>
        <v>0</v>
      </c>
      <c r="L485" t="str">
        <f>VLOOKUP(B485,[1]高三上!$B:$J,9,0)</f>
        <v>曹云萍</v>
      </c>
      <c r="M485">
        <f t="shared" si="100"/>
        <v>100</v>
      </c>
      <c r="N485">
        <f t="shared" si="94"/>
        <v>255</v>
      </c>
      <c r="O485">
        <f>VLOOKUP(B485,[1]高二下!$B:$J,8,0)</f>
        <v>36</v>
      </c>
      <c r="P485" t="str">
        <f>VLOOKUP(B485,[1]高二下!$B:$J,9,0)</f>
        <v>曹云萍</v>
      </c>
      <c r="Q485">
        <f t="shared" si="101"/>
        <v>120.49469964664311</v>
      </c>
      <c r="R485">
        <f t="shared" si="95"/>
        <v>190</v>
      </c>
      <c r="S485">
        <f>VLOOKUP(B485,[1]高二上!$B:$J,8,0)</f>
        <v>23</v>
      </c>
      <c r="T485" t="str">
        <f>VLOOKUP(B485,[1]高二上!$B:$J,9,0)</f>
        <v>马俊</v>
      </c>
      <c r="U485">
        <f t="shared" si="102"/>
        <v>63.604240282685517</v>
      </c>
      <c r="V485">
        <f t="shared" si="96"/>
        <v>248</v>
      </c>
      <c r="W485">
        <f>VLOOKUP(B485,[1]高一下!$B:$J,8,0)</f>
        <v>55</v>
      </c>
      <c r="X485" t="str">
        <f>VLOOKUP(B485,[1]高一下!$B:$J,9,0)</f>
        <v>马俊</v>
      </c>
      <c r="Y485">
        <f t="shared" si="103"/>
        <v>131.80212014134275</v>
      </c>
      <c r="Z485">
        <f t="shared" si="97"/>
        <v>145</v>
      </c>
      <c r="AA485">
        <f>VLOOKUP(B485,[1]高一上!$B:$I,7,0)</f>
        <v>24</v>
      </c>
      <c r="AB485" t="str">
        <f>VLOOKUP(B485,[1]高一上!$B:$I,8,0)</f>
        <v>马俊</v>
      </c>
      <c r="AC485">
        <f t="shared" ref="AC485:AC548" si="104">IF((AE485=0)*OR(AA485=0),100,(((AF485-Z485)/COUNTIF(D:D,D485))*100)+100)</f>
        <v>82.332155477031804</v>
      </c>
      <c r="AD485">
        <f t="shared" si="98"/>
        <v>235</v>
      </c>
      <c r="AE485">
        <f>VLOOKUP(B485,[1]中考!$B:$H,7,0)</f>
        <v>93</v>
      </c>
      <c r="AF485">
        <f t="shared" si="99"/>
        <v>95</v>
      </c>
    </row>
    <row r="486" spans="1:32" x14ac:dyDescent="0.2">
      <c r="A486" s="2" t="s">
        <v>1451</v>
      </c>
      <c r="B486" s="2" t="s">
        <v>1452</v>
      </c>
      <c r="C486" s="1">
        <v>11</v>
      </c>
      <c r="D486" s="3" t="s">
        <v>1070</v>
      </c>
      <c r="E486" s="4" t="s">
        <v>1453</v>
      </c>
      <c r="F486" s="1">
        <v>299</v>
      </c>
      <c r="G486" s="13">
        <f>VLOOKUP(B486,'[1]高三下(高考)'!$B:$J,8,0)</f>
        <v>18</v>
      </c>
      <c r="H486" s="12" t="str">
        <f>VLOOKUP(B486,'[1]高三下(高考)'!$B:$J,9,0)</f>
        <v>曹云萍</v>
      </c>
      <c r="I486" s="15">
        <f t="shared" ref="I486:I549" si="105">IF(OR(G486=0,K486=0),100,(((N486-J486)/COUNTIF(D:D,D486))*100)+100)</f>
        <v>100</v>
      </c>
      <c r="J486">
        <f t="shared" ref="J486:J549" si="106">RANK(G486,$G$357:$G$639,0)</f>
        <v>283</v>
      </c>
      <c r="K486">
        <v>0</v>
      </c>
      <c r="L486" t="str">
        <f>H486</f>
        <v>曹云萍</v>
      </c>
      <c r="M486">
        <f t="shared" si="100"/>
        <v>100</v>
      </c>
      <c r="N486">
        <f t="shared" ref="N486:N549" si="107">RANK(K486,$K$357:$K$639,0)</f>
        <v>255</v>
      </c>
      <c r="O486">
        <v>0</v>
      </c>
      <c r="P486" t="str">
        <f>L486</f>
        <v>曹云萍</v>
      </c>
      <c r="Q486">
        <f t="shared" si="101"/>
        <v>100</v>
      </c>
      <c r="R486">
        <f t="shared" ref="R486:R549" si="108">RANK(O486,$O$357:$O$639)</f>
        <v>261</v>
      </c>
      <c r="S486">
        <f>VLOOKUP(B486,[1]高二上!$B:$J,8,0)</f>
        <v>55</v>
      </c>
      <c r="T486" t="str">
        <f>VLOOKUP(B486,[1]高二上!$B:$J,9,0)</f>
        <v>曹云萍</v>
      </c>
      <c r="U486">
        <f t="shared" si="102"/>
        <v>149.1166077738516</v>
      </c>
      <c r="V486">
        <f t="shared" ref="V486:V549" si="109">RANK(S486,$S$357:$S$639)</f>
        <v>38</v>
      </c>
      <c r="W486">
        <f>VLOOKUP(B486,[1]高一下!$B:$J,8,0)</f>
        <v>50</v>
      </c>
      <c r="X486" t="str">
        <f>VLOOKUP(B486,[1]高一下!$B:$J,9,0)</f>
        <v>曹云萍</v>
      </c>
      <c r="Y486">
        <f t="shared" si="103"/>
        <v>79.15194346289752</v>
      </c>
      <c r="Z486">
        <f t="shared" ref="Z486:Z549" si="110">RANK(W486,$W$357:$W$639)</f>
        <v>177</v>
      </c>
      <c r="AA486">
        <f>VLOOKUP(B486,[1]高一上!$B:$I,7,0)</f>
        <v>38</v>
      </c>
      <c r="AB486" t="str">
        <f>VLOOKUP(B486,[1]高一上!$B:$I,8,0)</f>
        <v>曹云萍</v>
      </c>
      <c r="AC486">
        <f t="shared" si="104"/>
        <v>136.04240282685512</v>
      </c>
      <c r="AD486">
        <f t="shared" ref="AD486:AD549" si="111">RANK(AA486,$AA$357:$AA$639)</f>
        <v>118</v>
      </c>
      <c r="AE486">
        <v>0</v>
      </c>
      <c r="AF486">
        <f t="shared" ref="AF486:AF549" si="112">RANK(AE486,$AE$357:$AE$639)</f>
        <v>279</v>
      </c>
    </row>
    <row r="487" spans="1:32" x14ac:dyDescent="0.2">
      <c r="A487" s="2" t="s">
        <v>1454</v>
      </c>
      <c r="B487" s="2" t="s">
        <v>1455</v>
      </c>
      <c r="C487" s="1">
        <v>12</v>
      </c>
      <c r="D487" s="3" t="s">
        <v>1070</v>
      </c>
      <c r="E487" s="4" t="s">
        <v>1456</v>
      </c>
      <c r="F487" s="1">
        <v>540</v>
      </c>
      <c r="G487" s="13">
        <f>VLOOKUP(B487,'[1]高三下(高考)'!$B:$J,8,0)</f>
        <v>71</v>
      </c>
      <c r="H487" s="12" t="str">
        <f>VLOOKUP(B487,'[1]高三下(高考)'!$B:$J,9,0)</f>
        <v>马俊</v>
      </c>
      <c r="I487" s="15">
        <f t="shared" si="105"/>
        <v>92.226148409893995</v>
      </c>
      <c r="J487">
        <f t="shared" si="106"/>
        <v>80</v>
      </c>
      <c r="K487">
        <f>VLOOKUP(B487,[1]高三上!$B:$J,8,0)</f>
        <v>49</v>
      </c>
      <c r="L487" t="str">
        <f>VLOOKUP(B487,[1]高三上!$B:$J,9,0)</f>
        <v>马俊</v>
      </c>
      <c r="M487">
        <f t="shared" si="100"/>
        <v>159.36395759717314</v>
      </c>
      <c r="N487">
        <f t="shared" si="107"/>
        <v>58</v>
      </c>
      <c r="O487">
        <f>VLOOKUP(B487,[1]高二下!$B:$J,8,0)</f>
        <v>27</v>
      </c>
      <c r="P487" t="str">
        <f>VLOOKUP(B487,[1]高二下!$B:$J,9,0)</f>
        <v>钟海昌</v>
      </c>
      <c r="Q487">
        <f t="shared" si="101"/>
        <v>41.342756183745585</v>
      </c>
      <c r="R487">
        <f t="shared" si="108"/>
        <v>226</v>
      </c>
      <c r="S487">
        <f>VLOOKUP(B487,[1]高二上!$B:$J,8,0)</f>
        <v>49</v>
      </c>
      <c r="T487" t="str">
        <f>VLOOKUP(B487,[1]高二上!$B:$J,9,0)</f>
        <v>钟海昌</v>
      </c>
      <c r="U487">
        <f t="shared" si="102"/>
        <v>95.053003533568898</v>
      </c>
      <c r="V487">
        <f t="shared" si="109"/>
        <v>60</v>
      </c>
      <c r="W487">
        <f>VLOOKUP(B487,[1]高一下!$B:$J,8,0)</f>
        <v>72</v>
      </c>
      <c r="X487" t="str">
        <f>VLOOKUP(B487,[1]高一下!$B:$J,9,0)</f>
        <v>陈虎林</v>
      </c>
      <c r="Y487">
        <f t="shared" si="103"/>
        <v>160.42402826855124</v>
      </c>
      <c r="Z487">
        <f t="shared" si="110"/>
        <v>46</v>
      </c>
      <c r="AA487">
        <f>VLOOKUP(B487,[1]高一上!$B:$I,7,0)</f>
        <v>26</v>
      </c>
      <c r="AB487" t="str">
        <f>VLOOKUP(B487,[1]高一上!$B:$I,8,0)</f>
        <v>喇燕</v>
      </c>
      <c r="AC487">
        <f t="shared" si="104"/>
        <v>113.07420494699647</v>
      </c>
      <c r="AD487">
        <f t="shared" si="111"/>
        <v>217</v>
      </c>
      <c r="AE487">
        <f>VLOOKUP(B487,[1]中考!$B:$H,7,0)</f>
        <v>96</v>
      </c>
      <c r="AF487">
        <f t="shared" si="112"/>
        <v>83</v>
      </c>
    </row>
    <row r="488" spans="1:32" x14ac:dyDescent="0.2">
      <c r="A488" s="2" t="s">
        <v>1457</v>
      </c>
      <c r="B488" s="2" t="s">
        <v>1458</v>
      </c>
      <c r="C488" s="1">
        <v>12</v>
      </c>
      <c r="D488" s="3" t="s">
        <v>1070</v>
      </c>
      <c r="E488" s="4" t="s">
        <v>1459</v>
      </c>
      <c r="F488" s="1">
        <v>517</v>
      </c>
      <c r="G488" s="13">
        <f>VLOOKUP(B488,'[1]高三下(高考)'!$B:$J,8,0)</f>
        <v>83</v>
      </c>
      <c r="H488" s="12" t="str">
        <f>VLOOKUP(B488,'[1]高三下(高考)'!$B:$J,9,0)</f>
        <v>马俊</v>
      </c>
      <c r="I488" s="15">
        <f t="shared" si="105"/>
        <v>150.53003533568904</v>
      </c>
      <c r="J488">
        <f t="shared" si="106"/>
        <v>21</v>
      </c>
      <c r="K488">
        <f>VLOOKUP(B488,[1]高三上!$B:$J,8,0)</f>
        <v>33</v>
      </c>
      <c r="L488" t="str">
        <f>VLOOKUP(B488,[1]高三上!$B:$J,9,0)</f>
        <v>马俊</v>
      </c>
      <c r="M488">
        <f t="shared" si="100"/>
        <v>65.017667844522975</v>
      </c>
      <c r="N488">
        <f t="shared" si="107"/>
        <v>164</v>
      </c>
      <c r="O488">
        <f>VLOOKUP(B488,[1]高二下!$B:$J,8,0)</f>
        <v>57</v>
      </c>
      <c r="P488" t="str">
        <f>VLOOKUP(B488,[1]高二下!$B:$J,9,0)</f>
        <v>钟海昌</v>
      </c>
      <c r="Q488">
        <f t="shared" si="101"/>
        <v>96.113074204946997</v>
      </c>
      <c r="R488">
        <f t="shared" si="108"/>
        <v>65</v>
      </c>
      <c r="S488">
        <f>VLOOKUP(B488,[1]高二上!$B:$J,8,0)</f>
        <v>50</v>
      </c>
      <c r="T488" t="str">
        <f>VLOOKUP(B488,[1]高二上!$B:$J,9,0)</f>
        <v>钟海昌</v>
      </c>
      <c r="U488">
        <f t="shared" si="102"/>
        <v>95.053003533568898</v>
      </c>
      <c r="V488">
        <f t="shared" si="109"/>
        <v>54</v>
      </c>
      <c r="W488">
        <f>VLOOKUP(B488,[1]高一下!$B:$J,8,0)</f>
        <v>73</v>
      </c>
      <c r="X488" t="str">
        <f>VLOOKUP(B488,[1]高一下!$B:$J,9,0)</f>
        <v>陈虎林</v>
      </c>
      <c r="Y488">
        <f t="shared" si="103"/>
        <v>140.28268551236749</v>
      </c>
      <c r="Z488">
        <f t="shared" si="110"/>
        <v>40</v>
      </c>
      <c r="AA488">
        <f>VLOOKUP(B488,[1]高一上!$B:$I,7,0)</f>
        <v>34</v>
      </c>
      <c r="AB488" t="str">
        <f>VLOOKUP(B488,[1]高一上!$B:$I,8,0)</f>
        <v>马俊</v>
      </c>
      <c r="AC488">
        <f t="shared" si="104"/>
        <v>147.70318021201413</v>
      </c>
      <c r="AD488">
        <f t="shared" si="111"/>
        <v>154</v>
      </c>
      <c r="AE488">
        <f>VLOOKUP(B488,[1]中考!$B:$H,7,0)</f>
        <v>80</v>
      </c>
      <c r="AF488">
        <f t="shared" si="112"/>
        <v>175</v>
      </c>
    </row>
    <row r="489" spans="1:32" x14ac:dyDescent="0.2">
      <c r="A489" s="2" t="s">
        <v>1460</v>
      </c>
      <c r="B489" s="2" t="s">
        <v>1461</v>
      </c>
      <c r="C489" s="1">
        <v>12</v>
      </c>
      <c r="D489" s="3" t="s">
        <v>1070</v>
      </c>
      <c r="E489" s="4" t="s">
        <v>1462</v>
      </c>
      <c r="F489" s="1">
        <v>512</v>
      </c>
      <c r="G489" s="13">
        <f>VLOOKUP(B489,'[1]高三下(高考)'!$B:$J,8,0)</f>
        <v>78</v>
      </c>
      <c r="H489" s="12" t="str">
        <f>VLOOKUP(B489,'[1]高三下(高考)'!$B:$J,9,0)</f>
        <v>马俊</v>
      </c>
      <c r="I489" s="15">
        <f t="shared" si="105"/>
        <v>134.62897526501769</v>
      </c>
      <c r="J489">
        <f t="shared" si="106"/>
        <v>39</v>
      </c>
      <c r="K489">
        <f>VLOOKUP(B489,[1]高三上!$B:$J,8,0)</f>
        <v>36</v>
      </c>
      <c r="L489" t="str">
        <f>VLOOKUP(B489,[1]高三上!$B:$J,9,0)</f>
        <v>马俊</v>
      </c>
      <c r="M489">
        <f t="shared" si="100"/>
        <v>102.47349823321555</v>
      </c>
      <c r="N489">
        <f t="shared" si="107"/>
        <v>137</v>
      </c>
      <c r="O489">
        <f>VLOOKUP(B489,[1]高二下!$B:$J,8,0)</f>
        <v>42</v>
      </c>
      <c r="P489" t="str">
        <f>VLOOKUP(B489,[1]高二下!$B:$J,9,0)</f>
        <v>钟海昌</v>
      </c>
      <c r="Q489">
        <f t="shared" si="101"/>
        <v>125.79505300353357</v>
      </c>
      <c r="R489">
        <f t="shared" si="108"/>
        <v>144</v>
      </c>
      <c r="S489">
        <f>VLOOKUP(B489,[1]高二上!$B:$J,8,0)</f>
        <v>28</v>
      </c>
      <c r="T489" t="str">
        <f>VLOOKUP(B489,[1]高二上!$B:$J,9,0)</f>
        <v>钟海昌</v>
      </c>
      <c r="U489">
        <f t="shared" si="102"/>
        <v>62.897526501766784</v>
      </c>
      <c r="V489">
        <f t="shared" si="109"/>
        <v>217</v>
      </c>
      <c r="W489">
        <f>VLOOKUP(B489,[1]高一下!$B:$J,8,0)</f>
        <v>60</v>
      </c>
      <c r="X489" t="str">
        <f>VLOOKUP(B489,[1]高一下!$B:$J,9,0)</f>
        <v>陈虎林</v>
      </c>
      <c r="Y489">
        <f t="shared" si="103"/>
        <v>63.957597173144876</v>
      </c>
      <c r="Z489">
        <f t="shared" si="110"/>
        <v>112</v>
      </c>
      <c r="AA489">
        <f>VLOOKUP(B489,[1]高一上!$B:$I,7,0)</f>
        <v>67</v>
      </c>
      <c r="AB489" t="str">
        <f>VLOOKUP(B489,[1]高一上!$B:$I,8,0)</f>
        <v>央宗娜姆</v>
      </c>
      <c r="AC489">
        <f t="shared" si="104"/>
        <v>103.53356890459364</v>
      </c>
      <c r="AD489">
        <f t="shared" si="111"/>
        <v>10</v>
      </c>
      <c r="AE489">
        <f>VLOOKUP(B489,[1]中考!$B:$H,7,0)</f>
        <v>89</v>
      </c>
      <c r="AF489">
        <f t="shared" si="112"/>
        <v>122</v>
      </c>
    </row>
    <row r="490" spans="1:32" x14ac:dyDescent="0.2">
      <c r="A490" s="2" t="s">
        <v>1463</v>
      </c>
      <c r="B490" s="2" t="s">
        <v>1464</v>
      </c>
      <c r="C490" s="1">
        <v>12</v>
      </c>
      <c r="D490" s="3" t="s">
        <v>1070</v>
      </c>
      <c r="E490" s="4" t="s">
        <v>1465</v>
      </c>
      <c r="F490" s="1">
        <v>507</v>
      </c>
      <c r="G490" s="13">
        <f>VLOOKUP(B490,'[1]高三下(高考)'!$B:$J,8,0)</f>
        <v>84</v>
      </c>
      <c r="H490" s="12" t="str">
        <f>VLOOKUP(B490,'[1]高三下(高考)'!$B:$J,9,0)</f>
        <v>马俊</v>
      </c>
      <c r="I490" s="15">
        <f t="shared" si="105"/>
        <v>107.77385159010601</v>
      </c>
      <c r="J490">
        <f t="shared" si="106"/>
        <v>18</v>
      </c>
      <c r="K490">
        <f>VLOOKUP(B490,[1]高三上!$B:$J,8,0)</f>
        <v>53</v>
      </c>
      <c r="L490" t="str">
        <f>VLOOKUP(B490,[1]高三上!$B:$J,9,0)</f>
        <v>马俊</v>
      </c>
      <c r="M490">
        <f t="shared" si="100"/>
        <v>90.10600706713781</v>
      </c>
      <c r="N490">
        <f t="shared" si="107"/>
        <v>40</v>
      </c>
      <c r="O490">
        <f>VLOOKUP(B490,[1]高二下!$B:$J,8,0)</f>
        <v>79</v>
      </c>
      <c r="P490" t="str">
        <f>VLOOKUP(B490,[1]高二下!$B:$J,9,0)</f>
        <v>钟海昌</v>
      </c>
      <c r="Q490">
        <f t="shared" si="101"/>
        <v>127.20848056537102</v>
      </c>
      <c r="R490">
        <f t="shared" si="108"/>
        <v>12</v>
      </c>
      <c r="S490">
        <f>VLOOKUP(B490,[1]高二上!$B:$J,8,0)</f>
        <v>45</v>
      </c>
      <c r="T490" t="str">
        <f>VLOOKUP(B490,[1]高二上!$B:$J,9,0)</f>
        <v>钟海昌</v>
      </c>
      <c r="U490">
        <f t="shared" si="102"/>
        <v>103.53356890459364</v>
      </c>
      <c r="V490">
        <f t="shared" si="109"/>
        <v>89</v>
      </c>
      <c r="W490">
        <f>VLOOKUP(B490,[1]高一下!$B:$J,8,0)</f>
        <v>62</v>
      </c>
      <c r="X490" t="str">
        <f>VLOOKUP(B490,[1]高一下!$B:$J,9,0)</f>
        <v>陈虎林</v>
      </c>
      <c r="Y490">
        <f t="shared" si="103"/>
        <v>122.26148409893993</v>
      </c>
      <c r="Z490">
        <f t="shared" si="110"/>
        <v>99</v>
      </c>
      <c r="AA490">
        <f>VLOOKUP(B490,[1]高一上!$B:$I,7,0)</f>
        <v>33</v>
      </c>
      <c r="AB490" t="str">
        <f>VLOOKUP(B490,[1]高一上!$B:$I,8,0)</f>
        <v>曹云萍</v>
      </c>
      <c r="AC490">
        <f t="shared" si="104"/>
        <v>119.43462897526501</v>
      </c>
      <c r="AD490">
        <f t="shared" si="111"/>
        <v>162</v>
      </c>
      <c r="AE490">
        <f>VLOOKUP(B490,[1]中考!$B:$H,7,0)</f>
        <v>84</v>
      </c>
      <c r="AF490">
        <f t="shared" si="112"/>
        <v>154</v>
      </c>
    </row>
    <row r="491" spans="1:32" x14ac:dyDescent="0.2">
      <c r="A491" s="2" t="s">
        <v>1466</v>
      </c>
      <c r="B491" s="2" t="s">
        <v>1467</v>
      </c>
      <c r="C491" s="1">
        <v>12</v>
      </c>
      <c r="D491" s="3" t="s">
        <v>1070</v>
      </c>
      <c r="E491" s="4" t="s">
        <v>1468</v>
      </c>
      <c r="F491" s="1">
        <v>499</v>
      </c>
      <c r="G491" s="13">
        <f>VLOOKUP(B491,'[1]高三下(高考)'!$B:$J,8,0)</f>
        <v>72</v>
      </c>
      <c r="H491" s="12" t="str">
        <f>VLOOKUP(B491,'[1]高三下(高考)'!$B:$J,9,0)</f>
        <v>马俊</v>
      </c>
      <c r="I491" s="15">
        <f t="shared" si="105"/>
        <v>125.79505300353357</v>
      </c>
      <c r="J491">
        <f t="shared" si="106"/>
        <v>73</v>
      </c>
      <c r="K491">
        <f>VLOOKUP(B491,[1]高三上!$B:$J,8,0)</f>
        <v>35</v>
      </c>
      <c r="L491" t="str">
        <f>VLOOKUP(B491,[1]高三上!$B:$J,9,0)</f>
        <v>马俊</v>
      </c>
      <c r="M491">
        <f t="shared" si="100"/>
        <v>130.38869257950529</v>
      </c>
      <c r="N491">
        <f t="shared" si="107"/>
        <v>146</v>
      </c>
      <c r="O491">
        <f>VLOOKUP(B491,[1]高二下!$B:$J,8,0)</f>
        <v>26</v>
      </c>
      <c r="P491" t="str">
        <f>VLOOKUP(B491,[1]高二下!$B:$J,9,0)</f>
        <v>钟海昌</v>
      </c>
      <c r="Q491">
        <f t="shared" si="101"/>
        <v>100</v>
      </c>
      <c r="R491">
        <f t="shared" si="108"/>
        <v>232</v>
      </c>
      <c r="S491">
        <f>VLOOKUP(B491,[1]高二上!$B:$J,8,0)</f>
        <v>0</v>
      </c>
      <c r="T491" t="str">
        <f>VLOOKUP(B491,[1]高二上!$B:$J,9,0)</f>
        <v>钟海昌</v>
      </c>
      <c r="U491">
        <f t="shared" si="102"/>
        <v>100</v>
      </c>
      <c r="V491">
        <f t="shared" si="109"/>
        <v>280</v>
      </c>
      <c r="W491">
        <f>VLOOKUP(B491,[1]高一下!$B:$J,8,0)</f>
        <v>53</v>
      </c>
      <c r="X491" t="str">
        <f>VLOOKUP(B491,[1]高一下!$B:$J,9,0)</f>
        <v>陈虎林</v>
      </c>
      <c r="Y491">
        <f t="shared" si="103"/>
        <v>56.183745583038871</v>
      </c>
      <c r="Z491">
        <f t="shared" si="110"/>
        <v>152</v>
      </c>
      <c r="AA491">
        <f>VLOOKUP(B491,[1]高一上!$B:$I,7,0)</f>
        <v>55</v>
      </c>
      <c r="AB491" t="str">
        <f>VLOOKUP(B491,[1]高一上!$B:$I,8,0)</f>
        <v>邓国华</v>
      </c>
      <c r="AC491">
        <f t="shared" si="104"/>
        <v>95.406360424028264</v>
      </c>
      <c r="AD491">
        <f t="shared" si="111"/>
        <v>28</v>
      </c>
      <c r="AE491">
        <f>VLOOKUP(B491,[1]中考!$B:$H,7,0)</f>
        <v>87</v>
      </c>
      <c r="AF491">
        <f t="shared" si="112"/>
        <v>139</v>
      </c>
    </row>
    <row r="492" spans="1:32" x14ac:dyDescent="0.2">
      <c r="A492" s="2" t="s">
        <v>1469</v>
      </c>
      <c r="B492" s="2" t="s">
        <v>1470</v>
      </c>
      <c r="C492" s="1">
        <v>12</v>
      </c>
      <c r="D492" s="3" t="s">
        <v>1070</v>
      </c>
      <c r="E492" s="4" t="s">
        <v>1471</v>
      </c>
      <c r="F492" s="1">
        <v>498</v>
      </c>
      <c r="G492" s="13">
        <f>VLOOKUP(B492,'[1]高三下(高考)'!$B:$J,8,0)</f>
        <v>83</v>
      </c>
      <c r="H492" s="12" t="str">
        <f>VLOOKUP(B492,'[1]高三下(高考)'!$B:$J,9,0)</f>
        <v>马俊</v>
      </c>
      <c r="I492" s="15">
        <f t="shared" si="105"/>
        <v>94.346289752650179</v>
      </c>
      <c r="J492">
        <f t="shared" si="106"/>
        <v>21</v>
      </c>
      <c r="K492">
        <f>VLOOKUP(B492,[1]高三上!$B:$J,8,0)</f>
        <v>74</v>
      </c>
      <c r="L492" t="str">
        <f>VLOOKUP(B492,[1]高三上!$B:$J,9,0)</f>
        <v>马俊</v>
      </c>
      <c r="M492">
        <f t="shared" si="100"/>
        <v>110.60070671378092</v>
      </c>
      <c r="N492">
        <f t="shared" si="107"/>
        <v>5</v>
      </c>
      <c r="O492">
        <f>VLOOKUP(B492,[1]高二下!$B:$J,8,0)</f>
        <v>64</v>
      </c>
      <c r="P492" t="str">
        <f>VLOOKUP(B492,[1]高二下!$B:$J,9,0)</f>
        <v>钟海昌</v>
      </c>
      <c r="Q492">
        <f t="shared" si="101"/>
        <v>89.399293286219077</v>
      </c>
      <c r="R492">
        <f t="shared" si="108"/>
        <v>35</v>
      </c>
      <c r="S492">
        <f>VLOOKUP(B492,[1]高二上!$B:$J,8,0)</f>
        <v>74</v>
      </c>
      <c r="T492" t="str">
        <f>VLOOKUP(B492,[1]高二上!$B:$J,9,0)</f>
        <v>钟海昌</v>
      </c>
      <c r="U492">
        <f t="shared" si="102"/>
        <v>101.06007067137809</v>
      </c>
      <c r="V492">
        <f t="shared" si="109"/>
        <v>5</v>
      </c>
      <c r="W492">
        <f>VLOOKUP(B492,[1]高一下!$B:$J,8,0)</f>
        <v>90</v>
      </c>
      <c r="X492" t="str">
        <f>VLOOKUP(B492,[1]高一下!$B:$J,9,0)</f>
        <v>陈虎林</v>
      </c>
      <c r="Y492">
        <f t="shared" si="103"/>
        <v>115.19434628975264</v>
      </c>
      <c r="Z492">
        <f t="shared" si="110"/>
        <v>8</v>
      </c>
      <c r="AA492">
        <f>VLOOKUP(B492,[1]高一上!$B:$I,7,0)</f>
        <v>49</v>
      </c>
      <c r="AB492" t="str">
        <f>VLOOKUP(B492,[1]高一上!$B:$I,8,0)</f>
        <v>央宗娜姆</v>
      </c>
      <c r="AC492">
        <f t="shared" si="104"/>
        <v>101.76678445229682</v>
      </c>
      <c r="AD492">
        <f t="shared" si="111"/>
        <v>51</v>
      </c>
      <c r="AE492">
        <f>VLOOKUP(B492,[1]中考!$B:$H,7,0)</f>
        <v>116</v>
      </c>
      <c r="AF492">
        <f t="shared" si="112"/>
        <v>13</v>
      </c>
    </row>
    <row r="493" spans="1:32" x14ac:dyDescent="0.2">
      <c r="A493" s="2" t="s">
        <v>1472</v>
      </c>
      <c r="B493" s="2" t="s">
        <v>1473</v>
      </c>
      <c r="C493" s="1">
        <v>12</v>
      </c>
      <c r="D493" s="3" t="s">
        <v>1070</v>
      </c>
      <c r="E493" s="4" t="s">
        <v>1474</v>
      </c>
      <c r="F493" s="1">
        <v>488</v>
      </c>
      <c r="G493" s="13">
        <f>VLOOKUP(B493,'[1]高三下(高考)'!$B:$J,8,0)</f>
        <v>81</v>
      </c>
      <c r="H493" s="12" t="str">
        <f>VLOOKUP(B493,'[1]高三下(高考)'!$B:$J,9,0)</f>
        <v>马俊</v>
      </c>
      <c r="I493" s="15">
        <f t="shared" si="105"/>
        <v>106.00706713780919</v>
      </c>
      <c r="J493">
        <f t="shared" si="106"/>
        <v>29</v>
      </c>
      <c r="K493">
        <f>VLOOKUP(B493,[1]高三上!$B:$J,8,0)</f>
        <v>52</v>
      </c>
      <c r="L493" t="str">
        <f>VLOOKUP(B493,[1]高三上!$B:$J,9,0)</f>
        <v>马俊</v>
      </c>
      <c r="M493">
        <f t="shared" si="100"/>
        <v>88.339222614840992</v>
      </c>
      <c r="N493">
        <f t="shared" si="107"/>
        <v>46</v>
      </c>
      <c r="O493">
        <f>VLOOKUP(B493,[1]高二下!$B:$J,8,0)</f>
        <v>78</v>
      </c>
      <c r="P493" t="str">
        <f>VLOOKUP(B493,[1]高二下!$B:$J,9,0)</f>
        <v>钟海昌</v>
      </c>
      <c r="Q493">
        <f t="shared" si="101"/>
        <v>122.6148409893993</v>
      </c>
      <c r="R493">
        <f t="shared" si="108"/>
        <v>13</v>
      </c>
      <c r="S493">
        <f>VLOOKUP(B493,[1]高二上!$B:$J,8,0)</f>
        <v>46</v>
      </c>
      <c r="T493" t="str">
        <f>VLOOKUP(B493,[1]高二上!$B:$J,9,0)</f>
        <v>钟海昌</v>
      </c>
      <c r="U493">
        <f t="shared" si="102"/>
        <v>79.858657243816253</v>
      </c>
      <c r="V493">
        <f t="shared" si="109"/>
        <v>77</v>
      </c>
      <c r="W493">
        <f>VLOOKUP(B493,[1]高一下!$B:$J,8,0)</f>
        <v>79</v>
      </c>
      <c r="X493" t="str">
        <f>VLOOKUP(B493,[1]高一下!$B:$J,9,0)</f>
        <v>陈虎林</v>
      </c>
      <c r="Y493">
        <f t="shared" si="103"/>
        <v>96.81978798586573</v>
      </c>
      <c r="Z493">
        <f t="shared" si="110"/>
        <v>20</v>
      </c>
      <c r="AA493">
        <f>VLOOKUP(B493,[1]高一上!$B:$I,7,0)</f>
        <v>65</v>
      </c>
      <c r="AB493" t="str">
        <f>VLOOKUP(B493,[1]高一上!$B:$I,8,0)</f>
        <v>吕开绒</v>
      </c>
      <c r="AC493">
        <f t="shared" si="104"/>
        <v>126.5017667844523</v>
      </c>
      <c r="AD493">
        <f t="shared" si="111"/>
        <v>11</v>
      </c>
      <c r="AE493">
        <f>VLOOKUP(B493,[1]中考!$B:$H,7,0)</f>
        <v>93</v>
      </c>
      <c r="AF493">
        <f t="shared" si="112"/>
        <v>95</v>
      </c>
    </row>
    <row r="494" spans="1:32" x14ac:dyDescent="0.2">
      <c r="A494" s="2" t="s">
        <v>1475</v>
      </c>
      <c r="B494" s="2" t="s">
        <v>1476</v>
      </c>
      <c r="C494" s="1">
        <v>12</v>
      </c>
      <c r="D494" s="3" t="s">
        <v>1070</v>
      </c>
      <c r="E494" s="4" t="s">
        <v>1477</v>
      </c>
      <c r="F494" s="1">
        <v>484</v>
      </c>
      <c r="G494" s="13">
        <f>VLOOKUP(B494,'[1]高三下(高考)'!$B:$J,8,0)</f>
        <v>73</v>
      </c>
      <c r="H494" s="12" t="str">
        <f>VLOOKUP(B494,'[1]高三下(高考)'!$B:$J,9,0)</f>
        <v>马俊</v>
      </c>
      <c r="I494" s="15">
        <f t="shared" si="105"/>
        <v>101.06007067137809</v>
      </c>
      <c r="J494">
        <f t="shared" si="106"/>
        <v>62</v>
      </c>
      <c r="K494">
        <f>VLOOKUP(B494,[1]高三上!$B:$J,8,0)</f>
        <v>48</v>
      </c>
      <c r="L494" t="str">
        <f>VLOOKUP(B494,[1]高三上!$B:$J,9,0)</f>
        <v>马俊</v>
      </c>
      <c r="M494">
        <f t="shared" si="100"/>
        <v>121.5547703180212</v>
      </c>
      <c r="N494">
        <f t="shared" si="107"/>
        <v>65</v>
      </c>
      <c r="O494">
        <f>VLOOKUP(B494,[1]高二下!$B:$J,8,0)</f>
        <v>45</v>
      </c>
      <c r="P494" t="str">
        <f>VLOOKUP(B494,[1]高二下!$B:$J,9,0)</f>
        <v>钟海昌</v>
      </c>
      <c r="Q494">
        <f t="shared" si="101"/>
        <v>147.34982332155477</v>
      </c>
      <c r="R494">
        <f t="shared" si="108"/>
        <v>126</v>
      </c>
      <c r="S494">
        <f>VLOOKUP(B494,[1]高二上!$B:$J,8,0)</f>
        <v>21</v>
      </c>
      <c r="T494" t="str">
        <f>VLOOKUP(B494,[1]高二上!$B:$J,9,0)</f>
        <v>钟海昌</v>
      </c>
      <c r="U494">
        <f t="shared" si="102"/>
        <v>37.102473498233209</v>
      </c>
      <c r="V494">
        <f t="shared" si="109"/>
        <v>260</v>
      </c>
      <c r="W494">
        <f>VLOOKUP(B494,[1]高一下!$B:$J,8,0)</f>
        <v>64</v>
      </c>
      <c r="X494" t="str">
        <f>VLOOKUP(B494,[1]高一下!$B:$J,9,0)</f>
        <v>陈虎林</v>
      </c>
      <c r="Y494">
        <f t="shared" si="103"/>
        <v>86.572438162544174</v>
      </c>
      <c r="Z494">
        <f t="shared" si="110"/>
        <v>82</v>
      </c>
      <c r="AA494">
        <f>VLOOKUP(B494,[1]高一上!$B:$I,7,0)</f>
        <v>50</v>
      </c>
      <c r="AB494" t="str">
        <f>VLOOKUP(B494,[1]高一上!$B:$I,8,0)</f>
        <v>曹云萍</v>
      </c>
      <c r="AC494">
        <f t="shared" si="104"/>
        <v>117.31448763250884</v>
      </c>
      <c r="AD494">
        <f t="shared" si="111"/>
        <v>44</v>
      </c>
      <c r="AE494">
        <f>VLOOKUP(B494,[1]中考!$B:$H,7,0)</f>
        <v>88</v>
      </c>
      <c r="AF494">
        <f t="shared" si="112"/>
        <v>131</v>
      </c>
    </row>
    <row r="495" spans="1:32" x14ac:dyDescent="0.2">
      <c r="A495" s="2" t="s">
        <v>1478</v>
      </c>
      <c r="B495" s="2" t="s">
        <v>1479</v>
      </c>
      <c r="C495" s="1">
        <v>12</v>
      </c>
      <c r="D495" s="3" t="s">
        <v>1070</v>
      </c>
      <c r="E495" s="4" t="s">
        <v>1480</v>
      </c>
      <c r="F495" s="1">
        <v>483</v>
      </c>
      <c r="G495" s="13">
        <f>VLOOKUP(B495,'[1]高三下(高考)'!$B:$J,8,0)</f>
        <v>69</v>
      </c>
      <c r="H495" s="12" t="str">
        <f>VLOOKUP(B495,'[1]高三下(高考)'!$B:$J,9,0)</f>
        <v>马俊</v>
      </c>
      <c r="I495" s="15">
        <f t="shared" si="105"/>
        <v>117.31448763250884</v>
      </c>
      <c r="J495">
        <f t="shared" si="106"/>
        <v>97</v>
      </c>
      <c r="K495">
        <f>VLOOKUP(B495,[1]高三上!$B:$J,8,0)</f>
        <v>35</v>
      </c>
      <c r="L495" t="str">
        <f>VLOOKUP(B495,[1]高三上!$B:$J,9,0)</f>
        <v>马俊</v>
      </c>
      <c r="M495">
        <f t="shared" si="100"/>
        <v>64.310954063604242</v>
      </c>
      <c r="N495">
        <f t="shared" si="107"/>
        <v>146</v>
      </c>
      <c r="O495">
        <f>VLOOKUP(B495,[1]高二下!$B:$J,8,0)</f>
        <v>61</v>
      </c>
      <c r="P495" t="str">
        <f>VLOOKUP(B495,[1]高二下!$B:$J,9,0)</f>
        <v>钟海昌</v>
      </c>
      <c r="Q495">
        <f t="shared" si="101"/>
        <v>103.18021201413427</v>
      </c>
      <c r="R495">
        <f t="shared" si="108"/>
        <v>45</v>
      </c>
      <c r="S495">
        <f>VLOOKUP(B495,[1]高二上!$B:$J,8,0)</f>
        <v>50</v>
      </c>
      <c r="T495" t="str">
        <f>VLOOKUP(B495,[1]高二上!$B:$J,9,0)</f>
        <v>钟海昌</v>
      </c>
      <c r="U495">
        <f t="shared" si="102"/>
        <v>130.03533568904595</v>
      </c>
      <c r="V495">
        <f t="shared" si="109"/>
        <v>54</v>
      </c>
      <c r="W495">
        <f>VLOOKUP(B495,[1]高一下!$B:$J,8,0)</f>
        <v>56</v>
      </c>
      <c r="X495" t="str">
        <f>VLOOKUP(B495,[1]高一下!$B:$J,9,0)</f>
        <v>陈虎林</v>
      </c>
      <c r="Y495">
        <f t="shared" si="103"/>
        <v>55.477031802120145</v>
      </c>
      <c r="Z495">
        <f t="shared" si="110"/>
        <v>139</v>
      </c>
      <c r="AA495">
        <f>VLOOKUP(B495,[1]高一上!$B:$I,7,0)</f>
        <v>64</v>
      </c>
      <c r="AB495" t="str">
        <f>VLOOKUP(B495,[1]高一上!$B:$I,8,0)</f>
        <v>曹云萍</v>
      </c>
      <c r="AC495">
        <f t="shared" si="104"/>
        <v>104.24028268551237</v>
      </c>
      <c r="AD495">
        <f t="shared" si="111"/>
        <v>13</v>
      </c>
      <c r="AE495">
        <f>VLOOKUP(B495,[1]中考!$B:$H,7,0)</f>
        <v>85</v>
      </c>
      <c r="AF495">
        <f t="shared" si="112"/>
        <v>151</v>
      </c>
    </row>
    <row r="496" spans="1:32" x14ac:dyDescent="0.2">
      <c r="A496" s="2" t="s">
        <v>1481</v>
      </c>
      <c r="B496" s="2" t="s">
        <v>1482</v>
      </c>
      <c r="C496" s="1">
        <v>12</v>
      </c>
      <c r="D496" s="3" t="s">
        <v>1070</v>
      </c>
      <c r="E496" s="4" t="s">
        <v>1483</v>
      </c>
      <c r="F496" s="1">
        <v>477</v>
      </c>
      <c r="G496" s="13">
        <f>VLOOKUP(B496,'[1]高三下(高考)'!$B:$J,8,0)</f>
        <v>76</v>
      </c>
      <c r="H496" s="12" t="str">
        <f>VLOOKUP(B496,'[1]高三下(高考)'!$B:$J,9,0)</f>
        <v>马俊</v>
      </c>
      <c r="I496" s="15">
        <f t="shared" si="105"/>
        <v>107.42049469964664</v>
      </c>
      <c r="J496">
        <f t="shared" si="106"/>
        <v>49</v>
      </c>
      <c r="K496">
        <f>VLOOKUP(B496,[1]高三上!$B:$J,8,0)</f>
        <v>47</v>
      </c>
      <c r="L496" t="str">
        <f>VLOOKUP(B496,[1]高三上!$B:$J,9,0)</f>
        <v>马俊</v>
      </c>
      <c r="M496">
        <f t="shared" si="100"/>
        <v>88.339222614840992</v>
      </c>
      <c r="N496">
        <f t="shared" si="107"/>
        <v>70</v>
      </c>
      <c r="O496">
        <f>VLOOKUP(B496,[1]高二下!$B:$J,8,0)</f>
        <v>63</v>
      </c>
      <c r="P496" t="str">
        <f>VLOOKUP(B496,[1]高二下!$B:$J,9,0)</f>
        <v>钟海昌</v>
      </c>
      <c r="Q496">
        <f t="shared" si="101"/>
        <v>134.27561837455829</v>
      </c>
      <c r="R496">
        <f t="shared" si="108"/>
        <v>37</v>
      </c>
      <c r="S496">
        <f>VLOOKUP(B496,[1]高二上!$B:$J,8,0)</f>
        <v>38</v>
      </c>
      <c r="T496" t="str">
        <f>VLOOKUP(B496,[1]高二上!$B:$J,9,0)</f>
        <v>钟海昌</v>
      </c>
      <c r="U496">
        <f t="shared" si="102"/>
        <v>70.671378091872796</v>
      </c>
      <c r="V496">
        <f t="shared" si="109"/>
        <v>134</v>
      </c>
      <c r="W496">
        <f>VLOOKUP(B496,[1]高一下!$B:$J,8,0)</f>
        <v>70</v>
      </c>
      <c r="X496" t="str">
        <f>VLOOKUP(B496,[1]高一下!$B:$J,9,0)</f>
        <v>陈虎林</v>
      </c>
      <c r="Y496">
        <f t="shared" si="103"/>
        <v>143.1095406360424</v>
      </c>
      <c r="Z496">
        <f t="shared" si="110"/>
        <v>51</v>
      </c>
      <c r="AA496">
        <f>VLOOKUP(B496,[1]高一上!$B:$I,7,0)</f>
        <v>32</v>
      </c>
      <c r="AB496" t="str">
        <f>VLOOKUP(B496,[1]高一上!$B:$I,8,0)</f>
        <v>喇燕</v>
      </c>
      <c r="AC496">
        <f t="shared" si="104"/>
        <v>140.28268551236749</v>
      </c>
      <c r="AD496">
        <f t="shared" si="111"/>
        <v>173</v>
      </c>
      <c r="AE496">
        <f>VLOOKUP(B496,[1]中考!$B:$H,7,0)</f>
        <v>82</v>
      </c>
      <c r="AF496">
        <f t="shared" si="112"/>
        <v>165</v>
      </c>
    </row>
    <row r="497" spans="1:32" x14ac:dyDescent="0.2">
      <c r="A497" s="2" t="s">
        <v>1484</v>
      </c>
      <c r="B497" s="2" t="s">
        <v>1485</v>
      </c>
      <c r="C497" s="1">
        <v>12</v>
      </c>
      <c r="D497" s="3" t="s">
        <v>1070</v>
      </c>
      <c r="E497" s="4" t="s">
        <v>1486</v>
      </c>
      <c r="F497" s="1">
        <v>476</v>
      </c>
      <c r="G497" s="13">
        <f>VLOOKUP(B497,'[1]高三下(高考)'!$B:$J,8,0)</f>
        <v>64</v>
      </c>
      <c r="H497" s="12" t="str">
        <f>VLOOKUP(B497,'[1]高三下(高考)'!$B:$J,9,0)</f>
        <v>马俊</v>
      </c>
      <c r="I497" s="15">
        <f t="shared" si="105"/>
        <v>95.406360424028264</v>
      </c>
      <c r="J497">
        <f t="shared" si="106"/>
        <v>125</v>
      </c>
      <c r="K497">
        <f>VLOOKUP(B497,[1]高三上!$B:$J,8,0)</f>
        <v>40</v>
      </c>
      <c r="L497" t="str">
        <f>VLOOKUP(B497,[1]高三上!$B:$J,9,0)</f>
        <v>马俊</v>
      </c>
      <c r="M497">
        <f t="shared" si="100"/>
        <v>95.759717314487631</v>
      </c>
      <c r="N497">
        <f t="shared" si="107"/>
        <v>112</v>
      </c>
      <c r="O497">
        <f>VLOOKUP(B497,[1]高二下!$B:$J,8,0)</f>
        <v>50</v>
      </c>
      <c r="P497" t="str">
        <f>VLOOKUP(B497,[1]高二下!$B:$J,9,0)</f>
        <v>钟海昌</v>
      </c>
      <c r="Q497">
        <f t="shared" si="101"/>
        <v>110.24734982332156</v>
      </c>
      <c r="R497">
        <f t="shared" si="108"/>
        <v>100</v>
      </c>
      <c r="S497">
        <f>VLOOKUP(B497,[1]高二上!$B:$J,8,0)</f>
        <v>39</v>
      </c>
      <c r="T497" t="str">
        <f>VLOOKUP(B497,[1]高二上!$B:$J,9,0)</f>
        <v>钟海昌</v>
      </c>
      <c r="U497">
        <f t="shared" si="102"/>
        <v>85.512367491166074</v>
      </c>
      <c r="V497">
        <f t="shared" si="109"/>
        <v>129</v>
      </c>
      <c r="W497">
        <f>VLOOKUP(B497,[1]高一下!$B:$J,8,0)</f>
        <v>63</v>
      </c>
      <c r="X497" t="str">
        <f>VLOOKUP(B497,[1]高一下!$B:$J,9,0)</f>
        <v>陈虎林</v>
      </c>
      <c r="Y497">
        <f t="shared" si="103"/>
        <v>104.9469964664311</v>
      </c>
      <c r="Z497">
        <f t="shared" si="110"/>
        <v>88</v>
      </c>
      <c r="AA497">
        <f>VLOOKUP(B497,[1]高一上!$B:$I,7,0)</f>
        <v>40</v>
      </c>
      <c r="AB497" t="str">
        <f>VLOOKUP(B497,[1]高一上!$B:$I,8,0)</f>
        <v>曹云萍</v>
      </c>
      <c r="AC497">
        <f t="shared" si="104"/>
        <v>147.34982332155477</v>
      </c>
      <c r="AD497">
        <f t="shared" si="111"/>
        <v>102</v>
      </c>
      <c r="AE497">
        <f>VLOOKUP(B497,[1]中考!$B:$H,7,0)</f>
        <v>71</v>
      </c>
      <c r="AF497">
        <f t="shared" si="112"/>
        <v>222</v>
      </c>
    </row>
    <row r="498" spans="1:32" x14ac:dyDescent="0.2">
      <c r="A498" s="2" t="s">
        <v>1487</v>
      </c>
      <c r="B498" s="2" t="s">
        <v>1488</v>
      </c>
      <c r="C498" s="1">
        <v>12</v>
      </c>
      <c r="D498" s="3" t="s">
        <v>1070</v>
      </c>
      <c r="E498" s="4" t="s">
        <v>1489</v>
      </c>
      <c r="F498" s="1">
        <v>475</v>
      </c>
      <c r="G498" s="13">
        <f>VLOOKUP(B498,'[1]高三下(高考)'!$B:$J,8,0)</f>
        <v>71</v>
      </c>
      <c r="H498" s="12" t="str">
        <f>VLOOKUP(B498,'[1]高三下(高考)'!$B:$J,9,0)</f>
        <v>马俊</v>
      </c>
      <c r="I498" s="15">
        <f t="shared" si="105"/>
        <v>107.77385159010601</v>
      </c>
      <c r="J498">
        <f t="shared" si="106"/>
        <v>80</v>
      </c>
      <c r="K498">
        <f>VLOOKUP(B498,[1]高三上!$B:$J,8,0)</f>
        <v>42</v>
      </c>
      <c r="L498" t="str">
        <f>VLOOKUP(B498,[1]高三上!$B:$J,9,0)</f>
        <v>马俊</v>
      </c>
      <c r="M498">
        <f t="shared" si="100"/>
        <v>145.9363957597173</v>
      </c>
      <c r="N498">
        <f t="shared" si="107"/>
        <v>102</v>
      </c>
      <c r="O498">
        <f>VLOOKUP(B498,[1]高二下!$B:$J,8,0)</f>
        <v>26</v>
      </c>
      <c r="P498" t="str">
        <f>VLOOKUP(B498,[1]高二下!$B:$J,9,0)</f>
        <v>钟海昌</v>
      </c>
      <c r="Q498">
        <f t="shared" si="101"/>
        <v>105.65371024734982</v>
      </c>
      <c r="R498">
        <f t="shared" si="108"/>
        <v>232</v>
      </c>
      <c r="S498">
        <f>VLOOKUP(B498,[1]高二上!$B:$J,8,0)</f>
        <v>23</v>
      </c>
      <c r="T498" t="str">
        <f>VLOOKUP(B498,[1]高二上!$B:$J,9,0)</f>
        <v>钟海昌</v>
      </c>
      <c r="U498">
        <f t="shared" si="102"/>
        <v>66.077738515901061</v>
      </c>
      <c r="V498">
        <f t="shared" si="109"/>
        <v>248</v>
      </c>
      <c r="W498">
        <f>VLOOKUP(B498,[1]高一下!$B:$J,8,0)</f>
        <v>53</v>
      </c>
      <c r="X498" t="str">
        <f>VLOOKUP(B498,[1]高一下!$B:$J,9,0)</f>
        <v>陈虎林</v>
      </c>
      <c r="Y498">
        <f t="shared" si="103"/>
        <v>92.579505300353361</v>
      </c>
      <c r="Z498">
        <f t="shared" si="110"/>
        <v>152</v>
      </c>
      <c r="AA498">
        <f>VLOOKUP(B498,[1]高一上!$B:$I,7,0)</f>
        <v>37</v>
      </c>
      <c r="AB498" t="str">
        <f>VLOOKUP(B498,[1]高一上!$B:$I,8,0)</f>
        <v>马俊</v>
      </c>
      <c r="AC498">
        <f t="shared" si="104"/>
        <v>102.47349823321555</v>
      </c>
      <c r="AD498">
        <f t="shared" si="111"/>
        <v>131</v>
      </c>
      <c r="AE498">
        <f>VLOOKUP(B498,[1]中考!$B:$H,7,0)</f>
        <v>83</v>
      </c>
      <c r="AF498">
        <f t="shared" si="112"/>
        <v>159</v>
      </c>
    </row>
    <row r="499" spans="1:32" x14ac:dyDescent="0.2">
      <c r="A499" s="2" t="s">
        <v>1490</v>
      </c>
      <c r="B499" s="2" t="s">
        <v>1491</v>
      </c>
      <c r="C499" s="1">
        <v>12</v>
      </c>
      <c r="D499" s="3" t="s">
        <v>1070</v>
      </c>
      <c r="E499" s="4" t="s">
        <v>1492</v>
      </c>
      <c r="F499" s="1">
        <v>473</v>
      </c>
      <c r="G499" s="13">
        <f>VLOOKUP(B499,'[1]高三下(高考)'!$B:$J,8,0)</f>
        <v>64</v>
      </c>
      <c r="H499" s="12" t="str">
        <f>VLOOKUP(B499,'[1]高三下(高考)'!$B:$J,9,0)</f>
        <v>马俊</v>
      </c>
      <c r="I499" s="15">
        <f t="shared" si="105"/>
        <v>110.24734982332156</v>
      </c>
      <c r="J499">
        <f t="shared" si="106"/>
        <v>125</v>
      </c>
      <c r="K499">
        <f>VLOOKUP(B499,[1]高三上!$B:$J,8,0)</f>
        <v>34</v>
      </c>
      <c r="L499" t="str">
        <f>VLOOKUP(B499,[1]高三上!$B:$J,9,0)</f>
        <v>马俊</v>
      </c>
      <c r="M499">
        <f t="shared" si="100"/>
        <v>125.4416961130742</v>
      </c>
      <c r="N499">
        <f t="shared" si="107"/>
        <v>154</v>
      </c>
      <c r="O499">
        <f>VLOOKUP(B499,[1]高二下!$B:$J,8,0)</f>
        <v>27</v>
      </c>
      <c r="P499" t="str">
        <f>VLOOKUP(B499,[1]高二下!$B:$J,9,0)</f>
        <v>钟海昌</v>
      </c>
      <c r="Q499">
        <f t="shared" si="101"/>
        <v>80.918727915194353</v>
      </c>
      <c r="R499">
        <f t="shared" si="108"/>
        <v>226</v>
      </c>
      <c r="S499">
        <f>VLOOKUP(B499,[1]高二上!$B:$J,8,0)</f>
        <v>33</v>
      </c>
      <c r="T499" t="str">
        <f>VLOOKUP(B499,[1]高二上!$B:$J,9,0)</f>
        <v>钟海昌</v>
      </c>
      <c r="U499">
        <f t="shared" si="102"/>
        <v>53.35689045936396</v>
      </c>
      <c r="V499">
        <f t="shared" si="109"/>
        <v>172</v>
      </c>
      <c r="W499">
        <f>VLOOKUP(B499,[1]高一下!$B:$J,8,0)</f>
        <v>73</v>
      </c>
      <c r="X499" t="str">
        <f>VLOOKUP(B499,[1]高一下!$B:$J,9,0)</f>
        <v>陈虎林</v>
      </c>
      <c r="Y499">
        <f t="shared" si="103"/>
        <v>103.886925795053</v>
      </c>
      <c r="Z499">
        <f t="shared" si="110"/>
        <v>40</v>
      </c>
      <c r="AA499">
        <f>VLOOKUP(B499,[1]高一上!$B:$I,7,0)</f>
        <v>49</v>
      </c>
      <c r="AB499" t="str">
        <f>VLOOKUP(B499,[1]高一上!$B:$I,8,0)</f>
        <v>央宗娜姆</v>
      </c>
      <c r="AC499">
        <f t="shared" si="104"/>
        <v>128.97526501766785</v>
      </c>
      <c r="AD499">
        <f t="shared" si="111"/>
        <v>51</v>
      </c>
      <c r="AE499">
        <f>VLOOKUP(B499,[1]中考!$B:$H,7,0)</f>
        <v>89</v>
      </c>
      <c r="AF499">
        <f t="shared" si="112"/>
        <v>122</v>
      </c>
    </row>
    <row r="500" spans="1:32" x14ac:dyDescent="0.2">
      <c r="A500" s="2" t="s">
        <v>1493</v>
      </c>
      <c r="B500" s="2" t="s">
        <v>1494</v>
      </c>
      <c r="C500" s="1">
        <v>12</v>
      </c>
      <c r="D500" s="3" t="s">
        <v>1070</v>
      </c>
      <c r="E500" s="4" t="s">
        <v>1495</v>
      </c>
      <c r="F500" s="1">
        <v>472</v>
      </c>
      <c r="G500" s="13">
        <f>VLOOKUP(B500,'[1]高三下(高考)'!$B:$J,8,0)</f>
        <v>65</v>
      </c>
      <c r="H500" s="12" t="str">
        <f>VLOOKUP(B500,'[1]高三下(高考)'!$B:$J,9,0)</f>
        <v>马俊</v>
      </c>
      <c r="I500" s="15">
        <f t="shared" si="105"/>
        <v>128.26855123674912</v>
      </c>
      <c r="J500">
        <f t="shared" si="106"/>
        <v>121</v>
      </c>
      <c r="K500">
        <f>VLOOKUP(B500,[1]高三上!$B:$J,8,0)</f>
        <v>28</v>
      </c>
      <c r="L500" t="str">
        <f>VLOOKUP(B500,[1]高三上!$B:$J,9,0)</f>
        <v>马俊</v>
      </c>
      <c r="M500">
        <f t="shared" si="100"/>
        <v>56.183745583038871</v>
      </c>
      <c r="N500">
        <f t="shared" si="107"/>
        <v>201</v>
      </c>
      <c r="O500">
        <f>VLOOKUP(B500,[1]高二下!$B:$J,8,0)</f>
        <v>54</v>
      </c>
      <c r="P500" t="str">
        <f>VLOOKUP(B500,[1]高二下!$B:$J,9,0)</f>
        <v>钟海昌</v>
      </c>
      <c r="Q500">
        <f t="shared" si="101"/>
        <v>91.872791519434628</v>
      </c>
      <c r="R500">
        <f t="shared" si="108"/>
        <v>77</v>
      </c>
      <c r="S500">
        <f>VLOOKUP(B500,[1]高二上!$B:$J,8,0)</f>
        <v>50</v>
      </c>
      <c r="T500" t="str">
        <f>VLOOKUP(B500,[1]高二上!$B:$J,9,0)</f>
        <v>钟海昌</v>
      </c>
      <c r="U500">
        <f t="shared" si="102"/>
        <v>126.85512367491167</v>
      </c>
      <c r="V500">
        <f t="shared" si="109"/>
        <v>54</v>
      </c>
      <c r="W500">
        <f>VLOOKUP(B500,[1]高一下!$B:$J,8,0)</f>
        <v>58</v>
      </c>
      <c r="X500" t="str">
        <f>VLOOKUP(B500,[1]高一下!$B:$J,9,0)</f>
        <v>陈虎林</v>
      </c>
      <c r="Y500">
        <f t="shared" si="103"/>
        <v>73.144876325088333</v>
      </c>
      <c r="Z500">
        <f t="shared" si="110"/>
        <v>130</v>
      </c>
      <c r="AA500">
        <f>VLOOKUP(B500,[1]高一上!$B:$I,7,0)</f>
        <v>48</v>
      </c>
      <c r="AB500" t="str">
        <f>VLOOKUP(B500,[1]高一上!$B:$I,8,0)</f>
        <v>央宗娜姆</v>
      </c>
      <c r="AC500">
        <f t="shared" si="104"/>
        <v>119.08127208480565</v>
      </c>
      <c r="AD500">
        <f t="shared" si="111"/>
        <v>54</v>
      </c>
      <c r="AE500">
        <f>VLOOKUP(B500,[1]中考!$B:$H,7,0)</f>
        <v>79</v>
      </c>
      <c r="AF500">
        <f t="shared" si="112"/>
        <v>184</v>
      </c>
    </row>
    <row r="501" spans="1:32" x14ac:dyDescent="0.2">
      <c r="A501" s="2" t="s">
        <v>1496</v>
      </c>
      <c r="B501" s="2" t="s">
        <v>1497</v>
      </c>
      <c r="C501" s="1">
        <v>12</v>
      </c>
      <c r="D501" s="3" t="s">
        <v>1070</v>
      </c>
      <c r="E501" s="4" t="s">
        <v>1498</v>
      </c>
      <c r="F501" s="1">
        <v>470</v>
      </c>
      <c r="G501" s="13">
        <f>VLOOKUP(B501,'[1]高三下(高考)'!$B:$J,8,0)</f>
        <v>81</v>
      </c>
      <c r="H501" s="12" t="str">
        <f>VLOOKUP(B501,'[1]高三下(高考)'!$B:$J,9,0)</f>
        <v>马俊</v>
      </c>
      <c r="I501" s="15">
        <f t="shared" si="105"/>
        <v>114.48763250883393</v>
      </c>
      <c r="J501">
        <f t="shared" si="106"/>
        <v>29</v>
      </c>
      <c r="K501">
        <f>VLOOKUP(B501,[1]高三上!$B:$J,8,0)</f>
        <v>47</v>
      </c>
      <c r="L501" t="str">
        <f>VLOOKUP(B501,[1]高三上!$B:$J,9,0)</f>
        <v>马俊</v>
      </c>
      <c r="M501">
        <f t="shared" si="100"/>
        <v>124.02826855123675</v>
      </c>
      <c r="N501">
        <f t="shared" si="107"/>
        <v>70</v>
      </c>
      <c r="O501">
        <f>VLOOKUP(B501,[1]高二下!$B:$J,8,0)</f>
        <v>44</v>
      </c>
      <c r="P501" t="str">
        <f>VLOOKUP(B501,[1]高二下!$B:$J,9,0)</f>
        <v>钟海昌</v>
      </c>
      <c r="Q501">
        <f t="shared" si="101"/>
        <v>72.438162544169614</v>
      </c>
      <c r="R501">
        <f t="shared" si="108"/>
        <v>138</v>
      </c>
      <c r="S501">
        <f>VLOOKUP(B501,[1]高二上!$B:$J,8,0)</f>
        <v>49</v>
      </c>
      <c r="T501" t="str">
        <f>VLOOKUP(B501,[1]高二上!$B:$J,9,0)</f>
        <v>钟海昌</v>
      </c>
      <c r="U501">
        <f t="shared" si="102"/>
        <v>83.038869257950523</v>
      </c>
      <c r="V501">
        <f t="shared" si="109"/>
        <v>60</v>
      </c>
      <c r="W501">
        <f>VLOOKUP(B501,[1]高一下!$B:$J,8,0)</f>
        <v>86</v>
      </c>
      <c r="X501" t="str">
        <f>VLOOKUP(B501,[1]高一下!$B:$J,9,0)</f>
        <v>陈虎林</v>
      </c>
      <c r="Y501">
        <f t="shared" si="103"/>
        <v>102.12014134275618</v>
      </c>
      <c r="Z501">
        <f t="shared" si="110"/>
        <v>12</v>
      </c>
      <c r="AA501">
        <f>VLOOKUP(B501,[1]高一上!$B:$I,7,0)</f>
        <v>61</v>
      </c>
      <c r="AB501" t="str">
        <f>VLOOKUP(B501,[1]高一上!$B:$I,8,0)</f>
        <v>吕开绒</v>
      </c>
      <c r="AC501">
        <f t="shared" si="104"/>
        <v>122.6148409893993</v>
      </c>
      <c r="AD501">
        <f t="shared" si="111"/>
        <v>18</v>
      </c>
      <c r="AE501">
        <f>VLOOKUP(B501,[1]中考!$B:$H,7,0)</f>
        <v>97</v>
      </c>
      <c r="AF501">
        <f t="shared" si="112"/>
        <v>76</v>
      </c>
    </row>
    <row r="502" spans="1:32" x14ac:dyDescent="0.2">
      <c r="A502" s="2" t="s">
        <v>1499</v>
      </c>
      <c r="B502" s="2" t="s">
        <v>1500</v>
      </c>
      <c r="C502" s="1">
        <v>12</v>
      </c>
      <c r="D502" s="3" t="s">
        <v>1070</v>
      </c>
      <c r="E502" s="4" t="s">
        <v>1501</v>
      </c>
      <c r="F502" s="1">
        <v>448</v>
      </c>
      <c r="G502" s="13">
        <f>VLOOKUP(B502,'[1]高三下(高考)'!$B:$J,8,0)</f>
        <v>47</v>
      </c>
      <c r="H502" s="12" t="str">
        <f>VLOOKUP(B502,'[1]高三下(高考)'!$B:$J,9,0)</f>
        <v>马俊</v>
      </c>
      <c r="I502" s="15">
        <f t="shared" si="105"/>
        <v>83.39222614840989</v>
      </c>
      <c r="J502">
        <f t="shared" si="106"/>
        <v>240</v>
      </c>
      <c r="K502">
        <f>VLOOKUP(B502,[1]高三上!$B:$J,8,0)</f>
        <v>29</v>
      </c>
      <c r="L502" t="str">
        <f>VLOOKUP(B502,[1]高三上!$B:$J,9,0)</f>
        <v>马俊</v>
      </c>
      <c r="M502">
        <f t="shared" si="100"/>
        <v>122.6148409893993</v>
      </c>
      <c r="N502">
        <f t="shared" si="107"/>
        <v>193</v>
      </c>
      <c r="O502">
        <f>VLOOKUP(B502,[1]高二下!$B:$J,8,0)</f>
        <v>15</v>
      </c>
      <c r="P502" t="str">
        <f>VLOOKUP(B502,[1]高二下!$B:$J,9,0)</f>
        <v>钟海昌</v>
      </c>
      <c r="Q502">
        <f t="shared" si="101"/>
        <v>101.06007067137809</v>
      </c>
      <c r="R502">
        <f t="shared" si="108"/>
        <v>257</v>
      </c>
      <c r="S502">
        <f>VLOOKUP(B502,[1]高二上!$B:$J,8,0)</f>
        <v>21</v>
      </c>
      <c r="T502" t="str">
        <f>VLOOKUP(B502,[1]高二上!$B:$J,9,0)</f>
        <v>钟海昌</v>
      </c>
      <c r="U502">
        <f t="shared" si="102"/>
        <v>94.346289752650179</v>
      </c>
      <c r="V502">
        <f t="shared" si="109"/>
        <v>260</v>
      </c>
      <c r="W502">
        <f>VLOOKUP(B502,[1]高一下!$B:$J,8,0)</f>
        <v>40</v>
      </c>
      <c r="X502" t="str">
        <f>VLOOKUP(B502,[1]高一下!$B:$J,9,0)</f>
        <v>陈虎林</v>
      </c>
      <c r="Y502">
        <f t="shared" si="103"/>
        <v>80.565371024734986</v>
      </c>
      <c r="Z502">
        <f t="shared" si="110"/>
        <v>244</v>
      </c>
      <c r="AA502">
        <f>VLOOKUP(B502,[1]高一上!$B:$I,7,0)</f>
        <v>30</v>
      </c>
      <c r="AB502" t="str">
        <f>VLOOKUP(B502,[1]高一上!$B:$I,8,0)</f>
        <v>曹云萍</v>
      </c>
      <c r="AC502">
        <f t="shared" si="104"/>
        <v>107.06713780918727</v>
      </c>
      <c r="AD502">
        <f t="shared" si="111"/>
        <v>189</v>
      </c>
      <c r="AE502">
        <f>VLOOKUP(B502,[1]中考!$B:$H,7,0)</f>
        <v>55</v>
      </c>
      <c r="AF502">
        <f t="shared" si="112"/>
        <v>264</v>
      </c>
    </row>
    <row r="503" spans="1:32" x14ac:dyDescent="0.2">
      <c r="A503" s="2" t="s">
        <v>1502</v>
      </c>
      <c r="B503" s="2" t="s">
        <v>1503</v>
      </c>
      <c r="C503" s="1">
        <v>12</v>
      </c>
      <c r="D503" s="3" t="s">
        <v>1070</v>
      </c>
      <c r="E503" s="4" t="s">
        <v>1504</v>
      </c>
      <c r="F503" s="1">
        <v>446</v>
      </c>
      <c r="G503" s="13">
        <f>VLOOKUP(B503,'[1]高三下(高考)'!$B:$J,8,0)</f>
        <v>81</v>
      </c>
      <c r="H503" s="12" t="str">
        <f>VLOOKUP(B503,'[1]高三下(高考)'!$B:$J,9,0)</f>
        <v>马俊</v>
      </c>
      <c r="I503" s="15">
        <f t="shared" si="105"/>
        <v>151.9434628975265</v>
      </c>
      <c r="J503">
        <f t="shared" si="106"/>
        <v>29</v>
      </c>
      <c r="K503">
        <f>VLOOKUP(B503,[1]高三上!$B:$J,8,0)</f>
        <v>31</v>
      </c>
      <c r="L503" t="str">
        <f>VLOOKUP(B503,[1]高三上!$B:$J,9,0)</f>
        <v>马俊</v>
      </c>
      <c r="M503">
        <f t="shared" si="100"/>
        <v>117.6678445229682</v>
      </c>
      <c r="N503">
        <f t="shared" si="107"/>
        <v>176</v>
      </c>
      <c r="O503">
        <f>VLOOKUP(B503,[1]高二下!$B:$J,8,0)</f>
        <v>27</v>
      </c>
      <c r="P503" t="str">
        <f>VLOOKUP(B503,[1]高二下!$B:$J,9,0)</f>
        <v>钟海昌</v>
      </c>
      <c r="Q503">
        <f t="shared" si="101"/>
        <v>101.06007067137809</v>
      </c>
      <c r="R503">
        <f t="shared" si="108"/>
        <v>226</v>
      </c>
      <c r="S503">
        <f>VLOOKUP(B503,[1]高二上!$B:$J,8,0)</f>
        <v>26</v>
      </c>
      <c r="T503" t="str">
        <f>VLOOKUP(B503,[1]高二上!$B:$J,9,0)</f>
        <v>钟海昌</v>
      </c>
      <c r="U503">
        <f t="shared" si="102"/>
        <v>26.148409893992934</v>
      </c>
      <c r="V503">
        <f t="shared" si="109"/>
        <v>229</v>
      </c>
      <c r="W503">
        <f>VLOOKUP(B503,[1]高一下!$B:$J,8,0)</f>
        <v>79</v>
      </c>
      <c r="X503" t="str">
        <f>VLOOKUP(B503,[1]高一下!$B:$J,9,0)</f>
        <v>陈虎林</v>
      </c>
      <c r="Y503">
        <f t="shared" si="103"/>
        <v>102.82685512367492</v>
      </c>
      <c r="Z503">
        <f t="shared" si="110"/>
        <v>20</v>
      </c>
      <c r="AA503">
        <f>VLOOKUP(B503,[1]高一上!$B:$I,7,0)</f>
        <v>55</v>
      </c>
      <c r="AB503" t="str">
        <f>VLOOKUP(B503,[1]高一上!$B:$I,8,0)</f>
        <v>邓国华</v>
      </c>
      <c r="AC503">
        <f t="shared" si="104"/>
        <v>134.27561837455829</v>
      </c>
      <c r="AD503">
        <f t="shared" si="111"/>
        <v>28</v>
      </c>
      <c r="AE503">
        <f>VLOOKUP(B503,[1]中考!$B:$H,7,0)</f>
        <v>90</v>
      </c>
      <c r="AF503">
        <f t="shared" si="112"/>
        <v>117</v>
      </c>
    </row>
    <row r="504" spans="1:32" x14ac:dyDescent="0.2">
      <c r="A504" s="2" t="s">
        <v>1505</v>
      </c>
      <c r="B504" s="2" t="s">
        <v>1506</v>
      </c>
      <c r="C504" s="1">
        <v>12</v>
      </c>
      <c r="D504" s="3" t="s">
        <v>1070</v>
      </c>
      <c r="E504" s="4" t="s">
        <v>1507</v>
      </c>
      <c r="F504" s="1">
        <v>441</v>
      </c>
      <c r="G504" s="13">
        <f>VLOOKUP(B504,'[1]高三下(高考)'!$B:$J,8,0)</f>
        <v>56</v>
      </c>
      <c r="H504" s="12" t="str">
        <f>VLOOKUP(B504,'[1]高三下(高考)'!$B:$J,9,0)</f>
        <v>马俊</v>
      </c>
      <c r="I504" s="15">
        <f t="shared" si="105"/>
        <v>109.18727915194346</v>
      </c>
      <c r="J504">
        <f t="shared" si="106"/>
        <v>188</v>
      </c>
      <c r="K504">
        <f>VLOOKUP(B504,[1]高三上!$B:$J,8,0)</f>
        <v>26</v>
      </c>
      <c r="L504" t="str">
        <f>VLOOKUP(B504,[1]高三上!$B:$J,9,0)</f>
        <v>马俊</v>
      </c>
      <c r="M504">
        <f t="shared" si="100"/>
        <v>66.431095406360427</v>
      </c>
      <c r="N504">
        <f t="shared" si="107"/>
        <v>214</v>
      </c>
      <c r="O504">
        <f>VLOOKUP(B504,[1]高二下!$B:$J,8,0)</f>
        <v>46</v>
      </c>
      <c r="P504" t="str">
        <f>VLOOKUP(B504,[1]高二下!$B:$J,9,0)</f>
        <v>钟海昌</v>
      </c>
      <c r="Q504">
        <f t="shared" si="101"/>
        <v>105.30035335689045</v>
      </c>
      <c r="R504">
        <f t="shared" si="108"/>
        <v>119</v>
      </c>
      <c r="S504">
        <f>VLOOKUP(B504,[1]高二上!$B:$J,8,0)</f>
        <v>38</v>
      </c>
      <c r="T504" t="str">
        <f>VLOOKUP(B504,[1]高二上!$B:$J,9,0)</f>
        <v>钟海昌</v>
      </c>
      <c r="U504">
        <f t="shared" si="102"/>
        <v>145.2296819787986</v>
      </c>
      <c r="V504">
        <f t="shared" si="109"/>
        <v>134</v>
      </c>
      <c r="W504">
        <f>VLOOKUP(B504,[1]高一下!$B:$J,8,0)</f>
        <v>35</v>
      </c>
      <c r="X504" t="str">
        <f>VLOOKUP(B504,[1]高一下!$B:$J,9,0)</f>
        <v>陈虎林</v>
      </c>
      <c r="Y504">
        <f t="shared" si="103"/>
        <v>106.00706713780919</v>
      </c>
      <c r="Z504">
        <f t="shared" si="110"/>
        <v>262</v>
      </c>
      <c r="AA504">
        <f>VLOOKUP(B504,[1]高一上!$B:$I,7,0)</f>
        <v>9</v>
      </c>
      <c r="AB504" t="str">
        <f>VLOOKUP(B504,[1]高一上!$B:$I,8,0)</f>
        <v>曹云萍</v>
      </c>
      <c r="AC504">
        <f t="shared" si="104"/>
        <v>101.76678445229682</v>
      </c>
      <c r="AD504">
        <f t="shared" si="111"/>
        <v>279</v>
      </c>
      <c r="AE504">
        <f>VLOOKUP(B504,[1]中考!$B:$H,7,0)</f>
        <v>52</v>
      </c>
      <c r="AF504">
        <f t="shared" si="112"/>
        <v>267</v>
      </c>
    </row>
    <row r="505" spans="1:32" x14ac:dyDescent="0.2">
      <c r="A505" s="2" t="s">
        <v>1508</v>
      </c>
      <c r="B505" s="2" t="s">
        <v>1509</v>
      </c>
      <c r="C505" s="1">
        <v>12</v>
      </c>
      <c r="D505" s="3" t="s">
        <v>1070</v>
      </c>
      <c r="E505" s="4" t="s">
        <v>1510</v>
      </c>
      <c r="F505" s="1">
        <v>440</v>
      </c>
      <c r="G505" s="13">
        <f>VLOOKUP(B505,'[1]高三下(高考)'!$B:$J,8,0)</f>
        <v>47</v>
      </c>
      <c r="H505" s="12" t="str">
        <f>VLOOKUP(B505,'[1]高三下(高考)'!$B:$J,9,0)</f>
        <v>马俊</v>
      </c>
      <c r="I505" s="15">
        <f t="shared" si="105"/>
        <v>81.272084805653719</v>
      </c>
      <c r="J505">
        <f t="shared" si="106"/>
        <v>240</v>
      </c>
      <c r="K505">
        <f>VLOOKUP(B505,[1]高三上!$B:$J,8,0)</f>
        <v>30</v>
      </c>
      <c r="L505" t="str">
        <f>VLOOKUP(B505,[1]高三上!$B:$J,9,0)</f>
        <v>马俊</v>
      </c>
      <c r="M505">
        <f t="shared" si="100"/>
        <v>120.84805653710248</v>
      </c>
      <c r="N505">
        <f t="shared" si="107"/>
        <v>187</v>
      </c>
      <c r="O505">
        <f>VLOOKUP(B505,[1]高二下!$B:$J,8,0)</f>
        <v>23</v>
      </c>
      <c r="P505" t="str">
        <f>VLOOKUP(B505,[1]高二下!$B:$J,9,0)</f>
        <v>钟海昌</v>
      </c>
      <c r="Q505">
        <f t="shared" si="101"/>
        <v>55.477031802120145</v>
      </c>
      <c r="R505">
        <f t="shared" si="108"/>
        <v>246</v>
      </c>
      <c r="S505">
        <f>VLOOKUP(B505,[1]高二上!$B:$J,8,0)</f>
        <v>40</v>
      </c>
      <c r="T505" t="str">
        <f>VLOOKUP(B505,[1]高二上!$B:$J,9,0)</f>
        <v>钟海昌</v>
      </c>
      <c r="U505">
        <f t="shared" si="102"/>
        <v>151.9434628975265</v>
      </c>
      <c r="V505">
        <f t="shared" si="109"/>
        <v>120</v>
      </c>
      <c r="W505">
        <f>VLOOKUP(B505,[1]高一下!$B:$J,8,0)</f>
        <v>34</v>
      </c>
      <c r="X505" t="str">
        <f>VLOOKUP(B505,[1]高一下!$B:$J,9,0)</f>
        <v>陈虎林</v>
      </c>
      <c r="Y505">
        <f t="shared" si="103"/>
        <v>62.897526501766784</v>
      </c>
      <c r="Z505">
        <f t="shared" si="110"/>
        <v>267</v>
      </c>
      <c r="AA505">
        <f>VLOOKUP(B505,[1]高一上!$B:$I,7,0)</f>
        <v>33</v>
      </c>
      <c r="AB505" t="str">
        <f>VLOOKUP(B505,[1]高一上!$B:$I,8,0)</f>
        <v>马俊</v>
      </c>
      <c r="AC505">
        <f t="shared" si="104"/>
        <v>72.791519434628981</v>
      </c>
      <c r="AD505">
        <f t="shared" si="111"/>
        <v>162</v>
      </c>
      <c r="AE505">
        <f>VLOOKUP(B505,[1]中考!$B:$H,7,0)</f>
        <v>78</v>
      </c>
      <c r="AF505">
        <f t="shared" si="112"/>
        <v>190</v>
      </c>
    </row>
    <row r="506" spans="1:32" x14ac:dyDescent="0.2">
      <c r="A506" s="2" t="s">
        <v>1511</v>
      </c>
      <c r="B506" s="2" t="s">
        <v>1512</v>
      </c>
      <c r="C506" s="1">
        <v>12</v>
      </c>
      <c r="D506" s="3" t="s">
        <v>1070</v>
      </c>
      <c r="E506" s="4" t="s">
        <v>1333</v>
      </c>
      <c r="F506" s="1">
        <v>420</v>
      </c>
      <c r="G506" s="13">
        <f>VLOOKUP(B506,'[1]高三下(高考)'!$B:$J,8,0)</f>
        <v>55</v>
      </c>
      <c r="H506" s="12" t="str">
        <f>VLOOKUP(B506,'[1]高三下(高考)'!$B:$J,9,0)</f>
        <v>马俊</v>
      </c>
      <c r="I506" s="15">
        <f t="shared" si="105"/>
        <v>91.166077738515895</v>
      </c>
      <c r="J506">
        <f t="shared" si="106"/>
        <v>196</v>
      </c>
      <c r="K506">
        <f>VLOOKUP(B506,[1]高三上!$B:$J,8,0)</f>
        <v>32</v>
      </c>
      <c r="L506" t="str">
        <f>VLOOKUP(B506,[1]高三上!$B:$J,9,0)</f>
        <v>马俊</v>
      </c>
      <c r="M506">
        <f t="shared" si="100"/>
        <v>95.759717314487631</v>
      </c>
      <c r="N506">
        <f t="shared" si="107"/>
        <v>171</v>
      </c>
      <c r="O506">
        <f>VLOOKUP(B506,[1]高二下!$B:$J,8,0)</f>
        <v>41</v>
      </c>
      <c r="P506" t="str">
        <f>VLOOKUP(B506,[1]高二下!$B:$J,9,0)</f>
        <v>钟海昌</v>
      </c>
      <c r="Q506">
        <f t="shared" si="101"/>
        <v>67.491166077738512</v>
      </c>
      <c r="R506">
        <f t="shared" si="108"/>
        <v>159</v>
      </c>
      <c r="S506">
        <f>VLOOKUP(B506,[1]高二上!$B:$J,8,0)</f>
        <v>48</v>
      </c>
      <c r="T506" t="str">
        <f>VLOOKUP(B506,[1]高二上!$B:$J,9,0)</f>
        <v>钟海昌</v>
      </c>
      <c r="U506">
        <f t="shared" si="102"/>
        <v>151.59010600706713</v>
      </c>
      <c r="V506">
        <f t="shared" si="109"/>
        <v>67</v>
      </c>
      <c r="W506">
        <f>VLOOKUP(B506,[1]高一下!$B:$J,8,0)</f>
        <v>44</v>
      </c>
      <c r="X506" t="str">
        <f>VLOOKUP(B506,[1]高一下!$B:$J,9,0)</f>
        <v>陈虎林</v>
      </c>
      <c r="Y506">
        <f t="shared" si="103"/>
        <v>114.84098939929329</v>
      </c>
      <c r="Z506">
        <f t="shared" si="110"/>
        <v>213</v>
      </c>
      <c r="AA506">
        <f>VLOOKUP(B506,[1]高一上!$B:$I,7,0)</f>
        <v>20</v>
      </c>
      <c r="AB506" t="str">
        <f>VLOOKUP(B506,[1]高一上!$B:$I,8,0)</f>
        <v>赵云川</v>
      </c>
      <c r="AC506">
        <f t="shared" si="104"/>
        <v>107.42049469964664</v>
      </c>
      <c r="AD506">
        <f t="shared" si="111"/>
        <v>255</v>
      </c>
      <c r="AE506">
        <f>VLOOKUP(B506,[1]中考!$B:$H,7,0)</f>
        <v>68</v>
      </c>
      <c r="AF506">
        <f t="shared" si="112"/>
        <v>234</v>
      </c>
    </row>
    <row r="507" spans="1:32" x14ac:dyDescent="0.2">
      <c r="A507" s="2" t="s">
        <v>1513</v>
      </c>
      <c r="B507" s="2" t="s">
        <v>1514</v>
      </c>
      <c r="C507" s="1">
        <v>12</v>
      </c>
      <c r="D507" s="3" t="s">
        <v>1070</v>
      </c>
      <c r="E507" s="4" t="s">
        <v>1515</v>
      </c>
      <c r="F507" s="1">
        <v>415</v>
      </c>
      <c r="G507" s="13">
        <f>VLOOKUP(B507,'[1]高三下(高考)'!$B:$J,8,0)</f>
        <v>68</v>
      </c>
      <c r="H507" s="12" t="str">
        <f>VLOOKUP(B507,'[1]高三下(高考)'!$B:$J,9,0)</f>
        <v>马俊</v>
      </c>
      <c r="I507" s="15">
        <f t="shared" si="105"/>
        <v>103.18021201413427</v>
      </c>
      <c r="J507">
        <f t="shared" si="106"/>
        <v>103</v>
      </c>
      <c r="K507">
        <f>VLOOKUP(B507,[1]高三上!$B:$J,8,0)</f>
        <v>40</v>
      </c>
      <c r="L507" t="str">
        <f>VLOOKUP(B507,[1]高三上!$B:$J,9,0)</f>
        <v>马俊</v>
      </c>
      <c r="M507">
        <f t="shared" si="100"/>
        <v>142.40282685512369</v>
      </c>
      <c r="N507">
        <f t="shared" si="107"/>
        <v>112</v>
      </c>
      <c r="O507">
        <f>VLOOKUP(B507,[1]高二下!$B:$J,8,0)</f>
        <v>26</v>
      </c>
      <c r="P507" t="str">
        <f>VLOOKUP(B507,[1]高二下!$B:$J,9,0)</f>
        <v>钟海昌</v>
      </c>
      <c r="Q507">
        <f t="shared" si="101"/>
        <v>114.13427561837456</v>
      </c>
      <c r="R507">
        <f t="shared" si="108"/>
        <v>232</v>
      </c>
      <c r="S507">
        <f>VLOOKUP(B507,[1]高二上!$B:$J,8,0)</f>
        <v>17</v>
      </c>
      <c r="T507" t="str">
        <f>VLOOKUP(B507,[1]高二上!$B:$J,9,0)</f>
        <v>钟海昌</v>
      </c>
      <c r="U507">
        <f t="shared" si="102"/>
        <v>93.639575971731446</v>
      </c>
      <c r="V507">
        <f t="shared" si="109"/>
        <v>272</v>
      </c>
      <c r="W507">
        <f>VLOOKUP(B507,[1]高一下!$B:$J,8,0)</f>
        <v>37</v>
      </c>
      <c r="X507" t="str">
        <f>VLOOKUP(B507,[1]高一下!$B:$J,9,0)</f>
        <v>陈虎林</v>
      </c>
      <c r="Y507">
        <f t="shared" si="103"/>
        <v>38.869257950530034</v>
      </c>
      <c r="Z507">
        <f t="shared" si="110"/>
        <v>254</v>
      </c>
      <c r="AA507">
        <f>VLOOKUP(B507,[1]高一上!$B:$I,7,0)</f>
        <v>43</v>
      </c>
      <c r="AB507" t="str">
        <f>VLOOKUP(B507,[1]高一上!$B:$I,8,0)</f>
        <v>马俊</v>
      </c>
      <c r="AC507">
        <f t="shared" si="104"/>
        <v>102.82685512367492</v>
      </c>
      <c r="AD507">
        <f t="shared" si="111"/>
        <v>81</v>
      </c>
      <c r="AE507">
        <f>VLOOKUP(B507,[1]中考!$B:$H,7,0)</f>
        <v>56</v>
      </c>
      <c r="AF507">
        <f t="shared" si="112"/>
        <v>262</v>
      </c>
    </row>
    <row r="508" spans="1:32" x14ac:dyDescent="0.2">
      <c r="A508" s="2" t="s">
        <v>1516</v>
      </c>
      <c r="B508" s="2" t="s">
        <v>1517</v>
      </c>
      <c r="C508" s="1">
        <v>12</v>
      </c>
      <c r="D508" s="3" t="s">
        <v>1070</v>
      </c>
      <c r="E508" s="4" t="s">
        <v>1518</v>
      </c>
      <c r="F508" s="1">
        <v>413</v>
      </c>
      <c r="G508" s="13">
        <f>VLOOKUP(B508,'[1]高三下(高考)'!$B:$J,8,0)</f>
        <v>48</v>
      </c>
      <c r="H508" s="12" t="str">
        <f>VLOOKUP(B508,'[1]高三下(高考)'!$B:$J,9,0)</f>
        <v>马俊</v>
      </c>
      <c r="I508" s="15">
        <f t="shared" si="105"/>
        <v>96.113074204946997</v>
      </c>
      <c r="J508">
        <f t="shared" si="106"/>
        <v>235</v>
      </c>
      <c r="K508">
        <f>VLOOKUP(B508,[1]高三上!$B:$J,8,0)</f>
        <v>24</v>
      </c>
      <c r="L508" t="str">
        <f>VLOOKUP(B508,[1]高三上!$B:$J,9,0)</f>
        <v>马俊</v>
      </c>
      <c r="M508">
        <f t="shared" si="100"/>
        <v>92.579505300353361</v>
      </c>
      <c r="N508">
        <f t="shared" si="107"/>
        <v>224</v>
      </c>
      <c r="O508">
        <f>VLOOKUP(B508,[1]高二下!$B:$J,8,0)</f>
        <v>34</v>
      </c>
      <c r="P508" t="str">
        <f>VLOOKUP(B508,[1]高二下!$B:$J,9,0)</f>
        <v>钟海昌</v>
      </c>
      <c r="Q508">
        <f t="shared" si="101"/>
        <v>124.02826855123675</v>
      </c>
      <c r="R508">
        <f t="shared" si="108"/>
        <v>203</v>
      </c>
      <c r="S508">
        <f>VLOOKUP(B508,[1]高二上!$B:$J,8,0)</f>
        <v>18</v>
      </c>
      <c r="T508" t="str">
        <f>VLOOKUP(B508,[1]高二上!$B:$J,9,0)</f>
        <v>钟海昌</v>
      </c>
      <c r="U508">
        <f t="shared" si="102"/>
        <v>68.904593639575978</v>
      </c>
      <c r="V508">
        <f t="shared" si="109"/>
        <v>271</v>
      </c>
      <c r="W508">
        <f>VLOOKUP(B508,[1]高一下!$B:$J,8,0)</f>
        <v>48</v>
      </c>
      <c r="X508" t="str">
        <f>VLOOKUP(B508,[1]高一下!$B:$J,9,0)</f>
        <v>陈虎林</v>
      </c>
      <c r="Y508">
        <f t="shared" si="103"/>
        <v>123.32155477031802</v>
      </c>
      <c r="Z508">
        <f t="shared" si="110"/>
        <v>183</v>
      </c>
      <c r="AA508">
        <f>VLOOKUP(B508,[1]高一上!$B:$I,7,0)</f>
        <v>21</v>
      </c>
      <c r="AB508" t="str">
        <f>VLOOKUP(B508,[1]高一上!$B:$I,8,0)</f>
        <v>喇燕</v>
      </c>
      <c r="AC508">
        <f t="shared" si="104"/>
        <v>120.49469964664311</v>
      </c>
      <c r="AD508">
        <f t="shared" si="111"/>
        <v>249</v>
      </c>
      <c r="AE508">
        <f>VLOOKUP(B508,[1]中考!$B:$H,7,0)</f>
        <v>67</v>
      </c>
      <c r="AF508">
        <f t="shared" si="112"/>
        <v>241</v>
      </c>
    </row>
    <row r="509" spans="1:32" x14ac:dyDescent="0.2">
      <c r="A509" s="2" t="s">
        <v>1519</v>
      </c>
      <c r="B509" s="2" t="s">
        <v>1520</v>
      </c>
      <c r="C509" s="1">
        <v>12</v>
      </c>
      <c r="D509" s="3" t="s">
        <v>1070</v>
      </c>
      <c r="E509" s="4" t="s">
        <v>1521</v>
      </c>
      <c r="F509" s="1">
        <v>412</v>
      </c>
      <c r="G509" s="13">
        <f>VLOOKUP(B509,'[1]高三下(高考)'!$B:$J,8,0)</f>
        <v>52</v>
      </c>
      <c r="H509" s="12" t="str">
        <f>VLOOKUP(B509,'[1]高三下(高考)'!$B:$J,9,0)</f>
        <v>马俊</v>
      </c>
      <c r="I509" s="15">
        <f t="shared" si="105"/>
        <v>72.438162544169614</v>
      </c>
      <c r="J509">
        <f t="shared" si="106"/>
        <v>215</v>
      </c>
      <c r="K509">
        <f>VLOOKUP(B509,[1]高三上!$B:$J,8,0)</f>
        <v>36</v>
      </c>
      <c r="L509" t="str">
        <f>VLOOKUP(B509,[1]高三上!$B:$J,9,0)</f>
        <v>马俊</v>
      </c>
      <c r="M509">
        <f t="shared" si="100"/>
        <v>118.72791519434628</v>
      </c>
      <c r="N509">
        <f t="shared" si="107"/>
        <v>137</v>
      </c>
      <c r="O509">
        <f>VLOOKUP(B509,[1]高二下!$B:$J,8,0)</f>
        <v>36</v>
      </c>
      <c r="P509" t="str">
        <f>VLOOKUP(B509,[1]高二下!$B:$J,9,0)</f>
        <v>钟海昌</v>
      </c>
      <c r="Q509">
        <f t="shared" si="101"/>
        <v>104.24028268551237</v>
      </c>
      <c r="R509">
        <f t="shared" si="108"/>
        <v>190</v>
      </c>
      <c r="S509">
        <f>VLOOKUP(B509,[1]高二上!$B:$J,8,0)</f>
        <v>30</v>
      </c>
      <c r="T509" t="str">
        <f>VLOOKUP(B509,[1]高二上!$B:$J,9,0)</f>
        <v>钟海昌</v>
      </c>
      <c r="U509">
        <f t="shared" si="102"/>
        <v>118.37455830388693</v>
      </c>
      <c r="V509">
        <f t="shared" si="109"/>
        <v>202</v>
      </c>
      <c r="W509">
        <f>VLOOKUP(B509,[1]高一下!$B:$J,8,0)</f>
        <v>37</v>
      </c>
      <c r="X509" t="str">
        <f>VLOOKUP(B509,[1]高一下!$B:$J,9,0)</f>
        <v>陈虎林</v>
      </c>
      <c r="Y509">
        <f t="shared" si="103"/>
        <v>95.053003533568898</v>
      </c>
      <c r="Z509">
        <f t="shared" si="110"/>
        <v>254</v>
      </c>
      <c r="AA509">
        <f>VLOOKUP(B509,[1]高一上!$B:$I,7,0)</f>
        <v>23</v>
      </c>
      <c r="AB509" t="str">
        <f>VLOOKUP(B509,[1]高一上!$B:$I,8,0)</f>
        <v>曹云萍</v>
      </c>
      <c r="AC509">
        <f t="shared" si="104"/>
        <v>105.30035335689045</v>
      </c>
      <c r="AD509">
        <f t="shared" si="111"/>
        <v>240</v>
      </c>
      <c r="AE509">
        <f>VLOOKUP(B509,[1]中考!$B:$H,7,0)</f>
        <v>50</v>
      </c>
      <c r="AF509">
        <f t="shared" si="112"/>
        <v>269</v>
      </c>
    </row>
    <row r="510" spans="1:32" x14ac:dyDescent="0.2">
      <c r="A510" s="2" t="s">
        <v>1522</v>
      </c>
      <c r="B510" s="2" t="s">
        <v>1523</v>
      </c>
      <c r="C510" s="1">
        <v>12</v>
      </c>
      <c r="D510" s="3" t="s">
        <v>1070</v>
      </c>
      <c r="E510" s="4" t="s">
        <v>1524</v>
      </c>
      <c r="F510" s="1">
        <v>404</v>
      </c>
      <c r="G510" s="13">
        <f>VLOOKUP(B510,'[1]高三下(高考)'!$B:$J,8,0)</f>
        <v>76</v>
      </c>
      <c r="H510" s="12" t="str">
        <f>VLOOKUP(B510,'[1]高三下(高考)'!$B:$J,9,0)</f>
        <v>马俊</v>
      </c>
      <c r="I510" s="15">
        <f t="shared" si="105"/>
        <v>122.26148409893993</v>
      </c>
      <c r="J510">
        <f t="shared" si="106"/>
        <v>49</v>
      </c>
      <c r="K510">
        <f>VLOOKUP(B510,[1]高三上!$B:$J,8,0)</f>
        <v>40</v>
      </c>
      <c r="L510" t="str">
        <f>VLOOKUP(B510,[1]高三上!$B:$J,9,0)</f>
        <v>马俊</v>
      </c>
      <c r="M510">
        <f t="shared" si="100"/>
        <v>135.68904593639576</v>
      </c>
      <c r="N510">
        <f t="shared" si="107"/>
        <v>112</v>
      </c>
      <c r="O510">
        <f>VLOOKUP(B510,[1]高二下!$B:$J,8,0)</f>
        <v>32</v>
      </c>
      <c r="P510" t="str">
        <f>VLOOKUP(B510,[1]高二下!$B:$J,9,0)</f>
        <v>钟海昌</v>
      </c>
      <c r="Q510">
        <f t="shared" si="101"/>
        <v>79.15194346289752</v>
      </c>
      <c r="R510">
        <f t="shared" si="108"/>
        <v>213</v>
      </c>
      <c r="S510">
        <f>VLOOKUP(B510,[1]高二上!$B:$J,8,0)</f>
        <v>36</v>
      </c>
      <c r="T510" t="str">
        <f>VLOOKUP(B510,[1]高二上!$B:$J,9,0)</f>
        <v>钟海昌</v>
      </c>
      <c r="U510">
        <f t="shared" si="102"/>
        <v>97.526501766784449</v>
      </c>
      <c r="V510">
        <f t="shared" si="109"/>
        <v>154</v>
      </c>
      <c r="W510">
        <f>VLOOKUP(B510,[1]高一下!$B:$J,8,0)</f>
        <v>54</v>
      </c>
      <c r="X510" t="str">
        <f>VLOOKUP(B510,[1]高一下!$B:$J,9,0)</f>
        <v>陈虎林</v>
      </c>
      <c r="Y510">
        <f t="shared" si="103"/>
        <v>60.42402826855124</v>
      </c>
      <c r="Z510">
        <f t="shared" si="110"/>
        <v>147</v>
      </c>
      <c r="AA510">
        <f>VLOOKUP(B510,[1]高一上!$B:$I,7,0)</f>
        <v>54</v>
      </c>
      <c r="AB510" t="str">
        <f>VLOOKUP(B510,[1]高一上!$B:$I,8,0)</f>
        <v>曹云萍</v>
      </c>
      <c r="AC510">
        <f t="shared" si="104"/>
        <v>65.724381625441694</v>
      </c>
      <c r="AD510">
        <f t="shared" si="111"/>
        <v>35</v>
      </c>
      <c r="AE510">
        <f>VLOOKUP(B510,[1]中考!$B:$H,7,0)</f>
        <v>102</v>
      </c>
      <c r="AF510">
        <f t="shared" si="112"/>
        <v>50</v>
      </c>
    </row>
    <row r="511" spans="1:32" x14ac:dyDescent="0.2">
      <c r="A511" s="2" t="s">
        <v>1525</v>
      </c>
      <c r="B511" s="2" t="s">
        <v>1526</v>
      </c>
      <c r="C511" s="1">
        <v>12</v>
      </c>
      <c r="D511" s="3" t="s">
        <v>1070</v>
      </c>
      <c r="E511" s="4" t="s">
        <v>885</v>
      </c>
      <c r="F511" s="1">
        <v>403</v>
      </c>
      <c r="G511" s="13">
        <f>VLOOKUP(B511,'[1]高三下(高考)'!$B:$J,8,0)</f>
        <v>69</v>
      </c>
      <c r="H511" s="12" t="str">
        <f>VLOOKUP(B511,'[1]高三下(高考)'!$B:$J,9,0)</f>
        <v>马俊</v>
      </c>
      <c r="I511" s="15">
        <f t="shared" si="105"/>
        <v>123.67491166077738</v>
      </c>
      <c r="J511">
        <f t="shared" si="106"/>
        <v>97</v>
      </c>
      <c r="K511">
        <f>VLOOKUP(B511,[1]高三上!$B:$J,8,0)</f>
        <v>33</v>
      </c>
      <c r="L511" t="str">
        <f>VLOOKUP(B511,[1]高三上!$B:$J,9,0)</f>
        <v>马俊</v>
      </c>
      <c r="M511">
        <f t="shared" si="100"/>
        <v>109.18727915194346</v>
      </c>
      <c r="N511">
        <f t="shared" si="107"/>
        <v>164</v>
      </c>
      <c r="O511">
        <f>VLOOKUP(B511,[1]高二下!$B:$J,8,0)</f>
        <v>36</v>
      </c>
      <c r="P511" t="str">
        <f>VLOOKUP(B511,[1]高二下!$B:$J,9,0)</f>
        <v>钟海昌</v>
      </c>
      <c r="Q511">
        <f t="shared" si="101"/>
        <v>75.265017667844518</v>
      </c>
      <c r="R511">
        <f t="shared" si="108"/>
        <v>190</v>
      </c>
      <c r="S511">
        <f>VLOOKUP(B511,[1]高二上!$B:$J,8,0)</f>
        <v>40</v>
      </c>
      <c r="T511" t="str">
        <f>VLOOKUP(B511,[1]高二上!$B:$J,9,0)</f>
        <v>钟海昌</v>
      </c>
      <c r="U511">
        <f t="shared" si="102"/>
        <v>100.35335689045937</v>
      </c>
      <c r="V511">
        <f t="shared" si="109"/>
        <v>120</v>
      </c>
      <c r="W511">
        <f>VLOOKUP(B511,[1]高一下!$B:$J,8,0)</f>
        <v>59</v>
      </c>
      <c r="X511" t="str">
        <f>VLOOKUP(B511,[1]高一下!$B:$J,9,0)</f>
        <v>陈虎林</v>
      </c>
      <c r="Y511">
        <f t="shared" si="103"/>
        <v>118.37455830388693</v>
      </c>
      <c r="Z511">
        <f t="shared" si="110"/>
        <v>121</v>
      </c>
      <c r="AA511">
        <f>VLOOKUP(B511,[1]高一上!$B:$I,7,0)</f>
        <v>32</v>
      </c>
      <c r="AB511" t="str">
        <f>VLOOKUP(B511,[1]高一上!$B:$I,8,0)</f>
        <v>喇燕</v>
      </c>
      <c r="AC511">
        <f t="shared" si="104"/>
        <v>87.985865724381625</v>
      </c>
      <c r="AD511">
        <f t="shared" si="111"/>
        <v>173</v>
      </c>
      <c r="AE511">
        <f>VLOOKUP(B511,[1]中考!$B:$H,7,0)</f>
        <v>95</v>
      </c>
      <c r="AF511">
        <f t="shared" si="112"/>
        <v>87</v>
      </c>
    </row>
    <row r="512" spans="1:32" x14ac:dyDescent="0.2">
      <c r="A512" s="2" t="s">
        <v>1527</v>
      </c>
      <c r="B512" s="2" t="s">
        <v>1528</v>
      </c>
      <c r="C512" s="1">
        <v>12</v>
      </c>
      <c r="D512" s="3" t="s">
        <v>1070</v>
      </c>
      <c r="E512" s="4" t="s">
        <v>1529</v>
      </c>
      <c r="F512" s="1">
        <v>401</v>
      </c>
      <c r="G512" s="13">
        <f>VLOOKUP(B512,'[1]高三下(高考)'!$B:$J,8,0)</f>
        <v>54</v>
      </c>
      <c r="H512" s="12" t="str">
        <f>VLOOKUP(B512,'[1]高三下(高考)'!$B:$J,9,0)</f>
        <v>马俊</v>
      </c>
      <c r="I512" s="15">
        <f t="shared" si="105"/>
        <v>73.144876325088333</v>
      </c>
      <c r="J512">
        <f t="shared" si="106"/>
        <v>207</v>
      </c>
      <c r="K512">
        <f>VLOOKUP(B512,[1]高三上!$B:$J,8,0)</f>
        <v>37</v>
      </c>
      <c r="L512" t="str">
        <f>VLOOKUP(B512,[1]高三上!$B:$J,9,0)</f>
        <v>马俊</v>
      </c>
      <c r="M512">
        <f t="shared" si="100"/>
        <v>91.872791519434628</v>
      </c>
      <c r="N512">
        <f t="shared" si="107"/>
        <v>131</v>
      </c>
      <c r="O512">
        <f>VLOOKUP(B512,[1]高二下!$B:$J,8,0)</f>
        <v>47</v>
      </c>
      <c r="P512" t="str">
        <f>VLOOKUP(B512,[1]高二下!$B:$J,9,0)</f>
        <v>钟海昌</v>
      </c>
      <c r="Q512">
        <f t="shared" si="101"/>
        <v>129.32862190812722</v>
      </c>
      <c r="R512">
        <f t="shared" si="108"/>
        <v>108</v>
      </c>
      <c r="S512">
        <f>VLOOKUP(B512,[1]高二上!$B:$J,8,0)</f>
        <v>31</v>
      </c>
      <c r="T512" t="str">
        <f>VLOOKUP(B512,[1]高二上!$B:$J,9,0)</f>
        <v>钟海昌</v>
      </c>
      <c r="U512">
        <f t="shared" si="102"/>
        <v>107.77385159010601</v>
      </c>
      <c r="V512">
        <f t="shared" si="109"/>
        <v>191</v>
      </c>
      <c r="W512">
        <f>VLOOKUP(B512,[1]高一下!$B:$J,8,0)</f>
        <v>44</v>
      </c>
      <c r="X512" t="str">
        <f>VLOOKUP(B512,[1]高一下!$B:$J,9,0)</f>
        <v>陈虎林</v>
      </c>
      <c r="Y512">
        <f t="shared" si="103"/>
        <v>74.204946996466433</v>
      </c>
      <c r="Z512">
        <f t="shared" si="110"/>
        <v>213</v>
      </c>
      <c r="AA512">
        <f>VLOOKUP(B512,[1]高一上!$B:$I,7,0)</f>
        <v>36</v>
      </c>
      <c r="AB512" t="str">
        <f>VLOOKUP(B512,[1]高一上!$B:$I,8,0)</f>
        <v>马俊</v>
      </c>
      <c r="AC512">
        <f t="shared" si="104"/>
        <v>75.618374558303884</v>
      </c>
      <c r="AD512">
        <f t="shared" si="111"/>
        <v>140</v>
      </c>
      <c r="AE512">
        <f>VLOOKUP(B512,[1]中考!$B:$H,7,0)</f>
        <v>86</v>
      </c>
      <c r="AF512">
        <f t="shared" si="112"/>
        <v>144</v>
      </c>
    </row>
    <row r="513" spans="1:32" x14ac:dyDescent="0.2">
      <c r="A513" s="2" t="s">
        <v>1530</v>
      </c>
      <c r="B513" s="2" t="s">
        <v>1531</v>
      </c>
      <c r="C513" s="1">
        <v>12</v>
      </c>
      <c r="D513" s="3" t="s">
        <v>1070</v>
      </c>
      <c r="E513" s="4" t="s">
        <v>1532</v>
      </c>
      <c r="F513" s="1">
        <v>400</v>
      </c>
      <c r="G513" s="13">
        <f>VLOOKUP(B513,'[1]高三下(高考)'!$B:$J,8,0)</f>
        <v>55</v>
      </c>
      <c r="H513" s="12" t="str">
        <f>VLOOKUP(B513,'[1]高三下(高考)'!$B:$J,9,0)</f>
        <v>马俊</v>
      </c>
      <c r="I513" s="15">
        <f t="shared" si="105"/>
        <v>116.96113074204948</v>
      </c>
      <c r="J513">
        <f t="shared" si="106"/>
        <v>196</v>
      </c>
      <c r="K513">
        <f>VLOOKUP(B513,[1]高三上!$B:$J,8,0)</f>
        <v>18</v>
      </c>
      <c r="L513" t="str">
        <f>VLOOKUP(B513,[1]高三上!$B:$J,9,0)</f>
        <v>马俊</v>
      </c>
      <c r="M513">
        <f t="shared" si="100"/>
        <v>103.18021201413427</v>
      </c>
      <c r="N513">
        <f t="shared" si="107"/>
        <v>244</v>
      </c>
      <c r="O513">
        <f>VLOOKUP(B513,[1]高二下!$B:$J,8,0)</f>
        <v>18</v>
      </c>
      <c r="P513" t="str">
        <f>VLOOKUP(B513,[1]高二下!$B:$J,9,0)</f>
        <v>钟海昌</v>
      </c>
      <c r="Q513">
        <f t="shared" si="101"/>
        <v>100.35335689045937</v>
      </c>
      <c r="R513">
        <f t="shared" si="108"/>
        <v>253</v>
      </c>
      <c r="S513">
        <f>VLOOKUP(B513,[1]高二上!$B:$J,8,0)</f>
        <v>22</v>
      </c>
      <c r="T513" t="str">
        <f>VLOOKUP(B513,[1]高二上!$B:$J,9,0)</f>
        <v>钟海昌</v>
      </c>
      <c r="U513">
        <f t="shared" si="102"/>
        <v>97.526501766784449</v>
      </c>
      <c r="V513">
        <f t="shared" si="109"/>
        <v>254</v>
      </c>
      <c r="W513">
        <f>VLOOKUP(B513,[1]高一下!$B:$J,8,0)</f>
        <v>38</v>
      </c>
      <c r="X513" t="str">
        <f>VLOOKUP(B513,[1]高一下!$B:$J,9,0)</f>
        <v>陈虎林</v>
      </c>
      <c r="Y513">
        <f t="shared" si="103"/>
        <v>97.526501766784449</v>
      </c>
      <c r="Z513">
        <f t="shared" si="110"/>
        <v>247</v>
      </c>
      <c r="AA513">
        <f>VLOOKUP(B513,[1]高一上!$B:$I,7,0)</f>
        <v>23</v>
      </c>
      <c r="AB513" t="str">
        <f>VLOOKUP(B513,[1]高一上!$B:$I,8,0)</f>
        <v>央宗娜姆</v>
      </c>
      <c r="AC513">
        <f t="shared" si="104"/>
        <v>103.886925795053</v>
      </c>
      <c r="AD513">
        <f t="shared" si="111"/>
        <v>240</v>
      </c>
      <c r="AE513">
        <f>VLOOKUP(B513,[1]中考!$B:$H,7,0)</f>
        <v>59</v>
      </c>
      <c r="AF513">
        <f t="shared" si="112"/>
        <v>258</v>
      </c>
    </row>
    <row r="514" spans="1:32" x14ac:dyDescent="0.2">
      <c r="A514" s="2" t="s">
        <v>1533</v>
      </c>
      <c r="B514" s="2" t="s">
        <v>1534</v>
      </c>
      <c r="C514" s="1">
        <v>12</v>
      </c>
      <c r="D514" s="3" t="s">
        <v>1070</v>
      </c>
      <c r="E514" s="4" t="s">
        <v>1535</v>
      </c>
      <c r="F514" s="1">
        <v>398</v>
      </c>
      <c r="G514" s="13">
        <f>VLOOKUP(B514,'[1]高三下(高考)'!$B:$J,8,0)</f>
        <v>49</v>
      </c>
      <c r="H514" s="12" t="str">
        <f>VLOOKUP(B514,'[1]高三下(高考)'!$B:$J,9,0)</f>
        <v>马俊</v>
      </c>
      <c r="I514" s="15">
        <f t="shared" si="105"/>
        <v>95.759717314487631</v>
      </c>
      <c r="J514">
        <f t="shared" si="106"/>
        <v>232</v>
      </c>
      <c r="K514">
        <f>VLOOKUP(B514,[1]高三上!$B:$J,8,0)</f>
        <v>25</v>
      </c>
      <c r="L514" t="str">
        <f>VLOOKUP(B514,[1]高三上!$B:$J,9,0)</f>
        <v>马俊</v>
      </c>
      <c r="M514">
        <f t="shared" si="100"/>
        <v>99.646643109540634</v>
      </c>
      <c r="N514">
        <f t="shared" si="107"/>
        <v>220</v>
      </c>
      <c r="O514">
        <f>VLOOKUP(B514,[1]高二下!$B:$J,8,0)</f>
        <v>30</v>
      </c>
      <c r="P514" t="str">
        <f>VLOOKUP(B514,[1]高二下!$B:$J,9,0)</f>
        <v>钟海昌</v>
      </c>
      <c r="Q514">
        <f t="shared" si="101"/>
        <v>81.625441696113072</v>
      </c>
      <c r="R514">
        <f t="shared" si="108"/>
        <v>219</v>
      </c>
      <c r="S514">
        <f>VLOOKUP(B514,[1]高二上!$B:$J,8,0)</f>
        <v>34</v>
      </c>
      <c r="T514" t="str">
        <f>VLOOKUP(B514,[1]高二上!$B:$J,9,0)</f>
        <v>钟海昌</v>
      </c>
      <c r="U514">
        <f t="shared" si="102"/>
        <v>101.06007067137809</v>
      </c>
      <c r="V514">
        <f t="shared" si="109"/>
        <v>167</v>
      </c>
      <c r="W514">
        <f>VLOOKUP(B514,[1]高一下!$B:$J,8,0)</f>
        <v>51</v>
      </c>
      <c r="X514" t="str">
        <f>VLOOKUP(B514,[1]高一下!$B:$J,9,0)</f>
        <v>陈虎林</v>
      </c>
      <c r="Y514">
        <f t="shared" si="103"/>
        <v>68.551236749116612</v>
      </c>
      <c r="Z514">
        <f t="shared" si="110"/>
        <v>170</v>
      </c>
      <c r="AA514">
        <f>VLOOKUP(B514,[1]高一上!$B:$I,7,0)</f>
        <v>43</v>
      </c>
      <c r="AB514" t="str">
        <f>VLOOKUP(B514,[1]高一上!$B:$I,8,0)</f>
        <v>央宗娜姆</v>
      </c>
      <c r="AC514">
        <f t="shared" si="104"/>
        <v>132.15547703180212</v>
      </c>
      <c r="AD514">
        <f t="shared" si="111"/>
        <v>81</v>
      </c>
      <c r="AE514">
        <f>VLOOKUP(B514,[1]中考!$B:$H,7,0)</f>
        <v>57</v>
      </c>
      <c r="AF514">
        <f t="shared" si="112"/>
        <v>261</v>
      </c>
    </row>
    <row r="515" spans="1:32" x14ac:dyDescent="0.2">
      <c r="A515" s="2" t="s">
        <v>1536</v>
      </c>
      <c r="B515" s="2" t="s">
        <v>1537</v>
      </c>
      <c r="C515" s="1">
        <v>12</v>
      </c>
      <c r="D515" s="3" t="s">
        <v>1070</v>
      </c>
      <c r="E515" s="4" t="s">
        <v>1538</v>
      </c>
      <c r="F515" s="1">
        <v>393</v>
      </c>
      <c r="G515" s="13">
        <f>VLOOKUP(B515,'[1]高三下(高考)'!$B:$J,8,0)</f>
        <v>68</v>
      </c>
      <c r="H515" s="12" t="str">
        <f>VLOOKUP(B515,'[1]高三下(高考)'!$B:$J,9,0)</f>
        <v>马俊</v>
      </c>
      <c r="I515" s="15">
        <f t="shared" si="105"/>
        <v>115.19434628975264</v>
      </c>
      <c r="J515">
        <f t="shared" si="106"/>
        <v>103</v>
      </c>
      <c r="K515">
        <f>VLOOKUP(B515,[1]高三上!$B:$J,8,0)</f>
        <v>35</v>
      </c>
      <c r="L515" t="str">
        <f>VLOOKUP(B515,[1]高三上!$B:$J,9,0)</f>
        <v>马俊</v>
      </c>
      <c r="M515">
        <f t="shared" si="100"/>
        <v>78.798586572438154</v>
      </c>
      <c r="N515">
        <f t="shared" si="107"/>
        <v>146</v>
      </c>
      <c r="O515">
        <f>VLOOKUP(B515,[1]高二下!$B:$J,8,0)</f>
        <v>52</v>
      </c>
      <c r="P515" t="str">
        <f>VLOOKUP(B515,[1]高二下!$B:$J,9,0)</f>
        <v>钟海昌</v>
      </c>
      <c r="Q515">
        <f t="shared" si="101"/>
        <v>86.219081272084807</v>
      </c>
      <c r="R515">
        <f t="shared" si="108"/>
        <v>86</v>
      </c>
      <c r="S515">
        <f>VLOOKUP(B515,[1]高二上!$B:$J,8,0)</f>
        <v>52</v>
      </c>
      <c r="T515" t="str">
        <f>VLOOKUP(B515,[1]高二上!$B:$J,9,0)</f>
        <v>钟海昌</v>
      </c>
      <c r="U515">
        <f t="shared" si="102"/>
        <v>110.60070671378092</v>
      </c>
      <c r="V515">
        <f t="shared" si="109"/>
        <v>47</v>
      </c>
      <c r="W515">
        <f>VLOOKUP(B515,[1]高一下!$B:$J,8,0)</f>
        <v>65</v>
      </c>
      <c r="X515" t="str">
        <f>VLOOKUP(B515,[1]高一下!$B:$J,9,0)</f>
        <v>陈虎林</v>
      </c>
      <c r="Y515">
        <f t="shared" si="103"/>
        <v>82.685512367491157</v>
      </c>
      <c r="Z515">
        <f t="shared" si="110"/>
        <v>77</v>
      </c>
      <c r="AA515">
        <f>VLOOKUP(B515,[1]高一上!$B:$I,7,0)</f>
        <v>55</v>
      </c>
      <c r="AB515" t="str">
        <f>VLOOKUP(B515,[1]高一上!$B:$I,8,0)</f>
        <v>喇燕</v>
      </c>
      <c r="AC515">
        <f t="shared" si="104"/>
        <v>91.872791519434628</v>
      </c>
      <c r="AD515">
        <f t="shared" si="111"/>
        <v>28</v>
      </c>
      <c r="AE515">
        <f>VLOOKUP(B515,[1]中考!$B:$H,7,0)</f>
        <v>101</v>
      </c>
      <c r="AF515">
        <f t="shared" si="112"/>
        <v>54</v>
      </c>
    </row>
    <row r="516" spans="1:32" x14ac:dyDescent="0.2">
      <c r="A516" s="2" t="s">
        <v>1539</v>
      </c>
      <c r="B516" s="2" t="s">
        <v>1540</v>
      </c>
      <c r="C516" s="1">
        <v>12</v>
      </c>
      <c r="D516" s="3" t="s">
        <v>1070</v>
      </c>
      <c r="E516" s="4" t="s">
        <v>186</v>
      </c>
      <c r="F516" s="1">
        <v>392</v>
      </c>
      <c r="G516" s="13">
        <f>VLOOKUP(B516,'[1]高三下(高考)'!$B:$J,8,0)</f>
        <v>68</v>
      </c>
      <c r="H516" s="12" t="str">
        <f>VLOOKUP(B516,'[1]高三下(高考)'!$B:$J,9,0)</f>
        <v>马俊</v>
      </c>
      <c r="I516" s="15">
        <f t="shared" si="105"/>
        <v>102.12014134275618</v>
      </c>
      <c r="J516">
        <f t="shared" si="106"/>
        <v>103</v>
      </c>
      <c r="K516">
        <f>VLOOKUP(B516,[1]高三上!$B:$J,8,0)</f>
        <v>41</v>
      </c>
      <c r="L516" t="str">
        <f>VLOOKUP(B516,[1]高三上!$B:$J,9,0)</f>
        <v>马俊</v>
      </c>
      <c r="M516">
        <f t="shared" ref="M516:M579" si="113">IF(OR(O516=0,K516=0),100,(((R516-N516)/COUNTIF(D:D,D516))*100)+100)</f>
        <v>106.00706713780919</v>
      </c>
      <c r="N516">
        <f t="shared" si="107"/>
        <v>109</v>
      </c>
      <c r="O516">
        <f>VLOOKUP(B516,[1]高二下!$B:$J,8,0)</f>
        <v>45</v>
      </c>
      <c r="P516" t="str">
        <f>VLOOKUP(B516,[1]高二下!$B:$J,9,0)</f>
        <v>钟海昌</v>
      </c>
      <c r="Q516">
        <f t="shared" ref="Q516:Q579" si="114">IF(OR(O516=0,S516=0),100,(((V516-R516)/COUNTIF(D:D,D516))*100)+100)</f>
        <v>86.925795053003526</v>
      </c>
      <c r="R516">
        <f t="shared" si="108"/>
        <v>126</v>
      </c>
      <c r="S516">
        <f>VLOOKUP(B516,[1]高二上!$B:$J,8,0)</f>
        <v>45</v>
      </c>
      <c r="T516" t="str">
        <f>VLOOKUP(B516,[1]高二上!$B:$J,9,0)</f>
        <v>钟海昌</v>
      </c>
      <c r="U516">
        <f t="shared" ref="U516:U579" si="115">IF(OR(W516=0,S516=0),100,(((Z516-V516)/COUNTIF(D:D,D516))*100)+100)</f>
        <v>151.59010600706713</v>
      </c>
      <c r="V516">
        <f t="shared" si="109"/>
        <v>89</v>
      </c>
      <c r="W516">
        <f>VLOOKUP(B516,[1]高一下!$B:$J,8,0)</f>
        <v>41</v>
      </c>
      <c r="X516" t="str">
        <f>VLOOKUP(B516,[1]高一下!$B:$J,9,0)</f>
        <v>陈虎林</v>
      </c>
      <c r="Y516">
        <f t="shared" ref="Y516:Y579" si="116">IF(OR(W516=0,AA516=0),100,(((AD516-Z516)/COUNTIF(D:D,D516))*100)+100)</f>
        <v>58.657243816254415</v>
      </c>
      <c r="Z516">
        <f t="shared" si="110"/>
        <v>235</v>
      </c>
      <c r="AA516">
        <f>VLOOKUP(B516,[1]高一上!$B:$I,7,0)</f>
        <v>38</v>
      </c>
      <c r="AB516" t="str">
        <f>VLOOKUP(B516,[1]高一上!$B:$I,8,0)</f>
        <v>央宗娜姆</v>
      </c>
      <c r="AC516">
        <f t="shared" si="104"/>
        <v>63.25088339222615</v>
      </c>
      <c r="AD516">
        <f t="shared" si="111"/>
        <v>118</v>
      </c>
      <c r="AE516">
        <f>VLOOKUP(B516,[1]中考!$B:$H,7,0)</f>
        <v>88</v>
      </c>
      <c r="AF516">
        <f t="shared" si="112"/>
        <v>131</v>
      </c>
    </row>
    <row r="517" spans="1:32" x14ac:dyDescent="0.2">
      <c r="A517" s="2" t="s">
        <v>1541</v>
      </c>
      <c r="B517" s="2" t="s">
        <v>1542</v>
      </c>
      <c r="C517" s="1">
        <v>12</v>
      </c>
      <c r="D517" s="3" t="s">
        <v>1070</v>
      </c>
      <c r="E517" s="4" t="s">
        <v>1543</v>
      </c>
      <c r="F517" s="1">
        <v>390</v>
      </c>
      <c r="G517" s="13">
        <f>VLOOKUP(B517,'[1]高三下(高考)'!$B:$J,8,0)</f>
        <v>77</v>
      </c>
      <c r="H517" s="12" t="str">
        <f>VLOOKUP(B517,'[1]高三下(高考)'!$B:$J,9,0)</f>
        <v>马俊</v>
      </c>
      <c r="I517" s="15">
        <f t="shared" si="105"/>
        <v>119.43462897526501</v>
      </c>
      <c r="J517">
        <f t="shared" si="106"/>
        <v>41</v>
      </c>
      <c r="K517">
        <f>VLOOKUP(B517,[1]高三上!$B:$J,8,0)</f>
        <v>43</v>
      </c>
      <c r="L517" t="str">
        <f>VLOOKUP(B517,[1]高三上!$B:$J,9,0)</f>
        <v>马俊</v>
      </c>
      <c r="M517">
        <f t="shared" si="113"/>
        <v>103.53356890459364</v>
      </c>
      <c r="N517">
        <f t="shared" si="107"/>
        <v>96</v>
      </c>
      <c r="O517">
        <f>VLOOKUP(B517,[1]高二下!$B:$J,8,0)</f>
        <v>48</v>
      </c>
      <c r="P517" t="str">
        <f>VLOOKUP(B517,[1]高二下!$B:$J,9,0)</f>
        <v>钟海昌</v>
      </c>
      <c r="Q517">
        <f t="shared" si="114"/>
        <v>125.79505300353357</v>
      </c>
      <c r="R517">
        <f t="shared" si="108"/>
        <v>106</v>
      </c>
      <c r="S517">
        <f>VLOOKUP(B517,[1]高二上!$B:$J,8,0)</f>
        <v>32</v>
      </c>
      <c r="T517" t="str">
        <f>VLOOKUP(B517,[1]高二上!$B:$J,9,0)</f>
        <v>钟海昌</v>
      </c>
      <c r="U517">
        <f t="shared" si="115"/>
        <v>54.770318021201412</v>
      </c>
      <c r="V517">
        <f t="shared" si="109"/>
        <v>179</v>
      </c>
      <c r="W517">
        <f>VLOOKUP(B517,[1]高一下!$B:$J,8,0)</f>
        <v>70</v>
      </c>
      <c r="X517" t="str">
        <f>VLOOKUP(B517,[1]高一下!$B:$J,9,0)</f>
        <v>陈虎林</v>
      </c>
      <c r="Y517">
        <f t="shared" si="116"/>
        <v>143.1095406360424</v>
      </c>
      <c r="Z517">
        <f t="shared" si="110"/>
        <v>51</v>
      </c>
      <c r="AA517">
        <f>VLOOKUP(B517,[1]高一上!$B:$I,7,0)</f>
        <v>32</v>
      </c>
      <c r="AB517" t="str">
        <f>VLOOKUP(B517,[1]高一上!$B:$I,8,0)</f>
        <v>央宗娜姆</v>
      </c>
      <c r="AC517">
        <f t="shared" si="104"/>
        <v>102.47349823321555</v>
      </c>
      <c r="AD517">
        <f t="shared" si="111"/>
        <v>173</v>
      </c>
      <c r="AE517">
        <f>VLOOKUP(B517,[1]中考!$B:$H,7,0)</f>
        <v>100</v>
      </c>
      <c r="AF517">
        <f t="shared" si="112"/>
        <v>58</v>
      </c>
    </row>
    <row r="518" spans="1:32" x14ac:dyDescent="0.2">
      <c r="A518" s="2" t="s">
        <v>1544</v>
      </c>
      <c r="B518" s="2" t="s">
        <v>1545</v>
      </c>
      <c r="C518" s="1">
        <v>12</v>
      </c>
      <c r="D518" s="3" t="s">
        <v>1070</v>
      </c>
      <c r="E518" s="4" t="s">
        <v>1546</v>
      </c>
      <c r="F518" s="1">
        <v>383</v>
      </c>
      <c r="G518" s="13">
        <f>VLOOKUP(B518,'[1]高三下(高考)'!$B:$J,8,0)</f>
        <v>66</v>
      </c>
      <c r="H518" s="12" t="str">
        <f>VLOOKUP(B518,'[1]高三下(高考)'!$B:$J,9,0)</f>
        <v>马俊</v>
      </c>
      <c r="I518" s="15">
        <f t="shared" si="105"/>
        <v>79.15194346289752</v>
      </c>
      <c r="J518">
        <f t="shared" si="106"/>
        <v>117</v>
      </c>
      <c r="K518">
        <f>VLOOKUP(B518,[1]高三上!$B:$J,8,0)</f>
        <v>49</v>
      </c>
      <c r="L518" t="str">
        <f>VLOOKUP(B518,[1]高三上!$B:$J,9,0)</f>
        <v>马俊</v>
      </c>
      <c r="M518">
        <f t="shared" si="113"/>
        <v>113.78091872791519</v>
      </c>
      <c r="N518">
        <f t="shared" si="107"/>
        <v>58</v>
      </c>
      <c r="O518">
        <f>VLOOKUP(B518,[1]高二下!$B:$J,8,0)</f>
        <v>51</v>
      </c>
      <c r="P518" t="str">
        <f>VLOOKUP(B518,[1]高二下!$B:$J,9,0)</f>
        <v>钟海昌</v>
      </c>
      <c r="Q518">
        <f t="shared" si="114"/>
        <v>75.971731448763251</v>
      </c>
      <c r="R518">
        <f t="shared" si="108"/>
        <v>97</v>
      </c>
      <c r="S518">
        <f>VLOOKUP(B518,[1]高二上!$B:$J,8,0)</f>
        <v>57</v>
      </c>
      <c r="T518" t="str">
        <f>VLOOKUP(B518,[1]高二上!$B:$J,9,0)</f>
        <v>钟海昌</v>
      </c>
      <c r="U518">
        <f t="shared" si="115"/>
        <v>153.71024734982333</v>
      </c>
      <c r="V518">
        <f t="shared" si="109"/>
        <v>29</v>
      </c>
      <c r="W518">
        <f>VLOOKUP(B518,[1]高一下!$B:$J,8,0)</f>
        <v>49</v>
      </c>
      <c r="X518" t="str">
        <f>VLOOKUP(B518,[1]高一下!$B:$J,9,0)</f>
        <v>陈虎林</v>
      </c>
      <c r="Y518">
        <f t="shared" si="116"/>
        <v>106.00706713780919</v>
      </c>
      <c r="Z518">
        <f t="shared" si="110"/>
        <v>181</v>
      </c>
      <c r="AA518">
        <f>VLOOKUP(B518,[1]高一上!$B:$I,7,0)</f>
        <v>29</v>
      </c>
      <c r="AB518" t="str">
        <f>VLOOKUP(B518,[1]高一上!$B:$I,8,0)</f>
        <v>喇燕</v>
      </c>
      <c r="AC518">
        <f t="shared" si="104"/>
        <v>75.618374558303884</v>
      </c>
      <c r="AD518">
        <f t="shared" si="111"/>
        <v>198</v>
      </c>
      <c r="AE518">
        <f>VLOOKUP(B518,[1]中考!$B:$H,7,0)</f>
        <v>91</v>
      </c>
      <c r="AF518">
        <f t="shared" si="112"/>
        <v>112</v>
      </c>
    </row>
    <row r="519" spans="1:32" x14ac:dyDescent="0.2">
      <c r="A519" s="2" t="s">
        <v>1547</v>
      </c>
      <c r="B519" s="2" t="s">
        <v>1548</v>
      </c>
      <c r="C519" s="1">
        <v>12</v>
      </c>
      <c r="D519" s="3" t="s">
        <v>1070</v>
      </c>
      <c r="E519" s="4" t="s">
        <v>1549</v>
      </c>
      <c r="F519" s="1">
        <v>377</v>
      </c>
      <c r="G519" s="13">
        <f>VLOOKUP(B519,'[1]高三下(高考)'!$B:$J,8,0)</f>
        <v>50</v>
      </c>
      <c r="H519" s="12" t="str">
        <f>VLOOKUP(B519,'[1]高三下(高考)'!$B:$J,9,0)</f>
        <v>马俊</v>
      </c>
      <c r="I519" s="15">
        <f t="shared" si="105"/>
        <v>61.837455830388691</v>
      </c>
      <c r="J519">
        <f t="shared" si="106"/>
        <v>228</v>
      </c>
      <c r="K519">
        <f>VLOOKUP(B519,[1]高三上!$B:$J,8,0)</f>
        <v>39</v>
      </c>
      <c r="L519" t="str">
        <f>VLOOKUP(B519,[1]高三上!$B:$J,9,0)</f>
        <v>马俊</v>
      </c>
      <c r="M519">
        <f t="shared" si="113"/>
        <v>145.2296819787986</v>
      </c>
      <c r="N519">
        <f t="shared" si="107"/>
        <v>120</v>
      </c>
      <c r="O519">
        <f>VLOOKUP(B519,[1]高二下!$B:$J,8,0)</f>
        <v>22</v>
      </c>
      <c r="P519" t="str">
        <f>VLOOKUP(B519,[1]高二下!$B:$J,9,0)</f>
        <v>钟海昌</v>
      </c>
      <c r="Q519">
        <f t="shared" si="114"/>
        <v>104.24028268551237</v>
      </c>
      <c r="R519">
        <f t="shared" si="108"/>
        <v>248</v>
      </c>
      <c r="S519">
        <f>VLOOKUP(B519,[1]高二上!$B:$J,8,0)</f>
        <v>21</v>
      </c>
      <c r="T519" t="str">
        <f>VLOOKUP(B519,[1]高二上!$B:$J,9,0)</f>
        <v>钟海昌</v>
      </c>
      <c r="U519">
        <f t="shared" si="115"/>
        <v>79.858657243816253</v>
      </c>
      <c r="V519">
        <f t="shared" si="109"/>
        <v>260</v>
      </c>
      <c r="W519">
        <f>VLOOKUP(B519,[1]高一下!$B:$J,8,0)</f>
        <v>45</v>
      </c>
      <c r="X519" t="str">
        <f>VLOOKUP(B519,[1]高一下!$B:$J,9,0)</f>
        <v>陈虎林</v>
      </c>
      <c r="Y519">
        <f t="shared" si="116"/>
        <v>55.830388692579511</v>
      </c>
      <c r="Z519">
        <f t="shared" si="110"/>
        <v>203</v>
      </c>
      <c r="AA519">
        <f>VLOOKUP(B519,[1]高一上!$B:$I,7,0)</f>
        <v>44</v>
      </c>
      <c r="AB519" t="str">
        <f>VLOOKUP(B519,[1]高一上!$B:$I,8,0)</f>
        <v>喇燕</v>
      </c>
      <c r="AC519">
        <f t="shared" si="104"/>
        <v>99.646643109540634</v>
      </c>
      <c r="AD519">
        <f t="shared" si="111"/>
        <v>78</v>
      </c>
      <c r="AE519">
        <f>VLOOKUP(B519,[1]中考!$B:$H,7,0)</f>
        <v>75</v>
      </c>
      <c r="AF519">
        <f t="shared" si="112"/>
        <v>202</v>
      </c>
    </row>
    <row r="520" spans="1:32" x14ac:dyDescent="0.2">
      <c r="A520" s="2" t="s">
        <v>1550</v>
      </c>
      <c r="B520" s="2" t="s">
        <v>1551</v>
      </c>
      <c r="C520" s="1">
        <v>12</v>
      </c>
      <c r="D520" s="3" t="s">
        <v>1070</v>
      </c>
      <c r="E520" s="4" t="s">
        <v>1552</v>
      </c>
      <c r="F520" s="1">
        <v>358</v>
      </c>
      <c r="G520" s="13">
        <f>VLOOKUP(B520,'[1]高三下(高考)'!$B:$J,8,0)</f>
        <v>50</v>
      </c>
      <c r="H520" s="12" t="str">
        <f>VLOOKUP(B520,'[1]高三下(高考)'!$B:$J,9,0)</f>
        <v>马俊</v>
      </c>
      <c r="I520" s="15">
        <f t="shared" si="105"/>
        <v>105.65371024734982</v>
      </c>
      <c r="J520">
        <f t="shared" si="106"/>
        <v>228</v>
      </c>
      <c r="K520">
        <f>VLOOKUP(B520,[1]高三上!$B:$J,8,0)</f>
        <v>18</v>
      </c>
      <c r="L520" t="str">
        <f>VLOOKUP(B520,[1]高三上!$B:$J,9,0)</f>
        <v>马俊</v>
      </c>
      <c r="M520">
        <f t="shared" si="113"/>
        <v>87.985865724381625</v>
      </c>
      <c r="N520">
        <f t="shared" si="107"/>
        <v>244</v>
      </c>
      <c r="O520">
        <f>VLOOKUP(B520,[1]高二下!$B:$J,8,0)</f>
        <v>33</v>
      </c>
      <c r="P520" t="str">
        <f>VLOOKUP(B520,[1]高二下!$B:$J,9,0)</f>
        <v>钟海昌</v>
      </c>
      <c r="Q520">
        <f t="shared" si="114"/>
        <v>104.59363957597174</v>
      </c>
      <c r="R520">
        <f t="shared" si="108"/>
        <v>210</v>
      </c>
      <c r="S520">
        <f>VLOOKUP(B520,[1]高二上!$B:$J,8,0)</f>
        <v>27</v>
      </c>
      <c r="T520" t="str">
        <f>VLOOKUP(B520,[1]高二上!$B:$J,9,0)</f>
        <v>钟海昌</v>
      </c>
      <c r="U520">
        <f t="shared" si="115"/>
        <v>67.137809187279146</v>
      </c>
      <c r="V520">
        <f t="shared" si="109"/>
        <v>223</v>
      </c>
      <c r="W520">
        <f>VLOOKUP(B520,[1]高一下!$B:$J,8,0)</f>
        <v>58</v>
      </c>
      <c r="X520" t="str">
        <f>VLOOKUP(B520,[1]高一下!$B:$J,9,0)</f>
        <v>陈虎林</v>
      </c>
      <c r="Y520">
        <f t="shared" si="116"/>
        <v>124.02826855123675</v>
      </c>
      <c r="Z520">
        <f t="shared" si="110"/>
        <v>130</v>
      </c>
      <c r="AA520">
        <f>VLOOKUP(B520,[1]高一上!$B:$I,7,0)</f>
        <v>29</v>
      </c>
      <c r="AB520" t="str">
        <f>VLOOKUP(B520,[1]高一上!$B:$I,8,0)</f>
        <v>曹云萍</v>
      </c>
      <c r="AC520">
        <f t="shared" si="104"/>
        <v>135.33568904593639</v>
      </c>
      <c r="AD520">
        <f t="shared" si="111"/>
        <v>198</v>
      </c>
      <c r="AE520">
        <f>VLOOKUP(B520,[1]中考!$B:$H,7,0)</f>
        <v>69</v>
      </c>
      <c r="AF520">
        <f t="shared" si="112"/>
        <v>230</v>
      </c>
    </row>
    <row r="521" spans="1:32" x14ac:dyDescent="0.2">
      <c r="A521" s="2" t="s">
        <v>1553</v>
      </c>
      <c r="B521" s="2" t="s">
        <v>1554</v>
      </c>
      <c r="C521" s="1">
        <v>12</v>
      </c>
      <c r="D521" s="3" t="s">
        <v>1070</v>
      </c>
      <c r="E521" s="4" t="s">
        <v>1555</v>
      </c>
      <c r="F521" s="1">
        <v>355</v>
      </c>
      <c r="G521" s="13">
        <f>VLOOKUP(B521,'[1]高三下(高考)'!$B:$J,8,0)</f>
        <v>51</v>
      </c>
      <c r="H521" s="12" t="str">
        <f>VLOOKUP(B521,'[1]高三下(高考)'!$B:$J,9,0)</f>
        <v>马俊</v>
      </c>
      <c r="I521" s="15">
        <f t="shared" si="105"/>
        <v>103.886925795053</v>
      </c>
      <c r="J521">
        <f t="shared" si="106"/>
        <v>221</v>
      </c>
      <c r="K521">
        <f>VLOOKUP(B521,[1]高三上!$B:$J,8,0)</f>
        <v>21</v>
      </c>
      <c r="L521" t="str">
        <f>VLOOKUP(B521,[1]高三上!$B:$J,9,0)</f>
        <v>马俊</v>
      </c>
      <c r="M521">
        <f t="shared" si="113"/>
        <v>83.39222614840989</v>
      </c>
      <c r="N521">
        <f t="shared" si="107"/>
        <v>232</v>
      </c>
      <c r="O521">
        <f>VLOOKUP(B521,[1]高二下!$B:$J,8,0)</f>
        <v>37</v>
      </c>
      <c r="P521" t="str">
        <f>VLOOKUP(B521,[1]高二下!$B:$J,9,0)</f>
        <v>钟海昌</v>
      </c>
      <c r="Q521">
        <f t="shared" si="114"/>
        <v>122.26148409893993</v>
      </c>
      <c r="R521">
        <f t="shared" si="108"/>
        <v>185</v>
      </c>
      <c r="S521">
        <f>VLOOKUP(B521,[1]高二上!$B:$J,8,0)</f>
        <v>23</v>
      </c>
      <c r="T521" t="str">
        <f>VLOOKUP(B521,[1]高二上!$B:$J,9,0)</f>
        <v>钟海昌</v>
      </c>
      <c r="U521">
        <f t="shared" si="115"/>
        <v>60.070671378091873</v>
      </c>
      <c r="V521">
        <f t="shared" si="109"/>
        <v>248</v>
      </c>
      <c r="W521">
        <f>VLOOKUP(B521,[1]高一下!$B:$J,8,0)</f>
        <v>57</v>
      </c>
      <c r="X521" t="str">
        <f>VLOOKUP(B521,[1]高一下!$B:$J,9,0)</f>
        <v>陈虎林</v>
      </c>
      <c r="Y521">
        <f t="shared" si="116"/>
        <v>125.08833922261485</v>
      </c>
      <c r="Z521">
        <f t="shared" si="110"/>
        <v>135</v>
      </c>
      <c r="AA521">
        <f>VLOOKUP(B521,[1]高一上!$B:$I,7,0)</f>
        <v>28</v>
      </c>
      <c r="AB521" t="str">
        <f>VLOOKUP(B521,[1]高一上!$B:$I,8,0)</f>
        <v>央宗娜姆</v>
      </c>
      <c r="AC521">
        <f t="shared" si="104"/>
        <v>125.08833922261485</v>
      </c>
      <c r="AD521">
        <f t="shared" si="111"/>
        <v>206</v>
      </c>
      <c r="AE521">
        <f>VLOOKUP(B521,[1]中考!$B:$H,7,0)</f>
        <v>74</v>
      </c>
      <c r="AF521">
        <f t="shared" si="112"/>
        <v>206</v>
      </c>
    </row>
    <row r="522" spans="1:32" x14ac:dyDescent="0.2">
      <c r="A522" s="2" t="s">
        <v>1556</v>
      </c>
      <c r="B522" s="2" t="s">
        <v>1557</v>
      </c>
      <c r="C522" s="1">
        <v>12</v>
      </c>
      <c r="D522" s="3" t="s">
        <v>1070</v>
      </c>
      <c r="E522" s="4" t="s">
        <v>1558</v>
      </c>
      <c r="F522" s="1">
        <v>347</v>
      </c>
      <c r="G522" s="13">
        <f>VLOOKUP(B522,'[1]高三下(高考)'!$B:$J,8,0)</f>
        <v>25</v>
      </c>
      <c r="H522" s="12" t="str">
        <f>VLOOKUP(B522,'[1]高三下(高考)'!$B:$J,9,0)</f>
        <v>马俊</v>
      </c>
      <c r="I522" s="15">
        <f t="shared" si="105"/>
        <v>84.452296819787989</v>
      </c>
      <c r="J522">
        <f t="shared" si="106"/>
        <v>280</v>
      </c>
      <c r="K522">
        <f>VLOOKUP(B522,[1]高三上!$B:$J,8,0)</f>
        <v>20</v>
      </c>
      <c r="L522" t="str">
        <f>VLOOKUP(B522,[1]高三上!$B:$J,9,0)</f>
        <v>马俊</v>
      </c>
      <c r="M522">
        <f t="shared" si="113"/>
        <v>108.48056537102474</v>
      </c>
      <c r="N522">
        <f t="shared" si="107"/>
        <v>236</v>
      </c>
      <c r="O522">
        <f>VLOOKUP(B522,[1]高二下!$B:$J,8,0)</f>
        <v>11</v>
      </c>
      <c r="P522" t="str">
        <f>VLOOKUP(B522,[1]高二下!$B:$J,9,0)</f>
        <v>钟海昌</v>
      </c>
      <c r="Q522">
        <f t="shared" si="114"/>
        <v>97.879858657243815</v>
      </c>
      <c r="R522">
        <f t="shared" si="108"/>
        <v>260</v>
      </c>
      <c r="S522">
        <f>VLOOKUP(B522,[1]高二上!$B:$J,8,0)</f>
        <v>22</v>
      </c>
      <c r="T522" t="str">
        <f>VLOOKUP(B522,[1]高二上!$B:$J,9,0)</f>
        <v>钟海昌</v>
      </c>
      <c r="U522">
        <f t="shared" si="115"/>
        <v>104.59363957597174</v>
      </c>
      <c r="V522">
        <f t="shared" si="109"/>
        <v>254</v>
      </c>
      <c r="W522">
        <f>VLOOKUP(B522,[1]高一下!$B:$J,8,0)</f>
        <v>34</v>
      </c>
      <c r="X522" t="str">
        <f>VLOOKUP(B522,[1]高一下!$B:$J,9,0)</f>
        <v>陈虎林</v>
      </c>
      <c r="Y522">
        <f t="shared" si="116"/>
        <v>99.293286219081267</v>
      </c>
      <c r="Z522">
        <f t="shared" si="110"/>
        <v>267</v>
      </c>
      <c r="AA522">
        <f>VLOOKUP(B522,[1]高一上!$B:$I,7,0)</f>
        <v>18</v>
      </c>
      <c r="AB522" t="str">
        <f>VLOOKUP(B522,[1]高一上!$B:$I,8,0)</f>
        <v>赵云川</v>
      </c>
      <c r="AC522">
        <f t="shared" si="104"/>
        <v>100.35335689045937</v>
      </c>
      <c r="AD522">
        <f t="shared" si="111"/>
        <v>265</v>
      </c>
      <c r="AE522">
        <f>VLOOKUP(B522,[1]中考!$B:$H,7,0)</f>
        <v>51</v>
      </c>
      <c r="AF522">
        <f t="shared" si="112"/>
        <v>268</v>
      </c>
    </row>
    <row r="523" spans="1:32" x14ac:dyDescent="0.2">
      <c r="A523" s="2" t="s">
        <v>1559</v>
      </c>
      <c r="B523" s="2" t="s">
        <v>1560</v>
      </c>
      <c r="C523" s="1">
        <v>12</v>
      </c>
      <c r="D523" s="3" t="s">
        <v>1070</v>
      </c>
      <c r="E523" s="4" t="s">
        <v>1561</v>
      </c>
      <c r="F523" s="1">
        <v>343</v>
      </c>
      <c r="G523" s="13">
        <f>VLOOKUP(B523,'[1]高三下(高考)'!$B:$J,8,0)</f>
        <v>57</v>
      </c>
      <c r="H523" s="12" t="str">
        <f>VLOOKUP(B523,'[1]高三下(高考)'!$B:$J,9,0)</f>
        <v>马俊</v>
      </c>
      <c r="I523" s="15">
        <f t="shared" si="105"/>
        <v>108.12720848056537</v>
      </c>
      <c r="J523">
        <f t="shared" si="106"/>
        <v>178</v>
      </c>
      <c r="K523">
        <f>VLOOKUP(B523,[1]高三上!$B:$J,8,0)</f>
        <v>28</v>
      </c>
      <c r="L523" t="str">
        <f>VLOOKUP(B523,[1]高三上!$B:$J,9,0)</f>
        <v>马俊</v>
      </c>
      <c r="M523">
        <f t="shared" si="113"/>
        <v>118.37455830388693</v>
      </c>
      <c r="N523">
        <f t="shared" si="107"/>
        <v>201</v>
      </c>
      <c r="O523">
        <f>VLOOKUP(B523,[1]高二下!$B:$J,8,0)</f>
        <v>18</v>
      </c>
      <c r="P523" t="str">
        <f>VLOOKUP(B523,[1]高二下!$B:$J,9,0)</f>
        <v>钟海昌</v>
      </c>
      <c r="Q523">
        <f t="shared" si="114"/>
        <v>61.130742049469966</v>
      </c>
      <c r="R523">
        <f t="shared" si="108"/>
        <v>253</v>
      </c>
      <c r="S523">
        <f>VLOOKUP(B523,[1]高二上!$B:$J,8,0)</f>
        <v>37</v>
      </c>
      <c r="T523" t="str">
        <f>VLOOKUP(B523,[1]高二上!$B:$J,9,0)</f>
        <v>钟海昌</v>
      </c>
      <c r="U523">
        <f t="shared" si="115"/>
        <v>127.91519434628975</v>
      </c>
      <c r="V523">
        <f t="shared" si="109"/>
        <v>143</v>
      </c>
      <c r="W523">
        <f>VLOOKUP(B523,[1]高一下!$B:$J,8,0)</f>
        <v>43</v>
      </c>
      <c r="X523" t="str">
        <f>VLOOKUP(B523,[1]高一下!$B:$J,9,0)</f>
        <v>陈虎林</v>
      </c>
      <c r="Y523">
        <f t="shared" si="116"/>
        <v>116.60777385159011</v>
      </c>
      <c r="Z523">
        <f t="shared" si="110"/>
        <v>222</v>
      </c>
      <c r="AA523">
        <f>VLOOKUP(B523,[1]高一上!$B:$I,7,0)</f>
        <v>17</v>
      </c>
      <c r="AB523" t="str">
        <f>VLOOKUP(B523,[1]高一上!$B:$I,8,0)</f>
        <v>赵云川</v>
      </c>
      <c r="AC523">
        <f t="shared" si="104"/>
        <v>81.978798586572438</v>
      </c>
      <c r="AD523">
        <f t="shared" si="111"/>
        <v>269</v>
      </c>
      <c r="AE523">
        <f>VLOOKUP(B523,[1]中考!$B:$H,7,0)</f>
        <v>81</v>
      </c>
      <c r="AF523">
        <f t="shared" si="112"/>
        <v>171</v>
      </c>
    </row>
    <row r="524" spans="1:32" x14ac:dyDescent="0.2">
      <c r="A524" s="2" t="s">
        <v>1562</v>
      </c>
      <c r="B524" s="2" t="s">
        <v>1563</v>
      </c>
      <c r="C524" s="1">
        <v>13</v>
      </c>
      <c r="D524" s="3" t="s">
        <v>1070</v>
      </c>
      <c r="E524" s="4" t="s">
        <v>1564</v>
      </c>
      <c r="F524" s="1">
        <v>461</v>
      </c>
      <c r="G524" s="13">
        <f>VLOOKUP(B524,'[1]高三下(高考)'!$B:$J,8,0)</f>
        <v>73</v>
      </c>
      <c r="H524" s="12" t="str">
        <f>VLOOKUP(B524,'[1]高三下(高考)'!$B:$J,9,0)</f>
        <v>徐万雄</v>
      </c>
      <c r="I524" s="15">
        <f t="shared" si="105"/>
        <v>129.68197879858658</v>
      </c>
      <c r="J524">
        <f t="shared" si="106"/>
        <v>62</v>
      </c>
      <c r="K524">
        <f>VLOOKUP(B524,[1]高三上!$B:$J,8,0)</f>
        <v>35</v>
      </c>
      <c r="L524" t="str">
        <f>VLOOKUP(B524,[1]高三上!$B:$J,9,0)</f>
        <v>徐万雄</v>
      </c>
      <c r="M524">
        <f t="shared" si="113"/>
        <v>92.932862190812727</v>
      </c>
      <c r="N524">
        <f t="shared" si="107"/>
        <v>146</v>
      </c>
      <c r="O524">
        <f>VLOOKUP(B524,[1]高二下!$B:$J,8,0)</f>
        <v>45</v>
      </c>
      <c r="P524" t="str">
        <f>VLOOKUP(B524,[1]高二下!$B:$J,9,0)</f>
        <v>徐万雄</v>
      </c>
      <c r="Q524">
        <f t="shared" si="114"/>
        <v>136.39575971731449</v>
      </c>
      <c r="R524">
        <f t="shared" si="108"/>
        <v>126</v>
      </c>
      <c r="S524">
        <f>VLOOKUP(B524,[1]高二上!$B:$J,8,0)</f>
        <v>26</v>
      </c>
      <c r="T524" t="str">
        <f>VLOOKUP(B524,[1]高二上!$B:$J,9,0)</f>
        <v>徐万雄</v>
      </c>
      <c r="U524">
        <f t="shared" si="115"/>
        <v>66.784452296819794</v>
      </c>
      <c r="V524">
        <f t="shared" si="109"/>
        <v>229</v>
      </c>
      <c r="W524">
        <f>VLOOKUP(B524,[1]高一下!$B:$J,8,0)</f>
        <v>57</v>
      </c>
      <c r="X524" t="str">
        <f>VLOOKUP(B524,[1]高一下!$B:$J,9,0)</f>
        <v>吕开绒</v>
      </c>
      <c r="Y524">
        <f t="shared" si="116"/>
        <v>85.159010600706708</v>
      </c>
      <c r="Z524">
        <f t="shared" si="110"/>
        <v>135</v>
      </c>
      <c r="AA524">
        <f>VLOOKUP(B524,[1]高一上!$B:$I,7,0)</f>
        <v>41</v>
      </c>
      <c r="AB524" t="str">
        <f>VLOOKUP(B524,[1]高一上!$B:$I,8,0)</f>
        <v>吕开绒</v>
      </c>
      <c r="AC524">
        <f t="shared" si="104"/>
        <v>132.50883392226149</v>
      </c>
      <c r="AD524">
        <f t="shared" si="111"/>
        <v>93</v>
      </c>
      <c r="AE524">
        <f>VLOOKUP(B524,[1]中考!$B:$H,7,0)</f>
        <v>70</v>
      </c>
      <c r="AF524">
        <f t="shared" si="112"/>
        <v>227</v>
      </c>
    </row>
    <row r="525" spans="1:32" x14ac:dyDescent="0.2">
      <c r="A525" s="2" t="s">
        <v>1565</v>
      </c>
      <c r="B525" s="2" t="s">
        <v>1566</v>
      </c>
      <c r="C525" s="1">
        <v>13</v>
      </c>
      <c r="D525" s="3" t="s">
        <v>1070</v>
      </c>
      <c r="E525" s="4" t="s">
        <v>1567</v>
      </c>
      <c r="F525" s="1">
        <v>552</v>
      </c>
      <c r="G525" s="13">
        <f>VLOOKUP(B525,'[1]高三下(高考)'!$B:$J,8,0)</f>
        <v>86</v>
      </c>
      <c r="H525" s="12" t="str">
        <f>VLOOKUP(B525,'[1]高三下(高考)'!$B:$J,9,0)</f>
        <v>徐万雄</v>
      </c>
      <c r="I525" s="15">
        <f t="shared" si="105"/>
        <v>96.466431095406364</v>
      </c>
      <c r="J525">
        <f t="shared" si="106"/>
        <v>14</v>
      </c>
      <c r="K525">
        <f>VLOOKUP(B525,[1]高三上!$B:$J,8,0)</f>
        <v>75</v>
      </c>
      <c r="L525" t="str">
        <f>VLOOKUP(B525,[1]高三上!$B:$J,9,0)</f>
        <v>徐万雄</v>
      </c>
      <c r="M525">
        <f t="shared" si="113"/>
        <v>101.41342756183745</v>
      </c>
      <c r="N525">
        <f t="shared" si="107"/>
        <v>4</v>
      </c>
      <c r="O525">
        <f>VLOOKUP(B525,[1]高二下!$B:$J,8,0)</f>
        <v>83</v>
      </c>
      <c r="P525" t="str">
        <f>VLOOKUP(B525,[1]高二下!$B:$J,9,0)</f>
        <v>徐万雄</v>
      </c>
      <c r="Q525">
        <f t="shared" si="114"/>
        <v>100.70671378091873</v>
      </c>
      <c r="R525">
        <f t="shared" si="108"/>
        <v>8</v>
      </c>
      <c r="S525">
        <f>VLOOKUP(B525,[1]高二上!$B:$J,8,0)</f>
        <v>69</v>
      </c>
      <c r="T525" t="str">
        <f>VLOOKUP(B525,[1]高二上!$B:$J,9,0)</f>
        <v>徐万雄</v>
      </c>
      <c r="U525">
        <f t="shared" si="115"/>
        <v>103.53356890459364</v>
      </c>
      <c r="V525">
        <f t="shared" si="109"/>
        <v>10</v>
      </c>
      <c r="W525">
        <f>VLOOKUP(B525,[1]高一下!$B:$J,8,0)</f>
        <v>79</v>
      </c>
      <c r="X525" t="str">
        <f>VLOOKUP(B525,[1]高一下!$B:$J,9,0)</f>
        <v>吕开绒</v>
      </c>
      <c r="Y525">
        <f t="shared" si="116"/>
        <v>95.406360424028264</v>
      </c>
      <c r="Z525">
        <f t="shared" si="110"/>
        <v>20</v>
      </c>
      <c r="AA525">
        <f>VLOOKUP(B525,[1]高一上!$B:$I,7,0)</f>
        <v>72</v>
      </c>
      <c r="AB525" t="str">
        <f>VLOOKUP(B525,[1]高一上!$B:$I,8,0)</f>
        <v>喇燕</v>
      </c>
      <c r="AC525">
        <f t="shared" si="104"/>
        <v>108.8339222614841</v>
      </c>
      <c r="AD525">
        <f t="shared" si="111"/>
        <v>7</v>
      </c>
      <c r="AE525">
        <f>VLOOKUP(B525,[1]中考!$B:$H,7,0)</f>
        <v>104</v>
      </c>
      <c r="AF525">
        <f t="shared" si="112"/>
        <v>45</v>
      </c>
    </row>
    <row r="526" spans="1:32" x14ac:dyDescent="0.2">
      <c r="A526" s="2" t="s">
        <v>1568</v>
      </c>
      <c r="B526" s="2" t="s">
        <v>1569</v>
      </c>
      <c r="C526" s="1">
        <v>13</v>
      </c>
      <c r="D526" s="3" t="s">
        <v>1070</v>
      </c>
      <c r="E526" s="4" t="s">
        <v>1570</v>
      </c>
      <c r="F526" s="1">
        <v>523</v>
      </c>
      <c r="G526" s="13">
        <f>VLOOKUP(B526,'[1]高三下(高考)'!$B:$J,8,0)</f>
        <v>73</v>
      </c>
      <c r="H526" s="12" t="str">
        <f>VLOOKUP(B526,'[1]高三下(高考)'!$B:$J,9,0)</f>
        <v>徐万雄</v>
      </c>
      <c r="I526" s="15">
        <f t="shared" si="105"/>
        <v>124.38162544169612</v>
      </c>
      <c r="J526">
        <f t="shared" si="106"/>
        <v>62</v>
      </c>
      <c r="K526">
        <f>VLOOKUP(B526,[1]高三上!$B:$J,8,0)</f>
        <v>37</v>
      </c>
      <c r="L526" t="str">
        <f>VLOOKUP(B526,[1]高三上!$B:$J,9,0)</f>
        <v>徐万雄</v>
      </c>
      <c r="M526">
        <f t="shared" si="113"/>
        <v>109.89399293286219</v>
      </c>
      <c r="N526">
        <f t="shared" si="107"/>
        <v>131</v>
      </c>
      <c r="O526">
        <f>VLOOKUP(B526,[1]高二下!$B:$J,8,0)</f>
        <v>41</v>
      </c>
      <c r="P526" t="str">
        <f>VLOOKUP(B526,[1]高二下!$B:$J,9,0)</f>
        <v>徐万雄</v>
      </c>
      <c r="Q526">
        <f t="shared" si="114"/>
        <v>89.399293286219077</v>
      </c>
      <c r="R526">
        <f t="shared" si="108"/>
        <v>159</v>
      </c>
      <c r="S526">
        <f>VLOOKUP(B526,[1]高二上!$B:$J,8,0)</f>
        <v>39</v>
      </c>
      <c r="T526" t="str">
        <f>VLOOKUP(B526,[1]高二上!$B:$J,9,0)</f>
        <v>徐万雄</v>
      </c>
      <c r="U526">
        <f t="shared" si="115"/>
        <v>63.25088339222615</v>
      </c>
      <c r="V526">
        <f t="shared" si="109"/>
        <v>129</v>
      </c>
      <c r="W526">
        <f>VLOOKUP(B526,[1]高一下!$B:$J,8,0)</f>
        <v>77</v>
      </c>
      <c r="X526" t="str">
        <f>VLOOKUP(B526,[1]高一下!$B:$J,9,0)</f>
        <v>吕开绒</v>
      </c>
      <c r="Y526">
        <f t="shared" si="116"/>
        <v>100</v>
      </c>
      <c r="Z526">
        <f t="shared" si="110"/>
        <v>25</v>
      </c>
      <c r="AA526">
        <f>VLOOKUP(B526,[1]高一上!$B:$I,7,0)</f>
        <v>58</v>
      </c>
      <c r="AB526" t="str">
        <f>VLOOKUP(B526,[1]高一上!$B:$I,8,0)</f>
        <v>央宗娜姆</v>
      </c>
      <c r="AC526">
        <f t="shared" si="104"/>
        <v>169.61130742049471</v>
      </c>
      <c r="AD526">
        <f t="shared" si="111"/>
        <v>25</v>
      </c>
      <c r="AE526">
        <f>VLOOKUP(B526,[1]中考!$B:$H,7,0)</f>
        <v>71</v>
      </c>
      <c r="AF526">
        <f t="shared" si="112"/>
        <v>222</v>
      </c>
    </row>
    <row r="527" spans="1:32" x14ac:dyDescent="0.2">
      <c r="A527" s="2" t="s">
        <v>1571</v>
      </c>
      <c r="B527" s="2" t="s">
        <v>1572</v>
      </c>
      <c r="C527" s="1">
        <v>13</v>
      </c>
      <c r="D527" s="3" t="s">
        <v>1070</v>
      </c>
      <c r="E527" s="4" t="s">
        <v>1573</v>
      </c>
      <c r="F527" s="1">
        <v>511</v>
      </c>
      <c r="G527" s="13">
        <f>VLOOKUP(B527,'[1]高三下(高考)'!$B:$J,8,0)</f>
        <v>72</v>
      </c>
      <c r="H527" s="12" t="str">
        <f>VLOOKUP(B527,'[1]高三下(高考)'!$B:$J,9,0)</f>
        <v>徐万雄</v>
      </c>
      <c r="I527" s="15">
        <f t="shared" si="105"/>
        <v>76.325088339222617</v>
      </c>
      <c r="J527">
        <f t="shared" si="106"/>
        <v>73</v>
      </c>
      <c r="K527">
        <f>VLOOKUP(B527,[1]高三上!$B:$J,8,0)</f>
        <v>70</v>
      </c>
      <c r="L527" t="str">
        <f>VLOOKUP(B527,[1]高三上!$B:$J,9,0)</f>
        <v>徐万雄</v>
      </c>
      <c r="M527">
        <f t="shared" si="113"/>
        <v>103.53356890459364</v>
      </c>
      <c r="N527">
        <f t="shared" si="107"/>
        <v>6</v>
      </c>
      <c r="O527">
        <f>VLOOKUP(B527,[1]高二下!$B:$J,8,0)</f>
        <v>76</v>
      </c>
      <c r="P527" t="str">
        <f>VLOOKUP(B527,[1]高二下!$B:$J,9,0)</f>
        <v>徐万雄</v>
      </c>
      <c r="Q527">
        <f t="shared" si="114"/>
        <v>96.466431095406364</v>
      </c>
      <c r="R527">
        <f t="shared" si="108"/>
        <v>16</v>
      </c>
      <c r="S527">
        <f>VLOOKUP(B527,[1]高二上!$B:$J,8,0)</f>
        <v>73</v>
      </c>
      <c r="T527" t="str">
        <f>VLOOKUP(B527,[1]高二上!$B:$J,9,0)</f>
        <v>徐万雄</v>
      </c>
      <c r="U527">
        <f t="shared" si="115"/>
        <v>112.01413427561837</v>
      </c>
      <c r="V527">
        <f t="shared" si="109"/>
        <v>6</v>
      </c>
      <c r="W527">
        <f>VLOOKUP(B527,[1]高一下!$B:$J,8,0)</f>
        <v>73</v>
      </c>
      <c r="X527" t="str">
        <f>VLOOKUP(B527,[1]高一下!$B:$J,9,0)</f>
        <v>吕开绒</v>
      </c>
      <c r="Y527">
        <f t="shared" si="116"/>
        <v>95.759717314487631</v>
      </c>
      <c r="Z527">
        <f t="shared" si="110"/>
        <v>40</v>
      </c>
      <c r="AA527">
        <f>VLOOKUP(B527,[1]高一上!$B:$I,7,0)</f>
        <v>55</v>
      </c>
      <c r="AB527" t="str">
        <f>VLOOKUP(B527,[1]高一上!$B:$I,8,0)</f>
        <v>吕开绒</v>
      </c>
      <c r="AC527">
        <f t="shared" si="104"/>
        <v>160.77738515901061</v>
      </c>
      <c r="AD527">
        <f t="shared" si="111"/>
        <v>28</v>
      </c>
      <c r="AE527">
        <f>VLOOKUP(B527,[1]中考!$B:$H,7,0)</f>
        <v>73</v>
      </c>
      <c r="AF527">
        <f t="shared" si="112"/>
        <v>212</v>
      </c>
    </row>
    <row r="528" spans="1:32" x14ac:dyDescent="0.2">
      <c r="A528" s="2" t="s">
        <v>1574</v>
      </c>
      <c r="B528" s="2" t="s">
        <v>1575</v>
      </c>
      <c r="C528" s="1">
        <v>13</v>
      </c>
      <c r="D528" s="3" t="s">
        <v>1070</v>
      </c>
      <c r="E528" s="4" t="s">
        <v>189</v>
      </c>
      <c r="F528" s="1">
        <v>509</v>
      </c>
      <c r="G528" s="13">
        <f>VLOOKUP(B528,'[1]高三下(高考)'!$B:$J,8,0)</f>
        <v>81</v>
      </c>
      <c r="H528" s="12" t="str">
        <f>VLOOKUP(B528,'[1]高三下(高考)'!$B:$J,9,0)</f>
        <v>徐万雄</v>
      </c>
      <c r="I528" s="15">
        <f t="shared" si="105"/>
        <v>97.879858657243815</v>
      </c>
      <c r="J528">
        <f t="shared" si="106"/>
        <v>29</v>
      </c>
      <c r="K528">
        <f>VLOOKUP(B528,[1]高三上!$B:$J,8,0)</f>
        <v>58</v>
      </c>
      <c r="L528" t="str">
        <f>VLOOKUP(B528,[1]高三上!$B:$J,9,0)</f>
        <v>徐万雄</v>
      </c>
      <c r="M528">
        <f t="shared" si="113"/>
        <v>133.92226148409895</v>
      </c>
      <c r="N528">
        <f t="shared" si="107"/>
        <v>23</v>
      </c>
      <c r="O528">
        <f>VLOOKUP(B528,[1]高二下!$B:$J,8,0)</f>
        <v>46</v>
      </c>
      <c r="P528" t="str">
        <f>VLOOKUP(B528,[1]高二下!$B:$J,9,0)</f>
        <v>徐万雄</v>
      </c>
      <c r="Q528">
        <f t="shared" si="114"/>
        <v>97.526501766784449</v>
      </c>
      <c r="R528">
        <f t="shared" si="108"/>
        <v>119</v>
      </c>
      <c r="S528">
        <f>VLOOKUP(B528,[1]高二上!$B:$J,8,0)</f>
        <v>41</v>
      </c>
      <c r="T528" t="str">
        <f>VLOOKUP(B528,[1]高二上!$B:$J,9,0)</f>
        <v>徐万雄</v>
      </c>
      <c r="U528">
        <f t="shared" si="115"/>
        <v>80.918727915194353</v>
      </c>
      <c r="V528">
        <f t="shared" si="109"/>
        <v>112</v>
      </c>
      <c r="W528">
        <f>VLOOKUP(B528,[1]高一下!$B:$J,8,0)</f>
        <v>69</v>
      </c>
      <c r="X528" t="str">
        <f>VLOOKUP(B528,[1]高一下!$B:$J,9,0)</f>
        <v>吕开绒</v>
      </c>
      <c r="Y528">
        <f t="shared" si="116"/>
        <v>104.24028268551237</v>
      </c>
      <c r="Z528">
        <f t="shared" si="110"/>
        <v>58</v>
      </c>
      <c r="AA528">
        <f>VLOOKUP(B528,[1]高一上!$B:$I,7,0)</f>
        <v>45</v>
      </c>
      <c r="AB528" t="str">
        <f>VLOOKUP(B528,[1]高一上!$B:$I,8,0)</f>
        <v>喇燕</v>
      </c>
      <c r="AC528">
        <f t="shared" si="104"/>
        <v>130.38869257950529</v>
      </c>
      <c r="AD528">
        <f t="shared" si="111"/>
        <v>70</v>
      </c>
      <c r="AE528">
        <f>VLOOKUP(B528,[1]中考!$B:$H,7,0)</f>
        <v>86</v>
      </c>
      <c r="AF528">
        <f t="shared" si="112"/>
        <v>144</v>
      </c>
    </row>
    <row r="529" spans="1:32" x14ac:dyDescent="0.2">
      <c r="A529" s="2" t="s">
        <v>1576</v>
      </c>
      <c r="B529" s="2" t="s">
        <v>1577</v>
      </c>
      <c r="C529" s="1">
        <v>13</v>
      </c>
      <c r="D529" s="3" t="s">
        <v>1070</v>
      </c>
      <c r="E529" s="4" t="s">
        <v>1578</v>
      </c>
      <c r="F529" s="1">
        <v>479</v>
      </c>
      <c r="G529" s="13">
        <f>VLOOKUP(B529,'[1]高三下(高考)'!$B:$J,8,0)</f>
        <v>70</v>
      </c>
      <c r="H529" s="12" t="str">
        <f>VLOOKUP(B529,'[1]高三下(高考)'!$B:$J,9,0)</f>
        <v>徐万雄</v>
      </c>
      <c r="I529" s="15">
        <f t="shared" si="105"/>
        <v>112.01413427561837</v>
      </c>
      <c r="J529">
        <f t="shared" si="106"/>
        <v>86</v>
      </c>
      <c r="K529">
        <f>VLOOKUP(B529,[1]高三上!$B:$J,8,0)</f>
        <v>39</v>
      </c>
      <c r="L529" t="str">
        <f>VLOOKUP(B529,[1]高三上!$B:$J,9,0)</f>
        <v>徐万雄</v>
      </c>
      <c r="M529">
        <f t="shared" si="113"/>
        <v>119.08127208480565</v>
      </c>
      <c r="N529">
        <f t="shared" si="107"/>
        <v>120</v>
      </c>
      <c r="O529">
        <f>VLOOKUP(B529,[1]高二下!$B:$J,8,0)</f>
        <v>38</v>
      </c>
      <c r="P529" t="str">
        <f>VLOOKUP(B529,[1]高二下!$B:$J,9,0)</f>
        <v>徐万雄</v>
      </c>
      <c r="Q529">
        <f t="shared" si="114"/>
        <v>84.098939929328623</v>
      </c>
      <c r="R529">
        <f t="shared" si="108"/>
        <v>174</v>
      </c>
      <c r="S529">
        <f>VLOOKUP(B529,[1]高二上!$B:$J,8,0)</f>
        <v>39</v>
      </c>
      <c r="T529" t="str">
        <f>VLOOKUP(B529,[1]高二上!$B:$J,9,0)</f>
        <v>徐万雄</v>
      </c>
      <c r="U529">
        <f t="shared" si="115"/>
        <v>141.69611307420496</v>
      </c>
      <c r="V529">
        <f t="shared" si="109"/>
        <v>129</v>
      </c>
      <c r="W529">
        <f>VLOOKUP(B529,[1]高一下!$B:$J,8,0)</f>
        <v>38</v>
      </c>
      <c r="X529" t="str">
        <f>VLOOKUP(B529,[1]高一下!$B:$J,9,0)</f>
        <v>吕开绒</v>
      </c>
      <c r="Y529">
        <f t="shared" si="116"/>
        <v>108.12720848056537</v>
      </c>
      <c r="Z529">
        <f t="shared" si="110"/>
        <v>247</v>
      </c>
      <c r="AA529">
        <f>VLOOKUP(B529,[1]高一上!$B:$I,7,0)</f>
        <v>16</v>
      </c>
      <c r="AB529" t="str">
        <f>VLOOKUP(B529,[1]高一上!$B:$I,8,0)</f>
        <v>吕开绒</v>
      </c>
      <c r="AC529">
        <f t="shared" si="104"/>
        <v>110.60070671378092</v>
      </c>
      <c r="AD529">
        <f t="shared" si="111"/>
        <v>270</v>
      </c>
      <c r="AE529">
        <f>VLOOKUP(B529,[1]中考!$B:$H,7,0)</f>
        <v>38</v>
      </c>
      <c r="AF529">
        <f t="shared" si="112"/>
        <v>277</v>
      </c>
    </row>
    <row r="530" spans="1:32" x14ac:dyDescent="0.2">
      <c r="A530" s="2" t="s">
        <v>1579</v>
      </c>
      <c r="B530" s="2" t="s">
        <v>1580</v>
      </c>
      <c r="C530" s="1">
        <v>13</v>
      </c>
      <c r="D530" s="3" t="s">
        <v>1070</v>
      </c>
      <c r="E530" s="4" t="s">
        <v>1581</v>
      </c>
      <c r="F530" s="1">
        <v>475</v>
      </c>
      <c r="G530" s="13">
        <f>VLOOKUP(B530,'[1]高三下(高考)'!$B:$J,8,0)</f>
        <v>68</v>
      </c>
      <c r="H530" s="12" t="str">
        <f>VLOOKUP(B530,'[1]高三下(高考)'!$B:$J,9,0)</f>
        <v>徐万雄</v>
      </c>
      <c r="I530" s="15">
        <f t="shared" si="105"/>
        <v>109.89399293286219</v>
      </c>
      <c r="J530">
        <f t="shared" si="106"/>
        <v>103</v>
      </c>
      <c r="K530">
        <f>VLOOKUP(B530,[1]高三上!$B:$J,8,0)</f>
        <v>37</v>
      </c>
      <c r="L530" t="str">
        <f>VLOOKUP(B530,[1]高三上!$B:$J,9,0)</f>
        <v>徐万雄</v>
      </c>
      <c r="M530">
        <f t="shared" si="113"/>
        <v>114.48763250883393</v>
      </c>
      <c r="N530">
        <f t="shared" si="107"/>
        <v>131</v>
      </c>
      <c r="O530">
        <f>VLOOKUP(B530,[1]高二下!$B:$J,8,0)</f>
        <v>39</v>
      </c>
      <c r="P530" t="str">
        <f>VLOOKUP(B530,[1]高二下!$B:$J,9,0)</f>
        <v>徐万雄</v>
      </c>
      <c r="Q530">
        <f t="shared" si="114"/>
        <v>106.71378091872792</v>
      </c>
      <c r="R530">
        <f t="shared" si="108"/>
        <v>172</v>
      </c>
      <c r="S530">
        <f>VLOOKUP(B530,[1]高二上!$B:$J,8,0)</f>
        <v>31</v>
      </c>
      <c r="T530" t="str">
        <f>VLOOKUP(B530,[1]高二上!$B:$J,9,0)</f>
        <v>徐万雄</v>
      </c>
      <c r="U530">
        <f t="shared" si="115"/>
        <v>86.219081272084807</v>
      </c>
      <c r="V530">
        <f t="shared" si="109"/>
        <v>191</v>
      </c>
      <c r="W530">
        <f>VLOOKUP(B530,[1]高一下!$B:$J,8,0)</f>
        <v>53</v>
      </c>
      <c r="X530" t="str">
        <f>VLOOKUP(B530,[1]高一下!$B:$J,9,0)</f>
        <v>吕开绒</v>
      </c>
      <c r="Y530">
        <f t="shared" si="116"/>
        <v>110.24734982332156</v>
      </c>
      <c r="Z530">
        <f t="shared" si="110"/>
        <v>152</v>
      </c>
      <c r="AA530">
        <f>VLOOKUP(B530,[1]高一上!$B:$I,7,0)</f>
        <v>31</v>
      </c>
      <c r="AB530" t="str">
        <f>VLOOKUP(B530,[1]高一上!$B:$I,8,0)</f>
        <v>马俊</v>
      </c>
      <c r="AC530">
        <f t="shared" si="104"/>
        <v>53.710247349823319</v>
      </c>
      <c r="AD530">
        <f t="shared" si="111"/>
        <v>181</v>
      </c>
      <c r="AE530">
        <f>VLOOKUP(B530,[1]中考!$B:$H,7,0)</f>
        <v>111</v>
      </c>
      <c r="AF530">
        <f t="shared" si="112"/>
        <v>21</v>
      </c>
    </row>
    <row r="531" spans="1:32" x14ac:dyDescent="0.2">
      <c r="A531" s="2" t="s">
        <v>1582</v>
      </c>
      <c r="B531" s="2" t="s">
        <v>1583</v>
      </c>
      <c r="C531" s="1">
        <v>13</v>
      </c>
      <c r="D531" s="3" t="s">
        <v>1070</v>
      </c>
      <c r="E531" s="4" t="s">
        <v>1584</v>
      </c>
      <c r="F531" s="1">
        <v>471</v>
      </c>
      <c r="G531" s="13">
        <f>VLOOKUP(B531,'[1]高三下(高考)'!$B:$J,8,0)</f>
        <v>82</v>
      </c>
      <c r="H531" s="12" t="str">
        <f>VLOOKUP(B531,'[1]高三下(高考)'!$B:$J,9,0)</f>
        <v>徐万雄</v>
      </c>
      <c r="I531" s="15">
        <f t="shared" si="105"/>
        <v>94.699646643109546</v>
      </c>
      <c r="J531">
        <f t="shared" si="106"/>
        <v>24</v>
      </c>
      <c r="K531">
        <f>VLOOKUP(B531,[1]高三上!$B:$J,8,0)</f>
        <v>67</v>
      </c>
      <c r="L531" t="str">
        <f>VLOOKUP(B531,[1]高三上!$B:$J,9,0)</f>
        <v>徐万雄</v>
      </c>
      <c r="M531">
        <f t="shared" si="113"/>
        <v>134.98233215547702</v>
      </c>
      <c r="N531">
        <f t="shared" si="107"/>
        <v>9</v>
      </c>
      <c r="O531">
        <f>VLOOKUP(B531,[1]高二下!$B:$J,8,0)</f>
        <v>47</v>
      </c>
      <c r="P531" t="str">
        <f>VLOOKUP(B531,[1]高二下!$B:$J,9,0)</f>
        <v>徐万雄</v>
      </c>
      <c r="Q531">
        <f t="shared" si="114"/>
        <v>87.632508833922259</v>
      </c>
      <c r="R531">
        <f t="shared" si="108"/>
        <v>108</v>
      </c>
      <c r="S531">
        <f>VLOOKUP(B531,[1]高二上!$B:$J,8,0)</f>
        <v>47</v>
      </c>
      <c r="T531" t="str">
        <f>VLOOKUP(B531,[1]高二上!$B:$J,9,0)</f>
        <v>徐万雄</v>
      </c>
      <c r="U531">
        <f t="shared" si="115"/>
        <v>155.8303886925795</v>
      </c>
      <c r="V531">
        <f t="shared" si="109"/>
        <v>73</v>
      </c>
      <c r="W531">
        <f>VLOOKUP(B531,[1]高一下!$B:$J,8,0)</f>
        <v>42</v>
      </c>
      <c r="X531" t="str">
        <f>VLOOKUP(B531,[1]高一下!$B:$J,9,0)</f>
        <v>吕开绒</v>
      </c>
      <c r="Y531">
        <f t="shared" si="116"/>
        <v>21.554770318021198</v>
      </c>
      <c r="Z531">
        <f t="shared" si="110"/>
        <v>231</v>
      </c>
      <c r="AA531">
        <f>VLOOKUP(B531,[1]高一上!$B:$I,7,0)</f>
        <v>68</v>
      </c>
      <c r="AB531" t="str">
        <f>VLOOKUP(B531,[1]高一上!$B:$I,8,0)</f>
        <v>喇燕</v>
      </c>
      <c r="AC531">
        <f t="shared" si="104"/>
        <v>51.943462897526501</v>
      </c>
      <c r="AD531">
        <f t="shared" si="111"/>
        <v>9</v>
      </c>
      <c r="AE531">
        <f>VLOOKUP(B531,[1]中考!$B:$H,7,0)</f>
        <v>93</v>
      </c>
      <c r="AF531">
        <f t="shared" si="112"/>
        <v>95</v>
      </c>
    </row>
    <row r="532" spans="1:32" x14ac:dyDescent="0.2">
      <c r="A532" s="2" t="s">
        <v>1585</v>
      </c>
      <c r="B532" s="2" t="s">
        <v>1586</v>
      </c>
      <c r="C532" s="1">
        <v>13</v>
      </c>
      <c r="D532" s="3" t="s">
        <v>1070</v>
      </c>
      <c r="E532" s="4" t="s">
        <v>1587</v>
      </c>
      <c r="F532" s="1">
        <v>470</v>
      </c>
      <c r="G532" s="13">
        <f>VLOOKUP(B532,'[1]高三下(高考)'!$B:$J,8,0)</f>
        <v>59</v>
      </c>
      <c r="H532" s="12" t="str">
        <f>VLOOKUP(B532,'[1]高三下(高考)'!$B:$J,9,0)</f>
        <v>徐万雄</v>
      </c>
      <c r="I532" s="15">
        <f t="shared" si="105"/>
        <v>62.897526501766784</v>
      </c>
      <c r="J532">
        <f t="shared" si="106"/>
        <v>163</v>
      </c>
      <c r="K532">
        <f>VLOOKUP(B532,[1]高三上!$B:$J,8,0)</f>
        <v>49</v>
      </c>
      <c r="L532" t="str">
        <f>VLOOKUP(B532,[1]高三上!$B:$J,9,0)</f>
        <v>徐万雄</v>
      </c>
      <c r="M532">
        <f t="shared" si="113"/>
        <v>106.71378091872792</v>
      </c>
      <c r="N532">
        <f t="shared" si="107"/>
        <v>58</v>
      </c>
      <c r="O532">
        <f>VLOOKUP(B532,[1]高二下!$B:$J,8,0)</f>
        <v>54</v>
      </c>
      <c r="P532" t="str">
        <f>VLOOKUP(B532,[1]高二下!$B:$J,9,0)</f>
        <v>徐万雄</v>
      </c>
      <c r="Q532">
        <f t="shared" si="114"/>
        <v>93.992932862190813</v>
      </c>
      <c r="R532">
        <f t="shared" si="108"/>
        <v>77</v>
      </c>
      <c r="S532">
        <f>VLOOKUP(B532,[1]高二上!$B:$J,8,0)</f>
        <v>49</v>
      </c>
      <c r="T532" t="str">
        <f>VLOOKUP(B532,[1]高二上!$B:$J,9,0)</f>
        <v>徐万雄</v>
      </c>
      <c r="U532">
        <f t="shared" si="115"/>
        <v>161.83745583038871</v>
      </c>
      <c r="V532">
        <f t="shared" si="109"/>
        <v>60</v>
      </c>
      <c r="W532">
        <f>VLOOKUP(B532,[1]高一下!$B:$J,8,0)</f>
        <v>41</v>
      </c>
      <c r="X532" t="str">
        <f>VLOOKUP(B532,[1]高一下!$B:$J,9,0)</f>
        <v>吕开绒</v>
      </c>
      <c r="Y532">
        <f t="shared" si="116"/>
        <v>86.925795053003526</v>
      </c>
      <c r="Z532">
        <f t="shared" si="110"/>
        <v>235</v>
      </c>
      <c r="AA532">
        <f>VLOOKUP(B532,[1]高一上!$B:$I,7,0)</f>
        <v>29</v>
      </c>
      <c r="AB532" t="str">
        <f>VLOOKUP(B532,[1]高一上!$B:$I,8,0)</f>
        <v>赵云川</v>
      </c>
      <c r="AC532">
        <f t="shared" si="104"/>
        <v>84.098939929328623</v>
      </c>
      <c r="AD532">
        <f t="shared" si="111"/>
        <v>198</v>
      </c>
      <c r="AE532">
        <f>VLOOKUP(B532,[1]中考!$B:$H,7,0)</f>
        <v>78</v>
      </c>
      <c r="AF532">
        <f t="shared" si="112"/>
        <v>190</v>
      </c>
    </row>
    <row r="533" spans="1:32" x14ac:dyDescent="0.2">
      <c r="A533" s="2" t="s">
        <v>1588</v>
      </c>
      <c r="B533" s="2" t="s">
        <v>1589</v>
      </c>
      <c r="C533" s="1">
        <v>13</v>
      </c>
      <c r="D533" s="3" t="s">
        <v>1070</v>
      </c>
      <c r="E533" s="4" t="s">
        <v>1590</v>
      </c>
      <c r="F533" s="1">
        <v>463</v>
      </c>
      <c r="G533" s="13">
        <f>VLOOKUP(B533,'[1]高三下(高考)'!$B:$J,8,0)</f>
        <v>57</v>
      </c>
      <c r="H533" s="12" t="str">
        <f>VLOOKUP(B533,'[1]高三下(高考)'!$B:$J,9,0)</f>
        <v>徐万雄</v>
      </c>
      <c r="I533" s="15">
        <f t="shared" si="105"/>
        <v>88.692579505300358</v>
      </c>
      <c r="J533">
        <f t="shared" si="106"/>
        <v>178</v>
      </c>
      <c r="K533">
        <f>VLOOKUP(B533,[1]高三上!$B:$J,8,0)</f>
        <v>35</v>
      </c>
      <c r="L533" t="str">
        <f>VLOOKUP(B533,[1]高三上!$B:$J,9,0)</f>
        <v>徐万雄</v>
      </c>
      <c r="M533">
        <f t="shared" si="113"/>
        <v>109.18727915194346</v>
      </c>
      <c r="N533">
        <f t="shared" si="107"/>
        <v>146</v>
      </c>
      <c r="O533">
        <f>VLOOKUP(B533,[1]高二下!$B:$J,8,0)</f>
        <v>39</v>
      </c>
      <c r="P533" t="str">
        <f>VLOOKUP(B533,[1]高二下!$B:$J,9,0)</f>
        <v>徐万雄</v>
      </c>
      <c r="Q533">
        <f t="shared" si="114"/>
        <v>98.233215547703182</v>
      </c>
      <c r="R533">
        <f t="shared" si="108"/>
        <v>172</v>
      </c>
      <c r="S533">
        <f>VLOOKUP(B533,[1]高二上!$B:$J,8,0)</f>
        <v>34</v>
      </c>
      <c r="T533" t="str">
        <f>VLOOKUP(B533,[1]高二上!$B:$J,9,0)</f>
        <v>徐万雄</v>
      </c>
      <c r="U533">
        <f t="shared" si="115"/>
        <v>128.26855123674912</v>
      </c>
      <c r="V533">
        <f t="shared" si="109"/>
        <v>167</v>
      </c>
      <c r="W533">
        <f>VLOOKUP(B533,[1]高一下!$B:$J,8,0)</f>
        <v>38</v>
      </c>
      <c r="X533" t="str">
        <f>VLOOKUP(B533,[1]高一下!$B:$J,9,0)</f>
        <v>吕开绒</v>
      </c>
      <c r="Y533">
        <f t="shared" si="116"/>
        <v>45.583038869257955</v>
      </c>
      <c r="Z533">
        <f t="shared" si="110"/>
        <v>247</v>
      </c>
      <c r="AA533">
        <f>VLOOKUP(B533,[1]高一上!$B:$I,7,0)</f>
        <v>41</v>
      </c>
      <c r="AB533" t="str">
        <f>VLOOKUP(B533,[1]高一上!$B:$I,8,0)</f>
        <v>马俊</v>
      </c>
      <c r="AC533">
        <f t="shared" si="104"/>
        <v>84.098939929328623</v>
      </c>
      <c r="AD533">
        <f t="shared" si="111"/>
        <v>93</v>
      </c>
      <c r="AE533">
        <f>VLOOKUP(B533,[1]中考!$B:$H,7,0)</f>
        <v>75</v>
      </c>
      <c r="AF533">
        <f t="shared" si="112"/>
        <v>202</v>
      </c>
    </row>
    <row r="534" spans="1:32" x14ac:dyDescent="0.2">
      <c r="A534" s="2" t="s">
        <v>1591</v>
      </c>
      <c r="B534" s="2" t="s">
        <v>1592</v>
      </c>
      <c r="C534" s="1">
        <v>13</v>
      </c>
      <c r="D534" s="3" t="s">
        <v>1070</v>
      </c>
      <c r="E534" s="4" t="s">
        <v>1593</v>
      </c>
      <c r="F534" s="1">
        <v>461</v>
      </c>
      <c r="G534" s="13">
        <f>VLOOKUP(B534,'[1]高三下(高考)'!$B:$J,8,0)</f>
        <v>57</v>
      </c>
      <c r="H534" s="12" t="str">
        <f>VLOOKUP(B534,'[1]高三下(高考)'!$B:$J,9,0)</f>
        <v>徐万雄</v>
      </c>
      <c r="I534" s="15">
        <f t="shared" si="105"/>
        <v>95.053003533568898</v>
      </c>
      <c r="J534">
        <f t="shared" si="106"/>
        <v>178</v>
      </c>
      <c r="K534">
        <f>VLOOKUP(B534,[1]高三上!$B:$J,8,0)</f>
        <v>33</v>
      </c>
      <c r="L534" t="str">
        <f>VLOOKUP(B534,[1]高三上!$B:$J,9,0)</f>
        <v>徐万雄</v>
      </c>
      <c r="M534">
        <f t="shared" si="113"/>
        <v>109.18727915194346</v>
      </c>
      <c r="N534">
        <f t="shared" si="107"/>
        <v>164</v>
      </c>
      <c r="O534">
        <f>VLOOKUP(B534,[1]高二下!$B:$J,8,0)</f>
        <v>36</v>
      </c>
      <c r="P534" t="str">
        <f>VLOOKUP(B534,[1]高二下!$B:$J,9,0)</f>
        <v>徐万雄</v>
      </c>
      <c r="Q534">
        <f t="shared" si="114"/>
        <v>46.289752650176673</v>
      </c>
      <c r="R534">
        <f t="shared" si="108"/>
        <v>190</v>
      </c>
      <c r="S534">
        <f>VLOOKUP(B534,[1]高二上!$B:$J,8,0)</f>
        <v>55</v>
      </c>
      <c r="T534" t="str">
        <f>VLOOKUP(B534,[1]高二上!$B:$J,9,0)</f>
        <v>徐万雄</v>
      </c>
      <c r="U534">
        <f t="shared" si="115"/>
        <v>129.32862190812722</v>
      </c>
      <c r="V534">
        <f t="shared" si="109"/>
        <v>38</v>
      </c>
      <c r="W534">
        <f>VLOOKUP(B534,[1]高一下!$B:$J,8,0)</f>
        <v>59</v>
      </c>
      <c r="X534" t="str">
        <f>VLOOKUP(B534,[1]高一下!$B:$J,9,0)</f>
        <v>吕开绒</v>
      </c>
      <c r="Y534">
        <f t="shared" si="116"/>
        <v>124.02826855123675</v>
      </c>
      <c r="Z534">
        <f t="shared" si="110"/>
        <v>121</v>
      </c>
      <c r="AA534">
        <f>VLOOKUP(B534,[1]高一上!$B:$I,7,0)</f>
        <v>30</v>
      </c>
      <c r="AB534" t="str">
        <f>VLOOKUP(B534,[1]高一上!$B:$I,8,0)</f>
        <v>吕开绒</v>
      </c>
      <c r="AC534">
        <f t="shared" si="104"/>
        <v>100.35335689045937</v>
      </c>
      <c r="AD534">
        <f t="shared" si="111"/>
        <v>189</v>
      </c>
      <c r="AE534">
        <f>VLOOKUP(B534,[1]中考!$B:$H,7,0)</f>
        <v>89</v>
      </c>
      <c r="AF534">
        <f t="shared" si="112"/>
        <v>122</v>
      </c>
    </row>
    <row r="535" spans="1:32" x14ac:dyDescent="0.2">
      <c r="A535" s="2" t="s">
        <v>1594</v>
      </c>
      <c r="B535" s="2" t="s">
        <v>1595</v>
      </c>
      <c r="C535" s="1">
        <v>13</v>
      </c>
      <c r="D535" s="3" t="s">
        <v>1070</v>
      </c>
      <c r="E535" s="4" t="s">
        <v>1596</v>
      </c>
      <c r="F535" s="1">
        <v>457</v>
      </c>
      <c r="G535" s="13">
        <f>VLOOKUP(B535,'[1]高三下(高考)'!$B:$J,8,0)</f>
        <v>55</v>
      </c>
      <c r="H535" s="12" t="str">
        <f>VLOOKUP(B535,'[1]高三下(高考)'!$B:$J,9,0)</f>
        <v>徐万雄</v>
      </c>
      <c r="I535" s="15">
        <f t="shared" si="105"/>
        <v>79.15194346289752</v>
      </c>
      <c r="J535">
        <f t="shared" si="106"/>
        <v>196</v>
      </c>
      <c r="K535">
        <f>VLOOKUP(B535,[1]高三上!$B:$J,8,0)</f>
        <v>36</v>
      </c>
      <c r="L535" t="str">
        <f>VLOOKUP(B535,[1]高三上!$B:$J,9,0)</f>
        <v>徐万雄</v>
      </c>
      <c r="M535">
        <f t="shared" si="113"/>
        <v>118.72791519434628</v>
      </c>
      <c r="N535">
        <f t="shared" si="107"/>
        <v>137</v>
      </c>
      <c r="O535">
        <f>VLOOKUP(B535,[1]高二下!$B:$J,8,0)</f>
        <v>36</v>
      </c>
      <c r="P535" t="str">
        <f>VLOOKUP(B535,[1]高二下!$B:$J,9,0)</f>
        <v>徐万雄</v>
      </c>
      <c r="Q535">
        <f t="shared" si="114"/>
        <v>83.39222614840989</v>
      </c>
      <c r="R535">
        <f t="shared" si="108"/>
        <v>190</v>
      </c>
      <c r="S535">
        <f>VLOOKUP(B535,[1]高二上!$B:$J,8,0)</f>
        <v>37</v>
      </c>
      <c r="T535" t="str">
        <f>VLOOKUP(B535,[1]高二上!$B:$J,9,0)</f>
        <v>徐万雄</v>
      </c>
      <c r="U535">
        <f t="shared" si="115"/>
        <v>139.22261484098939</v>
      </c>
      <c r="V535">
        <f t="shared" si="109"/>
        <v>143</v>
      </c>
      <c r="W535">
        <f>VLOOKUP(B535,[1]高一下!$B:$J,8,0)</f>
        <v>37</v>
      </c>
      <c r="X535" t="str">
        <f>VLOOKUP(B535,[1]高一下!$B:$J,9,0)</f>
        <v>吕开绒</v>
      </c>
      <c r="Y535">
        <f t="shared" si="116"/>
        <v>67.491166077738512</v>
      </c>
      <c r="Z535">
        <f t="shared" si="110"/>
        <v>254</v>
      </c>
      <c r="AA535">
        <f>VLOOKUP(B535,[1]高一上!$B:$I,7,0)</f>
        <v>33</v>
      </c>
      <c r="AB535" t="str">
        <f>VLOOKUP(B535,[1]高一上!$B:$I,8,0)</f>
        <v>马俊</v>
      </c>
      <c r="AC535">
        <f t="shared" si="104"/>
        <v>92.932862190812727</v>
      </c>
      <c r="AD535">
        <f t="shared" si="111"/>
        <v>162</v>
      </c>
      <c r="AE535">
        <f>VLOOKUP(B535,[1]中考!$B:$H,7,0)</f>
        <v>68</v>
      </c>
      <c r="AF535">
        <f t="shared" si="112"/>
        <v>234</v>
      </c>
    </row>
    <row r="536" spans="1:32" x14ac:dyDescent="0.2">
      <c r="A536" s="2" t="s">
        <v>1597</v>
      </c>
      <c r="B536" s="2" t="s">
        <v>1598</v>
      </c>
      <c r="C536" s="1">
        <v>13</v>
      </c>
      <c r="D536" s="3" t="s">
        <v>1070</v>
      </c>
      <c r="E536" s="4" t="s">
        <v>1599</v>
      </c>
      <c r="F536" s="1">
        <v>450</v>
      </c>
      <c r="G536" s="13">
        <f>VLOOKUP(B536,'[1]高三下(高考)'!$B:$J,8,0)</f>
        <v>59</v>
      </c>
      <c r="H536" s="12" t="str">
        <f>VLOOKUP(B536,'[1]高三下(高考)'!$B:$J,9,0)</f>
        <v>徐万雄</v>
      </c>
      <c r="I536" s="15">
        <f t="shared" si="105"/>
        <v>49.823321554770317</v>
      </c>
      <c r="J536">
        <f t="shared" si="106"/>
        <v>163</v>
      </c>
      <c r="K536">
        <f>VLOOKUP(B536,[1]高三上!$B:$J,8,0)</f>
        <v>59</v>
      </c>
      <c r="L536" t="str">
        <f>VLOOKUP(B536,[1]高三上!$B:$J,9,0)</f>
        <v>徐万雄</v>
      </c>
      <c r="M536">
        <f t="shared" si="113"/>
        <v>148.76325088339223</v>
      </c>
      <c r="N536">
        <f t="shared" si="107"/>
        <v>21</v>
      </c>
      <c r="O536">
        <f>VLOOKUP(B536,[1]高二下!$B:$J,8,0)</f>
        <v>41</v>
      </c>
      <c r="P536" t="str">
        <f>VLOOKUP(B536,[1]高二下!$B:$J,9,0)</f>
        <v>徐万雄</v>
      </c>
      <c r="Q536">
        <f t="shared" si="114"/>
        <v>94.346289752650179</v>
      </c>
      <c r="R536">
        <f t="shared" si="108"/>
        <v>159</v>
      </c>
      <c r="S536">
        <f>VLOOKUP(B536,[1]高二上!$B:$J,8,0)</f>
        <v>37</v>
      </c>
      <c r="T536" t="str">
        <f>VLOOKUP(B536,[1]高二上!$B:$J,9,0)</f>
        <v>徐万雄</v>
      </c>
      <c r="U536">
        <f t="shared" si="115"/>
        <v>98.586572438162548</v>
      </c>
      <c r="V536">
        <f t="shared" si="109"/>
        <v>143</v>
      </c>
      <c r="W536">
        <f>VLOOKUP(B536,[1]高一下!$B:$J,8,0)</f>
        <v>56</v>
      </c>
      <c r="X536" t="str">
        <f>VLOOKUP(B536,[1]高一下!$B:$J,9,0)</f>
        <v>吕开绒</v>
      </c>
      <c r="Y536">
        <f t="shared" si="116"/>
        <v>108.12720848056537</v>
      </c>
      <c r="Z536">
        <f t="shared" si="110"/>
        <v>139</v>
      </c>
      <c r="AA536">
        <f>VLOOKUP(B536,[1]高一上!$B:$I,7,0)</f>
        <v>33</v>
      </c>
      <c r="AB536" t="str">
        <f>VLOOKUP(B536,[1]高一上!$B:$I,8,0)</f>
        <v>曹云萍</v>
      </c>
      <c r="AC536">
        <f t="shared" si="104"/>
        <v>105.30035335689045</v>
      </c>
      <c r="AD536">
        <f t="shared" si="111"/>
        <v>162</v>
      </c>
      <c r="AE536">
        <f>VLOOKUP(B536,[1]中考!$B:$H,7,0)</f>
        <v>84</v>
      </c>
      <c r="AF536">
        <f t="shared" si="112"/>
        <v>154</v>
      </c>
    </row>
    <row r="537" spans="1:32" x14ac:dyDescent="0.2">
      <c r="A537" s="2" t="s">
        <v>1600</v>
      </c>
      <c r="B537" s="2" t="s">
        <v>1601</v>
      </c>
      <c r="C537" s="1">
        <v>13</v>
      </c>
      <c r="D537" s="3" t="s">
        <v>1070</v>
      </c>
      <c r="E537" s="4" t="s">
        <v>1602</v>
      </c>
      <c r="F537" s="1">
        <v>448</v>
      </c>
      <c r="G537" s="13">
        <f>VLOOKUP(B537,'[1]高三下(高考)'!$B:$J,8,0)</f>
        <v>64</v>
      </c>
      <c r="H537" s="12" t="str">
        <f>VLOOKUP(B537,'[1]高三下(高考)'!$B:$J,9,0)</f>
        <v>徐万雄</v>
      </c>
      <c r="I537" s="15">
        <f t="shared" si="105"/>
        <v>95.406360424028264</v>
      </c>
      <c r="J537">
        <f t="shared" si="106"/>
        <v>125</v>
      </c>
      <c r="K537">
        <f>VLOOKUP(B537,[1]高三上!$B:$J,8,0)</f>
        <v>40</v>
      </c>
      <c r="L537" t="str">
        <f>VLOOKUP(B537,[1]高三上!$B:$J,9,0)</f>
        <v>徐万雄</v>
      </c>
      <c r="M537">
        <f t="shared" si="113"/>
        <v>104.9469964664311</v>
      </c>
      <c r="N537">
        <f t="shared" si="107"/>
        <v>112</v>
      </c>
      <c r="O537">
        <f>VLOOKUP(B537,[1]高二下!$B:$J,8,0)</f>
        <v>45</v>
      </c>
      <c r="P537" t="str">
        <f>VLOOKUP(B537,[1]高二下!$B:$J,9,0)</f>
        <v>徐万雄</v>
      </c>
      <c r="Q537">
        <f t="shared" si="114"/>
        <v>95.053003533568898</v>
      </c>
      <c r="R537">
        <f t="shared" si="108"/>
        <v>126</v>
      </c>
      <c r="S537">
        <f>VLOOKUP(B537,[1]高二上!$B:$J,8,0)</f>
        <v>41</v>
      </c>
      <c r="T537" t="str">
        <f>VLOOKUP(B537,[1]高二上!$B:$J,9,0)</f>
        <v>徐万雄</v>
      </c>
      <c r="U537">
        <f t="shared" si="115"/>
        <v>103.18021201413427</v>
      </c>
      <c r="V537">
        <f t="shared" si="109"/>
        <v>112</v>
      </c>
      <c r="W537">
        <f>VLOOKUP(B537,[1]高一下!$B:$J,8,0)</f>
        <v>59</v>
      </c>
      <c r="X537" t="str">
        <f>VLOOKUP(B537,[1]高一下!$B:$J,9,0)</f>
        <v>吕开绒</v>
      </c>
      <c r="Y537">
        <f t="shared" si="116"/>
        <v>79.505300353356887</v>
      </c>
      <c r="Z537">
        <f t="shared" si="110"/>
        <v>121</v>
      </c>
      <c r="AA537">
        <f>VLOOKUP(B537,[1]高一上!$B:$I,7,0)</f>
        <v>46</v>
      </c>
      <c r="AB537" t="str">
        <f>VLOOKUP(B537,[1]高一上!$B:$I,8,0)</f>
        <v>邓国华</v>
      </c>
      <c r="AC537">
        <f t="shared" si="104"/>
        <v>68.551236749116612</v>
      </c>
      <c r="AD537">
        <f t="shared" si="111"/>
        <v>63</v>
      </c>
      <c r="AE537">
        <f>VLOOKUP(B537,[1]中考!$B:$H,7,0)</f>
        <v>107</v>
      </c>
      <c r="AF537">
        <f t="shared" si="112"/>
        <v>32</v>
      </c>
    </row>
    <row r="538" spans="1:32" x14ac:dyDescent="0.2">
      <c r="A538" s="2" t="s">
        <v>1603</v>
      </c>
      <c r="B538" s="2" t="s">
        <v>1604</v>
      </c>
      <c r="C538" s="1">
        <v>13</v>
      </c>
      <c r="D538" s="3" t="s">
        <v>1070</v>
      </c>
      <c r="E538" s="4" t="s">
        <v>1605</v>
      </c>
      <c r="F538" s="1">
        <v>445</v>
      </c>
      <c r="G538" s="13">
        <f>VLOOKUP(B538,'[1]高三下(高考)'!$B:$J,8,0)</f>
        <v>71</v>
      </c>
      <c r="H538" s="12" t="str">
        <f>VLOOKUP(B538,'[1]高三下(高考)'!$B:$J,9,0)</f>
        <v>徐万雄</v>
      </c>
      <c r="I538" s="15">
        <f t="shared" si="105"/>
        <v>75.618374558303884</v>
      </c>
      <c r="J538">
        <f t="shared" si="106"/>
        <v>80</v>
      </c>
      <c r="K538">
        <f>VLOOKUP(B538,[1]高三上!$B:$J,8,0)</f>
        <v>65</v>
      </c>
      <c r="L538" t="str">
        <f>VLOOKUP(B538,[1]高三上!$B:$J,9,0)</f>
        <v>徐万雄</v>
      </c>
      <c r="M538">
        <f t="shared" si="113"/>
        <v>102.82685512367492</v>
      </c>
      <c r="N538">
        <f t="shared" si="107"/>
        <v>11</v>
      </c>
      <c r="O538">
        <f>VLOOKUP(B538,[1]高二下!$B:$J,8,0)</f>
        <v>74</v>
      </c>
      <c r="P538" t="str">
        <f>VLOOKUP(B538,[1]高二下!$B:$J,9,0)</f>
        <v>徐万雄</v>
      </c>
      <c r="Q538">
        <f t="shared" si="114"/>
        <v>109.54063604240282</v>
      </c>
      <c r="R538">
        <f t="shared" si="108"/>
        <v>19</v>
      </c>
      <c r="S538">
        <f>VLOOKUP(B538,[1]高二上!$B:$J,8,0)</f>
        <v>53</v>
      </c>
      <c r="T538" t="str">
        <f>VLOOKUP(B538,[1]高二上!$B:$J,9,0)</f>
        <v>徐万雄</v>
      </c>
      <c r="U538">
        <f t="shared" si="115"/>
        <v>101.76678445229682</v>
      </c>
      <c r="V538">
        <f t="shared" si="109"/>
        <v>46</v>
      </c>
      <c r="W538">
        <f>VLOOKUP(B538,[1]高一下!$B:$J,8,0)</f>
        <v>70</v>
      </c>
      <c r="X538" t="str">
        <f>VLOOKUP(B538,[1]高一下!$B:$J,9,0)</f>
        <v>吕开绒</v>
      </c>
      <c r="Y538">
        <f t="shared" si="116"/>
        <v>97.526501766784449</v>
      </c>
      <c r="Z538">
        <f t="shared" si="110"/>
        <v>51</v>
      </c>
      <c r="AA538">
        <f>VLOOKUP(B538,[1]高一上!$B:$I,7,0)</f>
        <v>50</v>
      </c>
      <c r="AB538" t="str">
        <f>VLOOKUP(B538,[1]高一上!$B:$I,8,0)</f>
        <v>央宗娜姆</v>
      </c>
      <c r="AC538">
        <f t="shared" si="104"/>
        <v>91.166077738515895</v>
      </c>
      <c r="AD538">
        <f t="shared" si="111"/>
        <v>44</v>
      </c>
      <c r="AE538">
        <f>VLOOKUP(B538,[1]中考!$B:$H,7,0)</f>
        <v>109</v>
      </c>
      <c r="AF538">
        <f t="shared" si="112"/>
        <v>26</v>
      </c>
    </row>
    <row r="539" spans="1:32" x14ac:dyDescent="0.2">
      <c r="A539" s="2" t="s">
        <v>1606</v>
      </c>
      <c r="B539" s="2" t="s">
        <v>1607</v>
      </c>
      <c r="C539" s="1">
        <v>13</v>
      </c>
      <c r="D539" s="3" t="s">
        <v>1070</v>
      </c>
      <c r="E539" s="4" t="s">
        <v>1608</v>
      </c>
      <c r="F539" s="1">
        <v>443</v>
      </c>
      <c r="G539" s="13">
        <f>VLOOKUP(B539,'[1]高三下(高考)'!$B:$J,8,0)</f>
        <v>71</v>
      </c>
      <c r="H539" s="12" t="str">
        <f>VLOOKUP(B539,'[1]高三下(高考)'!$B:$J,9,0)</f>
        <v>徐万雄</v>
      </c>
      <c r="I539" s="15">
        <f t="shared" si="105"/>
        <v>91.166077738515895</v>
      </c>
      <c r="J539">
        <f t="shared" si="106"/>
        <v>80</v>
      </c>
      <c r="K539">
        <f>VLOOKUP(B539,[1]高三上!$B:$J,8,0)</f>
        <v>50</v>
      </c>
      <c r="L539" t="str">
        <f>VLOOKUP(B539,[1]高三上!$B:$J,9,0)</f>
        <v>徐万雄</v>
      </c>
      <c r="M539">
        <f t="shared" si="113"/>
        <v>115.90106007067138</v>
      </c>
      <c r="N539">
        <f t="shared" si="107"/>
        <v>55</v>
      </c>
      <c r="O539">
        <f>VLOOKUP(B539,[1]高二下!$B:$J,8,0)</f>
        <v>50</v>
      </c>
      <c r="P539" t="str">
        <f>VLOOKUP(B539,[1]高二下!$B:$J,9,0)</f>
        <v>徐万雄</v>
      </c>
      <c r="Q539">
        <f t="shared" si="114"/>
        <v>104.24028268551237</v>
      </c>
      <c r="R539">
        <f t="shared" si="108"/>
        <v>100</v>
      </c>
      <c r="S539">
        <f>VLOOKUP(B539,[1]高二上!$B:$J,8,0)</f>
        <v>41</v>
      </c>
      <c r="T539" t="str">
        <f>VLOOKUP(B539,[1]高二上!$B:$J,9,0)</f>
        <v>徐万雄</v>
      </c>
      <c r="U539">
        <f t="shared" si="115"/>
        <v>74.558303886925799</v>
      </c>
      <c r="V539">
        <f t="shared" si="109"/>
        <v>112</v>
      </c>
      <c r="W539">
        <f>VLOOKUP(B539,[1]高一下!$B:$J,8,0)</f>
        <v>73</v>
      </c>
      <c r="X539" t="str">
        <f>VLOOKUP(B539,[1]高一下!$B:$J,9,0)</f>
        <v>吕开绒</v>
      </c>
      <c r="Y539">
        <f t="shared" si="116"/>
        <v>152.65017667844523</v>
      </c>
      <c r="Z539">
        <f t="shared" si="110"/>
        <v>40</v>
      </c>
      <c r="AA539">
        <f>VLOOKUP(B539,[1]高一上!$B:$I,7,0)</f>
        <v>30</v>
      </c>
      <c r="AB539" t="str">
        <f>VLOOKUP(B539,[1]高一上!$B:$I,8,0)</f>
        <v>曹云萍</v>
      </c>
      <c r="AC539">
        <f t="shared" si="104"/>
        <v>122.96819787985865</v>
      </c>
      <c r="AD539">
        <f t="shared" si="111"/>
        <v>189</v>
      </c>
      <c r="AE539">
        <f>VLOOKUP(B539,[1]中考!$B:$H,7,0)</f>
        <v>92</v>
      </c>
      <c r="AF539">
        <f t="shared" si="112"/>
        <v>105</v>
      </c>
    </row>
    <row r="540" spans="1:32" x14ac:dyDescent="0.2">
      <c r="A540" s="2" t="s">
        <v>1609</v>
      </c>
      <c r="B540" s="2" t="s">
        <v>1610</v>
      </c>
      <c r="C540" s="1">
        <v>13</v>
      </c>
      <c r="D540" s="3" t="s">
        <v>1070</v>
      </c>
      <c r="E540" s="4" t="s">
        <v>1611</v>
      </c>
      <c r="F540" s="1">
        <v>428</v>
      </c>
      <c r="G540" s="13">
        <f>VLOOKUP(B540,'[1]高三下(高考)'!$B:$J,8,0)</f>
        <v>76</v>
      </c>
      <c r="H540" s="12" t="str">
        <f>VLOOKUP(B540,'[1]高三下(高考)'!$B:$J,9,0)</f>
        <v>徐万雄</v>
      </c>
      <c r="I540" s="15">
        <f t="shared" si="105"/>
        <v>98.939929328621915</v>
      </c>
      <c r="J540">
        <f t="shared" si="106"/>
        <v>49</v>
      </c>
      <c r="K540">
        <f>VLOOKUP(B540,[1]高三上!$B:$J,8,0)</f>
        <v>52</v>
      </c>
      <c r="L540" t="str">
        <f>VLOOKUP(B540,[1]高三上!$B:$J,9,0)</f>
        <v>徐万雄</v>
      </c>
      <c r="M540">
        <f t="shared" si="113"/>
        <v>145.2296819787986</v>
      </c>
      <c r="N540">
        <f t="shared" si="107"/>
        <v>46</v>
      </c>
      <c r="O540">
        <f>VLOOKUP(B540,[1]高二下!$B:$J,8,0)</f>
        <v>38</v>
      </c>
      <c r="P540" t="str">
        <f>VLOOKUP(B540,[1]高二下!$B:$J,9,0)</f>
        <v>徐万雄</v>
      </c>
      <c r="Q540">
        <f t="shared" si="114"/>
        <v>89.045936395759725</v>
      </c>
      <c r="R540">
        <f t="shared" si="108"/>
        <v>174</v>
      </c>
      <c r="S540">
        <f>VLOOKUP(B540,[1]高二上!$B:$J,8,0)</f>
        <v>37</v>
      </c>
      <c r="T540" t="str">
        <f>VLOOKUP(B540,[1]高二上!$B:$J,9,0)</f>
        <v>徐万雄</v>
      </c>
      <c r="U540">
        <f t="shared" si="115"/>
        <v>78.445229681978802</v>
      </c>
      <c r="V540">
        <f t="shared" si="109"/>
        <v>143</v>
      </c>
      <c r="W540">
        <f>VLOOKUP(B540,[1]高一下!$B:$J,8,0)</f>
        <v>64</v>
      </c>
      <c r="X540" t="str">
        <f>VLOOKUP(B540,[1]高一下!$B:$J,9,0)</f>
        <v>吕开绒</v>
      </c>
      <c r="Y540">
        <f t="shared" si="116"/>
        <v>99.646643109540634</v>
      </c>
      <c r="Z540">
        <f t="shared" si="110"/>
        <v>82</v>
      </c>
      <c r="AA540">
        <f>VLOOKUP(B540,[1]高一上!$B:$I,7,0)</f>
        <v>43</v>
      </c>
      <c r="AB540" t="str">
        <f>VLOOKUP(B540,[1]高一上!$B:$I,8,0)</f>
        <v>邓国华</v>
      </c>
      <c r="AC540">
        <f t="shared" si="104"/>
        <v>124.38162544169612</v>
      </c>
      <c r="AD540">
        <f t="shared" si="111"/>
        <v>81</v>
      </c>
      <c r="AE540">
        <f>VLOOKUP(B540,[1]中考!$B:$H,7,0)</f>
        <v>85</v>
      </c>
      <c r="AF540">
        <f t="shared" si="112"/>
        <v>151</v>
      </c>
    </row>
    <row r="541" spans="1:32" x14ac:dyDescent="0.2">
      <c r="A541" s="2" t="s">
        <v>1612</v>
      </c>
      <c r="B541" s="2" t="s">
        <v>1613</v>
      </c>
      <c r="C541" s="1">
        <v>13</v>
      </c>
      <c r="D541" s="3" t="s">
        <v>1070</v>
      </c>
      <c r="E541" s="4" t="s">
        <v>1614</v>
      </c>
      <c r="F541" s="1">
        <v>428</v>
      </c>
      <c r="G541" s="13">
        <f>VLOOKUP(B541,'[1]高三下(高考)'!$B:$J,8,0)</f>
        <v>72</v>
      </c>
      <c r="H541" s="12" t="str">
        <f>VLOOKUP(B541,'[1]高三下(高考)'!$B:$J,9,0)</f>
        <v>徐万雄</v>
      </c>
      <c r="I541" s="15">
        <f t="shared" si="105"/>
        <v>147.70318021201413</v>
      </c>
      <c r="J541">
        <f t="shared" si="106"/>
        <v>73</v>
      </c>
      <c r="K541">
        <f>VLOOKUP(B541,[1]高三上!$B:$J,8,0)</f>
        <v>27</v>
      </c>
      <c r="L541" t="str">
        <f>VLOOKUP(B541,[1]高三上!$B:$J,9,0)</f>
        <v>徐万雄</v>
      </c>
      <c r="M541">
        <f t="shared" si="113"/>
        <v>76.325088339222617</v>
      </c>
      <c r="N541">
        <f t="shared" si="107"/>
        <v>208</v>
      </c>
      <c r="O541">
        <f>VLOOKUP(B541,[1]高二下!$B:$J,8,0)</f>
        <v>43</v>
      </c>
      <c r="P541" t="str">
        <f>VLOOKUP(B541,[1]高二下!$B:$J,9,0)</f>
        <v>徐万雄</v>
      </c>
      <c r="Q541">
        <f t="shared" si="114"/>
        <v>97.526501766784449</v>
      </c>
      <c r="R541">
        <f t="shared" si="108"/>
        <v>141</v>
      </c>
      <c r="S541">
        <f>VLOOKUP(B541,[1]高二上!$B:$J,8,0)</f>
        <v>38</v>
      </c>
      <c r="T541" t="str">
        <f>VLOOKUP(B541,[1]高二上!$B:$J,9,0)</f>
        <v>徐万雄</v>
      </c>
      <c r="U541">
        <f t="shared" si="115"/>
        <v>73.144876325088333</v>
      </c>
      <c r="V541">
        <f t="shared" si="109"/>
        <v>134</v>
      </c>
      <c r="W541">
        <f>VLOOKUP(B541,[1]高一下!$B:$J,8,0)</f>
        <v>69</v>
      </c>
      <c r="X541" t="str">
        <f>VLOOKUP(B541,[1]高一下!$B:$J,9,0)</f>
        <v>吕开绒</v>
      </c>
      <c r="Y541">
        <f t="shared" si="116"/>
        <v>166.07773851590105</v>
      </c>
      <c r="Z541">
        <f t="shared" si="110"/>
        <v>58</v>
      </c>
      <c r="AA541">
        <f>VLOOKUP(B541,[1]高一上!$B:$I,7,0)</f>
        <v>22</v>
      </c>
      <c r="AB541" t="str">
        <f>VLOOKUP(B541,[1]高一上!$B:$I,8,0)</f>
        <v>吕开绒</v>
      </c>
      <c r="AC541">
        <f t="shared" si="104"/>
        <v>137.80918727915196</v>
      </c>
      <c r="AD541">
        <f t="shared" si="111"/>
        <v>245</v>
      </c>
      <c r="AE541">
        <f>VLOOKUP(B541,[1]中考!$B:$H,7,0)</f>
        <v>82</v>
      </c>
      <c r="AF541">
        <f t="shared" si="112"/>
        <v>165</v>
      </c>
    </row>
    <row r="542" spans="1:32" x14ac:dyDescent="0.2">
      <c r="A542" s="2" t="s">
        <v>1615</v>
      </c>
      <c r="B542" s="2" t="s">
        <v>1616</v>
      </c>
      <c r="C542" s="1">
        <v>13</v>
      </c>
      <c r="D542" s="3" t="s">
        <v>1070</v>
      </c>
      <c r="E542" s="4" t="s">
        <v>1617</v>
      </c>
      <c r="F542" s="1">
        <v>427</v>
      </c>
      <c r="G542" s="13">
        <f>VLOOKUP(B542,'[1]高三下(高考)'!$B:$J,8,0)</f>
        <v>56</v>
      </c>
      <c r="H542" s="12" t="str">
        <f>VLOOKUP(B542,'[1]高三下(高考)'!$B:$J,9,0)</f>
        <v>徐万雄</v>
      </c>
      <c r="I542" s="15">
        <f t="shared" si="105"/>
        <v>104.59363957597174</v>
      </c>
      <c r="J542">
        <f t="shared" si="106"/>
        <v>188</v>
      </c>
      <c r="K542">
        <f>VLOOKUP(B542,[1]高三上!$B:$J,8,0)</f>
        <v>28</v>
      </c>
      <c r="L542" t="str">
        <f>VLOOKUP(B542,[1]高三上!$B:$J,9,0)</f>
        <v>徐万雄</v>
      </c>
      <c r="M542">
        <f t="shared" si="113"/>
        <v>78.798586572438154</v>
      </c>
      <c r="N542">
        <f t="shared" si="107"/>
        <v>201</v>
      </c>
      <c r="O542">
        <f>VLOOKUP(B542,[1]高二下!$B:$J,8,0)</f>
        <v>43</v>
      </c>
      <c r="P542" t="str">
        <f>VLOOKUP(B542,[1]高二下!$B:$J,9,0)</f>
        <v>徐万雄</v>
      </c>
      <c r="Q542">
        <f t="shared" si="114"/>
        <v>63.604240282685517</v>
      </c>
      <c r="R542">
        <f t="shared" si="108"/>
        <v>141</v>
      </c>
      <c r="S542">
        <f>VLOOKUP(B542,[1]高二上!$B:$J,8,0)</f>
        <v>55</v>
      </c>
      <c r="T542" t="str">
        <f>VLOOKUP(B542,[1]高二上!$B:$J,9,0)</f>
        <v>徐万雄</v>
      </c>
      <c r="U542">
        <f t="shared" si="115"/>
        <v>103.53356890459364</v>
      </c>
      <c r="V542">
        <f t="shared" si="109"/>
        <v>38</v>
      </c>
      <c r="W542">
        <f>VLOOKUP(B542,[1]高一下!$B:$J,8,0)</f>
        <v>71</v>
      </c>
      <c r="X542" t="str">
        <f>VLOOKUP(B542,[1]高一下!$B:$J,9,0)</f>
        <v>吕开绒</v>
      </c>
      <c r="Y542">
        <f t="shared" si="116"/>
        <v>102.12014134275618</v>
      </c>
      <c r="Z542">
        <f t="shared" si="110"/>
        <v>48</v>
      </c>
      <c r="AA542">
        <f>VLOOKUP(B542,[1]高一上!$B:$I,7,0)</f>
        <v>48</v>
      </c>
      <c r="AB542" t="str">
        <f>VLOOKUP(B542,[1]高一上!$B:$I,8,0)</f>
        <v>马俊</v>
      </c>
      <c r="AC542">
        <f t="shared" si="104"/>
        <v>116.60777385159011</v>
      </c>
      <c r="AD542">
        <f t="shared" si="111"/>
        <v>54</v>
      </c>
      <c r="AE542">
        <f>VLOOKUP(B542,[1]中考!$B:$H,7,0)</f>
        <v>93</v>
      </c>
      <c r="AF542">
        <f t="shared" si="112"/>
        <v>95</v>
      </c>
    </row>
    <row r="543" spans="1:32" x14ac:dyDescent="0.2">
      <c r="A543" s="2" t="s">
        <v>1618</v>
      </c>
      <c r="B543" s="2" t="s">
        <v>1619</v>
      </c>
      <c r="C543" s="1">
        <v>13</v>
      </c>
      <c r="D543" s="3" t="s">
        <v>1070</v>
      </c>
      <c r="E543" s="4" t="s">
        <v>447</v>
      </c>
      <c r="F543" s="1">
        <v>427</v>
      </c>
      <c r="G543" s="13">
        <f>VLOOKUP(B543,'[1]高三下(高考)'!$B:$J,8,0)</f>
        <v>74</v>
      </c>
      <c r="H543" s="12" t="str">
        <f>VLOOKUP(B543,'[1]高三下(高考)'!$B:$J,9,0)</f>
        <v>徐万雄</v>
      </c>
      <c r="I543" s="15">
        <f t="shared" si="105"/>
        <v>123.67491166077738</v>
      </c>
      <c r="J543">
        <f t="shared" si="106"/>
        <v>57</v>
      </c>
      <c r="K543">
        <f>VLOOKUP(B543,[1]高三上!$B:$J,8,0)</f>
        <v>38</v>
      </c>
      <c r="L543" t="str">
        <f>VLOOKUP(B543,[1]高三上!$B:$J,9,0)</f>
        <v>徐万雄</v>
      </c>
      <c r="M543">
        <f t="shared" si="113"/>
        <v>100.70671378091873</v>
      </c>
      <c r="N543">
        <f t="shared" si="107"/>
        <v>124</v>
      </c>
      <c r="O543">
        <f>VLOOKUP(B543,[1]高二下!$B:$J,8,0)</f>
        <v>45</v>
      </c>
      <c r="P543" t="str">
        <f>VLOOKUP(B543,[1]高二下!$B:$J,9,0)</f>
        <v>徐万雄</v>
      </c>
      <c r="Q543">
        <f t="shared" si="114"/>
        <v>116.25441696113074</v>
      </c>
      <c r="R543">
        <f t="shared" si="108"/>
        <v>126</v>
      </c>
      <c r="S543">
        <f>VLOOKUP(B543,[1]高二上!$B:$J,8,0)</f>
        <v>33</v>
      </c>
      <c r="T543" t="str">
        <f>VLOOKUP(B543,[1]高二上!$B:$J,9,0)</f>
        <v>徐万雄</v>
      </c>
      <c r="U543">
        <f t="shared" si="115"/>
        <v>74.204946996466433</v>
      </c>
      <c r="V543">
        <f t="shared" si="109"/>
        <v>172</v>
      </c>
      <c r="W543">
        <f>VLOOKUP(B543,[1]高一下!$B:$J,8,0)</f>
        <v>62</v>
      </c>
      <c r="X543" t="str">
        <f>VLOOKUP(B543,[1]高一下!$B:$J,9,0)</f>
        <v>吕开绒</v>
      </c>
      <c r="Y543">
        <f t="shared" si="116"/>
        <v>89.752650176678443</v>
      </c>
      <c r="Z543">
        <f t="shared" si="110"/>
        <v>99</v>
      </c>
      <c r="AA543">
        <f>VLOOKUP(B543,[1]高一上!$B:$I,7,0)</f>
        <v>45</v>
      </c>
      <c r="AB543" t="str">
        <f>VLOOKUP(B543,[1]高一上!$B:$I,8,0)</f>
        <v>吕开绒</v>
      </c>
      <c r="AC543">
        <f t="shared" si="104"/>
        <v>90.812720848056543</v>
      </c>
      <c r="AD543">
        <f t="shared" si="111"/>
        <v>70</v>
      </c>
      <c r="AE543">
        <f>VLOOKUP(B543,[1]中考!$B:$H,7,0)</f>
        <v>98</v>
      </c>
      <c r="AF543">
        <f t="shared" si="112"/>
        <v>73</v>
      </c>
    </row>
    <row r="544" spans="1:32" x14ac:dyDescent="0.2">
      <c r="A544" s="2" t="s">
        <v>1620</v>
      </c>
      <c r="B544" s="2" t="s">
        <v>1621</v>
      </c>
      <c r="C544" s="1">
        <v>13</v>
      </c>
      <c r="D544" s="3" t="s">
        <v>1070</v>
      </c>
      <c r="E544" s="4" t="s">
        <v>1622</v>
      </c>
      <c r="F544" s="1">
        <v>426</v>
      </c>
      <c r="G544" s="13">
        <f>VLOOKUP(B544,'[1]高三下(高考)'!$B:$J,8,0)</f>
        <v>83</v>
      </c>
      <c r="H544" s="12" t="str">
        <f>VLOOKUP(B544,'[1]高三下(高考)'!$B:$J,9,0)</f>
        <v>徐万雄</v>
      </c>
      <c r="I544" s="15">
        <f t="shared" si="105"/>
        <v>100.70671378091873</v>
      </c>
      <c r="J544">
        <f t="shared" si="106"/>
        <v>21</v>
      </c>
      <c r="K544">
        <f>VLOOKUP(B544,[1]高三上!$B:$J,8,0)</f>
        <v>58</v>
      </c>
      <c r="L544" t="str">
        <f>VLOOKUP(B544,[1]高三上!$B:$J,9,0)</f>
        <v>徐万雄</v>
      </c>
      <c r="M544">
        <f t="shared" si="113"/>
        <v>94.699646643109546</v>
      </c>
      <c r="N544">
        <f t="shared" si="107"/>
        <v>23</v>
      </c>
      <c r="O544">
        <f>VLOOKUP(B544,[1]高二下!$B:$J,8,0)</f>
        <v>83</v>
      </c>
      <c r="P544" t="str">
        <f>VLOOKUP(B544,[1]高二下!$B:$J,9,0)</f>
        <v>徐万雄</v>
      </c>
      <c r="Q544">
        <f t="shared" si="114"/>
        <v>120.84805653710248</v>
      </c>
      <c r="R544">
        <f t="shared" si="108"/>
        <v>8</v>
      </c>
      <c r="S544">
        <f>VLOOKUP(B544,[1]高二上!$B:$J,8,0)</f>
        <v>48</v>
      </c>
      <c r="T544" t="str">
        <f>VLOOKUP(B544,[1]高二上!$B:$J,9,0)</f>
        <v>徐万雄</v>
      </c>
      <c r="U544">
        <f t="shared" si="115"/>
        <v>81.978798586572438</v>
      </c>
      <c r="V544">
        <f t="shared" si="109"/>
        <v>67</v>
      </c>
      <c r="W544">
        <f>VLOOKUP(B544,[1]高一下!$B:$J,8,0)</f>
        <v>81</v>
      </c>
      <c r="X544" t="str">
        <f>VLOOKUP(B544,[1]高一下!$B:$J,9,0)</f>
        <v>吕开绒</v>
      </c>
      <c r="Y544">
        <f t="shared" si="116"/>
        <v>103.53356890459364</v>
      </c>
      <c r="Z544">
        <f t="shared" si="110"/>
        <v>16</v>
      </c>
      <c r="AA544">
        <f>VLOOKUP(B544,[1]高一上!$B:$I,7,0)</f>
        <v>56</v>
      </c>
      <c r="AB544" t="str">
        <f>VLOOKUP(B544,[1]高一上!$B:$I,8,0)</f>
        <v>邓国华</v>
      </c>
      <c r="AC544">
        <f t="shared" si="104"/>
        <v>96.81978798586573</v>
      </c>
      <c r="AD544">
        <f t="shared" si="111"/>
        <v>26</v>
      </c>
      <c r="AE544">
        <f>VLOOKUP(B544,[1]中考!$B:$H,7,0)</f>
        <v>119</v>
      </c>
      <c r="AF544">
        <f t="shared" si="112"/>
        <v>7</v>
      </c>
    </row>
    <row r="545" spans="1:32" x14ac:dyDescent="0.2">
      <c r="A545" s="2" t="s">
        <v>1623</v>
      </c>
      <c r="B545" s="2" t="s">
        <v>1624</v>
      </c>
      <c r="C545" s="1">
        <v>13</v>
      </c>
      <c r="D545" s="3" t="s">
        <v>1070</v>
      </c>
      <c r="E545" s="4" t="s">
        <v>1625</v>
      </c>
      <c r="F545" s="1">
        <v>419</v>
      </c>
      <c r="G545" s="13">
        <f>VLOOKUP(B545,'[1]高三下(高考)'!$B:$J,8,0)</f>
        <v>67</v>
      </c>
      <c r="H545" s="12" t="str">
        <f>VLOOKUP(B545,'[1]高三下(高考)'!$B:$J,9,0)</f>
        <v>徐万雄</v>
      </c>
      <c r="I545" s="15">
        <f t="shared" si="105"/>
        <v>139.92932862190813</v>
      </c>
      <c r="J545">
        <f t="shared" si="106"/>
        <v>111</v>
      </c>
      <c r="K545">
        <f>VLOOKUP(B545,[1]高三上!$B:$J,8,0)</f>
        <v>24</v>
      </c>
      <c r="L545" t="str">
        <f>VLOOKUP(B545,[1]高三上!$B:$J,9,0)</f>
        <v>徐万雄</v>
      </c>
      <c r="M545">
        <f t="shared" si="113"/>
        <v>92.579505300353361</v>
      </c>
      <c r="N545">
        <f t="shared" si="107"/>
        <v>224</v>
      </c>
      <c r="O545">
        <f>VLOOKUP(B545,[1]高二下!$B:$J,8,0)</f>
        <v>34</v>
      </c>
      <c r="P545" t="str">
        <f>VLOOKUP(B545,[1]高二下!$B:$J,9,0)</f>
        <v>徐万雄</v>
      </c>
      <c r="Q545">
        <f t="shared" si="114"/>
        <v>101.41342756183745</v>
      </c>
      <c r="R545">
        <f t="shared" si="108"/>
        <v>203</v>
      </c>
      <c r="S545">
        <f>VLOOKUP(B545,[1]高二上!$B:$J,8,0)</f>
        <v>29</v>
      </c>
      <c r="T545" t="str">
        <f>VLOOKUP(B545,[1]高二上!$B:$J,9,0)</f>
        <v>徐万雄</v>
      </c>
      <c r="U545">
        <f t="shared" si="115"/>
        <v>105.30035335689045</v>
      </c>
      <c r="V545">
        <f t="shared" si="109"/>
        <v>207</v>
      </c>
      <c r="W545">
        <f>VLOOKUP(B545,[1]高一下!$B:$J,8,0)</f>
        <v>43</v>
      </c>
      <c r="X545" t="str">
        <f>VLOOKUP(B545,[1]高一下!$B:$J,9,0)</f>
        <v>吕开绒</v>
      </c>
      <c r="Y545">
        <f t="shared" si="116"/>
        <v>75.971731448763251</v>
      </c>
      <c r="Z545">
        <f t="shared" si="110"/>
        <v>222</v>
      </c>
      <c r="AA545">
        <f>VLOOKUP(B545,[1]高一上!$B:$I,7,0)</f>
        <v>34</v>
      </c>
      <c r="AB545" t="str">
        <f>VLOOKUP(B545,[1]高一上!$B:$I,8,0)</f>
        <v>喇燕</v>
      </c>
      <c r="AC545">
        <f t="shared" si="104"/>
        <v>64.664310954063609</v>
      </c>
      <c r="AD545">
        <f t="shared" si="111"/>
        <v>154</v>
      </c>
      <c r="AE545">
        <f>VLOOKUP(B545,[1]中考!$B:$H,7,0)</f>
        <v>89</v>
      </c>
      <c r="AF545">
        <f t="shared" si="112"/>
        <v>122</v>
      </c>
    </row>
    <row r="546" spans="1:32" x14ac:dyDescent="0.2">
      <c r="A546" s="2" t="s">
        <v>1626</v>
      </c>
      <c r="B546" s="2" t="s">
        <v>1627</v>
      </c>
      <c r="C546" s="1">
        <v>13</v>
      </c>
      <c r="D546" s="3" t="s">
        <v>1070</v>
      </c>
      <c r="E546" s="4" t="s">
        <v>1628</v>
      </c>
      <c r="F546" s="1">
        <v>417</v>
      </c>
      <c r="G546" s="13">
        <f>VLOOKUP(B546,'[1]高三下(高考)'!$B:$J,8,0)</f>
        <v>61</v>
      </c>
      <c r="H546" s="12" t="str">
        <f>VLOOKUP(B546,'[1]高三下(高考)'!$B:$J,9,0)</f>
        <v>徐万雄</v>
      </c>
      <c r="I546" s="15">
        <f t="shared" si="105"/>
        <v>77.03180212014135</v>
      </c>
      <c r="J546">
        <f t="shared" si="106"/>
        <v>148</v>
      </c>
      <c r="K546">
        <f>VLOOKUP(B546,[1]高三上!$B:$J,8,0)</f>
        <v>45</v>
      </c>
      <c r="L546" t="str">
        <f>VLOOKUP(B546,[1]高三上!$B:$J,9,0)</f>
        <v>徐万雄</v>
      </c>
      <c r="M546">
        <f t="shared" si="113"/>
        <v>88.692579505300358</v>
      </c>
      <c r="N546">
        <f t="shared" si="107"/>
        <v>83</v>
      </c>
      <c r="O546">
        <f>VLOOKUP(B546,[1]高二下!$B:$J,8,0)</f>
        <v>60</v>
      </c>
      <c r="P546" t="str">
        <f>VLOOKUP(B546,[1]高二下!$B:$J,9,0)</f>
        <v>徐万雄</v>
      </c>
      <c r="Q546">
        <f t="shared" si="114"/>
        <v>100</v>
      </c>
      <c r="R546">
        <f t="shared" si="108"/>
        <v>51</v>
      </c>
      <c r="S546">
        <f>VLOOKUP(B546,[1]高二上!$B:$J,8,0)</f>
        <v>51</v>
      </c>
      <c r="T546" t="str">
        <f>VLOOKUP(B546,[1]高二上!$B:$J,9,0)</f>
        <v>徐万雄</v>
      </c>
      <c r="U546">
        <f t="shared" si="115"/>
        <v>102.47349823321555</v>
      </c>
      <c r="V546">
        <f t="shared" si="109"/>
        <v>51</v>
      </c>
      <c r="W546">
        <f>VLOOKUP(B546,[1]高一下!$B:$J,8,0)</f>
        <v>69</v>
      </c>
      <c r="X546" t="str">
        <f>VLOOKUP(B546,[1]高一下!$B:$J,9,0)</f>
        <v>吕开绒</v>
      </c>
      <c r="Y546">
        <f t="shared" si="116"/>
        <v>152.29681978798587</v>
      </c>
      <c r="Z546">
        <f t="shared" si="110"/>
        <v>58</v>
      </c>
      <c r="AA546">
        <f>VLOOKUP(B546,[1]高一上!$B:$I,7,0)</f>
        <v>28</v>
      </c>
      <c r="AB546" t="str">
        <f>VLOOKUP(B546,[1]高一上!$B:$I,8,0)</f>
        <v>马俊</v>
      </c>
      <c r="AC546">
        <f t="shared" si="104"/>
        <v>102.47349823321555</v>
      </c>
      <c r="AD546">
        <f t="shared" si="111"/>
        <v>206</v>
      </c>
      <c r="AE546">
        <f>VLOOKUP(B546,[1]中考!$B:$H,7,0)</f>
        <v>99</v>
      </c>
      <c r="AF546">
        <f t="shared" si="112"/>
        <v>65</v>
      </c>
    </row>
    <row r="547" spans="1:32" x14ac:dyDescent="0.2">
      <c r="A547" s="2" t="s">
        <v>1629</v>
      </c>
      <c r="B547" s="2" t="s">
        <v>1630</v>
      </c>
      <c r="C547" s="1">
        <v>13</v>
      </c>
      <c r="D547" s="3" t="s">
        <v>1070</v>
      </c>
      <c r="E547" s="4" t="s">
        <v>1631</v>
      </c>
      <c r="F547" s="1">
        <v>415</v>
      </c>
      <c r="G547" s="13">
        <f>VLOOKUP(B547,'[1]高三下(高考)'!$B:$J,8,0)</f>
        <v>51</v>
      </c>
      <c r="H547" s="12" t="str">
        <f>VLOOKUP(B547,'[1]高三下(高考)'!$B:$J,9,0)</f>
        <v>徐万雄</v>
      </c>
      <c r="I547" s="15">
        <f t="shared" si="105"/>
        <v>36.042402826855124</v>
      </c>
      <c r="J547">
        <f t="shared" si="106"/>
        <v>221</v>
      </c>
      <c r="K547">
        <f>VLOOKUP(B547,[1]高三上!$B:$J,8,0)</f>
        <v>53</v>
      </c>
      <c r="L547" t="str">
        <f>VLOOKUP(B547,[1]高三上!$B:$J,9,0)</f>
        <v>徐万雄</v>
      </c>
      <c r="M547">
        <f t="shared" si="113"/>
        <v>147.34982332155477</v>
      </c>
      <c r="N547">
        <f t="shared" si="107"/>
        <v>40</v>
      </c>
      <c r="O547">
        <f>VLOOKUP(B547,[1]高二下!$B:$J,8,0)</f>
        <v>38</v>
      </c>
      <c r="P547" t="str">
        <f>VLOOKUP(B547,[1]高二下!$B:$J,9,0)</f>
        <v>徐万雄</v>
      </c>
      <c r="Q547">
        <f t="shared" si="114"/>
        <v>84.098939929328623</v>
      </c>
      <c r="R547">
        <f t="shared" si="108"/>
        <v>174</v>
      </c>
      <c r="S547">
        <f>VLOOKUP(B547,[1]高二上!$B:$J,8,0)</f>
        <v>39</v>
      </c>
      <c r="T547" t="str">
        <f>VLOOKUP(B547,[1]高二上!$B:$J,9,0)</f>
        <v>徐万雄</v>
      </c>
      <c r="U547">
        <f t="shared" si="115"/>
        <v>122.6148409893993</v>
      </c>
      <c r="V547">
        <f t="shared" si="109"/>
        <v>129</v>
      </c>
      <c r="W547">
        <f>VLOOKUP(B547,[1]高一下!$B:$J,8,0)</f>
        <v>47</v>
      </c>
      <c r="X547" t="str">
        <f>VLOOKUP(B547,[1]高一下!$B:$J,9,0)</f>
        <v>吕开绒</v>
      </c>
      <c r="Y547">
        <f t="shared" si="116"/>
        <v>119.78798586572438</v>
      </c>
      <c r="Z547">
        <f t="shared" si="110"/>
        <v>193</v>
      </c>
      <c r="AA547">
        <f>VLOOKUP(B547,[1]高一上!$B:$I,7,0)</f>
        <v>21</v>
      </c>
      <c r="AB547" t="str">
        <f>VLOOKUP(B547,[1]高一上!$B:$I,8,0)</f>
        <v>喇燕</v>
      </c>
      <c r="AC547">
        <f t="shared" si="104"/>
        <v>96.81978798586573</v>
      </c>
      <c r="AD547">
        <f t="shared" si="111"/>
        <v>249</v>
      </c>
      <c r="AE547">
        <f>VLOOKUP(B547,[1]中考!$B:$H,7,0)</f>
        <v>79</v>
      </c>
      <c r="AF547">
        <f t="shared" si="112"/>
        <v>184</v>
      </c>
    </row>
    <row r="548" spans="1:32" x14ac:dyDescent="0.2">
      <c r="A548" s="2" t="s">
        <v>1632</v>
      </c>
      <c r="B548" s="2" t="s">
        <v>1633</v>
      </c>
      <c r="C548" s="1">
        <v>13</v>
      </c>
      <c r="D548" s="3" t="s">
        <v>1070</v>
      </c>
      <c r="E548" s="4" t="s">
        <v>1634</v>
      </c>
      <c r="F548" s="1">
        <v>407</v>
      </c>
      <c r="G548" s="13">
        <f>VLOOKUP(B548,'[1]高三下(高考)'!$B:$J,8,0)</f>
        <v>42</v>
      </c>
      <c r="H548" s="12" t="str">
        <f>VLOOKUP(B548,'[1]高三下(高考)'!$B:$J,9,0)</f>
        <v>徐万雄</v>
      </c>
      <c r="I548" s="15">
        <f t="shared" si="105"/>
        <v>86.219081272084807</v>
      </c>
      <c r="J548">
        <f t="shared" si="106"/>
        <v>259</v>
      </c>
      <c r="K548">
        <f>VLOOKUP(B548,[1]高三上!$B:$J,8,0)</f>
        <v>25</v>
      </c>
      <c r="L548" t="str">
        <f>VLOOKUP(B548,[1]高三上!$B:$J,9,0)</f>
        <v>徐万雄</v>
      </c>
      <c r="M548">
        <f t="shared" si="113"/>
        <v>89.399293286219077</v>
      </c>
      <c r="N548">
        <f t="shared" si="107"/>
        <v>220</v>
      </c>
      <c r="O548">
        <f>VLOOKUP(B548,[1]高二下!$B:$J,8,0)</f>
        <v>36</v>
      </c>
      <c r="P548" t="str">
        <f>VLOOKUP(B548,[1]高二下!$B:$J,9,0)</f>
        <v>徐万雄</v>
      </c>
      <c r="Q548">
        <f t="shared" si="114"/>
        <v>106.00706713780919</v>
      </c>
      <c r="R548">
        <f t="shared" si="108"/>
        <v>190</v>
      </c>
      <c r="S548">
        <f>VLOOKUP(B548,[1]高二上!$B:$J,8,0)</f>
        <v>29</v>
      </c>
      <c r="T548" t="str">
        <f>VLOOKUP(B548,[1]高二上!$B:$J,9,0)</f>
        <v>徐万雄</v>
      </c>
      <c r="U548">
        <f t="shared" si="115"/>
        <v>91.519434628975262</v>
      </c>
      <c r="V548">
        <f t="shared" si="109"/>
        <v>207</v>
      </c>
      <c r="W548">
        <f>VLOOKUP(B548,[1]高一下!$B:$J,8,0)</f>
        <v>48</v>
      </c>
      <c r="X548" t="str">
        <f>VLOOKUP(B548,[1]高一下!$B:$J,9,0)</f>
        <v>吕开绒</v>
      </c>
      <c r="Y548">
        <f t="shared" si="116"/>
        <v>81.625441696113072</v>
      </c>
      <c r="Z548">
        <f t="shared" si="110"/>
        <v>183</v>
      </c>
      <c r="AA548">
        <f>VLOOKUP(B548,[1]高一上!$B:$I,7,0)</f>
        <v>37</v>
      </c>
      <c r="AB548" t="str">
        <f>VLOOKUP(B548,[1]高一上!$B:$I,8,0)</f>
        <v>喇燕</v>
      </c>
      <c r="AC548">
        <f t="shared" si="104"/>
        <v>103.886925795053</v>
      </c>
      <c r="AD548">
        <f t="shared" si="111"/>
        <v>131</v>
      </c>
      <c r="AE548">
        <f>VLOOKUP(B548,[1]中考!$B:$H,7,0)</f>
        <v>77</v>
      </c>
      <c r="AF548">
        <f t="shared" si="112"/>
        <v>194</v>
      </c>
    </row>
    <row r="549" spans="1:32" x14ac:dyDescent="0.2">
      <c r="A549" s="2" t="s">
        <v>1635</v>
      </c>
      <c r="B549" s="2" t="s">
        <v>1636</v>
      </c>
      <c r="C549" s="1">
        <v>13</v>
      </c>
      <c r="D549" s="3" t="s">
        <v>1070</v>
      </c>
      <c r="E549" s="4" t="s">
        <v>1637</v>
      </c>
      <c r="F549" s="1">
        <v>407</v>
      </c>
      <c r="G549" s="13">
        <f>VLOOKUP(B549,'[1]高三下(高考)'!$B:$J,8,0)</f>
        <v>55</v>
      </c>
      <c r="H549" s="12" t="str">
        <f>VLOOKUP(B549,'[1]高三下(高考)'!$B:$J,9,0)</f>
        <v>徐万雄</v>
      </c>
      <c r="I549" s="15">
        <f t="shared" si="105"/>
        <v>112.72084805653711</v>
      </c>
      <c r="J549">
        <f t="shared" si="106"/>
        <v>196</v>
      </c>
      <c r="K549">
        <f>VLOOKUP(B549,[1]高三上!$B:$J,8,0)</f>
        <v>21</v>
      </c>
      <c r="L549" t="str">
        <f>VLOOKUP(B549,[1]高三上!$B:$J,9,0)</f>
        <v>徐万雄</v>
      </c>
      <c r="M549">
        <f t="shared" si="113"/>
        <v>100</v>
      </c>
      <c r="N549">
        <f t="shared" si="107"/>
        <v>232</v>
      </c>
      <c r="O549">
        <f>VLOOKUP(B549,[1]高二下!$B:$J,8,0)</f>
        <v>26</v>
      </c>
      <c r="P549" t="str">
        <f>VLOOKUP(B549,[1]高二下!$B:$J,9,0)</f>
        <v>徐万雄</v>
      </c>
      <c r="Q549">
        <f t="shared" si="114"/>
        <v>49.46996466431095</v>
      </c>
      <c r="R549">
        <f t="shared" si="108"/>
        <v>232</v>
      </c>
      <c r="S549">
        <f>VLOOKUP(B549,[1]高二上!$B:$J,8,0)</f>
        <v>45</v>
      </c>
      <c r="T549" t="str">
        <f>VLOOKUP(B549,[1]高二上!$B:$J,9,0)</f>
        <v>徐万雄</v>
      </c>
      <c r="U549">
        <f t="shared" si="115"/>
        <v>158.30388692579504</v>
      </c>
      <c r="V549">
        <f t="shared" si="109"/>
        <v>89</v>
      </c>
      <c r="W549">
        <f>VLOOKUP(B549,[1]高一下!$B:$J,8,0)</f>
        <v>37</v>
      </c>
      <c r="X549" t="str">
        <f>VLOOKUP(B549,[1]高一下!$B:$J,9,0)</f>
        <v>吕开绒</v>
      </c>
      <c r="Y549">
        <f t="shared" si="116"/>
        <v>95.053003533568898</v>
      </c>
      <c r="Z549">
        <f t="shared" si="110"/>
        <v>254</v>
      </c>
      <c r="AA549">
        <f>VLOOKUP(B549,[1]高一上!$B:$I,7,0)</f>
        <v>23</v>
      </c>
      <c r="AB549" t="str">
        <f>VLOOKUP(B549,[1]高一上!$B:$I,8,0)</f>
        <v>吕开绒</v>
      </c>
      <c r="AC549">
        <f t="shared" ref="AC549:AC612" si="117">IF((AE549=0)*OR(AA549=0),100,(((AF549-Z549)/COUNTIF(D:D,D549))*100)+100)</f>
        <v>101.41342756183745</v>
      </c>
      <c r="AD549">
        <f t="shared" si="111"/>
        <v>240</v>
      </c>
      <c r="AE549">
        <f>VLOOKUP(B549,[1]中考!$B:$H,7,0)</f>
        <v>59</v>
      </c>
      <c r="AF549">
        <f t="shared" si="112"/>
        <v>258</v>
      </c>
    </row>
    <row r="550" spans="1:32" x14ac:dyDescent="0.2">
      <c r="A550" s="2" t="s">
        <v>1638</v>
      </c>
      <c r="B550" s="2" t="s">
        <v>1639</v>
      </c>
      <c r="C550" s="1">
        <v>13</v>
      </c>
      <c r="D550" s="3" t="s">
        <v>1070</v>
      </c>
      <c r="E550" s="4" t="s">
        <v>1640</v>
      </c>
      <c r="F550" s="1">
        <v>402</v>
      </c>
      <c r="G550" s="13">
        <f>VLOOKUP(B550,'[1]高三下(高考)'!$B:$J,8,0)</f>
        <v>60</v>
      </c>
      <c r="H550" s="12" t="str">
        <f>VLOOKUP(B550,'[1]高三下(高考)'!$B:$J,9,0)</f>
        <v>徐万雄</v>
      </c>
      <c r="I550" s="15">
        <f t="shared" ref="I550:I613" si="118">IF(OR(G550=0,K550=0),100,(((N550-J550)/COUNTIF(D:D,D550))*100)+100)</f>
        <v>83.745583038869256</v>
      </c>
      <c r="J550">
        <f t="shared" ref="J550:J613" si="119">RANK(G550,$G$357:$G$639,0)</f>
        <v>155</v>
      </c>
      <c r="K550">
        <f>VLOOKUP(B550,[1]高三上!$B:$J,8,0)</f>
        <v>41</v>
      </c>
      <c r="L550" t="str">
        <f>VLOOKUP(B550,[1]高三上!$B:$J,9,0)</f>
        <v>徐万雄</v>
      </c>
      <c r="M550">
        <f t="shared" si="113"/>
        <v>117.6678445229682</v>
      </c>
      <c r="N550">
        <f t="shared" ref="N550:N613" si="120">RANK(K550,$K$357:$K$639,0)</f>
        <v>109</v>
      </c>
      <c r="O550">
        <f>VLOOKUP(B550,[1]高二下!$B:$J,8,0)</f>
        <v>41</v>
      </c>
      <c r="P550" t="str">
        <f>VLOOKUP(B550,[1]高二下!$B:$J,9,0)</f>
        <v>徐万雄</v>
      </c>
      <c r="Q550">
        <f t="shared" si="114"/>
        <v>120.49469964664311</v>
      </c>
      <c r="R550">
        <f t="shared" ref="R550:R613" si="121">RANK(O550,$O$357:$O$639)</f>
        <v>159</v>
      </c>
      <c r="S550">
        <f>VLOOKUP(B550,[1]高二上!$B:$J,8,0)</f>
        <v>28</v>
      </c>
      <c r="T550" t="str">
        <f>VLOOKUP(B550,[1]高二上!$B:$J,9,0)</f>
        <v>徐万雄</v>
      </c>
      <c r="U550">
        <f t="shared" si="115"/>
        <v>91.519434628975262</v>
      </c>
      <c r="V550">
        <f t="shared" ref="V550:V613" si="122">RANK(S550,$S$357:$S$639)</f>
        <v>217</v>
      </c>
      <c r="W550">
        <f>VLOOKUP(B550,[1]高一下!$B:$J,8,0)</f>
        <v>47</v>
      </c>
      <c r="X550" t="str">
        <f>VLOOKUP(B550,[1]高一下!$B:$J,9,0)</f>
        <v>吕开绒</v>
      </c>
      <c r="Y550">
        <f t="shared" si="116"/>
        <v>129.32862190812722</v>
      </c>
      <c r="Z550">
        <f t="shared" ref="Z550:Z613" si="123">RANK(W550,$W$357:$W$639)</f>
        <v>193</v>
      </c>
      <c r="AA550">
        <f>VLOOKUP(B550,[1]高一上!$B:$I,7,0)</f>
        <v>10</v>
      </c>
      <c r="AB550" t="str">
        <f>VLOOKUP(B550,[1]高一上!$B:$I,8,0)</f>
        <v>曹云萍</v>
      </c>
      <c r="AC550">
        <f t="shared" si="117"/>
        <v>119.78798586572438</v>
      </c>
      <c r="AD550">
        <f t="shared" ref="AD550:AD613" si="124">RANK(AA550,$AA$357:$AA$639)</f>
        <v>276</v>
      </c>
      <c r="AE550">
        <f>VLOOKUP(B550,[1]中考!$B:$H,7,0)</f>
        <v>64</v>
      </c>
      <c r="AF550">
        <f t="shared" ref="AF550:AF613" si="125">RANK(AE550,$AE$357:$AE$639)</f>
        <v>249</v>
      </c>
    </row>
    <row r="551" spans="1:32" x14ac:dyDescent="0.2">
      <c r="A551" s="2" t="s">
        <v>1641</v>
      </c>
      <c r="B551" s="2" t="s">
        <v>1642</v>
      </c>
      <c r="C551" s="1">
        <v>13</v>
      </c>
      <c r="D551" s="3" t="s">
        <v>1070</v>
      </c>
      <c r="E551" s="4" t="s">
        <v>1643</v>
      </c>
      <c r="F551" s="1">
        <v>394</v>
      </c>
      <c r="G551" s="13">
        <f>VLOOKUP(B551,'[1]高三下(高考)'!$B:$J,8,0)</f>
        <v>55</v>
      </c>
      <c r="H551" s="12" t="str">
        <f>VLOOKUP(B551,'[1]高三下(高考)'!$B:$J,9,0)</f>
        <v>徐万雄</v>
      </c>
      <c r="I551" s="15">
        <f t="shared" si="118"/>
        <v>98.939929328621915</v>
      </c>
      <c r="J551">
        <f t="shared" si="119"/>
        <v>196</v>
      </c>
      <c r="K551">
        <f>VLOOKUP(B551,[1]高三上!$B:$J,8,0)</f>
        <v>29</v>
      </c>
      <c r="L551" t="str">
        <f>VLOOKUP(B551,[1]高三上!$B:$J,9,0)</f>
        <v>徐万雄</v>
      </c>
      <c r="M551">
        <f t="shared" si="113"/>
        <v>110.95406360424028</v>
      </c>
      <c r="N551">
        <f t="shared" si="120"/>
        <v>193</v>
      </c>
      <c r="O551">
        <f>VLOOKUP(B551,[1]高二下!$B:$J,8,0)</f>
        <v>28</v>
      </c>
      <c r="P551" t="str">
        <f>VLOOKUP(B551,[1]高二下!$B:$J,9,0)</f>
        <v>徐万雄</v>
      </c>
      <c r="Q551">
        <f t="shared" si="114"/>
        <v>92.226148409893995</v>
      </c>
      <c r="R551">
        <f t="shared" si="121"/>
        <v>224</v>
      </c>
      <c r="S551">
        <f>VLOOKUP(B551,[1]高二上!$B:$J,8,0)</f>
        <v>30</v>
      </c>
      <c r="T551" t="str">
        <f>VLOOKUP(B551,[1]高二上!$B:$J,9,0)</f>
        <v>徐万雄</v>
      </c>
      <c r="U551">
        <f t="shared" si="115"/>
        <v>114.84098939929329</v>
      </c>
      <c r="V551">
        <f t="shared" si="122"/>
        <v>202</v>
      </c>
      <c r="W551">
        <f>VLOOKUP(B551,[1]高一下!$B:$J,8,0)</f>
        <v>40</v>
      </c>
      <c r="X551" t="str">
        <f>VLOOKUP(B551,[1]高一下!$B:$J,9,0)</f>
        <v>吕开绒</v>
      </c>
      <c r="Y551">
        <f t="shared" si="116"/>
        <v>88.692579505300358</v>
      </c>
      <c r="Z551">
        <f t="shared" si="123"/>
        <v>244</v>
      </c>
      <c r="AA551">
        <f>VLOOKUP(B551,[1]高一上!$B:$I,7,0)</f>
        <v>27</v>
      </c>
      <c r="AB551" t="str">
        <f>VLOOKUP(B551,[1]高一上!$B:$I,8,0)</f>
        <v>曹云萍</v>
      </c>
      <c r="AC551">
        <f t="shared" si="117"/>
        <v>40.636042402826853</v>
      </c>
      <c r="AD551">
        <f t="shared" si="124"/>
        <v>212</v>
      </c>
      <c r="AE551">
        <f>VLOOKUP(B551,[1]中考!$B:$H,7,0)</f>
        <v>97</v>
      </c>
      <c r="AF551">
        <f t="shared" si="125"/>
        <v>76</v>
      </c>
    </row>
    <row r="552" spans="1:32" x14ac:dyDescent="0.2">
      <c r="A552" s="2" t="s">
        <v>1644</v>
      </c>
      <c r="B552" s="2" t="s">
        <v>1645</v>
      </c>
      <c r="C552" s="1">
        <v>13</v>
      </c>
      <c r="D552" s="3" t="s">
        <v>1070</v>
      </c>
      <c r="E552" s="4" t="s">
        <v>1264</v>
      </c>
      <c r="F552" s="1">
        <v>385</v>
      </c>
      <c r="G552" s="13">
        <f>VLOOKUP(B552,'[1]高三下(高考)'!$B:$J,8,0)</f>
        <v>58</v>
      </c>
      <c r="H552" s="12" t="str">
        <f>VLOOKUP(B552,'[1]高三下(高考)'!$B:$J,9,0)</f>
        <v>徐万雄</v>
      </c>
      <c r="I552" s="15">
        <f t="shared" si="118"/>
        <v>121.5547703180212</v>
      </c>
      <c r="J552">
        <f t="shared" si="119"/>
        <v>171</v>
      </c>
      <c r="K552">
        <f>VLOOKUP(B552,[1]高三上!$B:$J,8,0)</f>
        <v>21</v>
      </c>
      <c r="L552" t="str">
        <f>VLOOKUP(B552,[1]高三上!$B:$J,9,0)</f>
        <v>徐万雄</v>
      </c>
      <c r="M552">
        <f t="shared" si="113"/>
        <v>93.28621908127208</v>
      </c>
      <c r="N552">
        <f t="shared" si="120"/>
        <v>232</v>
      </c>
      <c r="O552">
        <f>VLOOKUP(B552,[1]高二下!$B:$J,8,0)</f>
        <v>32</v>
      </c>
      <c r="P552" t="str">
        <f>VLOOKUP(B552,[1]高二下!$B:$J,9,0)</f>
        <v>徐万雄</v>
      </c>
      <c r="Q552">
        <f t="shared" si="114"/>
        <v>92.226148409893995</v>
      </c>
      <c r="R552">
        <f t="shared" si="121"/>
        <v>213</v>
      </c>
      <c r="S552">
        <f>VLOOKUP(B552,[1]高二上!$B:$J,8,0)</f>
        <v>31</v>
      </c>
      <c r="T552" t="str">
        <f>VLOOKUP(B552,[1]高二上!$B:$J,9,0)</f>
        <v>徐万雄</v>
      </c>
      <c r="U552">
        <f t="shared" si="115"/>
        <v>86.219081272084807</v>
      </c>
      <c r="V552">
        <f t="shared" si="122"/>
        <v>191</v>
      </c>
      <c r="W552">
        <f>VLOOKUP(B552,[1]高一下!$B:$J,8,0)</f>
        <v>53</v>
      </c>
      <c r="X552" t="str">
        <f>VLOOKUP(B552,[1]高一下!$B:$J,9,0)</f>
        <v>吕开绒</v>
      </c>
      <c r="Y552">
        <f t="shared" si="116"/>
        <v>110.24734982332156</v>
      </c>
      <c r="Z552">
        <f t="shared" si="123"/>
        <v>152</v>
      </c>
      <c r="AA552">
        <f>VLOOKUP(B552,[1]高一上!$B:$I,7,0)</f>
        <v>31</v>
      </c>
      <c r="AB552" t="str">
        <f>VLOOKUP(B552,[1]高一上!$B:$I,8,0)</f>
        <v>喇燕</v>
      </c>
      <c r="AC552">
        <f t="shared" si="117"/>
        <v>119.08127208480565</v>
      </c>
      <c r="AD552">
        <f t="shared" si="124"/>
        <v>181</v>
      </c>
      <c r="AE552">
        <f>VLOOKUP(B552,[1]中考!$B:$H,7,0)</f>
        <v>74</v>
      </c>
      <c r="AF552">
        <f t="shared" si="125"/>
        <v>206</v>
      </c>
    </row>
    <row r="553" spans="1:32" x14ac:dyDescent="0.2">
      <c r="A553" s="2" t="s">
        <v>1646</v>
      </c>
      <c r="B553" s="2" t="s">
        <v>1647</v>
      </c>
      <c r="C553" s="1">
        <v>13</v>
      </c>
      <c r="D553" s="3" t="s">
        <v>1070</v>
      </c>
      <c r="E553" s="4" t="s">
        <v>1648</v>
      </c>
      <c r="F553" s="1">
        <v>378</v>
      </c>
      <c r="G553" s="13">
        <f>VLOOKUP(B553,'[1]高三下(高考)'!$B:$J,8,0)</f>
        <v>45</v>
      </c>
      <c r="H553" s="12" t="str">
        <f>VLOOKUP(B553,'[1]高三下(高考)'!$B:$J,9,0)</f>
        <v>徐万雄</v>
      </c>
      <c r="I553" s="15">
        <f t="shared" si="118"/>
        <v>61.837455830388691</v>
      </c>
      <c r="J553">
        <f t="shared" si="119"/>
        <v>245</v>
      </c>
      <c r="K553">
        <f>VLOOKUP(B553,[1]高三上!$B:$J,8,0)</f>
        <v>36</v>
      </c>
      <c r="L553" t="str">
        <f>VLOOKUP(B553,[1]高三上!$B:$J,9,0)</f>
        <v>徐万雄</v>
      </c>
      <c r="M553">
        <f t="shared" si="113"/>
        <v>123.32155477031802</v>
      </c>
      <c r="N553">
        <f t="shared" si="120"/>
        <v>137</v>
      </c>
      <c r="O553">
        <f>VLOOKUP(B553,[1]高二下!$B:$J,8,0)</f>
        <v>34</v>
      </c>
      <c r="P553" t="str">
        <f>VLOOKUP(B553,[1]高二下!$B:$J,9,0)</f>
        <v>徐万雄</v>
      </c>
      <c r="Q553">
        <f t="shared" si="114"/>
        <v>120.14134275618375</v>
      </c>
      <c r="R553">
        <f t="shared" si="121"/>
        <v>203</v>
      </c>
      <c r="S553">
        <f>VLOOKUP(B553,[1]高二上!$B:$J,8,0)</f>
        <v>21</v>
      </c>
      <c r="T553" t="str">
        <f>VLOOKUP(B553,[1]高二上!$B:$J,9,0)</f>
        <v>徐万雄</v>
      </c>
      <c r="U553">
        <f t="shared" si="115"/>
        <v>55.830388692579511</v>
      </c>
      <c r="V553">
        <f t="shared" si="122"/>
        <v>260</v>
      </c>
      <c r="W553">
        <f>VLOOKUP(B553,[1]高一下!$B:$J,8,0)</f>
        <v>57</v>
      </c>
      <c r="X553" t="str">
        <f>VLOOKUP(B553,[1]高一下!$B:$J,9,0)</f>
        <v>吕开绒</v>
      </c>
      <c r="Y553">
        <f t="shared" si="116"/>
        <v>93.992932862190813</v>
      </c>
      <c r="Z553">
        <f t="shared" si="123"/>
        <v>135</v>
      </c>
      <c r="AA553">
        <f>VLOOKUP(B553,[1]高一上!$B:$I,7,0)</f>
        <v>38</v>
      </c>
      <c r="AB553" t="str">
        <f>VLOOKUP(B553,[1]高一上!$B:$I,8,0)</f>
        <v>曹云萍</v>
      </c>
      <c r="AC553">
        <f t="shared" si="117"/>
        <v>128.26855123674912</v>
      </c>
      <c r="AD553">
        <f t="shared" si="124"/>
        <v>118</v>
      </c>
      <c r="AE553">
        <f>VLOOKUP(B553,[1]中考!$B:$H,7,0)</f>
        <v>72</v>
      </c>
      <c r="AF553">
        <f t="shared" si="125"/>
        <v>215</v>
      </c>
    </row>
    <row r="554" spans="1:32" x14ac:dyDescent="0.2">
      <c r="A554" s="2" t="s">
        <v>1649</v>
      </c>
      <c r="B554" s="2" t="s">
        <v>1650</v>
      </c>
      <c r="C554" s="1">
        <v>13</v>
      </c>
      <c r="D554" s="3" t="s">
        <v>1070</v>
      </c>
      <c r="E554" s="4" t="s">
        <v>1651</v>
      </c>
      <c r="F554" s="1">
        <v>376</v>
      </c>
      <c r="G554" s="13">
        <f>VLOOKUP(B554,'[1]高三下(高考)'!$B:$J,8,0)</f>
        <v>56</v>
      </c>
      <c r="H554" s="12" t="str">
        <f>VLOOKUP(B554,'[1]高三下(高考)'!$B:$J,9,0)</f>
        <v>徐万雄</v>
      </c>
      <c r="I554" s="15">
        <f t="shared" si="118"/>
        <v>116.96113074204948</v>
      </c>
      <c r="J554">
        <f t="shared" si="119"/>
        <v>188</v>
      </c>
      <c r="K554">
        <f>VLOOKUP(B554,[1]高三上!$B:$J,8,0)</f>
        <v>20</v>
      </c>
      <c r="L554" t="str">
        <f>VLOOKUP(B554,[1]高三上!$B:$J,9,0)</f>
        <v>徐万雄</v>
      </c>
      <c r="M554">
        <f t="shared" si="113"/>
        <v>100</v>
      </c>
      <c r="N554">
        <f t="shared" si="120"/>
        <v>236</v>
      </c>
      <c r="O554">
        <v>0</v>
      </c>
      <c r="P554" t="str">
        <f>L554</f>
        <v>徐万雄</v>
      </c>
      <c r="Q554">
        <f t="shared" si="114"/>
        <v>100</v>
      </c>
      <c r="R554">
        <f t="shared" si="121"/>
        <v>261</v>
      </c>
      <c r="S554">
        <f>VLOOKUP(B554,[1]高二上!$B:$J,8,0)</f>
        <v>40</v>
      </c>
      <c r="T554" t="str">
        <f>VLOOKUP(B554,[1]高二上!$B:$J,9,0)</f>
        <v>徐万雄</v>
      </c>
      <c r="U554">
        <f t="shared" si="115"/>
        <v>97.173144876325082</v>
      </c>
      <c r="V554">
        <f t="shared" si="122"/>
        <v>120</v>
      </c>
      <c r="W554">
        <f>VLOOKUP(B554,[1]高一下!$B:$J,8,0)</f>
        <v>60</v>
      </c>
      <c r="X554" t="str">
        <f>VLOOKUP(B554,[1]高一下!$B:$J,9,0)</f>
        <v>吕开绒</v>
      </c>
      <c r="Y554">
        <f t="shared" si="116"/>
        <v>102.12014134275618</v>
      </c>
      <c r="Z554">
        <f t="shared" si="123"/>
        <v>112</v>
      </c>
      <c r="AA554">
        <f>VLOOKUP(B554,[1]高一上!$B:$I,7,0)</f>
        <v>38</v>
      </c>
      <c r="AB554" t="str">
        <f>VLOOKUP(B554,[1]高一上!$B:$I,8,0)</f>
        <v>曹云萍</v>
      </c>
      <c r="AC554">
        <f t="shared" si="117"/>
        <v>93.28621908127208</v>
      </c>
      <c r="AD554">
        <f t="shared" si="124"/>
        <v>118</v>
      </c>
      <c r="AE554">
        <f>VLOOKUP(B554,[1]中考!$B:$H,7,0)</f>
        <v>94</v>
      </c>
      <c r="AF554">
        <f t="shared" si="125"/>
        <v>93</v>
      </c>
    </row>
    <row r="555" spans="1:32" x14ac:dyDescent="0.2">
      <c r="A555" s="5" t="s">
        <v>1652</v>
      </c>
      <c r="B555" s="2" t="s">
        <v>1653</v>
      </c>
      <c r="C555" s="1">
        <v>13</v>
      </c>
      <c r="D555" s="3" t="s">
        <v>1070</v>
      </c>
      <c r="E555" s="4" t="s">
        <v>1654</v>
      </c>
      <c r="F555" s="1">
        <v>351</v>
      </c>
      <c r="G555" s="13">
        <f>VLOOKUP(B555,'[1]高三下(高考)'!$B:$J,8,0)</f>
        <v>72</v>
      </c>
      <c r="H555" s="12" t="str">
        <f>VLOOKUP(B555,'[1]高三下(高考)'!$B:$J,9,0)</f>
        <v>徐万雄</v>
      </c>
      <c r="I555" s="15">
        <f t="shared" si="118"/>
        <v>100</v>
      </c>
      <c r="J555">
        <f t="shared" si="119"/>
        <v>73</v>
      </c>
      <c r="K555">
        <v>0</v>
      </c>
      <c r="L555" t="str">
        <f>H555</f>
        <v>徐万雄</v>
      </c>
      <c r="M555">
        <f t="shared" si="113"/>
        <v>100</v>
      </c>
      <c r="N555">
        <f t="shared" si="120"/>
        <v>255</v>
      </c>
      <c r="O555">
        <f>VLOOKUP(B555,[1]高二下!$B:$J,8,0)</f>
        <v>53</v>
      </c>
      <c r="P555" t="str">
        <f>VLOOKUP(B555,[1]高二下!$B:$J,9,0)</f>
        <v>徐万雄</v>
      </c>
      <c r="Q555">
        <f t="shared" si="114"/>
        <v>145.2296819787986</v>
      </c>
      <c r="R555">
        <f t="shared" si="121"/>
        <v>79</v>
      </c>
      <c r="S555">
        <f>VLOOKUP(B555,[1]高二上!$B:$J,8,0)</f>
        <v>29</v>
      </c>
      <c r="T555" t="str">
        <f>VLOOKUP(B555,[1]高二上!$B:$J,9,0)</f>
        <v>徐万雄</v>
      </c>
      <c r="U555">
        <f t="shared" si="115"/>
        <v>74.558303886925799</v>
      </c>
      <c r="V555">
        <f t="shared" si="122"/>
        <v>207</v>
      </c>
      <c r="W555">
        <f>VLOOKUP(B555,[1]高一下!$B:$J,8,0)</f>
        <v>57</v>
      </c>
      <c r="X555" t="str">
        <f>VLOOKUP(B555,[1]高一下!$B:$J,9,0)</f>
        <v>吕开绒</v>
      </c>
      <c r="Y555">
        <f t="shared" si="116"/>
        <v>88.339222614840992</v>
      </c>
      <c r="Z555">
        <f t="shared" si="123"/>
        <v>135</v>
      </c>
      <c r="AA555">
        <f>VLOOKUP(B555,[1]高一上!$B:$I,7,0)</f>
        <v>40</v>
      </c>
      <c r="AB555" t="str">
        <f>VLOOKUP(B555,[1]高一上!$B:$I,8,0)</f>
        <v>曹云萍</v>
      </c>
      <c r="AC555">
        <f t="shared" si="117"/>
        <v>150.8833922261484</v>
      </c>
      <c r="AD555">
        <f t="shared" si="124"/>
        <v>102</v>
      </c>
      <c r="AE555">
        <v>0</v>
      </c>
      <c r="AF555">
        <f t="shared" si="125"/>
        <v>279</v>
      </c>
    </row>
    <row r="556" spans="1:32" x14ac:dyDescent="0.2">
      <c r="A556" s="2" t="s">
        <v>1655</v>
      </c>
      <c r="B556" s="2" t="s">
        <v>1656</v>
      </c>
      <c r="C556" s="1">
        <v>13</v>
      </c>
      <c r="D556" s="3" t="s">
        <v>1070</v>
      </c>
      <c r="E556" s="4" t="s">
        <v>1657</v>
      </c>
      <c r="F556" s="1">
        <v>313</v>
      </c>
      <c r="G556" s="13">
        <f>VLOOKUP(B556,'[1]高三下(高考)'!$B:$J,8,0)</f>
        <v>56</v>
      </c>
      <c r="H556" s="12" t="str">
        <f>VLOOKUP(B556,'[1]高三下(高考)'!$B:$J,9,0)</f>
        <v>徐万雄</v>
      </c>
      <c r="I556" s="15">
        <f t="shared" si="118"/>
        <v>95.759717314487631</v>
      </c>
      <c r="J556">
        <f t="shared" si="119"/>
        <v>188</v>
      </c>
      <c r="K556">
        <f>VLOOKUP(B556,[1]高三上!$B:$J,8,0)</f>
        <v>31</v>
      </c>
      <c r="L556" t="str">
        <f>VLOOKUP(B556,[1]高三上!$B:$J,9,0)</f>
        <v>徐万雄</v>
      </c>
      <c r="M556">
        <f t="shared" si="113"/>
        <v>82.332155477031804</v>
      </c>
      <c r="N556">
        <f t="shared" si="120"/>
        <v>176</v>
      </c>
      <c r="O556">
        <f>VLOOKUP(B556,[1]高二下!$B:$J,8,0)</f>
        <v>45</v>
      </c>
      <c r="P556" t="str">
        <f>VLOOKUP(B556,[1]高二下!$B:$J,9,0)</f>
        <v>徐万雄</v>
      </c>
      <c r="Q556">
        <f t="shared" si="114"/>
        <v>111.30742049469964</v>
      </c>
      <c r="R556">
        <f t="shared" si="121"/>
        <v>126</v>
      </c>
      <c r="S556">
        <f>VLOOKUP(B556,[1]高二上!$B:$J,8,0)</f>
        <v>35</v>
      </c>
      <c r="T556" t="str">
        <f>VLOOKUP(B556,[1]高二上!$B:$J,9,0)</f>
        <v>徐万雄</v>
      </c>
      <c r="U556">
        <f t="shared" si="115"/>
        <v>104.24028268551237</v>
      </c>
      <c r="V556">
        <f t="shared" si="122"/>
        <v>158</v>
      </c>
      <c r="W556">
        <f>VLOOKUP(B556,[1]高一下!$B:$J,8,0)</f>
        <v>51</v>
      </c>
      <c r="X556" t="str">
        <f>VLOOKUP(B556,[1]高一下!$B:$J,9,0)</f>
        <v>吕开绒</v>
      </c>
      <c r="Y556">
        <f t="shared" si="116"/>
        <v>67.491166077738512</v>
      </c>
      <c r="Z556">
        <f t="shared" si="123"/>
        <v>170</v>
      </c>
      <c r="AA556">
        <f>VLOOKUP(B556,[1]高一上!$B:$I,7,0)</f>
        <v>44</v>
      </c>
      <c r="AB556" t="str">
        <f>VLOOKUP(B556,[1]高一上!$B:$I,8,0)</f>
        <v>喇燕</v>
      </c>
      <c r="AC556">
        <f t="shared" si="117"/>
        <v>127.20848056537102</v>
      </c>
      <c r="AD556">
        <f t="shared" si="124"/>
        <v>78</v>
      </c>
      <c r="AE556">
        <f>VLOOKUP(B556,[1]中考!$B:$H,7,0)</f>
        <v>66</v>
      </c>
      <c r="AF556">
        <f t="shared" si="125"/>
        <v>247</v>
      </c>
    </row>
    <row r="557" spans="1:32" x14ac:dyDescent="0.2">
      <c r="A557" s="2" t="s">
        <v>1658</v>
      </c>
      <c r="B557" s="2" t="s">
        <v>1659</v>
      </c>
      <c r="C557" s="1">
        <v>14</v>
      </c>
      <c r="D557" s="3" t="s">
        <v>1070</v>
      </c>
      <c r="E557" s="4" t="s">
        <v>1660</v>
      </c>
      <c r="F557" s="1">
        <v>472</v>
      </c>
      <c r="G557" s="13">
        <f>VLOOKUP(B557,'[1]高三下(高考)'!$B:$J,8,0)</f>
        <v>87</v>
      </c>
      <c r="H557" s="12" t="str">
        <f>VLOOKUP(B557,'[1]高三下(高考)'!$B:$J,9,0)</f>
        <v>马俊</v>
      </c>
      <c r="I557" s="15">
        <f t="shared" si="118"/>
        <v>115.19434628975264</v>
      </c>
      <c r="J557">
        <f t="shared" si="119"/>
        <v>12</v>
      </c>
      <c r="K557">
        <f>VLOOKUP(B557,[1]高三上!$B:$J,8,0)</f>
        <v>50</v>
      </c>
      <c r="L557" t="str">
        <f>VLOOKUP(B557,[1]高三上!$B:$J,9,0)</f>
        <v>马俊</v>
      </c>
      <c r="M557">
        <f t="shared" si="113"/>
        <v>87.279151943462892</v>
      </c>
      <c r="N557">
        <f t="shared" si="120"/>
        <v>55</v>
      </c>
      <c r="O557">
        <f>VLOOKUP(B557,[1]高二下!$B:$J,8,0)</f>
        <v>74</v>
      </c>
      <c r="P557" t="str">
        <f>VLOOKUP(B557,[1]高二下!$B:$J,9,0)</f>
        <v>马俊</v>
      </c>
      <c r="Q557">
        <f t="shared" si="114"/>
        <v>119.08127208480565</v>
      </c>
      <c r="R557">
        <f t="shared" si="121"/>
        <v>19</v>
      </c>
      <c r="S557">
        <f>VLOOKUP(B557,[1]高二上!$B:$J,8,0)</f>
        <v>47</v>
      </c>
      <c r="T557" t="str">
        <f>VLOOKUP(B557,[1]高二上!$B:$J,9,0)</f>
        <v>曹云萍</v>
      </c>
      <c r="U557">
        <f t="shared" si="115"/>
        <v>116.96113074204948</v>
      </c>
      <c r="V557">
        <f t="shared" si="122"/>
        <v>73</v>
      </c>
      <c r="W557">
        <f>VLOOKUP(B557,[1]高一下!$B:$J,8,0)</f>
        <v>59</v>
      </c>
      <c r="X557" t="str">
        <f>VLOOKUP(B557,[1]高一下!$B:$J,9,0)</f>
        <v>曹云萍</v>
      </c>
      <c r="Y557">
        <f t="shared" si="116"/>
        <v>67.137809187279146</v>
      </c>
      <c r="Z557">
        <f t="shared" si="123"/>
        <v>121</v>
      </c>
      <c r="AA557">
        <f>VLOOKUP(B557,[1]高一上!$B:$I,7,0)</f>
        <v>55</v>
      </c>
      <c r="AB557" t="str">
        <f>VLOOKUP(B557,[1]高一上!$B:$I,8,0)</f>
        <v>赵云川</v>
      </c>
      <c r="AC557">
        <f t="shared" si="117"/>
        <v>77.738515901060069</v>
      </c>
      <c r="AD557">
        <f t="shared" si="124"/>
        <v>28</v>
      </c>
      <c r="AE557">
        <f>VLOOKUP(B557,[1]中考!$B:$H,7,0)</f>
        <v>100</v>
      </c>
      <c r="AF557">
        <f t="shared" si="125"/>
        <v>58</v>
      </c>
    </row>
    <row r="558" spans="1:32" x14ac:dyDescent="0.2">
      <c r="A558" s="2" t="s">
        <v>1661</v>
      </c>
      <c r="B558" s="2" t="s">
        <v>1662</v>
      </c>
      <c r="C558" s="1">
        <v>14</v>
      </c>
      <c r="D558" s="3" t="s">
        <v>1070</v>
      </c>
      <c r="E558" s="4" t="s">
        <v>1663</v>
      </c>
      <c r="F558" s="1">
        <v>463</v>
      </c>
      <c r="G558" s="13">
        <f>VLOOKUP(B558,'[1]高三下(高考)'!$B:$J,8,0)</f>
        <v>89</v>
      </c>
      <c r="H558" s="12" t="str">
        <f>VLOOKUP(B558,'[1]高三下(高考)'!$B:$J,9,0)</f>
        <v>马俊</v>
      </c>
      <c r="I558" s="15">
        <f t="shared" si="118"/>
        <v>107.77385159010601</v>
      </c>
      <c r="J558">
        <f t="shared" si="119"/>
        <v>7</v>
      </c>
      <c r="K558">
        <f>VLOOKUP(B558,[1]高三上!$B:$J,8,0)</f>
        <v>55</v>
      </c>
      <c r="L558" t="str">
        <f>VLOOKUP(B558,[1]高三上!$B:$J,9,0)</f>
        <v>马俊</v>
      </c>
      <c r="M558">
        <f t="shared" si="113"/>
        <v>99.293286219081267</v>
      </c>
      <c r="N558">
        <f t="shared" si="120"/>
        <v>29</v>
      </c>
      <c r="O558">
        <f>VLOOKUP(B558,[1]高二下!$B:$J,8,0)</f>
        <v>68</v>
      </c>
      <c r="P558" t="str">
        <f>VLOOKUP(B558,[1]高二下!$B:$J,9,0)</f>
        <v>马俊</v>
      </c>
      <c r="Q558">
        <f t="shared" si="114"/>
        <v>92.932862190812727</v>
      </c>
      <c r="R558">
        <f t="shared" si="121"/>
        <v>27</v>
      </c>
      <c r="S558">
        <f>VLOOKUP(B558,[1]高二上!$B:$J,8,0)</f>
        <v>72</v>
      </c>
      <c r="T558" t="str">
        <f>VLOOKUP(B558,[1]高二上!$B:$J,9,0)</f>
        <v>马俊</v>
      </c>
      <c r="U558">
        <f t="shared" si="115"/>
        <v>98.939929328621915</v>
      </c>
      <c r="V558">
        <f t="shared" si="122"/>
        <v>7</v>
      </c>
      <c r="W558">
        <f>VLOOKUP(B558,[1]高一下!$B:$J,8,0)</f>
        <v>94</v>
      </c>
      <c r="X558" t="str">
        <f>VLOOKUP(B558,[1]高一下!$B:$J,9,0)</f>
        <v>马俊</v>
      </c>
      <c r="Y558">
        <f t="shared" si="116"/>
        <v>151.23674911660777</v>
      </c>
      <c r="Z558">
        <f t="shared" si="123"/>
        <v>4</v>
      </c>
      <c r="AA558">
        <f>VLOOKUP(B558,[1]高一上!$B:$I,7,0)</f>
        <v>35</v>
      </c>
      <c r="AB558" t="str">
        <f>VLOOKUP(B558,[1]高一上!$B:$I,8,0)</f>
        <v>央宗娜姆</v>
      </c>
      <c r="AC558">
        <f t="shared" si="117"/>
        <v>125.4416961130742</v>
      </c>
      <c r="AD558">
        <f t="shared" si="124"/>
        <v>149</v>
      </c>
      <c r="AE558">
        <f>VLOOKUP(B558,[1]中考!$B:$H,7,0)</f>
        <v>97</v>
      </c>
      <c r="AF558">
        <f t="shared" si="125"/>
        <v>76</v>
      </c>
    </row>
    <row r="559" spans="1:32" x14ac:dyDescent="0.2">
      <c r="A559" s="2" t="s">
        <v>1664</v>
      </c>
      <c r="B559" s="2" t="s">
        <v>1665</v>
      </c>
      <c r="C559" s="1">
        <v>14</v>
      </c>
      <c r="D559" s="3" t="s">
        <v>1070</v>
      </c>
      <c r="E559" s="4" t="s">
        <v>1666</v>
      </c>
      <c r="F559" s="1">
        <v>459</v>
      </c>
      <c r="G559" s="13">
        <f>VLOOKUP(B559,'[1]高三下(高考)'!$B:$J,8,0)</f>
        <v>88</v>
      </c>
      <c r="H559" s="12" t="str">
        <f>VLOOKUP(B559,'[1]高三下(高考)'!$B:$J,9,0)</f>
        <v>马俊</v>
      </c>
      <c r="I559" s="15">
        <f t="shared" si="118"/>
        <v>99.293286219081267</v>
      </c>
      <c r="J559">
        <f t="shared" si="119"/>
        <v>8</v>
      </c>
      <c r="K559">
        <f>VLOOKUP(B559,[1]高三上!$B:$J,8,0)</f>
        <v>70</v>
      </c>
      <c r="L559" t="str">
        <f>VLOOKUP(B559,[1]高三上!$B:$J,9,0)</f>
        <v>马俊</v>
      </c>
      <c r="M559">
        <f t="shared" si="113"/>
        <v>103.886925795053</v>
      </c>
      <c r="N559">
        <f t="shared" si="120"/>
        <v>6</v>
      </c>
      <c r="O559">
        <f>VLOOKUP(B559,[1]高二下!$B:$J,8,0)</f>
        <v>75</v>
      </c>
      <c r="P559" t="str">
        <f>VLOOKUP(B559,[1]高二下!$B:$J,9,0)</f>
        <v>马俊</v>
      </c>
      <c r="Q559">
        <f t="shared" si="114"/>
        <v>104.24028268551237</v>
      </c>
      <c r="R559">
        <f t="shared" si="121"/>
        <v>17</v>
      </c>
      <c r="S559">
        <f>VLOOKUP(B559,[1]高二上!$B:$J,8,0)</f>
        <v>57</v>
      </c>
      <c r="T559" t="str">
        <f>VLOOKUP(B559,[1]高二上!$B:$J,9,0)</f>
        <v>马俊</v>
      </c>
      <c r="U559">
        <f t="shared" si="115"/>
        <v>95.406360424028264</v>
      </c>
      <c r="V559">
        <f t="shared" si="122"/>
        <v>29</v>
      </c>
      <c r="W559">
        <f>VLOOKUP(B559,[1]高一下!$B:$J,8,0)</f>
        <v>81</v>
      </c>
      <c r="X559" t="str">
        <f>VLOOKUP(B559,[1]高一下!$B:$J,9,0)</f>
        <v>马俊</v>
      </c>
      <c r="Y559">
        <f t="shared" si="116"/>
        <v>106.71378091872792</v>
      </c>
      <c r="Z559">
        <f t="shared" si="123"/>
        <v>16</v>
      </c>
      <c r="AA559">
        <f>VLOOKUP(B559,[1]高一上!$B:$I,7,0)</f>
        <v>54</v>
      </c>
      <c r="AB559" t="str">
        <f>VLOOKUP(B559,[1]高一上!$B:$I,8,0)</f>
        <v>央宗娜姆</v>
      </c>
      <c r="AC559">
        <f t="shared" si="117"/>
        <v>95.759717314487631</v>
      </c>
      <c r="AD559">
        <f t="shared" si="124"/>
        <v>35</v>
      </c>
      <c r="AE559">
        <f>VLOOKUP(B559,[1]中考!$B:$H,7,0)</f>
        <v>122</v>
      </c>
      <c r="AF559">
        <f t="shared" si="125"/>
        <v>4</v>
      </c>
    </row>
    <row r="560" spans="1:32" x14ac:dyDescent="0.2">
      <c r="A560" s="2" t="s">
        <v>1667</v>
      </c>
      <c r="B560" s="2" t="s">
        <v>1668</v>
      </c>
      <c r="C560" s="1">
        <v>14</v>
      </c>
      <c r="D560" s="3" t="s">
        <v>1070</v>
      </c>
      <c r="E560" s="4" t="s">
        <v>1669</v>
      </c>
      <c r="F560" s="1">
        <v>452</v>
      </c>
      <c r="G560" s="13">
        <f>VLOOKUP(B560,'[1]高三下(高考)'!$B:$J,8,0)</f>
        <v>86</v>
      </c>
      <c r="H560" s="12" t="str">
        <f>VLOOKUP(B560,'[1]高三下(高考)'!$B:$J,9,0)</f>
        <v>马俊</v>
      </c>
      <c r="I560" s="15">
        <f t="shared" si="118"/>
        <v>107.42049469964664</v>
      </c>
      <c r="J560">
        <f t="shared" si="119"/>
        <v>14</v>
      </c>
      <c r="K560">
        <f>VLOOKUP(B560,[1]高三上!$B:$J,8,0)</f>
        <v>54</v>
      </c>
      <c r="L560" t="str">
        <f>VLOOKUP(B560,[1]高三上!$B:$J,9,0)</f>
        <v>马俊</v>
      </c>
      <c r="M560">
        <f t="shared" si="113"/>
        <v>89.752650176678443</v>
      </c>
      <c r="N560">
        <f t="shared" si="120"/>
        <v>35</v>
      </c>
      <c r="O560">
        <f>VLOOKUP(B560,[1]高二下!$B:$J,8,0)</f>
        <v>86</v>
      </c>
      <c r="P560" t="str">
        <f>VLOOKUP(B560,[1]高二下!$B:$J,9,0)</f>
        <v>马俊</v>
      </c>
      <c r="Q560">
        <f t="shared" si="114"/>
        <v>109.89399293286219</v>
      </c>
      <c r="R560">
        <f t="shared" si="121"/>
        <v>6</v>
      </c>
      <c r="S560">
        <f>VLOOKUP(B560,[1]高二上!$B:$J,8,0)</f>
        <v>56</v>
      </c>
      <c r="T560" t="str">
        <f>VLOOKUP(B560,[1]高二上!$B:$J,9,0)</f>
        <v>马俊</v>
      </c>
      <c r="U560">
        <f t="shared" si="115"/>
        <v>96.81978798586573</v>
      </c>
      <c r="V560">
        <f t="shared" si="122"/>
        <v>34</v>
      </c>
      <c r="W560">
        <f>VLOOKUP(B560,[1]高一下!$B:$J,8,0)</f>
        <v>77</v>
      </c>
      <c r="X560" t="str">
        <f>VLOOKUP(B560,[1]高一下!$B:$J,9,0)</f>
        <v>马俊</v>
      </c>
      <c r="Y560">
        <f t="shared" si="116"/>
        <v>109.18727915194346</v>
      </c>
      <c r="Z560">
        <f t="shared" si="123"/>
        <v>25</v>
      </c>
      <c r="AA560">
        <f>VLOOKUP(B560,[1]高一上!$B:$I,7,0)</f>
        <v>49</v>
      </c>
      <c r="AB560" t="str">
        <f>VLOOKUP(B560,[1]高一上!$B:$I,8,0)</f>
        <v>马俊</v>
      </c>
      <c r="AC560">
        <f t="shared" si="117"/>
        <v>105.30035335689045</v>
      </c>
      <c r="AD560">
        <f t="shared" si="124"/>
        <v>51</v>
      </c>
      <c r="AE560">
        <f>VLOOKUP(B560,[1]中考!$B:$H,7,0)</f>
        <v>105</v>
      </c>
      <c r="AF560">
        <f t="shared" si="125"/>
        <v>40</v>
      </c>
    </row>
    <row r="561" spans="1:32" x14ac:dyDescent="0.2">
      <c r="A561" s="2" t="s">
        <v>1670</v>
      </c>
      <c r="B561" s="2" t="s">
        <v>1671</v>
      </c>
      <c r="C561" s="1">
        <v>14</v>
      </c>
      <c r="D561" s="3" t="s">
        <v>1070</v>
      </c>
      <c r="E561" s="4" t="s">
        <v>1672</v>
      </c>
      <c r="F561" s="1">
        <v>437</v>
      </c>
      <c r="G561" s="13">
        <f>VLOOKUP(B561,'[1]高三下(高考)'!$B:$J,8,0)</f>
        <v>72</v>
      </c>
      <c r="H561" s="12" t="str">
        <f>VLOOKUP(B561,'[1]高三下(高考)'!$B:$J,9,0)</f>
        <v>马俊</v>
      </c>
      <c r="I561" s="15">
        <f t="shared" si="118"/>
        <v>97.173144876325082</v>
      </c>
      <c r="J561">
        <f t="shared" si="119"/>
        <v>73</v>
      </c>
      <c r="K561">
        <f>VLOOKUP(B561,[1]高三上!$B:$J,8,0)</f>
        <v>48</v>
      </c>
      <c r="L561" t="str">
        <f>VLOOKUP(B561,[1]高三上!$B:$J,9,0)</f>
        <v>马俊</v>
      </c>
      <c r="M561">
        <f t="shared" si="113"/>
        <v>104.9469964664311</v>
      </c>
      <c r="N561">
        <f t="shared" si="120"/>
        <v>65</v>
      </c>
      <c r="O561">
        <f>VLOOKUP(B561,[1]高二下!$B:$J,8,0)</f>
        <v>53</v>
      </c>
      <c r="P561" t="str">
        <f>VLOOKUP(B561,[1]高二下!$B:$J,9,0)</f>
        <v>马俊</v>
      </c>
      <c r="Q561">
        <f t="shared" si="114"/>
        <v>119.43462897526501</v>
      </c>
      <c r="R561">
        <f t="shared" si="121"/>
        <v>79</v>
      </c>
      <c r="S561">
        <f>VLOOKUP(B561,[1]高二上!$B:$J,8,0)</f>
        <v>38</v>
      </c>
      <c r="T561" t="str">
        <f>VLOOKUP(B561,[1]高二上!$B:$J,9,0)</f>
        <v>马俊</v>
      </c>
      <c r="U561">
        <f t="shared" si="115"/>
        <v>75.265017667844518</v>
      </c>
      <c r="V561">
        <f t="shared" si="122"/>
        <v>134</v>
      </c>
      <c r="W561">
        <f>VLOOKUP(B561,[1]高一下!$B:$J,8,0)</f>
        <v>68</v>
      </c>
      <c r="X561" t="str">
        <f>VLOOKUP(B561,[1]高一下!$B:$J,9,0)</f>
        <v>马俊</v>
      </c>
      <c r="Y561">
        <f t="shared" si="116"/>
        <v>82.332155477031804</v>
      </c>
      <c r="Z561">
        <f t="shared" si="123"/>
        <v>64</v>
      </c>
      <c r="AA561">
        <f>VLOOKUP(B561,[1]高一上!$B:$I,7,0)</f>
        <v>63</v>
      </c>
      <c r="AB561" t="str">
        <f>VLOOKUP(B561,[1]高一上!$B:$I,8,0)</f>
        <v>赵云川</v>
      </c>
      <c r="AC561">
        <f t="shared" si="117"/>
        <v>100.35335689045937</v>
      </c>
      <c r="AD561">
        <f t="shared" si="124"/>
        <v>14</v>
      </c>
      <c r="AE561">
        <f>VLOOKUP(B561,[1]中考!$B:$H,7,0)</f>
        <v>99</v>
      </c>
      <c r="AF561">
        <f t="shared" si="125"/>
        <v>65</v>
      </c>
    </row>
    <row r="562" spans="1:32" x14ac:dyDescent="0.2">
      <c r="A562" s="2" t="s">
        <v>1673</v>
      </c>
      <c r="B562" s="2" t="s">
        <v>1674</v>
      </c>
      <c r="C562" s="1">
        <v>14</v>
      </c>
      <c r="D562" s="3" t="s">
        <v>1070</v>
      </c>
      <c r="E562" s="4" t="s">
        <v>1675</v>
      </c>
      <c r="F562" s="1">
        <v>437</v>
      </c>
      <c r="G562" s="13">
        <f>VLOOKUP(B562,'[1]高三下(高考)'!$B:$J,8,0)</f>
        <v>55</v>
      </c>
      <c r="H562" s="12" t="str">
        <f>VLOOKUP(B562,'[1]高三下(高考)'!$B:$J,9,0)</f>
        <v>马俊</v>
      </c>
      <c r="I562" s="15">
        <f t="shared" si="118"/>
        <v>114.13427561837456</v>
      </c>
      <c r="J562">
        <f t="shared" si="119"/>
        <v>196</v>
      </c>
      <c r="K562">
        <f>VLOOKUP(B562,[1]高三上!$B:$J,8,0)</f>
        <v>20</v>
      </c>
      <c r="L562" t="str">
        <f>VLOOKUP(B562,[1]高三上!$B:$J,9,0)</f>
        <v>马俊</v>
      </c>
      <c r="M562">
        <f t="shared" si="113"/>
        <v>78.091872791519435</v>
      </c>
      <c r="N562">
        <f t="shared" si="120"/>
        <v>236</v>
      </c>
      <c r="O562">
        <f>VLOOKUP(B562,[1]高二下!$B:$J,8,0)</f>
        <v>38</v>
      </c>
      <c r="P562" t="str">
        <f>VLOOKUP(B562,[1]高二下!$B:$J,9,0)</f>
        <v>马俊</v>
      </c>
      <c r="Q562">
        <f t="shared" si="114"/>
        <v>97.526501766784449</v>
      </c>
      <c r="R562">
        <f t="shared" si="121"/>
        <v>174</v>
      </c>
      <c r="S562">
        <f>VLOOKUP(B562,[1]高二上!$B:$J,8,0)</f>
        <v>34</v>
      </c>
      <c r="T562" t="str">
        <f>VLOOKUP(B562,[1]高二上!$B:$J,9,0)</f>
        <v>马俊</v>
      </c>
      <c r="U562">
        <f t="shared" si="115"/>
        <v>136.39575971731449</v>
      </c>
      <c r="V562">
        <f t="shared" si="122"/>
        <v>167</v>
      </c>
      <c r="W562">
        <f>VLOOKUP(B562,[1]高一下!$B:$J,8,0)</f>
        <v>33</v>
      </c>
      <c r="X562" t="str">
        <f>VLOOKUP(B562,[1]高一下!$B:$J,9,0)</f>
        <v>马俊</v>
      </c>
      <c r="Y562">
        <f t="shared" si="116"/>
        <v>84.098939929328623</v>
      </c>
      <c r="Z562">
        <f t="shared" si="123"/>
        <v>270</v>
      </c>
      <c r="AA562">
        <f>VLOOKUP(B562,[1]高一上!$B:$I,7,0)</f>
        <v>25</v>
      </c>
      <c r="AB562" t="str">
        <f>VLOOKUP(B562,[1]高一上!$B:$I,8,0)</f>
        <v>马俊</v>
      </c>
      <c r="AC562">
        <f t="shared" si="117"/>
        <v>101.76678445229682</v>
      </c>
      <c r="AD562">
        <f t="shared" si="124"/>
        <v>225</v>
      </c>
      <c r="AE562">
        <f>VLOOKUP(B562,[1]中考!$B:$H,7,0)</f>
        <v>43</v>
      </c>
      <c r="AF562">
        <f t="shared" si="125"/>
        <v>275</v>
      </c>
    </row>
    <row r="563" spans="1:32" x14ac:dyDescent="0.2">
      <c r="A563" s="2" t="s">
        <v>1676</v>
      </c>
      <c r="B563" s="2" t="s">
        <v>1677</v>
      </c>
      <c r="C563" s="1">
        <v>14</v>
      </c>
      <c r="D563" s="3" t="s">
        <v>1070</v>
      </c>
      <c r="E563" s="4" t="s">
        <v>1678</v>
      </c>
      <c r="F563" s="1">
        <v>430</v>
      </c>
      <c r="G563" s="13">
        <f>VLOOKUP(B563,'[1]高三下(高考)'!$B:$J,8,0)</f>
        <v>77</v>
      </c>
      <c r="H563" s="12" t="str">
        <f>VLOOKUP(B563,'[1]高三下(高考)'!$B:$J,9,0)</f>
        <v>马俊</v>
      </c>
      <c r="I563" s="15">
        <f t="shared" si="118"/>
        <v>114.84098939929329</v>
      </c>
      <c r="J563">
        <f t="shared" si="119"/>
        <v>41</v>
      </c>
      <c r="K563">
        <f>VLOOKUP(B563,[1]高三上!$B:$J,8,0)</f>
        <v>45</v>
      </c>
      <c r="L563" t="str">
        <f>VLOOKUP(B563,[1]高三上!$B:$J,9,0)</f>
        <v>马俊</v>
      </c>
      <c r="M563">
        <f t="shared" si="113"/>
        <v>96.466431095406364</v>
      </c>
      <c r="N563">
        <f t="shared" si="120"/>
        <v>83</v>
      </c>
      <c r="O563">
        <f>VLOOKUP(B563,[1]高二下!$B:$J,8,0)</f>
        <v>55</v>
      </c>
      <c r="P563" t="str">
        <f>VLOOKUP(B563,[1]高二下!$B:$J,9,0)</f>
        <v>马俊</v>
      </c>
      <c r="Q563">
        <f t="shared" si="114"/>
        <v>101.41342756183745</v>
      </c>
      <c r="R563">
        <f t="shared" si="121"/>
        <v>73</v>
      </c>
      <c r="S563">
        <f>VLOOKUP(B563,[1]高二上!$B:$J,8,0)</f>
        <v>46</v>
      </c>
      <c r="T563" t="str">
        <f>VLOOKUP(B563,[1]高二上!$B:$J,9,0)</f>
        <v>马俊</v>
      </c>
      <c r="U563">
        <f t="shared" si="115"/>
        <v>101.76678445229682</v>
      </c>
      <c r="V563">
        <f t="shared" si="122"/>
        <v>77</v>
      </c>
      <c r="W563">
        <f>VLOOKUP(B563,[1]高一下!$B:$J,8,0)</f>
        <v>64</v>
      </c>
      <c r="X563" t="str">
        <f>VLOOKUP(B563,[1]高一下!$B:$J,9,0)</f>
        <v>马俊</v>
      </c>
      <c r="Y563">
        <f t="shared" si="116"/>
        <v>91.519434628975262</v>
      </c>
      <c r="Z563">
        <f t="shared" si="123"/>
        <v>82</v>
      </c>
      <c r="AA563">
        <f>VLOOKUP(B563,[1]高一上!$B:$I,7,0)</f>
        <v>47</v>
      </c>
      <c r="AB563" t="str">
        <f>VLOOKUP(B563,[1]高一上!$B:$I,8,0)</f>
        <v>曹云萍</v>
      </c>
      <c r="AC563">
        <f t="shared" si="117"/>
        <v>104.59363957597174</v>
      </c>
      <c r="AD563">
        <f t="shared" si="124"/>
        <v>58</v>
      </c>
      <c r="AE563">
        <f>VLOOKUP(B563,[1]中考!$B:$H,7,0)</f>
        <v>93</v>
      </c>
      <c r="AF563">
        <f t="shared" si="125"/>
        <v>95</v>
      </c>
    </row>
    <row r="564" spans="1:32" x14ac:dyDescent="0.2">
      <c r="A564" s="2" t="s">
        <v>1679</v>
      </c>
      <c r="B564" s="2" t="s">
        <v>1680</v>
      </c>
      <c r="C564" s="1">
        <v>14</v>
      </c>
      <c r="D564" s="3" t="s">
        <v>1070</v>
      </c>
      <c r="E564" s="4" t="s">
        <v>1681</v>
      </c>
      <c r="F564" s="1">
        <v>422</v>
      </c>
      <c r="G564" s="13">
        <f>VLOOKUP(B564,'[1]高三下(高考)'!$B:$J,8,0)</f>
        <v>76</v>
      </c>
      <c r="H564" s="12" t="str">
        <f>VLOOKUP(B564,'[1]高三下(高考)'!$B:$J,9,0)</f>
        <v>马俊</v>
      </c>
      <c r="I564" s="15">
        <f t="shared" si="118"/>
        <v>118.72791519434628</v>
      </c>
      <c r="J564">
        <f t="shared" si="119"/>
        <v>49</v>
      </c>
      <c r="K564">
        <f>VLOOKUP(B564,[1]高三上!$B:$J,8,0)</f>
        <v>42</v>
      </c>
      <c r="L564" t="str">
        <f>VLOOKUP(B564,[1]高三上!$B:$J,9,0)</f>
        <v>马俊</v>
      </c>
      <c r="M564">
        <f t="shared" si="113"/>
        <v>114.84098939929329</v>
      </c>
      <c r="N564">
        <f t="shared" si="120"/>
        <v>102</v>
      </c>
      <c r="O564">
        <f>VLOOKUP(B564,[1]高二下!$B:$J,8,0)</f>
        <v>42</v>
      </c>
      <c r="P564" t="str">
        <f>VLOOKUP(B564,[1]高二下!$B:$J,9,0)</f>
        <v>马俊</v>
      </c>
      <c r="Q564">
        <f t="shared" si="114"/>
        <v>76.325088339222617</v>
      </c>
      <c r="R564">
        <f t="shared" si="121"/>
        <v>144</v>
      </c>
      <c r="S564">
        <f>VLOOKUP(B564,[1]高二上!$B:$J,8,0)</f>
        <v>46</v>
      </c>
      <c r="T564" t="str">
        <f>VLOOKUP(B564,[1]高二上!$B:$J,9,0)</f>
        <v>马俊</v>
      </c>
      <c r="U564">
        <f t="shared" si="115"/>
        <v>97.173144876325082</v>
      </c>
      <c r="V564">
        <f t="shared" si="122"/>
        <v>77</v>
      </c>
      <c r="W564">
        <f>VLOOKUP(B564,[1]高一下!$B:$J,8,0)</f>
        <v>67</v>
      </c>
      <c r="X564" t="str">
        <f>VLOOKUP(B564,[1]高一下!$B:$J,9,0)</f>
        <v>马俊</v>
      </c>
      <c r="Y564">
        <f t="shared" si="116"/>
        <v>169.25795053003534</v>
      </c>
      <c r="Z564">
        <f t="shared" si="123"/>
        <v>69</v>
      </c>
      <c r="AA564">
        <f>VLOOKUP(B564,[1]高一上!$B:$I,7,0)</f>
        <v>18</v>
      </c>
      <c r="AB564" t="str">
        <f>VLOOKUP(B564,[1]高一上!$B:$I,8,0)</f>
        <v>吕开绒</v>
      </c>
      <c r="AC564">
        <f t="shared" si="117"/>
        <v>96.113074204946997</v>
      </c>
      <c r="AD564">
        <f t="shared" si="124"/>
        <v>265</v>
      </c>
      <c r="AE564">
        <f>VLOOKUP(B564,[1]中考!$B:$H,7,0)</f>
        <v>100</v>
      </c>
      <c r="AF564">
        <f t="shared" si="125"/>
        <v>58</v>
      </c>
    </row>
    <row r="565" spans="1:32" x14ac:dyDescent="0.2">
      <c r="A565" s="2" t="s">
        <v>1682</v>
      </c>
      <c r="B565" s="2" t="s">
        <v>1683</v>
      </c>
      <c r="C565" s="1">
        <v>14</v>
      </c>
      <c r="D565" s="3" t="s">
        <v>1070</v>
      </c>
      <c r="E565" s="4" t="s">
        <v>1684</v>
      </c>
      <c r="F565" s="1">
        <v>418</v>
      </c>
      <c r="G565" s="13">
        <f>VLOOKUP(B565,'[1]高三下(高考)'!$B:$J,8,0)</f>
        <v>58</v>
      </c>
      <c r="H565" s="12" t="str">
        <f>VLOOKUP(B565,'[1]高三下(高考)'!$B:$J,9,0)</f>
        <v>马俊</v>
      </c>
      <c r="I565" s="15">
        <f t="shared" si="118"/>
        <v>100</v>
      </c>
      <c r="J565">
        <f t="shared" si="119"/>
        <v>171</v>
      </c>
      <c r="K565">
        <f>VLOOKUP(B565,[1]高三上!$B:$J,8,0)</f>
        <v>32</v>
      </c>
      <c r="L565" t="str">
        <f>VLOOKUP(B565,[1]高三上!$B:$J,9,0)</f>
        <v>马俊</v>
      </c>
      <c r="M565">
        <f t="shared" si="113"/>
        <v>67.491166077738512</v>
      </c>
      <c r="N565">
        <f t="shared" si="120"/>
        <v>171</v>
      </c>
      <c r="O565">
        <f>VLOOKUP(B565,[1]高二下!$B:$J,8,0)</f>
        <v>53</v>
      </c>
      <c r="P565" t="str">
        <f>VLOOKUP(B565,[1]高二下!$B:$J,9,0)</f>
        <v>马俊</v>
      </c>
      <c r="Q565">
        <f t="shared" si="114"/>
        <v>104.9469964664311</v>
      </c>
      <c r="R565">
        <f t="shared" si="121"/>
        <v>79</v>
      </c>
      <c r="S565">
        <f>VLOOKUP(B565,[1]高二上!$B:$J,8,0)</f>
        <v>44</v>
      </c>
      <c r="T565" t="str">
        <f>VLOOKUP(B565,[1]高二上!$B:$J,9,0)</f>
        <v>马俊</v>
      </c>
      <c r="U565">
        <f t="shared" si="115"/>
        <v>120.84805653710248</v>
      </c>
      <c r="V565">
        <f t="shared" si="122"/>
        <v>93</v>
      </c>
      <c r="W565">
        <f>VLOOKUP(B565,[1]高一下!$B:$J,8,0)</f>
        <v>53</v>
      </c>
      <c r="X565" t="str">
        <f>VLOOKUP(B565,[1]高一下!$B:$J,9,0)</f>
        <v>马俊</v>
      </c>
      <c r="Y565">
        <f t="shared" si="116"/>
        <v>129.32862190812722</v>
      </c>
      <c r="Z565">
        <f t="shared" si="123"/>
        <v>152</v>
      </c>
      <c r="AA565">
        <f>VLOOKUP(B565,[1]高一上!$B:$I,7,0)</f>
        <v>24</v>
      </c>
      <c r="AB565" t="str">
        <f>VLOOKUP(B565,[1]高一上!$B:$I,8,0)</f>
        <v>曹云萍</v>
      </c>
      <c r="AC565">
        <f t="shared" si="117"/>
        <v>75.618374558303884</v>
      </c>
      <c r="AD565">
        <f t="shared" si="124"/>
        <v>235</v>
      </c>
      <c r="AE565">
        <f>VLOOKUP(B565,[1]中考!$B:$H,7,0)</f>
        <v>96</v>
      </c>
      <c r="AF565">
        <f t="shared" si="125"/>
        <v>83</v>
      </c>
    </row>
    <row r="566" spans="1:32" x14ac:dyDescent="0.2">
      <c r="A566" s="2" t="s">
        <v>1685</v>
      </c>
      <c r="B566" s="2" t="s">
        <v>1686</v>
      </c>
      <c r="C566" s="1">
        <v>14</v>
      </c>
      <c r="D566" s="3" t="s">
        <v>1070</v>
      </c>
      <c r="E566" s="4" t="s">
        <v>1687</v>
      </c>
      <c r="F566" s="1">
        <v>413</v>
      </c>
      <c r="G566" s="13">
        <f>VLOOKUP(B566,'[1]高三下(高考)'!$B:$J,8,0)</f>
        <v>63</v>
      </c>
      <c r="H566" s="12" t="str">
        <f>VLOOKUP(B566,'[1]高三下(高考)'!$B:$J,9,0)</f>
        <v>马俊</v>
      </c>
      <c r="I566" s="15">
        <f t="shared" si="118"/>
        <v>115.54770318021201</v>
      </c>
      <c r="J566">
        <f t="shared" si="119"/>
        <v>132</v>
      </c>
      <c r="K566">
        <f>VLOOKUP(B566,[1]高三上!$B:$J,8,0)</f>
        <v>31</v>
      </c>
      <c r="L566" t="str">
        <f>VLOOKUP(B566,[1]高三上!$B:$J,9,0)</f>
        <v>马俊</v>
      </c>
      <c r="M566">
        <f t="shared" si="113"/>
        <v>88.692579505300358</v>
      </c>
      <c r="N566">
        <f t="shared" si="120"/>
        <v>176</v>
      </c>
      <c r="O566">
        <f>VLOOKUP(B566,[1]高二下!$B:$J,8,0)</f>
        <v>42</v>
      </c>
      <c r="P566" t="str">
        <f>VLOOKUP(B566,[1]高二下!$B:$J,9,0)</f>
        <v>马俊</v>
      </c>
      <c r="Q566">
        <f t="shared" si="114"/>
        <v>85.512367491166074</v>
      </c>
      <c r="R566">
        <f t="shared" si="121"/>
        <v>144</v>
      </c>
      <c r="S566">
        <f>VLOOKUP(B566,[1]高二上!$B:$J,8,0)</f>
        <v>42</v>
      </c>
      <c r="T566" t="str">
        <f>VLOOKUP(B566,[1]高二上!$B:$J,9,0)</f>
        <v>马俊</v>
      </c>
      <c r="U566">
        <f t="shared" si="115"/>
        <v>135.33568904593639</v>
      </c>
      <c r="V566">
        <f t="shared" si="122"/>
        <v>103</v>
      </c>
      <c r="W566">
        <f>VLOOKUP(B566,[1]高一下!$B:$J,8,0)</f>
        <v>45</v>
      </c>
      <c r="X566" t="str">
        <f>VLOOKUP(B566,[1]高一下!$B:$J,9,0)</f>
        <v>马俊</v>
      </c>
      <c r="Y566">
        <f t="shared" si="116"/>
        <v>103.18021201413427</v>
      </c>
      <c r="Z566">
        <f t="shared" si="123"/>
        <v>203</v>
      </c>
      <c r="AA566">
        <f>VLOOKUP(B566,[1]高一上!$B:$I,7,0)</f>
        <v>27</v>
      </c>
      <c r="AB566" t="str">
        <f>VLOOKUP(B566,[1]高一上!$B:$I,8,0)</f>
        <v>赵云川</v>
      </c>
      <c r="AC566">
        <f t="shared" si="117"/>
        <v>104.24028268551237</v>
      </c>
      <c r="AD566">
        <f t="shared" si="124"/>
        <v>212</v>
      </c>
      <c r="AE566">
        <f>VLOOKUP(B566,[1]中考!$B:$H,7,0)</f>
        <v>72</v>
      </c>
      <c r="AF566">
        <f t="shared" si="125"/>
        <v>215</v>
      </c>
    </row>
    <row r="567" spans="1:32" x14ac:dyDescent="0.2">
      <c r="A567" s="2" t="s">
        <v>1688</v>
      </c>
      <c r="B567" s="2" t="s">
        <v>1689</v>
      </c>
      <c r="C567" s="1">
        <v>14</v>
      </c>
      <c r="D567" s="3" t="s">
        <v>1070</v>
      </c>
      <c r="E567" s="4" t="s">
        <v>1690</v>
      </c>
      <c r="F567" s="1">
        <v>405</v>
      </c>
      <c r="G567" s="13">
        <f>VLOOKUP(B567,'[1]高三下(高考)'!$B:$J,8,0)</f>
        <v>77</v>
      </c>
      <c r="H567" s="12" t="str">
        <f>VLOOKUP(B567,'[1]高三下(高考)'!$B:$J,9,0)</f>
        <v>马俊</v>
      </c>
      <c r="I567" s="15">
        <f t="shared" si="118"/>
        <v>108.48056537102474</v>
      </c>
      <c r="J567">
        <f t="shared" si="119"/>
        <v>41</v>
      </c>
      <c r="K567">
        <f>VLOOKUP(B567,[1]高三上!$B:$J,8,0)</f>
        <v>48</v>
      </c>
      <c r="L567" t="str">
        <f>VLOOKUP(B567,[1]高三上!$B:$J,9,0)</f>
        <v>马俊</v>
      </c>
      <c r="M567">
        <f t="shared" si="113"/>
        <v>83.038869257950523</v>
      </c>
      <c r="N567">
        <f t="shared" si="120"/>
        <v>65</v>
      </c>
      <c r="O567">
        <f>VLOOKUP(B567,[1]高二下!$B:$J,8,0)</f>
        <v>75</v>
      </c>
      <c r="P567" t="str">
        <f>VLOOKUP(B567,[1]高二下!$B:$J,9,0)</f>
        <v>马俊</v>
      </c>
      <c r="Q567">
        <f t="shared" si="114"/>
        <v>121.20141342756185</v>
      </c>
      <c r="R567">
        <f t="shared" si="121"/>
        <v>17</v>
      </c>
      <c r="S567">
        <f>VLOOKUP(B567,[1]高二上!$B:$J,8,0)</f>
        <v>46</v>
      </c>
      <c r="T567" t="str">
        <f>VLOOKUP(B567,[1]高二上!$B:$J,9,0)</f>
        <v>曹云萍</v>
      </c>
      <c r="U567">
        <f t="shared" si="115"/>
        <v>124.73498233215548</v>
      </c>
      <c r="V567">
        <f t="shared" si="122"/>
        <v>77</v>
      </c>
      <c r="W567">
        <f>VLOOKUP(B567,[1]高一下!$B:$J,8,0)</f>
        <v>54</v>
      </c>
      <c r="X567" t="str">
        <f>VLOOKUP(B567,[1]高一下!$B:$J,9,0)</f>
        <v>曹云萍</v>
      </c>
      <c r="Y567">
        <f t="shared" si="116"/>
        <v>68.551236749116612</v>
      </c>
      <c r="Z567">
        <f t="shared" si="123"/>
        <v>147</v>
      </c>
      <c r="AA567">
        <f>VLOOKUP(B567,[1]高一上!$B:$I,7,0)</f>
        <v>47</v>
      </c>
      <c r="AB567" t="str">
        <f>VLOOKUP(B567,[1]高一上!$B:$I,8,0)</f>
        <v>赵云川</v>
      </c>
      <c r="AC567">
        <f t="shared" si="117"/>
        <v>50.883392226148409</v>
      </c>
      <c r="AD567">
        <f t="shared" si="124"/>
        <v>58</v>
      </c>
      <c r="AE567">
        <f>VLOOKUP(B567,[1]中考!$B:$H,7,0)</f>
        <v>118</v>
      </c>
      <c r="AF567">
        <f t="shared" si="125"/>
        <v>8</v>
      </c>
    </row>
    <row r="568" spans="1:32" x14ac:dyDescent="0.2">
      <c r="A568" s="2" t="s">
        <v>1691</v>
      </c>
      <c r="B568" s="2" t="s">
        <v>1692</v>
      </c>
      <c r="C568" s="1">
        <v>14</v>
      </c>
      <c r="D568" s="3" t="s">
        <v>1070</v>
      </c>
      <c r="E568" s="4" t="s">
        <v>1693</v>
      </c>
      <c r="F568" s="1">
        <v>405</v>
      </c>
      <c r="G568" s="13">
        <f>VLOOKUP(B568,'[1]高三下(高考)'!$B:$J,8,0)</f>
        <v>61</v>
      </c>
      <c r="H568" s="12" t="str">
        <f>VLOOKUP(B568,'[1]高三下(高考)'!$B:$J,9,0)</f>
        <v>马俊</v>
      </c>
      <c r="I568" s="15">
        <f t="shared" si="118"/>
        <v>75.971731448763251</v>
      </c>
      <c r="J568">
        <f t="shared" si="119"/>
        <v>148</v>
      </c>
      <c r="K568">
        <f>VLOOKUP(B568,[1]高三上!$B:$J,8,0)</f>
        <v>46</v>
      </c>
      <c r="L568" t="str">
        <f>VLOOKUP(B568,[1]高三上!$B:$J,9,0)</f>
        <v>马俊</v>
      </c>
      <c r="M568">
        <f t="shared" si="113"/>
        <v>87.632508833922259</v>
      </c>
      <c r="N568">
        <f t="shared" si="120"/>
        <v>80</v>
      </c>
      <c r="O568">
        <f>VLOOKUP(B568,[1]高二下!$B:$J,8,0)</f>
        <v>61</v>
      </c>
      <c r="P568" t="str">
        <f>VLOOKUP(B568,[1]高二下!$B:$J,9,0)</f>
        <v>马俊</v>
      </c>
      <c r="Q568">
        <f t="shared" si="114"/>
        <v>120.49469964664311</v>
      </c>
      <c r="R568">
        <f t="shared" si="121"/>
        <v>45</v>
      </c>
      <c r="S568">
        <f>VLOOKUP(B568,[1]高二上!$B:$J,8,0)</f>
        <v>42</v>
      </c>
      <c r="T568" t="str">
        <f>VLOOKUP(B568,[1]高二上!$B:$J,9,0)</f>
        <v>马俊</v>
      </c>
      <c r="U568">
        <f t="shared" si="115"/>
        <v>94.699646643109546</v>
      </c>
      <c r="V568">
        <f t="shared" si="122"/>
        <v>103</v>
      </c>
      <c r="W568">
        <f>VLOOKUP(B568,[1]高一下!$B:$J,8,0)</f>
        <v>63</v>
      </c>
      <c r="X568" t="str">
        <f>VLOOKUP(B568,[1]高一下!$B:$J,9,0)</f>
        <v>马俊</v>
      </c>
      <c r="Y568">
        <f t="shared" si="116"/>
        <v>145.58303886925796</v>
      </c>
      <c r="Z568">
        <f t="shared" si="123"/>
        <v>88</v>
      </c>
      <c r="AA568">
        <f>VLOOKUP(B568,[1]高一上!$B:$I,7,0)</f>
        <v>26</v>
      </c>
      <c r="AB568" t="str">
        <f>VLOOKUP(B568,[1]高一上!$B:$I,8,0)</f>
        <v>吕开绒</v>
      </c>
      <c r="AC568">
        <f t="shared" si="117"/>
        <v>94.699646643109546</v>
      </c>
      <c r="AD568">
        <f t="shared" si="124"/>
        <v>217</v>
      </c>
      <c r="AE568">
        <f>VLOOKUP(B568,[1]中考!$B:$H,7,0)</f>
        <v>98</v>
      </c>
      <c r="AF568">
        <f t="shared" si="125"/>
        <v>73</v>
      </c>
    </row>
    <row r="569" spans="1:32" x14ac:dyDescent="0.2">
      <c r="A569" s="2" t="s">
        <v>1694</v>
      </c>
      <c r="B569" s="2" t="s">
        <v>1695</v>
      </c>
      <c r="C569" s="1">
        <v>14</v>
      </c>
      <c r="D569" s="3" t="s">
        <v>1070</v>
      </c>
      <c r="E569" s="4" t="s">
        <v>1696</v>
      </c>
      <c r="F569" s="1">
        <v>403</v>
      </c>
      <c r="G569" s="13">
        <f>VLOOKUP(B569,'[1]高三下(高考)'!$B:$J,8,0)</f>
        <v>66</v>
      </c>
      <c r="H569" s="12" t="str">
        <f>VLOOKUP(B569,'[1]高三下(高考)'!$B:$J,9,0)</f>
        <v>马俊</v>
      </c>
      <c r="I569" s="15">
        <f t="shared" si="118"/>
        <v>110.24734982332156</v>
      </c>
      <c r="J569">
        <f t="shared" si="119"/>
        <v>117</v>
      </c>
      <c r="K569">
        <f>VLOOKUP(B569,[1]高三上!$B:$J,8,0)</f>
        <v>35</v>
      </c>
      <c r="L569" t="str">
        <f>VLOOKUP(B569,[1]高三上!$B:$J,9,0)</f>
        <v>马俊</v>
      </c>
      <c r="M569">
        <f t="shared" si="113"/>
        <v>64.310954063604242</v>
      </c>
      <c r="N569">
        <f t="shared" si="120"/>
        <v>146</v>
      </c>
      <c r="O569">
        <f>VLOOKUP(B569,[1]高二下!$B:$J,8,0)</f>
        <v>61</v>
      </c>
      <c r="P569" t="str">
        <f>VLOOKUP(B569,[1]高二下!$B:$J,9,0)</f>
        <v>曹云萍</v>
      </c>
      <c r="Q569">
        <f t="shared" si="114"/>
        <v>109.89399293286219</v>
      </c>
      <c r="R569">
        <f t="shared" si="121"/>
        <v>45</v>
      </c>
      <c r="S569">
        <f>VLOOKUP(B569,[1]高二上!$B:$J,8,0)</f>
        <v>47</v>
      </c>
      <c r="T569" t="str">
        <f>VLOOKUP(B569,[1]高二上!$B:$J,9,0)</f>
        <v>马俊</v>
      </c>
      <c r="U569">
        <f t="shared" si="115"/>
        <v>134.27561837455829</v>
      </c>
      <c r="V569">
        <f t="shared" si="122"/>
        <v>73</v>
      </c>
      <c r="W569">
        <f>VLOOKUP(B569,[1]高一下!$B:$J,8,0)</f>
        <v>51</v>
      </c>
      <c r="X569" t="str">
        <f>VLOOKUP(B569,[1]高一下!$B:$J,9,0)</f>
        <v>马俊</v>
      </c>
      <c r="Y569">
        <f t="shared" si="116"/>
        <v>109.89399293286219</v>
      </c>
      <c r="Z569">
        <f t="shared" si="123"/>
        <v>170</v>
      </c>
      <c r="AA569">
        <f>VLOOKUP(B569,[1]高一上!$B:$I,7,0)</f>
        <v>29</v>
      </c>
      <c r="AB569" t="str">
        <f>VLOOKUP(B569,[1]高一上!$B:$I,8,0)</f>
        <v>马俊</v>
      </c>
      <c r="AC569">
        <f t="shared" si="117"/>
        <v>73.4982332155477</v>
      </c>
      <c r="AD569">
        <f t="shared" si="124"/>
        <v>198</v>
      </c>
      <c r="AE569">
        <f>VLOOKUP(B569,[1]中考!$B:$H,7,0)</f>
        <v>93</v>
      </c>
      <c r="AF569">
        <f t="shared" si="125"/>
        <v>95</v>
      </c>
    </row>
    <row r="570" spans="1:32" x14ac:dyDescent="0.2">
      <c r="A570" s="2" t="s">
        <v>1697</v>
      </c>
      <c r="B570" s="2" t="s">
        <v>1698</v>
      </c>
      <c r="C570" s="1">
        <v>14</v>
      </c>
      <c r="D570" s="3" t="s">
        <v>1070</v>
      </c>
      <c r="E570" s="4" t="s">
        <v>1699</v>
      </c>
      <c r="F570" s="1">
        <v>403</v>
      </c>
      <c r="G570" s="13">
        <f>VLOOKUP(B570,'[1]高三下(高考)'!$B:$J,8,0)</f>
        <v>76</v>
      </c>
      <c r="H570" s="12" t="str">
        <f>VLOOKUP(B570,'[1]高三下(高考)'!$B:$J,9,0)</f>
        <v>马俊</v>
      </c>
      <c r="I570" s="15">
        <f t="shared" si="118"/>
        <v>114.84098939929329</v>
      </c>
      <c r="J570">
        <f t="shared" si="119"/>
        <v>49</v>
      </c>
      <c r="K570">
        <f>VLOOKUP(B570,[1]高三上!$B:$J,8,0)</f>
        <v>44</v>
      </c>
      <c r="L570" t="str">
        <f>VLOOKUP(B570,[1]高三上!$B:$J,9,0)</f>
        <v>马俊</v>
      </c>
      <c r="M570">
        <f t="shared" si="113"/>
        <v>112.36749116607774</v>
      </c>
      <c r="N570">
        <f t="shared" si="120"/>
        <v>91</v>
      </c>
      <c r="O570">
        <f>VLOOKUP(B570,[1]高二下!$B:$J,8,0)</f>
        <v>45</v>
      </c>
      <c r="P570" t="str">
        <f>VLOOKUP(B570,[1]高二下!$B:$J,9,0)</f>
        <v>马俊</v>
      </c>
      <c r="Q570">
        <f t="shared" si="114"/>
        <v>128.62190812720848</v>
      </c>
      <c r="R570">
        <f t="shared" si="121"/>
        <v>126</v>
      </c>
      <c r="S570">
        <f>VLOOKUP(B570,[1]高二上!$B:$J,8,0)</f>
        <v>29</v>
      </c>
      <c r="T570" t="str">
        <f>VLOOKUP(B570,[1]高二上!$B:$J,9,0)</f>
        <v>马俊</v>
      </c>
      <c r="U570">
        <f t="shared" si="115"/>
        <v>44.876325088339222</v>
      </c>
      <c r="V570">
        <f t="shared" si="122"/>
        <v>207</v>
      </c>
      <c r="W570">
        <f>VLOOKUP(B570,[1]高一下!$B:$J,8,0)</f>
        <v>70</v>
      </c>
      <c r="X570" t="str">
        <f>VLOOKUP(B570,[1]高一下!$B:$J,9,0)</f>
        <v>马俊</v>
      </c>
      <c r="Y570">
        <f t="shared" si="116"/>
        <v>131.44876325088339</v>
      </c>
      <c r="Z570">
        <f t="shared" si="123"/>
        <v>51</v>
      </c>
      <c r="AA570">
        <f>VLOOKUP(B570,[1]高一上!$B:$I,7,0)</f>
        <v>36</v>
      </c>
      <c r="AB570" t="str">
        <f>VLOOKUP(B570,[1]高一上!$B:$I,8,0)</f>
        <v>马俊</v>
      </c>
      <c r="AC570">
        <f t="shared" si="117"/>
        <v>115.54770318021201</v>
      </c>
      <c r="AD570">
        <f t="shared" si="124"/>
        <v>140</v>
      </c>
      <c r="AE570">
        <f>VLOOKUP(B570,[1]中考!$B:$H,7,0)</f>
        <v>93</v>
      </c>
      <c r="AF570">
        <f t="shared" si="125"/>
        <v>95</v>
      </c>
    </row>
    <row r="571" spans="1:32" x14ac:dyDescent="0.2">
      <c r="A571" s="2" t="s">
        <v>1700</v>
      </c>
      <c r="B571" s="2" t="s">
        <v>1701</v>
      </c>
      <c r="C571" s="1">
        <v>14</v>
      </c>
      <c r="D571" s="3" t="s">
        <v>1070</v>
      </c>
      <c r="E571" s="4" t="s">
        <v>1702</v>
      </c>
      <c r="F571" s="1">
        <v>398</v>
      </c>
      <c r="G571" s="13">
        <f>VLOOKUP(B571,'[1]高三下(高考)'!$B:$J,8,0)</f>
        <v>40</v>
      </c>
      <c r="H571" s="12" t="str">
        <f>VLOOKUP(B571,'[1]高三下(高考)'!$B:$J,9,0)</f>
        <v>马俊</v>
      </c>
      <c r="I571" s="15">
        <f t="shared" si="118"/>
        <v>46.289752650176673</v>
      </c>
      <c r="J571">
        <f t="shared" si="119"/>
        <v>264</v>
      </c>
      <c r="K571">
        <f>VLOOKUP(B571,[1]高三上!$B:$J,8,0)</f>
        <v>40</v>
      </c>
      <c r="L571" t="str">
        <f>VLOOKUP(B571,[1]高三上!$B:$J,9,0)</f>
        <v>马俊</v>
      </c>
      <c r="M571">
        <f t="shared" si="113"/>
        <v>86.219081272084807</v>
      </c>
      <c r="N571">
        <f t="shared" si="120"/>
        <v>112</v>
      </c>
      <c r="O571">
        <f>VLOOKUP(B571,[1]高二下!$B:$J,8,0)</f>
        <v>55</v>
      </c>
      <c r="P571" t="str">
        <f>VLOOKUP(B571,[1]高二下!$B:$J,9,0)</f>
        <v>马俊</v>
      </c>
      <c r="Q571">
        <f t="shared" si="114"/>
        <v>141.69611307420496</v>
      </c>
      <c r="R571">
        <f t="shared" si="121"/>
        <v>73</v>
      </c>
      <c r="S571">
        <f>VLOOKUP(B571,[1]高二上!$B:$J,8,0)</f>
        <v>31</v>
      </c>
      <c r="T571" t="str">
        <f>VLOOKUP(B571,[1]高二上!$B:$J,9,0)</f>
        <v>马俊</v>
      </c>
      <c r="U571">
        <f t="shared" si="115"/>
        <v>107.77385159010601</v>
      </c>
      <c r="V571">
        <f t="shared" si="122"/>
        <v>191</v>
      </c>
      <c r="W571">
        <f>VLOOKUP(B571,[1]高一下!$B:$J,8,0)</f>
        <v>44</v>
      </c>
      <c r="X571" t="str">
        <f>VLOOKUP(B571,[1]高一下!$B:$J,9,0)</f>
        <v>马俊</v>
      </c>
      <c r="Y571">
        <f t="shared" si="116"/>
        <v>53.35689045936396</v>
      </c>
      <c r="Z571">
        <f t="shared" si="123"/>
        <v>213</v>
      </c>
      <c r="AA571">
        <f>VLOOKUP(B571,[1]高一上!$B:$I,7,0)</f>
        <v>43</v>
      </c>
      <c r="AB571" t="str">
        <f>VLOOKUP(B571,[1]高一上!$B:$I,8,0)</f>
        <v>吕开绒</v>
      </c>
      <c r="AC571">
        <f t="shared" si="117"/>
        <v>32.862190812720854</v>
      </c>
      <c r="AD571">
        <f t="shared" si="124"/>
        <v>81</v>
      </c>
      <c r="AE571">
        <f>VLOOKUP(B571,[1]中考!$B:$H,7,0)</f>
        <v>110</v>
      </c>
      <c r="AF571">
        <f t="shared" si="125"/>
        <v>23</v>
      </c>
    </row>
    <row r="572" spans="1:32" x14ac:dyDescent="0.2">
      <c r="A572" s="2" t="s">
        <v>1703</v>
      </c>
      <c r="B572" s="2" t="s">
        <v>1704</v>
      </c>
      <c r="C572" s="1">
        <v>14</v>
      </c>
      <c r="D572" s="3" t="s">
        <v>1070</v>
      </c>
      <c r="E572" s="4" t="s">
        <v>1705</v>
      </c>
      <c r="F572" s="1">
        <v>393</v>
      </c>
      <c r="G572" s="13">
        <f>VLOOKUP(B572,'[1]高三下(高考)'!$B:$J,8,0)</f>
        <v>54</v>
      </c>
      <c r="H572" s="12" t="str">
        <f>VLOOKUP(B572,'[1]高三下(高考)'!$B:$J,9,0)</f>
        <v>马俊</v>
      </c>
      <c r="I572" s="15">
        <f t="shared" si="118"/>
        <v>100</v>
      </c>
      <c r="J572">
        <f t="shared" si="119"/>
        <v>207</v>
      </c>
      <c r="K572">
        <v>0</v>
      </c>
      <c r="L572" t="str">
        <f>H572</f>
        <v>马俊</v>
      </c>
      <c r="M572">
        <f t="shared" si="113"/>
        <v>100</v>
      </c>
      <c r="N572">
        <f t="shared" si="120"/>
        <v>255</v>
      </c>
      <c r="O572">
        <v>0</v>
      </c>
      <c r="P572" t="str">
        <f>L572</f>
        <v>马俊</v>
      </c>
      <c r="Q572">
        <f t="shared" si="114"/>
        <v>100</v>
      </c>
      <c r="R572">
        <f t="shared" si="121"/>
        <v>261</v>
      </c>
      <c r="S572">
        <f>VLOOKUP(B572,[1]高二上!$B:$J,8,0)</f>
        <v>48</v>
      </c>
      <c r="T572" t="str">
        <f>VLOOKUP(B572,[1]高二上!$B:$J,9,0)</f>
        <v>马俊</v>
      </c>
      <c r="U572">
        <f t="shared" si="115"/>
        <v>103.53356890459364</v>
      </c>
      <c r="V572">
        <f t="shared" si="122"/>
        <v>67</v>
      </c>
      <c r="W572">
        <f>VLOOKUP(B572,[1]高一下!$B:$J,8,0)</f>
        <v>65</v>
      </c>
      <c r="X572" t="str">
        <f>VLOOKUP(B572,[1]高一下!$B:$J,9,0)</f>
        <v>马俊</v>
      </c>
      <c r="Y572">
        <f t="shared" si="116"/>
        <v>119.08127208480565</v>
      </c>
      <c r="Z572">
        <f t="shared" si="123"/>
        <v>77</v>
      </c>
      <c r="AA572">
        <f>VLOOKUP(B572,[1]高一上!$B:$I,7,0)</f>
        <v>37</v>
      </c>
      <c r="AB572" t="str">
        <f>VLOOKUP(B572,[1]高一上!$B:$I,8,0)</f>
        <v>央宗娜姆</v>
      </c>
      <c r="AC572">
        <f t="shared" si="117"/>
        <v>145.58303886925796</v>
      </c>
      <c r="AD572">
        <f t="shared" si="124"/>
        <v>131</v>
      </c>
      <c r="AE572">
        <f>VLOOKUP(B572,[1]中考!$B:$H,7,0)</f>
        <v>74</v>
      </c>
      <c r="AF572">
        <f t="shared" si="125"/>
        <v>206</v>
      </c>
    </row>
    <row r="573" spans="1:32" x14ac:dyDescent="0.2">
      <c r="A573" s="2" t="s">
        <v>1706</v>
      </c>
      <c r="B573" s="2" t="s">
        <v>1707</v>
      </c>
      <c r="C573" s="1">
        <v>14</v>
      </c>
      <c r="D573" s="3" t="s">
        <v>1070</v>
      </c>
      <c r="E573" s="4" t="s">
        <v>1708</v>
      </c>
      <c r="F573" s="1">
        <v>392</v>
      </c>
      <c r="G573" s="13">
        <f>VLOOKUP(B573,'[1]高三下(高考)'!$B:$J,8,0)</f>
        <v>60</v>
      </c>
      <c r="H573" s="12" t="str">
        <f>VLOOKUP(B573,'[1]高三下(高考)'!$B:$J,9,0)</f>
        <v>马俊</v>
      </c>
      <c r="I573" s="15">
        <f t="shared" si="118"/>
        <v>100</v>
      </c>
      <c r="J573">
        <f t="shared" si="119"/>
        <v>155</v>
      </c>
      <c r="K573">
        <v>0</v>
      </c>
      <c r="L573" t="str">
        <f>H573</f>
        <v>马俊</v>
      </c>
      <c r="M573">
        <f t="shared" si="113"/>
        <v>100</v>
      </c>
      <c r="N573">
        <f t="shared" si="120"/>
        <v>255</v>
      </c>
      <c r="O573">
        <v>0</v>
      </c>
      <c r="P573" t="str">
        <f>L573</f>
        <v>马俊</v>
      </c>
      <c r="Q573">
        <f t="shared" si="114"/>
        <v>100</v>
      </c>
      <c r="R573">
        <f t="shared" si="121"/>
        <v>261</v>
      </c>
      <c r="S573">
        <f>VLOOKUP(B573,[1]高二上!$B:$J,8,0)</f>
        <v>32</v>
      </c>
      <c r="T573" t="str">
        <f>VLOOKUP(B573,[1]高二上!$B:$J,9,0)</f>
        <v>马俊</v>
      </c>
      <c r="U573">
        <f t="shared" si="115"/>
        <v>133.92226148409895</v>
      </c>
      <c r="V573">
        <f t="shared" si="122"/>
        <v>179</v>
      </c>
      <c r="W573">
        <f>VLOOKUP(B573,[1]高一下!$B:$J,8,0)</f>
        <v>31</v>
      </c>
      <c r="X573" t="str">
        <f>VLOOKUP(B573,[1]高一下!$B:$J,9,0)</f>
        <v>马俊</v>
      </c>
      <c r="Y573">
        <f t="shared" si="116"/>
        <v>60.070671378091873</v>
      </c>
      <c r="Z573">
        <f t="shared" si="123"/>
        <v>275</v>
      </c>
      <c r="AA573">
        <f>VLOOKUP(B573,[1]高一上!$B:$I,7,0)</f>
        <v>33</v>
      </c>
      <c r="AB573" t="str">
        <f>VLOOKUP(B573,[1]高一上!$B:$I,8,0)</f>
        <v>吕开绒</v>
      </c>
      <c r="AC573">
        <f t="shared" si="117"/>
        <v>71.378091872791515</v>
      </c>
      <c r="AD573">
        <f t="shared" si="124"/>
        <v>162</v>
      </c>
      <c r="AE573">
        <f>VLOOKUP(B573,[1]中考!$B:$H,7,0)</f>
        <v>77</v>
      </c>
      <c r="AF573">
        <f t="shared" si="125"/>
        <v>194</v>
      </c>
    </row>
    <row r="574" spans="1:32" x14ac:dyDescent="0.2">
      <c r="A574" s="2" t="s">
        <v>1709</v>
      </c>
      <c r="B574" s="2" t="s">
        <v>1710</v>
      </c>
      <c r="C574" s="1">
        <v>14</v>
      </c>
      <c r="D574" s="3" t="s">
        <v>1070</v>
      </c>
      <c r="E574" s="4" t="s">
        <v>1711</v>
      </c>
      <c r="F574" s="1">
        <v>391</v>
      </c>
      <c r="G574" s="13">
        <f>VLOOKUP(B574,'[1]高三下(高考)'!$B:$J,8,0)</f>
        <v>62</v>
      </c>
      <c r="H574" s="12" t="str">
        <f>VLOOKUP(B574,'[1]高三下(高考)'!$B:$J,9,0)</f>
        <v>马俊</v>
      </c>
      <c r="I574" s="15">
        <f t="shared" si="118"/>
        <v>122.26148409893993</v>
      </c>
      <c r="J574">
        <f t="shared" si="119"/>
        <v>138</v>
      </c>
      <c r="K574">
        <f>VLOOKUP(B574,[1]高三上!$B:$J,8,0)</f>
        <v>28</v>
      </c>
      <c r="L574" t="str">
        <f>VLOOKUP(B574,[1]高三上!$B:$J,9,0)</f>
        <v>马俊</v>
      </c>
      <c r="M574">
        <f t="shared" si="113"/>
        <v>77.738515901060069</v>
      </c>
      <c r="N574">
        <f t="shared" si="120"/>
        <v>201</v>
      </c>
      <c r="O574">
        <f>VLOOKUP(B574,[1]高二下!$B:$J,8,0)</f>
        <v>44</v>
      </c>
      <c r="P574" t="str">
        <f>VLOOKUP(B574,[1]高二下!$B:$J,9,0)</f>
        <v>马俊</v>
      </c>
      <c r="Q574">
        <f t="shared" si="114"/>
        <v>67.844522968197879</v>
      </c>
      <c r="R574">
        <f t="shared" si="121"/>
        <v>138</v>
      </c>
      <c r="S574">
        <f>VLOOKUP(B574,[1]高二上!$B:$J,8,0)</f>
        <v>52</v>
      </c>
      <c r="T574" t="str">
        <f>VLOOKUP(B574,[1]高二上!$B:$J,9,0)</f>
        <v>马俊</v>
      </c>
      <c r="U574">
        <f t="shared" si="115"/>
        <v>110.60070671378092</v>
      </c>
      <c r="V574">
        <f t="shared" si="122"/>
        <v>47</v>
      </c>
      <c r="W574">
        <f>VLOOKUP(B574,[1]高一下!$B:$J,8,0)</f>
        <v>65</v>
      </c>
      <c r="X574" t="str">
        <f>VLOOKUP(B574,[1]高一下!$B:$J,9,0)</f>
        <v>马俊</v>
      </c>
      <c r="Y574">
        <f t="shared" si="116"/>
        <v>108.8339222614841</v>
      </c>
      <c r="Z574">
        <f t="shared" si="123"/>
        <v>77</v>
      </c>
      <c r="AA574">
        <f>VLOOKUP(B574,[1]高一上!$B:$I,7,0)</f>
        <v>40</v>
      </c>
      <c r="AB574" t="str">
        <f>VLOOKUP(B574,[1]高一上!$B:$I,8,0)</f>
        <v>央宗娜姆</v>
      </c>
      <c r="AC574">
        <f t="shared" si="117"/>
        <v>80.918727915194353</v>
      </c>
      <c r="AD574">
        <f t="shared" si="124"/>
        <v>102</v>
      </c>
      <c r="AE574">
        <f>VLOOKUP(B574,[1]中考!$B:$H,7,0)</f>
        <v>110</v>
      </c>
      <c r="AF574">
        <f t="shared" si="125"/>
        <v>23</v>
      </c>
    </row>
    <row r="575" spans="1:32" x14ac:dyDescent="0.2">
      <c r="A575" s="2" t="s">
        <v>1712</v>
      </c>
      <c r="B575" s="2" t="s">
        <v>1713</v>
      </c>
      <c r="C575" s="1">
        <v>14</v>
      </c>
      <c r="D575" s="3" t="s">
        <v>1070</v>
      </c>
      <c r="E575" s="4" t="s">
        <v>1714</v>
      </c>
      <c r="F575" s="1">
        <v>390</v>
      </c>
      <c r="G575" s="13">
        <f>VLOOKUP(B575,'[1]高三下(高考)'!$B:$J,8,0)</f>
        <v>70</v>
      </c>
      <c r="H575" s="12" t="str">
        <f>VLOOKUP(B575,'[1]高三下(高考)'!$B:$J,9,0)</f>
        <v>马俊</v>
      </c>
      <c r="I575" s="15">
        <f t="shared" si="118"/>
        <v>135.68904593639576</v>
      </c>
      <c r="J575">
        <f t="shared" si="119"/>
        <v>86</v>
      </c>
      <c r="K575">
        <f>VLOOKUP(B575,[1]高三上!$B:$J,8,0)</f>
        <v>30</v>
      </c>
      <c r="L575" t="str">
        <f>VLOOKUP(B575,[1]高三上!$B:$J,9,0)</f>
        <v>马俊</v>
      </c>
      <c r="M575">
        <f t="shared" si="113"/>
        <v>58.657243816254415</v>
      </c>
      <c r="N575">
        <f t="shared" si="120"/>
        <v>187</v>
      </c>
      <c r="O575">
        <f>VLOOKUP(B575,[1]高二下!$B:$J,8,0)</f>
        <v>56</v>
      </c>
      <c r="P575" t="str">
        <f>VLOOKUP(B575,[1]高二下!$B:$J,9,0)</f>
        <v>马俊</v>
      </c>
      <c r="Q575">
        <f t="shared" si="114"/>
        <v>87.279151943462892</v>
      </c>
      <c r="R575">
        <f t="shared" si="121"/>
        <v>70</v>
      </c>
      <c r="S575">
        <f>VLOOKUP(B575,[1]高二上!$B:$J,8,0)</f>
        <v>56</v>
      </c>
      <c r="T575" t="str">
        <f>VLOOKUP(B575,[1]高二上!$B:$J,9,0)</f>
        <v>马俊</v>
      </c>
      <c r="U575">
        <f t="shared" si="115"/>
        <v>116.96113074204948</v>
      </c>
      <c r="V575">
        <f t="shared" si="122"/>
        <v>34</v>
      </c>
      <c r="W575">
        <f>VLOOKUP(B575,[1]高一下!$B:$J,8,0)</f>
        <v>64</v>
      </c>
      <c r="X575" t="str">
        <f>VLOOKUP(B575,[1]高一下!$B:$J,9,0)</f>
        <v>马俊</v>
      </c>
      <c r="Y575">
        <f t="shared" si="116"/>
        <v>93.28621908127208</v>
      </c>
      <c r="Z575">
        <f t="shared" si="123"/>
        <v>82</v>
      </c>
      <c r="AA575">
        <f>VLOOKUP(B575,[1]高一上!$B:$I,7,0)</f>
        <v>46</v>
      </c>
      <c r="AB575" t="str">
        <f>VLOOKUP(B575,[1]高一上!$B:$I,8,0)</f>
        <v>赵云川</v>
      </c>
      <c r="AC575">
        <f t="shared" si="117"/>
        <v>93.992932862190813</v>
      </c>
      <c r="AD575">
        <f t="shared" si="124"/>
        <v>63</v>
      </c>
      <c r="AE575">
        <f>VLOOKUP(B575,[1]中考!$B:$H,7,0)</f>
        <v>99</v>
      </c>
      <c r="AF575">
        <f t="shared" si="125"/>
        <v>65</v>
      </c>
    </row>
    <row r="576" spans="1:32" x14ac:dyDescent="0.2">
      <c r="A576" s="2" t="s">
        <v>1715</v>
      </c>
      <c r="B576" s="2" t="s">
        <v>1716</v>
      </c>
      <c r="C576" s="1">
        <v>14</v>
      </c>
      <c r="D576" s="3" t="s">
        <v>1070</v>
      </c>
      <c r="E576" s="4" t="s">
        <v>1717</v>
      </c>
      <c r="F576" s="1">
        <v>387</v>
      </c>
      <c r="G576" s="13">
        <f>VLOOKUP(B576,'[1]高三下(高考)'!$B:$J,8,0)</f>
        <v>63</v>
      </c>
      <c r="H576" s="12" t="str">
        <f>VLOOKUP(B576,'[1]高三下(高考)'!$B:$J,9,0)</f>
        <v>马俊</v>
      </c>
      <c r="I576" s="15">
        <f t="shared" si="118"/>
        <v>101.76678445229682</v>
      </c>
      <c r="J576">
        <f t="shared" si="119"/>
        <v>132</v>
      </c>
      <c r="K576">
        <f>VLOOKUP(B576,[1]高三上!$B:$J,8,0)</f>
        <v>36</v>
      </c>
      <c r="L576" t="str">
        <f>VLOOKUP(B576,[1]高三上!$B:$J,9,0)</f>
        <v>马俊</v>
      </c>
      <c r="M576">
        <f t="shared" si="113"/>
        <v>79.505300353356887</v>
      </c>
      <c r="N576">
        <f t="shared" si="120"/>
        <v>137</v>
      </c>
      <c r="O576">
        <f>VLOOKUP(B576,[1]高二下!$B:$J,8,0)</f>
        <v>53</v>
      </c>
      <c r="P576" t="str">
        <f>VLOOKUP(B576,[1]高二下!$B:$J,9,0)</f>
        <v>马俊</v>
      </c>
      <c r="Q576">
        <f t="shared" si="114"/>
        <v>90.10600706713781</v>
      </c>
      <c r="R576">
        <f t="shared" si="121"/>
        <v>79</v>
      </c>
      <c r="S576">
        <f>VLOOKUP(B576,[1]高二上!$B:$J,8,0)</f>
        <v>51</v>
      </c>
      <c r="T576" t="str">
        <f>VLOOKUP(B576,[1]高二上!$B:$J,9,0)</f>
        <v>马俊</v>
      </c>
      <c r="U576">
        <f t="shared" si="115"/>
        <v>106.36042402826855</v>
      </c>
      <c r="V576">
        <f t="shared" si="122"/>
        <v>51</v>
      </c>
      <c r="W576">
        <f>VLOOKUP(B576,[1]高一下!$B:$J,8,0)</f>
        <v>67</v>
      </c>
      <c r="X576" t="str">
        <f>VLOOKUP(B576,[1]高一下!$B:$J,9,0)</f>
        <v>马俊</v>
      </c>
      <c r="Y576">
        <f t="shared" si="116"/>
        <v>94.699646643109546</v>
      </c>
      <c r="Z576">
        <f t="shared" si="123"/>
        <v>69</v>
      </c>
      <c r="AA576">
        <f>VLOOKUP(B576,[1]高一上!$B:$I,7,0)</f>
        <v>48</v>
      </c>
      <c r="AB576" t="str">
        <f>VLOOKUP(B576,[1]高一上!$B:$I,8,0)</f>
        <v>马俊</v>
      </c>
      <c r="AC576">
        <f t="shared" si="117"/>
        <v>102.47349823321555</v>
      </c>
      <c r="AD576">
        <f t="shared" si="124"/>
        <v>54</v>
      </c>
      <c r="AE576">
        <f>VLOOKUP(B576,[1]中考!$B:$H,7,0)</f>
        <v>97</v>
      </c>
      <c r="AF576">
        <f t="shared" si="125"/>
        <v>76</v>
      </c>
    </row>
    <row r="577" spans="1:32" x14ac:dyDescent="0.2">
      <c r="A577" s="2" t="s">
        <v>1718</v>
      </c>
      <c r="B577" s="2" t="s">
        <v>1719</v>
      </c>
      <c r="C577" s="1">
        <v>14</v>
      </c>
      <c r="D577" s="3" t="s">
        <v>1070</v>
      </c>
      <c r="E577" s="4" t="s">
        <v>1720</v>
      </c>
      <c r="F577" s="1">
        <v>384</v>
      </c>
      <c r="G577" s="13">
        <f>VLOOKUP(B577,'[1]高三下(高考)'!$B:$J,8,0)</f>
        <v>43</v>
      </c>
      <c r="H577" s="12" t="str">
        <f>VLOOKUP(B577,'[1]高三下(高考)'!$B:$J,9,0)</f>
        <v>马俊</v>
      </c>
      <c r="I577" s="15">
        <f t="shared" si="118"/>
        <v>100</v>
      </c>
      <c r="J577">
        <f t="shared" si="119"/>
        <v>255</v>
      </c>
      <c r="K577">
        <v>0</v>
      </c>
      <c r="L577" t="str">
        <f>H577</f>
        <v>马俊</v>
      </c>
      <c r="M577">
        <f t="shared" si="113"/>
        <v>100</v>
      </c>
      <c r="N577">
        <f t="shared" si="120"/>
        <v>255</v>
      </c>
      <c r="O577">
        <v>0</v>
      </c>
      <c r="P577" t="str">
        <f>L577</f>
        <v>马俊</v>
      </c>
      <c r="Q577">
        <f t="shared" si="114"/>
        <v>100</v>
      </c>
      <c r="R577">
        <f t="shared" si="121"/>
        <v>261</v>
      </c>
      <c r="S577">
        <f>VLOOKUP(B577,[1]高二上!$B:$J,8,0)</f>
        <v>31</v>
      </c>
      <c r="T577" t="str">
        <f>VLOOKUP(B577,[1]高二上!$B:$J,9,0)</f>
        <v>马俊</v>
      </c>
      <c r="U577">
        <f t="shared" si="115"/>
        <v>115.54770318021201</v>
      </c>
      <c r="V577">
        <f t="shared" si="122"/>
        <v>191</v>
      </c>
      <c r="W577">
        <f>VLOOKUP(B577,[1]高一下!$B:$J,8,0)</f>
        <v>41</v>
      </c>
      <c r="X577" t="str">
        <f>VLOOKUP(B577,[1]高一下!$B:$J,9,0)</f>
        <v>马俊</v>
      </c>
      <c r="Y577">
        <f t="shared" si="116"/>
        <v>74.204946996466433</v>
      </c>
      <c r="Z577">
        <f t="shared" si="123"/>
        <v>235</v>
      </c>
      <c r="AA577">
        <f>VLOOKUP(B577,[1]高一上!$B:$I,7,0)</f>
        <v>33</v>
      </c>
      <c r="AB577" t="str">
        <f>VLOOKUP(B577,[1]高一上!$B:$I,8,0)</f>
        <v>马俊</v>
      </c>
      <c r="AC577">
        <f t="shared" si="117"/>
        <v>92.932862190812727</v>
      </c>
      <c r="AD577">
        <f t="shared" si="124"/>
        <v>162</v>
      </c>
      <c r="AE577">
        <f>VLOOKUP(B577,[1]中考!$B:$H,7,0)</f>
        <v>72</v>
      </c>
      <c r="AF577">
        <f t="shared" si="125"/>
        <v>215</v>
      </c>
    </row>
    <row r="578" spans="1:32" x14ac:dyDescent="0.2">
      <c r="A578" s="2" t="s">
        <v>1721</v>
      </c>
      <c r="B578" s="2" t="s">
        <v>1722</v>
      </c>
      <c r="C578" s="1">
        <v>14</v>
      </c>
      <c r="D578" s="3" t="s">
        <v>1070</v>
      </c>
      <c r="E578" s="4" t="s">
        <v>1723</v>
      </c>
      <c r="F578" s="1">
        <v>382</v>
      </c>
      <c r="G578" s="13">
        <f>VLOOKUP(B578,'[1]高三下(高考)'!$B:$J,8,0)</f>
        <v>68</v>
      </c>
      <c r="H578" s="12" t="str">
        <f>VLOOKUP(B578,'[1]高三下(高考)'!$B:$J,9,0)</f>
        <v>马俊</v>
      </c>
      <c r="I578" s="15">
        <f t="shared" si="118"/>
        <v>142.75618374558303</v>
      </c>
      <c r="J578">
        <f t="shared" si="119"/>
        <v>103</v>
      </c>
      <c r="K578">
        <f>VLOOKUP(B578,[1]高三上!$B:$J,8,0)</f>
        <v>24</v>
      </c>
      <c r="L578" t="str">
        <f>VLOOKUP(B578,[1]高三上!$B:$J,9,0)</f>
        <v>马俊</v>
      </c>
      <c r="M578">
        <f t="shared" si="113"/>
        <v>62.897526501766784</v>
      </c>
      <c r="N578">
        <f t="shared" si="120"/>
        <v>224</v>
      </c>
      <c r="O578">
        <f>VLOOKUP(B578,[1]高二下!$B:$J,8,0)</f>
        <v>46</v>
      </c>
      <c r="P578" t="str">
        <f>VLOOKUP(B578,[1]高二下!$B:$J,9,0)</f>
        <v>马俊</v>
      </c>
      <c r="Q578">
        <f t="shared" si="114"/>
        <v>125.4416961130742</v>
      </c>
      <c r="R578">
        <f t="shared" si="121"/>
        <v>119</v>
      </c>
      <c r="S578">
        <f>VLOOKUP(B578,[1]高二上!$B:$J,8,0)</f>
        <v>31</v>
      </c>
      <c r="T578" t="str">
        <f>VLOOKUP(B578,[1]高二上!$B:$J,9,0)</f>
        <v>马俊</v>
      </c>
      <c r="U578">
        <f t="shared" si="115"/>
        <v>107.77385159010601</v>
      </c>
      <c r="V578">
        <f t="shared" si="122"/>
        <v>191</v>
      </c>
      <c r="W578">
        <f>VLOOKUP(B578,[1]高一下!$B:$J,8,0)</f>
        <v>44</v>
      </c>
      <c r="X578" t="str">
        <f>VLOOKUP(B578,[1]高一下!$B:$J,9,0)</f>
        <v>马俊</v>
      </c>
      <c r="Y578">
        <f t="shared" si="116"/>
        <v>81.978798586572438</v>
      </c>
      <c r="Z578">
        <f t="shared" si="123"/>
        <v>213</v>
      </c>
      <c r="AA578">
        <f>VLOOKUP(B578,[1]高一上!$B:$I,7,0)</f>
        <v>33</v>
      </c>
      <c r="AB578" t="str">
        <f>VLOOKUP(B578,[1]高一上!$B:$I,8,0)</f>
        <v>央宗娜姆</v>
      </c>
      <c r="AC578">
        <f t="shared" si="117"/>
        <v>42.402826855123678</v>
      </c>
      <c r="AD578">
        <f t="shared" si="124"/>
        <v>162</v>
      </c>
      <c r="AE578">
        <f>VLOOKUP(B578,[1]中考!$B:$H,7,0)</f>
        <v>102</v>
      </c>
      <c r="AF578">
        <f t="shared" si="125"/>
        <v>50</v>
      </c>
    </row>
    <row r="579" spans="1:32" x14ac:dyDescent="0.2">
      <c r="A579" s="2" t="s">
        <v>1724</v>
      </c>
      <c r="B579" s="2" t="s">
        <v>1725</v>
      </c>
      <c r="C579" s="1">
        <v>14</v>
      </c>
      <c r="D579" s="3" t="s">
        <v>1070</v>
      </c>
      <c r="E579" s="4" t="s">
        <v>1726</v>
      </c>
      <c r="F579" s="1">
        <v>379</v>
      </c>
      <c r="G579" s="13">
        <f>VLOOKUP(B579,'[1]高三下(高考)'!$B:$J,8,0)</f>
        <v>65</v>
      </c>
      <c r="H579" s="12" t="str">
        <f>VLOOKUP(B579,'[1]高三下(高考)'!$B:$J,9,0)</f>
        <v>马俊</v>
      </c>
      <c r="I579" s="15">
        <f t="shared" si="118"/>
        <v>77.738515901060069</v>
      </c>
      <c r="J579">
        <f t="shared" si="119"/>
        <v>121</v>
      </c>
      <c r="K579">
        <f>VLOOKUP(B579,[1]高三上!$B:$J,8,0)</f>
        <v>49</v>
      </c>
      <c r="L579" t="str">
        <f>VLOOKUP(B579,[1]高三上!$B:$J,9,0)</f>
        <v>马俊</v>
      </c>
      <c r="M579">
        <f t="shared" si="113"/>
        <v>113.78091872791519</v>
      </c>
      <c r="N579">
        <f t="shared" si="120"/>
        <v>58</v>
      </c>
      <c r="O579">
        <f>VLOOKUP(B579,[1]高二下!$B:$J,8,0)</f>
        <v>51</v>
      </c>
      <c r="P579" t="str">
        <f>VLOOKUP(B579,[1]高二下!$B:$J,9,0)</f>
        <v>马俊</v>
      </c>
      <c r="Q579">
        <f t="shared" si="114"/>
        <v>116.25441696113074</v>
      </c>
      <c r="R579">
        <f t="shared" si="121"/>
        <v>97</v>
      </c>
      <c r="S579">
        <f>VLOOKUP(B579,[1]高二上!$B:$J,8,0)</f>
        <v>37</v>
      </c>
      <c r="T579" t="str">
        <f>VLOOKUP(B579,[1]高二上!$B:$J,9,0)</f>
        <v>马俊</v>
      </c>
      <c r="U579">
        <f t="shared" si="115"/>
        <v>98.586572438162548</v>
      </c>
      <c r="V579">
        <f t="shared" si="122"/>
        <v>143</v>
      </c>
      <c r="W579">
        <f>VLOOKUP(B579,[1]高一下!$B:$J,8,0)</f>
        <v>56</v>
      </c>
      <c r="X579" t="str">
        <f>VLOOKUP(B579,[1]高一下!$B:$J,9,0)</f>
        <v>马俊</v>
      </c>
      <c r="Y579">
        <f t="shared" si="116"/>
        <v>117.6678445229682</v>
      </c>
      <c r="Z579">
        <f t="shared" si="123"/>
        <v>139</v>
      </c>
      <c r="AA579">
        <f>VLOOKUP(B579,[1]高一上!$B:$I,7,0)</f>
        <v>30</v>
      </c>
      <c r="AB579" t="str">
        <f>VLOOKUP(B579,[1]高一上!$B:$I,8,0)</f>
        <v>喇燕</v>
      </c>
      <c r="AC579">
        <f t="shared" si="117"/>
        <v>101.76678445229682</v>
      </c>
      <c r="AD579">
        <f t="shared" si="124"/>
        <v>189</v>
      </c>
      <c r="AE579">
        <f>VLOOKUP(B579,[1]中考!$B:$H,7,0)</f>
        <v>86</v>
      </c>
      <c r="AF579">
        <f t="shared" si="125"/>
        <v>144</v>
      </c>
    </row>
    <row r="580" spans="1:32" x14ac:dyDescent="0.2">
      <c r="A580" s="2" t="s">
        <v>1727</v>
      </c>
      <c r="B580" s="2" t="s">
        <v>1728</v>
      </c>
      <c r="C580" s="1">
        <v>14</v>
      </c>
      <c r="D580" s="3" t="s">
        <v>1070</v>
      </c>
      <c r="E580" s="4" t="s">
        <v>1729</v>
      </c>
      <c r="F580" s="1">
        <v>375</v>
      </c>
      <c r="G580" s="13">
        <f>VLOOKUP(B580,'[1]高三下(高考)'!$B:$J,8,0)</f>
        <v>44</v>
      </c>
      <c r="H580" s="12" t="str">
        <f>VLOOKUP(B580,'[1]高三下(高考)'!$B:$J,9,0)</f>
        <v>马俊</v>
      </c>
      <c r="I580" s="15">
        <f t="shared" si="118"/>
        <v>95.053003533568898</v>
      </c>
      <c r="J580">
        <f t="shared" si="119"/>
        <v>250</v>
      </c>
      <c r="K580">
        <f>VLOOKUP(B580,[1]高三上!$B:$J,8,0)</f>
        <v>20</v>
      </c>
      <c r="L580" t="str">
        <f>VLOOKUP(B580,[1]高三上!$B:$J,9,0)</f>
        <v>马俊</v>
      </c>
      <c r="M580">
        <f t="shared" ref="M580:M639" si="126">IF(OR(O580=0,K580=0),100,(((R580-N580)/COUNTIF(D:D,D580))*100)+100)</f>
        <v>101.06007067137809</v>
      </c>
      <c r="N580">
        <f t="shared" si="120"/>
        <v>236</v>
      </c>
      <c r="O580">
        <f>VLOOKUP(B580,[1]高二下!$B:$J,8,0)</f>
        <v>25</v>
      </c>
      <c r="P580" t="str">
        <f>VLOOKUP(B580,[1]高二下!$B:$J,9,0)</f>
        <v>马俊</v>
      </c>
      <c r="Q580">
        <f t="shared" ref="Q580:Q639" si="127">IF(OR(O580=0,S580=0),100,(((V580-R580)/COUNTIF(D:D,D580))*100)+100)</f>
        <v>61.130742049469966</v>
      </c>
      <c r="R580">
        <f t="shared" si="121"/>
        <v>239</v>
      </c>
      <c r="S580">
        <f>VLOOKUP(B580,[1]高二上!$B:$J,8,0)</f>
        <v>39</v>
      </c>
      <c r="T580" t="str">
        <f>VLOOKUP(B580,[1]高二上!$B:$J,9,0)</f>
        <v>马俊</v>
      </c>
      <c r="U580">
        <f t="shared" ref="U580:U639" si="128">IF(OR(W580=0,S580=0),100,(((Z580-V580)/COUNTIF(D:D,D580))*100)+100)</f>
        <v>89.399293286219077</v>
      </c>
      <c r="V580">
        <f t="shared" si="122"/>
        <v>129</v>
      </c>
      <c r="W580">
        <f>VLOOKUP(B580,[1]高一下!$B:$J,8,0)</f>
        <v>62</v>
      </c>
      <c r="X580" t="str">
        <f>VLOOKUP(B580,[1]高一下!$B:$J,9,0)</f>
        <v>马俊</v>
      </c>
      <c r="Y580">
        <f t="shared" ref="Y580:Y639" si="129">IF(OR(W580=0,AA580=0),100,(((AD580-Z580)/COUNTIF(D:D,D580))*100)+100)</f>
        <v>141.69611307420496</v>
      </c>
      <c r="Z580">
        <f t="shared" si="123"/>
        <v>99</v>
      </c>
      <c r="AA580">
        <f>VLOOKUP(B580,[1]高一上!$B:$I,7,0)</f>
        <v>26</v>
      </c>
      <c r="AB580" t="str">
        <f>VLOOKUP(B580,[1]高一上!$B:$I,8,0)</f>
        <v>吕开绒</v>
      </c>
      <c r="AC580">
        <f t="shared" si="117"/>
        <v>152.29681978798587</v>
      </c>
      <c r="AD580">
        <f t="shared" si="124"/>
        <v>217</v>
      </c>
      <c r="AE580">
        <f>VLOOKUP(B580,[1]中考!$B:$H,7,0)</f>
        <v>66</v>
      </c>
      <c r="AF580">
        <f t="shared" si="125"/>
        <v>247</v>
      </c>
    </row>
    <row r="581" spans="1:32" x14ac:dyDescent="0.2">
      <c r="A581" s="2" t="s">
        <v>1730</v>
      </c>
      <c r="B581" s="2" t="s">
        <v>1731</v>
      </c>
      <c r="C581" s="1">
        <v>14</v>
      </c>
      <c r="D581" s="3" t="s">
        <v>1070</v>
      </c>
      <c r="E581" s="4" t="s">
        <v>1732</v>
      </c>
      <c r="F581" s="1">
        <v>368</v>
      </c>
      <c r="G581" s="13">
        <f>VLOOKUP(B581,'[1]高三下(高考)'!$B:$J,8,0)</f>
        <v>60</v>
      </c>
      <c r="H581" s="12" t="str">
        <f>VLOOKUP(B581,'[1]高三下(高考)'!$B:$J,9,0)</f>
        <v>马俊</v>
      </c>
      <c r="I581" s="15">
        <f t="shared" si="118"/>
        <v>120.84805653710248</v>
      </c>
      <c r="J581">
        <f t="shared" si="119"/>
        <v>155</v>
      </c>
      <c r="K581">
        <f>VLOOKUP(B581,[1]高三上!$B:$J,8,0)</f>
        <v>26</v>
      </c>
      <c r="L581" t="str">
        <f>VLOOKUP(B581,[1]高三上!$B:$J,9,0)</f>
        <v>马俊</v>
      </c>
      <c r="M581">
        <f t="shared" si="126"/>
        <v>85.865724381625441</v>
      </c>
      <c r="N581">
        <f t="shared" si="120"/>
        <v>214</v>
      </c>
      <c r="O581">
        <f>VLOOKUP(B581,[1]高二下!$B:$J,8,0)</f>
        <v>38</v>
      </c>
      <c r="P581" t="str">
        <f>VLOOKUP(B581,[1]高二下!$B:$J,9,0)</f>
        <v>马俊</v>
      </c>
      <c r="Q581">
        <f t="shared" si="127"/>
        <v>71.378091872791515</v>
      </c>
      <c r="R581">
        <f t="shared" si="121"/>
        <v>174</v>
      </c>
      <c r="S581">
        <f>VLOOKUP(B581,[1]高二上!$B:$J,8,0)</f>
        <v>44</v>
      </c>
      <c r="T581" t="str">
        <f>VLOOKUP(B581,[1]高二上!$B:$J,9,0)</f>
        <v>赵云川</v>
      </c>
      <c r="U581">
        <f t="shared" si="128"/>
        <v>135.33568904593639</v>
      </c>
      <c r="V581">
        <f t="shared" si="122"/>
        <v>93</v>
      </c>
      <c r="W581">
        <f>VLOOKUP(B581,[1]高一下!$B:$J,8,0)</f>
        <v>47</v>
      </c>
      <c r="X581" t="str">
        <f>VLOOKUP(B581,[1]高一下!$B:$J,9,0)</f>
        <v>赵云川</v>
      </c>
      <c r="Y581">
        <f t="shared" si="129"/>
        <v>54.063604240282686</v>
      </c>
      <c r="Z581">
        <f t="shared" si="123"/>
        <v>193</v>
      </c>
      <c r="AA581">
        <f>VLOOKUP(B581,[1]高一上!$B:$I,7,0)</f>
        <v>46</v>
      </c>
      <c r="AB581" t="str">
        <f>VLOOKUP(B581,[1]高一上!$B:$I,8,0)</f>
        <v>央宗娜姆</v>
      </c>
      <c r="AC581">
        <f t="shared" si="117"/>
        <v>73.144876325088333</v>
      </c>
      <c r="AD581">
        <f t="shared" si="124"/>
        <v>63</v>
      </c>
      <c r="AE581">
        <f>VLOOKUP(B581,[1]中考!$B:$H,7,0)</f>
        <v>90</v>
      </c>
      <c r="AF581">
        <f t="shared" si="125"/>
        <v>117</v>
      </c>
    </row>
    <row r="582" spans="1:32" x14ac:dyDescent="0.2">
      <c r="A582" s="2" t="s">
        <v>1733</v>
      </c>
      <c r="B582" s="2" t="s">
        <v>1734</v>
      </c>
      <c r="C582" s="1">
        <v>14</v>
      </c>
      <c r="D582" s="3" t="s">
        <v>1070</v>
      </c>
      <c r="E582" s="4" t="s">
        <v>1735</v>
      </c>
      <c r="F582" s="1">
        <v>367</v>
      </c>
      <c r="G582" s="13">
        <f>VLOOKUP(B582,'[1]高三下(高考)'!$B:$J,8,0)</f>
        <v>59</v>
      </c>
      <c r="H582" s="12" t="str">
        <f>VLOOKUP(B582,'[1]高三下(高考)'!$B:$J,9,0)</f>
        <v>马俊</v>
      </c>
      <c r="I582" s="15">
        <f t="shared" si="118"/>
        <v>115.90106007067138</v>
      </c>
      <c r="J582">
        <f t="shared" si="119"/>
        <v>163</v>
      </c>
      <c r="K582">
        <f>VLOOKUP(B582,[1]高三上!$B:$J,8,0)</f>
        <v>27</v>
      </c>
      <c r="L582" t="str">
        <f>VLOOKUP(B582,[1]高三上!$B:$J,9,0)</f>
        <v>马俊</v>
      </c>
      <c r="M582">
        <f t="shared" si="126"/>
        <v>97.879858657243815</v>
      </c>
      <c r="N582">
        <f t="shared" si="120"/>
        <v>208</v>
      </c>
      <c r="O582">
        <f>VLOOKUP(B582,[1]高二下!$B:$J,8,0)</f>
        <v>35</v>
      </c>
      <c r="P582" t="str">
        <f>VLOOKUP(B582,[1]高二下!$B:$J,9,0)</f>
        <v>马俊</v>
      </c>
      <c r="Q582">
        <f t="shared" si="127"/>
        <v>96.113074204946997</v>
      </c>
      <c r="R582">
        <f t="shared" si="121"/>
        <v>202</v>
      </c>
      <c r="S582">
        <f>VLOOKUP(B582,[1]高二上!$B:$J,8,0)</f>
        <v>31</v>
      </c>
      <c r="T582" t="str">
        <f>VLOOKUP(B582,[1]高二上!$B:$J,9,0)</f>
        <v>马俊</v>
      </c>
      <c r="U582">
        <f t="shared" si="128"/>
        <v>81.625441696113072</v>
      </c>
      <c r="V582">
        <f t="shared" si="122"/>
        <v>191</v>
      </c>
      <c r="W582">
        <f>VLOOKUP(B582,[1]高一下!$B:$J,8,0)</f>
        <v>56</v>
      </c>
      <c r="X582" t="str">
        <f>VLOOKUP(B582,[1]高一下!$B:$J,9,0)</f>
        <v>马俊</v>
      </c>
      <c r="Y582">
        <f t="shared" si="129"/>
        <v>86.925795053003526</v>
      </c>
      <c r="Z582">
        <f t="shared" si="123"/>
        <v>139</v>
      </c>
      <c r="AA582">
        <f>VLOOKUP(B582,[1]高一上!$B:$I,7,0)</f>
        <v>40</v>
      </c>
      <c r="AB582" t="str">
        <f>VLOOKUP(B582,[1]高一上!$B:$I,8,0)</f>
        <v>喇燕</v>
      </c>
      <c r="AC582">
        <f t="shared" si="117"/>
        <v>141.34275618374559</v>
      </c>
      <c r="AD582">
        <f t="shared" si="124"/>
        <v>102</v>
      </c>
      <c r="AE582">
        <f>VLOOKUP(B582,[1]中考!$B:$H,7,0)</f>
        <v>60</v>
      </c>
      <c r="AF582">
        <f t="shared" si="125"/>
        <v>256</v>
      </c>
    </row>
    <row r="583" spans="1:32" x14ac:dyDescent="0.2">
      <c r="A583" s="2" t="s">
        <v>1736</v>
      </c>
      <c r="B583" s="2" t="s">
        <v>1737</v>
      </c>
      <c r="C583" s="1">
        <v>14</v>
      </c>
      <c r="D583" s="3" t="s">
        <v>1070</v>
      </c>
      <c r="E583" s="4" t="s">
        <v>1738</v>
      </c>
      <c r="F583" s="1">
        <v>364</v>
      </c>
      <c r="G583" s="13">
        <f>VLOOKUP(B583,'[1]高三下(高考)'!$B:$J,8,0)</f>
        <v>23</v>
      </c>
      <c r="H583" s="12" t="str">
        <f>VLOOKUP(B583,'[1]高三下(高考)'!$B:$J,9,0)</f>
        <v>马俊</v>
      </c>
      <c r="I583" s="15">
        <f t="shared" si="118"/>
        <v>100</v>
      </c>
      <c r="J583">
        <f t="shared" si="119"/>
        <v>281</v>
      </c>
      <c r="K583">
        <f>VLOOKUP(B583,[1]高三上!$B:$J,8,0)</f>
        <v>0</v>
      </c>
      <c r="L583" t="str">
        <f>VLOOKUP(B583,[1]高三上!$B:$J,9,0)</f>
        <v>马俊</v>
      </c>
      <c r="M583">
        <f t="shared" si="126"/>
        <v>100</v>
      </c>
      <c r="N583">
        <f t="shared" si="120"/>
        <v>255</v>
      </c>
      <c r="O583">
        <f>VLOOKUP(B583,[1]高二下!$B:$J,8,0)</f>
        <v>47</v>
      </c>
      <c r="P583" t="str">
        <f>VLOOKUP(B583,[1]高二下!$B:$J,9,0)</f>
        <v>马俊</v>
      </c>
      <c r="Q583">
        <f t="shared" si="127"/>
        <v>87.632508833922259</v>
      </c>
      <c r="R583">
        <f t="shared" si="121"/>
        <v>108</v>
      </c>
      <c r="S583">
        <f>VLOOKUP(B583,[1]高二上!$B:$J,8,0)</f>
        <v>47</v>
      </c>
      <c r="T583" t="str">
        <f>VLOOKUP(B583,[1]高二上!$B:$J,9,0)</f>
        <v>马俊</v>
      </c>
      <c r="U583">
        <f t="shared" si="128"/>
        <v>94.699646643109546</v>
      </c>
      <c r="V583">
        <f t="shared" si="122"/>
        <v>73</v>
      </c>
      <c r="W583">
        <f>VLOOKUP(B583,[1]高一下!$B:$J,8,0)</f>
        <v>69</v>
      </c>
      <c r="X583" t="str">
        <f>VLOOKUP(B583,[1]高一下!$B:$J,9,0)</f>
        <v>马俊</v>
      </c>
      <c r="Y583">
        <f t="shared" si="129"/>
        <v>173.14487632508832</v>
      </c>
      <c r="Z583">
        <f t="shared" si="123"/>
        <v>58</v>
      </c>
      <c r="AA583">
        <f>VLOOKUP(B583,[1]高一上!$B:$I,7,0)</f>
        <v>18</v>
      </c>
      <c r="AB583" t="str">
        <f>VLOOKUP(B583,[1]高一上!$B:$I,8,0)</f>
        <v>曹云萍</v>
      </c>
      <c r="AC583">
        <f t="shared" si="117"/>
        <v>169.61130742049471</v>
      </c>
      <c r="AD583">
        <f t="shared" si="124"/>
        <v>265</v>
      </c>
      <c r="AE583">
        <f>VLOOKUP(B583,[1]中考!$B:$H,7,0)</f>
        <v>61</v>
      </c>
      <c r="AF583">
        <f t="shared" si="125"/>
        <v>255</v>
      </c>
    </row>
    <row r="584" spans="1:32" x14ac:dyDescent="0.2">
      <c r="A584" s="2" t="s">
        <v>1739</v>
      </c>
      <c r="B584" s="2" t="s">
        <v>1740</v>
      </c>
      <c r="C584" s="1">
        <v>14</v>
      </c>
      <c r="D584" s="3" t="s">
        <v>1070</v>
      </c>
      <c r="E584" s="4" t="s">
        <v>1741</v>
      </c>
      <c r="F584" s="1">
        <v>363</v>
      </c>
      <c r="G584" s="13">
        <f>VLOOKUP(B584,'[1]高三下(高考)'!$B:$J,8,0)</f>
        <v>51</v>
      </c>
      <c r="H584" s="12" t="str">
        <f>VLOOKUP(B584,'[1]高三下(高考)'!$B:$J,9,0)</f>
        <v>马俊</v>
      </c>
      <c r="I584" s="15">
        <f t="shared" si="118"/>
        <v>100</v>
      </c>
      <c r="J584">
        <f t="shared" si="119"/>
        <v>221</v>
      </c>
      <c r="K584">
        <v>0</v>
      </c>
      <c r="L584" t="str">
        <f>H584</f>
        <v>马俊</v>
      </c>
      <c r="M584">
        <f t="shared" si="126"/>
        <v>100</v>
      </c>
      <c r="N584">
        <f t="shared" si="120"/>
        <v>255</v>
      </c>
      <c r="O584">
        <v>0</v>
      </c>
      <c r="P584" t="str">
        <f>L584</f>
        <v>马俊</v>
      </c>
      <c r="Q584">
        <f t="shared" si="127"/>
        <v>100</v>
      </c>
      <c r="R584">
        <f t="shared" si="121"/>
        <v>261</v>
      </c>
      <c r="S584">
        <f>VLOOKUP(B584,[1]高二上!$B:$J,8,0)</f>
        <v>25</v>
      </c>
      <c r="T584" t="str">
        <f>VLOOKUP(B584,[1]高二上!$B:$J,9,0)</f>
        <v>马俊</v>
      </c>
      <c r="U584">
        <f t="shared" si="128"/>
        <v>69.964664310954063</v>
      </c>
      <c r="V584">
        <f t="shared" si="122"/>
        <v>237</v>
      </c>
      <c r="W584">
        <f>VLOOKUP(B584,[1]高一下!$B:$J,8,0)</f>
        <v>53</v>
      </c>
      <c r="X584" t="str">
        <f>VLOOKUP(B584,[1]高一下!$B:$J,9,0)</f>
        <v>马俊</v>
      </c>
      <c r="Y584">
        <f t="shared" si="129"/>
        <v>92.579505300353361</v>
      </c>
      <c r="Z584">
        <f t="shared" si="123"/>
        <v>152</v>
      </c>
      <c r="AA584">
        <f>VLOOKUP(B584,[1]高一上!$B:$I,7,0)</f>
        <v>37</v>
      </c>
      <c r="AB584" t="str">
        <f>VLOOKUP(B584,[1]高一上!$B:$I,8,0)</f>
        <v>吕开绒</v>
      </c>
      <c r="AC584">
        <f t="shared" si="117"/>
        <v>139.57597173144876</v>
      </c>
      <c r="AD584">
        <f t="shared" si="124"/>
        <v>131</v>
      </c>
      <c r="AE584">
        <f>VLOOKUP(B584,[1]中考!$B:$H,7,0)</f>
        <v>55</v>
      </c>
      <c r="AF584">
        <f t="shared" si="125"/>
        <v>264</v>
      </c>
    </row>
    <row r="585" spans="1:32" x14ac:dyDescent="0.2">
      <c r="A585" s="2" t="s">
        <v>1742</v>
      </c>
      <c r="B585" s="2" t="s">
        <v>1743</v>
      </c>
      <c r="C585" s="1">
        <v>14</v>
      </c>
      <c r="D585" s="3" t="s">
        <v>1070</v>
      </c>
      <c r="E585" s="4" t="s">
        <v>1744</v>
      </c>
      <c r="F585" s="1">
        <v>361</v>
      </c>
      <c r="G585" s="13">
        <f>VLOOKUP(B585,'[1]高三下(高考)'!$B:$J,8,0)</f>
        <v>60</v>
      </c>
      <c r="H585" s="12" t="str">
        <f>VLOOKUP(B585,'[1]高三下(高考)'!$B:$J,9,0)</f>
        <v>马俊</v>
      </c>
      <c r="I585" s="15">
        <f t="shared" si="118"/>
        <v>100</v>
      </c>
      <c r="J585">
        <f t="shared" si="119"/>
        <v>155</v>
      </c>
      <c r="K585">
        <v>0</v>
      </c>
      <c r="L585" t="str">
        <f>H585</f>
        <v>马俊</v>
      </c>
      <c r="M585">
        <f t="shared" si="126"/>
        <v>100</v>
      </c>
      <c r="N585">
        <f t="shared" si="120"/>
        <v>255</v>
      </c>
      <c r="O585">
        <v>0</v>
      </c>
      <c r="P585" t="str">
        <f>L585</f>
        <v>马俊</v>
      </c>
      <c r="Q585">
        <f t="shared" si="127"/>
        <v>100</v>
      </c>
      <c r="R585">
        <f t="shared" si="121"/>
        <v>261</v>
      </c>
      <c r="S585">
        <f>VLOOKUP(B585,[1]高二上!$B:$J,8,0)</f>
        <v>34</v>
      </c>
      <c r="T585" t="str">
        <f>VLOOKUP(B585,[1]高二上!$B:$J,9,0)</f>
        <v>马俊</v>
      </c>
      <c r="U585">
        <f t="shared" si="128"/>
        <v>72.084805653710248</v>
      </c>
      <c r="V585">
        <f t="shared" si="122"/>
        <v>167</v>
      </c>
      <c r="W585">
        <f>VLOOKUP(B585,[1]高一下!$B:$J,8,0)</f>
        <v>63</v>
      </c>
      <c r="X585" t="str">
        <f>VLOOKUP(B585,[1]高一下!$B:$J,9,0)</f>
        <v>马俊</v>
      </c>
      <c r="Y585">
        <f t="shared" si="129"/>
        <v>93.639575971731446</v>
      </c>
      <c r="Z585">
        <f t="shared" si="123"/>
        <v>88</v>
      </c>
      <c r="AA585">
        <f>VLOOKUP(B585,[1]高一上!$B:$I,7,0)</f>
        <v>45</v>
      </c>
      <c r="AB585" t="str">
        <f>VLOOKUP(B585,[1]高一上!$B:$I,8,0)</f>
        <v>马俊</v>
      </c>
      <c r="AC585">
        <f t="shared" si="117"/>
        <v>130.74204946996466</v>
      </c>
      <c r="AD585">
        <f t="shared" si="124"/>
        <v>70</v>
      </c>
      <c r="AE585">
        <f>VLOOKUP(B585,[1]中考!$B:$H,7,0)</f>
        <v>80</v>
      </c>
      <c r="AF585">
        <f t="shared" si="125"/>
        <v>175</v>
      </c>
    </row>
    <row r="586" spans="1:32" x14ac:dyDescent="0.2">
      <c r="A586" s="2" t="s">
        <v>1745</v>
      </c>
      <c r="B586" s="2" t="s">
        <v>1746</v>
      </c>
      <c r="C586" s="1">
        <v>14</v>
      </c>
      <c r="D586" s="3" t="s">
        <v>1070</v>
      </c>
      <c r="E586" s="4" t="s">
        <v>1747</v>
      </c>
      <c r="F586" s="1">
        <v>356</v>
      </c>
      <c r="G586" s="13">
        <f>VLOOKUP(B586,'[1]高三下(高考)'!$B:$J,8,0)</f>
        <v>59</v>
      </c>
      <c r="H586" s="12" t="str">
        <f>VLOOKUP(B586,'[1]高三下(高考)'!$B:$J,9,0)</f>
        <v>马俊</v>
      </c>
      <c r="I586" s="15">
        <f t="shared" si="118"/>
        <v>78.445229681978802</v>
      </c>
      <c r="J586">
        <f t="shared" si="119"/>
        <v>163</v>
      </c>
      <c r="K586">
        <f>VLOOKUP(B586,[1]高三上!$B:$J,8,0)</f>
        <v>42</v>
      </c>
      <c r="L586" t="str">
        <f>VLOOKUP(B586,[1]高三上!$B:$J,9,0)</f>
        <v>马俊</v>
      </c>
      <c r="M586">
        <f t="shared" si="126"/>
        <v>142.40282685512369</v>
      </c>
      <c r="N586">
        <f t="shared" si="120"/>
        <v>102</v>
      </c>
      <c r="O586">
        <f>VLOOKUP(B586,[1]高二下!$B:$J,8,0)</f>
        <v>29</v>
      </c>
      <c r="P586" t="str">
        <f>VLOOKUP(B586,[1]高二下!$B:$J,9,0)</f>
        <v>马俊</v>
      </c>
      <c r="Q586">
        <f t="shared" si="127"/>
        <v>75.971731448763251</v>
      </c>
      <c r="R586">
        <f t="shared" si="121"/>
        <v>222</v>
      </c>
      <c r="S586">
        <f>VLOOKUP(B586,[1]高二上!$B:$J,8,0)</f>
        <v>36</v>
      </c>
      <c r="T586" t="str">
        <f>VLOOKUP(B586,[1]高二上!$B:$J,9,0)</f>
        <v>马俊</v>
      </c>
      <c r="U586">
        <f t="shared" si="128"/>
        <v>128.62190812720848</v>
      </c>
      <c r="V586">
        <f t="shared" si="122"/>
        <v>154</v>
      </c>
      <c r="W586">
        <f>VLOOKUP(B586,[1]高一下!$B:$J,8,0)</f>
        <v>41</v>
      </c>
      <c r="X586" t="str">
        <f>VLOOKUP(B586,[1]高一下!$B:$J,9,0)</f>
        <v>马俊</v>
      </c>
      <c r="Y586">
        <f t="shared" si="129"/>
        <v>41.696113074204945</v>
      </c>
      <c r="Z586">
        <f t="shared" si="123"/>
        <v>235</v>
      </c>
      <c r="AA586">
        <f>VLOOKUP(B586,[1]高一上!$B:$I,7,0)</f>
        <v>45</v>
      </c>
      <c r="AB586" t="str">
        <f>VLOOKUP(B586,[1]高一上!$B:$I,8,0)</f>
        <v>吕开绒</v>
      </c>
      <c r="AC586">
        <f t="shared" si="117"/>
        <v>66.077738515901061</v>
      </c>
      <c r="AD586">
        <f t="shared" si="124"/>
        <v>70</v>
      </c>
      <c r="AE586">
        <f>VLOOKUP(B586,[1]中考!$B:$H,7,0)</f>
        <v>87</v>
      </c>
      <c r="AF586">
        <f t="shared" si="125"/>
        <v>139</v>
      </c>
    </row>
    <row r="587" spans="1:32" x14ac:dyDescent="0.2">
      <c r="A587" s="2" t="s">
        <v>1748</v>
      </c>
      <c r="B587" s="2" t="s">
        <v>1749</v>
      </c>
      <c r="C587" s="1">
        <v>14</v>
      </c>
      <c r="D587" s="3" t="s">
        <v>1070</v>
      </c>
      <c r="E587" s="4" t="s">
        <v>1750</v>
      </c>
      <c r="F587" s="1">
        <v>354</v>
      </c>
      <c r="G587" s="13">
        <f>VLOOKUP(B587,'[1]高三下(高考)'!$B:$J,8,0)</f>
        <v>51</v>
      </c>
      <c r="H587" s="12" t="str">
        <f>VLOOKUP(B587,'[1]高三下(高考)'!$B:$J,9,0)</f>
        <v>马俊</v>
      </c>
      <c r="I587" s="15">
        <f t="shared" si="118"/>
        <v>44.876325088339222</v>
      </c>
      <c r="J587">
        <f t="shared" si="119"/>
        <v>221</v>
      </c>
      <c r="K587">
        <f>VLOOKUP(B587,[1]高三上!$B:$J,8,0)</f>
        <v>48</v>
      </c>
      <c r="L587" t="str">
        <f>VLOOKUP(B587,[1]高三上!$B:$J,9,0)</f>
        <v>马俊</v>
      </c>
      <c r="M587">
        <f t="shared" si="126"/>
        <v>104.9469964664311</v>
      </c>
      <c r="N587">
        <f t="shared" si="120"/>
        <v>65</v>
      </c>
      <c r="O587">
        <f>VLOOKUP(B587,[1]高二下!$B:$J,8,0)</f>
        <v>53</v>
      </c>
      <c r="P587" t="str">
        <f>VLOOKUP(B587,[1]高二下!$B:$J,9,0)</f>
        <v>马俊</v>
      </c>
      <c r="Q587">
        <f t="shared" si="127"/>
        <v>99.293286219081267</v>
      </c>
      <c r="R587">
        <f t="shared" si="121"/>
        <v>79</v>
      </c>
      <c r="S587">
        <f>VLOOKUP(B587,[1]高二上!$B:$J,8,0)</f>
        <v>46</v>
      </c>
      <c r="T587" t="str">
        <f>VLOOKUP(B587,[1]高二上!$B:$J,9,0)</f>
        <v>马俊</v>
      </c>
      <c r="U587">
        <f t="shared" si="128"/>
        <v>89.045936395759725</v>
      </c>
      <c r="V587">
        <f t="shared" si="122"/>
        <v>77</v>
      </c>
      <c r="W587">
        <f>VLOOKUP(B587,[1]高一下!$B:$J,8,0)</f>
        <v>72</v>
      </c>
      <c r="X587" t="str">
        <f>VLOOKUP(B587,[1]高一下!$B:$J,9,0)</f>
        <v>马俊</v>
      </c>
      <c r="Y587">
        <f t="shared" si="129"/>
        <v>171.73144876325088</v>
      </c>
      <c r="Z587">
        <f t="shared" si="123"/>
        <v>46</v>
      </c>
      <c r="AA587">
        <f>VLOOKUP(B587,[1]高一上!$B:$I,7,0)</f>
        <v>21</v>
      </c>
      <c r="AB587" t="str">
        <f>VLOOKUP(B587,[1]高一上!$B:$I,8,0)</f>
        <v>马俊</v>
      </c>
      <c r="AC587">
        <f t="shared" si="117"/>
        <v>106.71378091872792</v>
      </c>
      <c r="AD587">
        <f t="shared" si="124"/>
        <v>249</v>
      </c>
      <c r="AE587">
        <f>VLOOKUP(B587,[1]中考!$B:$H,7,0)</f>
        <v>99</v>
      </c>
      <c r="AF587">
        <f t="shared" si="125"/>
        <v>65</v>
      </c>
    </row>
    <row r="588" spans="1:32" x14ac:dyDescent="0.2">
      <c r="A588" s="2" t="s">
        <v>1751</v>
      </c>
      <c r="B588" s="2" t="s">
        <v>1752</v>
      </c>
      <c r="C588" s="1">
        <v>14</v>
      </c>
      <c r="D588" s="3" t="s">
        <v>1070</v>
      </c>
      <c r="E588" s="4" t="s">
        <v>1753</v>
      </c>
      <c r="F588" s="1">
        <v>352</v>
      </c>
      <c r="G588" s="13">
        <f>VLOOKUP(B588,'[1]高三下(高考)'!$B:$J,8,0)</f>
        <v>36</v>
      </c>
      <c r="H588" s="12" t="str">
        <f>VLOOKUP(B588,'[1]高三下(高考)'!$B:$J,9,0)</f>
        <v>马俊</v>
      </c>
      <c r="I588" s="15">
        <f t="shared" si="118"/>
        <v>100</v>
      </c>
      <c r="J588">
        <f t="shared" si="119"/>
        <v>271</v>
      </c>
      <c r="K588">
        <v>0</v>
      </c>
      <c r="L588" t="str">
        <f>H588</f>
        <v>马俊</v>
      </c>
      <c r="M588">
        <f t="shared" si="126"/>
        <v>100</v>
      </c>
      <c r="N588">
        <f t="shared" si="120"/>
        <v>255</v>
      </c>
      <c r="O588">
        <v>0</v>
      </c>
      <c r="P588" t="str">
        <f>L588</f>
        <v>马俊</v>
      </c>
      <c r="Q588">
        <f t="shared" si="127"/>
        <v>100</v>
      </c>
      <c r="R588">
        <f t="shared" si="121"/>
        <v>261</v>
      </c>
      <c r="S588">
        <f>VLOOKUP(B588,[1]高二上!$B:$J,8,0)</f>
        <v>38</v>
      </c>
      <c r="T588" t="str">
        <f>VLOOKUP(B588,[1]高二上!$B:$J,9,0)</f>
        <v>马俊</v>
      </c>
      <c r="U588">
        <f t="shared" si="128"/>
        <v>131.09540636042402</v>
      </c>
      <c r="V588">
        <f t="shared" si="122"/>
        <v>134</v>
      </c>
      <c r="W588">
        <f>VLOOKUP(B588,[1]高一下!$B:$J,8,0)</f>
        <v>43</v>
      </c>
      <c r="X588" t="str">
        <f>VLOOKUP(B588,[1]高一下!$B:$J,9,0)</f>
        <v>马俊</v>
      </c>
      <c r="Y588">
        <f t="shared" si="129"/>
        <v>118.72791519434628</v>
      </c>
      <c r="Z588">
        <f t="shared" si="123"/>
        <v>222</v>
      </c>
      <c r="AA588">
        <f>VLOOKUP(B588,[1]高一上!$B:$I,7,0)</f>
        <v>12</v>
      </c>
      <c r="AB588" t="str">
        <f>VLOOKUP(B588,[1]高一上!$B:$I,8,0)</f>
        <v>曹云萍</v>
      </c>
      <c r="AC588">
        <f t="shared" si="117"/>
        <v>83.39222614840989</v>
      </c>
      <c r="AD588">
        <f t="shared" si="124"/>
        <v>275</v>
      </c>
      <c r="AE588">
        <f>VLOOKUP(B588,[1]中考!$B:$H,7,0)</f>
        <v>80</v>
      </c>
      <c r="AF588">
        <f t="shared" si="125"/>
        <v>175</v>
      </c>
    </row>
    <row r="589" spans="1:32" x14ac:dyDescent="0.2">
      <c r="A589" s="2" t="s">
        <v>1754</v>
      </c>
      <c r="B589" s="2" t="s">
        <v>1755</v>
      </c>
      <c r="C589" s="1">
        <v>14</v>
      </c>
      <c r="D589" s="3" t="s">
        <v>1070</v>
      </c>
      <c r="E589" s="4" t="s">
        <v>1756</v>
      </c>
      <c r="F589" s="1">
        <v>351</v>
      </c>
      <c r="G589" s="13">
        <f>VLOOKUP(B589,'[1]高三下(高考)'!$B:$J,8,0)</f>
        <v>50</v>
      </c>
      <c r="H589" s="12" t="str">
        <f>VLOOKUP(B589,'[1]高三下(高考)'!$B:$J,9,0)</f>
        <v>马俊</v>
      </c>
      <c r="I589" s="15">
        <f t="shared" si="118"/>
        <v>65.724381625441694</v>
      </c>
      <c r="J589">
        <f t="shared" si="119"/>
        <v>228</v>
      </c>
      <c r="K589">
        <f>VLOOKUP(B589,[1]高三上!$B:$J,8,0)</f>
        <v>37</v>
      </c>
      <c r="L589" t="str">
        <f>VLOOKUP(B589,[1]高三上!$B:$J,9,0)</f>
        <v>马俊</v>
      </c>
      <c r="M589">
        <f t="shared" si="126"/>
        <v>120.84805653710248</v>
      </c>
      <c r="N589">
        <f t="shared" si="120"/>
        <v>131</v>
      </c>
      <c r="O589">
        <f>VLOOKUP(B589,[1]高二下!$B:$J,8,0)</f>
        <v>36</v>
      </c>
      <c r="P589" t="str">
        <f>VLOOKUP(B589,[1]高二下!$B:$J,9,0)</f>
        <v>马俊</v>
      </c>
      <c r="Q589">
        <f t="shared" si="127"/>
        <v>120.49469964664311</v>
      </c>
      <c r="R589">
        <f t="shared" si="121"/>
        <v>190</v>
      </c>
      <c r="S589">
        <f>VLOOKUP(B589,[1]高二上!$B:$J,8,0)</f>
        <v>23</v>
      </c>
      <c r="T589" t="str">
        <f>VLOOKUP(B589,[1]高二上!$B:$J,9,0)</f>
        <v>曹云萍</v>
      </c>
      <c r="U589">
        <f t="shared" si="128"/>
        <v>102.12014134275618</v>
      </c>
      <c r="V589">
        <f t="shared" si="122"/>
        <v>248</v>
      </c>
      <c r="W589">
        <f>VLOOKUP(B589,[1]高一下!$B:$J,8,0)</f>
        <v>37</v>
      </c>
      <c r="X589" t="str">
        <f>VLOOKUP(B589,[1]高一下!$B:$J,9,0)</f>
        <v>曹云萍</v>
      </c>
      <c r="Y589">
        <f t="shared" si="129"/>
        <v>77.03180212014135</v>
      </c>
      <c r="Z589">
        <f t="shared" si="123"/>
        <v>254</v>
      </c>
      <c r="AA589">
        <f>VLOOKUP(B589,[1]高一上!$B:$I,7,0)</f>
        <v>30</v>
      </c>
      <c r="AB589" t="str">
        <f>VLOOKUP(B589,[1]高一上!$B:$I,8,0)</f>
        <v>曹云萍</v>
      </c>
      <c r="AC589">
        <f t="shared" si="117"/>
        <v>81.625441696113072</v>
      </c>
      <c r="AD589">
        <f t="shared" si="124"/>
        <v>189</v>
      </c>
      <c r="AE589">
        <f>VLOOKUP(B589,[1]中考!$B:$H,7,0)</f>
        <v>75</v>
      </c>
      <c r="AF589">
        <f t="shared" si="125"/>
        <v>202</v>
      </c>
    </row>
    <row r="590" spans="1:32" x14ac:dyDescent="0.2">
      <c r="A590" s="2" t="s">
        <v>1757</v>
      </c>
      <c r="B590" s="2" t="s">
        <v>1758</v>
      </c>
      <c r="C590" s="1">
        <v>14</v>
      </c>
      <c r="D590" s="3" t="s">
        <v>1070</v>
      </c>
      <c r="E590" s="4" t="s">
        <v>1596</v>
      </c>
      <c r="F590" s="1">
        <v>351</v>
      </c>
      <c r="G590" s="13">
        <f>VLOOKUP(B590,'[1]高三下(高考)'!$B:$J,8,0)</f>
        <v>56</v>
      </c>
      <c r="H590" s="12" t="str">
        <f>VLOOKUP(B590,'[1]高三下(高考)'!$B:$J,9,0)</f>
        <v>马俊</v>
      </c>
      <c r="I590" s="15">
        <f t="shared" si="118"/>
        <v>100</v>
      </c>
      <c r="J590">
        <f t="shared" si="119"/>
        <v>188</v>
      </c>
      <c r="K590">
        <v>0</v>
      </c>
      <c r="L590" t="str">
        <f>H590</f>
        <v>马俊</v>
      </c>
      <c r="M590">
        <f t="shared" si="126"/>
        <v>100</v>
      </c>
      <c r="N590">
        <f t="shared" si="120"/>
        <v>255</v>
      </c>
      <c r="O590">
        <v>0</v>
      </c>
      <c r="P590" t="str">
        <f>L590</f>
        <v>马俊</v>
      </c>
      <c r="Q590">
        <f t="shared" si="127"/>
        <v>100</v>
      </c>
      <c r="R590">
        <f t="shared" si="121"/>
        <v>261</v>
      </c>
      <c r="S590">
        <f>VLOOKUP(B590,[1]高二上!$B:$J,8,0)</f>
        <v>46</v>
      </c>
      <c r="T590" t="str">
        <f>VLOOKUP(B590,[1]高二上!$B:$J,9,0)</f>
        <v>马俊</v>
      </c>
      <c r="U590">
        <f t="shared" si="128"/>
        <v>135.33568904593639</v>
      </c>
      <c r="V590">
        <f t="shared" si="122"/>
        <v>77</v>
      </c>
      <c r="W590">
        <f>VLOOKUP(B590,[1]高一下!$B:$J,8,0)</f>
        <v>50</v>
      </c>
      <c r="X590" t="str">
        <f>VLOOKUP(B590,[1]高一下!$B:$J,9,0)</f>
        <v>马俊</v>
      </c>
      <c r="Y590">
        <f t="shared" si="129"/>
        <v>110.24734982332156</v>
      </c>
      <c r="Z590">
        <f t="shared" si="123"/>
        <v>177</v>
      </c>
      <c r="AA590">
        <f>VLOOKUP(B590,[1]高一上!$B:$I,7,0)</f>
        <v>28</v>
      </c>
      <c r="AB590" t="str">
        <f>VLOOKUP(B590,[1]高一上!$B:$I,8,0)</f>
        <v>吕开绒</v>
      </c>
      <c r="AC590">
        <f t="shared" si="117"/>
        <v>54.416961130742045</v>
      </c>
      <c r="AD590">
        <f t="shared" si="124"/>
        <v>206</v>
      </c>
      <c r="AE590">
        <f>VLOOKUP(B590,[1]中考!$B:$H,7,0)</f>
        <v>103</v>
      </c>
      <c r="AF590">
        <f t="shared" si="125"/>
        <v>48</v>
      </c>
    </row>
    <row r="591" spans="1:32" x14ac:dyDescent="0.2">
      <c r="A591" s="2" t="s">
        <v>1759</v>
      </c>
      <c r="B591" s="2" t="s">
        <v>1760</v>
      </c>
      <c r="C591" s="1">
        <v>14</v>
      </c>
      <c r="D591" s="3" t="s">
        <v>1070</v>
      </c>
      <c r="E591" s="4" t="s">
        <v>1567</v>
      </c>
      <c r="F591" s="1">
        <v>337</v>
      </c>
      <c r="G591" s="13">
        <f>VLOOKUP(B591,'[1]高三下(高考)'!$B:$J,8,0)</f>
        <v>62</v>
      </c>
      <c r="H591" s="12" t="str">
        <f>VLOOKUP(B591,'[1]高三下(高考)'!$B:$J,9,0)</f>
        <v>马俊</v>
      </c>
      <c r="I591" s="15">
        <f t="shared" si="118"/>
        <v>85.159010600706708</v>
      </c>
      <c r="J591">
        <f t="shared" si="119"/>
        <v>138</v>
      </c>
      <c r="K591">
        <f>VLOOKUP(B591,[1]高三上!$B:$J,8,0)</f>
        <v>43</v>
      </c>
      <c r="L591" t="str">
        <f>VLOOKUP(B591,[1]高三上!$B:$J,9,0)</f>
        <v>马俊</v>
      </c>
      <c r="M591">
        <f t="shared" si="126"/>
        <v>87.279151943462892</v>
      </c>
      <c r="N591">
        <f t="shared" si="120"/>
        <v>96</v>
      </c>
      <c r="O591">
        <f>VLOOKUP(B591,[1]高二下!$B:$J,8,0)</f>
        <v>58</v>
      </c>
      <c r="P591" t="str">
        <f>VLOOKUP(B591,[1]高二下!$B:$J,9,0)</f>
        <v>马俊</v>
      </c>
      <c r="Q591">
        <f t="shared" si="127"/>
        <v>126.14840989399293</v>
      </c>
      <c r="R591">
        <f t="shared" si="121"/>
        <v>60</v>
      </c>
      <c r="S591">
        <f>VLOOKUP(B591,[1]高二上!$B:$J,8,0)</f>
        <v>38</v>
      </c>
      <c r="T591" t="str">
        <f>VLOOKUP(B591,[1]高二上!$B:$J,9,0)</f>
        <v>马俊</v>
      </c>
      <c r="U591">
        <f t="shared" si="128"/>
        <v>65.017667844522975</v>
      </c>
      <c r="V591">
        <f t="shared" si="122"/>
        <v>134</v>
      </c>
      <c r="W591">
        <f>VLOOKUP(B591,[1]高一下!$B:$J,8,0)</f>
        <v>75</v>
      </c>
      <c r="X591" t="str">
        <f>VLOOKUP(B591,[1]高一下!$B:$J,9,0)</f>
        <v>马俊</v>
      </c>
      <c r="Y591">
        <f t="shared" si="129"/>
        <v>160.42402826855124</v>
      </c>
      <c r="Z591">
        <f t="shared" si="123"/>
        <v>35</v>
      </c>
      <c r="AA591">
        <f>VLOOKUP(B591,[1]高一上!$B:$I,7,0)</f>
        <v>28</v>
      </c>
      <c r="AB591" t="str">
        <f>VLOOKUP(B591,[1]高一上!$B:$I,8,0)</f>
        <v>央宗娜姆</v>
      </c>
      <c r="AC591">
        <f t="shared" si="117"/>
        <v>149.46996466431096</v>
      </c>
      <c r="AD591">
        <f t="shared" si="124"/>
        <v>206</v>
      </c>
      <c r="AE591">
        <f>VLOOKUP(B591,[1]中考!$B:$H,7,0)</f>
        <v>80</v>
      </c>
      <c r="AF591">
        <f t="shared" si="125"/>
        <v>175</v>
      </c>
    </row>
    <row r="592" spans="1:32" x14ac:dyDescent="0.2">
      <c r="A592" s="2" t="s">
        <v>1761</v>
      </c>
      <c r="B592" s="2" t="s">
        <v>1762</v>
      </c>
      <c r="C592" s="1">
        <v>14</v>
      </c>
      <c r="D592" s="3" t="s">
        <v>1070</v>
      </c>
      <c r="E592" s="4" t="s">
        <v>1763</v>
      </c>
      <c r="F592" s="1">
        <v>337</v>
      </c>
      <c r="G592" s="13">
        <f>VLOOKUP(B592,'[1]高三下(高考)'!$B:$J,8,0)</f>
        <v>58</v>
      </c>
      <c r="H592" s="12" t="str">
        <f>VLOOKUP(B592,'[1]高三下(高考)'!$B:$J,9,0)</f>
        <v>马俊</v>
      </c>
      <c r="I592" s="15">
        <f t="shared" si="118"/>
        <v>97.526501766784449</v>
      </c>
      <c r="J592">
        <f t="shared" si="119"/>
        <v>171</v>
      </c>
      <c r="K592">
        <f>VLOOKUP(B592,[1]高三上!$B:$J,8,0)</f>
        <v>33</v>
      </c>
      <c r="L592" t="str">
        <f>VLOOKUP(B592,[1]高三上!$B:$J,9,0)</f>
        <v>马俊</v>
      </c>
      <c r="M592">
        <f t="shared" si="126"/>
        <v>57.950530035335689</v>
      </c>
      <c r="N592">
        <f t="shared" si="120"/>
        <v>164</v>
      </c>
      <c r="O592">
        <f>VLOOKUP(B592,[1]高二下!$B:$J,8,0)</f>
        <v>61</v>
      </c>
      <c r="P592" t="str">
        <f>VLOOKUP(B592,[1]高二下!$B:$J,9,0)</f>
        <v>马俊</v>
      </c>
      <c r="Q592">
        <f t="shared" si="127"/>
        <v>120.49469964664311</v>
      </c>
      <c r="R592">
        <f t="shared" si="121"/>
        <v>45</v>
      </c>
      <c r="S592">
        <f>VLOOKUP(B592,[1]高二上!$B:$J,8,0)</f>
        <v>42</v>
      </c>
      <c r="T592" t="str">
        <f>VLOOKUP(B592,[1]高二上!$B:$J,9,0)</f>
        <v>马俊</v>
      </c>
      <c r="U592">
        <f t="shared" si="128"/>
        <v>72.438162544169614</v>
      </c>
      <c r="V592">
        <f t="shared" si="122"/>
        <v>103</v>
      </c>
      <c r="W592">
        <f>VLOOKUP(B592,[1]高一下!$B:$J,8,0)</f>
        <v>77</v>
      </c>
      <c r="X592" t="str">
        <f>VLOOKUP(B592,[1]高一下!$B:$J,9,0)</f>
        <v>马俊</v>
      </c>
      <c r="Y592">
        <f t="shared" si="129"/>
        <v>127.20848056537102</v>
      </c>
      <c r="Z592">
        <f t="shared" si="123"/>
        <v>25</v>
      </c>
      <c r="AA592">
        <f>VLOOKUP(B592,[1]高一上!$B:$I,7,0)</f>
        <v>40</v>
      </c>
      <c r="AB592" t="str">
        <f>VLOOKUP(B592,[1]高一上!$B:$I,8,0)</f>
        <v>马俊</v>
      </c>
      <c r="AC592">
        <f t="shared" si="117"/>
        <v>102.47349823321555</v>
      </c>
      <c r="AD592">
        <f t="shared" si="124"/>
        <v>102</v>
      </c>
      <c r="AE592">
        <f>VLOOKUP(B592,[1]中考!$B:$H,7,0)</f>
        <v>107</v>
      </c>
      <c r="AF592">
        <f t="shared" si="125"/>
        <v>32</v>
      </c>
    </row>
    <row r="593" spans="1:32" x14ac:dyDescent="0.2">
      <c r="A593" s="2" t="s">
        <v>1764</v>
      </c>
      <c r="B593" s="2" t="s">
        <v>1765</v>
      </c>
      <c r="C593" s="1">
        <v>14</v>
      </c>
      <c r="D593" s="3" t="s">
        <v>1070</v>
      </c>
      <c r="E593" s="4" t="s">
        <v>1369</v>
      </c>
      <c r="F593" s="1">
        <v>335</v>
      </c>
      <c r="G593" s="13">
        <f>VLOOKUP(B593,'[1]高三下(高考)'!$B:$J,8,0)</f>
        <v>44</v>
      </c>
      <c r="H593" s="12" t="str">
        <f>VLOOKUP(B593,'[1]高三下(高考)'!$B:$J,9,0)</f>
        <v>马俊</v>
      </c>
      <c r="I593" s="15">
        <f t="shared" si="118"/>
        <v>100</v>
      </c>
      <c r="J593">
        <f t="shared" si="119"/>
        <v>250</v>
      </c>
      <c r="K593">
        <v>0</v>
      </c>
      <c r="L593" t="str">
        <f>H593</f>
        <v>马俊</v>
      </c>
      <c r="M593">
        <f t="shared" si="126"/>
        <v>100</v>
      </c>
      <c r="N593">
        <f t="shared" si="120"/>
        <v>255</v>
      </c>
      <c r="O593">
        <v>0</v>
      </c>
      <c r="P593" t="str">
        <f>L593</f>
        <v>马俊</v>
      </c>
      <c r="Q593">
        <f t="shared" si="127"/>
        <v>100</v>
      </c>
      <c r="R593">
        <f t="shared" si="121"/>
        <v>261</v>
      </c>
      <c r="S593">
        <f>VLOOKUP(B593,[1]高二上!$B:$J,8,0)</f>
        <v>23</v>
      </c>
      <c r="T593" t="str">
        <f>VLOOKUP(B593,[1]高二上!$B:$J,9,0)</f>
        <v>马俊</v>
      </c>
      <c r="U593">
        <f t="shared" si="128"/>
        <v>106.71378091872792</v>
      </c>
      <c r="V593">
        <f t="shared" si="122"/>
        <v>248</v>
      </c>
      <c r="W593">
        <f>VLOOKUP(B593,[1]高一下!$B:$J,8,0)</f>
        <v>34</v>
      </c>
      <c r="X593" t="str">
        <f>VLOOKUP(B593,[1]高一下!$B:$J,9,0)</f>
        <v>马俊</v>
      </c>
      <c r="Y593">
        <f t="shared" si="129"/>
        <v>55.123674911660778</v>
      </c>
      <c r="Z593">
        <f t="shared" si="123"/>
        <v>267</v>
      </c>
      <c r="AA593">
        <f>VLOOKUP(B593,[1]高一上!$B:$I,7,0)</f>
        <v>36</v>
      </c>
      <c r="AB593" t="str">
        <f>VLOOKUP(B593,[1]高一上!$B:$I,8,0)</f>
        <v>吕开绒</v>
      </c>
      <c r="AC593">
        <f t="shared" si="117"/>
        <v>75.971731448763251</v>
      </c>
      <c r="AD593">
        <f t="shared" si="124"/>
        <v>140</v>
      </c>
      <c r="AE593">
        <f>VLOOKUP(B593,[1]中考!$B:$H,7,0)</f>
        <v>76</v>
      </c>
      <c r="AF593">
        <f t="shared" si="125"/>
        <v>199</v>
      </c>
    </row>
    <row r="594" spans="1:32" x14ac:dyDescent="0.2">
      <c r="A594" s="2" t="s">
        <v>1766</v>
      </c>
      <c r="B594" s="2" t="s">
        <v>1767</v>
      </c>
      <c r="C594" s="1">
        <v>14</v>
      </c>
      <c r="D594" s="3" t="s">
        <v>1070</v>
      </c>
      <c r="E594" s="4" t="s">
        <v>1768</v>
      </c>
      <c r="F594" s="1">
        <v>326</v>
      </c>
      <c r="G594" s="13">
        <f>VLOOKUP(B594,'[1]高三下(高考)'!$B:$J,8,0)</f>
        <v>45</v>
      </c>
      <c r="H594" s="12" t="str">
        <f>VLOOKUP(B594,'[1]高三下(高考)'!$B:$J,9,0)</f>
        <v>马俊</v>
      </c>
      <c r="I594" s="15">
        <f t="shared" si="118"/>
        <v>100</v>
      </c>
      <c r="J594">
        <f t="shared" si="119"/>
        <v>245</v>
      </c>
      <c r="K594">
        <v>0</v>
      </c>
      <c r="L594" t="str">
        <f>H594</f>
        <v>马俊</v>
      </c>
      <c r="M594">
        <f t="shared" si="126"/>
        <v>100</v>
      </c>
      <c r="N594">
        <f t="shared" si="120"/>
        <v>255</v>
      </c>
      <c r="O594">
        <v>0</v>
      </c>
      <c r="P594" t="str">
        <f>L594</f>
        <v>马俊</v>
      </c>
      <c r="Q594">
        <f t="shared" si="127"/>
        <v>100</v>
      </c>
      <c r="R594">
        <f t="shared" si="121"/>
        <v>261</v>
      </c>
      <c r="S594">
        <f>VLOOKUP(B594,[1]高二上!$B:$J,8,0)</f>
        <v>12</v>
      </c>
      <c r="T594" t="str">
        <f>VLOOKUP(B594,[1]高二上!$B:$J,9,0)</f>
        <v>马俊</v>
      </c>
      <c r="U594">
        <f t="shared" si="128"/>
        <v>97.879858657243815</v>
      </c>
      <c r="V594">
        <f t="shared" si="122"/>
        <v>278</v>
      </c>
      <c r="W594">
        <f>VLOOKUP(B594,[1]高一下!$B:$J,8,0)</f>
        <v>32</v>
      </c>
      <c r="X594" t="str">
        <f>VLOOKUP(B594,[1]高一下!$B:$J,9,0)</f>
        <v>马俊</v>
      </c>
      <c r="Y594">
        <f t="shared" si="129"/>
        <v>93.992932862190813</v>
      </c>
      <c r="Z594">
        <f t="shared" si="123"/>
        <v>272</v>
      </c>
      <c r="AA594">
        <f>VLOOKUP(B594,[1]高一上!$B:$I,7,0)</f>
        <v>20</v>
      </c>
      <c r="AB594" t="str">
        <f>VLOOKUP(B594,[1]高一上!$B:$I,8,0)</f>
        <v>马俊</v>
      </c>
      <c r="AC594">
        <f t="shared" si="117"/>
        <v>100.35335689045937</v>
      </c>
      <c r="AD594">
        <f t="shared" si="124"/>
        <v>255</v>
      </c>
      <c r="AE594">
        <f>VLOOKUP(B594,[1]中考!$B:$H,7,0)</f>
        <v>45</v>
      </c>
      <c r="AF594">
        <f t="shared" si="125"/>
        <v>273</v>
      </c>
    </row>
    <row r="595" spans="1:32" x14ac:dyDescent="0.2">
      <c r="A595" s="2" t="s">
        <v>1769</v>
      </c>
      <c r="B595" s="2" t="s">
        <v>1770</v>
      </c>
      <c r="C595" s="1">
        <v>14</v>
      </c>
      <c r="D595" s="3" t="s">
        <v>1070</v>
      </c>
      <c r="E595" s="4" t="s">
        <v>1771</v>
      </c>
      <c r="F595" s="1">
        <v>319</v>
      </c>
      <c r="G595" s="13">
        <f>VLOOKUP(B595,'[1]高三下(高考)'!$B:$J,8,0)</f>
        <v>60</v>
      </c>
      <c r="H595" s="12" t="str">
        <f>VLOOKUP(B595,'[1]高三下(高考)'!$B:$J,9,0)</f>
        <v>马俊</v>
      </c>
      <c r="I595" s="15">
        <f t="shared" si="118"/>
        <v>83.745583038869256</v>
      </c>
      <c r="J595">
        <f t="shared" si="119"/>
        <v>155</v>
      </c>
      <c r="K595">
        <f>VLOOKUP(B595,[1]高三上!$B:$J,8,0)</f>
        <v>41</v>
      </c>
      <c r="L595" t="str">
        <f>VLOOKUP(B595,[1]高三上!$B:$J,9,0)</f>
        <v>马俊</v>
      </c>
      <c r="M595">
        <f t="shared" si="126"/>
        <v>112.36749116607774</v>
      </c>
      <c r="N595">
        <f t="shared" si="120"/>
        <v>109</v>
      </c>
      <c r="O595">
        <f>VLOOKUP(B595,[1]高二下!$B:$J,8,0)</f>
        <v>42</v>
      </c>
      <c r="P595" t="str">
        <f>VLOOKUP(B595,[1]高二下!$B:$J,9,0)</f>
        <v>马俊</v>
      </c>
      <c r="Q595">
        <f t="shared" si="127"/>
        <v>70.31802120141343</v>
      </c>
      <c r="R595">
        <f t="shared" si="121"/>
        <v>144</v>
      </c>
      <c r="S595">
        <f>VLOOKUP(B595,[1]高二上!$B:$J,8,0)</f>
        <v>49</v>
      </c>
      <c r="T595" t="str">
        <f>VLOOKUP(B595,[1]高二上!$B:$J,9,0)</f>
        <v>马俊</v>
      </c>
      <c r="U595">
        <f t="shared" si="128"/>
        <v>109.89399293286219</v>
      </c>
      <c r="V595">
        <f t="shared" si="122"/>
        <v>60</v>
      </c>
      <c r="W595">
        <f>VLOOKUP(B595,[1]高一下!$B:$J,8,0)</f>
        <v>63</v>
      </c>
      <c r="X595" t="str">
        <f>VLOOKUP(B595,[1]高一下!$B:$J,9,0)</f>
        <v>马俊</v>
      </c>
      <c r="Y595">
        <f t="shared" si="129"/>
        <v>101.76678445229682</v>
      </c>
      <c r="Z595">
        <f t="shared" si="123"/>
        <v>88</v>
      </c>
      <c r="AA595">
        <f>VLOOKUP(B595,[1]高一上!$B:$I,7,0)</f>
        <v>41</v>
      </c>
      <c r="AB595" t="str">
        <f>VLOOKUP(B595,[1]高一上!$B:$I,8,0)</f>
        <v>赵云川</v>
      </c>
      <c r="AC595">
        <f t="shared" si="117"/>
        <v>74.558303886925799</v>
      </c>
      <c r="AD595">
        <f t="shared" si="124"/>
        <v>93</v>
      </c>
      <c r="AE595">
        <f>VLOOKUP(B595,[1]中考!$B:$H,7,0)</f>
        <v>115</v>
      </c>
      <c r="AF595">
        <f t="shared" si="125"/>
        <v>16</v>
      </c>
    </row>
    <row r="596" spans="1:32" x14ac:dyDescent="0.2">
      <c r="A596" s="2" t="s">
        <v>1772</v>
      </c>
      <c r="B596" s="2" t="s">
        <v>1773</v>
      </c>
      <c r="C596" s="1">
        <v>14</v>
      </c>
      <c r="D596" s="3" t="s">
        <v>1070</v>
      </c>
      <c r="E596" s="4" t="s">
        <v>1774</v>
      </c>
      <c r="F596" s="1">
        <v>308</v>
      </c>
      <c r="G596" s="13">
        <f>VLOOKUP(B596,'[1]高三下(高考)'!$B:$J,8,0)</f>
        <v>34</v>
      </c>
      <c r="H596" s="12" t="str">
        <f>VLOOKUP(B596,'[1]高三下(高考)'!$B:$J,9,0)</f>
        <v>马俊</v>
      </c>
      <c r="I596" s="15">
        <f t="shared" si="118"/>
        <v>100</v>
      </c>
      <c r="J596">
        <f t="shared" si="119"/>
        <v>273</v>
      </c>
      <c r="K596">
        <v>0</v>
      </c>
      <c r="L596" t="str">
        <f>H596</f>
        <v>马俊</v>
      </c>
      <c r="M596">
        <f t="shared" si="126"/>
        <v>100</v>
      </c>
      <c r="N596">
        <f t="shared" si="120"/>
        <v>255</v>
      </c>
      <c r="O596">
        <v>0</v>
      </c>
      <c r="P596" t="str">
        <f>L596</f>
        <v>马俊</v>
      </c>
      <c r="Q596">
        <f t="shared" si="127"/>
        <v>100</v>
      </c>
      <c r="R596">
        <f t="shared" si="121"/>
        <v>261</v>
      </c>
      <c r="S596">
        <f>VLOOKUP(B596,[1]高二上!$B:$J,8,0)</f>
        <v>38</v>
      </c>
      <c r="T596" t="str">
        <f>VLOOKUP(B596,[1]高二上!$B:$J,9,0)</f>
        <v>马俊</v>
      </c>
      <c r="U596">
        <f t="shared" si="128"/>
        <v>61.484098939929325</v>
      </c>
      <c r="V596">
        <f t="shared" si="122"/>
        <v>134</v>
      </c>
      <c r="W596">
        <f>VLOOKUP(B596,[1]高一下!$B:$J,8,0)</f>
        <v>77</v>
      </c>
      <c r="X596" t="str">
        <f>VLOOKUP(B596,[1]高一下!$B:$J,9,0)</f>
        <v>马俊</v>
      </c>
      <c r="Y596">
        <f t="shared" si="129"/>
        <v>170.67137809187278</v>
      </c>
      <c r="Z596">
        <f t="shared" si="123"/>
        <v>25</v>
      </c>
      <c r="AA596">
        <f>VLOOKUP(B596,[1]高一上!$B:$I,7,0)</f>
        <v>25</v>
      </c>
      <c r="AB596" t="str">
        <f>VLOOKUP(B596,[1]高一上!$B:$I,8,0)</f>
        <v>马俊</v>
      </c>
      <c r="AC596">
        <f t="shared" si="117"/>
        <v>162.54416961130744</v>
      </c>
      <c r="AD596">
        <f t="shared" si="124"/>
        <v>225</v>
      </c>
      <c r="AE596">
        <f>VLOOKUP(B596,[1]中考!$B:$H,7,0)</f>
        <v>75</v>
      </c>
      <c r="AF596">
        <f t="shared" si="125"/>
        <v>202</v>
      </c>
    </row>
    <row r="597" spans="1:32" x14ac:dyDescent="0.2">
      <c r="A597" s="2" t="s">
        <v>1775</v>
      </c>
      <c r="B597" s="2" t="s">
        <v>1776</v>
      </c>
      <c r="C597" s="1">
        <v>14</v>
      </c>
      <c r="D597" s="3" t="s">
        <v>1070</v>
      </c>
      <c r="E597" s="4" t="s">
        <v>1777</v>
      </c>
      <c r="F597" s="1">
        <v>298</v>
      </c>
      <c r="G597" s="13">
        <f>VLOOKUP(B597,'[1]高三下(高考)'!$B:$J,8,0)</f>
        <v>44</v>
      </c>
      <c r="H597" s="12" t="str">
        <f>VLOOKUP(B597,'[1]高三下(高考)'!$B:$J,9,0)</f>
        <v>马俊</v>
      </c>
      <c r="I597" s="15">
        <f t="shared" si="118"/>
        <v>36.39575971731449</v>
      </c>
      <c r="J597">
        <f t="shared" si="119"/>
        <v>250</v>
      </c>
      <c r="K597">
        <f>VLOOKUP(B597,[1]高三上!$B:$J,8,0)</f>
        <v>47</v>
      </c>
      <c r="L597" t="str">
        <f>VLOOKUP(B597,[1]高三上!$B:$J,9,0)</f>
        <v>马俊</v>
      </c>
      <c r="M597">
        <f t="shared" si="126"/>
        <v>105.65371024734982</v>
      </c>
      <c r="N597">
        <f t="shared" si="120"/>
        <v>70</v>
      </c>
      <c r="O597">
        <f>VLOOKUP(B597,[1]高二下!$B:$J,8,0)</f>
        <v>52</v>
      </c>
      <c r="P597" t="str">
        <f>VLOOKUP(B597,[1]高二下!$B:$J,9,0)</f>
        <v>马俊</v>
      </c>
      <c r="Q597">
        <f t="shared" si="127"/>
        <v>132.86219081272085</v>
      </c>
      <c r="R597">
        <f t="shared" si="121"/>
        <v>86</v>
      </c>
      <c r="S597">
        <f>VLOOKUP(B597,[1]高二上!$B:$J,8,0)</f>
        <v>32</v>
      </c>
      <c r="T597" t="str">
        <f>VLOOKUP(B597,[1]高二上!$B:$J,9,0)</f>
        <v>马俊</v>
      </c>
      <c r="U597">
        <f t="shared" si="128"/>
        <v>61.130742049469966</v>
      </c>
      <c r="V597">
        <f t="shared" si="122"/>
        <v>179</v>
      </c>
      <c r="W597">
        <f>VLOOKUP(B597,[1]高一下!$B:$J,8,0)</f>
        <v>67</v>
      </c>
      <c r="X597" t="str">
        <f>VLOOKUP(B597,[1]高一下!$B:$J,9,0)</f>
        <v>马俊</v>
      </c>
      <c r="Y597">
        <f t="shared" si="129"/>
        <v>117.31448763250884</v>
      </c>
      <c r="Z597">
        <f t="shared" si="123"/>
        <v>69</v>
      </c>
      <c r="AA597">
        <f>VLOOKUP(B597,[1]高一上!$B:$I,7,0)</f>
        <v>38</v>
      </c>
      <c r="AB597" t="str">
        <f>VLOOKUP(B597,[1]高一上!$B:$I,8,0)</f>
        <v>喇燕</v>
      </c>
      <c r="AC597">
        <f t="shared" si="117"/>
        <v>86.925795053003526</v>
      </c>
      <c r="AD597">
        <f t="shared" si="124"/>
        <v>118</v>
      </c>
      <c r="AE597">
        <f>VLOOKUP(B597,[1]中考!$B:$H,7,0)</f>
        <v>107</v>
      </c>
      <c r="AF597">
        <f t="shared" si="125"/>
        <v>32</v>
      </c>
    </row>
    <row r="598" spans="1:32" x14ac:dyDescent="0.2">
      <c r="A598" s="5" t="s">
        <v>1778</v>
      </c>
      <c r="B598" s="2" t="s">
        <v>1779</v>
      </c>
      <c r="C598" s="1">
        <v>15</v>
      </c>
      <c r="D598" s="3" t="s">
        <v>1070</v>
      </c>
      <c r="E598" s="4" t="s">
        <v>894</v>
      </c>
      <c r="F598" s="1">
        <v>481</v>
      </c>
      <c r="G598" s="13">
        <f>VLOOKUP(B598,'[1]高三下(高考)'!$B:$J,8,0)</f>
        <v>63</v>
      </c>
      <c r="H598" s="12" t="str">
        <f>VLOOKUP(B598,'[1]高三下(高考)'!$B:$J,9,0)</f>
        <v>潘勇</v>
      </c>
      <c r="I598" s="15">
        <f t="shared" si="118"/>
        <v>111.30742049469964</v>
      </c>
      <c r="J598">
        <f t="shared" si="119"/>
        <v>132</v>
      </c>
      <c r="K598">
        <f>VLOOKUP(B598,[1]高三上!$B:$J,8,0)</f>
        <v>33</v>
      </c>
      <c r="L598" t="str">
        <f>VLOOKUP(B598,[1]高三上!$B:$J,9,0)</f>
        <v>潘勇</v>
      </c>
      <c r="M598">
        <f t="shared" si="126"/>
        <v>80.21201413427562</v>
      </c>
      <c r="N598">
        <f t="shared" si="120"/>
        <v>164</v>
      </c>
      <c r="O598">
        <f>VLOOKUP(B598,[1]高二下!$B:$J,8,0)</f>
        <v>47</v>
      </c>
      <c r="P598" t="str">
        <f>VLOOKUP(B598,[1]高二下!$B:$J,9,0)</f>
        <v>潘勇</v>
      </c>
      <c r="Q598">
        <f t="shared" si="127"/>
        <v>147.70318021201413</v>
      </c>
      <c r="R598">
        <f t="shared" si="121"/>
        <v>108</v>
      </c>
      <c r="S598">
        <f>VLOOKUP(B598,[1]高二上!$B:$J,8,0)</f>
        <v>24</v>
      </c>
      <c r="T598" t="str">
        <f>VLOOKUP(B598,[1]高二上!$B:$J,9,0)</f>
        <v>潘勇</v>
      </c>
      <c r="U598">
        <f t="shared" si="128"/>
        <v>97.173144876325082</v>
      </c>
      <c r="V598">
        <f t="shared" si="122"/>
        <v>243</v>
      </c>
      <c r="W598">
        <f>VLOOKUP(B598,[1]高一下!$B:$J,8,0)</f>
        <v>41</v>
      </c>
      <c r="X598" t="str">
        <f>VLOOKUP(B598,[1]高一下!$B:$J,9,0)</f>
        <v>邓国华</v>
      </c>
      <c r="Y598">
        <f t="shared" si="129"/>
        <v>80.918727915194353</v>
      </c>
      <c r="Z598">
        <f t="shared" si="123"/>
        <v>235</v>
      </c>
      <c r="AA598">
        <f>VLOOKUP(B598,[1]高一上!$B:$I,7,0)</f>
        <v>31</v>
      </c>
      <c r="AB598" t="str">
        <f>VLOOKUP(B598,[1]高一上!$B:$I,8,0)</f>
        <v>邓国华</v>
      </c>
      <c r="AC598">
        <f t="shared" si="117"/>
        <v>89.752650176678443</v>
      </c>
      <c r="AD598">
        <f t="shared" si="124"/>
        <v>181</v>
      </c>
      <c r="AE598">
        <f>VLOOKUP(B598,[1]中考!$B:$H,7,0)</f>
        <v>74</v>
      </c>
      <c r="AF598">
        <f t="shared" si="125"/>
        <v>206</v>
      </c>
    </row>
    <row r="599" spans="1:32" x14ac:dyDescent="0.2">
      <c r="A599" s="5" t="s">
        <v>1780</v>
      </c>
      <c r="B599" s="2" t="s">
        <v>1781</v>
      </c>
      <c r="C599" s="1">
        <v>15</v>
      </c>
      <c r="D599" s="3" t="s">
        <v>1070</v>
      </c>
      <c r="E599" s="4" t="s">
        <v>1782</v>
      </c>
      <c r="F599" s="1">
        <v>470</v>
      </c>
      <c r="G599" s="13">
        <f>VLOOKUP(B599,'[1]高三下(高考)'!$B:$J,8,0)</f>
        <v>58</v>
      </c>
      <c r="H599" s="12" t="str">
        <f>VLOOKUP(B599,'[1]高三下(高考)'!$B:$J,9,0)</f>
        <v>潘勇</v>
      </c>
      <c r="I599" s="15">
        <f t="shared" si="118"/>
        <v>79.15194346289752</v>
      </c>
      <c r="J599">
        <f t="shared" si="119"/>
        <v>171</v>
      </c>
      <c r="K599">
        <f>VLOOKUP(B599,[1]高三上!$B:$J,8,0)</f>
        <v>40</v>
      </c>
      <c r="L599" t="str">
        <f>VLOOKUP(B599,[1]高三上!$B:$J,9,0)</f>
        <v>潘勇</v>
      </c>
      <c r="M599">
        <f t="shared" si="126"/>
        <v>149.8233215547703</v>
      </c>
      <c r="N599">
        <f t="shared" si="120"/>
        <v>112</v>
      </c>
      <c r="O599">
        <f>VLOOKUP(B599,[1]高二下!$B:$J,8,0)</f>
        <v>18</v>
      </c>
      <c r="P599" t="str">
        <f>VLOOKUP(B599,[1]高二下!$B:$J,9,0)</f>
        <v>潘勇</v>
      </c>
      <c r="Q599">
        <f t="shared" si="127"/>
        <v>104.59363957597174</v>
      </c>
      <c r="R599">
        <f t="shared" si="121"/>
        <v>253</v>
      </c>
      <c r="S599">
        <f>VLOOKUP(B599,[1]高二上!$B:$J,8,0)</f>
        <v>20</v>
      </c>
      <c r="T599" t="str">
        <f>VLOOKUP(B599,[1]高二上!$B:$J,9,0)</f>
        <v>潘勇</v>
      </c>
      <c r="U599">
        <f t="shared" si="128"/>
        <v>76.325088339222617</v>
      </c>
      <c r="V599">
        <f t="shared" si="122"/>
        <v>266</v>
      </c>
      <c r="W599">
        <f>VLOOKUP(B599,[1]高一下!$B:$J,8,0)</f>
        <v>46</v>
      </c>
      <c r="X599" t="str">
        <f>VLOOKUP(B599,[1]高一下!$B:$J,9,0)</f>
        <v>邓国华</v>
      </c>
      <c r="Y599">
        <f t="shared" si="129"/>
        <v>54.416961130742045</v>
      </c>
      <c r="Z599">
        <f t="shared" si="123"/>
        <v>199</v>
      </c>
      <c r="AA599">
        <f>VLOOKUP(B599,[1]高一上!$B:$I,7,0)</f>
        <v>45</v>
      </c>
      <c r="AB599" t="str">
        <f>VLOOKUP(B599,[1]高一上!$B:$I,8,0)</f>
        <v>喇燕</v>
      </c>
      <c r="AC599">
        <f t="shared" si="117"/>
        <v>105.65371024734982</v>
      </c>
      <c r="AD599">
        <f t="shared" si="124"/>
        <v>70</v>
      </c>
      <c r="AE599">
        <f>VLOOKUP(B599,[1]中考!$B:$H,7,0)</f>
        <v>72</v>
      </c>
      <c r="AF599">
        <f t="shared" si="125"/>
        <v>215</v>
      </c>
    </row>
    <row r="600" spans="1:32" x14ac:dyDescent="0.2">
      <c r="A600" s="5" t="s">
        <v>1783</v>
      </c>
      <c r="B600" s="2" t="s">
        <v>1784</v>
      </c>
      <c r="C600" s="1">
        <v>15</v>
      </c>
      <c r="D600" s="3" t="s">
        <v>1070</v>
      </c>
      <c r="E600" s="4" t="s">
        <v>1785</v>
      </c>
      <c r="F600" s="1">
        <v>457</v>
      </c>
      <c r="G600" s="13">
        <f>VLOOKUP(B600,'[1]高三下(高考)'!$B:$J,8,0)</f>
        <v>62</v>
      </c>
      <c r="H600" s="12" t="str">
        <f>VLOOKUP(B600,'[1]高三下(高考)'!$B:$J,9,0)</f>
        <v>潘勇</v>
      </c>
      <c r="I600" s="15">
        <f t="shared" si="118"/>
        <v>85.159010600706708</v>
      </c>
      <c r="J600">
        <f t="shared" si="119"/>
        <v>138</v>
      </c>
      <c r="K600">
        <f>VLOOKUP(B600,[1]高三上!$B:$J,8,0)</f>
        <v>43</v>
      </c>
      <c r="L600" t="str">
        <f>VLOOKUP(B600,[1]高三上!$B:$J,9,0)</f>
        <v>潘勇</v>
      </c>
      <c r="M600">
        <f t="shared" si="126"/>
        <v>85.159010600706708</v>
      </c>
      <c r="N600">
        <f t="shared" si="120"/>
        <v>96</v>
      </c>
      <c r="O600">
        <f>VLOOKUP(B600,[1]高二下!$B:$J,8,0)</f>
        <v>59</v>
      </c>
      <c r="P600" t="str">
        <f>VLOOKUP(B600,[1]高二下!$B:$J,9,0)</f>
        <v>潘勇</v>
      </c>
      <c r="Q600">
        <f t="shared" si="127"/>
        <v>87.279151943462892</v>
      </c>
      <c r="R600">
        <f t="shared" si="121"/>
        <v>54</v>
      </c>
      <c r="S600">
        <f>VLOOKUP(B600,[1]高二上!$B:$J,8,0)</f>
        <v>63</v>
      </c>
      <c r="T600" t="str">
        <f>VLOOKUP(B600,[1]高二上!$B:$J,9,0)</f>
        <v>潘勇</v>
      </c>
      <c r="U600">
        <f t="shared" si="128"/>
        <v>116.25441696113074</v>
      </c>
      <c r="V600">
        <f t="shared" si="122"/>
        <v>18</v>
      </c>
      <c r="W600">
        <f>VLOOKUP(B600,[1]高一下!$B:$J,8,0)</f>
        <v>68</v>
      </c>
      <c r="X600" t="str">
        <f>VLOOKUP(B600,[1]高一下!$B:$J,9,0)</f>
        <v>邓国华</v>
      </c>
      <c r="Y600">
        <f t="shared" si="129"/>
        <v>83.745583038869256</v>
      </c>
      <c r="Z600">
        <f t="shared" si="123"/>
        <v>64</v>
      </c>
      <c r="AA600">
        <f>VLOOKUP(B600,[1]高一上!$B:$I,7,0)</f>
        <v>61</v>
      </c>
      <c r="AB600" t="str">
        <f>VLOOKUP(B600,[1]高一上!$B:$I,8,0)</f>
        <v>吕开绒</v>
      </c>
      <c r="AC600">
        <f t="shared" si="117"/>
        <v>93.28621908127208</v>
      </c>
      <c r="AD600">
        <f t="shared" si="124"/>
        <v>18</v>
      </c>
      <c r="AE600">
        <f>VLOOKUP(B600,[1]中考!$B:$H,7,0)</f>
        <v>104</v>
      </c>
      <c r="AF600">
        <f t="shared" si="125"/>
        <v>45</v>
      </c>
    </row>
    <row r="601" spans="1:32" x14ac:dyDescent="0.2">
      <c r="A601" s="2" t="s">
        <v>1786</v>
      </c>
      <c r="B601" s="2" t="s">
        <v>1787</v>
      </c>
      <c r="C601" s="1">
        <v>15</v>
      </c>
      <c r="D601" s="3" t="s">
        <v>1070</v>
      </c>
      <c r="E601" s="4" t="s">
        <v>1788</v>
      </c>
      <c r="F601" s="1">
        <v>455</v>
      </c>
      <c r="G601" s="13">
        <f>VLOOKUP(B601,'[1]高三下(高考)'!$B:$J,8,0)</f>
        <v>53</v>
      </c>
      <c r="H601" s="12" t="str">
        <f>VLOOKUP(B601,'[1]高三下(高考)'!$B:$J,9,0)</f>
        <v>潘勇</v>
      </c>
      <c r="I601" s="15">
        <f t="shared" si="118"/>
        <v>60.777385159010599</v>
      </c>
      <c r="J601">
        <f t="shared" si="119"/>
        <v>213</v>
      </c>
      <c r="K601">
        <f>VLOOKUP(B601,[1]高三上!$B:$J,8,0)</f>
        <v>42</v>
      </c>
      <c r="L601" t="str">
        <f>VLOOKUP(B601,[1]高三上!$B:$J,9,0)</f>
        <v>潘勇</v>
      </c>
      <c r="M601">
        <f t="shared" si="126"/>
        <v>131.09540636042402</v>
      </c>
      <c r="N601">
        <f t="shared" si="120"/>
        <v>102</v>
      </c>
      <c r="O601">
        <f>VLOOKUP(B601,[1]高二下!$B:$J,8,0)</f>
        <v>36</v>
      </c>
      <c r="P601" t="str">
        <f>VLOOKUP(B601,[1]高二下!$B:$J,9,0)</f>
        <v>潘勇</v>
      </c>
      <c r="Q601">
        <f t="shared" si="127"/>
        <v>100.35335689045937</v>
      </c>
      <c r="R601">
        <f t="shared" si="121"/>
        <v>190</v>
      </c>
      <c r="S601">
        <f>VLOOKUP(B601,[1]高二上!$B:$J,8,0)</f>
        <v>31</v>
      </c>
      <c r="T601" t="str">
        <f>VLOOKUP(B601,[1]高二上!$B:$J,9,0)</f>
        <v>潘勇</v>
      </c>
      <c r="U601">
        <f t="shared" si="128"/>
        <v>114.13427561837456</v>
      </c>
      <c r="V601">
        <f t="shared" si="122"/>
        <v>191</v>
      </c>
      <c r="W601">
        <f>VLOOKUP(B601,[1]高一下!$B:$J,8,0)</f>
        <v>42</v>
      </c>
      <c r="X601" t="str">
        <f>VLOOKUP(B601,[1]高一下!$B:$J,9,0)</f>
        <v>邓国华</v>
      </c>
      <c r="Y601">
        <f t="shared" si="129"/>
        <v>97.879858657243815</v>
      </c>
      <c r="Z601">
        <f t="shared" si="123"/>
        <v>231</v>
      </c>
      <c r="AA601">
        <f>VLOOKUP(B601,[1]高一上!$B:$I,7,0)</f>
        <v>25</v>
      </c>
      <c r="AB601" t="str">
        <f>VLOOKUP(B601,[1]高一上!$B:$I,8,0)</f>
        <v>邓国华</v>
      </c>
      <c r="AC601">
        <f t="shared" si="117"/>
        <v>98.586572438162548</v>
      </c>
      <c r="AD601">
        <f t="shared" si="124"/>
        <v>225</v>
      </c>
      <c r="AE601">
        <f>VLOOKUP(B601,[1]中考!$B:$H,7,0)</f>
        <v>70</v>
      </c>
      <c r="AF601">
        <f t="shared" si="125"/>
        <v>227</v>
      </c>
    </row>
    <row r="602" spans="1:32" x14ac:dyDescent="0.2">
      <c r="A602" s="2" t="s">
        <v>1789</v>
      </c>
      <c r="B602" s="2" t="s">
        <v>1790</v>
      </c>
      <c r="C602" s="1">
        <v>15</v>
      </c>
      <c r="D602" s="3" t="s">
        <v>1070</v>
      </c>
      <c r="E602" s="4" t="s">
        <v>1791</v>
      </c>
      <c r="F602" s="1">
        <v>449</v>
      </c>
      <c r="G602" s="13">
        <f>VLOOKUP(B602,'[1]高三下(高考)'!$B:$J,8,0)</f>
        <v>79</v>
      </c>
      <c r="H602" s="12" t="str">
        <f>VLOOKUP(B602,'[1]高三下(高考)'!$B:$J,9,0)</f>
        <v>潘勇</v>
      </c>
      <c r="I602" s="15">
        <f t="shared" si="118"/>
        <v>101.41342756183745</v>
      </c>
      <c r="J602">
        <f t="shared" si="119"/>
        <v>36</v>
      </c>
      <c r="K602">
        <f>VLOOKUP(B602,[1]高三上!$B:$J,8,0)</f>
        <v>53</v>
      </c>
      <c r="L602" t="str">
        <f>VLOOKUP(B602,[1]高三上!$B:$J,9,0)</f>
        <v>潘勇</v>
      </c>
      <c r="M602">
        <f t="shared" si="126"/>
        <v>93.639575971731446</v>
      </c>
      <c r="N602">
        <f t="shared" si="120"/>
        <v>40</v>
      </c>
      <c r="O602">
        <f>VLOOKUP(B602,[1]高二下!$B:$J,8,0)</f>
        <v>72</v>
      </c>
      <c r="P602" t="str">
        <f>VLOOKUP(B602,[1]高二下!$B:$J,9,0)</f>
        <v>潘勇</v>
      </c>
      <c r="Q602">
        <f t="shared" si="127"/>
        <v>101.06007067137809</v>
      </c>
      <c r="R602">
        <f t="shared" si="121"/>
        <v>22</v>
      </c>
      <c r="S602">
        <f>VLOOKUP(B602,[1]高二上!$B:$J,8,0)</f>
        <v>59</v>
      </c>
      <c r="T602" t="str">
        <f>VLOOKUP(B602,[1]高二上!$B:$J,9,0)</f>
        <v>潘勇</v>
      </c>
      <c r="U602">
        <f t="shared" si="128"/>
        <v>126.14840989399293</v>
      </c>
      <c r="V602">
        <f t="shared" si="122"/>
        <v>25</v>
      </c>
      <c r="W602">
        <f>VLOOKUP(B602,[1]高一下!$B:$J,8,0)</f>
        <v>62</v>
      </c>
      <c r="X602" t="str">
        <f>VLOOKUP(B602,[1]高一下!$B:$J,9,0)</f>
        <v>邓国华</v>
      </c>
      <c r="Y602">
        <f t="shared" si="129"/>
        <v>89.752650176678443</v>
      </c>
      <c r="Z602">
        <f t="shared" si="123"/>
        <v>99</v>
      </c>
      <c r="AA602">
        <f>VLOOKUP(B602,[1]高一上!$B:$I,7,0)</f>
        <v>45</v>
      </c>
      <c r="AB602" t="str">
        <f>VLOOKUP(B602,[1]高一上!$B:$I,8,0)</f>
        <v>央宗娜姆</v>
      </c>
      <c r="AC602">
        <f t="shared" si="117"/>
        <v>79.15194346289752</v>
      </c>
      <c r="AD602">
        <f t="shared" si="124"/>
        <v>70</v>
      </c>
      <c r="AE602">
        <f>VLOOKUP(B602,[1]中考!$B:$H,7,0)</f>
        <v>105</v>
      </c>
      <c r="AF602">
        <f t="shared" si="125"/>
        <v>40</v>
      </c>
    </row>
    <row r="603" spans="1:32" x14ac:dyDescent="0.2">
      <c r="A603" s="8" t="s">
        <v>1792</v>
      </c>
      <c r="B603" s="2" t="s">
        <v>1793</v>
      </c>
      <c r="C603" s="7">
        <v>15</v>
      </c>
      <c r="D603" s="7" t="s">
        <v>1070</v>
      </c>
      <c r="E603" s="7" t="s">
        <v>1794</v>
      </c>
      <c r="F603" s="1">
        <v>444</v>
      </c>
      <c r="G603" s="13">
        <f>VLOOKUP(B603,'[1]高三下(高考)'!$B:$J,8,0)</f>
        <v>82</v>
      </c>
      <c r="H603" s="12" t="str">
        <f>VLOOKUP(B603,'[1]高三下(高考)'!$B:$J,9,0)</f>
        <v>潘勇</v>
      </c>
      <c r="I603" s="15">
        <f t="shared" si="118"/>
        <v>120.84805653710248</v>
      </c>
      <c r="J603">
        <f t="shared" si="119"/>
        <v>24</v>
      </c>
      <c r="K603">
        <f>VLOOKUP(B603,[1]高三上!$B:$J,8,0)</f>
        <v>45</v>
      </c>
      <c r="L603" t="str">
        <f>VLOOKUP(B603,[1]高三上!$B:$J,9,0)</f>
        <v>潘勇</v>
      </c>
      <c r="M603">
        <f t="shared" si="126"/>
        <v>88.692579505300358</v>
      </c>
      <c r="N603">
        <f t="shared" si="120"/>
        <v>83</v>
      </c>
      <c r="O603">
        <f>VLOOKUP(B603,[1]高二下!$B:$J,8,0)</f>
        <v>60</v>
      </c>
      <c r="P603" t="str">
        <f>VLOOKUP(B603,[1]高二下!$B:$J,9,0)</f>
        <v>潘勇</v>
      </c>
      <c r="Q603">
        <f t="shared" si="127"/>
        <v>95.406360424028264</v>
      </c>
      <c r="R603">
        <f t="shared" si="121"/>
        <v>51</v>
      </c>
      <c r="S603">
        <f>VLOOKUP(B603,[1]高二上!$B:$J,8,0)</f>
        <v>55</v>
      </c>
      <c r="T603" t="str">
        <f>VLOOKUP(B603,[1]高二上!$B:$J,9,0)</f>
        <v>潘勇</v>
      </c>
      <c r="U603">
        <f t="shared" si="128"/>
        <v>91.166077738515895</v>
      </c>
      <c r="V603">
        <f t="shared" si="122"/>
        <v>38</v>
      </c>
      <c r="W603">
        <f>VLOOKUP(B603,[1]高一下!$B:$J,8,0)</f>
        <v>84</v>
      </c>
      <c r="X603" t="str">
        <f>VLOOKUP(B603,[1]高一下!$B:$J,9,0)</f>
        <v>邓国华</v>
      </c>
      <c r="Y603">
        <f t="shared" si="129"/>
        <v>124.02826855123675</v>
      </c>
      <c r="Z603">
        <f t="shared" si="123"/>
        <v>13</v>
      </c>
      <c r="AA603">
        <f>VLOOKUP(B603,[1]高一上!$B:$I,7,0)</f>
        <v>43</v>
      </c>
      <c r="AB603" t="str">
        <f>VLOOKUP(B603,[1]高一上!$B:$I,8,0)</f>
        <v>邓国华</v>
      </c>
      <c r="AC603">
        <f t="shared" si="117"/>
        <v>168.19787985865725</v>
      </c>
      <c r="AD603">
        <f t="shared" si="124"/>
        <v>81</v>
      </c>
      <c r="AE603">
        <f>VLOOKUP(B603,[1]中考!$B:$H,7,0)</f>
        <v>74</v>
      </c>
      <c r="AF603">
        <f t="shared" si="125"/>
        <v>206</v>
      </c>
    </row>
    <row r="604" spans="1:32" x14ac:dyDescent="0.2">
      <c r="A604" s="5" t="s">
        <v>1795</v>
      </c>
      <c r="B604" s="2" t="s">
        <v>1796</v>
      </c>
      <c r="C604" s="1">
        <v>15</v>
      </c>
      <c r="D604" s="3" t="s">
        <v>1070</v>
      </c>
      <c r="E604" s="4" t="s">
        <v>1797</v>
      </c>
      <c r="F604" s="1">
        <v>442</v>
      </c>
      <c r="G604" s="13">
        <f>VLOOKUP(B604,'[1]高三下(高考)'!$B:$J,8,0)</f>
        <v>82</v>
      </c>
      <c r="H604" s="12" t="str">
        <f>VLOOKUP(B604,'[1]高三下(高考)'!$B:$J,9,0)</f>
        <v>潘勇</v>
      </c>
      <c r="I604" s="15">
        <f t="shared" si="118"/>
        <v>99.646643109540634</v>
      </c>
      <c r="J604">
        <f t="shared" si="119"/>
        <v>24</v>
      </c>
      <c r="K604">
        <f>VLOOKUP(B604,[1]高三上!$B:$J,8,0)</f>
        <v>58</v>
      </c>
      <c r="L604" t="str">
        <f>VLOOKUP(B604,[1]高三上!$B:$J,9,0)</f>
        <v>潘勇</v>
      </c>
      <c r="M604">
        <f t="shared" si="126"/>
        <v>101.06007067137809</v>
      </c>
      <c r="N604">
        <f t="shared" si="120"/>
        <v>23</v>
      </c>
      <c r="O604">
        <f>VLOOKUP(B604,[1]高二下!$B:$J,8,0)</f>
        <v>69</v>
      </c>
      <c r="P604" t="str">
        <f>VLOOKUP(B604,[1]高二下!$B:$J,9,0)</f>
        <v>潘勇</v>
      </c>
      <c r="Q604">
        <f t="shared" si="127"/>
        <v>104.24028268551237</v>
      </c>
      <c r="R604">
        <f t="shared" si="121"/>
        <v>26</v>
      </c>
      <c r="S604">
        <f>VLOOKUP(B604,[1]高二上!$B:$J,8,0)</f>
        <v>55</v>
      </c>
      <c r="T604" t="str">
        <f>VLOOKUP(B604,[1]高二上!$B:$J,9,0)</f>
        <v>潘勇</v>
      </c>
      <c r="U604">
        <f t="shared" si="128"/>
        <v>100.70671378091873</v>
      </c>
      <c r="V604">
        <f t="shared" si="122"/>
        <v>38</v>
      </c>
      <c r="W604">
        <f>VLOOKUP(B604,[1]高一下!$B:$J,8,0)</f>
        <v>73</v>
      </c>
      <c r="X604" t="str">
        <f>VLOOKUP(B604,[1]高一下!$B:$J,9,0)</f>
        <v>邓国华</v>
      </c>
      <c r="Y604">
        <f t="shared" si="129"/>
        <v>99.646643109540634</v>
      </c>
      <c r="Z604">
        <f t="shared" si="123"/>
        <v>40</v>
      </c>
      <c r="AA604">
        <f>VLOOKUP(B604,[1]高一上!$B:$I,7,0)</f>
        <v>53</v>
      </c>
      <c r="AB604" t="str">
        <f>VLOOKUP(B604,[1]高一上!$B:$I,8,0)</f>
        <v>邓国华</v>
      </c>
      <c r="AC604">
        <f t="shared" si="117"/>
        <v>95.053003533568898</v>
      </c>
      <c r="AD604">
        <f t="shared" si="124"/>
        <v>39</v>
      </c>
      <c r="AE604">
        <f>VLOOKUP(B604,[1]中考!$B:$H,7,0)</f>
        <v>109</v>
      </c>
      <c r="AF604">
        <f t="shared" si="125"/>
        <v>26</v>
      </c>
    </row>
    <row r="605" spans="1:32" x14ac:dyDescent="0.2">
      <c r="A605" s="5" t="s">
        <v>1798</v>
      </c>
      <c r="B605" s="2" t="s">
        <v>1799</v>
      </c>
      <c r="C605" s="1">
        <v>15</v>
      </c>
      <c r="D605" s="3" t="s">
        <v>1070</v>
      </c>
      <c r="E605" s="4" t="s">
        <v>1800</v>
      </c>
      <c r="F605" s="1">
        <v>434</v>
      </c>
      <c r="G605" s="13">
        <f>VLOOKUP(B605,'[1]高三下(高考)'!$B:$J,8,0)</f>
        <v>87</v>
      </c>
      <c r="H605" s="12" t="str">
        <f>VLOOKUP(B605,'[1]高三下(高考)'!$B:$J,9,0)</f>
        <v>潘勇</v>
      </c>
      <c r="I605" s="15">
        <f t="shared" si="118"/>
        <v>120.49469964664311</v>
      </c>
      <c r="J605">
        <f t="shared" si="119"/>
        <v>12</v>
      </c>
      <c r="K605">
        <f>VLOOKUP(B605,[1]高三上!$B:$J,8,0)</f>
        <v>47</v>
      </c>
      <c r="L605" t="str">
        <f>VLOOKUP(B605,[1]高三上!$B:$J,9,0)</f>
        <v>潘勇</v>
      </c>
      <c r="M605">
        <f t="shared" si="126"/>
        <v>88.339222614840992</v>
      </c>
      <c r="N605">
        <f t="shared" si="120"/>
        <v>70</v>
      </c>
      <c r="O605">
        <f>VLOOKUP(B605,[1]高二下!$B:$J,8,0)</f>
        <v>63</v>
      </c>
      <c r="P605" t="str">
        <f>VLOOKUP(B605,[1]高二下!$B:$J,9,0)</f>
        <v>潘勇</v>
      </c>
      <c r="Q605">
        <f t="shared" si="127"/>
        <v>108.12720848056537</v>
      </c>
      <c r="R605">
        <f t="shared" si="121"/>
        <v>37</v>
      </c>
      <c r="S605">
        <f>VLOOKUP(B605,[1]高二上!$B:$J,8,0)</f>
        <v>49</v>
      </c>
      <c r="T605" t="str">
        <f>VLOOKUP(B605,[1]高二上!$B:$J,9,0)</f>
        <v>潘勇</v>
      </c>
      <c r="U605">
        <f t="shared" si="128"/>
        <v>92.932862190812727</v>
      </c>
      <c r="V605">
        <f t="shared" si="122"/>
        <v>60</v>
      </c>
      <c r="W605">
        <f>VLOOKUP(B605,[1]高一下!$B:$J,8,0)</f>
        <v>73</v>
      </c>
      <c r="X605" t="str">
        <f>VLOOKUP(B605,[1]高一下!$B:$J,9,0)</f>
        <v>邓国华</v>
      </c>
      <c r="Y605">
        <f t="shared" si="129"/>
        <v>173.85159010600705</v>
      </c>
      <c r="Z605">
        <f t="shared" si="123"/>
        <v>40</v>
      </c>
      <c r="AA605">
        <f>VLOOKUP(B605,[1]高一上!$B:$I,7,0)</f>
        <v>21</v>
      </c>
      <c r="AB605" t="str">
        <f>VLOOKUP(B605,[1]高一上!$B:$I,8,0)</f>
        <v>邓国华</v>
      </c>
      <c r="AC605">
        <f t="shared" si="117"/>
        <v>108.8339222614841</v>
      </c>
      <c r="AD605">
        <f t="shared" si="124"/>
        <v>249</v>
      </c>
      <c r="AE605">
        <f>VLOOKUP(B605,[1]中考!$B:$H,7,0)</f>
        <v>99</v>
      </c>
      <c r="AF605">
        <f t="shared" si="125"/>
        <v>65</v>
      </c>
    </row>
    <row r="606" spans="1:32" x14ac:dyDescent="0.2">
      <c r="A606" s="2" t="s">
        <v>1801</v>
      </c>
      <c r="B606" s="2" t="s">
        <v>1802</v>
      </c>
      <c r="C606" s="1">
        <v>15</v>
      </c>
      <c r="D606" s="3" t="s">
        <v>1070</v>
      </c>
      <c r="E606" s="4" t="s">
        <v>1803</v>
      </c>
      <c r="F606" s="1">
        <v>432</v>
      </c>
      <c r="G606" s="13">
        <f>VLOOKUP(B606,'[1]高三下(高考)'!$B:$J,8,0)</f>
        <v>38</v>
      </c>
      <c r="H606" s="12" t="str">
        <f>VLOOKUP(B606,'[1]高三下(高考)'!$B:$J,9,0)</f>
        <v>潘勇</v>
      </c>
      <c r="I606" s="15">
        <f t="shared" si="118"/>
        <v>80.565371024734986</v>
      </c>
      <c r="J606">
        <f t="shared" si="119"/>
        <v>269</v>
      </c>
      <c r="K606">
        <f>VLOOKUP(B606,[1]高三上!$B:$J,8,0)</f>
        <v>26</v>
      </c>
      <c r="L606" t="str">
        <f>VLOOKUP(B606,[1]高三上!$B:$J,9,0)</f>
        <v>潘勇</v>
      </c>
      <c r="M606">
        <f t="shared" si="126"/>
        <v>75.265017667844518</v>
      </c>
      <c r="N606">
        <f t="shared" si="120"/>
        <v>214</v>
      </c>
      <c r="O606">
        <f>VLOOKUP(B606,[1]高二下!$B:$J,8,0)</f>
        <v>42</v>
      </c>
      <c r="P606" t="str">
        <f>VLOOKUP(B606,[1]高二下!$B:$J,9,0)</f>
        <v>潘勇</v>
      </c>
      <c r="Q606">
        <f t="shared" si="127"/>
        <v>143.1095406360424</v>
      </c>
      <c r="R606">
        <f t="shared" si="121"/>
        <v>144</v>
      </c>
      <c r="S606">
        <f>VLOOKUP(B606,[1]高二上!$B:$J,8,0)</f>
        <v>20</v>
      </c>
      <c r="T606" t="str">
        <f>VLOOKUP(B606,[1]高二上!$B:$J,9,0)</f>
        <v>潘勇</v>
      </c>
      <c r="U606">
        <f t="shared" si="128"/>
        <v>98.586572438162548</v>
      </c>
      <c r="V606">
        <f t="shared" si="122"/>
        <v>266</v>
      </c>
      <c r="W606">
        <f>VLOOKUP(B606,[1]高一下!$B:$J,8,0)</f>
        <v>35</v>
      </c>
      <c r="X606" t="str">
        <f>VLOOKUP(B606,[1]高一下!$B:$J,9,0)</f>
        <v>邓国华</v>
      </c>
      <c r="Y606">
        <f t="shared" si="129"/>
        <v>95.406360424028264</v>
      </c>
      <c r="Z606">
        <f t="shared" si="123"/>
        <v>262</v>
      </c>
      <c r="AA606">
        <f>VLOOKUP(B606,[1]高一上!$B:$I,7,0)</f>
        <v>21</v>
      </c>
      <c r="AB606" t="str">
        <f>VLOOKUP(B606,[1]高一上!$B:$I,8,0)</f>
        <v>吕开绒</v>
      </c>
      <c r="AC606">
        <f t="shared" si="117"/>
        <v>103.886925795053</v>
      </c>
      <c r="AD606">
        <f t="shared" si="124"/>
        <v>249</v>
      </c>
      <c r="AE606">
        <f>VLOOKUP(B606,[1]中考!$B:$H,7,0)</f>
        <v>45</v>
      </c>
      <c r="AF606">
        <f t="shared" si="125"/>
        <v>273</v>
      </c>
    </row>
    <row r="607" spans="1:32" x14ac:dyDescent="0.2">
      <c r="A607" s="5" t="s">
        <v>1804</v>
      </c>
      <c r="B607" s="2" t="s">
        <v>1805</v>
      </c>
      <c r="C607" s="1">
        <v>15</v>
      </c>
      <c r="D607" s="3" t="s">
        <v>1070</v>
      </c>
      <c r="E607" s="4" t="s">
        <v>1806</v>
      </c>
      <c r="F607" s="1">
        <v>430</v>
      </c>
      <c r="G607" s="13">
        <f>VLOOKUP(B607,'[1]高三下(高考)'!$B:$J,8,0)</f>
        <v>57</v>
      </c>
      <c r="H607" s="12" t="str">
        <f>VLOOKUP(B607,'[1]高三下(高考)'!$B:$J,9,0)</f>
        <v>潘勇</v>
      </c>
      <c r="I607" s="15">
        <f t="shared" si="118"/>
        <v>53.35689045936396</v>
      </c>
      <c r="J607">
        <f t="shared" si="119"/>
        <v>178</v>
      </c>
      <c r="K607">
        <f>VLOOKUP(B607,[1]高三上!$B:$J,8,0)</f>
        <v>52</v>
      </c>
      <c r="L607" t="str">
        <f>VLOOKUP(B607,[1]高三上!$B:$J,9,0)</f>
        <v>潘勇</v>
      </c>
      <c r="M607">
        <f t="shared" si="126"/>
        <v>145.2296819787986</v>
      </c>
      <c r="N607">
        <f t="shared" si="120"/>
        <v>46</v>
      </c>
      <c r="O607">
        <f>VLOOKUP(B607,[1]高二下!$B:$J,8,0)</f>
        <v>38</v>
      </c>
      <c r="P607" t="str">
        <f>VLOOKUP(B607,[1]高二下!$B:$J,9,0)</f>
        <v>潘勇</v>
      </c>
      <c r="Q607">
        <f t="shared" si="127"/>
        <v>89.045936395759725</v>
      </c>
      <c r="R607">
        <f t="shared" si="121"/>
        <v>174</v>
      </c>
      <c r="S607">
        <f>VLOOKUP(B607,[1]高二上!$B:$J,8,0)</f>
        <v>37</v>
      </c>
      <c r="T607" t="str">
        <f>VLOOKUP(B607,[1]高二上!$B:$J,9,0)</f>
        <v>潘勇</v>
      </c>
      <c r="U607">
        <f t="shared" si="128"/>
        <v>92.226148409893995</v>
      </c>
      <c r="V607">
        <f t="shared" si="122"/>
        <v>143</v>
      </c>
      <c r="W607">
        <f>VLOOKUP(B607,[1]高一下!$B:$J,8,0)</f>
        <v>59</v>
      </c>
      <c r="X607" t="str">
        <f>VLOOKUP(B607,[1]高一下!$B:$J,9,0)</f>
        <v>邓国华</v>
      </c>
      <c r="Y607">
        <f t="shared" si="129"/>
        <v>132.15547703180212</v>
      </c>
      <c r="Z607">
        <f t="shared" si="123"/>
        <v>121</v>
      </c>
      <c r="AA607">
        <f>VLOOKUP(B607,[1]高一上!$B:$I,7,0)</f>
        <v>27</v>
      </c>
      <c r="AB607" t="str">
        <f>VLOOKUP(B607,[1]高一上!$B:$I,8,0)</f>
        <v>曹云萍</v>
      </c>
      <c r="AC607">
        <f t="shared" si="117"/>
        <v>117.6678445229682</v>
      </c>
      <c r="AD607">
        <f t="shared" si="124"/>
        <v>212</v>
      </c>
      <c r="AE607">
        <f>VLOOKUP(B607,[1]中考!$B:$H,7,0)</f>
        <v>81</v>
      </c>
      <c r="AF607">
        <f t="shared" si="125"/>
        <v>171</v>
      </c>
    </row>
    <row r="608" spans="1:32" x14ac:dyDescent="0.2">
      <c r="A608" s="5" t="s">
        <v>1807</v>
      </c>
      <c r="B608" s="2" t="s">
        <v>1808</v>
      </c>
      <c r="C608" s="1">
        <v>15</v>
      </c>
      <c r="D608" s="3" t="s">
        <v>1070</v>
      </c>
      <c r="E608" s="4" t="s">
        <v>1809</v>
      </c>
      <c r="F608" s="1">
        <v>429</v>
      </c>
      <c r="G608" s="13">
        <f>VLOOKUP(B608,'[1]高三下(高考)'!$B:$J,8,0)</f>
        <v>73</v>
      </c>
      <c r="H608" s="12" t="str">
        <f>VLOOKUP(B608,'[1]高三下(高考)'!$B:$J,9,0)</f>
        <v>潘勇</v>
      </c>
      <c r="I608" s="15">
        <f t="shared" si="118"/>
        <v>107.42049469964664</v>
      </c>
      <c r="J608">
        <f t="shared" si="119"/>
        <v>62</v>
      </c>
      <c r="K608">
        <f>VLOOKUP(B608,[1]高三上!$B:$J,8,0)</f>
        <v>45</v>
      </c>
      <c r="L608" t="str">
        <f>VLOOKUP(B608,[1]高三上!$B:$J,9,0)</f>
        <v>潘勇</v>
      </c>
      <c r="M608">
        <f t="shared" si="126"/>
        <v>73.144876325088333</v>
      </c>
      <c r="N608">
        <f t="shared" si="120"/>
        <v>83</v>
      </c>
      <c r="O608">
        <f>VLOOKUP(B608,[1]高二下!$B:$J,8,0)</f>
        <v>84</v>
      </c>
      <c r="P608" t="str">
        <f>VLOOKUP(B608,[1]高二下!$B:$J,9,0)</f>
        <v>潘勇</v>
      </c>
      <c r="Q608">
        <f t="shared" si="127"/>
        <v>160.77738515901061</v>
      </c>
      <c r="R608">
        <f t="shared" si="121"/>
        <v>7</v>
      </c>
      <c r="S608">
        <f>VLOOKUP(B608,[1]高二上!$B:$J,8,0)</f>
        <v>32</v>
      </c>
      <c r="T608" t="str">
        <f>VLOOKUP(B608,[1]高二上!$B:$J,9,0)</f>
        <v>潘勇</v>
      </c>
      <c r="U608">
        <f t="shared" si="128"/>
        <v>59.363957597173147</v>
      </c>
      <c r="V608">
        <f t="shared" si="122"/>
        <v>179</v>
      </c>
      <c r="W608">
        <f>VLOOKUP(B608,[1]高一下!$B:$J,8,0)</f>
        <v>68</v>
      </c>
      <c r="X608" t="str">
        <f>VLOOKUP(B608,[1]高一下!$B:$J,9,0)</f>
        <v>邓国华</v>
      </c>
      <c r="Y608">
        <f t="shared" si="129"/>
        <v>172.79151943462898</v>
      </c>
      <c r="Z608">
        <f t="shared" si="123"/>
        <v>64</v>
      </c>
      <c r="AA608">
        <f>VLOOKUP(B608,[1]高一上!$B:$I,7,0)</f>
        <v>16</v>
      </c>
      <c r="AB608" t="str">
        <f>VLOOKUP(B608,[1]高一上!$B:$I,8,0)</f>
        <v>邓国华</v>
      </c>
      <c r="AC608">
        <f t="shared" si="117"/>
        <v>114.48763250883393</v>
      </c>
      <c r="AD608">
        <f t="shared" si="124"/>
        <v>270</v>
      </c>
      <c r="AE608">
        <f>VLOOKUP(B608,[1]中考!$B:$H,7,0)</f>
        <v>92</v>
      </c>
      <c r="AF608">
        <f t="shared" si="125"/>
        <v>105</v>
      </c>
    </row>
    <row r="609" spans="1:32" x14ac:dyDescent="0.2">
      <c r="A609" s="2" t="s">
        <v>1810</v>
      </c>
      <c r="B609" s="2" t="s">
        <v>1811</v>
      </c>
      <c r="C609" s="1">
        <v>15</v>
      </c>
      <c r="D609" s="3" t="s">
        <v>1070</v>
      </c>
      <c r="E609" s="4" t="s">
        <v>1812</v>
      </c>
      <c r="F609" s="1">
        <v>424</v>
      </c>
      <c r="G609" s="13">
        <f>VLOOKUP(B609,'[1]高三下(高考)'!$B:$J,8,0)</f>
        <v>60</v>
      </c>
      <c r="H609" s="12" t="str">
        <f>VLOOKUP(B609,'[1]高三下(高考)'!$B:$J,9,0)</f>
        <v>潘勇</v>
      </c>
      <c r="I609" s="15">
        <f t="shared" si="118"/>
        <v>100</v>
      </c>
      <c r="J609">
        <f t="shared" si="119"/>
        <v>155</v>
      </c>
      <c r="K609">
        <v>0</v>
      </c>
      <c r="L609" t="str">
        <f>H609</f>
        <v>潘勇</v>
      </c>
      <c r="M609">
        <f t="shared" si="126"/>
        <v>100</v>
      </c>
      <c r="N609">
        <f t="shared" si="120"/>
        <v>255</v>
      </c>
      <c r="O609">
        <v>0</v>
      </c>
      <c r="P609" t="str">
        <f>L609</f>
        <v>潘勇</v>
      </c>
      <c r="Q609">
        <f t="shared" si="127"/>
        <v>100</v>
      </c>
      <c r="R609">
        <f t="shared" si="121"/>
        <v>261</v>
      </c>
      <c r="S609">
        <f>VLOOKUP(B609,[1]高二上!$B:$J,8,0)</f>
        <v>26</v>
      </c>
      <c r="T609" t="str">
        <f>VLOOKUP(B609,[1]高二上!$B:$J,9,0)</f>
        <v>潘勇</v>
      </c>
      <c r="U609">
        <f t="shared" si="128"/>
        <v>79.15194346289752</v>
      </c>
      <c r="V609">
        <f t="shared" si="122"/>
        <v>229</v>
      </c>
      <c r="W609">
        <f>VLOOKUP(B609,[1]高一下!$B:$J,8,0)</f>
        <v>51</v>
      </c>
      <c r="X609" t="str">
        <f>VLOOKUP(B609,[1]高一下!$B:$J,9,0)</f>
        <v>邓国华</v>
      </c>
      <c r="Y609">
        <f t="shared" si="129"/>
        <v>109.89399293286219</v>
      </c>
      <c r="Z609">
        <f t="shared" si="123"/>
        <v>170</v>
      </c>
      <c r="AA609">
        <f>VLOOKUP(B609,[1]高一上!$B:$I,7,0)</f>
        <v>29</v>
      </c>
      <c r="AB609" t="str">
        <f>VLOOKUP(B609,[1]高一上!$B:$I,8,0)</f>
        <v>赵云川</v>
      </c>
      <c r="AC609">
        <f t="shared" si="117"/>
        <v>129.68197879858658</v>
      </c>
      <c r="AD609">
        <f t="shared" si="124"/>
        <v>198</v>
      </c>
      <c r="AE609">
        <f>VLOOKUP(B609,[1]中考!$B:$H,7,0)</f>
        <v>62</v>
      </c>
      <c r="AF609">
        <f t="shared" si="125"/>
        <v>254</v>
      </c>
    </row>
    <row r="610" spans="1:32" x14ac:dyDescent="0.2">
      <c r="A610" s="5" t="s">
        <v>1813</v>
      </c>
      <c r="B610" s="2" t="s">
        <v>1814</v>
      </c>
      <c r="C610" s="1">
        <v>15</v>
      </c>
      <c r="D610" s="3" t="s">
        <v>1070</v>
      </c>
      <c r="E610" s="4" t="s">
        <v>1815</v>
      </c>
      <c r="F610" s="1">
        <v>416</v>
      </c>
      <c r="G610" s="13">
        <f>VLOOKUP(B610,'[1]高三下(高考)'!$B:$J,8,0)</f>
        <v>57</v>
      </c>
      <c r="H610" s="12" t="str">
        <f>VLOOKUP(B610,'[1]高三下(高考)'!$B:$J,9,0)</f>
        <v>潘勇</v>
      </c>
      <c r="I610" s="15">
        <f t="shared" si="118"/>
        <v>114.84098939929329</v>
      </c>
      <c r="J610">
        <f t="shared" si="119"/>
        <v>178</v>
      </c>
      <c r="K610">
        <f>VLOOKUP(B610,[1]高三上!$B:$J,8,0)</f>
        <v>25</v>
      </c>
      <c r="L610" t="str">
        <f>VLOOKUP(B610,[1]高三上!$B:$J,9,0)</f>
        <v>潘勇</v>
      </c>
      <c r="M610">
        <f t="shared" si="126"/>
        <v>78.445229681978802</v>
      </c>
      <c r="N610">
        <f t="shared" si="120"/>
        <v>220</v>
      </c>
      <c r="O610">
        <f>VLOOKUP(B610,[1]高二下!$B:$J,8,0)</f>
        <v>41</v>
      </c>
      <c r="P610" t="str">
        <f>VLOOKUP(B610,[1]高二下!$B:$J,9,0)</f>
        <v>潘勇</v>
      </c>
      <c r="Q610">
        <f t="shared" si="127"/>
        <v>141.34275618374559</v>
      </c>
      <c r="R610">
        <f t="shared" si="121"/>
        <v>159</v>
      </c>
      <c r="S610">
        <f>VLOOKUP(B610,[1]高二上!$B:$J,8,0)</f>
        <v>15</v>
      </c>
      <c r="T610" t="str">
        <f>VLOOKUP(B610,[1]高二上!$B:$J,9,0)</f>
        <v>潘勇</v>
      </c>
      <c r="U610">
        <f t="shared" si="128"/>
        <v>85.512367491166074</v>
      </c>
      <c r="V610">
        <f t="shared" si="122"/>
        <v>276</v>
      </c>
      <c r="W610">
        <f>VLOOKUP(B610,[1]高一下!$B:$J,8,0)</f>
        <v>41</v>
      </c>
      <c r="X610" t="str">
        <f>VLOOKUP(B610,[1]高一下!$B:$J,9,0)</f>
        <v>邓国华</v>
      </c>
      <c r="Y610">
        <f t="shared" si="129"/>
        <v>100</v>
      </c>
      <c r="Z610">
        <f t="shared" si="123"/>
        <v>235</v>
      </c>
      <c r="AA610">
        <f>VLOOKUP(B610,[1]高一上!$B:$I,7,0)</f>
        <v>24</v>
      </c>
      <c r="AB610" t="str">
        <f>VLOOKUP(B610,[1]高一上!$B:$I,8,0)</f>
        <v>邓国华</v>
      </c>
      <c r="AC610">
        <f t="shared" si="117"/>
        <v>98.233215547703182</v>
      </c>
      <c r="AD610">
        <f t="shared" si="124"/>
        <v>235</v>
      </c>
      <c r="AE610">
        <f>VLOOKUP(B610,[1]中考!$B:$H,7,0)</f>
        <v>69</v>
      </c>
      <c r="AF610">
        <f t="shared" si="125"/>
        <v>230</v>
      </c>
    </row>
    <row r="611" spans="1:32" x14ac:dyDescent="0.2">
      <c r="A611" s="9" t="s">
        <v>1816</v>
      </c>
      <c r="B611" s="2" t="s">
        <v>1817</v>
      </c>
      <c r="C611" s="1">
        <v>15</v>
      </c>
      <c r="D611" s="3" t="s">
        <v>1070</v>
      </c>
      <c r="E611" s="4" t="s">
        <v>1818</v>
      </c>
      <c r="F611" s="1">
        <v>414</v>
      </c>
      <c r="G611" s="13">
        <f>VLOOKUP(B611,'[1]高三下(高考)'!$B:$J,8,0)</f>
        <v>77</v>
      </c>
      <c r="H611" s="12" t="str">
        <f>VLOOKUP(B611,'[1]高三下(高考)'!$B:$J,9,0)</f>
        <v>潘勇</v>
      </c>
      <c r="I611" s="15">
        <f t="shared" si="118"/>
        <v>106.00706713780919</v>
      </c>
      <c r="J611">
        <f t="shared" si="119"/>
        <v>41</v>
      </c>
      <c r="K611">
        <f>VLOOKUP(B611,[1]高三上!$B:$J,8,0)</f>
        <v>49</v>
      </c>
      <c r="L611" t="str">
        <f>VLOOKUP(B611,[1]高三上!$B:$J,9,0)</f>
        <v>潘勇</v>
      </c>
      <c r="M611">
        <f t="shared" si="126"/>
        <v>95.406360424028264</v>
      </c>
      <c r="N611">
        <f t="shared" si="120"/>
        <v>58</v>
      </c>
      <c r="O611">
        <f>VLOOKUP(B611,[1]高二下!$B:$J,8,0)</f>
        <v>61</v>
      </c>
      <c r="P611" t="str">
        <f>VLOOKUP(B611,[1]高二下!$B:$J,9,0)</f>
        <v>潘勇</v>
      </c>
      <c r="Q611">
        <f t="shared" si="127"/>
        <v>120.49469964664311</v>
      </c>
      <c r="R611">
        <f t="shared" si="121"/>
        <v>45</v>
      </c>
      <c r="S611">
        <f>VLOOKUP(B611,[1]高二上!$B:$J,8,0)</f>
        <v>42</v>
      </c>
      <c r="T611" t="str">
        <f>VLOOKUP(B611,[1]高二上!$B:$J,9,0)</f>
        <v>潘勇</v>
      </c>
      <c r="U611">
        <f t="shared" si="128"/>
        <v>103.18021201413427</v>
      </c>
      <c r="V611">
        <f t="shared" si="122"/>
        <v>103</v>
      </c>
      <c r="W611">
        <f>VLOOKUP(B611,[1]高一下!$B:$J,8,0)</f>
        <v>60</v>
      </c>
      <c r="X611" t="str">
        <f>VLOOKUP(B611,[1]高一下!$B:$J,9,0)</f>
        <v>邓国华</v>
      </c>
      <c r="Y611">
        <f t="shared" si="129"/>
        <v>89.045936395759725</v>
      </c>
      <c r="Z611">
        <f t="shared" si="123"/>
        <v>112</v>
      </c>
      <c r="AA611">
        <f>VLOOKUP(B611,[1]高一上!$B:$I,7,0)</f>
        <v>43</v>
      </c>
      <c r="AB611" t="str">
        <f>VLOOKUP(B611,[1]高一上!$B:$I,8,0)</f>
        <v>邓国华</v>
      </c>
      <c r="AC611">
        <f t="shared" si="117"/>
        <v>80.918727915194353</v>
      </c>
      <c r="AD611">
        <f t="shared" si="124"/>
        <v>81</v>
      </c>
      <c r="AE611">
        <f>VLOOKUP(B611,[1]中考!$B:$H,7,0)</f>
        <v>100</v>
      </c>
      <c r="AF611">
        <f t="shared" si="125"/>
        <v>58</v>
      </c>
    </row>
    <row r="612" spans="1:32" x14ac:dyDescent="0.2">
      <c r="A612" s="5" t="s">
        <v>1819</v>
      </c>
      <c r="B612" s="2" t="s">
        <v>1820</v>
      </c>
      <c r="C612" s="1">
        <v>15</v>
      </c>
      <c r="D612" s="3" t="s">
        <v>1070</v>
      </c>
      <c r="E612" s="4" t="s">
        <v>1821</v>
      </c>
      <c r="F612" s="1">
        <v>412</v>
      </c>
      <c r="G612" s="13">
        <f>VLOOKUP(B612,'[1]高三下(高考)'!$B:$J,8,0)</f>
        <v>71</v>
      </c>
      <c r="H612" s="12" t="str">
        <f>VLOOKUP(B612,'[1]高三下(高考)'!$B:$J,9,0)</f>
        <v>潘勇</v>
      </c>
      <c r="I612" s="15">
        <f t="shared" si="118"/>
        <v>132.15547703180212</v>
      </c>
      <c r="J612">
        <f t="shared" si="119"/>
        <v>80</v>
      </c>
      <c r="K612">
        <f>VLOOKUP(B612,[1]高三上!$B:$J,8,0)</f>
        <v>32</v>
      </c>
      <c r="L612" t="str">
        <f>VLOOKUP(B612,[1]高三上!$B:$J,9,0)</f>
        <v>潘勇</v>
      </c>
      <c r="M612">
        <f t="shared" si="126"/>
        <v>84.098939929328623</v>
      </c>
      <c r="N612">
        <f t="shared" si="120"/>
        <v>171</v>
      </c>
      <c r="O612">
        <f>VLOOKUP(B612,[1]高二下!$B:$J,8,0)</f>
        <v>45</v>
      </c>
      <c r="P612" t="str">
        <f>VLOOKUP(B612,[1]高二下!$B:$J,9,0)</f>
        <v>潘勇</v>
      </c>
      <c r="Q612">
        <f t="shared" si="127"/>
        <v>118.72791519434628</v>
      </c>
      <c r="R612">
        <f t="shared" si="121"/>
        <v>126</v>
      </c>
      <c r="S612">
        <f>VLOOKUP(B612,[1]高二上!$B:$J,8,0)</f>
        <v>32</v>
      </c>
      <c r="T612" t="str">
        <f>VLOOKUP(B612,[1]高二上!$B:$J,9,0)</f>
        <v>潘勇</v>
      </c>
      <c r="U612">
        <f t="shared" si="128"/>
        <v>94.346289752650179</v>
      </c>
      <c r="V612">
        <f t="shared" si="122"/>
        <v>179</v>
      </c>
      <c r="W612">
        <f>VLOOKUP(B612,[1]高一下!$B:$J,8,0)</f>
        <v>52</v>
      </c>
      <c r="X612" t="str">
        <f>VLOOKUP(B612,[1]高一下!$B:$J,9,0)</f>
        <v>邓国华</v>
      </c>
      <c r="Y612">
        <f t="shared" si="129"/>
        <v>99.646643109540634</v>
      </c>
      <c r="Z612">
        <f t="shared" si="123"/>
        <v>163</v>
      </c>
      <c r="AA612">
        <f>VLOOKUP(B612,[1]高一上!$B:$I,7,0)</f>
        <v>33</v>
      </c>
      <c r="AB612" t="str">
        <f>VLOOKUP(B612,[1]高一上!$B:$I,8,0)</f>
        <v>邓国华</v>
      </c>
      <c r="AC612">
        <f t="shared" si="117"/>
        <v>85.512367491166074</v>
      </c>
      <c r="AD612">
        <f t="shared" si="124"/>
        <v>162</v>
      </c>
      <c r="AE612">
        <f>VLOOKUP(B612,[1]中考!$B:$H,7,0)</f>
        <v>89</v>
      </c>
      <c r="AF612">
        <f t="shared" si="125"/>
        <v>122</v>
      </c>
    </row>
    <row r="613" spans="1:32" x14ac:dyDescent="0.2">
      <c r="A613" s="7" t="s">
        <v>1822</v>
      </c>
      <c r="B613" s="2" t="s">
        <v>1823</v>
      </c>
      <c r="C613" s="7">
        <v>15</v>
      </c>
      <c r="D613" s="7" t="s">
        <v>1070</v>
      </c>
      <c r="E613" s="7" t="s">
        <v>1824</v>
      </c>
      <c r="F613" s="1">
        <v>407</v>
      </c>
      <c r="G613" s="13">
        <f>VLOOKUP(B613,'[1]高三下(高考)'!$B:$J,8,0)</f>
        <v>50</v>
      </c>
      <c r="H613" s="12" t="str">
        <f>VLOOKUP(B613,'[1]高三下(高考)'!$B:$J,9,0)</f>
        <v>潘勇</v>
      </c>
      <c r="I613" s="15">
        <f t="shared" si="118"/>
        <v>100</v>
      </c>
      <c r="J613">
        <f t="shared" si="119"/>
        <v>228</v>
      </c>
      <c r="K613">
        <v>0</v>
      </c>
      <c r="L613" t="str">
        <f>H613</f>
        <v>潘勇</v>
      </c>
      <c r="M613">
        <f t="shared" si="126"/>
        <v>100</v>
      </c>
      <c r="N613">
        <f t="shared" si="120"/>
        <v>255</v>
      </c>
      <c r="O613">
        <v>0</v>
      </c>
      <c r="P613" t="str">
        <f>L613</f>
        <v>潘勇</v>
      </c>
      <c r="Q613">
        <f t="shared" si="127"/>
        <v>100</v>
      </c>
      <c r="R613">
        <f t="shared" si="121"/>
        <v>261</v>
      </c>
      <c r="S613">
        <f>VLOOKUP(B613,[1]高二上!$B:$J,8,0)</f>
        <v>32</v>
      </c>
      <c r="T613" t="str">
        <f>VLOOKUP(B613,[1]高二上!$B:$J,9,0)</f>
        <v>潘勇</v>
      </c>
      <c r="U613">
        <f t="shared" si="128"/>
        <v>129.32862190812722</v>
      </c>
      <c r="V613">
        <f t="shared" si="122"/>
        <v>179</v>
      </c>
      <c r="W613">
        <f>VLOOKUP(B613,[1]高一下!$B:$J,8,0)</f>
        <v>35</v>
      </c>
      <c r="X613" t="str">
        <f>VLOOKUP(B613,[1]高一下!$B:$J,9,0)</f>
        <v>邓国华</v>
      </c>
      <c r="Y613">
        <f t="shared" si="129"/>
        <v>49.116607773851598</v>
      </c>
      <c r="Z613">
        <f t="shared" si="123"/>
        <v>262</v>
      </c>
      <c r="AA613">
        <f>VLOOKUP(B613,[1]高一上!$B:$I,7,0)</f>
        <v>38</v>
      </c>
      <c r="AB613" t="str">
        <f>VLOOKUP(B613,[1]高一上!$B:$I,8,0)</f>
        <v>邓国华</v>
      </c>
      <c r="AC613">
        <f t="shared" ref="AC613:AC639" si="130">IF((AE613=0)*OR(AA613=0),100,(((AF613-Z613)/COUNTIF(D:D,D613))*100)+100)</f>
        <v>102.82685512367492</v>
      </c>
      <c r="AD613">
        <f t="shared" si="124"/>
        <v>118</v>
      </c>
      <c r="AE613">
        <f>VLOOKUP(B613,[1]中考!$B:$H,7,0)</f>
        <v>49</v>
      </c>
      <c r="AF613">
        <f t="shared" si="125"/>
        <v>270</v>
      </c>
    </row>
    <row r="614" spans="1:32" x14ac:dyDescent="0.2">
      <c r="A614" s="5" t="s">
        <v>1825</v>
      </c>
      <c r="B614" s="2" t="s">
        <v>1826</v>
      </c>
      <c r="C614" s="1">
        <v>15</v>
      </c>
      <c r="D614" s="3" t="s">
        <v>1070</v>
      </c>
      <c r="E614" s="4" t="s">
        <v>1079</v>
      </c>
      <c r="F614" s="1">
        <v>404</v>
      </c>
      <c r="G614" s="13">
        <f>VLOOKUP(B614,'[1]高三下(高考)'!$B:$J,8,0)</f>
        <v>49</v>
      </c>
      <c r="H614" s="12" t="str">
        <f>VLOOKUP(B614,'[1]高三下(高考)'!$B:$J,9,0)</f>
        <v>潘勇</v>
      </c>
      <c r="I614" s="15">
        <f t="shared" ref="I614:I639" si="131">IF(OR(G614=0,K614=0),100,(((N614-J614)/COUNTIF(D:D,D614))*100)+100)</f>
        <v>54.063604240282686</v>
      </c>
      <c r="J614">
        <f t="shared" ref="J614:J639" si="132">RANK(G614,$G$357:$G$639,0)</f>
        <v>232</v>
      </c>
      <c r="K614">
        <f>VLOOKUP(B614,[1]高三上!$B:$J,8,0)</f>
        <v>42</v>
      </c>
      <c r="L614" t="str">
        <f>VLOOKUP(B614,[1]高三上!$B:$J,9,0)</f>
        <v>潘勇</v>
      </c>
      <c r="M614">
        <f t="shared" si="126"/>
        <v>129.32862190812722</v>
      </c>
      <c r="N614">
        <f t="shared" ref="N614:N639" si="133">RANK(K614,$K$357:$K$639,0)</f>
        <v>102</v>
      </c>
      <c r="O614">
        <f>VLOOKUP(B614,[1]高二下!$B:$J,8,0)</f>
        <v>37</v>
      </c>
      <c r="P614" t="str">
        <f>VLOOKUP(B614,[1]高二下!$B:$J,9,0)</f>
        <v>潘勇</v>
      </c>
      <c r="Q614">
        <f t="shared" si="127"/>
        <v>107.77385159010601</v>
      </c>
      <c r="R614">
        <f t="shared" ref="R614:R639" si="134">RANK(O614,$O$357:$O$639)</f>
        <v>185</v>
      </c>
      <c r="S614">
        <f>VLOOKUP(B614,[1]高二上!$B:$J,8,0)</f>
        <v>29</v>
      </c>
      <c r="T614" t="str">
        <f>VLOOKUP(B614,[1]高二上!$B:$J,9,0)</f>
        <v>赵云川</v>
      </c>
      <c r="U614">
        <f t="shared" si="128"/>
        <v>80.565371024734986</v>
      </c>
      <c r="V614">
        <f t="shared" ref="V614:V639" si="135">RANK(S614,$S$357:$S$639)</f>
        <v>207</v>
      </c>
      <c r="W614">
        <f>VLOOKUP(B614,[1]高一下!$B:$J,8,0)</f>
        <v>53</v>
      </c>
      <c r="X614" t="str">
        <f>VLOOKUP(B614,[1]高一下!$B:$J,9,0)</f>
        <v>赵云川</v>
      </c>
      <c r="Y614">
        <f t="shared" si="129"/>
        <v>98.939929328621915</v>
      </c>
      <c r="Z614">
        <f t="shared" ref="Z614:Z639" si="136">RANK(W614,$W$357:$W$639)</f>
        <v>152</v>
      </c>
      <c r="AA614">
        <f>VLOOKUP(B614,[1]高一上!$B:$I,7,0)</f>
        <v>35</v>
      </c>
      <c r="AB614" t="str">
        <f>VLOOKUP(B614,[1]高一上!$B:$I,8,0)</f>
        <v>曹云萍</v>
      </c>
      <c r="AC614">
        <f t="shared" si="130"/>
        <v>85.865724381625441</v>
      </c>
      <c r="AD614">
        <f t="shared" ref="AD614:AD639" si="137">RANK(AA614,$AA$357:$AA$639)</f>
        <v>149</v>
      </c>
      <c r="AE614">
        <f>VLOOKUP(B614,[1]中考!$B:$H,7,0)</f>
        <v>91</v>
      </c>
      <c r="AF614">
        <f t="shared" ref="AF614:AF639" si="138">RANK(AE614,$AE$357:$AE$639)</f>
        <v>112</v>
      </c>
    </row>
    <row r="615" spans="1:32" x14ac:dyDescent="0.2">
      <c r="A615" s="5" t="s">
        <v>1827</v>
      </c>
      <c r="B615" s="2" t="s">
        <v>1828</v>
      </c>
      <c r="C615" s="1">
        <v>15</v>
      </c>
      <c r="D615" s="3" t="s">
        <v>1070</v>
      </c>
      <c r="E615" s="4" t="s">
        <v>1829</v>
      </c>
      <c r="F615" s="1">
        <v>404</v>
      </c>
      <c r="G615" s="13">
        <f>VLOOKUP(B615,'[1]高三下(高考)'!$B:$J,8,0)</f>
        <v>72</v>
      </c>
      <c r="H615" s="12" t="str">
        <f>VLOOKUP(B615,'[1]高三下(高考)'!$B:$J,9,0)</f>
        <v>潘勇</v>
      </c>
      <c r="I615" s="15">
        <f t="shared" si="131"/>
        <v>145.2296819787986</v>
      </c>
      <c r="J615">
        <f t="shared" si="132"/>
        <v>73</v>
      </c>
      <c r="K615">
        <f>VLOOKUP(B615,[1]高三上!$B:$J,8,0)</f>
        <v>28</v>
      </c>
      <c r="L615" t="str">
        <f>VLOOKUP(B615,[1]高三上!$B:$J,9,0)</f>
        <v>潘勇</v>
      </c>
      <c r="M615">
        <f t="shared" si="126"/>
        <v>104.24028268551237</v>
      </c>
      <c r="N615">
        <f t="shared" si="133"/>
        <v>201</v>
      </c>
      <c r="O615">
        <f>VLOOKUP(B615,[1]高二下!$B:$J,8,0)</f>
        <v>32</v>
      </c>
      <c r="P615" t="str">
        <f>VLOOKUP(B615,[1]高二下!$B:$J,9,0)</f>
        <v>潘勇</v>
      </c>
      <c r="Q615">
        <f t="shared" si="127"/>
        <v>87.985865724381625</v>
      </c>
      <c r="R615">
        <f t="shared" si="134"/>
        <v>213</v>
      </c>
      <c r="S615">
        <f>VLOOKUP(B615,[1]高二上!$B:$J,8,0)</f>
        <v>32</v>
      </c>
      <c r="T615" t="str">
        <f>VLOOKUP(B615,[1]高二上!$B:$J,9,0)</f>
        <v>潘勇</v>
      </c>
      <c r="U615">
        <f t="shared" si="128"/>
        <v>112.01413427561837</v>
      </c>
      <c r="V615">
        <f t="shared" si="135"/>
        <v>179</v>
      </c>
      <c r="W615">
        <f>VLOOKUP(B615,[1]高一下!$B:$J,8,0)</f>
        <v>44</v>
      </c>
      <c r="X615" t="str">
        <f>VLOOKUP(B615,[1]高一下!$B:$J,9,0)</f>
        <v>邓国华</v>
      </c>
      <c r="Y615">
        <f t="shared" si="129"/>
        <v>85.865724381625441</v>
      </c>
      <c r="Z615">
        <f t="shared" si="136"/>
        <v>213</v>
      </c>
      <c r="AA615">
        <f>VLOOKUP(B615,[1]高一上!$B:$I,7,0)</f>
        <v>32</v>
      </c>
      <c r="AB615" t="str">
        <f>VLOOKUP(B615,[1]高一上!$B:$I,8,0)</f>
        <v>邓国华</v>
      </c>
      <c r="AC615">
        <f t="shared" si="130"/>
        <v>80.918727915194353</v>
      </c>
      <c r="AD615">
        <f t="shared" si="137"/>
        <v>173</v>
      </c>
      <c r="AE615">
        <f>VLOOKUP(B615,[1]中考!$B:$H,7,0)</f>
        <v>83</v>
      </c>
      <c r="AF615">
        <f t="shared" si="138"/>
        <v>159</v>
      </c>
    </row>
    <row r="616" spans="1:32" x14ac:dyDescent="0.2">
      <c r="A616" s="5" t="s">
        <v>1830</v>
      </c>
      <c r="B616" s="2" t="s">
        <v>1831</v>
      </c>
      <c r="C616" s="1">
        <v>15</v>
      </c>
      <c r="D616" s="3" t="s">
        <v>1070</v>
      </c>
      <c r="E616" s="4" t="s">
        <v>1832</v>
      </c>
      <c r="F616" s="1">
        <v>402</v>
      </c>
      <c r="G616" s="13">
        <f>VLOOKUP(B616,'[1]高三下(高考)'!$B:$J,8,0)</f>
        <v>69</v>
      </c>
      <c r="H616" s="12" t="str">
        <f>VLOOKUP(B616,'[1]高三下(高考)'!$B:$J,9,0)</f>
        <v>潘勇</v>
      </c>
      <c r="I616" s="15">
        <f t="shared" si="131"/>
        <v>99.646643109540634</v>
      </c>
      <c r="J616">
        <f t="shared" si="132"/>
        <v>97</v>
      </c>
      <c r="K616">
        <f>VLOOKUP(B616,[1]高三上!$B:$J,8,0)</f>
        <v>43</v>
      </c>
      <c r="L616" t="str">
        <f>VLOOKUP(B616,[1]高三上!$B:$J,9,0)</f>
        <v>潘勇</v>
      </c>
      <c r="M616">
        <f t="shared" si="126"/>
        <v>142.75618374558303</v>
      </c>
      <c r="N616">
        <f t="shared" si="133"/>
        <v>96</v>
      </c>
      <c r="O616">
        <f>VLOOKUP(B616,[1]高二下!$B:$J,8,0)</f>
        <v>31</v>
      </c>
      <c r="P616" t="str">
        <f>VLOOKUP(B616,[1]高二下!$B:$J,9,0)</f>
        <v>潘勇</v>
      </c>
      <c r="Q616">
        <f t="shared" si="127"/>
        <v>102.12014134275618</v>
      </c>
      <c r="R616">
        <f t="shared" si="134"/>
        <v>217</v>
      </c>
      <c r="S616">
        <f>VLOOKUP(B616,[1]高二上!$B:$J,8,0)</f>
        <v>27</v>
      </c>
      <c r="T616" t="str">
        <f>VLOOKUP(B616,[1]高二上!$B:$J,9,0)</f>
        <v>潘勇</v>
      </c>
      <c r="U616">
        <f t="shared" si="128"/>
        <v>63.957597173144876</v>
      </c>
      <c r="V616">
        <f t="shared" si="135"/>
        <v>223</v>
      </c>
      <c r="W616">
        <f>VLOOKUP(B616,[1]高一下!$B:$J,8,0)</f>
        <v>59</v>
      </c>
      <c r="X616" t="str">
        <f>VLOOKUP(B616,[1]高一下!$B:$J,9,0)</f>
        <v>邓国华</v>
      </c>
      <c r="Y616">
        <f t="shared" si="129"/>
        <v>93.28621908127208</v>
      </c>
      <c r="Z616">
        <f t="shared" si="136"/>
        <v>121</v>
      </c>
      <c r="AA616">
        <f>VLOOKUP(B616,[1]高一上!$B:$I,7,0)</f>
        <v>40</v>
      </c>
      <c r="AB616" t="str">
        <f>VLOOKUP(B616,[1]高一上!$B:$I,8,0)</f>
        <v>邓国华</v>
      </c>
      <c r="AC616">
        <f t="shared" si="130"/>
        <v>111.66077738515901</v>
      </c>
      <c r="AD616">
        <f t="shared" si="137"/>
        <v>102</v>
      </c>
      <c r="AE616">
        <f>VLOOKUP(B616,[1]中考!$B:$H,7,0)</f>
        <v>84</v>
      </c>
      <c r="AF616">
        <f t="shared" si="138"/>
        <v>154</v>
      </c>
    </row>
    <row r="617" spans="1:32" x14ac:dyDescent="0.2">
      <c r="A617" s="7" t="s">
        <v>1833</v>
      </c>
      <c r="B617" s="2" t="s">
        <v>1834</v>
      </c>
      <c r="C617" s="7">
        <v>15</v>
      </c>
      <c r="D617" s="7" t="s">
        <v>1070</v>
      </c>
      <c r="E617" s="7" t="s">
        <v>1835</v>
      </c>
      <c r="F617" s="1">
        <v>402</v>
      </c>
      <c r="G617" s="13">
        <f>VLOOKUP(B617,'[1]高三下(高考)'!$B:$J,8,0)</f>
        <v>64</v>
      </c>
      <c r="H617" s="12" t="str">
        <f>VLOOKUP(B617,'[1]高三下(高考)'!$B:$J,9,0)</f>
        <v>潘勇</v>
      </c>
      <c r="I617" s="15">
        <f t="shared" si="131"/>
        <v>65.017667844522975</v>
      </c>
      <c r="J617">
        <f t="shared" si="132"/>
        <v>125</v>
      </c>
      <c r="K617">
        <f>VLOOKUP(B617,[1]高三上!$B:$J,8,0)</f>
        <v>57</v>
      </c>
      <c r="L617" t="str">
        <f>VLOOKUP(B617,[1]高三上!$B:$J,9,0)</f>
        <v>潘勇</v>
      </c>
      <c r="M617">
        <f t="shared" si="126"/>
        <v>112.01413427561837</v>
      </c>
      <c r="N617">
        <f t="shared" si="133"/>
        <v>26</v>
      </c>
      <c r="O617">
        <f>VLOOKUP(B617,[1]高二下!$B:$J,8,0)</f>
        <v>58</v>
      </c>
      <c r="P617" t="str">
        <f>VLOOKUP(B617,[1]高二下!$B:$J,9,0)</f>
        <v>潘勇</v>
      </c>
      <c r="Q617">
        <f t="shared" si="127"/>
        <v>162.54416961130744</v>
      </c>
      <c r="R617">
        <f t="shared" si="134"/>
        <v>60</v>
      </c>
      <c r="S617">
        <f>VLOOKUP(B617,[1]高二上!$B:$J,8,0)</f>
        <v>25</v>
      </c>
      <c r="T617" t="str">
        <f>VLOOKUP(B617,[1]高二上!$B:$J,9,0)</f>
        <v>潘勇</v>
      </c>
      <c r="U617">
        <f t="shared" si="128"/>
        <v>73.851590106007066</v>
      </c>
      <c r="V617">
        <f t="shared" si="135"/>
        <v>237</v>
      </c>
      <c r="W617">
        <f>VLOOKUP(B617,[1]高一下!$B:$J,8,0)</f>
        <v>52</v>
      </c>
      <c r="X617" t="str">
        <f>VLOOKUP(B617,[1]高一下!$B:$J,9,0)</f>
        <v>邓国华</v>
      </c>
      <c r="Y617">
        <f t="shared" si="129"/>
        <v>74.558303886925799</v>
      </c>
      <c r="Z617">
        <f t="shared" si="136"/>
        <v>163</v>
      </c>
      <c r="AA617">
        <f>VLOOKUP(B617,[1]高一上!$B:$I,7,0)</f>
        <v>42</v>
      </c>
      <c r="AB617" t="str">
        <f>VLOOKUP(B617,[1]高一上!$B:$I,8,0)</f>
        <v>邓国华</v>
      </c>
      <c r="AC617">
        <f t="shared" si="130"/>
        <v>62.897526501766784</v>
      </c>
      <c r="AD617">
        <f t="shared" si="137"/>
        <v>91</v>
      </c>
      <c r="AE617">
        <f>VLOOKUP(B617,[1]中考!$B:$H,7,0)</f>
        <v>100</v>
      </c>
      <c r="AF617">
        <f t="shared" si="138"/>
        <v>58</v>
      </c>
    </row>
    <row r="618" spans="1:32" x14ac:dyDescent="0.2">
      <c r="A618" s="8" t="s">
        <v>1836</v>
      </c>
      <c r="B618" s="2" t="s">
        <v>1837</v>
      </c>
      <c r="C618" s="7">
        <v>15</v>
      </c>
      <c r="D618" s="7" t="s">
        <v>1070</v>
      </c>
      <c r="E618" s="7" t="s">
        <v>1838</v>
      </c>
      <c r="F618" s="1">
        <v>400</v>
      </c>
      <c r="G618" s="13">
        <f>VLOOKUP(B618,'[1]高三下(高考)'!$B:$J,8,0)</f>
        <v>51</v>
      </c>
      <c r="H618" s="12" t="str">
        <f>VLOOKUP(B618,'[1]高三下(高考)'!$B:$J,9,0)</f>
        <v>潘勇</v>
      </c>
      <c r="I618" s="15">
        <f t="shared" si="131"/>
        <v>100</v>
      </c>
      <c r="J618">
        <f t="shared" si="132"/>
        <v>221</v>
      </c>
      <c r="K618">
        <v>0</v>
      </c>
      <c r="L618" t="str">
        <f>H618</f>
        <v>潘勇</v>
      </c>
      <c r="M618">
        <f t="shared" si="126"/>
        <v>100</v>
      </c>
      <c r="N618">
        <f t="shared" si="133"/>
        <v>255</v>
      </c>
      <c r="O618">
        <v>0</v>
      </c>
      <c r="P618" t="str">
        <f>L618</f>
        <v>潘勇</v>
      </c>
      <c r="Q618">
        <f t="shared" si="127"/>
        <v>100</v>
      </c>
      <c r="R618">
        <f t="shared" si="134"/>
        <v>261</v>
      </c>
      <c r="S618">
        <f>VLOOKUP(B618,[1]高二上!$B:$J,8,0)</f>
        <v>41</v>
      </c>
      <c r="T618" t="str">
        <f>VLOOKUP(B618,[1]高二上!$B:$J,9,0)</f>
        <v>潘勇</v>
      </c>
      <c r="U618">
        <f t="shared" si="128"/>
        <v>84.805653710247356</v>
      </c>
      <c r="V618">
        <f t="shared" si="135"/>
        <v>112</v>
      </c>
      <c r="W618">
        <f>VLOOKUP(B618,[1]高一下!$B:$J,8,0)</f>
        <v>67</v>
      </c>
      <c r="X618" t="str">
        <f>VLOOKUP(B618,[1]高一下!$B:$J,9,0)</f>
        <v>邓国华</v>
      </c>
      <c r="Y618">
        <f t="shared" si="129"/>
        <v>94.699646643109546</v>
      </c>
      <c r="Z618">
        <f t="shared" si="136"/>
        <v>69</v>
      </c>
      <c r="AA618">
        <f>VLOOKUP(B618,[1]高一上!$B:$I,7,0)</f>
        <v>48</v>
      </c>
      <c r="AB618" t="str">
        <f>VLOOKUP(B618,[1]高一上!$B:$I,8,0)</f>
        <v>央宗娜姆</v>
      </c>
      <c r="AC618">
        <f t="shared" si="130"/>
        <v>83.038869257950523</v>
      </c>
      <c r="AD618">
        <f t="shared" si="137"/>
        <v>54</v>
      </c>
      <c r="AE618">
        <f>VLOOKUP(B618,[1]中考!$B:$H,7,0)</f>
        <v>111</v>
      </c>
      <c r="AF618">
        <f t="shared" si="138"/>
        <v>21</v>
      </c>
    </row>
    <row r="619" spans="1:32" x14ac:dyDescent="0.2">
      <c r="A619" s="2" t="s">
        <v>1839</v>
      </c>
      <c r="B619" s="2" t="s">
        <v>1840</v>
      </c>
      <c r="C619" s="1">
        <v>15</v>
      </c>
      <c r="D619" s="3" t="s">
        <v>1070</v>
      </c>
      <c r="E619" s="4" t="s">
        <v>1841</v>
      </c>
      <c r="F619" s="1">
        <v>394</v>
      </c>
      <c r="G619" s="13">
        <f>VLOOKUP(B619,'[1]高三下(高考)'!$B:$J,8,0)</f>
        <v>54</v>
      </c>
      <c r="H619" s="12" t="str">
        <f>VLOOKUP(B619,'[1]高三下(高考)'!$B:$J,9,0)</f>
        <v>潘勇</v>
      </c>
      <c r="I619" s="15">
        <f t="shared" si="131"/>
        <v>70.671378091872796</v>
      </c>
      <c r="J619">
        <f t="shared" si="132"/>
        <v>207</v>
      </c>
      <c r="K619">
        <f>VLOOKUP(B619,[1]高三上!$B:$J,8,0)</f>
        <v>38</v>
      </c>
      <c r="L619" t="str">
        <f>VLOOKUP(B619,[1]高三上!$B:$J,9,0)</f>
        <v>潘勇</v>
      </c>
      <c r="M619">
        <f t="shared" si="126"/>
        <v>121.5547703180212</v>
      </c>
      <c r="N619">
        <f t="shared" si="133"/>
        <v>124</v>
      </c>
      <c r="O619">
        <f>VLOOKUP(B619,[1]高二下!$B:$J,8,0)</f>
        <v>37</v>
      </c>
      <c r="P619" t="str">
        <f>VLOOKUP(B619,[1]高二下!$B:$J,9,0)</f>
        <v>潘勇</v>
      </c>
      <c r="Q619">
        <f t="shared" si="127"/>
        <v>90.459363957597176</v>
      </c>
      <c r="R619">
        <f t="shared" si="134"/>
        <v>185</v>
      </c>
      <c r="S619">
        <f>VLOOKUP(B619,[1]高二上!$B:$J,8,0)</f>
        <v>35</v>
      </c>
      <c r="T619" t="str">
        <f>VLOOKUP(B619,[1]高二上!$B:$J,9,0)</f>
        <v>潘勇</v>
      </c>
      <c r="U619">
        <f t="shared" si="128"/>
        <v>122.6148409893993</v>
      </c>
      <c r="V619">
        <f t="shared" si="135"/>
        <v>158</v>
      </c>
      <c r="W619">
        <f>VLOOKUP(B619,[1]高一下!$B:$J,8,0)</f>
        <v>43</v>
      </c>
      <c r="X619" t="str">
        <f>VLOOKUP(B619,[1]高一下!$B:$J,9,0)</f>
        <v>邓国华</v>
      </c>
      <c r="Y619">
        <f t="shared" si="129"/>
        <v>67.844522968197879</v>
      </c>
      <c r="Z619">
        <f t="shared" si="136"/>
        <v>222</v>
      </c>
      <c r="AA619">
        <f>VLOOKUP(B619,[1]高一上!$B:$I,7,0)</f>
        <v>37</v>
      </c>
      <c r="AB619" t="str">
        <f>VLOOKUP(B619,[1]高一上!$B:$I,8,0)</f>
        <v>邓国华</v>
      </c>
      <c r="AC619">
        <f t="shared" si="130"/>
        <v>106.71378091872792</v>
      </c>
      <c r="AD619">
        <f t="shared" si="137"/>
        <v>131</v>
      </c>
      <c r="AE619">
        <f>VLOOKUP(B619,[1]中考!$B:$H,7,0)</f>
        <v>67</v>
      </c>
      <c r="AF619">
        <f t="shared" si="138"/>
        <v>241</v>
      </c>
    </row>
    <row r="620" spans="1:32" x14ac:dyDescent="0.2">
      <c r="A620" s="5" t="s">
        <v>1842</v>
      </c>
      <c r="B620" s="2" t="s">
        <v>1843</v>
      </c>
      <c r="C620" s="1">
        <v>15</v>
      </c>
      <c r="D620" s="3" t="s">
        <v>1070</v>
      </c>
      <c r="E620" s="4" t="s">
        <v>1844</v>
      </c>
      <c r="F620" s="1">
        <v>394</v>
      </c>
      <c r="G620" s="13">
        <f>VLOOKUP(B620,'[1]高三下(高考)'!$B:$J,8,0)</f>
        <v>65</v>
      </c>
      <c r="H620" s="12" t="str">
        <f>VLOOKUP(B620,'[1]高三下(高考)'!$B:$J,9,0)</f>
        <v>潘勇</v>
      </c>
      <c r="I620" s="15">
        <f t="shared" si="131"/>
        <v>101.06007067137809</v>
      </c>
      <c r="J620">
        <f t="shared" si="132"/>
        <v>121</v>
      </c>
      <c r="K620">
        <f>VLOOKUP(B620,[1]高三上!$B:$J,8,0)</f>
        <v>38</v>
      </c>
      <c r="L620" t="str">
        <f>VLOOKUP(B620,[1]高三上!$B:$J,9,0)</f>
        <v>潘勇</v>
      </c>
      <c r="M620">
        <f t="shared" si="126"/>
        <v>92.932862190812727</v>
      </c>
      <c r="N620">
        <f t="shared" si="133"/>
        <v>124</v>
      </c>
      <c r="O620">
        <f>VLOOKUP(B620,[1]高二下!$B:$J,8,0)</f>
        <v>49</v>
      </c>
      <c r="P620" t="str">
        <f>VLOOKUP(B620,[1]高二下!$B:$J,9,0)</f>
        <v>潘勇</v>
      </c>
      <c r="Q620">
        <f t="shared" si="127"/>
        <v>161.13074204946997</v>
      </c>
      <c r="R620">
        <f t="shared" si="134"/>
        <v>104</v>
      </c>
      <c r="S620">
        <f>VLOOKUP(B620,[1]高二上!$B:$J,8,0)</f>
        <v>13</v>
      </c>
      <c r="T620" t="str">
        <f>VLOOKUP(B620,[1]高二上!$B:$J,9,0)</f>
        <v>潘勇</v>
      </c>
      <c r="U620">
        <f t="shared" si="128"/>
        <v>80.565371024734986</v>
      </c>
      <c r="V620">
        <f t="shared" si="135"/>
        <v>277</v>
      </c>
      <c r="W620">
        <f>VLOOKUP(B620,[1]高一下!$B:$J,8,0)</f>
        <v>43</v>
      </c>
      <c r="X620" t="str">
        <f>VLOOKUP(B620,[1]高一下!$B:$J,9,0)</f>
        <v>邓国华</v>
      </c>
      <c r="Y620">
        <f t="shared" si="129"/>
        <v>119.08127208480565</v>
      </c>
      <c r="Z620">
        <f t="shared" si="136"/>
        <v>222</v>
      </c>
      <c r="AA620">
        <f>VLOOKUP(B620,[1]高一上!$B:$I,7,0)</f>
        <v>10</v>
      </c>
      <c r="AB620" t="str">
        <f>VLOOKUP(B620,[1]高一上!$B:$I,8,0)</f>
        <v>邓国华</v>
      </c>
      <c r="AC620">
        <f t="shared" si="130"/>
        <v>77.738515901060069</v>
      </c>
      <c r="AD620">
        <f t="shared" si="137"/>
        <v>276</v>
      </c>
      <c r="AE620">
        <f>VLOOKUP(B620,[1]中考!$B:$H,7,0)</f>
        <v>83</v>
      </c>
      <c r="AF620">
        <f t="shared" si="138"/>
        <v>159</v>
      </c>
    </row>
    <row r="621" spans="1:32" x14ac:dyDescent="0.2">
      <c r="A621" s="5" t="s">
        <v>1845</v>
      </c>
      <c r="B621" s="2" t="s">
        <v>1846</v>
      </c>
      <c r="C621" s="1">
        <v>15</v>
      </c>
      <c r="D621" s="3" t="s">
        <v>1070</v>
      </c>
      <c r="E621" s="4" t="s">
        <v>1847</v>
      </c>
      <c r="F621" s="1">
        <v>393</v>
      </c>
      <c r="G621" s="13">
        <f>VLOOKUP(B621,'[1]高三下(高考)'!$B:$J,8,0)</f>
        <v>62</v>
      </c>
      <c r="H621" s="12" t="str">
        <f>VLOOKUP(B621,'[1]高三下(高考)'!$B:$J,9,0)</f>
        <v>潘勇</v>
      </c>
      <c r="I621" s="15">
        <f t="shared" si="131"/>
        <v>100</v>
      </c>
      <c r="J621">
        <f t="shared" si="132"/>
        <v>138</v>
      </c>
      <c r="K621">
        <v>0</v>
      </c>
      <c r="L621" t="str">
        <f>H621</f>
        <v>潘勇</v>
      </c>
      <c r="M621">
        <f t="shared" si="126"/>
        <v>100</v>
      </c>
      <c r="N621">
        <f t="shared" si="133"/>
        <v>255</v>
      </c>
      <c r="O621">
        <v>0</v>
      </c>
      <c r="P621" t="str">
        <f>L621</f>
        <v>潘勇</v>
      </c>
      <c r="Q621">
        <f t="shared" si="127"/>
        <v>100</v>
      </c>
      <c r="R621">
        <f t="shared" si="134"/>
        <v>261</v>
      </c>
      <c r="S621">
        <f>VLOOKUP(B621,[1]高二上!$B:$J,8,0)</f>
        <v>36</v>
      </c>
      <c r="T621" t="str">
        <f>VLOOKUP(B621,[1]高二上!$B:$J,9,0)</f>
        <v>潘勇</v>
      </c>
      <c r="U621">
        <f t="shared" si="128"/>
        <v>97.526501766784449</v>
      </c>
      <c r="V621">
        <f t="shared" si="135"/>
        <v>154</v>
      </c>
      <c r="W621">
        <f>VLOOKUP(B621,[1]高一下!$B:$J,8,0)</f>
        <v>54</v>
      </c>
      <c r="X621" t="str">
        <f>VLOOKUP(B621,[1]高一下!$B:$J,9,0)</f>
        <v>邓国华</v>
      </c>
      <c r="Y621">
        <f t="shared" si="129"/>
        <v>134.62897526501769</v>
      </c>
      <c r="Z621">
        <f t="shared" si="136"/>
        <v>147</v>
      </c>
      <c r="AA621">
        <f>VLOOKUP(B621,[1]高一上!$B:$I,7,0)</f>
        <v>22</v>
      </c>
      <c r="AB621" t="str">
        <f>VLOOKUP(B621,[1]高一上!$B:$I,8,0)</f>
        <v>吕开绒</v>
      </c>
      <c r="AC621">
        <f t="shared" si="130"/>
        <v>101.41342756183745</v>
      </c>
      <c r="AD621">
        <f t="shared" si="137"/>
        <v>245</v>
      </c>
      <c r="AE621">
        <f>VLOOKUP(B621,[1]中考!$B:$H,7,0)</f>
        <v>85</v>
      </c>
      <c r="AF621">
        <f t="shared" si="138"/>
        <v>151</v>
      </c>
    </row>
    <row r="622" spans="1:32" x14ac:dyDescent="0.2">
      <c r="A622" s="5" t="s">
        <v>1848</v>
      </c>
      <c r="B622" s="2" t="s">
        <v>1849</v>
      </c>
      <c r="C622" s="1">
        <v>15</v>
      </c>
      <c r="D622" s="3" t="s">
        <v>1070</v>
      </c>
      <c r="E622" s="4" t="s">
        <v>1850</v>
      </c>
      <c r="F622" s="1">
        <v>392</v>
      </c>
      <c r="G622" s="13">
        <f>VLOOKUP(B622,'[1]高三下(高考)'!$B:$J,8,0)</f>
        <v>82</v>
      </c>
      <c r="H622" s="12" t="str">
        <f>VLOOKUP(B622,'[1]高三下(高考)'!$B:$J,9,0)</f>
        <v>潘勇</v>
      </c>
      <c r="I622" s="15">
        <f t="shared" si="131"/>
        <v>98.586572438162548</v>
      </c>
      <c r="J622">
        <f t="shared" si="132"/>
        <v>24</v>
      </c>
      <c r="K622">
        <f>VLOOKUP(B622,[1]高三上!$B:$J,8,0)</f>
        <v>61</v>
      </c>
      <c r="L622" t="str">
        <f>VLOOKUP(B622,[1]高三上!$B:$J,9,0)</f>
        <v>潘勇</v>
      </c>
      <c r="M622">
        <f t="shared" si="126"/>
        <v>115.90106007067138</v>
      </c>
      <c r="N622">
        <f t="shared" si="133"/>
        <v>20</v>
      </c>
      <c r="O622">
        <f>VLOOKUP(B622,[1]高二下!$B:$J,8,0)</f>
        <v>57</v>
      </c>
      <c r="P622" t="str">
        <f>VLOOKUP(B622,[1]高二下!$B:$J,9,0)</f>
        <v>潘勇</v>
      </c>
      <c r="Q622">
        <f t="shared" si="127"/>
        <v>104.24028268551237</v>
      </c>
      <c r="R622">
        <f t="shared" si="134"/>
        <v>65</v>
      </c>
      <c r="S622">
        <f>VLOOKUP(B622,[1]高二上!$B:$J,8,0)</f>
        <v>46</v>
      </c>
      <c r="T622" t="str">
        <f>VLOOKUP(B622,[1]高二上!$B:$J,9,0)</f>
        <v>吕开绒</v>
      </c>
      <c r="U622">
        <f t="shared" si="128"/>
        <v>121.90812720848056</v>
      </c>
      <c r="V622">
        <f t="shared" si="135"/>
        <v>77</v>
      </c>
      <c r="W622">
        <f>VLOOKUP(B622,[1]高一下!$B:$J,8,0)</f>
        <v>56</v>
      </c>
      <c r="X622" t="str">
        <f>VLOOKUP(B622,[1]高一下!$B:$J,9,0)</f>
        <v>吕开绒</v>
      </c>
      <c r="Y622">
        <f t="shared" si="129"/>
        <v>97.173144876325082</v>
      </c>
      <c r="Z622">
        <f t="shared" si="136"/>
        <v>139</v>
      </c>
      <c r="AA622">
        <f>VLOOKUP(B622,[1]高一上!$B:$I,7,0)</f>
        <v>37</v>
      </c>
      <c r="AB622" t="str">
        <f>VLOOKUP(B622,[1]高一上!$B:$I,8,0)</f>
        <v>吕开绒</v>
      </c>
      <c r="AC622">
        <f t="shared" si="130"/>
        <v>57.597173144876322</v>
      </c>
      <c r="AD622">
        <f t="shared" si="137"/>
        <v>131</v>
      </c>
      <c r="AE622">
        <f>VLOOKUP(B622,[1]中考!$B:$H,7,0)</f>
        <v>112</v>
      </c>
      <c r="AF622">
        <f t="shared" si="138"/>
        <v>19</v>
      </c>
    </row>
    <row r="623" spans="1:32" x14ac:dyDescent="0.2">
      <c r="A623" s="5" t="s">
        <v>1851</v>
      </c>
      <c r="B623" s="2" t="s">
        <v>1852</v>
      </c>
      <c r="C623" s="1">
        <v>15</v>
      </c>
      <c r="D623" s="3" t="s">
        <v>1070</v>
      </c>
      <c r="E623" s="4" t="s">
        <v>1853</v>
      </c>
      <c r="F623" s="1">
        <v>389</v>
      </c>
      <c r="G623" s="13">
        <f>VLOOKUP(B623,'[1]高三下(高考)'!$B:$J,8,0)</f>
        <v>55</v>
      </c>
      <c r="H623" s="12" t="str">
        <f>VLOOKUP(B623,'[1]高三下(高考)'!$B:$J,9,0)</f>
        <v>潘勇</v>
      </c>
      <c r="I623" s="15">
        <f t="shared" si="131"/>
        <v>100</v>
      </c>
      <c r="J623">
        <f t="shared" si="132"/>
        <v>196</v>
      </c>
      <c r="K623">
        <v>0</v>
      </c>
      <c r="L623" t="str">
        <f>H623</f>
        <v>潘勇</v>
      </c>
      <c r="M623">
        <f t="shared" si="126"/>
        <v>100</v>
      </c>
      <c r="N623">
        <f t="shared" si="133"/>
        <v>255</v>
      </c>
      <c r="O623">
        <v>0</v>
      </c>
      <c r="P623" t="str">
        <f>L623</f>
        <v>潘勇</v>
      </c>
      <c r="Q623">
        <f t="shared" si="127"/>
        <v>100</v>
      </c>
      <c r="R623">
        <f t="shared" si="134"/>
        <v>261</v>
      </c>
      <c r="S623">
        <f>VLOOKUP(B623,[1]高二上!$B:$J,8,0)</f>
        <v>29</v>
      </c>
      <c r="T623" t="str">
        <f>VLOOKUP(B623,[1]高二上!$B:$J,9,0)</f>
        <v>潘勇</v>
      </c>
      <c r="U623">
        <f t="shared" si="128"/>
        <v>114.13427561837456</v>
      </c>
      <c r="V623">
        <f t="shared" si="135"/>
        <v>207</v>
      </c>
      <c r="W623">
        <f>VLOOKUP(B623,[1]高一下!$B:$J,8,0)</f>
        <v>38</v>
      </c>
      <c r="X623" t="str">
        <f>VLOOKUP(B623,[1]高一下!$B:$J,9,0)</f>
        <v>邓国华</v>
      </c>
      <c r="Y623">
        <f t="shared" si="129"/>
        <v>95.759717314487631</v>
      </c>
      <c r="Z623">
        <f t="shared" si="136"/>
        <v>247</v>
      </c>
      <c r="AA623">
        <f>VLOOKUP(B623,[1]高一上!$B:$I,7,0)</f>
        <v>24</v>
      </c>
      <c r="AB623" t="str">
        <f>VLOOKUP(B623,[1]高一上!$B:$I,8,0)</f>
        <v>邓国华</v>
      </c>
      <c r="AC623">
        <f t="shared" si="130"/>
        <v>46.289752650176673</v>
      </c>
      <c r="AD623">
        <f t="shared" si="137"/>
        <v>235</v>
      </c>
      <c r="AE623">
        <f>VLOOKUP(B623,[1]中考!$B:$H,7,0)</f>
        <v>93</v>
      </c>
      <c r="AF623">
        <f t="shared" si="138"/>
        <v>95</v>
      </c>
    </row>
    <row r="624" spans="1:32" x14ac:dyDescent="0.2">
      <c r="A624" s="5" t="s">
        <v>1854</v>
      </c>
      <c r="B624" s="2" t="s">
        <v>1855</v>
      </c>
      <c r="C624" s="1">
        <v>15</v>
      </c>
      <c r="D624" s="3" t="s">
        <v>1070</v>
      </c>
      <c r="E624" s="4" t="s">
        <v>1856</v>
      </c>
      <c r="F624" s="1">
        <v>387</v>
      </c>
      <c r="G624" s="13">
        <f>VLOOKUP(B624,'[1]高三下(高考)'!$B:$J,8,0)</f>
        <v>67</v>
      </c>
      <c r="H624" s="12" t="str">
        <f>VLOOKUP(B624,'[1]高三下(高考)'!$B:$J,9,0)</f>
        <v>潘勇</v>
      </c>
      <c r="I624" s="15">
        <f t="shared" si="131"/>
        <v>71.024734982332149</v>
      </c>
      <c r="J624">
        <f t="shared" si="132"/>
        <v>111</v>
      </c>
      <c r="K624">
        <f>VLOOKUP(B624,[1]高三上!$B:$J,8,0)</f>
        <v>55</v>
      </c>
      <c r="L624" t="str">
        <f>VLOOKUP(B624,[1]高三上!$B:$J,9,0)</f>
        <v>潘勇</v>
      </c>
      <c r="M624">
        <f t="shared" si="126"/>
        <v>98.586572438162548</v>
      </c>
      <c r="N624">
        <f t="shared" si="133"/>
        <v>29</v>
      </c>
      <c r="O624">
        <f>VLOOKUP(B624,[1]高二下!$B:$J,8,0)</f>
        <v>70</v>
      </c>
      <c r="P624" t="str">
        <f>VLOOKUP(B624,[1]高二下!$B:$J,9,0)</f>
        <v>潘勇</v>
      </c>
      <c r="Q624">
        <f t="shared" si="127"/>
        <v>167.84452296819788</v>
      </c>
      <c r="R624">
        <f t="shared" si="134"/>
        <v>25</v>
      </c>
      <c r="S624">
        <f>VLOOKUP(B624,[1]高二上!$B:$J,8,0)</f>
        <v>28</v>
      </c>
      <c r="T624" t="str">
        <f>VLOOKUP(B624,[1]高二上!$B:$J,9,0)</f>
        <v>潘勇</v>
      </c>
      <c r="U624">
        <f t="shared" si="128"/>
        <v>36.749116607773843</v>
      </c>
      <c r="V624">
        <f t="shared" si="135"/>
        <v>217</v>
      </c>
      <c r="W624">
        <f>VLOOKUP(B624,[1]高一下!$B:$J,8,0)</f>
        <v>74</v>
      </c>
      <c r="X624" t="str">
        <f>VLOOKUP(B624,[1]高一下!$B:$J,9,0)</f>
        <v>邓国华</v>
      </c>
      <c r="Y624">
        <f t="shared" si="129"/>
        <v>125.79505300353357</v>
      </c>
      <c r="Z624">
        <f t="shared" si="136"/>
        <v>38</v>
      </c>
      <c r="AA624">
        <f>VLOOKUP(B624,[1]高一上!$B:$I,7,0)</f>
        <v>39</v>
      </c>
      <c r="AB624" t="str">
        <f>VLOOKUP(B624,[1]高一上!$B:$I,8,0)</f>
        <v>赵云川</v>
      </c>
      <c r="AC624">
        <f t="shared" si="130"/>
        <v>95.759717314487631</v>
      </c>
      <c r="AD624">
        <f t="shared" si="137"/>
        <v>111</v>
      </c>
      <c r="AE624">
        <f>VLOOKUP(B624,[1]中考!$B:$H,7,0)</f>
        <v>109</v>
      </c>
      <c r="AF624">
        <f t="shared" si="138"/>
        <v>26</v>
      </c>
    </row>
    <row r="625" spans="1:32" x14ac:dyDescent="0.2">
      <c r="A625" s="5" t="s">
        <v>1857</v>
      </c>
      <c r="B625" s="2" t="s">
        <v>1858</v>
      </c>
      <c r="C625" s="1">
        <v>15</v>
      </c>
      <c r="D625" s="3" t="s">
        <v>1070</v>
      </c>
      <c r="E625" s="4" t="s">
        <v>1859</v>
      </c>
      <c r="F625" s="1">
        <v>386</v>
      </c>
      <c r="G625" s="13">
        <f>VLOOKUP(B625,'[1]高三下(高考)'!$B:$J,8,0)</f>
        <v>79</v>
      </c>
      <c r="H625" s="12" t="str">
        <f>VLOOKUP(B625,'[1]高三下(高考)'!$B:$J,9,0)</f>
        <v>潘勇</v>
      </c>
      <c r="I625" s="15">
        <f t="shared" si="131"/>
        <v>100</v>
      </c>
      <c r="J625">
        <f t="shared" si="132"/>
        <v>36</v>
      </c>
      <c r="K625">
        <f>VLOOKUP(B625,[1]高三上!$B:$J,8,0)</f>
        <v>0</v>
      </c>
      <c r="L625" t="str">
        <f>VLOOKUP(B625,[1]高三上!$B:$J,9,0)</f>
        <v>潘勇</v>
      </c>
      <c r="M625">
        <f t="shared" si="126"/>
        <v>100</v>
      </c>
      <c r="N625">
        <f t="shared" si="133"/>
        <v>255</v>
      </c>
      <c r="O625">
        <f>VLOOKUP(B625,[1]高二下!$B:$J,8,0)</f>
        <v>71</v>
      </c>
      <c r="P625" t="str">
        <f>VLOOKUP(B625,[1]高二下!$B:$J,9,0)</f>
        <v>潘勇</v>
      </c>
      <c r="Q625">
        <f t="shared" si="127"/>
        <v>119.08127208480565</v>
      </c>
      <c r="R625">
        <f t="shared" si="134"/>
        <v>23</v>
      </c>
      <c r="S625">
        <f>VLOOKUP(B625,[1]高二上!$B:$J,8,0)</f>
        <v>46</v>
      </c>
      <c r="T625" t="str">
        <f>VLOOKUP(B625,[1]高二上!$B:$J,9,0)</f>
        <v>潘勇</v>
      </c>
      <c r="U625">
        <f t="shared" si="128"/>
        <v>160.07067137809187</v>
      </c>
      <c r="V625">
        <f t="shared" si="135"/>
        <v>77</v>
      </c>
      <c r="W625">
        <f>VLOOKUP(B625,[1]高一下!$B:$J,8,0)</f>
        <v>38</v>
      </c>
      <c r="X625" t="str">
        <f>VLOOKUP(B625,[1]高一下!$B:$J,9,0)</f>
        <v>邓国华</v>
      </c>
      <c r="Y625">
        <f t="shared" si="129"/>
        <v>87.632508833922259</v>
      </c>
      <c r="Z625">
        <f t="shared" si="136"/>
        <v>247</v>
      </c>
      <c r="AA625">
        <f>VLOOKUP(B625,[1]高一上!$B:$I,7,0)</f>
        <v>27</v>
      </c>
      <c r="AB625" t="str">
        <f>VLOOKUP(B625,[1]高一上!$B:$I,8,0)</f>
        <v>邓国华</v>
      </c>
      <c r="AC625">
        <f t="shared" si="130"/>
        <v>39.575971731448767</v>
      </c>
      <c r="AD625">
        <f t="shared" si="137"/>
        <v>212</v>
      </c>
      <c r="AE625">
        <f>VLOOKUP(B625,[1]中考!$B:$H,7,0)</f>
        <v>97</v>
      </c>
      <c r="AF625">
        <f t="shared" si="138"/>
        <v>76</v>
      </c>
    </row>
    <row r="626" spans="1:32" x14ac:dyDescent="0.2">
      <c r="A626" s="5" t="s">
        <v>1860</v>
      </c>
      <c r="B626" s="2" t="s">
        <v>1861</v>
      </c>
      <c r="C626" s="1">
        <v>15</v>
      </c>
      <c r="D626" s="3" t="s">
        <v>1070</v>
      </c>
      <c r="E626" s="4" t="s">
        <v>1862</v>
      </c>
      <c r="F626" s="1">
        <v>381</v>
      </c>
      <c r="G626" s="13">
        <f>VLOOKUP(B626,'[1]高三下(高考)'!$B:$J,8,0)</f>
        <v>62</v>
      </c>
      <c r="H626" s="12" t="str">
        <f>VLOOKUP(B626,'[1]高三下(高考)'!$B:$J,9,0)</f>
        <v>潘勇</v>
      </c>
      <c r="I626" s="15">
        <f t="shared" si="131"/>
        <v>87.279151943462892</v>
      </c>
      <c r="J626">
        <f t="shared" si="132"/>
        <v>138</v>
      </c>
      <c r="K626">
        <f>VLOOKUP(B626,[1]高三上!$B:$J,8,0)</f>
        <v>42</v>
      </c>
      <c r="L626" t="str">
        <f>VLOOKUP(B626,[1]高三上!$B:$J,9,0)</f>
        <v>潘勇</v>
      </c>
      <c r="M626">
        <f t="shared" si="126"/>
        <v>89.752650176678443</v>
      </c>
      <c r="N626">
        <f t="shared" si="133"/>
        <v>102</v>
      </c>
      <c r="O626">
        <f>VLOOKUP(B626,[1]高二下!$B:$J,8,0)</f>
        <v>55</v>
      </c>
      <c r="P626" t="str">
        <f>VLOOKUP(B626,[1]高二下!$B:$J,9,0)</f>
        <v>潘勇</v>
      </c>
      <c r="Q626">
        <f t="shared" si="127"/>
        <v>121.5547703180212</v>
      </c>
      <c r="R626">
        <f t="shared" si="134"/>
        <v>73</v>
      </c>
      <c r="S626">
        <f>VLOOKUP(B626,[1]高二上!$B:$J,8,0)</f>
        <v>38</v>
      </c>
      <c r="T626" t="str">
        <f>VLOOKUP(B626,[1]高二上!$B:$J,9,0)</f>
        <v>曹云萍</v>
      </c>
      <c r="U626">
        <f t="shared" si="128"/>
        <v>106.36042402826855</v>
      </c>
      <c r="V626">
        <f t="shared" si="135"/>
        <v>134</v>
      </c>
      <c r="W626">
        <f>VLOOKUP(B626,[1]高一下!$B:$J,8,0)</f>
        <v>53</v>
      </c>
      <c r="X626" t="str">
        <f>VLOOKUP(B626,[1]高一下!$B:$J,9,0)</f>
        <v>曹云萍</v>
      </c>
      <c r="Y626">
        <f t="shared" si="129"/>
        <v>138.51590106007069</v>
      </c>
      <c r="Z626">
        <f t="shared" si="136"/>
        <v>152</v>
      </c>
      <c r="AA626">
        <f>VLOOKUP(B626,[1]高一上!$B:$I,7,0)</f>
        <v>19</v>
      </c>
      <c r="AB626" t="str">
        <f>VLOOKUP(B626,[1]高一上!$B:$I,8,0)</f>
        <v>曹云萍</v>
      </c>
      <c r="AC626">
        <f t="shared" si="130"/>
        <v>60.42402826855124</v>
      </c>
      <c r="AD626">
        <f t="shared" si="137"/>
        <v>261</v>
      </c>
      <c r="AE626">
        <f>VLOOKUP(B626,[1]中考!$B:$H,7,0)</f>
        <v>105</v>
      </c>
      <c r="AF626">
        <f t="shared" si="138"/>
        <v>40</v>
      </c>
    </row>
    <row r="627" spans="1:32" x14ac:dyDescent="0.2">
      <c r="A627" s="5" t="s">
        <v>1863</v>
      </c>
      <c r="B627" s="2" t="s">
        <v>1864</v>
      </c>
      <c r="C627" s="1">
        <v>15</v>
      </c>
      <c r="D627" s="3" t="s">
        <v>1070</v>
      </c>
      <c r="E627" s="4" t="s">
        <v>885</v>
      </c>
      <c r="F627" s="1">
        <v>377</v>
      </c>
      <c r="G627" s="13">
        <f>VLOOKUP(B627,'[1]高三下(高考)'!$B:$J,8,0)</f>
        <v>22</v>
      </c>
      <c r="H627" s="12" t="str">
        <f>VLOOKUP(B627,'[1]高三下(高考)'!$B:$J,9,0)</f>
        <v>潘勇</v>
      </c>
      <c r="I627" s="15">
        <f t="shared" si="131"/>
        <v>62.544169611307424</v>
      </c>
      <c r="J627">
        <f t="shared" si="132"/>
        <v>282</v>
      </c>
      <c r="K627">
        <f>VLOOKUP(B627,[1]高三上!$B:$J,8,0)</f>
        <v>31</v>
      </c>
      <c r="L627" t="str">
        <f>VLOOKUP(B627,[1]高三上!$B:$J,9,0)</f>
        <v>潘勇</v>
      </c>
      <c r="M627">
        <f t="shared" si="126"/>
        <v>109.54063604240282</v>
      </c>
      <c r="N627">
        <f t="shared" si="133"/>
        <v>176</v>
      </c>
      <c r="O627">
        <f>VLOOKUP(B627,[1]高二下!$B:$J,8,0)</f>
        <v>34</v>
      </c>
      <c r="P627" t="str">
        <f>VLOOKUP(B627,[1]高二下!$B:$J,9,0)</f>
        <v>潘勇</v>
      </c>
      <c r="Q627">
        <f t="shared" si="127"/>
        <v>114.13427561837456</v>
      </c>
      <c r="R627">
        <f t="shared" si="134"/>
        <v>203</v>
      </c>
      <c r="S627">
        <f>VLOOKUP(B627,[1]高二上!$B:$J,8,0)</f>
        <v>24</v>
      </c>
      <c r="T627" t="str">
        <f>VLOOKUP(B627,[1]高二上!$B:$J,9,0)</f>
        <v>潘勇</v>
      </c>
      <c r="U627">
        <f t="shared" si="128"/>
        <v>105.65371024734982</v>
      </c>
      <c r="V627">
        <f t="shared" si="135"/>
        <v>243</v>
      </c>
      <c r="W627">
        <f>VLOOKUP(B627,[1]高一下!$B:$J,8,0)</f>
        <v>36</v>
      </c>
      <c r="X627" t="str">
        <f>VLOOKUP(B627,[1]高一下!$B:$J,9,0)</f>
        <v>邓国华</v>
      </c>
      <c r="Y627">
        <f t="shared" si="129"/>
        <v>40.636042402826853</v>
      </c>
      <c r="Z627">
        <f t="shared" si="136"/>
        <v>259</v>
      </c>
      <c r="AA627">
        <f>VLOOKUP(B627,[1]高一上!$B:$I,7,0)</f>
        <v>42</v>
      </c>
      <c r="AB627" t="str">
        <f>VLOOKUP(B627,[1]高一上!$B:$I,8,0)</f>
        <v>邓国华</v>
      </c>
      <c r="AC627">
        <f t="shared" si="130"/>
        <v>101.06007067137809</v>
      </c>
      <c r="AD627">
        <f t="shared" si="137"/>
        <v>91</v>
      </c>
      <c r="AE627">
        <f>VLOOKUP(B627,[1]中考!$B:$H,7,0)</f>
        <v>56</v>
      </c>
      <c r="AF627">
        <f t="shared" si="138"/>
        <v>262</v>
      </c>
    </row>
    <row r="628" spans="1:32" x14ac:dyDescent="0.2">
      <c r="A628" s="5" t="s">
        <v>1865</v>
      </c>
      <c r="B628" s="2" t="s">
        <v>1866</v>
      </c>
      <c r="C628" s="1">
        <v>15</v>
      </c>
      <c r="D628" s="3" t="s">
        <v>1070</v>
      </c>
      <c r="E628" s="4" t="s">
        <v>1867</v>
      </c>
      <c r="F628" s="1">
        <v>371</v>
      </c>
      <c r="G628" s="13">
        <f>VLOOKUP(B628,'[1]高三下(高考)'!$B:$J,8,0)</f>
        <v>65</v>
      </c>
      <c r="H628" s="12" t="str">
        <f>VLOOKUP(B628,'[1]高三下(高考)'!$B:$J,9,0)</f>
        <v>潘勇</v>
      </c>
      <c r="I628" s="15">
        <f t="shared" si="131"/>
        <v>100</v>
      </c>
      <c r="J628">
        <f t="shared" si="132"/>
        <v>121</v>
      </c>
      <c r="K628">
        <v>0</v>
      </c>
      <c r="L628" t="str">
        <f>H628</f>
        <v>潘勇</v>
      </c>
      <c r="M628">
        <f t="shared" si="126"/>
        <v>100</v>
      </c>
      <c r="N628">
        <f t="shared" si="133"/>
        <v>255</v>
      </c>
      <c r="O628">
        <v>0</v>
      </c>
      <c r="P628" t="str">
        <f>L628</f>
        <v>潘勇</v>
      </c>
      <c r="Q628">
        <f t="shared" si="127"/>
        <v>100</v>
      </c>
      <c r="R628">
        <f t="shared" si="134"/>
        <v>261</v>
      </c>
      <c r="S628">
        <f>VLOOKUP(B628,[1]高二上!$B:$J,8,0)</f>
        <v>35</v>
      </c>
      <c r="T628" t="str">
        <f>VLOOKUP(B628,[1]高二上!$B:$J,9,0)</f>
        <v>马俊</v>
      </c>
      <c r="U628">
        <f t="shared" si="128"/>
        <v>115.90106007067138</v>
      </c>
      <c r="V628">
        <f t="shared" si="135"/>
        <v>158</v>
      </c>
      <c r="W628">
        <f>VLOOKUP(B628,[1]高一下!$B:$J,8,0)</f>
        <v>45</v>
      </c>
      <c r="X628" t="str">
        <f>VLOOKUP(B628,[1]高一下!$B:$J,9,0)</f>
        <v>马俊</v>
      </c>
      <c r="Y628">
        <f t="shared" si="129"/>
        <v>43.816254416961129</v>
      </c>
      <c r="Z628">
        <f t="shared" si="136"/>
        <v>203</v>
      </c>
      <c r="AA628">
        <f>VLOOKUP(B628,[1]高一上!$B:$I,7,0)</f>
        <v>50</v>
      </c>
      <c r="AB628" t="str">
        <f>VLOOKUP(B628,[1]高一上!$B:$I,8,0)</f>
        <v>吕开绒</v>
      </c>
      <c r="AC628">
        <f t="shared" si="130"/>
        <v>86.572438162544174</v>
      </c>
      <c r="AD628">
        <f t="shared" si="137"/>
        <v>44</v>
      </c>
      <c r="AE628">
        <f>VLOOKUP(B628,[1]中考!$B:$H,7,0)</f>
        <v>82</v>
      </c>
      <c r="AF628">
        <f t="shared" si="138"/>
        <v>165</v>
      </c>
    </row>
    <row r="629" spans="1:32" x14ac:dyDescent="0.2">
      <c r="A629" s="5" t="s">
        <v>1868</v>
      </c>
      <c r="B629" s="2" t="s">
        <v>1869</v>
      </c>
      <c r="C629" s="1">
        <v>15</v>
      </c>
      <c r="D629" s="3" t="s">
        <v>1070</v>
      </c>
      <c r="E629" s="4" t="s">
        <v>189</v>
      </c>
      <c r="F629" s="1">
        <v>371</v>
      </c>
      <c r="G629" s="13">
        <f>VLOOKUP(B629,'[1]高三下(高考)'!$B:$J,8,0)</f>
        <v>44</v>
      </c>
      <c r="H629" s="12" t="str">
        <f>VLOOKUP(B629,'[1]高三下(高考)'!$B:$J,9,0)</f>
        <v>潘勇</v>
      </c>
      <c r="I629" s="15">
        <f t="shared" si="131"/>
        <v>85.159010600706708</v>
      </c>
      <c r="J629">
        <f t="shared" si="132"/>
        <v>250</v>
      </c>
      <c r="K629">
        <f>VLOOKUP(B629,[1]高三上!$B:$J,8,0)</f>
        <v>27</v>
      </c>
      <c r="L629" t="str">
        <f>VLOOKUP(B629,[1]高三上!$B:$J,9,0)</f>
        <v>潘勇</v>
      </c>
      <c r="M629">
        <f t="shared" si="126"/>
        <v>68.551236749116612</v>
      </c>
      <c r="N629">
        <f t="shared" si="133"/>
        <v>208</v>
      </c>
      <c r="O629">
        <f>VLOOKUP(B629,[1]高二下!$B:$J,8,0)</f>
        <v>46</v>
      </c>
      <c r="P629" t="str">
        <f>VLOOKUP(B629,[1]高二下!$B:$J,9,0)</f>
        <v>潘勇</v>
      </c>
      <c r="Q629">
        <f t="shared" si="127"/>
        <v>154.06360424028267</v>
      </c>
      <c r="R629">
        <f t="shared" si="134"/>
        <v>119</v>
      </c>
      <c r="S629">
        <f>VLOOKUP(B629,[1]高二上!$B:$J,8,0)</f>
        <v>17</v>
      </c>
      <c r="T629" t="str">
        <f>VLOOKUP(B629,[1]高二上!$B:$J,9,0)</f>
        <v>潘勇</v>
      </c>
      <c r="U629">
        <f t="shared" si="128"/>
        <v>82.332155477031804</v>
      </c>
      <c r="V629">
        <f t="shared" si="135"/>
        <v>272</v>
      </c>
      <c r="W629">
        <f>VLOOKUP(B629,[1]高一下!$B:$J,8,0)</f>
        <v>43</v>
      </c>
      <c r="X629" t="str">
        <f>VLOOKUP(B629,[1]高一下!$B:$J,9,0)</f>
        <v>邓国华</v>
      </c>
      <c r="Y629">
        <f t="shared" si="129"/>
        <v>100</v>
      </c>
      <c r="Z629">
        <f t="shared" si="136"/>
        <v>222</v>
      </c>
      <c r="AA629">
        <v>0</v>
      </c>
      <c r="AB629" t="str">
        <f>X629</f>
        <v>邓国华</v>
      </c>
      <c r="AC629">
        <f t="shared" si="130"/>
        <v>102.82685512367492</v>
      </c>
      <c r="AD629">
        <f t="shared" si="137"/>
        <v>280</v>
      </c>
      <c r="AE629">
        <f>VLOOKUP(B629,[1]中考!$B:$H,7,0)</f>
        <v>69</v>
      </c>
      <c r="AF629">
        <f t="shared" si="138"/>
        <v>230</v>
      </c>
    </row>
    <row r="630" spans="1:32" x14ac:dyDescent="0.2">
      <c r="A630" s="7" t="s">
        <v>1870</v>
      </c>
      <c r="B630" s="2" t="s">
        <v>1871</v>
      </c>
      <c r="C630" s="7">
        <v>15</v>
      </c>
      <c r="D630" s="7" t="s">
        <v>1070</v>
      </c>
      <c r="E630" s="7" t="s">
        <v>1872</v>
      </c>
      <c r="F630" s="1">
        <v>369</v>
      </c>
      <c r="G630" s="13">
        <f>VLOOKUP(B630,'[1]高三下(高考)'!$B:$J,8,0)</f>
        <v>56</v>
      </c>
      <c r="H630" s="12" t="str">
        <f>VLOOKUP(B630,'[1]高三下(高考)'!$B:$J,9,0)</f>
        <v>潘勇</v>
      </c>
      <c r="I630" s="15">
        <f t="shared" si="131"/>
        <v>100</v>
      </c>
      <c r="J630">
        <f t="shared" si="132"/>
        <v>188</v>
      </c>
      <c r="K630">
        <v>0</v>
      </c>
      <c r="L630" t="str">
        <f>H630</f>
        <v>潘勇</v>
      </c>
      <c r="M630">
        <f t="shared" si="126"/>
        <v>100</v>
      </c>
      <c r="N630">
        <f t="shared" si="133"/>
        <v>255</v>
      </c>
      <c r="O630">
        <v>0</v>
      </c>
      <c r="P630" t="str">
        <f>L630</f>
        <v>潘勇</v>
      </c>
      <c r="Q630">
        <f t="shared" si="127"/>
        <v>100</v>
      </c>
      <c r="R630">
        <f t="shared" si="134"/>
        <v>261</v>
      </c>
      <c r="S630">
        <f>VLOOKUP(B630,[1]高二上!$B:$J,8,0)</f>
        <v>17</v>
      </c>
      <c r="T630" t="str">
        <f>VLOOKUP(B630,[1]高二上!$B:$J,9,0)</f>
        <v>潘勇</v>
      </c>
      <c r="U630">
        <f t="shared" si="128"/>
        <v>85.512367491166074</v>
      </c>
      <c r="V630">
        <f t="shared" si="135"/>
        <v>272</v>
      </c>
      <c r="W630">
        <f>VLOOKUP(B630,[1]高一下!$B:$J,8,0)</f>
        <v>42</v>
      </c>
      <c r="X630" t="str">
        <f>VLOOKUP(B630,[1]高一下!$B:$J,9,0)</f>
        <v>邓国华</v>
      </c>
      <c r="Y630">
        <f t="shared" si="129"/>
        <v>72.791519434628981</v>
      </c>
      <c r="Z630">
        <f t="shared" si="136"/>
        <v>231</v>
      </c>
      <c r="AA630">
        <f>VLOOKUP(B630,[1]高一上!$B:$I,7,0)</f>
        <v>34</v>
      </c>
      <c r="AB630" t="str">
        <f>VLOOKUP(B630,[1]高一上!$B:$I,8,0)</f>
        <v>邓国华</v>
      </c>
      <c r="AC630">
        <f t="shared" si="130"/>
        <v>49.116607773851598</v>
      </c>
      <c r="AD630">
        <f t="shared" si="137"/>
        <v>154</v>
      </c>
      <c r="AE630">
        <f>VLOOKUP(B630,[1]中考!$B:$H,7,0)</f>
        <v>95</v>
      </c>
      <c r="AF630">
        <f t="shared" si="138"/>
        <v>87</v>
      </c>
    </row>
    <row r="631" spans="1:32" x14ac:dyDescent="0.2">
      <c r="A631" s="5" t="s">
        <v>1873</v>
      </c>
      <c r="B631" s="2" t="s">
        <v>1874</v>
      </c>
      <c r="C631" s="1">
        <v>15</v>
      </c>
      <c r="D631" s="3" t="s">
        <v>1070</v>
      </c>
      <c r="E631" s="4" t="s">
        <v>1875</v>
      </c>
      <c r="F631" s="1">
        <v>368</v>
      </c>
      <c r="G631" s="13">
        <f>VLOOKUP(B631,'[1]高三下(高考)'!$B:$J,8,0)</f>
        <v>67</v>
      </c>
      <c r="H631" s="12" t="str">
        <f>VLOOKUP(B631,'[1]高三下(高考)'!$B:$J,9,0)</f>
        <v>潘勇</v>
      </c>
      <c r="I631" s="15">
        <f t="shared" si="131"/>
        <v>122.96819787985865</v>
      </c>
      <c r="J631">
        <f t="shared" si="132"/>
        <v>111</v>
      </c>
      <c r="K631">
        <f>VLOOKUP(B631,[1]高三上!$B:$J,8,0)</f>
        <v>31</v>
      </c>
      <c r="L631" t="str">
        <f>VLOOKUP(B631,[1]高三上!$B:$J,9,0)</f>
        <v>潘勇</v>
      </c>
      <c r="M631">
        <f t="shared" si="126"/>
        <v>65.724381625441694</v>
      </c>
      <c r="N631">
        <f t="shared" si="133"/>
        <v>176</v>
      </c>
      <c r="O631">
        <f>VLOOKUP(B631,[1]高二下!$B:$J,8,0)</f>
        <v>53</v>
      </c>
      <c r="P631" t="str">
        <f>VLOOKUP(B631,[1]高二下!$B:$J,9,0)</f>
        <v>潘勇</v>
      </c>
      <c r="Q631">
        <f t="shared" si="127"/>
        <v>143.46289752650176</v>
      </c>
      <c r="R631">
        <f t="shared" si="134"/>
        <v>79</v>
      </c>
      <c r="S631">
        <f>VLOOKUP(B631,[1]高二上!$B:$J,8,0)</f>
        <v>30</v>
      </c>
      <c r="T631" t="str">
        <f>VLOOKUP(B631,[1]高二上!$B:$J,9,0)</f>
        <v>赵云川</v>
      </c>
      <c r="U631">
        <f t="shared" si="128"/>
        <v>100.35335689045937</v>
      </c>
      <c r="V631">
        <f t="shared" si="135"/>
        <v>202</v>
      </c>
      <c r="W631">
        <f>VLOOKUP(B631,[1]高一下!$B:$J,8,0)</f>
        <v>45</v>
      </c>
      <c r="X631" t="str">
        <f>VLOOKUP(B631,[1]高一下!$B:$J,9,0)</f>
        <v>赵云川</v>
      </c>
      <c r="Y631">
        <f t="shared" si="129"/>
        <v>30.388692579505303</v>
      </c>
      <c r="Z631">
        <f t="shared" si="136"/>
        <v>203</v>
      </c>
      <c r="AA631">
        <f>VLOOKUP(B631,[1]高一上!$B:$I,7,0)</f>
        <v>76</v>
      </c>
      <c r="AB631" t="str">
        <f>VLOOKUP(B631,[1]高一上!$B:$I,8,0)</f>
        <v>央宗娜姆</v>
      </c>
      <c r="AC631">
        <f t="shared" si="130"/>
        <v>95.406360424028264</v>
      </c>
      <c r="AD631">
        <f t="shared" si="137"/>
        <v>6</v>
      </c>
      <c r="AE631">
        <f>VLOOKUP(B631,[1]中考!$B:$H,7,0)</f>
        <v>78</v>
      </c>
      <c r="AF631">
        <f t="shared" si="138"/>
        <v>190</v>
      </c>
    </row>
    <row r="632" spans="1:32" x14ac:dyDescent="0.2">
      <c r="A632" s="5" t="s">
        <v>1876</v>
      </c>
      <c r="B632" s="2" t="s">
        <v>1877</v>
      </c>
      <c r="C632" s="1">
        <v>15</v>
      </c>
      <c r="D632" s="3" t="s">
        <v>1070</v>
      </c>
      <c r="E632" s="4" t="s">
        <v>718</v>
      </c>
      <c r="F632" s="1">
        <v>364</v>
      </c>
      <c r="G632" s="13">
        <f>VLOOKUP(B632,'[1]高三下(高考)'!$B:$J,8,0)</f>
        <v>63</v>
      </c>
      <c r="H632" s="12" t="str">
        <f>VLOOKUP(B632,'[1]高三下(高考)'!$B:$J,9,0)</f>
        <v>潘勇</v>
      </c>
      <c r="I632" s="15">
        <f t="shared" si="131"/>
        <v>99.646643109540634</v>
      </c>
      <c r="J632">
        <f t="shared" si="132"/>
        <v>132</v>
      </c>
      <c r="K632">
        <f>VLOOKUP(B632,[1]高三上!$B:$J,8,0)</f>
        <v>37</v>
      </c>
      <c r="L632" t="str">
        <f>VLOOKUP(B632,[1]高三上!$B:$J,9,0)</f>
        <v>潘勇</v>
      </c>
      <c r="M632">
        <f t="shared" si="126"/>
        <v>133.56890459363956</v>
      </c>
      <c r="N632">
        <f t="shared" si="133"/>
        <v>131</v>
      </c>
      <c r="O632">
        <f>VLOOKUP(B632,[1]高二下!$B:$J,8,0)</f>
        <v>27</v>
      </c>
      <c r="P632" t="str">
        <f>VLOOKUP(B632,[1]高二下!$B:$J,9,0)</f>
        <v>潘勇</v>
      </c>
      <c r="Q632">
        <f t="shared" si="127"/>
        <v>103.886925795053</v>
      </c>
      <c r="R632">
        <f t="shared" si="134"/>
        <v>226</v>
      </c>
      <c r="S632">
        <f>VLOOKUP(B632,[1]高二上!$B:$J,8,0)</f>
        <v>25</v>
      </c>
      <c r="T632" t="str">
        <f>VLOOKUP(B632,[1]高二上!$B:$J,9,0)</f>
        <v>喇燕</v>
      </c>
      <c r="U632">
        <f t="shared" si="128"/>
        <v>108.8339222614841</v>
      </c>
      <c r="V632">
        <f t="shared" si="135"/>
        <v>237</v>
      </c>
      <c r="W632">
        <f>VLOOKUP(B632,[1]高一下!$B:$J,8,0)</f>
        <v>35</v>
      </c>
      <c r="X632" t="str">
        <f>VLOOKUP(B632,[1]高一下!$B:$J,9,0)</f>
        <v>喇燕</v>
      </c>
      <c r="Y632">
        <f t="shared" si="129"/>
        <v>46.64310954063604</v>
      </c>
      <c r="Z632">
        <f t="shared" si="136"/>
        <v>262</v>
      </c>
      <c r="AA632">
        <f>VLOOKUP(B632,[1]高一上!$B:$I,7,0)</f>
        <v>39</v>
      </c>
      <c r="AB632" t="str">
        <f>VLOOKUP(B632,[1]高一上!$B:$I,8,0)</f>
        <v>曹云萍</v>
      </c>
      <c r="AC632">
        <f t="shared" si="130"/>
        <v>83.39222614840989</v>
      </c>
      <c r="AD632">
        <f t="shared" si="137"/>
        <v>111</v>
      </c>
      <c r="AE632">
        <f>VLOOKUP(B632,[1]中考!$B:$H,7,0)</f>
        <v>72</v>
      </c>
      <c r="AF632">
        <f t="shared" si="138"/>
        <v>215</v>
      </c>
    </row>
    <row r="633" spans="1:32" x14ac:dyDescent="0.2">
      <c r="A633" s="5" t="s">
        <v>1878</v>
      </c>
      <c r="B633" s="2" t="s">
        <v>1879</v>
      </c>
      <c r="C633" s="1">
        <v>15</v>
      </c>
      <c r="D633" s="3" t="s">
        <v>1070</v>
      </c>
      <c r="E633" s="4" t="s">
        <v>1880</v>
      </c>
      <c r="F633" s="1">
        <v>355</v>
      </c>
      <c r="G633" s="13">
        <f>VLOOKUP(B633,'[1]高三下(高考)'!$B:$J,8,0)</f>
        <v>52</v>
      </c>
      <c r="H633" s="12" t="str">
        <f>VLOOKUP(B633,'[1]高三下(高考)'!$B:$J,9,0)</f>
        <v>潘勇</v>
      </c>
      <c r="I633" s="15">
        <f t="shared" si="131"/>
        <v>48.763250883392232</v>
      </c>
      <c r="J633">
        <f t="shared" si="132"/>
        <v>215</v>
      </c>
      <c r="K633">
        <f>VLOOKUP(B633,[1]高三上!$B:$J,8,0)</f>
        <v>47</v>
      </c>
      <c r="L633" t="str">
        <f>VLOOKUP(B633,[1]高三上!$B:$J,9,0)</f>
        <v>潘勇</v>
      </c>
      <c r="M633">
        <f t="shared" si="126"/>
        <v>126.14840989399293</v>
      </c>
      <c r="N633">
        <f t="shared" si="133"/>
        <v>70</v>
      </c>
      <c r="O633">
        <f>VLOOKUP(B633,[1]高二下!$B:$J,8,0)</f>
        <v>42</v>
      </c>
      <c r="P633" t="str">
        <f>VLOOKUP(B633,[1]高二下!$B:$J,9,0)</f>
        <v>潘勇</v>
      </c>
      <c r="Q633">
        <f t="shared" si="127"/>
        <v>125.79505300353357</v>
      </c>
      <c r="R633">
        <f t="shared" si="134"/>
        <v>144</v>
      </c>
      <c r="S633">
        <f>VLOOKUP(B633,[1]高二上!$B:$J,8,0)</f>
        <v>28</v>
      </c>
      <c r="T633" t="str">
        <f>VLOOKUP(B633,[1]高二上!$B:$J,9,0)</f>
        <v>潘勇</v>
      </c>
      <c r="U633">
        <f t="shared" si="128"/>
        <v>120.84805653710248</v>
      </c>
      <c r="V633">
        <f t="shared" si="135"/>
        <v>217</v>
      </c>
      <c r="W633">
        <f>VLOOKUP(B633,[1]高一下!$B:$J,8,0)</f>
        <v>30</v>
      </c>
      <c r="X633" t="str">
        <f>VLOOKUP(B633,[1]高一下!$B:$J,9,0)</f>
        <v>邓国华</v>
      </c>
      <c r="Y633">
        <f t="shared" si="129"/>
        <v>31.095406360424022</v>
      </c>
      <c r="Z633">
        <f t="shared" si="136"/>
        <v>276</v>
      </c>
      <c r="AA633">
        <f>VLOOKUP(B633,[1]高一上!$B:$I,7,0)</f>
        <v>43</v>
      </c>
      <c r="AB633" t="str">
        <f>VLOOKUP(B633,[1]高一上!$B:$I,8,0)</f>
        <v>邓国华</v>
      </c>
      <c r="AC633">
        <f t="shared" si="130"/>
        <v>71.024734982332149</v>
      </c>
      <c r="AD633">
        <f t="shared" si="137"/>
        <v>81</v>
      </c>
      <c r="AE633">
        <f>VLOOKUP(B633,[1]中考!$B:$H,7,0)</f>
        <v>77</v>
      </c>
      <c r="AF633">
        <f t="shared" si="138"/>
        <v>194</v>
      </c>
    </row>
    <row r="634" spans="1:32" x14ac:dyDescent="0.2">
      <c r="A634" s="5" t="s">
        <v>1881</v>
      </c>
      <c r="B634" s="2" t="s">
        <v>1882</v>
      </c>
      <c r="C634" s="1">
        <v>15</v>
      </c>
      <c r="D634" s="3" t="s">
        <v>1070</v>
      </c>
      <c r="E634" s="4" t="s">
        <v>1883</v>
      </c>
      <c r="F634" s="1">
        <v>352</v>
      </c>
      <c r="G634" s="13">
        <f>VLOOKUP(B634,'[1]高三下(高考)'!$B:$J,8,0)</f>
        <v>40</v>
      </c>
      <c r="H634" s="12" t="str">
        <f>VLOOKUP(B634,'[1]高三下(高考)'!$B:$J,9,0)</f>
        <v>潘勇</v>
      </c>
      <c r="I634" s="15">
        <f t="shared" si="131"/>
        <v>91.519434628975262</v>
      </c>
      <c r="J634">
        <f t="shared" si="132"/>
        <v>264</v>
      </c>
      <c r="K634">
        <f>VLOOKUP(B634,[1]高三上!$B:$J,8,0)</f>
        <v>19</v>
      </c>
      <c r="L634" t="str">
        <f>VLOOKUP(B634,[1]高三上!$B:$J,9,0)</f>
        <v>潘勇</v>
      </c>
      <c r="M634">
        <f t="shared" si="126"/>
        <v>106.36042402826855</v>
      </c>
      <c r="N634">
        <f t="shared" si="133"/>
        <v>240</v>
      </c>
      <c r="O634">
        <f>VLOOKUP(B634,[1]高二下!$B:$J,8,0)</f>
        <v>14</v>
      </c>
      <c r="P634" t="str">
        <f>VLOOKUP(B634,[1]高二下!$B:$J,9,0)</f>
        <v>潘勇</v>
      </c>
      <c r="Q634">
        <f t="shared" si="127"/>
        <v>96.466431095406364</v>
      </c>
      <c r="R634">
        <f t="shared" si="134"/>
        <v>258</v>
      </c>
      <c r="S634">
        <f>VLOOKUP(B634,[1]高二上!$B:$J,8,0)</f>
        <v>23</v>
      </c>
      <c r="T634" t="str">
        <f>VLOOKUP(B634,[1]高二上!$B:$J,9,0)</f>
        <v>潘勇</v>
      </c>
      <c r="U634">
        <f t="shared" si="128"/>
        <v>109.89399293286219</v>
      </c>
      <c r="V634">
        <f t="shared" si="135"/>
        <v>248</v>
      </c>
      <c r="W634">
        <f>VLOOKUP(B634,[1]高一下!$B:$J,8,0)</f>
        <v>30</v>
      </c>
      <c r="X634" t="str">
        <f>VLOOKUP(B634,[1]高一下!$B:$J,9,0)</f>
        <v>邓国华</v>
      </c>
      <c r="Y634">
        <f t="shared" si="129"/>
        <v>56.890459363957596</v>
      </c>
      <c r="Z634">
        <f t="shared" si="136"/>
        <v>276</v>
      </c>
      <c r="AA634">
        <f>VLOOKUP(B634,[1]高一上!$B:$I,7,0)</f>
        <v>34</v>
      </c>
      <c r="AB634" t="str">
        <f>VLOOKUP(B634,[1]高一上!$B:$I,8,0)</f>
        <v>吕开绒</v>
      </c>
      <c r="AC634">
        <f t="shared" si="130"/>
        <v>13.780918727915193</v>
      </c>
      <c r="AD634">
        <f t="shared" si="137"/>
        <v>154</v>
      </c>
      <c r="AE634">
        <f>VLOOKUP(B634,[1]中考!$B:$H,7,0)</f>
        <v>107</v>
      </c>
      <c r="AF634">
        <f t="shared" si="138"/>
        <v>32</v>
      </c>
    </row>
    <row r="635" spans="1:32" x14ac:dyDescent="0.2">
      <c r="A635" s="7" t="s">
        <v>1884</v>
      </c>
      <c r="B635" s="2" t="s">
        <v>1885</v>
      </c>
      <c r="C635" s="7">
        <v>15</v>
      </c>
      <c r="D635" s="7" t="s">
        <v>1070</v>
      </c>
      <c r="E635" s="7" t="s">
        <v>1886</v>
      </c>
      <c r="F635" s="1">
        <v>351</v>
      </c>
      <c r="G635" s="13">
        <f>VLOOKUP(B635,'[1]高三下(高考)'!$B:$J,8,0)</f>
        <v>43</v>
      </c>
      <c r="H635" s="12" t="str">
        <f>VLOOKUP(B635,'[1]高三下(高考)'!$B:$J,9,0)</f>
        <v>潘勇</v>
      </c>
      <c r="I635" s="15">
        <f t="shared" si="131"/>
        <v>100</v>
      </c>
      <c r="J635">
        <f t="shared" si="132"/>
        <v>255</v>
      </c>
      <c r="K635">
        <v>0</v>
      </c>
      <c r="L635" t="str">
        <f>H635</f>
        <v>潘勇</v>
      </c>
      <c r="M635">
        <f t="shared" si="126"/>
        <v>100</v>
      </c>
      <c r="N635">
        <f t="shared" si="133"/>
        <v>255</v>
      </c>
      <c r="O635">
        <v>0</v>
      </c>
      <c r="P635" t="str">
        <f>L635</f>
        <v>潘勇</v>
      </c>
      <c r="Q635">
        <f t="shared" si="127"/>
        <v>100</v>
      </c>
      <c r="R635">
        <f t="shared" si="134"/>
        <v>261</v>
      </c>
      <c r="S635">
        <f>VLOOKUP(B635,[1]高二上!$B:$J,8,0)</f>
        <v>24</v>
      </c>
      <c r="T635" t="str">
        <f>VLOOKUP(B635,[1]高二上!$B:$J,9,0)</f>
        <v>潘勇</v>
      </c>
      <c r="U635">
        <f t="shared" si="128"/>
        <v>97.173144876325082</v>
      </c>
      <c r="V635">
        <f t="shared" si="135"/>
        <v>243</v>
      </c>
      <c r="W635">
        <f>VLOOKUP(B635,[1]高一下!$B:$J,8,0)</f>
        <v>41</v>
      </c>
      <c r="X635" t="str">
        <f>VLOOKUP(B635,[1]高一下!$B:$J,9,0)</f>
        <v>邓国华</v>
      </c>
      <c r="Y635">
        <f t="shared" si="129"/>
        <v>66.431095406360427</v>
      </c>
      <c r="Z635">
        <f t="shared" si="136"/>
        <v>235</v>
      </c>
      <c r="AA635">
        <f>VLOOKUP(B635,[1]高一上!$B:$I,7,0)</f>
        <v>36</v>
      </c>
      <c r="AB635" t="str">
        <f>VLOOKUP(B635,[1]高一上!$B:$I,8,0)</f>
        <v>央宗娜姆</v>
      </c>
      <c r="AC635">
        <f t="shared" si="130"/>
        <v>36.042402826855124</v>
      </c>
      <c r="AD635">
        <f t="shared" si="137"/>
        <v>140</v>
      </c>
      <c r="AE635">
        <f>VLOOKUP(B635,[1]中考!$B:$H,7,0)</f>
        <v>101</v>
      </c>
      <c r="AF635">
        <f t="shared" si="138"/>
        <v>54</v>
      </c>
    </row>
    <row r="636" spans="1:32" x14ac:dyDescent="0.2">
      <c r="A636" s="5" t="s">
        <v>1887</v>
      </c>
      <c r="B636" s="2" t="s">
        <v>1888</v>
      </c>
      <c r="C636" s="1">
        <v>15</v>
      </c>
      <c r="D636" s="3" t="s">
        <v>1070</v>
      </c>
      <c r="E636" s="4" t="s">
        <v>1889</v>
      </c>
      <c r="F636" s="1">
        <v>348</v>
      </c>
      <c r="G636" s="13">
        <f>VLOOKUP(B636,'[1]高三下(高考)'!$B:$J,8,0)</f>
        <v>52</v>
      </c>
      <c r="H636" s="12" t="str">
        <f>VLOOKUP(B636,'[1]高三下(高考)'!$B:$J,9,0)</f>
        <v>潘勇</v>
      </c>
      <c r="I636" s="15">
        <f t="shared" si="131"/>
        <v>86.219081272084807</v>
      </c>
      <c r="J636">
        <f t="shared" si="132"/>
        <v>215</v>
      </c>
      <c r="K636">
        <f>VLOOKUP(B636,[1]高三上!$B:$J,8,0)</f>
        <v>31</v>
      </c>
      <c r="L636" t="str">
        <f>VLOOKUP(B636,[1]高三上!$B:$J,9,0)</f>
        <v>潘勇</v>
      </c>
      <c r="M636">
        <f t="shared" si="126"/>
        <v>128.26855123674912</v>
      </c>
      <c r="N636">
        <f t="shared" si="133"/>
        <v>176</v>
      </c>
      <c r="O636">
        <f>VLOOKUP(B636,[1]高二下!$B:$J,8,0)</f>
        <v>16</v>
      </c>
      <c r="P636" t="str">
        <f>VLOOKUP(B636,[1]高二下!$B:$J,9,0)</f>
        <v>潘勇</v>
      </c>
      <c r="Q636">
        <f t="shared" si="127"/>
        <v>77.03180212014135</v>
      </c>
      <c r="R636">
        <f t="shared" si="134"/>
        <v>256</v>
      </c>
      <c r="S636">
        <f>VLOOKUP(B636,[1]高二上!$B:$J,8,0)</f>
        <v>31</v>
      </c>
      <c r="T636" t="str">
        <f>VLOOKUP(B636,[1]高二上!$B:$J,9,0)</f>
        <v>潘勇</v>
      </c>
      <c r="U636">
        <f t="shared" si="128"/>
        <v>100</v>
      </c>
      <c r="V636">
        <f t="shared" si="135"/>
        <v>191</v>
      </c>
      <c r="W636">
        <v>0</v>
      </c>
      <c r="X636" t="s">
        <v>1971</v>
      </c>
      <c r="Y636">
        <f t="shared" si="129"/>
        <v>100</v>
      </c>
      <c r="Z636">
        <f t="shared" si="136"/>
        <v>281</v>
      </c>
      <c r="AA636">
        <v>0</v>
      </c>
      <c r="AB636" t="str">
        <f>X636</f>
        <v>邓国华</v>
      </c>
      <c r="AC636">
        <f t="shared" si="130"/>
        <v>100</v>
      </c>
      <c r="AD636">
        <f t="shared" si="137"/>
        <v>280</v>
      </c>
      <c r="AE636">
        <v>0</v>
      </c>
      <c r="AF636">
        <f t="shared" si="138"/>
        <v>279</v>
      </c>
    </row>
    <row r="637" spans="1:32" x14ac:dyDescent="0.2">
      <c r="A637" s="5" t="s">
        <v>1890</v>
      </c>
      <c r="B637" s="2" t="s">
        <v>1891</v>
      </c>
      <c r="C637" s="1">
        <v>15</v>
      </c>
      <c r="D637" s="3" t="s">
        <v>1070</v>
      </c>
      <c r="E637" s="4" t="s">
        <v>1892</v>
      </c>
      <c r="F637" s="1">
        <v>337</v>
      </c>
      <c r="G637" s="13">
        <f>VLOOKUP(B637,'[1]高三下(高考)'!$B:$J,8,0)</f>
        <v>41</v>
      </c>
      <c r="H637" s="12" t="str">
        <f>VLOOKUP(B637,'[1]高三下(高考)'!$B:$J,9,0)</f>
        <v>潘勇</v>
      </c>
      <c r="I637" s="15">
        <f t="shared" si="131"/>
        <v>83.038869257950523</v>
      </c>
      <c r="J637">
        <f t="shared" si="132"/>
        <v>262</v>
      </c>
      <c r="K637">
        <f>VLOOKUP(B637,[1]高三上!$B:$J,8,0)</f>
        <v>26</v>
      </c>
      <c r="L637" t="str">
        <f>VLOOKUP(B637,[1]高三上!$B:$J,9,0)</f>
        <v>潘勇</v>
      </c>
      <c r="M637">
        <f t="shared" si="126"/>
        <v>83.745583038869256</v>
      </c>
      <c r="N637">
        <f t="shared" si="133"/>
        <v>214</v>
      </c>
      <c r="O637">
        <f>VLOOKUP(B637,[1]高二下!$B:$J,8,0)</f>
        <v>40</v>
      </c>
      <c r="P637" t="str">
        <f>VLOOKUP(B637,[1]高二下!$B:$J,9,0)</f>
        <v>潘勇</v>
      </c>
      <c r="Q637">
        <f t="shared" si="127"/>
        <v>103.886925795053</v>
      </c>
      <c r="R637">
        <f t="shared" si="134"/>
        <v>168</v>
      </c>
      <c r="S637">
        <f>VLOOKUP(B637,[1]高二上!$B:$J,8,0)</f>
        <v>32</v>
      </c>
      <c r="T637" t="str">
        <f>VLOOKUP(B637,[1]高二上!$B:$J,9,0)</f>
        <v>潘勇</v>
      </c>
      <c r="U637">
        <f t="shared" si="128"/>
        <v>132.86219081272085</v>
      </c>
      <c r="V637">
        <f t="shared" si="135"/>
        <v>179</v>
      </c>
      <c r="W637">
        <f>VLOOKUP(B637,[1]高一下!$B:$J,8,0)</f>
        <v>32</v>
      </c>
      <c r="X637" t="str">
        <f>VLOOKUP(B637,[1]高一下!$B:$J,9,0)</f>
        <v>邓国华</v>
      </c>
      <c r="Y637">
        <f t="shared" si="129"/>
        <v>80.565371024734986</v>
      </c>
      <c r="Z637">
        <f t="shared" si="136"/>
        <v>272</v>
      </c>
      <c r="AA637">
        <f>VLOOKUP(B637,[1]高一上!$B:$I,7,0)</f>
        <v>26</v>
      </c>
      <c r="AB637" t="str">
        <f>VLOOKUP(B637,[1]高一上!$B:$I,8,0)</f>
        <v>邓国华</v>
      </c>
      <c r="AC637">
        <f t="shared" si="130"/>
        <v>74.204946996466433</v>
      </c>
      <c r="AD637">
        <f t="shared" si="137"/>
        <v>217</v>
      </c>
      <c r="AE637">
        <f>VLOOKUP(B637,[1]中考!$B:$H,7,0)</f>
        <v>76</v>
      </c>
      <c r="AF637">
        <f t="shared" si="138"/>
        <v>199</v>
      </c>
    </row>
    <row r="638" spans="1:32" x14ac:dyDescent="0.2">
      <c r="A638" s="10" t="s">
        <v>1907</v>
      </c>
      <c r="B638" s="2" t="s">
        <v>1908</v>
      </c>
      <c r="C638" s="7">
        <v>15</v>
      </c>
      <c r="D638" s="7" t="s">
        <v>1070</v>
      </c>
      <c r="E638" s="7" t="s">
        <v>1893</v>
      </c>
      <c r="F638" s="1">
        <v>336</v>
      </c>
      <c r="G638" s="13">
        <f>VLOOKUP(B638,'[1]高三下(高考)'!$B:$J,8,0)</f>
        <v>61</v>
      </c>
      <c r="H638" s="12" t="str">
        <f>VLOOKUP(B638,'[1]高三下(高考)'!$B:$J,9,0)</f>
        <v>潘勇</v>
      </c>
      <c r="I638" s="15">
        <f t="shared" si="131"/>
        <v>109.89399293286219</v>
      </c>
      <c r="J638">
        <f t="shared" si="132"/>
        <v>148</v>
      </c>
      <c r="K638">
        <f>VLOOKUP(B638,[1]高三上!$B:$J,8,0)</f>
        <v>31</v>
      </c>
      <c r="L638" t="str">
        <f>VLOOKUP(B638,[1]高三上!$B:$J,9,0)</f>
        <v>潘勇</v>
      </c>
      <c r="M638">
        <f t="shared" si="126"/>
        <v>122.26148409893993</v>
      </c>
      <c r="N638">
        <f t="shared" si="133"/>
        <v>176</v>
      </c>
      <c r="O638">
        <f>VLOOKUP(B638,[1]高二下!$B:$J,8,0)</f>
        <v>25</v>
      </c>
      <c r="P638" t="str">
        <f>VLOOKUP(B638,[1]高二下!$B:$J,9,0)</f>
        <v>潘勇</v>
      </c>
      <c r="Q638">
        <f t="shared" si="127"/>
        <v>76.325088339222617</v>
      </c>
      <c r="R638">
        <f t="shared" si="134"/>
        <v>239</v>
      </c>
      <c r="S638">
        <f>VLOOKUP(B638,[1]高二上!$B:$J,8,0)</f>
        <v>33</v>
      </c>
      <c r="T638" t="str">
        <f>VLOOKUP(B638,[1]高二上!$B:$J,9,0)</f>
        <v>潘勇</v>
      </c>
      <c r="U638">
        <f t="shared" si="128"/>
        <v>103.886925795053</v>
      </c>
      <c r="V638">
        <f t="shared" si="135"/>
        <v>172</v>
      </c>
      <c r="W638">
        <f>VLOOKUP(B638,[1]高一下!$B:$J,8,0)</f>
        <v>48</v>
      </c>
      <c r="X638" t="str">
        <f>VLOOKUP(B638,[1]高一下!$B:$J,9,0)</f>
        <v>邓国华</v>
      </c>
      <c r="Y638">
        <f t="shared" si="129"/>
        <v>125.4416961130742</v>
      </c>
      <c r="Z638">
        <f t="shared" si="136"/>
        <v>183</v>
      </c>
      <c r="AA638">
        <f>VLOOKUP(B638,[1]高一上!$B:$I,7,0)</f>
        <v>20</v>
      </c>
      <c r="AB638" t="str">
        <f>VLOOKUP(B638,[1]高一上!$B:$I,8,0)</f>
        <v>曹云萍</v>
      </c>
      <c r="AC638">
        <f t="shared" si="130"/>
        <v>105.65371024734982</v>
      </c>
      <c r="AD638">
        <f t="shared" si="137"/>
        <v>255</v>
      </c>
      <c r="AE638">
        <f>VLOOKUP(B638,[1]中考!$B:$H,7,0)</f>
        <v>76</v>
      </c>
      <c r="AF638">
        <f t="shared" si="138"/>
        <v>199</v>
      </c>
    </row>
    <row r="639" spans="1:32" x14ac:dyDescent="0.2">
      <c r="A639" s="5" t="s">
        <v>1894</v>
      </c>
      <c r="B639" s="2" t="s">
        <v>1895</v>
      </c>
      <c r="C639" s="1">
        <v>15</v>
      </c>
      <c r="D639" s="3" t="s">
        <v>1070</v>
      </c>
      <c r="E639" s="4" t="s">
        <v>1896</v>
      </c>
      <c r="F639" s="1">
        <v>335</v>
      </c>
      <c r="G639" s="13">
        <f>VLOOKUP(B639,'[1]高三下(高考)'!$B:$J,8,0)</f>
        <v>43</v>
      </c>
      <c r="H639" s="12" t="str">
        <f>VLOOKUP(B639,'[1]高三下(高考)'!$B:$J,9,0)</f>
        <v>潘勇</v>
      </c>
      <c r="I639" s="15">
        <f t="shared" si="131"/>
        <v>64.310954063604242</v>
      </c>
      <c r="J639">
        <f t="shared" si="132"/>
        <v>255</v>
      </c>
      <c r="K639">
        <f>VLOOKUP(B639,[1]高三上!$B:$J,8,0)</f>
        <v>34</v>
      </c>
      <c r="L639" t="str">
        <f>VLOOKUP(B639,[1]高三上!$B:$J,9,0)</f>
        <v>潘勇</v>
      </c>
      <c r="M639">
        <f t="shared" si="126"/>
        <v>132.50883392226149</v>
      </c>
      <c r="N639">
        <f t="shared" si="133"/>
        <v>154</v>
      </c>
      <c r="O639">
        <f>VLOOKUP(B639,[1]高二下!$B:$J,8,0)</f>
        <v>23</v>
      </c>
      <c r="P639" t="str">
        <f>VLOOKUP(B639,[1]高二下!$B:$J,9,0)</f>
        <v>潘勇</v>
      </c>
      <c r="Q639">
        <f t="shared" si="127"/>
        <v>96.81978798586573</v>
      </c>
      <c r="R639">
        <f t="shared" si="134"/>
        <v>246</v>
      </c>
      <c r="S639">
        <f>VLOOKUP(B639,[1]高二上!$B:$J,8,0)</f>
        <v>25</v>
      </c>
      <c r="T639" t="str">
        <f>VLOOKUP(B639,[1]高二上!$B:$J,9,0)</f>
        <v>潘勇</v>
      </c>
      <c r="U639">
        <f t="shared" si="128"/>
        <v>84.452296819787989</v>
      </c>
      <c r="V639">
        <f t="shared" si="135"/>
        <v>237</v>
      </c>
      <c r="W639">
        <f>VLOOKUP(B639,[1]高一下!$B:$J,8,0)</f>
        <v>47</v>
      </c>
      <c r="X639" t="str">
        <f>VLOOKUP(B639,[1]高一下!$B:$J,9,0)</f>
        <v>邓国华</v>
      </c>
      <c r="Y639">
        <f t="shared" si="129"/>
        <v>119.78798586572438</v>
      </c>
      <c r="Z639">
        <f t="shared" si="136"/>
        <v>193</v>
      </c>
      <c r="AA639">
        <f>VLOOKUP(B639,[1]高一上!$B:$I,7,0)</f>
        <v>21</v>
      </c>
      <c r="AB639" t="str">
        <f>VLOOKUP(B639,[1]高一上!$B:$I,8,0)</f>
        <v>邓国华</v>
      </c>
      <c r="AC639">
        <f t="shared" si="130"/>
        <v>119.78798586572438</v>
      </c>
      <c r="AD639">
        <f t="shared" si="137"/>
        <v>249</v>
      </c>
      <c r="AE639">
        <f>VLOOKUP(B639,[1]中考!$B:$H,7,0)</f>
        <v>64</v>
      </c>
      <c r="AF639">
        <f t="shared" si="138"/>
        <v>249</v>
      </c>
    </row>
  </sheetData>
  <protectedRanges>
    <protectedRange sqref="E3:E282" name="区域2_1_3"/>
    <protectedRange sqref="E268:E271" name="区域2_8_1"/>
    <protectedRange sqref="E29" name="区域2_11_1_1_1"/>
    <protectedRange sqref="E579" name="区域2_11_1_2"/>
    <protectedRange sqref="E625" name="区域2_11_1"/>
    <protectedRange sqref="C3:C4" name="区域2_7_1_1"/>
    <protectedRange sqref="C156" name="区域2_7_6"/>
    <protectedRange sqref="C14 C19" name="区域2_7_2"/>
    <protectedRange sqref="C28:C32" name="区域2_7_9"/>
    <protectedRange sqref="C28 C70:C75" name="区域2_7_10"/>
    <protectedRange sqref="C257" name="区域2_7_4_2"/>
    <protectedRange sqref="C174:C175 C181:C184 C293" name="区域2_7_3_3"/>
    <protectedRange sqref="C228:C229" name="区域2_7_1_3"/>
    <protectedRange sqref="C385 C307" name="区域2_7_5_2"/>
    <protectedRange sqref="C383" name="区域2_7_1"/>
    <protectedRange sqref="C3:C4" name="区域2_7_1_1_1"/>
    <protectedRange sqref="C150 C177:C179 C274 C120" name="区域2_7_4"/>
    <protectedRange sqref="C131 C316 C320" name="区域2_7_5_3"/>
    <protectedRange sqref="C361 C268:C271" name="区域2_7_7_1"/>
    <protectedRange sqref="C409" name="区域2_7_1_1_2"/>
    <protectedRange sqref="C364:C365" name="区域2_7_5_1_1"/>
    <protectedRange sqref="C418 C208" name="区域2_7_7_2_1"/>
    <protectedRange sqref="C399:C402" name="区域2_7_3_1_1"/>
    <protectedRange sqref="C457 C462:C465 C468" name="区域2_7_3_3_1"/>
    <protectedRange sqref="C504" name="区域2_7_1_3_1"/>
    <protectedRange sqref="C593 C591" name="区域2_7_5_2_1"/>
    <protectedRange sqref="C592 C206" name="区域2_7_1_2"/>
    <protectedRange sqref="C435:C436 C252 C449:C450 C339" name="区域2_7_3_2"/>
    <protectedRange sqref="C483:C485 C472:C475 C480" name="区域2_7_5_3_1"/>
    <protectedRange sqref="C625" name="区域2_10_1"/>
    <protectedRange sqref="C560 C580:C586" name="区域2_7_8_1"/>
    <protectedRange sqref="A569:A590 A3:B568 B569:B639" name="区域2_2_1"/>
    <protectedRange sqref="E3:E282" name="区域2_1_3_1"/>
    <protectedRange sqref="E186" name="区域2_11_1_1"/>
    <protectedRange sqref="E268:E271" name="区域2_8_1_1"/>
    <protectedRange sqref="E110:E115" name="区域2_8_1_1_1"/>
    <protectedRange sqref="E49" name="区域2_11_1_1_1_1"/>
    <protectedRange sqref="E424" name="区域2_8_1_2"/>
    <protectedRange sqref="E577" name="区域2_11_1_2_1"/>
    <protectedRange sqref="E337" name="区域2_8_1_1_1_1"/>
    <protectedRange sqref="E591" name="区域2_11_1_3"/>
    <protectedRange sqref="D3:D5 D23:D355 D357:D590" name="区域2_1_3_1_1"/>
    <protectedRange sqref="C3:C4" name="区域2_7_1_1_3"/>
    <protectedRange sqref="C49" name="区域2_10_1_1"/>
    <protectedRange sqref="C360" name="区域2_7_7"/>
    <protectedRange sqref="C46 C17" name="区域2_7_2_1"/>
    <protectedRange sqref="C32 C26:C27" name="区域2_7_5_1"/>
    <protectedRange sqref="C28:C32" name="区域2_7_9_1"/>
    <protectedRange sqref="C28:C33" name="区域2_7_7_2"/>
    <protectedRange sqref="C93 C70:C75" name="区域2_7_10_1"/>
    <protectedRange sqref="C44" name="区域2_7_3_1"/>
    <protectedRange sqref="C85" name="区域2_7_4_2_1"/>
    <protectedRange sqref="C286 C150:C154" name="区域2_7_12"/>
    <protectedRange sqref="C174:C175 C181:C184 C329" name="区域2_7_3_3_2"/>
    <protectedRange sqref="C195 C219:C222" name="区域2_7_5"/>
    <protectedRange sqref="C228:C229" name="区域2_7_1_3_2"/>
    <protectedRange sqref="C73" name="区域2_7_4_4"/>
    <protectedRange sqref="C397 C307" name="区域2_7_5_2_2"/>
    <protectedRange sqref="C92 C359 C239 C61:C62 C67:C69 C25:C26 C28:C32 C51:C52 C97:C98" name="区域2_7"/>
    <protectedRange sqref="C3:C4" name="区域2_7_1_1_1_1"/>
    <protectedRange sqref="C151:C154 C148 C159:C160 C112:C115 C107:C108" name="区域2_7_3"/>
    <protectedRange sqref="C114 C177:C179 C262 C157" name="区域2_7_4_1"/>
    <protectedRange sqref="C49" name="区域2_10_1_1_1"/>
    <protectedRange sqref="C238 C269" name="区域2_7_5_3_2"/>
    <protectedRange sqref="C213:C214" name="区域2_7_6_1_1"/>
    <protectedRange sqref="C360 C218 C268:C271" name="区域2_7_7_1_1"/>
    <protectedRange sqref="C528 C303:C305" name="区域2_7_8"/>
    <protectedRange sqref="C446" name="区域2_7_1_1_2_1"/>
    <protectedRange sqref="C537:C539" name="区域2_7_7_3"/>
    <protectedRange sqref="C364:C365" name="区域2_7_5_1_1_1"/>
    <protectedRange sqref="C532" name="区域2_7_9_1_1"/>
    <protectedRange sqref="C532 C172" name="区域2_7_7_2_1_1"/>
    <protectedRange sqref="C387:C388 C384:C385 C558" name="区域2_7_10_1_1"/>
    <protectedRange sqref="C399:C402" name="区域2_7_3_1_1_1"/>
    <protectedRange sqref="C443:C444 C84" name="区域2_7_12_1"/>
    <protectedRange sqref="C538 C462:C465 C468" name="区域2_7_3_3_1_1"/>
    <protectedRange sqref="C481:C482 C415" name="区域2_7_5_4"/>
    <protectedRange sqref="C470" name="区域2_7_1_3_1_1"/>
    <protectedRange sqref="C428" name="区域2_7_7_5"/>
    <protectedRange sqref="C433 C481" name="区域2_7_5_2_1_1"/>
    <protectedRange sqref="C402 C387:C390 C405 C532 C297 C450 C535:C536" name="区域2_7_11"/>
    <protectedRange sqref="C580 C252" name="区域2_7_1_2_1"/>
    <protectedRange sqref="C446" name="区域2_7_1_1_1_1_1"/>
    <protectedRange sqref="C435:C436 C84 C449:C450 C337" name="区域2_7_3_2_1"/>
    <protectedRange sqref="C458:C459 C407" name="区域2_7_4_1_1"/>
    <protectedRange sqref="C483:C485 C472:C475 C412" name="区域2_7_5_3_1_1"/>
    <protectedRange sqref="C543" name="区域2_7_6_1_1_1"/>
    <protectedRange sqref="C591" name="区域2_10_1_2"/>
    <protectedRange sqref="C537:C539 C133 C544:C545" name="区域2_7_7_1_1_1"/>
    <protectedRange sqref="C428 C580:C586" name="区域2_7_8_1_1"/>
  </protectedRanges>
  <autoFilter ref="C1:C639" xr:uid="{0A5F0287-460C-468E-B561-CB3578BB4EBF}"/>
  <sortState xmlns:xlrd2="http://schemas.microsoft.com/office/spreadsheetml/2017/richdata2" ref="A3:AE639">
    <sortCondition descending="1" ref="D3:D639"/>
  </sortState>
  <mergeCells count="13">
    <mergeCell ref="F1:F2"/>
    <mergeCell ref="A1:A2"/>
    <mergeCell ref="B1:B2"/>
    <mergeCell ref="C1:C2"/>
    <mergeCell ref="D1:D2"/>
    <mergeCell ref="E1:E2"/>
    <mergeCell ref="AE1:AF1"/>
    <mergeCell ref="G1:J1"/>
    <mergeCell ref="K1:N1"/>
    <mergeCell ref="O1:R1"/>
    <mergeCell ref="S1:V1"/>
    <mergeCell ref="W1:Z1"/>
    <mergeCell ref="AA1:AD1"/>
  </mergeCells>
  <phoneticPr fontId="2" type="noConversion"/>
  <conditionalFormatting sqref="B1 B3:B639">
    <cfRule type="duplicateValues" dxfId="42" priority="6"/>
  </conditionalFormatting>
  <conditionalFormatting sqref="E3:E24">
    <cfRule type="duplicateValues" dxfId="41" priority="2"/>
  </conditionalFormatting>
  <conditionalFormatting sqref="E236">
    <cfRule type="duplicateValues" dxfId="40" priority="1"/>
  </conditionalFormatting>
  <conditionalFormatting sqref="E306:E328">
    <cfRule type="duplicateValues" dxfId="39" priority="4"/>
  </conditionalFormatting>
  <conditionalFormatting sqref="E355:E371">
    <cfRule type="duplicateValues" dxfId="38" priority="3"/>
  </conditionalFormatting>
  <conditionalFormatting sqref="E589:E610">
    <cfRule type="duplicateValues" dxfId="37" priority="5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B3F07-9A1A-4873-B6C3-E81A508E0664}">
  <dimension ref="A2:G72"/>
  <sheetViews>
    <sheetView workbookViewId="0">
      <selection activeCell="N27" sqref="N27"/>
    </sheetView>
  </sheetViews>
  <sheetFormatPr defaultRowHeight="14.25" x14ac:dyDescent="0.2"/>
  <cols>
    <col min="2" max="2" width="9.125" bestFit="1" customWidth="1"/>
    <col min="3" max="3" width="13.625" bestFit="1" customWidth="1"/>
    <col min="6" max="6" width="9.125" bestFit="1" customWidth="1"/>
  </cols>
  <sheetData>
    <row r="2" spans="1:7" x14ac:dyDescent="0.2">
      <c r="A2" t="s">
        <v>1897</v>
      </c>
      <c r="B2" s="18" t="s">
        <v>1958</v>
      </c>
      <c r="C2" t="s">
        <v>1959</v>
      </c>
      <c r="F2" s="19" t="s">
        <v>1960</v>
      </c>
      <c r="G2">
        <f ca="1">SUMIF(B:C,F2,C:C)</f>
        <v>596.43786093675817</v>
      </c>
    </row>
    <row r="3" spans="1:7" x14ac:dyDescent="0.2">
      <c r="B3" s="19" t="s">
        <v>1960</v>
      </c>
      <c r="C3">
        <v>99.950595663019755</v>
      </c>
      <c r="F3" s="19" t="s">
        <v>1961</v>
      </c>
      <c r="G3">
        <f t="shared" ref="G3:G13" ca="1" si="0">SUMIF(B:C,F3,C:C)</f>
        <v>202.45739962570445</v>
      </c>
    </row>
    <row r="4" spans="1:7" x14ac:dyDescent="0.2">
      <c r="B4" s="19" t="s">
        <v>1961</v>
      </c>
      <c r="C4">
        <v>96.345151823680865</v>
      </c>
      <c r="F4" s="19" t="s">
        <v>1962</v>
      </c>
      <c r="G4">
        <f t="shared" ca="1" si="0"/>
        <v>577.20141199640636</v>
      </c>
    </row>
    <row r="5" spans="1:7" x14ac:dyDescent="0.2">
      <c r="B5" s="19" t="s">
        <v>1962</v>
      </c>
      <c r="C5">
        <v>98.12505370660179</v>
      </c>
      <c r="F5" s="19" t="s">
        <v>1963</v>
      </c>
      <c r="G5">
        <f t="shared" ca="1" si="0"/>
        <v>593.37168786457482</v>
      </c>
    </row>
    <row r="6" spans="1:7" x14ac:dyDescent="0.2">
      <c r="B6" s="19" t="s">
        <v>1963</v>
      </c>
      <c r="C6">
        <v>101.83926791700642</v>
      </c>
      <c r="F6" s="19" t="s">
        <v>1964</v>
      </c>
      <c r="G6">
        <f t="shared" ca="1" si="0"/>
        <v>408.18610129564189</v>
      </c>
    </row>
    <row r="7" spans="1:7" x14ac:dyDescent="0.2">
      <c r="B7" s="19" t="s">
        <v>1964</v>
      </c>
      <c r="C7">
        <v>93.328285377755321</v>
      </c>
      <c r="F7" s="19" t="s">
        <v>1965</v>
      </c>
      <c r="G7">
        <f t="shared" ca="1" si="0"/>
        <v>404.8786788110998</v>
      </c>
    </row>
    <row r="8" spans="1:7" x14ac:dyDescent="0.2">
      <c r="B8" s="19" t="s">
        <v>1965</v>
      </c>
      <c r="C8">
        <v>97.099473402851245</v>
      </c>
      <c r="F8" s="19" t="s">
        <v>1966</v>
      </c>
      <c r="G8">
        <f t="shared" ca="1" si="0"/>
        <v>593.2457690974212</v>
      </c>
    </row>
    <row r="9" spans="1:7" x14ac:dyDescent="0.2">
      <c r="B9" s="19" t="s">
        <v>1966</v>
      </c>
      <c r="C9">
        <v>96.735395189003398</v>
      </c>
      <c r="F9" s="19" t="s">
        <v>1967</v>
      </c>
      <c r="G9">
        <f t="shared" ca="1" si="0"/>
        <v>592.51070339496778</v>
      </c>
    </row>
    <row r="10" spans="1:7" x14ac:dyDescent="0.2">
      <c r="B10" s="19" t="s">
        <v>1967</v>
      </c>
      <c r="C10">
        <v>104.65591178272412</v>
      </c>
      <c r="F10" s="19" t="s">
        <v>1968</v>
      </c>
      <c r="G10">
        <f t="shared" ca="1" si="0"/>
        <v>199.81882371673913</v>
      </c>
    </row>
    <row r="11" spans="1:7" x14ac:dyDescent="0.2">
      <c r="B11" s="19" t="s">
        <v>1956</v>
      </c>
      <c r="F11" s="19" t="s">
        <v>1969</v>
      </c>
      <c r="G11">
        <f t="shared" ca="1" si="0"/>
        <v>271.87423713388125</v>
      </c>
    </row>
    <row r="12" spans="1:7" x14ac:dyDescent="0.2">
      <c r="B12" s="19" t="s">
        <v>1957</v>
      </c>
      <c r="C12">
        <v>98.796038932847125</v>
      </c>
      <c r="F12" s="19" t="s">
        <v>1970</v>
      </c>
      <c r="G12">
        <f t="shared" ca="1" si="0"/>
        <v>96.533282399006765</v>
      </c>
    </row>
    <row r="13" spans="1:7" x14ac:dyDescent="0.2">
      <c r="F13" s="19" t="s">
        <v>1971</v>
      </c>
      <c r="G13">
        <f t="shared" ca="1" si="0"/>
        <v>183.38011258071754</v>
      </c>
    </row>
    <row r="14" spans="1:7" x14ac:dyDescent="0.2">
      <c r="A14" t="s">
        <v>1901</v>
      </c>
      <c r="B14" s="18" t="s">
        <v>1958</v>
      </c>
      <c r="C14" t="s">
        <v>1959</v>
      </c>
    </row>
    <row r="15" spans="1:7" x14ac:dyDescent="0.2">
      <c r="B15" s="19" t="s">
        <v>1960</v>
      </c>
      <c r="C15">
        <v>102.78548214663107</v>
      </c>
    </row>
    <row r="16" spans="1:7" x14ac:dyDescent="0.2">
      <c r="B16" s="19" t="s">
        <v>1961</v>
      </c>
      <c r="C16">
        <v>106.1122478020236</v>
      </c>
    </row>
    <row r="17" spans="1:3" x14ac:dyDescent="0.2">
      <c r="B17" s="19" t="s">
        <v>1962</v>
      </c>
      <c r="C17">
        <v>98.025550020701488</v>
      </c>
    </row>
    <row r="18" spans="1:3" x14ac:dyDescent="0.2">
      <c r="B18" s="19" t="s">
        <v>1963</v>
      </c>
      <c r="C18">
        <v>100.04077194889918</v>
      </c>
    </row>
    <row r="19" spans="1:3" x14ac:dyDescent="0.2">
      <c r="B19" s="19" t="s">
        <v>1964</v>
      </c>
      <c r="C19">
        <v>103.65135453474674</v>
      </c>
    </row>
    <row r="20" spans="1:3" x14ac:dyDescent="0.2">
      <c r="B20" s="19" t="s">
        <v>1965</v>
      </c>
      <c r="C20">
        <v>104.66168240469015</v>
      </c>
    </row>
    <row r="21" spans="1:3" x14ac:dyDescent="0.2">
      <c r="B21" s="19" t="s">
        <v>1966</v>
      </c>
      <c r="C21">
        <v>96.458733764342696</v>
      </c>
    </row>
    <row r="22" spans="1:3" x14ac:dyDescent="0.2">
      <c r="B22" s="19" t="s">
        <v>1967</v>
      </c>
      <c r="C22">
        <v>94.649785583010043</v>
      </c>
    </row>
    <row r="23" spans="1:3" x14ac:dyDescent="0.2">
      <c r="B23" s="19" t="s">
        <v>1956</v>
      </c>
    </row>
    <row r="24" spans="1:3" x14ac:dyDescent="0.2">
      <c r="B24" s="19" t="s">
        <v>1957</v>
      </c>
      <c r="C24">
        <v>100.45674799651131</v>
      </c>
    </row>
    <row r="26" spans="1:3" x14ac:dyDescent="0.2">
      <c r="A26" t="s">
        <v>1902</v>
      </c>
      <c r="B26" s="18" t="s">
        <v>1958</v>
      </c>
      <c r="C26" t="s">
        <v>1959</v>
      </c>
    </row>
    <row r="27" spans="1:3" x14ac:dyDescent="0.2">
      <c r="B27" s="19" t="s">
        <v>1960</v>
      </c>
      <c r="C27">
        <v>100.19432814096523</v>
      </c>
    </row>
    <row r="28" spans="1:3" x14ac:dyDescent="0.2">
      <c r="B28" s="19" t="s">
        <v>1962</v>
      </c>
      <c r="C28">
        <v>102.97715766001531</v>
      </c>
    </row>
    <row r="29" spans="1:3" x14ac:dyDescent="0.2">
      <c r="B29" s="19" t="s">
        <v>1963</v>
      </c>
      <c r="C29">
        <v>99.973498233215565</v>
      </c>
    </row>
    <row r="30" spans="1:3" x14ac:dyDescent="0.2">
      <c r="B30" s="19" t="s">
        <v>1964</v>
      </c>
      <c r="C30">
        <v>112.83022042739356</v>
      </c>
    </row>
    <row r="31" spans="1:3" x14ac:dyDescent="0.2">
      <c r="B31" s="19" t="s">
        <v>1965</v>
      </c>
      <c r="C31">
        <v>101.26759575350644</v>
      </c>
    </row>
    <row r="32" spans="1:3" x14ac:dyDescent="0.2">
      <c r="B32" s="19" t="s">
        <v>1966</v>
      </c>
      <c r="C32">
        <v>104.15283359543362</v>
      </c>
    </row>
    <row r="33" spans="1:3" x14ac:dyDescent="0.2">
      <c r="B33" s="19" t="s">
        <v>1967</v>
      </c>
      <c r="C33">
        <v>99.986386222857547</v>
      </c>
    </row>
    <row r="34" spans="1:3" x14ac:dyDescent="0.2">
      <c r="B34" s="19" t="s">
        <v>1968</v>
      </c>
      <c r="C34">
        <v>92.682185891556898</v>
      </c>
    </row>
    <row r="35" spans="1:3" x14ac:dyDescent="0.2">
      <c r="B35" s="19" t="s">
        <v>1956</v>
      </c>
    </row>
    <row r="36" spans="1:3" x14ac:dyDescent="0.2">
      <c r="B36" s="19" t="s">
        <v>1957</v>
      </c>
      <c r="C36">
        <v>101.11983004119323</v>
      </c>
    </row>
    <row r="38" spans="1:3" x14ac:dyDescent="0.2">
      <c r="A38" t="s">
        <v>1903</v>
      </c>
      <c r="B38" s="18" t="s">
        <v>1958</v>
      </c>
      <c r="C38" t="s">
        <v>1959</v>
      </c>
    </row>
    <row r="39" spans="1:3" x14ac:dyDescent="0.2">
      <c r="B39" s="19" t="s">
        <v>1960</v>
      </c>
      <c r="C39">
        <v>103.42256611040196</v>
      </c>
    </row>
    <row r="40" spans="1:3" x14ac:dyDescent="0.2">
      <c r="B40" s="19" t="s">
        <v>1962</v>
      </c>
      <c r="C40">
        <v>98.404935983542941</v>
      </c>
    </row>
    <row r="41" spans="1:3" x14ac:dyDescent="0.2">
      <c r="B41" s="19" t="s">
        <v>1969</v>
      </c>
      <c r="C41">
        <v>98.482940535405064</v>
      </c>
    </row>
    <row r="42" spans="1:3" x14ac:dyDescent="0.2">
      <c r="B42" s="19" t="s">
        <v>1963</v>
      </c>
      <c r="C42">
        <v>99.849176936999029</v>
      </c>
    </row>
    <row r="43" spans="1:3" x14ac:dyDescent="0.2">
      <c r="B43" s="19" t="s">
        <v>1964</v>
      </c>
      <c r="C43">
        <v>98.376240955746269</v>
      </c>
    </row>
    <row r="44" spans="1:3" x14ac:dyDescent="0.2">
      <c r="B44" s="19" t="s">
        <v>1965</v>
      </c>
      <c r="C44">
        <v>101.84992725005199</v>
      </c>
    </row>
    <row r="45" spans="1:3" x14ac:dyDescent="0.2">
      <c r="B45" s="19" t="s">
        <v>1966</v>
      </c>
      <c r="C45">
        <v>95.13075892597125</v>
      </c>
    </row>
    <row r="46" spans="1:3" x14ac:dyDescent="0.2">
      <c r="B46" s="19" t="s">
        <v>1967</v>
      </c>
      <c r="C46">
        <v>99.124755735259498</v>
      </c>
    </row>
    <row r="47" spans="1:3" x14ac:dyDescent="0.2">
      <c r="B47" s="19" t="s">
        <v>1968</v>
      </c>
      <c r="C47">
        <v>107.13663782518222</v>
      </c>
    </row>
    <row r="48" spans="1:3" x14ac:dyDescent="0.2">
      <c r="B48" s="19" t="s">
        <v>1956</v>
      </c>
    </row>
    <row r="49" spans="1:3" x14ac:dyDescent="0.2">
      <c r="B49" s="19" t="s">
        <v>1957</v>
      </c>
      <c r="C49">
        <v>100.16772770261424</v>
      </c>
    </row>
    <row r="51" spans="1:3" x14ac:dyDescent="0.2">
      <c r="A51" t="s">
        <v>1904</v>
      </c>
      <c r="B51" s="18" t="s">
        <v>1958</v>
      </c>
      <c r="C51" t="s">
        <v>1959</v>
      </c>
    </row>
    <row r="52" spans="1:3" x14ac:dyDescent="0.2">
      <c r="B52" s="19" t="s">
        <v>1960</v>
      </c>
      <c r="C52">
        <v>104.1660322790834</v>
      </c>
    </row>
    <row r="53" spans="1:3" x14ac:dyDescent="0.2">
      <c r="B53" s="19" t="s">
        <v>1970</v>
      </c>
      <c r="C53">
        <v>96.533282399006765</v>
      </c>
    </row>
    <row r="54" spans="1:3" x14ac:dyDescent="0.2">
      <c r="B54" s="19" t="s">
        <v>1971</v>
      </c>
      <c r="C54">
        <v>92.030391051921868</v>
      </c>
    </row>
    <row r="55" spans="1:3" x14ac:dyDescent="0.2">
      <c r="B55" s="19" t="s">
        <v>1962</v>
      </c>
      <c r="C55">
        <v>97.934352884343937</v>
      </c>
    </row>
    <row r="56" spans="1:3" x14ac:dyDescent="0.2">
      <c r="B56" s="19" t="s">
        <v>1969</v>
      </c>
      <c r="C56">
        <v>94.24720980418374</v>
      </c>
    </row>
    <row r="57" spans="1:3" x14ac:dyDescent="0.2">
      <c r="B57" s="19" t="s">
        <v>1963</v>
      </c>
      <c r="C57">
        <v>102.27958286650005</v>
      </c>
    </row>
    <row r="58" spans="1:3" x14ac:dyDescent="0.2">
      <c r="B58" s="19" t="s">
        <v>1966</v>
      </c>
      <c r="C58">
        <v>111.04024695672436</v>
      </c>
    </row>
    <row r="59" spans="1:3" x14ac:dyDescent="0.2">
      <c r="B59" s="19" t="s">
        <v>1967</v>
      </c>
      <c r="C59">
        <v>98.483144398125646</v>
      </c>
    </row>
    <row r="60" spans="1:3" x14ac:dyDescent="0.2">
      <c r="B60" s="19" t="s">
        <v>1956</v>
      </c>
    </row>
    <row r="61" spans="1:3" x14ac:dyDescent="0.2">
      <c r="B61" s="19" t="s">
        <v>1957</v>
      </c>
      <c r="C61">
        <v>100.05594840937376</v>
      </c>
    </row>
    <row r="63" spans="1:3" x14ac:dyDescent="0.2">
      <c r="A63" t="s">
        <v>1905</v>
      </c>
      <c r="B63" s="18" t="s">
        <v>1958</v>
      </c>
      <c r="C63" t="s">
        <v>1959</v>
      </c>
    </row>
    <row r="64" spans="1:3" x14ac:dyDescent="0.2">
      <c r="B64" s="19" t="s">
        <v>1960</v>
      </c>
      <c r="C64">
        <v>85.918856596656724</v>
      </c>
    </row>
    <row r="65" spans="2:3" x14ac:dyDescent="0.2">
      <c r="B65" s="19" t="s">
        <v>1971</v>
      </c>
      <c r="C65">
        <v>91.349721528795655</v>
      </c>
    </row>
    <row r="66" spans="2:3" x14ac:dyDescent="0.2">
      <c r="B66" s="19" t="s">
        <v>1962</v>
      </c>
      <c r="C66">
        <v>81.734361741200871</v>
      </c>
    </row>
    <row r="67" spans="2:3" x14ac:dyDescent="0.2">
      <c r="B67" s="19" t="s">
        <v>1969</v>
      </c>
      <c r="C67">
        <v>79.14408679429242</v>
      </c>
    </row>
    <row r="68" spans="2:3" x14ac:dyDescent="0.2">
      <c r="B68" s="19" t="s">
        <v>1963</v>
      </c>
      <c r="C68">
        <v>89.389389961954649</v>
      </c>
    </row>
    <row r="69" spans="2:3" x14ac:dyDescent="0.2">
      <c r="B69" s="19" t="s">
        <v>1966</v>
      </c>
      <c r="C69">
        <v>89.727800665945892</v>
      </c>
    </row>
    <row r="70" spans="2:3" x14ac:dyDescent="0.2">
      <c r="B70" s="19" t="s">
        <v>1967</v>
      </c>
      <c r="C70">
        <v>95.610719672990882</v>
      </c>
    </row>
    <row r="71" spans="2:3" x14ac:dyDescent="0.2">
      <c r="B71" s="19" t="s">
        <v>1956</v>
      </c>
    </row>
    <row r="72" spans="2:3" x14ac:dyDescent="0.2">
      <c r="B72" s="19" t="s">
        <v>1957</v>
      </c>
      <c r="C72">
        <v>87.56260466234032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4DD44-F061-47C5-9EA2-C24C30217040}">
  <dimension ref="A1:AF639"/>
  <sheetViews>
    <sheetView topLeftCell="H2" workbookViewId="0">
      <selection activeCell="AB2" sqref="AA1:AD1048576"/>
    </sheetView>
  </sheetViews>
  <sheetFormatPr defaultRowHeight="14.25" x14ac:dyDescent="0.2"/>
  <cols>
    <col min="14" max="14" width="9" style="11"/>
  </cols>
  <sheetData>
    <row r="1" spans="1:32" x14ac:dyDescent="0.2">
      <c r="A1" s="24" t="s">
        <v>0</v>
      </c>
      <c r="B1" s="25" t="s">
        <v>1900</v>
      </c>
      <c r="C1" s="24" t="s">
        <v>1</v>
      </c>
      <c r="D1" s="27" t="s">
        <v>2</v>
      </c>
      <c r="E1" s="24" t="s">
        <v>3</v>
      </c>
      <c r="F1" s="24" t="s">
        <v>4</v>
      </c>
      <c r="G1" s="24" t="s">
        <v>1897</v>
      </c>
      <c r="H1" s="24"/>
      <c r="I1" s="24"/>
      <c r="J1" s="24"/>
      <c r="K1" s="24" t="s">
        <v>1901</v>
      </c>
      <c r="L1" s="24"/>
      <c r="M1" s="24"/>
      <c r="N1" s="24"/>
      <c r="O1" s="24" t="s">
        <v>1902</v>
      </c>
      <c r="P1" s="24"/>
      <c r="Q1" s="24"/>
      <c r="R1" s="24"/>
      <c r="S1" s="24" t="s">
        <v>1903</v>
      </c>
      <c r="T1" s="24"/>
      <c r="U1" s="24"/>
      <c r="V1" s="24"/>
      <c r="W1" s="24" t="s">
        <v>1904</v>
      </c>
      <c r="X1" s="24"/>
      <c r="Y1" s="24"/>
      <c r="Z1" s="24"/>
      <c r="AA1" s="24" t="s">
        <v>1905</v>
      </c>
      <c r="AB1" s="24"/>
      <c r="AC1" s="24"/>
      <c r="AD1" s="24"/>
      <c r="AE1" s="24" t="s">
        <v>1906</v>
      </c>
      <c r="AF1" s="24"/>
    </row>
    <row r="2" spans="1:32" x14ac:dyDescent="0.2">
      <c r="A2" s="24"/>
      <c r="B2" s="26"/>
      <c r="C2" s="24"/>
      <c r="D2" s="27"/>
      <c r="E2" s="24"/>
      <c r="F2" s="24"/>
      <c r="G2" s="1" t="s">
        <v>5</v>
      </c>
      <c r="H2" s="1" t="s">
        <v>6</v>
      </c>
      <c r="I2" s="17" t="s">
        <v>1911</v>
      </c>
      <c r="J2" s="16" t="s">
        <v>1898</v>
      </c>
      <c r="K2" s="1" t="s">
        <v>5</v>
      </c>
      <c r="L2" s="1" t="s">
        <v>6</v>
      </c>
      <c r="M2" s="17" t="s">
        <v>1911</v>
      </c>
      <c r="N2" s="16" t="s">
        <v>1898</v>
      </c>
      <c r="O2" s="1" t="s">
        <v>5</v>
      </c>
      <c r="P2" s="1" t="s">
        <v>6</v>
      </c>
      <c r="Q2" s="17" t="s">
        <v>1911</v>
      </c>
      <c r="R2" s="16" t="s">
        <v>1898</v>
      </c>
      <c r="S2" s="1" t="s">
        <v>5</v>
      </c>
      <c r="T2" s="1" t="s">
        <v>6</v>
      </c>
      <c r="U2" s="17" t="s">
        <v>1911</v>
      </c>
      <c r="V2" s="16" t="s">
        <v>1898</v>
      </c>
      <c r="W2" s="1" t="s">
        <v>5</v>
      </c>
      <c r="X2" s="1" t="s">
        <v>6</v>
      </c>
      <c r="Y2" s="17" t="s">
        <v>1911</v>
      </c>
      <c r="Z2" s="16" t="s">
        <v>1898</v>
      </c>
      <c r="AA2" s="1" t="s">
        <v>5</v>
      </c>
      <c r="AB2" s="1" t="s">
        <v>6</v>
      </c>
      <c r="AC2" s="17" t="s">
        <v>1911</v>
      </c>
      <c r="AD2" s="16" t="s">
        <v>1898</v>
      </c>
      <c r="AE2" s="1" t="s">
        <v>5</v>
      </c>
      <c r="AF2" s="16" t="s">
        <v>1898</v>
      </c>
    </row>
    <row r="3" spans="1:32" x14ac:dyDescent="0.2">
      <c r="A3" s="2" t="s">
        <v>7</v>
      </c>
      <c r="B3" s="2" t="s">
        <v>8</v>
      </c>
      <c r="C3" s="1">
        <v>1</v>
      </c>
      <c r="D3" s="3" t="s">
        <v>9</v>
      </c>
      <c r="E3" s="4" t="s">
        <v>10</v>
      </c>
      <c r="F3" s="1">
        <v>624</v>
      </c>
      <c r="G3" s="13">
        <f>VLOOKUP(B3,'[1]高三下(高考)'!$B:$L,10,0)</f>
        <v>128</v>
      </c>
      <c r="H3" s="12" t="str">
        <f>VLOOKUP(B3,'[1]高三下(高考)'!$B:$L,11,0)</f>
        <v>拉初</v>
      </c>
      <c r="I3" s="15">
        <f>IF(OR(G3=0,K3=0),100,(((N3-J3)/COUNTIF(D:D,D3))*100)+100)</f>
        <v>98.870056497175142</v>
      </c>
      <c r="J3" s="11">
        <f>RANK(G3,$G$3:$G$356,0)</f>
        <v>5</v>
      </c>
      <c r="K3" s="11">
        <f>VLOOKUP(B3,[1]高三上!$B:$L,10,0)</f>
        <v>128.5</v>
      </c>
      <c r="L3" s="11" t="str">
        <f>VLOOKUP(B3,[1]高三上!$B:$L,11,0)</f>
        <v>拉初</v>
      </c>
      <c r="M3" s="11">
        <f>IF(OR(O3=0,K3=0),100,(((R3-N3)/COUNTIF(D:D,D3))*100)+100)</f>
        <v>101.9774011299435</v>
      </c>
      <c r="N3" s="11">
        <f>RANK(K3,$K$3:$K$356,0)</f>
        <v>1</v>
      </c>
      <c r="O3" s="11">
        <f>VLOOKUP(B3,[1]高二下!$B:$L,10,0)</f>
        <v>123.5</v>
      </c>
      <c r="P3" s="11" t="str">
        <f>VLOOKUP(B3,[1]高二下!$B:$L,11,0)</f>
        <v>拉初</v>
      </c>
      <c r="Q3" s="11">
        <f>IF(OR(O3=0,S3=0),100,(((V3-R3)/COUNTIF(D:D,D3))*100)+100)</f>
        <v>101.69491525423729</v>
      </c>
      <c r="R3" s="11">
        <f>RANK(O3,$O$3:$O$356,0)</f>
        <v>8</v>
      </c>
      <c r="S3" s="11">
        <f>VLOOKUP(B3,[1]高二上!$B:$L,10,0)</f>
        <v>115</v>
      </c>
      <c r="T3" s="11" t="str">
        <f>VLOOKUP(B3,[1]高二上!$B:$L,11,0)</f>
        <v>拉初</v>
      </c>
      <c r="U3" s="11">
        <f>IF(OR(W3=0,S3=0),100,(((Z3-V3)/COUNTIF(D:D,D3))*100)+100)</f>
        <v>104.51977401129943</v>
      </c>
      <c r="V3" s="11">
        <f>RANK(S3,$S$3:$S$356,0)</f>
        <v>14</v>
      </c>
      <c r="W3" s="11">
        <f>VLOOKUP(B3,[1]高一下!$B:$L,10,0)</f>
        <v>108</v>
      </c>
      <c r="X3" s="11" t="str">
        <f>VLOOKUP(B3,[1]高一下!$B:$L,11,0)</f>
        <v>拉初</v>
      </c>
      <c r="Y3" s="11">
        <f>IF(OR(W3=0,AA3=0),100,(((AD3-Z3)/COUNTIF(D:D,D3))*100)+100)</f>
        <v>93.502824858757066</v>
      </c>
      <c r="Z3" s="11">
        <f>RANK(W3,$W$3:$W$356,0)</f>
        <v>30</v>
      </c>
      <c r="AA3" s="11">
        <f>VLOOKUP(B3,[1]高一上!$B:$K,9,0)</f>
        <v>116</v>
      </c>
      <c r="AB3" s="11" t="str">
        <f>VLOOKUP(B3,[1]高一上!$B:$K,10,0)</f>
        <v>拉初</v>
      </c>
      <c r="AC3" s="11">
        <f>IF(OR(AE3=0,AA3=0),100,(((AF3-AD3)/COUNTIF(D:D,D3))*100)+100)</f>
        <v>104.23728813559322</v>
      </c>
      <c r="AD3" s="11">
        <f>RANK(AA3,$AA$3:$AA$356,0)</f>
        <v>7</v>
      </c>
      <c r="AE3" s="11">
        <f>VLOOKUP(B3,[1]中考!$B:$I,8,0)</f>
        <v>140</v>
      </c>
      <c r="AF3" s="11">
        <f>RANK(AE3,AE3:AE356,0)</f>
        <v>22</v>
      </c>
    </row>
    <row r="4" spans="1:32" x14ac:dyDescent="0.2">
      <c r="A4" s="2" t="s">
        <v>12</v>
      </c>
      <c r="B4" s="2" t="s">
        <v>13</v>
      </c>
      <c r="C4" s="1">
        <v>1</v>
      </c>
      <c r="D4" s="3" t="s">
        <v>9</v>
      </c>
      <c r="E4" s="4" t="s">
        <v>14</v>
      </c>
      <c r="F4" s="1">
        <v>607</v>
      </c>
      <c r="G4" s="13">
        <f>VLOOKUP(B4,'[1]高三下(高考)'!$B:$L,10,0)</f>
        <v>117</v>
      </c>
      <c r="H4" s="12" t="str">
        <f>VLOOKUP(B4,'[1]高三下(高考)'!$B:$L,11,0)</f>
        <v>拉初</v>
      </c>
      <c r="I4" s="15">
        <f t="shared" ref="I4:I67" si="0">IF(OR(G4=0,K4=0),100,(((N4-J4)/COUNTIF(D:D,D4))*100)+100)</f>
        <v>97.175141242937855</v>
      </c>
      <c r="J4" s="11">
        <f t="shared" ref="J4:J67" si="1">RANK(G4,$G$3:$G$356,0)</f>
        <v>32</v>
      </c>
      <c r="K4" s="11">
        <f>VLOOKUP(B4,[1]高三上!$B:$L,10,0)</f>
        <v>105.5</v>
      </c>
      <c r="L4" s="11" t="str">
        <f>VLOOKUP(B4,[1]高三上!$B:$L,11,0)</f>
        <v>拉初</v>
      </c>
      <c r="M4" s="11">
        <f t="shared" ref="M4:M67" si="2">IF(OR(O4=0,K4=0),100,(((R4-N4)/COUNTIF(D:D,D4))*100)+100)</f>
        <v>98.870056497175142</v>
      </c>
      <c r="N4" s="11">
        <f t="shared" ref="N4:N67" si="3">RANK(K4,$K$3:$K$356,0)</f>
        <v>22</v>
      </c>
      <c r="O4" s="11">
        <f>VLOOKUP(B4,[1]高二下!$B:$L,10,0)</f>
        <v>115.5</v>
      </c>
      <c r="P4" s="11" t="str">
        <f>VLOOKUP(B4,[1]高二下!$B:$L,11,0)</f>
        <v>拉初</v>
      </c>
      <c r="Q4" s="11">
        <f t="shared" ref="Q4:Q67" si="4">IF(OR(O4=0,S4=0),100,(((V4-R4)/COUNTIF(D:D,D4))*100)+100)</f>
        <v>100.84745762711864</v>
      </c>
      <c r="R4" s="11">
        <f t="shared" ref="R4:R67" si="5">RANK(O4,$O$3:$O$356,0)</f>
        <v>18</v>
      </c>
      <c r="S4" s="11">
        <f>VLOOKUP(B4,[1]高二上!$B:$L,10,0)</f>
        <v>112</v>
      </c>
      <c r="T4" s="11" t="str">
        <f>VLOOKUP(B4,[1]高二上!$B:$L,11,0)</f>
        <v>拉初</v>
      </c>
      <c r="U4" s="11">
        <f t="shared" ref="U4:U67" si="6">IF(OR(W4=0,S4=0),100,(((Z4-V4)/COUNTIF(D:D,D4))*100)+100)</f>
        <v>112.71186440677965</v>
      </c>
      <c r="V4" s="11">
        <f t="shared" ref="V4:V67" si="7">RANK(S4,$S$3:$S$356,0)</f>
        <v>21</v>
      </c>
      <c r="W4" s="11">
        <f>VLOOKUP(B4,[1]高一下!$B:$L,10,0)</f>
        <v>96.5</v>
      </c>
      <c r="X4" s="11" t="str">
        <f>VLOOKUP(B4,[1]高一下!$B:$L,11,0)</f>
        <v>拉初</v>
      </c>
      <c r="Y4" s="11">
        <f t="shared" ref="Y4:Y67" si="8">IF(OR(W4=0,AA4=0),100,(((AD4-Z4)/COUNTIF(D:D,D4))*100)+100)</f>
        <v>96.610169491525426</v>
      </c>
      <c r="Z4" s="11">
        <f t="shared" ref="Z4:Z67" si="9">RANK(W4,$W$3:$W$356,0)</f>
        <v>66</v>
      </c>
      <c r="AA4" s="11">
        <f>VLOOKUP(B4,[1]高一上!$B:$K,9,0)</f>
        <v>86</v>
      </c>
      <c r="AB4" s="11" t="str">
        <f>VLOOKUP(B4,[1]高一上!$B:$K,10,0)</f>
        <v>拉初</v>
      </c>
      <c r="AC4" s="11">
        <f t="shared" ref="AC4:AC67" si="10">IF(OR(AE4=0,AA4=0),100,(((AF4-AD4)/COUNTIF(D:D,D4))*100)+100)</f>
        <v>97.740112994350284</v>
      </c>
      <c r="AD4" s="11">
        <f t="shared" ref="AD4:AD67" si="11">RANK(AA4,$AA$3:$AA$356,0)</f>
        <v>54</v>
      </c>
      <c r="AE4" s="11">
        <f>VLOOKUP(B4,[1]中考!$B:$I,8,0)</f>
        <v>134</v>
      </c>
      <c r="AF4" s="11">
        <f t="shared" ref="AF4:AF67" si="12">RANK(AE4,AE4:AE357,0)</f>
        <v>46</v>
      </c>
    </row>
    <row r="5" spans="1:32" x14ac:dyDescent="0.2">
      <c r="A5" s="2" t="s">
        <v>15</v>
      </c>
      <c r="B5" s="2" t="s">
        <v>16</v>
      </c>
      <c r="C5" s="1">
        <v>1</v>
      </c>
      <c r="D5" s="3" t="s">
        <v>9</v>
      </c>
      <c r="E5" s="4" t="s">
        <v>17</v>
      </c>
      <c r="F5" s="1">
        <v>603</v>
      </c>
      <c r="G5" s="13">
        <f>VLOOKUP(B5,'[1]高三下(高考)'!$B:$L,10,0)</f>
        <v>130</v>
      </c>
      <c r="H5" s="12" t="str">
        <f>VLOOKUP(B5,'[1]高三下(高考)'!$B:$L,11,0)</f>
        <v>拉初</v>
      </c>
      <c r="I5" s="15">
        <f t="shared" si="0"/>
        <v>99.435028248587571</v>
      </c>
      <c r="J5" s="11">
        <f t="shared" si="1"/>
        <v>4</v>
      </c>
      <c r="K5" s="11">
        <f>VLOOKUP(B5,[1]高三上!$B:$L,10,0)</f>
        <v>125</v>
      </c>
      <c r="L5" s="11" t="str">
        <f>VLOOKUP(B5,[1]高三上!$B:$L,11,0)</f>
        <v>拉初</v>
      </c>
      <c r="M5" s="11">
        <f t="shared" si="2"/>
        <v>103.954802259887</v>
      </c>
      <c r="N5" s="11">
        <f t="shared" si="3"/>
        <v>2</v>
      </c>
      <c r="O5" s="11">
        <f>VLOOKUP(B5,[1]高二下!$B:$L,10,0)</f>
        <v>116.5</v>
      </c>
      <c r="P5" s="11" t="str">
        <f>VLOOKUP(B5,[1]高二下!$B:$L,11,0)</f>
        <v>拉初</v>
      </c>
      <c r="Q5" s="11">
        <f t="shared" si="4"/>
        <v>95.762711864406782</v>
      </c>
      <c r="R5" s="11">
        <f t="shared" si="5"/>
        <v>16</v>
      </c>
      <c r="S5" s="11">
        <f>VLOOKUP(B5,[1]高二上!$B:$L,10,0)</f>
        <v>135</v>
      </c>
      <c r="T5" s="11" t="str">
        <f>VLOOKUP(B5,[1]高二上!$B:$L,11,0)</f>
        <v>拉初</v>
      </c>
      <c r="U5" s="11">
        <f t="shared" si="6"/>
        <v>101.9774011299435</v>
      </c>
      <c r="V5" s="11">
        <f t="shared" si="7"/>
        <v>1</v>
      </c>
      <c r="W5" s="11">
        <f>VLOOKUP(B5,[1]高一下!$B:$L,10,0)</f>
        <v>120.5</v>
      </c>
      <c r="X5" s="11" t="str">
        <f>VLOOKUP(B5,[1]高一下!$B:$L,11,0)</f>
        <v>拉初</v>
      </c>
      <c r="Y5" s="11">
        <f t="shared" si="8"/>
        <v>99.435028248587571</v>
      </c>
      <c r="Z5" s="11">
        <f t="shared" si="9"/>
        <v>8</v>
      </c>
      <c r="AA5" s="11">
        <f>VLOOKUP(B5,[1]高一上!$B:$K,9,0)</f>
        <v>120.5</v>
      </c>
      <c r="AB5" s="11" t="str">
        <f>VLOOKUP(B5,[1]高一上!$B:$K,10,0)</f>
        <v>拉初</v>
      </c>
      <c r="AC5" s="11">
        <f t="shared" si="10"/>
        <v>101.69491525423729</v>
      </c>
      <c r="AD5" s="11">
        <f t="shared" si="11"/>
        <v>6</v>
      </c>
      <c r="AE5" s="11">
        <f>VLOOKUP(B5,[1]中考!$B:$I,8,0)</f>
        <v>142</v>
      </c>
      <c r="AF5" s="11">
        <f t="shared" si="12"/>
        <v>12</v>
      </c>
    </row>
    <row r="6" spans="1:32" x14ac:dyDescent="0.2">
      <c r="A6" s="2" t="s">
        <v>18</v>
      </c>
      <c r="B6" s="2" t="s">
        <v>19</v>
      </c>
      <c r="C6" s="1">
        <v>1</v>
      </c>
      <c r="D6" s="3" t="s">
        <v>9</v>
      </c>
      <c r="E6" s="4" t="s">
        <v>20</v>
      </c>
      <c r="F6" s="1">
        <v>594</v>
      </c>
      <c r="G6" s="13">
        <f>VLOOKUP(B6,'[1]高三下(高考)'!$B:$L,10,0)</f>
        <v>135</v>
      </c>
      <c r="H6" s="12" t="str">
        <f>VLOOKUP(B6,'[1]高三下(高考)'!$B:$L,11,0)</f>
        <v>拉初</v>
      </c>
      <c r="I6" s="15">
        <f t="shared" si="0"/>
        <v>100.56497175141243</v>
      </c>
      <c r="J6" s="11">
        <f t="shared" si="1"/>
        <v>1</v>
      </c>
      <c r="K6" s="11">
        <f>VLOOKUP(B6,[1]高三上!$B:$L,10,0)</f>
        <v>123.5</v>
      </c>
      <c r="L6" s="11" t="str">
        <f>VLOOKUP(B6,[1]高三上!$B:$L,11,0)</f>
        <v>拉初</v>
      </c>
      <c r="M6" s="11">
        <f t="shared" si="2"/>
        <v>99.717514124293785</v>
      </c>
      <c r="N6" s="11">
        <f t="shared" si="3"/>
        <v>3</v>
      </c>
      <c r="O6" s="11">
        <f>VLOOKUP(B6,[1]高二下!$B:$L,10,0)</f>
        <v>129.5</v>
      </c>
      <c r="P6" s="11" t="str">
        <f>VLOOKUP(B6,[1]高二下!$B:$L,11,0)</f>
        <v>拉初</v>
      </c>
      <c r="Q6" s="11">
        <f t="shared" si="4"/>
        <v>100</v>
      </c>
      <c r="R6" s="11">
        <f t="shared" si="5"/>
        <v>2</v>
      </c>
      <c r="S6" s="11">
        <f>VLOOKUP(B6,[1]高二上!$B:$L,10,0)</f>
        <v>129</v>
      </c>
      <c r="T6" s="11" t="str">
        <f>VLOOKUP(B6,[1]高二上!$B:$L,11,0)</f>
        <v>拉初</v>
      </c>
      <c r="U6" s="11">
        <f t="shared" si="6"/>
        <v>99.717514124293785</v>
      </c>
      <c r="V6" s="11">
        <f t="shared" si="7"/>
        <v>2</v>
      </c>
      <c r="W6" s="11">
        <f>VLOOKUP(B6,[1]高一下!$B:$L,10,0)</f>
        <v>131.5</v>
      </c>
      <c r="X6" s="11" t="str">
        <f>VLOOKUP(B6,[1]高一下!$B:$L,11,0)</f>
        <v>拉初</v>
      </c>
      <c r="Y6" s="11">
        <f t="shared" si="8"/>
        <v>101.9774011299435</v>
      </c>
      <c r="Z6" s="11">
        <f t="shared" si="9"/>
        <v>1</v>
      </c>
      <c r="AA6" s="11">
        <f>VLOOKUP(B6,[1]高一上!$B:$K,9,0)</f>
        <v>114.5</v>
      </c>
      <c r="AB6" s="11" t="str">
        <f>VLOOKUP(B6,[1]高一上!$B:$K,10,0)</f>
        <v>拉初</v>
      </c>
      <c r="AC6" s="11">
        <f t="shared" si="10"/>
        <v>99.152542372881356</v>
      </c>
      <c r="AD6" s="11">
        <f t="shared" si="11"/>
        <v>8</v>
      </c>
      <c r="AE6" s="11">
        <f>VLOOKUP(B6,[1]中考!$B:$I,8,0)</f>
        <v>144</v>
      </c>
      <c r="AF6" s="11">
        <f t="shared" si="12"/>
        <v>5</v>
      </c>
    </row>
    <row r="7" spans="1:32" x14ac:dyDescent="0.2">
      <c r="A7" s="2" t="s">
        <v>21</v>
      </c>
      <c r="B7" s="2" t="s">
        <v>22</v>
      </c>
      <c r="C7" s="1">
        <v>1</v>
      </c>
      <c r="D7" s="3" t="s">
        <v>9</v>
      </c>
      <c r="E7" s="4" t="s">
        <v>23</v>
      </c>
      <c r="F7" s="1">
        <v>585</v>
      </c>
      <c r="G7" s="13">
        <f>VLOOKUP(B7,'[1]高三下(高考)'!$B:$L,10,0)</f>
        <v>122</v>
      </c>
      <c r="H7" s="12" t="str">
        <f>VLOOKUP(B7,'[1]高三下(高考)'!$B:$L,11,0)</f>
        <v>拉初</v>
      </c>
      <c r="I7" s="15">
        <f t="shared" si="0"/>
        <v>113.84180790960451</v>
      </c>
      <c r="J7" s="11">
        <f t="shared" si="1"/>
        <v>18</v>
      </c>
      <c r="K7" s="11">
        <f>VLOOKUP(B7,[1]高三上!$B:$L,10,0)</f>
        <v>85</v>
      </c>
      <c r="L7" s="11" t="str">
        <f>VLOOKUP(B7,[1]高三上!$B:$L,11,0)</f>
        <v>拉初</v>
      </c>
      <c r="M7" s="11">
        <f t="shared" si="2"/>
        <v>99.717514124293785</v>
      </c>
      <c r="N7" s="11">
        <f t="shared" si="3"/>
        <v>67</v>
      </c>
      <c r="O7" s="11">
        <f>VLOOKUP(B7,[1]高二下!$B:$L,10,0)</f>
        <v>97.5</v>
      </c>
      <c r="P7" s="11" t="str">
        <f>VLOOKUP(B7,[1]高二下!$B:$L,11,0)</f>
        <v>拉初</v>
      </c>
      <c r="Q7" s="11">
        <f t="shared" si="4"/>
        <v>97.175141242937855</v>
      </c>
      <c r="R7" s="11">
        <f t="shared" si="5"/>
        <v>66</v>
      </c>
      <c r="S7" s="11">
        <f>VLOOKUP(B7,[1]高二上!$B:$L,10,0)</f>
        <v>99</v>
      </c>
      <c r="T7" s="11" t="str">
        <f>VLOOKUP(B7,[1]高二上!$B:$L,11,0)</f>
        <v>拉初</v>
      </c>
      <c r="U7" s="11">
        <f t="shared" si="6"/>
        <v>104.23728813559322</v>
      </c>
      <c r="V7" s="11">
        <f t="shared" si="7"/>
        <v>56</v>
      </c>
      <c r="W7" s="11">
        <f>VLOOKUP(B7,[1]高一下!$B:$L,10,0)</f>
        <v>96</v>
      </c>
      <c r="X7" s="11" t="str">
        <f>VLOOKUP(B7,[1]高一下!$B:$L,11,0)</f>
        <v>拉初</v>
      </c>
      <c r="Y7" s="11">
        <f t="shared" si="8"/>
        <v>101.9774011299435</v>
      </c>
      <c r="Z7" s="11">
        <f t="shared" si="9"/>
        <v>71</v>
      </c>
      <c r="AA7" s="11">
        <f>VLOOKUP(B7,[1]高一上!$B:$K,9,0)</f>
        <v>78.5</v>
      </c>
      <c r="AB7" s="11" t="str">
        <f>VLOOKUP(B7,[1]高一上!$B:$K,10,0)</f>
        <v>拉初</v>
      </c>
      <c r="AC7" s="11">
        <f t="shared" si="10"/>
        <v>112.14689265536722</v>
      </c>
      <c r="AD7" s="11">
        <f t="shared" si="11"/>
        <v>78</v>
      </c>
      <c r="AE7" s="11">
        <f>VLOOKUP(B7,[1]中考!$B:$I,8,0)</f>
        <v>122</v>
      </c>
      <c r="AF7" s="11">
        <f t="shared" si="12"/>
        <v>121</v>
      </c>
    </row>
    <row r="8" spans="1:32" x14ac:dyDescent="0.2">
      <c r="A8" s="2" t="s">
        <v>24</v>
      </c>
      <c r="B8" s="2" t="s">
        <v>25</v>
      </c>
      <c r="C8" s="1">
        <v>1</v>
      </c>
      <c r="D8" s="3" t="s">
        <v>9</v>
      </c>
      <c r="E8" s="4" t="s">
        <v>26</v>
      </c>
      <c r="F8" s="1">
        <v>575</v>
      </c>
      <c r="G8" s="13">
        <f>VLOOKUP(B8,'[1]高三下(高考)'!$B:$L,10,0)</f>
        <v>122</v>
      </c>
      <c r="H8" s="12" t="str">
        <f>VLOOKUP(B8,'[1]高三下(高考)'!$B:$L,11,0)</f>
        <v>拉初</v>
      </c>
      <c r="I8" s="15">
        <f t="shared" si="0"/>
        <v>99.435028248587571</v>
      </c>
      <c r="J8" s="11">
        <f t="shared" si="1"/>
        <v>18</v>
      </c>
      <c r="K8" s="11">
        <f>VLOOKUP(B8,[1]高三上!$B:$L,10,0)</f>
        <v>108</v>
      </c>
      <c r="L8" s="11" t="str">
        <f>VLOOKUP(B8,[1]高三上!$B:$L,11,0)</f>
        <v>拉初</v>
      </c>
      <c r="M8" s="11">
        <f t="shared" si="2"/>
        <v>101.69491525423729</v>
      </c>
      <c r="N8" s="11">
        <f t="shared" si="3"/>
        <v>16</v>
      </c>
      <c r="O8" s="11">
        <f>VLOOKUP(B8,[1]高二下!$B:$L,10,0)</f>
        <v>112.5</v>
      </c>
      <c r="P8" s="11" t="str">
        <f>VLOOKUP(B8,[1]高二下!$B:$L,11,0)</f>
        <v>拉初</v>
      </c>
      <c r="Q8" s="11">
        <f t="shared" si="4"/>
        <v>96.89265536723164</v>
      </c>
      <c r="R8" s="11">
        <f t="shared" si="5"/>
        <v>22</v>
      </c>
      <c r="S8" s="11">
        <f>VLOOKUP(B8,[1]高二上!$B:$L,10,0)</f>
        <v>117.5</v>
      </c>
      <c r="T8" s="11" t="str">
        <f>VLOOKUP(B8,[1]高二上!$B:$L,11,0)</f>
        <v>拉初</v>
      </c>
      <c r="U8" s="11">
        <f t="shared" si="6"/>
        <v>103.67231638418079</v>
      </c>
      <c r="V8" s="11">
        <f t="shared" si="7"/>
        <v>11</v>
      </c>
      <c r="W8" s="11">
        <f>VLOOKUP(B8,[1]高一下!$B:$L,10,0)</f>
        <v>110.5</v>
      </c>
      <c r="X8" s="11" t="str">
        <f>VLOOKUP(B8,[1]高一下!$B:$L,11,0)</f>
        <v>拉初</v>
      </c>
      <c r="Y8" s="11">
        <f t="shared" si="8"/>
        <v>97.740112994350284</v>
      </c>
      <c r="Z8" s="11">
        <f t="shared" si="9"/>
        <v>24</v>
      </c>
      <c r="AA8" s="11">
        <f>VLOOKUP(B8,[1]高一上!$B:$K,9,0)</f>
        <v>107.5</v>
      </c>
      <c r="AB8" s="11" t="str">
        <f>VLOOKUP(B8,[1]高一上!$B:$K,10,0)</f>
        <v>拉初</v>
      </c>
      <c r="AC8" s="11">
        <f t="shared" si="10"/>
        <v>103.67231638418079</v>
      </c>
      <c r="AD8" s="11">
        <f t="shared" si="11"/>
        <v>16</v>
      </c>
      <c r="AE8" s="11">
        <f>VLOOKUP(B8,[1]中考!$B:$I,8,0)</f>
        <v>137</v>
      </c>
      <c r="AF8" s="11">
        <f t="shared" si="12"/>
        <v>29</v>
      </c>
    </row>
    <row r="9" spans="1:32" x14ac:dyDescent="0.2">
      <c r="A9" s="2" t="s">
        <v>27</v>
      </c>
      <c r="B9" s="2" t="s">
        <v>28</v>
      </c>
      <c r="C9" s="1">
        <v>1</v>
      </c>
      <c r="D9" s="3" t="s">
        <v>9</v>
      </c>
      <c r="E9" s="4" t="s">
        <v>29</v>
      </c>
      <c r="F9" s="1">
        <v>568</v>
      </c>
      <c r="G9" s="13">
        <f>VLOOKUP(B9,'[1]高三下(高考)'!$B:$L,10,0)</f>
        <v>134</v>
      </c>
      <c r="H9" s="12" t="str">
        <f>VLOOKUP(B9,'[1]高三下(高考)'!$B:$L,11,0)</f>
        <v>拉初</v>
      </c>
      <c r="I9" s="15">
        <f t="shared" si="0"/>
        <v>100.84745762711864</v>
      </c>
      <c r="J9" s="11">
        <f t="shared" si="1"/>
        <v>2</v>
      </c>
      <c r="K9" s="11">
        <f>VLOOKUP(B9,[1]高三上!$B:$L,10,0)</f>
        <v>119.5</v>
      </c>
      <c r="L9" s="11" t="str">
        <f>VLOOKUP(B9,[1]高三上!$B:$L,11,0)</f>
        <v>拉初</v>
      </c>
      <c r="M9" s="11">
        <f t="shared" si="2"/>
        <v>101.69491525423729</v>
      </c>
      <c r="N9" s="11">
        <f t="shared" si="3"/>
        <v>5</v>
      </c>
      <c r="O9" s="11">
        <f>VLOOKUP(B9,[1]高二下!$B:$L,10,0)</f>
        <v>120.5</v>
      </c>
      <c r="P9" s="11" t="str">
        <f>VLOOKUP(B9,[1]高二下!$B:$L,11,0)</f>
        <v>拉初</v>
      </c>
      <c r="Q9" s="11">
        <f t="shared" si="4"/>
        <v>98.022598870056498</v>
      </c>
      <c r="R9" s="11">
        <f t="shared" si="5"/>
        <v>11</v>
      </c>
      <c r="S9" s="11">
        <f>VLOOKUP(B9,[1]高二上!$B:$L,10,0)</f>
        <v>125.5</v>
      </c>
      <c r="T9" s="11" t="str">
        <f>VLOOKUP(B9,[1]高二上!$B:$L,11,0)</f>
        <v>拉初</v>
      </c>
      <c r="U9" s="11">
        <f t="shared" si="6"/>
        <v>100.56497175141243</v>
      </c>
      <c r="V9" s="11">
        <f t="shared" si="7"/>
        <v>4</v>
      </c>
      <c r="W9" s="11">
        <f>VLOOKUP(B9,[1]高一下!$B:$L,10,0)</f>
        <v>123.5</v>
      </c>
      <c r="X9" s="11" t="str">
        <f>VLOOKUP(B9,[1]高一下!$B:$L,11,0)</f>
        <v>拉初</v>
      </c>
      <c r="Y9" s="11">
        <f t="shared" si="8"/>
        <v>99.152542372881356</v>
      </c>
      <c r="Z9" s="11">
        <f t="shared" si="9"/>
        <v>6</v>
      </c>
      <c r="AA9" s="11">
        <f>VLOOKUP(B9,[1]高一上!$B:$K,9,0)</f>
        <v>122</v>
      </c>
      <c r="AB9" s="11" t="str">
        <f>VLOOKUP(B9,[1]高一上!$B:$K,10,0)</f>
        <v>拉初</v>
      </c>
      <c r="AC9" s="11">
        <f t="shared" si="10"/>
        <v>99.717514124293785</v>
      </c>
      <c r="AD9" s="11">
        <f t="shared" si="11"/>
        <v>3</v>
      </c>
      <c r="AE9" s="11">
        <f>VLOOKUP(B9,[1]中考!$B:$I,8,0)</f>
        <v>145</v>
      </c>
      <c r="AF9" s="11">
        <f t="shared" si="12"/>
        <v>2</v>
      </c>
    </row>
    <row r="10" spans="1:32" x14ac:dyDescent="0.2">
      <c r="A10" s="2" t="s">
        <v>30</v>
      </c>
      <c r="B10" s="2" t="s">
        <v>31</v>
      </c>
      <c r="C10" s="1">
        <v>1</v>
      </c>
      <c r="D10" s="3" t="s">
        <v>9</v>
      </c>
      <c r="E10" s="4" t="s">
        <v>32</v>
      </c>
      <c r="F10" s="1">
        <v>565</v>
      </c>
      <c r="G10" s="13">
        <f>VLOOKUP(B10,'[1]高三下(高考)'!$B:$L,10,0)</f>
        <v>98</v>
      </c>
      <c r="H10" s="12" t="str">
        <f>VLOOKUP(B10,'[1]高三下(高考)'!$B:$L,11,0)</f>
        <v>拉初</v>
      </c>
      <c r="I10" s="15">
        <f t="shared" si="0"/>
        <v>107.90960451977401</v>
      </c>
      <c r="J10" s="11">
        <f t="shared" si="1"/>
        <v>116</v>
      </c>
      <c r="K10" s="11">
        <f>VLOOKUP(B10,[1]高三上!$B:$L,10,0)</f>
        <v>65.5</v>
      </c>
      <c r="L10" s="11" t="str">
        <f>VLOOKUP(B10,[1]高三上!$B:$L,11,0)</f>
        <v>拉初</v>
      </c>
      <c r="M10" s="11">
        <f t="shared" si="2"/>
        <v>109.60451977401129</v>
      </c>
      <c r="N10" s="11">
        <f t="shared" si="3"/>
        <v>144</v>
      </c>
      <c r="O10" s="11">
        <f>VLOOKUP(B10,[1]高二下!$B:$L,10,0)</f>
        <v>68.5</v>
      </c>
      <c r="P10" s="11" t="str">
        <f>VLOOKUP(B10,[1]高二下!$B:$L,11,0)</f>
        <v>拉初</v>
      </c>
      <c r="Q10" s="11">
        <f t="shared" si="4"/>
        <v>114.68926553672317</v>
      </c>
      <c r="R10" s="11">
        <f t="shared" si="5"/>
        <v>178</v>
      </c>
      <c r="S10" s="11">
        <f>VLOOKUP(B10,[1]高二上!$B:$L,10,0)</f>
        <v>61.5</v>
      </c>
      <c r="T10" s="11" t="str">
        <f>VLOOKUP(B10,[1]高二上!$B:$L,11,0)</f>
        <v>拉初</v>
      </c>
      <c r="U10" s="11">
        <f t="shared" si="6"/>
        <v>99.152542372881356</v>
      </c>
      <c r="V10" s="11">
        <f t="shared" si="7"/>
        <v>230</v>
      </c>
      <c r="W10" s="11">
        <f>VLOOKUP(B10,[1]高一下!$B:$L,10,0)</f>
        <v>59.5</v>
      </c>
      <c r="X10" s="11" t="str">
        <f>VLOOKUP(B10,[1]高一下!$B:$L,11,0)</f>
        <v>拉初</v>
      </c>
      <c r="Y10" s="11">
        <f t="shared" si="8"/>
        <v>91.24293785310735</v>
      </c>
      <c r="Z10" s="11">
        <f t="shared" si="9"/>
        <v>227</v>
      </c>
      <c r="AA10" s="11">
        <f>VLOOKUP(B10,[1]高一上!$B:$K,9,0)</f>
        <v>55.5</v>
      </c>
      <c r="AB10" s="11" t="str">
        <f>VLOOKUP(B10,[1]高一上!$B:$K,10,0)</f>
        <v>浦恩玲</v>
      </c>
      <c r="AC10" s="11">
        <f t="shared" si="10"/>
        <v>122.03389830508475</v>
      </c>
      <c r="AD10" s="11">
        <f t="shared" si="11"/>
        <v>196</v>
      </c>
      <c r="AE10" s="11">
        <f>VLOOKUP(B10,[1]中考!$B:$I,8,0)</f>
        <v>83</v>
      </c>
      <c r="AF10" s="11">
        <f t="shared" si="12"/>
        <v>274</v>
      </c>
    </row>
    <row r="11" spans="1:32" x14ac:dyDescent="0.2">
      <c r="A11" s="2" t="s">
        <v>33</v>
      </c>
      <c r="B11" s="2" t="s">
        <v>34</v>
      </c>
      <c r="C11" s="1">
        <v>1</v>
      </c>
      <c r="D11" s="3" t="s">
        <v>9</v>
      </c>
      <c r="E11" s="4" t="s">
        <v>35</v>
      </c>
      <c r="F11" s="1">
        <v>559</v>
      </c>
      <c r="G11" s="13">
        <f>VLOOKUP(B11,'[1]高三下(高考)'!$B:$L,10,0)</f>
        <v>123</v>
      </c>
      <c r="H11" s="12" t="str">
        <f>VLOOKUP(B11,'[1]高三下(高考)'!$B:$L,11,0)</f>
        <v>拉初</v>
      </c>
      <c r="I11" s="15">
        <f t="shared" si="0"/>
        <v>97.457627118644069</v>
      </c>
      <c r="J11" s="11">
        <f t="shared" si="1"/>
        <v>15</v>
      </c>
      <c r="K11" s="11">
        <f>VLOOKUP(B11,[1]高三上!$B:$L,10,0)</f>
        <v>119</v>
      </c>
      <c r="L11" s="11" t="str">
        <f>VLOOKUP(B11,[1]高三上!$B:$L,11,0)</f>
        <v>拉初</v>
      </c>
      <c r="M11" s="11">
        <f t="shared" si="2"/>
        <v>105.08474576271186</v>
      </c>
      <c r="N11" s="11">
        <f t="shared" si="3"/>
        <v>6</v>
      </c>
      <c r="O11" s="11">
        <f>VLOOKUP(B11,[1]高二下!$B:$L,10,0)</f>
        <v>111</v>
      </c>
      <c r="P11" s="11" t="str">
        <f>VLOOKUP(B11,[1]高二下!$B:$L,11,0)</f>
        <v>拉初</v>
      </c>
      <c r="Q11" s="11">
        <f t="shared" si="4"/>
        <v>114.40677966101696</v>
      </c>
      <c r="R11" s="11">
        <f t="shared" si="5"/>
        <v>24</v>
      </c>
      <c r="S11" s="11">
        <f>VLOOKUP(B11,[1]高二上!$B:$L,10,0)</f>
        <v>95</v>
      </c>
      <c r="T11" s="11" t="str">
        <f>VLOOKUP(B11,[1]高二上!$B:$L,11,0)</f>
        <v>拉初</v>
      </c>
      <c r="U11" s="11">
        <f t="shared" si="6"/>
        <v>89.265536723163848</v>
      </c>
      <c r="V11" s="11">
        <f t="shared" si="7"/>
        <v>75</v>
      </c>
      <c r="W11" s="11">
        <f>VLOOKUP(B11,[1]高一下!$B:$L,10,0)</f>
        <v>105</v>
      </c>
      <c r="X11" s="11" t="str">
        <f>VLOOKUP(B11,[1]高一下!$B:$L,11,0)</f>
        <v>拉初</v>
      </c>
      <c r="Y11" s="11">
        <f t="shared" si="8"/>
        <v>94.067796610169495</v>
      </c>
      <c r="Z11" s="11">
        <f t="shared" si="9"/>
        <v>37</v>
      </c>
      <c r="AA11" s="11">
        <f>VLOOKUP(B11,[1]高一上!$B:$K,9,0)</f>
        <v>107.5</v>
      </c>
      <c r="AB11" s="11" t="str">
        <f>VLOOKUP(B11,[1]高一上!$B:$K,10,0)</f>
        <v>拉初</v>
      </c>
      <c r="AC11" s="11">
        <f t="shared" si="10"/>
        <v>108.19209039548022</v>
      </c>
      <c r="AD11" s="11">
        <f t="shared" si="11"/>
        <v>16</v>
      </c>
      <c r="AE11" s="11">
        <f>VLOOKUP(B11,[1]中考!$B:$I,8,0)</f>
        <v>134</v>
      </c>
      <c r="AF11" s="11">
        <f t="shared" si="12"/>
        <v>45</v>
      </c>
    </row>
    <row r="12" spans="1:32" x14ac:dyDescent="0.2">
      <c r="A12" s="2" t="s">
        <v>36</v>
      </c>
      <c r="B12" s="2" t="s">
        <v>37</v>
      </c>
      <c r="C12" s="1">
        <v>1</v>
      </c>
      <c r="D12" s="3" t="s">
        <v>9</v>
      </c>
      <c r="E12" s="4" t="s">
        <v>38</v>
      </c>
      <c r="F12" s="1">
        <v>558</v>
      </c>
      <c r="G12" s="13">
        <f>VLOOKUP(B12,'[1]高三下(高考)'!$B:$L,10,0)</f>
        <v>122</v>
      </c>
      <c r="H12" s="12" t="str">
        <f>VLOOKUP(B12,'[1]高三下(高考)'!$B:$L,11,0)</f>
        <v>拉初</v>
      </c>
      <c r="I12" s="15">
        <f t="shared" si="0"/>
        <v>97.457627118644069</v>
      </c>
      <c r="J12" s="11">
        <f t="shared" si="1"/>
        <v>18</v>
      </c>
      <c r="K12" s="11">
        <f>VLOOKUP(B12,[1]高三上!$B:$L,10,0)</f>
        <v>116</v>
      </c>
      <c r="L12" s="11" t="str">
        <f>VLOOKUP(B12,[1]高三上!$B:$L,11,0)</f>
        <v>拉初</v>
      </c>
      <c r="M12" s="11">
        <f t="shared" si="2"/>
        <v>102.82485875706215</v>
      </c>
      <c r="N12" s="11">
        <f t="shared" si="3"/>
        <v>9</v>
      </c>
      <c r="O12" s="11">
        <f>VLOOKUP(B12,[1]高二下!$B:$L,10,0)</f>
        <v>114.5</v>
      </c>
      <c r="P12" s="11" t="str">
        <f>VLOOKUP(B12,[1]高二下!$B:$L,11,0)</f>
        <v>拉初</v>
      </c>
      <c r="Q12" s="11">
        <f t="shared" si="4"/>
        <v>100</v>
      </c>
      <c r="R12" s="11">
        <f t="shared" si="5"/>
        <v>19</v>
      </c>
      <c r="S12" s="11">
        <f>VLOOKUP(B12,[1]高二上!$B:$L,10,0)</f>
        <v>112.5</v>
      </c>
      <c r="T12" s="11" t="str">
        <f>VLOOKUP(B12,[1]高二上!$B:$L,11,0)</f>
        <v>拉初</v>
      </c>
      <c r="U12" s="11">
        <f t="shared" si="6"/>
        <v>109.88700564971751</v>
      </c>
      <c r="V12" s="11">
        <f t="shared" si="7"/>
        <v>19</v>
      </c>
      <c r="W12" s="11">
        <f>VLOOKUP(B12,[1]高一下!$B:$L,10,0)</f>
        <v>98.5</v>
      </c>
      <c r="X12" s="11" t="str">
        <f>VLOOKUP(B12,[1]高一下!$B:$L,11,0)</f>
        <v>拉初</v>
      </c>
      <c r="Y12" s="11">
        <f t="shared" si="8"/>
        <v>86.158192090395488</v>
      </c>
      <c r="Z12" s="11">
        <f t="shared" si="9"/>
        <v>54</v>
      </c>
      <c r="AA12" s="11">
        <f>VLOOKUP(B12,[1]高一上!$B:$K,9,0)</f>
        <v>121</v>
      </c>
      <c r="AB12" s="11" t="str">
        <f>VLOOKUP(B12,[1]高一上!$B:$K,10,0)</f>
        <v>拉初</v>
      </c>
      <c r="AC12" s="11">
        <f t="shared" si="10"/>
        <v>116.10169491525423</v>
      </c>
      <c r="AD12" s="11">
        <f t="shared" si="11"/>
        <v>5</v>
      </c>
      <c r="AE12" s="11">
        <f>VLOOKUP(B12,[1]中考!$B:$I,8,0)</f>
        <v>131</v>
      </c>
      <c r="AF12" s="11">
        <f t="shared" si="12"/>
        <v>62</v>
      </c>
    </row>
    <row r="13" spans="1:32" x14ac:dyDescent="0.2">
      <c r="A13" s="2" t="s">
        <v>39</v>
      </c>
      <c r="B13" s="2" t="s">
        <v>40</v>
      </c>
      <c r="C13" s="1">
        <v>1</v>
      </c>
      <c r="D13" s="3" t="s">
        <v>9</v>
      </c>
      <c r="E13" s="4" t="s">
        <v>41</v>
      </c>
      <c r="F13" s="1">
        <v>552</v>
      </c>
      <c r="G13" s="13">
        <f>VLOOKUP(B13,'[1]高三下(高考)'!$B:$L,10,0)</f>
        <v>114</v>
      </c>
      <c r="H13" s="12" t="str">
        <f>VLOOKUP(B13,'[1]高三下(高考)'!$B:$L,11,0)</f>
        <v>拉初</v>
      </c>
      <c r="I13" s="15">
        <f t="shared" si="0"/>
        <v>101.69491525423729</v>
      </c>
      <c r="J13" s="11">
        <f t="shared" si="1"/>
        <v>43</v>
      </c>
      <c r="K13" s="11">
        <f>VLOOKUP(B13,[1]高三上!$B:$L,10,0)</f>
        <v>91.5</v>
      </c>
      <c r="L13" s="11" t="str">
        <f>VLOOKUP(B13,[1]高三上!$B:$L,11,0)</f>
        <v>拉初</v>
      </c>
      <c r="M13" s="11">
        <f t="shared" si="2"/>
        <v>100.84745762711864</v>
      </c>
      <c r="N13" s="11">
        <f t="shared" si="3"/>
        <v>49</v>
      </c>
      <c r="O13" s="11">
        <f>VLOOKUP(B13,[1]高二下!$B:$L,10,0)</f>
        <v>101</v>
      </c>
      <c r="P13" s="11" t="str">
        <f>VLOOKUP(B13,[1]高二下!$B:$L,11,0)</f>
        <v>拉初</v>
      </c>
      <c r="Q13" s="11">
        <f t="shared" si="4"/>
        <v>94.350282485875709</v>
      </c>
      <c r="R13" s="11">
        <f t="shared" si="5"/>
        <v>52</v>
      </c>
      <c r="S13" s="11">
        <f>VLOOKUP(B13,[1]高二上!$B:$L,10,0)</f>
        <v>107.5</v>
      </c>
      <c r="T13" s="11" t="str">
        <f>VLOOKUP(B13,[1]高二上!$B:$L,11,0)</f>
        <v>拉初</v>
      </c>
      <c r="U13" s="11">
        <f t="shared" si="6"/>
        <v>100</v>
      </c>
      <c r="V13" s="11">
        <f t="shared" si="7"/>
        <v>32</v>
      </c>
      <c r="W13" s="11">
        <f>VLOOKUP(B13,[1]高一下!$B:$L,10,0)</f>
        <v>105.5</v>
      </c>
      <c r="X13" s="11" t="str">
        <f>VLOOKUP(B13,[1]高一下!$B:$L,11,0)</f>
        <v>拉初</v>
      </c>
      <c r="Y13" s="11">
        <f t="shared" si="8"/>
        <v>97.740112994350284</v>
      </c>
      <c r="Z13" s="11">
        <f t="shared" si="9"/>
        <v>32</v>
      </c>
      <c r="AA13" s="11">
        <f>VLOOKUP(B13,[1]高一上!$B:$K,9,0)</f>
        <v>99</v>
      </c>
      <c r="AB13" s="11" t="str">
        <f>VLOOKUP(B13,[1]高一上!$B:$K,10,0)</f>
        <v>拉初</v>
      </c>
      <c r="AC13" s="11">
        <f t="shared" si="10"/>
        <v>104.23728813559322</v>
      </c>
      <c r="AD13" s="11">
        <f t="shared" si="11"/>
        <v>24</v>
      </c>
      <c r="AE13" s="11">
        <f>VLOOKUP(B13,[1]中考!$B:$I,8,0)</f>
        <v>135</v>
      </c>
      <c r="AF13" s="11">
        <f t="shared" si="12"/>
        <v>39</v>
      </c>
    </row>
    <row r="14" spans="1:32" x14ac:dyDescent="0.2">
      <c r="A14" s="2" t="s">
        <v>42</v>
      </c>
      <c r="B14" s="2" t="s">
        <v>43</v>
      </c>
      <c r="C14" s="1">
        <v>1</v>
      </c>
      <c r="D14" s="3" t="s">
        <v>9</v>
      </c>
      <c r="E14" s="4" t="s">
        <v>44</v>
      </c>
      <c r="F14" s="1">
        <v>550</v>
      </c>
      <c r="G14" s="13">
        <f>VLOOKUP(B14,'[1]高三下(高考)'!$B:$L,10,0)</f>
        <v>113</v>
      </c>
      <c r="H14" s="12" t="str">
        <f>VLOOKUP(B14,'[1]高三下(高考)'!$B:$L,11,0)</f>
        <v>拉初</v>
      </c>
      <c r="I14" s="15">
        <f t="shared" si="0"/>
        <v>95.197740112994353</v>
      </c>
      <c r="J14" s="11">
        <f t="shared" si="1"/>
        <v>48</v>
      </c>
      <c r="K14" s="11">
        <f>VLOOKUP(B14,[1]高三上!$B:$L,10,0)</f>
        <v>101.5</v>
      </c>
      <c r="L14" s="11" t="str">
        <f>VLOOKUP(B14,[1]高三上!$B:$L,11,0)</f>
        <v>拉初</v>
      </c>
      <c r="M14" s="11">
        <f t="shared" si="2"/>
        <v>105.93220338983051</v>
      </c>
      <c r="N14" s="11">
        <f t="shared" si="3"/>
        <v>31</v>
      </c>
      <c r="O14" s="11">
        <f>VLOOKUP(B14,[1]高二下!$B:$L,10,0)</f>
        <v>101</v>
      </c>
      <c r="P14" s="11" t="str">
        <f>VLOOKUP(B14,[1]高二下!$B:$L,11,0)</f>
        <v>拉初</v>
      </c>
      <c r="Q14" s="11">
        <f t="shared" si="4"/>
        <v>89.548022598870062</v>
      </c>
      <c r="R14" s="11">
        <f t="shared" si="5"/>
        <v>52</v>
      </c>
      <c r="S14" s="11">
        <f>VLOOKUP(B14,[1]高二上!$B:$L,10,0)</f>
        <v>114.5</v>
      </c>
      <c r="T14" s="11" t="str">
        <f>VLOOKUP(B14,[1]高二上!$B:$L,11,0)</f>
        <v>拉初</v>
      </c>
      <c r="U14" s="11">
        <f t="shared" si="6"/>
        <v>104.80225988700565</v>
      </c>
      <c r="V14" s="11">
        <f t="shared" si="7"/>
        <v>15</v>
      </c>
      <c r="W14" s="11">
        <f>VLOOKUP(B14,[1]高一下!$B:$L,10,0)</f>
        <v>105.5</v>
      </c>
      <c r="X14" s="11" t="str">
        <f>VLOOKUP(B14,[1]高一下!$B:$L,11,0)</f>
        <v>拉初</v>
      </c>
      <c r="Y14" s="11">
        <f t="shared" si="8"/>
        <v>109.03954802259886</v>
      </c>
      <c r="Z14" s="11">
        <f t="shared" si="9"/>
        <v>32</v>
      </c>
      <c r="AA14" s="11">
        <f>VLOOKUP(B14,[1]高一上!$B:$K,9,0)</f>
        <v>84</v>
      </c>
      <c r="AB14" s="11" t="str">
        <f>VLOOKUP(B14,[1]高一上!$B:$K,10,0)</f>
        <v>拉初</v>
      </c>
      <c r="AC14" s="11">
        <f t="shared" si="10"/>
        <v>91.24293785310735</v>
      </c>
      <c r="AD14" s="11">
        <f t="shared" si="11"/>
        <v>64</v>
      </c>
      <c r="AE14" s="11">
        <f>VLOOKUP(B14,[1]中考!$B:$I,8,0)</f>
        <v>136</v>
      </c>
      <c r="AF14" s="11">
        <f t="shared" si="12"/>
        <v>33</v>
      </c>
    </row>
    <row r="15" spans="1:32" x14ac:dyDescent="0.2">
      <c r="A15" s="2" t="s">
        <v>45</v>
      </c>
      <c r="B15" s="2" t="s">
        <v>46</v>
      </c>
      <c r="C15" s="1">
        <v>1</v>
      </c>
      <c r="D15" s="3" t="s">
        <v>9</v>
      </c>
      <c r="E15" s="4" t="s">
        <v>47</v>
      </c>
      <c r="F15" s="1">
        <v>548</v>
      </c>
      <c r="G15" s="13">
        <f>VLOOKUP(B15,'[1]高三下(高考)'!$B:$L,10,0)</f>
        <v>114</v>
      </c>
      <c r="H15" s="12" t="str">
        <f>VLOOKUP(B15,'[1]高三下(高考)'!$B:$L,11,0)</f>
        <v>拉初</v>
      </c>
      <c r="I15" s="15">
        <f t="shared" si="0"/>
        <v>95.762711864406782</v>
      </c>
      <c r="J15" s="11">
        <f t="shared" si="1"/>
        <v>43</v>
      </c>
      <c r="K15" s="11">
        <f>VLOOKUP(B15,[1]高三上!$B:$L,10,0)</f>
        <v>103.5</v>
      </c>
      <c r="L15" s="11" t="str">
        <f>VLOOKUP(B15,[1]高三上!$B:$L,11,0)</f>
        <v>拉初</v>
      </c>
      <c r="M15" s="11">
        <f t="shared" si="2"/>
        <v>100.28248587570621</v>
      </c>
      <c r="N15" s="11">
        <f t="shared" si="3"/>
        <v>28</v>
      </c>
      <c r="O15" s="11">
        <f>VLOOKUP(B15,[1]高二下!$B:$L,10,0)</f>
        <v>109</v>
      </c>
      <c r="P15" s="11" t="str">
        <f>VLOOKUP(B15,[1]高二下!$B:$L,11,0)</f>
        <v>拉初</v>
      </c>
      <c r="Q15" s="11">
        <f t="shared" si="4"/>
        <v>95.480225988700568</v>
      </c>
      <c r="R15" s="11">
        <f t="shared" si="5"/>
        <v>29</v>
      </c>
      <c r="S15" s="11">
        <f>VLOOKUP(B15,[1]高二上!$B:$L,10,0)</f>
        <v>115.5</v>
      </c>
      <c r="T15" s="11" t="str">
        <f>VLOOKUP(B15,[1]高二上!$B:$L,11,0)</f>
        <v>拉初</v>
      </c>
      <c r="U15" s="11">
        <f t="shared" si="6"/>
        <v>111.5819209039548</v>
      </c>
      <c r="V15" s="11">
        <f t="shared" si="7"/>
        <v>13</v>
      </c>
      <c r="W15" s="11">
        <f>VLOOKUP(B15,[1]高一下!$B:$L,10,0)</f>
        <v>98.5</v>
      </c>
      <c r="X15" s="11" t="str">
        <f>VLOOKUP(B15,[1]高一下!$B:$L,11,0)</f>
        <v>拉初</v>
      </c>
      <c r="Y15" s="11">
        <f t="shared" si="8"/>
        <v>88.418079096045204</v>
      </c>
      <c r="Z15" s="11">
        <f t="shared" si="9"/>
        <v>54</v>
      </c>
      <c r="AA15" s="11">
        <f>VLOOKUP(B15,[1]高一上!$B:$K,9,0)</f>
        <v>110</v>
      </c>
      <c r="AB15" s="11" t="str">
        <f>VLOOKUP(B15,[1]高一上!$B:$K,10,0)</f>
        <v>拉初</v>
      </c>
      <c r="AC15" s="11">
        <f t="shared" si="10"/>
        <v>114.68926553672317</v>
      </c>
      <c r="AD15" s="11">
        <f t="shared" si="11"/>
        <v>13</v>
      </c>
      <c r="AE15" s="11">
        <f>VLOOKUP(B15,[1]中考!$B:$I,8,0)</f>
        <v>130</v>
      </c>
      <c r="AF15" s="11">
        <f t="shared" si="12"/>
        <v>65</v>
      </c>
    </row>
    <row r="16" spans="1:32" x14ac:dyDescent="0.2">
      <c r="A16" s="2" t="s">
        <v>48</v>
      </c>
      <c r="B16" s="2" t="s">
        <v>49</v>
      </c>
      <c r="C16" s="1">
        <v>1</v>
      </c>
      <c r="D16" s="3" t="s">
        <v>9</v>
      </c>
      <c r="E16" s="4" t="s">
        <v>50</v>
      </c>
      <c r="F16" s="1">
        <v>544</v>
      </c>
      <c r="G16" s="13">
        <f>VLOOKUP(B16,'[1]高三下(高考)'!$B:$L,10,0)</f>
        <v>110</v>
      </c>
      <c r="H16" s="12" t="str">
        <f>VLOOKUP(B16,'[1]高三下(高考)'!$B:$L,11,0)</f>
        <v>拉初</v>
      </c>
      <c r="I16" s="15">
        <f t="shared" si="0"/>
        <v>96.89265536723164</v>
      </c>
      <c r="J16" s="11">
        <f t="shared" si="1"/>
        <v>66</v>
      </c>
      <c r="K16" s="11">
        <f>VLOOKUP(B16,[1]高三上!$B:$L,10,0)</f>
        <v>88</v>
      </c>
      <c r="L16" s="11" t="str">
        <f>VLOOKUP(B16,[1]高三上!$B:$L,11,0)</f>
        <v>拉初</v>
      </c>
      <c r="M16" s="11">
        <f t="shared" si="2"/>
        <v>106.77966101694915</v>
      </c>
      <c r="N16" s="11">
        <f t="shared" si="3"/>
        <v>55</v>
      </c>
      <c r="O16" s="11">
        <f>VLOOKUP(B16,[1]高二下!$B:$L,10,0)</f>
        <v>94</v>
      </c>
      <c r="P16" s="11" t="str">
        <f>VLOOKUP(B16,[1]高二下!$B:$L,11,0)</f>
        <v>拉初</v>
      </c>
      <c r="Q16" s="11">
        <f t="shared" si="4"/>
        <v>98.870056497175142</v>
      </c>
      <c r="R16" s="11">
        <f t="shared" si="5"/>
        <v>79</v>
      </c>
      <c r="S16" s="11">
        <f>VLOOKUP(B16,[1]高二上!$B:$L,10,0)</f>
        <v>95</v>
      </c>
      <c r="T16" s="11" t="str">
        <f>VLOOKUP(B16,[1]高二上!$B:$L,11,0)</f>
        <v>拉初</v>
      </c>
      <c r="U16" s="11">
        <f t="shared" si="6"/>
        <v>112.14689265536722</v>
      </c>
      <c r="V16" s="11">
        <f t="shared" si="7"/>
        <v>75</v>
      </c>
      <c r="W16" s="11">
        <f>VLOOKUP(B16,[1]高一下!$B:$L,10,0)</f>
        <v>84.5</v>
      </c>
      <c r="X16" s="11" t="str">
        <f>VLOOKUP(B16,[1]高一下!$B:$L,11,0)</f>
        <v>拉初</v>
      </c>
      <c r="Y16" s="11">
        <f t="shared" si="8"/>
        <v>90.395480225988706</v>
      </c>
      <c r="Z16" s="11">
        <f t="shared" si="9"/>
        <v>118</v>
      </c>
      <c r="AA16" s="11">
        <f>VLOOKUP(B16,[1]高一上!$B:$K,9,0)</f>
        <v>77</v>
      </c>
      <c r="AB16" s="11" t="str">
        <f>VLOOKUP(B16,[1]高一上!$B:$K,10,0)</f>
        <v>拉初</v>
      </c>
      <c r="AC16" s="11">
        <f t="shared" si="10"/>
        <v>113.84180790960451</v>
      </c>
      <c r="AD16" s="11">
        <f t="shared" si="11"/>
        <v>84</v>
      </c>
      <c r="AE16" s="11">
        <f>VLOOKUP(B16,[1]中考!$B:$I,8,0)</f>
        <v>120</v>
      </c>
      <c r="AF16" s="11">
        <f t="shared" si="12"/>
        <v>133</v>
      </c>
    </row>
    <row r="17" spans="1:32" x14ac:dyDescent="0.2">
      <c r="A17" s="2" t="s">
        <v>51</v>
      </c>
      <c r="B17" s="2" t="s">
        <v>52</v>
      </c>
      <c r="C17" s="1">
        <v>1</v>
      </c>
      <c r="D17" s="3" t="s">
        <v>9</v>
      </c>
      <c r="E17" s="4" t="s">
        <v>53</v>
      </c>
      <c r="F17" s="1">
        <v>536</v>
      </c>
      <c r="G17" s="13">
        <f>VLOOKUP(B17,'[1]高三下(高考)'!$B:$L,10,0)</f>
        <v>107</v>
      </c>
      <c r="H17" s="12" t="str">
        <f>VLOOKUP(B17,'[1]高三下(高考)'!$B:$L,11,0)</f>
        <v>拉初</v>
      </c>
      <c r="I17" s="15">
        <f t="shared" si="0"/>
        <v>98.587570621468927</v>
      </c>
      <c r="J17" s="11">
        <f t="shared" si="1"/>
        <v>77</v>
      </c>
      <c r="K17" s="11">
        <f>VLOOKUP(B17,[1]高三上!$B:$L,10,0)</f>
        <v>83.5</v>
      </c>
      <c r="L17" s="11" t="str">
        <f>VLOOKUP(B17,[1]高三上!$B:$L,11,0)</f>
        <v>拉初</v>
      </c>
      <c r="M17" s="11">
        <f t="shared" si="2"/>
        <v>88.418079096045204</v>
      </c>
      <c r="N17" s="11">
        <f t="shared" si="3"/>
        <v>72</v>
      </c>
      <c r="O17" s="11">
        <f>VLOOKUP(B17,[1]高二下!$B:$L,10,0)</f>
        <v>108</v>
      </c>
      <c r="P17" s="11" t="str">
        <f>VLOOKUP(B17,[1]高二下!$B:$L,11,0)</f>
        <v>拉初</v>
      </c>
      <c r="Q17" s="11">
        <f t="shared" si="4"/>
        <v>111.5819209039548</v>
      </c>
      <c r="R17" s="11">
        <f t="shared" si="5"/>
        <v>31</v>
      </c>
      <c r="S17" s="11">
        <f>VLOOKUP(B17,[1]高二上!$B:$L,10,0)</f>
        <v>96</v>
      </c>
      <c r="T17" s="11" t="str">
        <f>VLOOKUP(B17,[1]高二上!$B:$L,11,0)</f>
        <v>拉初</v>
      </c>
      <c r="U17" s="11">
        <f t="shared" si="6"/>
        <v>88.700564971751419</v>
      </c>
      <c r="V17" s="11">
        <f t="shared" si="7"/>
        <v>72</v>
      </c>
      <c r="W17" s="11">
        <f>VLOOKUP(B17,[1]高一下!$B:$L,10,0)</f>
        <v>105.5</v>
      </c>
      <c r="X17" s="11" t="str">
        <f>VLOOKUP(B17,[1]高一下!$B:$L,11,0)</f>
        <v>拉初</v>
      </c>
      <c r="Y17" s="11">
        <f t="shared" si="8"/>
        <v>105.36723163841808</v>
      </c>
      <c r="Z17" s="11">
        <f t="shared" si="9"/>
        <v>32</v>
      </c>
      <c r="AA17" s="11">
        <f>VLOOKUP(B17,[1]高一上!$B:$K,9,0)</f>
        <v>87</v>
      </c>
      <c r="AB17" s="11" t="str">
        <f>VLOOKUP(B17,[1]高一上!$B:$K,10,0)</f>
        <v>拉初</v>
      </c>
      <c r="AC17" s="11">
        <f t="shared" si="10"/>
        <v>97.740112994350284</v>
      </c>
      <c r="AD17" s="11">
        <f t="shared" si="11"/>
        <v>51</v>
      </c>
      <c r="AE17" s="11">
        <f>VLOOKUP(B17,[1]中考!$B:$I,8,0)</f>
        <v>134</v>
      </c>
      <c r="AF17" s="11">
        <f t="shared" si="12"/>
        <v>43</v>
      </c>
    </row>
    <row r="18" spans="1:32" x14ac:dyDescent="0.2">
      <c r="A18" s="2" t="s">
        <v>54</v>
      </c>
      <c r="B18" s="2" t="s">
        <v>55</v>
      </c>
      <c r="C18" s="1">
        <v>1</v>
      </c>
      <c r="D18" s="3" t="s">
        <v>9</v>
      </c>
      <c r="E18" s="4" t="s">
        <v>56</v>
      </c>
      <c r="F18" s="1">
        <v>533</v>
      </c>
      <c r="G18" s="13">
        <f>VLOOKUP(B18,'[1]高三下(高考)'!$B:$L,10,0)</f>
        <v>119</v>
      </c>
      <c r="H18" s="12" t="str">
        <f>VLOOKUP(B18,'[1]高三下(高考)'!$B:$L,11,0)</f>
        <v>拉初</v>
      </c>
      <c r="I18" s="15">
        <f t="shared" si="0"/>
        <v>102.25988700564972</v>
      </c>
      <c r="J18" s="11">
        <f t="shared" si="1"/>
        <v>27</v>
      </c>
      <c r="K18" s="11">
        <f>VLOOKUP(B18,[1]高三上!$B:$L,10,0)</f>
        <v>98.5</v>
      </c>
      <c r="L18" s="11" t="str">
        <f>VLOOKUP(B18,[1]高三上!$B:$L,11,0)</f>
        <v>拉初</v>
      </c>
      <c r="M18" s="11">
        <f t="shared" si="2"/>
        <v>94.350282485875709</v>
      </c>
      <c r="N18" s="11">
        <f t="shared" si="3"/>
        <v>35</v>
      </c>
      <c r="O18" s="11">
        <f>VLOOKUP(B18,[1]高二下!$B:$L,10,0)</f>
        <v>118.5</v>
      </c>
      <c r="P18" s="11" t="str">
        <f>VLOOKUP(B18,[1]高二下!$B:$L,11,0)</f>
        <v>拉初</v>
      </c>
      <c r="Q18" s="11">
        <f t="shared" si="4"/>
        <v>101.69491525423729</v>
      </c>
      <c r="R18" s="11">
        <f t="shared" si="5"/>
        <v>15</v>
      </c>
      <c r="S18" s="11">
        <f>VLOOKUP(B18,[1]高二上!$B:$L,10,0)</f>
        <v>112</v>
      </c>
      <c r="T18" s="11" t="str">
        <f>VLOOKUP(B18,[1]高二上!$B:$L,11,0)</f>
        <v>拉初</v>
      </c>
      <c r="U18" s="11">
        <f t="shared" si="6"/>
        <v>98.587570621468927</v>
      </c>
      <c r="V18" s="11">
        <f t="shared" si="7"/>
        <v>21</v>
      </c>
      <c r="W18" s="11">
        <f>VLOOKUP(B18,[1]高一下!$B:$L,10,0)</f>
        <v>114.5</v>
      </c>
      <c r="X18" s="11" t="str">
        <f>VLOOKUP(B18,[1]高一下!$B:$L,11,0)</f>
        <v>拉初</v>
      </c>
      <c r="Y18" s="11">
        <f t="shared" si="8"/>
        <v>99.717514124293785</v>
      </c>
      <c r="Z18" s="11">
        <f t="shared" si="9"/>
        <v>16</v>
      </c>
      <c r="AA18" s="11">
        <f>VLOOKUP(B18,[1]高一上!$B:$K,9,0)</f>
        <v>109.5</v>
      </c>
      <c r="AB18" s="11" t="str">
        <f>VLOOKUP(B18,[1]高一上!$B:$K,10,0)</f>
        <v>拉初</v>
      </c>
      <c r="AC18" s="11">
        <f t="shared" si="10"/>
        <v>96.045197740112997</v>
      </c>
      <c r="AD18" s="11">
        <f t="shared" si="11"/>
        <v>15</v>
      </c>
      <c r="AE18" s="11">
        <f>VLOOKUP(B18,[1]中考!$B:$I,8,0)</f>
        <v>147</v>
      </c>
      <c r="AF18" s="11">
        <f t="shared" si="12"/>
        <v>1</v>
      </c>
    </row>
    <row r="19" spans="1:32" x14ac:dyDescent="0.2">
      <c r="A19" s="2" t="s">
        <v>57</v>
      </c>
      <c r="B19" s="2" t="s">
        <v>58</v>
      </c>
      <c r="C19" s="1">
        <v>1</v>
      </c>
      <c r="D19" s="3" t="s">
        <v>9</v>
      </c>
      <c r="E19" s="4" t="s">
        <v>59</v>
      </c>
      <c r="F19" s="1">
        <v>532</v>
      </c>
      <c r="G19" s="13">
        <f>VLOOKUP(B19,'[1]高三下(高考)'!$B:$L,10,0)</f>
        <v>121</v>
      </c>
      <c r="H19" s="12" t="str">
        <f>VLOOKUP(B19,'[1]高三下(高考)'!$B:$L,11,0)</f>
        <v>拉初</v>
      </c>
      <c r="I19" s="15">
        <f t="shared" si="0"/>
        <v>120.33898305084746</v>
      </c>
      <c r="J19" s="11">
        <f t="shared" si="1"/>
        <v>23</v>
      </c>
      <c r="K19" s="11">
        <f>VLOOKUP(B19,[1]高三上!$B:$L,10,0)</f>
        <v>78</v>
      </c>
      <c r="L19" s="11" t="str">
        <f>VLOOKUP(B19,[1]高三上!$B:$L,11,0)</f>
        <v>拉初</v>
      </c>
      <c r="M19" s="11">
        <f t="shared" si="2"/>
        <v>104.23728813559322</v>
      </c>
      <c r="N19" s="11">
        <f t="shared" si="3"/>
        <v>95</v>
      </c>
      <c r="O19" s="11">
        <f>VLOOKUP(B19,[1]高二下!$B:$L,10,0)</f>
        <v>87</v>
      </c>
      <c r="P19" s="11" t="str">
        <f>VLOOKUP(B19,[1]高二下!$B:$L,11,0)</f>
        <v>拉初</v>
      </c>
      <c r="Q19" s="11">
        <f t="shared" si="4"/>
        <v>84.745762711864401</v>
      </c>
      <c r="R19" s="11">
        <f t="shared" si="5"/>
        <v>110</v>
      </c>
      <c r="S19" s="11">
        <f>VLOOKUP(B19,[1]高二上!$B:$L,10,0)</f>
        <v>99</v>
      </c>
      <c r="T19" s="11" t="str">
        <f>VLOOKUP(B19,[1]高二上!$B:$L,11,0)</f>
        <v>拉初</v>
      </c>
      <c r="U19" s="11">
        <f t="shared" si="6"/>
        <v>96.89265536723164</v>
      </c>
      <c r="V19" s="11">
        <f t="shared" si="7"/>
        <v>56</v>
      </c>
      <c r="W19" s="11">
        <f>VLOOKUP(B19,[1]高一下!$B:$L,10,0)</f>
        <v>101.5</v>
      </c>
      <c r="X19" s="11" t="str">
        <f>VLOOKUP(B19,[1]高一下!$B:$L,11,0)</f>
        <v>拉初</v>
      </c>
      <c r="Y19" s="11">
        <f t="shared" si="8"/>
        <v>94.915254237288138</v>
      </c>
      <c r="Z19" s="11">
        <f t="shared" si="9"/>
        <v>45</v>
      </c>
      <c r="AA19" s="11">
        <f>VLOOKUP(B19,[1]高一上!$B:$K,9,0)</f>
        <v>96.5</v>
      </c>
      <c r="AB19" s="11" t="str">
        <f>VLOOKUP(B19,[1]高一上!$B:$K,10,0)</f>
        <v>拉初</v>
      </c>
      <c r="AC19" s="11">
        <f t="shared" si="10"/>
        <v>106.77966101694915</v>
      </c>
      <c r="AD19" s="11">
        <f t="shared" si="11"/>
        <v>27</v>
      </c>
      <c r="AE19" s="11">
        <f>VLOOKUP(B19,[1]中考!$B:$I,8,0)</f>
        <v>132</v>
      </c>
      <c r="AF19" s="11">
        <f t="shared" si="12"/>
        <v>51</v>
      </c>
    </row>
    <row r="20" spans="1:32" x14ac:dyDescent="0.2">
      <c r="A20" s="2" t="s">
        <v>60</v>
      </c>
      <c r="B20" s="2" t="s">
        <v>61</v>
      </c>
      <c r="C20" s="1">
        <v>1</v>
      </c>
      <c r="D20" s="3" t="s">
        <v>9</v>
      </c>
      <c r="E20" s="4" t="s">
        <v>62</v>
      </c>
      <c r="F20" s="1">
        <v>528</v>
      </c>
      <c r="G20" s="13">
        <f>VLOOKUP(B20,'[1]高三下(高考)'!$B:$L,10,0)</f>
        <v>102</v>
      </c>
      <c r="H20" s="12" t="str">
        <f>VLOOKUP(B20,'[1]高三下(高考)'!$B:$L,11,0)</f>
        <v>拉初</v>
      </c>
      <c r="I20" s="15">
        <f t="shared" si="0"/>
        <v>111.29943502824858</v>
      </c>
      <c r="J20" s="11">
        <f t="shared" si="1"/>
        <v>95</v>
      </c>
      <c r="K20" s="11">
        <f>VLOOKUP(B20,[1]高三上!$B:$L,10,0)</f>
        <v>69</v>
      </c>
      <c r="L20" s="11" t="str">
        <f>VLOOKUP(B20,[1]高三上!$B:$L,11,0)</f>
        <v>拉初</v>
      </c>
      <c r="M20" s="11">
        <f t="shared" si="2"/>
        <v>81.920903954802256</v>
      </c>
      <c r="N20" s="11">
        <f t="shared" si="3"/>
        <v>135</v>
      </c>
      <c r="O20" s="11">
        <f>VLOOKUP(B20,[1]高二下!$B:$L,10,0)</f>
        <v>96</v>
      </c>
      <c r="P20" s="11" t="str">
        <f>VLOOKUP(B20,[1]高二下!$B:$L,11,0)</f>
        <v>拉初</v>
      </c>
      <c r="Q20" s="11">
        <f t="shared" si="4"/>
        <v>111.29943502824858</v>
      </c>
      <c r="R20" s="11">
        <f t="shared" si="5"/>
        <v>71</v>
      </c>
      <c r="S20" s="11">
        <f>VLOOKUP(B20,[1]高二上!$B:$L,10,0)</f>
        <v>86.5</v>
      </c>
      <c r="T20" s="11" t="str">
        <f>VLOOKUP(B20,[1]高二上!$B:$L,11,0)</f>
        <v>拉初</v>
      </c>
      <c r="U20" s="11">
        <f t="shared" si="6"/>
        <v>88.700564971751419</v>
      </c>
      <c r="V20" s="11">
        <f t="shared" si="7"/>
        <v>111</v>
      </c>
      <c r="W20" s="11">
        <f>VLOOKUP(B20,[1]高一下!$B:$L,10,0)</f>
        <v>96</v>
      </c>
      <c r="X20" s="11" t="str">
        <f>VLOOKUP(B20,[1]高一下!$B:$L,11,0)</f>
        <v>拉初</v>
      </c>
      <c r="Y20" s="11">
        <f t="shared" si="8"/>
        <v>114.40677966101696</v>
      </c>
      <c r="Z20" s="11">
        <f t="shared" si="9"/>
        <v>71</v>
      </c>
      <c r="AA20" s="11">
        <f>VLOOKUP(B20,[1]高一上!$B:$K,9,0)</f>
        <v>69.5</v>
      </c>
      <c r="AB20" s="11" t="str">
        <f>VLOOKUP(B20,[1]高一上!$B:$K,10,0)</f>
        <v>拉初</v>
      </c>
      <c r="AC20" s="11">
        <f t="shared" si="10"/>
        <v>107.90960451977401</v>
      </c>
      <c r="AD20" s="11">
        <f t="shared" si="11"/>
        <v>122</v>
      </c>
      <c r="AE20" s="11">
        <f>VLOOKUP(B20,[1]中考!$B:$I,8,0)</f>
        <v>117</v>
      </c>
      <c r="AF20" s="11">
        <f t="shared" si="12"/>
        <v>150</v>
      </c>
    </row>
    <row r="21" spans="1:32" x14ac:dyDescent="0.2">
      <c r="A21" s="2" t="s">
        <v>63</v>
      </c>
      <c r="B21" s="2" t="s">
        <v>64</v>
      </c>
      <c r="C21" s="1">
        <v>1</v>
      </c>
      <c r="D21" s="3" t="s">
        <v>9</v>
      </c>
      <c r="E21" s="4" t="s">
        <v>65</v>
      </c>
      <c r="F21" s="1">
        <v>527</v>
      </c>
      <c r="G21" s="13">
        <f>VLOOKUP(B21,'[1]高三下(高考)'!$B:$L,10,0)</f>
        <v>90</v>
      </c>
      <c r="H21" s="12" t="str">
        <f>VLOOKUP(B21,'[1]高三下(高考)'!$B:$L,11,0)</f>
        <v>拉初</v>
      </c>
      <c r="I21" s="15">
        <f t="shared" si="0"/>
        <v>96.89265536723164</v>
      </c>
      <c r="J21" s="11">
        <f t="shared" si="1"/>
        <v>163</v>
      </c>
      <c r="K21" s="11">
        <f>VLOOKUP(B21,[1]高三上!$B:$L,10,0)</f>
        <v>63</v>
      </c>
      <c r="L21" s="11" t="str">
        <f>VLOOKUP(B21,[1]高三上!$B:$L,11,0)</f>
        <v>拉初</v>
      </c>
      <c r="M21" s="11">
        <f t="shared" si="2"/>
        <v>105.08474576271186</v>
      </c>
      <c r="N21" s="11">
        <f t="shared" si="3"/>
        <v>152</v>
      </c>
      <c r="O21" s="11">
        <f>VLOOKUP(B21,[1]高二下!$B:$L,10,0)</f>
        <v>70</v>
      </c>
      <c r="P21" s="11" t="str">
        <f>VLOOKUP(B21,[1]高二下!$B:$L,11,0)</f>
        <v>拉初</v>
      </c>
      <c r="Q21" s="11">
        <f t="shared" si="4"/>
        <v>73.163841807909606</v>
      </c>
      <c r="R21" s="11">
        <f t="shared" si="5"/>
        <v>170</v>
      </c>
      <c r="S21" s="11">
        <f>VLOOKUP(B21,[1]高二上!$B:$L,10,0)</f>
        <v>95</v>
      </c>
      <c r="T21" s="11" t="str">
        <f>VLOOKUP(B21,[1]高二上!$B:$L,11,0)</f>
        <v>拉初</v>
      </c>
      <c r="U21" s="11">
        <f t="shared" si="6"/>
        <v>151.9774011299435</v>
      </c>
      <c r="V21" s="11">
        <f t="shared" si="7"/>
        <v>75</v>
      </c>
      <c r="W21" s="11">
        <f>VLOOKUP(B21,[1]高一下!$B:$L,10,0)</f>
        <v>50.5</v>
      </c>
      <c r="X21" s="11" t="str">
        <f>VLOOKUP(B21,[1]高一下!$B:$L,11,0)</f>
        <v>拉初</v>
      </c>
      <c r="Y21" s="11">
        <f t="shared" si="8"/>
        <v>88.13559322033899</v>
      </c>
      <c r="Z21" s="11">
        <f t="shared" si="9"/>
        <v>259</v>
      </c>
      <c r="AA21" s="11">
        <f>VLOOKUP(B21,[1]高一上!$B:$K,9,0)</f>
        <v>53.5</v>
      </c>
      <c r="AB21" s="11" t="str">
        <f>VLOOKUP(B21,[1]高一上!$B:$K,10,0)</f>
        <v>拉初</v>
      </c>
      <c r="AC21" s="11">
        <f t="shared" si="10"/>
        <v>88.983050847457633</v>
      </c>
      <c r="AD21" s="11">
        <f t="shared" si="11"/>
        <v>217</v>
      </c>
      <c r="AE21" s="11">
        <f>VLOOKUP(B21,[1]中考!$B:$I,8,0)</f>
        <v>111</v>
      </c>
      <c r="AF21" s="11">
        <f t="shared" si="12"/>
        <v>178</v>
      </c>
    </row>
    <row r="22" spans="1:32" x14ac:dyDescent="0.2">
      <c r="A22" s="2" t="s">
        <v>66</v>
      </c>
      <c r="B22" s="2" t="s">
        <v>67</v>
      </c>
      <c r="C22" s="1">
        <v>1</v>
      </c>
      <c r="D22" s="3" t="s">
        <v>9</v>
      </c>
      <c r="E22" s="4" t="s">
        <v>68</v>
      </c>
      <c r="F22" s="1">
        <v>527</v>
      </c>
      <c r="G22" s="13">
        <f>VLOOKUP(B22,'[1]高三下(高考)'!$B:$L,10,0)</f>
        <v>117</v>
      </c>
      <c r="H22" s="12" t="str">
        <f>VLOOKUP(B22,'[1]高三下(高考)'!$B:$L,11,0)</f>
        <v>拉初</v>
      </c>
      <c r="I22" s="15">
        <f t="shared" si="0"/>
        <v>94.632768361581924</v>
      </c>
      <c r="J22" s="11">
        <f t="shared" si="1"/>
        <v>32</v>
      </c>
      <c r="K22" s="11">
        <f>VLOOKUP(B22,[1]高三上!$B:$L,10,0)</f>
        <v>112</v>
      </c>
      <c r="L22" s="11" t="str">
        <f>VLOOKUP(B22,[1]高三上!$B:$L,11,0)</f>
        <v>拉初</v>
      </c>
      <c r="M22" s="11">
        <f t="shared" si="2"/>
        <v>99.717514124293785</v>
      </c>
      <c r="N22" s="11">
        <f t="shared" si="3"/>
        <v>13</v>
      </c>
      <c r="O22" s="11">
        <f>VLOOKUP(B22,[1]高二下!$B:$L,10,0)</f>
        <v>119.5</v>
      </c>
      <c r="P22" s="11" t="str">
        <f>VLOOKUP(B22,[1]高二下!$B:$L,11,0)</f>
        <v>拉初</v>
      </c>
      <c r="Q22" s="11">
        <f t="shared" si="4"/>
        <v>110.16949152542372</v>
      </c>
      <c r="R22" s="11">
        <f t="shared" si="5"/>
        <v>12</v>
      </c>
      <c r="S22" s="11">
        <f>VLOOKUP(B22,[1]高二上!$B:$L,10,0)</f>
        <v>101.5</v>
      </c>
      <c r="T22" s="11" t="str">
        <f>VLOOKUP(B22,[1]高二上!$B:$L,11,0)</f>
        <v>拉初</v>
      </c>
      <c r="U22" s="11">
        <f t="shared" si="6"/>
        <v>93.502824858757066</v>
      </c>
      <c r="V22" s="11">
        <f t="shared" si="7"/>
        <v>48</v>
      </c>
      <c r="W22" s="11">
        <f>VLOOKUP(B22,[1]高一下!$B:$L,10,0)</f>
        <v>110</v>
      </c>
      <c r="X22" s="11" t="str">
        <f>VLOOKUP(B22,[1]高一下!$B:$L,11,0)</f>
        <v>拉初</v>
      </c>
      <c r="Y22" s="11">
        <f t="shared" si="8"/>
        <v>104.80225988700565</v>
      </c>
      <c r="Z22" s="11">
        <f t="shared" si="9"/>
        <v>25</v>
      </c>
      <c r="AA22" s="11">
        <f>VLOOKUP(B22,[1]高一上!$B:$K,9,0)</f>
        <v>89.5</v>
      </c>
      <c r="AB22" s="11" t="str">
        <f>VLOOKUP(B22,[1]高一上!$B:$K,10,0)</f>
        <v>拉初</v>
      </c>
      <c r="AC22" s="11">
        <f t="shared" si="10"/>
        <v>100</v>
      </c>
      <c r="AD22" s="11">
        <f t="shared" si="11"/>
        <v>42</v>
      </c>
      <c r="AE22" s="11">
        <f>VLOOKUP(B22,[1]中考!$B:$I,8,0)</f>
        <v>134</v>
      </c>
      <c r="AF22" s="11">
        <f t="shared" si="12"/>
        <v>42</v>
      </c>
    </row>
    <row r="23" spans="1:32" x14ac:dyDescent="0.2">
      <c r="A23" s="2" t="s">
        <v>69</v>
      </c>
      <c r="B23" s="2" t="s">
        <v>70</v>
      </c>
      <c r="C23" s="1">
        <v>1</v>
      </c>
      <c r="D23" s="3" t="s">
        <v>9</v>
      </c>
      <c r="E23" s="4" t="s">
        <v>71</v>
      </c>
      <c r="F23" s="1">
        <v>526</v>
      </c>
      <c r="G23" s="13">
        <f>VLOOKUP(B23,'[1]高三下(高考)'!$B:$L,10,0)</f>
        <v>127</v>
      </c>
      <c r="H23" s="12" t="str">
        <f>VLOOKUP(B23,'[1]高三下(高考)'!$B:$L,11,0)</f>
        <v>拉初</v>
      </c>
      <c r="I23" s="15">
        <f t="shared" si="0"/>
        <v>101.69491525423729</v>
      </c>
      <c r="J23" s="11">
        <f t="shared" si="1"/>
        <v>8</v>
      </c>
      <c r="K23" s="11">
        <f>VLOOKUP(B23,[1]高三上!$B:$L,10,0)</f>
        <v>108.5</v>
      </c>
      <c r="L23" s="11" t="str">
        <f>VLOOKUP(B23,[1]高三上!$B:$L,11,0)</f>
        <v>拉初</v>
      </c>
      <c r="M23" s="11">
        <f t="shared" si="2"/>
        <v>97.457627118644069</v>
      </c>
      <c r="N23" s="11">
        <f t="shared" si="3"/>
        <v>14</v>
      </c>
      <c r="O23" s="11">
        <f>VLOOKUP(B23,[1]高二下!$B:$L,10,0)</f>
        <v>127</v>
      </c>
      <c r="P23" s="11" t="str">
        <f>VLOOKUP(B23,[1]高二下!$B:$L,11,0)</f>
        <v>拉初</v>
      </c>
      <c r="Q23" s="11">
        <f t="shared" si="4"/>
        <v>105.08474576271186</v>
      </c>
      <c r="R23" s="11">
        <f t="shared" si="5"/>
        <v>5</v>
      </c>
      <c r="S23" s="11">
        <f>VLOOKUP(B23,[1]高二上!$B:$L,10,0)</f>
        <v>111</v>
      </c>
      <c r="T23" s="11" t="str">
        <f>VLOOKUP(B23,[1]高二上!$B:$L,11,0)</f>
        <v>拉初</v>
      </c>
      <c r="U23" s="11">
        <f t="shared" si="6"/>
        <v>97.175141242937855</v>
      </c>
      <c r="V23" s="11">
        <f t="shared" si="7"/>
        <v>23</v>
      </c>
      <c r="W23" s="11">
        <f>VLOOKUP(B23,[1]高一下!$B:$L,10,0)</f>
        <v>117</v>
      </c>
      <c r="X23" s="11" t="str">
        <f>VLOOKUP(B23,[1]高一下!$B:$L,11,0)</f>
        <v>拉初</v>
      </c>
      <c r="Y23" s="11">
        <f t="shared" si="8"/>
        <v>101.9774011299435</v>
      </c>
      <c r="Z23" s="11">
        <f t="shared" si="9"/>
        <v>13</v>
      </c>
      <c r="AA23" s="11">
        <f>VLOOKUP(B23,[1]高一上!$B:$K,9,0)</f>
        <v>105</v>
      </c>
      <c r="AB23" s="11" t="str">
        <f>VLOOKUP(B23,[1]高一上!$B:$K,10,0)</f>
        <v>拉初</v>
      </c>
      <c r="AC23" s="11">
        <f t="shared" si="10"/>
        <v>98.022598870056498</v>
      </c>
      <c r="AD23" s="11">
        <f t="shared" si="11"/>
        <v>20</v>
      </c>
      <c r="AE23" s="11">
        <f>VLOOKUP(B23,[1]中考!$B:$I,8,0)</f>
        <v>141</v>
      </c>
      <c r="AF23" s="11">
        <f t="shared" si="12"/>
        <v>13</v>
      </c>
    </row>
    <row r="24" spans="1:32" x14ac:dyDescent="0.2">
      <c r="A24" s="2" t="s">
        <v>72</v>
      </c>
      <c r="B24" s="2" t="s">
        <v>73</v>
      </c>
      <c r="C24" s="1">
        <v>1</v>
      </c>
      <c r="D24" s="3" t="s">
        <v>9</v>
      </c>
      <c r="E24" s="4" t="s">
        <v>74</v>
      </c>
      <c r="F24" s="1">
        <v>524</v>
      </c>
      <c r="G24" s="13">
        <f>VLOOKUP(B24,'[1]高三下(高考)'!$B:$L,10,0)</f>
        <v>122</v>
      </c>
      <c r="H24" s="12" t="str">
        <f>VLOOKUP(B24,'[1]高三下(高考)'!$B:$L,11,0)</f>
        <v>拉初</v>
      </c>
      <c r="I24" s="15">
        <f t="shared" si="0"/>
        <v>97.457627118644069</v>
      </c>
      <c r="J24" s="11">
        <f t="shared" si="1"/>
        <v>18</v>
      </c>
      <c r="K24" s="11">
        <f>VLOOKUP(B24,[1]高三上!$B:$L,10,0)</f>
        <v>116</v>
      </c>
      <c r="L24" s="11" t="str">
        <f>VLOOKUP(B24,[1]高三上!$B:$L,11,0)</f>
        <v>拉初</v>
      </c>
      <c r="M24" s="11">
        <f t="shared" si="2"/>
        <v>101.12994350282486</v>
      </c>
      <c r="N24" s="11">
        <f t="shared" si="3"/>
        <v>9</v>
      </c>
      <c r="O24" s="11">
        <f>VLOOKUP(B24,[1]高二下!$B:$L,10,0)</f>
        <v>119</v>
      </c>
      <c r="P24" s="11" t="str">
        <f>VLOOKUP(B24,[1]高二下!$B:$L,11,0)</f>
        <v>拉初</v>
      </c>
      <c r="Q24" s="11">
        <f t="shared" si="4"/>
        <v>103.38983050847457</v>
      </c>
      <c r="R24" s="11">
        <f t="shared" si="5"/>
        <v>13</v>
      </c>
      <c r="S24" s="11">
        <f>VLOOKUP(B24,[1]高二上!$B:$L,10,0)</f>
        <v>110</v>
      </c>
      <c r="T24" s="11" t="str">
        <f>VLOOKUP(B24,[1]高二上!$B:$L,11,0)</f>
        <v>拉初</v>
      </c>
      <c r="U24" s="11">
        <f t="shared" si="6"/>
        <v>93.502824858757066</v>
      </c>
      <c r="V24" s="11">
        <f t="shared" si="7"/>
        <v>25</v>
      </c>
      <c r="W24" s="11">
        <f>VLOOKUP(B24,[1]高一下!$B:$L,10,0)</f>
        <v>125</v>
      </c>
      <c r="X24" s="11" t="str">
        <f>VLOOKUP(B24,[1]高一下!$B:$L,11,0)</f>
        <v>拉初</v>
      </c>
      <c r="Y24" s="11">
        <f t="shared" si="8"/>
        <v>100</v>
      </c>
      <c r="Z24" s="11">
        <f t="shared" si="9"/>
        <v>2</v>
      </c>
      <c r="AA24" s="11">
        <f>VLOOKUP(B24,[1]高一上!$B:$K,9,0)</f>
        <v>123.5</v>
      </c>
      <c r="AB24" s="11" t="str">
        <f>VLOOKUP(B24,[1]高一上!$B:$K,10,0)</f>
        <v>拉初</v>
      </c>
      <c r="AC24" s="11">
        <f t="shared" si="10"/>
        <v>99.717514124293785</v>
      </c>
      <c r="AD24" s="11">
        <f t="shared" si="11"/>
        <v>2</v>
      </c>
      <c r="AE24" s="11">
        <f>VLOOKUP(B24,[1]中考!$B:$I,8,0)</f>
        <v>145</v>
      </c>
      <c r="AF24" s="11">
        <f t="shared" si="12"/>
        <v>1</v>
      </c>
    </row>
    <row r="25" spans="1:32" x14ac:dyDescent="0.2">
      <c r="A25" s="2" t="s">
        <v>75</v>
      </c>
      <c r="B25" s="2" t="s">
        <v>76</v>
      </c>
      <c r="C25" s="1">
        <v>1</v>
      </c>
      <c r="D25" s="3" t="s">
        <v>9</v>
      </c>
      <c r="E25" s="4" t="s">
        <v>77</v>
      </c>
      <c r="F25" s="1">
        <v>519</v>
      </c>
      <c r="G25" s="13">
        <f>VLOOKUP(B25,'[1]高三下(高考)'!$B:$L,10,0)</f>
        <v>118</v>
      </c>
      <c r="H25" s="12" t="str">
        <f>VLOOKUP(B25,'[1]高三下(高考)'!$B:$L,11,0)</f>
        <v>拉初</v>
      </c>
      <c r="I25" s="15">
        <f t="shared" si="0"/>
        <v>95.197740112994353</v>
      </c>
      <c r="J25" s="11">
        <f t="shared" si="1"/>
        <v>29</v>
      </c>
      <c r="K25" s="11">
        <f>VLOOKUP(B25,[1]高三上!$B:$L,10,0)</f>
        <v>114</v>
      </c>
      <c r="L25" s="11" t="str">
        <f>VLOOKUP(B25,[1]高三上!$B:$L,11,0)</f>
        <v>拉初</v>
      </c>
      <c r="M25" s="11">
        <f t="shared" si="2"/>
        <v>104.23728813559322</v>
      </c>
      <c r="N25" s="11">
        <f t="shared" si="3"/>
        <v>12</v>
      </c>
      <c r="O25" s="11">
        <f>VLOOKUP(B25,[1]高二下!$B:$L,10,0)</f>
        <v>110</v>
      </c>
      <c r="P25" s="11" t="str">
        <f>VLOOKUP(B25,[1]高二下!$B:$L,11,0)</f>
        <v>拉初</v>
      </c>
      <c r="Q25" s="11">
        <f t="shared" si="4"/>
        <v>94.067796610169495</v>
      </c>
      <c r="R25" s="11">
        <f t="shared" si="5"/>
        <v>27</v>
      </c>
      <c r="S25" s="11">
        <f>VLOOKUP(B25,[1]高二上!$B:$L,10,0)</f>
        <v>120.5</v>
      </c>
      <c r="T25" s="11" t="str">
        <f>VLOOKUP(B25,[1]高二上!$B:$L,11,0)</f>
        <v>拉初</v>
      </c>
      <c r="U25" s="11">
        <f t="shared" si="6"/>
        <v>100.28248587570621</v>
      </c>
      <c r="V25" s="11">
        <f t="shared" si="7"/>
        <v>6</v>
      </c>
      <c r="W25" s="11">
        <f>VLOOKUP(B25,[1]高一下!$B:$L,10,0)</f>
        <v>123</v>
      </c>
      <c r="X25" s="11" t="str">
        <f>VLOOKUP(B25,[1]高一下!$B:$L,11,0)</f>
        <v>拉初</v>
      </c>
      <c r="Y25" s="11">
        <f t="shared" si="8"/>
        <v>107.90960451977401</v>
      </c>
      <c r="Z25" s="11">
        <f t="shared" si="9"/>
        <v>7</v>
      </c>
      <c r="AA25" s="11">
        <f>VLOOKUP(B25,[1]高一上!$B:$K,9,0)</f>
        <v>93.5</v>
      </c>
      <c r="AB25" s="11" t="str">
        <f>VLOOKUP(B25,[1]高一上!$B:$K,10,0)</f>
        <v>张福琴</v>
      </c>
      <c r="AC25" s="11">
        <f t="shared" si="10"/>
        <v>90.677966101694921</v>
      </c>
      <c r="AD25" s="11">
        <f t="shared" si="11"/>
        <v>35</v>
      </c>
      <c r="AE25" s="11">
        <f>VLOOKUP(B25,[1]中考!$B:$I,8,0)</f>
        <v>144</v>
      </c>
      <c r="AF25" s="11">
        <f t="shared" si="12"/>
        <v>2</v>
      </c>
    </row>
    <row r="26" spans="1:32" x14ac:dyDescent="0.2">
      <c r="A26" s="2" t="s">
        <v>78</v>
      </c>
      <c r="B26" s="2" t="s">
        <v>79</v>
      </c>
      <c r="C26" s="1">
        <v>1</v>
      </c>
      <c r="D26" s="3" t="s">
        <v>9</v>
      </c>
      <c r="E26" s="4" t="s">
        <v>80</v>
      </c>
      <c r="F26" s="1">
        <v>516</v>
      </c>
      <c r="G26" s="13">
        <f>VLOOKUP(B26,'[1]高三下(高考)'!$B:$L,10,0)</f>
        <v>92</v>
      </c>
      <c r="H26" s="12" t="str">
        <f>VLOOKUP(B26,'[1]高三下(高考)'!$B:$L,11,0)</f>
        <v>拉初</v>
      </c>
      <c r="I26" s="15">
        <f t="shared" si="0"/>
        <v>98.022598870056498</v>
      </c>
      <c r="J26" s="11">
        <f t="shared" si="1"/>
        <v>152</v>
      </c>
      <c r="K26" s="11">
        <f>VLOOKUP(B26,[1]高三上!$B:$L,10,0)</f>
        <v>65</v>
      </c>
      <c r="L26" s="11" t="str">
        <f>VLOOKUP(B26,[1]高三上!$B:$L,11,0)</f>
        <v>拉初</v>
      </c>
      <c r="M26" s="11">
        <f t="shared" si="2"/>
        <v>103.10734463276836</v>
      </c>
      <c r="N26" s="11">
        <f t="shared" si="3"/>
        <v>145</v>
      </c>
      <c r="O26" s="11">
        <f>VLOOKUP(B26,[1]高二下!$B:$L,10,0)</f>
        <v>74</v>
      </c>
      <c r="P26" s="11" t="str">
        <f>VLOOKUP(B26,[1]高二下!$B:$L,11,0)</f>
        <v>拉初</v>
      </c>
      <c r="Q26" s="11">
        <f t="shared" si="4"/>
        <v>100</v>
      </c>
      <c r="R26" s="11">
        <f t="shared" si="5"/>
        <v>156</v>
      </c>
      <c r="S26" s="11">
        <f>VLOOKUP(B26,[1]高二上!$B:$L,10,0)</f>
        <v>77</v>
      </c>
      <c r="T26" s="11" t="str">
        <f>VLOOKUP(B26,[1]高二上!$B:$L,11,0)</f>
        <v>拉初</v>
      </c>
      <c r="U26" s="11">
        <f t="shared" si="6"/>
        <v>93.220338983050851</v>
      </c>
      <c r="V26" s="11">
        <f t="shared" si="7"/>
        <v>156</v>
      </c>
      <c r="W26" s="11">
        <f>VLOOKUP(B26,[1]高一下!$B:$L,10,0)</f>
        <v>82</v>
      </c>
      <c r="X26" s="11" t="str">
        <f>VLOOKUP(B26,[1]高一下!$B:$L,11,0)</f>
        <v>拉初</v>
      </c>
      <c r="Y26" s="11">
        <f t="shared" si="8"/>
        <v>104.23728813559322</v>
      </c>
      <c r="Z26" s="11">
        <f t="shared" si="9"/>
        <v>132</v>
      </c>
      <c r="AA26" s="11">
        <f>VLOOKUP(B26,[1]高一上!$B:$K,9,0)</f>
        <v>64.5</v>
      </c>
      <c r="AB26" s="11" t="str">
        <f>VLOOKUP(B26,[1]高一上!$B:$K,10,0)</f>
        <v>拉初</v>
      </c>
      <c r="AC26" s="11">
        <f t="shared" si="10"/>
        <v>92.937853107344637</v>
      </c>
      <c r="AD26" s="11">
        <f t="shared" si="11"/>
        <v>147</v>
      </c>
      <c r="AE26" s="11">
        <f>VLOOKUP(B26,[1]中考!$B:$I,8,0)</f>
        <v>121</v>
      </c>
      <c r="AF26" s="11">
        <f t="shared" si="12"/>
        <v>122</v>
      </c>
    </row>
    <row r="27" spans="1:32" x14ac:dyDescent="0.2">
      <c r="A27" s="2" t="s">
        <v>81</v>
      </c>
      <c r="B27" s="2" t="s">
        <v>82</v>
      </c>
      <c r="C27" s="1">
        <v>1</v>
      </c>
      <c r="D27" s="3" t="s">
        <v>9</v>
      </c>
      <c r="E27" s="4" t="s">
        <v>83</v>
      </c>
      <c r="F27" s="1">
        <v>516</v>
      </c>
      <c r="G27" s="13">
        <f>VLOOKUP(B27,'[1]高三下(高考)'!$B:$L,10,0)</f>
        <v>105</v>
      </c>
      <c r="H27" s="12" t="str">
        <f>VLOOKUP(B27,'[1]高三下(高考)'!$B:$L,11,0)</f>
        <v>拉初</v>
      </c>
      <c r="I27" s="15">
        <f t="shared" si="0"/>
        <v>93.78531073446328</v>
      </c>
      <c r="J27" s="11">
        <f t="shared" si="1"/>
        <v>89</v>
      </c>
      <c r="K27" s="11">
        <f>VLOOKUP(B27,[1]高三上!$B:$L,10,0)</f>
        <v>85</v>
      </c>
      <c r="L27" s="11" t="str">
        <f>VLOOKUP(B27,[1]高三上!$B:$L,11,0)</f>
        <v>拉初</v>
      </c>
      <c r="M27" s="11">
        <f t="shared" si="2"/>
        <v>104.80225988700565</v>
      </c>
      <c r="N27" s="11">
        <f t="shared" si="3"/>
        <v>67</v>
      </c>
      <c r="O27" s="11">
        <f>VLOOKUP(B27,[1]高二下!$B:$L,10,0)</f>
        <v>92</v>
      </c>
      <c r="P27" s="11" t="str">
        <f>VLOOKUP(B27,[1]高二下!$B:$L,11,0)</f>
        <v>拉初</v>
      </c>
      <c r="Q27" s="11">
        <f t="shared" si="4"/>
        <v>92.090395480225993</v>
      </c>
      <c r="R27" s="11">
        <f t="shared" si="5"/>
        <v>84</v>
      </c>
      <c r="S27" s="11">
        <f>VLOOKUP(B27,[1]高二上!$B:$L,10,0)</f>
        <v>99</v>
      </c>
      <c r="T27" s="11" t="str">
        <f>VLOOKUP(B27,[1]高二上!$B:$L,11,0)</f>
        <v>拉初</v>
      </c>
      <c r="U27" s="11">
        <f t="shared" si="6"/>
        <v>96.327683615819211</v>
      </c>
      <c r="V27" s="11">
        <f t="shared" si="7"/>
        <v>56</v>
      </c>
      <c r="W27" s="11">
        <f>VLOOKUP(B27,[1]高一下!$B:$L,10,0)</f>
        <v>102</v>
      </c>
      <c r="X27" s="11" t="str">
        <f>VLOOKUP(B27,[1]高一下!$B:$L,11,0)</f>
        <v>拉初</v>
      </c>
      <c r="Y27" s="11">
        <f t="shared" si="8"/>
        <v>105.36723163841808</v>
      </c>
      <c r="Z27" s="11">
        <f t="shared" si="9"/>
        <v>43</v>
      </c>
      <c r="AA27" s="11">
        <f>VLOOKUP(B27,[1]高一上!$B:$K,9,0)</f>
        <v>84.5</v>
      </c>
      <c r="AB27" s="11" t="str">
        <f>VLOOKUP(B27,[1]高一上!$B:$K,10,0)</f>
        <v>拉初</v>
      </c>
      <c r="AC27" s="11">
        <f t="shared" si="10"/>
        <v>112.42937853107344</v>
      </c>
      <c r="AD27" s="11">
        <f t="shared" si="11"/>
        <v>62</v>
      </c>
      <c r="AE27" s="11">
        <f>VLOOKUP(B27,[1]中考!$B:$I,8,0)</f>
        <v>123</v>
      </c>
      <c r="AF27" s="11">
        <f t="shared" si="12"/>
        <v>106</v>
      </c>
    </row>
    <row r="28" spans="1:32" x14ac:dyDescent="0.2">
      <c r="A28" s="2" t="s">
        <v>84</v>
      </c>
      <c r="B28" s="2" t="s">
        <v>85</v>
      </c>
      <c r="C28" s="1">
        <v>1</v>
      </c>
      <c r="D28" s="3" t="s">
        <v>9</v>
      </c>
      <c r="E28" s="4" t="s">
        <v>86</v>
      </c>
      <c r="F28" s="1">
        <v>514</v>
      </c>
      <c r="G28" s="13">
        <f>VLOOKUP(B28,'[1]高三下(高考)'!$B:$L,10,0)</f>
        <v>127</v>
      </c>
      <c r="H28" s="12" t="str">
        <f>VLOOKUP(B28,'[1]高三下(高考)'!$B:$L,11,0)</f>
        <v>拉初</v>
      </c>
      <c r="I28" s="15">
        <f t="shared" si="0"/>
        <v>100</v>
      </c>
      <c r="J28" s="11">
        <f t="shared" si="1"/>
        <v>8</v>
      </c>
      <c r="K28" s="11">
        <f>VLOOKUP(B28,[1]高三上!$B:$L,10,0)</f>
        <v>116.5</v>
      </c>
      <c r="L28" s="11" t="str">
        <f>VLOOKUP(B28,[1]高三上!$B:$L,11,0)</f>
        <v>拉初</v>
      </c>
      <c r="M28" s="11">
        <f t="shared" si="2"/>
        <v>101.41242937853107</v>
      </c>
      <c r="N28" s="11">
        <f t="shared" si="3"/>
        <v>8</v>
      </c>
      <c r="O28" s="11">
        <f>VLOOKUP(B28,[1]高二下!$B:$L,10,0)</f>
        <v>119</v>
      </c>
      <c r="P28" s="11" t="str">
        <f>VLOOKUP(B28,[1]高二下!$B:$L,11,0)</f>
        <v>拉初</v>
      </c>
      <c r="Q28" s="11">
        <f t="shared" si="4"/>
        <v>101.69491525423729</v>
      </c>
      <c r="R28" s="11">
        <f t="shared" si="5"/>
        <v>13</v>
      </c>
      <c r="S28" s="11">
        <f>VLOOKUP(B28,[1]高二上!$B:$L,10,0)</f>
        <v>112.5</v>
      </c>
      <c r="T28" s="11" t="str">
        <f>VLOOKUP(B28,[1]高二上!$B:$L,11,0)</f>
        <v>拉初</v>
      </c>
      <c r="U28" s="11">
        <f t="shared" si="6"/>
        <v>100.28248587570621</v>
      </c>
      <c r="V28" s="11">
        <f t="shared" si="7"/>
        <v>19</v>
      </c>
      <c r="W28" s="11">
        <f>VLOOKUP(B28,[1]高一下!$B:$L,10,0)</f>
        <v>114</v>
      </c>
      <c r="X28" s="11" t="str">
        <f>VLOOKUP(B28,[1]高一下!$B:$L,11,0)</f>
        <v>拉初</v>
      </c>
      <c r="Y28" s="11">
        <f t="shared" si="8"/>
        <v>100.56497175141243</v>
      </c>
      <c r="Z28" s="11">
        <f t="shared" si="9"/>
        <v>20</v>
      </c>
      <c r="AA28" s="11">
        <f>VLOOKUP(B28,[1]高一上!$B:$K,9,0)</f>
        <v>103.5</v>
      </c>
      <c r="AB28" s="11" t="str">
        <f>VLOOKUP(B28,[1]高一上!$B:$K,10,0)</f>
        <v>朱恩凡</v>
      </c>
      <c r="AC28" s="11">
        <f t="shared" si="10"/>
        <v>94.067796610169495</v>
      </c>
      <c r="AD28" s="11">
        <f t="shared" si="11"/>
        <v>22</v>
      </c>
      <c r="AE28" s="11">
        <f>VLOOKUP(B28,[1]中考!$B:$I,8,0)</f>
        <v>145</v>
      </c>
      <c r="AF28" s="11">
        <f t="shared" si="12"/>
        <v>1</v>
      </c>
    </row>
    <row r="29" spans="1:32" x14ac:dyDescent="0.2">
      <c r="A29" s="2" t="s">
        <v>87</v>
      </c>
      <c r="B29" s="2" t="s">
        <v>88</v>
      </c>
      <c r="C29" s="1">
        <v>1</v>
      </c>
      <c r="D29" s="3" t="s">
        <v>9</v>
      </c>
      <c r="E29" s="4" t="s">
        <v>89</v>
      </c>
      <c r="F29" s="1">
        <v>509</v>
      </c>
      <c r="G29" s="13">
        <f>VLOOKUP(B29,'[1]高三下(高考)'!$B:$L,10,0)</f>
        <v>116</v>
      </c>
      <c r="H29" s="12" t="str">
        <f>VLOOKUP(B29,'[1]高三下(高考)'!$B:$L,11,0)</f>
        <v>拉初</v>
      </c>
      <c r="I29" s="15">
        <f t="shared" si="0"/>
        <v>105.64971751412429</v>
      </c>
      <c r="J29" s="11">
        <f t="shared" si="1"/>
        <v>38</v>
      </c>
      <c r="K29" s="11">
        <f>VLOOKUP(B29,[1]高三上!$B:$L,10,0)</f>
        <v>87.5</v>
      </c>
      <c r="L29" s="11" t="str">
        <f>VLOOKUP(B29,[1]高三上!$B:$L,11,0)</f>
        <v>拉初</v>
      </c>
      <c r="M29" s="11">
        <f t="shared" si="2"/>
        <v>102.25988700564972</v>
      </c>
      <c r="N29" s="11">
        <f t="shared" si="3"/>
        <v>58</v>
      </c>
      <c r="O29" s="11">
        <f>VLOOKUP(B29,[1]高二下!$B:$L,10,0)</f>
        <v>97.5</v>
      </c>
      <c r="P29" s="11" t="str">
        <f>VLOOKUP(B29,[1]高二下!$B:$L,11,0)</f>
        <v>拉初</v>
      </c>
      <c r="Q29" s="11">
        <f t="shared" si="4"/>
        <v>121.1864406779661</v>
      </c>
      <c r="R29" s="11">
        <f t="shared" si="5"/>
        <v>66</v>
      </c>
      <c r="S29" s="11">
        <f>VLOOKUP(B29,[1]高二上!$B:$L,10,0)</f>
        <v>80</v>
      </c>
      <c r="T29" s="11" t="str">
        <f>VLOOKUP(B29,[1]高二上!$B:$L,11,0)</f>
        <v>拉初</v>
      </c>
      <c r="U29" s="11">
        <f t="shared" si="6"/>
        <v>92.090395480225993</v>
      </c>
      <c r="V29" s="11">
        <f t="shared" si="7"/>
        <v>141</v>
      </c>
      <c r="W29" s="11">
        <f>VLOOKUP(B29,[1]高一下!$B:$L,10,0)</f>
        <v>85.5</v>
      </c>
      <c r="X29" s="11" t="str">
        <f>VLOOKUP(B29,[1]高一下!$B:$L,11,0)</f>
        <v>拉初</v>
      </c>
      <c r="Y29" s="11">
        <f t="shared" si="8"/>
        <v>80.790960451977398</v>
      </c>
      <c r="Z29" s="11">
        <f t="shared" si="9"/>
        <v>113</v>
      </c>
      <c r="AA29" s="11">
        <f>VLOOKUP(B29,[1]高一上!$B:$K,9,0)</f>
        <v>88.5</v>
      </c>
      <c r="AB29" s="11" t="str">
        <f>VLOOKUP(B29,[1]高一上!$B:$K,10,0)</f>
        <v>拉初</v>
      </c>
      <c r="AC29" s="11">
        <f t="shared" si="10"/>
        <v>104.51977401129943</v>
      </c>
      <c r="AD29" s="11">
        <f t="shared" si="11"/>
        <v>45</v>
      </c>
      <c r="AE29" s="11">
        <f>VLOOKUP(B29,[1]中考!$B:$I,8,0)</f>
        <v>129</v>
      </c>
      <c r="AF29" s="11">
        <f t="shared" si="12"/>
        <v>61</v>
      </c>
    </row>
    <row r="30" spans="1:32" x14ac:dyDescent="0.2">
      <c r="A30" s="2" t="s">
        <v>90</v>
      </c>
      <c r="B30" s="2" t="s">
        <v>91</v>
      </c>
      <c r="C30" s="1">
        <v>1</v>
      </c>
      <c r="D30" s="3" t="s">
        <v>9</v>
      </c>
      <c r="E30" s="4" t="s">
        <v>92</v>
      </c>
      <c r="F30" s="1">
        <v>509</v>
      </c>
      <c r="G30" s="13">
        <f>VLOOKUP(B30,'[1]高三下(高考)'!$B:$L,10,0)</f>
        <v>131</v>
      </c>
      <c r="H30" s="12" t="str">
        <f>VLOOKUP(B30,'[1]高三下(高考)'!$B:$L,11,0)</f>
        <v>拉初</v>
      </c>
      <c r="I30" s="15">
        <f t="shared" si="0"/>
        <v>100.28248587570621</v>
      </c>
      <c r="J30" s="11">
        <f t="shared" si="1"/>
        <v>3</v>
      </c>
      <c r="K30" s="11">
        <f>VLOOKUP(B30,[1]高三上!$B:$L,10,0)</f>
        <v>122</v>
      </c>
      <c r="L30" s="11" t="str">
        <f>VLOOKUP(B30,[1]高三上!$B:$L,11,0)</f>
        <v>拉初</v>
      </c>
      <c r="M30" s="11">
        <f t="shared" si="2"/>
        <v>100.56497175141243</v>
      </c>
      <c r="N30" s="11">
        <f t="shared" si="3"/>
        <v>4</v>
      </c>
      <c r="O30" s="11">
        <f>VLOOKUP(B30,[1]高二下!$B:$L,10,0)</f>
        <v>125</v>
      </c>
      <c r="P30" s="11" t="str">
        <f>VLOOKUP(B30,[1]高二下!$B:$L,11,0)</f>
        <v>拉初</v>
      </c>
      <c r="Q30" s="11">
        <f t="shared" si="4"/>
        <v>101.41242937853107</v>
      </c>
      <c r="R30" s="11">
        <f t="shared" si="5"/>
        <v>6</v>
      </c>
      <c r="S30" s="11">
        <f>VLOOKUP(B30,[1]高二上!$B:$L,10,0)</f>
        <v>117.5</v>
      </c>
      <c r="T30" s="11" t="str">
        <f>VLOOKUP(B30,[1]高二上!$B:$L,11,0)</f>
        <v>拉初</v>
      </c>
      <c r="U30" s="11">
        <f t="shared" si="6"/>
        <v>98.022598870056498</v>
      </c>
      <c r="V30" s="11">
        <f t="shared" si="7"/>
        <v>11</v>
      </c>
      <c r="W30" s="11">
        <f>VLOOKUP(B30,[1]高一下!$B:$L,10,0)</f>
        <v>124</v>
      </c>
      <c r="X30" s="11" t="str">
        <f>VLOOKUP(B30,[1]高一下!$B:$L,11,0)</f>
        <v>拉初</v>
      </c>
      <c r="Y30" s="11">
        <f t="shared" si="8"/>
        <v>99.152542372881356</v>
      </c>
      <c r="Z30" s="11">
        <f t="shared" si="9"/>
        <v>4</v>
      </c>
      <c r="AA30" s="11">
        <f>VLOOKUP(B30,[1]高一上!$B:$K,9,0)</f>
        <v>126.5</v>
      </c>
      <c r="AB30" s="11" t="str">
        <f>VLOOKUP(B30,[1]高一上!$B:$K,10,0)</f>
        <v>拉初</v>
      </c>
      <c r="AC30" s="11">
        <f t="shared" si="10"/>
        <v>100.56497175141243</v>
      </c>
      <c r="AD30" s="11">
        <f t="shared" si="11"/>
        <v>1</v>
      </c>
      <c r="AE30" s="11">
        <f>VLOOKUP(B30,[1]中考!$B:$I,8,0)</f>
        <v>143</v>
      </c>
      <c r="AF30" s="11">
        <f t="shared" si="12"/>
        <v>3</v>
      </c>
    </row>
    <row r="31" spans="1:32" x14ac:dyDescent="0.2">
      <c r="A31" s="2" t="s">
        <v>93</v>
      </c>
      <c r="B31" s="2" t="s">
        <v>94</v>
      </c>
      <c r="C31" s="1">
        <v>1</v>
      </c>
      <c r="D31" s="3" t="s">
        <v>9</v>
      </c>
      <c r="E31" s="4" t="s">
        <v>95</v>
      </c>
      <c r="F31" s="1">
        <v>506</v>
      </c>
      <c r="G31" s="13">
        <f>VLOOKUP(B31,'[1]高三下(高考)'!$B:$L,10,0)</f>
        <v>115</v>
      </c>
      <c r="H31" s="12" t="str">
        <f>VLOOKUP(B31,'[1]高三下(高考)'!$B:$L,11,0)</f>
        <v>拉初</v>
      </c>
      <c r="I31" s="15">
        <f t="shared" si="0"/>
        <v>118.92655367231639</v>
      </c>
      <c r="J31" s="11">
        <f t="shared" si="1"/>
        <v>39</v>
      </c>
      <c r="K31" s="11">
        <f>VLOOKUP(B31,[1]高三上!$B:$L,10,0)</f>
        <v>75.5</v>
      </c>
      <c r="L31" s="11" t="str">
        <f>VLOOKUP(B31,[1]高三上!$B:$L,11,0)</f>
        <v>拉初</v>
      </c>
      <c r="M31" s="11">
        <f t="shared" si="2"/>
        <v>83.050847457627128</v>
      </c>
      <c r="N31" s="11">
        <f t="shared" si="3"/>
        <v>106</v>
      </c>
      <c r="O31" s="11">
        <f>VLOOKUP(B31,[1]高二下!$B:$L,10,0)</f>
        <v>102.5</v>
      </c>
      <c r="P31" s="11" t="str">
        <f>VLOOKUP(B31,[1]高二下!$B:$L,11,0)</f>
        <v>拉初</v>
      </c>
      <c r="Q31" s="11">
        <f t="shared" si="4"/>
        <v>98.870056497175142</v>
      </c>
      <c r="R31" s="11">
        <f t="shared" si="5"/>
        <v>46</v>
      </c>
      <c r="S31" s="11">
        <f>VLOOKUP(B31,[1]高二上!$B:$L,10,0)</f>
        <v>104</v>
      </c>
      <c r="T31" s="11" t="str">
        <f>VLOOKUP(B31,[1]高二上!$B:$L,11,0)</f>
        <v>拉初</v>
      </c>
      <c r="U31" s="11">
        <f t="shared" si="6"/>
        <v>106.77966101694915</v>
      </c>
      <c r="V31" s="11">
        <f t="shared" si="7"/>
        <v>42</v>
      </c>
      <c r="W31" s="11">
        <f>VLOOKUP(B31,[1]高一下!$B:$L,10,0)</f>
        <v>96.5</v>
      </c>
      <c r="X31" s="11" t="str">
        <f>VLOOKUP(B31,[1]高一下!$B:$L,11,0)</f>
        <v>拉初</v>
      </c>
      <c r="Y31" s="11">
        <f t="shared" si="8"/>
        <v>102.54237288135593</v>
      </c>
      <c r="Z31" s="11">
        <f t="shared" si="9"/>
        <v>66</v>
      </c>
      <c r="AA31" s="11">
        <f>VLOOKUP(B31,[1]高一上!$B:$K,9,0)</f>
        <v>79.5</v>
      </c>
      <c r="AB31" s="11" t="str">
        <f>VLOOKUP(B31,[1]高一上!$B:$K,10,0)</f>
        <v>拉初</v>
      </c>
      <c r="AC31" s="11">
        <f t="shared" si="10"/>
        <v>106.21468926553672</v>
      </c>
      <c r="AD31" s="11">
        <f t="shared" si="11"/>
        <v>75</v>
      </c>
      <c r="AE31" s="11">
        <f>VLOOKUP(B31,[1]中考!$B:$I,8,0)</f>
        <v>124</v>
      </c>
      <c r="AF31" s="11">
        <f t="shared" si="12"/>
        <v>97</v>
      </c>
    </row>
    <row r="32" spans="1:32" x14ac:dyDescent="0.2">
      <c r="A32" s="2" t="s">
        <v>96</v>
      </c>
      <c r="B32" s="2" t="s">
        <v>97</v>
      </c>
      <c r="C32" s="1">
        <v>1</v>
      </c>
      <c r="D32" s="3" t="s">
        <v>9</v>
      </c>
      <c r="E32" s="4" t="s">
        <v>98</v>
      </c>
      <c r="F32" s="1">
        <v>504</v>
      </c>
      <c r="G32" s="13">
        <f>VLOOKUP(B32,'[1]高三下(高考)'!$B:$L,10,0)</f>
        <v>120</v>
      </c>
      <c r="H32" s="12" t="str">
        <f>VLOOKUP(B32,'[1]高三下(高考)'!$B:$L,11,0)</f>
        <v>拉初</v>
      </c>
      <c r="I32" s="15">
        <f t="shared" si="0"/>
        <v>109.88700564971751</v>
      </c>
      <c r="J32" s="11">
        <f t="shared" si="1"/>
        <v>26</v>
      </c>
      <c r="K32" s="11">
        <f>VLOOKUP(B32,[1]高三上!$B:$L,10,0)</f>
        <v>86.5</v>
      </c>
      <c r="L32" s="11" t="str">
        <f>VLOOKUP(B32,[1]高三上!$B:$L,11,0)</f>
        <v>拉初</v>
      </c>
      <c r="M32" s="11">
        <f t="shared" si="2"/>
        <v>94.350282485875709</v>
      </c>
      <c r="N32" s="11">
        <f t="shared" si="3"/>
        <v>61</v>
      </c>
      <c r="O32" s="11">
        <f>VLOOKUP(B32,[1]高二下!$B:$L,10,0)</f>
        <v>104.5</v>
      </c>
      <c r="P32" s="11" t="str">
        <f>VLOOKUP(B32,[1]高二下!$B:$L,11,0)</f>
        <v>拉初</v>
      </c>
      <c r="Q32" s="11">
        <f t="shared" si="4"/>
        <v>98.587570621468927</v>
      </c>
      <c r="R32" s="11">
        <f t="shared" si="5"/>
        <v>41</v>
      </c>
      <c r="S32" s="11">
        <f>VLOOKUP(B32,[1]高二上!$B:$L,10,0)</f>
        <v>106</v>
      </c>
      <c r="T32" s="11" t="str">
        <f>VLOOKUP(B32,[1]高二上!$B:$L,11,0)</f>
        <v>拉初</v>
      </c>
      <c r="U32" s="11">
        <f t="shared" si="6"/>
        <v>102.54237288135593</v>
      </c>
      <c r="V32" s="11">
        <f t="shared" si="7"/>
        <v>36</v>
      </c>
      <c r="W32" s="11">
        <f>VLOOKUP(B32,[1]高一下!$B:$L,10,0)</f>
        <v>101.5</v>
      </c>
      <c r="X32" s="11" t="str">
        <f>VLOOKUP(B32,[1]高一下!$B:$L,11,0)</f>
        <v>拉初</v>
      </c>
      <c r="Y32" s="11">
        <f t="shared" si="8"/>
        <v>95.197740112994353</v>
      </c>
      <c r="Z32" s="11">
        <f t="shared" si="9"/>
        <v>45</v>
      </c>
      <c r="AA32" s="11">
        <f>VLOOKUP(B32,[1]高一上!$B:$K,9,0)</f>
        <v>96</v>
      </c>
      <c r="AB32" s="11" t="str">
        <f>VLOOKUP(B32,[1]高一上!$B:$K,10,0)</f>
        <v>拉初</v>
      </c>
      <c r="AC32" s="11">
        <f t="shared" si="10"/>
        <v>100</v>
      </c>
      <c r="AD32" s="11">
        <f t="shared" si="11"/>
        <v>28</v>
      </c>
      <c r="AE32" s="11">
        <f>VLOOKUP(B32,[1]中考!$B:$I,8,0)</f>
        <v>136</v>
      </c>
      <c r="AF32" s="11">
        <f t="shared" si="12"/>
        <v>28</v>
      </c>
    </row>
    <row r="33" spans="1:32" x14ac:dyDescent="0.2">
      <c r="A33" s="2" t="s">
        <v>99</v>
      </c>
      <c r="B33" s="2" t="s">
        <v>100</v>
      </c>
      <c r="C33" s="1">
        <v>1</v>
      </c>
      <c r="D33" s="3" t="s">
        <v>9</v>
      </c>
      <c r="E33" s="4" t="s">
        <v>101</v>
      </c>
      <c r="F33" s="1">
        <v>502</v>
      </c>
      <c r="G33" s="13">
        <f>VLOOKUP(B33,'[1]高三下(高考)'!$B:$L,10,0)</f>
        <v>128</v>
      </c>
      <c r="H33" s="12" t="str">
        <f>VLOOKUP(B33,'[1]高三下(高考)'!$B:$L,11,0)</f>
        <v>拉初</v>
      </c>
      <c r="I33" s="15">
        <f t="shared" si="0"/>
        <v>101.69491525423729</v>
      </c>
      <c r="J33" s="11">
        <f t="shared" si="1"/>
        <v>5</v>
      </c>
      <c r="K33" s="11">
        <f>VLOOKUP(B33,[1]高三上!$B:$L,10,0)</f>
        <v>115</v>
      </c>
      <c r="L33" s="11" t="str">
        <f>VLOOKUP(B33,[1]高三上!$B:$L,11,0)</f>
        <v>拉初</v>
      </c>
      <c r="M33" s="11">
        <f t="shared" si="2"/>
        <v>97.457627118644069</v>
      </c>
      <c r="N33" s="11">
        <f t="shared" si="3"/>
        <v>11</v>
      </c>
      <c r="O33" s="11">
        <f>VLOOKUP(B33,[1]高二下!$B:$L,10,0)</f>
        <v>129.5</v>
      </c>
      <c r="P33" s="11" t="str">
        <f>VLOOKUP(B33,[1]高二下!$B:$L,11,0)</f>
        <v>拉初</v>
      </c>
      <c r="Q33" s="11">
        <f t="shared" si="4"/>
        <v>100.28248587570621</v>
      </c>
      <c r="R33" s="11">
        <f t="shared" si="5"/>
        <v>2</v>
      </c>
      <c r="S33" s="11">
        <f>VLOOKUP(B33,[1]高二上!$B:$L,10,0)</f>
        <v>126.5</v>
      </c>
      <c r="T33" s="11" t="str">
        <f>VLOOKUP(B33,[1]高二上!$B:$L,11,0)</f>
        <v>拉初</v>
      </c>
      <c r="U33" s="11">
        <f t="shared" si="6"/>
        <v>100.28248587570621</v>
      </c>
      <c r="V33" s="11">
        <f t="shared" si="7"/>
        <v>3</v>
      </c>
      <c r="W33" s="11">
        <f>VLOOKUP(B33,[1]高一下!$B:$L,10,0)</f>
        <v>124</v>
      </c>
      <c r="X33" s="11" t="str">
        <f>VLOOKUP(B33,[1]高一下!$B:$L,11,0)</f>
        <v>拉初</v>
      </c>
      <c r="Y33" s="11">
        <f t="shared" si="8"/>
        <v>101.69491525423729</v>
      </c>
      <c r="Z33" s="11">
        <f t="shared" si="9"/>
        <v>4</v>
      </c>
      <c r="AA33" s="11">
        <f>VLOOKUP(B33,[1]高一上!$B:$K,9,0)</f>
        <v>113</v>
      </c>
      <c r="AB33" s="11" t="str">
        <f>VLOOKUP(B33,[1]高一上!$B:$K,10,0)</f>
        <v>拉初</v>
      </c>
      <c r="AC33" s="11">
        <f t="shared" si="10"/>
        <v>100.84745762711864</v>
      </c>
      <c r="AD33" s="11">
        <f t="shared" si="11"/>
        <v>10</v>
      </c>
      <c r="AE33" s="11">
        <f>VLOOKUP(B33,[1]中考!$B:$I,8,0)</f>
        <v>140</v>
      </c>
      <c r="AF33" s="11">
        <f t="shared" si="12"/>
        <v>13</v>
      </c>
    </row>
    <row r="34" spans="1:32" x14ac:dyDescent="0.2">
      <c r="A34" s="2" t="s">
        <v>102</v>
      </c>
      <c r="B34" s="2" t="s">
        <v>103</v>
      </c>
      <c r="C34" s="1">
        <v>1</v>
      </c>
      <c r="D34" s="3" t="s">
        <v>9</v>
      </c>
      <c r="E34" s="4" t="s">
        <v>104</v>
      </c>
      <c r="F34" s="1">
        <v>501</v>
      </c>
      <c r="G34" s="13">
        <f>VLOOKUP(B34,'[1]高三下(高考)'!$B:$L,10,0)</f>
        <v>121</v>
      </c>
      <c r="H34" s="12" t="str">
        <f>VLOOKUP(B34,'[1]高三下(高考)'!$B:$L,11,0)</f>
        <v>拉初</v>
      </c>
      <c r="I34" s="15">
        <f t="shared" si="0"/>
        <v>95.480225988700568</v>
      </c>
      <c r="J34" s="11">
        <f t="shared" si="1"/>
        <v>23</v>
      </c>
      <c r="K34" s="11">
        <f>VLOOKUP(B34,[1]高三上!$B:$L,10,0)</f>
        <v>118.5</v>
      </c>
      <c r="L34" s="11" t="str">
        <f>VLOOKUP(B34,[1]高三上!$B:$L,11,0)</f>
        <v>拉初</v>
      </c>
      <c r="M34" s="11">
        <f t="shared" si="2"/>
        <v>100.56497175141243</v>
      </c>
      <c r="N34" s="11">
        <f t="shared" si="3"/>
        <v>7</v>
      </c>
      <c r="O34" s="11">
        <f>VLOOKUP(B34,[1]高二下!$B:$L,10,0)</f>
        <v>123</v>
      </c>
      <c r="P34" s="11" t="str">
        <f>VLOOKUP(B34,[1]高二下!$B:$L,11,0)</f>
        <v>拉初</v>
      </c>
      <c r="Q34" s="11">
        <f t="shared" si="4"/>
        <v>104.51977401129943</v>
      </c>
      <c r="R34" s="11">
        <f t="shared" si="5"/>
        <v>9</v>
      </c>
      <c r="S34" s="11">
        <f>VLOOKUP(B34,[1]高二上!$B:$L,10,0)</f>
        <v>110</v>
      </c>
      <c r="T34" s="11" t="str">
        <f>VLOOKUP(B34,[1]高二上!$B:$L,11,0)</f>
        <v>拉初</v>
      </c>
      <c r="U34" s="11">
        <f t="shared" si="6"/>
        <v>95.762711864406782</v>
      </c>
      <c r="V34" s="11">
        <f t="shared" si="7"/>
        <v>25</v>
      </c>
      <c r="W34" s="11">
        <f>VLOOKUP(B34,[1]高一下!$B:$L,10,0)</f>
        <v>119</v>
      </c>
      <c r="X34" s="11" t="str">
        <f>VLOOKUP(B34,[1]高一下!$B:$L,11,0)</f>
        <v>拉初</v>
      </c>
      <c r="Y34" s="11">
        <f t="shared" si="8"/>
        <v>100.84745762711864</v>
      </c>
      <c r="Z34" s="11">
        <f t="shared" si="9"/>
        <v>10</v>
      </c>
      <c r="AA34" s="11">
        <f>VLOOKUP(B34,[1]高一上!$B:$K,9,0)</f>
        <v>110</v>
      </c>
      <c r="AB34" s="11" t="str">
        <f>VLOOKUP(B34,[1]高一上!$B:$K,10,0)</f>
        <v>朱恩凡</v>
      </c>
      <c r="AC34" s="11">
        <f t="shared" si="10"/>
        <v>100.28248587570621</v>
      </c>
      <c r="AD34" s="11">
        <f t="shared" si="11"/>
        <v>13</v>
      </c>
      <c r="AE34" s="11">
        <f>VLOOKUP(B34,[1]中考!$B:$I,8,0)</f>
        <v>139</v>
      </c>
      <c r="AF34" s="11">
        <f t="shared" si="12"/>
        <v>14</v>
      </c>
    </row>
    <row r="35" spans="1:32" x14ac:dyDescent="0.2">
      <c r="A35" s="2" t="s">
        <v>105</v>
      </c>
      <c r="B35" s="2" t="s">
        <v>106</v>
      </c>
      <c r="C35" s="1">
        <v>1</v>
      </c>
      <c r="D35" s="3" t="s">
        <v>9</v>
      </c>
      <c r="E35" s="4" t="s">
        <v>107</v>
      </c>
      <c r="F35" s="1">
        <v>501</v>
      </c>
      <c r="G35" s="13">
        <f>VLOOKUP(B35,'[1]高三下(高考)'!$B:$L,10,0)</f>
        <v>125</v>
      </c>
      <c r="H35" s="12" t="str">
        <f>VLOOKUP(B35,'[1]高三下(高考)'!$B:$L,11,0)</f>
        <v>拉初</v>
      </c>
      <c r="I35" s="15">
        <f t="shared" si="0"/>
        <v>106.21468926553672</v>
      </c>
      <c r="J35" s="11">
        <f t="shared" si="1"/>
        <v>13</v>
      </c>
      <c r="K35" s="11">
        <f>VLOOKUP(B35,[1]高三上!$B:$L,10,0)</f>
        <v>98.5</v>
      </c>
      <c r="L35" s="11" t="str">
        <f>VLOOKUP(B35,[1]高三上!$B:$L,11,0)</f>
        <v>拉初</v>
      </c>
      <c r="M35" s="11">
        <f t="shared" si="2"/>
        <v>94.632768361581924</v>
      </c>
      <c r="N35" s="11">
        <f t="shared" si="3"/>
        <v>35</v>
      </c>
      <c r="O35" s="11">
        <f>VLOOKUP(B35,[1]高二下!$B:$L,10,0)</f>
        <v>116.5</v>
      </c>
      <c r="P35" s="11" t="str">
        <f>VLOOKUP(B35,[1]高二下!$B:$L,11,0)</f>
        <v>拉初</v>
      </c>
      <c r="Q35" s="11">
        <f t="shared" si="4"/>
        <v>100.56497175141243</v>
      </c>
      <c r="R35" s="11">
        <f t="shared" si="5"/>
        <v>16</v>
      </c>
      <c r="S35" s="11">
        <f>VLOOKUP(B35,[1]高二上!$B:$L,10,0)</f>
        <v>113.5</v>
      </c>
      <c r="T35" s="11" t="str">
        <f>VLOOKUP(B35,[1]高二上!$B:$L,11,0)</f>
        <v>拉初</v>
      </c>
      <c r="U35" s="11">
        <f t="shared" si="6"/>
        <v>100.84745762711864</v>
      </c>
      <c r="V35" s="11">
        <f t="shared" si="7"/>
        <v>18</v>
      </c>
      <c r="W35" s="11">
        <f>VLOOKUP(B35,[1]高一下!$B:$L,10,0)</f>
        <v>113.5</v>
      </c>
      <c r="X35" s="11" t="str">
        <f>VLOOKUP(B35,[1]高一下!$B:$L,11,0)</f>
        <v>拉初</v>
      </c>
      <c r="Y35" s="11">
        <f t="shared" si="8"/>
        <v>94.915254237288138</v>
      </c>
      <c r="Z35" s="11">
        <f t="shared" si="9"/>
        <v>21</v>
      </c>
      <c r="AA35" s="11">
        <f>VLOOKUP(B35,[1]高一上!$B:$K,9,0)</f>
        <v>122</v>
      </c>
      <c r="AB35" s="11" t="str">
        <f>VLOOKUP(B35,[1]高一上!$B:$K,10,0)</f>
        <v>拉初</v>
      </c>
      <c r="AC35" s="11">
        <f t="shared" si="10"/>
        <v>99.435028248587571</v>
      </c>
      <c r="AD35" s="11">
        <f t="shared" si="11"/>
        <v>3</v>
      </c>
      <c r="AE35" s="11">
        <f>VLOOKUP(B35,[1]中考!$B:$I,8,0)</f>
        <v>144</v>
      </c>
      <c r="AF35" s="11">
        <f t="shared" si="12"/>
        <v>1</v>
      </c>
    </row>
    <row r="36" spans="1:32" x14ac:dyDescent="0.2">
      <c r="A36" s="2" t="s">
        <v>108</v>
      </c>
      <c r="B36" s="2" t="s">
        <v>109</v>
      </c>
      <c r="C36" s="1">
        <v>1</v>
      </c>
      <c r="D36" s="3" t="s">
        <v>9</v>
      </c>
      <c r="E36" s="4" t="s">
        <v>110</v>
      </c>
      <c r="F36" s="1">
        <v>499</v>
      </c>
      <c r="G36" s="13">
        <f>VLOOKUP(B36,'[1]高三下(高考)'!$B:$L,10,0)</f>
        <v>118</v>
      </c>
      <c r="H36" s="12" t="str">
        <f>VLOOKUP(B36,'[1]高三下(高考)'!$B:$L,11,0)</f>
        <v>拉初</v>
      </c>
      <c r="I36" s="15">
        <f t="shared" si="0"/>
        <v>126.83615819209039</v>
      </c>
      <c r="J36" s="11">
        <f t="shared" si="1"/>
        <v>29</v>
      </c>
      <c r="K36" s="11">
        <f>VLOOKUP(B36,[1]高三上!$B:$L,10,0)</f>
        <v>71</v>
      </c>
      <c r="L36" s="11" t="str">
        <f>VLOOKUP(B36,[1]高三上!$B:$L,11,0)</f>
        <v>拉初</v>
      </c>
      <c r="M36" s="11">
        <f t="shared" si="2"/>
        <v>85.028248587570616</v>
      </c>
      <c r="N36" s="11">
        <f t="shared" si="3"/>
        <v>124</v>
      </c>
      <c r="O36" s="11">
        <f>VLOOKUP(B36,[1]高二下!$B:$L,10,0)</f>
        <v>96</v>
      </c>
      <c r="P36" s="11" t="str">
        <f>VLOOKUP(B36,[1]高二下!$B:$L,11,0)</f>
        <v>拉初</v>
      </c>
      <c r="Q36" s="11">
        <f t="shared" si="4"/>
        <v>90.112994350282491</v>
      </c>
      <c r="R36" s="11">
        <f t="shared" si="5"/>
        <v>71</v>
      </c>
      <c r="S36" s="11">
        <f>VLOOKUP(B36,[1]高二上!$B:$L,10,0)</f>
        <v>106</v>
      </c>
      <c r="T36" s="11" t="str">
        <f>VLOOKUP(B36,[1]高二上!$B:$L,11,0)</f>
        <v>拉初</v>
      </c>
      <c r="U36" s="11">
        <f t="shared" si="6"/>
        <v>107.90960451977401</v>
      </c>
      <c r="V36" s="11">
        <f t="shared" si="7"/>
        <v>36</v>
      </c>
      <c r="W36" s="11">
        <f>VLOOKUP(B36,[1]高一下!$B:$L,10,0)</f>
        <v>97</v>
      </c>
      <c r="X36" s="11" t="str">
        <f>VLOOKUP(B36,[1]高一下!$B:$L,11,0)</f>
        <v>拉初</v>
      </c>
      <c r="Y36" s="11">
        <f t="shared" si="8"/>
        <v>109.32203389830508</v>
      </c>
      <c r="Z36" s="11">
        <f t="shared" si="9"/>
        <v>64</v>
      </c>
      <c r="AA36" s="11">
        <f>VLOOKUP(B36,[1]高一上!$B:$K,9,0)</f>
        <v>74.5</v>
      </c>
      <c r="AB36" s="11" t="str">
        <f>VLOOKUP(B36,[1]高一上!$B:$K,10,0)</f>
        <v>拉初</v>
      </c>
      <c r="AC36" s="11">
        <f t="shared" si="10"/>
        <v>96.89265536723164</v>
      </c>
      <c r="AD36" s="11">
        <f t="shared" si="11"/>
        <v>97</v>
      </c>
      <c r="AE36" s="11">
        <f>VLOOKUP(B36,[1]中考!$B:$I,8,0)</f>
        <v>125</v>
      </c>
      <c r="AF36" s="11">
        <f t="shared" si="12"/>
        <v>86</v>
      </c>
    </row>
    <row r="37" spans="1:32" x14ac:dyDescent="0.2">
      <c r="A37" s="2" t="s">
        <v>111</v>
      </c>
      <c r="B37" s="2" t="s">
        <v>112</v>
      </c>
      <c r="C37" s="1">
        <v>1</v>
      </c>
      <c r="D37" s="3" t="s">
        <v>9</v>
      </c>
      <c r="E37" s="4" t="s">
        <v>113</v>
      </c>
      <c r="F37" s="1">
        <v>495</v>
      </c>
      <c r="G37" s="13">
        <f>VLOOKUP(B37,'[1]高三下(高考)'!$B:$L,10,0)</f>
        <v>107</v>
      </c>
      <c r="H37" s="12" t="str">
        <f>VLOOKUP(B37,'[1]高三下(高考)'!$B:$L,11,0)</f>
        <v>拉初</v>
      </c>
      <c r="I37" s="15">
        <f t="shared" si="0"/>
        <v>82.7683615819209</v>
      </c>
      <c r="J37" s="11">
        <f t="shared" si="1"/>
        <v>77</v>
      </c>
      <c r="K37" s="11">
        <f>VLOOKUP(B37,[1]高三上!$B:$L,10,0)</f>
        <v>108</v>
      </c>
      <c r="L37" s="11" t="str">
        <f>VLOOKUP(B37,[1]高三上!$B:$L,11,0)</f>
        <v>拉初</v>
      </c>
      <c r="M37" s="11">
        <f t="shared" si="2"/>
        <v>107.62711864406779</v>
      </c>
      <c r="N37" s="11">
        <f t="shared" si="3"/>
        <v>16</v>
      </c>
      <c r="O37" s="11">
        <f>VLOOKUP(B37,[1]高二下!$B:$L,10,0)</f>
        <v>103</v>
      </c>
      <c r="P37" s="11" t="str">
        <f>VLOOKUP(B37,[1]高二下!$B:$L,11,0)</f>
        <v>拉初</v>
      </c>
      <c r="Q37" s="11">
        <f t="shared" si="4"/>
        <v>95.762711864406782</v>
      </c>
      <c r="R37" s="11">
        <f t="shared" si="5"/>
        <v>43</v>
      </c>
      <c r="S37" s="11">
        <f>VLOOKUP(B37,[1]高二上!$B:$L,10,0)</f>
        <v>109.5</v>
      </c>
      <c r="T37" s="11" t="str">
        <f>VLOOKUP(B37,[1]高二上!$B:$L,11,0)</f>
        <v>拉初</v>
      </c>
      <c r="U37" s="11">
        <f t="shared" si="6"/>
        <v>94.915254237288138</v>
      </c>
      <c r="V37" s="11">
        <f t="shared" si="7"/>
        <v>28</v>
      </c>
      <c r="W37" s="11">
        <f>VLOOKUP(B37,[1]高一下!$B:$L,10,0)</f>
        <v>119</v>
      </c>
      <c r="X37" s="11" t="str">
        <f>VLOOKUP(B37,[1]高一下!$B:$L,11,0)</f>
        <v>拉初</v>
      </c>
      <c r="Y37" s="11">
        <f t="shared" si="8"/>
        <v>102.54237288135593</v>
      </c>
      <c r="Z37" s="11">
        <f t="shared" si="9"/>
        <v>10</v>
      </c>
      <c r="AA37" s="11">
        <f>VLOOKUP(B37,[1]高一上!$B:$K,9,0)</f>
        <v>106</v>
      </c>
      <c r="AB37" s="11" t="str">
        <f>VLOOKUP(B37,[1]高一上!$B:$K,10,0)</f>
        <v>拉初</v>
      </c>
      <c r="AC37" s="11">
        <f t="shared" si="10"/>
        <v>99.717514124293785</v>
      </c>
      <c r="AD37" s="11">
        <f t="shared" si="11"/>
        <v>19</v>
      </c>
      <c r="AE37" s="11">
        <f>VLOOKUP(B37,[1]中考!$B:$I,8,0)</f>
        <v>138</v>
      </c>
      <c r="AF37" s="11">
        <f t="shared" si="12"/>
        <v>18</v>
      </c>
    </row>
    <row r="38" spans="1:32" x14ac:dyDescent="0.2">
      <c r="A38" s="2" t="s">
        <v>114</v>
      </c>
      <c r="B38" s="2" t="s">
        <v>115</v>
      </c>
      <c r="C38" s="1">
        <v>1</v>
      </c>
      <c r="D38" s="3" t="s">
        <v>9</v>
      </c>
      <c r="E38" s="4" t="s">
        <v>116</v>
      </c>
      <c r="F38" s="1">
        <v>495</v>
      </c>
      <c r="G38" s="13">
        <f>VLOOKUP(B38,'[1]高三下(高考)'!$B:$L,10,0)</f>
        <v>117</v>
      </c>
      <c r="H38" s="12" t="str">
        <f>VLOOKUP(B38,'[1]高三下(高考)'!$B:$L,11,0)</f>
        <v>拉初</v>
      </c>
      <c r="I38" s="15">
        <f t="shared" si="0"/>
        <v>104.23728813559322</v>
      </c>
      <c r="J38" s="11">
        <f t="shared" si="1"/>
        <v>32</v>
      </c>
      <c r="K38" s="11">
        <f>VLOOKUP(B38,[1]高三上!$B:$L,10,0)</f>
        <v>92</v>
      </c>
      <c r="L38" s="11" t="str">
        <f>VLOOKUP(B38,[1]高三上!$B:$L,11,0)</f>
        <v>拉初</v>
      </c>
      <c r="M38" s="11">
        <f t="shared" si="2"/>
        <v>92.372881355932208</v>
      </c>
      <c r="N38" s="11">
        <f t="shared" si="3"/>
        <v>47</v>
      </c>
      <c r="O38" s="11">
        <f>VLOOKUP(B38,[1]高二下!$B:$L,10,0)</f>
        <v>114</v>
      </c>
      <c r="P38" s="11" t="str">
        <f>VLOOKUP(B38,[1]高二下!$B:$L,11,0)</f>
        <v>拉初</v>
      </c>
      <c r="Q38" s="11">
        <f t="shared" si="4"/>
        <v>101.41242937853107</v>
      </c>
      <c r="R38" s="11">
        <f t="shared" si="5"/>
        <v>20</v>
      </c>
      <c r="S38" s="11">
        <f>VLOOKUP(B38,[1]高二上!$B:$L,10,0)</f>
        <v>110</v>
      </c>
      <c r="T38" s="11" t="str">
        <f>VLOOKUP(B38,[1]高二上!$B:$L,11,0)</f>
        <v>拉初</v>
      </c>
      <c r="U38" s="11">
        <f t="shared" si="6"/>
        <v>97.457627118644069</v>
      </c>
      <c r="V38" s="11">
        <f t="shared" si="7"/>
        <v>25</v>
      </c>
      <c r="W38" s="11">
        <f>VLOOKUP(B38,[1]高一下!$B:$L,10,0)</f>
        <v>114.5</v>
      </c>
      <c r="X38" s="11" t="str">
        <f>VLOOKUP(B38,[1]高一下!$B:$L,11,0)</f>
        <v>拉初</v>
      </c>
      <c r="Y38" s="11">
        <f t="shared" si="8"/>
        <v>98.870056497175142</v>
      </c>
      <c r="Z38" s="11">
        <f t="shared" si="9"/>
        <v>16</v>
      </c>
      <c r="AA38" s="11">
        <f>VLOOKUP(B38,[1]高一上!$B:$K,9,0)</f>
        <v>111</v>
      </c>
      <c r="AB38" s="11" t="str">
        <f>VLOOKUP(B38,[1]高一上!$B:$K,10,0)</f>
        <v>拉初</v>
      </c>
      <c r="AC38" s="11">
        <f t="shared" si="10"/>
        <v>100</v>
      </c>
      <c r="AD38" s="11">
        <f t="shared" si="11"/>
        <v>12</v>
      </c>
      <c r="AE38" s="11">
        <f>VLOOKUP(B38,[1]中考!$B:$I,8,0)</f>
        <v>140</v>
      </c>
      <c r="AF38" s="11">
        <f t="shared" si="12"/>
        <v>12</v>
      </c>
    </row>
    <row r="39" spans="1:32" x14ac:dyDescent="0.2">
      <c r="A39" s="2" t="s">
        <v>117</v>
      </c>
      <c r="B39" s="2" t="s">
        <v>118</v>
      </c>
      <c r="C39" s="1">
        <v>1</v>
      </c>
      <c r="D39" s="3" t="s">
        <v>9</v>
      </c>
      <c r="E39" s="4" t="s">
        <v>119</v>
      </c>
      <c r="F39" s="1">
        <v>492</v>
      </c>
      <c r="G39" s="13">
        <f>VLOOKUP(B39,'[1]高三下(高考)'!$B:$L,10,0)</f>
        <v>104</v>
      </c>
      <c r="H39" s="12" t="str">
        <f>VLOOKUP(B39,'[1]高三下(高考)'!$B:$L,11,0)</f>
        <v>拉初</v>
      </c>
      <c r="I39" s="15">
        <f t="shared" si="0"/>
        <v>81.355932203389827</v>
      </c>
      <c r="J39" s="11">
        <f t="shared" si="1"/>
        <v>91</v>
      </c>
      <c r="K39" s="11">
        <f>VLOOKUP(B39,[1]高三上!$B:$L,10,0)</f>
        <v>104.5</v>
      </c>
      <c r="L39" s="11" t="str">
        <f>VLOOKUP(B39,[1]高三上!$B:$L,11,0)</f>
        <v>拉初</v>
      </c>
      <c r="M39" s="11">
        <f t="shared" si="2"/>
        <v>100.28248587570621</v>
      </c>
      <c r="N39" s="11">
        <f t="shared" si="3"/>
        <v>25</v>
      </c>
      <c r="O39" s="11">
        <f>VLOOKUP(B39,[1]高二下!$B:$L,10,0)</f>
        <v>110.5</v>
      </c>
      <c r="P39" s="11" t="str">
        <f>VLOOKUP(B39,[1]高二下!$B:$L,11,0)</f>
        <v>拉初</v>
      </c>
      <c r="Q39" s="11">
        <f t="shared" si="4"/>
        <v>99.435028248587571</v>
      </c>
      <c r="R39" s="11">
        <f t="shared" si="5"/>
        <v>26</v>
      </c>
      <c r="S39" s="11">
        <f>VLOOKUP(B39,[1]高二上!$B:$L,10,0)</f>
        <v>110.5</v>
      </c>
      <c r="T39" s="11" t="str">
        <f>VLOOKUP(B39,[1]高二上!$B:$L,11,0)</f>
        <v>拉初</v>
      </c>
      <c r="U39" s="11">
        <f t="shared" si="6"/>
        <v>102.25988700564972</v>
      </c>
      <c r="V39" s="11">
        <f t="shared" si="7"/>
        <v>24</v>
      </c>
      <c r="W39" s="11">
        <f>VLOOKUP(B39,[1]高一下!$B:$L,10,0)</f>
        <v>105.5</v>
      </c>
      <c r="X39" s="11" t="str">
        <f>VLOOKUP(B39,[1]高一下!$B:$L,11,0)</f>
        <v>拉初</v>
      </c>
      <c r="Y39" s="11">
        <f t="shared" si="8"/>
        <v>103.10734463276836</v>
      </c>
      <c r="Z39" s="11">
        <f t="shared" si="9"/>
        <v>32</v>
      </c>
      <c r="AA39" s="11">
        <f>VLOOKUP(B39,[1]高一上!$B:$K,9,0)</f>
        <v>89</v>
      </c>
      <c r="AB39" s="11" t="str">
        <f>VLOOKUP(B39,[1]高一上!$B:$K,10,0)</f>
        <v>拉初</v>
      </c>
      <c r="AC39" s="11">
        <f t="shared" si="10"/>
        <v>88.983050847457633</v>
      </c>
      <c r="AD39" s="11">
        <f t="shared" si="11"/>
        <v>43</v>
      </c>
      <c r="AE39" s="11">
        <f>VLOOKUP(B39,[1]中考!$B:$I,8,0)</f>
        <v>142</v>
      </c>
      <c r="AF39" s="11">
        <f t="shared" si="12"/>
        <v>4</v>
      </c>
    </row>
    <row r="40" spans="1:32" x14ac:dyDescent="0.2">
      <c r="A40" s="2" t="s">
        <v>120</v>
      </c>
      <c r="B40" s="2" t="s">
        <v>121</v>
      </c>
      <c r="C40" s="1">
        <v>1</v>
      </c>
      <c r="D40" s="3" t="s">
        <v>9</v>
      </c>
      <c r="E40" s="4" t="s">
        <v>122</v>
      </c>
      <c r="F40" s="1">
        <v>491</v>
      </c>
      <c r="G40" s="13">
        <f>VLOOKUP(B40,'[1]高三下(高考)'!$B:$L,10,0)</f>
        <v>81</v>
      </c>
      <c r="H40" s="12" t="str">
        <f>VLOOKUP(B40,'[1]高三下(高考)'!$B:$L,11,0)</f>
        <v>拉初</v>
      </c>
      <c r="I40" s="15">
        <f t="shared" si="0"/>
        <v>86.440677966101703</v>
      </c>
      <c r="J40" s="11">
        <f t="shared" si="1"/>
        <v>200</v>
      </c>
      <c r="K40" s="11">
        <f>VLOOKUP(B40,[1]高三上!$B:$L,10,0)</f>
        <v>63</v>
      </c>
      <c r="L40" s="11" t="str">
        <f>VLOOKUP(B40,[1]高三上!$B:$L,11,0)</f>
        <v>拉初</v>
      </c>
      <c r="M40" s="11">
        <f t="shared" si="2"/>
        <v>111.29943502824858</v>
      </c>
      <c r="N40" s="11">
        <f t="shared" si="3"/>
        <v>152</v>
      </c>
      <c r="O40" s="11">
        <f>VLOOKUP(B40,[1]高二下!$B:$L,10,0)</f>
        <v>65</v>
      </c>
      <c r="P40" s="11" t="str">
        <f>VLOOKUP(B40,[1]高二下!$B:$L,11,0)</f>
        <v>拉初</v>
      </c>
      <c r="Q40" s="11">
        <f t="shared" si="4"/>
        <v>68.644067796610173</v>
      </c>
      <c r="R40" s="11">
        <f t="shared" si="5"/>
        <v>192</v>
      </c>
      <c r="S40" s="11">
        <f>VLOOKUP(B40,[1]高二上!$B:$L,10,0)</f>
        <v>94</v>
      </c>
      <c r="T40" s="11" t="str">
        <f>VLOOKUP(B40,[1]高二上!$B:$L,11,0)</f>
        <v>拉初</v>
      </c>
      <c r="U40" s="11">
        <f t="shared" si="6"/>
        <v>90.677966101694921</v>
      </c>
      <c r="V40" s="11">
        <f t="shared" si="7"/>
        <v>81</v>
      </c>
      <c r="W40" s="11">
        <f>VLOOKUP(B40,[1]高一下!$B:$L,10,0)</f>
        <v>100</v>
      </c>
      <c r="X40" s="11" t="str">
        <f>VLOOKUP(B40,[1]高一下!$B:$L,11,0)</f>
        <v>拉初</v>
      </c>
      <c r="Y40" s="11">
        <f t="shared" si="8"/>
        <v>100.28248587570621</v>
      </c>
      <c r="Z40" s="11">
        <f t="shared" si="9"/>
        <v>48</v>
      </c>
      <c r="AA40" s="11">
        <f>VLOOKUP(B40,[1]高一上!$B:$K,9,0)</f>
        <v>87.5</v>
      </c>
      <c r="AB40" s="11" t="str">
        <f>VLOOKUP(B40,[1]高一上!$B:$K,10,0)</f>
        <v>拉初</v>
      </c>
      <c r="AC40" s="11">
        <f t="shared" si="10"/>
        <v>111.5819209039548</v>
      </c>
      <c r="AD40" s="11">
        <f t="shared" si="11"/>
        <v>49</v>
      </c>
      <c r="AE40" s="11">
        <f>VLOOKUP(B40,[1]中考!$B:$I,8,0)</f>
        <v>124</v>
      </c>
      <c r="AF40" s="11">
        <f t="shared" si="12"/>
        <v>90</v>
      </c>
    </row>
    <row r="41" spans="1:32" x14ac:dyDescent="0.2">
      <c r="A41" s="2" t="s">
        <v>123</v>
      </c>
      <c r="B41" s="2" t="s">
        <v>124</v>
      </c>
      <c r="C41" s="1">
        <v>1</v>
      </c>
      <c r="D41" s="3" t="s">
        <v>9</v>
      </c>
      <c r="E41" s="4" t="s">
        <v>125</v>
      </c>
      <c r="F41" s="1">
        <v>489</v>
      </c>
      <c r="G41" s="13">
        <f>VLOOKUP(B41,'[1]高三下(高考)'!$B:$L,10,0)</f>
        <v>109</v>
      </c>
      <c r="H41" s="12" t="str">
        <f>VLOOKUP(B41,'[1]高三下(高考)'!$B:$L,11,0)</f>
        <v>拉初</v>
      </c>
      <c r="I41" s="15">
        <f t="shared" si="0"/>
        <v>92.937853107344637</v>
      </c>
      <c r="J41" s="11">
        <f t="shared" si="1"/>
        <v>72</v>
      </c>
      <c r="K41" s="11">
        <f>VLOOKUP(B41,[1]高三上!$B:$L,10,0)</f>
        <v>92</v>
      </c>
      <c r="L41" s="11" t="str">
        <f>VLOOKUP(B41,[1]高三上!$B:$L,11,0)</f>
        <v>拉初</v>
      </c>
      <c r="M41" s="11">
        <f t="shared" si="2"/>
        <v>102.54237288135593</v>
      </c>
      <c r="N41" s="11">
        <f t="shared" si="3"/>
        <v>47</v>
      </c>
      <c r="O41" s="11">
        <f>VLOOKUP(B41,[1]高二下!$B:$L,10,0)</f>
        <v>100.5</v>
      </c>
      <c r="P41" s="11" t="str">
        <f>VLOOKUP(B41,[1]高二下!$B:$L,11,0)</f>
        <v>拉初</v>
      </c>
      <c r="Q41" s="11">
        <f t="shared" si="4"/>
        <v>101.41242937853107</v>
      </c>
      <c r="R41" s="11">
        <f t="shared" si="5"/>
        <v>56</v>
      </c>
      <c r="S41" s="11">
        <f>VLOOKUP(B41,[1]高二上!$B:$L,10,0)</f>
        <v>98.5</v>
      </c>
      <c r="T41" s="11" t="str">
        <f>VLOOKUP(B41,[1]高二上!$B:$L,11,0)</f>
        <v>拉初</v>
      </c>
      <c r="U41" s="11">
        <f t="shared" si="6"/>
        <v>87.288135593220346</v>
      </c>
      <c r="V41" s="11">
        <f t="shared" si="7"/>
        <v>61</v>
      </c>
      <c r="W41" s="11">
        <f>VLOOKUP(B41,[1]高一下!$B:$L,10,0)</f>
        <v>114.5</v>
      </c>
      <c r="X41" s="11" t="str">
        <f>VLOOKUP(B41,[1]高一下!$B:$L,11,0)</f>
        <v>拉初</v>
      </c>
      <c r="Y41" s="11">
        <f t="shared" si="8"/>
        <v>104.51977401129943</v>
      </c>
      <c r="Z41" s="11">
        <f t="shared" si="9"/>
        <v>16</v>
      </c>
      <c r="AA41" s="11">
        <f>VLOOKUP(B41,[1]高一上!$B:$K,9,0)</f>
        <v>94</v>
      </c>
      <c r="AB41" s="11" t="str">
        <f>VLOOKUP(B41,[1]高一上!$B:$K,10,0)</f>
        <v>拉初</v>
      </c>
      <c r="AC41" s="11">
        <f t="shared" si="10"/>
        <v>122.03389830508475</v>
      </c>
      <c r="AD41" s="11">
        <f t="shared" si="11"/>
        <v>32</v>
      </c>
      <c r="AE41" s="11">
        <f>VLOOKUP(B41,[1]中考!$B:$I,8,0)</f>
        <v>121</v>
      </c>
      <c r="AF41" s="11">
        <f t="shared" si="12"/>
        <v>110</v>
      </c>
    </row>
    <row r="42" spans="1:32" x14ac:dyDescent="0.2">
      <c r="A42" s="2" t="s">
        <v>126</v>
      </c>
      <c r="B42" s="2" t="s">
        <v>127</v>
      </c>
      <c r="C42" s="1">
        <v>1</v>
      </c>
      <c r="D42" s="3" t="s">
        <v>9</v>
      </c>
      <c r="E42" s="4" t="s">
        <v>128</v>
      </c>
      <c r="F42" s="1">
        <v>486</v>
      </c>
      <c r="G42" s="13">
        <f>VLOOKUP(B42,'[1]高三下(高考)'!$B:$L,10,0)</f>
        <v>123</v>
      </c>
      <c r="H42" s="12" t="str">
        <f>VLOOKUP(B42,'[1]高三下(高考)'!$B:$L,11,0)</f>
        <v>拉初</v>
      </c>
      <c r="I42" s="15">
        <f t="shared" si="0"/>
        <v>99.717514124293785</v>
      </c>
      <c r="J42" s="11">
        <f t="shared" si="1"/>
        <v>15</v>
      </c>
      <c r="K42" s="11">
        <f>VLOOKUP(B42,[1]高三上!$B:$L,10,0)</f>
        <v>108.5</v>
      </c>
      <c r="L42" s="11" t="str">
        <f>VLOOKUP(B42,[1]高三上!$B:$L,11,0)</f>
        <v>拉初</v>
      </c>
      <c r="M42" s="11">
        <f t="shared" si="2"/>
        <v>98.022598870056498</v>
      </c>
      <c r="N42" s="11">
        <f t="shared" si="3"/>
        <v>14</v>
      </c>
      <c r="O42" s="11">
        <f>VLOOKUP(B42,[1]高二下!$B:$L,10,0)</f>
        <v>124.5</v>
      </c>
      <c r="P42" s="11" t="str">
        <f>VLOOKUP(B42,[1]高二下!$B:$L,11,0)</f>
        <v>拉初</v>
      </c>
      <c r="Q42" s="11">
        <f t="shared" si="4"/>
        <v>106.21468926553672</v>
      </c>
      <c r="R42" s="11">
        <f t="shared" si="5"/>
        <v>7</v>
      </c>
      <c r="S42" s="11">
        <f>VLOOKUP(B42,[1]高二上!$B:$L,10,0)</f>
        <v>109</v>
      </c>
      <c r="T42" s="11" t="str">
        <f>VLOOKUP(B42,[1]高二上!$B:$L,11,0)</f>
        <v>拉初</v>
      </c>
      <c r="U42" s="11">
        <f t="shared" si="6"/>
        <v>94.350282485875709</v>
      </c>
      <c r="V42" s="11">
        <f t="shared" si="7"/>
        <v>29</v>
      </c>
      <c r="W42" s="11">
        <f>VLOOKUP(B42,[1]高一下!$B:$L,10,0)</f>
        <v>119.5</v>
      </c>
      <c r="X42" s="11" t="str">
        <f>VLOOKUP(B42,[1]高一下!$B:$L,11,0)</f>
        <v>拉初</v>
      </c>
      <c r="Y42" s="11">
        <f t="shared" si="8"/>
        <v>103.38983050847457</v>
      </c>
      <c r="Z42" s="11">
        <f t="shared" si="9"/>
        <v>9</v>
      </c>
      <c r="AA42" s="11">
        <f>VLOOKUP(B42,[1]高一上!$B:$K,9,0)</f>
        <v>104</v>
      </c>
      <c r="AB42" s="11" t="str">
        <f>VLOOKUP(B42,[1]高一上!$B:$K,10,0)</f>
        <v>拉初</v>
      </c>
      <c r="AC42" s="11">
        <f t="shared" si="10"/>
        <v>94.350282485875709</v>
      </c>
      <c r="AD42" s="11">
        <f t="shared" si="11"/>
        <v>21</v>
      </c>
      <c r="AE42" s="11">
        <f>VLOOKUP(B42,[1]中考!$B:$I,8,0)</f>
        <v>144</v>
      </c>
      <c r="AF42" s="11">
        <f t="shared" si="12"/>
        <v>1</v>
      </c>
    </row>
    <row r="43" spans="1:32" x14ac:dyDescent="0.2">
      <c r="A43" s="2" t="s">
        <v>129</v>
      </c>
      <c r="B43" s="2" t="s">
        <v>130</v>
      </c>
      <c r="C43" s="1">
        <v>1</v>
      </c>
      <c r="D43" s="3" t="s">
        <v>9</v>
      </c>
      <c r="E43" s="4" t="s">
        <v>131</v>
      </c>
      <c r="F43" s="1">
        <v>485</v>
      </c>
      <c r="G43" s="13">
        <f>VLOOKUP(B43,'[1]高三下(高考)'!$B:$L,10,0)</f>
        <v>97</v>
      </c>
      <c r="H43" s="12" t="str">
        <f>VLOOKUP(B43,'[1]高三下(高考)'!$B:$L,11,0)</f>
        <v>拉初</v>
      </c>
      <c r="I43" s="15">
        <f t="shared" si="0"/>
        <v>106.49717514124293</v>
      </c>
      <c r="J43" s="11">
        <f t="shared" si="1"/>
        <v>118</v>
      </c>
      <c r="K43" s="11">
        <f>VLOOKUP(B43,[1]高三上!$B:$L,10,0)</f>
        <v>66</v>
      </c>
      <c r="L43" s="11" t="str">
        <f>VLOOKUP(B43,[1]高三上!$B:$L,11,0)</f>
        <v>拉初</v>
      </c>
      <c r="M43" s="11">
        <f t="shared" si="2"/>
        <v>90.112994350282491</v>
      </c>
      <c r="N43" s="11">
        <f t="shared" si="3"/>
        <v>141</v>
      </c>
      <c r="O43" s="11">
        <f>VLOOKUP(B43,[1]高二下!$B:$L,10,0)</f>
        <v>87.5</v>
      </c>
      <c r="P43" s="11" t="str">
        <f>VLOOKUP(B43,[1]高二下!$B:$L,11,0)</f>
        <v>拉初</v>
      </c>
      <c r="Q43" s="11">
        <f t="shared" si="4"/>
        <v>99.152542372881356</v>
      </c>
      <c r="R43" s="11">
        <f t="shared" si="5"/>
        <v>106</v>
      </c>
      <c r="S43" s="11">
        <f>VLOOKUP(B43,[1]高二上!$B:$L,10,0)</f>
        <v>89.5</v>
      </c>
      <c r="T43" s="11" t="str">
        <f>VLOOKUP(B43,[1]高二上!$B:$L,11,0)</f>
        <v>拉初</v>
      </c>
      <c r="U43" s="11">
        <f t="shared" si="6"/>
        <v>86.158192090395488</v>
      </c>
      <c r="V43" s="11">
        <f t="shared" si="7"/>
        <v>103</v>
      </c>
      <c r="W43" s="11">
        <f>VLOOKUP(B43,[1]高一下!$B:$L,10,0)</f>
        <v>98.5</v>
      </c>
      <c r="X43" s="11" t="str">
        <f>VLOOKUP(B43,[1]高一下!$B:$L,11,0)</f>
        <v>拉初</v>
      </c>
      <c r="Y43" s="11">
        <f t="shared" si="8"/>
        <v>114.12429378531074</v>
      </c>
      <c r="Z43" s="11">
        <f t="shared" si="9"/>
        <v>54</v>
      </c>
      <c r="AA43" s="11">
        <f>VLOOKUP(B43,[1]高一上!$B:$K,9,0)</f>
        <v>72.5</v>
      </c>
      <c r="AB43" s="11" t="str">
        <f>VLOOKUP(B43,[1]高一上!$B:$K,10,0)</f>
        <v>拉初</v>
      </c>
      <c r="AC43" s="11">
        <f t="shared" si="10"/>
        <v>95.762711864406782</v>
      </c>
      <c r="AD43" s="11">
        <f t="shared" si="11"/>
        <v>104</v>
      </c>
      <c r="AE43" s="11">
        <f>VLOOKUP(B43,[1]中考!$B:$I,8,0)</f>
        <v>124</v>
      </c>
      <c r="AF43" s="11">
        <f t="shared" si="12"/>
        <v>89</v>
      </c>
    </row>
    <row r="44" spans="1:32" x14ac:dyDescent="0.2">
      <c r="A44" s="2" t="s">
        <v>132</v>
      </c>
      <c r="B44" s="2" t="s">
        <v>133</v>
      </c>
      <c r="C44" s="1">
        <v>1</v>
      </c>
      <c r="D44" s="3" t="s">
        <v>9</v>
      </c>
      <c r="E44" s="4" t="s">
        <v>134</v>
      </c>
      <c r="F44" s="1">
        <v>476</v>
      </c>
      <c r="G44" s="13">
        <f>VLOOKUP(B44,'[1]高三下(高考)'!$B:$L,10,0)</f>
        <v>126</v>
      </c>
      <c r="H44" s="12" t="str">
        <f>VLOOKUP(B44,'[1]高三下(高考)'!$B:$L,11,0)</f>
        <v>拉初</v>
      </c>
      <c r="I44" s="15">
        <f t="shared" si="0"/>
        <v>121.46892655367232</v>
      </c>
      <c r="J44" s="11">
        <f t="shared" si="1"/>
        <v>11</v>
      </c>
      <c r="K44" s="11">
        <f>VLOOKUP(B44,[1]高三上!$B:$L,10,0)</f>
        <v>80</v>
      </c>
      <c r="L44" s="11" t="str">
        <f>VLOOKUP(B44,[1]高三上!$B:$L,11,0)</f>
        <v>拉初</v>
      </c>
      <c r="M44" s="11">
        <f t="shared" si="2"/>
        <v>87.570621468926561</v>
      </c>
      <c r="N44" s="11">
        <f t="shared" si="3"/>
        <v>87</v>
      </c>
      <c r="O44" s="11">
        <f>VLOOKUP(B44,[1]高二下!$B:$L,10,0)</f>
        <v>103</v>
      </c>
      <c r="P44" s="11" t="str">
        <f>VLOOKUP(B44,[1]高二下!$B:$L,11,0)</f>
        <v>拉初</v>
      </c>
      <c r="Q44" s="11">
        <f t="shared" si="4"/>
        <v>107.34463276836158</v>
      </c>
      <c r="R44" s="11">
        <f t="shared" si="5"/>
        <v>43</v>
      </c>
      <c r="S44" s="11">
        <f>VLOOKUP(B44,[1]高二上!$B:$L,10,0)</f>
        <v>96.5</v>
      </c>
      <c r="T44" s="11" t="str">
        <f>VLOOKUP(B44,[1]高二上!$B:$L,11,0)</f>
        <v>拉初</v>
      </c>
      <c r="U44" s="11">
        <f t="shared" si="6"/>
        <v>92.655367231638422</v>
      </c>
      <c r="V44" s="11">
        <f t="shared" si="7"/>
        <v>69</v>
      </c>
      <c r="W44" s="11">
        <f>VLOOKUP(B44,[1]高一下!$B:$L,10,0)</f>
        <v>102</v>
      </c>
      <c r="X44" s="11" t="str">
        <f>VLOOKUP(B44,[1]高一下!$B:$L,11,0)</f>
        <v>拉初</v>
      </c>
      <c r="Y44" s="11">
        <f t="shared" si="8"/>
        <v>94.350282485875709</v>
      </c>
      <c r="Z44" s="11">
        <f t="shared" si="9"/>
        <v>43</v>
      </c>
      <c r="AA44" s="11">
        <f>VLOOKUP(B44,[1]高一上!$B:$K,9,0)</f>
        <v>100.5</v>
      </c>
      <c r="AB44" s="11" t="str">
        <f>VLOOKUP(B44,[1]高一上!$B:$K,10,0)</f>
        <v>拉初</v>
      </c>
      <c r="AC44" s="11">
        <f t="shared" si="10"/>
        <v>96.610169491525426</v>
      </c>
      <c r="AD44" s="11">
        <f t="shared" si="11"/>
        <v>23</v>
      </c>
      <c r="AE44" s="11">
        <f>VLOOKUP(B44,[1]中考!$B:$I,8,0)</f>
        <v>139</v>
      </c>
      <c r="AF44" s="11">
        <f t="shared" si="12"/>
        <v>11</v>
      </c>
    </row>
    <row r="45" spans="1:32" x14ac:dyDescent="0.2">
      <c r="A45" s="2" t="s">
        <v>135</v>
      </c>
      <c r="B45" s="2" t="s">
        <v>136</v>
      </c>
      <c r="C45" s="1">
        <v>1</v>
      </c>
      <c r="D45" s="3" t="s">
        <v>9</v>
      </c>
      <c r="E45" s="4" t="s">
        <v>137</v>
      </c>
      <c r="F45" s="1">
        <v>452</v>
      </c>
      <c r="G45" s="13">
        <f>VLOOKUP(B45,'[1]高三下(高考)'!$B:$L,10,0)</f>
        <v>95</v>
      </c>
      <c r="H45" s="12" t="str">
        <f>VLOOKUP(B45,'[1]高三下(高考)'!$B:$L,11,0)</f>
        <v>拉初</v>
      </c>
      <c r="I45" s="15">
        <f t="shared" si="0"/>
        <v>91.525423728813564</v>
      </c>
      <c r="J45" s="11">
        <f t="shared" si="1"/>
        <v>132</v>
      </c>
      <c r="K45" s="11">
        <f>VLOOKUP(B45,[1]高三上!$B:$L,10,0)</f>
        <v>76.5</v>
      </c>
      <c r="L45" s="11" t="str">
        <f>VLOOKUP(B45,[1]高三上!$B:$L,11,0)</f>
        <v>拉初</v>
      </c>
      <c r="M45" s="11">
        <f t="shared" si="2"/>
        <v>89.265536723163848</v>
      </c>
      <c r="N45" s="11">
        <f t="shared" si="3"/>
        <v>102</v>
      </c>
      <c r="O45" s="11">
        <f>VLOOKUP(B45,[1]高二下!$B:$L,10,0)</f>
        <v>98</v>
      </c>
      <c r="P45" s="11" t="str">
        <f>VLOOKUP(B45,[1]高二下!$B:$L,11,0)</f>
        <v>拉初</v>
      </c>
      <c r="Q45" s="11">
        <f t="shared" si="4"/>
        <v>122.88135593220339</v>
      </c>
      <c r="R45" s="11">
        <f t="shared" si="5"/>
        <v>64</v>
      </c>
      <c r="S45" s="11">
        <f>VLOOKUP(B45,[1]高二上!$B:$L,10,0)</f>
        <v>79</v>
      </c>
      <c r="T45" s="11" t="str">
        <f>VLOOKUP(B45,[1]高二上!$B:$L,11,0)</f>
        <v>拉初</v>
      </c>
      <c r="U45" s="11">
        <f t="shared" si="6"/>
        <v>81.638418079096041</v>
      </c>
      <c r="V45" s="11">
        <f t="shared" si="7"/>
        <v>145</v>
      </c>
      <c r="W45" s="11">
        <f>VLOOKUP(B45,[1]高一下!$B:$L,10,0)</f>
        <v>94.5</v>
      </c>
      <c r="X45" s="11" t="str">
        <f>VLOOKUP(B45,[1]高一下!$B:$L,11,0)</f>
        <v>拉初</v>
      </c>
      <c r="Y45" s="11">
        <f t="shared" si="8"/>
        <v>128.5310734463277</v>
      </c>
      <c r="Z45" s="11">
        <f t="shared" si="9"/>
        <v>80</v>
      </c>
      <c r="AA45" s="11">
        <f>VLOOKUP(B45,[1]高一上!$B:$K,9,0)</f>
        <v>58</v>
      </c>
      <c r="AB45" s="11" t="str">
        <f>VLOOKUP(B45,[1]高一上!$B:$K,10,0)</f>
        <v>拉初</v>
      </c>
      <c r="AC45" s="11">
        <f t="shared" si="10"/>
        <v>75.141242937853107</v>
      </c>
      <c r="AD45" s="11">
        <f t="shared" si="11"/>
        <v>181</v>
      </c>
      <c r="AE45" s="11">
        <f>VLOOKUP(B45,[1]中考!$B:$I,8,0)</f>
        <v>123</v>
      </c>
      <c r="AF45" s="11">
        <f t="shared" si="12"/>
        <v>93</v>
      </c>
    </row>
    <row r="46" spans="1:32" x14ac:dyDescent="0.2">
      <c r="A46" s="2" t="s">
        <v>138</v>
      </c>
      <c r="B46" s="2" t="s">
        <v>139</v>
      </c>
      <c r="C46" s="1">
        <v>2</v>
      </c>
      <c r="D46" s="3" t="s">
        <v>9</v>
      </c>
      <c r="E46" s="4" t="s">
        <v>140</v>
      </c>
      <c r="F46" s="1">
        <v>555</v>
      </c>
      <c r="G46" s="13">
        <f>VLOOKUP(B46,'[1]高三下(高考)'!$B:$L,10,0)</f>
        <v>95</v>
      </c>
      <c r="H46" s="12" t="str">
        <f>VLOOKUP(B46,'[1]高三下(高考)'!$B:$L,11,0)</f>
        <v>彭丹</v>
      </c>
      <c r="I46" s="15">
        <f t="shared" si="0"/>
        <v>85.593220338983045</v>
      </c>
      <c r="J46" s="11">
        <f t="shared" si="1"/>
        <v>132</v>
      </c>
      <c r="K46" s="11">
        <f>VLOOKUP(B46,[1]高三上!$B:$L,10,0)</f>
        <v>81.5</v>
      </c>
      <c r="L46" s="11" t="str">
        <f>VLOOKUP(B46,[1]高三上!$B:$L,11,0)</f>
        <v>彭丹</v>
      </c>
      <c r="M46" s="11">
        <f t="shared" si="2"/>
        <v>122.59887005649718</v>
      </c>
      <c r="N46" s="11">
        <f t="shared" si="3"/>
        <v>81</v>
      </c>
      <c r="O46" s="11">
        <f>VLOOKUP(B46,[1]高二下!$B:$L,10,0)</f>
        <v>72</v>
      </c>
      <c r="P46" s="11" t="str">
        <f>VLOOKUP(B46,[1]高二下!$B:$L,11,0)</f>
        <v>彭丹</v>
      </c>
      <c r="Q46" s="11">
        <f t="shared" si="4"/>
        <v>97.175141242937855</v>
      </c>
      <c r="R46" s="11">
        <f t="shared" si="5"/>
        <v>161</v>
      </c>
      <c r="S46" s="11">
        <f>VLOOKUP(B46,[1]高二上!$B:$L,10,0)</f>
        <v>78</v>
      </c>
      <c r="T46" s="11" t="str">
        <f>VLOOKUP(B46,[1]高二上!$B:$L,11,0)</f>
        <v>彭丹</v>
      </c>
      <c r="U46" s="11">
        <f t="shared" si="6"/>
        <v>104.23728813559322</v>
      </c>
      <c r="V46" s="11">
        <f t="shared" si="7"/>
        <v>151</v>
      </c>
      <c r="W46" s="11">
        <f>VLOOKUP(B46,[1]高一下!$B:$L,10,0)</f>
        <v>73</v>
      </c>
      <c r="X46" s="11" t="str">
        <f>VLOOKUP(B46,[1]高一下!$B:$L,11,0)</f>
        <v>彭丹</v>
      </c>
      <c r="Y46" s="11">
        <f t="shared" si="8"/>
        <v>96.327683615819211</v>
      </c>
      <c r="Z46" s="11">
        <f t="shared" si="9"/>
        <v>166</v>
      </c>
      <c r="AA46" s="11">
        <f>VLOOKUP(B46,[1]高一上!$B:$K,9,0)</f>
        <v>63.5</v>
      </c>
      <c r="AB46" s="11" t="str">
        <f>VLOOKUP(B46,[1]高一上!$B:$K,10,0)</f>
        <v>浦恩玲</v>
      </c>
      <c r="AC46" s="11">
        <f t="shared" si="10"/>
        <v>76.836158192090394</v>
      </c>
      <c r="AD46" s="11">
        <f t="shared" si="11"/>
        <v>153</v>
      </c>
      <c r="AE46" s="11">
        <f>VLOOKUP(B46,[1]中考!$B:$I,8,0)</f>
        <v>127</v>
      </c>
      <c r="AF46" s="11">
        <f t="shared" si="12"/>
        <v>71</v>
      </c>
    </row>
    <row r="47" spans="1:32" x14ac:dyDescent="0.2">
      <c r="A47" s="2" t="s">
        <v>142</v>
      </c>
      <c r="B47" s="2" t="s">
        <v>143</v>
      </c>
      <c r="C47" s="1">
        <v>2</v>
      </c>
      <c r="D47" s="3" t="s">
        <v>9</v>
      </c>
      <c r="E47" s="4" t="s">
        <v>144</v>
      </c>
      <c r="F47" s="1">
        <v>533</v>
      </c>
      <c r="G47" s="13">
        <f>VLOOKUP(B47,'[1]高三下(高考)'!$B:$L,10,0)</f>
        <v>114</v>
      </c>
      <c r="H47" s="12" t="str">
        <f>VLOOKUP(B47,'[1]高三下(高考)'!$B:$L,11,0)</f>
        <v>彭丹</v>
      </c>
      <c r="I47" s="15">
        <f t="shared" si="0"/>
        <v>119.2090395480226</v>
      </c>
      <c r="J47" s="11">
        <f t="shared" si="1"/>
        <v>43</v>
      </c>
      <c r="K47" s="11">
        <f>VLOOKUP(B47,[1]高三上!$B:$L,10,0)</f>
        <v>74.5</v>
      </c>
      <c r="L47" s="11" t="str">
        <f>VLOOKUP(B47,[1]高三上!$B:$L,11,0)</f>
        <v>彭丹</v>
      </c>
      <c r="M47" s="11">
        <f t="shared" si="2"/>
        <v>97.457627118644069</v>
      </c>
      <c r="N47" s="11">
        <f t="shared" si="3"/>
        <v>111</v>
      </c>
      <c r="O47" s="11">
        <f>VLOOKUP(B47,[1]高二下!$B:$L,10,0)</f>
        <v>88.5</v>
      </c>
      <c r="P47" s="11" t="str">
        <f>VLOOKUP(B47,[1]高二下!$B:$L,11,0)</f>
        <v>彭丹</v>
      </c>
      <c r="Q47" s="11">
        <f t="shared" si="4"/>
        <v>86.158192090395488</v>
      </c>
      <c r="R47" s="11">
        <f t="shared" si="5"/>
        <v>102</v>
      </c>
      <c r="S47" s="11">
        <f>VLOOKUP(B47,[1]高二上!$B:$L,10,0)</f>
        <v>100</v>
      </c>
      <c r="T47" s="11" t="str">
        <f>VLOOKUP(B47,[1]高二上!$B:$L,11,0)</f>
        <v>彭丹</v>
      </c>
      <c r="U47" s="11">
        <f t="shared" si="6"/>
        <v>132.4858757062147</v>
      </c>
      <c r="V47" s="11">
        <f t="shared" si="7"/>
        <v>53</v>
      </c>
      <c r="W47" s="11">
        <f>VLOOKUP(B47,[1]高一下!$B:$L,10,0)</f>
        <v>72.5</v>
      </c>
      <c r="X47" s="11" t="str">
        <f>VLOOKUP(B47,[1]高一下!$B:$L,11,0)</f>
        <v>彭丹</v>
      </c>
      <c r="Y47" s="11">
        <f t="shared" si="8"/>
        <v>83.615819209039557</v>
      </c>
      <c r="Z47" s="11">
        <f t="shared" si="9"/>
        <v>168</v>
      </c>
      <c r="AA47" s="11">
        <f>VLOOKUP(B47,[1]高一上!$B:$K,9,0)</f>
        <v>71</v>
      </c>
      <c r="AB47" s="11" t="str">
        <f>VLOOKUP(B47,[1]高一上!$B:$K,10,0)</f>
        <v>朱恩凡</v>
      </c>
      <c r="AC47" s="11">
        <f t="shared" si="10"/>
        <v>75.988700564971751</v>
      </c>
      <c r="AD47" s="11">
        <f t="shared" si="11"/>
        <v>110</v>
      </c>
      <c r="AE47" s="11">
        <f>VLOOKUP(B47,[1]中考!$B:$I,8,0)</f>
        <v>135</v>
      </c>
      <c r="AF47" s="11">
        <f t="shared" si="12"/>
        <v>25</v>
      </c>
    </row>
    <row r="48" spans="1:32" x14ac:dyDescent="0.2">
      <c r="A48" s="2" t="s">
        <v>145</v>
      </c>
      <c r="B48" s="2" t="s">
        <v>146</v>
      </c>
      <c r="C48" s="1">
        <v>2</v>
      </c>
      <c r="D48" s="3" t="s">
        <v>9</v>
      </c>
      <c r="E48" s="4" t="s">
        <v>147</v>
      </c>
      <c r="F48" s="1">
        <v>531</v>
      </c>
      <c r="G48" s="13">
        <f>VLOOKUP(B48,'[1]高三下(高考)'!$B:$L,10,0)</f>
        <v>106</v>
      </c>
      <c r="H48" s="12" t="str">
        <f>VLOOKUP(B48,'[1]高三下(高考)'!$B:$L,11,0)</f>
        <v>彭丹</v>
      </c>
      <c r="I48" s="15">
        <f t="shared" si="0"/>
        <v>98.587570621468927</v>
      </c>
      <c r="J48" s="11">
        <f t="shared" si="1"/>
        <v>83</v>
      </c>
      <c r="K48" s="11">
        <f>VLOOKUP(B48,[1]高三上!$B:$L,10,0)</f>
        <v>82</v>
      </c>
      <c r="L48" s="11" t="str">
        <f>VLOOKUP(B48,[1]高三上!$B:$L,11,0)</f>
        <v>彭丹</v>
      </c>
      <c r="M48" s="11">
        <f t="shared" si="2"/>
        <v>126.83615819209039</v>
      </c>
      <c r="N48" s="11">
        <f t="shared" si="3"/>
        <v>78</v>
      </c>
      <c r="O48" s="11">
        <f>VLOOKUP(B48,[1]高二下!$B:$L,10,0)</f>
        <v>69.5</v>
      </c>
      <c r="P48" s="11" t="str">
        <f>VLOOKUP(B48,[1]高二下!$B:$L,11,0)</f>
        <v>彭丹</v>
      </c>
      <c r="Q48" s="11">
        <f t="shared" si="4"/>
        <v>96.045197740112997</v>
      </c>
      <c r="R48" s="11">
        <f t="shared" si="5"/>
        <v>173</v>
      </c>
      <c r="S48" s="11">
        <f>VLOOKUP(B48,[1]高二上!$B:$L,10,0)</f>
        <v>76.5</v>
      </c>
      <c r="T48" s="11" t="str">
        <f>VLOOKUP(B48,[1]高二上!$B:$L,11,0)</f>
        <v>彭丹</v>
      </c>
      <c r="U48" s="11">
        <f t="shared" si="6"/>
        <v>112.42937853107344</v>
      </c>
      <c r="V48" s="11">
        <f t="shared" si="7"/>
        <v>159</v>
      </c>
      <c r="W48" s="11">
        <f>VLOOKUP(B48,[1]高一下!$B:$L,10,0)</f>
        <v>64.5</v>
      </c>
      <c r="X48" s="11" t="str">
        <f>VLOOKUP(B48,[1]高一下!$B:$L,11,0)</f>
        <v>彭丹</v>
      </c>
      <c r="Y48" s="11">
        <f t="shared" si="8"/>
        <v>77.118644067796609</v>
      </c>
      <c r="Z48" s="11">
        <f t="shared" si="9"/>
        <v>203</v>
      </c>
      <c r="AA48" s="11">
        <f>VLOOKUP(B48,[1]高一上!$B:$K,9,0)</f>
        <v>69.5</v>
      </c>
      <c r="AB48" s="11" t="str">
        <f>VLOOKUP(B48,[1]高一上!$B:$K,10,0)</f>
        <v>张福琴</v>
      </c>
      <c r="AC48" s="11">
        <f t="shared" si="10"/>
        <v>129.94350282485877</v>
      </c>
      <c r="AD48" s="11">
        <f t="shared" si="11"/>
        <v>122</v>
      </c>
      <c r="AE48" s="11">
        <f>VLOOKUP(B48,[1]中考!$B:$I,8,0)</f>
        <v>96</v>
      </c>
      <c r="AF48" s="11">
        <f t="shared" si="12"/>
        <v>228</v>
      </c>
    </row>
    <row r="49" spans="1:32" x14ac:dyDescent="0.2">
      <c r="A49" s="2" t="s">
        <v>148</v>
      </c>
      <c r="B49" s="2" t="s">
        <v>149</v>
      </c>
      <c r="C49" s="1">
        <v>2</v>
      </c>
      <c r="D49" s="3" t="s">
        <v>9</v>
      </c>
      <c r="E49" s="4" t="s">
        <v>150</v>
      </c>
      <c r="F49" s="1">
        <v>529</v>
      </c>
      <c r="G49" s="13">
        <f>VLOOKUP(B49,'[1]高三下(高考)'!$B:$L,10,0)</f>
        <v>128</v>
      </c>
      <c r="H49" s="12" t="str">
        <f>VLOOKUP(B49,'[1]高三下(高考)'!$B:$L,11,0)</f>
        <v>彭丹</v>
      </c>
      <c r="I49" s="15">
        <f t="shared" si="0"/>
        <v>105.93220338983051</v>
      </c>
      <c r="J49" s="11">
        <f t="shared" si="1"/>
        <v>5</v>
      </c>
      <c r="K49" s="11">
        <f>VLOOKUP(B49,[1]高三上!$B:$L,10,0)</f>
        <v>104</v>
      </c>
      <c r="L49" s="11" t="str">
        <f>VLOOKUP(B49,[1]高三上!$B:$L,11,0)</f>
        <v>彭丹</v>
      </c>
      <c r="M49" s="11">
        <f t="shared" si="2"/>
        <v>92.937853107344637</v>
      </c>
      <c r="N49" s="11">
        <f t="shared" si="3"/>
        <v>26</v>
      </c>
      <c r="O49" s="11">
        <f>VLOOKUP(B49,[1]高二下!$B:$L,10,0)</f>
        <v>133</v>
      </c>
      <c r="P49" s="11" t="str">
        <f>VLOOKUP(B49,[1]高二下!$B:$L,11,0)</f>
        <v>彭丹</v>
      </c>
      <c r="Q49" s="11">
        <f t="shared" si="4"/>
        <v>102.54237288135593</v>
      </c>
      <c r="R49" s="11">
        <f t="shared" si="5"/>
        <v>1</v>
      </c>
      <c r="S49" s="11">
        <f>VLOOKUP(B49,[1]高二上!$B:$L,10,0)</f>
        <v>118</v>
      </c>
      <c r="T49" s="11" t="str">
        <f>VLOOKUP(B49,[1]高二上!$B:$L,11,0)</f>
        <v>彭丹</v>
      </c>
      <c r="U49" s="11">
        <f t="shared" si="6"/>
        <v>101.69491525423729</v>
      </c>
      <c r="V49" s="11">
        <f t="shared" si="7"/>
        <v>10</v>
      </c>
      <c r="W49" s="11">
        <f>VLOOKUP(B49,[1]高一下!$B:$L,10,0)</f>
        <v>114.5</v>
      </c>
      <c r="X49" s="11" t="str">
        <f>VLOOKUP(B49,[1]高一下!$B:$L,11,0)</f>
        <v>彭丹</v>
      </c>
      <c r="Y49" s="11">
        <f t="shared" si="8"/>
        <v>100</v>
      </c>
      <c r="Z49" s="11">
        <f t="shared" si="9"/>
        <v>16</v>
      </c>
      <c r="AA49" s="11">
        <f>VLOOKUP(B49,[1]高一上!$B:$K,9,0)</f>
        <v>107.5</v>
      </c>
      <c r="AB49" s="11" t="str">
        <f>VLOOKUP(B49,[1]高一上!$B:$K,10,0)</f>
        <v>彭丹</v>
      </c>
      <c r="AC49" s="11">
        <f t="shared" si="10"/>
        <v>100</v>
      </c>
      <c r="AD49" s="11">
        <f t="shared" si="11"/>
        <v>16</v>
      </c>
      <c r="AE49" s="11">
        <f>VLOOKUP(B49,[1]中考!$B:$I,8,0)</f>
        <v>137</v>
      </c>
      <c r="AF49" s="11">
        <f t="shared" si="12"/>
        <v>16</v>
      </c>
    </row>
    <row r="50" spans="1:32" x14ac:dyDescent="0.2">
      <c r="A50" s="2" t="s">
        <v>151</v>
      </c>
      <c r="B50" s="2" t="s">
        <v>152</v>
      </c>
      <c r="C50" s="1">
        <v>2</v>
      </c>
      <c r="D50" s="3" t="s">
        <v>9</v>
      </c>
      <c r="E50" s="4" t="s">
        <v>153</v>
      </c>
      <c r="F50" s="1">
        <v>526</v>
      </c>
      <c r="G50" s="13">
        <f>VLOOKUP(B50,'[1]高三下(高考)'!$B:$L,10,0)</f>
        <v>127</v>
      </c>
      <c r="H50" s="12" t="str">
        <f>VLOOKUP(B50,'[1]高三下(高考)'!$B:$L,11,0)</f>
        <v>彭丹</v>
      </c>
      <c r="I50" s="15">
        <f t="shared" si="0"/>
        <v>104.23728813559322</v>
      </c>
      <c r="J50" s="11">
        <f t="shared" si="1"/>
        <v>8</v>
      </c>
      <c r="K50" s="11">
        <f>VLOOKUP(B50,[1]高三上!$B:$L,10,0)</f>
        <v>105</v>
      </c>
      <c r="L50" s="11" t="str">
        <f>VLOOKUP(B50,[1]高三上!$B:$L,11,0)</f>
        <v>彭丹</v>
      </c>
      <c r="M50" s="11">
        <f t="shared" si="2"/>
        <v>94.632768361581924</v>
      </c>
      <c r="N50" s="11">
        <f t="shared" si="3"/>
        <v>23</v>
      </c>
      <c r="O50" s="11">
        <f>VLOOKUP(B50,[1]高二下!$B:$L,10,0)</f>
        <v>128</v>
      </c>
      <c r="P50" s="11" t="str">
        <f>VLOOKUP(B50,[1]高二下!$B:$L,11,0)</f>
        <v>彭丹</v>
      </c>
      <c r="Q50" s="11">
        <f t="shared" si="4"/>
        <v>101.12994350282486</v>
      </c>
      <c r="R50" s="11">
        <f t="shared" si="5"/>
        <v>4</v>
      </c>
      <c r="S50" s="11">
        <f>VLOOKUP(B50,[1]高二上!$B:$L,10,0)</f>
        <v>119.5</v>
      </c>
      <c r="T50" s="11" t="str">
        <f>VLOOKUP(B50,[1]高二上!$B:$L,11,0)</f>
        <v>彭丹</v>
      </c>
      <c r="U50" s="11">
        <f t="shared" si="6"/>
        <v>101.69491525423729</v>
      </c>
      <c r="V50" s="11">
        <f t="shared" si="7"/>
        <v>8</v>
      </c>
      <c r="W50" s="11">
        <f>VLOOKUP(B50,[1]高一下!$B:$L,10,0)</f>
        <v>116.5</v>
      </c>
      <c r="X50" s="11" t="str">
        <f>VLOOKUP(B50,[1]高一下!$B:$L,11,0)</f>
        <v>彭丹</v>
      </c>
      <c r="Y50" s="11">
        <f t="shared" si="8"/>
        <v>99.152542372881356</v>
      </c>
      <c r="Z50" s="11">
        <f t="shared" si="9"/>
        <v>14</v>
      </c>
      <c r="AA50" s="11">
        <f>VLOOKUP(B50,[1]高一上!$B:$K,9,0)</f>
        <v>111.5</v>
      </c>
      <c r="AB50" s="11" t="str">
        <f>VLOOKUP(B50,[1]高一上!$B:$K,10,0)</f>
        <v>彭丹</v>
      </c>
      <c r="AC50" s="11">
        <f t="shared" si="10"/>
        <v>98.870056497175142</v>
      </c>
      <c r="AD50" s="11">
        <f t="shared" si="11"/>
        <v>11</v>
      </c>
      <c r="AE50" s="11">
        <f>VLOOKUP(B50,[1]中考!$B:$I,8,0)</f>
        <v>141</v>
      </c>
      <c r="AF50" s="11">
        <f t="shared" si="12"/>
        <v>7</v>
      </c>
    </row>
    <row r="51" spans="1:32" x14ac:dyDescent="0.2">
      <c r="A51" s="2" t="s">
        <v>154</v>
      </c>
      <c r="B51" s="2" t="s">
        <v>155</v>
      </c>
      <c r="C51" s="1">
        <v>2</v>
      </c>
      <c r="D51" s="3" t="s">
        <v>9</v>
      </c>
      <c r="E51" s="4" t="s">
        <v>156</v>
      </c>
      <c r="F51" s="1">
        <v>524</v>
      </c>
      <c r="G51" s="13">
        <f>VLOOKUP(B51,'[1]高三下(高考)'!$B:$L,10,0)</f>
        <v>118</v>
      </c>
      <c r="H51" s="12" t="str">
        <f>VLOOKUP(B51,'[1]高三下(高考)'!$B:$L,11,0)</f>
        <v>彭丹</v>
      </c>
      <c r="I51" s="15">
        <f t="shared" si="0"/>
        <v>113.84180790960451</v>
      </c>
      <c r="J51" s="11">
        <f t="shared" si="1"/>
        <v>29</v>
      </c>
      <c r="K51" s="11">
        <f>VLOOKUP(B51,[1]高三上!$B:$L,10,0)</f>
        <v>82</v>
      </c>
      <c r="L51" s="11" t="str">
        <f>VLOOKUP(B51,[1]高三上!$B:$L,11,0)</f>
        <v>彭丹</v>
      </c>
      <c r="M51" s="11">
        <f t="shared" si="2"/>
        <v>107.90960451977401</v>
      </c>
      <c r="N51" s="11">
        <f t="shared" si="3"/>
        <v>78</v>
      </c>
      <c r="O51" s="11">
        <f>VLOOKUP(B51,[1]高二下!$B:$L,10,0)</f>
        <v>87.5</v>
      </c>
      <c r="P51" s="11" t="str">
        <f>VLOOKUP(B51,[1]高二下!$B:$L,11,0)</f>
        <v>彭丹</v>
      </c>
      <c r="Q51" s="11">
        <f t="shared" si="4"/>
        <v>87.288135593220346</v>
      </c>
      <c r="R51" s="11">
        <f t="shared" si="5"/>
        <v>106</v>
      </c>
      <c r="S51" s="11">
        <f>VLOOKUP(B51,[1]高二上!$B:$L,10,0)</f>
        <v>98.5</v>
      </c>
      <c r="T51" s="11" t="str">
        <f>VLOOKUP(B51,[1]高二上!$B:$L,11,0)</f>
        <v>彭丹</v>
      </c>
      <c r="U51" s="11">
        <f t="shared" si="6"/>
        <v>104.51977401129943</v>
      </c>
      <c r="V51" s="11">
        <f t="shared" si="7"/>
        <v>61</v>
      </c>
      <c r="W51" s="11">
        <f>VLOOKUP(B51,[1]高一下!$B:$L,10,0)</f>
        <v>95.5</v>
      </c>
      <c r="X51" s="11" t="str">
        <f>VLOOKUP(B51,[1]高一下!$B:$L,11,0)</f>
        <v>彭丹</v>
      </c>
      <c r="Y51" s="11">
        <f t="shared" si="8"/>
        <v>120.90395480225989</v>
      </c>
      <c r="Z51" s="11">
        <f t="shared" si="9"/>
        <v>77</v>
      </c>
      <c r="AA51" s="11">
        <f>VLOOKUP(B51,[1]高一上!$B:$K,9,0)</f>
        <v>64</v>
      </c>
      <c r="AB51" s="11" t="str">
        <f>VLOOKUP(B51,[1]高一上!$B:$K,10,0)</f>
        <v>彭丹</v>
      </c>
      <c r="AC51" s="11">
        <f t="shared" si="10"/>
        <v>88.983050847457633</v>
      </c>
      <c r="AD51" s="11">
        <f t="shared" si="11"/>
        <v>151</v>
      </c>
      <c r="AE51" s="11">
        <f>VLOOKUP(B51,[1]中考!$B:$I,8,0)</f>
        <v>120</v>
      </c>
      <c r="AF51" s="11">
        <f t="shared" si="12"/>
        <v>112</v>
      </c>
    </row>
    <row r="52" spans="1:32" x14ac:dyDescent="0.2">
      <c r="A52" s="2" t="s">
        <v>157</v>
      </c>
      <c r="B52" s="2" t="s">
        <v>158</v>
      </c>
      <c r="C52" s="1">
        <v>2</v>
      </c>
      <c r="D52" s="3" t="s">
        <v>9</v>
      </c>
      <c r="E52" s="4" t="s">
        <v>159</v>
      </c>
      <c r="F52" s="1">
        <v>523</v>
      </c>
      <c r="G52" s="13">
        <f>VLOOKUP(B52,'[1]高三下(高考)'!$B:$L,10,0)</f>
        <v>111</v>
      </c>
      <c r="H52" s="12" t="str">
        <f>VLOOKUP(B52,'[1]高三下(高考)'!$B:$L,11,0)</f>
        <v>彭丹</v>
      </c>
      <c r="I52" s="15">
        <f t="shared" si="0"/>
        <v>101.12994350282486</v>
      </c>
      <c r="J52" s="11">
        <f t="shared" si="1"/>
        <v>54</v>
      </c>
      <c r="K52" s="11">
        <f>VLOOKUP(B52,[1]高三上!$B:$L,10,0)</f>
        <v>87.5</v>
      </c>
      <c r="L52" s="11" t="str">
        <f>VLOOKUP(B52,[1]高三上!$B:$L,11,0)</f>
        <v>彭丹</v>
      </c>
      <c r="M52" s="11">
        <f t="shared" si="2"/>
        <v>100.84745762711864</v>
      </c>
      <c r="N52" s="11">
        <f t="shared" si="3"/>
        <v>58</v>
      </c>
      <c r="O52" s="11">
        <f>VLOOKUP(B52,[1]高二下!$B:$L,10,0)</f>
        <v>98.5</v>
      </c>
      <c r="P52" s="11" t="str">
        <f>VLOOKUP(B52,[1]高二下!$B:$L,11,0)</f>
        <v>彭丹</v>
      </c>
      <c r="Q52" s="11">
        <f t="shared" si="4"/>
        <v>94.067796610169495</v>
      </c>
      <c r="R52" s="11">
        <f t="shared" si="5"/>
        <v>61</v>
      </c>
      <c r="S52" s="11">
        <f>VLOOKUP(B52,[1]高二上!$B:$L,10,0)</f>
        <v>105</v>
      </c>
      <c r="T52" s="11" t="str">
        <f>VLOOKUP(B52,[1]高二上!$B:$L,11,0)</f>
        <v>彭丹</v>
      </c>
      <c r="U52" s="11">
        <f t="shared" si="6"/>
        <v>112.42937853107344</v>
      </c>
      <c r="V52" s="11">
        <f t="shared" si="7"/>
        <v>40</v>
      </c>
      <c r="W52" s="11">
        <f>VLOOKUP(B52,[1]高一下!$B:$L,10,0)</f>
        <v>92.5</v>
      </c>
      <c r="X52" s="11" t="str">
        <f>VLOOKUP(B52,[1]高一下!$B:$L,11,0)</f>
        <v>彭丹</v>
      </c>
      <c r="Y52" s="11">
        <f t="shared" si="8"/>
        <v>104.80225988700565</v>
      </c>
      <c r="Z52" s="11">
        <f t="shared" si="9"/>
        <v>84</v>
      </c>
      <c r="AA52" s="11">
        <f>VLOOKUP(B52,[1]高一上!$B:$K,9,0)</f>
        <v>73.5</v>
      </c>
      <c r="AB52" s="11" t="str">
        <f>VLOOKUP(B52,[1]高一上!$B:$K,10,0)</f>
        <v>朱恩凡</v>
      </c>
      <c r="AC52" s="11">
        <f t="shared" si="10"/>
        <v>75.423728813559322</v>
      </c>
      <c r="AD52" s="11">
        <f t="shared" si="11"/>
        <v>101</v>
      </c>
      <c r="AE52" s="11">
        <f>VLOOKUP(B52,[1]中考!$B:$I,8,0)</f>
        <v>138</v>
      </c>
      <c r="AF52" s="11">
        <f t="shared" si="12"/>
        <v>14</v>
      </c>
    </row>
    <row r="53" spans="1:32" x14ac:dyDescent="0.2">
      <c r="A53" s="2" t="s">
        <v>160</v>
      </c>
      <c r="B53" s="2" t="s">
        <v>161</v>
      </c>
      <c r="C53" s="1">
        <v>2</v>
      </c>
      <c r="D53" s="3" t="s">
        <v>9</v>
      </c>
      <c r="E53" s="4" t="s">
        <v>162</v>
      </c>
      <c r="F53" s="1">
        <v>517</v>
      </c>
      <c r="G53" s="13">
        <f>VLOOKUP(B53,'[1]高三下(高考)'!$B:$L,10,0)</f>
        <v>121</v>
      </c>
      <c r="H53" s="12" t="str">
        <f>VLOOKUP(B53,'[1]高三下(高考)'!$B:$L,11,0)</f>
        <v>彭丹</v>
      </c>
      <c r="I53" s="15">
        <f t="shared" si="0"/>
        <v>106.49717514124293</v>
      </c>
      <c r="J53" s="11">
        <f t="shared" si="1"/>
        <v>23</v>
      </c>
      <c r="K53" s="11">
        <f>VLOOKUP(B53,[1]高三上!$B:$L,10,0)</f>
        <v>92.5</v>
      </c>
      <c r="L53" s="11" t="str">
        <f>VLOOKUP(B53,[1]高三上!$B:$L,11,0)</f>
        <v>彭丹</v>
      </c>
      <c r="M53" s="11">
        <f t="shared" si="2"/>
        <v>97.457627118644069</v>
      </c>
      <c r="N53" s="11">
        <f t="shared" si="3"/>
        <v>46</v>
      </c>
      <c r="O53" s="11">
        <f>VLOOKUP(B53,[1]高二下!$B:$L,10,0)</f>
        <v>106</v>
      </c>
      <c r="P53" s="11" t="str">
        <f>VLOOKUP(B53,[1]高二下!$B:$L,11,0)</f>
        <v>彭丹</v>
      </c>
      <c r="Q53" s="11">
        <f t="shared" si="4"/>
        <v>91.525423728813564</v>
      </c>
      <c r="R53" s="11">
        <f t="shared" si="5"/>
        <v>37</v>
      </c>
      <c r="S53" s="11">
        <f>VLOOKUP(B53,[1]高二上!$B:$L,10,0)</f>
        <v>120</v>
      </c>
      <c r="T53" s="11" t="str">
        <f>VLOOKUP(B53,[1]高二上!$B:$L,11,0)</f>
        <v>彭丹</v>
      </c>
      <c r="U53" s="11">
        <f t="shared" si="6"/>
        <v>118.07909604519774</v>
      </c>
      <c r="V53" s="11">
        <f t="shared" si="7"/>
        <v>7</v>
      </c>
      <c r="W53" s="11">
        <f>VLOOKUP(B53,[1]高一下!$B:$L,10,0)</f>
        <v>96</v>
      </c>
      <c r="X53" s="11" t="str">
        <f>VLOOKUP(B53,[1]高一下!$B:$L,11,0)</f>
        <v>彭丹</v>
      </c>
      <c r="Y53" s="11">
        <f t="shared" si="8"/>
        <v>95.197740112994353</v>
      </c>
      <c r="Z53" s="11">
        <f t="shared" si="9"/>
        <v>71</v>
      </c>
      <c r="AA53" s="11">
        <f>VLOOKUP(B53,[1]高一上!$B:$K,9,0)</f>
        <v>86</v>
      </c>
      <c r="AB53" s="11" t="str">
        <f>VLOOKUP(B53,[1]高一上!$B:$K,10,0)</f>
        <v>浦恩玲</v>
      </c>
      <c r="AC53" s="11">
        <f t="shared" si="10"/>
        <v>85.875706214689259</v>
      </c>
      <c r="AD53" s="11">
        <f t="shared" si="11"/>
        <v>54</v>
      </c>
      <c r="AE53" s="11">
        <f>VLOOKUP(B53,[1]中考!$B:$I,8,0)</f>
        <v>142</v>
      </c>
      <c r="AF53" s="11">
        <f t="shared" si="12"/>
        <v>4</v>
      </c>
    </row>
    <row r="54" spans="1:32" x14ac:dyDescent="0.2">
      <c r="A54" s="2" t="s">
        <v>163</v>
      </c>
      <c r="B54" s="2" t="s">
        <v>164</v>
      </c>
      <c r="C54" s="1">
        <v>2</v>
      </c>
      <c r="D54" s="3" t="s">
        <v>9</v>
      </c>
      <c r="E54" s="4" t="s">
        <v>165</v>
      </c>
      <c r="F54" s="1">
        <v>514</v>
      </c>
      <c r="G54" s="13">
        <f>VLOOKUP(B54,'[1]高三下(高考)'!$B:$L,10,0)</f>
        <v>112</v>
      </c>
      <c r="H54" s="12" t="str">
        <f>VLOOKUP(B54,'[1]高三下(高考)'!$B:$L,11,0)</f>
        <v>彭丹</v>
      </c>
      <c r="I54" s="15">
        <f t="shared" si="0"/>
        <v>131.07344632768363</v>
      </c>
      <c r="J54" s="11">
        <f t="shared" si="1"/>
        <v>51</v>
      </c>
      <c r="K54" s="11">
        <f>VLOOKUP(B54,[1]高三上!$B:$L,10,0)</f>
        <v>60.5</v>
      </c>
      <c r="L54" s="11" t="str">
        <f>VLOOKUP(B54,[1]高三上!$B:$L,11,0)</f>
        <v>彭丹</v>
      </c>
      <c r="M54" s="11">
        <f t="shared" si="2"/>
        <v>79.378531073446325</v>
      </c>
      <c r="N54" s="11">
        <f t="shared" si="3"/>
        <v>161</v>
      </c>
      <c r="O54" s="11">
        <f>VLOOKUP(B54,[1]高二下!$B:$L,10,0)</f>
        <v>91</v>
      </c>
      <c r="P54" s="11" t="str">
        <f>VLOOKUP(B54,[1]高二下!$B:$L,11,0)</f>
        <v>彭丹</v>
      </c>
      <c r="Q54" s="11">
        <f t="shared" si="4"/>
        <v>84.180790960451972</v>
      </c>
      <c r="R54" s="11">
        <f t="shared" si="5"/>
        <v>88</v>
      </c>
      <c r="S54" s="11">
        <f>VLOOKUP(B54,[1]高二上!$B:$L,10,0)</f>
        <v>107.5</v>
      </c>
      <c r="T54" s="11" t="str">
        <f>VLOOKUP(B54,[1]高二上!$B:$L,11,0)</f>
        <v>彭丹</v>
      </c>
      <c r="U54" s="11">
        <f t="shared" si="6"/>
        <v>116.66666666666666</v>
      </c>
      <c r="V54" s="11">
        <f t="shared" si="7"/>
        <v>32</v>
      </c>
      <c r="W54" s="11">
        <f>VLOOKUP(B54,[1]高一下!$B:$L,10,0)</f>
        <v>91</v>
      </c>
      <c r="X54" s="11" t="str">
        <f>VLOOKUP(B54,[1]高一下!$B:$L,11,0)</f>
        <v>彭丹</v>
      </c>
      <c r="Y54" s="11">
        <f t="shared" si="8"/>
        <v>82.7683615819209</v>
      </c>
      <c r="Z54" s="11">
        <f t="shared" si="9"/>
        <v>91</v>
      </c>
      <c r="AA54" s="11">
        <f>VLOOKUP(B54,[1]高一上!$B:$K,9,0)</f>
        <v>95</v>
      </c>
      <c r="AB54" s="11" t="str">
        <f>VLOOKUP(B54,[1]高一上!$B:$K,10,0)</f>
        <v>彭丹</v>
      </c>
      <c r="AC54" s="11">
        <f t="shared" si="10"/>
        <v>105.08474576271186</v>
      </c>
      <c r="AD54" s="11">
        <f t="shared" si="11"/>
        <v>30</v>
      </c>
      <c r="AE54" s="11">
        <f>VLOOKUP(B54,[1]中考!$B:$I,8,0)</f>
        <v>129</v>
      </c>
      <c r="AF54" s="11">
        <f t="shared" si="12"/>
        <v>48</v>
      </c>
    </row>
    <row r="55" spans="1:32" x14ac:dyDescent="0.2">
      <c r="A55" s="2" t="s">
        <v>166</v>
      </c>
      <c r="B55" s="2" t="s">
        <v>167</v>
      </c>
      <c r="C55" s="1">
        <v>2</v>
      </c>
      <c r="D55" s="3" t="s">
        <v>9</v>
      </c>
      <c r="E55" s="4" t="s">
        <v>168</v>
      </c>
      <c r="F55" s="1">
        <v>497</v>
      </c>
      <c r="G55" s="13">
        <f>VLOOKUP(B55,'[1]高三下(高考)'!$B:$L,10,0)</f>
        <v>111</v>
      </c>
      <c r="H55" s="12" t="str">
        <f>VLOOKUP(B55,'[1]高三下(高考)'!$B:$L,11,0)</f>
        <v>彭丹</v>
      </c>
      <c r="I55" s="15">
        <f t="shared" si="0"/>
        <v>100.28248587570621</v>
      </c>
      <c r="J55" s="11">
        <f t="shared" si="1"/>
        <v>54</v>
      </c>
      <c r="K55" s="11">
        <f>VLOOKUP(B55,[1]高三上!$B:$L,10,0)</f>
        <v>88</v>
      </c>
      <c r="L55" s="11" t="str">
        <f>VLOOKUP(B55,[1]高三上!$B:$L,11,0)</f>
        <v>彭丹</v>
      </c>
      <c r="M55" s="11">
        <f t="shared" si="2"/>
        <v>106.49717514124293</v>
      </c>
      <c r="N55" s="11">
        <f t="shared" si="3"/>
        <v>55</v>
      </c>
      <c r="O55" s="11">
        <f>VLOOKUP(B55,[1]高二下!$B:$L,10,0)</f>
        <v>94.5</v>
      </c>
      <c r="P55" s="11" t="str">
        <f>VLOOKUP(B55,[1]高二下!$B:$L,11,0)</f>
        <v>彭丹</v>
      </c>
      <c r="Q55" s="11">
        <f t="shared" si="4"/>
        <v>104.80225988700565</v>
      </c>
      <c r="R55" s="11">
        <f t="shared" si="5"/>
        <v>78</v>
      </c>
      <c r="S55" s="11">
        <f>VLOOKUP(B55,[1]高二上!$B:$L,10,0)</f>
        <v>92</v>
      </c>
      <c r="T55" s="11" t="str">
        <f>VLOOKUP(B55,[1]高二上!$B:$L,11,0)</f>
        <v>彭丹</v>
      </c>
      <c r="U55" s="11">
        <f t="shared" si="6"/>
        <v>109.88700564971751</v>
      </c>
      <c r="V55" s="11">
        <f t="shared" si="7"/>
        <v>95</v>
      </c>
      <c r="W55" s="11">
        <f>VLOOKUP(B55,[1]高一下!$B:$L,10,0)</f>
        <v>82.5</v>
      </c>
      <c r="X55" s="11" t="str">
        <f>VLOOKUP(B55,[1]高一下!$B:$L,11,0)</f>
        <v>彭丹</v>
      </c>
      <c r="Y55" s="11">
        <f t="shared" si="8"/>
        <v>85.31073446327683</v>
      </c>
      <c r="Z55" s="11">
        <f t="shared" si="9"/>
        <v>130</v>
      </c>
      <c r="AA55" s="11">
        <f>VLOOKUP(B55,[1]高一上!$B:$K,9,0)</f>
        <v>78.5</v>
      </c>
      <c r="AB55" s="11" t="str">
        <f>VLOOKUP(B55,[1]高一上!$B:$K,10,0)</f>
        <v>彭丹</v>
      </c>
      <c r="AC55" s="11">
        <f t="shared" si="10"/>
        <v>90.677966101694921</v>
      </c>
      <c r="AD55" s="11">
        <f t="shared" si="11"/>
        <v>78</v>
      </c>
      <c r="AE55" s="11">
        <f>VLOOKUP(B55,[1]中考!$B:$I,8,0)</f>
        <v>130</v>
      </c>
      <c r="AF55" s="11">
        <f t="shared" si="12"/>
        <v>45</v>
      </c>
    </row>
    <row r="56" spans="1:32" x14ac:dyDescent="0.2">
      <c r="A56" s="2" t="s">
        <v>169</v>
      </c>
      <c r="B56" s="2" t="s">
        <v>170</v>
      </c>
      <c r="C56" s="1">
        <v>2</v>
      </c>
      <c r="D56" s="3" t="s">
        <v>9</v>
      </c>
      <c r="E56" s="4" t="s">
        <v>171</v>
      </c>
      <c r="F56" s="1">
        <v>495</v>
      </c>
      <c r="G56" s="13">
        <f>VLOOKUP(B56,'[1]高三下(高考)'!$B:$L,10,0)</f>
        <v>110</v>
      </c>
      <c r="H56" s="12" t="str">
        <f>VLOOKUP(B56,'[1]高三下(高考)'!$B:$L,11,0)</f>
        <v>彭丹</v>
      </c>
      <c r="I56" s="15">
        <f t="shared" si="0"/>
        <v>92.090395480225993</v>
      </c>
      <c r="J56" s="11">
        <f t="shared" si="1"/>
        <v>66</v>
      </c>
      <c r="K56" s="11">
        <f>VLOOKUP(B56,[1]高三上!$B:$L,10,0)</f>
        <v>98</v>
      </c>
      <c r="L56" s="11" t="str">
        <f>VLOOKUP(B56,[1]高三上!$B:$L,11,0)</f>
        <v>彭丹</v>
      </c>
      <c r="M56" s="11">
        <f t="shared" si="2"/>
        <v>102.82485875706215</v>
      </c>
      <c r="N56" s="11">
        <f t="shared" si="3"/>
        <v>38</v>
      </c>
      <c r="O56" s="11">
        <f>VLOOKUP(B56,[1]高二下!$B:$L,10,0)</f>
        <v>102</v>
      </c>
      <c r="P56" s="11" t="str">
        <f>VLOOKUP(B56,[1]高二下!$B:$L,11,0)</f>
        <v>彭丹</v>
      </c>
      <c r="Q56" s="11">
        <f t="shared" si="4"/>
        <v>107.06214689265536</v>
      </c>
      <c r="R56" s="11">
        <f t="shared" si="5"/>
        <v>48</v>
      </c>
      <c r="S56" s="11">
        <f>VLOOKUP(B56,[1]高二上!$B:$L,10,0)</f>
        <v>95.5</v>
      </c>
      <c r="T56" s="11" t="str">
        <f>VLOOKUP(B56,[1]高二上!$B:$L,11,0)</f>
        <v>彭丹</v>
      </c>
      <c r="U56" s="11">
        <f t="shared" si="6"/>
        <v>96.327683615819211</v>
      </c>
      <c r="V56" s="11">
        <f t="shared" si="7"/>
        <v>73</v>
      </c>
      <c r="W56" s="11">
        <f>VLOOKUP(B56,[1]高一下!$B:$L,10,0)</f>
        <v>98</v>
      </c>
      <c r="X56" s="11" t="str">
        <f>VLOOKUP(B56,[1]高一下!$B:$L,11,0)</f>
        <v>彭丹</v>
      </c>
      <c r="Y56" s="11">
        <f t="shared" si="8"/>
        <v>104.80225988700565</v>
      </c>
      <c r="Z56" s="11">
        <f t="shared" si="9"/>
        <v>60</v>
      </c>
      <c r="AA56" s="11">
        <f>VLOOKUP(B56,[1]高一上!$B:$K,9,0)</f>
        <v>79</v>
      </c>
      <c r="AB56" s="11" t="str">
        <f>VLOOKUP(B56,[1]高一上!$B:$K,10,0)</f>
        <v>朱恩凡</v>
      </c>
      <c r="AC56" s="11">
        <f t="shared" si="10"/>
        <v>87.853107344632775</v>
      </c>
      <c r="AD56" s="11">
        <f t="shared" si="11"/>
        <v>77</v>
      </c>
      <c r="AE56" s="11">
        <f>VLOOKUP(B56,[1]中考!$B:$I,8,0)</f>
        <v>132</v>
      </c>
      <c r="AF56" s="11">
        <f t="shared" si="12"/>
        <v>34</v>
      </c>
    </row>
    <row r="57" spans="1:32" x14ac:dyDescent="0.2">
      <c r="A57" s="2" t="s">
        <v>172</v>
      </c>
      <c r="B57" s="2" t="s">
        <v>173</v>
      </c>
      <c r="C57" s="1">
        <v>2</v>
      </c>
      <c r="D57" s="3" t="s">
        <v>9</v>
      </c>
      <c r="E57" s="4" t="s">
        <v>174</v>
      </c>
      <c r="F57" s="1">
        <v>495</v>
      </c>
      <c r="G57" s="13">
        <f>VLOOKUP(B57,'[1]高三下(高考)'!$B:$L,10,0)</f>
        <v>111</v>
      </c>
      <c r="H57" s="12" t="str">
        <f>VLOOKUP(B57,'[1]高三下(高考)'!$B:$L,11,0)</f>
        <v>彭丹</v>
      </c>
      <c r="I57" s="15">
        <f t="shared" si="0"/>
        <v>101.12994350282486</v>
      </c>
      <c r="J57" s="11">
        <f t="shared" si="1"/>
        <v>54</v>
      </c>
      <c r="K57" s="11">
        <f>VLOOKUP(B57,[1]高三上!$B:$L,10,0)</f>
        <v>87.5</v>
      </c>
      <c r="L57" s="11" t="str">
        <f>VLOOKUP(B57,[1]高三上!$B:$L,11,0)</f>
        <v>彭丹</v>
      </c>
      <c r="M57" s="11">
        <f t="shared" si="2"/>
        <v>91.525423728813564</v>
      </c>
      <c r="N57" s="11">
        <f t="shared" si="3"/>
        <v>58</v>
      </c>
      <c r="O57" s="11">
        <f>VLOOKUP(B57,[1]高二下!$B:$L,10,0)</f>
        <v>109.5</v>
      </c>
      <c r="P57" s="11" t="str">
        <f>VLOOKUP(B57,[1]高二下!$B:$L,11,0)</f>
        <v>彭丹</v>
      </c>
      <c r="Q57" s="11">
        <f t="shared" si="4"/>
        <v>102.25988700564972</v>
      </c>
      <c r="R57" s="11">
        <f t="shared" si="5"/>
        <v>28</v>
      </c>
      <c r="S57" s="11">
        <f>VLOOKUP(B57,[1]高二上!$B:$L,10,0)</f>
        <v>106</v>
      </c>
      <c r="T57" s="11" t="str">
        <f>VLOOKUP(B57,[1]高二上!$B:$L,11,0)</f>
        <v>彭丹</v>
      </c>
      <c r="U57" s="11">
        <f t="shared" si="6"/>
        <v>98.587570621468927</v>
      </c>
      <c r="V57" s="11">
        <f t="shared" si="7"/>
        <v>36</v>
      </c>
      <c r="W57" s="11">
        <f>VLOOKUP(B57,[1]高一下!$B:$L,10,0)</f>
        <v>107.5</v>
      </c>
      <c r="X57" s="11" t="str">
        <f>VLOOKUP(B57,[1]高一下!$B:$L,11,0)</f>
        <v>彭丹</v>
      </c>
      <c r="Y57" s="11">
        <f t="shared" si="8"/>
        <v>102.25988700564972</v>
      </c>
      <c r="Z57" s="11">
        <f t="shared" si="9"/>
        <v>31</v>
      </c>
      <c r="AA57" s="11">
        <f>VLOOKUP(B57,[1]高一上!$B:$K,9,0)</f>
        <v>91</v>
      </c>
      <c r="AB57" s="11" t="str">
        <f>VLOOKUP(B57,[1]高一上!$B:$K,10,0)</f>
        <v>张福琴</v>
      </c>
      <c r="AC57" s="11">
        <f t="shared" si="10"/>
        <v>94.915254237288138</v>
      </c>
      <c r="AD57" s="11">
        <f t="shared" si="11"/>
        <v>39</v>
      </c>
      <c r="AE57" s="11">
        <f>VLOOKUP(B57,[1]中考!$B:$I,8,0)</f>
        <v>135</v>
      </c>
      <c r="AF57" s="11">
        <f t="shared" si="12"/>
        <v>21</v>
      </c>
    </row>
    <row r="58" spans="1:32" x14ac:dyDescent="0.2">
      <c r="A58" s="2" t="s">
        <v>175</v>
      </c>
      <c r="B58" s="2" t="s">
        <v>176</v>
      </c>
      <c r="C58" s="1">
        <v>2</v>
      </c>
      <c r="D58" s="3" t="s">
        <v>9</v>
      </c>
      <c r="E58" s="4" t="s">
        <v>177</v>
      </c>
      <c r="F58" s="1">
        <v>493</v>
      </c>
      <c r="G58" s="13">
        <f>VLOOKUP(B58,'[1]高三下(高考)'!$B:$L,10,0)</f>
        <v>61</v>
      </c>
      <c r="H58" s="12" t="str">
        <f>VLOOKUP(B58,'[1]高三下(高考)'!$B:$L,11,0)</f>
        <v>彭丹</v>
      </c>
      <c r="I58" s="15">
        <f t="shared" si="0"/>
        <v>88.983050847457633</v>
      </c>
      <c r="J58" s="11">
        <f t="shared" si="1"/>
        <v>264</v>
      </c>
      <c r="K58" s="11">
        <f>VLOOKUP(B58,[1]高三上!$B:$L,10,0)</f>
        <v>45.5</v>
      </c>
      <c r="L58" s="11" t="str">
        <f>VLOOKUP(B58,[1]高三上!$B:$L,11,0)</f>
        <v>彭丹</v>
      </c>
      <c r="M58" s="11">
        <f t="shared" si="2"/>
        <v>106.77966101694915</v>
      </c>
      <c r="N58" s="11">
        <f t="shared" si="3"/>
        <v>225</v>
      </c>
      <c r="O58" s="11">
        <f>VLOOKUP(B58,[1]高二下!$B:$L,10,0)</f>
        <v>51</v>
      </c>
      <c r="P58" s="11" t="str">
        <f>VLOOKUP(B58,[1]高二下!$B:$L,11,0)</f>
        <v>彭丹</v>
      </c>
      <c r="Q58" s="11">
        <f t="shared" si="4"/>
        <v>108.75706214689265</v>
      </c>
      <c r="R58" s="11">
        <f t="shared" si="5"/>
        <v>249</v>
      </c>
      <c r="S58" s="11">
        <f>VLOOKUP(B58,[1]高二上!$B:$L,10,0)</f>
        <v>50</v>
      </c>
      <c r="T58" s="11" t="str">
        <f>VLOOKUP(B58,[1]高二上!$B:$L,11,0)</f>
        <v>彭丹</v>
      </c>
      <c r="U58" s="11">
        <f t="shared" si="6"/>
        <v>99.717514124293785</v>
      </c>
      <c r="V58" s="11">
        <f t="shared" si="7"/>
        <v>280</v>
      </c>
      <c r="W58" s="11">
        <f>VLOOKUP(B58,[1]高一下!$B:$L,10,0)</f>
        <v>44.5</v>
      </c>
      <c r="X58" s="11" t="str">
        <f>VLOOKUP(B58,[1]高一下!$B:$L,11,0)</f>
        <v>彭丹</v>
      </c>
      <c r="Y58" s="11">
        <f t="shared" si="8"/>
        <v>100.56497175141243</v>
      </c>
      <c r="Z58" s="11">
        <f t="shared" si="9"/>
        <v>279</v>
      </c>
      <c r="AA58" s="11">
        <f>VLOOKUP(B58,[1]高一上!$B:$K,9,0)</f>
        <v>42</v>
      </c>
      <c r="AB58" s="11" t="str">
        <f>VLOOKUP(B58,[1]高一上!$B:$K,10,0)</f>
        <v>浦恩玲</v>
      </c>
      <c r="AC58" s="11">
        <f t="shared" si="10"/>
        <v>91.525423728813564</v>
      </c>
      <c r="AD58" s="11">
        <f t="shared" si="11"/>
        <v>281</v>
      </c>
      <c r="AE58" s="11">
        <f>VLOOKUP(B58,[1]中考!$B:$I,8,0)</f>
        <v>88</v>
      </c>
      <c r="AF58" s="11">
        <f t="shared" si="12"/>
        <v>251</v>
      </c>
    </row>
    <row r="59" spans="1:32" x14ac:dyDescent="0.2">
      <c r="A59" s="2" t="s">
        <v>178</v>
      </c>
      <c r="B59" s="2" t="s">
        <v>179</v>
      </c>
      <c r="C59" s="1">
        <v>2</v>
      </c>
      <c r="D59" s="3" t="s">
        <v>9</v>
      </c>
      <c r="E59" s="4" t="s">
        <v>180</v>
      </c>
      <c r="F59" s="1">
        <v>487</v>
      </c>
      <c r="G59" s="13">
        <f>VLOOKUP(B59,'[1]高三下(高考)'!$B:$L,10,0)</f>
        <v>81</v>
      </c>
      <c r="H59" s="12" t="str">
        <f>VLOOKUP(B59,'[1]高三下(高考)'!$B:$L,11,0)</f>
        <v>彭丹</v>
      </c>
      <c r="I59" s="15">
        <f t="shared" si="0"/>
        <v>100.56497175141243</v>
      </c>
      <c r="J59" s="11">
        <f t="shared" si="1"/>
        <v>200</v>
      </c>
      <c r="K59" s="11">
        <f>VLOOKUP(B59,[1]高三上!$B:$L,10,0)</f>
        <v>51</v>
      </c>
      <c r="L59" s="11" t="str">
        <f>VLOOKUP(B59,[1]高三上!$B:$L,11,0)</f>
        <v>彭丹</v>
      </c>
      <c r="M59" s="11">
        <f t="shared" si="2"/>
        <v>105.08474576271186</v>
      </c>
      <c r="N59" s="11">
        <f t="shared" si="3"/>
        <v>202</v>
      </c>
      <c r="O59" s="11">
        <f>VLOOKUP(B59,[1]高二下!$B:$L,10,0)</f>
        <v>58</v>
      </c>
      <c r="P59" s="11" t="str">
        <f>VLOOKUP(B59,[1]高二下!$B:$L,11,0)</f>
        <v>彭丹</v>
      </c>
      <c r="Q59" s="11">
        <f t="shared" si="4"/>
        <v>94.632768361581924</v>
      </c>
      <c r="R59" s="11">
        <f t="shared" si="5"/>
        <v>220</v>
      </c>
      <c r="S59" s="11">
        <f>VLOOKUP(B59,[1]高二上!$B:$L,10,0)</f>
        <v>65.5</v>
      </c>
      <c r="T59" s="11" t="str">
        <f>VLOOKUP(B59,[1]高二上!$B:$L,11,0)</f>
        <v>彭丹</v>
      </c>
      <c r="U59" s="11">
        <f t="shared" si="6"/>
        <v>108.19209039548022</v>
      </c>
      <c r="V59" s="11">
        <f t="shared" si="7"/>
        <v>201</v>
      </c>
      <c r="W59" s="11">
        <f>VLOOKUP(B59,[1]高一下!$B:$L,10,0)</f>
        <v>59</v>
      </c>
      <c r="X59" s="11" t="str">
        <f>VLOOKUP(B59,[1]高一下!$B:$L,11,0)</f>
        <v>彭丹</v>
      </c>
      <c r="Y59" s="11">
        <f t="shared" si="8"/>
        <v>78.248587570621467</v>
      </c>
      <c r="Z59" s="11">
        <f t="shared" si="9"/>
        <v>230</v>
      </c>
      <c r="AA59" s="11">
        <f>VLOOKUP(B59,[1]高一上!$B:$K,9,0)</f>
        <v>63.5</v>
      </c>
      <c r="AB59" s="11" t="str">
        <f>VLOOKUP(B59,[1]高一上!$B:$K,10,0)</f>
        <v>彭丹</v>
      </c>
      <c r="AC59" s="11">
        <f t="shared" si="10"/>
        <v>101.41242937853107</v>
      </c>
      <c r="AD59" s="11">
        <f t="shared" si="11"/>
        <v>153</v>
      </c>
      <c r="AE59" s="11">
        <f>VLOOKUP(B59,[1]中考!$B:$I,8,0)</f>
        <v>111</v>
      </c>
      <c r="AF59" s="11">
        <f t="shared" si="12"/>
        <v>158</v>
      </c>
    </row>
    <row r="60" spans="1:32" x14ac:dyDescent="0.2">
      <c r="A60" s="2" t="s">
        <v>181</v>
      </c>
      <c r="B60" s="2" t="s">
        <v>182</v>
      </c>
      <c r="C60" s="1">
        <v>2</v>
      </c>
      <c r="D60" s="3" t="s">
        <v>9</v>
      </c>
      <c r="E60" s="4" t="s">
        <v>183</v>
      </c>
      <c r="F60" s="1">
        <v>482</v>
      </c>
      <c r="G60" s="13">
        <f>VLOOKUP(B60,'[1]高三下(高考)'!$B:$L,10,0)</f>
        <v>70</v>
      </c>
      <c r="H60" s="12" t="str">
        <f>VLOOKUP(B60,'[1]高三下(高考)'!$B:$L,11,0)</f>
        <v>彭丹</v>
      </c>
      <c r="I60" s="15">
        <f t="shared" si="0"/>
        <v>111.01694915254237</v>
      </c>
      <c r="J60" s="11">
        <f t="shared" si="1"/>
        <v>236</v>
      </c>
      <c r="K60" s="11">
        <f>VLOOKUP(B60,[1]高三上!$B:$L,10,0)</f>
        <v>34</v>
      </c>
      <c r="L60" s="11" t="str">
        <f>VLOOKUP(B60,[1]高三上!$B:$L,11,0)</f>
        <v>彭丹</v>
      </c>
      <c r="M60" s="11">
        <f t="shared" si="2"/>
        <v>75.141242937853107</v>
      </c>
      <c r="N60" s="11">
        <f t="shared" si="3"/>
        <v>275</v>
      </c>
      <c r="O60" s="11">
        <f>VLOOKUP(B60,[1]高二下!$B:$L,10,0)</f>
        <v>67</v>
      </c>
      <c r="P60" s="11" t="str">
        <f>VLOOKUP(B60,[1]高二下!$B:$L,11,0)</f>
        <v>彭丹</v>
      </c>
      <c r="Q60" s="11">
        <f t="shared" si="4"/>
        <v>116.38418079096044</v>
      </c>
      <c r="R60" s="11">
        <f t="shared" si="5"/>
        <v>187</v>
      </c>
      <c r="S60" s="11">
        <f>VLOOKUP(B60,[1]高二上!$B:$L,10,0)</f>
        <v>57.5</v>
      </c>
      <c r="T60" s="11" t="str">
        <f>VLOOKUP(B60,[1]高二上!$B:$L,11,0)</f>
        <v>彭丹</v>
      </c>
      <c r="U60" s="11">
        <f t="shared" si="6"/>
        <v>81.638418079096041</v>
      </c>
      <c r="V60" s="11">
        <f t="shared" si="7"/>
        <v>245</v>
      </c>
      <c r="W60" s="11">
        <f>VLOOKUP(B60,[1]高一下!$B:$L,10,0)</f>
        <v>69.5</v>
      </c>
      <c r="X60" s="11" t="str">
        <f>VLOOKUP(B60,[1]高一下!$B:$L,11,0)</f>
        <v>彭丹</v>
      </c>
      <c r="Y60" s="11">
        <f t="shared" si="8"/>
        <v>98.587570621468927</v>
      </c>
      <c r="Z60" s="11">
        <f t="shared" si="9"/>
        <v>180</v>
      </c>
      <c r="AA60" s="11">
        <f>VLOOKUP(B60,[1]高一上!$B:$K,9,0)</f>
        <v>58.5</v>
      </c>
      <c r="AB60" s="11" t="str">
        <f>VLOOKUP(B60,[1]高一上!$B:$K,10,0)</f>
        <v>陈国萍</v>
      </c>
      <c r="AC60" s="11">
        <f t="shared" si="10"/>
        <v>129.66101694915255</v>
      </c>
      <c r="AD60" s="11">
        <f t="shared" si="11"/>
        <v>175</v>
      </c>
      <c r="AE60" s="11">
        <f>VLOOKUP(B60,[1]中考!$B:$I,8,0)</f>
        <v>78</v>
      </c>
      <c r="AF60" s="11">
        <f t="shared" si="12"/>
        <v>280</v>
      </c>
    </row>
    <row r="61" spans="1:32" x14ac:dyDescent="0.2">
      <c r="A61" s="2" t="s">
        <v>184</v>
      </c>
      <c r="B61" s="2" t="s">
        <v>185</v>
      </c>
      <c r="C61" s="1">
        <v>2</v>
      </c>
      <c r="D61" s="3" t="s">
        <v>9</v>
      </c>
      <c r="E61" s="4" t="s">
        <v>186</v>
      </c>
      <c r="F61" s="1">
        <v>481</v>
      </c>
      <c r="G61" s="13">
        <f>VLOOKUP(B61,'[1]高三下(高考)'!$B:$L,10,0)</f>
        <v>112</v>
      </c>
      <c r="H61" s="12" t="str">
        <f>VLOOKUP(B61,'[1]高三下(高考)'!$B:$L,11,0)</f>
        <v>彭丹</v>
      </c>
      <c r="I61" s="15">
        <f t="shared" si="0"/>
        <v>109.03954802259886</v>
      </c>
      <c r="J61" s="11">
        <f t="shared" si="1"/>
        <v>51</v>
      </c>
      <c r="K61" s="11">
        <f>VLOOKUP(B61,[1]高三上!$B:$L,10,0)</f>
        <v>81</v>
      </c>
      <c r="L61" s="11" t="str">
        <f>VLOOKUP(B61,[1]高三上!$B:$L,11,0)</f>
        <v>彭丹</v>
      </c>
      <c r="M61" s="11">
        <f t="shared" si="2"/>
        <v>97.740112994350284</v>
      </c>
      <c r="N61" s="11">
        <f t="shared" si="3"/>
        <v>83</v>
      </c>
      <c r="O61" s="11">
        <f>VLOOKUP(B61,[1]高二下!$B:$L,10,0)</f>
        <v>95</v>
      </c>
      <c r="P61" s="11" t="str">
        <f>VLOOKUP(B61,[1]高二下!$B:$L,11,0)</f>
        <v>彭丹</v>
      </c>
      <c r="Q61" s="11">
        <f t="shared" si="4"/>
        <v>98.305084745762713</v>
      </c>
      <c r="R61" s="11">
        <f t="shared" si="5"/>
        <v>75</v>
      </c>
      <c r="S61" s="11">
        <f>VLOOKUP(B61,[1]高二上!$B:$L,10,0)</f>
        <v>96.5</v>
      </c>
      <c r="T61" s="11" t="str">
        <f>VLOOKUP(B61,[1]高二上!$B:$L,11,0)</f>
        <v>彭丹</v>
      </c>
      <c r="U61" s="11">
        <f t="shared" si="6"/>
        <v>95.762711864406782</v>
      </c>
      <c r="V61" s="11">
        <f t="shared" si="7"/>
        <v>69</v>
      </c>
      <c r="W61" s="11">
        <f>VLOOKUP(B61,[1]高一下!$B:$L,10,0)</f>
        <v>98.5</v>
      </c>
      <c r="X61" s="11" t="str">
        <f>VLOOKUP(B61,[1]高一下!$B:$L,11,0)</f>
        <v>彭丹</v>
      </c>
      <c r="Y61" s="11">
        <f t="shared" si="8"/>
        <v>93.502824858757066</v>
      </c>
      <c r="Z61" s="11">
        <f t="shared" si="9"/>
        <v>54</v>
      </c>
      <c r="AA61" s="11">
        <f>VLOOKUP(B61,[1]高一上!$B:$K,9,0)</f>
        <v>94.5</v>
      </c>
      <c r="AB61" s="11" t="str">
        <f>VLOOKUP(B61,[1]高一上!$B:$K,10,0)</f>
        <v>彭丹</v>
      </c>
      <c r="AC61" s="11">
        <f t="shared" si="10"/>
        <v>93.78531073446328</v>
      </c>
      <c r="AD61" s="11">
        <f t="shared" si="11"/>
        <v>31</v>
      </c>
      <c r="AE61" s="11">
        <f>VLOOKUP(B61,[1]中考!$B:$I,8,0)</f>
        <v>139</v>
      </c>
      <c r="AF61" s="11">
        <f t="shared" si="12"/>
        <v>9</v>
      </c>
    </row>
    <row r="62" spans="1:32" x14ac:dyDescent="0.2">
      <c r="A62" s="2" t="s">
        <v>187</v>
      </c>
      <c r="B62" s="2" t="s">
        <v>188</v>
      </c>
      <c r="C62" s="1">
        <v>2</v>
      </c>
      <c r="D62" s="3" t="s">
        <v>9</v>
      </c>
      <c r="E62" s="4" t="s">
        <v>189</v>
      </c>
      <c r="F62" s="1">
        <v>480</v>
      </c>
      <c r="G62" s="13">
        <f>VLOOKUP(B62,'[1]高三下(高考)'!$B:$L,10,0)</f>
        <v>111</v>
      </c>
      <c r="H62" s="12" t="str">
        <f>VLOOKUP(B62,'[1]高三下(高考)'!$B:$L,11,0)</f>
        <v>彭丹</v>
      </c>
      <c r="I62" s="15">
        <f t="shared" si="0"/>
        <v>94.350282485875709</v>
      </c>
      <c r="J62" s="11">
        <f t="shared" si="1"/>
        <v>54</v>
      </c>
      <c r="K62" s="11">
        <f>VLOOKUP(B62,[1]高三上!$B:$L,10,0)</f>
        <v>99</v>
      </c>
      <c r="L62" s="11" t="str">
        <f>VLOOKUP(B62,[1]高三上!$B:$L,11,0)</f>
        <v>彭丹</v>
      </c>
      <c r="M62" s="11">
        <f t="shared" si="2"/>
        <v>117.79661016949153</v>
      </c>
      <c r="N62" s="11">
        <f t="shared" si="3"/>
        <v>34</v>
      </c>
      <c r="O62" s="11">
        <f>VLOOKUP(B62,[1]高二下!$B:$L,10,0)</f>
        <v>89.5</v>
      </c>
      <c r="P62" s="11" t="str">
        <f>VLOOKUP(B62,[1]高二下!$B:$L,11,0)</f>
        <v>彭丹</v>
      </c>
      <c r="Q62" s="11">
        <f t="shared" si="4"/>
        <v>100.84745762711864</v>
      </c>
      <c r="R62" s="11">
        <f t="shared" si="5"/>
        <v>97</v>
      </c>
      <c r="S62" s="11">
        <f>VLOOKUP(B62,[1]高二上!$B:$L,10,0)</f>
        <v>90</v>
      </c>
      <c r="T62" s="11" t="str">
        <f>VLOOKUP(B62,[1]高二上!$B:$L,11,0)</f>
        <v>彭丹</v>
      </c>
      <c r="U62" s="11">
        <f t="shared" si="6"/>
        <v>114.68926553672317</v>
      </c>
      <c r="V62" s="11">
        <f t="shared" si="7"/>
        <v>100</v>
      </c>
      <c r="W62" s="11">
        <f>VLOOKUP(B62,[1]高一下!$B:$L,10,0)</f>
        <v>77</v>
      </c>
      <c r="X62" s="11" t="str">
        <f>VLOOKUP(B62,[1]高一下!$B:$L,11,0)</f>
        <v>彭丹</v>
      </c>
      <c r="Y62" s="11">
        <f t="shared" si="8"/>
        <v>87.005649717514132</v>
      </c>
      <c r="Z62" s="11">
        <f t="shared" si="9"/>
        <v>152</v>
      </c>
      <c r="AA62" s="11">
        <f>VLOOKUP(B62,[1]高一上!$B:$K,9,0)</f>
        <v>72</v>
      </c>
      <c r="AB62" s="11" t="str">
        <f>VLOOKUP(B62,[1]高一上!$B:$K,10,0)</f>
        <v>李永会</v>
      </c>
      <c r="AC62" s="11">
        <f t="shared" si="10"/>
        <v>84.463276836158187</v>
      </c>
      <c r="AD62" s="11">
        <f t="shared" si="11"/>
        <v>106</v>
      </c>
      <c r="AE62" s="11">
        <f>VLOOKUP(B62,[1]中考!$B:$I,8,0)</f>
        <v>128</v>
      </c>
      <c r="AF62" s="11">
        <f t="shared" si="12"/>
        <v>51</v>
      </c>
    </row>
    <row r="63" spans="1:32" x14ac:dyDescent="0.2">
      <c r="A63" s="2" t="s">
        <v>190</v>
      </c>
      <c r="B63" s="2" t="s">
        <v>191</v>
      </c>
      <c r="C63" s="1">
        <v>2</v>
      </c>
      <c r="D63" s="3" t="s">
        <v>9</v>
      </c>
      <c r="E63" s="4" t="s">
        <v>192</v>
      </c>
      <c r="F63" s="1">
        <v>477</v>
      </c>
      <c r="G63" s="13">
        <f>VLOOKUP(B63,'[1]高三下(高考)'!$B:$L,10,0)</f>
        <v>86</v>
      </c>
      <c r="H63" s="12" t="str">
        <f>VLOOKUP(B63,'[1]高三下(高考)'!$B:$L,11,0)</f>
        <v>彭丹</v>
      </c>
      <c r="I63" s="15">
        <f t="shared" si="0"/>
        <v>82.7683615819209</v>
      </c>
      <c r="J63" s="11">
        <f t="shared" si="1"/>
        <v>180</v>
      </c>
      <c r="K63" s="11">
        <f>VLOOKUP(B63,[1]高三上!$B:$L,10,0)</f>
        <v>72</v>
      </c>
      <c r="L63" s="11" t="str">
        <f>VLOOKUP(B63,[1]高三上!$B:$L,11,0)</f>
        <v>彭丹</v>
      </c>
      <c r="M63" s="11">
        <f t="shared" si="2"/>
        <v>98.870056497175142</v>
      </c>
      <c r="N63" s="11">
        <f t="shared" si="3"/>
        <v>119</v>
      </c>
      <c r="O63" s="11">
        <f>VLOOKUP(B63,[1]高二下!$B:$L,10,0)</f>
        <v>86</v>
      </c>
      <c r="P63" s="11" t="str">
        <f>VLOOKUP(B63,[1]高二下!$B:$L,11,0)</f>
        <v>彭丹</v>
      </c>
      <c r="Q63" s="11">
        <f t="shared" si="4"/>
        <v>101.12994350282486</v>
      </c>
      <c r="R63" s="11">
        <f t="shared" si="5"/>
        <v>115</v>
      </c>
      <c r="S63" s="11">
        <f>VLOOKUP(B63,[1]高二上!$B:$L,10,0)</f>
        <v>84.5</v>
      </c>
      <c r="T63" s="11" t="str">
        <f>VLOOKUP(B63,[1]高二上!$B:$L,11,0)</f>
        <v>彭丹</v>
      </c>
      <c r="U63" s="11">
        <f t="shared" si="6"/>
        <v>94.350282485875709</v>
      </c>
      <c r="V63" s="11">
        <f t="shared" si="7"/>
        <v>119</v>
      </c>
      <c r="W63" s="11">
        <f>VLOOKUP(B63,[1]高一下!$B:$L,10,0)</f>
        <v>88</v>
      </c>
      <c r="X63" s="11" t="str">
        <f>VLOOKUP(B63,[1]高一下!$B:$L,11,0)</f>
        <v>彭丹</v>
      </c>
      <c r="Y63" s="11">
        <f t="shared" si="8"/>
        <v>120.33898305084746</v>
      </c>
      <c r="Z63" s="11">
        <f t="shared" si="9"/>
        <v>99</v>
      </c>
      <c r="AA63" s="11">
        <f>VLOOKUP(B63,[1]高一上!$B:$K,9,0)</f>
        <v>60</v>
      </c>
      <c r="AB63" s="11" t="str">
        <f>VLOOKUP(B63,[1]高一上!$B:$K,10,0)</f>
        <v>朱恩凡</v>
      </c>
      <c r="AC63" s="11">
        <f t="shared" si="10"/>
        <v>82.7683615819209</v>
      </c>
      <c r="AD63" s="11">
        <f t="shared" si="11"/>
        <v>171</v>
      </c>
      <c r="AE63" s="11">
        <f>VLOOKUP(B63,[1]中考!$B:$I,8,0)</f>
        <v>119</v>
      </c>
      <c r="AF63" s="11">
        <f t="shared" si="12"/>
        <v>110</v>
      </c>
    </row>
    <row r="64" spans="1:32" x14ac:dyDescent="0.2">
      <c r="A64" s="2" t="s">
        <v>193</v>
      </c>
      <c r="B64" s="2" t="s">
        <v>194</v>
      </c>
      <c r="C64" s="1">
        <v>2</v>
      </c>
      <c r="D64" s="3" t="s">
        <v>9</v>
      </c>
      <c r="E64" s="4" t="s">
        <v>195</v>
      </c>
      <c r="F64" s="1">
        <v>473</v>
      </c>
      <c r="G64" s="13">
        <f>VLOOKUP(B64,'[1]高三下(高考)'!$B:$L,10,0)</f>
        <v>86</v>
      </c>
      <c r="H64" s="12" t="str">
        <f>VLOOKUP(B64,'[1]高三下(高考)'!$B:$L,11,0)</f>
        <v>彭丹</v>
      </c>
      <c r="I64" s="15">
        <f t="shared" si="0"/>
        <v>97.457627118644069</v>
      </c>
      <c r="J64" s="11">
        <f t="shared" si="1"/>
        <v>180</v>
      </c>
      <c r="K64" s="11">
        <f>VLOOKUP(B64,[1]高三上!$B:$L,10,0)</f>
        <v>57.5</v>
      </c>
      <c r="L64" s="11" t="str">
        <f>VLOOKUP(B64,[1]高三上!$B:$L,11,0)</f>
        <v>彭丹</v>
      </c>
      <c r="M64" s="11">
        <f t="shared" si="2"/>
        <v>123.16384180790961</v>
      </c>
      <c r="N64" s="11">
        <f t="shared" si="3"/>
        <v>171</v>
      </c>
      <c r="O64" s="11">
        <f>VLOOKUP(B64,[1]高二下!$B:$L,10,0)</f>
        <v>50</v>
      </c>
      <c r="P64" s="11" t="str">
        <f>VLOOKUP(B64,[1]高二下!$B:$L,11,0)</f>
        <v>彭丹</v>
      </c>
      <c r="Q64" s="11">
        <f t="shared" si="4"/>
        <v>97.457627118644069</v>
      </c>
      <c r="R64" s="11">
        <f t="shared" si="5"/>
        <v>253</v>
      </c>
      <c r="S64" s="11">
        <f>VLOOKUP(B64,[1]高二上!$B:$L,10,0)</f>
        <v>58.5</v>
      </c>
      <c r="T64" s="11" t="str">
        <f>VLOOKUP(B64,[1]高二上!$B:$L,11,0)</f>
        <v>彭丹</v>
      </c>
      <c r="U64" s="11">
        <f t="shared" si="6"/>
        <v>100.56497175141243</v>
      </c>
      <c r="V64" s="11">
        <f t="shared" si="7"/>
        <v>244</v>
      </c>
      <c r="W64" s="11">
        <f>VLOOKUP(B64,[1]高一下!$B:$L,10,0)</f>
        <v>54</v>
      </c>
      <c r="X64" s="11" t="str">
        <f>VLOOKUP(B64,[1]高一下!$B:$L,11,0)</f>
        <v>彭丹</v>
      </c>
      <c r="Y64" s="11">
        <f t="shared" si="8"/>
        <v>107.90960451977401</v>
      </c>
      <c r="Z64" s="11">
        <f t="shared" si="9"/>
        <v>246</v>
      </c>
      <c r="AA64" s="11">
        <f>VLOOKUP(B64,[1]高一上!$B:$K,9,0)</f>
        <v>43.5</v>
      </c>
      <c r="AB64" s="11" t="str">
        <f>VLOOKUP(B64,[1]高一上!$B:$K,10,0)</f>
        <v>浦恩玲</v>
      </c>
      <c r="AC64" s="11">
        <f t="shared" si="10"/>
        <v>98.022598870056498</v>
      </c>
      <c r="AD64" s="11">
        <f t="shared" si="11"/>
        <v>274</v>
      </c>
      <c r="AE64" s="11">
        <f>VLOOKUP(B64,[1]中考!$B:$I,8,0)</f>
        <v>83</v>
      </c>
      <c r="AF64" s="11">
        <f t="shared" si="12"/>
        <v>267</v>
      </c>
    </row>
    <row r="65" spans="1:32" x14ac:dyDescent="0.2">
      <c r="A65" s="2" t="s">
        <v>196</v>
      </c>
      <c r="B65" s="2" t="s">
        <v>197</v>
      </c>
      <c r="C65" s="1">
        <v>2</v>
      </c>
      <c r="D65" s="3" t="s">
        <v>9</v>
      </c>
      <c r="E65" s="4" t="s">
        <v>198</v>
      </c>
      <c r="F65" s="1">
        <v>468</v>
      </c>
      <c r="G65" s="13">
        <f>VLOOKUP(B65,'[1]高三下(高考)'!$B:$L,10,0)</f>
        <v>69</v>
      </c>
      <c r="H65" s="12" t="str">
        <f>VLOOKUP(B65,'[1]高三下(高考)'!$B:$L,11,0)</f>
        <v>彭丹</v>
      </c>
      <c r="I65" s="15">
        <f t="shared" si="0"/>
        <v>96.327683615819211</v>
      </c>
      <c r="J65" s="11">
        <f t="shared" si="1"/>
        <v>241</v>
      </c>
      <c r="K65" s="11">
        <f>VLOOKUP(B65,[1]高三上!$B:$L,10,0)</f>
        <v>44.5</v>
      </c>
      <c r="L65" s="11" t="str">
        <f>VLOOKUP(B65,[1]高三上!$B:$L,11,0)</f>
        <v>彭丹</v>
      </c>
      <c r="M65" s="11">
        <f t="shared" si="2"/>
        <v>71.751412429378533</v>
      </c>
      <c r="N65" s="11">
        <f t="shared" si="3"/>
        <v>228</v>
      </c>
      <c r="O65" s="11">
        <f>VLOOKUP(B65,[1]高二下!$B:$L,10,0)</f>
        <v>81</v>
      </c>
      <c r="P65" s="11" t="str">
        <f>VLOOKUP(B65,[1]高二下!$B:$L,11,0)</f>
        <v>彭丹</v>
      </c>
      <c r="Q65" s="11">
        <f t="shared" si="4"/>
        <v>119.2090395480226</v>
      </c>
      <c r="R65" s="11">
        <f t="shared" si="5"/>
        <v>128</v>
      </c>
      <c r="S65" s="11">
        <f>VLOOKUP(B65,[1]高二上!$B:$L,10,0)</f>
        <v>66</v>
      </c>
      <c r="T65" s="11" t="str">
        <f>VLOOKUP(B65,[1]高二上!$B:$L,11,0)</f>
        <v>彭丹</v>
      </c>
      <c r="U65" s="11">
        <f t="shared" si="6"/>
        <v>92.090395480225993</v>
      </c>
      <c r="V65" s="11">
        <f t="shared" si="7"/>
        <v>196</v>
      </c>
      <c r="W65" s="11">
        <f>VLOOKUP(B65,[1]高一下!$B:$L,10,0)</f>
        <v>72.5</v>
      </c>
      <c r="X65" s="11" t="str">
        <f>VLOOKUP(B65,[1]高一下!$B:$L,11,0)</f>
        <v>彭丹</v>
      </c>
      <c r="Y65" s="11">
        <f t="shared" si="8"/>
        <v>107.90960451977401</v>
      </c>
      <c r="Z65" s="11">
        <f t="shared" si="9"/>
        <v>168</v>
      </c>
      <c r="AA65" s="11">
        <f>VLOOKUP(B65,[1]高一上!$B:$K,9,0)</f>
        <v>55.5</v>
      </c>
      <c r="AB65" s="11" t="str">
        <f>VLOOKUP(B65,[1]高一上!$B:$K,10,0)</f>
        <v>朱恩凡</v>
      </c>
      <c r="AC65" s="11">
        <f t="shared" si="10"/>
        <v>92.372881355932208</v>
      </c>
      <c r="AD65" s="11">
        <f t="shared" si="11"/>
        <v>196</v>
      </c>
      <c r="AE65" s="11">
        <f>VLOOKUP(B65,[1]中考!$B:$I,8,0)</f>
        <v>109</v>
      </c>
      <c r="AF65" s="11">
        <f t="shared" si="12"/>
        <v>169</v>
      </c>
    </row>
    <row r="66" spans="1:32" x14ac:dyDescent="0.2">
      <c r="A66" s="2" t="s">
        <v>199</v>
      </c>
      <c r="B66" s="2" t="s">
        <v>200</v>
      </c>
      <c r="C66" s="1">
        <v>2</v>
      </c>
      <c r="D66" s="3" t="s">
        <v>9</v>
      </c>
      <c r="E66" s="4" t="s">
        <v>201</v>
      </c>
      <c r="F66" s="1">
        <v>466</v>
      </c>
      <c r="G66" s="13">
        <f>VLOOKUP(B66,'[1]高三下(高考)'!$B:$L,10,0)</f>
        <v>88</v>
      </c>
      <c r="H66" s="12" t="str">
        <f>VLOOKUP(B66,'[1]高三下(高考)'!$B:$L,11,0)</f>
        <v>彭丹</v>
      </c>
      <c r="I66" s="15">
        <f t="shared" si="0"/>
        <v>113.5593220338983</v>
      </c>
      <c r="J66" s="11">
        <f t="shared" si="1"/>
        <v>169</v>
      </c>
      <c r="K66" s="11">
        <f>VLOOKUP(B66,[1]高三上!$B:$L,10,0)</f>
        <v>47</v>
      </c>
      <c r="L66" s="11" t="str">
        <f>VLOOKUP(B66,[1]高三上!$B:$L,11,0)</f>
        <v>彭丹</v>
      </c>
      <c r="M66" s="11">
        <f t="shared" si="2"/>
        <v>89.830508474576277</v>
      </c>
      <c r="N66" s="11">
        <f t="shared" si="3"/>
        <v>217</v>
      </c>
      <c r="O66" s="11">
        <f>VLOOKUP(B66,[1]高二下!$B:$L,10,0)</f>
        <v>68</v>
      </c>
      <c r="P66" s="11" t="str">
        <f>VLOOKUP(B66,[1]高二下!$B:$L,11,0)</f>
        <v>彭丹</v>
      </c>
      <c r="Q66" s="11">
        <f t="shared" si="4"/>
        <v>120.05649717514125</v>
      </c>
      <c r="R66" s="11">
        <f t="shared" si="5"/>
        <v>181</v>
      </c>
      <c r="S66" s="11">
        <f>VLOOKUP(B66,[1]高二上!$B:$L,10,0)</f>
        <v>56</v>
      </c>
      <c r="T66" s="11" t="str">
        <f>VLOOKUP(B66,[1]高二上!$B:$L,11,0)</f>
        <v>彭丹</v>
      </c>
      <c r="U66" s="11">
        <f t="shared" si="6"/>
        <v>90.960451977401135</v>
      </c>
      <c r="V66" s="11">
        <f t="shared" si="7"/>
        <v>252</v>
      </c>
      <c r="W66" s="11">
        <f>VLOOKUP(B66,[1]高一下!$B:$L,10,0)</f>
        <v>60.5</v>
      </c>
      <c r="X66" s="11" t="str">
        <f>VLOOKUP(B66,[1]高一下!$B:$L,11,0)</f>
        <v>彭丹</v>
      </c>
      <c r="Y66" s="11">
        <f t="shared" si="8"/>
        <v>86.723163841807917</v>
      </c>
      <c r="Z66" s="11">
        <f t="shared" si="9"/>
        <v>220</v>
      </c>
      <c r="AA66" s="11">
        <f>VLOOKUP(B66,[1]高一上!$B:$K,9,0)</f>
        <v>59.5</v>
      </c>
      <c r="AB66" s="11" t="str">
        <f>VLOOKUP(B66,[1]高一上!$B:$K,10,0)</f>
        <v>彭丹</v>
      </c>
      <c r="AC66" s="11">
        <f t="shared" si="10"/>
        <v>107.34463276836158</v>
      </c>
      <c r="AD66" s="11">
        <f t="shared" si="11"/>
        <v>173</v>
      </c>
      <c r="AE66" s="11">
        <f>VLOOKUP(B66,[1]中考!$B:$I,8,0)</f>
        <v>102</v>
      </c>
      <c r="AF66" s="11">
        <f t="shared" si="12"/>
        <v>199</v>
      </c>
    </row>
    <row r="67" spans="1:32" x14ac:dyDescent="0.2">
      <c r="A67" s="2" t="s">
        <v>202</v>
      </c>
      <c r="B67" s="2" t="s">
        <v>203</v>
      </c>
      <c r="C67" s="1">
        <v>2</v>
      </c>
      <c r="D67" s="3" t="s">
        <v>9</v>
      </c>
      <c r="E67" s="4" t="s">
        <v>204</v>
      </c>
      <c r="F67" s="1">
        <v>464</v>
      </c>
      <c r="G67" s="13">
        <f>VLOOKUP(B67,'[1]高三下(高考)'!$B:$L,10,0)</f>
        <v>87</v>
      </c>
      <c r="H67" s="12" t="str">
        <f>VLOOKUP(B67,'[1]高三下(高考)'!$B:$L,11,0)</f>
        <v>彭丹</v>
      </c>
      <c r="I67" s="15">
        <f t="shared" si="0"/>
        <v>112.14689265536722</v>
      </c>
      <c r="J67" s="11">
        <f t="shared" si="1"/>
        <v>174</v>
      </c>
      <c r="K67" s="11">
        <f>VLOOKUP(B67,[1]高三上!$B:$L,10,0)</f>
        <v>47</v>
      </c>
      <c r="L67" s="11" t="str">
        <f>VLOOKUP(B67,[1]高三上!$B:$L,11,0)</f>
        <v>彭丹</v>
      </c>
      <c r="M67" s="11">
        <f t="shared" si="2"/>
        <v>94.915254237288138</v>
      </c>
      <c r="N67" s="11">
        <f t="shared" si="3"/>
        <v>217</v>
      </c>
      <c r="O67" s="11">
        <f>VLOOKUP(B67,[1]高二下!$B:$L,10,0)</f>
        <v>63.5</v>
      </c>
      <c r="P67" s="11" t="str">
        <f>VLOOKUP(B67,[1]高二下!$B:$L,11,0)</f>
        <v>彭丹</v>
      </c>
      <c r="Q67" s="11">
        <f t="shared" si="4"/>
        <v>100.56497175141243</v>
      </c>
      <c r="R67" s="11">
        <f t="shared" si="5"/>
        <v>199</v>
      </c>
      <c r="S67" s="11">
        <f>VLOOKUP(B67,[1]高二上!$B:$L,10,0)</f>
        <v>65.5</v>
      </c>
      <c r="T67" s="11" t="str">
        <f>VLOOKUP(B67,[1]高二上!$B:$L,11,0)</f>
        <v>彭丹</v>
      </c>
      <c r="U67" s="11">
        <f t="shared" si="6"/>
        <v>81.638418079096041</v>
      </c>
      <c r="V67" s="11">
        <f t="shared" si="7"/>
        <v>201</v>
      </c>
      <c r="W67" s="11">
        <f>VLOOKUP(B67,[1]高一下!$B:$L,10,0)</f>
        <v>81.5</v>
      </c>
      <c r="X67" s="11" t="str">
        <f>VLOOKUP(B67,[1]高一下!$B:$L,11,0)</f>
        <v>彭丹</v>
      </c>
      <c r="Y67" s="11">
        <f t="shared" si="8"/>
        <v>107.06214689265536</v>
      </c>
      <c r="Z67" s="11">
        <f t="shared" si="9"/>
        <v>136</v>
      </c>
      <c r="AA67" s="11">
        <f>VLOOKUP(B67,[1]高一上!$B:$K,9,0)</f>
        <v>61.5</v>
      </c>
      <c r="AB67" s="11" t="str">
        <f>VLOOKUP(B67,[1]高一上!$B:$K,10,0)</f>
        <v>彭丹</v>
      </c>
      <c r="AC67" s="11">
        <f t="shared" si="10"/>
        <v>105.36723163841808</v>
      </c>
      <c r="AD67" s="11">
        <f t="shared" si="11"/>
        <v>161</v>
      </c>
      <c r="AE67" s="11">
        <f>VLOOKUP(B67,[1]中考!$B:$I,8,0)</f>
        <v>107</v>
      </c>
      <c r="AF67" s="11">
        <f t="shared" si="12"/>
        <v>180</v>
      </c>
    </row>
    <row r="68" spans="1:32" x14ac:dyDescent="0.2">
      <c r="A68" s="2" t="s">
        <v>205</v>
      </c>
      <c r="B68" s="2" t="s">
        <v>206</v>
      </c>
      <c r="C68" s="1">
        <v>2</v>
      </c>
      <c r="D68" s="3" t="s">
        <v>9</v>
      </c>
      <c r="E68" s="4" t="s">
        <v>207</v>
      </c>
      <c r="F68" s="1">
        <v>462</v>
      </c>
      <c r="G68" s="13">
        <f>VLOOKUP(B68,'[1]高三下(高考)'!$B:$L,10,0)</f>
        <v>101</v>
      </c>
      <c r="H68" s="12" t="str">
        <f>VLOOKUP(B68,'[1]高三下(高考)'!$B:$L,11,0)</f>
        <v>彭丹</v>
      </c>
      <c r="I68" s="15">
        <f t="shared" ref="I68:I131" si="13">IF(OR(G68=0,K68=0),100,(((N68-J68)/COUNTIF(D:D,D68))*100)+100)</f>
        <v>87.853107344632775</v>
      </c>
      <c r="J68" s="11">
        <f t="shared" ref="J68:J131" si="14">RANK(G68,$G$3:$G$356,0)</f>
        <v>98</v>
      </c>
      <c r="K68" s="11">
        <f>VLOOKUP(B68,[1]高三上!$B:$L,10,0)</f>
        <v>88</v>
      </c>
      <c r="L68" s="11" t="str">
        <f>VLOOKUP(B68,[1]高三上!$B:$L,11,0)</f>
        <v>彭丹</v>
      </c>
      <c r="M68" s="11">
        <f t="shared" ref="M68:M131" si="15">IF(OR(O68=0,K68=0),100,(((R68-N68)/COUNTIF(D:D,D68))*100)+100)</f>
        <v>101.12994350282486</v>
      </c>
      <c r="N68" s="11">
        <f t="shared" ref="N68:N131" si="16">RANK(K68,$K$3:$K$356,0)</f>
        <v>55</v>
      </c>
      <c r="O68" s="11">
        <f>VLOOKUP(B68,[1]高二下!$B:$L,10,0)</f>
        <v>100</v>
      </c>
      <c r="P68" s="11" t="str">
        <f>VLOOKUP(B68,[1]高二下!$B:$L,11,0)</f>
        <v>彭丹</v>
      </c>
      <c r="Q68" s="11">
        <f t="shared" ref="Q68:Q131" si="17">IF(OR(O68=0,S68=0),100,(((V68-R68)/COUNTIF(D:D,D68))*100)+100)</f>
        <v>106.21468926553672</v>
      </c>
      <c r="R68" s="11">
        <f t="shared" ref="R68:R131" si="18">RANK(O68,$O$3:$O$356,0)</f>
        <v>59</v>
      </c>
      <c r="S68" s="11">
        <f>VLOOKUP(B68,[1]高二上!$B:$L,10,0)</f>
        <v>94</v>
      </c>
      <c r="T68" s="11" t="str">
        <f>VLOOKUP(B68,[1]高二上!$B:$L,11,0)</f>
        <v>彭丹</v>
      </c>
      <c r="U68" s="11">
        <f t="shared" ref="U68:U131" si="19">IF(OR(W68=0,S68=0),100,(((Z68-V68)/COUNTIF(D:D,D68))*100)+100)</f>
        <v>104.80225988700565</v>
      </c>
      <c r="V68" s="11">
        <f t="shared" ref="V68:V131" si="20">RANK(S68,$S$3:$S$356,0)</f>
        <v>81</v>
      </c>
      <c r="W68" s="11">
        <f>VLOOKUP(B68,[1]高一下!$B:$L,10,0)</f>
        <v>88.5</v>
      </c>
      <c r="X68" s="11" t="str">
        <f>VLOOKUP(B68,[1]高一下!$B:$L,11,0)</f>
        <v>彭丹</v>
      </c>
      <c r="Y68" s="11">
        <f t="shared" ref="Y68:Y131" si="21">IF(OR(W68=0,AA68=0),100,(((AD68-Z68)/COUNTIF(D:D,D68))*100)+100)</f>
        <v>87.005649717514132</v>
      </c>
      <c r="Z68" s="11">
        <f t="shared" ref="Z68:Z131" si="22">RANK(W68,$W$3:$W$356,0)</f>
        <v>98</v>
      </c>
      <c r="AA68" s="11">
        <f>VLOOKUP(B68,[1]高一上!$B:$K,9,0)</f>
        <v>86.5</v>
      </c>
      <c r="AB68" s="11" t="str">
        <f>VLOOKUP(B68,[1]高一上!$B:$K,10,0)</f>
        <v>浦恩玲</v>
      </c>
      <c r="AC68" s="11">
        <f t="shared" ref="AC68:AC131" si="23">IF(OR(AE68=0,AA68=0),100,(((AF68-AD68)/COUNTIF(D:D,D68))*100)+100)</f>
        <v>94.632768361581924</v>
      </c>
      <c r="AD68" s="11">
        <f t="shared" ref="AD68:AD131" si="24">RANK(AA68,$AA$3:$AA$356,0)</f>
        <v>52</v>
      </c>
      <c r="AE68" s="11">
        <f>VLOOKUP(B68,[1]中考!$B:$I,8,0)</f>
        <v>132</v>
      </c>
      <c r="AF68" s="11">
        <f t="shared" ref="AF68:AF131" si="25">RANK(AE68,AE68:AE421,0)</f>
        <v>33</v>
      </c>
    </row>
    <row r="69" spans="1:32" x14ac:dyDescent="0.2">
      <c r="A69" s="2" t="s">
        <v>208</v>
      </c>
      <c r="B69" s="2" t="s">
        <v>209</v>
      </c>
      <c r="C69" s="1">
        <v>2</v>
      </c>
      <c r="D69" s="3" t="s">
        <v>9</v>
      </c>
      <c r="E69" s="4" t="s">
        <v>210</v>
      </c>
      <c r="F69" s="1">
        <v>462</v>
      </c>
      <c r="G69" s="13">
        <f>VLOOKUP(B69,'[1]高三下(高考)'!$B:$L,10,0)</f>
        <v>106</v>
      </c>
      <c r="H69" s="12" t="str">
        <f>VLOOKUP(B69,'[1]高三下(高考)'!$B:$L,11,0)</f>
        <v>彭丹</v>
      </c>
      <c r="I69" s="15">
        <f t="shared" si="13"/>
        <v>115.2542372881356</v>
      </c>
      <c r="J69" s="11">
        <f t="shared" si="14"/>
        <v>83</v>
      </c>
      <c r="K69" s="11">
        <f>VLOOKUP(B69,[1]高三上!$B:$L,10,0)</f>
        <v>68.5</v>
      </c>
      <c r="L69" s="11" t="str">
        <f>VLOOKUP(B69,[1]高三上!$B:$L,11,0)</f>
        <v>彭丹</v>
      </c>
      <c r="M69" s="11">
        <f t="shared" si="15"/>
        <v>98.305084745762713</v>
      </c>
      <c r="N69" s="11">
        <f t="shared" si="16"/>
        <v>137</v>
      </c>
      <c r="O69" s="11">
        <f>VLOOKUP(B69,[1]高二下!$B:$L,10,0)</f>
        <v>80.5</v>
      </c>
      <c r="P69" s="11" t="str">
        <f>VLOOKUP(B69,[1]高二下!$B:$L,11,0)</f>
        <v>彭丹</v>
      </c>
      <c r="Q69" s="11">
        <f t="shared" si="17"/>
        <v>81.920903954802256</v>
      </c>
      <c r="R69" s="11">
        <f t="shared" si="18"/>
        <v>131</v>
      </c>
      <c r="S69" s="11">
        <f>VLOOKUP(B69,[1]高二上!$B:$L,10,0)</f>
        <v>97</v>
      </c>
      <c r="T69" s="11" t="str">
        <f>VLOOKUP(B69,[1]高二上!$B:$L,11,0)</f>
        <v>彭丹</v>
      </c>
      <c r="U69" s="11">
        <f t="shared" si="19"/>
        <v>99.717514124293785</v>
      </c>
      <c r="V69" s="11">
        <f t="shared" si="20"/>
        <v>67</v>
      </c>
      <c r="W69" s="11">
        <f>VLOOKUP(B69,[1]高一下!$B:$L,10,0)</f>
        <v>96.5</v>
      </c>
      <c r="X69" s="11" t="str">
        <f>VLOOKUP(B69,[1]高一下!$B:$L,11,0)</f>
        <v>彭丹</v>
      </c>
      <c r="Y69" s="11">
        <f t="shared" si="21"/>
        <v>92.372881355932208</v>
      </c>
      <c r="Z69" s="11">
        <f t="shared" si="22"/>
        <v>66</v>
      </c>
      <c r="AA69" s="11">
        <f>VLOOKUP(B69,[1]高一上!$B:$K,9,0)</f>
        <v>91</v>
      </c>
      <c r="AB69" s="11" t="str">
        <f>VLOOKUP(B69,[1]高一上!$B:$K,10,0)</f>
        <v>彭丹</v>
      </c>
      <c r="AC69" s="11">
        <f t="shared" si="23"/>
        <v>101.41242937853107</v>
      </c>
      <c r="AD69" s="11">
        <f t="shared" si="24"/>
        <v>39</v>
      </c>
      <c r="AE69" s="11">
        <f>VLOOKUP(B69,[1]中考!$B:$I,8,0)</f>
        <v>129</v>
      </c>
      <c r="AF69" s="11">
        <f t="shared" si="25"/>
        <v>44</v>
      </c>
    </row>
    <row r="70" spans="1:32" x14ac:dyDescent="0.2">
      <c r="A70" s="2" t="s">
        <v>211</v>
      </c>
      <c r="B70" s="2" t="s">
        <v>212</v>
      </c>
      <c r="C70" s="1">
        <v>2</v>
      </c>
      <c r="D70" s="3" t="s">
        <v>9</v>
      </c>
      <c r="E70" s="4" t="s">
        <v>213</v>
      </c>
      <c r="F70" s="1">
        <v>460</v>
      </c>
      <c r="G70" s="13">
        <f>VLOOKUP(B70,'[1]高三下(高考)'!$B:$L,10,0)</f>
        <v>75</v>
      </c>
      <c r="H70" s="12" t="str">
        <f>VLOOKUP(B70,'[1]高三下(高考)'!$B:$L,11,0)</f>
        <v>彭丹</v>
      </c>
      <c r="I70" s="15">
        <f t="shared" si="13"/>
        <v>105.64971751412429</v>
      </c>
      <c r="J70" s="11">
        <f t="shared" si="14"/>
        <v>226</v>
      </c>
      <c r="K70" s="11">
        <f>VLOOKUP(B70,[1]高三上!$B:$L,10,0)</f>
        <v>39.5</v>
      </c>
      <c r="L70" s="11" t="str">
        <f>VLOOKUP(B70,[1]高三上!$B:$L,11,0)</f>
        <v>彭丹</v>
      </c>
      <c r="M70" s="11">
        <f t="shared" si="15"/>
        <v>92.655367231638422</v>
      </c>
      <c r="N70" s="11">
        <f t="shared" si="16"/>
        <v>246</v>
      </c>
      <c r="O70" s="11">
        <f>VLOOKUP(B70,[1]高二下!$B:$L,10,0)</f>
        <v>58</v>
      </c>
      <c r="P70" s="11" t="str">
        <f>VLOOKUP(B70,[1]高二下!$B:$L,11,0)</f>
        <v>彭丹</v>
      </c>
      <c r="Q70" s="11">
        <f t="shared" si="17"/>
        <v>103.954802259887</v>
      </c>
      <c r="R70" s="11">
        <f t="shared" si="18"/>
        <v>220</v>
      </c>
      <c r="S70" s="11">
        <f>VLOOKUP(B70,[1]高二上!$B:$L,10,0)</f>
        <v>60</v>
      </c>
      <c r="T70" s="11" t="str">
        <f>VLOOKUP(B70,[1]高二上!$B:$L,11,0)</f>
        <v>彭丹</v>
      </c>
      <c r="U70" s="11">
        <f t="shared" si="19"/>
        <v>84.180790960451972</v>
      </c>
      <c r="V70" s="11">
        <f t="shared" si="20"/>
        <v>234</v>
      </c>
      <c r="W70" s="11">
        <f>VLOOKUP(B70,[1]高一下!$B:$L,10,0)</f>
        <v>70</v>
      </c>
      <c r="X70" s="11" t="str">
        <f>VLOOKUP(B70,[1]高一下!$B:$L,11,0)</f>
        <v>彭丹</v>
      </c>
      <c r="Y70" s="11">
        <f t="shared" si="21"/>
        <v>121.1864406779661</v>
      </c>
      <c r="Z70" s="11">
        <f t="shared" si="22"/>
        <v>178</v>
      </c>
      <c r="AA70" s="11">
        <f>VLOOKUP(B70,[1]高一上!$B:$K,9,0)</f>
        <v>46.5</v>
      </c>
      <c r="AB70" s="11" t="str">
        <f>VLOOKUP(B70,[1]高一上!$B:$K,10,0)</f>
        <v>彭丹</v>
      </c>
      <c r="AC70" s="11">
        <f t="shared" si="23"/>
        <v>92.937853107344637</v>
      </c>
      <c r="AD70" s="11">
        <f t="shared" si="24"/>
        <v>253</v>
      </c>
      <c r="AE70" s="11">
        <f>VLOOKUP(B70,[1]中考!$B:$I,8,0)</f>
        <v>95</v>
      </c>
      <c r="AF70" s="11">
        <f t="shared" si="25"/>
        <v>228</v>
      </c>
    </row>
    <row r="71" spans="1:32" x14ac:dyDescent="0.2">
      <c r="A71" s="2" t="s">
        <v>214</v>
      </c>
      <c r="B71" s="2" t="s">
        <v>215</v>
      </c>
      <c r="C71" s="1">
        <v>2</v>
      </c>
      <c r="D71" s="3" t="s">
        <v>9</v>
      </c>
      <c r="E71" s="4" t="s">
        <v>216</v>
      </c>
      <c r="F71" s="1">
        <v>459</v>
      </c>
      <c r="G71" s="13">
        <f>VLOOKUP(B71,'[1]高三下(高考)'!$B:$L,10,0)</f>
        <v>94</v>
      </c>
      <c r="H71" s="12" t="str">
        <f>VLOOKUP(B71,'[1]高三下(高考)'!$B:$L,11,0)</f>
        <v>彭丹</v>
      </c>
      <c r="I71" s="15">
        <f t="shared" si="13"/>
        <v>104.80225988700565</v>
      </c>
      <c r="J71" s="11">
        <f t="shared" si="14"/>
        <v>138</v>
      </c>
      <c r="K71" s="11">
        <f>VLOOKUP(B71,[1]高三上!$B:$L,10,0)</f>
        <v>62</v>
      </c>
      <c r="L71" s="11" t="str">
        <f>VLOOKUP(B71,[1]高三上!$B:$L,11,0)</f>
        <v>彭丹</v>
      </c>
      <c r="M71" s="11">
        <f t="shared" si="15"/>
        <v>98.870056497175142</v>
      </c>
      <c r="N71" s="11">
        <f t="shared" si="16"/>
        <v>155</v>
      </c>
      <c r="O71" s="11">
        <f>VLOOKUP(B71,[1]高二下!$B:$L,10,0)</f>
        <v>76</v>
      </c>
      <c r="P71" s="11" t="str">
        <f>VLOOKUP(B71,[1]高二下!$B:$L,11,0)</f>
        <v>彭丹</v>
      </c>
      <c r="Q71" s="11">
        <f t="shared" si="17"/>
        <v>88.700564971751419</v>
      </c>
      <c r="R71" s="11">
        <f t="shared" si="18"/>
        <v>151</v>
      </c>
      <c r="S71" s="11">
        <f>VLOOKUP(B71,[1]高二上!$B:$L,10,0)</f>
        <v>86.5</v>
      </c>
      <c r="T71" s="11" t="str">
        <f>VLOOKUP(B71,[1]高二上!$B:$L,11,0)</f>
        <v>彭丹</v>
      </c>
      <c r="U71" s="11">
        <f t="shared" si="19"/>
        <v>105.93220338983051</v>
      </c>
      <c r="V71" s="11">
        <f t="shared" si="20"/>
        <v>111</v>
      </c>
      <c r="W71" s="11">
        <f>VLOOKUP(B71,[1]高一下!$B:$L,10,0)</f>
        <v>82</v>
      </c>
      <c r="X71" s="11" t="str">
        <f>VLOOKUP(B71,[1]高一下!$B:$L,11,0)</f>
        <v>彭丹</v>
      </c>
      <c r="Y71" s="11">
        <f t="shared" si="21"/>
        <v>122.31638418079096</v>
      </c>
      <c r="Z71" s="11">
        <f t="shared" si="22"/>
        <v>132</v>
      </c>
      <c r="AA71" s="11">
        <f>VLOOKUP(B71,[1]高一上!$B:$K,9,0)</f>
        <v>54</v>
      </c>
      <c r="AB71" s="11" t="str">
        <f>VLOOKUP(B71,[1]高一上!$B:$K,10,0)</f>
        <v>彭丹</v>
      </c>
      <c r="AC71" s="11">
        <f t="shared" si="23"/>
        <v>62.429378531073446</v>
      </c>
      <c r="AD71" s="11">
        <f t="shared" si="24"/>
        <v>211</v>
      </c>
      <c r="AE71" s="11">
        <f>VLOOKUP(B71,[1]中考!$B:$I,8,0)</f>
        <v>124</v>
      </c>
      <c r="AF71" s="11">
        <f t="shared" si="25"/>
        <v>78</v>
      </c>
    </row>
    <row r="72" spans="1:32" x14ac:dyDescent="0.2">
      <c r="A72" s="2" t="s">
        <v>217</v>
      </c>
      <c r="B72" s="2" t="s">
        <v>218</v>
      </c>
      <c r="C72" s="1">
        <v>2</v>
      </c>
      <c r="D72" s="3" t="s">
        <v>9</v>
      </c>
      <c r="E72" s="4" t="s">
        <v>219</v>
      </c>
      <c r="F72" s="1">
        <v>457</v>
      </c>
      <c r="G72" s="13">
        <f>VLOOKUP(B72,'[1]高三下(高考)'!$B:$L,10,0)</f>
        <v>111</v>
      </c>
      <c r="H72" s="12" t="str">
        <f>VLOOKUP(B72,'[1]高三下(高考)'!$B:$L,11,0)</f>
        <v>彭丹</v>
      </c>
      <c r="I72" s="15">
        <f t="shared" si="13"/>
        <v>104.80225988700565</v>
      </c>
      <c r="J72" s="11">
        <f t="shared" si="14"/>
        <v>54</v>
      </c>
      <c r="K72" s="11">
        <f>VLOOKUP(B72,[1]高三上!$B:$L,10,0)</f>
        <v>84</v>
      </c>
      <c r="L72" s="11" t="str">
        <f>VLOOKUP(B72,[1]高三上!$B:$L,11,0)</f>
        <v>彭丹</v>
      </c>
      <c r="M72" s="11">
        <f t="shared" si="15"/>
        <v>101.12994350282486</v>
      </c>
      <c r="N72" s="11">
        <f t="shared" si="16"/>
        <v>71</v>
      </c>
      <c r="O72" s="11">
        <f>VLOOKUP(B72,[1]高二下!$B:$L,10,0)</f>
        <v>95</v>
      </c>
      <c r="P72" s="11" t="str">
        <f>VLOOKUP(B72,[1]高二下!$B:$L,11,0)</f>
        <v>彭丹</v>
      </c>
      <c r="Q72" s="11">
        <f t="shared" si="17"/>
        <v>101.41242937853107</v>
      </c>
      <c r="R72" s="11">
        <f t="shared" si="18"/>
        <v>75</v>
      </c>
      <c r="S72" s="11">
        <f>VLOOKUP(B72,[1]高二上!$B:$L,10,0)</f>
        <v>94.5</v>
      </c>
      <c r="T72" s="11" t="str">
        <f>VLOOKUP(B72,[1]高二上!$B:$L,11,0)</f>
        <v>彭丹</v>
      </c>
      <c r="U72" s="11">
        <f t="shared" si="19"/>
        <v>94.915254237288138</v>
      </c>
      <c r="V72" s="11">
        <f t="shared" si="20"/>
        <v>80</v>
      </c>
      <c r="W72" s="11">
        <f>VLOOKUP(B72,[1]高一下!$B:$L,10,0)</f>
        <v>97.5</v>
      </c>
      <c r="X72" s="11" t="str">
        <f>VLOOKUP(B72,[1]高一下!$B:$L,11,0)</f>
        <v>彭丹</v>
      </c>
      <c r="Y72" s="11">
        <f t="shared" si="21"/>
        <v>89.830508474576277</v>
      </c>
      <c r="Z72" s="11">
        <f t="shared" si="22"/>
        <v>62</v>
      </c>
      <c r="AA72" s="11">
        <f>VLOOKUP(B72,[1]高一上!$B:$K,9,0)</f>
        <v>97.5</v>
      </c>
      <c r="AB72" s="11" t="str">
        <f>VLOOKUP(B72,[1]高一上!$B:$K,10,0)</f>
        <v>彭丹</v>
      </c>
      <c r="AC72" s="11">
        <f t="shared" si="23"/>
        <v>98.587570621468927</v>
      </c>
      <c r="AD72" s="11">
        <f t="shared" si="24"/>
        <v>26</v>
      </c>
      <c r="AE72" s="11">
        <f>VLOOKUP(B72,[1]中考!$B:$I,8,0)</f>
        <v>135</v>
      </c>
      <c r="AF72" s="11">
        <f t="shared" si="25"/>
        <v>21</v>
      </c>
    </row>
    <row r="73" spans="1:32" x14ac:dyDescent="0.2">
      <c r="A73" s="2" t="s">
        <v>220</v>
      </c>
      <c r="B73" s="2" t="s">
        <v>221</v>
      </c>
      <c r="C73" s="1">
        <v>2</v>
      </c>
      <c r="D73" s="3" t="s">
        <v>9</v>
      </c>
      <c r="E73" s="4" t="s">
        <v>222</v>
      </c>
      <c r="F73" s="1">
        <v>457</v>
      </c>
      <c r="G73" s="13">
        <f>VLOOKUP(B73,'[1]高三下(高考)'!$B:$L,10,0)</f>
        <v>106</v>
      </c>
      <c r="H73" s="12" t="str">
        <f>VLOOKUP(B73,'[1]高三下(高考)'!$B:$L,11,0)</f>
        <v>彭丹</v>
      </c>
      <c r="I73" s="15">
        <f t="shared" si="13"/>
        <v>125.98870056497175</v>
      </c>
      <c r="J73" s="11">
        <f t="shared" si="14"/>
        <v>83</v>
      </c>
      <c r="K73" s="11">
        <f>VLOOKUP(B73,[1]高三上!$B:$L,10,0)</f>
        <v>57</v>
      </c>
      <c r="L73" s="11" t="str">
        <f>VLOOKUP(B73,[1]高三上!$B:$L,11,0)</f>
        <v>彭丹</v>
      </c>
      <c r="M73" s="11">
        <f t="shared" si="15"/>
        <v>82.7683615819209</v>
      </c>
      <c r="N73" s="11">
        <f t="shared" si="16"/>
        <v>175</v>
      </c>
      <c r="O73" s="11">
        <f>VLOOKUP(B73,[1]高二下!$B:$L,10,0)</f>
        <v>86.5</v>
      </c>
      <c r="P73" s="11" t="str">
        <f>VLOOKUP(B73,[1]高二下!$B:$L,11,0)</f>
        <v>彭丹</v>
      </c>
      <c r="Q73" s="11">
        <f t="shared" si="17"/>
        <v>97.175141242937855</v>
      </c>
      <c r="R73" s="11">
        <f t="shared" si="18"/>
        <v>114</v>
      </c>
      <c r="S73" s="11">
        <f>VLOOKUP(B73,[1]高二上!$B:$L,10,0)</f>
        <v>88.5</v>
      </c>
      <c r="T73" s="11" t="str">
        <f>VLOOKUP(B73,[1]高二上!$B:$L,11,0)</f>
        <v>彭丹</v>
      </c>
      <c r="U73" s="11">
        <f t="shared" si="19"/>
        <v>117.2316384180791</v>
      </c>
      <c r="V73" s="11">
        <f t="shared" si="20"/>
        <v>104</v>
      </c>
      <c r="W73" s="11">
        <f>VLOOKUP(B73,[1]高一下!$B:$L,10,0)</f>
        <v>73.5</v>
      </c>
      <c r="X73" s="11" t="str">
        <f>VLOOKUP(B73,[1]高一下!$B:$L,11,0)</f>
        <v>彭丹</v>
      </c>
      <c r="Y73" s="11">
        <f t="shared" si="21"/>
        <v>117.51412429378531</v>
      </c>
      <c r="Z73" s="11">
        <f t="shared" si="22"/>
        <v>165</v>
      </c>
      <c r="AA73" s="11">
        <f>VLOOKUP(B73,[1]高一上!$B:$K,9,0)</f>
        <v>51.5</v>
      </c>
      <c r="AB73" s="11" t="str">
        <f>VLOOKUP(B73,[1]高一上!$B:$K,10,0)</f>
        <v>彭丹</v>
      </c>
      <c r="AC73" s="11">
        <f t="shared" si="23"/>
        <v>58.474576271186443</v>
      </c>
      <c r="AD73" s="11">
        <f t="shared" si="24"/>
        <v>227</v>
      </c>
      <c r="AE73" s="11">
        <f>VLOOKUP(B73,[1]中考!$B:$I,8,0)</f>
        <v>123</v>
      </c>
      <c r="AF73" s="11">
        <f t="shared" si="25"/>
        <v>80</v>
      </c>
    </row>
    <row r="74" spans="1:32" x14ac:dyDescent="0.2">
      <c r="A74" s="2" t="s">
        <v>223</v>
      </c>
      <c r="B74" s="2" t="s">
        <v>224</v>
      </c>
      <c r="C74" s="1">
        <v>2</v>
      </c>
      <c r="D74" s="3" t="s">
        <v>9</v>
      </c>
      <c r="E74" s="4" t="s">
        <v>225</v>
      </c>
      <c r="F74" s="1">
        <v>449</v>
      </c>
      <c r="G74" s="13">
        <f>VLOOKUP(B74,'[1]高三下(高考)'!$B:$L,10,0)</f>
        <v>77</v>
      </c>
      <c r="H74" s="12" t="str">
        <f>VLOOKUP(B74,'[1]高三下(高考)'!$B:$L,11,0)</f>
        <v>彭丹</v>
      </c>
      <c r="I74" s="15">
        <f t="shared" si="13"/>
        <v>85.31073446327683</v>
      </c>
      <c r="J74" s="11">
        <f t="shared" si="14"/>
        <v>217</v>
      </c>
      <c r="K74" s="11">
        <f>VLOOKUP(B74,[1]高三上!$B:$L,10,0)</f>
        <v>60</v>
      </c>
      <c r="L74" s="11" t="str">
        <f>VLOOKUP(B74,[1]高三上!$B:$L,11,0)</f>
        <v>彭丹</v>
      </c>
      <c r="M74" s="11">
        <f t="shared" si="15"/>
        <v>115.53672316384181</v>
      </c>
      <c r="N74" s="11">
        <f t="shared" si="16"/>
        <v>165</v>
      </c>
      <c r="O74" s="11">
        <f>VLOOKUP(B74,[1]高二下!$B:$L,10,0)</f>
        <v>58</v>
      </c>
      <c r="P74" s="11" t="str">
        <f>VLOOKUP(B74,[1]高二下!$B:$L,11,0)</f>
        <v>彭丹</v>
      </c>
      <c r="Q74" s="11">
        <f t="shared" si="17"/>
        <v>92.655367231638422</v>
      </c>
      <c r="R74" s="11">
        <f t="shared" si="18"/>
        <v>220</v>
      </c>
      <c r="S74" s="11">
        <f>VLOOKUP(B74,[1]高二上!$B:$L,10,0)</f>
        <v>67</v>
      </c>
      <c r="T74" s="11" t="str">
        <f>VLOOKUP(B74,[1]高二上!$B:$L,11,0)</f>
        <v>彭丹</v>
      </c>
      <c r="U74" s="11">
        <f t="shared" si="19"/>
        <v>97.457627118644069</v>
      </c>
      <c r="V74" s="11">
        <f t="shared" si="20"/>
        <v>194</v>
      </c>
      <c r="W74" s="11">
        <f>VLOOKUP(B74,[1]高一下!$B:$L,10,0)</f>
        <v>68</v>
      </c>
      <c r="X74" s="11" t="str">
        <f>VLOOKUP(B74,[1]高一下!$B:$L,11,0)</f>
        <v>彭丹</v>
      </c>
      <c r="Y74" s="11">
        <f t="shared" si="21"/>
        <v>107.34463276836158</v>
      </c>
      <c r="Z74" s="11">
        <f t="shared" si="22"/>
        <v>185</v>
      </c>
      <c r="AA74" s="11">
        <f>VLOOKUP(B74,[1]高一上!$B:$K,9,0)</f>
        <v>54</v>
      </c>
      <c r="AB74" s="11" t="str">
        <f>VLOOKUP(B74,[1]高一上!$B:$K,10,0)</f>
        <v>彭丹</v>
      </c>
      <c r="AC74" s="11">
        <f t="shared" si="23"/>
        <v>80.508474576271183</v>
      </c>
      <c r="AD74" s="11">
        <f t="shared" si="24"/>
        <v>211</v>
      </c>
      <c r="AE74" s="11">
        <f>VLOOKUP(B74,[1]中考!$B:$I,8,0)</f>
        <v>112</v>
      </c>
      <c r="AF74" s="11">
        <f t="shared" si="25"/>
        <v>142</v>
      </c>
    </row>
    <row r="75" spans="1:32" x14ac:dyDescent="0.2">
      <c r="A75" s="2" t="s">
        <v>226</v>
      </c>
      <c r="B75" s="2" t="s">
        <v>227</v>
      </c>
      <c r="C75" s="1">
        <v>2</v>
      </c>
      <c r="D75" s="3" t="s">
        <v>9</v>
      </c>
      <c r="E75" s="4" t="s">
        <v>228</v>
      </c>
      <c r="F75" s="1">
        <v>444</v>
      </c>
      <c r="G75" s="13">
        <f>VLOOKUP(B75,'[1]高三下(高考)'!$B:$L,10,0)</f>
        <v>80</v>
      </c>
      <c r="H75" s="12" t="str">
        <f>VLOOKUP(B75,'[1]高三下(高考)'!$B:$L,11,0)</f>
        <v>彭丹</v>
      </c>
      <c r="I75" s="15">
        <f t="shared" si="13"/>
        <v>92.937853107344637</v>
      </c>
      <c r="J75" s="11">
        <f t="shared" si="14"/>
        <v>203</v>
      </c>
      <c r="K75" s="11">
        <f>VLOOKUP(B75,[1]高三上!$B:$L,10,0)</f>
        <v>56.5</v>
      </c>
      <c r="L75" s="11" t="str">
        <f>VLOOKUP(B75,[1]高三上!$B:$L,11,0)</f>
        <v>彭丹</v>
      </c>
      <c r="M75" s="11">
        <f t="shared" si="15"/>
        <v>95.197740112994353</v>
      </c>
      <c r="N75" s="11">
        <f t="shared" si="16"/>
        <v>178</v>
      </c>
      <c r="O75" s="11">
        <f>VLOOKUP(B75,[1]高二下!$B:$L,10,0)</f>
        <v>72</v>
      </c>
      <c r="P75" s="11" t="str">
        <f>VLOOKUP(B75,[1]高二下!$B:$L,11,0)</f>
        <v>彭丹</v>
      </c>
      <c r="Q75" s="11">
        <f t="shared" si="17"/>
        <v>97.740112994350284</v>
      </c>
      <c r="R75" s="11">
        <f t="shared" si="18"/>
        <v>161</v>
      </c>
      <c r="S75" s="11">
        <f>VLOOKUP(B75,[1]高二上!$B:$L,10,0)</f>
        <v>77.5</v>
      </c>
      <c r="T75" s="11" t="str">
        <f>VLOOKUP(B75,[1]高二上!$B:$L,11,0)</f>
        <v>彭丹</v>
      </c>
      <c r="U75" s="11">
        <f t="shared" si="19"/>
        <v>110.45197740112994</v>
      </c>
      <c r="V75" s="11">
        <f t="shared" si="20"/>
        <v>153</v>
      </c>
      <c r="W75" s="11">
        <f>VLOOKUP(B75,[1]高一下!$B:$L,10,0)</f>
        <v>67</v>
      </c>
      <c r="X75" s="11" t="str">
        <f>VLOOKUP(B75,[1]高一下!$B:$L,11,0)</f>
        <v>彭丹</v>
      </c>
      <c r="Y75" s="11">
        <f t="shared" si="21"/>
        <v>70.903954802259889</v>
      </c>
      <c r="Z75" s="11">
        <f t="shared" si="22"/>
        <v>190</v>
      </c>
      <c r="AA75" s="11">
        <f>VLOOKUP(B75,[1]高一上!$B:$K,9,0)</f>
        <v>76</v>
      </c>
      <c r="AB75" s="11" t="str">
        <f>VLOOKUP(B75,[1]高一上!$B:$K,10,0)</f>
        <v>张福琴</v>
      </c>
      <c r="AC75" s="11">
        <f t="shared" si="23"/>
        <v>92.090395480225993</v>
      </c>
      <c r="AD75" s="11">
        <f t="shared" si="24"/>
        <v>87</v>
      </c>
      <c r="AE75" s="11">
        <f>VLOOKUP(B75,[1]中考!$B:$I,8,0)</f>
        <v>127</v>
      </c>
      <c r="AF75" s="11">
        <f t="shared" si="25"/>
        <v>59</v>
      </c>
    </row>
    <row r="76" spans="1:32" x14ac:dyDescent="0.2">
      <c r="A76" s="2" t="s">
        <v>229</v>
      </c>
      <c r="B76" s="2" t="s">
        <v>230</v>
      </c>
      <c r="C76" s="1">
        <v>2</v>
      </c>
      <c r="D76" s="3" t="s">
        <v>9</v>
      </c>
      <c r="E76" s="4" t="s">
        <v>56</v>
      </c>
      <c r="F76" s="1">
        <v>438</v>
      </c>
      <c r="G76" s="13">
        <f>VLOOKUP(B76,'[1]高三下(高考)'!$B:$L,10,0)</f>
        <v>91</v>
      </c>
      <c r="H76" s="12" t="str">
        <f>VLOOKUP(B76,'[1]高三下(高考)'!$B:$L,11,0)</f>
        <v>彭丹</v>
      </c>
      <c r="I76" s="15">
        <f t="shared" si="13"/>
        <v>105.08474576271186</v>
      </c>
      <c r="J76" s="11">
        <f t="shared" si="14"/>
        <v>157</v>
      </c>
      <c r="K76" s="11">
        <f>VLOOKUP(B76,[1]高三上!$B:$L,10,0)</f>
        <v>57</v>
      </c>
      <c r="L76" s="11" t="str">
        <f>VLOOKUP(B76,[1]高三上!$B:$L,11,0)</f>
        <v>彭丹</v>
      </c>
      <c r="M76" s="11">
        <f t="shared" si="15"/>
        <v>96.045197740112997</v>
      </c>
      <c r="N76" s="11">
        <f t="shared" si="16"/>
        <v>175</v>
      </c>
      <c r="O76" s="11">
        <f>VLOOKUP(B76,[1]高二下!$B:$L,10,0)</f>
        <v>72</v>
      </c>
      <c r="P76" s="11" t="str">
        <f>VLOOKUP(B76,[1]高二下!$B:$L,11,0)</f>
        <v>彭丹</v>
      </c>
      <c r="Q76" s="11">
        <f t="shared" si="17"/>
        <v>87.570621468926561</v>
      </c>
      <c r="R76" s="11">
        <f t="shared" si="18"/>
        <v>161</v>
      </c>
      <c r="S76" s="11">
        <f>VLOOKUP(B76,[1]高二上!$B:$L,10,0)</f>
        <v>85</v>
      </c>
      <c r="T76" s="11" t="str">
        <f>VLOOKUP(B76,[1]高二上!$B:$L,11,0)</f>
        <v>彭丹</v>
      </c>
      <c r="U76" s="11">
        <f t="shared" si="19"/>
        <v>117.2316384180791</v>
      </c>
      <c r="V76" s="11">
        <f t="shared" si="20"/>
        <v>117</v>
      </c>
      <c r="W76" s="11">
        <f>VLOOKUP(B76,[1]高一下!$B:$L,10,0)</f>
        <v>70</v>
      </c>
      <c r="X76" s="11" t="str">
        <f>VLOOKUP(B76,[1]高一下!$B:$L,11,0)</f>
        <v>彭丹</v>
      </c>
      <c r="Y76" s="11">
        <f t="shared" si="21"/>
        <v>95.197740112994353</v>
      </c>
      <c r="Z76" s="11">
        <f t="shared" si="22"/>
        <v>178</v>
      </c>
      <c r="AA76" s="11">
        <f>VLOOKUP(B76,[1]高一上!$B:$K,9,0)</f>
        <v>61.5</v>
      </c>
      <c r="AB76" s="11" t="str">
        <f>VLOOKUP(B76,[1]高一上!$B:$K,10,0)</f>
        <v>张福琴</v>
      </c>
      <c r="AC76" s="11">
        <f t="shared" si="23"/>
        <v>66.666666666666671</v>
      </c>
      <c r="AD76" s="11">
        <f t="shared" si="24"/>
        <v>161</v>
      </c>
      <c r="AE76" s="11">
        <f>VLOOKUP(B76,[1]中考!$B:$I,8,0)</f>
        <v>129</v>
      </c>
      <c r="AF76" s="11">
        <f t="shared" si="25"/>
        <v>43</v>
      </c>
    </row>
    <row r="77" spans="1:32" x14ac:dyDescent="0.2">
      <c r="A77" s="2" t="s">
        <v>231</v>
      </c>
      <c r="B77" s="2" t="s">
        <v>232</v>
      </c>
      <c r="C77" s="1">
        <v>2</v>
      </c>
      <c r="D77" s="3" t="s">
        <v>9</v>
      </c>
      <c r="E77" s="4" t="s">
        <v>233</v>
      </c>
      <c r="F77" s="1">
        <v>431</v>
      </c>
      <c r="G77" s="13">
        <f>VLOOKUP(B77,'[1]高三下(高考)'!$B:$L,10,0)</f>
        <v>68</v>
      </c>
      <c r="H77" s="12" t="str">
        <f>VLOOKUP(B77,'[1]高三下(高考)'!$B:$L,11,0)</f>
        <v>彭丹</v>
      </c>
      <c r="I77" s="15">
        <f t="shared" si="13"/>
        <v>112.14689265536722</v>
      </c>
      <c r="J77" s="11">
        <f t="shared" si="14"/>
        <v>246</v>
      </c>
      <c r="K77" s="11">
        <f>VLOOKUP(B77,[1]高三上!$B:$L,10,0)</f>
        <v>32.5</v>
      </c>
      <c r="L77" s="11" t="str">
        <f>VLOOKUP(B77,[1]高三上!$B:$L,11,0)</f>
        <v>彭丹</v>
      </c>
      <c r="M77" s="11">
        <f t="shared" si="15"/>
        <v>87.570621468926561</v>
      </c>
      <c r="N77" s="11">
        <f t="shared" si="16"/>
        <v>289</v>
      </c>
      <c r="O77" s="11">
        <f>VLOOKUP(B77,[1]高二下!$B:$L,10,0)</f>
        <v>51.5</v>
      </c>
      <c r="P77" s="11" t="str">
        <f>VLOOKUP(B77,[1]高二下!$B:$L,11,0)</f>
        <v>彭丹</v>
      </c>
      <c r="Q77" s="11">
        <f t="shared" si="17"/>
        <v>115.81920903954803</v>
      </c>
      <c r="R77" s="11">
        <f t="shared" si="18"/>
        <v>245</v>
      </c>
      <c r="S77" s="11">
        <f>VLOOKUP(B77,[1]高二上!$B:$L,10,0)</f>
        <v>46</v>
      </c>
      <c r="T77" s="11" t="str">
        <f>VLOOKUP(B77,[1]高二上!$B:$L,11,0)</f>
        <v>彭丹</v>
      </c>
      <c r="U77" s="11">
        <f t="shared" si="19"/>
        <v>70.903954802259889</v>
      </c>
      <c r="V77" s="11">
        <f t="shared" si="20"/>
        <v>301</v>
      </c>
      <c r="W77" s="11">
        <f>VLOOKUP(B77,[1]高一下!$B:$L,10,0)</f>
        <v>65.5</v>
      </c>
      <c r="X77" s="11" t="str">
        <f>VLOOKUP(B77,[1]高一下!$B:$L,11,0)</f>
        <v>彭丹</v>
      </c>
      <c r="Y77" s="11">
        <f t="shared" si="21"/>
        <v>122.03389830508475</v>
      </c>
      <c r="Z77" s="11">
        <f t="shared" si="22"/>
        <v>198</v>
      </c>
      <c r="AA77" s="11">
        <f>VLOOKUP(B77,[1]高一上!$B:$K,9,0)</f>
        <v>43</v>
      </c>
      <c r="AB77" s="11" t="str">
        <f>VLOOKUP(B77,[1]高一上!$B:$K,10,0)</f>
        <v>彭丹</v>
      </c>
      <c r="AC77" s="11">
        <f t="shared" si="23"/>
        <v>86.440677966101703</v>
      </c>
      <c r="AD77" s="11">
        <f t="shared" si="24"/>
        <v>276</v>
      </c>
      <c r="AE77" s="11">
        <f>VLOOKUP(B77,[1]中考!$B:$I,8,0)</f>
        <v>93</v>
      </c>
      <c r="AF77" s="11">
        <f t="shared" si="25"/>
        <v>228</v>
      </c>
    </row>
    <row r="78" spans="1:32" x14ac:dyDescent="0.2">
      <c r="A78" s="2" t="s">
        <v>234</v>
      </c>
      <c r="B78" s="2" t="s">
        <v>235</v>
      </c>
      <c r="C78" s="1">
        <v>2</v>
      </c>
      <c r="D78" s="3" t="s">
        <v>9</v>
      </c>
      <c r="E78" s="4" t="s">
        <v>236</v>
      </c>
      <c r="F78" s="1">
        <v>429</v>
      </c>
      <c r="G78" s="13">
        <f>VLOOKUP(B78,'[1]高三下(高考)'!$B:$L,10,0)</f>
        <v>82</v>
      </c>
      <c r="H78" s="12" t="str">
        <f>VLOOKUP(B78,'[1]高三下(高考)'!$B:$L,11,0)</f>
        <v>彭丹</v>
      </c>
      <c r="I78" s="15">
        <f t="shared" si="13"/>
        <v>91.525423728813564</v>
      </c>
      <c r="J78" s="11">
        <f t="shared" si="14"/>
        <v>198</v>
      </c>
      <c r="K78" s="11">
        <f>VLOOKUP(B78,[1]高三上!$B:$L,10,0)</f>
        <v>59</v>
      </c>
      <c r="L78" s="11" t="str">
        <f>VLOOKUP(B78,[1]高三上!$B:$L,11,0)</f>
        <v>彭丹</v>
      </c>
      <c r="M78" s="11">
        <f t="shared" si="15"/>
        <v>110.73446327683615</v>
      </c>
      <c r="N78" s="11">
        <f t="shared" si="16"/>
        <v>168</v>
      </c>
      <c r="O78" s="11">
        <f>VLOOKUP(B78,[1]高二下!$B:$L,10,0)</f>
        <v>61</v>
      </c>
      <c r="P78" s="11" t="str">
        <f>VLOOKUP(B78,[1]高二下!$B:$L,11,0)</f>
        <v>彭丹</v>
      </c>
      <c r="Q78" s="11">
        <f t="shared" si="17"/>
        <v>105.93220338983051</v>
      </c>
      <c r="R78" s="11">
        <f t="shared" si="18"/>
        <v>206</v>
      </c>
      <c r="S78" s="11">
        <f>VLOOKUP(B78,[1]高二上!$B:$L,10,0)</f>
        <v>62</v>
      </c>
      <c r="T78" s="11" t="str">
        <f>VLOOKUP(B78,[1]高二上!$B:$L,11,0)</f>
        <v>彭丹</v>
      </c>
      <c r="U78" s="11">
        <f t="shared" si="19"/>
        <v>84.463276836158187</v>
      </c>
      <c r="V78" s="11">
        <f t="shared" si="20"/>
        <v>227</v>
      </c>
      <c r="W78" s="11">
        <f>VLOOKUP(B78,[1]高一下!$B:$L,10,0)</f>
        <v>71.5</v>
      </c>
      <c r="X78" s="11" t="str">
        <f>VLOOKUP(B78,[1]高一下!$B:$L,11,0)</f>
        <v>彭丹</v>
      </c>
      <c r="Y78" s="11">
        <f t="shared" si="21"/>
        <v>106.21468926553672</v>
      </c>
      <c r="Z78" s="11">
        <f t="shared" si="22"/>
        <v>172</v>
      </c>
      <c r="AA78" s="11">
        <f>VLOOKUP(B78,[1]高一上!$B:$K,9,0)</f>
        <v>56</v>
      </c>
      <c r="AB78" s="11" t="str">
        <f>VLOOKUP(B78,[1]高一上!$B:$K,10,0)</f>
        <v>彭丹</v>
      </c>
      <c r="AC78" s="11">
        <f t="shared" si="23"/>
        <v>103.954802259887</v>
      </c>
      <c r="AD78" s="11">
        <f t="shared" si="24"/>
        <v>194</v>
      </c>
      <c r="AE78" s="11">
        <f>VLOOKUP(B78,[1]中考!$B:$I,8,0)</f>
        <v>98</v>
      </c>
      <c r="AF78" s="11">
        <f t="shared" si="25"/>
        <v>208</v>
      </c>
    </row>
    <row r="79" spans="1:32" x14ac:dyDescent="0.2">
      <c r="A79" s="2" t="s">
        <v>237</v>
      </c>
      <c r="B79" s="2" t="s">
        <v>238</v>
      </c>
      <c r="C79" s="1">
        <v>2</v>
      </c>
      <c r="D79" s="3" t="s">
        <v>9</v>
      </c>
      <c r="E79" s="4" t="s">
        <v>10</v>
      </c>
      <c r="F79" s="1">
        <v>424</v>
      </c>
      <c r="G79" s="13">
        <f>VLOOKUP(B79,'[1]高三下(高考)'!$B:$L,10,0)</f>
        <v>24</v>
      </c>
      <c r="H79" s="12" t="str">
        <f>VLOOKUP(B79,'[1]高三下(高考)'!$B:$L,11,0)</f>
        <v>彭丹</v>
      </c>
      <c r="I79" s="15">
        <f t="shared" si="13"/>
        <v>94.350282485875709</v>
      </c>
      <c r="J79" s="11">
        <f t="shared" si="14"/>
        <v>351</v>
      </c>
      <c r="K79" s="11">
        <f>VLOOKUP(B79,[1]高三上!$B:$L,10,0)</f>
        <v>25</v>
      </c>
      <c r="L79" s="11" t="str">
        <f>VLOOKUP(B79,[1]高三上!$B:$L,11,0)</f>
        <v>彭丹</v>
      </c>
      <c r="M79" s="11">
        <f t="shared" si="15"/>
        <v>99.717514124293785</v>
      </c>
      <c r="N79" s="11">
        <f t="shared" si="16"/>
        <v>331</v>
      </c>
      <c r="O79" s="11">
        <f>VLOOKUP(B79,[1]高二下!$B:$L,10,0)</f>
        <v>32.5</v>
      </c>
      <c r="P79" s="11" t="str">
        <f>VLOOKUP(B79,[1]高二下!$B:$L,11,0)</f>
        <v>彭丹</v>
      </c>
      <c r="Q79" s="11">
        <f t="shared" si="17"/>
        <v>97.740112994350284</v>
      </c>
      <c r="R79" s="11">
        <f t="shared" si="18"/>
        <v>330</v>
      </c>
      <c r="S79" s="11">
        <f>VLOOKUP(B79,[1]高二上!$B:$L,10,0)</f>
        <v>40.5</v>
      </c>
      <c r="T79" s="11" t="str">
        <f>VLOOKUP(B79,[1]高二上!$B:$L,11,0)</f>
        <v>彭丹</v>
      </c>
      <c r="U79" s="11">
        <f t="shared" si="19"/>
        <v>107.34463276836158</v>
      </c>
      <c r="V79" s="11">
        <f t="shared" si="20"/>
        <v>322</v>
      </c>
      <c r="W79" s="11">
        <f>VLOOKUP(B79,[1]高一下!$B:$L,10,0)</f>
        <v>17.5</v>
      </c>
      <c r="X79" s="11" t="str">
        <f>VLOOKUP(B79,[1]高一下!$B:$L,11,0)</f>
        <v>彭丹</v>
      </c>
      <c r="Y79" s="11">
        <f t="shared" si="21"/>
        <v>97.457627118644069</v>
      </c>
      <c r="Z79" s="11">
        <f t="shared" si="22"/>
        <v>348</v>
      </c>
      <c r="AA79" s="11">
        <f>VLOOKUP(B79,[1]高一上!$B:$K,9,0)</f>
        <v>27.5</v>
      </c>
      <c r="AB79" s="11" t="str">
        <f>VLOOKUP(B79,[1]高一上!$B:$K,10,0)</f>
        <v>陈国萍</v>
      </c>
      <c r="AC79" s="11">
        <f t="shared" si="23"/>
        <v>100.56497175141243</v>
      </c>
      <c r="AD79" s="11">
        <f t="shared" si="24"/>
        <v>339</v>
      </c>
      <c r="AE79" s="11">
        <f>VLOOKUP(B79,[1]中考!$B:$I,8,0)</f>
        <v>45</v>
      </c>
      <c r="AF79" s="11">
        <f t="shared" si="25"/>
        <v>341</v>
      </c>
    </row>
    <row r="80" spans="1:32" x14ac:dyDescent="0.2">
      <c r="A80" s="2" t="s">
        <v>239</v>
      </c>
      <c r="B80" s="2" t="s">
        <v>240</v>
      </c>
      <c r="C80" s="1">
        <v>2</v>
      </c>
      <c r="D80" s="3" t="s">
        <v>9</v>
      </c>
      <c r="E80" s="4" t="s">
        <v>241</v>
      </c>
      <c r="F80" s="1">
        <v>424</v>
      </c>
      <c r="G80" s="13">
        <f>VLOOKUP(B80,'[1]高三下(高考)'!$B:$L,10,0)</f>
        <v>101</v>
      </c>
      <c r="H80" s="12" t="str">
        <f>VLOOKUP(B80,'[1]高三下(高考)'!$B:$L,11,0)</f>
        <v>彭丹</v>
      </c>
      <c r="I80" s="15">
        <f t="shared" si="13"/>
        <v>100</v>
      </c>
      <c r="J80" s="11">
        <f t="shared" si="14"/>
        <v>98</v>
      </c>
      <c r="K80" s="11">
        <f>VLOOKUP(B80,[1]高三上!$B:$L,10,0)</f>
        <v>0</v>
      </c>
      <c r="L80" s="11" t="str">
        <f>VLOOKUP(B80,[1]高三上!$B:$L,11,0)</f>
        <v>彭丹</v>
      </c>
      <c r="M80" s="11">
        <f t="shared" si="15"/>
        <v>100</v>
      </c>
      <c r="N80" s="11">
        <f t="shared" si="16"/>
        <v>344</v>
      </c>
      <c r="O80" s="11">
        <f>VLOOKUP(B80,[1]高二下!$B:$L,10,0)</f>
        <v>89</v>
      </c>
      <c r="P80" s="11" t="str">
        <f>VLOOKUP(B80,[1]高二下!$B:$L,11,0)</f>
        <v>彭丹</v>
      </c>
      <c r="Q80" s="11">
        <f t="shared" si="17"/>
        <v>108.19209039548022</v>
      </c>
      <c r="R80" s="11">
        <f t="shared" si="18"/>
        <v>99</v>
      </c>
      <c r="S80" s="11">
        <f>VLOOKUP(B80,[1]高二上!$B:$L,10,0)</f>
        <v>82.5</v>
      </c>
      <c r="T80" s="11" t="str">
        <f>VLOOKUP(B80,[1]高二上!$B:$L,11,0)</f>
        <v>彭丹</v>
      </c>
      <c r="U80" s="11">
        <f t="shared" si="19"/>
        <v>75.706214689265536</v>
      </c>
      <c r="V80" s="11">
        <f t="shared" si="20"/>
        <v>128</v>
      </c>
      <c r="W80" s="11">
        <f>VLOOKUP(B80,[1]高一下!$B:$L,10,0)</f>
        <v>102.5</v>
      </c>
      <c r="X80" s="11" t="str">
        <f>VLOOKUP(B80,[1]高一下!$B:$L,11,0)</f>
        <v>彭丹</v>
      </c>
      <c r="Y80" s="11">
        <f t="shared" si="21"/>
        <v>107.34463276836158</v>
      </c>
      <c r="Z80" s="11">
        <f t="shared" si="22"/>
        <v>42</v>
      </c>
      <c r="AA80" s="11">
        <f>VLOOKUP(B80,[1]高一上!$B:$K,9,0)</f>
        <v>83</v>
      </c>
      <c r="AB80" s="11" t="str">
        <f>VLOOKUP(B80,[1]高一上!$B:$K,10,0)</f>
        <v>陈国萍</v>
      </c>
      <c r="AC80" s="11">
        <f t="shared" si="23"/>
        <v>100</v>
      </c>
      <c r="AD80" s="11">
        <f t="shared" si="24"/>
        <v>68</v>
      </c>
      <c r="AE80" s="11">
        <f>VLOOKUP(B80,[1]中考!$B:$I,8,0)</f>
        <v>0</v>
      </c>
      <c r="AF80" s="11">
        <f t="shared" si="25"/>
        <v>345</v>
      </c>
    </row>
    <row r="81" spans="1:32" x14ac:dyDescent="0.2">
      <c r="A81" s="2" t="s">
        <v>242</v>
      </c>
      <c r="B81" s="2" t="s">
        <v>243</v>
      </c>
      <c r="C81" s="1">
        <v>2</v>
      </c>
      <c r="D81" s="3" t="s">
        <v>9</v>
      </c>
      <c r="E81" s="4" t="s">
        <v>244</v>
      </c>
      <c r="F81" s="1">
        <v>416</v>
      </c>
      <c r="G81" s="13">
        <f>VLOOKUP(B81,'[1]高三下(高考)'!$B:$L,10,0)</f>
        <v>47</v>
      </c>
      <c r="H81" s="12" t="str">
        <f>VLOOKUP(B81,'[1]高三下(高考)'!$B:$L,11,0)</f>
        <v>彭丹</v>
      </c>
      <c r="I81" s="15">
        <f t="shared" si="13"/>
        <v>101.12994350282486</v>
      </c>
      <c r="J81" s="11">
        <f t="shared" si="14"/>
        <v>308</v>
      </c>
      <c r="K81" s="11">
        <f>VLOOKUP(B81,[1]高三上!$B:$L,10,0)</f>
        <v>29.5</v>
      </c>
      <c r="L81" s="11" t="str">
        <f>VLOOKUP(B81,[1]高三上!$B:$L,11,0)</f>
        <v>彭丹</v>
      </c>
      <c r="M81" s="11">
        <f t="shared" si="15"/>
        <v>82.20338983050847</v>
      </c>
      <c r="N81" s="11">
        <f t="shared" si="16"/>
        <v>312</v>
      </c>
      <c r="O81" s="11">
        <f>VLOOKUP(B81,[1]高二下!$B:$L,10,0)</f>
        <v>51</v>
      </c>
      <c r="P81" s="11" t="str">
        <f>VLOOKUP(B81,[1]高二下!$B:$L,11,0)</f>
        <v>彭丹</v>
      </c>
      <c r="Q81" s="11">
        <f t="shared" si="17"/>
        <v>59.604519774011301</v>
      </c>
      <c r="R81" s="11">
        <f t="shared" si="18"/>
        <v>249</v>
      </c>
      <c r="S81" s="11">
        <f>VLOOKUP(B81,[1]高二上!$B:$L,10,0)</f>
        <v>87.5</v>
      </c>
      <c r="T81" s="11" t="str">
        <f>VLOOKUP(B81,[1]高二上!$B:$L,11,0)</f>
        <v>彭丹</v>
      </c>
      <c r="U81" s="11">
        <f t="shared" si="19"/>
        <v>142.93785310734464</v>
      </c>
      <c r="V81" s="11">
        <f t="shared" si="20"/>
        <v>106</v>
      </c>
      <c r="W81" s="11">
        <f>VLOOKUP(B81,[1]高一下!$B:$L,10,0)</f>
        <v>51</v>
      </c>
      <c r="X81" s="11" t="str">
        <f>VLOOKUP(B81,[1]高一下!$B:$L,11,0)</f>
        <v>彭丹</v>
      </c>
      <c r="Y81" s="11">
        <f t="shared" si="21"/>
        <v>112.14689265536722</v>
      </c>
      <c r="Z81" s="11">
        <f t="shared" si="22"/>
        <v>258</v>
      </c>
      <c r="AA81" s="11">
        <f>VLOOKUP(B81,[1]高一上!$B:$K,9,0)</f>
        <v>38.5</v>
      </c>
      <c r="AB81" s="11" t="str">
        <f>VLOOKUP(B81,[1]高一上!$B:$K,10,0)</f>
        <v>张翠莲</v>
      </c>
      <c r="AC81" s="11">
        <f t="shared" si="23"/>
        <v>90.395480225988706</v>
      </c>
      <c r="AD81" s="11">
        <f t="shared" si="24"/>
        <v>301</v>
      </c>
      <c r="AE81" s="11">
        <f>VLOOKUP(B81,[1]中考!$B:$I,8,0)</f>
        <v>82</v>
      </c>
      <c r="AF81" s="11">
        <f t="shared" si="25"/>
        <v>267</v>
      </c>
    </row>
    <row r="82" spans="1:32" x14ac:dyDescent="0.2">
      <c r="A82" s="2" t="s">
        <v>245</v>
      </c>
      <c r="B82" s="2" t="s">
        <v>246</v>
      </c>
      <c r="C82" s="1">
        <v>2</v>
      </c>
      <c r="D82" s="3" t="s">
        <v>9</v>
      </c>
      <c r="E82" s="4" t="s">
        <v>247</v>
      </c>
      <c r="F82" s="1">
        <v>416</v>
      </c>
      <c r="G82" s="13">
        <f>VLOOKUP(B82,'[1]高三下(高考)'!$B:$L,10,0)</f>
        <v>38</v>
      </c>
      <c r="H82" s="12" t="str">
        <f>VLOOKUP(B82,'[1]高三下(高考)'!$B:$L,11,0)</f>
        <v>彭丹</v>
      </c>
      <c r="I82" s="15">
        <f t="shared" si="13"/>
        <v>81.355932203389827</v>
      </c>
      <c r="J82" s="11">
        <f t="shared" si="14"/>
        <v>328</v>
      </c>
      <c r="K82" s="11">
        <f>VLOOKUP(B82,[1]高三上!$B:$L,10,0)</f>
        <v>37</v>
      </c>
      <c r="L82" s="11" t="str">
        <f>VLOOKUP(B82,[1]高三上!$B:$L,11,0)</f>
        <v>彭丹</v>
      </c>
      <c r="M82" s="11">
        <f t="shared" si="15"/>
        <v>112.99435028248587</v>
      </c>
      <c r="N82" s="11">
        <f t="shared" si="16"/>
        <v>262</v>
      </c>
      <c r="O82" s="11">
        <f>VLOOKUP(B82,[1]高二下!$B:$L,10,0)</f>
        <v>37</v>
      </c>
      <c r="P82" s="11" t="str">
        <f>VLOOKUP(B82,[1]高二下!$B:$L,11,0)</f>
        <v>彭丹</v>
      </c>
      <c r="Q82" s="11">
        <f t="shared" si="17"/>
        <v>107.06214689265536</v>
      </c>
      <c r="R82" s="11">
        <f t="shared" si="18"/>
        <v>308</v>
      </c>
      <c r="S82" s="11">
        <f>VLOOKUP(B82,[1]高二上!$B:$L,10,0)</f>
        <v>35</v>
      </c>
      <c r="T82" s="11" t="str">
        <f>VLOOKUP(B82,[1]高二上!$B:$L,11,0)</f>
        <v>彭丹</v>
      </c>
      <c r="U82" s="11">
        <f t="shared" si="19"/>
        <v>86.723163841807917</v>
      </c>
      <c r="V82" s="11">
        <f t="shared" si="20"/>
        <v>333</v>
      </c>
      <c r="W82" s="11">
        <f>VLOOKUP(B82,[1]高一下!$B:$L,10,0)</f>
        <v>41.5</v>
      </c>
      <c r="X82" s="11" t="str">
        <f>VLOOKUP(B82,[1]高一下!$B:$L,11,0)</f>
        <v>彭丹</v>
      </c>
      <c r="Y82" s="11">
        <f t="shared" si="21"/>
        <v>85.875706214689259</v>
      </c>
      <c r="Z82" s="11">
        <f t="shared" si="22"/>
        <v>286</v>
      </c>
      <c r="AA82" s="11">
        <f>VLOOKUP(B82,[1]高一上!$B:$K,9,0)</f>
        <v>50</v>
      </c>
      <c r="AB82" s="11" t="str">
        <f>VLOOKUP(B82,[1]高一上!$B:$K,10,0)</f>
        <v>田维婷</v>
      </c>
      <c r="AC82" s="11">
        <f t="shared" si="23"/>
        <v>119.49152542372882</v>
      </c>
      <c r="AD82" s="11">
        <f t="shared" si="24"/>
        <v>236</v>
      </c>
      <c r="AE82" s="11">
        <f>VLOOKUP(B82,[1]中考!$B:$I,8,0)</f>
        <v>69</v>
      </c>
      <c r="AF82" s="11">
        <f t="shared" si="25"/>
        <v>305</v>
      </c>
    </row>
    <row r="83" spans="1:32" x14ac:dyDescent="0.2">
      <c r="A83" s="2" t="s">
        <v>248</v>
      </c>
      <c r="B83" s="2" t="s">
        <v>249</v>
      </c>
      <c r="C83" s="1">
        <v>2</v>
      </c>
      <c r="D83" s="3" t="s">
        <v>9</v>
      </c>
      <c r="E83" s="4" t="s">
        <v>250</v>
      </c>
      <c r="F83" s="1">
        <v>416</v>
      </c>
      <c r="G83" s="13">
        <f>VLOOKUP(B83,'[1]高三下(高考)'!$B:$L,10,0)</f>
        <v>34</v>
      </c>
      <c r="H83" s="12" t="str">
        <f>VLOOKUP(B83,'[1]高三下(高考)'!$B:$L,11,0)</f>
        <v>彭丹</v>
      </c>
      <c r="I83" s="15">
        <f t="shared" si="13"/>
        <v>85.028248587570616</v>
      </c>
      <c r="J83" s="11">
        <f t="shared" si="14"/>
        <v>335</v>
      </c>
      <c r="K83" s="11">
        <f>VLOOKUP(B83,[1]高三上!$B:$L,10,0)</f>
        <v>33</v>
      </c>
      <c r="L83" s="11" t="str">
        <f>VLOOKUP(B83,[1]高三上!$B:$L,11,0)</f>
        <v>彭丹</v>
      </c>
      <c r="M83" s="11">
        <f t="shared" si="15"/>
        <v>114.68926553672317</v>
      </c>
      <c r="N83" s="11">
        <f t="shared" si="16"/>
        <v>282</v>
      </c>
      <c r="O83" s="11">
        <f>VLOOKUP(B83,[1]高二下!$B:$L,10,0)</f>
        <v>28.5</v>
      </c>
      <c r="P83" s="11" t="str">
        <f>VLOOKUP(B83,[1]高二下!$B:$L,11,0)</f>
        <v>彭丹</v>
      </c>
      <c r="Q83" s="11">
        <f t="shared" si="17"/>
        <v>103.67231638418079</v>
      </c>
      <c r="R83" s="11">
        <f t="shared" si="18"/>
        <v>334</v>
      </c>
      <c r="S83" s="11">
        <f>VLOOKUP(B83,[1]高二上!$B:$L,10,0)</f>
        <v>24</v>
      </c>
      <c r="T83" s="11" t="str">
        <f>VLOOKUP(B83,[1]高二上!$B:$L,11,0)</f>
        <v>彭丹</v>
      </c>
      <c r="U83" s="11">
        <f t="shared" si="19"/>
        <v>83.615819209039557</v>
      </c>
      <c r="V83" s="11">
        <f t="shared" si="20"/>
        <v>347</v>
      </c>
      <c r="W83" s="11">
        <f>VLOOKUP(B83,[1]高一下!$B:$L,10,0)</f>
        <v>41</v>
      </c>
      <c r="X83" s="11" t="str">
        <f>VLOOKUP(B83,[1]高一下!$B:$L,11,0)</f>
        <v>彭丹</v>
      </c>
      <c r="Y83" s="11">
        <f t="shared" si="21"/>
        <v>109.88700564971751</v>
      </c>
      <c r="Z83" s="11">
        <f t="shared" si="22"/>
        <v>289</v>
      </c>
      <c r="AA83" s="11">
        <f>VLOOKUP(B83,[1]高一上!$B:$K,9,0)</f>
        <v>32</v>
      </c>
      <c r="AB83" s="11" t="str">
        <f>VLOOKUP(B83,[1]高一上!$B:$K,10,0)</f>
        <v>田维婷</v>
      </c>
      <c r="AC83" s="11">
        <f t="shared" si="23"/>
        <v>103.10734463276836</v>
      </c>
      <c r="AD83" s="11">
        <f t="shared" si="24"/>
        <v>324</v>
      </c>
      <c r="AE83" s="11">
        <f>VLOOKUP(B83,[1]中考!$B:$I,8,0)</f>
        <v>54</v>
      </c>
      <c r="AF83" s="11">
        <f t="shared" si="25"/>
        <v>335</v>
      </c>
    </row>
    <row r="84" spans="1:32" x14ac:dyDescent="0.2">
      <c r="A84" s="2" t="s">
        <v>251</v>
      </c>
      <c r="B84" s="2" t="s">
        <v>252</v>
      </c>
      <c r="C84" s="1">
        <v>2</v>
      </c>
      <c r="D84" s="3" t="s">
        <v>9</v>
      </c>
      <c r="E84" s="4" t="s">
        <v>253</v>
      </c>
      <c r="F84" s="1">
        <v>415</v>
      </c>
      <c r="G84" s="13">
        <f>VLOOKUP(B84,'[1]高三下(高考)'!$B:$L,10,0)</f>
        <v>96</v>
      </c>
      <c r="H84" s="12" t="str">
        <f>VLOOKUP(B84,'[1]高三下(高考)'!$B:$L,11,0)</f>
        <v>彭丹</v>
      </c>
      <c r="I84" s="15">
        <f t="shared" si="13"/>
        <v>94.632768361581924</v>
      </c>
      <c r="J84" s="11">
        <f t="shared" si="14"/>
        <v>125</v>
      </c>
      <c r="K84" s="11">
        <f>VLOOKUP(B84,[1]高三上!$B:$L,10,0)</f>
        <v>75.5</v>
      </c>
      <c r="L84" s="11" t="str">
        <f>VLOOKUP(B84,[1]高三上!$B:$L,11,0)</f>
        <v>彭丹</v>
      </c>
      <c r="M84" s="11">
        <f t="shared" si="15"/>
        <v>111.29943502824858</v>
      </c>
      <c r="N84" s="11">
        <f t="shared" si="16"/>
        <v>106</v>
      </c>
      <c r="O84" s="11">
        <f>VLOOKUP(B84,[1]高二下!$B:$L,10,0)</f>
        <v>77</v>
      </c>
      <c r="P84" s="11" t="str">
        <f>VLOOKUP(B84,[1]高二下!$B:$L,11,0)</f>
        <v>彭丹</v>
      </c>
      <c r="Q84" s="11">
        <f t="shared" si="17"/>
        <v>109.03954802259886</v>
      </c>
      <c r="R84" s="11">
        <f t="shared" si="18"/>
        <v>146</v>
      </c>
      <c r="S84" s="11">
        <f>VLOOKUP(B84,[1]高二上!$B:$L,10,0)</f>
        <v>71.5</v>
      </c>
      <c r="T84" s="11" t="str">
        <f>VLOOKUP(B84,[1]高二上!$B:$L,11,0)</f>
        <v>彭丹</v>
      </c>
      <c r="U84" s="11">
        <f t="shared" si="19"/>
        <v>76.271186440677965</v>
      </c>
      <c r="V84" s="11">
        <f t="shared" si="20"/>
        <v>178</v>
      </c>
      <c r="W84" s="11">
        <f>VLOOKUP(B84,[1]高一下!$B:$L,10,0)</f>
        <v>89.5</v>
      </c>
      <c r="X84" s="11" t="str">
        <f>VLOOKUP(B84,[1]高一下!$B:$L,11,0)</f>
        <v>彭丹</v>
      </c>
      <c r="Y84" s="11">
        <f t="shared" si="21"/>
        <v>105.93220338983051</v>
      </c>
      <c r="Z84" s="11">
        <f t="shared" si="22"/>
        <v>94</v>
      </c>
      <c r="AA84" s="11">
        <f>VLOOKUP(B84,[1]高一上!$B:$K,9,0)</f>
        <v>70</v>
      </c>
      <c r="AB84" s="11" t="str">
        <f>VLOOKUP(B84,[1]高一上!$B:$K,10,0)</f>
        <v>彭丹</v>
      </c>
      <c r="AC84" s="11">
        <f t="shared" si="23"/>
        <v>114.68926553672317</v>
      </c>
      <c r="AD84" s="11">
        <f t="shared" si="24"/>
        <v>115</v>
      </c>
      <c r="AE84" s="11">
        <f>VLOOKUP(B84,[1]中考!$B:$I,8,0)</f>
        <v>108</v>
      </c>
      <c r="AF84" s="11">
        <f t="shared" si="25"/>
        <v>167</v>
      </c>
    </row>
    <row r="85" spans="1:32" x14ac:dyDescent="0.2">
      <c r="A85" s="2" t="s">
        <v>254</v>
      </c>
      <c r="B85" s="2" t="s">
        <v>255</v>
      </c>
      <c r="C85" s="1">
        <v>2</v>
      </c>
      <c r="D85" s="3" t="s">
        <v>9</v>
      </c>
      <c r="E85" s="4" t="s">
        <v>256</v>
      </c>
      <c r="F85" s="1">
        <v>413</v>
      </c>
      <c r="G85" s="13">
        <f>VLOOKUP(B85,'[1]高三下(高考)'!$B:$L,10,0)</f>
        <v>76</v>
      </c>
      <c r="H85" s="12" t="str">
        <f>VLOOKUP(B85,'[1]高三下(高考)'!$B:$L,11,0)</f>
        <v>彭丹</v>
      </c>
      <c r="I85" s="15">
        <f t="shared" si="13"/>
        <v>106.77966101694915</v>
      </c>
      <c r="J85" s="11">
        <f t="shared" si="14"/>
        <v>220</v>
      </c>
      <c r="K85" s="11">
        <f>VLOOKUP(B85,[1]高三上!$B:$L,10,0)</f>
        <v>40.5</v>
      </c>
      <c r="L85" s="11" t="str">
        <f>VLOOKUP(B85,[1]高三上!$B:$L,11,0)</f>
        <v>彭丹</v>
      </c>
      <c r="M85" s="11">
        <f t="shared" si="15"/>
        <v>107.62711864406779</v>
      </c>
      <c r="N85" s="11">
        <f t="shared" si="16"/>
        <v>244</v>
      </c>
      <c r="O85" s="11">
        <f>VLOOKUP(B85,[1]高二下!$B:$L,10,0)</f>
        <v>45.5</v>
      </c>
      <c r="P85" s="11" t="str">
        <f>VLOOKUP(B85,[1]高二下!$B:$L,11,0)</f>
        <v>彭丹</v>
      </c>
      <c r="Q85" s="11">
        <f t="shared" si="17"/>
        <v>90.960451977401135</v>
      </c>
      <c r="R85" s="11">
        <f t="shared" si="18"/>
        <v>271</v>
      </c>
      <c r="S85" s="11">
        <f>VLOOKUP(B85,[1]高二上!$B:$L,10,0)</f>
        <v>59.5</v>
      </c>
      <c r="T85" s="11" t="str">
        <f>VLOOKUP(B85,[1]高二上!$B:$L,11,0)</f>
        <v>彭丹</v>
      </c>
      <c r="U85" s="11">
        <f t="shared" si="19"/>
        <v>83.615819209039557</v>
      </c>
      <c r="V85" s="11">
        <f t="shared" si="20"/>
        <v>239</v>
      </c>
      <c r="W85" s="11">
        <f>VLOOKUP(B85,[1]高一下!$B:$L,10,0)</f>
        <v>69</v>
      </c>
      <c r="X85" s="11" t="str">
        <f>VLOOKUP(B85,[1]高一下!$B:$L,11,0)</f>
        <v>彭丹</v>
      </c>
      <c r="Y85" s="11">
        <f t="shared" si="21"/>
        <v>124.01129943502825</v>
      </c>
      <c r="Z85" s="11">
        <f t="shared" si="22"/>
        <v>181</v>
      </c>
      <c r="AA85" s="11">
        <f>VLOOKUP(B85,[1]高一上!$B:$K,9,0)</f>
        <v>45</v>
      </c>
      <c r="AB85" s="11" t="str">
        <f>VLOOKUP(B85,[1]高一上!$B:$K,10,0)</f>
        <v>彭丹</v>
      </c>
      <c r="AC85" s="11">
        <f t="shared" si="23"/>
        <v>64.406779661016941</v>
      </c>
      <c r="AD85" s="11">
        <f t="shared" si="24"/>
        <v>266</v>
      </c>
      <c r="AE85" s="11">
        <f>VLOOKUP(B85,[1]中考!$B:$I,8,0)</f>
        <v>112</v>
      </c>
      <c r="AF85" s="11">
        <f t="shared" si="25"/>
        <v>140</v>
      </c>
    </row>
    <row r="86" spans="1:32" x14ac:dyDescent="0.2">
      <c r="A86" s="2" t="s">
        <v>257</v>
      </c>
      <c r="B86" s="2" t="s">
        <v>258</v>
      </c>
      <c r="C86" s="1">
        <v>2</v>
      </c>
      <c r="D86" s="3" t="s">
        <v>9</v>
      </c>
      <c r="E86" s="4" t="s">
        <v>259</v>
      </c>
      <c r="F86" s="1">
        <v>411</v>
      </c>
      <c r="G86" s="13">
        <f>VLOOKUP(B86,'[1]高三下(高考)'!$B:$L,10,0)</f>
        <v>94</v>
      </c>
      <c r="H86" s="12" t="str">
        <f>VLOOKUP(B86,'[1]高三下(高考)'!$B:$L,11,0)</f>
        <v>彭丹</v>
      </c>
      <c r="I86" s="15">
        <f t="shared" si="13"/>
        <v>112.99435028248587</v>
      </c>
      <c r="J86" s="11">
        <f t="shared" si="14"/>
        <v>138</v>
      </c>
      <c r="K86" s="11">
        <f>VLOOKUP(B86,[1]高三上!$B:$L,10,0)</f>
        <v>55.5</v>
      </c>
      <c r="L86" s="11" t="str">
        <f>VLOOKUP(B86,[1]高三上!$B:$L,11,0)</f>
        <v>彭丹</v>
      </c>
      <c r="M86" s="11">
        <f t="shared" si="15"/>
        <v>94.632768361581924</v>
      </c>
      <c r="N86" s="11">
        <f t="shared" si="16"/>
        <v>184</v>
      </c>
      <c r="O86" s="11">
        <f>VLOOKUP(B86,[1]高二下!$B:$L,10,0)</f>
        <v>71</v>
      </c>
      <c r="P86" s="11" t="str">
        <f>VLOOKUP(B86,[1]高二下!$B:$L,11,0)</f>
        <v>彭丹</v>
      </c>
      <c r="Q86" s="11">
        <f t="shared" si="17"/>
        <v>85.875706214689259</v>
      </c>
      <c r="R86" s="11">
        <f t="shared" si="18"/>
        <v>165</v>
      </c>
      <c r="S86" s="11">
        <f>VLOOKUP(B86,[1]高二上!$B:$L,10,0)</f>
        <v>86</v>
      </c>
      <c r="T86" s="11" t="str">
        <f>VLOOKUP(B86,[1]高二上!$B:$L,11,0)</f>
        <v>彭丹</v>
      </c>
      <c r="U86" s="11">
        <f t="shared" si="19"/>
        <v>118.64406779661017</v>
      </c>
      <c r="V86" s="11">
        <f t="shared" si="20"/>
        <v>115</v>
      </c>
      <c r="W86" s="11">
        <f>VLOOKUP(B86,[1]高一下!$B:$L,10,0)</f>
        <v>69</v>
      </c>
      <c r="X86" s="11" t="str">
        <f>VLOOKUP(B86,[1]高一下!$B:$L,11,0)</f>
        <v>彭丹</v>
      </c>
      <c r="Y86" s="11">
        <f t="shared" si="21"/>
        <v>79.378531073446325</v>
      </c>
      <c r="Z86" s="11">
        <f t="shared" si="22"/>
        <v>181</v>
      </c>
      <c r="AA86" s="11">
        <f>VLOOKUP(B86,[1]高一上!$B:$K,9,0)</f>
        <v>71.5</v>
      </c>
      <c r="AB86" s="11" t="str">
        <f>VLOOKUP(B86,[1]高一上!$B:$K,10,0)</f>
        <v>熊湾</v>
      </c>
      <c r="AC86" s="11">
        <f t="shared" si="23"/>
        <v>104.80225988700565</v>
      </c>
      <c r="AD86" s="11">
        <f t="shared" si="24"/>
        <v>108</v>
      </c>
      <c r="AE86" s="11">
        <f>VLOOKUP(B86,[1]中考!$B:$I,8,0)</f>
        <v>115</v>
      </c>
      <c r="AF86" s="11">
        <f t="shared" si="25"/>
        <v>125</v>
      </c>
    </row>
    <row r="87" spans="1:32" x14ac:dyDescent="0.2">
      <c r="A87" s="2" t="s">
        <v>260</v>
      </c>
      <c r="B87" s="2" t="s">
        <v>261</v>
      </c>
      <c r="C87" s="1">
        <v>2</v>
      </c>
      <c r="D87" s="3" t="s">
        <v>9</v>
      </c>
      <c r="E87" s="4" t="s">
        <v>262</v>
      </c>
      <c r="F87" s="1">
        <v>411</v>
      </c>
      <c r="G87" s="13">
        <f>VLOOKUP(B87,'[1]高三下(高考)'!$B:$L,10,0)</f>
        <v>44</v>
      </c>
      <c r="H87" s="12" t="str">
        <f>VLOOKUP(B87,'[1]高三下(高考)'!$B:$L,11,0)</f>
        <v>彭丹</v>
      </c>
      <c r="I87" s="15">
        <f t="shared" si="13"/>
        <v>85.028248587570616</v>
      </c>
      <c r="J87" s="11">
        <f t="shared" si="14"/>
        <v>317</v>
      </c>
      <c r="K87" s="11">
        <f>VLOOKUP(B87,[1]高三上!$B:$L,10,0)</f>
        <v>36.5</v>
      </c>
      <c r="L87" s="11" t="str">
        <f>VLOOKUP(B87,[1]高三上!$B:$L,11,0)</f>
        <v>彭丹</v>
      </c>
      <c r="M87" s="11">
        <f t="shared" si="15"/>
        <v>99.152542372881356</v>
      </c>
      <c r="N87" s="11">
        <f t="shared" si="16"/>
        <v>264</v>
      </c>
      <c r="O87" s="11">
        <f>VLOOKUP(B87,[1]高二下!$B:$L,10,0)</f>
        <v>48.5</v>
      </c>
      <c r="P87" s="11" t="str">
        <f>VLOOKUP(B87,[1]高二下!$B:$L,11,0)</f>
        <v>彭丹</v>
      </c>
      <c r="Q87" s="11">
        <f t="shared" si="17"/>
        <v>96.045197740112997</v>
      </c>
      <c r="R87" s="11">
        <f t="shared" si="18"/>
        <v>261</v>
      </c>
      <c r="S87" s="11">
        <f>VLOOKUP(B87,[1]高二上!$B:$L,10,0)</f>
        <v>57</v>
      </c>
      <c r="T87" s="11" t="str">
        <f>VLOOKUP(B87,[1]高二上!$B:$L,11,0)</f>
        <v>彭丹</v>
      </c>
      <c r="U87" s="11">
        <f t="shared" si="19"/>
        <v>101.69491525423729</v>
      </c>
      <c r="V87" s="11">
        <f t="shared" si="20"/>
        <v>247</v>
      </c>
      <c r="W87" s="11">
        <f>VLOOKUP(B87,[1]高一下!$B:$L,10,0)</f>
        <v>52.5</v>
      </c>
      <c r="X87" s="11" t="str">
        <f>VLOOKUP(B87,[1]高一下!$B:$L,11,0)</f>
        <v>彭丹</v>
      </c>
      <c r="Y87" s="11">
        <f t="shared" si="21"/>
        <v>110.45197740112994</v>
      </c>
      <c r="Z87" s="11">
        <f t="shared" si="22"/>
        <v>253</v>
      </c>
      <c r="AA87" s="11">
        <f>VLOOKUP(B87,[1]高一上!$B:$K,9,0)</f>
        <v>40</v>
      </c>
      <c r="AB87" s="11" t="str">
        <f>VLOOKUP(B87,[1]高一上!$B:$K,10,0)</f>
        <v>浦恩玲</v>
      </c>
      <c r="AC87" s="11">
        <f t="shared" si="23"/>
        <v>78.813559322033896</v>
      </c>
      <c r="AD87" s="11">
        <f t="shared" si="24"/>
        <v>290</v>
      </c>
      <c r="AE87" s="11">
        <f>VLOOKUP(B87,[1]中考!$B:$I,8,0)</f>
        <v>96</v>
      </c>
      <c r="AF87" s="11">
        <f t="shared" si="25"/>
        <v>215</v>
      </c>
    </row>
    <row r="88" spans="1:32" x14ac:dyDescent="0.2">
      <c r="A88" s="2" t="s">
        <v>263</v>
      </c>
      <c r="B88" s="2" t="s">
        <v>264</v>
      </c>
      <c r="C88" s="1">
        <v>2</v>
      </c>
      <c r="D88" s="3" t="s">
        <v>9</v>
      </c>
      <c r="E88" s="4" t="s">
        <v>265</v>
      </c>
      <c r="F88" s="1">
        <v>398</v>
      </c>
      <c r="G88" s="13">
        <f>VLOOKUP(B88,'[1]高三下(高考)'!$B:$L,10,0)</f>
        <v>100</v>
      </c>
      <c r="H88" s="12" t="str">
        <f>VLOOKUP(B88,'[1]高三下(高考)'!$B:$L,11,0)</f>
        <v>彭丹</v>
      </c>
      <c r="I88" s="15">
        <f t="shared" si="13"/>
        <v>100</v>
      </c>
      <c r="J88" s="11">
        <f t="shared" si="14"/>
        <v>104</v>
      </c>
      <c r="K88" s="11">
        <f>VLOOKUP(B88,[1]高三上!$B:$L,10,0)</f>
        <v>76</v>
      </c>
      <c r="L88" s="11" t="str">
        <f>VLOOKUP(B88,[1]高三上!$B:$L,11,0)</f>
        <v>彭丹</v>
      </c>
      <c r="M88" s="11">
        <f t="shared" si="15"/>
        <v>104.51977401129943</v>
      </c>
      <c r="N88" s="11">
        <f t="shared" si="16"/>
        <v>104</v>
      </c>
      <c r="O88" s="11">
        <f>VLOOKUP(B88,[1]高二下!$B:$L,10,0)</f>
        <v>83.5</v>
      </c>
      <c r="P88" s="11" t="str">
        <f>VLOOKUP(B88,[1]高二下!$B:$L,11,0)</f>
        <v>彭丹</v>
      </c>
      <c r="Q88" s="11">
        <f t="shared" si="17"/>
        <v>88.983050847457633</v>
      </c>
      <c r="R88" s="11">
        <f t="shared" si="18"/>
        <v>120</v>
      </c>
      <c r="S88" s="11">
        <f>VLOOKUP(B88,[1]高二上!$B:$L,10,0)</f>
        <v>94</v>
      </c>
      <c r="T88" s="11" t="str">
        <f>VLOOKUP(B88,[1]高二上!$B:$L,11,0)</f>
        <v>彭丹</v>
      </c>
      <c r="U88" s="11">
        <f t="shared" si="19"/>
        <v>97.175141242937855</v>
      </c>
      <c r="V88" s="11">
        <f t="shared" si="20"/>
        <v>81</v>
      </c>
      <c r="W88" s="11">
        <f>VLOOKUP(B88,[1]高一下!$B:$L,10,0)</f>
        <v>96</v>
      </c>
      <c r="X88" s="11" t="str">
        <f>VLOOKUP(B88,[1]高一下!$B:$L,11,0)</f>
        <v>彭丹</v>
      </c>
      <c r="Y88" s="11">
        <f t="shared" si="21"/>
        <v>95.762711864406782</v>
      </c>
      <c r="Z88" s="11">
        <f t="shared" si="22"/>
        <v>71</v>
      </c>
      <c r="AA88" s="11">
        <f>VLOOKUP(B88,[1]高一上!$B:$K,9,0)</f>
        <v>85.5</v>
      </c>
      <c r="AB88" s="11" t="str">
        <f>VLOOKUP(B88,[1]高一上!$B:$K,10,0)</f>
        <v>彭丹</v>
      </c>
      <c r="AC88" s="11">
        <f t="shared" si="23"/>
        <v>96.327683615819211</v>
      </c>
      <c r="AD88" s="11">
        <f t="shared" si="24"/>
        <v>56</v>
      </c>
      <c r="AE88" s="11">
        <f>VLOOKUP(B88,[1]中考!$B:$I,8,0)</f>
        <v>129</v>
      </c>
      <c r="AF88" s="11">
        <f t="shared" si="25"/>
        <v>43</v>
      </c>
    </row>
    <row r="89" spans="1:32" x14ac:dyDescent="0.2">
      <c r="A89" s="2" t="s">
        <v>266</v>
      </c>
      <c r="B89" s="2" t="s">
        <v>267</v>
      </c>
      <c r="C89" s="1">
        <v>2</v>
      </c>
      <c r="D89" s="3" t="s">
        <v>9</v>
      </c>
      <c r="E89" s="4" t="s">
        <v>268</v>
      </c>
      <c r="F89" s="1">
        <v>391</v>
      </c>
      <c r="G89" s="13">
        <f>VLOOKUP(B89,'[1]高三下(高考)'!$B:$L,10,0)</f>
        <v>99</v>
      </c>
      <c r="H89" s="12" t="str">
        <f>VLOOKUP(B89,'[1]高三下(高考)'!$B:$L,11,0)</f>
        <v>彭丹</v>
      </c>
      <c r="I89" s="15">
        <f t="shared" si="13"/>
        <v>133.33333333333331</v>
      </c>
      <c r="J89" s="11">
        <f t="shared" si="14"/>
        <v>110</v>
      </c>
      <c r="K89" s="11">
        <f>VLOOKUP(B89,[1]高三上!$B:$L,10,0)</f>
        <v>44.5</v>
      </c>
      <c r="L89" s="11" t="str">
        <f>VLOOKUP(B89,[1]高三上!$B:$L,11,0)</f>
        <v>彭丹</v>
      </c>
      <c r="M89" s="11">
        <f t="shared" si="15"/>
        <v>58.192090395480228</v>
      </c>
      <c r="N89" s="11">
        <f t="shared" si="16"/>
        <v>228</v>
      </c>
      <c r="O89" s="11">
        <f>VLOOKUP(B89,[1]高二下!$B:$L,10,0)</f>
        <v>93.5</v>
      </c>
      <c r="P89" s="11" t="str">
        <f>VLOOKUP(B89,[1]高二下!$B:$L,11,0)</f>
        <v>彭丹</v>
      </c>
      <c r="Q89" s="11">
        <f t="shared" si="17"/>
        <v>128.24858757062148</v>
      </c>
      <c r="R89" s="11">
        <f t="shared" si="18"/>
        <v>80</v>
      </c>
      <c r="S89" s="11">
        <f>VLOOKUP(B89,[1]高二上!$B:$L,10,0)</f>
        <v>71</v>
      </c>
      <c r="T89" s="11" t="str">
        <f>VLOOKUP(B89,[1]高二上!$B:$L,11,0)</f>
        <v>彭丹</v>
      </c>
      <c r="U89" s="11">
        <f t="shared" si="19"/>
        <v>72.316384180790962</v>
      </c>
      <c r="V89" s="11">
        <f t="shared" si="20"/>
        <v>180</v>
      </c>
      <c r="W89" s="11">
        <f>VLOOKUP(B89,[1]高一下!$B:$L,10,0)</f>
        <v>93</v>
      </c>
      <c r="X89" s="11" t="str">
        <f>VLOOKUP(B89,[1]高一下!$B:$L,11,0)</f>
        <v>彭丹</v>
      </c>
      <c r="Y89" s="11">
        <f t="shared" si="21"/>
        <v>101.41242937853107</v>
      </c>
      <c r="Z89" s="11">
        <f t="shared" si="22"/>
        <v>82</v>
      </c>
      <c r="AA89" s="11">
        <f>VLOOKUP(B89,[1]高一上!$B:$K,9,0)</f>
        <v>76</v>
      </c>
      <c r="AB89" s="11" t="str">
        <f>VLOOKUP(B89,[1]高一上!$B:$K,10,0)</f>
        <v>彭丹</v>
      </c>
      <c r="AC89" s="11">
        <f t="shared" si="23"/>
        <v>99.152542372881356</v>
      </c>
      <c r="AD89" s="11">
        <f t="shared" si="24"/>
        <v>87</v>
      </c>
      <c r="AE89" s="11">
        <f>VLOOKUP(B89,[1]中考!$B:$I,8,0)</f>
        <v>122</v>
      </c>
      <c r="AF89" s="11">
        <f t="shared" si="25"/>
        <v>84</v>
      </c>
    </row>
    <row r="90" spans="1:32" x14ac:dyDescent="0.2">
      <c r="A90" s="2" t="s">
        <v>269</v>
      </c>
      <c r="B90" s="2" t="s">
        <v>270</v>
      </c>
      <c r="C90" s="1">
        <v>2</v>
      </c>
      <c r="D90" s="3" t="s">
        <v>9</v>
      </c>
      <c r="E90" s="4" t="s">
        <v>271</v>
      </c>
      <c r="F90" s="1">
        <v>389</v>
      </c>
      <c r="G90" s="13">
        <f>VLOOKUP(B90,'[1]高三下(高考)'!$B:$L,10,0)</f>
        <v>84</v>
      </c>
      <c r="H90" s="12" t="str">
        <f>VLOOKUP(B90,'[1]高三下(高考)'!$B:$L,11,0)</f>
        <v>彭丹</v>
      </c>
      <c r="I90" s="15">
        <f t="shared" si="13"/>
        <v>109.60451977401129</v>
      </c>
      <c r="J90" s="11">
        <f t="shared" si="14"/>
        <v>190</v>
      </c>
      <c r="K90" s="11">
        <f>VLOOKUP(B90,[1]高三上!$B:$L,10,0)</f>
        <v>46</v>
      </c>
      <c r="L90" s="11" t="str">
        <f>VLOOKUP(B90,[1]高三上!$B:$L,11,0)</f>
        <v>彭丹</v>
      </c>
      <c r="M90" s="11">
        <f t="shared" si="15"/>
        <v>87.005649717514132</v>
      </c>
      <c r="N90" s="11">
        <f t="shared" si="16"/>
        <v>224</v>
      </c>
      <c r="O90" s="11">
        <f>VLOOKUP(B90,[1]高二下!$B:$L,10,0)</f>
        <v>68.5</v>
      </c>
      <c r="P90" s="11" t="str">
        <f>VLOOKUP(B90,[1]高二下!$B:$L,11,0)</f>
        <v>彭丹</v>
      </c>
      <c r="Q90" s="11">
        <f t="shared" si="17"/>
        <v>91.24293785310735</v>
      </c>
      <c r="R90" s="11">
        <f t="shared" si="18"/>
        <v>178</v>
      </c>
      <c r="S90" s="11">
        <f>VLOOKUP(B90,[1]高二上!$B:$L,10,0)</f>
        <v>78.5</v>
      </c>
      <c r="T90" s="11" t="str">
        <f>VLOOKUP(B90,[1]高二上!$B:$L,11,0)</f>
        <v>彭丹</v>
      </c>
      <c r="U90" s="11">
        <f t="shared" si="19"/>
        <v>91.24293785310735</v>
      </c>
      <c r="V90" s="11">
        <f t="shared" si="20"/>
        <v>147</v>
      </c>
      <c r="W90" s="11">
        <f>VLOOKUP(B90,[1]高一下!$B:$L,10,0)</f>
        <v>85</v>
      </c>
      <c r="X90" s="11" t="str">
        <f>VLOOKUP(B90,[1]高一下!$B:$L,11,0)</f>
        <v>彭丹</v>
      </c>
      <c r="Y90" s="11">
        <f t="shared" si="21"/>
        <v>107.34463276836158</v>
      </c>
      <c r="Z90" s="11">
        <f t="shared" si="22"/>
        <v>116</v>
      </c>
      <c r="AA90" s="11">
        <f>VLOOKUP(B90,[1]高一上!$B:$K,9,0)</f>
        <v>65</v>
      </c>
      <c r="AB90" s="11" t="str">
        <f>VLOOKUP(B90,[1]高一上!$B:$K,10,0)</f>
        <v>彭丹</v>
      </c>
      <c r="AC90" s="11">
        <f t="shared" si="23"/>
        <v>68.926553672316373</v>
      </c>
      <c r="AD90" s="11">
        <f t="shared" si="24"/>
        <v>142</v>
      </c>
      <c r="AE90" s="11">
        <f>VLOOKUP(B90,[1]中考!$B:$I,8,0)</f>
        <v>132</v>
      </c>
      <c r="AF90" s="11">
        <f t="shared" si="25"/>
        <v>32</v>
      </c>
    </row>
    <row r="91" spans="1:32" x14ac:dyDescent="0.2">
      <c r="A91" s="2" t="s">
        <v>272</v>
      </c>
      <c r="B91" s="2" t="s">
        <v>273</v>
      </c>
      <c r="C91" s="1">
        <v>2</v>
      </c>
      <c r="D91" s="3" t="s">
        <v>9</v>
      </c>
      <c r="E91" s="4" t="s">
        <v>274</v>
      </c>
      <c r="F91" s="1">
        <v>385</v>
      </c>
      <c r="G91" s="13">
        <f>VLOOKUP(B91,'[1]高三下(高考)'!$B:$L,10,0)</f>
        <v>58</v>
      </c>
      <c r="H91" s="12" t="str">
        <f>VLOOKUP(B91,'[1]高三下(高考)'!$B:$L,11,0)</f>
        <v>彭丹</v>
      </c>
      <c r="I91" s="15">
        <f t="shared" si="13"/>
        <v>43.502824858757059</v>
      </c>
      <c r="J91" s="11">
        <f t="shared" si="14"/>
        <v>272</v>
      </c>
      <c r="K91" s="11">
        <f>VLOOKUP(B91,[1]高三上!$B:$L,10,0)</f>
        <v>83.5</v>
      </c>
      <c r="L91" s="11" t="str">
        <f>VLOOKUP(B91,[1]高三上!$B:$L,11,0)</f>
        <v>彭丹</v>
      </c>
      <c r="M91" s="11">
        <f t="shared" si="15"/>
        <v>127.68361581920904</v>
      </c>
      <c r="N91" s="11">
        <f t="shared" si="16"/>
        <v>72</v>
      </c>
      <c r="O91" s="11">
        <f>VLOOKUP(B91,[1]高二下!$B:$L,10,0)</f>
        <v>70</v>
      </c>
      <c r="P91" s="11" t="str">
        <f>VLOOKUP(B91,[1]高二下!$B:$L,11,0)</f>
        <v>彭丹</v>
      </c>
      <c r="Q91" s="11">
        <f t="shared" si="17"/>
        <v>71.468926553672318</v>
      </c>
      <c r="R91" s="11">
        <f t="shared" si="18"/>
        <v>170</v>
      </c>
      <c r="S91" s="11">
        <f>VLOOKUP(B91,[1]高二上!$B:$L,10,0)</f>
        <v>96.5</v>
      </c>
      <c r="T91" s="11" t="str">
        <f>VLOOKUP(B91,[1]高二上!$B:$L,11,0)</f>
        <v>彭丹</v>
      </c>
      <c r="U91" s="11">
        <f t="shared" si="19"/>
        <v>142.09039548022599</v>
      </c>
      <c r="V91" s="11">
        <f t="shared" si="20"/>
        <v>69</v>
      </c>
      <c r="W91" s="11">
        <f>VLOOKUP(B91,[1]高一下!$B:$L,10,0)</f>
        <v>61</v>
      </c>
      <c r="X91" s="11" t="str">
        <f>VLOOKUP(B91,[1]高一下!$B:$L,11,0)</f>
        <v>彭丹</v>
      </c>
      <c r="Y91" s="11">
        <f t="shared" si="21"/>
        <v>87.853107344632775</v>
      </c>
      <c r="Z91" s="11">
        <f t="shared" si="22"/>
        <v>218</v>
      </c>
      <c r="AA91" s="11">
        <f>VLOOKUP(B91,[1]高一上!$B:$K,9,0)</f>
        <v>58.5</v>
      </c>
      <c r="AB91" s="11" t="str">
        <f>VLOOKUP(B91,[1]高一上!$B:$K,10,0)</f>
        <v>彭丹</v>
      </c>
      <c r="AC91" s="11">
        <f t="shared" si="23"/>
        <v>79.378531073446325</v>
      </c>
      <c r="AD91" s="11">
        <f t="shared" si="24"/>
        <v>175</v>
      </c>
      <c r="AE91" s="11">
        <f>VLOOKUP(B91,[1]中考!$B:$I,8,0)</f>
        <v>119</v>
      </c>
      <c r="AF91" s="11">
        <f t="shared" si="25"/>
        <v>102</v>
      </c>
    </row>
    <row r="92" spans="1:32" x14ac:dyDescent="0.2">
      <c r="A92" s="2" t="s">
        <v>275</v>
      </c>
      <c r="B92" s="2" t="s">
        <v>276</v>
      </c>
      <c r="C92" s="1">
        <v>3</v>
      </c>
      <c r="D92" s="3" t="s">
        <v>9</v>
      </c>
      <c r="E92" s="4" t="s">
        <v>277</v>
      </c>
      <c r="F92" s="1">
        <v>536</v>
      </c>
      <c r="G92" s="13">
        <f>VLOOKUP(B92,'[1]高三下(高考)'!$B:$L,10,0)</f>
        <v>95</v>
      </c>
      <c r="H92" s="12" t="str">
        <f>VLOOKUP(B92,'[1]高三下(高考)'!$B:$L,11,0)</f>
        <v>李永会</v>
      </c>
      <c r="I92" s="15">
        <f t="shared" si="13"/>
        <v>100.28248587570621</v>
      </c>
      <c r="J92" s="11">
        <f t="shared" si="14"/>
        <v>132</v>
      </c>
      <c r="K92" s="11">
        <f>VLOOKUP(B92,[1]高三上!$B:$L,10,0)</f>
        <v>69.5</v>
      </c>
      <c r="L92" s="11" t="str">
        <f>VLOOKUP(B92,[1]高三上!$B:$L,11,0)</f>
        <v>李永会</v>
      </c>
      <c r="M92" s="11">
        <f t="shared" si="15"/>
        <v>109.03954802259886</v>
      </c>
      <c r="N92" s="11">
        <f t="shared" si="16"/>
        <v>133</v>
      </c>
      <c r="O92" s="11">
        <f>VLOOKUP(B92,[1]高二下!$B:$L,10,0)</f>
        <v>71</v>
      </c>
      <c r="P92" s="11" t="str">
        <f>VLOOKUP(B92,[1]高二下!$B:$L,11,0)</f>
        <v>李永会</v>
      </c>
      <c r="Q92" s="11">
        <f t="shared" si="17"/>
        <v>101.12994350282486</v>
      </c>
      <c r="R92" s="11">
        <f t="shared" si="18"/>
        <v>165</v>
      </c>
      <c r="S92" s="11">
        <f>VLOOKUP(B92,[1]高二上!$B:$L,10,0)</f>
        <v>73</v>
      </c>
      <c r="T92" s="11" t="str">
        <f>VLOOKUP(B92,[1]高二上!$B:$L,11,0)</f>
        <v>李永会</v>
      </c>
      <c r="U92" s="11">
        <f t="shared" si="19"/>
        <v>105.36723163841808</v>
      </c>
      <c r="V92" s="11">
        <f t="shared" si="20"/>
        <v>169</v>
      </c>
      <c r="W92" s="11">
        <f>VLOOKUP(B92,[1]高一下!$B:$L,10,0)</f>
        <v>67.5</v>
      </c>
      <c r="X92" s="11" t="str">
        <f>VLOOKUP(B92,[1]高一下!$B:$L,11,0)</f>
        <v>李永会</v>
      </c>
      <c r="Y92" s="11">
        <f t="shared" si="21"/>
        <v>74.293785310734464</v>
      </c>
      <c r="Z92" s="11">
        <f t="shared" si="22"/>
        <v>188</v>
      </c>
      <c r="AA92" s="11">
        <f>VLOOKUP(B92,[1]高一上!$B:$K,9,0)</f>
        <v>74.5</v>
      </c>
      <c r="AB92" s="11" t="str">
        <f>VLOOKUP(B92,[1]高一上!$B:$K,10,0)</f>
        <v>朱恩凡</v>
      </c>
      <c r="AC92" s="11">
        <f t="shared" si="23"/>
        <v>125.98870056497175</v>
      </c>
      <c r="AD92" s="11">
        <f t="shared" si="24"/>
        <v>97</v>
      </c>
      <c r="AE92" s="11">
        <f>VLOOKUP(B92,[1]中考!$B:$I,8,0)</f>
        <v>102</v>
      </c>
      <c r="AF92" s="11">
        <f t="shared" si="25"/>
        <v>189</v>
      </c>
    </row>
    <row r="93" spans="1:32" x14ac:dyDescent="0.2">
      <c r="A93" s="2" t="s">
        <v>279</v>
      </c>
      <c r="B93" s="2" t="s">
        <v>280</v>
      </c>
      <c r="C93" s="1">
        <v>3</v>
      </c>
      <c r="D93" s="3" t="s">
        <v>9</v>
      </c>
      <c r="E93" s="4" t="s">
        <v>281</v>
      </c>
      <c r="F93" s="1">
        <v>530</v>
      </c>
      <c r="G93" s="13">
        <f>VLOOKUP(B93,'[1]高三下(高考)'!$B:$L,10,0)</f>
        <v>111</v>
      </c>
      <c r="H93" s="12" t="str">
        <f>VLOOKUP(B93,'[1]高三下(高考)'!$B:$L,11,0)</f>
        <v>李永会</v>
      </c>
      <c r="I93" s="15">
        <f t="shared" si="13"/>
        <v>102.82485875706215</v>
      </c>
      <c r="J93" s="11">
        <f t="shared" si="14"/>
        <v>54</v>
      </c>
      <c r="K93" s="11">
        <f>VLOOKUP(B93,[1]高三上!$B:$L,10,0)</f>
        <v>86</v>
      </c>
      <c r="L93" s="11" t="str">
        <f>VLOOKUP(B93,[1]高三上!$B:$L,11,0)</f>
        <v>李永会</v>
      </c>
      <c r="M93" s="11">
        <f t="shared" si="15"/>
        <v>123.16384180790961</v>
      </c>
      <c r="N93" s="11">
        <f t="shared" si="16"/>
        <v>64</v>
      </c>
      <c r="O93" s="11">
        <f>VLOOKUP(B93,[1]高二下!$B:$L,10,0)</f>
        <v>77</v>
      </c>
      <c r="P93" s="11" t="str">
        <f>VLOOKUP(B93,[1]高二下!$B:$L,11,0)</f>
        <v>李永会</v>
      </c>
      <c r="Q93" s="11">
        <f t="shared" si="17"/>
        <v>124.57627118644068</v>
      </c>
      <c r="R93" s="11">
        <f t="shared" si="18"/>
        <v>146</v>
      </c>
      <c r="S93" s="11">
        <f>VLOOKUP(B93,[1]高二上!$B:$L,10,0)</f>
        <v>60.5</v>
      </c>
      <c r="T93" s="11" t="str">
        <f>VLOOKUP(B93,[1]高二上!$B:$L,11,0)</f>
        <v>李永会</v>
      </c>
      <c r="U93" s="11">
        <f t="shared" si="19"/>
        <v>68.361581920903944</v>
      </c>
      <c r="V93" s="11">
        <f t="shared" si="20"/>
        <v>233</v>
      </c>
      <c r="W93" s="11">
        <f>VLOOKUP(B93,[1]高一下!$B:$L,10,0)</f>
        <v>84</v>
      </c>
      <c r="X93" s="11" t="str">
        <f>VLOOKUP(B93,[1]高一下!$B:$L,11,0)</f>
        <v>李永会</v>
      </c>
      <c r="Y93" s="11">
        <f t="shared" si="21"/>
        <v>103.38983050847457</v>
      </c>
      <c r="Z93" s="11">
        <f t="shared" si="22"/>
        <v>121</v>
      </c>
      <c r="AA93" s="11">
        <f>VLOOKUP(B93,[1]高一上!$B:$K,9,0)</f>
        <v>66.5</v>
      </c>
      <c r="AB93" s="11" t="str">
        <f>VLOOKUP(B93,[1]高一上!$B:$K,10,0)</f>
        <v>张福琴</v>
      </c>
      <c r="AC93" s="11">
        <f t="shared" si="23"/>
        <v>86.440677966101703</v>
      </c>
      <c r="AD93" s="11">
        <f t="shared" si="24"/>
        <v>133</v>
      </c>
      <c r="AE93" s="11">
        <f>VLOOKUP(B93,[1]中考!$B:$I,8,0)</f>
        <v>122</v>
      </c>
      <c r="AF93" s="11">
        <f t="shared" si="25"/>
        <v>85</v>
      </c>
    </row>
    <row r="94" spans="1:32" x14ac:dyDescent="0.2">
      <c r="A94" s="2" t="s">
        <v>282</v>
      </c>
      <c r="B94" s="2" t="s">
        <v>283</v>
      </c>
      <c r="C94" s="1">
        <v>3</v>
      </c>
      <c r="D94" s="3" t="s">
        <v>9</v>
      </c>
      <c r="E94" s="4" t="s">
        <v>284</v>
      </c>
      <c r="F94" s="1">
        <v>523</v>
      </c>
      <c r="G94" s="13">
        <f>VLOOKUP(B94,'[1]高三下(高考)'!$B:$L,10,0)</f>
        <v>110</v>
      </c>
      <c r="H94" s="12" t="str">
        <f>VLOOKUP(B94,'[1]高三下(高考)'!$B:$L,11,0)</f>
        <v>李永会</v>
      </c>
      <c r="I94" s="15">
        <f t="shared" si="13"/>
        <v>93.78531073446328</v>
      </c>
      <c r="J94" s="11">
        <f t="shared" si="14"/>
        <v>66</v>
      </c>
      <c r="K94" s="11">
        <f>VLOOKUP(B94,[1]高三上!$B:$L,10,0)</f>
        <v>93.5</v>
      </c>
      <c r="L94" s="11" t="str">
        <f>VLOOKUP(B94,[1]高三上!$B:$L,11,0)</f>
        <v>李永会</v>
      </c>
      <c r="M94" s="11">
        <f t="shared" si="15"/>
        <v>102.25988700564972</v>
      </c>
      <c r="N94" s="11">
        <f t="shared" si="16"/>
        <v>44</v>
      </c>
      <c r="O94" s="11">
        <f>VLOOKUP(B94,[1]高二下!$B:$L,10,0)</f>
        <v>101</v>
      </c>
      <c r="P94" s="11" t="str">
        <f>VLOOKUP(B94,[1]高二下!$B:$L,11,0)</f>
        <v>李永会</v>
      </c>
      <c r="Q94" s="11">
        <f t="shared" si="17"/>
        <v>111.01694915254237</v>
      </c>
      <c r="R94" s="11">
        <f t="shared" si="18"/>
        <v>52</v>
      </c>
      <c r="S94" s="11">
        <f>VLOOKUP(B94,[1]高二上!$B:$L,10,0)</f>
        <v>92.5</v>
      </c>
      <c r="T94" s="11" t="str">
        <f>VLOOKUP(B94,[1]高二上!$B:$L,11,0)</f>
        <v>李永会</v>
      </c>
      <c r="U94" s="11">
        <f t="shared" si="19"/>
        <v>94.350282485875709</v>
      </c>
      <c r="V94" s="11">
        <f t="shared" si="20"/>
        <v>91</v>
      </c>
      <c r="W94" s="11">
        <f>VLOOKUP(B94,[1]高一下!$B:$L,10,0)</f>
        <v>96</v>
      </c>
      <c r="X94" s="11" t="str">
        <f>VLOOKUP(B94,[1]高一下!$B:$L,11,0)</f>
        <v>李永会</v>
      </c>
      <c r="Y94" s="11">
        <f t="shared" si="21"/>
        <v>99.435028248587571</v>
      </c>
      <c r="Z94" s="11">
        <f t="shared" si="22"/>
        <v>71</v>
      </c>
      <c r="AA94" s="11">
        <f>VLOOKUP(B94,[1]高一上!$B:$K,9,0)</f>
        <v>82.5</v>
      </c>
      <c r="AB94" s="11" t="str">
        <f>VLOOKUP(B94,[1]高一上!$B:$K,10,0)</f>
        <v>李永会</v>
      </c>
      <c r="AC94" s="11">
        <f t="shared" si="23"/>
        <v>90.677966101694921</v>
      </c>
      <c r="AD94" s="11">
        <f t="shared" si="24"/>
        <v>69</v>
      </c>
      <c r="AE94" s="11">
        <f>VLOOKUP(B94,[1]中考!$B:$I,8,0)</f>
        <v>131</v>
      </c>
      <c r="AF94" s="11">
        <f t="shared" si="25"/>
        <v>36</v>
      </c>
    </row>
    <row r="95" spans="1:32" x14ac:dyDescent="0.2">
      <c r="A95" s="2" t="s">
        <v>285</v>
      </c>
      <c r="B95" s="2" t="s">
        <v>286</v>
      </c>
      <c r="C95" s="1">
        <v>3</v>
      </c>
      <c r="D95" s="3" t="s">
        <v>9</v>
      </c>
      <c r="E95" s="4" t="s">
        <v>287</v>
      </c>
      <c r="F95" s="1">
        <v>520</v>
      </c>
      <c r="G95" s="13">
        <f>VLOOKUP(B95,'[1]高三下(高考)'!$B:$L,10,0)</f>
        <v>115</v>
      </c>
      <c r="H95" s="12" t="str">
        <f>VLOOKUP(B95,'[1]高三下(高考)'!$B:$L,11,0)</f>
        <v>李永会</v>
      </c>
      <c r="I95" s="15">
        <f t="shared" si="13"/>
        <v>97.175141242937855</v>
      </c>
      <c r="J95" s="11">
        <f t="shared" si="14"/>
        <v>39</v>
      </c>
      <c r="K95" s="11">
        <f>VLOOKUP(B95,[1]高三上!$B:$L,10,0)</f>
        <v>102</v>
      </c>
      <c r="L95" s="11" t="str">
        <f>VLOOKUP(B95,[1]高三上!$B:$L,11,0)</f>
        <v>李永会</v>
      </c>
      <c r="M95" s="11">
        <f t="shared" si="15"/>
        <v>98.305084745762713</v>
      </c>
      <c r="N95" s="11">
        <f t="shared" si="16"/>
        <v>29</v>
      </c>
      <c r="O95" s="11">
        <f>VLOOKUP(B95,[1]高二下!$B:$L,10,0)</f>
        <v>111.5</v>
      </c>
      <c r="P95" s="11" t="str">
        <f>VLOOKUP(B95,[1]高二下!$B:$L,11,0)</f>
        <v>李永会</v>
      </c>
      <c r="Q95" s="11">
        <f t="shared" si="17"/>
        <v>128.81355932203391</v>
      </c>
      <c r="R95" s="11">
        <f t="shared" si="18"/>
        <v>23</v>
      </c>
      <c r="S95" s="11">
        <f>VLOOKUP(B95,[1]高二上!$B:$L,10,0)</f>
        <v>83</v>
      </c>
      <c r="T95" s="11" t="str">
        <f>VLOOKUP(B95,[1]高二上!$B:$L,11,0)</f>
        <v>李永会</v>
      </c>
      <c r="U95" s="11">
        <f t="shared" si="19"/>
        <v>88.418079096045204</v>
      </c>
      <c r="V95" s="11">
        <f t="shared" si="20"/>
        <v>125</v>
      </c>
      <c r="W95" s="11">
        <f>VLOOKUP(B95,[1]高一下!$B:$L,10,0)</f>
        <v>92.5</v>
      </c>
      <c r="X95" s="11" t="str">
        <f>VLOOKUP(B95,[1]高一下!$B:$L,11,0)</f>
        <v>李永会</v>
      </c>
      <c r="Y95" s="11">
        <f t="shared" si="21"/>
        <v>116.38418079096044</v>
      </c>
      <c r="Z95" s="11">
        <f t="shared" si="22"/>
        <v>84</v>
      </c>
      <c r="AA95" s="11">
        <f>VLOOKUP(B95,[1]高一上!$B:$K,9,0)</f>
        <v>65</v>
      </c>
      <c r="AB95" s="11" t="str">
        <f>VLOOKUP(B95,[1]高一上!$B:$K,10,0)</f>
        <v>浦恩玲</v>
      </c>
      <c r="AC95" s="11">
        <f t="shared" si="23"/>
        <v>77.966101694915253</v>
      </c>
      <c r="AD95" s="11">
        <f t="shared" si="24"/>
        <v>142</v>
      </c>
      <c r="AE95" s="11">
        <f>VLOOKUP(B95,[1]中考!$B:$I,8,0)</f>
        <v>126</v>
      </c>
      <c r="AF95" s="11">
        <f t="shared" si="25"/>
        <v>64</v>
      </c>
    </row>
    <row r="96" spans="1:32" x14ac:dyDescent="0.2">
      <c r="A96" s="2" t="s">
        <v>288</v>
      </c>
      <c r="B96" s="2" t="s">
        <v>289</v>
      </c>
      <c r="C96" s="1">
        <v>3</v>
      </c>
      <c r="D96" s="3" t="s">
        <v>9</v>
      </c>
      <c r="E96" s="4" t="s">
        <v>290</v>
      </c>
      <c r="F96" s="1">
        <v>503</v>
      </c>
      <c r="G96" s="13">
        <f>VLOOKUP(B96,'[1]高三下(高考)'!$B:$L,10,0)</f>
        <v>79</v>
      </c>
      <c r="H96" s="12" t="str">
        <f>VLOOKUP(B96,'[1]高三下(高考)'!$B:$L,11,0)</f>
        <v>李永会</v>
      </c>
      <c r="I96" s="15">
        <f t="shared" si="13"/>
        <v>113.5593220338983</v>
      </c>
      <c r="J96" s="11">
        <f t="shared" si="14"/>
        <v>208</v>
      </c>
      <c r="K96" s="11">
        <f>VLOOKUP(B96,[1]高三上!$B:$L,10,0)</f>
        <v>38</v>
      </c>
      <c r="L96" s="11" t="str">
        <f>VLOOKUP(B96,[1]高三上!$B:$L,11,0)</f>
        <v>李永会</v>
      </c>
      <c r="M96" s="11">
        <f t="shared" si="15"/>
        <v>100</v>
      </c>
      <c r="N96" s="11">
        <f t="shared" si="16"/>
        <v>256</v>
      </c>
      <c r="O96" s="11">
        <f>VLOOKUP(B96,[1]高二下!$B:$L,10,0)</f>
        <v>49.5</v>
      </c>
      <c r="P96" s="11" t="str">
        <f>VLOOKUP(B96,[1]高二下!$B:$L,11,0)</f>
        <v>李永会</v>
      </c>
      <c r="Q96" s="11">
        <f t="shared" si="17"/>
        <v>125.42372881355932</v>
      </c>
      <c r="R96" s="11">
        <f t="shared" si="18"/>
        <v>256</v>
      </c>
      <c r="S96" s="11">
        <f>VLOOKUP(B96,[1]高二上!$B:$L,10,0)</f>
        <v>26</v>
      </c>
      <c r="T96" s="11" t="str">
        <f>VLOOKUP(B96,[1]高二上!$B:$L,11,0)</f>
        <v>李永会</v>
      </c>
      <c r="U96" s="11">
        <f t="shared" si="19"/>
        <v>88.983050847457633</v>
      </c>
      <c r="V96" s="11">
        <f t="shared" si="20"/>
        <v>346</v>
      </c>
      <c r="W96" s="11">
        <f>VLOOKUP(B96,[1]高一下!$B:$L,10,0)</f>
        <v>35.5</v>
      </c>
      <c r="X96" s="11" t="str">
        <f>VLOOKUP(B96,[1]高一下!$B:$L,11,0)</f>
        <v>李永会</v>
      </c>
      <c r="Y96" s="11">
        <f t="shared" si="21"/>
        <v>112.71186440677965</v>
      </c>
      <c r="Z96" s="11">
        <f t="shared" si="22"/>
        <v>307</v>
      </c>
      <c r="AA96" s="11">
        <f>VLOOKUP(B96,[1]高一上!$B:$K,9,0)</f>
        <v>19</v>
      </c>
      <c r="AB96" s="11" t="str">
        <f>VLOOKUP(B96,[1]高一上!$B:$K,10,0)</f>
        <v>李永会</v>
      </c>
      <c r="AC96" s="11">
        <f t="shared" si="23"/>
        <v>77.683615819209038</v>
      </c>
      <c r="AD96" s="11">
        <f t="shared" si="24"/>
        <v>352</v>
      </c>
      <c r="AE96" s="11">
        <f>VLOOKUP(B96,[1]中考!$B:$I,8,0)</f>
        <v>80</v>
      </c>
      <c r="AF96" s="11">
        <f t="shared" si="25"/>
        <v>273</v>
      </c>
    </row>
    <row r="97" spans="1:32" x14ac:dyDescent="0.2">
      <c r="A97" s="2" t="s">
        <v>291</v>
      </c>
      <c r="B97" s="2" t="s">
        <v>292</v>
      </c>
      <c r="C97" s="1">
        <v>3</v>
      </c>
      <c r="D97" s="3" t="s">
        <v>9</v>
      </c>
      <c r="E97" s="4" t="s">
        <v>293</v>
      </c>
      <c r="F97" s="1">
        <v>501</v>
      </c>
      <c r="G97" s="13">
        <f>VLOOKUP(B97,'[1]高三下(高考)'!$B:$L,10,0)</f>
        <v>91</v>
      </c>
      <c r="H97" s="12" t="str">
        <f>VLOOKUP(B97,'[1]高三下(高考)'!$B:$L,11,0)</f>
        <v>李永会</v>
      </c>
      <c r="I97" s="15">
        <f t="shared" si="13"/>
        <v>122.59887005649718</v>
      </c>
      <c r="J97" s="11">
        <f t="shared" si="14"/>
        <v>157</v>
      </c>
      <c r="K97" s="11">
        <f>VLOOKUP(B97,[1]高三上!$B:$L,10,0)</f>
        <v>43</v>
      </c>
      <c r="L97" s="11" t="str">
        <f>VLOOKUP(B97,[1]高三上!$B:$L,11,0)</f>
        <v>李永会</v>
      </c>
      <c r="M97" s="11">
        <f t="shared" si="15"/>
        <v>94.067796610169495</v>
      </c>
      <c r="N97" s="11">
        <f t="shared" si="16"/>
        <v>237</v>
      </c>
      <c r="O97" s="11">
        <f>VLOOKUP(B97,[1]高二下!$B:$L,10,0)</f>
        <v>58.5</v>
      </c>
      <c r="P97" s="11" t="str">
        <f>VLOOKUP(B97,[1]高二下!$B:$L,11,0)</f>
        <v>李永会</v>
      </c>
      <c r="Q97" s="11">
        <f t="shared" si="17"/>
        <v>99.152542372881356</v>
      </c>
      <c r="R97" s="11">
        <f t="shared" si="18"/>
        <v>216</v>
      </c>
      <c r="S97" s="11">
        <f>VLOOKUP(B97,[1]高二上!$B:$L,10,0)</f>
        <v>63.5</v>
      </c>
      <c r="T97" s="11" t="str">
        <f>VLOOKUP(B97,[1]高二上!$B:$L,11,0)</f>
        <v>李永会</v>
      </c>
      <c r="U97" s="11">
        <f t="shared" si="19"/>
        <v>85.31073446327683</v>
      </c>
      <c r="V97" s="11">
        <f t="shared" si="20"/>
        <v>213</v>
      </c>
      <c r="W97" s="11">
        <f>VLOOKUP(B97,[1]高一下!$B:$L,10,0)</f>
        <v>74.5</v>
      </c>
      <c r="X97" s="11" t="str">
        <f>VLOOKUP(B97,[1]高一下!$B:$L,11,0)</f>
        <v>李永会</v>
      </c>
      <c r="Y97" s="11">
        <f t="shared" si="21"/>
        <v>125.42372881355932</v>
      </c>
      <c r="Z97" s="11">
        <f t="shared" si="22"/>
        <v>161</v>
      </c>
      <c r="AA97" s="11">
        <f>VLOOKUP(B97,[1]高一上!$B:$K,9,0)</f>
        <v>47</v>
      </c>
      <c r="AB97" s="11" t="str">
        <f>VLOOKUP(B97,[1]高一上!$B:$K,10,0)</f>
        <v>朱恩凡</v>
      </c>
      <c r="AC97" s="11">
        <f t="shared" si="23"/>
        <v>63.27683615819209</v>
      </c>
      <c r="AD97" s="11">
        <f t="shared" si="24"/>
        <v>251</v>
      </c>
      <c r="AE97" s="11">
        <f>VLOOKUP(B97,[1]中考!$B:$I,8,0)</f>
        <v>115</v>
      </c>
      <c r="AF97" s="11">
        <f t="shared" si="25"/>
        <v>121</v>
      </c>
    </row>
    <row r="98" spans="1:32" x14ac:dyDescent="0.2">
      <c r="A98" s="2" t="s">
        <v>294</v>
      </c>
      <c r="B98" s="2" t="s">
        <v>295</v>
      </c>
      <c r="C98" s="1">
        <v>3</v>
      </c>
      <c r="D98" s="3" t="s">
        <v>9</v>
      </c>
      <c r="E98" s="4" t="s">
        <v>296</v>
      </c>
      <c r="F98" s="1">
        <v>499</v>
      </c>
      <c r="G98" s="13">
        <f>VLOOKUP(B98,'[1]高三下(高考)'!$B:$L,10,0)</f>
        <v>114</v>
      </c>
      <c r="H98" s="12" t="str">
        <f>VLOOKUP(B98,'[1]高三下(高考)'!$B:$L,11,0)</f>
        <v>李永会</v>
      </c>
      <c r="I98" s="15">
        <f t="shared" si="13"/>
        <v>100.56497175141243</v>
      </c>
      <c r="J98" s="11">
        <f t="shared" si="14"/>
        <v>43</v>
      </c>
      <c r="K98" s="11">
        <f>VLOOKUP(B98,[1]高三上!$B:$L,10,0)</f>
        <v>93</v>
      </c>
      <c r="L98" s="11" t="str">
        <f>VLOOKUP(B98,[1]高三上!$B:$L,11,0)</f>
        <v>李永会</v>
      </c>
      <c r="M98" s="11">
        <f t="shared" si="15"/>
        <v>104.23728813559322</v>
      </c>
      <c r="N98" s="11">
        <f t="shared" si="16"/>
        <v>45</v>
      </c>
      <c r="O98" s="11">
        <f>VLOOKUP(B98,[1]高二下!$B:$L,10,0)</f>
        <v>99</v>
      </c>
      <c r="P98" s="11" t="str">
        <f>VLOOKUP(B98,[1]高二下!$B:$L,11,0)</f>
        <v>李永会</v>
      </c>
      <c r="Q98" s="11">
        <f t="shared" si="17"/>
        <v>97.175141242937855</v>
      </c>
      <c r="R98" s="11">
        <f t="shared" si="18"/>
        <v>60</v>
      </c>
      <c r="S98" s="11">
        <f>VLOOKUP(B98,[1]高二上!$B:$L,10,0)</f>
        <v>100.5</v>
      </c>
      <c r="T98" s="11" t="str">
        <f>VLOOKUP(B98,[1]高二上!$B:$L,11,0)</f>
        <v>李永会</v>
      </c>
      <c r="U98" s="11">
        <f t="shared" si="19"/>
        <v>99.717514124293785</v>
      </c>
      <c r="V98" s="11">
        <f t="shared" si="20"/>
        <v>50</v>
      </c>
      <c r="W98" s="11">
        <f>VLOOKUP(B98,[1]高一下!$B:$L,10,0)</f>
        <v>99.5</v>
      </c>
      <c r="X98" s="11" t="str">
        <f>VLOOKUP(B98,[1]高一下!$B:$L,11,0)</f>
        <v>李永会</v>
      </c>
      <c r="Y98" s="11">
        <f t="shared" si="21"/>
        <v>103.67231638418079</v>
      </c>
      <c r="Z98" s="11">
        <f t="shared" si="22"/>
        <v>49</v>
      </c>
      <c r="AA98" s="11">
        <f>VLOOKUP(B98,[1]高一上!$B:$K,9,0)</f>
        <v>84.5</v>
      </c>
      <c r="AB98" s="11" t="str">
        <f>VLOOKUP(B98,[1]高一上!$B:$K,10,0)</f>
        <v>李永会</v>
      </c>
      <c r="AC98" s="11">
        <f t="shared" si="23"/>
        <v>84.180790960451972</v>
      </c>
      <c r="AD98" s="11">
        <f t="shared" si="24"/>
        <v>62</v>
      </c>
      <c r="AE98" s="11">
        <f>VLOOKUP(B98,[1]中考!$B:$I,8,0)</f>
        <v>141</v>
      </c>
      <c r="AF98" s="11">
        <f t="shared" si="25"/>
        <v>6</v>
      </c>
    </row>
    <row r="99" spans="1:32" x14ac:dyDescent="0.2">
      <c r="A99" s="2" t="s">
        <v>297</v>
      </c>
      <c r="B99" s="2" t="s">
        <v>298</v>
      </c>
      <c r="C99" s="1">
        <v>3</v>
      </c>
      <c r="D99" s="3" t="s">
        <v>9</v>
      </c>
      <c r="E99" s="4" t="s">
        <v>299</v>
      </c>
      <c r="F99" s="1">
        <v>497</v>
      </c>
      <c r="G99" s="13">
        <f>VLOOKUP(B99,'[1]高三下(高考)'!$B:$L,10,0)</f>
        <v>111</v>
      </c>
      <c r="H99" s="12" t="str">
        <f>VLOOKUP(B99,'[1]高三下(高考)'!$B:$L,11,0)</f>
        <v>李永会</v>
      </c>
      <c r="I99" s="15">
        <f t="shared" si="13"/>
        <v>101.9774011299435</v>
      </c>
      <c r="J99" s="11">
        <f t="shared" si="14"/>
        <v>54</v>
      </c>
      <c r="K99" s="11">
        <f>VLOOKUP(B99,[1]高三上!$B:$L,10,0)</f>
        <v>86.5</v>
      </c>
      <c r="L99" s="11" t="str">
        <f>VLOOKUP(B99,[1]高三上!$B:$L,11,0)</f>
        <v>李永会</v>
      </c>
      <c r="M99" s="11">
        <f t="shared" si="15"/>
        <v>113.84180790960451</v>
      </c>
      <c r="N99" s="11">
        <f t="shared" si="16"/>
        <v>61</v>
      </c>
      <c r="O99" s="11">
        <f>VLOOKUP(B99,[1]高二下!$B:$L,10,0)</f>
        <v>87</v>
      </c>
      <c r="P99" s="11" t="str">
        <f>VLOOKUP(B99,[1]高二下!$B:$L,11,0)</f>
        <v>李永会</v>
      </c>
      <c r="Q99" s="11">
        <f t="shared" si="17"/>
        <v>95.762711864406782</v>
      </c>
      <c r="R99" s="11">
        <f t="shared" si="18"/>
        <v>110</v>
      </c>
      <c r="S99" s="11">
        <f>VLOOKUP(B99,[1]高二上!$B:$L,10,0)</f>
        <v>92</v>
      </c>
      <c r="T99" s="11" t="str">
        <f>VLOOKUP(B99,[1]高二上!$B:$L,11,0)</f>
        <v>李永会</v>
      </c>
      <c r="U99" s="11">
        <f t="shared" si="19"/>
        <v>103.954802259887</v>
      </c>
      <c r="V99" s="11">
        <f t="shared" si="20"/>
        <v>95</v>
      </c>
      <c r="W99" s="11">
        <f>VLOOKUP(B99,[1]高一下!$B:$L,10,0)</f>
        <v>86.5</v>
      </c>
      <c r="X99" s="11" t="str">
        <f>VLOOKUP(B99,[1]高一下!$B:$L,11,0)</f>
        <v>李永会</v>
      </c>
      <c r="Y99" s="11">
        <f t="shared" si="21"/>
        <v>105.36723163841808</v>
      </c>
      <c r="Z99" s="11">
        <f t="shared" si="22"/>
        <v>109</v>
      </c>
      <c r="AA99" s="11">
        <f>VLOOKUP(B99,[1]高一上!$B:$K,9,0)</f>
        <v>67.5</v>
      </c>
      <c r="AB99" s="11" t="str">
        <f>VLOOKUP(B99,[1]高一上!$B:$K,10,0)</f>
        <v>李永会</v>
      </c>
      <c r="AC99" s="11">
        <f t="shared" si="23"/>
        <v>92.090395480225993</v>
      </c>
      <c r="AD99" s="11">
        <f t="shared" si="24"/>
        <v>128</v>
      </c>
      <c r="AE99" s="11">
        <f>VLOOKUP(B99,[1]中考!$B:$I,8,0)</f>
        <v>119</v>
      </c>
      <c r="AF99" s="11">
        <f t="shared" si="25"/>
        <v>100</v>
      </c>
    </row>
    <row r="100" spans="1:32" x14ac:dyDescent="0.2">
      <c r="A100" s="2" t="s">
        <v>300</v>
      </c>
      <c r="B100" s="2" t="s">
        <v>301</v>
      </c>
      <c r="C100" s="1">
        <v>3</v>
      </c>
      <c r="D100" s="3" t="s">
        <v>9</v>
      </c>
      <c r="E100" s="4" t="s">
        <v>302</v>
      </c>
      <c r="F100" s="1">
        <v>493</v>
      </c>
      <c r="G100" s="13">
        <f>VLOOKUP(B100,'[1]高三下(高考)'!$B:$L,10,0)</f>
        <v>101</v>
      </c>
      <c r="H100" s="12" t="str">
        <f>VLOOKUP(B100,'[1]高三下(高考)'!$B:$L,11,0)</f>
        <v>李永会</v>
      </c>
      <c r="I100" s="15">
        <f t="shared" si="13"/>
        <v>99.152542372881356</v>
      </c>
      <c r="J100" s="11">
        <f t="shared" si="14"/>
        <v>98</v>
      </c>
      <c r="K100" s="11">
        <f>VLOOKUP(B100,[1]高三上!$B:$L,10,0)</f>
        <v>78</v>
      </c>
      <c r="L100" s="11" t="str">
        <f>VLOOKUP(B100,[1]高三上!$B:$L,11,0)</f>
        <v>李永会</v>
      </c>
      <c r="M100" s="11">
        <f t="shared" si="15"/>
        <v>87.853107344632775</v>
      </c>
      <c r="N100" s="11">
        <f t="shared" si="16"/>
        <v>95</v>
      </c>
      <c r="O100" s="11">
        <f>VLOOKUP(B100,[1]高二下!$B:$L,10,0)</f>
        <v>101</v>
      </c>
      <c r="P100" s="11" t="str">
        <f>VLOOKUP(B100,[1]高二下!$B:$L,11,0)</f>
        <v>李永会</v>
      </c>
      <c r="Q100" s="11">
        <f t="shared" si="17"/>
        <v>126.27118644067797</v>
      </c>
      <c r="R100" s="11">
        <f t="shared" si="18"/>
        <v>52</v>
      </c>
      <c r="S100" s="11">
        <f>VLOOKUP(B100,[1]高二上!$B:$L,10,0)</f>
        <v>79</v>
      </c>
      <c r="T100" s="11" t="str">
        <f>VLOOKUP(B100,[1]高二上!$B:$L,11,0)</f>
        <v>李永会</v>
      </c>
      <c r="U100" s="11">
        <f t="shared" si="19"/>
        <v>91.807909604519779</v>
      </c>
      <c r="V100" s="11">
        <f t="shared" si="20"/>
        <v>145</v>
      </c>
      <c r="W100" s="11">
        <f>VLOOKUP(B100,[1]高一下!$B:$L,10,0)</f>
        <v>85</v>
      </c>
      <c r="X100" s="11" t="str">
        <f>VLOOKUP(B100,[1]高一下!$B:$L,11,0)</f>
        <v>李永会</v>
      </c>
      <c r="Y100" s="11">
        <f t="shared" si="21"/>
        <v>126.83615819209039</v>
      </c>
      <c r="Z100" s="11">
        <f t="shared" si="22"/>
        <v>116</v>
      </c>
      <c r="AA100" s="11">
        <f>VLOOKUP(B100,[1]高一上!$B:$K,9,0)</f>
        <v>54</v>
      </c>
      <c r="AB100" s="11" t="str">
        <f>VLOOKUP(B100,[1]高一上!$B:$K,10,0)</f>
        <v>张福琴</v>
      </c>
      <c r="AC100" s="11">
        <f t="shared" si="23"/>
        <v>50.282485875706215</v>
      </c>
      <c r="AD100" s="11">
        <f t="shared" si="24"/>
        <v>211</v>
      </c>
      <c r="AE100" s="11">
        <f>VLOOKUP(B100,[1]中考!$B:$I,8,0)</f>
        <v>131</v>
      </c>
      <c r="AF100" s="11">
        <f t="shared" si="25"/>
        <v>35</v>
      </c>
    </row>
    <row r="101" spans="1:32" x14ac:dyDescent="0.2">
      <c r="A101" s="2" t="s">
        <v>303</v>
      </c>
      <c r="B101" s="2" t="s">
        <v>304</v>
      </c>
      <c r="C101" s="1">
        <v>3</v>
      </c>
      <c r="D101" s="3" t="s">
        <v>9</v>
      </c>
      <c r="E101" s="4" t="s">
        <v>305</v>
      </c>
      <c r="F101" s="1">
        <v>488</v>
      </c>
      <c r="G101" s="13">
        <f>VLOOKUP(B101,'[1]高三下(高考)'!$B:$L,10,0)</f>
        <v>92</v>
      </c>
      <c r="H101" s="12" t="str">
        <f>VLOOKUP(B101,'[1]高三下(高考)'!$B:$L,11,0)</f>
        <v>李永会</v>
      </c>
      <c r="I101" s="15">
        <f t="shared" si="13"/>
        <v>114.68926553672317</v>
      </c>
      <c r="J101" s="11">
        <f t="shared" si="14"/>
        <v>152</v>
      </c>
      <c r="K101" s="11">
        <f>VLOOKUP(B101,[1]高三上!$B:$L,10,0)</f>
        <v>50.5</v>
      </c>
      <c r="L101" s="11" t="str">
        <f>VLOOKUP(B101,[1]高三上!$B:$L,11,0)</f>
        <v>李永会</v>
      </c>
      <c r="M101" s="11">
        <f t="shared" si="15"/>
        <v>98.022598870056498</v>
      </c>
      <c r="N101" s="11">
        <f t="shared" si="16"/>
        <v>204</v>
      </c>
      <c r="O101" s="11">
        <f>VLOOKUP(B101,[1]高二下!$B:$L,10,0)</f>
        <v>64</v>
      </c>
      <c r="P101" s="11" t="str">
        <f>VLOOKUP(B101,[1]高二下!$B:$L,11,0)</f>
        <v>李永会</v>
      </c>
      <c r="Q101" s="11">
        <f t="shared" si="17"/>
        <v>85.875706214689259</v>
      </c>
      <c r="R101" s="11">
        <f t="shared" si="18"/>
        <v>197</v>
      </c>
      <c r="S101" s="11">
        <f>VLOOKUP(B101,[1]高二上!$B:$L,10,0)</f>
        <v>78.5</v>
      </c>
      <c r="T101" s="11" t="str">
        <f>VLOOKUP(B101,[1]高二上!$B:$L,11,0)</f>
        <v>李永会</v>
      </c>
      <c r="U101" s="11">
        <f t="shared" si="19"/>
        <v>113.84180790960451</v>
      </c>
      <c r="V101" s="11">
        <f t="shared" si="20"/>
        <v>147</v>
      </c>
      <c r="W101" s="11">
        <f>VLOOKUP(B101,[1]高一下!$B:$L,10,0)</f>
        <v>66</v>
      </c>
      <c r="X101" s="11" t="str">
        <f>VLOOKUP(B101,[1]高一下!$B:$L,11,0)</f>
        <v>李永会</v>
      </c>
      <c r="Y101" s="11">
        <f t="shared" si="21"/>
        <v>86.158192090395488</v>
      </c>
      <c r="Z101" s="11">
        <f t="shared" si="22"/>
        <v>196</v>
      </c>
      <c r="AA101" s="11">
        <f>VLOOKUP(B101,[1]高一上!$B:$K,9,0)</f>
        <v>64.5</v>
      </c>
      <c r="AB101" s="11" t="str">
        <f>VLOOKUP(B101,[1]高一上!$B:$K,10,0)</f>
        <v>朱恩凡</v>
      </c>
      <c r="AC101" s="11">
        <f t="shared" si="23"/>
        <v>93.78531073446328</v>
      </c>
      <c r="AD101" s="11">
        <f t="shared" si="24"/>
        <v>147</v>
      </c>
      <c r="AE101" s="11">
        <f>VLOOKUP(B101,[1]中考!$B:$I,8,0)</f>
        <v>114</v>
      </c>
      <c r="AF101" s="11">
        <f t="shared" si="25"/>
        <v>125</v>
      </c>
    </row>
    <row r="102" spans="1:32" x14ac:dyDescent="0.2">
      <c r="A102" s="2" t="s">
        <v>306</v>
      </c>
      <c r="B102" s="2" t="s">
        <v>307</v>
      </c>
      <c r="C102" s="1">
        <v>3</v>
      </c>
      <c r="D102" s="3" t="s">
        <v>9</v>
      </c>
      <c r="E102" s="4" t="s">
        <v>308</v>
      </c>
      <c r="F102" s="1">
        <v>486</v>
      </c>
      <c r="G102" s="13">
        <f>VLOOKUP(B102,'[1]高三下(高考)'!$B:$L,10,0)</f>
        <v>54</v>
      </c>
      <c r="H102" s="12" t="str">
        <f>VLOOKUP(B102,'[1]高三下(高考)'!$B:$L,11,0)</f>
        <v>李永会</v>
      </c>
      <c r="I102" s="15">
        <f t="shared" si="13"/>
        <v>106.77966101694915</v>
      </c>
      <c r="J102" s="11">
        <f t="shared" si="14"/>
        <v>288</v>
      </c>
      <c r="K102" s="11">
        <f>VLOOKUP(B102,[1]高三上!$B:$L,10,0)</f>
        <v>29.5</v>
      </c>
      <c r="L102" s="11" t="str">
        <f>VLOOKUP(B102,[1]高三上!$B:$L,11,0)</f>
        <v>李永会</v>
      </c>
      <c r="M102" s="11">
        <f t="shared" si="15"/>
        <v>103.10734463276836</v>
      </c>
      <c r="N102" s="11">
        <f t="shared" si="16"/>
        <v>312</v>
      </c>
      <c r="O102" s="11">
        <f>VLOOKUP(B102,[1]高二下!$B:$L,10,0)</f>
        <v>33.5</v>
      </c>
      <c r="P102" s="11" t="str">
        <f>VLOOKUP(B102,[1]高二下!$B:$L,11,0)</f>
        <v>李永会</v>
      </c>
      <c r="Q102" s="11">
        <f t="shared" si="17"/>
        <v>102.54237288135593</v>
      </c>
      <c r="R102" s="11">
        <f t="shared" si="18"/>
        <v>323</v>
      </c>
      <c r="S102" s="11">
        <f>VLOOKUP(B102,[1]高二上!$B:$L,10,0)</f>
        <v>35.5</v>
      </c>
      <c r="T102" s="11" t="str">
        <f>VLOOKUP(B102,[1]高二上!$B:$L,11,0)</f>
        <v>李永会</v>
      </c>
      <c r="U102" s="11">
        <f t="shared" si="19"/>
        <v>97.457627118644069</v>
      </c>
      <c r="V102" s="11">
        <f t="shared" si="20"/>
        <v>332</v>
      </c>
      <c r="W102" s="11">
        <f>VLOOKUP(B102,[1]高一下!$B:$L,10,0)</f>
        <v>33</v>
      </c>
      <c r="X102" s="11" t="str">
        <f>VLOOKUP(B102,[1]高一下!$B:$L,11,0)</f>
        <v>李永会</v>
      </c>
      <c r="Y102" s="11">
        <f t="shared" si="21"/>
        <v>104.51977401129943</v>
      </c>
      <c r="Z102" s="11">
        <f t="shared" si="22"/>
        <v>323</v>
      </c>
      <c r="AA102" s="11">
        <f>VLOOKUP(B102,[1]高一上!$B:$K,9,0)</f>
        <v>27.5</v>
      </c>
      <c r="AB102" s="11" t="str">
        <f>VLOOKUP(B102,[1]高一上!$B:$K,10,0)</f>
        <v>浦恩玲</v>
      </c>
      <c r="AC102" s="11">
        <f t="shared" si="23"/>
        <v>89.548022598870062</v>
      </c>
      <c r="AD102" s="11">
        <f t="shared" si="24"/>
        <v>339</v>
      </c>
      <c r="AE102" s="11">
        <f>VLOOKUP(B102,[1]中考!$B:$I,8,0)</f>
        <v>70</v>
      </c>
      <c r="AF102" s="11">
        <f t="shared" si="25"/>
        <v>302</v>
      </c>
    </row>
    <row r="103" spans="1:32" x14ac:dyDescent="0.2">
      <c r="A103" s="2" t="s">
        <v>309</v>
      </c>
      <c r="B103" s="2" t="s">
        <v>310</v>
      </c>
      <c r="C103" s="1">
        <v>3</v>
      </c>
      <c r="D103" s="3" t="s">
        <v>9</v>
      </c>
      <c r="E103" s="4" t="s">
        <v>311</v>
      </c>
      <c r="F103" s="1">
        <v>477</v>
      </c>
      <c r="G103" s="13">
        <f>VLOOKUP(B103,'[1]高三下(高考)'!$B:$L,10,0)</f>
        <v>94</v>
      </c>
      <c r="H103" s="12" t="str">
        <f>VLOOKUP(B103,'[1]高三下(高考)'!$B:$L,11,0)</f>
        <v>李永会</v>
      </c>
      <c r="I103" s="15">
        <f t="shared" si="13"/>
        <v>69.774011299435031</v>
      </c>
      <c r="J103" s="11">
        <f t="shared" si="14"/>
        <v>138</v>
      </c>
      <c r="K103" s="11">
        <f>VLOOKUP(B103,[1]高三上!$B:$L,10,0)</f>
        <v>101.5</v>
      </c>
      <c r="L103" s="11" t="str">
        <f>VLOOKUP(B103,[1]高三上!$B:$L,11,0)</f>
        <v>李永会</v>
      </c>
      <c r="M103" s="11">
        <f t="shared" si="15"/>
        <v>102.54237288135593</v>
      </c>
      <c r="N103" s="11">
        <f t="shared" si="16"/>
        <v>31</v>
      </c>
      <c r="O103" s="11">
        <f>VLOOKUP(B103,[1]高二下!$B:$L,10,0)</f>
        <v>105</v>
      </c>
      <c r="P103" s="11" t="str">
        <f>VLOOKUP(B103,[1]高二下!$B:$L,11,0)</f>
        <v>李永会</v>
      </c>
      <c r="Q103" s="11">
        <f t="shared" si="17"/>
        <v>101.41242937853107</v>
      </c>
      <c r="R103" s="11">
        <f t="shared" si="18"/>
        <v>40</v>
      </c>
      <c r="S103" s="11">
        <f>VLOOKUP(B103,[1]高二上!$B:$L,10,0)</f>
        <v>102</v>
      </c>
      <c r="T103" s="11" t="str">
        <f>VLOOKUP(B103,[1]高二上!$B:$L,11,0)</f>
        <v>李永会</v>
      </c>
      <c r="U103" s="11">
        <f t="shared" si="19"/>
        <v>101.12994350282486</v>
      </c>
      <c r="V103" s="11">
        <f t="shared" si="20"/>
        <v>45</v>
      </c>
      <c r="W103" s="11">
        <f>VLOOKUP(B103,[1]高一下!$B:$L,10,0)</f>
        <v>99.5</v>
      </c>
      <c r="X103" s="11" t="str">
        <f>VLOOKUP(B103,[1]高一下!$B:$L,11,0)</f>
        <v>李永会</v>
      </c>
      <c r="Y103" s="11">
        <f t="shared" si="21"/>
        <v>99.717514124293785</v>
      </c>
      <c r="Z103" s="11">
        <f t="shared" si="22"/>
        <v>49</v>
      </c>
      <c r="AA103" s="11">
        <f>VLOOKUP(B103,[1]高一上!$B:$K,9,0)</f>
        <v>88</v>
      </c>
      <c r="AB103" s="11" t="str">
        <f>VLOOKUP(B103,[1]高一上!$B:$K,10,0)</f>
        <v>李永会</v>
      </c>
      <c r="AC103" s="11">
        <f t="shared" si="23"/>
        <v>111.29943502824858</v>
      </c>
      <c r="AD103" s="11">
        <f t="shared" si="24"/>
        <v>48</v>
      </c>
      <c r="AE103" s="11">
        <f>VLOOKUP(B103,[1]中考!$B:$I,8,0)</f>
        <v>121</v>
      </c>
      <c r="AF103" s="11">
        <f t="shared" si="25"/>
        <v>88</v>
      </c>
    </row>
    <row r="104" spans="1:32" x14ac:dyDescent="0.2">
      <c r="A104" s="2" t="s">
        <v>312</v>
      </c>
      <c r="B104" s="2" t="s">
        <v>313</v>
      </c>
      <c r="C104" s="1">
        <v>3</v>
      </c>
      <c r="D104" s="3" t="s">
        <v>9</v>
      </c>
      <c r="E104" s="4" t="s">
        <v>314</v>
      </c>
      <c r="F104" s="1">
        <v>475</v>
      </c>
      <c r="G104" s="13">
        <f>VLOOKUP(B104,'[1]高三下(高考)'!$B:$L,10,0)</f>
        <v>78</v>
      </c>
      <c r="H104" s="12" t="str">
        <f>VLOOKUP(B104,'[1]高三下(高考)'!$B:$L,11,0)</f>
        <v>李永会</v>
      </c>
      <c r="I104" s="15">
        <f t="shared" si="13"/>
        <v>93.220338983050851</v>
      </c>
      <c r="J104" s="11">
        <f t="shared" si="14"/>
        <v>215</v>
      </c>
      <c r="K104" s="11">
        <f>VLOOKUP(B104,[1]高三上!$B:$L,10,0)</f>
        <v>53.5</v>
      </c>
      <c r="L104" s="11" t="str">
        <f>VLOOKUP(B104,[1]高三上!$B:$L,11,0)</f>
        <v>李永会</v>
      </c>
      <c r="M104" s="11">
        <f t="shared" si="15"/>
        <v>103.67231638418079</v>
      </c>
      <c r="N104" s="11">
        <f t="shared" si="16"/>
        <v>191</v>
      </c>
      <c r="O104" s="11">
        <f>VLOOKUP(B104,[1]高二下!$B:$L,10,0)</f>
        <v>61.5</v>
      </c>
      <c r="P104" s="11" t="str">
        <f>VLOOKUP(B104,[1]高二下!$B:$L,11,0)</f>
        <v>李永会</v>
      </c>
      <c r="Q104" s="11">
        <f t="shared" si="17"/>
        <v>106.49717514124293</v>
      </c>
      <c r="R104" s="11">
        <f t="shared" si="18"/>
        <v>204</v>
      </c>
      <c r="S104" s="11">
        <f>VLOOKUP(B104,[1]高二上!$B:$L,10,0)</f>
        <v>62</v>
      </c>
      <c r="T104" s="11" t="str">
        <f>VLOOKUP(B104,[1]高二上!$B:$L,11,0)</f>
        <v>李永会</v>
      </c>
      <c r="U104" s="11">
        <f t="shared" si="19"/>
        <v>75.988700564971751</v>
      </c>
      <c r="V104" s="11">
        <f t="shared" si="20"/>
        <v>227</v>
      </c>
      <c r="W104" s="11">
        <f>VLOOKUP(B104,[1]高一下!$B:$L,10,0)</f>
        <v>79.5</v>
      </c>
      <c r="X104" s="11" t="str">
        <f>VLOOKUP(B104,[1]高一下!$B:$L,11,0)</f>
        <v>李永会</v>
      </c>
      <c r="Y104" s="11">
        <f t="shared" si="21"/>
        <v>115.2542372881356</v>
      </c>
      <c r="Z104" s="11">
        <f t="shared" si="22"/>
        <v>142</v>
      </c>
      <c r="AA104" s="11">
        <f>VLOOKUP(B104,[1]高一上!$B:$K,9,0)</f>
        <v>55.5</v>
      </c>
      <c r="AB104" s="11" t="str">
        <f>VLOOKUP(B104,[1]高一上!$B:$K,10,0)</f>
        <v>朱恩凡</v>
      </c>
      <c r="AC104" s="11">
        <f t="shared" si="23"/>
        <v>94.632768361581924</v>
      </c>
      <c r="AD104" s="11">
        <f t="shared" si="24"/>
        <v>196</v>
      </c>
      <c r="AE104" s="11">
        <f>VLOOKUP(B104,[1]中考!$B:$I,8,0)</f>
        <v>104</v>
      </c>
      <c r="AF104" s="11">
        <f t="shared" si="25"/>
        <v>177</v>
      </c>
    </row>
    <row r="105" spans="1:32" x14ac:dyDescent="0.2">
      <c r="A105" s="2" t="s">
        <v>315</v>
      </c>
      <c r="B105" s="2" t="s">
        <v>316</v>
      </c>
      <c r="C105" s="1">
        <v>3</v>
      </c>
      <c r="D105" s="3" t="s">
        <v>9</v>
      </c>
      <c r="E105" s="4" t="s">
        <v>317</v>
      </c>
      <c r="F105" s="1">
        <v>473</v>
      </c>
      <c r="G105" s="13">
        <f>VLOOKUP(B105,'[1]高三下(高考)'!$B:$L,10,0)</f>
        <v>84</v>
      </c>
      <c r="H105" s="12" t="str">
        <f>VLOOKUP(B105,'[1]高三下(高考)'!$B:$L,11,0)</f>
        <v>李永会</v>
      </c>
      <c r="I105" s="15">
        <f t="shared" si="13"/>
        <v>103.954802259887</v>
      </c>
      <c r="J105" s="11">
        <f t="shared" si="14"/>
        <v>190</v>
      </c>
      <c r="K105" s="11">
        <f>VLOOKUP(B105,[1]高三上!$B:$L,10,0)</f>
        <v>50.5</v>
      </c>
      <c r="L105" s="11" t="str">
        <f>VLOOKUP(B105,[1]高三上!$B:$L,11,0)</f>
        <v>李永会</v>
      </c>
      <c r="M105" s="11">
        <f t="shared" si="15"/>
        <v>96.89265536723164</v>
      </c>
      <c r="N105" s="11">
        <f t="shared" si="16"/>
        <v>204</v>
      </c>
      <c r="O105" s="11">
        <f>VLOOKUP(B105,[1]高二下!$B:$L,10,0)</f>
        <v>64.5</v>
      </c>
      <c r="P105" s="11" t="str">
        <f>VLOOKUP(B105,[1]高二下!$B:$L,11,0)</f>
        <v>李永会</v>
      </c>
      <c r="Q105" s="11">
        <f t="shared" si="17"/>
        <v>111.5819209039548</v>
      </c>
      <c r="R105" s="11">
        <f t="shared" si="18"/>
        <v>193</v>
      </c>
      <c r="S105" s="11">
        <f>VLOOKUP(B105,[1]高二上!$B:$L,10,0)</f>
        <v>60</v>
      </c>
      <c r="T105" s="11" t="str">
        <f>VLOOKUP(B105,[1]高二上!$B:$L,11,0)</f>
        <v>李永会</v>
      </c>
      <c r="U105" s="11">
        <f t="shared" si="19"/>
        <v>79.943502824858754</v>
      </c>
      <c r="V105" s="11">
        <f t="shared" si="20"/>
        <v>234</v>
      </c>
      <c r="W105" s="11">
        <f>VLOOKUP(B105,[1]高一下!$B:$L,10,0)</f>
        <v>74</v>
      </c>
      <c r="X105" s="11" t="str">
        <f>VLOOKUP(B105,[1]高一下!$B:$L,11,0)</f>
        <v>李永会</v>
      </c>
      <c r="Y105" s="11">
        <f t="shared" si="21"/>
        <v>100.84745762711864</v>
      </c>
      <c r="Z105" s="11">
        <f t="shared" si="22"/>
        <v>163</v>
      </c>
      <c r="AA105" s="11">
        <f>VLOOKUP(B105,[1]高一上!$B:$K,9,0)</f>
        <v>61</v>
      </c>
      <c r="AB105" s="11" t="str">
        <f>VLOOKUP(B105,[1]高一上!$B:$K,10,0)</f>
        <v>浦恩玲</v>
      </c>
      <c r="AC105" s="11">
        <f t="shared" si="23"/>
        <v>111.86440677966101</v>
      </c>
      <c r="AD105" s="11">
        <f t="shared" si="24"/>
        <v>166</v>
      </c>
      <c r="AE105" s="11">
        <f>VLOOKUP(B105,[1]中考!$B:$I,8,0)</f>
        <v>96</v>
      </c>
      <c r="AF105" s="11">
        <f t="shared" si="25"/>
        <v>208</v>
      </c>
    </row>
    <row r="106" spans="1:32" x14ac:dyDescent="0.2">
      <c r="A106" s="2" t="s">
        <v>318</v>
      </c>
      <c r="B106" s="2" t="s">
        <v>319</v>
      </c>
      <c r="C106" s="1">
        <v>3</v>
      </c>
      <c r="D106" s="3" t="s">
        <v>9</v>
      </c>
      <c r="E106" s="4" t="s">
        <v>320</v>
      </c>
      <c r="F106" s="1">
        <v>472</v>
      </c>
      <c r="G106" s="13">
        <f>VLOOKUP(B106,'[1]高三下(高考)'!$B:$L,10,0)</f>
        <v>96</v>
      </c>
      <c r="H106" s="12" t="str">
        <f>VLOOKUP(B106,'[1]高三下(高考)'!$B:$L,11,0)</f>
        <v>李永会</v>
      </c>
      <c r="I106" s="15">
        <f t="shared" si="13"/>
        <v>100.56497175141243</v>
      </c>
      <c r="J106" s="11">
        <f t="shared" si="14"/>
        <v>125</v>
      </c>
      <c r="K106" s="11">
        <f>VLOOKUP(B106,[1]高三上!$B:$L,10,0)</f>
        <v>70.5</v>
      </c>
      <c r="L106" s="11" t="str">
        <f>VLOOKUP(B106,[1]高三上!$B:$L,11,0)</f>
        <v>李永会</v>
      </c>
      <c r="M106" s="11">
        <f t="shared" si="15"/>
        <v>110.73446327683615</v>
      </c>
      <c r="N106" s="11">
        <f t="shared" si="16"/>
        <v>127</v>
      </c>
      <c r="O106" s="11">
        <f>VLOOKUP(B106,[1]高二下!$B:$L,10,0)</f>
        <v>71</v>
      </c>
      <c r="P106" s="11" t="str">
        <f>VLOOKUP(B106,[1]高二下!$B:$L,11,0)</f>
        <v>李永会</v>
      </c>
      <c r="Q106" s="11">
        <f t="shared" si="17"/>
        <v>72.316384180790962</v>
      </c>
      <c r="R106" s="11">
        <f t="shared" si="18"/>
        <v>165</v>
      </c>
      <c r="S106" s="11">
        <f>VLOOKUP(B106,[1]高二上!$B:$L,10,0)</f>
        <v>97</v>
      </c>
      <c r="T106" s="11" t="str">
        <f>VLOOKUP(B106,[1]高二上!$B:$L,11,0)</f>
        <v>李永会</v>
      </c>
      <c r="U106" s="11">
        <f t="shared" si="19"/>
        <v>116.38418079096044</v>
      </c>
      <c r="V106" s="11">
        <f t="shared" si="20"/>
        <v>67</v>
      </c>
      <c r="W106" s="11">
        <f>VLOOKUP(B106,[1]高一下!$B:$L,10,0)</f>
        <v>83.5</v>
      </c>
      <c r="X106" s="11" t="str">
        <f>VLOOKUP(B106,[1]高一下!$B:$L,11,0)</f>
        <v>李永会</v>
      </c>
      <c r="Y106" s="11">
        <f t="shared" si="21"/>
        <v>122.88135593220339</v>
      </c>
      <c r="Z106" s="11">
        <f t="shared" si="22"/>
        <v>125</v>
      </c>
      <c r="AA106" s="11">
        <f>VLOOKUP(B106,[1]高一上!$B:$K,9,0)</f>
        <v>54.5</v>
      </c>
      <c r="AB106" s="11" t="str">
        <f>VLOOKUP(B106,[1]高一上!$B:$K,10,0)</f>
        <v>浦恩玲</v>
      </c>
      <c r="AC106" s="11">
        <f t="shared" si="23"/>
        <v>59.887005649717509</v>
      </c>
      <c r="AD106" s="11">
        <f t="shared" si="24"/>
        <v>206</v>
      </c>
      <c r="AE106" s="11">
        <f>VLOOKUP(B106,[1]中考!$B:$I,8,0)</f>
        <v>125</v>
      </c>
      <c r="AF106" s="11">
        <f t="shared" si="25"/>
        <v>64</v>
      </c>
    </row>
    <row r="107" spans="1:32" x14ac:dyDescent="0.2">
      <c r="A107" s="2" t="s">
        <v>321</v>
      </c>
      <c r="B107" s="2" t="s">
        <v>322</v>
      </c>
      <c r="C107" s="1">
        <v>3</v>
      </c>
      <c r="D107" s="3" t="s">
        <v>9</v>
      </c>
      <c r="E107" s="4" t="s">
        <v>323</v>
      </c>
      <c r="F107" s="1">
        <v>472</v>
      </c>
      <c r="G107" s="13">
        <f>VLOOKUP(B107,'[1]高三下(高考)'!$B:$L,10,0)</f>
        <v>97</v>
      </c>
      <c r="H107" s="12" t="str">
        <f>VLOOKUP(B107,'[1]高三下(高考)'!$B:$L,11,0)</f>
        <v>李永会</v>
      </c>
      <c r="I107" s="15">
        <f t="shared" si="13"/>
        <v>89.548022598870062</v>
      </c>
      <c r="J107" s="11">
        <f t="shared" si="14"/>
        <v>118</v>
      </c>
      <c r="K107" s="11">
        <f>VLOOKUP(B107,[1]高三上!$B:$L,10,0)</f>
        <v>81.5</v>
      </c>
      <c r="L107" s="11" t="str">
        <f>VLOOKUP(B107,[1]高三上!$B:$L,11,0)</f>
        <v>李永会</v>
      </c>
      <c r="M107" s="11">
        <f t="shared" si="15"/>
        <v>115.2542372881356</v>
      </c>
      <c r="N107" s="11">
        <f t="shared" si="16"/>
        <v>81</v>
      </c>
      <c r="O107" s="11">
        <f>VLOOKUP(B107,[1]高二下!$B:$L,10,0)</f>
        <v>79.5</v>
      </c>
      <c r="P107" s="11" t="str">
        <f>VLOOKUP(B107,[1]高二下!$B:$L,11,0)</f>
        <v>李永会</v>
      </c>
      <c r="Q107" s="11">
        <f t="shared" si="17"/>
        <v>106.77966101694915</v>
      </c>
      <c r="R107" s="11">
        <f t="shared" si="18"/>
        <v>135</v>
      </c>
      <c r="S107" s="11">
        <f>VLOOKUP(B107,[1]高二上!$B:$L,10,0)</f>
        <v>76.5</v>
      </c>
      <c r="T107" s="11" t="str">
        <f>VLOOKUP(B107,[1]高二上!$B:$L,11,0)</f>
        <v>李永会</v>
      </c>
      <c r="U107" s="11">
        <f t="shared" si="19"/>
        <v>77.401129943502823</v>
      </c>
      <c r="V107" s="11">
        <f t="shared" si="20"/>
        <v>159</v>
      </c>
      <c r="W107" s="11">
        <f>VLOOKUP(B107,[1]高一下!$B:$L,10,0)</f>
        <v>95</v>
      </c>
      <c r="X107" s="11" t="str">
        <f>VLOOKUP(B107,[1]高一下!$B:$L,11,0)</f>
        <v>李永会</v>
      </c>
      <c r="Y107" s="11">
        <f t="shared" si="21"/>
        <v>133.05084745762713</v>
      </c>
      <c r="Z107" s="11">
        <f t="shared" si="22"/>
        <v>79</v>
      </c>
      <c r="AA107" s="11">
        <f>VLOOKUP(B107,[1]高一上!$B:$K,9,0)</f>
        <v>55.5</v>
      </c>
      <c r="AB107" s="11" t="str">
        <f>VLOOKUP(B107,[1]高一上!$B:$K,10,0)</f>
        <v>李永会</v>
      </c>
      <c r="AC107" s="11">
        <f t="shared" si="23"/>
        <v>84.180790960451972</v>
      </c>
      <c r="AD107" s="11">
        <f t="shared" si="24"/>
        <v>196</v>
      </c>
      <c r="AE107" s="11">
        <f>VLOOKUP(B107,[1]中考!$B:$I,8,0)</f>
        <v>111</v>
      </c>
      <c r="AF107" s="11">
        <f t="shared" si="25"/>
        <v>140</v>
      </c>
    </row>
    <row r="108" spans="1:32" x14ac:dyDescent="0.2">
      <c r="A108" s="2" t="s">
        <v>324</v>
      </c>
      <c r="B108" s="2" t="s">
        <v>325</v>
      </c>
      <c r="C108" s="1">
        <v>3</v>
      </c>
      <c r="D108" s="3" t="s">
        <v>9</v>
      </c>
      <c r="E108" s="4" t="s">
        <v>326</v>
      </c>
      <c r="F108" s="1">
        <v>471</v>
      </c>
      <c r="G108" s="13">
        <f>VLOOKUP(B108,'[1]高三下(高考)'!$B:$L,10,0)</f>
        <v>96</v>
      </c>
      <c r="H108" s="12" t="str">
        <f>VLOOKUP(B108,'[1]高三下(高考)'!$B:$L,11,0)</f>
        <v>李永会</v>
      </c>
      <c r="I108" s="15">
        <f t="shared" si="13"/>
        <v>85.875706214689259</v>
      </c>
      <c r="J108" s="11">
        <f t="shared" si="14"/>
        <v>125</v>
      </c>
      <c r="K108" s="11">
        <f>VLOOKUP(B108,[1]高三上!$B:$L,10,0)</f>
        <v>83</v>
      </c>
      <c r="L108" s="11" t="str">
        <f>VLOOKUP(B108,[1]高三上!$B:$L,11,0)</f>
        <v>李永会</v>
      </c>
      <c r="M108" s="11">
        <f t="shared" si="15"/>
        <v>98.870056497175142</v>
      </c>
      <c r="N108" s="11">
        <f t="shared" si="16"/>
        <v>75</v>
      </c>
      <c r="O108" s="11">
        <f>VLOOKUP(B108,[1]高二下!$B:$L,10,0)</f>
        <v>96</v>
      </c>
      <c r="P108" s="11" t="str">
        <f>VLOOKUP(B108,[1]高二下!$B:$L,11,0)</f>
        <v>李永会</v>
      </c>
      <c r="Q108" s="11">
        <f t="shared" si="17"/>
        <v>100</v>
      </c>
      <c r="R108" s="11">
        <f t="shared" si="18"/>
        <v>71</v>
      </c>
      <c r="S108" s="11">
        <f>VLOOKUP(B108,[1]高二上!$B:$L,10,0)</f>
        <v>0</v>
      </c>
      <c r="T108" s="11" t="str">
        <f>VLOOKUP(B108,[1]高二上!$B:$L,11,0)</f>
        <v>李永会</v>
      </c>
      <c r="U108" s="11">
        <f t="shared" si="19"/>
        <v>100</v>
      </c>
      <c r="V108" s="11">
        <f t="shared" si="20"/>
        <v>349</v>
      </c>
      <c r="W108" s="11">
        <v>0</v>
      </c>
      <c r="X108" s="11" t="str">
        <f>T108</f>
        <v>李永会</v>
      </c>
      <c r="Y108" s="11">
        <f t="shared" si="21"/>
        <v>100</v>
      </c>
      <c r="Z108" s="11">
        <f t="shared" si="22"/>
        <v>351</v>
      </c>
      <c r="AA108" s="11">
        <v>0</v>
      </c>
      <c r="AB108" s="11" t="str">
        <f>X108</f>
        <v>李永会</v>
      </c>
      <c r="AC108" s="11">
        <f t="shared" si="23"/>
        <v>100</v>
      </c>
      <c r="AD108" s="11">
        <f t="shared" si="24"/>
        <v>354</v>
      </c>
      <c r="AE108" s="11">
        <v>0</v>
      </c>
      <c r="AF108" s="11">
        <f t="shared" si="25"/>
        <v>346</v>
      </c>
    </row>
    <row r="109" spans="1:32" x14ac:dyDescent="0.2">
      <c r="A109" s="2" t="s">
        <v>327</v>
      </c>
      <c r="B109" s="2" t="s">
        <v>328</v>
      </c>
      <c r="C109" s="1">
        <v>3</v>
      </c>
      <c r="D109" s="3" t="s">
        <v>9</v>
      </c>
      <c r="E109" s="4" t="s">
        <v>329</v>
      </c>
      <c r="F109" s="1">
        <v>467</v>
      </c>
      <c r="G109" s="13">
        <f>VLOOKUP(B109,'[1]高三下(高考)'!$B:$L,10,0)</f>
        <v>80</v>
      </c>
      <c r="H109" s="12" t="str">
        <f>VLOOKUP(B109,'[1]高三下(高考)'!$B:$L,11,0)</f>
        <v>李永会</v>
      </c>
      <c r="I109" s="15">
        <f t="shared" si="13"/>
        <v>102.25988700564972</v>
      </c>
      <c r="J109" s="11">
        <f t="shared" si="14"/>
        <v>203</v>
      </c>
      <c r="K109" s="11">
        <f>VLOOKUP(B109,[1]高三上!$B:$L,10,0)</f>
        <v>49</v>
      </c>
      <c r="L109" s="11" t="str">
        <f>VLOOKUP(B109,[1]高三上!$B:$L,11,0)</f>
        <v>李永会</v>
      </c>
      <c r="M109" s="11">
        <f t="shared" si="15"/>
        <v>123.72881355932203</v>
      </c>
      <c r="N109" s="11">
        <f t="shared" si="16"/>
        <v>211</v>
      </c>
      <c r="O109" s="11">
        <f>VLOOKUP(B109,[1]高二下!$B:$L,10,0)</f>
        <v>40.5</v>
      </c>
      <c r="P109" s="11" t="str">
        <f>VLOOKUP(B109,[1]高二下!$B:$L,11,0)</f>
        <v>李永会</v>
      </c>
      <c r="Q109" s="11">
        <f t="shared" si="17"/>
        <v>93.220338983050851</v>
      </c>
      <c r="R109" s="11">
        <f t="shared" si="18"/>
        <v>295</v>
      </c>
      <c r="S109" s="11">
        <f>VLOOKUP(B109,[1]高二上!$B:$L,10,0)</f>
        <v>51.5</v>
      </c>
      <c r="T109" s="11" t="str">
        <f>VLOOKUP(B109,[1]高二上!$B:$L,11,0)</f>
        <v>李永会</v>
      </c>
      <c r="U109" s="11">
        <f t="shared" si="19"/>
        <v>83.333333333333343</v>
      </c>
      <c r="V109" s="11">
        <f t="shared" si="20"/>
        <v>271</v>
      </c>
      <c r="W109" s="11">
        <f>VLOOKUP(B109,[1]高一下!$B:$L,10,0)</f>
        <v>62.5</v>
      </c>
      <c r="X109" s="11" t="str">
        <f>VLOOKUP(B109,[1]高一下!$B:$L,11,0)</f>
        <v>李永会</v>
      </c>
      <c r="Y109" s="11">
        <f t="shared" si="21"/>
        <v>104.23728813559322</v>
      </c>
      <c r="Z109" s="11">
        <f t="shared" si="22"/>
        <v>212</v>
      </c>
      <c r="AA109" s="11">
        <f>VLOOKUP(B109,[1]高一上!$B:$K,9,0)</f>
        <v>51.5</v>
      </c>
      <c r="AB109" s="11" t="str">
        <f>VLOOKUP(B109,[1]高一上!$B:$K,10,0)</f>
        <v>浦恩玲</v>
      </c>
      <c r="AC109" s="11">
        <f t="shared" si="23"/>
        <v>92.655367231638422</v>
      </c>
      <c r="AD109" s="11">
        <f t="shared" si="24"/>
        <v>227</v>
      </c>
      <c r="AE109" s="11">
        <f>VLOOKUP(B109,[1]中考!$B:$I,8,0)</f>
        <v>97</v>
      </c>
      <c r="AF109" s="11">
        <f t="shared" si="25"/>
        <v>201</v>
      </c>
    </row>
    <row r="110" spans="1:32" x14ac:dyDescent="0.2">
      <c r="A110" s="2" t="s">
        <v>330</v>
      </c>
      <c r="B110" s="2" t="s">
        <v>331</v>
      </c>
      <c r="C110" s="1">
        <v>3</v>
      </c>
      <c r="D110" s="3" t="s">
        <v>9</v>
      </c>
      <c r="E110" s="4" t="s">
        <v>332</v>
      </c>
      <c r="F110" s="1">
        <v>467</v>
      </c>
      <c r="G110" s="13">
        <f>VLOOKUP(B110,'[1]高三下(高考)'!$B:$L,10,0)</f>
        <v>76</v>
      </c>
      <c r="H110" s="12" t="str">
        <f>VLOOKUP(B110,'[1]高三下(高考)'!$B:$L,11,0)</f>
        <v>李永会</v>
      </c>
      <c r="I110" s="15">
        <f t="shared" si="13"/>
        <v>77.683615819209038</v>
      </c>
      <c r="J110" s="11">
        <f t="shared" si="14"/>
        <v>220</v>
      </c>
      <c r="K110" s="11">
        <f>VLOOKUP(B110,[1]高三上!$B:$L,10,0)</f>
        <v>66</v>
      </c>
      <c r="L110" s="11" t="str">
        <f>VLOOKUP(B110,[1]高三上!$B:$L,11,0)</f>
        <v>李永会</v>
      </c>
      <c r="M110" s="11">
        <f t="shared" si="15"/>
        <v>124.01129943502825</v>
      </c>
      <c r="N110" s="11">
        <f t="shared" si="16"/>
        <v>141</v>
      </c>
      <c r="O110" s="11">
        <f>VLOOKUP(B110,[1]高二下!$B:$L,10,0)</f>
        <v>57</v>
      </c>
      <c r="P110" s="11" t="str">
        <f>VLOOKUP(B110,[1]高二下!$B:$L,11,0)</f>
        <v>李永会</v>
      </c>
      <c r="Q110" s="11">
        <f t="shared" si="17"/>
        <v>80.225988700564969</v>
      </c>
      <c r="R110" s="11">
        <f t="shared" si="18"/>
        <v>226</v>
      </c>
      <c r="S110" s="11">
        <f>VLOOKUP(B110,[1]高二上!$B:$L,10,0)</f>
        <v>77</v>
      </c>
      <c r="T110" s="11" t="str">
        <f>VLOOKUP(B110,[1]高二上!$B:$L,11,0)</f>
        <v>李永会</v>
      </c>
      <c r="U110" s="11">
        <f t="shared" si="19"/>
        <v>98.587570621468927</v>
      </c>
      <c r="V110" s="11">
        <f t="shared" si="20"/>
        <v>156</v>
      </c>
      <c r="W110" s="11">
        <f>VLOOKUP(B110,[1]高一下!$B:$L,10,0)</f>
        <v>78</v>
      </c>
      <c r="X110" s="11" t="str">
        <f>VLOOKUP(B110,[1]高一下!$B:$L,11,0)</f>
        <v>李永会</v>
      </c>
      <c r="Y110" s="11">
        <f t="shared" si="21"/>
        <v>139.26553672316385</v>
      </c>
      <c r="Z110" s="11">
        <f t="shared" si="22"/>
        <v>151</v>
      </c>
      <c r="AA110" s="11">
        <f>VLOOKUP(B110,[1]高一上!$B:$K,9,0)</f>
        <v>40</v>
      </c>
      <c r="AB110" s="11" t="str">
        <f>VLOOKUP(B110,[1]高一上!$B:$K,10,0)</f>
        <v>李永会</v>
      </c>
      <c r="AC110" s="11">
        <f t="shared" si="23"/>
        <v>66.101694915254242</v>
      </c>
      <c r="AD110" s="11">
        <f t="shared" si="24"/>
        <v>290</v>
      </c>
      <c r="AE110" s="11">
        <f>VLOOKUP(B110,[1]中考!$B:$I,8,0)</f>
        <v>106</v>
      </c>
      <c r="AF110" s="11">
        <f t="shared" si="25"/>
        <v>170</v>
      </c>
    </row>
    <row r="111" spans="1:32" x14ac:dyDescent="0.2">
      <c r="A111" s="2" t="s">
        <v>333</v>
      </c>
      <c r="B111" s="2" t="s">
        <v>334</v>
      </c>
      <c r="C111" s="1">
        <v>3</v>
      </c>
      <c r="D111" s="3" t="s">
        <v>9</v>
      </c>
      <c r="E111" s="4" t="s">
        <v>335</v>
      </c>
      <c r="F111" s="1">
        <v>465</v>
      </c>
      <c r="G111" s="13">
        <f>VLOOKUP(B111,'[1]高三下(高考)'!$B:$L,10,0)</f>
        <v>91</v>
      </c>
      <c r="H111" s="12" t="str">
        <f>VLOOKUP(B111,'[1]高三下(高考)'!$B:$L,11,0)</f>
        <v>李永会</v>
      </c>
      <c r="I111" s="15">
        <f t="shared" si="13"/>
        <v>91.525423728813564</v>
      </c>
      <c r="J111" s="11">
        <f t="shared" si="14"/>
        <v>157</v>
      </c>
      <c r="K111" s="11">
        <f>VLOOKUP(B111,[1]高三上!$B:$L,10,0)</f>
        <v>70.5</v>
      </c>
      <c r="L111" s="11" t="str">
        <f>VLOOKUP(B111,[1]高三上!$B:$L,11,0)</f>
        <v>李永会</v>
      </c>
      <c r="M111" s="11">
        <f t="shared" si="15"/>
        <v>88.13559322033899</v>
      </c>
      <c r="N111" s="11">
        <f t="shared" si="16"/>
        <v>127</v>
      </c>
      <c r="O111" s="11">
        <f>VLOOKUP(B111,[1]高二下!$B:$L,10,0)</f>
        <v>91.5</v>
      </c>
      <c r="P111" s="11" t="str">
        <f>VLOOKUP(B111,[1]高二下!$B:$L,11,0)</f>
        <v>李永会</v>
      </c>
      <c r="Q111" s="11">
        <f t="shared" si="17"/>
        <v>101.12994350282486</v>
      </c>
      <c r="R111" s="11">
        <f t="shared" si="18"/>
        <v>85</v>
      </c>
      <c r="S111" s="11">
        <f>VLOOKUP(B111,[1]高二上!$B:$L,10,0)</f>
        <v>93</v>
      </c>
      <c r="T111" s="11" t="str">
        <f>VLOOKUP(B111,[1]高二上!$B:$L,11,0)</f>
        <v>李永会</v>
      </c>
      <c r="U111" s="11">
        <f t="shared" si="19"/>
        <v>104.51977401129943</v>
      </c>
      <c r="V111" s="11">
        <f t="shared" si="20"/>
        <v>89</v>
      </c>
      <c r="W111" s="11">
        <f>VLOOKUP(B111,[1]高一下!$B:$L,10,0)</f>
        <v>87</v>
      </c>
      <c r="X111" s="11" t="str">
        <f>VLOOKUP(B111,[1]高一下!$B:$L,11,0)</f>
        <v>李永会</v>
      </c>
      <c r="Y111" s="11">
        <f t="shared" si="21"/>
        <v>96.327683615819211</v>
      </c>
      <c r="Z111" s="11">
        <f t="shared" si="22"/>
        <v>105</v>
      </c>
      <c r="AA111" s="11">
        <f>VLOOKUP(B111,[1]高一上!$B:$K,9,0)</f>
        <v>75</v>
      </c>
      <c r="AB111" s="11" t="str">
        <f>VLOOKUP(B111,[1]高一上!$B:$K,10,0)</f>
        <v>李永会</v>
      </c>
      <c r="AC111" s="11">
        <f t="shared" si="23"/>
        <v>92.090395480225993</v>
      </c>
      <c r="AD111" s="11">
        <f t="shared" si="24"/>
        <v>92</v>
      </c>
      <c r="AE111" s="11">
        <f>VLOOKUP(B111,[1]中考!$B:$I,8,0)</f>
        <v>125</v>
      </c>
      <c r="AF111" s="11">
        <f t="shared" si="25"/>
        <v>64</v>
      </c>
    </row>
    <row r="112" spans="1:32" x14ac:dyDescent="0.2">
      <c r="A112" s="2" t="s">
        <v>336</v>
      </c>
      <c r="B112" s="2" t="s">
        <v>337</v>
      </c>
      <c r="C112" s="1">
        <v>3</v>
      </c>
      <c r="D112" s="3" t="s">
        <v>9</v>
      </c>
      <c r="E112" s="4" t="s">
        <v>338</v>
      </c>
      <c r="F112" s="1">
        <v>464</v>
      </c>
      <c r="G112" s="13">
        <f>VLOOKUP(B112,'[1]高三下(高考)'!$B:$L,10,0)</f>
        <v>67</v>
      </c>
      <c r="H112" s="12" t="str">
        <f>VLOOKUP(B112,'[1]高三下(高考)'!$B:$L,11,0)</f>
        <v>李永会</v>
      </c>
      <c r="I112" s="15">
        <f t="shared" si="13"/>
        <v>99.152542372881356</v>
      </c>
      <c r="J112" s="11">
        <f t="shared" si="14"/>
        <v>249</v>
      </c>
      <c r="K112" s="11">
        <f>VLOOKUP(B112,[1]高三上!$B:$L,10,0)</f>
        <v>39.5</v>
      </c>
      <c r="L112" s="11" t="str">
        <f>VLOOKUP(B112,[1]高三上!$B:$L,11,0)</f>
        <v>李永会</v>
      </c>
      <c r="M112" s="11">
        <f t="shared" si="15"/>
        <v>102.82485875706215</v>
      </c>
      <c r="N112" s="11">
        <f t="shared" si="16"/>
        <v>246</v>
      </c>
      <c r="O112" s="11">
        <f>VLOOKUP(B112,[1]高二下!$B:$L,10,0)</f>
        <v>49.5</v>
      </c>
      <c r="P112" s="11" t="str">
        <f>VLOOKUP(B112,[1]高二下!$B:$L,11,0)</f>
        <v>李永会</v>
      </c>
      <c r="Q112" s="11">
        <f t="shared" si="17"/>
        <v>93.78531073446328</v>
      </c>
      <c r="R112" s="11">
        <f t="shared" si="18"/>
        <v>256</v>
      </c>
      <c r="S112" s="11">
        <f>VLOOKUP(B112,[1]高二上!$B:$L,10,0)</f>
        <v>60</v>
      </c>
      <c r="T112" s="11" t="str">
        <f>VLOOKUP(B112,[1]高二上!$B:$L,11,0)</f>
        <v>李永会</v>
      </c>
      <c r="U112" s="11">
        <f t="shared" si="19"/>
        <v>103.38983050847457</v>
      </c>
      <c r="V112" s="11">
        <f t="shared" si="20"/>
        <v>234</v>
      </c>
      <c r="W112" s="11">
        <f>VLOOKUP(B112,[1]高一下!$B:$L,10,0)</f>
        <v>54</v>
      </c>
      <c r="X112" s="11" t="str">
        <f>VLOOKUP(B112,[1]高一下!$B:$L,11,0)</f>
        <v>李永会</v>
      </c>
      <c r="Y112" s="11">
        <f t="shared" si="21"/>
        <v>104.23728813559322</v>
      </c>
      <c r="Z112" s="11">
        <f t="shared" si="22"/>
        <v>246</v>
      </c>
      <c r="AA112" s="11">
        <f>VLOOKUP(B112,[1]高一上!$B:$K,9,0)</f>
        <v>45.5</v>
      </c>
      <c r="AB112" s="11" t="str">
        <f>VLOOKUP(B112,[1]高一上!$B:$K,10,0)</f>
        <v>李永会</v>
      </c>
      <c r="AC112" s="11">
        <f t="shared" si="23"/>
        <v>80.225988700564969</v>
      </c>
      <c r="AD112" s="11">
        <f t="shared" si="24"/>
        <v>261</v>
      </c>
      <c r="AE112" s="11">
        <f>VLOOKUP(B112,[1]中考!$B:$I,8,0)</f>
        <v>100</v>
      </c>
      <c r="AF112" s="11">
        <f t="shared" si="25"/>
        <v>191</v>
      </c>
    </row>
    <row r="113" spans="1:32" x14ac:dyDescent="0.2">
      <c r="A113" s="2" t="s">
        <v>339</v>
      </c>
      <c r="B113" s="2" t="s">
        <v>340</v>
      </c>
      <c r="C113" s="1">
        <v>3</v>
      </c>
      <c r="D113" s="3" t="s">
        <v>9</v>
      </c>
      <c r="E113" s="4" t="s">
        <v>341</v>
      </c>
      <c r="F113" s="1">
        <v>460</v>
      </c>
      <c r="G113" s="13">
        <f>VLOOKUP(B113,'[1]高三下(高考)'!$B:$L,10,0)</f>
        <v>99</v>
      </c>
      <c r="H113" s="12" t="str">
        <f>VLOOKUP(B113,'[1]高三下(高考)'!$B:$L,11,0)</f>
        <v>李永会</v>
      </c>
      <c r="I113" s="15">
        <f t="shared" si="13"/>
        <v>90.677966101694921</v>
      </c>
      <c r="J113" s="11">
        <f t="shared" si="14"/>
        <v>110</v>
      </c>
      <c r="K113" s="11">
        <f>VLOOKUP(B113,[1]高三上!$B:$L,10,0)</f>
        <v>82.5</v>
      </c>
      <c r="L113" s="11" t="str">
        <f>VLOOKUP(B113,[1]高三上!$B:$L,11,0)</f>
        <v>李永会</v>
      </c>
      <c r="M113" s="11">
        <f t="shared" si="15"/>
        <v>114.40677966101696</v>
      </c>
      <c r="N113" s="11">
        <f t="shared" si="16"/>
        <v>77</v>
      </c>
      <c r="O113" s="11">
        <f>VLOOKUP(B113,[1]高二下!$B:$L,10,0)</f>
        <v>81</v>
      </c>
      <c r="P113" s="11" t="str">
        <f>VLOOKUP(B113,[1]高二下!$B:$L,11,0)</f>
        <v>李永会</v>
      </c>
      <c r="Q113" s="11">
        <f t="shared" si="17"/>
        <v>131.92090395480227</v>
      </c>
      <c r="R113" s="11">
        <f t="shared" si="18"/>
        <v>128</v>
      </c>
      <c r="S113" s="11">
        <f>VLOOKUP(B113,[1]高二上!$B:$L,10,0)</f>
        <v>59</v>
      </c>
      <c r="T113" s="11" t="str">
        <f>VLOOKUP(B113,[1]高二上!$B:$L,11,0)</f>
        <v>李永会</v>
      </c>
      <c r="U113" s="11">
        <f t="shared" si="19"/>
        <v>73.728813559322035</v>
      </c>
      <c r="V113" s="11">
        <f t="shared" si="20"/>
        <v>241</v>
      </c>
      <c r="W113" s="11">
        <f>VLOOKUP(B113,[1]高一下!$B:$L,10,0)</f>
        <v>78.5</v>
      </c>
      <c r="X113" s="11" t="str">
        <f>VLOOKUP(B113,[1]高一下!$B:$L,11,0)</f>
        <v>李永会</v>
      </c>
      <c r="Y113" s="11">
        <f t="shared" si="21"/>
        <v>102.82485875706215</v>
      </c>
      <c r="Z113" s="11">
        <f t="shared" si="22"/>
        <v>148</v>
      </c>
      <c r="AA113" s="11">
        <f>VLOOKUP(B113,[1]高一上!$B:$K,9,0)</f>
        <v>63</v>
      </c>
      <c r="AB113" s="11" t="str">
        <f>VLOOKUP(B113,[1]高一上!$B:$K,10,0)</f>
        <v>浦恩玲</v>
      </c>
      <c r="AC113" s="11">
        <f t="shared" si="23"/>
        <v>105.93220338983051</v>
      </c>
      <c r="AD113" s="11">
        <f t="shared" si="24"/>
        <v>158</v>
      </c>
      <c r="AE113" s="11">
        <f>VLOOKUP(B113,[1]中考!$B:$I,8,0)</f>
        <v>103</v>
      </c>
      <c r="AF113" s="11">
        <f t="shared" si="25"/>
        <v>179</v>
      </c>
    </row>
    <row r="114" spans="1:32" x14ac:dyDescent="0.2">
      <c r="A114" s="2" t="s">
        <v>342</v>
      </c>
      <c r="B114" s="2" t="s">
        <v>343</v>
      </c>
      <c r="C114" s="1">
        <v>3</v>
      </c>
      <c r="D114" s="3" t="s">
        <v>9</v>
      </c>
      <c r="E114" s="4" t="s">
        <v>344</v>
      </c>
      <c r="F114" s="1">
        <v>460</v>
      </c>
      <c r="G114" s="13">
        <f>VLOOKUP(B114,'[1]高三下(高考)'!$B:$L,10,0)</f>
        <v>101</v>
      </c>
      <c r="H114" s="12" t="str">
        <f>VLOOKUP(B114,'[1]高三下(高考)'!$B:$L,11,0)</f>
        <v>李永会</v>
      </c>
      <c r="I114" s="15">
        <f t="shared" si="13"/>
        <v>89.548022598870062</v>
      </c>
      <c r="J114" s="11">
        <f t="shared" si="14"/>
        <v>98</v>
      </c>
      <c r="K114" s="11">
        <f>VLOOKUP(B114,[1]高三上!$B:$L,10,0)</f>
        <v>86.5</v>
      </c>
      <c r="L114" s="11" t="str">
        <f>VLOOKUP(B114,[1]高三上!$B:$L,11,0)</f>
        <v>李永会</v>
      </c>
      <c r="M114" s="11">
        <f t="shared" si="15"/>
        <v>105.64971751412429</v>
      </c>
      <c r="N114" s="11">
        <f t="shared" si="16"/>
        <v>61</v>
      </c>
      <c r="O114" s="11">
        <f>VLOOKUP(B114,[1]高二下!$B:$L,10,0)</f>
        <v>92.5</v>
      </c>
      <c r="P114" s="11" t="str">
        <f>VLOOKUP(B114,[1]高二下!$B:$L,11,0)</f>
        <v>李永会</v>
      </c>
      <c r="Q114" s="11">
        <f t="shared" si="17"/>
        <v>91.24293785310735</v>
      </c>
      <c r="R114" s="11">
        <f t="shared" si="18"/>
        <v>81</v>
      </c>
      <c r="S114" s="11">
        <f>VLOOKUP(B114,[1]高二上!$B:$L,10,0)</f>
        <v>100.5</v>
      </c>
      <c r="T114" s="11" t="str">
        <f>VLOOKUP(B114,[1]高二上!$B:$L,11,0)</f>
        <v>李永会</v>
      </c>
      <c r="U114" s="11">
        <f t="shared" si="19"/>
        <v>113.84180790960451</v>
      </c>
      <c r="V114" s="11">
        <f t="shared" si="20"/>
        <v>50</v>
      </c>
      <c r="W114" s="11">
        <f>VLOOKUP(B114,[1]高一下!$B:$L,10,0)</f>
        <v>88</v>
      </c>
      <c r="X114" s="11" t="str">
        <f>VLOOKUP(B114,[1]高一下!$B:$L,11,0)</f>
        <v>李永会</v>
      </c>
      <c r="Y114" s="11">
        <f t="shared" si="21"/>
        <v>88.418079096045204</v>
      </c>
      <c r="Z114" s="11">
        <f t="shared" si="22"/>
        <v>99</v>
      </c>
      <c r="AA114" s="11">
        <f>VLOOKUP(B114,[1]高一上!$B:$K,9,0)</f>
        <v>85</v>
      </c>
      <c r="AB114" s="11" t="str">
        <f>VLOOKUP(B114,[1]高一上!$B:$K,10,0)</f>
        <v>李永会</v>
      </c>
      <c r="AC114" s="11">
        <f t="shared" si="23"/>
        <v>90.960451977401135</v>
      </c>
      <c r="AD114" s="11">
        <f t="shared" si="24"/>
        <v>58</v>
      </c>
      <c r="AE114" s="11">
        <f>VLOOKUP(B114,[1]中考!$B:$I,8,0)</f>
        <v>133</v>
      </c>
      <c r="AF114" s="11">
        <f t="shared" si="25"/>
        <v>26</v>
      </c>
    </row>
    <row r="115" spans="1:32" x14ac:dyDescent="0.2">
      <c r="A115" s="2" t="s">
        <v>345</v>
      </c>
      <c r="B115" s="2" t="s">
        <v>346</v>
      </c>
      <c r="C115" s="1">
        <v>3</v>
      </c>
      <c r="D115" s="3" t="s">
        <v>9</v>
      </c>
      <c r="E115" s="4" t="s">
        <v>347</v>
      </c>
      <c r="F115" s="1">
        <v>458</v>
      </c>
      <c r="G115" s="13">
        <f>VLOOKUP(B115,'[1]高三下(高考)'!$B:$L,10,0)</f>
        <v>93</v>
      </c>
      <c r="H115" s="12" t="str">
        <f>VLOOKUP(B115,'[1]高三下(高考)'!$B:$L,11,0)</f>
        <v>李永会</v>
      </c>
      <c r="I115" s="15">
        <f t="shared" si="13"/>
        <v>96.327683615819211</v>
      </c>
      <c r="J115" s="11">
        <f t="shared" si="14"/>
        <v>146</v>
      </c>
      <c r="K115" s="11">
        <f>VLOOKUP(B115,[1]高三上!$B:$L,10,0)</f>
        <v>69.5</v>
      </c>
      <c r="L115" s="11" t="str">
        <f>VLOOKUP(B115,[1]高三上!$B:$L,11,0)</f>
        <v>李永会</v>
      </c>
      <c r="M115" s="11">
        <f t="shared" si="15"/>
        <v>90.395480225988706</v>
      </c>
      <c r="N115" s="11">
        <f t="shared" si="16"/>
        <v>133</v>
      </c>
      <c r="O115" s="11">
        <f>VLOOKUP(B115,[1]高二下!$B:$L,10,0)</f>
        <v>89</v>
      </c>
      <c r="P115" s="11" t="str">
        <f>VLOOKUP(B115,[1]高二下!$B:$L,11,0)</f>
        <v>李永会</v>
      </c>
      <c r="Q115" s="11">
        <f t="shared" si="17"/>
        <v>111.29943502824858</v>
      </c>
      <c r="R115" s="11">
        <f t="shared" si="18"/>
        <v>99</v>
      </c>
      <c r="S115" s="11">
        <f>VLOOKUP(B115,[1]高二上!$B:$L,10,0)</f>
        <v>80.5</v>
      </c>
      <c r="T115" s="11" t="str">
        <f>VLOOKUP(B115,[1]高二上!$B:$L,11,0)</f>
        <v>李永会</v>
      </c>
      <c r="U115" s="11">
        <f t="shared" si="19"/>
        <v>83.333333333333343</v>
      </c>
      <c r="V115" s="11">
        <f t="shared" si="20"/>
        <v>139</v>
      </c>
      <c r="W115" s="11">
        <f>VLOOKUP(B115,[1]高一下!$B:$L,10,0)</f>
        <v>94.5</v>
      </c>
      <c r="X115" s="11" t="str">
        <f>VLOOKUP(B115,[1]高一下!$B:$L,11,0)</f>
        <v>李永会</v>
      </c>
      <c r="Y115" s="11">
        <f t="shared" si="21"/>
        <v>108.47457627118644</v>
      </c>
      <c r="Z115" s="11">
        <f t="shared" si="22"/>
        <v>80</v>
      </c>
      <c r="AA115" s="11">
        <f>VLOOKUP(B115,[1]高一上!$B:$K,9,0)</f>
        <v>71</v>
      </c>
      <c r="AB115" s="11" t="str">
        <f>VLOOKUP(B115,[1]高一上!$B:$K,10,0)</f>
        <v>李永会</v>
      </c>
      <c r="AC115" s="11">
        <f t="shared" si="23"/>
        <v>81.355932203389827</v>
      </c>
      <c r="AD115" s="11">
        <f t="shared" si="24"/>
        <v>110</v>
      </c>
      <c r="AE115" s="11">
        <f>VLOOKUP(B115,[1]中考!$B:$I,8,0)</f>
        <v>128</v>
      </c>
      <c r="AF115" s="11">
        <f t="shared" si="25"/>
        <v>44</v>
      </c>
    </row>
    <row r="116" spans="1:32" x14ac:dyDescent="0.2">
      <c r="A116" s="2" t="s">
        <v>348</v>
      </c>
      <c r="B116" s="2" t="s">
        <v>349</v>
      </c>
      <c r="C116" s="1">
        <v>3</v>
      </c>
      <c r="D116" s="3" t="s">
        <v>9</v>
      </c>
      <c r="E116" s="4" t="s">
        <v>350</v>
      </c>
      <c r="F116" s="1">
        <v>457</v>
      </c>
      <c r="G116" s="13">
        <f>VLOOKUP(B116,'[1]高三下(高考)'!$B:$L,10,0)</f>
        <v>84</v>
      </c>
      <c r="H116" s="12" t="str">
        <f>VLOOKUP(B116,'[1]高三下(高考)'!$B:$L,11,0)</f>
        <v>李永会</v>
      </c>
      <c r="I116" s="15">
        <f t="shared" si="13"/>
        <v>88.700564971751419</v>
      </c>
      <c r="J116" s="11">
        <f t="shared" si="14"/>
        <v>190</v>
      </c>
      <c r="K116" s="11">
        <f>VLOOKUP(B116,[1]高三上!$B:$L,10,0)</f>
        <v>64</v>
      </c>
      <c r="L116" s="11" t="str">
        <f>VLOOKUP(B116,[1]高三上!$B:$L,11,0)</f>
        <v>李永会</v>
      </c>
      <c r="M116" s="11">
        <f t="shared" si="15"/>
        <v>109.88700564971751</v>
      </c>
      <c r="N116" s="11">
        <f t="shared" si="16"/>
        <v>150</v>
      </c>
      <c r="O116" s="11">
        <f>VLOOKUP(B116,[1]高二下!$B:$L,10,0)</f>
        <v>67.5</v>
      </c>
      <c r="P116" s="11" t="str">
        <f>VLOOKUP(B116,[1]高二下!$B:$L,11,0)</f>
        <v>李永会</v>
      </c>
      <c r="Q116" s="11">
        <f t="shared" si="17"/>
        <v>97.175141242937855</v>
      </c>
      <c r="R116" s="11">
        <f t="shared" si="18"/>
        <v>185</v>
      </c>
      <c r="S116" s="11">
        <f>VLOOKUP(B116,[1]高二上!$B:$L,10,0)</f>
        <v>72</v>
      </c>
      <c r="T116" s="11" t="str">
        <f>VLOOKUP(B116,[1]高二上!$B:$L,11,0)</f>
        <v>李永会</v>
      </c>
      <c r="U116" s="11">
        <f t="shared" si="19"/>
        <v>70.621468926553675</v>
      </c>
      <c r="V116" s="11">
        <f t="shared" si="20"/>
        <v>175</v>
      </c>
      <c r="W116" s="11">
        <f>VLOOKUP(B116,[1]高一下!$B:$L,10,0)</f>
        <v>96</v>
      </c>
      <c r="X116" s="11" t="str">
        <f>VLOOKUP(B116,[1]高一下!$B:$L,11,0)</f>
        <v>李永会</v>
      </c>
      <c r="Y116" s="11">
        <f t="shared" si="21"/>
        <v>105.93220338983051</v>
      </c>
      <c r="Z116" s="11">
        <f t="shared" si="22"/>
        <v>71</v>
      </c>
      <c r="AA116" s="11">
        <f>VLOOKUP(B116,[1]高一上!$B:$K,9,0)</f>
        <v>75</v>
      </c>
      <c r="AB116" s="11" t="str">
        <f>VLOOKUP(B116,[1]高一上!$B:$K,10,0)</f>
        <v>朱恩凡</v>
      </c>
      <c r="AC116" s="11">
        <f t="shared" si="23"/>
        <v>104.80225988700565</v>
      </c>
      <c r="AD116" s="11">
        <f t="shared" si="24"/>
        <v>92</v>
      </c>
      <c r="AE116" s="11">
        <f>VLOOKUP(B116,[1]中考!$B:$I,8,0)</f>
        <v>116</v>
      </c>
      <c r="AF116" s="11">
        <f t="shared" si="25"/>
        <v>109</v>
      </c>
    </row>
    <row r="117" spans="1:32" x14ac:dyDescent="0.2">
      <c r="A117" s="2" t="s">
        <v>351</v>
      </c>
      <c r="B117" s="2" t="s">
        <v>352</v>
      </c>
      <c r="C117" s="1">
        <v>3</v>
      </c>
      <c r="D117" s="3" t="s">
        <v>9</v>
      </c>
      <c r="E117" s="4" t="s">
        <v>353</v>
      </c>
      <c r="F117" s="1">
        <v>457</v>
      </c>
      <c r="G117" s="13">
        <f>VLOOKUP(B117,'[1]高三下(高考)'!$B:$L,10,0)</f>
        <v>42</v>
      </c>
      <c r="H117" s="12" t="str">
        <f>VLOOKUP(B117,'[1]高三下(高考)'!$B:$L,11,0)</f>
        <v>李永会</v>
      </c>
      <c r="I117" s="15">
        <f t="shared" si="13"/>
        <v>103.38983050847457</v>
      </c>
      <c r="J117" s="11">
        <f t="shared" si="14"/>
        <v>319</v>
      </c>
      <c r="K117" s="11">
        <f>VLOOKUP(B117,[1]高三上!$B:$L,10,0)</f>
        <v>25</v>
      </c>
      <c r="L117" s="11" t="str">
        <f>VLOOKUP(B117,[1]高三上!$B:$L,11,0)</f>
        <v>李永会</v>
      </c>
      <c r="M117" s="11">
        <f t="shared" si="15"/>
        <v>82.20338983050847</v>
      </c>
      <c r="N117" s="11">
        <f t="shared" si="16"/>
        <v>331</v>
      </c>
      <c r="O117" s="11">
        <f>VLOOKUP(B117,[1]高二下!$B:$L,10,0)</f>
        <v>46.5</v>
      </c>
      <c r="P117" s="11" t="str">
        <f>VLOOKUP(B117,[1]高二下!$B:$L,11,0)</f>
        <v>李永会</v>
      </c>
      <c r="Q117" s="11">
        <f t="shared" si="17"/>
        <v>81.073446327683612</v>
      </c>
      <c r="R117" s="11">
        <f t="shared" si="18"/>
        <v>268</v>
      </c>
      <c r="S117" s="11">
        <f>VLOOKUP(B117,[1]高二上!$B:$L,10,0)</f>
        <v>65.5</v>
      </c>
      <c r="T117" s="11" t="str">
        <f>VLOOKUP(B117,[1]高二上!$B:$L,11,0)</f>
        <v>李永会</v>
      </c>
      <c r="U117" s="11">
        <f t="shared" si="19"/>
        <v>129.94350282485877</v>
      </c>
      <c r="V117" s="11">
        <f t="shared" si="20"/>
        <v>201</v>
      </c>
      <c r="W117" s="11">
        <f>VLOOKUP(B117,[1]高一下!$B:$L,10,0)</f>
        <v>35.5</v>
      </c>
      <c r="X117" s="11" t="str">
        <f>VLOOKUP(B117,[1]高一下!$B:$L,11,0)</f>
        <v>李永会</v>
      </c>
      <c r="Y117" s="11">
        <f t="shared" si="21"/>
        <v>76.271186440677965</v>
      </c>
      <c r="Z117" s="11">
        <f t="shared" si="22"/>
        <v>307</v>
      </c>
      <c r="AA117" s="11">
        <f>VLOOKUP(B117,[1]高一上!$B:$K,9,0)</f>
        <v>52.5</v>
      </c>
      <c r="AB117" s="11" t="str">
        <f>VLOOKUP(B117,[1]高一上!$B:$K,10,0)</f>
        <v>李永会</v>
      </c>
      <c r="AC117" s="11">
        <f t="shared" si="23"/>
        <v>102.54237288135593</v>
      </c>
      <c r="AD117" s="11">
        <f t="shared" si="24"/>
        <v>223</v>
      </c>
      <c r="AE117" s="11">
        <f>VLOOKUP(B117,[1]中考!$B:$I,8,0)</f>
        <v>90</v>
      </c>
      <c r="AF117" s="11">
        <f t="shared" si="25"/>
        <v>232</v>
      </c>
    </row>
    <row r="118" spans="1:32" x14ac:dyDescent="0.2">
      <c r="A118" s="2" t="s">
        <v>354</v>
      </c>
      <c r="B118" s="2" t="s">
        <v>355</v>
      </c>
      <c r="C118" s="1">
        <v>3</v>
      </c>
      <c r="D118" s="3" t="s">
        <v>9</v>
      </c>
      <c r="E118" s="4" t="s">
        <v>356</v>
      </c>
      <c r="F118" s="1">
        <v>454</v>
      </c>
      <c r="G118" s="13">
        <f>VLOOKUP(B118,'[1]高三下(高考)'!$B:$L,10,0)</f>
        <v>91</v>
      </c>
      <c r="H118" s="12" t="str">
        <f>VLOOKUP(B118,'[1]高三下(高考)'!$B:$L,11,0)</f>
        <v>李永会</v>
      </c>
      <c r="I118" s="15">
        <f t="shared" si="13"/>
        <v>101.12994350282486</v>
      </c>
      <c r="J118" s="11">
        <f t="shared" si="14"/>
        <v>157</v>
      </c>
      <c r="K118" s="11">
        <f>VLOOKUP(B118,[1]高三上!$B:$L,10,0)</f>
        <v>60.5</v>
      </c>
      <c r="L118" s="11" t="str">
        <f>VLOOKUP(B118,[1]高三上!$B:$L,11,0)</f>
        <v>李永会</v>
      </c>
      <c r="M118" s="11">
        <f t="shared" si="15"/>
        <v>103.954802259887</v>
      </c>
      <c r="N118" s="11">
        <f t="shared" si="16"/>
        <v>161</v>
      </c>
      <c r="O118" s="11">
        <f>VLOOKUP(B118,[1]高二下!$B:$L,10,0)</f>
        <v>69</v>
      </c>
      <c r="P118" s="11" t="str">
        <f>VLOOKUP(B118,[1]高二下!$B:$L,11,0)</f>
        <v>李永会</v>
      </c>
      <c r="Q118" s="11">
        <f t="shared" si="17"/>
        <v>107.34463276836158</v>
      </c>
      <c r="R118" s="11">
        <f t="shared" si="18"/>
        <v>175</v>
      </c>
      <c r="S118" s="11">
        <f>VLOOKUP(B118,[1]高二上!$B:$L,10,0)</f>
        <v>65.5</v>
      </c>
      <c r="T118" s="11" t="str">
        <f>VLOOKUP(B118,[1]高二上!$B:$L,11,0)</f>
        <v>李永会</v>
      </c>
      <c r="U118" s="11">
        <f t="shared" si="19"/>
        <v>100.56497175141243</v>
      </c>
      <c r="V118" s="11">
        <f t="shared" si="20"/>
        <v>201</v>
      </c>
      <c r="W118" s="11">
        <f>VLOOKUP(B118,[1]高一下!$B:$L,10,0)</f>
        <v>64.5</v>
      </c>
      <c r="X118" s="11" t="str">
        <f>VLOOKUP(B118,[1]高一下!$B:$L,11,0)</f>
        <v>李永会</v>
      </c>
      <c r="Y118" s="11">
        <f t="shared" si="21"/>
        <v>114.12429378531074</v>
      </c>
      <c r="Z118" s="11">
        <f t="shared" si="22"/>
        <v>203</v>
      </c>
      <c r="AA118" s="11">
        <f>VLOOKUP(B118,[1]高一上!$B:$K,9,0)</f>
        <v>46.5</v>
      </c>
      <c r="AB118" s="11" t="str">
        <f>VLOOKUP(B118,[1]高一上!$B:$K,10,0)</f>
        <v>张翠莲</v>
      </c>
      <c r="AC118" s="11">
        <f t="shared" si="23"/>
        <v>74.011299435028249</v>
      </c>
      <c r="AD118" s="11">
        <f t="shared" si="24"/>
        <v>253</v>
      </c>
      <c r="AE118" s="11">
        <f>VLOOKUP(B118,[1]中考!$B:$I,8,0)</f>
        <v>107</v>
      </c>
      <c r="AF118" s="11">
        <f t="shared" si="25"/>
        <v>161</v>
      </c>
    </row>
    <row r="119" spans="1:32" x14ac:dyDescent="0.2">
      <c r="A119" s="2" t="s">
        <v>357</v>
      </c>
      <c r="B119" s="2" t="s">
        <v>358</v>
      </c>
      <c r="C119" s="1">
        <v>3</v>
      </c>
      <c r="D119" s="3" t="s">
        <v>9</v>
      </c>
      <c r="E119" s="4" t="s">
        <v>359</v>
      </c>
      <c r="F119" s="1">
        <v>452</v>
      </c>
      <c r="G119" s="13">
        <f>VLOOKUP(B119,'[1]高三下(高考)'!$B:$L,10,0)</f>
        <v>99</v>
      </c>
      <c r="H119" s="12" t="str">
        <f>VLOOKUP(B119,'[1]高三下(高考)'!$B:$L,11,0)</f>
        <v>李永会</v>
      </c>
      <c r="I119" s="15">
        <f t="shared" si="13"/>
        <v>111.29943502824858</v>
      </c>
      <c r="J119" s="11">
        <f t="shared" si="14"/>
        <v>110</v>
      </c>
      <c r="K119" s="11">
        <f>VLOOKUP(B119,[1]高三上!$B:$L,10,0)</f>
        <v>64</v>
      </c>
      <c r="L119" s="11" t="str">
        <f>VLOOKUP(B119,[1]高三上!$B:$L,11,0)</f>
        <v>李永会</v>
      </c>
      <c r="M119" s="11">
        <f t="shared" si="15"/>
        <v>96.610169491525426</v>
      </c>
      <c r="N119" s="11">
        <f t="shared" si="16"/>
        <v>150</v>
      </c>
      <c r="O119" s="11">
        <f>VLOOKUP(B119,[1]高二下!$B:$L,10,0)</f>
        <v>79</v>
      </c>
      <c r="P119" s="11" t="str">
        <f>VLOOKUP(B119,[1]高二下!$B:$L,11,0)</f>
        <v>李永会</v>
      </c>
      <c r="Q119" s="11">
        <f t="shared" si="17"/>
        <v>106.77966101694915</v>
      </c>
      <c r="R119" s="11">
        <f t="shared" si="18"/>
        <v>138</v>
      </c>
      <c r="S119" s="11">
        <f>VLOOKUP(B119,[1]高二上!$B:$L,10,0)</f>
        <v>76</v>
      </c>
      <c r="T119" s="11" t="str">
        <f>VLOOKUP(B119,[1]高二上!$B:$L,11,0)</f>
        <v>李永会</v>
      </c>
      <c r="U119" s="11">
        <f t="shared" si="19"/>
        <v>98.587570621468927</v>
      </c>
      <c r="V119" s="11">
        <f t="shared" si="20"/>
        <v>162</v>
      </c>
      <c r="W119" s="11">
        <f>VLOOKUP(B119,[1]高一下!$B:$L,10,0)</f>
        <v>75.5</v>
      </c>
      <c r="X119" s="11" t="str">
        <f>VLOOKUP(B119,[1]高一下!$B:$L,11,0)</f>
        <v>李永会</v>
      </c>
      <c r="Y119" s="11">
        <f t="shared" si="21"/>
        <v>91.807909604519779</v>
      </c>
      <c r="Z119" s="11">
        <f t="shared" si="22"/>
        <v>157</v>
      </c>
      <c r="AA119" s="11">
        <f>VLOOKUP(B119,[1]高一上!$B:$K,9,0)</f>
        <v>67.5</v>
      </c>
      <c r="AB119" s="11" t="str">
        <f>VLOOKUP(B119,[1]高一上!$B:$K,10,0)</f>
        <v>浦恩玲</v>
      </c>
      <c r="AC119" s="11">
        <f t="shared" si="23"/>
        <v>90.960451977401135</v>
      </c>
      <c r="AD119" s="11">
        <f t="shared" si="24"/>
        <v>128</v>
      </c>
      <c r="AE119" s="11">
        <f>VLOOKUP(B119,[1]中考!$B:$I,8,0)</f>
        <v>119</v>
      </c>
      <c r="AF119" s="11">
        <f t="shared" si="25"/>
        <v>96</v>
      </c>
    </row>
    <row r="120" spans="1:32" x14ac:dyDescent="0.2">
      <c r="A120" s="2" t="s">
        <v>360</v>
      </c>
      <c r="B120" s="2" t="s">
        <v>361</v>
      </c>
      <c r="C120" s="1">
        <v>3</v>
      </c>
      <c r="D120" s="3" t="s">
        <v>9</v>
      </c>
      <c r="E120" s="4" t="s">
        <v>362</v>
      </c>
      <c r="F120" s="1">
        <v>451</v>
      </c>
      <c r="G120" s="13">
        <f>VLOOKUP(B120,'[1]高三下(高考)'!$B:$L,10,0)</f>
        <v>61</v>
      </c>
      <c r="H120" s="12" t="str">
        <f>VLOOKUP(B120,'[1]高三下(高考)'!$B:$L,11,0)</f>
        <v>李永会</v>
      </c>
      <c r="I120" s="15">
        <f t="shared" si="13"/>
        <v>100</v>
      </c>
      <c r="J120" s="11">
        <f t="shared" si="14"/>
        <v>264</v>
      </c>
      <c r="K120" s="11">
        <f>VLOOKUP(B120,[1]高三上!$B:$L,10,0)</f>
        <v>36.5</v>
      </c>
      <c r="L120" s="11" t="str">
        <f>VLOOKUP(B120,[1]高三上!$B:$L,11,0)</f>
        <v>李永会</v>
      </c>
      <c r="M120" s="11">
        <f t="shared" si="15"/>
        <v>113.84180790960451</v>
      </c>
      <c r="N120" s="11">
        <f t="shared" si="16"/>
        <v>264</v>
      </c>
      <c r="O120" s="11">
        <f>VLOOKUP(B120,[1]高二下!$B:$L,10,0)</f>
        <v>35.5</v>
      </c>
      <c r="P120" s="11" t="str">
        <f>VLOOKUP(B120,[1]高二下!$B:$L,11,0)</f>
        <v>李永会</v>
      </c>
      <c r="Q120" s="11">
        <f t="shared" si="17"/>
        <v>88.13559322033899</v>
      </c>
      <c r="R120" s="11">
        <f t="shared" si="18"/>
        <v>313</v>
      </c>
      <c r="S120" s="11">
        <f>VLOOKUP(B120,[1]高二上!$B:$L,10,0)</f>
        <v>51.5</v>
      </c>
      <c r="T120" s="11" t="str">
        <f>VLOOKUP(B120,[1]高二上!$B:$L,11,0)</f>
        <v>李永会</v>
      </c>
      <c r="U120" s="11">
        <f t="shared" si="19"/>
        <v>100</v>
      </c>
      <c r="V120" s="11">
        <f t="shared" si="20"/>
        <v>271</v>
      </c>
      <c r="W120" s="11">
        <f>VLOOKUP(B120,[1]高一下!$B:$L,10,0)</f>
        <v>46.5</v>
      </c>
      <c r="X120" s="11" t="str">
        <f>VLOOKUP(B120,[1]高一下!$B:$L,11,0)</f>
        <v>李永会</v>
      </c>
      <c r="Y120" s="11">
        <f t="shared" si="21"/>
        <v>81.638418079096041</v>
      </c>
      <c r="Z120" s="11">
        <f t="shared" si="22"/>
        <v>271</v>
      </c>
      <c r="AA120" s="11">
        <f>VLOOKUP(B120,[1]高一上!$B:$K,9,0)</f>
        <v>54.5</v>
      </c>
      <c r="AB120" s="11" t="str">
        <f>VLOOKUP(B120,[1]高一上!$B:$K,10,0)</f>
        <v>张翠莲</v>
      </c>
      <c r="AC120" s="11">
        <f t="shared" si="23"/>
        <v>121.75141242937853</v>
      </c>
      <c r="AD120" s="11">
        <f t="shared" si="24"/>
        <v>206</v>
      </c>
      <c r="AE120" s="11">
        <f>VLOOKUP(B120,[1]中考!$B:$I,8,0)</f>
        <v>75</v>
      </c>
      <c r="AF120" s="11">
        <f t="shared" si="25"/>
        <v>283</v>
      </c>
    </row>
    <row r="121" spans="1:32" x14ac:dyDescent="0.2">
      <c r="A121" s="2" t="s">
        <v>363</v>
      </c>
      <c r="B121" s="2" t="s">
        <v>364</v>
      </c>
      <c r="C121" s="1">
        <v>3</v>
      </c>
      <c r="D121" s="3" t="s">
        <v>9</v>
      </c>
      <c r="E121" s="4" t="s">
        <v>341</v>
      </c>
      <c r="F121" s="1">
        <v>449</v>
      </c>
      <c r="G121" s="13">
        <f>VLOOKUP(B121,'[1]高三下(高考)'!$B:$L,10,0)</f>
        <v>92</v>
      </c>
      <c r="H121" s="12" t="str">
        <f>VLOOKUP(B121,'[1]高三下(高考)'!$B:$L,11,0)</f>
        <v>李永会</v>
      </c>
      <c r="I121" s="15">
        <f t="shared" si="13"/>
        <v>100</v>
      </c>
      <c r="J121" s="11">
        <f t="shared" si="14"/>
        <v>152</v>
      </c>
      <c r="K121" s="11">
        <v>0</v>
      </c>
      <c r="L121" s="11" t="str">
        <f>H121</f>
        <v>李永会</v>
      </c>
      <c r="M121" s="11">
        <f t="shared" si="15"/>
        <v>100</v>
      </c>
      <c r="N121" s="11">
        <f t="shared" si="16"/>
        <v>344</v>
      </c>
      <c r="O121" s="11">
        <v>0</v>
      </c>
      <c r="P121" s="11" t="str">
        <f>L121</f>
        <v>李永会</v>
      </c>
      <c r="Q121" s="11">
        <f t="shared" si="17"/>
        <v>100</v>
      </c>
      <c r="R121" s="11">
        <f t="shared" si="18"/>
        <v>348</v>
      </c>
      <c r="S121" s="11">
        <v>0</v>
      </c>
      <c r="T121" s="11" t="str">
        <f>P121</f>
        <v>李永会</v>
      </c>
      <c r="U121" s="11">
        <f t="shared" si="19"/>
        <v>100</v>
      </c>
      <c r="V121" s="11">
        <f t="shared" si="20"/>
        <v>349</v>
      </c>
      <c r="W121" s="11">
        <f>VLOOKUP(B121,[1]高一下!$B:$L,10,0)</f>
        <v>68</v>
      </c>
      <c r="X121" s="11" t="str">
        <f>VLOOKUP(B121,[1]高一下!$B:$L,11,0)</f>
        <v>李永会</v>
      </c>
      <c r="Y121" s="11">
        <f t="shared" si="21"/>
        <v>98.870056497175142</v>
      </c>
      <c r="Z121" s="11">
        <f t="shared" si="22"/>
        <v>185</v>
      </c>
      <c r="AA121" s="11">
        <f>VLOOKUP(B121,[1]高一上!$B:$K,9,0)</f>
        <v>58</v>
      </c>
      <c r="AB121" s="11" t="str">
        <f>VLOOKUP(B121,[1]高一上!$B:$K,10,0)</f>
        <v>李永会</v>
      </c>
      <c r="AC121" s="11">
        <f t="shared" si="23"/>
        <v>82.485875706214685</v>
      </c>
      <c r="AD121" s="11">
        <f t="shared" si="24"/>
        <v>181</v>
      </c>
      <c r="AE121" s="11">
        <f>VLOOKUP(B121,[1]中考!$B:$I,8,0)</f>
        <v>114</v>
      </c>
      <c r="AF121" s="11">
        <f t="shared" si="25"/>
        <v>119</v>
      </c>
    </row>
    <row r="122" spans="1:32" x14ac:dyDescent="0.2">
      <c r="A122" s="2" t="s">
        <v>365</v>
      </c>
      <c r="B122" s="2" t="s">
        <v>366</v>
      </c>
      <c r="C122" s="1">
        <v>3</v>
      </c>
      <c r="D122" s="3" t="s">
        <v>9</v>
      </c>
      <c r="E122" s="4" t="s">
        <v>367</v>
      </c>
      <c r="F122" s="1">
        <v>448</v>
      </c>
      <c r="G122" s="13">
        <f>VLOOKUP(B122,'[1]高三下(高考)'!$B:$L,10,0)</f>
        <v>85</v>
      </c>
      <c r="H122" s="12" t="str">
        <f>VLOOKUP(B122,'[1]高三下(高考)'!$B:$L,11,0)</f>
        <v>李永会</v>
      </c>
      <c r="I122" s="15">
        <f t="shared" si="13"/>
        <v>89.830508474576277</v>
      </c>
      <c r="J122" s="11">
        <f t="shared" si="14"/>
        <v>184</v>
      </c>
      <c r="K122" s="11">
        <f>VLOOKUP(B122,[1]高三上!$B:$L,10,0)</f>
        <v>64.5</v>
      </c>
      <c r="L122" s="11" t="str">
        <f>VLOOKUP(B122,[1]高三上!$B:$L,11,0)</f>
        <v>李永会</v>
      </c>
      <c r="M122" s="11">
        <f t="shared" si="15"/>
        <v>97.457627118644069</v>
      </c>
      <c r="N122" s="11">
        <f t="shared" si="16"/>
        <v>148</v>
      </c>
      <c r="O122" s="11">
        <f>VLOOKUP(B122,[1]高二下!$B:$L,10,0)</f>
        <v>78.5</v>
      </c>
      <c r="P122" s="11" t="str">
        <f>VLOOKUP(B122,[1]高二下!$B:$L,11,0)</f>
        <v>李永会</v>
      </c>
      <c r="Q122" s="11">
        <f t="shared" si="17"/>
        <v>110.16949152542372</v>
      </c>
      <c r="R122" s="11">
        <f t="shared" si="18"/>
        <v>139</v>
      </c>
      <c r="S122" s="11">
        <f>VLOOKUP(B122,[1]高二上!$B:$L,10,0)</f>
        <v>72</v>
      </c>
      <c r="T122" s="11" t="str">
        <f>VLOOKUP(B122,[1]高二上!$B:$L,11,0)</f>
        <v>李永会</v>
      </c>
      <c r="U122" s="11">
        <f t="shared" si="19"/>
        <v>99.717514124293785</v>
      </c>
      <c r="V122" s="11">
        <f t="shared" si="20"/>
        <v>175</v>
      </c>
      <c r="W122" s="11">
        <f>VLOOKUP(B122,[1]高一下!$B:$L,10,0)</f>
        <v>71</v>
      </c>
      <c r="X122" s="11" t="str">
        <f>VLOOKUP(B122,[1]高一下!$B:$L,11,0)</f>
        <v>李永会</v>
      </c>
      <c r="Y122" s="11">
        <f t="shared" si="21"/>
        <v>103.38983050847457</v>
      </c>
      <c r="Z122" s="11">
        <f t="shared" si="22"/>
        <v>174</v>
      </c>
      <c r="AA122" s="11">
        <f>VLOOKUP(B122,[1]高一上!$B:$K,9,0)</f>
        <v>57.5</v>
      </c>
      <c r="AB122" s="11" t="str">
        <f>VLOOKUP(B122,[1]高一上!$B:$K,10,0)</f>
        <v>陈国萍</v>
      </c>
      <c r="AC122" s="11">
        <f t="shared" si="23"/>
        <v>83.050847457627128</v>
      </c>
      <c r="AD122" s="11">
        <f t="shared" si="24"/>
        <v>186</v>
      </c>
      <c r="AE122" s="11">
        <f>VLOOKUP(B122,[1]中考!$B:$I,8,0)</f>
        <v>112</v>
      </c>
      <c r="AF122" s="11">
        <f t="shared" si="25"/>
        <v>126</v>
      </c>
    </row>
    <row r="123" spans="1:32" x14ac:dyDescent="0.2">
      <c r="A123" s="2" t="s">
        <v>368</v>
      </c>
      <c r="B123" s="2" t="s">
        <v>369</v>
      </c>
      <c r="C123" s="1">
        <v>3</v>
      </c>
      <c r="D123" s="3" t="s">
        <v>9</v>
      </c>
      <c r="E123" s="4" t="s">
        <v>370</v>
      </c>
      <c r="F123" s="1">
        <v>446</v>
      </c>
      <c r="G123" s="13">
        <f>VLOOKUP(B123,'[1]高三下(高考)'!$B:$L,10,0)</f>
        <v>112</v>
      </c>
      <c r="H123" s="12" t="str">
        <f>VLOOKUP(B123,'[1]高三下(高考)'!$B:$L,11,0)</f>
        <v>李永会</v>
      </c>
      <c r="I123" s="15">
        <f t="shared" si="13"/>
        <v>115.53672316384181</v>
      </c>
      <c r="J123" s="11">
        <f t="shared" si="14"/>
        <v>51</v>
      </c>
      <c r="K123" s="11">
        <f>VLOOKUP(B123,[1]高三上!$B:$L,10,0)</f>
        <v>75.5</v>
      </c>
      <c r="L123" s="11" t="str">
        <f>VLOOKUP(B123,[1]高三上!$B:$L,11,0)</f>
        <v>李永会</v>
      </c>
      <c r="M123" s="11">
        <f t="shared" si="15"/>
        <v>84.180790960451972</v>
      </c>
      <c r="N123" s="11">
        <f t="shared" si="16"/>
        <v>106</v>
      </c>
      <c r="O123" s="11">
        <f>VLOOKUP(B123,[1]高二下!$B:$L,10,0)</f>
        <v>101.5</v>
      </c>
      <c r="P123" s="11" t="str">
        <f>VLOOKUP(B123,[1]高二下!$B:$L,11,0)</f>
        <v>李永会</v>
      </c>
      <c r="Q123" s="11">
        <f t="shared" si="17"/>
        <v>100</v>
      </c>
      <c r="R123" s="11">
        <f t="shared" si="18"/>
        <v>50</v>
      </c>
      <c r="S123" s="11">
        <f>VLOOKUP(B123,[1]高二上!$B:$L,10,0)</f>
        <v>100.5</v>
      </c>
      <c r="T123" s="11" t="str">
        <f>VLOOKUP(B123,[1]高二上!$B:$L,11,0)</f>
        <v>李永会</v>
      </c>
      <c r="U123" s="11">
        <f t="shared" si="19"/>
        <v>104.51977401129943</v>
      </c>
      <c r="V123" s="11">
        <f t="shared" si="20"/>
        <v>50</v>
      </c>
      <c r="W123" s="11">
        <f>VLOOKUP(B123,[1]高一下!$B:$L,10,0)</f>
        <v>96.5</v>
      </c>
      <c r="X123" s="11" t="str">
        <f>VLOOKUP(B123,[1]高一下!$B:$L,11,0)</f>
        <v>李永会</v>
      </c>
      <c r="Y123" s="11">
        <f t="shared" si="21"/>
        <v>94.067796610169495</v>
      </c>
      <c r="Z123" s="11">
        <f t="shared" si="22"/>
        <v>66</v>
      </c>
      <c r="AA123" s="11">
        <f>VLOOKUP(B123,[1]高一上!$B:$K,9,0)</f>
        <v>88.5</v>
      </c>
      <c r="AB123" s="11" t="str">
        <f>VLOOKUP(B123,[1]高一上!$B:$K,10,0)</f>
        <v>李永会</v>
      </c>
      <c r="AC123" s="11">
        <f t="shared" si="23"/>
        <v>89.548022598870062</v>
      </c>
      <c r="AD123" s="11">
        <f t="shared" si="24"/>
        <v>45</v>
      </c>
      <c r="AE123" s="11">
        <f>VLOOKUP(B123,[1]中考!$B:$I,8,0)</f>
        <v>139</v>
      </c>
      <c r="AF123" s="11">
        <f t="shared" si="25"/>
        <v>8</v>
      </c>
    </row>
    <row r="124" spans="1:32" x14ac:dyDescent="0.2">
      <c r="A124" s="2" t="s">
        <v>371</v>
      </c>
      <c r="B124" s="2" t="s">
        <v>372</v>
      </c>
      <c r="C124" s="1">
        <v>3</v>
      </c>
      <c r="D124" s="3" t="s">
        <v>9</v>
      </c>
      <c r="E124" s="4" t="s">
        <v>373</v>
      </c>
      <c r="F124" s="1">
        <v>445</v>
      </c>
      <c r="G124" s="13">
        <f>VLOOKUP(B124,'[1]高三下(高考)'!$B:$L,10,0)</f>
        <v>107</v>
      </c>
      <c r="H124" s="12" t="str">
        <f>VLOOKUP(B124,'[1]高三下(高考)'!$B:$L,11,0)</f>
        <v>李永会</v>
      </c>
      <c r="I124" s="15">
        <f t="shared" si="13"/>
        <v>128.5310734463277</v>
      </c>
      <c r="J124" s="11">
        <f t="shared" si="14"/>
        <v>77</v>
      </c>
      <c r="K124" s="11">
        <f>VLOOKUP(B124,[1]高三上!$B:$L,10,0)</f>
        <v>56.5</v>
      </c>
      <c r="L124" s="11" t="str">
        <f>VLOOKUP(B124,[1]高三上!$B:$L,11,0)</f>
        <v>李永会</v>
      </c>
      <c r="M124" s="11">
        <f t="shared" si="15"/>
        <v>100</v>
      </c>
      <c r="N124" s="11">
        <f t="shared" si="16"/>
        <v>178</v>
      </c>
      <c r="O124" s="11">
        <v>0</v>
      </c>
      <c r="P124" s="11" t="str">
        <f>L124</f>
        <v>李永会</v>
      </c>
      <c r="Q124" s="11">
        <f t="shared" si="17"/>
        <v>100</v>
      </c>
      <c r="R124" s="11">
        <f t="shared" si="18"/>
        <v>348</v>
      </c>
      <c r="S124" s="11">
        <f>VLOOKUP(B124,[1]高二上!$B:$L,10,0)</f>
        <v>98</v>
      </c>
      <c r="T124" s="11" t="str">
        <f>VLOOKUP(B124,[1]高二上!$B:$L,11,0)</f>
        <v>李永会</v>
      </c>
      <c r="U124" s="11">
        <f t="shared" si="19"/>
        <v>116.10169491525423</v>
      </c>
      <c r="V124" s="11">
        <f t="shared" si="20"/>
        <v>64</v>
      </c>
      <c r="W124" s="11">
        <f>VLOOKUP(B124,[1]高一下!$B:$L,10,0)</f>
        <v>84</v>
      </c>
      <c r="X124" s="11" t="str">
        <f>VLOOKUP(B124,[1]高一下!$B:$L,11,0)</f>
        <v>李永会</v>
      </c>
      <c r="Y124" s="11">
        <f t="shared" si="21"/>
        <v>95.197740112994353</v>
      </c>
      <c r="Z124" s="11">
        <f t="shared" si="22"/>
        <v>121</v>
      </c>
      <c r="AA124" s="11">
        <f>VLOOKUP(B124,[1]高一上!$B:$K,9,0)</f>
        <v>72.5</v>
      </c>
      <c r="AB124" s="11" t="str">
        <f>VLOOKUP(B124,[1]高一上!$B:$K,10,0)</f>
        <v>浦恩玲</v>
      </c>
      <c r="AC124" s="11">
        <f t="shared" si="23"/>
        <v>100</v>
      </c>
      <c r="AD124" s="11">
        <f t="shared" si="24"/>
        <v>104</v>
      </c>
      <c r="AE124" s="11">
        <f>VLOOKUP(B124,[1]中考!$B:$I,8,0)</f>
        <v>0</v>
      </c>
      <c r="AF124" s="11">
        <f t="shared" si="25"/>
        <v>347</v>
      </c>
    </row>
    <row r="125" spans="1:32" x14ac:dyDescent="0.2">
      <c r="A125" s="2" t="s">
        <v>374</v>
      </c>
      <c r="B125" s="2" t="s">
        <v>375</v>
      </c>
      <c r="C125" s="1">
        <v>3</v>
      </c>
      <c r="D125" s="3" t="s">
        <v>9</v>
      </c>
      <c r="E125" s="4" t="s">
        <v>376</v>
      </c>
      <c r="F125" s="1">
        <v>438</v>
      </c>
      <c r="G125" s="13">
        <f>VLOOKUP(B125,'[1]高三下(高考)'!$B:$L,10,0)</f>
        <v>92</v>
      </c>
      <c r="H125" s="12" t="str">
        <f>VLOOKUP(B125,'[1]高三下(高考)'!$B:$L,11,0)</f>
        <v>李永会</v>
      </c>
      <c r="I125" s="15">
        <f t="shared" si="13"/>
        <v>118.07909604519774</v>
      </c>
      <c r="J125" s="11">
        <f t="shared" si="14"/>
        <v>152</v>
      </c>
      <c r="K125" s="11">
        <f>VLOOKUP(B125,[1]高三上!$B:$L,10,0)</f>
        <v>48</v>
      </c>
      <c r="L125" s="11" t="str">
        <f>VLOOKUP(B125,[1]高三上!$B:$L,11,0)</f>
        <v>李永会</v>
      </c>
      <c r="M125" s="11">
        <f t="shared" si="15"/>
        <v>93.502824858757066</v>
      </c>
      <c r="N125" s="11">
        <f t="shared" si="16"/>
        <v>216</v>
      </c>
      <c r="O125" s="11">
        <f>VLOOKUP(B125,[1]高二下!$B:$L,10,0)</f>
        <v>64.5</v>
      </c>
      <c r="P125" s="11" t="str">
        <f>VLOOKUP(B125,[1]高二下!$B:$L,11,0)</f>
        <v>李永会</v>
      </c>
      <c r="Q125" s="11">
        <f t="shared" si="17"/>
        <v>100.84745762711864</v>
      </c>
      <c r="R125" s="11">
        <f t="shared" si="18"/>
        <v>193</v>
      </c>
      <c r="S125" s="11">
        <f>VLOOKUP(B125,[1]高二上!$B:$L,10,0)</f>
        <v>66</v>
      </c>
      <c r="T125" s="11" t="str">
        <f>VLOOKUP(B125,[1]高二上!$B:$L,11,0)</f>
        <v>李永会</v>
      </c>
      <c r="U125" s="11">
        <f t="shared" si="19"/>
        <v>76.55367231638418</v>
      </c>
      <c r="V125" s="11">
        <f t="shared" si="20"/>
        <v>196</v>
      </c>
      <c r="W125" s="11">
        <f>VLOOKUP(B125,[1]高一下!$B:$L,10,0)</f>
        <v>85.5</v>
      </c>
      <c r="X125" s="11" t="str">
        <f>VLOOKUP(B125,[1]高一下!$B:$L,11,0)</f>
        <v>李永会</v>
      </c>
      <c r="Y125" s="11">
        <f t="shared" si="21"/>
        <v>132.76836158192089</v>
      </c>
      <c r="Z125" s="11">
        <f t="shared" si="22"/>
        <v>113</v>
      </c>
      <c r="AA125" s="11">
        <f>VLOOKUP(B125,[1]高一上!$B:$K,9,0)</f>
        <v>51</v>
      </c>
      <c r="AB125" s="11" t="str">
        <f>VLOOKUP(B125,[1]高一上!$B:$K,10,0)</f>
        <v>浦恩玲</v>
      </c>
      <c r="AC125" s="11">
        <f t="shared" si="23"/>
        <v>73.163841807909606</v>
      </c>
      <c r="AD125" s="11">
        <f t="shared" si="24"/>
        <v>229</v>
      </c>
      <c r="AE125" s="11">
        <f>VLOOKUP(B125,[1]中考!$B:$I,8,0)</f>
        <v>111</v>
      </c>
      <c r="AF125" s="11">
        <f t="shared" si="25"/>
        <v>134</v>
      </c>
    </row>
    <row r="126" spans="1:32" x14ac:dyDescent="0.2">
      <c r="A126" s="2" t="s">
        <v>377</v>
      </c>
      <c r="B126" s="2" t="s">
        <v>378</v>
      </c>
      <c r="C126" s="1">
        <v>3</v>
      </c>
      <c r="D126" s="3" t="s">
        <v>9</v>
      </c>
      <c r="E126" s="4" t="s">
        <v>379</v>
      </c>
      <c r="F126" s="1">
        <v>435</v>
      </c>
      <c r="G126" s="13">
        <f>VLOOKUP(B126,'[1]高三下(高考)'!$B:$L,10,0)</f>
        <v>49</v>
      </c>
      <c r="H126" s="12" t="str">
        <f>VLOOKUP(B126,'[1]高三下(高考)'!$B:$L,11,0)</f>
        <v>李永会</v>
      </c>
      <c r="I126" s="15">
        <f t="shared" si="13"/>
        <v>92.090395480225993</v>
      </c>
      <c r="J126" s="11">
        <f t="shared" si="14"/>
        <v>303</v>
      </c>
      <c r="K126" s="11">
        <f>VLOOKUP(B126,[1]高三上!$B:$L,10,0)</f>
        <v>34</v>
      </c>
      <c r="L126" s="11" t="str">
        <f>VLOOKUP(B126,[1]高三上!$B:$L,11,0)</f>
        <v>李永会</v>
      </c>
      <c r="M126" s="11">
        <f t="shared" si="15"/>
        <v>112.71186440677965</v>
      </c>
      <c r="N126" s="11">
        <f t="shared" si="16"/>
        <v>275</v>
      </c>
      <c r="O126" s="11">
        <f>VLOOKUP(B126,[1]高二下!$B:$L,10,0)</f>
        <v>34</v>
      </c>
      <c r="P126" s="11" t="str">
        <f>VLOOKUP(B126,[1]高二下!$B:$L,11,0)</f>
        <v>李永会</v>
      </c>
      <c r="Q126" s="11">
        <f t="shared" si="17"/>
        <v>106.49717514124293</v>
      </c>
      <c r="R126" s="11">
        <f t="shared" si="18"/>
        <v>320</v>
      </c>
      <c r="S126" s="11">
        <f>VLOOKUP(B126,[1]高二上!$B:$L,10,0)</f>
        <v>28</v>
      </c>
      <c r="T126" s="11" t="str">
        <f>VLOOKUP(B126,[1]高二上!$B:$L,11,0)</f>
        <v>李永会</v>
      </c>
      <c r="U126" s="11">
        <f t="shared" si="19"/>
        <v>80.225988700564969</v>
      </c>
      <c r="V126" s="11">
        <f t="shared" si="20"/>
        <v>343</v>
      </c>
      <c r="W126" s="11">
        <f>VLOOKUP(B126,[1]高一下!$B:$L,10,0)</f>
        <v>46</v>
      </c>
      <c r="X126" s="11" t="str">
        <f>VLOOKUP(B126,[1]高一下!$B:$L,11,0)</f>
        <v>李永会</v>
      </c>
      <c r="Y126" s="11">
        <f t="shared" si="21"/>
        <v>89.548022598870062</v>
      </c>
      <c r="Z126" s="11">
        <f t="shared" si="22"/>
        <v>273</v>
      </c>
      <c r="AA126" s="11">
        <f>VLOOKUP(B126,[1]高一上!$B:$K,9,0)</f>
        <v>50</v>
      </c>
      <c r="AB126" s="11" t="str">
        <f>VLOOKUP(B126,[1]高一上!$B:$K,10,0)</f>
        <v>李永会</v>
      </c>
      <c r="AC126" s="11">
        <f t="shared" si="23"/>
        <v>110.16949152542372</v>
      </c>
      <c r="AD126" s="11">
        <f t="shared" si="24"/>
        <v>236</v>
      </c>
      <c r="AE126" s="11">
        <f>VLOOKUP(B126,[1]中考!$B:$I,8,0)</f>
        <v>77</v>
      </c>
      <c r="AF126" s="11">
        <f t="shared" si="25"/>
        <v>272</v>
      </c>
    </row>
    <row r="127" spans="1:32" x14ac:dyDescent="0.2">
      <c r="A127" s="2" t="s">
        <v>380</v>
      </c>
      <c r="B127" s="2" t="s">
        <v>381</v>
      </c>
      <c r="C127" s="1">
        <v>3</v>
      </c>
      <c r="D127" s="3" t="s">
        <v>9</v>
      </c>
      <c r="E127" s="4" t="s">
        <v>382</v>
      </c>
      <c r="F127" s="1">
        <v>432</v>
      </c>
      <c r="G127" s="13">
        <f>VLOOKUP(B127,'[1]高三下(高考)'!$B:$L,10,0)</f>
        <v>39</v>
      </c>
      <c r="H127" s="12" t="str">
        <f>VLOOKUP(B127,'[1]高三下(高考)'!$B:$L,11,0)</f>
        <v>李永会</v>
      </c>
      <c r="I127" s="15">
        <f t="shared" si="13"/>
        <v>75.423728813559322</v>
      </c>
      <c r="J127" s="11">
        <f t="shared" si="14"/>
        <v>327</v>
      </c>
      <c r="K127" s="11">
        <f>VLOOKUP(B127,[1]高三上!$B:$L,10,0)</f>
        <v>42</v>
      </c>
      <c r="L127" s="11" t="str">
        <f>VLOOKUP(B127,[1]高三上!$B:$L,11,0)</f>
        <v>李永会</v>
      </c>
      <c r="M127" s="11">
        <f t="shared" si="15"/>
        <v>125.70621468926554</v>
      </c>
      <c r="N127" s="11">
        <f t="shared" si="16"/>
        <v>240</v>
      </c>
      <c r="O127" s="11">
        <f>VLOOKUP(B127,[1]高二下!$B:$L,10,0)</f>
        <v>32</v>
      </c>
      <c r="P127" s="11" t="str">
        <f>VLOOKUP(B127,[1]高二下!$B:$L,11,0)</f>
        <v>李永会</v>
      </c>
      <c r="Q127" s="11">
        <f t="shared" si="17"/>
        <v>102.82485875706215</v>
      </c>
      <c r="R127" s="11">
        <f t="shared" si="18"/>
        <v>331</v>
      </c>
      <c r="S127" s="11">
        <f>VLOOKUP(B127,[1]高二上!$B:$L,10,0)</f>
        <v>28.5</v>
      </c>
      <c r="T127" s="11" t="str">
        <f>VLOOKUP(B127,[1]高二上!$B:$L,11,0)</f>
        <v>李永会</v>
      </c>
      <c r="U127" s="11">
        <f t="shared" si="19"/>
        <v>61.016949152542374</v>
      </c>
      <c r="V127" s="11">
        <f t="shared" si="20"/>
        <v>341</v>
      </c>
      <c r="W127" s="11">
        <f>VLOOKUP(B127,[1]高一下!$B:$L,10,0)</f>
        <v>64.5</v>
      </c>
      <c r="X127" s="11" t="str">
        <f>VLOOKUP(B127,[1]高一下!$B:$L,11,0)</f>
        <v>李永会</v>
      </c>
      <c r="Y127" s="11">
        <f t="shared" si="21"/>
        <v>132.76836158192089</v>
      </c>
      <c r="Z127" s="11">
        <f t="shared" si="22"/>
        <v>203</v>
      </c>
      <c r="AA127" s="11">
        <f>VLOOKUP(B127,[1]高一上!$B:$K,9,0)</f>
        <v>35</v>
      </c>
      <c r="AB127" s="11" t="str">
        <f>VLOOKUP(B127,[1]高一上!$B:$K,10,0)</f>
        <v>张翠莲</v>
      </c>
      <c r="AC127" s="11">
        <f t="shared" si="23"/>
        <v>94.350282485875709</v>
      </c>
      <c r="AD127" s="11">
        <f t="shared" si="24"/>
        <v>319</v>
      </c>
      <c r="AE127" s="11">
        <f>VLOOKUP(B127,[1]中考!$B:$I,8,0)</f>
        <v>70</v>
      </c>
      <c r="AF127" s="11">
        <f t="shared" si="25"/>
        <v>299</v>
      </c>
    </row>
    <row r="128" spans="1:32" x14ac:dyDescent="0.2">
      <c r="A128" s="2" t="s">
        <v>383</v>
      </c>
      <c r="B128" s="2" t="s">
        <v>384</v>
      </c>
      <c r="C128" s="1">
        <v>3</v>
      </c>
      <c r="D128" s="3" t="s">
        <v>9</v>
      </c>
      <c r="E128" s="4" t="s">
        <v>385</v>
      </c>
      <c r="F128" s="1">
        <v>428</v>
      </c>
      <c r="G128" s="13">
        <f>VLOOKUP(B128,'[1]高三下(高考)'!$B:$L,10,0)</f>
        <v>71</v>
      </c>
      <c r="H128" s="12" t="str">
        <f>VLOOKUP(B128,'[1]高三下(高考)'!$B:$L,11,0)</f>
        <v>李永会</v>
      </c>
      <c r="I128" s="15">
        <f t="shared" si="13"/>
        <v>101.12994350282486</v>
      </c>
      <c r="J128" s="11">
        <f t="shared" si="14"/>
        <v>235</v>
      </c>
      <c r="K128" s="11">
        <f>VLOOKUP(B128,[1]高三上!$B:$L,10,0)</f>
        <v>42.5</v>
      </c>
      <c r="L128" s="11" t="str">
        <f>VLOOKUP(B128,[1]高三上!$B:$L,11,0)</f>
        <v>李永会</v>
      </c>
      <c r="M128" s="11">
        <f t="shared" si="15"/>
        <v>99.152542372881356</v>
      </c>
      <c r="N128" s="11">
        <f t="shared" si="16"/>
        <v>239</v>
      </c>
      <c r="O128" s="11">
        <f>VLOOKUP(B128,[1]高二下!$B:$L,10,0)</f>
        <v>55</v>
      </c>
      <c r="P128" s="11" t="str">
        <f>VLOOKUP(B128,[1]高二下!$B:$L,11,0)</f>
        <v>李永会</v>
      </c>
      <c r="Q128" s="11">
        <f t="shared" si="17"/>
        <v>107.34463276836158</v>
      </c>
      <c r="R128" s="11">
        <f t="shared" si="18"/>
        <v>236</v>
      </c>
      <c r="S128" s="11">
        <f>VLOOKUP(B128,[1]高二上!$B:$L,10,0)</f>
        <v>53.5</v>
      </c>
      <c r="T128" s="11" t="str">
        <f>VLOOKUP(B128,[1]高二上!$B:$L,11,0)</f>
        <v>李永会</v>
      </c>
      <c r="U128" s="11">
        <f t="shared" si="19"/>
        <v>93.220338983050851</v>
      </c>
      <c r="V128" s="11">
        <f t="shared" si="20"/>
        <v>262</v>
      </c>
      <c r="W128" s="11">
        <f>VLOOKUP(B128,[1]高一下!$B:$L,10,0)</f>
        <v>56</v>
      </c>
      <c r="X128" s="11" t="str">
        <f>VLOOKUP(B128,[1]高一下!$B:$L,11,0)</f>
        <v>李永会</v>
      </c>
      <c r="Y128" s="11">
        <f t="shared" si="21"/>
        <v>112.14689265536722</v>
      </c>
      <c r="Z128" s="11">
        <f t="shared" si="22"/>
        <v>238</v>
      </c>
      <c r="AA128" s="11">
        <f>VLOOKUP(B128,[1]高一上!$B:$K,9,0)</f>
        <v>42</v>
      </c>
      <c r="AB128" s="11" t="str">
        <f>VLOOKUP(B128,[1]高一上!$B:$K,10,0)</f>
        <v>李永会</v>
      </c>
      <c r="AC128" s="11">
        <f t="shared" si="23"/>
        <v>75.988700564971751</v>
      </c>
      <c r="AD128" s="11">
        <f t="shared" si="24"/>
        <v>281</v>
      </c>
      <c r="AE128" s="11">
        <f>VLOOKUP(B128,[1]中考!$B:$I,8,0)</f>
        <v>97</v>
      </c>
      <c r="AF128" s="11">
        <f t="shared" si="25"/>
        <v>196</v>
      </c>
    </row>
    <row r="129" spans="1:32" x14ac:dyDescent="0.2">
      <c r="A129" s="2" t="s">
        <v>386</v>
      </c>
      <c r="B129" s="2" t="s">
        <v>387</v>
      </c>
      <c r="C129" s="1">
        <v>3</v>
      </c>
      <c r="D129" s="3" t="s">
        <v>9</v>
      </c>
      <c r="E129" s="4" t="s">
        <v>388</v>
      </c>
      <c r="F129" s="1">
        <v>426</v>
      </c>
      <c r="G129" s="13">
        <f>VLOOKUP(B129,'[1]高三下(高考)'!$B:$L,10,0)</f>
        <v>97</v>
      </c>
      <c r="H129" s="12" t="str">
        <f>VLOOKUP(B129,'[1]高三下(高考)'!$B:$L,11,0)</f>
        <v>李永会</v>
      </c>
      <c r="I129" s="15">
        <f t="shared" si="13"/>
        <v>95.480225988700568</v>
      </c>
      <c r="J129" s="11">
        <f t="shared" si="14"/>
        <v>118</v>
      </c>
      <c r="K129" s="11">
        <f>VLOOKUP(B129,[1]高三上!$B:$L,10,0)</f>
        <v>76.5</v>
      </c>
      <c r="L129" s="11" t="str">
        <f>VLOOKUP(B129,[1]高三上!$B:$L,11,0)</f>
        <v>李永会</v>
      </c>
      <c r="M129" s="11">
        <f t="shared" si="15"/>
        <v>125.70621468926554</v>
      </c>
      <c r="N129" s="11">
        <f t="shared" si="16"/>
        <v>102</v>
      </c>
      <c r="O129" s="11">
        <f>VLOOKUP(B129,[1]高二下!$B:$L,10,0)</f>
        <v>64.5</v>
      </c>
      <c r="P129" s="11" t="str">
        <f>VLOOKUP(B129,[1]高二下!$B:$L,11,0)</f>
        <v>李永会</v>
      </c>
      <c r="Q129" s="11">
        <f t="shared" si="17"/>
        <v>80.508474576271183</v>
      </c>
      <c r="R129" s="11">
        <f t="shared" si="18"/>
        <v>193</v>
      </c>
      <c r="S129" s="11">
        <f>VLOOKUP(B129,[1]高二上!$B:$L,10,0)</f>
        <v>83.5</v>
      </c>
      <c r="T129" s="11" t="str">
        <f>VLOOKUP(B129,[1]高二上!$B:$L,11,0)</f>
        <v>李永会</v>
      </c>
      <c r="U129" s="11">
        <f t="shared" si="19"/>
        <v>94.632768361581924</v>
      </c>
      <c r="V129" s="11">
        <f t="shared" si="20"/>
        <v>124</v>
      </c>
      <c r="W129" s="11">
        <f>VLOOKUP(B129,[1]高一下!$B:$L,10,0)</f>
        <v>87</v>
      </c>
      <c r="X129" s="11" t="str">
        <f>VLOOKUP(B129,[1]高一下!$B:$L,11,0)</f>
        <v>李永会</v>
      </c>
      <c r="Y129" s="11">
        <f t="shared" si="21"/>
        <v>89.830508474576277</v>
      </c>
      <c r="Z129" s="11">
        <f t="shared" si="22"/>
        <v>105</v>
      </c>
      <c r="AA129" s="11">
        <f>VLOOKUP(B129,[1]高一上!$B:$K,9,0)</f>
        <v>82.5</v>
      </c>
      <c r="AB129" s="11" t="str">
        <f>VLOOKUP(B129,[1]高一上!$B:$K,10,0)</f>
        <v>浦恩玲</v>
      </c>
      <c r="AC129" s="11">
        <f t="shared" si="23"/>
        <v>102.54237288135593</v>
      </c>
      <c r="AD129" s="11">
        <f t="shared" si="24"/>
        <v>69</v>
      </c>
      <c r="AE129" s="11">
        <f>VLOOKUP(B129,[1]中考!$B:$I,8,0)</f>
        <v>122</v>
      </c>
      <c r="AF129" s="11">
        <f t="shared" si="25"/>
        <v>78</v>
      </c>
    </row>
    <row r="130" spans="1:32" x14ac:dyDescent="0.2">
      <c r="A130" s="2" t="s">
        <v>389</v>
      </c>
      <c r="B130" s="2" t="s">
        <v>390</v>
      </c>
      <c r="C130" s="1">
        <v>3</v>
      </c>
      <c r="D130" s="3" t="s">
        <v>9</v>
      </c>
      <c r="E130" s="4" t="s">
        <v>391</v>
      </c>
      <c r="F130" s="1">
        <v>426</v>
      </c>
      <c r="G130" s="13">
        <f>VLOOKUP(B130,'[1]高三下(高考)'!$B:$L,10,0)</f>
        <v>64</v>
      </c>
      <c r="H130" s="12" t="str">
        <f>VLOOKUP(B130,'[1]高三下(高考)'!$B:$L,11,0)</f>
        <v>李永会</v>
      </c>
      <c r="I130" s="15">
        <f t="shared" si="13"/>
        <v>111.86440677966101</v>
      </c>
      <c r="J130" s="11">
        <f t="shared" si="14"/>
        <v>256</v>
      </c>
      <c r="K130" s="11">
        <f>VLOOKUP(B130,[1]高三上!$B:$L,10,0)</f>
        <v>31.5</v>
      </c>
      <c r="L130" s="11" t="str">
        <f>VLOOKUP(B130,[1]高三上!$B:$L,11,0)</f>
        <v>李永会</v>
      </c>
      <c r="M130" s="11">
        <f t="shared" si="15"/>
        <v>99.152542372881356</v>
      </c>
      <c r="N130" s="11">
        <f t="shared" si="16"/>
        <v>298</v>
      </c>
      <c r="O130" s="11">
        <f>VLOOKUP(B130,[1]高二下!$B:$L,10,0)</f>
        <v>40.5</v>
      </c>
      <c r="P130" s="11" t="str">
        <f>VLOOKUP(B130,[1]高二下!$B:$L,11,0)</f>
        <v>李永会</v>
      </c>
      <c r="Q130" s="11">
        <f t="shared" si="17"/>
        <v>94.067796610169495</v>
      </c>
      <c r="R130" s="11">
        <f t="shared" si="18"/>
        <v>295</v>
      </c>
      <c r="S130" s="11">
        <f>VLOOKUP(B130,[1]高二上!$B:$L,10,0)</f>
        <v>51</v>
      </c>
      <c r="T130" s="11" t="str">
        <f>VLOOKUP(B130,[1]高二上!$B:$L,11,0)</f>
        <v>李永会</v>
      </c>
      <c r="U130" s="11">
        <f t="shared" si="19"/>
        <v>93.78531073446328</v>
      </c>
      <c r="V130" s="11">
        <f t="shared" si="20"/>
        <v>274</v>
      </c>
      <c r="W130" s="11">
        <f>VLOOKUP(B130,[1]高一下!$B:$L,10,0)</f>
        <v>53</v>
      </c>
      <c r="X130" s="11" t="str">
        <f>VLOOKUP(B130,[1]高一下!$B:$L,11,0)</f>
        <v>李永会</v>
      </c>
      <c r="Y130" s="11">
        <f t="shared" si="21"/>
        <v>118.64406779661017</v>
      </c>
      <c r="Z130" s="11">
        <f t="shared" si="22"/>
        <v>252</v>
      </c>
      <c r="AA130" s="11">
        <f>VLOOKUP(B130,[1]高一上!$B:$K,9,0)</f>
        <v>35.5</v>
      </c>
      <c r="AB130" s="11" t="str">
        <f>VLOOKUP(B130,[1]高一上!$B:$K,10,0)</f>
        <v>田维婷</v>
      </c>
      <c r="AC130" s="11">
        <f t="shared" si="23"/>
        <v>97.175141242937855</v>
      </c>
      <c r="AD130" s="11">
        <f t="shared" si="24"/>
        <v>318</v>
      </c>
      <c r="AE130" s="11">
        <f>VLOOKUP(B130,[1]中考!$B:$I,8,0)</f>
        <v>67</v>
      </c>
      <c r="AF130" s="11">
        <f t="shared" si="25"/>
        <v>308</v>
      </c>
    </row>
    <row r="131" spans="1:32" x14ac:dyDescent="0.2">
      <c r="A131" s="2" t="s">
        <v>392</v>
      </c>
      <c r="B131" s="2" t="s">
        <v>393</v>
      </c>
      <c r="C131" s="1">
        <v>3</v>
      </c>
      <c r="D131" s="3" t="s">
        <v>9</v>
      </c>
      <c r="E131" s="4" t="s">
        <v>394</v>
      </c>
      <c r="F131" s="1">
        <v>424</v>
      </c>
      <c r="G131" s="13">
        <f>VLOOKUP(B131,'[1]高三下(高考)'!$B:$L,10,0)</f>
        <v>88</v>
      </c>
      <c r="H131" s="12" t="str">
        <f>VLOOKUP(B131,'[1]高三下(高考)'!$B:$L,11,0)</f>
        <v>李永会</v>
      </c>
      <c r="I131" s="15">
        <f t="shared" si="13"/>
        <v>114.68926553672317</v>
      </c>
      <c r="J131" s="11">
        <f t="shared" si="14"/>
        <v>169</v>
      </c>
      <c r="K131" s="11">
        <f>VLOOKUP(B131,[1]高三上!$B:$L,10,0)</f>
        <v>46.5</v>
      </c>
      <c r="L131" s="11" t="str">
        <f>VLOOKUP(B131,[1]高三上!$B:$L,11,0)</f>
        <v>李永会</v>
      </c>
      <c r="M131" s="11">
        <f t="shared" si="15"/>
        <v>96.89265536723164</v>
      </c>
      <c r="N131" s="11">
        <f t="shared" si="16"/>
        <v>221</v>
      </c>
      <c r="O131" s="11">
        <f>VLOOKUP(B131,[1]高二下!$B:$L,10,0)</f>
        <v>60.5</v>
      </c>
      <c r="P131" s="11" t="str">
        <f>VLOOKUP(B131,[1]高二下!$B:$L,11,0)</f>
        <v>李永会</v>
      </c>
      <c r="Q131" s="11">
        <f t="shared" si="17"/>
        <v>109.88700564971751</v>
      </c>
      <c r="R131" s="11">
        <f t="shared" si="18"/>
        <v>210</v>
      </c>
      <c r="S131" s="11">
        <f>VLOOKUP(B131,[1]高二上!$B:$L,10,0)</f>
        <v>57.5</v>
      </c>
      <c r="T131" s="11" t="str">
        <f>VLOOKUP(B131,[1]高二上!$B:$L,11,0)</f>
        <v>李永会</v>
      </c>
      <c r="U131" s="11">
        <f t="shared" si="19"/>
        <v>71.751412429378533</v>
      </c>
      <c r="V131" s="11">
        <f t="shared" si="20"/>
        <v>245</v>
      </c>
      <c r="W131" s="11">
        <f>VLOOKUP(B131,[1]高一下!$B:$L,10,0)</f>
        <v>79</v>
      </c>
      <c r="X131" s="11" t="str">
        <f>VLOOKUP(B131,[1]高一下!$B:$L,11,0)</f>
        <v>李永会</v>
      </c>
      <c r="Y131" s="11">
        <f t="shared" si="21"/>
        <v>94.632768361581924</v>
      </c>
      <c r="Z131" s="11">
        <f t="shared" si="22"/>
        <v>145</v>
      </c>
      <c r="AA131" s="11">
        <f>VLOOKUP(B131,[1]高一上!$B:$K,9,0)</f>
        <v>68</v>
      </c>
      <c r="AB131" s="11" t="str">
        <f>VLOOKUP(B131,[1]高一上!$B:$K,10,0)</f>
        <v>张翠莲</v>
      </c>
      <c r="AC131" s="11">
        <f t="shared" si="23"/>
        <v>125.98870056497175</v>
      </c>
      <c r="AD131" s="11">
        <f t="shared" si="24"/>
        <v>126</v>
      </c>
      <c r="AE131" s="11">
        <f>VLOOKUP(B131,[1]中考!$B:$I,8,0)</f>
        <v>92</v>
      </c>
      <c r="AF131" s="11">
        <f t="shared" si="25"/>
        <v>218</v>
      </c>
    </row>
    <row r="132" spans="1:32" x14ac:dyDescent="0.2">
      <c r="A132" s="2" t="s">
        <v>395</v>
      </c>
      <c r="B132" s="2" t="s">
        <v>396</v>
      </c>
      <c r="C132" s="1">
        <v>3</v>
      </c>
      <c r="D132" s="3" t="s">
        <v>9</v>
      </c>
      <c r="E132" s="4" t="s">
        <v>397</v>
      </c>
      <c r="F132" s="1">
        <v>420</v>
      </c>
      <c r="G132" s="13">
        <f>VLOOKUP(B132,'[1]高三下(高考)'!$B:$L,10,0)</f>
        <v>69</v>
      </c>
      <c r="H132" s="12" t="str">
        <f>VLOOKUP(B132,'[1]高三下(高考)'!$B:$L,11,0)</f>
        <v>李永会</v>
      </c>
      <c r="I132" s="15">
        <f t="shared" ref="I132:I195" si="26">IF(OR(G132=0,K132=0),100,(((N132-J132)/COUNTIF(D:D,D132))*100)+100)</f>
        <v>102.82485875706215</v>
      </c>
      <c r="J132" s="11">
        <f t="shared" ref="J132:J195" si="27">RANK(G132,$G$3:$G$356,0)</f>
        <v>241</v>
      </c>
      <c r="K132" s="11">
        <f>VLOOKUP(B132,[1]高三上!$B:$L,10,0)</f>
        <v>39</v>
      </c>
      <c r="L132" s="11" t="str">
        <f>VLOOKUP(B132,[1]高三上!$B:$L,11,0)</f>
        <v>李永会</v>
      </c>
      <c r="M132" s="11">
        <f t="shared" ref="M132:M195" si="28">IF(OR(O132=0,K132=0),100,(((R132-N132)/COUNTIF(D:D,D132))*100)+100)</f>
        <v>97.740112994350284</v>
      </c>
      <c r="N132" s="11">
        <f t="shared" ref="N132:N195" si="29">RANK(K132,$K$3:$K$356,0)</f>
        <v>251</v>
      </c>
      <c r="O132" s="11">
        <f>VLOOKUP(B132,[1]高二下!$B:$L,10,0)</f>
        <v>53.5</v>
      </c>
      <c r="P132" s="11" t="str">
        <f>VLOOKUP(B132,[1]高二下!$B:$L,11,0)</f>
        <v>李永会</v>
      </c>
      <c r="Q132" s="11">
        <f t="shared" ref="Q132:Q195" si="30">IF(OR(O132=0,S132=0),100,(((V132-R132)/COUNTIF(D:D,D132))*100)+100)</f>
        <v>110.45197740112994</v>
      </c>
      <c r="R132" s="11">
        <f t="shared" ref="R132:R195" si="31">RANK(O132,$O$3:$O$356,0)</f>
        <v>243</v>
      </c>
      <c r="S132" s="11">
        <f>VLOOKUP(B132,[1]高二上!$B:$L,10,0)</f>
        <v>50</v>
      </c>
      <c r="T132" s="11" t="str">
        <f>VLOOKUP(B132,[1]高二上!$B:$L,11,0)</f>
        <v>李永会</v>
      </c>
      <c r="U132" s="11">
        <f t="shared" ref="U132:U195" si="32">IF(OR(W132=0,S132=0),100,(((Z132-V132)/COUNTIF(D:D,D132))*100)+100)</f>
        <v>94.067796610169495</v>
      </c>
      <c r="V132" s="11">
        <f t="shared" ref="V132:V195" si="33">RANK(S132,$S$3:$S$356,0)</f>
        <v>280</v>
      </c>
      <c r="W132" s="11">
        <f>VLOOKUP(B132,[1]高一下!$B:$L,10,0)</f>
        <v>50.5</v>
      </c>
      <c r="X132" s="11" t="str">
        <f>VLOOKUP(B132,[1]高一下!$B:$L,11,0)</f>
        <v>李永会</v>
      </c>
      <c r="Y132" s="11">
        <f t="shared" ref="Y132:Y195" si="34">IF(OR(W132=0,AA132=0),100,(((AD132-Z132)/COUNTIF(D:D,D132))*100)+100)</f>
        <v>112.99435028248587</v>
      </c>
      <c r="Z132" s="11">
        <f t="shared" ref="Z132:Z195" si="35">RANK(W132,$W$3:$W$356,0)</f>
        <v>259</v>
      </c>
      <c r="AA132" s="11">
        <f>VLOOKUP(B132,[1]高一上!$B:$K,9,0)</f>
        <v>37.5</v>
      </c>
      <c r="AB132" s="11" t="str">
        <f>VLOOKUP(B132,[1]高一上!$B:$K,10,0)</f>
        <v>李永会</v>
      </c>
      <c r="AC132" s="11">
        <f t="shared" ref="AC132:AC195" si="36">IF(OR(AE132=0,AA132=0),100,(((AF132-AD132)/COUNTIF(D:D,D132))*100)+100)</f>
        <v>73.44632768361582</v>
      </c>
      <c r="AD132" s="11">
        <f t="shared" ref="AD132:AD195" si="37">RANK(AA132,$AA$3:$AA$356,0)</f>
        <v>305</v>
      </c>
      <c r="AE132" s="11">
        <f>VLOOKUP(B132,[1]中考!$B:$I,8,0)</f>
        <v>93</v>
      </c>
      <c r="AF132" s="11">
        <f t="shared" ref="AF132:AF195" si="38">RANK(AE132,AE132:AE485,0)</f>
        <v>211</v>
      </c>
    </row>
    <row r="133" spans="1:32" x14ac:dyDescent="0.2">
      <c r="A133" s="2" t="s">
        <v>398</v>
      </c>
      <c r="B133" s="2" t="s">
        <v>399</v>
      </c>
      <c r="C133" s="1">
        <v>3</v>
      </c>
      <c r="D133" s="3" t="s">
        <v>9</v>
      </c>
      <c r="E133" s="4" t="s">
        <v>400</v>
      </c>
      <c r="F133" s="1">
        <v>417</v>
      </c>
      <c r="G133" s="13">
        <f>VLOOKUP(B133,'[1]高三下(高考)'!$B:$L,10,0)</f>
        <v>73</v>
      </c>
      <c r="H133" s="12" t="str">
        <f>VLOOKUP(B133,'[1]高三下(高考)'!$B:$L,11,0)</f>
        <v>李永会</v>
      </c>
      <c r="I133" s="15">
        <f t="shared" si="26"/>
        <v>107.06214689265536</v>
      </c>
      <c r="J133" s="11">
        <f t="shared" si="27"/>
        <v>231</v>
      </c>
      <c r="K133" s="11">
        <f>VLOOKUP(B133,[1]高三上!$B:$L,10,0)</f>
        <v>38</v>
      </c>
      <c r="L133" s="11" t="str">
        <f>VLOOKUP(B133,[1]高三上!$B:$L,11,0)</f>
        <v>李永会</v>
      </c>
      <c r="M133" s="11">
        <f t="shared" si="28"/>
        <v>85.875706214689259</v>
      </c>
      <c r="N133" s="11">
        <f t="shared" si="29"/>
        <v>256</v>
      </c>
      <c r="O133" s="11">
        <f>VLOOKUP(B133,[1]高二下!$B:$L,10,0)</f>
        <v>61</v>
      </c>
      <c r="P133" s="11" t="str">
        <f>VLOOKUP(B133,[1]高二下!$B:$L,11,0)</f>
        <v>李永会</v>
      </c>
      <c r="Q133" s="11">
        <f t="shared" si="30"/>
        <v>104.51977401129943</v>
      </c>
      <c r="R133" s="11">
        <f t="shared" si="31"/>
        <v>206</v>
      </c>
      <c r="S133" s="11">
        <f>VLOOKUP(B133,[1]高二上!$B:$L,10,0)</f>
        <v>62.5</v>
      </c>
      <c r="T133" s="11" t="str">
        <f>VLOOKUP(B133,[1]高二上!$B:$L,11,0)</f>
        <v>李永会</v>
      </c>
      <c r="U133" s="11">
        <f t="shared" si="32"/>
        <v>74.011299435028249</v>
      </c>
      <c r="V133" s="11">
        <f t="shared" si="33"/>
        <v>222</v>
      </c>
      <c r="W133" s="11">
        <f>VLOOKUP(B133,[1]高一下!$B:$L,10,0)</f>
        <v>82.5</v>
      </c>
      <c r="X133" s="11" t="str">
        <f>VLOOKUP(B133,[1]高一下!$B:$L,11,0)</f>
        <v>李永会</v>
      </c>
      <c r="Y133" s="11">
        <f t="shared" si="34"/>
        <v>98.870056497175142</v>
      </c>
      <c r="Z133" s="11">
        <f t="shared" si="35"/>
        <v>130</v>
      </c>
      <c r="AA133" s="11">
        <f>VLOOKUP(B133,[1]高一上!$B:$K,9,0)</f>
        <v>68</v>
      </c>
      <c r="AB133" s="11" t="str">
        <f>VLOOKUP(B133,[1]高一上!$B:$K,10,0)</f>
        <v>李永会</v>
      </c>
      <c r="AC133" s="11">
        <f t="shared" si="36"/>
        <v>79.66101694915254</v>
      </c>
      <c r="AD133" s="11">
        <f t="shared" si="37"/>
        <v>126</v>
      </c>
      <c r="AE133" s="11">
        <f>VLOOKUP(B133,[1]中考!$B:$I,8,0)</f>
        <v>127</v>
      </c>
      <c r="AF133" s="11">
        <f t="shared" si="38"/>
        <v>54</v>
      </c>
    </row>
    <row r="134" spans="1:32" x14ac:dyDescent="0.2">
      <c r="A134" s="2" t="s">
        <v>401</v>
      </c>
      <c r="B134" s="2" t="s">
        <v>402</v>
      </c>
      <c r="C134" s="1">
        <v>3</v>
      </c>
      <c r="D134" s="3" t="s">
        <v>9</v>
      </c>
      <c r="E134" s="4" t="s">
        <v>403</v>
      </c>
      <c r="F134" s="1">
        <v>415</v>
      </c>
      <c r="G134" s="13">
        <f>VLOOKUP(B134,'[1]高三下(高考)'!$B:$L,10,0)</f>
        <v>99</v>
      </c>
      <c r="H134" s="12" t="str">
        <f>VLOOKUP(B134,'[1]高三下(高考)'!$B:$L,11,0)</f>
        <v>李永会</v>
      </c>
      <c r="I134" s="15">
        <f t="shared" si="26"/>
        <v>82.7683615819209</v>
      </c>
      <c r="J134" s="11">
        <f t="shared" si="27"/>
        <v>110</v>
      </c>
      <c r="K134" s="11">
        <f>VLOOKUP(B134,[1]高三上!$B:$L,10,0)</f>
        <v>91.5</v>
      </c>
      <c r="L134" s="11" t="str">
        <f>VLOOKUP(B134,[1]高三上!$B:$L,11,0)</f>
        <v>李永会</v>
      </c>
      <c r="M134" s="11">
        <f t="shared" si="28"/>
        <v>126.83615819209039</v>
      </c>
      <c r="N134" s="11">
        <f t="shared" si="29"/>
        <v>49</v>
      </c>
      <c r="O134" s="11">
        <f>VLOOKUP(B134,[1]高二下!$B:$L,10,0)</f>
        <v>77.5</v>
      </c>
      <c r="P134" s="11" t="str">
        <f>VLOOKUP(B134,[1]高二下!$B:$L,11,0)</f>
        <v>李永会</v>
      </c>
      <c r="Q134" s="11">
        <f t="shared" si="30"/>
        <v>104.23728813559322</v>
      </c>
      <c r="R134" s="11">
        <f t="shared" si="31"/>
        <v>144</v>
      </c>
      <c r="S134" s="11">
        <f>VLOOKUP(B134,[1]高二上!$B:$L,10,0)</f>
        <v>76.5</v>
      </c>
      <c r="T134" s="11" t="str">
        <f>VLOOKUP(B134,[1]高二上!$B:$L,11,0)</f>
        <v>李永会</v>
      </c>
      <c r="U134" s="11">
        <f t="shared" si="32"/>
        <v>84.745762711864401</v>
      </c>
      <c r="V134" s="11">
        <f t="shared" si="33"/>
        <v>159</v>
      </c>
      <c r="W134" s="11">
        <f>VLOOKUP(B134,[1]高一下!$B:$L,10,0)</f>
        <v>87</v>
      </c>
      <c r="X134" s="11" t="str">
        <f>VLOOKUP(B134,[1]高一下!$B:$L,11,0)</f>
        <v>李永会</v>
      </c>
      <c r="Y134" s="11">
        <f t="shared" si="34"/>
        <v>109.03954802259886</v>
      </c>
      <c r="Z134" s="11">
        <f t="shared" si="35"/>
        <v>105</v>
      </c>
      <c r="AA134" s="11">
        <f>VLOOKUP(B134,[1]高一上!$B:$K,9,0)</f>
        <v>66</v>
      </c>
      <c r="AB134" s="11" t="str">
        <f>VLOOKUP(B134,[1]高一上!$B:$K,10,0)</f>
        <v>朱恩凡</v>
      </c>
      <c r="AC134" s="11">
        <f t="shared" si="36"/>
        <v>88.13559322033899</v>
      </c>
      <c r="AD134" s="11">
        <f t="shared" si="37"/>
        <v>137</v>
      </c>
      <c r="AE134" s="11">
        <f>VLOOKUP(B134,[1]中考!$B:$I,8,0)</f>
        <v>119</v>
      </c>
      <c r="AF134" s="11">
        <f t="shared" si="38"/>
        <v>95</v>
      </c>
    </row>
    <row r="135" spans="1:32" x14ac:dyDescent="0.2">
      <c r="A135" s="2" t="s">
        <v>404</v>
      </c>
      <c r="B135" s="2" t="s">
        <v>405</v>
      </c>
      <c r="C135" s="1">
        <v>3</v>
      </c>
      <c r="D135" s="3" t="s">
        <v>9</v>
      </c>
      <c r="E135" s="4" t="s">
        <v>406</v>
      </c>
      <c r="F135" s="1">
        <v>410</v>
      </c>
      <c r="G135" s="13">
        <f>VLOOKUP(B135,'[1]高三下(高考)'!$B:$L,10,0)</f>
        <v>68</v>
      </c>
      <c r="H135" s="12" t="str">
        <f>VLOOKUP(B135,'[1]高三下(高考)'!$B:$L,11,0)</f>
        <v>李永会</v>
      </c>
      <c r="I135" s="15">
        <f t="shared" si="26"/>
        <v>104.51977401129943</v>
      </c>
      <c r="J135" s="11">
        <f t="shared" si="27"/>
        <v>246</v>
      </c>
      <c r="K135" s="11">
        <f>VLOOKUP(B135,[1]高三上!$B:$L,10,0)</f>
        <v>37</v>
      </c>
      <c r="L135" s="11" t="str">
        <f>VLOOKUP(B135,[1]高三上!$B:$L,11,0)</f>
        <v>李永会</v>
      </c>
      <c r="M135" s="11">
        <f t="shared" si="28"/>
        <v>91.807909604519779</v>
      </c>
      <c r="N135" s="11">
        <f t="shared" si="29"/>
        <v>262</v>
      </c>
      <c r="O135" s="11">
        <f>VLOOKUP(B135,[1]高二下!$B:$L,10,0)</f>
        <v>55.5</v>
      </c>
      <c r="P135" s="11" t="str">
        <f>VLOOKUP(B135,[1]高二下!$B:$L,11,0)</f>
        <v>李永会</v>
      </c>
      <c r="Q135" s="11">
        <f t="shared" si="30"/>
        <v>89.548022598870062</v>
      </c>
      <c r="R135" s="11">
        <f t="shared" si="31"/>
        <v>233</v>
      </c>
      <c r="S135" s="11">
        <f>VLOOKUP(B135,[1]高二上!$B:$L,10,0)</f>
        <v>66</v>
      </c>
      <c r="T135" s="11" t="str">
        <f>VLOOKUP(B135,[1]高二上!$B:$L,11,0)</f>
        <v>李永会</v>
      </c>
      <c r="U135" s="11">
        <f t="shared" si="32"/>
        <v>106.77966101694915</v>
      </c>
      <c r="V135" s="11">
        <f t="shared" si="33"/>
        <v>196</v>
      </c>
      <c r="W135" s="11">
        <f>VLOOKUP(B135,[1]高一下!$B:$L,10,0)</f>
        <v>60.5</v>
      </c>
      <c r="X135" s="11" t="str">
        <f>VLOOKUP(B135,[1]高一下!$B:$L,11,0)</f>
        <v>李永会</v>
      </c>
      <c r="Y135" s="11">
        <f t="shared" si="34"/>
        <v>107.62711864406779</v>
      </c>
      <c r="Z135" s="11">
        <f t="shared" si="35"/>
        <v>220</v>
      </c>
      <c r="AA135" s="11">
        <f>VLOOKUP(B135,[1]高一上!$B:$K,9,0)</f>
        <v>48</v>
      </c>
      <c r="AB135" s="11" t="str">
        <f>VLOOKUP(B135,[1]高一上!$B:$K,10,0)</f>
        <v>浦恩玲</v>
      </c>
      <c r="AC135" s="11">
        <f t="shared" si="36"/>
        <v>79.943502824858754</v>
      </c>
      <c r="AD135" s="11">
        <f t="shared" si="37"/>
        <v>247</v>
      </c>
      <c r="AE135" s="11">
        <f>VLOOKUP(B135,[1]中考!$B:$I,8,0)</f>
        <v>102</v>
      </c>
      <c r="AF135" s="11">
        <f t="shared" si="38"/>
        <v>176</v>
      </c>
    </row>
    <row r="136" spans="1:32" x14ac:dyDescent="0.2">
      <c r="A136" s="2" t="s">
        <v>407</v>
      </c>
      <c r="B136" s="2" t="s">
        <v>408</v>
      </c>
      <c r="C136" s="1">
        <v>3</v>
      </c>
      <c r="D136" s="3" t="s">
        <v>9</v>
      </c>
      <c r="E136" s="4" t="s">
        <v>409</v>
      </c>
      <c r="F136" s="1">
        <v>404</v>
      </c>
      <c r="G136" s="13">
        <f>VLOOKUP(B136,'[1]高三下(高考)'!$B:$L,10,0)</f>
        <v>74</v>
      </c>
      <c r="H136" s="12" t="str">
        <f>VLOOKUP(B136,'[1]高三下(高考)'!$B:$L,11,0)</f>
        <v>李永会</v>
      </c>
      <c r="I136" s="15">
        <f t="shared" si="26"/>
        <v>92.372881355932208</v>
      </c>
      <c r="J136" s="11">
        <f t="shared" si="27"/>
        <v>228</v>
      </c>
      <c r="K136" s="11">
        <f>VLOOKUP(B136,[1]高三上!$B:$L,10,0)</f>
        <v>51.5</v>
      </c>
      <c r="L136" s="11" t="str">
        <f>VLOOKUP(B136,[1]高三上!$B:$L,11,0)</f>
        <v>李永会</v>
      </c>
      <c r="M136" s="11">
        <f t="shared" si="28"/>
        <v>110.45197740112994</v>
      </c>
      <c r="N136" s="11">
        <f t="shared" si="29"/>
        <v>201</v>
      </c>
      <c r="O136" s="11">
        <f>VLOOKUP(B136,[1]高二下!$B:$L,10,0)</f>
        <v>54.5</v>
      </c>
      <c r="P136" s="11" t="str">
        <f>VLOOKUP(B136,[1]高二下!$B:$L,11,0)</f>
        <v>李永会</v>
      </c>
      <c r="Q136" s="11">
        <f t="shared" si="30"/>
        <v>64.124293785310726</v>
      </c>
      <c r="R136" s="11">
        <f t="shared" si="31"/>
        <v>238</v>
      </c>
      <c r="S136" s="11">
        <f>VLOOKUP(B136,[1]高二上!$B:$L,10,0)</f>
        <v>86.5</v>
      </c>
      <c r="T136" s="11" t="str">
        <f>VLOOKUP(B136,[1]高二上!$B:$L,11,0)</f>
        <v>李永会</v>
      </c>
      <c r="U136" s="11">
        <f t="shared" si="32"/>
        <v>111.86440677966101</v>
      </c>
      <c r="V136" s="11">
        <f t="shared" si="33"/>
        <v>111</v>
      </c>
      <c r="W136" s="11">
        <f>VLOOKUP(B136,[1]高一下!$B:$L,10,0)</f>
        <v>76.5</v>
      </c>
      <c r="X136" s="11" t="str">
        <f>VLOOKUP(B136,[1]高一下!$B:$L,11,0)</f>
        <v>李永会</v>
      </c>
      <c r="Y136" s="11">
        <f t="shared" si="34"/>
        <v>119.77401129943503</v>
      </c>
      <c r="Z136" s="11">
        <f t="shared" si="35"/>
        <v>153</v>
      </c>
      <c r="AA136" s="11">
        <f>VLOOKUP(B136,[1]高一上!$B:$K,9,0)</f>
        <v>52.5</v>
      </c>
      <c r="AB136" s="11" t="str">
        <f>VLOOKUP(B136,[1]高一上!$B:$K,10,0)</f>
        <v>李永会</v>
      </c>
      <c r="AC136" s="11">
        <f t="shared" si="36"/>
        <v>67.514124293785301</v>
      </c>
      <c r="AD136" s="11">
        <f t="shared" si="37"/>
        <v>223</v>
      </c>
      <c r="AE136" s="11">
        <f>VLOOKUP(B136,[1]中考!$B:$I,8,0)</f>
        <v>116</v>
      </c>
      <c r="AF136" s="11">
        <f t="shared" si="38"/>
        <v>108</v>
      </c>
    </row>
    <row r="137" spans="1:32" x14ac:dyDescent="0.2">
      <c r="A137" s="2" t="s">
        <v>410</v>
      </c>
      <c r="B137" s="2" t="s">
        <v>411</v>
      </c>
      <c r="C137" s="1">
        <v>3</v>
      </c>
      <c r="D137" s="3" t="s">
        <v>9</v>
      </c>
      <c r="E137" s="4" t="s">
        <v>412</v>
      </c>
      <c r="F137" s="1">
        <v>376</v>
      </c>
      <c r="G137" s="13">
        <f>VLOOKUP(B137,'[1]高三下(高考)'!$B:$L,10,0)</f>
        <v>54</v>
      </c>
      <c r="H137" s="12" t="str">
        <f>VLOOKUP(B137,'[1]高三下(高考)'!$B:$L,11,0)</f>
        <v>李永会</v>
      </c>
      <c r="I137" s="15">
        <f t="shared" si="26"/>
        <v>103.67231638418079</v>
      </c>
      <c r="J137" s="11">
        <f t="shared" si="27"/>
        <v>288</v>
      </c>
      <c r="K137" s="11">
        <f>VLOOKUP(B137,[1]高三上!$B:$L,10,0)</f>
        <v>31</v>
      </c>
      <c r="L137" s="11" t="str">
        <f>VLOOKUP(B137,[1]高三上!$B:$L,11,0)</f>
        <v>李永会</v>
      </c>
      <c r="M137" s="11">
        <f t="shared" si="28"/>
        <v>103.10734463276836</v>
      </c>
      <c r="N137" s="11">
        <f t="shared" si="29"/>
        <v>301</v>
      </c>
      <c r="O137" s="11">
        <f>VLOOKUP(B137,[1]高二下!$B:$L,10,0)</f>
        <v>36</v>
      </c>
      <c r="P137" s="11" t="str">
        <f>VLOOKUP(B137,[1]高二下!$B:$L,11,0)</f>
        <v>李永会</v>
      </c>
      <c r="Q137" s="11">
        <f t="shared" si="30"/>
        <v>84.463276836158187</v>
      </c>
      <c r="R137" s="11">
        <f t="shared" si="31"/>
        <v>312</v>
      </c>
      <c r="S137" s="11">
        <f>VLOOKUP(B137,[1]高二上!$B:$L,10,0)</f>
        <v>55</v>
      </c>
      <c r="T137" s="11" t="str">
        <f>VLOOKUP(B137,[1]高二上!$B:$L,11,0)</f>
        <v>李永会</v>
      </c>
      <c r="U137" s="11">
        <f t="shared" si="32"/>
        <v>107.62711864406779</v>
      </c>
      <c r="V137" s="11">
        <f t="shared" si="33"/>
        <v>257</v>
      </c>
      <c r="W137" s="11">
        <f>VLOOKUP(B137,[1]高一下!$B:$L,10,0)</f>
        <v>42</v>
      </c>
      <c r="X137" s="11" t="str">
        <f>VLOOKUP(B137,[1]高一下!$B:$L,11,0)</f>
        <v>李永会</v>
      </c>
      <c r="Y137" s="11">
        <f t="shared" si="34"/>
        <v>79.378531073446325</v>
      </c>
      <c r="Z137" s="11">
        <f t="shared" si="35"/>
        <v>284</v>
      </c>
      <c r="AA137" s="11">
        <f>VLOOKUP(B137,[1]高一上!$B:$K,9,0)</f>
        <v>54</v>
      </c>
      <c r="AB137" s="11" t="str">
        <f>VLOOKUP(B137,[1]高一上!$B:$K,10,0)</f>
        <v>熊湾</v>
      </c>
      <c r="AC137" s="11">
        <f t="shared" si="36"/>
        <v>107.34463276836158</v>
      </c>
      <c r="AD137" s="11">
        <f t="shared" si="37"/>
        <v>211</v>
      </c>
      <c r="AE137" s="11">
        <f>VLOOKUP(B137,[1]中考!$B:$I,8,0)</f>
        <v>87</v>
      </c>
      <c r="AF137" s="11">
        <f t="shared" si="38"/>
        <v>237</v>
      </c>
    </row>
    <row r="138" spans="1:32" x14ac:dyDescent="0.2">
      <c r="A138" s="2" t="s">
        <v>413</v>
      </c>
      <c r="B138" s="2" t="s">
        <v>414</v>
      </c>
      <c r="C138" s="1">
        <v>3</v>
      </c>
      <c r="D138" s="3" t="s">
        <v>9</v>
      </c>
      <c r="E138" s="4" t="s">
        <v>415</v>
      </c>
      <c r="F138" s="1">
        <v>319</v>
      </c>
      <c r="G138" s="13">
        <f>VLOOKUP(B138,'[1]高三下(高考)'!$B:$L,10,0)</f>
        <v>45</v>
      </c>
      <c r="H138" s="12" t="str">
        <f>VLOOKUP(B138,'[1]高三下(高考)'!$B:$L,11,0)</f>
        <v>李永会</v>
      </c>
      <c r="I138" s="15">
        <f t="shared" si="26"/>
        <v>107.06214689265536</v>
      </c>
      <c r="J138" s="11">
        <f t="shared" si="27"/>
        <v>316</v>
      </c>
      <c r="K138" s="11">
        <f>VLOOKUP(B138,[1]高三上!$B:$L,10,0)</f>
        <v>20.5</v>
      </c>
      <c r="L138" s="11" t="str">
        <f>VLOOKUP(B138,[1]高三上!$B:$L,11,0)</f>
        <v>李永会</v>
      </c>
      <c r="M138" s="11">
        <f t="shared" si="28"/>
        <v>75.141242937853107</v>
      </c>
      <c r="N138" s="11">
        <f t="shared" si="29"/>
        <v>341</v>
      </c>
      <c r="O138" s="11">
        <f>VLOOKUP(B138,[1]高二下!$B:$L,10,0)</f>
        <v>50</v>
      </c>
      <c r="P138" s="11" t="str">
        <f>VLOOKUP(B138,[1]高二下!$B:$L,11,0)</f>
        <v>李永会</v>
      </c>
      <c r="Q138" s="11">
        <f t="shared" si="30"/>
        <v>111.86440677966101</v>
      </c>
      <c r="R138" s="11">
        <f t="shared" si="31"/>
        <v>253</v>
      </c>
      <c r="S138" s="11">
        <f>VLOOKUP(B138,[1]高二上!$B:$L,10,0)</f>
        <v>47</v>
      </c>
      <c r="T138" s="11" t="str">
        <f>VLOOKUP(B138,[1]高二上!$B:$L,11,0)</f>
        <v>李永会</v>
      </c>
      <c r="U138" s="11">
        <f t="shared" si="32"/>
        <v>77.118644067796609</v>
      </c>
      <c r="V138" s="11">
        <f t="shared" si="33"/>
        <v>295</v>
      </c>
      <c r="W138" s="11">
        <f>VLOOKUP(B138,[1]高一下!$B:$L,10,0)</f>
        <v>62</v>
      </c>
      <c r="X138" s="11" t="str">
        <f>VLOOKUP(B138,[1]高一下!$B:$L,11,0)</f>
        <v>李永会</v>
      </c>
      <c r="Y138" s="11">
        <f t="shared" si="34"/>
        <v>126.55367231638418</v>
      </c>
      <c r="Z138" s="11">
        <f t="shared" si="35"/>
        <v>214</v>
      </c>
      <c r="AA138" s="11">
        <f>VLOOKUP(B138,[1]高一上!$B:$K,9,0)</f>
        <v>37</v>
      </c>
      <c r="AB138" s="11" t="str">
        <f>VLOOKUP(B138,[1]高一上!$B:$K,10,0)</f>
        <v>李永会</v>
      </c>
      <c r="AC138" s="11">
        <f t="shared" si="36"/>
        <v>85.875706214689259</v>
      </c>
      <c r="AD138" s="11">
        <f t="shared" si="37"/>
        <v>308</v>
      </c>
      <c r="AE138" s="11">
        <f>VLOOKUP(B138,[1]中考!$B:$I,8,0)</f>
        <v>82</v>
      </c>
      <c r="AF138" s="11">
        <f t="shared" si="38"/>
        <v>258</v>
      </c>
    </row>
    <row r="139" spans="1:32" x14ac:dyDescent="0.2">
      <c r="A139" s="2" t="s">
        <v>416</v>
      </c>
      <c r="B139" s="2" t="s">
        <v>417</v>
      </c>
      <c r="C139" s="1">
        <v>4</v>
      </c>
      <c r="D139" s="3" t="s">
        <v>9</v>
      </c>
      <c r="E139" s="4" t="s">
        <v>418</v>
      </c>
      <c r="F139" s="1">
        <v>533</v>
      </c>
      <c r="G139" s="13">
        <f>VLOOKUP(B139,'[1]高三下(高考)'!$B:$L,10,0)</f>
        <v>126</v>
      </c>
      <c r="H139" s="12" t="str">
        <f>VLOOKUP(B139,'[1]高三下(高考)'!$B:$L,11,0)</f>
        <v>浦恩玲</v>
      </c>
      <c r="I139" s="15">
        <f t="shared" si="26"/>
        <v>102.82485875706215</v>
      </c>
      <c r="J139" s="11">
        <f t="shared" si="27"/>
        <v>11</v>
      </c>
      <c r="K139" s="11">
        <f>VLOOKUP(B139,[1]高三上!$B:$L,10,0)</f>
        <v>106</v>
      </c>
      <c r="L139" s="11" t="str">
        <f>VLOOKUP(B139,[1]高三上!$B:$L,11,0)</f>
        <v>浦恩玲</v>
      </c>
      <c r="M139" s="11">
        <f t="shared" si="28"/>
        <v>108.19209039548022</v>
      </c>
      <c r="N139" s="11">
        <f t="shared" si="29"/>
        <v>21</v>
      </c>
      <c r="O139" s="11">
        <f>VLOOKUP(B139,[1]高二下!$B:$L,10,0)</f>
        <v>101.5</v>
      </c>
      <c r="P139" s="11" t="str">
        <f>VLOOKUP(B139,[1]高二下!$B:$L,11,0)</f>
        <v>浦恩玲</v>
      </c>
      <c r="Q139" s="11">
        <f t="shared" si="30"/>
        <v>107.06214689265536</v>
      </c>
      <c r="R139" s="11">
        <f t="shared" si="31"/>
        <v>50</v>
      </c>
      <c r="S139" s="11">
        <f>VLOOKUP(B139,[1]高二上!$B:$L,10,0)</f>
        <v>95</v>
      </c>
      <c r="T139" s="11" t="str">
        <f>VLOOKUP(B139,[1]高二上!$B:$L,11,0)</f>
        <v>浦恩玲</v>
      </c>
      <c r="U139" s="11">
        <f t="shared" si="32"/>
        <v>85.875706214689259</v>
      </c>
      <c r="V139" s="11">
        <f t="shared" si="33"/>
        <v>75</v>
      </c>
      <c r="W139" s="11">
        <f>VLOOKUP(B139,[1]高一下!$B:$L,10,0)</f>
        <v>110</v>
      </c>
      <c r="X139" s="11" t="str">
        <f>VLOOKUP(B139,[1]高一下!$B:$L,11,0)</f>
        <v>浦恩玲</v>
      </c>
      <c r="Y139" s="11">
        <f t="shared" si="34"/>
        <v>103.38983050847457</v>
      </c>
      <c r="Z139" s="11">
        <f t="shared" si="35"/>
        <v>25</v>
      </c>
      <c r="AA139" s="11">
        <f>VLOOKUP(B139,[1]高一上!$B:$K,9,0)</f>
        <v>92.5</v>
      </c>
      <c r="AB139" s="11" t="str">
        <f>VLOOKUP(B139,[1]高一上!$B:$K,10,0)</f>
        <v>彭丹</v>
      </c>
      <c r="AC139" s="11">
        <f t="shared" si="36"/>
        <v>101.41242937853107</v>
      </c>
      <c r="AD139" s="11">
        <f t="shared" si="37"/>
        <v>37</v>
      </c>
      <c r="AE139" s="11">
        <f>VLOOKUP(B139,[1]中考!$B:$I,8,0)</f>
        <v>129</v>
      </c>
      <c r="AF139" s="11">
        <f t="shared" si="38"/>
        <v>42</v>
      </c>
    </row>
    <row r="140" spans="1:32" x14ac:dyDescent="0.2">
      <c r="A140" s="2" t="s">
        <v>419</v>
      </c>
      <c r="B140" s="2" t="s">
        <v>420</v>
      </c>
      <c r="C140" s="1">
        <v>4</v>
      </c>
      <c r="D140" s="3" t="s">
        <v>9</v>
      </c>
      <c r="E140" s="4" t="s">
        <v>376</v>
      </c>
      <c r="F140" s="1">
        <v>518</v>
      </c>
      <c r="G140" s="13">
        <f>VLOOKUP(B140,'[1]高三下(高考)'!$B:$L,10,0)</f>
        <v>110</v>
      </c>
      <c r="H140" s="12" t="str">
        <f>VLOOKUP(B140,'[1]高三下(高考)'!$B:$L,11,0)</f>
        <v>浦恩玲</v>
      </c>
      <c r="I140" s="15">
        <f t="shared" si="26"/>
        <v>102.54237288135593</v>
      </c>
      <c r="J140" s="11">
        <f t="shared" si="27"/>
        <v>66</v>
      </c>
      <c r="K140" s="11">
        <f>VLOOKUP(B140,[1]高三上!$B:$L,10,0)</f>
        <v>83</v>
      </c>
      <c r="L140" s="11" t="str">
        <f>VLOOKUP(B140,[1]高三上!$B:$L,11,0)</f>
        <v>浦恩玲</v>
      </c>
      <c r="M140" s="11">
        <f t="shared" si="28"/>
        <v>90.677966101694921</v>
      </c>
      <c r="N140" s="11">
        <f t="shared" si="29"/>
        <v>75</v>
      </c>
      <c r="O140" s="11">
        <f>VLOOKUP(B140,[1]高二下!$B:$L,10,0)</f>
        <v>103.5</v>
      </c>
      <c r="P140" s="11" t="str">
        <f>VLOOKUP(B140,[1]高二下!$B:$L,11,0)</f>
        <v>浦恩玲</v>
      </c>
      <c r="Q140" s="11">
        <f t="shared" si="30"/>
        <v>100.56497175141243</v>
      </c>
      <c r="R140" s="11">
        <f t="shared" si="31"/>
        <v>42</v>
      </c>
      <c r="S140" s="11">
        <f>VLOOKUP(B140,[1]高二上!$B:$L,10,0)</f>
        <v>102.5</v>
      </c>
      <c r="T140" s="11" t="str">
        <f>VLOOKUP(B140,[1]高二上!$B:$L,11,0)</f>
        <v>浦恩玲</v>
      </c>
      <c r="U140" s="11">
        <f t="shared" si="32"/>
        <v>112.14689265536722</v>
      </c>
      <c r="V140" s="11">
        <f t="shared" si="33"/>
        <v>44</v>
      </c>
      <c r="W140" s="11">
        <f>VLOOKUP(B140,[1]高一下!$B:$L,10,0)</f>
        <v>92</v>
      </c>
      <c r="X140" s="11" t="str">
        <f>VLOOKUP(B140,[1]高一下!$B:$L,11,0)</f>
        <v>浦恩玲</v>
      </c>
      <c r="Y140" s="11">
        <f t="shared" si="34"/>
        <v>91.24293785310735</v>
      </c>
      <c r="Z140" s="11">
        <f t="shared" si="35"/>
        <v>87</v>
      </c>
      <c r="AA140" s="11">
        <f>VLOOKUP(B140,[1]高一上!$B:$K,9,0)</f>
        <v>85.5</v>
      </c>
      <c r="AB140" s="11" t="str">
        <f>VLOOKUP(B140,[1]高一上!$B:$K,10,0)</f>
        <v>李永会</v>
      </c>
      <c r="AC140" s="11">
        <f t="shared" si="36"/>
        <v>84.745762711864401</v>
      </c>
      <c r="AD140" s="11">
        <f t="shared" si="37"/>
        <v>56</v>
      </c>
      <c r="AE140" s="11">
        <f>VLOOKUP(B140,[1]中考!$B:$I,8,0)</f>
        <v>143</v>
      </c>
      <c r="AF140" s="11">
        <f t="shared" si="38"/>
        <v>2</v>
      </c>
    </row>
    <row r="141" spans="1:32" x14ac:dyDescent="0.2">
      <c r="A141" s="2" t="s">
        <v>421</v>
      </c>
      <c r="B141" s="2" t="s">
        <v>422</v>
      </c>
      <c r="C141" s="1">
        <v>4</v>
      </c>
      <c r="D141" s="3" t="s">
        <v>9</v>
      </c>
      <c r="E141" s="4" t="s">
        <v>423</v>
      </c>
      <c r="F141" s="1">
        <v>506</v>
      </c>
      <c r="G141" s="13">
        <f>VLOOKUP(B141,'[1]高三下(高考)'!$B:$L,10,0)</f>
        <v>111</v>
      </c>
      <c r="H141" s="12" t="str">
        <f>VLOOKUP(B141,'[1]高三下(高考)'!$B:$L,11,0)</f>
        <v>浦恩玲</v>
      </c>
      <c r="I141" s="15">
        <f t="shared" si="26"/>
        <v>105.08474576271186</v>
      </c>
      <c r="J141" s="11">
        <f t="shared" si="27"/>
        <v>54</v>
      </c>
      <c r="K141" s="11">
        <f>VLOOKUP(B141,[1]高三上!$B:$L,10,0)</f>
        <v>83.5</v>
      </c>
      <c r="L141" s="11" t="str">
        <f>VLOOKUP(B141,[1]高三上!$B:$L,11,0)</f>
        <v>浦恩玲</v>
      </c>
      <c r="M141" s="11">
        <f t="shared" si="28"/>
        <v>98.305084745762713</v>
      </c>
      <c r="N141" s="11">
        <f t="shared" si="29"/>
        <v>72</v>
      </c>
      <c r="O141" s="11">
        <f>VLOOKUP(B141,[1]高二下!$B:$L,10,0)</f>
        <v>97.5</v>
      </c>
      <c r="P141" s="11" t="str">
        <f>VLOOKUP(B141,[1]高二下!$B:$L,11,0)</f>
        <v>浦恩玲</v>
      </c>
      <c r="Q141" s="11">
        <f t="shared" si="30"/>
        <v>105.64971751412429</v>
      </c>
      <c r="R141" s="11">
        <f t="shared" si="31"/>
        <v>66</v>
      </c>
      <c r="S141" s="11">
        <f>VLOOKUP(B141,[1]高二上!$B:$L,10,0)</f>
        <v>93.5</v>
      </c>
      <c r="T141" s="11" t="str">
        <f>VLOOKUP(B141,[1]高二上!$B:$L,11,0)</f>
        <v>浦恩玲</v>
      </c>
      <c r="U141" s="11">
        <f t="shared" si="32"/>
        <v>93.220338983050851</v>
      </c>
      <c r="V141" s="11">
        <f t="shared" si="33"/>
        <v>86</v>
      </c>
      <c r="W141" s="11">
        <f>VLOOKUP(B141,[1]高一下!$B:$L,10,0)</f>
        <v>97.5</v>
      </c>
      <c r="X141" s="11" t="str">
        <f>VLOOKUP(B141,[1]高一下!$B:$L,11,0)</f>
        <v>浦恩玲</v>
      </c>
      <c r="Y141" s="11">
        <f t="shared" si="34"/>
        <v>103.67231638418079</v>
      </c>
      <c r="Z141" s="11">
        <f t="shared" si="35"/>
        <v>62</v>
      </c>
      <c r="AA141" s="11">
        <f>VLOOKUP(B141,[1]高一上!$B:$K,9,0)</f>
        <v>79.5</v>
      </c>
      <c r="AB141" s="11" t="str">
        <f>VLOOKUP(B141,[1]高一上!$B:$K,10,0)</f>
        <v>张福琴</v>
      </c>
      <c r="AC141" s="11">
        <f t="shared" si="36"/>
        <v>86.723163841807917</v>
      </c>
      <c r="AD141" s="11">
        <f t="shared" si="37"/>
        <v>75</v>
      </c>
      <c r="AE141" s="11">
        <f>VLOOKUP(B141,[1]中考!$B:$I,8,0)</f>
        <v>132</v>
      </c>
      <c r="AF141" s="11">
        <f t="shared" si="38"/>
        <v>28</v>
      </c>
    </row>
    <row r="142" spans="1:32" x14ac:dyDescent="0.2">
      <c r="A142" s="2" t="s">
        <v>424</v>
      </c>
      <c r="B142" s="2" t="s">
        <v>425</v>
      </c>
      <c r="C142" s="1">
        <v>4</v>
      </c>
      <c r="D142" s="3" t="s">
        <v>9</v>
      </c>
      <c r="E142" s="4" t="s">
        <v>426</v>
      </c>
      <c r="F142" s="1">
        <v>500</v>
      </c>
      <c r="G142" s="13">
        <f>VLOOKUP(B142,'[1]高三下(高考)'!$B:$L,10,0)</f>
        <v>102</v>
      </c>
      <c r="H142" s="12" t="str">
        <f>VLOOKUP(B142,'[1]高三下(高考)'!$B:$L,11,0)</f>
        <v>浦恩玲</v>
      </c>
      <c r="I142" s="15">
        <f t="shared" si="26"/>
        <v>101.69491525423729</v>
      </c>
      <c r="J142" s="11">
        <f t="shared" si="27"/>
        <v>95</v>
      </c>
      <c r="K142" s="11">
        <f>VLOOKUP(B142,[1]高三上!$B:$L,10,0)</f>
        <v>77</v>
      </c>
      <c r="L142" s="11" t="str">
        <f>VLOOKUP(B142,[1]高三上!$B:$L,11,0)</f>
        <v>浦恩玲</v>
      </c>
      <c r="M142" s="11">
        <f t="shared" si="28"/>
        <v>110.73446327683615</v>
      </c>
      <c r="N142" s="11">
        <f t="shared" si="29"/>
        <v>101</v>
      </c>
      <c r="O142" s="11">
        <f>VLOOKUP(B142,[1]高二下!$B:$L,10,0)</f>
        <v>78.5</v>
      </c>
      <c r="P142" s="11" t="str">
        <f>VLOOKUP(B142,[1]高二下!$B:$L,11,0)</f>
        <v>浦恩玲</v>
      </c>
      <c r="Q142" s="11">
        <f t="shared" si="30"/>
        <v>83.615819209039557</v>
      </c>
      <c r="R142" s="11">
        <f t="shared" si="31"/>
        <v>139</v>
      </c>
      <c r="S142" s="11">
        <f>VLOOKUP(B142,[1]高二上!$B:$L,10,0)</f>
        <v>94</v>
      </c>
      <c r="T142" s="11" t="str">
        <f>VLOOKUP(B142,[1]高二上!$B:$L,11,0)</f>
        <v>浦恩玲</v>
      </c>
      <c r="U142" s="11">
        <f t="shared" si="32"/>
        <v>90.395480225988706</v>
      </c>
      <c r="V142" s="11">
        <f t="shared" si="33"/>
        <v>81</v>
      </c>
      <c r="W142" s="11">
        <f>VLOOKUP(B142,[1]高一下!$B:$L,10,0)</f>
        <v>100.5</v>
      </c>
      <c r="X142" s="11" t="str">
        <f>VLOOKUP(B142,[1]高一下!$B:$L,11,0)</f>
        <v>浦恩玲</v>
      </c>
      <c r="Y142" s="11">
        <f t="shared" si="34"/>
        <v>112.42937853107344</v>
      </c>
      <c r="Z142" s="11">
        <f t="shared" si="35"/>
        <v>47</v>
      </c>
      <c r="AA142" s="11">
        <f>VLOOKUP(B142,[1]高一上!$B:$K,9,0)</f>
        <v>75.5</v>
      </c>
      <c r="AB142" s="11" t="str">
        <f>VLOOKUP(B142,[1]高一上!$B:$K,10,0)</f>
        <v>拉初</v>
      </c>
      <c r="AC142" s="11">
        <f t="shared" si="36"/>
        <v>96.610169491525426</v>
      </c>
      <c r="AD142" s="11">
        <f t="shared" si="37"/>
        <v>91</v>
      </c>
      <c r="AE142" s="11">
        <f>VLOOKUP(B142,[1]中考!$B:$I,8,0)</f>
        <v>122</v>
      </c>
      <c r="AF142" s="11">
        <f t="shared" si="38"/>
        <v>79</v>
      </c>
    </row>
    <row r="143" spans="1:32" x14ac:dyDescent="0.2">
      <c r="A143" s="2" t="s">
        <v>427</v>
      </c>
      <c r="B143" s="2" t="s">
        <v>428</v>
      </c>
      <c r="C143" s="1">
        <v>4</v>
      </c>
      <c r="D143" s="3" t="s">
        <v>9</v>
      </c>
      <c r="E143" s="4" t="s">
        <v>429</v>
      </c>
      <c r="F143" s="1">
        <v>491</v>
      </c>
      <c r="G143" s="13">
        <f>VLOOKUP(B143,'[1]高三下(高考)'!$B:$L,10,0)</f>
        <v>111</v>
      </c>
      <c r="H143" s="12" t="str">
        <f>VLOOKUP(B143,'[1]高三下(高考)'!$B:$L,11,0)</f>
        <v>浦恩玲</v>
      </c>
      <c r="I143" s="15">
        <f t="shared" si="26"/>
        <v>99.435028248587571</v>
      </c>
      <c r="J143" s="11">
        <f t="shared" si="27"/>
        <v>54</v>
      </c>
      <c r="K143" s="11">
        <f>VLOOKUP(B143,[1]高三上!$B:$L,10,0)</f>
        <v>89.5</v>
      </c>
      <c r="L143" s="11" t="str">
        <f>VLOOKUP(B143,[1]高三上!$B:$L,11,0)</f>
        <v>浦恩玲</v>
      </c>
      <c r="M143" s="11">
        <f t="shared" si="28"/>
        <v>116.38418079096044</v>
      </c>
      <c r="N143" s="11">
        <f t="shared" si="29"/>
        <v>52</v>
      </c>
      <c r="O143" s="11">
        <f>VLOOKUP(B143,[1]高二下!$B:$L,10,0)</f>
        <v>87</v>
      </c>
      <c r="P143" s="11" t="str">
        <f>VLOOKUP(B143,[1]高二下!$B:$L,11,0)</f>
        <v>浦恩玲</v>
      </c>
      <c r="Q143" s="11">
        <f t="shared" si="30"/>
        <v>77.401129943502823</v>
      </c>
      <c r="R143" s="11">
        <f t="shared" si="31"/>
        <v>110</v>
      </c>
      <c r="S143" s="11">
        <f>VLOOKUP(B143,[1]高二上!$B:$L,10,0)</f>
        <v>108</v>
      </c>
      <c r="T143" s="11" t="str">
        <f>VLOOKUP(B143,[1]高二上!$B:$L,11,0)</f>
        <v>浦恩玲</v>
      </c>
      <c r="U143" s="11">
        <f t="shared" si="32"/>
        <v>99.717514124293785</v>
      </c>
      <c r="V143" s="11">
        <f t="shared" si="33"/>
        <v>30</v>
      </c>
      <c r="W143" s="11">
        <f>VLOOKUP(B143,[1]高一下!$B:$L,10,0)</f>
        <v>109</v>
      </c>
      <c r="X143" s="11" t="str">
        <f>VLOOKUP(B143,[1]高一下!$B:$L,11,0)</f>
        <v>浦恩玲</v>
      </c>
      <c r="Y143" s="11">
        <f t="shared" si="34"/>
        <v>117.79661016949153</v>
      </c>
      <c r="Z143" s="11">
        <f t="shared" si="35"/>
        <v>29</v>
      </c>
      <c r="AA143" s="11">
        <f>VLOOKUP(B143,[1]高一上!$B:$K,9,0)</f>
        <v>75</v>
      </c>
      <c r="AB143" s="11" t="str">
        <f>VLOOKUP(B143,[1]高一上!$B:$K,10,0)</f>
        <v>朱恩凡</v>
      </c>
      <c r="AC143" s="11">
        <f t="shared" si="36"/>
        <v>79.096045197740111</v>
      </c>
      <c r="AD143" s="11">
        <f t="shared" si="37"/>
        <v>92</v>
      </c>
      <c r="AE143" s="11">
        <f>VLOOKUP(B143,[1]中考!$B:$I,8,0)</f>
        <v>135</v>
      </c>
      <c r="AF143" s="11">
        <f t="shared" si="38"/>
        <v>18</v>
      </c>
    </row>
    <row r="144" spans="1:32" x14ac:dyDescent="0.2">
      <c r="A144" s="2" t="s">
        <v>430</v>
      </c>
      <c r="B144" s="2" t="s">
        <v>431</v>
      </c>
      <c r="C144" s="1">
        <v>4</v>
      </c>
      <c r="D144" s="3" t="s">
        <v>9</v>
      </c>
      <c r="E144" s="4" t="s">
        <v>432</v>
      </c>
      <c r="F144" s="1">
        <v>487</v>
      </c>
      <c r="G144" s="13">
        <f>VLOOKUP(B144,'[1]高三下(高考)'!$B:$L,10,0)</f>
        <v>90</v>
      </c>
      <c r="H144" s="12" t="str">
        <f>VLOOKUP(B144,'[1]高三下(高考)'!$B:$L,11,0)</f>
        <v>浦恩玲</v>
      </c>
      <c r="I144" s="15">
        <f t="shared" si="26"/>
        <v>94.915254237288138</v>
      </c>
      <c r="J144" s="11">
        <f t="shared" si="27"/>
        <v>163</v>
      </c>
      <c r="K144" s="11">
        <f>VLOOKUP(B144,[1]高三上!$B:$L,10,0)</f>
        <v>65</v>
      </c>
      <c r="L144" s="11" t="str">
        <f>VLOOKUP(B144,[1]高三上!$B:$L,11,0)</f>
        <v>浦恩玲</v>
      </c>
      <c r="M144" s="11">
        <f t="shared" si="28"/>
        <v>98.870056497175142</v>
      </c>
      <c r="N144" s="11">
        <f t="shared" si="29"/>
        <v>145</v>
      </c>
      <c r="O144" s="11">
        <f>VLOOKUP(B144,[1]高二下!$B:$L,10,0)</f>
        <v>78</v>
      </c>
      <c r="P144" s="11" t="str">
        <f>VLOOKUP(B144,[1]高二下!$B:$L,11,0)</f>
        <v>浦恩玲</v>
      </c>
      <c r="Q144" s="11">
        <f t="shared" si="30"/>
        <v>72.881355932203391</v>
      </c>
      <c r="R144" s="11">
        <f t="shared" si="31"/>
        <v>141</v>
      </c>
      <c r="S144" s="11">
        <f>VLOOKUP(B144,[1]高二上!$B:$L,10,0)</f>
        <v>102</v>
      </c>
      <c r="T144" s="11" t="str">
        <f>VLOOKUP(B144,[1]高二上!$B:$L,11,0)</f>
        <v>浦恩玲</v>
      </c>
      <c r="U144" s="11">
        <f t="shared" si="32"/>
        <v>125.70621468926554</v>
      </c>
      <c r="V144" s="11">
        <f t="shared" si="33"/>
        <v>45</v>
      </c>
      <c r="W144" s="11">
        <f>VLOOKUP(B144,[1]高一下!$B:$L,10,0)</f>
        <v>81.5</v>
      </c>
      <c r="X144" s="11" t="str">
        <f>VLOOKUP(B144,[1]高一下!$B:$L,11,0)</f>
        <v>浦恩玲</v>
      </c>
      <c r="Y144" s="11">
        <f t="shared" si="34"/>
        <v>126.83615819209039</v>
      </c>
      <c r="Z144" s="11">
        <f t="shared" si="35"/>
        <v>136</v>
      </c>
      <c r="AA144" s="11">
        <f>VLOOKUP(B144,[1]高一上!$B:$K,9,0)</f>
        <v>50.5</v>
      </c>
      <c r="AB144" s="11" t="str">
        <f>VLOOKUP(B144,[1]高一上!$B:$K,10,0)</f>
        <v>彭丹</v>
      </c>
      <c r="AC144" s="11">
        <f t="shared" si="36"/>
        <v>71.751412429378533</v>
      </c>
      <c r="AD144" s="11">
        <f t="shared" si="37"/>
        <v>231</v>
      </c>
      <c r="AE144" s="11">
        <f>VLOOKUP(B144,[1]中考!$B:$I,8,0)</f>
        <v>111</v>
      </c>
      <c r="AF144" s="11">
        <f t="shared" si="38"/>
        <v>131</v>
      </c>
    </row>
    <row r="145" spans="1:32" x14ac:dyDescent="0.2">
      <c r="A145" s="2" t="s">
        <v>433</v>
      </c>
      <c r="B145" s="2" t="s">
        <v>434</v>
      </c>
      <c r="C145" s="1">
        <v>4</v>
      </c>
      <c r="D145" s="3" t="s">
        <v>9</v>
      </c>
      <c r="E145" s="4" t="s">
        <v>435</v>
      </c>
      <c r="F145" s="1">
        <v>482</v>
      </c>
      <c r="G145" s="13">
        <f>VLOOKUP(B145,'[1]高三下(高考)'!$B:$L,10,0)</f>
        <v>87</v>
      </c>
      <c r="H145" s="12" t="str">
        <f>VLOOKUP(B145,'[1]高三下(高考)'!$B:$L,11,0)</f>
        <v>浦恩玲</v>
      </c>
      <c r="I145" s="15">
        <f t="shared" si="26"/>
        <v>96.327683615819211</v>
      </c>
      <c r="J145" s="11">
        <f t="shared" si="27"/>
        <v>174</v>
      </c>
      <c r="K145" s="11">
        <f>VLOOKUP(B145,[1]高三上!$B:$L,10,0)</f>
        <v>60.5</v>
      </c>
      <c r="L145" s="11" t="str">
        <f>VLOOKUP(B145,[1]高三上!$B:$L,11,0)</f>
        <v>浦恩玲</v>
      </c>
      <c r="M145" s="11">
        <f t="shared" si="28"/>
        <v>77.401129943502823</v>
      </c>
      <c r="N145" s="11">
        <f t="shared" si="29"/>
        <v>161</v>
      </c>
      <c r="O145" s="11">
        <f>VLOOKUP(B145,[1]高二下!$B:$L,10,0)</f>
        <v>92.5</v>
      </c>
      <c r="P145" s="11" t="str">
        <f>VLOOKUP(B145,[1]高二下!$B:$L,11,0)</f>
        <v>浦恩玲</v>
      </c>
      <c r="Q145" s="11">
        <f t="shared" si="30"/>
        <v>131.35593220338984</v>
      </c>
      <c r="R145" s="11">
        <f t="shared" si="31"/>
        <v>81</v>
      </c>
      <c r="S145" s="11">
        <f>VLOOKUP(B145,[1]高二上!$B:$L,10,0)</f>
        <v>68</v>
      </c>
      <c r="T145" s="11" t="str">
        <f>VLOOKUP(B145,[1]高二上!$B:$L,11,0)</f>
        <v>浦恩玲</v>
      </c>
      <c r="U145" s="11">
        <f t="shared" si="32"/>
        <v>89.548022598870062</v>
      </c>
      <c r="V145" s="11">
        <f t="shared" si="33"/>
        <v>192</v>
      </c>
      <c r="W145" s="11">
        <f>VLOOKUP(B145,[1]高一下!$B:$L,10,0)</f>
        <v>76</v>
      </c>
      <c r="X145" s="11" t="str">
        <f>VLOOKUP(B145,[1]高一下!$B:$L,11,0)</f>
        <v>浦恩玲</v>
      </c>
      <c r="Y145" s="11">
        <f t="shared" si="34"/>
        <v>127.68361581920904</v>
      </c>
      <c r="Z145" s="11">
        <f t="shared" si="35"/>
        <v>155</v>
      </c>
      <c r="AA145" s="11">
        <f>VLOOKUP(B145,[1]高一上!$B:$K,9,0)</f>
        <v>46.5</v>
      </c>
      <c r="AB145" s="11" t="str">
        <f>VLOOKUP(B145,[1]高一上!$B:$K,10,0)</f>
        <v>彭丹</v>
      </c>
      <c r="AC145" s="11">
        <f t="shared" si="36"/>
        <v>65.819209039548014</v>
      </c>
      <c r="AD145" s="11">
        <f t="shared" si="37"/>
        <v>253</v>
      </c>
      <c r="AE145" s="11">
        <f>VLOOKUP(B145,[1]中考!$B:$I,8,0)</f>
        <v>111</v>
      </c>
      <c r="AF145" s="11">
        <f t="shared" si="38"/>
        <v>132</v>
      </c>
    </row>
    <row r="146" spans="1:32" x14ac:dyDescent="0.2">
      <c r="A146" s="2" t="s">
        <v>436</v>
      </c>
      <c r="B146" s="2" t="s">
        <v>437</v>
      </c>
      <c r="C146" s="1">
        <v>4</v>
      </c>
      <c r="D146" s="3" t="s">
        <v>9</v>
      </c>
      <c r="E146" s="4" t="s">
        <v>438</v>
      </c>
      <c r="F146" s="1">
        <v>482</v>
      </c>
      <c r="G146" s="13">
        <f>VLOOKUP(B146,'[1]高三下(高考)'!$B:$L,10,0)</f>
        <v>100</v>
      </c>
      <c r="H146" s="12" t="str">
        <f>VLOOKUP(B146,'[1]高三下(高考)'!$B:$L,11,0)</f>
        <v>浦恩玲</v>
      </c>
      <c r="I146" s="15">
        <f t="shared" si="26"/>
        <v>112.42937853107344</v>
      </c>
      <c r="J146" s="11">
        <f t="shared" si="27"/>
        <v>104</v>
      </c>
      <c r="K146" s="11">
        <f>VLOOKUP(B146,[1]高三上!$B:$L,10,0)</f>
        <v>64.5</v>
      </c>
      <c r="L146" s="11" t="str">
        <f>VLOOKUP(B146,[1]高三上!$B:$L,11,0)</f>
        <v>浦恩玲</v>
      </c>
      <c r="M146" s="11">
        <f t="shared" si="28"/>
        <v>102.54237288135593</v>
      </c>
      <c r="N146" s="11">
        <f t="shared" si="29"/>
        <v>148</v>
      </c>
      <c r="O146" s="11">
        <f>VLOOKUP(B146,[1]高二下!$B:$L,10,0)</f>
        <v>73.5</v>
      </c>
      <c r="P146" s="11" t="str">
        <f>VLOOKUP(B146,[1]高二下!$B:$L,11,0)</f>
        <v>浦恩玲</v>
      </c>
      <c r="Q146" s="11">
        <f t="shared" si="30"/>
        <v>90.960451977401135</v>
      </c>
      <c r="R146" s="11">
        <f t="shared" si="31"/>
        <v>157</v>
      </c>
      <c r="S146" s="11">
        <f>VLOOKUP(B146,[1]高二上!$B:$L,10,0)</f>
        <v>83</v>
      </c>
      <c r="T146" s="11" t="str">
        <f>VLOOKUP(B146,[1]高二上!$B:$L,11,0)</f>
        <v>浦恩玲</v>
      </c>
      <c r="U146" s="11">
        <f t="shared" si="32"/>
        <v>100.56497175141243</v>
      </c>
      <c r="V146" s="11">
        <f t="shared" si="33"/>
        <v>125</v>
      </c>
      <c r="W146" s="11">
        <f>VLOOKUP(B146,[1]高一下!$B:$L,10,0)</f>
        <v>83</v>
      </c>
      <c r="X146" s="11" t="str">
        <f>VLOOKUP(B146,[1]高一下!$B:$L,11,0)</f>
        <v>浦恩玲</v>
      </c>
      <c r="Y146" s="11">
        <f t="shared" si="34"/>
        <v>123.72881355932203</v>
      </c>
      <c r="Z146" s="11">
        <f t="shared" si="35"/>
        <v>127</v>
      </c>
      <c r="AA146" s="11">
        <f>VLOOKUP(B146,[1]高一上!$B:$K,9,0)</f>
        <v>54</v>
      </c>
      <c r="AB146" s="11" t="str">
        <f>VLOOKUP(B146,[1]高一上!$B:$K,10,0)</f>
        <v>张福琴</v>
      </c>
      <c r="AC146" s="11">
        <f t="shared" si="36"/>
        <v>94.915254237288138</v>
      </c>
      <c r="AD146" s="11">
        <f t="shared" si="37"/>
        <v>211</v>
      </c>
      <c r="AE146" s="11">
        <f>VLOOKUP(B146,[1]中考!$B:$I,8,0)</f>
        <v>98</v>
      </c>
      <c r="AF146" s="11">
        <f t="shared" si="38"/>
        <v>193</v>
      </c>
    </row>
    <row r="147" spans="1:32" x14ac:dyDescent="0.2">
      <c r="A147" s="2" t="s">
        <v>439</v>
      </c>
      <c r="B147" s="2" t="s">
        <v>440</v>
      </c>
      <c r="C147" s="1">
        <v>4</v>
      </c>
      <c r="D147" s="3" t="s">
        <v>9</v>
      </c>
      <c r="E147" s="4" t="s">
        <v>441</v>
      </c>
      <c r="F147" s="1">
        <v>478</v>
      </c>
      <c r="G147" s="13">
        <f>VLOOKUP(B147,'[1]高三下(高考)'!$B:$L,10,0)</f>
        <v>109</v>
      </c>
      <c r="H147" s="12" t="str">
        <f>VLOOKUP(B147,'[1]高三下(高考)'!$B:$L,11,0)</f>
        <v>浦恩玲</v>
      </c>
      <c r="I147" s="15">
        <f t="shared" si="26"/>
        <v>91.24293785310735</v>
      </c>
      <c r="J147" s="11">
        <f t="shared" si="27"/>
        <v>72</v>
      </c>
      <c r="K147" s="11">
        <f>VLOOKUP(B147,[1]高三上!$B:$L,10,0)</f>
        <v>96.5</v>
      </c>
      <c r="L147" s="11" t="str">
        <f>VLOOKUP(B147,[1]高三上!$B:$L,11,0)</f>
        <v>浦恩玲</v>
      </c>
      <c r="M147" s="11">
        <f t="shared" si="28"/>
        <v>98.022598870056498</v>
      </c>
      <c r="N147" s="11">
        <f t="shared" si="29"/>
        <v>41</v>
      </c>
      <c r="O147" s="11">
        <f>VLOOKUP(B147,[1]高二下!$B:$L,10,0)</f>
        <v>107</v>
      </c>
      <c r="P147" s="11" t="str">
        <f>VLOOKUP(B147,[1]高二下!$B:$L,11,0)</f>
        <v>浦恩玲</v>
      </c>
      <c r="Q147" s="11">
        <f t="shared" si="30"/>
        <v>108.75706214689265</v>
      </c>
      <c r="R147" s="11">
        <f t="shared" si="31"/>
        <v>34</v>
      </c>
      <c r="S147" s="11">
        <f>VLOOKUP(B147,[1]高二上!$B:$L,10,0)</f>
        <v>97.5</v>
      </c>
      <c r="T147" s="11" t="str">
        <f>VLOOKUP(B147,[1]高二上!$B:$L,11,0)</f>
        <v>浦恩玲</v>
      </c>
      <c r="U147" s="11">
        <f t="shared" si="32"/>
        <v>88.700564971751419</v>
      </c>
      <c r="V147" s="11">
        <f t="shared" si="33"/>
        <v>65</v>
      </c>
      <c r="W147" s="11">
        <f>VLOOKUP(B147,[1]高一下!$B:$L,10,0)</f>
        <v>110</v>
      </c>
      <c r="X147" s="11" t="str">
        <f>VLOOKUP(B147,[1]高一下!$B:$L,11,0)</f>
        <v>浦恩玲</v>
      </c>
      <c r="Y147" s="11">
        <f t="shared" si="34"/>
        <v>106.77966101694915</v>
      </c>
      <c r="Z147" s="11">
        <f t="shared" si="35"/>
        <v>25</v>
      </c>
      <c r="AA147" s="11">
        <f>VLOOKUP(B147,[1]高一上!$B:$K,9,0)</f>
        <v>87.5</v>
      </c>
      <c r="AB147" s="11" t="str">
        <f>VLOOKUP(B147,[1]高一上!$B:$K,10,0)</f>
        <v>李永会</v>
      </c>
      <c r="AC147" s="11">
        <f t="shared" si="36"/>
        <v>89.830508474576277</v>
      </c>
      <c r="AD147" s="11">
        <f t="shared" si="37"/>
        <v>49</v>
      </c>
      <c r="AE147" s="11">
        <f>VLOOKUP(B147,[1]中考!$B:$I,8,0)</f>
        <v>136</v>
      </c>
      <c r="AF147" s="11">
        <f t="shared" si="38"/>
        <v>13</v>
      </c>
    </row>
    <row r="148" spans="1:32" x14ac:dyDescent="0.2">
      <c r="A148" s="2" t="s">
        <v>442</v>
      </c>
      <c r="B148" s="2" t="s">
        <v>443</v>
      </c>
      <c r="C148" s="1">
        <v>4</v>
      </c>
      <c r="D148" s="3" t="s">
        <v>9</v>
      </c>
      <c r="E148" s="4" t="s">
        <v>444</v>
      </c>
      <c r="F148" s="1">
        <v>477</v>
      </c>
      <c r="G148" s="13">
        <f>VLOOKUP(B148,'[1]高三下(高考)'!$B:$L,10,0)</f>
        <v>122</v>
      </c>
      <c r="H148" s="12" t="str">
        <f>VLOOKUP(B148,'[1]高三下(高考)'!$B:$L,11,0)</f>
        <v>浦恩玲</v>
      </c>
      <c r="I148" s="15">
        <f t="shared" si="26"/>
        <v>106.77966101694915</v>
      </c>
      <c r="J148" s="11">
        <f t="shared" si="27"/>
        <v>18</v>
      </c>
      <c r="K148" s="11">
        <f>VLOOKUP(B148,[1]高三上!$B:$L,10,0)</f>
        <v>94.5</v>
      </c>
      <c r="L148" s="11" t="str">
        <f>VLOOKUP(B148,[1]高三上!$B:$L,11,0)</f>
        <v>浦恩玲</v>
      </c>
      <c r="M148" s="11">
        <f t="shared" si="28"/>
        <v>96.610169491525426</v>
      </c>
      <c r="N148" s="11">
        <f t="shared" si="29"/>
        <v>42</v>
      </c>
      <c r="O148" s="11">
        <f>VLOOKUP(B148,[1]高二下!$B:$L,10,0)</f>
        <v>108.5</v>
      </c>
      <c r="P148" s="11" t="str">
        <f>VLOOKUP(B148,[1]高二下!$B:$L,11,0)</f>
        <v>浦恩玲</v>
      </c>
      <c r="Q148" s="11">
        <f t="shared" si="30"/>
        <v>92.937853107344637</v>
      </c>
      <c r="R148" s="11">
        <f t="shared" si="31"/>
        <v>30</v>
      </c>
      <c r="S148" s="11">
        <f>VLOOKUP(B148,[1]高二上!$B:$L,10,0)</f>
        <v>123.5</v>
      </c>
      <c r="T148" s="11" t="str">
        <f>VLOOKUP(B148,[1]高二上!$B:$L,11,0)</f>
        <v>浦恩玲</v>
      </c>
      <c r="U148" s="11">
        <f t="shared" si="32"/>
        <v>102.82485875706215</v>
      </c>
      <c r="V148" s="11">
        <f t="shared" si="33"/>
        <v>5</v>
      </c>
      <c r="W148" s="11">
        <f>VLOOKUP(B148,[1]高一下!$B:$L,10,0)</f>
        <v>115</v>
      </c>
      <c r="X148" s="11" t="str">
        <f>VLOOKUP(B148,[1]高一下!$B:$L,11,0)</f>
        <v>浦恩玲</v>
      </c>
      <c r="Y148" s="11">
        <f t="shared" si="34"/>
        <v>108.47457627118644</v>
      </c>
      <c r="Z148" s="11">
        <f t="shared" si="35"/>
        <v>15</v>
      </c>
      <c r="AA148" s="11">
        <f>VLOOKUP(B148,[1]高一上!$B:$K,9,0)</f>
        <v>88.5</v>
      </c>
      <c r="AB148" s="11" t="str">
        <f>VLOOKUP(B148,[1]高一上!$B:$K,10,0)</f>
        <v>朱恩凡</v>
      </c>
      <c r="AC148" s="11">
        <f t="shared" si="36"/>
        <v>88.700564971751419</v>
      </c>
      <c r="AD148" s="11">
        <f t="shared" si="37"/>
        <v>45</v>
      </c>
      <c r="AE148" s="11">
        <f>VLOOKUP(B148,[1]中考!$B:$I,8,0)</f>
        <v>141</v>
      </c>
      <c r="AF148" s="11">
        <f t="shared" si="38"/>
        <v>5</v>
      </c>
    </row>
    <row r="149" spans="1:32" x14ac:dyDescent="0.2">
      <c r="A149" s="2" t="s">
        <v>445</v>
      </c>
      <c r="B149" s="2" t="s">
        <v>446</v>
      </c>
      <c r="C149" s="1">
        <v>4</v>
      </c>
      <c r="D149" s="3" t="s">
        <v>9</v>
      </c>
      <c r="E149" s="4" t="s">
        <v>447</v>
      </c>
      <c r="F149" s="1">
        <v>476</v>
      </c>
      <c r="G149" s="13">
        <f>VLOOKUP(B149,'[1]高三下(高考)'!$B:$L,10,0)</f>
        <v>93</v>
      </c>
      <c r="H149" s="12" t="str">
        <f>VLOOKUP(B149,'[1]高三下(高考)'!$B:$L,11,0)</f>
        <v>浦恩玲</v>
      </c>
      <c r="I149" s="15">
        <f t="shared" si="26"/>
        <v>92.655367231638422</v>
      </c>
      <c r="J149" s="11">
        <f t="shared" si="27"/>
        <v>146</v>
      </c>
      <c r="K149" s="11">
        <f>VLOOKUP(B149,[1]高三上!$B:$L,10,0)</f>
        <v>71.5</v>
      </c>
      <c r="L149" s="11" t="str">
        <f>VLOOKUP(B149,[1]高三上!$B:$L,11,0)</f>
        <v>浦恩玲</v>
      </c>
      <c r="M149" s="11">
        <f t="shared" si="28"/>
        <v>105.93220338983051</v>
      </c>
      <c r="N149" s="11">
        <f t="shared" si="29"/>
        <v>120</v>
      </c>
      <c r="O149" s="11">
        <f>VLOOKUP(B149,[1]高二下!$B:$L,10,0)</f>
        <v>78</v>
      </c>
      <c r="P149" s="11" t="str">
        <f>VLOOKUP(B149,[1]高二下!$B:$L,11,0)</f>
        <v>浦恩玲</v>
      </c>
      <c r="Q149" s="11">
        <f t="shared" si="30"/>
        <v>87.853107344632775</v>
      </c>
      <c r="R149" s="11">
        <f t="shared" si="31"/>
        <v>141</v>
      </c>
      <c r="S149" s="11">
        <f>VLOOKUP(B149,[1]高二上!$B:$L,10,0)</f>
        <v>91</v>
      </c>
      <c r="T149" s="11" t="str">
        <f>VLOOKUP(B149,[1]高二上!$B:$L,11,0)</f>
        <v>浦恩玲</v>
      </c>
      <c r="U149" s="11">
        <f t="shared" si="32"/>
        <v>106.49717514124293</v>
      </c>
      <c r="V149" s="11">
        <f t="shared" si="33"/>
        <v>98</v>
      </c>
      <c r="W149" s="11">
        <f>VLOOKUP(B149,[1]高一下!$B:$L,10,0)</f>
        <v>84</v>
      </c>
      <c r="X149" s="11" t="str">
        <f>VLOOKUP(B149,[1]高一下!$B:$L,11,0)</f>
        <v>浦恩玲</v>
      </c>
      <c r="Y149" s="11">
        <f t="shared" si="34"/>
        <v>96.327683615819211</v>
      </c>
      <c r="Z149" s="11">
        <f t="shared" si="35"/>
        <v>121</v>
      </c>
      <c r="AA149" s="11">
        <f>VLOOKUP(B149,[1]高一上!$B:$K,9,0)</f>
        <v>71.5</v>
      </c>
      <c r="AB149" s="11" t="str">
        <f>VLOOKUP(B149,[1]高一上!$B:$K,10,0)</f>
        <v>拉初</v>
      </c>
      <c r="AC149" s="11">
        <f t="shared" si="36"/>
        <v>80.225988700564969</v>
      </c>
      <c r="AD149" s="11">
        <f t="shared" si="37"/>
        <v>108</v>
      </c>
      <c r="AE149" s="11">
        <f>VLOOKUP(B149,[1]中考!$B:$I,8,0)</f>
        <v>129</v>
      </c>
      <c r="AF149" s="11">
        <f t="shared" si="38"/>
        <v>38</v>
      </c>
    </row>
    <row r="150" spans="1:32" x14ac:dyDescent="0.2">
      <c r="A150" s="2" t="s">
        <v>448</v>
      </c>
      <c r="B150" s="2" t="s">
        <v>449</v>
      </c>
      <c r="C150" s="1">
        <v>4</v>
      </c>
      <c r="D150" s="3" t="s">
        <v>9</v>
      </c>
      <c r="E150" s="4" t="s">
        <v>450</v>
      </c>
      <c r="F150" s="1">
        <v>475</v>
      </c>
      <c r="G150" s="13">
        <f>VLOOKUP(B150,'[1]高三下(高考)'!$B:$L,10,0)</f>
        <v>95</v>
      </c>
      <c r="H150" s="12" t="str">
        <f>VLOOKUP(B150,'[1]高三下(高考)'!$B:$L,11,0)</f>
        <v>浦恩玲</v>
      </c>
      <c r="I150" s="15">
        <f t="shared" si="26"/>
        <v>98.587570621468927</v>
      </c>
      <c r="J150" s="11">
        <f t="shared" si="27"/>
        <v>132</v>
      </c>
      <c r="K150" s="11">
        <f>VLOOKUP(B150,[1]高三上!$B:$L,10,0)</f>
        <v>70.5</v>
      </c>
      <c r="L150" s="11" t="str">
        <f>VLOOKUP(B150,[1]高三上!$B:$L,11,0)</f>
        <v>浦恩玲</v>
      </c>
      <c r="M150" s="11">
        <f t="shared" si="28"/>
        <v>125.14124293785311</v>
      </c>
      <c r="N150" s="11">
        <f t="shared" si="29"/>
        <v>127</v>
      </c>
      <c r="O150" s="11">
        <f>VLOOKUP(B150,[1]高二下!$B:$L,10,0)</f>
        <v>58.5</v>
      </c>
      <c r="P150" s="11" t="str">
        <f>VLOOKUP(B150,[1]高二下!$B:$L,11,0)</f>
        <v>浦恩玲</v>
      </c>
      <c r="Q150" s="11">
        <f t="shared" si="30"/>
        <v>81.638418079096041</v>
      </c>
      <c r="R150" s="11">
        <f t="shared" si="31"/>
        <v>216</v>
      </c>
      <c r="S150" s="11">
        <f>VLOOKUP(B150,[1]高二上!$B:$L,10,0)</f>
        <v>78</v>
      </c>
      <c r="T150" s="11" t="str">
        <f>VLOOKUP(B150,[1]高二上!$B:$L,11,0)</f>
        <v>浦恩玲</v>
      </c>
      <c r="U150" s="11">
        <f t="shared" si="32"/>
        <v>101.69491525423729</v>
      </c>
      <c r="V150" s="11">
        <f t="shared" si="33"/>
        <v>151</v>
      </c>
      <c r="W150" s="11">
        <f>VLOOKUP(B150,[1]高一下!$B:$L,10,0)</f>
        <v>75.5</v>
      </c>
      <c r="X150" s="11" t="str">
        <f>VLOOKUP(B150,[1]高一下!$B:$L,11,0)</f>
        <v>浦恩玲</v>
      </c>
      <c r="Y150" s="11">
        <f t="shared" si="34"/>
        <v>108.19209039548022</v>
      </c>
      <c r="Z150" s="11">
        <f t="shared" si="35"/>
        <v>157</v>
      </c>
      <c r="AA150" s="11">
        <f>VLOOKUP(B150,[1]高一上!$B:$K,9,0)</f>
        <v>57.5</v>
      </c>
      <c r="AB150" s="11" t="str">
        <f>VLOOKUP(B150,[1]高一上!$B:$K,10,0)</f>
        <v>李永会</v>
      </c>
      <c r="AC150" s="11">
        <f t="shared" si="36"/>
        <v>101.12994350282486</v>
      </c>
      <c r="AD150" s="11">
        <f t="shared" si="37"/>
        <v>186</v>
      </c>
      <c r="AE150" s="11">
        <f>VLOOKUP(B150,[1]中考!$B:$I,8,0)</f>
        <v>99</v>
      </c>
      <c r="AF150" s="11">
        <f t="shared" si="38"/>
        <v>190</v>
      </c>
    </row>
    <row r="151" spans="1:32" x14ac:dyDescent="0.2">
      <c r="A151" s="2" t="s">
        <v>451</v>
      </c>
      <c r="B151" s="2" t="s">
        <v>452</v>
      </c>
      <c r="C151" s="1">
        <v>4</v>
      </c>
      <c r="D151" s="3" t="s">
        <v>9</v>
      </c>
      <c r="E151" s="4" t="s">
        <v>453</v>
      </c>
      <c r="F151" s="1">
        <v>475</v>
      </c>
      <c r="G151" s="13">
        <f>VLOOKUP(B151,'[1]高三下(高考)'!$B:$L,10,0)</f>
        <v>87</v>
      </c>
      <c r="H151" s="12" t="str">
        <f>VLOOKUP(B151,'[1]高三下(高考)'!$B:$L,11,0)</f>
        <v>浦恩玲</v>
      </c>
      <c r="I151" s="15">
        <f t="shared" si="26"/>
        <v>95.762711864406782</v>
      </c>
      <c r="J151" s="11">
        <f t="shared" si="27"/>
        <v>174</v>
      </c>
      <c r="K151" s="11">
        <f>VLOOKUP(B151,[1]高三上!$B:$L,10,0)</f>
        <v>61</v>
      </c>
      <c r="L151" s="11" t="str">
        <f>VLOOKUP(B151,[1]高三上!$B:$L,11,0)</f>
        <v>浦恩玲</v>
      </c>
      <c r="M151" s="11">
        <f t="shared" si="28"/>
        <v>84.463276836158187</v>
      </c>
      <c r="N151" s="11">
        <f t="shared" si="29"/>
        <v>159</v>
      </c>
      <c r="O151" s="11">
        <f>VLOOKUP(B151,[1]高二下!$B:$L,10,0)</f>
        <v>88</v>
      </c>
      <c r="P151" s="11" t="str">
        <f>VLOOKUP(B151,[1]高二下!$B:$L,11,0)</f>
        <v>浦恩玲</v>
      </c>
      <c r="Q151" s="11">
        <f t="shared" si="30"/>
        <v>116.94915254237287</v>
      </c>
      <c r="R151" s="11">
        <f t="shared" si="31"/>
        <v>104</v>
      </c>
      <c r="S151" s="11">
        <f>VLOOKUP(B151,[1]高二上!$B:$L,10,0)</f>
        <v>75.5</v>
      </c>
      <c r="T151" s="11" t="str">
        <f>VLOOKUP(B151,[1]高二上!$B:$L,11,0)</f>
        <v>浦恩玲</v>
      </c>
      <c r="U151" s="11">
        <f t="shared" si="32"/>
        <v>97.457627118644069</v>
      </c>
      <c r="V151" s="11">
        <f t="shared" si="33"/>
        <v>164</v>
      </c>
      <c r="W151" s="11">
        <f>VLOOKUP(B151,[1]高一下!$B:$L,10,0)</f>
        <v>76</v>
      </c>
      <c r="X151" s="11" t="str">
        <f>VLOOKUP(B151,[1]高一下!$B:$L,11,0)</f>
        <v>浦恩玲</v>
      </c>
      <c r="Y151" s="11">
        <f t="shared" si="34"/>
        <v>111.01694915254237</v>
      </c>
      <c r="Z151" s="11">
        <f t="shared" si="35"/>
        <v>155</v>
      </c>
      <c r="AA151" s="11">
        <f>VLOOKUP(B151,[1]高一上!$B:$K,9,0)</f>
        <v>56</v>
      </c>
      <c r="AB151" s="11" t="str">
        <f>VLOOKUP(B151,[1]高一上!$B:$K,10,0)</f>
        <v>张福琴</v>
      </c>
      <c r="AC151" s="11">
        <f t="shared" si="36"/>
        <v>68.926553672316373</v>
      </c>
      <c r="AD151" s="11">
        <f t="shared" si="37"/>
        <v>194</v>
      </c>
      <c r="AE151" s="11">
        <f>VLOOKUP(B151,[1]中考!$B:$I,8,0)</f>
        <v>121</v>
      </c>
      <c r="AF151" s="11">
        <f t="shared" si="38"/>
        <v>84</v>
      </c>
    </row>
    <row r="152" spans="1:32" x14ac:dyDescent="0.2">
      <c r="A152" s="2" t="s">
        <v>454</v>
      </c>
      <c r="B152" s="2" t="s">
        <v>455</v>
      </c>
      <c r="C152" s="1">
        <v>4</v>
      </c>
      <c r="D152" s="3" t="s">
        <v>9</v>
      </c>
      <c r="E152" s="4" t="s">
        <v>456</v>
      </c>
      <c r="F152" s="1">
        <v>473</v>
      </c>
      <c r="G152" s="13">
        <f>VLOOKUP(B152,'[1]高三下(高考)'!$B:$L,10,0)</f>
        <v>88</v>
      </c>
      <c r="H152" s="12" t="str">
        <f>VLOOKUP(B152,'[1]高三下(高考)'!$B:$L,11,0)</f>
        <v>浦恩玲</v>
      </c>
      <c r="I152" s="15">
        <f t="shared" si="26"/>
        <v>120.33898305084746</v>
      </c>
      <c r="J152" s="11">
        <f t="shared" si="27"/>
        <v>169</v>
      </c>
      <c r="K152" s="11">
        <f>VLOOKUP(B152,[1]高三上!$B:$L,10,0)</f>
        <v>41.5</v>
      </c>
      <c r="L152" s="11" t="str">
        <f>VLOOKUP(B152,[1]高三上!$B:$L,11,0)</f>
        <v>浦恩玲</v>
      </c>
      <c r="M152" s="11">
        <f t="shared" si="28"/>
        <v>98.587570621468927</v>
      </c>
      <c r="N152" s="11">
        <f t="shared" si="29"/>
        <v>241</v>
      </c>
      <c r="O152" s="11">
        <f>VLOOKUP(B152,[1]高二下!$B:$L,10,0)</f>
        <v>55</v>
      </c>
      <c r="P152" s="11" t="str">
        <f>VLOOKUP(B152,[1]高二下!$B:$L,11,0)</f>
        <v>浦恩玲</v>
      </c>
      <c r="Q152" s="11">
        <f t="shared" si="30"/>
        <v>93.502824858757066</v>
      </c>
      <c r="R152" s="11">
        <f t="shared" si="31"/>
        <v>236</v>
      </c>
      <c r="S152" s="11">
        <f>VLOOKUP(B152,[1]高二上!$B:$L,10,0)</f>
        <v>63.5</v>
      </c>
      <c r="T152" s="11" t="str">
        <f>VLOOKUP(B152,[1]高二上!$B:$L,11,0)</f>
        <v>浦恩玲</v>
      </c>
      <c r="U152" s="11">
        <f t="shared" si="32"/>
        <v>79.66101694915254</v>
      </c>
      <c r="V152" s="11">
        <f t="shared" si="33"/>
        <v>213</v>
      </c>
      <c r="W152" s="11">
        <f>VLOOKUP(B152,[1]高一下!$B:$L,10,0)</f>
        <v>80</v>
      </c>
      <c r="X152" s="11" t="str">
        <f>VLOOKUP(B152,[1]高一下!$B:$L,11,0)</f>
        <v>浦恩玲</v>
      </c>
      <c r="Y152" s="11">
        <f t="shared" si="34"/>
        <v>133.33333333333331</v>
      </c>
      <c r="Z152" s="11">
        <f t="shared" si="35"/>
        <v>141</v>
      </c>
      <c r="AA152" s="11">
        <f>VLOOKUP(B152,[1]高一上!$B:$K,9,0)</f>
        <v>46</v>
      </c>
      <c r="AB152" s="11" t="str">
        <f>VLOOKUP(B152,[1]高一上!$B:$K,10,0)</f>
        <v>张福琴</v>
      </c>
      <c r="AC152" s="11">
        <f t="shared" si="36"/>
        <v>60.734463276836159</v>
      </c>
      <c r="AD152" s="11">
        <f t="shared" si="37"/>
        <v>259</v>
      </c>
      <c r="AE152" s="11">
        <f>VLOOKUP(B152,[1]中考!$B:$I,8,0)</f>
        <v>113</v>
      </c>
      <c r="AF152" s="11">
        <f t="shared" si="38"/>
        <v>120</v>
      </c>
    </row>
    <row r="153" spans="1:32" x14ac:dyDescent="0.2">
      <c r="A153" s="2" t="s">
        <v>457</v>
      </c>
      <c r="B153" s="2" t="s">
        <v>458</v>
      </c>
      <c r="C153" s="1">
        <v>4</v>
      </c>
      <c r="D153" s="3" t="s">
        <v>9</v>
      </c>
      <c r="E153" s="4" t="s">
        <v>459</v>
      </c>
      <c r="F153" s="1">
        <v>470</v>
      </c>
      <c r="G153" s="13">
        <f>VLOOKUP(B153,'[1]高三下(高考)'!$B:$L,10,0)</f>
        <v>100</v>
      </c>
      <c r="H153" s="12" t="str">
        <f>VLOOKUP(B153,'[1]高三下(高考)'!$B:$L,11,0)</f>
        <v>浦恩玲</v>
      </c>
      <c r="I153" s="15">
        <f t="shared" si="26"/>
        <v>98.305084745762713</v>
      </c>
      <c r="J153" s="11">
        <f t="shared" si="27"/>
        <v>104</v>
      </c>
      <c r="K153" s="11">
        <f>VLOOKUP(B153,[1]高三上!$B:$L,10,0)</f>
        <v>77.5</v>
      </c>
      <c r="L153" s="11" t="str">
        <f>VLOOKUP(B153,[1]高三上!$B:$L,11,0)</f>
        <v>浦恩玲</v>
      </c>
      <c r="M153" s="11">
        <f t="shared" si="28"/>
        <v>123.44632768361582</v>
      </c>
      <c r="N153" s="11">
        <f t="shared" si="29"/>
        <v>98</v>
      </c>
      <c r="O153" s="11">
        <f>VLOOKUP(B153,[1]高二下!$B:$L,10,0)</f>
        <v>68</v>
      </c>
      <c r="P153" s="11" t="str">
        <f>VLOOKUP(B153,[1]高二下!$B:$L,11,0)</f>
        <v>浦恩玲</v>
      </c>
      <c r="Q153" s="11">
        <f t="shared" si="30"/>
        <v>95.197740112994353</v>
      </c>
      <c r="R153" s="11">
        <f t="shared" si="31"/>
        <v>181</v>
      </c>
      <c r="S153" s="11">
        <f>VLOOKUP(B153,[1]高二上!$B:$L,10,0)</f>
        <v>75.5</v>
      </c>
      <c r="T153" s="11" t="str">
        <f>VLOOKUP(B153,[1]高二上!$B:$L,11,0)</f>
        <v>浦恩玲</v>
      </c>
      <c r="U153" s="11">
        <f t="shared" si="32"/>
        <v>108.19209039548022</v>
      </c>
      <c r="V153" s="11">
        <f t="shared" si="33"/>
        <v>164</v>
      </c>
      <c r="W153" s="11">
        <f>VLOOKUP(B153,[1]高一下!$B:$L,10,0)</f>
        <v>66.5</v>
      </c>
      <c r="X153" s="11" t="str">
        <f>VLOOKUP(B153,[1]高一下!$B:$L,11,0)</f>
        <v>浦恩玲</v>
      </c>
      <c r="Y153" s="11">
        <f t="shared" si="34"/>
        <v>85.028248587570616</v>
      </c>
      <c r="Z153" s="11">
        <f t="shared" si="35"/>
        <v>193</v>
      </c>
      <c r="AA153" s="11">
        <f>VLOOKUP(B153,[1]高一上!$B:$K,9,0)</f>
        <v>65.5</v>
      </c>
      <c r="AB153" s="11" t="str">
        <f>VLOOKUP(B153,[1]高一上!$B:$K,10,0)</f>
        <v>彭丹</v>
      </c>
      <c r="AC153" s="11">
        <f t="shared" si="36"/>
        <v>72.033898305084747</v>
      </c>
      <c r="AD153" s="11">
        <f t="shared" si="37"/>
        <v>140</v>
      </c>
      <c r="AE153" s="11">
        <f>VLOOKUP(B153,[1]中考!$B:$I,8,0)</f>
        <v>128</v>
      </c>
      <c r="AF153" s="11">
        <f t="shared" si="38"/>
        <v>41</v>
      </c>
    </row>
    <row r="154" spans="1:32" x14ac:dyDescent="0.2">
      <c r="A154" s="2" t="s">
        <v>460</v>
      </c>
      <c r="B154" s="2" t="s">
        <v>461</v>
      </c>
      <c r="C154" s="1">
        <v>4</v>
      </c>
      <c r="D154" s="3" t="s">
        <v>9</v>
      </c>
      <c r="E154" s="4" t="s">
        <v>462</v>
      </c>
      <c r="F154" s="1">
        <v>470</v>
      </c>
      <c r="G154" s="13">
        <f>VLOOKUP(B154,'[1]高三下(高考)'!$B:$L,10,0)</f>
        <v>108</v>
      </c>
      <c r="H154" s="12" t="str">
        <f>VLOOKUP(B154,'[1]高三下(高考)'!$B:$L,11,0)</f>
        <v>浦恩玲</v>
      </c>
      <c r="I154" s="15">
        <f t="shared" si="26"/>
        <v>108.19209039548022</v>
      </c>
      <c r="J154" s="11">
        <f t="shared" si="27"/>
        <v>75</v>
      </c>
      <c r="K154" s="11">
        <f>VLOOKUP(B154,[1]高三上!$B:$L,10,0)</f>
        <v>76</v>
      </c>
      <c r="L154" s="11" t="str">
        <f>VLOOKUP(B154,[1]高三上!$B:$L,11,0)</f>
        <v>浦恩玲</v>
      </c>
      <c r="M154" s="11">
        <f t="shared" si="28"/>
        <v>100.56497175141243</v>
      </c>
      <c r="N154" s="11">
        <f t="shared" si="29"/>
        <v>104</v>
      </c>
      <c r="O154" s="11">
        <f>VLOOKUP(B154,[1]高二下!$B:$L,10,0)</f>
        <v>87.5</v>
      </c>
      <c r="P154" s="11" t="str">
        <f>VLOOKUP(B154,[1]高二下!$B:$L,11,0)</f>
        <v>浦恩玲</v>
      </c>
      <c r="Q154" s="11">
        <f t="shared" si="30"/>
        <v>83.898305084745772</v>
      </c>
      <c r="R154" s="11">
        <f t="shared" si="31"/>
        <v>106</v>
      </c>
      <c r="S154" s="11">
        <f>VLOOKUP(B154,[1]高二上!$B:$L,10,0)</f>
        <v>101</v>
      </c>
      <c r="T154" s="11" t="str">
        <f>VLOOKUP(B154,[1]高二上!$B:$L,11,0)</f>
        <v>浦恩玲</v>
      </c>
      <c r="U154" s="11">
        <f t="shared" si="32"/>
        <v>111.29943502824858</v>
      </c>
      <c r="V154" s="11">
        <f t="shared" si="33"/>
        <v>49</v>
      </c>
      <c r="W154" s="11">
        <f>VLOOKUP(B154,[1]高一下!$B:$L,10,0)</f>
        <v>91.5</v>
      </c>
      <c r="X154" s="11" t="str">
        <f>VLOOKUP(B154,[1]高一下!$B:$L,11,0)</f>
        <v>浦恩玲</v>
      </c>
      <c r="Y154" s="11">
        <f t="shared" si="34"/>
        <v>109.32203389830508</v>
      </c>
      <c r="Z154" s="11">
        <f t="shared" si="35"/>
        <v>89</v>
      </c>
      <c r="AA154" s="11">
        <f>VLOOKUP(B154,[1]高一上!$B:$K,9,0)</f>
        <v>69.5</v>
      </c>
      <c r="AB154" s="11" t="str">
        <f>VLOOKUP(B154,[1]高一上!$B:$K,10,0)</f>
        <v>彭丹</v>
      </c>
      <c r="AC154" s="11">
        <f t="shared" si="36"/>
        <v>90.960451977401135</v>
      </c>
      <c r="AD154" s="11">
        <f t="shared" si="37"/>
        <v>122</v>
      </c>
      <c r="AE154" s="11">
        <f>VLOOKUP(B154,[1]中考!$B:$I,8,0)</f>
        <v>120</v>
      </c>
      <c r="AF154" s="11">
        <f t="shared" si="38"/>
        <v>90</v>
      </c>
    </row>
    <row r="155" spans="1:32" x14ac:dyDescent="0.2">
      <c r="A155" s="2" t="s">
        <v>463</v>
      </c>
      <c r="B155" s="2" t="s">
        <v>464</v>
      </c>
      <c r="C155" s="1">
        <v>4</v>
      </c>
      <c r="D155" s="3" t="s">
        <v>9</v>
      </c>
      <c r="E155" s="4" t="s">
        <v>465</v>
      </c>
      <c r="F155" s="1">
        <v>469</v>
      </c>
      <c r="G155" s="13">
        <f>VLOOKUP(B155,'[1]高三下(高考)'!$B:$L,10,0)</f>
        <v>108</v>
      </c>
      <c r="H155" s="12" t="str">
        <f>VLOOKUP(B155,'[1]高三下(高考)'!$B:$L,11,0)</f>
        <v>浦恩玲</v>
      </c>
      <c r="I155" s="15">
        <f t="shared" si="26"/>
        <v>90.960451977401135</v>
      </c>
      <c r="J155" s="11">
        <f t="shared" si="27"/>
        <v>75</v>
      </c>
      <c r="K155" s="11">
        <f>VLOOKUP(B155,[1]高三上!$B:$L,10,0)</f>
        <v>94</v>
      </c>
      <c r="L155" s="11" t="str">
        <f>VLOOKUP(B155,[1]高三上!$B:$L,11,0)</f>
        <v>浦恩玲</v>
      </c>
      <c r="M155" s="11">
        <f t="shared" si="28"/>
        <v>105.93220338983051</v>
      </c>
      <c r="N155" s="11">
        <f t="shared" si="29"/>
        <v>43</v>
      </c>
      <c r="O155" s="11">
        <f>VLOOKUP(B155,[1]高二下!$B:$L,10,0)</f>
        <v>98</v>
      </c>
      <c r="P155" s="11" t="str">
        <f>VLOOKUP(B155,[1]高二下!$B:$L,11,0)</f>
        <v>浦恩玲</v>
      </c>
      <c r="Q155" s="11">
        <f t="shared" si="30"/>
        <v>112.71186440677965</v>
      </c>
      <c r="R155" s="11">
        <f t="shared" si="31"/>
        <v>64</v>
      </c>
      <c r="S155" s="11">
        <f>VLOOKUP(B155,[1]高二上!$B:$L,10,0)</f>
        <v>87</v>
      </c>
      <c r="T155" s="11" t="str">
        <f>VLOOKUP(B155,[1]高二上!$B:$L,11,0)</f>
        <v>浦恩玲</v>
      </c>
      <c r="U155" s="11">
        <f t="shared" si="32"/>
        <v>80.790960451977398</v>
      </c>
      <c r="V155" s="11">
        <f t="shared" si="33"/>
        <v>109</v>
      </c>
      <c r="W155" s="11">
        <f>VLOOKUP(B155,[1]高一下!$B:$L,10,0)</f>
        <v>103</v>
      </c>
      <c r="X155" s="11" t="str">
        <f>VLOOKUP(B155,[1]高一下!$B:$L,11,0)</f>
        <v>浦恩玲</v>
      </c>
      <c r="Y155" s="11">
        <f t="shared" si="34"/>
        <v>103.10734463276836</v>
      </c>
      <c r="Z155" s="11">
        <f t="shared" si="35"/>
        <v>41</v>
      </c>
      <c r="AA155" s="11">
        <f>VLOOKUP(B155,[1]高一上!$B:$K,9,0)</f>
        <v>86.5</v>
      </c>
      <c r="AB155" s="11" t="str">
        <f>VLOOKUP(B155,[1]高一上!$B:$K,10,0)</f>
        <v>浦恩玲</v>
      </c>
      <c r="AC155" s="11">
        <f t="shared" si="36"/>
        <v>100.28248587570621</v>
      </c>
      <c r="AD155" s="11">
        <f t="shared" si="37"/>
        <v>52</v>
      </c>
      <c r="AE155" s="11">
        <f>VLOOKUP(B155,[1]中考!$B:$I,8,0)</f>
        <v>127</v>
      </c>
      <c r="AF155" s="11">
        <f t="shared" si="38"/>
        <v>53</v>
      </c>
    </row>
    <row r="156" spans="1:32" x14ac:dyDescent="0.2">
      <c r="A156" s="2" t="s">
        <v>466</v>
      </c>
      <c r="B156" s="2" t="s">
        <v>467</v>
      </c>
      <c r="C156" s="1">
        <v>4</v>
      </c>
      <c r="D156" s="3" t="s">
        <v>9</v>
      </c>
      <c r="E156" s="4" t="s">
        <v>468</v>
      </c>
      <c r="F156" s="1">
        <v>469</v>
      </c>
      <c r="G156" s="13">
        <f>VLOOKUP(B156,'[1]高三下(高考)'!$B:$L,10,0)</f>
        <v>89</v>
      </c>
      <c r="H156" s="12" t="str">
        <f>VLOOKUP(B156,'[1]高三下(高考)'!$B:$L,11,0)</f>
        <v>浦恩玲</v>
      </c>
      <c r="I156" s="15">
        <f t="shared" si="26"/>
        <v>113.5593220338983</v>
      </c>
      <c r="J156" s="11">
        <f t="shared" si="27"/>
        <v>166</v>
      </c>
      <c r="K156" s="11">
        <f>VLOOKUP(B156,[1]高三上!$B:$L,10,0)</f>
        <v>48.5</v>
      </c>
      <c r="L156" s="11" t="str">
        <f>VLOOKUP(B156,[1]高三上!$B:$L,11,0)</f>
        <v>浦恩玲</v>
      </c>
      <c r="M156" s="11">
        <f t="shared" si="28"/>
        <v>104.51977401129943</v>
      </c>
      <c r="N156" s="11">
        <f t="shared" si="29"/>
        <v>214</v>
      </c>
      <c r="O156" s="11">
        <f>VLOOKUP(B156,[1]高二下!$B:$L,10,0)</f>
        <v>56.5</v>
      </c>
      <c r="P156" s="11" t="str">
        <f>VLOOKUP(B156,[1]高二下!$B:$L,11,0)</f>
        <v>浦恩玲</v>
      </c>
      <c r="Q156" s="11">
        <f t="shared" si="30"/>
        <v>99.152542372881356</v>
      </c>
      <c r="R156" s="11">
        <f t="shared" si="31"/>
        <v>230</v>
      </c>
      <c r="S156" s="11">
        <f>VLOOKUP(B156,[1]高二上!$B:$L,10,0)</f>
        <v>62</v>
      </c>
      <c r="T156" s="11" t="str">
        <f>VLOOKUP(B156,[1]高二上!$B:$L,11,0)</f>
        <v>浦恩玲</v>
      </c>
      <c r="U156" s="11">
        <f t="shared" si="32"/>
        <v>94.350282485875709</v>
      </c>
      <c r="V156" s="11">
        <f t="shared" si="33"/>
        <v>227</v>
      </c>
      <c r="W156" s="11">
        <f>VLOOKUP(B156,[1]高一下!$B:$L,10,0)</f>
        <v>63.5</v>
      </c>
      <c r="X156" s="11" t="str">
        <f>VLOOKUP(B156,[1]高一下!$B:$L,11,0)</f>
        <v>浦恩玲</v>
      </c>
      <c r="Y156" s="11">
        <f t="shared" si="34"/>
        <v>89.830508474576277</v>
      </c>
      <c r="Z156" s="11">
        <f t="shared" si="35"/>
        <v>207</v>
      </c>
      <c r="AA156" s="11">
        <f>VLOOKUP(B156,[1]高一上!$B:$K,9,0)</f>
        <v>60</v>
      </c>
      <c r="AB156" s="11" t="str">
        <f>VLOOKUP(B156,[1]高一上!$B:$K,10,0)</f>
        <v>彭丹</v>
      </c>
      <c r="AC156" s="11">
        <f t="shared" si="36"/>
        <v>107.34463276836158</v>
      </c>
      <c r="AD156" s="11">
        <f t="shared" si="37"/>
        <v>171</v>
      </c>
      <c r="AE156" s="11">
        <f>VLOOKUP(B156,[1]中考!$B:$I,8,0)</f>
        <v>97</v>
      </c>
      <c r="AF156" s="11">
        <f t="shared" si="38"/>
        <v>197</v>
      </c>
    </row>
    <row r="157" spans="1:32" x14ac:dyDescent="0.2">
      <c r="A157" s="2" t="s">
        <v>469</v>
      </c>
      <c r="B157" s="2" t="s">
        <v>470</v>
      </c>
      <c r="C157" s="1">
        <v>4</v>
      </c>
      <c r="D157" s="3" t="s">
        <v>9</v>
      </c>
      <c r="E157" s="4" t="s">
        <v>471</v>
      </c>
      <c r="F157" s="1">
        <v>469</v>
      </c>
      <c r="G157" s="13">
        <f>VLOOKUP(B157,'[1]高三下(高考)'!$B:$L,10,0)</f>
        <v>88</v>
      </c>
      <c r="H157" s="12" t="str">
        <f>VLOOKUP(B157,'[1]高三下(高考)'!$B:$L,11,0)</f>
        <v>浦恩玲</v>
      </c>
      <c r="I157" s="15">
        <f t="shared" si="26"/>
        <v>100.56497175141243</v>
      </c>
      <c r="J157" s="11">
        <f t="shared" si="27"/>
        <v>169</v>
      </c>
      <c r="K157" s="11">
        <f>VLOOKUP(B157,[1]高三上!$B:$L,10,0)</f>
        <v>57.5</v>
      </c>
      <c r="L157" s="11" t="str">
        <f>VLOOKUP(B157,[1]高三上!$B:$L,11,0)</f>
        <v>浦恩玲</v>
      </c>
      <c r="M157" s="11">
        <f t="shared" si="28"/>
        <v>85.31073446327683</v>
      </c>
      <c r="N157" s="11">
        <f t="shared" si="29"/>
        <v>171</v>
      </c>
      <c r="O157" s="11">
        <f>VLOOKUP(B157,[1]高二下!$B:$L,10,0)</f>
        <v>84</v>
      </c>
      <c r="P157" s="11" t="str">
        <f>VLOOKUP(B157,[1]高二下!$B:$L,11,0)</f>
        <v>浦恩玲</v>
      </c>
      <c r="Q157" s="11">
        <f t="shared" si="30"/>
        <v>114.12429378531074</v>
      </c>
      <c r="R157" s="11">
        <f t="shared" si="31"/>
        <v>119</v>
      </c>
      <c r="S157" s="11">
        <f>VLOOKUP(B157,[1]高二上!$B:$L,10,0)</f>
        <v>73</v>
      </c>
      <c r="T157" s="11" t="str">
        <f>VLOOKUP(B157,[1]高二上!$B:$L,11,0)</f>
        <v>浦恩玲</v>
      </c>
      <c r="U157" s="11">
        <f t="shared" si="32"/>
        <v>78.813559322033896</v>
      </c>
      <c r="V157" s="11">
        <f t="shared" si="33"/>
        <v>169</v>
      </c>
      <c r="W157" s="11">
        <f>VLOOKUP(B157,[1]高一下!$B:$L,10,0)</f>
        <v>89.5</v>
      </c>
      <c r="X157" s="11" t="str">
        <f>VLOOKUP(B157,[1]高一下!$B:$L,11,0)</f>
        <v>浦恩玲</v>
      </c>
      <c r="Y157" s="11">
        <f t="shared" si="34"/>
        <v>122.88135593220339</v>
      </c>
      <c r="Z157" s="11">
        <f t="shared" si="35"/>
        <v>94</v>
      </c>
      <c r="AA157" s="11">
        <f>VLOOKUP(B157,[1]高一上!$B:$K,9,0)</f>
        <v>58.5</v>
      </c>
      <c r="AB157" s="11" t="str">
        <f>VLOOKUP(B157,[1]高一上!$B:$K,10,0)</f>
        <v>李永会</v>
      </c>
      <c r="AC157" s="11">
        <f t="shared" si="36"/>
        <v>88.13559322033899</v>
      </c>
      <c r="AD157" s="11">
        <f t="shared" si="37"/>
        <v>175</v>
      </c>
      <c r="AE157" s="11">
        <f>VLOOKUP(B157,[1]中考!$B:$I,8,0)</f>
        <v>111</v>
      </c>
      <c r="AF157" s="11">
        <f t="shared" si="38"/>
        <v>133</v>
      </c>
    </row>
    <row r="158" spans="1:32" x14ac:dyDescent="0.2">
      <c r="A158" s="2" t="s">
        <v>472</v>
      </c>
      <c r="B158" s="2" t="s">
        <v>473</v>
      </c>
      <c r="C158" s="1">
        <v>4</v>
      </c>
      <c r="D158" s="3" t="s">
        <v>9</v>
      </c>
      <c r="E158" s="4" t="s">
        <v>474</v>
      </c>
      <c r="F158" s="1">
        <v>468</v>
      </c>
      <c r="G158" s="13">
        <f>VLOOKUP(B158,'[1]高三下(高考)'!$B:$L,10,0)</f>
        <v>94</v>
      </c>
      <c r="H158" s="12" t="str">
        <f>VLOOKUP(B158,'[1]高三下(高考)'!$B:$L,11,0)</f>
        <v>浦恩玲</v>
      </c>
      <c r="I158" s="15">
        <f t="shared" si="26"/>
        <v>107.62711864406779</v>
      </c>
      <c r="J158" s="11">
        <f t="shared" si="27"/>
        <v>138</v>
      </c>
      <c r="K158" s="11">
        <f>VLOOKUP(B158,[1]高三上!$B:$L,10,0)</f>
        <v>60</v>
      </c>
      <c r="L158" s="11" t="str">
        <f>VLOOKUP(B158,[1]高三上!$B:$L,11,0)</f>
        <v>浦恩玲</v>
      </c>
      <c r="M158" s="11">
        <f t="shared" si="28"/>
        <v>87.288135593220346</v>
      </c>
      <c r="N158" s="11">
        <f t="shared" si="29"/>
        <v>165</v>
      </c>
      <c r="O158" s="11">
        <f>VLOOKUP(B158,[1]高二下!$B:$L,10,0)</f>
        <v>83.5</v>
      </c>
      <c r="P158" s="11" t="str">
        <f>VLOOKUP(B158,[1]高二下!$B:$L,11,0)</f>
        <v>浦恩玲</v>
      </c>
      <c r="Q158" s="11">
        <f t="shared" si="30"/>
        <v>102.25988700564972</v>
      </c>
      <c r="R158" s="11">
        <f t="shared" si="31"/>
        <v>120</v>
      </c>
      <c r="S158" s="11">
        <f>VLOOKUP(B158,[1]高二上!$B:$L,10,0)</f>
        <v>82.5</v>
      </c>
      <c r="T158" s="11" t="str">
        <f>VLOOKUP(B158,[1]高二上!$B:$L,11,0)</f>
        <v>浦恩玲</v>
      </c>
      <c r="U158" s="11">
        <f t="shared" si="32"/>
        <v>103.38983050847457</v>
      </c>
      <c r="V158" s="11">
        <f t="shared" si="33"/>
        <v>128</v>
      </c>
      <c r="W158" s="11">
        <f>VLOOKUP(B158,[1]高一下!$B:$L,10,0)</f>
        <v>81</v>
      </c>
      <c r="X158" s="11" t="str">
        <f>VLOOKUP(B158,[1]高一下!$B:$L,11,0)</f>
        <v>浦恩玲</v>
      </c>
      <c r="Y158" s="11">
        <f t="shared" si="34"/>
        <v>105.93220338983051</v>
      </c>
      <c r="Z158" s="11">
        <f t="shared" si="35"/>
        <v>140</v>
      </c>
      <c r="AA158" s="11">
        <f>VLOOKUP(B158,[1]高一上!$B:$K,9,0)</f>
        <v>61.5</v>
      </c>
      <c r="AB158" s="11" t="str">
        <f>VLOOKUP(B158,[1]高一上!$B:$K,10,0)</f>
        <v>浦恩玲</v>
      </c>
      <c r="AC158" s="11">
        <f t="shared" si="36"/>
        <v>81.073446327683612</v>
      </c>
      <c r="AD158" s="11">
        <f t="shared" si="37"/>
        <v>161</v>
      </c>
      <c r="AE158" s="11">
        <f>VLOOKUP(B158,[1]中考!$B:$I,8,0)</f>
        <v>119</v>
      </c>
      <c r="AF158" s="11">
        <f t="shared" si="38"/>
        <v>94</v>
      </c>
    </row>
    <row r="159" spans="1:32" x14ac:dyDescent="0.2">
      <c r="A159" s="2" t="s">
        <v>475</v>
      </c>
      <c r="B159" s="2" t="s">
        <v>476</v>
      </c>
      <c r="C159" s="1">
        <v>4</v>
      </c>
      <c r="D159" s="3" t="s">
        <v>9</v>
      </c>
      <c r="E159" s="4" t="s">
        <v>477</v>
      </c>
      <c r="F159" s="1">
        <v>467</v>
      </c>
      <c r="G159" s="13">
        <f>VLOOKUP(B159,'[1]高三下(高考)'!$B:$L,10,0)</f>
        <v>115</v>
      </c>
      <c r="H159" s="12" t="str">
        <f>VLOOKUP(B159,'[1]高三下(高考)'!$B:$L,11,0)</f>
        <v>浦恩玲</v>
      </c>
      <c r="I159" s="15">
        <f t="shared" si="26"/>
        <v>98.870056497175142</v>
      </c>
      <c r="J159" s="11">
        <f t="shared" si="27"/>
        <v>39</v>
      </c>
      <c r="K159" s="11">
        <f>VLOOKUP(B159,[1]高三上!$B:$L,10,0)</f>
        <v>98.5</v>
      </c>
      <c r="L159" s="11" t="str">
        <f>VLOOKUP(B159,[1]高三上!$B:$L,11,0)</f>
        <v>浦恩玲</v>
      </c>
      <c r="M159" s="11">
        <f t="shared" si="28"/>
        <v>96.045197740112997</v>
      </c>
      <c r="N159" s="11">
        <f t="shared" si="29"/>
        <v>35</v>
      </c>
      <c r="O159" s="11">
        <f>VLOOKUP(B159,[1]高二下!$B:$L,10,0)</f>
        <v>113.5</v>
      </c>
      <c r="P159" s="11" t="str">
        <f>VLOOKUP(B159,[1]高二下!$B:$L,11,0)</f>
        <v>浦恩玲</v>
      </c>
      <c r="Q159" s="11">
        <f t="shared" si="30"/>
        <v>103.10734463276836</v>
      </c>
      <c r="R159" s="11">
        <f t="shared" si="31"/>
        <v>21</v>
      </c>
      <c r="S159" s="11">
        <f>VLOOKUP(B159,[1]高二上!$B:$L,10,0)</f>
        <v>107.5</v>
      </c>
      <c r="T159" s="11" t="str">
        <f>VLOOKUP(B159,[1]高二上!$B:$L,11,0)</f>
        <v>浦恩玲</v>
      </c>
      <c r="U159" s="11">
        <f t="shared" si="32"/>
        <v>97.175141242937855</v>
      </c>
      <c r="V159" s="11">
        <f t="shared" si="33"/>
        <v>32</v>
      </c>
      <c r="W159" s="11">
        <f>VLOOKUP(B159,[1]高一下!$B:$L,10,0)</f>
        <v>112</v>
      </c>
      <c r="X159" s="11" t="str">
        <f>VLOOKUP(B159,[1]高一下!$B:$L,11,0)</f>
        <v>浦恩玲</v>
      </c>
      <c r="Y159" s="11">
        <f t="shared" si="34"/>
        <v>100.84745762711864</v>
      </c>
      <c r="Z159" s="11">
        <f t="shared" si="35"/>
        <v>22</v>
      </c>
      <c r="AA159" s="11">
        <f>VLOOKUP(B159,[1]高一上!$B:$K,9,0)</f>
        <v>98.5</v>
      </c>
      <c r="AB159" s="11" t="str">
        <f>VLOOKUP(B159,[1]高一上!$B:$K,10,0)</f>
        <v>张福琴</v>
      </c>
      <c r="AC159" s="11">
        <f t="shared" si="36"/>
        <v>99.152542372881356</v>
      </c>
      <c r="AD159" s="11">
        <f t="shared" si="37"/>
        <v>25</v>
      </c>
      <c r="AE159" s="11">
        <f>VLOOKUP(B159,[1]中考!$B:$I,8,0)</f>
        <v>133</v>
      </c>
      <c r="AF159" s="11">
        <f t="shared" si="38"/>
        <v>22</v>
      </c>
    </row>
    <row r="160" spans="1:32" x14ac:dyDescent="0.2">
      <c r="A160" s="2" t="s">
        <v>478</v>
      </c>
      <c r="B160" s="2" t="s">
        <v>479</v>
      </c>
      <c r="C160" s="1">
        <v>4</v>
      </c>
      <c r="D160" s="3" t="s">
        <v>9</v>
      </c>
      <c r="E160" s="4" t="s">
        <v>480</v>
      </c>
      <c r="F160" s="1">
        <v>466</v>
      </c>
      <c r="G160" s="13">
        <f>VLOOKUP(B160,'[1]高三下(高考)'!$B:$L,10,0)</f>
        <v>124</v>
      </c>
      <c r="H160" s="12" t="str">
        <f>VLOOKUP(B160,'[1]高三下(高考)'!$B:$L,11,0)</f>
        <v>浦恩玲</v>
      </c>
      <c r="I160" s="15">
        <f t="shared" si="26"/>
        <v>101.41242937853107</v>
      </c>
      <c r="J160" s="11">
        <f t="shared" si="27"/>
        <v>14</v>
      </c>
      <c r="K160" s="11">
        <f>VLOOKUP(B160,[1]高三上!$B:$L,10,0)</f>
        <v>107</v>
      </c>
      <c r="L160" s="11" t="str">
        <f>VLOOKUP(B160,[1]高三上!$B:$L,11,0)</f>
        <v>浦恩玲</v>
      </c>
      <c r="M160" s="11">
        <f t="shared" si="28"/>
        <v>97.457627118644069</v>
      </c>
      <c r="N160" s="11">
        <f t="shared" si="29"/>
        <v>19</v>
      </c>
      <c r="O160" s="11">
        <f>VLOOKUP(B160,[1]高二下!$B:$L,10,0)</f>
        <v>122.5</v>
      </c>
      <c r="P160" s="11" t="str">
        <f>VLOOKUP(B160,[1]高二下!$B:$L,11,0)</f>
        <v>浦恩玲</v>
      </c>
      <c r="Q160" s="11">
        <f t="shared" si="30"/>
        <v>99.717514124293785</v>
      </c>
      <c r="R160" s="11">
        <f t="shared" si="31"/>
        <v>10</v>
      </c>
      <c r="S160" s="11">
        <f>VLOOKUP(B160,[1]高二上!$B:$L,10,0)</f>
        <v>119</v>
      </c>
      <c r="T160" s="11" t="str">
        <f>VLOOKUP(B160,[1]高二上!$B:$L,11,0)</f>
        <v>浦恩玲</v>
      </c>
      <c r="U160" s="11">
        <f t="shared" si="32"/>
        <v>103.954802259887</v>
      </c>
      <c r="V160" s="11">
        <f t="shared" si="33"/>
        <v>9</v>
      </c>
      <c r="W160" s="11">
        <f>VLOOKUP(B160,[1]高一下!$B:$L,10,0)</f>
        <v>111.5</v>
      </c>
      <c r="X160" s="11" t="str">
        <f>VLOOKUP(B160,[1]高一下!$B:$L,11,0)</f>
        <v>浦恩玲</v>
      </c>
      <c r="Y160" s="11">
        <f t="shared" si="34"/>
        <v>95.762711864406782</v>
      </c>
      <c r="Z160" s="11">
        <f t="shared" si="35"/>
        <v>23</v>
      </c>
      <c r="AA160" s="11">
        <f>VLOOKUP(B160,[1]高一上!$B:$K,9,0)</f>
        <v>114.5</v>
      </c>
      <c r="AB160" s="11" t="str">
        <f>VLOOKUP(B160,[1]高一上!$B:$K,10,0)</f>
        <v>彭丹</v>
      </c>
      <c r="AC160" s="11">
        <f t="shared" si="36"/>
        <v>98.305084745762713</v>
      </c>
      <c r="AD160" s="11">
        <f t="shared" si="37"/>
        <v>8</v>
      </c>
      <c r="AE160" s="11">
        <f>VLOOKUP(B160,[1]中考!$B:$I,8,0)</f>
        <v>143</v>
      </c>
      <c r="AF160" s="11">
        <f t="shared" si="38"/>
        <v>2</v>
      </c>
    </row>
    <row r="161" spans="1:32" x14ac:dyDescent="0.2">
      <c r="A161" s="2" t="s">
        <v>481</v>
      </c>
      <c r="B161" s="2" t="s">
        <v>482</v>
      </c>
      <c r="C161" s="1">
        <v>4</v>
      </c>
      <c r="D161" s="3" t="s">
        <v>9</v>
      </c>
      <c r="E161" s="4" t="s">
        <v>483</v>
      </c>
      <c r="F161" s="1">
        <v>465</v>
      </c>
      <c r="G161" s="13">
        <f>VLOOKUP(B161,'[1]高三下(高考)'!$B:$L,10,0)</f>
        <v>107</v>
      </c>
      <c r="H161" s="12" t="str">
        <f>VLOOKUP(B161,'[1]高三下(高考)'!$B:$L,11,0)</f>
        <v>浦恩玲</v>
      </c>
      <c r="I161" s="15">
        <f t="shared" si="26"/>
        <v>117.2316384180791</v>
      </c>
      <c r="J161" s="11">
        <f t="shared" si="27"/>
        <v>77</v>
      </c>
      <c r="K161" s="11">
        <f>VLOOKUP(B161,[1]高三上!$B:$L,10,0)</f>
        <v>67</v>
      </c>
      <c r="L161" s="11" t="str">
        <f>VLOOKUP(B161,[1]高三上!$B:$L,11,0)</f>
        <v>浦恩玲</v>
      </c>
      <c r="M161" s="11">
        <f t="shared" si="28"/>
        <v>94.915254237288138</v>
      </c>
      <c r="N161" s="11">
        <f t="shared" si="29"/>
        <v>138</v>
      </c>
      <c r="O161" s="11">
        <f>VLOOKUP(B161,[1]高二下!$B:$L,10,0)</f>
        <v>83.5</v>
      </c>
      <c r="P161" s="11" t="str">
        <f>VLOOKUP(B161,[1]高二下!$B:$L,11,0)</f>
        <v>浦恩玲</v>
      </c>
      <c r="Q161" s="11">
        <f t="shared" si="30"/>
        <v>81.073446327683612</v>
      </c>
      <c r="R161" s="11">
        <f t="shared" si="31"/>
        <v>120</v>
      </c>
      <c r="S161" s="11">
        <f>VLOOKUP(B161,[1]高二上!$B:$L,10,0)</f>
        <v>100</v>
      </c>
      <c r="T161" s="11" t="str">
        <f>VLOOKUP(B161,[1]高二上!$B:$L,11,0)</f>
        <v>浦恩玲</v>
      </c>
      <c r="U161" s="11">
        <f t="shared" si="32"/>
        <v>118.36158192090396</v>
      </c>
      <c r="V161" s="11">
        <f t="shared" si="33"/>
        <v>53</v>
      </c>
      <c r="W161" s="11">
        <f>VLOOKUP(B161,[1]高一下!$B:$L,10,0)</f>
        <v>84.5</v>
      </c>
      <c r="X161" s="11" t="str">
        <f>VLOOKUP(B161,[1]高一下!$B:$L,11,0)</f>
        <v>浦恩玲</v>
      </c>
      <c r="Y161" s="11">
        <f t="shared" si="34"/>
        <v>114.40677966101696</v>
      </c>
      <c r="Z161" s="11">
        <f t="shared" si="35"/>
        <v>118</v>
      </c>
      <c r="AA161" s="11">
        <f>VLOOKUP(B161,[1]高一上!$B:$K,9,0)</f>
        <v>60.5</v>
      </c>
      <c r="AB161" s="11" t="str">
        <f>VLOOKUP(B161,[1]高一上!$B:$K,10,0)</f>
        <v>浦恩玲</v>
      </c>
      <c r="AC161" s="11">
        <f t="shared" si="36"/>
        <v>72.316384180790962</v>
      </c>
      <c r="AD161" s="11">
        <f t="shared" si="37"/>
        <v>169</v>
      </c>
      <c r="AE161" s="11">
        <f>VLOOKUP(B161,[1]中考!$B:$I,8,0)</f>
        <v>123</v>
      </c>
      <c r="AF161" s="11">
        <f t="shared" si="38"/>
        <v>71</v>
      </c>
    </row>
    <row r="162" spans="1:32" x14ac:dyDescent="0.2">
      <c r="A162" s="2" t="s">
        <v>484</v>
      </c>
      <c r="B162" s="2" t="s">
        <v>485</v>
      </c>
      <c r="C162" s="1">
        <v>4</v>
      </c>
      <c r="D162" s="3" t="s">
        <v>9</v>
      </c>
      <c r="E162" s="4" t="s">
        <v>486</v>
      </c>
      <c r="F162" s="1">
        <v>463</v>
      </c>
      <c r="G162" s="13">
        <f>VLOOKUP(B162,'[1]高三下(高考)'!$B:$L,10,0)</f>
        <v>93</v>
      </c>
      <c r="H162" s="12" t="str">
        <f>VLOOKUP(B162,'[1]高三下(高考)'!$B:$L,11,0)</f>
        <v>浦恩玲</v>
      </c>
      <c r="I162" s="15">
        <f t="shared" si="26"/>
        <v>95.480225988700568</v>
      </c>
      <c r="J162" s="11">
        <f t="shared" si="27"/>
        <v>146</v>
      </c>
      <c r="K162" s="11">
        <f>VLOOKUP(B162,[1]高三上!$B:$L,10,0)</f>
        <v>70</v>
      </c>
      <c r="L162" s="11" t="str">
        <f>VLOOKUP(B162,[1]高三上!$B:$L,11,0)</f>
        <v>浦恩玲</v>
      </c>
      <c r="M162" s="11">
        <f t="shared" si="28"/>
        <v>89.265536723163848</v>
      </c>
      <c r="N162" s="11">
        <f t="shared" si="29"/>
        <v>130</v>
      </c>
      <c r="O162" s="11">
        <f>VLOOKUP(B162,[1]高二下!$B:$L,10,0)</f>
        <v>90</v>
      </c>
      <c r="P162" s="11" t="str">
        <f>VLOOKUP(B162,[1]高二下!$B:$L,11,0)</f>
        <v>浦恩玲</v>
      </c>
      <c r="Q162" s="11">
        <f t="shared" si="30"/>
        <v>110.16949152542372</v>
      </c>
      <c r="R162" s="11">
        <f t="shared" si="31"/>
        <v>92</v>
      </c>
      <c r="S162" s="11">
        <f>VLOOKUP(B162,[1]高二上!$B:$L,10,0)</f>
        <v>82.5</v>
      </c>
      <c r="T162" s="11" t="str">
        <f>VLOOKUP(B162,[1]高二上!$B:$L,11,0)</f>
        <v>浦恩玲</v>
      </c>
      <c r="U162" s="11">
        <f t="shared" si="32"/>
        <v>125.98870056497175</v>
      </c>
      <c r="V162" s="11">
        <f t="shared" si="33"/>
        <v>128</v>
      </c>
      <c r="W162" s="11">
        <f>VLOOKUP(B162,[1]高一下!$B:$L,10,0)</f>
        <v>60.5</v>
      </c>
      <c r="X162" s="11" t="str">
        <f>VLOOKUP(B162,[1]高一下!$B:$L,11,0)</f>
        <v>浦恩玲</v>
      </c>
      <c r="Y162" s="11">
        <f t="shared" si="34"/>
        <v>83.333333333333343</v>
      </c>
      <c r="Z162" s="11">
        <f t="shared" si="35"/>
        <v>220</v>
      </c>
      <c r="AA162" s="11">
        <f>VLOOKUP(B162,[1]高一上!$B:$K,9,0)</f>
        <v>61.5</v>
      </c>
      <c r="AB162" s="11" t="str">
        <f>VLOOKUP(B162,[1]高一上!$B:$K,10,0)</f>
        <v>张福琴</v>
      </c>
      <c r="AC162" s="11">
        <f t="shared" si="36"/>
        <v>77.401129943502823</v>
      </c>
      <c r="AD162" s="11">
        <f t="shared" si="37"/>
        <v>161</v>
      </c>
      <c r="AE162" s="11">
        <f>VLOOKUP(B162,[1]中考!$B:$I,8,0)</f>
        <v>121</v>
      </c>
      <c r="AF162" s="11">
        <f t="shared" si="38"/>
        <v>81</v>
      </c>
    </row>
    <row r="163" spans="1:32" x14ac:dyDescent="0.2">
      <c r="A163" s="2" t="s">
        <v>487</v>
      </c>
      <c r="B163" s="2" t="s">
        <v>488</v>
      </c>
      <c r="C163" s="1">
        <v>4</v>
      </c>
      <c r="D163" s="3" t="s">
        <v>9</v>
      </c>
      <c r="E163" s="4" t="s">
        <v>489</v>
      </c>
      <c r="F163" s="1">
        <v>462</v>
      </c>
      <c r="G163" s="13">
        <f>VLOOKUP(B163,'[1]高三下(高考)'!$B:$L,10,0)</f>
        <v>97</v>
      </c>
      <c r="H163" s="12" t="str">
        <f>VLOOKUP(B163,'[1]高三下(高考)'!$B:$L,11,0)</f>
        <v>浦恩玲</v>
      </c>
      <c r="I163" s="15">
        <f t="shared" si="26"/>
        <v>98.022598870056498</v>
      </c>
      <c r="J163" s="11">
        <f t="shared" si="27"/>
        <v>118</v>
      </c>
      <c r="K163" s="11">
        <f>VLOOKUP(B163,[1]高三上!$B:$L,10,0)</f>
        <v>74.5</v>
      </c>
      <c r="L163" s="11" t="str">
        <f>VLOOKUP(B163,[1]高三上!$B:$L,11,0)</f>
        <v>浦恩玲</v>
      </c>
      <c r="M163" s="11">
        <f t="shared" si="28"/>
        <v>119.77401129943503</v>
      </c>
      <c r="N163" s="11">
        <f t="shared" si="29"/>
        <v>111</v>
      </c>
      <c r="O163" s="11">
        <f>VLOOKUP(B163,[1]高二下!$B:$L,10,0)</f>
        <v>68</v>
      </c>
      <c r="P163" s="11" t="str">
        <f>VLOOKUP(B163,[1]高二下!$B:$L,11,0)</f>
        <v>浦恩玲</v>
      </c>
      <c r="Q163" s="11">
        <f t="shared" si="30"/>
        <v>107.34463276836158</v>
      </c>
      <c r="R163" s="11">
        <f t="shared" si="31"/>
        <v>181</v>
      </c>
      <c r="S163" s="11">
        <f>VLOOKUP(B163,[1]高二上!$B:$L,10,0)</f>
        <v>65</v>
      </c>
      <c r="T163" s="11" t="str">
        <f>VLOOKUP(B163,[1]高二上!$B:$L,11,0)</f>
        <v>浦恩玲</v>
      </c>
      <c r="U163" s="11">
        <f t="shared" si="32"/>
        <v>88.983050847457633</v>
      </c>
      <c r="V163" s="11">
        <f t="shared" si="33"/>
        <v>207</v>
      </c>
      <c r="W163" s="11">
        <f>VLOOKUP(B163,[1]高一下!$B:$L,10,0)</f>
        <v>72.5</v>
      </c>
      <c r="X163" s="11" t="str">
        <f>VLOOKUP(B163,[1]高一下!$B:$L,11,0)</f>
        <v>浦恩玲</v>
      </c>
      <c r="Y163" s="11">
        <f t="shared" si="34"/>
        <v>80.790960451977398</v>
      </c>
      <c r="Z163" s="11">
        <f t="shared" si="35"/>
        <v>168</v>
      </c>
      <c r="AA163" s="11">
        <f>VLOOKUP(B163,[1]高一上!$B:$K,9,0)</f>
        <v>74</v>
      </c>
      <c r="AB163" s="11" t="str">
        <f>VLOOKUP(B163,[1]高一上!$B:$K,10,0)</f>
        <v>张福琴</v>
      </c>
      <c r="AC163" s="11">
        <f t="shared" si="36"/>
        <v>93.502824858757066</v>
      </c>
      <c r="AD163" s="11">
        <f t="shared" si="37"/>
        <v>100</v>
      </c>
      <c r="AE163" s="11">
        <f>VLOOKUP(B163,[1]中考!$B:$I,8,0)</f>
        <v>122</v>
      </c>
      <c r="AF163" s="11">
        <f t="shared" si="38"/>
        <v>77</v>
      </c>
    </row>
    <row r="164" spans="1:32" x14ac:dyDescent="0.2">
      <c r="A164" s="2" t="s">
        <v>490</v>
      </c>
      <c r="B164" s="2" t="s">
        <v>491</v>
      </c>
      <c r="C164" s="1">
        <v>4</v>
      </c>
      <c r="D164" s="3" t="s">
        <v>9</v>
      </c>
      <c r="E164" s="4" t="s">
        <v>492</v>
      </c>
      <c r="F164" s="1">
        <v>462</v>
      </c>
      <c r="G164" s="13">
        <f>VLOOKUP(B164,'[1]高三下(高考)'!$B:$L,10,0)</f>
        <v>100</v>
      </c>
      <c r="H164" s="12" t="str">
        <f>VLOOKUP(B164,'[1]高三下(高考)'!$B:$L,11,0)</f>
        <v>浦恩玲</v>
      </c>
      <c r="I164" s="15">
        <f t="shared" si="26"/>
        <v>90.395480225988706</v>
      </c>
      <c r="J164" s="11">
        <f t="shared" si="27"/>
        <v>104</v>
      </c>
      <c r="K164" s="11">
        <f>VLOOKUP(B164,[1]高三上!$B:$L,10,0)</f>
        <v>84.5</v>
      </c>
      <c r="L164" s="11" t="str">
        <f>VLOOKUP(B164,[1]高三上!$B:$L,11,0)</f>
        <v>浦恩玲</v>
      </c>
      <c r="M164" s="11">
        <f t="shared" si="28"/>
        <v>117.79661016949153</v>
      </c>
      <c r="N164" s="11">
        <f t="shared" si="29"/>
        <v>70</v>
      </c>
      <c r="O164" s="11">
        <f>VLOOKUP(B164,[1]高二下!$B:$L,10,0)</f>
        <v>80</v>
      </c>
      <c r="P164" s="11" t="str">
        <f>VLOOKUP(B164,[1]高二下!$B:$L,11,0)</f>
        <v>浦恩玲</v>
      </c>
      <c r="Q164" s="11">
        <f t="shared" si="30"/>
        <v>100.28248587570621</v>
      </c>
      <c r="R164" s="11">
        <f t="shared" si="31"/>
        <v>133</v>
      </c>
      <c r="S164" s="11">
        <f>VLOOKUP(B164,[1]高二上!$B:$L,10,0)</f>
        <v>81.5</v>
      </c>
      <c r="T164" s="11" t="str">
        <f>VLOOKUP(B164,[1]高二上!$B:$L,11,0)</f>
        <v>浦恩玲</v>
      </c>
      <c r="U164" s="11">
        <f t="shared" si="32"/>
        <v>83.898305084745772</v>
      </c>
      <c r="V164" s="11">
        <f t="shared" si="33"/>
        <v>134</v>
      </c>
      <c r="W164" s="11">
        <f>VLOOKUP(B164,[1]高一下!$B:$L,10,0)</f>
        <v>95.5</v>
      </c>
      <c r="X164" s="11" t="str">
        <f>VLOOKUP(B164,[1]高一下!$B:$L,11,0)</f>
        <v>浦恩玲</v>
      </c>
      <c r="Y164" s="11">
        <f t="shared" si="34"/>
        <v>104.23728813559322</v>
      </c>
      <c r="Z164" s="11">
        <f t="shared" si="35"/>
        <v>77</v>
      </c>
      <c r="AA164" s="11">
        <f>VLOOKUP(B164,[1]高一上!$B:$K,9,0)</f>
        <v>75</v>
      </c>
      <c r="AB164" s="11" t="str">
        <f>VLOOKUP(B164,[1]高一上!$B:$K,10,0)</f>
        <v>朱恩凡</v>
      </c>
      <c r="AC164" s="11">
        <f t="shared" si="36"/>
        <v>85.31073446327683</v>
      </c>
      <c r="AD164" s="11">
        <f t="shared" si="37"/>
        <v>92</v>
      </c>
      <c r="AE164" s="11">
        <f>VLOOKUP(B164,[1]中考!$B:$I,8,0)</f>
        <v>128</v>
      </c>
      <c r="AF164" s="11">
        <f t="shared" si="38"/>
        <v>40</v>
      </c>
    </row>
    <row r="165" spans="1:32" x14ac:dyDescent="0.2">
      <c r="A165" s="2" t="s">
        <v>493</v>
      </c>
      <c r="B165" s="2" t="s">
        <v>494</v>
      </c>
      <c r="C165" s="1">
        <v>4</v>
      </c>
      <c r="D165" s="3" t="s">
        <v>9</v>
      </c>
      <c r="E165" s="4" t="s">
        <v>495</v>
      </c>
      <c r="F165" s="1">
        <v>460</v>
      </c>
      <c r="G165" s="13">
        <f>VLOOKUP(B165,'[1]高三下(高考)'!$B:$L,10,0)</f>
        <v>85</v>
      </c>
      <c r="H165" s="12" t="str">
        <f>VLOOKUP(B165,'[1]高三下(高考)'!$B:$L,11,0)</f>
        <v>浦恩玲</v>
      </c>
      <c r="I165" s="15">
        <f t="shared" si="26"/>
        <v>73.728813559322035</v>
      </c>
      <c r="J165" s="11">
        <f t="shared" si="27"/>
        <v>184</v>
      </c>
      <c r="K165" s="11">
        <f>VLOOKUP(B165,[1]高三上!$B:$L,10,0)</f>
        <v>79.5</v>
      </c>
      <c r="L165" s="11" t="str">
        <f>VLOOKUP(B165,[1]高三上!$B:$L,11,0)</f>
        <v>浦恩玲</v>
      </c>
      <c r="M165" s="11">
        <f t="shared" si="28"/>
        <v>103.67231638418079</v>
      </c>
      <c r="N165" s="11">
        <f t="shared" si="29"/>
        <v>91</v>
      </c>
      <c r="O165" s="11">
        <f>VLOOKUP(B165,[1]高二下!$B:$L,10,0)</f>
        <v>88</v>
      </c>
      <c r="P165" s="11" t="str">
        <f>VLOOKUP(B165,[1]高二下!$B:$L,11,0)</f>
        <v>浦恩玲</v>
      </c>
      <c r="Q165" s="11">
        <f t="shared" si="30"/>
        <v>96.327683615819211</v>
      </c>
      <c r="R165" s="11">
        <f t="shared" si="31"/>
        <v>104</v>
      </c>
      <c r="S165" s="11">
        <f>VLOOKUP(B165,[1]高二上!$B:$L,10,0)</f>
        <v>92.5</v>
      </c>
      <c r="T165" s="11" t="str">
        <f>VLOOKUP(B165,[1]高二上!$B:$L,11,0)</f>
        <v>浦恩玲</v>
      </c>
      <c r="U165" s="11">
        <f t="shared" si="32"/>
        <v>91.24293785310735</v>
      </c>
      <c r="V165" s="11">
        <f t="shared" si="33"/>
        <v>91</v>
      </c>
      <c r="W165" s="11">
        <f>VLOOKUP(B165,[1]高一下!$B:$L,10,0)</f>
        <v>98</v>
      </c>
      <c r="X165" s="11" t="str">
        <f>VLOOKUP(B165,[1]高一下!$B:$L,11,0)</f>
        <v>浦恩玲</v>
      </c>
      <c r="Y165" s="11">
        <f t="shared" si="34"/>
        <v>119.2090395480226</v>
      </c>
      <c r="Z165" s="11">
        <f t="shared" si="35"/>
        <v>60</v>
      </c>
      <c r="AA165" s="11">
        <f>VLOOKUP(B165,[1]高一上!$B:$K,9,0)</f>
        <v>67.5</v>
      </c>
      <c r="AB165" s="11" t="str">
        <f>VLOOKUP(B165,[1]高一上!$B:$K,10,0)</f>
        <v>彭丹</v>
      </c>
      <c r="AC165" s="11">
        <f t="shared" si="36"/>
        <v>104.51977401129943</v>
      </c>
      <c r="AD165" s="11">
        <f t="shared" si="37"/>
        <v>128</v>
      </c>
      <c r="AE165" s="11">
        <f>VLOOKUP(B165,[1]中考!$B:$I,8,0)</f>
        <v>108</v>
      </c>
      <c r="AF165" s="11">
        <f t="shared" si="38"/>
        <v>144</v>
      </c>
    </row>
    <row r="166" spans="1:32" x14ac:dyDescent="0.2">
      <c r="A166" s="2" t="s">
        <v>496</v>
      </c>
      <c r="B166" s="2" t="s">
        <v>497</v>
      </c>
      <c r="C166" s="1">
        <v>4</v>
      </c>
      <c r="D166" s="3" t="s">
        <v>9</v>
      </c>
      <c r="E166" s="4" t="s">
        <v>498</v>
      </c>
      <c r="F166" s="1">
        <v>459</v>
      </c>
      <c r="G166" s="13">
        <f>VLOOKUP(B166,'[1]高三下(高考)'!$B:$L,10,0)</f>
        <v>104</v>
      </c>
      <c r="H166" s="12" t="str">
        <f>VLOOKUP(B166,'[1]高三下(高考)'!$B:$L,11,0)</f>
        <v>浦恩玲</v>
      </c>
      <c r="I166" s="15">
        <f t="shared" si="26"/>
        <v>98.870056497175142</v>
      </c>
      <c r="J166" s="11">
        <f t="shared" si="27"/>
        <v>91</v>
      </c>
      <c r="K166" s="11">
        <f>VLOOKUP(B166,[1]高三上!$B:$L,10,0)</f>
        <v>80</v>
      </c>
      <c r="L166" s="11" t="str">
        <f>VLOOKUP(B166,[1]高三上!$B:$L,11,0)</f>
        <v>浦恩玲</v>
      </c>
      <c r="M166" s="11">
        <f t="shared" si="28"/>
        <v>95.197740112994353</v>
      </c>
      <c r="N166" s="11">
        <f t="shared" si="29"/>
        <v>87</v>
      </c>
      <c r="O166" s="11">
        <f>VLOOKUP(B166,[1]高二下!$B:$L,10,0)</f>
        <v>97</v>
      </c>
      <c r="P166" s="11" t="str">
        <f>VLOOKUP(B166,[1]高二下!$B:$L,11,0)</f>
        <v>浦恩玲</v>
      </c>
      <c r="Q166" s="11">
        <f t="shared" si="30"/>
        <v>132.4858757062147</v>
      </c>
      <c r="R166" s="11">
        <f t="shared" si="31"/>
        <v>70</v>
      </c>
      <c r="S166" s="11">
        <f>VLOOKUP(B166,[1]高二上!$B:$L,10,0)</f>
        <v>69.5</v>
      </c>
      <c r="T166" s="11" t="str">
        <f>VLOOKUP(B166,[1]高二上!$B:$L,11,0)</f>
        <v>浦恩玲</v>
      </c>
      <c r="U166" s="11">
        <f t="shared" si="32"/>
        <v>62.429378531073446</v>
      </c>
      <c r="V166" s="11">
        <f t="shared" si="33"/>
        <v>185</v>
      </c>
      <c r="W166" s="11">
        <f>VLOOKUP(B166,[1]高一下!$B:$L,10,0)</f>
        <v>99</v>
      </c>
      <c r="X166" s="11" t="str">
        <f>VLOOKUP(B166,[1]高一下!$B:$L,11,0)</f>
        <v>浦恩玲</v>
      </c>
      <c r="Y166" s="11">
        <f t="shared" si="34"/>
        <v>114.40677966101696</v>
      </c>
      <c r="Z166" s="11">
        <f t="shared" si="35"/>
        <v>52</v>
      </c>
      <c r="AA166" s="11">
        <f>VLOOKUP(B166,[1]高一上!$B:$K,9,0)</f>
        <v>73</v>
      </c>
      <c r="AB166" s="11" t="str">
        <f>VLOOKUP(B166,[1]高一上!$B:$K,10,0)</f>
        <v>李永会</v>
      </c>
      <c r="AC166" s="11">
        <f t="shared" si="36"/>
        <v>82.20338983050847</v>
      </c>
      <c r="AD166" s="11">
        <f t="shared" si="37"/>
        <v>103</v>
      </c>
      <c r="AE166" s="11">
        <f>VLOOKUP(B166,[1]中考!$B:$I,8,0)</f>
        <v>128</v>
      </c>
      <c r="AF166" s="11">
        <f t="shared" si="38"/>
        <v>40</v>
      </c>
    </row>
    <row r="167" spans="1:32" x14ac:dyDescent="0.2">
      <c r="A167" s="2" t="s">
        <v>499</v>
      </c>
      <c r="B167" s="2" t="s">
        <v>500</v>
      </c>
      <c r="C167" s="1">
        <v>4</v>
      </c>
      <c r="D167" s="3" t="s">
        <v>9</v>
      </c>
      <c r="E167" s="4" t="s">
        <v>501</v>
      </c>
      <c r="F167" s="1">
        <v>450</v>
      </c>
      <c r="G167" s="13">
        <f>VLOOKUP(B167,'[1]高三下(高考)'!$B:$L,10,0)</f>
        <v>86</v>
      </c>
      <c r="H167" s="12" t="str">
        <f>VLOOKUP(B167,'[1]高三下(高考)'!$B:$L,11,0)</f>
        <v>浦恩玲</v>
      </c>
      <c r="I167" s="15">
        <f t="shared" si="26"/>
        <v>72.598870056497177</v>
      </c>
      <c r="J167" s="11">
        <f t="shared" si="27"/>
        <v>180</v>
      </c>
      <c r="K167" s="11">
        <f>VLOOKUP(B167,[1]高三上!$B:$L,10,0)</f>
        <v>81</v>
      </c>
      <c r="L167" s="11" t="str">
        <f>VLOOKUP(B167,[1]高三上!$B:$L,11,0)</f>
        <v>浦恩玲</v>
      </c>
      <c r="M167" s="11">
        <f t="shared" si="28"/>
        <v>102.54237288135593</v>
      </c>
      <c r="N167" s="11">
        <f t="shared" si="29"/>
        <v>83</v>
      </c>
      <c r="O167" s="11">
        <f>VLOOKUP(B167,[1]高二下!$B:$L,10,0)</f>
        <v>90</v>
      </c>
      <c r="P167" s="11" t="str">
        <f>VLOOKUP(B167,[1]高二下!$B:$L,11,0)</f>
        <v>浦恩玲</v>
      </c>
      <c r="Q167" s="11">
        <f t="shared" si="30"/>
        <v>117.2316384180791</v>
      </c>
      <c r="R167" s="11">
        <f t="shared" si="31"/>
        <v>92</v>
      </c>
      <c r="S167" s="11">
        <f>VLOOKUP(B167,[1]高二上!$B:$L,10,0)</f>
        <v>77.5</v>
      </c>
      <c r="T167" s="11" t="str">
        <f>VLOOKUP(B167,[1]高二上!$B:$L,11,0)</f>
        <v>浦恩玲</v>
      </c>
      <c r="U167" s="11">
        <f t="shared" si="32"/>
        <v>79.943502824858754</v>
      </c>
      <c r="V167" s="11">
        <f t="shared" si="33"/>
        <v>153</v>
      </c>
      <c r="W167" s="11">
        <f>VLOOKUP(B167,[1]高一下!$B:$L,10,0)</f>
        <v>93</v>
      </c>
      <c r="X167" s="11" t="str">
        <f>VLOOKUP(B167,[1]高一下!$B:$L,11,0)</f>
        <v>浦恩玲</v>
      </c>
      <c r="Y167" s="11">
        <f t="shared" si="34"/>
        <v>98.870056497175142</v>
      </c>
      <c r="Z167" s="11">
        <f t="shared" si="35"/>
        <v>82</v>
      </c>
      <c r="AA167" s="11">
        <f>VLOOKUP(B167,[1]高一上!$B:$K,9,0)</f>
        <v>78.5</v>
      </c>
      <c r="AB167" s="11" t="str">
        <f>VLOOKUP(B167,[1]高一上!$B:$K,10,0)</f>
        <v>彭丹</v>
      </c>
      <c r="AC167" s="11">
        <f t="shared" si="36"/>
        <v>106.77966101694915</v>
      </c>
      <c r="AD167" s="11">
        <f t="shared" si="37"/>
        <v>78</v>
      </c>
      <c r="AE167" s="11">
        <f>VLOOKUP(B167,[1]中考!$B:$I,8,0)</f>
        <v>115</v>
      </c>
      <c r="AF167" s="11">
        <f t="shared" si="38"/>
        <v>102</v>
      </c>
    </row>
    <row r="168" spans="1:32" x14ac:dyDescent="0.2">
      <c r="A168" s="2" t="s">
        <v>502</v>
      </c>
      <c r="B168" s="2" t="s">
        <v>503</v>
      </c>
      <c r="C168" s="1">
        <v>4</v>
      </c>
      <c r="D168" s="3" t="s">
        <v>9</v>
      </c>
      <c r="E168" s="4" t="s">
        <v>504</v>
      </c>
      <c r="F168" s="1">
        <v>445</v>
      </c>
      <c r="G168" s="13">
        <f>VLOOKUP(B168,'[1]高三下(高考)'!$B:$L,10,0)</f>
        <v>103</v>
      </c>
      <c r="H168" s="12" t="str">
        <f>VLOOKUP(B168,'[1]高三下(高考)'!$B:$L,11,0)</f>
        <v>浦恩玲</v>
      </c>
      <c r="I168" s="15">
        <f t="shared" si="26"/>
        <v>112.99435028248587</v>
      </c>
      <c r="J168" s="11">
        <f t="shared" si="27"/>
        <v>93</v>
      </c>
      <c r="K168" s="11">
        <f>VLOOKUP(B168,[1]高三上!$B:$L,10,0)</f>
        <v>66.5</v>
      </c>
      <c r="L168" s="11" t="str">
        <f>VLOOKUP(B168,[1]高三上!$B:$L,11,0)</f>
        <v>浦恩玲</v>
      </c>
      <c r="M168" s="11">
        <f t="shared" si="28"/>
        <v>88.700564971751419</v>
      </c>
      <c r="N168" s="11">
        <f t="shared" si="29"/>
        <v>139</v>
      </c>
      <c r="O168" s="11">
        <f>VLOOKUP(B168,[1]高二下!$B:$L,10,0)</f>
        <v>89</v>
      </c>
      <c r="P168" s="11" t="str">
        <f>VLOOKUP(B168,[1]高二下!$B:$L,11,0)</f>
        <v>浦恩玲</v>
      </c>
      <c r="Q168" s="11">
        <f t="shared" si="30"/>
        <v>105.64971751412429</v>
      </c>
      <c r="R168" s="11">
        <f t="shared" si="31"/>
        <v>99</v>
      </c>
      <c r="S168" s="11">
        <f>VLOOKUP(B168,[1]高二上!$B:$L,10,0)</f>
        <v>84.5</v>
      </c>
      <c r="T168" s="11" t="str">
        <f>VLOOKUP(B168,[1]高二上!$B:$L,11,0)</f>
        <v>浦恩玲</v>
      </c>
      <c r="U168" s="11">
        <f t="shared" si="32"/>
        <v>111.86440677966101</v>
      </c>
      <c r="V168" s="11">
        <f t="shared" si="33"/>
        <v>119</v>
      </c>
      <c r="W168" s="11">
        <f>VLOOKUP(B168,[1]高一下!$B:$L,10,0)</f>
        <v>74.5</v>
      </c>
      <c r="X168" s="11" t="str">
        <f>VLOOKUP(B168,[1]高一下!$B:$L,11,0)</f>
        <v>浦恩玲</v>
      </c>
      <c r="Y168" s="11">
        <f t="shared" si="34"/>
        <v>77.966101694915253</v>
      </c>
      <c r="Z168" s="11">
        <f t="shared" si="35"/>
        <v>161</v>
      </c>
      <c r="AA168" s="11">
        <f>VLOOKUP(B168,[1]高一上!$B:$K,9,0)</f>
        <v>77.5</v>
      </c>
      <c r="AB168" s="11" t="str">
        <f>VLOOKUP(B168,[1]高一上!$B:$K,10,0)</f>
        <v>彭丹</v>
      </c>
      <c r="AC168" s="11">
        <f t="shared" si="36"/>
        <v>98.587570621468927</v>
      </c>
      <c r="AD168" s="11">
        <f t="shared" si="37"/>
        <v>83</v>
      </c>
      <c r="AE168" s="11">
        <f>VLOOKUP(B168,[1]中考!$B:$I,8,0)</f>
        <v>121</v>
      </c>
      <c r="AF168" s="11">
        <f t="shared" si="38"/>
        <v>78</v>
      </c>
    </row>
    <row r="169" spans="1:32" x14ac:dyDescent="0.2">
      <c r="A169" s="2" t="s">
        <v>505</v>
      </c>
      <c r="B169" s="2" t="s">
        <v>506</v>
      </c>
      <c r="C169" s="1">
        <v>4</v>
      </c>
      <c r="D169" s="3" t="s">
        <v>9</v>
      </c>
      <c r="E169" s="4" t="s">
        <v>507</v>
      </c>
      <c r="F169" s="1">
        <v>442</v>
      </c>
      <c r="G169" s="13">
        <f>VLOOKUP(B169,'[1]高三下(高考)'!$B:$L,10,0)</f>
        <v>93</v>
      </c>
      <c r="H169" s="12" t="str">
        <f>VLOOKUP(B169,'[1]高三下(高考)'!$B:$L,11,0)</f>
        <v>浦恩玲</v>
      </c>
      <c r="I169" s="15">
        <f t="shared" si="26"/>
        <v>106.21468926553672</v>
      </c>
      <c r="J169" s="11">
        <f t="shared" si="27"/>
        <v>146</v>
      </c>
      <c r="K169" s="11">
        <f>VLOOKUP(B169,[1]高三上!$B:$L,10,0)</f>
        <v>59</v>
      </c>
      <c r="L169" s="11" t="str">
        <f>VLOOKUP(B169,[1]高三上!$B:$L,11,0)</f>
        <v>浦恩玲</v>
      </c>
      <c r="M169" s="11">
        <f t="shared" si="28"/>
        <v>108.19209039548022</v>
      </c>
      <c r="N169" s="11">
        <f t="shared" si="29"/>
        <v>168</v>
      </c>
      <c r="O169" s="11">
        <f>VLOOKUP(B169,[1]高二下!$B:$L,10,0)</f>
        <v>64</v>
      </c>
      <c r="P169" s="11" t="str">
        <f>VLOOKUP(B169,[1]高二下!$B:$L,11,0)</f>
        <v>浦恩玲</v>
      </c>
      <c r="Q169" s="11">
        <f t="shared" si="30"/>
        <v>97.457627118644069</v>
      </c>
      <c r="R169" s="11">
        <f t="shared" si="31"/>
        <v>197</v>
      </c>
      <c r="S169" s="11">
        <f>VLOOKUP(B169,[1]高二上!$B:$L,10,0)</f>
        <v>69</v>
      </c>
      <c r="T169" s="11" t="str">
        <f>VLOOKUP(B169,[1]高二上!$B:$L,11,0)</f>
        <v>浦恩玲</v>
      </c>
      <c r="U169" s="11">
        <f t="shared" si="32"/>
        <v>110.45197740112994</v>
      </c>
      <c r="V169" s="11">
        <f t="shared" si="33"/>
        <v>188</v>
      </c>
      <c r="W169" s="11">
        <f>VLOOKUP(B169,[1]高一下!$B:$L,10,0)</f>
        <v>60</v>
      </c>
      <c r="X169" s="11" t="str">
        <f>VLOOKUP(B169,[1]高一下!$B:$L,11,0)</f>
        <v>浦恩玲</v>
      </c>
      <c r="Y169" s="11">
        <f t="shared" si="34"/>
        <v>79.096045197740111</v>
      </c>
      <c r="Z169" s="11">
        <f t="shared" si="35"/>
        <v>225</v>
      </c>
      <c r="AA169" s="11">
        <f>VLOOKUP(B169,[1]高一上!$B:$K,9,0)</f>
        <v>64</v>
      </c>
      <c r="AB169" s="11" t="str">
        <f>VLOOKUP(B169,[1]高一上!$B:$K,10,0)</f>
        <v>朱恩凡</v>
      </c>
      <c r="AC169" s="11">
        <f t="shared" si="36"/>
        <v>87.570621468926561</v>
      </c>
      <c r="AD169" s="11">
        <f t="shared" si="37"/>
        <v>151</v>
      </c>
      <c r="AE169" s="11">
        <f>VLOOKUP(B169,[1]中考!$B:$I,8,0)</f>
        <v>114</v>
      </c>
      <c r="AF169" s="11">
        <f t="shared" si="38"/>
        <v>107</v>
      </c>
    </row>
    <row r="170" spans="1:32" x14ac:dyDescent="0.2">
      <c r="A170" s="2" t="s">
        <v>508</v>
      </c>
      <c r="B170" s="2" t="s">
        <v>509</v>
      </c>
      <c r="C170" s="1">
        <v>4</v>
      </c>
      <c r="D170" s="3" t="s">
        <v>9</v>
      </c>
      <c r="E170" s="4" t="s">
        <v>510</v>
      </c>
      <c r="F170" s="1">
        <v>442</v>
      </c>
      <c r="G170" s="13">
        <f>VLOOKUP(B170,'[1]高三下(高考)'!$B:$L,10,0)</f>
        <v>79</v>
      </c>
      <c r="H170" s="12" t="str">
        <f>VLOOKUP(B170,'[1]高三下(高考)'!$B:$L,11,0)</f>
        <v>浦恩玲</v>
      </c>
      <c r="I170" s="15">
        <f t="shared" si="26"/>
        <v>73.728813559322035</v>
      </c>
      <c r="J170" s="11">
        <f t="shared" si="27"/>
        <v>208</v>
      </c>
      <c r="K170" s="11">
        <f>VLOOKUP(B170,[1]高三上!$B:$L,10,0)</f>
        <v>73.5</v>
      </c>
      <c r="L170" s="11" t="str">
        <f>VLOOKUP(B170,[1]高三上!$B:$L,11,0)</f>
        <v>浦恩玲</v>
      </c>
      <c r="M170" s="11">
        <f t="shared" si="28"/>
        <v>93.502824858757066</v>
      </c>
      <c r="N170" s="11">
        <f t="shared" si="29"/>
        <v>115</v>
      </c>
      <c r="O170" s="11">
        <f>VLOOKUP(B170,[1]高二下!$B:$L,10,0)</f>
        <v>90</v>
      </c>
      <c r="P170" s="11" t="str">
        <f>VLOOKUP(B170,[1]高二下!$B:$L,11,0)</f>
        <v>浦恩玲</v>
      </c>
      <c r="Q170" s="11">
        <f t="shared" si="30"/>
        <v>89.830508474576277</v>
      </c>
      <c r="R170" s="11">
        <f t="shared" si="31"/>
        <v>92</v>
      </c>
      <c r="S170" s="11">
        <f>VLOOKUP(B170,[1]高二上!$B:$L,10,0)</f>
        <v>99</v>
      </c>
      <c r="T170" s="11" t="str">
        <f>VLOOKUP(B170,[1]高二上!$B:$L,11,0)</f>
        <v>浦恩玲</v>
      </c>
      <c r="U170" s="11">
        <f t="shared" si="32"/>
        <v>128.5310734463277</v>
      </c>
      <c r="V170" s="11">
        <f t="shared" si="33"/>
        <v>56</v>
      </c>
      <c r="W170" s="11">
        <f>VLOOKUP(B170,[1]高一下!$B:$L,10,0)</f>
        <v>75.5</v>
      </c>
      <c r="X170" s="11" t="str">
        <f>VLOOKUP(B170,[1]高一下!$B:$L,11,0)</f>
        <v>浦恩玲</v>
      </c>
      <c r="Y170" s="11">
        <f t="shared" si="34"/>
        <v>83.050847457627128</v>
      </c>
      <c r="Z170" s="11">
        <f t="shared" si="35"/>
        <v>157</v>
      </c>
      <c r="AA170" s="11">
        <f>VLOOKUP(B170,[1]高一上!$B:$K,9,0)</f>
        <v>74.5</v>
      </c>
      <c r="AB170" s="11" t="str">
        <f>VLOOKUP(B170,[1]高一上!$B:$K,10,0)</f>
        <v>李永会</v>
      </c>
      <c r="AC170" s="11">
        <f t="shared" si="36"/>
        <v>95.762711864406782</v>
      </c>
      <c r="AD170" s="11">
        <f t="shared" si="37"/>
        <v>97</v>
      </c>
      <c r="AE170" s="11">
        <f>VLOOKUP(B170,[1]中考!$B:$I,8,0)</f>
        <v>120</v>
      </c>
      <c r="AF170" s="11">
        <f t="shared" si="38"/>
        <v>82</v>
      </c>
    </row>
    <row r="171" spans="1:32" x14ac:dyDescent="0.2">
      <c r="A171" s="2" t="s">
        <v>511</v>
      </c>
      <c r="B171" s="2" t="s">
        <v>512</v>
      </c>
      <c r="C171" s="1">
        <v>4</v>
      </c>
      <c r="D171" s="3" t="s">
        <v>9</v>
      </c>
      <c r="E171" s="4" t="s">
        <v>513</v>
      </c>
      <c r="F171" s="1">
        <v>437</v>
      </c>
      <c r="G171" s="13">
        <f>VLOOKUP(B171,'[1]高三下(高考)'!$B:$L,10,0)</f>
        <v>80</v>
      </c>
      <c r="H171" s="12" t="str">
        <f>VLOOKUP(B171,'[1]高三下(高考)'!$B:$L,11,0)</f>
        <v>浦恩玲</v>
      </c>
      <c r="I171" s="15">
        <f t="shared" si="26"/>
        <v>114.97175141242938</v>
      </c>
      <c r="J171" s="11">
        <f t="shared" si="27"/>
        <v>203</v>
      </c>
      <c r="K171" s="11">
        <f>VLOOKUP(B171,[1]高三上!$B:$L,10,0)</f>
        <v>38</v>
      </c>
      <c r="L171" s="11" t="str">
        <f>VLOOKUP(B171,[1]高三上!$B:$L,11,0)</f>
        <v>浦恩玲</v>
      </c>
      <c r="M171" s="11">
        <f t="shared" si="28"/>
        <v>95.197740112994353</v>
      </c>
      <c r="N171" s="11">
        <f t="shared" si="29"/>
        <v>256</v>
      </c>
      <c r="O171" s="11">
        <f>VLOOKUP(B171,[1]高二下!$B:$L,10,0)</f>
        <v>54</v>
      </c>
      <c r="P171" s="11" t="str">
        <f>VLOOKUP(B171,[1]高二下!$B:$L,11,0)</f>
        <v>浦恩玲</v>
      </c>
      <c r="Q171" s="11">
        <f t="shared" si="30"/>
        <v>110.45197740112994</v>
      </c>
      <c r="R171" s="11">
        <f t="shared" si="31"/>
        <v>239</v>
      </c>
      <c r="S171" s="11">
        <f>VLOOKUP(B171,[1]高二上!$B:$L,10,0)</f>
        <v>50.5</v>
      </c>
      <c r="T171" s="11" t="str">
        <f>VLOOKUP(B171,[1]高二上!$B:$L,11,0)</f>
        <v>浦恩玲</v>
      </c>
      <c r="U171" s="11">
        <f t="shared" si="32"/>
        <v>96.045197740112997</v>
      </c>
      <c r="V171" s="11">
        <f t="shared" si="33"/>
        <v>276</v>
      </c>
      <c r="W171" s="11">
        <f>VLOOKUP(B171,[1]高一下!$B:$L,10,0)</f>
        <v>49.5</v>
      </c>
      <c r="X171" s="11" t="str">
        <f>VLOOKUP(B171,[1]高一下!$B:$L,11,0)</f>
        <v>浦恩玲</v>
      </c>
      <c r="Y171" s="11">
        <f t="shared" si="34"/>
        <v>91.24293785310735</v>
      </c>
      <c r="Z171" s="11">
        <f t="shared" si="35"/>
        <v>262</v>
      </c>
      <c r="AA171" s="11">
        <f>VLOOKUP(B171,[1]高一上!$B:$K,9,0)</f>
        <v>50.5</v>
      </c>
      <c r="AB171" s="11" t="str">
        <f>VLOOKUP(B171,[1]高一上!$B:$K,10,0)</f>
        <v>张翠莲</v>
      </c>
      <c r="AC171" s="11">
        <f t="shared" si="36"/>
        <v>90.112994350282491</v>
      </c>
      <c r="AD171" s="11">
        <f t="shared" si="37"/>
        <v>231</v>
      </c>
      <c r="AE171" s="11">
        <f>VLOOKUP(B171,[1]中考!$B:$I,8,0)</f>
        <v>95</v>
      </c>
      <c r="AF171" s="11">
        <f t="shared" si="38"/>
        <v>196</v>
      </c>
    </row>
    <row r="172" spans="1:32" x14ac:dyDescent="0.2">
      <c r="A172" s="2" t="s">
        <v>514</v>
      </c>
      <c r="B172" s="2" t="s">
        <v>515</v>
      </c>
      <c r="C172" s="1">
        <v>4</v>
      </c>
      <c r="D172" s="3" t="s">
        <v>9</v>
      </c>
      <c r="E172" s="4" t="s">
        <v>516</v>
      </c>
      <c r="F172" s="1">
        <v>436</v>
      </c>
      <c r="G172" s="13">
        <f>VLOOKUP(B172,'[1]高三下(高考)'!$B:$L,10,0)</f>
        <v>98</v>
      </c>
      <c r="H172" s="12" t="str">
        <f>VLOOKUP(B172,'[1]高三下(高考)'!$B:$L,11,0)</f>
        <v>浦恩玲</v>
      </c>
      <c r="I172" s="15">
        <f t="shared" si="26"/>
        <v>94.067796610169495</v>
      </c>
      <c r="J172" s="11">
        <f t="shared" si="27"/>
        <v>116</v>
      </c>
      <c r="K172" s="11">
        <f>VLOOKUP(B172,[1]高三上!$B:$L,10,0)</f>
        <v>78</v>
      </c>
      <c r="L172" s="11" t="str">
        <f>VLOOKUP(B172,[1]高三上!$B:$L,11,0)</f>
        <v>浦恩玲</v>
      </c>
      <c r="M172" s="11">
        <f t="shared" si="28"/>
        <v>90.395480225988706</v>
      </c>
      <c r="N172" s="11">
        <f t="shared" si="29"/>
        <v>95</v>
      </c>
      <c r="O172" s="11">
        <f>VLOOKUP(B172,[1]高二下!$B:$L,10,0)</f>
        <v>98.5</v>
      </c>
      <c r="P172" s="11" t="str">
        <f>VLOOKUP(B172,[1]高二下!$B:$L,11,0)</f>
        <v>浦恩玲</v>
      </c>
      <c r="Q172" s="11">
        <f t="shared" si="30"/>
        <v>117.51412429378531</v>
      </c>
      <c r="R172" s="11">
        <f t="shared" si="31"/>
        <v>61</v>
      </c>
      <c r="S172" s="11">
        <f>VLOOKUP(B172,[1]高二上!$B:$L,10,0)</f>
        <v>84</v>
      </c>
      <c r="T172" s="11" t="str">
        <f>VLOOKUP(B172,[1]高二上!$B:$L,11,0)</f>
        <v>浦恩玲</v>
      </c>
      <c r="U172" s="11">
        <f t="shared" si="32"/>
        <v>74.293785310734464</v>
      </c>
      <c r="V172" s="11">
        <f t="shared" si="33"/>
        <v>123</v>
      </c>
      <c r="W172" s="11">
        <f>VLOOKUP(B172,[1]高一下!$B:$L,10,0)</f>
        <v>105.5</v>
      </c>
      <c r="X172" s="11" t="str">
        <f>VLOOKUP(B172,[1]高一下!$B:$L,11,0)</f>
        <v>浦恩玲</v>
      </c>
      <c r="Y172" s="11">
        <f t="shared" si="34"/>
        <v>113.84180790960451</v>
      </c>
      <c r="Z172" s="11">
        <f t="shared" si="35"/>
        <v>32</v>
      </c>
      <c r="AA172" s="11">
        <f>VLOOKUP(B172,[1]高一上!$B:$K,9,0)</f>
        <v>78</v>
      </c>
      <c r="AB172" s="11" t="str">
        <f>VLOOKUP(B172,[1]高一上!$B:$K,10,0)</f>
        <v>浦恩玲</v>
      </c>
      <c r="AC172" s="11">
        <f t="shared" si="36"/>
        <v>88.700564971751419</v>
      </c>
      <c r="AD172" s="11">
        <f t="shared" si="37"/>
        <v>81</v>
      </c>
      <c r="AE172" s="11">
        <f>VLOOKUP(B172,[1]中考!$B:$I,8,0)</f>
        <v>128</v>
      </c>
      <c r="AF172" s="11">
        <f t="shared" si="38"/>
        <v>41</v>
      </c>
    </row>
    <row r="173" spans="1:32" x14ac:dyDescent="0.2">
      <c r="A173" s="2" t="s">
        <v>517</v>
      </c>
      <c r="B173" s="2" t="s">
        <v>518</v>
      </c>
      <c r="C173" s="1">
        <v>4</v>
      </c>
      <c r="D173" s="3" t="s">
        <v>9</v>
      </c>
      <c r="E173" s="4" t="s">
        <v>519</v>
      </c>
      <c r="F173" s="1">
        <v>436</v>
      </c>
      <c r="G173" s="13">
        <f>VLOOKUP(B173,'[1]高三下(高考)'!$B:$L,10,0)</f>
        <v>89</v>
      </c>
      <c r="H173" s="12" t="str">
        <f>VLOOKUP(B173,'[1]高三下(高考)'!$B:$L,11,0)</f>
        <v>浦恩玲</v>
      </c>
      <c r="I173" s="15">
        <f t="shared" si="26"/>
        <v>105.93220338983051</v>
      </c>
      <c r="J173" s="11">
        <f t="shared" si="27"/>
        <v>166</v>
      </c>
      <c r="K173" s="11">
        <f>VLOOKUP(B173,[1]高三上!$B:$L,10,0)</f>
        <v>55</v>
      </c>
      <c r="L173" s="11" t="str">
        <f>VLOOKUP(B173,[1]高三上!$B:$L,11,0)</f>
        <v>浦恩玲</v>
      </c>
      <c r="M173" s="11">
        <f t="shared" si="28"/>
        <v>92.090395480225993</v>
      </c>
      <c r="N173" s="11">
        <f t="shared" si="29"/>
        <v>187</v>
      </c>
      <c r="O173" s="11">
        <f>VLOOKUP(B173,[1]高二下!$B:$L,10,0)</f>
        <v>72.5</v>
      </c>
      <c r="P173" s="11" t="str">
        <f>VLOOKUP(B173,[1]高二下!$B:$L,11,0)</f>
        <v>浦恩玲</v>
      </c>
      <c r="Q173" s="11">
        <f t="shared" si="30"/>
        <v>106.21468926553672</v>
      </c>
      <c r="R173" s="11">
        <f t="shared" si="31"/>
        <v>159</v>
      </c>
      <c r="S173" s="11">
        <f>VLOOKUP(B173,[1]高二上!$B:$L,10,0)</f>
        <v>70.5</v>
      </c>
      <c r="T173" s="11" t="str">
        <f>VLOOKUP(B173,[1]高二上!$B:$L,11,0)</f>
        <v>浦恩玲</v>
      </c>
      <c r="U173" s="11">
        <f t="shared" si="32"/>
        <v>101.9774011299435</v>
      </c>
      <c r="V173" s="11">
        <f t="shared" si="33"/>
        <v>181</v>
      </c>
      <c r="W173" s="11">
        <f>VLOOKUP(B173,[1]高一下!$B:$L,10,0)</f>
        <v>67.5</v>
      </c>
      <c r="X173" s="11" t="str">
        <f>VLOOKUP(B173,[1]高一下!$B:$L,11,0)</f>
        <v>浦恩玲</v>
      </c>
      <c r="Y173" s="11">
        <f t="shared" si="34"/>
        <v>77.966101694915253</v>
      </c>
      <c r="Z173" s="11">
        <f t="shared" si="35"/>
        <v>188</v>
      </c>
      <c r="AA173" s="11">
        <f>VLOOKUP(B173,[1]高一上!$B:$K,9,0)</f>
        <v>71</v>
      </c>
      <c r="AB173" s="11" t="str">
        <f>VLOOKUP(B173,[1]高一上!$B:$K,10,0)</f>
        <v>田维婷</v>
      </c>
      <c r="AC173" s="11">
        <f t="shared" si="36"/>
        <v>116.94915254237287</v>
      </c>
      <c r="AD173" s="11">
        <f t="shared" si="37"/>
        <v>110</v>
      </c>
      <c r="AE173" s="11">
        <f>VLOOKUP(B173,[1]中考!$B:$I,8,0)</f>
        <v>102</v>
      </c>
      <c r="AF173" s="11">
        <f t="shared" si="38"/>
        <v>170</v>
      </c>
    </row>
    <row r="174" spans="1:32" x14ac:dyDescent="0.2">
      <c r="A174" s="2" t="s">
        <v>520</v>
      </c>
      <c r="B174" s="2" t="s">
        <v>521</v>
      </c>
      <c r="C174" s="1">
        <v>4</v>
      </c>
      <c r="D174" s="3" t="s">
        <v>9</v>
      </c>
      <c r="E174" s="4" t="s">
        <v>522</v>
      </c>
      <c r="F174" s="1">
        <v>431</v>
      </c>
      <c r="G174" s="13">
        <f>VLOOKUP(B174,'[1]高三下(高考)'!$B:$L,10,0)</f>
        <v>78</v>
      </c>
      <c r="H174" s="12" t="str">
        <f>VLOOKUP(B174,'[1]高三下(高考)'!$B:$L,11,0)</f>
        <v>浦恩玲</v>
      </c>
      <c r="I174" s="15">
        <f t="shared" si="26"/>
        <v>118.92655367231639</v>
      </c>
      <c r="J174" s="11">
        <f t="shared" si="27"/>
        <v>215</v>
      </c>
      <c r="K174" s="11">
        <f>VLOOKUP(B174,[1]高三上!$B:$L,10,0)</f>
        <v>33</v>
      </c>
      <c r="L174" s="11" t="str">
        <f>VLOOKUP(B174,[1]高三上!$B:$L,11,0)</f>
        <v>浦恩玲</v>
      </c>
      <c r="M174" s="11">
        <f t="shared" si="28"/>
        <v>87.853107344632775</v>
      </c>
      <c r="N174" s="11">
        <f t="shared" si="29"/>
        <v>282</v>
      </c>
      <c r="O174" s="11">
        <f>VLOOKUP(B174,[1]高二下!$B:$L,10,0)</f>
        <v>54</v>
      </c>
      <c r="P174" s="11" t="str">
        <f>VLOOKUP(B174,[1]高二下!$B:$L,11,0)</f>
        <v>浦恩玲</v>
      </c>
      <c r="Q174" s="11">
        <f t="shared" si="30"/>
        <v>98.022598870056498</v>
      </c>
      <c r="R174" s="11">
        <f t="shared" si="31"/>
        <v>239</v>
      </c>
      <c r="S174" s="11">
        <f>VLOOKUP(B174,[1]高二上!$B:$L,10,0)</f>
        <v>61</v>
      </c>
      <c r="T174" s="11" t="str">
        <f>VLOOKUP(B174,[1]高二上!$B:$L,11,0)</f>
        <v>浦恩玲</v>
      </c>
      <c r="U174" s="11">
        <f t="shared" si="32"/>
        <v>109.03954802259886</v>
      </c>
      <c r="V174" s="11">
        <f t="shared" si="33"/>
        <v>232</v>
      </c>
      <c r="W174" s="11">
        <f>VLOOKUP(B174,[1]高一下!$B:$L,10,0)</f>
        <v>48.5</v>
      </c>
      <c r="X174" s="11" t="str">
        <f>VLOOKUP(B174,[1]高一下!$B:$L,11,0)</f>
        <v>浦恩玲</v>
      </c>
      <c r="Y174" s="11">
        <f t="shared" si="34"/>
        <v>113.5593220338983</v>
      </c>
      <c r="Z174" s="11">
        <f t="shared" si="35"/>
        <v>264</v>
      </c>
      <c r="AA174" s="11">
        <f>VLOOKUP(B174,[1]高一上!$B:$K,9,0)</f>
        <v>36.5</v>
      </c>
      <c r="AB174" s="11" t="str">
        <f>VLOOKUP(B174,[1]高一上!$B:$K,10,0)</f>
        <v>彭丹</v>
      </c>
      <c r="AC174" s="11">
        <f t="shared" si="36"/>
        <v>69.491525423728817</v>
      </c>
      <c r="AD174" s="11">
        <f t="shared" si="37"/>
        <v>312</v>
      </c>
      <c r="AE174" s="11">
        <f>VLOOKUP(B174,[1]中考!$B:$I,8,0)</f>
        <v>93</v>
      </c>
      <c r="AF174" s="11">
        <f t="shared" si="38"/>
        <v>204</v>
      </c>
    </row>
    <row r="175" spans="1:32" x14ac:dyDescent="0.2">
      <c r="A175" s="2" t="s">
        <v>523</v>
      </c>
      <c r="B175" s="2" t="s">
        <v>524</v>
      </c>
      <c r="C175" s="1">
        <v>4</v>
      </c>
      <c r="D175" s="3" t="s">
        <v>9</v>
      </c>
      <c r="E175" s="4" t="s">
        <v>525</v>
      </c>
      <c r="F175" s="1">
        <v>429</v>
      </c>
      <c r="G175" s="13">
        <f>VLOOKUP(B175,'[1]高三下(高考)'!$B:$L,10,0)</f>
        <v>97</v>
      </c>
      <c r="H175" s="12" t="str">
        <f>VLOOKUP(B175,'[1]高三下(高考)'!$B:$L,11,0)</f>
        <v>浦恩玲</v>
      </c>
      <c r="I175" s="15">
        <f t="shared" si="26"/>
        <v>97.740112994350284</v>
      </c>
      <c r="J175" s="11">
        <f t="shared" si="27"/>
        <v>118</v>
      </c>
      <c r="K175" s="11">
        <f>VLOOKUP(B175,[1]高三上!$B:$L,10,0)</f>
        <v>75</v>
      </c>
      <c r="L175" s="11" t="str">
        <f>VLOOKUP(B175,[1]高三上!$B:$L,11,0)</f>
        <v>浦恩玲</v>
      </c>
      <c r="M175" s="11">
        <f t="shared" si="28"/>
        <v>82.485875706214685</v>
      </c>
      <c r="N175" s="11">
        <f t="shared" si="29"/>
        <v>110</v>
      </c>
      <c r="O175" s="11">
        <f>VLOOKUP(B175,[1]高二下!$B:$L,10,0)</f>
        <v>102</v>
      </c>
      <c r="P175" s="11" t="str">
        <f>VLOOKUP(B175,[1]高二下!$B:$L,11,0)</f>
        <v>浦恩玲</v>
      </c>
      <c r="Q175" s="11">
        <f t="shared" si="30"/>
        <v>90.677966101694921</v>
      </c>
      <c r="R175" s="11">
        <f t="shared" si="31"/>
        <v>48</v>
      </c>
      <c r="S175" s="11">
        <f>VLOOKUP(B175,[1]高二上!$B:$L,10,0)</f>
        <v>114.5</v>
      </c>
      <c r="T175" s="11" t="str">
        <f>VLOOKUP(B175,[1]高二上!$B:$L,11,0)</f>
        <v>浦恩玲</v>
      </c>
      <c r="U175" s="11">
        <f t="shared" si="32"/>
        <v>121.46892655367232</v>
      </c>
      <c r="V175" s="11">
        <f t="shared" si="33"/>
        <v>15</v>
      </c>
      <c r="W175" s="11">
        <f>VLOOKUP(B175,[1]高一下!$B:$L,10,0)</f>
        <v>91</v>
      </c>
      <c r="X175" s="11" t="str">
        <f>VLOOKUP(B175,[1]高一下!$B:$L,11,0)</f>
        <v>浦恩玲</v>
      </c>
      <c r="Y175" s="11">
        <f t="shared" si="34"/>
        <v>98.870056497175142</v>
      </c>
      <c r="Z175" s="11">
        <f t="shared" si="35"/>
        <v>91</v>
      </c>
      <c r="AA175" s="11">
        <f>VLOOKUP(B175,[1]高一上!$B:$K,9,0)</f>
        <v>76</v>
      </c>
      <c r="AB175" s="11" t="str">
        <f>VLOOKUP(B175,[1]高一上!$B:$K,10,0)</f>
        <v>彭丹</v>
      </c>
      <c r="AC175" s="11">
        <f t="shared" si="36"/>
        <v>90.960451977401135</v>
      </c>
      <c r="AD175" s="11">
        <f t="shared" si="37"/>
        <v>87</v>
      </c>
      <c r="AE175" s="11">
        <f>VLOOKUP(B175,[1]中考!$B:$I,8,0)</f>
        <v>126</v>
      </c>
      <c r="AF175" s="11">
        <f t="shared" si="38"/>
        <v>55</v>
      </c>
    </row>
    <row r="176" spans="1:32" x14ac:dyDescent="0.2">
      <c r="A176" s="2" t="s">
        <v>526</v>
      </c>
      <c r="B176" s="2" t="s">
        <v>527</v>
      </c>
      <c r="C176" s="1">
        <v>4</v>
      </c>
      <c r="D176" s="3" t="s">
        <v>9</v>
      </c>
      <c r="E176" s="4" t="s">
        <v>528</v>
      </c>
      <c r="F176" s="1">
        <v>426</v>
      </c>
      <c r="G176" s="13">
        <f>VLOOKUP(B176,'[1]高三下(高考)'!$B:$L,10,0)</f>
        <v>103</v>
      </c>
      <c r="H176" s="12" t="str">
        <f>VLOOKUP(B176,'[1]高三下(高考)'!$B:$L,11,0)</f>
        <v>浦恩玲</v>
      </c>
      <c r="I176" s="15">
        <f t="shared" si="26"/>
        <v>98.305084745762713</v>
      </c>
      <c r="J176" s="11">
        <f t="shared" si="27"/>
        <v>93</v>
      </c>
      <c r="K176" s="11">
        <f>VLOOKUP(B176,[1]高三上!$B:$L,10,0)</f>
        <v>80</v>
      </c>
      <c r="L176" s="11" t="str">
        <f>VLOOKUP(B176,[1]高三上!$B:$L,11,0)</f>
        <v>浦恩玲</v>
      </c>
      <c r="M176" s="11">
        <f t="shared" si="28"/>
        <v>101.41242937853107</v>
      </c>
      <c r="N176" s="11">
        <f t="shared" si="29"/>
        <v>87</v>
      </c>
      <c r="O176" s="11">
        <f>VLOOKUP(B176,[1]高二下!$B:$L,10,0)</f>
        <v>90</v>
      </c>
      <c r="P176" s="11" t="str">
        <f>VLOOKUP(B176,[1]高二下!$B:$L,11,0)</f>
        <v>浦恩玲</v>
      </c>
      <c r="Q176" s="11">
        <f t="shared" si="30"/>
        <v>91.24293785310735</v>
      </c>
      <c r="R176" s="11">
        <f t="shared" si="31"/>
        <v>92</v>
      </c>
      <c r="S176" s="11">
        <f>VLOOKUP(B176,[1]高二上!$B:$L,10,0)</f>
        <v>98.5</v>
      </c>
      <c r="T176" s="11" t="str">
        <f>VLOOKUP(B176,[1]高二上!$B:$L,11,0)</f>
        <v>浦恩玲</v>
      </c>
      <c r="U176" s="11">
        <f t="shared" si="32"/>
        <v>113.5593220338983</v>
      </c>
      <c r="V176" s="11">
        <f t="shared" si="33"/>
        <v>61</v>
      </c>
      <c r="W176" s="11">
        <f>VLOOKUP(B176,[1]高一下!$B:$L,10,0)</f>
        <v>86.5</v>
      </c>
      <c r="X176" s="11" t="str">
        <f>VLOOKUP(B176,[1]高一下!$B:$L,11,0)</f>
        <v>浦恩玲</v>
      </c>
      <c r="Y176" s="11">
        <f t="shared" si="34"/>
        <v>101.41242937853107</v>
      </c>
      <c r="Z176" s="11">
        <f t="shared" si="35"/>
        <v>109</v>
      </c>
      <c r="AA176" s="11">
        <f>VLOOKUP(B176,[1]高一上!$B:$K,9,0)</f>
        <v>70.5</v>
      </c>
      <c r="AB176" s="11" t="str">
        <f>VLOOKUP(B176,[1]高一上!$B:$K,10,0)</f>
        <v>浦恩玲</v>
      </c>
      <c r="AC176" s="11">
        <f t="shared" si="36"/>
        <v>70.056497175141246</v>
      </c>
      <c r="AD176" s="11">
        <f t="shared" si="37"/>
        <v>114</v>
      </c>
      <c r="AE176" s="11">
        <f>VLOOKUP(B176,[1]中考!$B:$I,8,0)</f>
        <v>137</v>
      </c>
      <c r="AF176" s="11">
        <f t="shared" si="38"/>
        <v>8</v>
      </c>
    </row>
    <row r="177" spans="1:32" x14ac:dyDescent="0.2">
      <c r="A177" s="2" t="s">
        <v>529</v>
      </c>
      <c r="B177" s="2" t="s">
        <v>530</v>
      </c>
      <c r="C177" s="1">
        <v>4</v>
      </c>
      <c r="D177" s="3" t="s">
        <v>9</v>
      </c>
      <c r="E177" s="4" t="s">
        <v>531</v>
      </c>
      <c r="F177" s="1">
        <v>425</v>
      </c>
      <c r="G177" s="13">
        <f>VLOOKUP(B177,'[1]高三下(高考)'!$B:$L,10,0)</f>
        <v>79</v>
      </c>
      <c r="H177" s="12" t="str">
        <f>VLOOKUP(B177,'[1]高三下(高考)'!$B:$L,11,0)</f>
        <v>浦恩玲</v>
      </c>
      <c r="I177" s="15">
        <f t="shared" si="26"/>
        <v>95.197740112994353</v>
      </c>
      <c r="J177" s="11">
        <f t="shared" si="27"/>
        <v>208</v>
      </c>
      <c r="K177" s="11">
        <f>VLOOKUP(B177,[1]高三上!$B:$L,10,0)</f>
        <v>53.5</v>
      </c>
      <c r="L177" s="11" t="str">
        <f>VLOOKUP(B177,[1]高三上!$B:$L,11,0)</f>
        <v>浦恩玲</v>
      </c>
      <c r="M177" s="11">
        <f t="shared" si="28"/>
        <v>95.480225988700568</v>
      </c>
      <c r="N177" s="11">
        <f t="shared" si="29"/>
        <v>191</v>
      </c>
      <c r="O177" s="11">
        <f>VLOOKUP(B177,[1]高二下!$B:$L,10,0)</f>
        <v>69</v>
      </c>
      <c r="P177" s="11" t="str">
        <f>VLOOKUP(B177,[1]高二下!$B:$L,11,0)</f>
        <v>浦恩玲</v>
      </c>
      <c r="Q177" s="11">
        <f t="shared" si="30"/>
        <v>107.34463276836158</v>
      </c>
      <c r="R177" s="11">
        <f t="shared" si="31"/>
        <v>175</v>
      </c>
      <c r="S177" s="11">
        <f>VLOOKUP(B177,[1]高二上!$B:$L,10,0)</f>
        <v>65.5</v>
      </c>
      <c r="T177" s="11" t="str">
        <f>VLOOKUP(B177,[1]高二上!$B:$L,11,0)</f>
        <v>浦恩玲</v>
      </c>
      <c r="U177" s="11">
        <f t="shared" si="32"/>
        <v>101.69491525423729</v>
      </c>
      <c r="V177" s="11">
        <f t="shared" si="33"/>
        <v>201</v>
      </c>
      <c r="W177" s="11">
        <f>VLOOKUP(B177,[1]高一下!$B:$L,10,0)</f>
        <v>63.5</v>
      </c>
      <c r="X177" s="11" t="str">
        <f>VLOOKUP(B177,[1]高一下!$B:$L,11,0)</f>
        <v>浦恩玲</v>
      </c>
      <c r="Y177" s="11">
        <f t="shared" si="34"/>
        <v>134.74576271186442</v>
      </c>
      <c r="Z177" s="11">
        <f t="shared" si="35"/>
        <v>207</v>
      </c>
      <c r="AA177" s="11">
        <f>VLOOKUP(B177,[1]高一上!$B:$K,9,0)</f>
        <v>29.5</v>
      </c>
      <c r="AB177" s="11" t="str">
        <f>VLOOKUP(B177,[1]高一上!$B:$K,10,0)</f>
        <v>彭丹</v>
      </c>
      <c r="AC177" s="11">
        <f t="shared" si="36"/>
        <v>64.689265536723155</v>
      </c>
      <c r="AD177" s="11">
        <f t="shared" si="37"/>
        <v>330</v>
      </c>
      <c r="AE177" s="11">
        <f>VLOOKUP(B177,[1]中考!$B:$I,8,0)</f>
        <v>93</v>
      </c>
      <c r="AF177" s="11">
        <f t="shared" si="38"/>
        <v>205</v>
      </c>
    </row>
    <row r="178" spans="1:32" x14ac:dyDescent="0.2">
      <c r="A178" s="2" t="s">
        <v>532</v>
      </c>
      <c r="B178" s="2" t="s">
        <v>533</v>
      </c>
      <c r="C178" s="1">
        <v>4</v>
      </c>
      <c r="D178" s="3" t="s">
        <v>9</v>
      </c>
      <c r="E178" s="4" t="s">
        <v>534</v>
      </c>
      <c r="F178" s="1">
        <v>420</v>
      </c>
      <c r="G178" s="13">
        <f>VLOOKUP(B178,'[1]高三下(高考)'!$B:$L,10,0)</f>
        <v>106</v>
      </c>
      <c r="H178" s="12" t="str">
        <f>VLOOKUP(B178,'[1]高三下(高考)'!$B:$L,11,0)</f>
        <v>浦恩玲</v>
      </c>
      <c r="I178" s="15">
        <f t="shared" si="26"/>
        <v>104.23728813559322</v>
      </c>
      <c r="J178" s="11">
        <f t="shared" si="27"/>
        <v>83</v>
      </c>
      <c r="K178" s="11">
        <f>VLOOKUP(B178,[1]高三上!$B:$L,10,0)</f>
        <v>77.5</v>
      </c>
      <c r="L178" s="11" t="str">
        <f>VLOOKUP(B178,[1]高三上!$B:$L,11,0)</f>
        <v>浦恩玲</v>
      </c>
      <c r="M178" s="11">
        <f t="shared" si="28"/>
        <v>107.34463276836158</v>
      </c>
      <c r="N178" s="11">
        <f t="shared" si="29"/>
        <v>98</v>
      </c>
      <c r="O178" s="11">
        <f>VLOOKUP(B178,[1]高二下!$B:$L,10,0)</f>
        <v>83</v>
      </c>
      <c r="P178" s="11" t="str">
        <f>VLOOKUP(B178,[1]高二下!$B:$L,11,0)</f>
        <v>浦恩玲</v>
      </c>
      <c r="Q178" s="11">
        <f t="shared" si="30"/>
        <v>102.82485875706215</v>
      </c>
      <c r="R178" s="11">
        <f t="shared" si="31"/>
        <v>124</v>
      </c>
      <c r="S178" s="11">
        <f>VLOOKUP(B178,[1]高二上!$B:$L,10,0)</f>
        <v>81.5</v>
      </c>
      <c r="T178" s="11" t="str">
        <f>VLOOKUP(B178,[1]高二上!$B:$L,11,0)</f>
        <v>浦恩玲</v>
      </c>
      <c r="U178" s="11">
        <f t="shared" si="32"/>
        <v>90.960451977401135</v>
      </c>
      <c r="V178" s="11">
        <f t="shared" si="33"/>
        <v>134</v>
      </c>
      <c r="W178" s="11">
        <f>VLOOKUP(B178,[1]高一下!$B:$L,10,0)</f>
        <v>87.5</v>
      </c>
      <c r="X178" s="11" t="str">
        <f>VLOOKUP(B178,[1]高一下!$B:$L,11,0)</f>
        <v>浦恩玲</v>
      </c>
      <c r="Y178" s="11">
        <f t="shared" si="34"/>
        <v>91.807909604519779</v>
      </c>
      <c r="Z178" s="11">
        <f t="shared" si="35"/>
        <v>102</v>
      </c>
      <c r="AA178" s="11">
        <f>VLOOKUP(B178,[1]高一上!$B:$K,9,0)</f>
        <v>80</v>
      </c>
      <c r="AB178" s="11" t="str">
        <f>VLOOKUP(B178,[1]高一上!$B:$K,10,0)</f>
        <v>熊湾</v>
      </c>
      <c r="AC178" s="11">
        <f t="shared" si="36"/>
        <v>95.480225988700568</v>
      </c>
      <c r="AD178" s="11">
        <f t="shared" si="37"/>
        <v>73</v>
      </c>
      <c r="AE178" s="11">
        <f>VLOOKUP(B178,[1]中考!$B:$I,8,0)</f>
        <v>125</v>
      </c>
      <c r="AF178" s="11">
        <f t="shared" si="38"/>
        <v>57</v>
      </c>
    </row>
    <row r="179" spans="1:32" x14ac:dyDescent="0.2">
      <c r="A179" s="2" t="s">
        <v>535</v>
      </c>
      <c r="B179" s="2" t="s">
        <v>536</v>
      </c>
      <c r="C179" s="1">
        <v>4</v>
      </c>
      <c r="D179" s="3" t="s">
        <v>9</v>
      </c>
      <c r="E179" s="4" t="s">
        <v>537</v>
      </c>
      <c r="F179" s="1">
        <v>415</v>
      </c>
      <c r="G179" s="13">
        <f>VLOOKUP(B179,'[1]高三下(高考)'!$B:$L,10,0)</f>
        <v>93</v>
      </c>
      <c r="H179" s="12" t="str">
        <f>VLOOKUP(B179,'[1]高三下(高考)'!$B:$L,11,0)</f>
        <v>浦恩玲</v>
      </c>
      <c r="I179" s="15">
        <f t="shared" si="26"/>
        <v>100</v>
      </c>
      <c r="J179" s="11">
        <f t="shared" si="27"/>
        <v>146</v>
      </c>
      <c r="K179" s="11">
        <v>0</v>
      </c>
      <c r="L179" s="11" t="str">
        <f>H179</f>
        <v>浦恩玲</v>
      </c>
      <c r="M179" s="11">
        <f t="shared" si="28"/>
        <v>100</v>
      </c>
      <c r="N179" s="11">
        <f t="shared" si="29"/>
        <v>344</v>
      </c>
      <c r="O179" s="11">
        <f>VLOOKUP(B179,[1]高二下!$B:$L,10,0)</f>
        <v>83.5</v>
      </c>
      <c r="P179" s="11" t="str">
        <f>VLOOKUP(B179,[1]高二下!$B:$L,11,0)</f>
        <v>浦恩玲</v>
      </c>
      <c r="Q179" s="11">
        <f t="shared" si="30"/>
        <v>99.717514124293785</v>
      </c>
      <c r="R179" s="11">
        <f t="shared" si="31"/>
        <v>120</v>
      </c>
      <c r="S179" s="11">
        <f>VLOOKUP(B179,[1]高二上!$B:$L,10,0)</f>
        <v>84.5</v>
      </c>
      <c r="T179" s="11" t="str">
        <f>VLOOKUP(B179,[1]高二上!$B:$L,11,0)</f>
        <v>浦恩玲</v>
      </c>
      <c r="U179" s="11">
        <f t="shared" si="32"/>
        <v>101.69491525423729</v>
      </c>
      <c r="V179" s="11">
        <f t="shared" si="33"/>
        <v>119</v>
      </c>
      <c r="W179" s="11">
        <f>VLOOKUP(B179,[1]高一下!$B:$L,10,0)</f>
        <v>83.5</v>
      </c>
      <c r="X179" s="11" t="str">
        <f>VLOOKUP(B179,[1]高一下!$B:$L,11,0)</f>
        <v>浦恩玲</v>
      </c>
      <c r="Y179" s="11">
        <f t="shared" si="34"/>
        <v>103.38983050847457</v>
      </c>
      <c r="Z179" s="11">
        <f t="shared" si="35"/>
        <v>125</v>
      </c>
      <c r="AA179" s="11">
        <f>VLOOKUP(B179,[1]高一上!$B:$K,9,0)</f>
        <v>66</v>
      </c>
      <c r="AB179" s="11" t="str">
        <f>VLOOKUP(B179,[1]高一上!$B:$K,10,0)</f>
        <v>张福琴</v>
      </c>
      <c r="AC179" s="11">
        <f t="shared" si="36"/>
        <v>70.903954802259889</v>
      </c>
      <c r="AD179" s="11">
        <f t="shared" si="37"/>
        <v>137</v>
      </c>
      <c r="AE179" s="11">
        <f>VLOOKUP(B179,[1]中考!$B:$I,8,0)</f>
        <v>130</v>
      </c>
      <c r="AF179" s="11">
        <f t="shared" si="38"/>
        <v>34</v>
      </c>
    </row>
    <row r="180" spans="1:32" x14ac:dyDescent="0.2">
      <c r="A180" s="2" t="s">
        <v>538</v>
      </c>
      <c r="B180" s="2" t="s">
        <v>539</v>
      </c>
      <c r="C180" s="1">
        <v>4</v>
      </c>
      <c r="D180" s="3" t="s">
        <v>9</v>
      </c>
      <c r="E180" s="4" t="s">
        <v>540</v>
      </c>
      <c r="F180" s="1">
        <v>398</v>
      </c>
      <c r="G180" s="13">
        <f>VLOOKUP(B180,'[1]高三下(高考)'!$B:$L,10,0)</f>
        <v>87</v>
      </c>
      <c r="H180" s="12" t="str">
        <f>VLOOKUP(B180,'[1]高三下(高考)'!$B:$L,11,0)</f>
        <v>浦恩玲</v>
      </c>
      <c r="I180" s="15">
        <f t="shared" si="26"/>
        <v>115.2542372881356</v>
      </c>
      <c r="J180" s="11">
        <f t="shared" si="27"/>
        <v>174</v>
      </c>
      <c r="K180" s="11">
        <f>VLOOKUP(B180,[1]高三上!$B:$L,10,0)</f>
        <v>44.5</v>
      </c>
      <c r="L180" s="11" t="str">
        <f>VLOOKUP(B180,[1]高三上!$B:$L,11,0)</f>
        <v>浦恩玲</v>
      </c>
      <c r="M180" s="11">
        <f t="shared" si="28"/>
        <v>71.468926553672318</v>
      </c>
      <c r="N180" s="11">
        <f t="shared" si="29"/>
        <v>228</v>
      </c>
      <c r="O180" s="11">
        <f>VLOOKUP(B180,[1]高二下!$B:$L,10,0)</f>
        <v>82</v>
      </c>
      <c r="P180" s="11" t="str">
        <f>VLOOKUP(B180,[1]高二下!$B:$L,11,0)</f>
        <v>浦恩玲</v>
      </c>
      <c r="Q180" s="11">
        <f t="shared" si="30"/>
        <v>76.271186440677965</v>
      </c>
      <c r="R180" s="11">
        <f t="shared" si="31"/>
        <v>127</v>
      </c>
      <c r="S180" s="11">
        <f>VLOOKUP(B180,[1]高二上!$B:$L,10,0)</f>
        <v>103.5</v>
      </c>
      <c r="T180" s="11" t="str">
        <f>VLOOKUP(B180,[1]高二上!$B:$L,11,0)</f>
        <v>浦恩玲</v>
      </c>
      <c r="U180" s="11">
        <f t="shared" si="32"/>
        <v>114.40677966101696</v>
      </c>
      <c r="V180" s="11">
        <f t="shared" si="33"/>
        <v>43</v>
      </c>
      <c r="W180" s="11">
        <f>VLOOKUP(B180,[1]高一下!$B:$L,10,0)</f>
        <v>89.5</v>
      </c>
      <c r="X180" s="11" t="str">
        <f>VLOOKUP(B180,[1]高一下!$B:$L,11,0)</f>
        <v>浦恩玲</v>
      </c>
      <c r="Y180" s="11">
        <f t="shared" si="34"/>
        <v>93.78531073446328</v>
      </c>
      <c r="Z180" s="11">
        <f t="shared" si="35"/>
        <v>94</v>
      </c>
      <c r="AA180" s="11">
        <f>VLOOKUP(B180,[1]高一上!$B:$K,9,0)</f>
        <v>80.5</v>
      </c>
      <c r="AB180" s="11" t="str">
        <f>VLOOKUP(B180,[1]高一上!$B:$K,10,0)</f>
        <v>张福琴</v>
      </c>
      <c r="AC180" s="11">
        <f t="shared" si="36"/>
        <v>91.24293785310735</v>
      </c>
      <c r="AD180" s="11">
        <f t="shared" si="37"/>
        <v>72</v>
      </c>
      <c r="AE180" s="11">
        <f>VLOOKUP(B180,[1]中考!$B:$I,8,0)</f>
        <v>128</v>
      </c>
      <c r="AF180" s="11">
        <f t="shared" si="38"/>
        <v>41</v>
      </c>
    </row>
    <row r="181" spans="1:32" x14ac:dyDescent="0.2">
      <c r="A181" s="2" t="s">
        <v>541</v>
      </c>
      <c r="B181" s="2" t="s">
        <v>542</v>
      </c>
      <c r="C181" s="1">
        <v>4</v>
      </c>
      <c r="D181" s="3" t="s">
        <v>9</v>
      </c>
      <c r="E181" s="4" t="s">
        <v>543</v>
      </c>
      <c r="F181" s="1">
        <v>397</v>
      </c>
      <c r="G181" s="13">
        <f>VLOOKUP(B181,'[1]高三下(高考)'!$B:$L,10,0)</f>
        <v>26</v>
      </c>
      <c r="H181" s="12" t="str">
        <f>VLOOKUP(B181,'[1]高三下(高考)'!$B:$L,11,0)</f>
        <v>浦恩玲</v>
      </c>
      <c r="I181" s="15">
        <f t="shared" si="26"/>
        <v>95.762711864406782</v>
      </c>
      <c r="J181" s="11">
        <f t="shared" si="27"/>
        <v>349</v>
      </c>
      <c r="K181" s="11">
        <f>VLOOKUP(B181,[1]高三上!$B:$L,10,0)</f>
        <v>24</v>
      </c>
      <c r="L181" s="11" t="str">
        <f>VLOOKUP(B181,[1]高三上!$B:$L,11,0)</f>
        <v>浦恩玲</v>
      </c>
      <c r="M181" s="11">
        <f t="shared" si="28"/>
        <v>100</v>
      </c>
      <c r="N181" s="11">
        <f t="shared" si="29"/>
        <v>334</v>
      </c>
      <c r="O181" s="11">
        <v>0</v>
      </c>
      <c r="P181" s="11" t="str">
        <f>L181</f>
        <v>浦恩玲</v>
      </c>
      <c r="Q181" s="11">
        <f t="shared" si="30"/>
        <v>100</v>
      </c>
      <c r="R181" s="11">
        <f t="shared" si="31"/>
        <v>348</v>
      </c>
      <c r="S181" s="11">
        <f>VLOOKUP(B181,[1]高二上!$B:$L,10,0)</f>
        <v>36.5</v>
      </c>
      <c r="T181" s="11" t="str">
        <f>VLOOKUP(B181,[1]高二上!$B:$L,11,0)</f>
        <v>浦恩玲</v>
      </c>
      <c r="U181" s="11">
        <f t="shared" si="32"/>
        <v>92.655367231638422</v>
      </c>
      <c r="V181" s="11">
        <f t="shared" si="33"/>
        <v>329</v>
      </c>
      <c r="W181" s="11">
        <f>VLOOKUP(B181,[1]高一下!$B:$L,10,0)</f>
        <v>36</v>
      </c>
      <c r="X181" s="11" t="str">
        <f>VLOOKUP(B181,[1]高一下!$B:$L,11,0)</f>
        <v>浦恩玲</v>
      </c>
      <c r="Y181" s="11">
        <f t="shared" si="34"/>
        <v>111.86440677966101</v>
      </c>
      <c r="Z181" s="11">
        <f t="shared" si="35"/>
        <v>303</v>
      </c>
      <c r="AA181" s="11">
        <f>VLOOKUP(B181,[1]高一上!$B:$K,9,0)</f>
        <v>24</v>
      </c>
      <c r="AB181" s="11" t="str">
        <f>VLOOKUP(B181,[1]高一上!$B:$K,10,0)</f>
        <v>李永会</v>
      </c>
      <c r="AC181" s="11">
        <f t="shared" si="36"/>
        <v>82.20338983050847</v>
      </c>
      <c r="AD181" s="11">
        <f t="shared" si="37"/>
        <v>345</v>
      </c>
      <c r="AE181" s="11">
        <f>VLOOKUP(B181,[1]中考!$B:$I,8,0)</f>
        <v>75</v>
      </c>
      <c r="AF181" s="11">
        <f t="shared" si="38"/>
        <v>282</v>
      </c>
    </row>
    <row r="182" spans="1:32" x14ac:dyDescent="0.2">
      <c r="A182" s="2" t="s">
        <v>544</v>
      </c>
      <c r="B182" s="2" t="s">
        <v>545</v>
      </c>
      <c r="C182" s="1">
        <v>4</v>
      </c>
      <c r="D182" s="3" t="s">
        <v>9</v>
      </c>
      <c r="E182" s="4" t="s">
        <v>546</v>
      </c>
      <c r="F182" s="1">
        <v>391</v>
      </c>
      <c r="G182" s="13">
        <f>VLOOKUP(B182,'[1]高三下(高考)'!$B:$L,10,0)</f>
        <v>85</v>
      </c>
      <c r="H182" s="12" t="str">
        <f>VLOOKUP(B182,'[1]高三下(高考)'!$B:$L,11,0)</f>
        <v>浦恩玲</v>
      </c>
      <c r="I182" s="15">
        <f t="shared" si="26"/>
        <v>98.305084745762713</v>
      </c>
      <c r="J182" s="11">
        <f t="shared" si="27"/>
        <v>184</v>
      </c>
      <c r="K182" s="11">
        <f>VLOOKUP(B182,[1]高三上!$B:$L,10,0)</f>
        <v>56.5</v>
      </c>
      <c r="L182" s="11" t="str">
        <f>VLOOKUP(B182,[1]高三上!$B:$L,11,0)</f>
        <v>浦恩玲</v>
      </c>
      <c r="M182" s="11">
        <f t="shared" si="28"/>
        <v>91.807909604519779</v>
      </c>
      <c r="N182" s="11">
        <f t="shared" si="29"/>
        <v>178</v>
      </c>
      <c r="O182" s="11">
        <f>VLOOKUP(B182,[1]高二下!$B:$L,10,0)</f>
        <v>76.5</v>
      </c>
      <c r="P182" s="11" t="str">
        <f>VLOOKUP(B182,[1]高二下!$B:$L,11,0)</f>
        <v>浦恩玲</v>
      </c>
      <c r="Q182" s="11">
        <f t="shared" si="30"/>
        <v>106.77966101694915</v>
      </c>
      <c r="R182" s="11">
        <f t="shared" si="31"/>
        <v>149</v>
      </c>
      <c r="S182" s="11">
        <f>VLOOKUP(B182,[1]高二上!$B:$L,10,0)</f>
        <v>72.5</v>
      </c>
      <c r="T182" s="11" t="str">
        <f>VLOOKUP(B182,[1]高二上!$B:$L,11,0)</f>
        <v>浦恩玲</v>
      </c>
      <c r="U182" s="11">
        <f t="shared" si="32"/>
        <v>77.683615819209038</v>
      </c>
      <c r="V182" s="11">
        <f t="shared" si="33"/>
        <v>173</v>
      </c>
      <c r="W182" s="11">
        <f>VLOOKUP(B182,[1]高一下!$B:$L,10,0)</f>
        <v>89.5</v>
      </c>
      <c r="X182" s="11" t="str">
        <f>VLOOKUP(B182,[1]高一下!$B:$L,11,0)</f>
        <v>浦恩玲</v>
      </c>
      <c r="Y182" s="11">
        <f t="shared" si="34"/>
        <v>116.66666666666666</v>
      </c>
      <c r="Z182" s="11">
        <f t="shared" si="35"/>
        <v>94</v>
      </c>
      <c r="AA182" s="11">
        <f>VLOOKUP(B182,[1]高一上!$B:$K,9,0)</f>
        <v>63.5</v>
      </c>
      <c r="AB182" s="11" t="str">
        <f>VLOOKUP(B182,[1]高一上!$B:$K,10,0)</f>
        <v>彭丹</v>
      </c>
      <c r="AC182" s="11">
        <f t="shared" si="36"/>
        <v>68.361581920903944</v>
      </c>
      <c r="AD182" s="11">
        <f t="shared" si="37"/>
        <v>153</v>
      </c>
      <c r="AE182" s="11">
        <f>VLOOKUP(B182,[1]中考!$B:$I,8,0)</f>
        <v>128</v>
      </c>
      <c r="AF182" s="11">
        <f t="shared" si="38"/>
        <v>41</v>
      </c>
    </row>
    <row r="183" spans="1:32" x14ac:dyDescent="0.2">
      <c r="A183" s="2" t="s">
        <v>547</v>
      </c>
      <c r="B183" s="2" t="s">
        <v>548</v>
      </c>
      <c r="C183" s="1">
        <v>4</v>
      </c>
      <c r="D183" s="3" t="s">
        <v>9</v>
      </c>
      <c r="E183" s="4" t="s">
        <v>549</v>
      </c>
      <c r="F183" s="1">
        <v>389</v>
      </c>
      <c r="G183" s="13">
        <f>VLOOKUP(B183,'[1]高三下(高考)'!$B:$L,10,0)</f>
        <v>42</v>
      </c>
      <c r="H183" s="12" t="str">
        <f>VLOOKUP(B183,'[1]高三下(高考)'!$B:$L,11,0)</f>
        <v>浦恩玲</v>
      </c>
      <c r="I183" s="15">
        <f t="shared" si="26"/>
        <v>98.022598870056498</v>
      </c>
      <c r="J183" s="11">
        <f t="shared" si="27"/>
        <v>319</v>
      </c>
      <c r="K183" s="11">
        <f>VLOOKUP(B183,[1]高三上!$B:$L,10,0)</f>
        <v>29.5</v>
      </c>
      <c r="L183" s="11" t="str">
        <f>VLOOKUP(B183,[1]高三上!$B:$L,11,0)</f>
        <v>浦恩玲</v>
      </c>
      <c r="M183" s="11">
        <f t="shared" si="28"/>
        <v>92.090395480225993</v>
      </c>
      <c r="N183" s="11">
        <f t="shared" si="29"/>
        <v>312</v>
      </c>
      <c r="O183" s="11">
        <f>VLOOKUP(B183,[1]高二下!$B:$L,10,0)</f>
        <v>42.5</v>
      </c>
      <c r="P183" s="11" t="str">
        <f>VLOOKUP(B183,[1]高二下!$B:$L,11,0)</f>
        <v>浦恩玲</v>
      </c>
      <c r="Q183" s="11">
        <f t="shared" si="30"/>
        <v>114.97175141242938</v>
      </c>
      <c r="R183" s="11">
        <f t="shared" si="31"/>
        <v>284</v>
      </c>
      <c r="S183" s="11">
        <f>VLOOKUP(B183,[1]高二上!$B:$L,10,0)</f>
        <v>34</v>
      </c>
      <c r="T183" s="11" t="str">
        <f>VLOOKUP(B183,[1]高二上!$B:$L,11,0)</f>
        <v>浦恩玲</v>
      </c>
      <c r="U183" s="11">
        <f t="shared" si="32"/>
        <v>99.152542372881356</v>
      </c>
      <c r="V183" s="11">
        <f t="shared" si="33"/>
        <v>337</v>
      </c>
      <c r="W183" s="11">
        <f>VLOOKUP(B183,[1]高一下!$B:$L,10,0)</f>
        <v>27</v>
      </c>
      <c r="X183" s="11" t="str">
        <f>VLOOKUP(B183,[1]高一下!$B:$L,11,0)</f>
        <v>浦恩玲</v>
      </c>
      <c r="Y183" s="11">
        <f t="shared" si="34"/>
        <v>103.38983050847457</v>
      </c>
      <c r="Z183" s="11">
        <f t="shared" si="35"/>
        <v>334</v>
      </c>
      <c r="AA183" s="11">
        <f>VLOOKUP(B183,[1]高一上!$B:$K,9,0)</f>
        <v>23.5</v>
      </c>
      <c r="AB183" s="11" t="str">
        <f>VLOOKUP(B183,[1]高一上!$B:$K,10,0)</f>
        <v>田维婷</v>
      </c>
      <c r="AC183" s="11">
        <f t="shared" si="36"/>
        <v>72.316384180790962</v>
      </c>
      <c r="AD183" s="11">
        <f t="shared" si="37"/>
        <v>346</v>
      </c>
      <c r="AE183" s="11">
        <f>VLOOKUP(B183,[1]中考!$B:$I,8,0)</f>
        <v>84</v>
      </c>
      <c r="AF183" s="11">
        <f t="shared" si="38"/>
        <v>248</v>
      </c>
    </row>
    <row r="184" spans="1:32" x14ac:dyDescent="0.2">
      <c r="A184" s="2" t="s">
        <v>550</v>
      </c>
      <c r="B184" s="2" t="s">
        <v>551</v>
      </c>
      <c r="C184" s="1">
        <v>4</v>
      </c>
      <c r="D184" s="3" t="s">
        <v>9</v>
      </c>
      <c r="E184" s="4" t="s">
        <v>552</v>
      </c>
      <c r="F184" s="1">
        <v>381</v>
      </c>
      <c r="G184" s="13">
        <f>VLOOKUP(B184,'[1]高三下(高考)'!$B:$L,10,0)</f>
        <v>54</v>
      </c>
      <c r="H184" s="12" t="str">
        <f>VLOOKUP(B184,'[1]高三下(高考)'!$B:$L,11,0)</f>
        <v>浦恩玲</v>
      </c>
      <c r="I184" s="15">
        <f t="shared" si="26"/>
        <v>112.14689265536722</v>
      </c>
      <c r="J184" s="11">
        <f t="shared" si="27"/>
        <v>288</v>
      </c>
      <c r="K184" s="11">
        <f>VLOOKUP(B184,[1]高三上!$B:$L,10,0)</f>
        <v>25</v>
      </c>
      <c r="L184" s="11" t="str">
        <f>VLOOKUP(B184,[1]高三上!$B:$L,11,0)</f>
        <v>浦恩玲</v>
      </c>
      <c r="M184" s="11">
        <f t="shared" si="28"/>
        <v>70.33898305084746</v>
      </c>
      <c r="N184" s="11">
        <f t="shared" si="29"/>
        <v>331</v>
      </c>
      <c r="O184" s="11">
        <f>VLOOKUP(B184,[1]高二下!$B:$L,10,0)</f>
        <v>57</v>
      </c>
      <c r="P184" s="11" t="str">
        <f>VLOOKUP(B184,[1]高二下!$B:$L,11,0)</f>
        <v>浦恩玲</v>
      </c>
      <c r="Q184" s="11">
        <f t="shared" si="30"/>
        <v>96.327683615819211</v>
      </c>
      <c r="R184" s="11">
        <f t="shared" si="31"/>
        <v>226</v>
      </c>
      <c r="S184" s="11">
        <f>VLOOKUP(B184,[1]高二上!$B:$L,10,0)</f>
        <v>63.5</v>
      </c>
      <c r="T184" s="11" t="str">
        <f>VLOOKUP(B184,[1]高二上!$B:$L,11,0)</f>
        <v>浦恩玲</v>
      </c>
      <c r="U184" s="11">
        <f t="shared" si="32"/>
        <v>120.62146892655367</v>
      </c>
      <c r="V184" s="11">
        <f t="shared" si="33"/>
        <v>213</v>
      </c>
      <c r="W184" s="11">
        <f>VLOOKUP(B184,[1]高一下!$B:$L,10,0)</f>
        <v>41.5</v>
      </c>
      <c r="X184" s="11" t="str">
        <f>VLOOKUP(B184,[1]高一下!$B:$L,11,0)</f>
        <v>浦恩玲</v>
      </c>
      <c r="Y184" s="11">
        <f t="shared" si="34"/>
        <v>99.717514124293785</v>
      </c>
      <c r="Z184" s="11">
        <f t="shared" si="35"/>
        <v>286</v>
      </c>
      <c r="AA184" s="11">
        <f>VLOOKUP(B184,[1]高一上!$B:$K,9,0)</f>
        <v>41.5</v>
      </c>
      <c r="AB184" s="11" t="str">
        <f>VLOOKUP(B184,[1]高一上!$B:$K,10,0)</f>
        <v>田维婷</v>
      </c>
      <c r="AC184" s="11">
        <f t="shared" si="36"/>
        <v>106.49717514124293</v>
      </c>
      <c r="AD184" s="11">
        <f t="shared" si="37"/>
        <v>285</v>
      </c>
      <c r="AE184" s="11">
        <f>VLOOKUP(B184,[1]中考!$B:$I,8,0)</f>
        <v>67</v>
      </c>
      <c r="AF184" s="11">
        <f t="shared" si="38"/>
        <v>308</v>
      </c>
    </row>
    <row r="185" spans="1:32" x14ac:dyDescent="0.2">
      <c r="A185" s="2" t="s">
        <v>553</v>
      </c>
      <c r="B185" s="2" t="s">
        <v>554</v>
      </c>
      <c r="C185" s="1">
        <v>4</v>
      </c>
      <c r="D185" s="3" t="s">
        <v>9</v>
      </c>
      <c r="E185" s="4" t="s">
        <v>555</v>
      </c>
      <c r="F185" s="1">
        <v>380</v>
      </c>
      <c r="G185" s="13">
        <f>VLOOKUP(B185,'[1]高三下(高考)'!$B:$L,10,0)</f>
        <v>65</v>
      </c>
      <c r="H185" s="12" t="str">
        <f>VLOOKUP(B185,'[1]高三下(高考)'!$B:$L,11,0)</f>
        <v>浦恩玲</v>
      </c>
      <c r="I185" s="15">
        <f t="shared" si="26"/>
        <v>87.005649717514132</v>
      </c>
      <c r="J185" s="11">
        <f t="shared" si="27"/>
        <v>253</v>
      </c>
      <c r="K185" s="11">
        <f>VLOOKUP(B185,[1]高三上!$B:$L,10,0)</f>
        <v>50</v>
      </c>
      <c r="L185" s="11" t="str">
        <f>VLOOKUP(B185,[1]高三上!$B:$L,11,0)</f>
        <v>浦恩玲</v>
      </c>
      <c r="M185" s="11">
        <f t="shared" si="28"/>
        <v>94.350282485875709</v>
      </c>
      <c r="N185" s="11">
        <f t="shared" si="29"/>
        <v>207</v>
      </c>
      <c r="O185" s="11">
        <f>VLOOKUP(B185,[1]高二下!$B:$L,10,0)</f>
        <v>67</v>
      </c>
      <c r="P185" s="11" t="str">
        <f>VLOOKUP(B185,[1]高二下!$B:$L,11,0)</f>
        <v>浦恩玲</v>
      </c>
      <c r="Q185" s="11">
        <f t="shared" si="30"/>
        <v>105.64971751412429</v>
      </c>
      <c r="R185" s="11">
        <f t="shared" si="31"/>
        <v>187</v>
      </c>
      <c r="S185" s="11">
        <f>VLOOKUP(B185,[1]高二上!$B:$L,10,0)</f>
        <v>65</v>
      </c>
      <c r="T185" s="11" t="str">
        <f>VLOOKUP(B185,[1]高二上!$B:$L,11,0)</f>
        <v>浦恩玲</v>
      </c>
      <c r="U185" s="11">
        <f t="shared" si="32"/>
        <v>124.01129943502825</v>
      </c>
      <c r="V185" s="11">
        <f t="shared" si="33"/>
        <v>207</v>
      </c>
      <c r="W185" s="11">
        <f>VLOOKUP(B185,[1]高一下!$B:$L,10,0)</f>
        <v>40</v>
      </c>
      <c r="X185" s="11" t="str">
        <f>VLOOKUP(B185,[1]高一下!$B:$L,11,0)</f>
        <v>浦恩玲</v>
      </c>
      <c r="Y185" s="11">
        <f t="shared" si="34"/>
        <v>75.706214689265536</v>
      </c>
      <c r="Z185" s="11">
        <f t="shared" si="35"/>
        <v>292</v>
      </c>
      <c r="AA185" s="11">
        <f>VLOOKUP(B185,[1]高一上!$B:$K,9,0)</f>
        <v>54.5</v>
      </c>
      <c r="AB185" s="11" t="str">
        <f>VLOOKUP(B185,[1]高一上!$B:$K,10,0)</f>
        <v>陈国萍</v>
      </c>
      <c r="AC185" s="11">
        <f t="shared" si="36"/>
        <v>118.36158192090396</v>
      </c>
      <c r="AD185" s="11">
        <f t="shared" si="37"/>
        <v>206</v>
      </c>
      <c r="AE185" s="11">
        <f>VLOOKUP(B185,[1]中考!$B:$I,8,0)</f>
        <v>78</v>
      </c>
      <c r="AF185" s="11">
        <f t="shared" si="38"/>
        <v>271</v>
      </c>
    </row>
    <row r="186" spans="1:32" x14ac:dyDescent="0.2">
      <c r="A186" s="2" t="s">
        <v>556</v>
      </c>
      <c r="B186" s="2" t="s">
        <v>557</v>
      </c>
      <c r="C186" s="1">
        <v>4</v>
      </c>
      <c r="D186" s="3" t="s">
        <v>9</v>
      </c>
      <c r="E186" s="4" t="s">
        <v>558</v>
      </c>
      <c r="F186" s="1">
        <v>378</v>
      </c>
      <c r="G186" s="13">
        <f>VLOOKUP(B186,'[1]高三下(高考)'!$B:$L,10,0)</f>
        <v>56</v>
      </c>
      <c r="H186" s="12" t="str">
        <f>VLOOKUP(B186,'[1]高三下(高考)'!$B:$L,11,0)</f>
        <v>浦恩玲</v>
      </c>
      <c r="I186" s="15">
        <f t="shared" si="26"/>
        <v>106.77966101694915</v>
      </c>
      <c r="J186" s="11">
        <f t="shared" si="27"/>
        <v>277</v>
      </c>
      <c r="K186" s="11">
        <f>VLOOKUP(B186,[1]高三上!$B:$L,10,0)</f>
        <v>31</v>
      </c>
      <c r="L186" s="11" t="str">
        <f>VLOOKUP(B186,[1]高三上!$B:$L,11,0)</f>
        <v>浦恩玲</v>
      </c>
      <c r="M186" s="11">
        <f t="shared" si="28"/>
        <v>94.350282485875709</v>
      </c>
      <c r="N186" s="11">
        <f t="shared" si="29"/>
        <v>301</v>
      </c>
      <c r="O186" s="11">
        <f>VLOOKUP(B186,[1]高二下!$B:$L,10,0)</f>
        <v>43</v>
      </c>
      <c r="P186" s="11" t="str">
        <f>VLOOKUP(B186,[1]高二下!$B:$L,11,0)</f>
        <v>浦恩玲</v>
      </c>
      <c r="Q186" s="11">
        <f t="shared" si="30"/>
        <v>83.333333333333343</v>
      </c>
      <c r="R186" s="11">
        <f t="shared" si="31"/>
        <v>281</v>
      </c>
      <c r="S186" s="11">
        <f>VLOOKUP(B186,[1]高二上!$B:$L,10,0)</f>
        <v>62.5</v>
      </c>
      <c r="T186" s="11" t="str">
        <f>VLOOKUP(B186,[1]高二上!$B:$L,11,0)</f>
        <v>浦恩玲</v>
      </c>
      <c r="U186" s="11">
        <f t="shared" si="32"/>
        <v>95.762711864406782</v>
      </c>
      <c r="V186" s="11">
        <f t="shared" si="33"/>
        <v>222</v>
      </c>
      <c r="W186" s="11">
        <f>VLOOKUP(B186,[1]高一下!$B:$L,10,0)</f>
        <v>63.5</v>
      </c>
      <c r="X186" s="11" t="str">
        <f>VLOOKUP(B186,[1]高一下!$B:$L,11,0)</f>
        <v>浦恩玲</v>
      </c>
      <c r="Y186" s="11">
        <f t="shared" si="34"/>
        <v>116.66666666666666</v>
      </c>
      <c r="Z186" s="11">
        <f t="shared" si="35"/>
        <v>207</v>
      </c>
      <c r="AA186" s="11">
        <f>VLOOKUP(B186,[1]高一上!$B:$K,9,0)</f>
        <v>45</v>
      </c>
      <c r="AB186" s="11" t="str">
        <f>VLOOKUP(B186,[1]高一上!$B:$K,10,0)</f>
        <v>陈国萍</v>
      </c>
      <c r="AC186" s="11">
        <f t="shared" si="36"/>
        <v>79.096045197740111</v>
      </c>
      <c r="AD186" s="11">
        <f t="shared" si="37"/>
        <v>266</v>
      </c>
      <c r="AE186" s="11">
        <f>VLOOKUP(B186,[1]中考!$B:$I,8,0)</f>
        <v>98</v>
      </c>
      <c r="AF186" s="11">
        <f t="shared" si="38"/>
        <v>192</v>
      </c>
    </row>
    <row r="187" spans="1:32" x14ac:dyDescent="0.2">
      <c r="A187" s="2" t="s">
        <v>559</v>
      </c>
      <c r="B187" s="2" t="s">
        <v>560</v>
      </c>
      <c r="C187" s="1">
        <v>5</v>
      </c>
      <c r="D187" s="3" t="s">
        <v>9</v>
      </c>
      <c r="E187" s="4" t="s">
        <v>561</v>
      </c>
      <c r="F187" s="1">
        <v>519</v>
      </c>
      <c r="G187" s="13">
        <f>VLOOKUP(B187,'[1]高三下(高考)'!$B:$L,10,0)</f>
        <v>117</v>
      </c>
      <c r="H187" s="12" t="str">
        <f>VLOOKUP(B187,'[1]高三下(高考)'!$B:$L,11,0)</f>
        <v>拉初</v>
      </c>
      <c r="I187" s="15">
        <f t="shared" si="26"/>
        <v>96.045197740112997</v>
      </c>
      <c r="J187" s="11">
        <f t="shared" si="27"/>
        <v>32</v>
      </c>
      <c r="K187" s="11">
        <f>VLOOKUP(B187,[1]高三上!$B:$L,10,0)</f>
        <v>107.5</v>
      </c>
      <c r="L187" s="11" t="str">
        <f>VLOOKUP(B187,[1]高三上!$B:$L,11,0)</f>
        <v>拉初</v>
      </c>
      <c r="M187" s="11">
        <f t="shared" si="28"/>
        <v>110.73446327683615</v>
      </c>
      <c r="N187" s="11">
        <f t="shared" si="29"/>
        <v>18</v>
      </c>
      <c r="O187" s="11">
        <f>VLOOKUP(B187,[1]高二下!$B:$L,10,0)</f>
        <v>100.5</v>
      </c>
      <c r="P187" s="11" t="str">
        <f>VLOOKUP(B187,[1]高二下!$B:$L,11,0)</f>
        <v>拉初</v>
      </c>
      <c r="Q187" s="11">
        <f t="shared" si="30"/>
        <v>94.067796610169495</v>
      </c>
      <c r="R187" s="11">
        <f t="shared" si="31"/>
        <v>56</v>
      </c>
      <c r="S187" s="11">
        <f>VLOOKUP(B187,[1]高二上!$B:$L,10,0)</f>
        <v>106.5</v>
      </c>
      <c r="T187" s="11" t="str">
        <f>VLOOKUP(B187,[1]高二上!$B:$L,11,0)</f>
        <v>拉初</v>
      </c>
      <c r="U187" s="11">
        <f t="shared" si="32"/>
        <v>103.954802259887</v>
      </c>
      <c r="V187" s="11">
        <f t="shared" si="33"/>
        <v>35</v>
      </c>
      <c r="W187" s="11">
        <f>VLOOKUP(B187,[1]高一下!$B:$L,10,0)</f>
        <v>99.5</v>
      </c>
      <c r="X187" s="11" t="str">
        <f>VLOOKUP(B187,[1]高一下!$B:$L,11,0)</f>
        <v>拉初</v>
      </c>
      <c r="Y187" s="11">
        <f t="shared" si="34"/>
        <v>96.327683615819211</v>
      </c>
      <c r="Z187" s="11">
        <f t="shared" si="35"/>
        <v>49</v>
      </c>
      <c r="AA187" s="11">
        <f>VLOOKUP(B187,[1]高一上!$B:$K,9,0)</f>
        <v>93</v>
      </c>
      <c r="AB187" s="11" t="str">
        <f>VLOOKUP(B187,[1]高一上!$B:$K,10,0)</f>
        <v>张福琴</v>
      </c>
      <c r="AC187" s="11">
        <f t="shared" si="36"/>
        <v>92.090395480225993</v>
      </c>
      <c r="AD187" s="11">
        <f t="shared" si="37"/>
        <v>36</v>
      </c>
      <c r="AE187" s="11">
        <f>VLOOKUP(B187,[1]中考!$B:$I,8,0)</f>
        <v>137</v>
      </c>
      <c r="AF187" s="11">
        <f t="shared" si="38"/>
        <v>8</v>
      </c>
    </row>
    <row r="188" spans="1:32" x14ac:dyDescent="0.2">
      <c r="A188" s="2" t="s">
        <v>563</v>
      </c>
      <c r="B188" s="2" t="s">
        <v>564</v>
      </c>
      <c r="C188" s="1">
        <v>5</v>
      </c>
      <c r="D188" s="3" t="s">
        <v>9</v>
      </c>
      <c r="E188" s="4" t="s">
        <v>565</v>
      </c>
      <c r="F188" s="1">
        <v>511</v>
      </c>
      <c r="G188" s="13">
        <f>VLOOKUP(B188,'[1]高三下(高考)'!$B:$L,10,0)</f>
        <v>113</v>
      </c>
      <c r="H188" s="12" t="str">
        <f>VLOOKUP(B188,'[1]高三下(高考)'!$B:$L,11,0)</f>
        <v>拉初</v>
      </c>
      <c r="I188" s="15">
        <f t="shared" si="26"/>
        <v>95.762711864406782</v>
      </c>
      <c r="J188" s="11">
        <f t="shared" si="27"/>
        <v>48</v>
      </c>
      <c r="K188" s="11">
        <f>VLOOKUP(B188,[1]高三上!$B:$L,10,0)</f>
        <v>100.5</v>
      </c>
      <c r="L188" s="11" t="str">
        <f>VLOOKUP(B188,[1]高三上!$B:$L,11,0)</f>
        <v>拉初</v>
      </c>
      <c r="M188" s="11">
        <f t="shared" si="28"/>
        <v>97.457627118644069</v>
      </c>
      <c r="N188" s="11">
        <f t="shared" si="29"/>
        <v>33</v>
      </c>
      <c r="O188" s="11">
        <f>VLOOKUP(B188,[1]高二下!$B:$L,10,0)</f>
        <v>111</v>
      </c>
      <c r="P188" s="11" t="str">
        <f>VLOOKUP(B188,[1]高二下!$B:$L,11,0)</f>
        <v>拉初</v>
      </c>
      <c r="Q188" s="11">
        <f t="shared" si="30"/>
        <v>104.23728813559322</v>
      </c>
      <c r="R188" s="11">
        <f t="shared" si="31"/>
        <v>24</v>
      </c>
      <c r="S188" s="11">
        <f>VLOOKUP(B188,[1]高二上!$B:$L,10,0)</f>
        <v>105.5</v>
      </c>
      <c r="T188" s="11" t="str">
        <f>VLOOKUP(B188,[1]高二上!$B:$L,11,0)</f>
        <v>拉初</v>
      </c>
      <c r="U188" s="11">
        <f t="shared" si="32"/>
        <v>91.807909604519779</v>
      </c>
      <c r="V188" s="11">
        <f t="shared" si="33"/>
        <v>39</v>
      </c>
      <c r="W188" s="11">
        <f>VLOOKUP(B188,[1]高一下!$B:$L,10,0)</f>
        <v>119</v>
      </c>
      <c r="X188" s="11" t="str">
        <f>VLOOKUP(B188,[1]高一下!$B:$L,11,0)</f>
        <v>拉初</v>
      </c>
      <c r="Y188" s="11">
        <f t="shared" si="34"/>
        <v>109.32203389830508</v>
      </c>
      <c r="Z188" s="11">
        <f t="shared" si="35"/>
        <v>10</v>
      </c>
      <c r="AA188" s="11">
        <f>VLOOKUP(B188,[1]高一上!$B:$K,9,0)</f>
        <v>89</v>
      </c>
      <c r="AB188" s="11" t="str">
        <f>VLOOKUP(B188,[1]高一上!$B:$K,10,0)</f>
        <v>李永会</v>
      </c>
      <c r="AC188" s="11">
        <f t="shared" si="36"/>
        <v>88.418079096045204</v>
      </c>
      <c r="AD188" s="11">
        <f t="shared" si="37"/>
        <v>43</v>
      </c>
      <c r="AE188" s="11">
        <f>VLOOKUP(B188,[1]中考!$B:$I,8,0)</f>
        <v>142</v>
      </c>
      <c r="AF188" s="11">
        <f t="shared" si="38"/>
        <v>2</v>
      </c>
    </row>
    <row r="189" spans="1:32" x14ac:dyDescent="0.2">
      <c r="A189" s="2" t="s">
        <v>566</v>
      </c>
      <c r="B189" s="2" t="s">
        <v>567</v>
      </c>
      <c r="C189" s="1">
        <v>5</v>
      </c>
      <c r="D189" s="3" t="s">
        <v>9</v>
      </c>
      <c r="E189" s="4" t="s">
        <v>568</v>
      </c>
      <c r="F189" s="1">
        <v>504</v>
      </c>
      <c r="G189" s="13">
        <f>VLOOKUP(B189,'[1]高三下(高考)'!$B:$L,10,0)</f>
        <v>123</v>
      </c>
      <c r="H189" s="12" t="str">
        <f>VLOOKUP(B189,'[1]高三下(高考)'!$B:$L,11,0)</f>
        <v>拉初</v>
      </c>
      <c r="I189" s="15">
        <f t="shared" si="26"/>
        <v>103.954802259887</v>
      </c>
      <c r="J189" s="11">
        <f t="shared" si="27"/>
        <v>15</v>
      </c>
      <c r="K189" s="11">
        <f>VLOOKUP(B189,[1]高三上!$B:$L,10,0)</f>
        <v>102</v>
      </c>
      <c r="L189" s="11" t="str">
        <f>VLOOKUP(B189,[1]高三上!$B:$L,11,0)</f>
        <v>拉初</v>
      </c>
      <c r="M189" s="11">
        <f t="shared" si="28"/>
        <v>101.9774011299435</v>
      </c>
      <c r="N189" s="11">
        <f t="shared" si="29"/>
        <v>29</v>
      </c>
      <c r="O189" s="11">
        <f>VLOOKUP(B189,[1]高二下!$B:$L,10,0)</f>
        <v>106.5</v>
      </c>
      <c r="P189" s="11" t="str">
        <f>VLOOKUP(B189,[1]高二下!$B:$L,11,0)</f>
        <v>拉初</v>
      </c>
      <c r="Q189" s="11">
        <f t="shared" si="30"/>
        <v>105.36723163841808</v>
      </c>
      <c r="R189" s="11">
        <f t="shared" si="31"/>
        <v>36</v>
      </c>
      <c r="S189" s="11">
        <f>VLOOKUP(B189,[1]高二上!$B:$L,10,0)</f>
        <v>99.5</v>
      </c>
      <c r="T189" s="11" t="str">
        <f>VLOOKUP(B189,[1]高二上!$B:$L,11,0)</f>
        <v>拉初</v>
      </c>
      <c r="U189" s="11">
        <f t="shared" si="32"/>
        <v>95.480225988700568</v>
      </c>
      <c r="V189" s="11">
        <f t="shared" si="33"/>
        <v>55</v>
      </c>
      <c r="W189" s="11">
        <f>VLOOKUP(B189,[1]高一下!$B:$L,10,0)</f>
        <v>104.5</v>
      </c>
      <c r="X189" s="11" t="str">
        <f>VLOOKUP(B189,[1]高一下!$B:$L,11,0)</f>
        <v>拉初</v>
      </c>
      <c r="Y189" s="11">
        <f t="shared" si="34"/>
        <v>105.36723163841808</v>
      </c>
      <c r="Z189" s="11">
        <f t="shared" si="35"/>
        <v>39</v>
      </c>
      <c r="AA189" s="11">
        <f>VLOOKUP(B189,[1]高一上!$B:$K,9,0)</f>
        <v>85</v>
      </c>
      <c r="AB189" s="11" t="str">
        <f>VLOOKUP(B189,[1]高一上!$B:$K,10,0)</f>
        <v>浦恩玲</v>
      </c>
      <c r="AC189" s="11">
        <f t="shared" si="36"/>
        <v>94.632768361581924</v>
      </c>
      <c r="AD189" s="11">
        <f t="shared" si="37"/>
        <v>58</v>
      </c>
      <c r="AE189" s="11">
        <f>VLOOKUP(B189,[1]中考!$B:$I,8,0)</f>
        <v>128</v>
      </c>
      <c r="AF189" s="11">
        <f t="shared" si="38"/>
        <v>39</v>
      </c>
    </row>
    <row r="190" spans="1:32" x14ac:dyDescent="0.2">
      <c r="A190" s="2" t="s">
        <v>569</v>
      </c>
      <c r="B190" s="2" t="s">
        <v>570</v>
      </c>
      <c r="C190" s="1">
        <v>5</v>
      </c>
      <c r="D190" s="3" t="s">
        <v>9</v>
      </c>
      <c r="E190" s="4" t="s">
        <v>571</v>
      </c>
      <c r="F190" s="1">
        <v>490</v>
      </c>
      <c r="G190" s="13">
        <f>VLOOKUP(B190,'[1]高三下(高考)'!$B:$L,10,0)</f>
        <v>117</v>
      </c>
      <c r="H190" s="12" t="str">
        <f>VLOOKUP(B190,'[1]高三下(高考)'!$B:$L,11,0)</f>
        <v>拉初</v>
      </c>
      <c r="I190" s="15">
        <f t="shared" si="26"/>
        <v>97.457627118644069</v>
      </c>
      <c r="J190" s="11">
        <f t="shared" si="27"/>
        <v>32</v>
      </c>
      <c r="K190" s="11">
        <f>VLOOKUP(B190,[1]高三上!$B:$L,10,0)</f>
        <v>105</v>
      </c>
      <c r="L190" s="11" t="str">
        <f>VLOOKUP(B190,[1]高三上!$B:$L,11,0)</f>
        <v>拉初</v>
      </c>
      <c r="M190" s="11">
        <f t="shared" si="28"/>
        <v>113.5593220338983</v>
      </c>
      <c r="N190" s="11">
        <f t="shared" si="29"/>
        <v>23</v>
      </c>
      <c r="O190" s="11">
        <f>VLOOKUP(B190,[1]高二下!$B:$L,10,0)</f>
        <v>96</v>
      </c>
      <c r="P190" s="11" t="str">
        <f>VLOOKUP(B190,[1]高二下!$B:$L,11,0)</f>
        <v>拉初</v>
      </c>
      <c r="Q190" s="11">
        <f t="shared" si="30"/>
        <v>105.64971751412429</v>
      </c>
      <c r="R190" s="11">
        <f t="shared" si="31"/>
        <v>71</v>
      </c>
      <c r="S190" s="11">
        <f>VLOOKUP(B190,[1]高二上!$B:$L,10,0)</f>
        <v>92.5</v>
      </c>
      <c r="T190" s="11" t="str">
        <f>VLOOKUP(B190,[1]高二上!$B:$L,11,0)</f>
        <v>拉初</v>
      </c>
      <c r="U190" s="11">
        <f t="shared" si="32"/>
        <v>89.548022598870062</v>
      </c>
      <c r="V190" s="11">
        <f t="shared" si="33"/>
        <v>91</v>
      </c>
      <c r="W190" s="11">
        <f>VLOOKUP(B190,[1]高一下!$B:$L,10,0)</f>
        <v>98.5</v>
      </c>
      <c r="X190" s="11" t="str">
        <f>VLOOKUP(B190,[1]高一下!$B:$L,11,0)</f>
        <v>拉初</v>
      </c>
      <c r="Y190" s="11">
        <f t="shared" si="34"/>
        <v>108.75706214689265</v>
      </c>
      <c r="Z190" s="11">
        <f t="shared" si="35"/>
        <v>54</v>
      </c>
      <c r="AA190" s="11">
        <f>VLOOKUP(B190,[1]高一上!$B:$K,9,0)</f>
        <v>76.5</v>
      </c>
      <c r="AB190" s="11" t="str">
        <f>VLOOKUP(B190,[1]高一上!$B:$K,10,0)</f>
        <v>李永会</v>
      </c>
      <c r="AC190" s="11">
        <f t="shared" si="36"/>
        <v>76.836158192090394</v>
      </c>
      <c r="AD190" s="11">
        <f t="shared" si="37"/>
        <v>85</v>
      </c>
      <c r="AE190" s="11">
        <f>VLOOKUP(B190,[1]中考!$B:$I,8,0)</f>
        <v>141</v>
      </c>
      <c r="AF190" s="11">
        <f t="shared" si="38"/>
        <v>3</v>
      </c>
    </row>
    <row r="191" spans="1:32" x14ac:dyDescent="0.2">
      <c r="A191" s="2" t="s">
        <v>572</v>
      </c>
      <c r="B191" s="2" t="s">
        <v>573</v>
      </c>
      <c r="C191" s="1">
        <v>5</v>
      </c>
      <c r="D191" s="3" t="s">
        <v>9</v>
      </c>
      <c r="E191" s="4" t="s">
        <v>574</v>
      </c>
      <c r="F191" s="1">
        <v>483</v>
      </c>
      <c r="G191" s="13">
        <f>VLOOKUP(B191,'[1]高三下(高考)'!$B:$L,10,0)</f>
        <v>105</v>
      </c>
      <c r="H191" s="12" t="str">
        <f>VLOOKUP(B191,'[1]高三下(高考)'!$B:$L,11,0)</f>
        <v>拉初</v>
      </c>
      <c r="I191" s="15">
        <f t="shared" si="26"/>
        <v>101.12994350282486</v>
      </c>
      <c r="J191" s="11">
        <f t="shared" si="27"/>
        <v>89</v>
      </c>
      <c r="K191" s="11">
        <f>VLOOKUP(B191,[1]高三上!$B:$L,10,0)</f>
        <v>78.5</v>
      </c>
      <c r="L191" s="11" t="str">
        <f>VLOOKUP(B191,[1]高三上!$B:$L,11,0)</f>
        <v>拉初</v>
      </c>
      <c r="M191" s="11">
        <f t="shared" si="28"/>
        <v>83.333333333333343</v>
      </c>
      <c r="N191" s="11">
        <f t="shared" si="29"/>
        <v>93</v>
      </c>
      <c r="O191" s="11">
        <f>VLOOKUP(B191,[1]高二下!$B:$L,10,0)</f>
        <v>107</v>
      </c>
      <c r="P191" s="11" t="str">
        <f>VLOOKUP(B191,[1]高二下!$B:$L,11,0)</f>
        <v>拉初</v>
      </c>
      <c r="Q191" s="11">
        <f t="shared" si="30"/>
        <v>106.21468926553672</v>
      </c>
      <c r="R191" s="11">
        <f t="shared" si="31"/>
        <v>34</v>
      </c>
      <c r="S191" s="11">
        <f>VLOOKUP(B191,[1]高二上!$B:$L,10,0)</f>
        <v>99</v>
      </c>
      <c r="T191" s="11" t="str">
        <f>VLOOKUP(B191,[1]高二上!$B:$L,11,0)</f>
        <v>拉初</v>
      </c>
      <c r="U191" s="11">
        <f t="shared" si="32"/>
        <v>109.32203389830508</v>
      </c>
      <c r="V191" s="11">
        <f t="shared" si="33"/>
        <v>56</v>
      </c>
      <c r="W191" s="11">
        <f>VLOOKUP(B191,[1]高一下!$B:$L,10,0)</f>
        <v>91.5</v>
      </c>
      <c r="X191" s="11" t="str">
        <f>VLOOKUP(B191,[1]高一下!$B:$L,11,0)</f>
        <v>拉初</v>
      </c>
      <c r="Y191" s="11">
        <f t="shared" si="34"/>
        <v>94.350282485875709</v>
      </c>
      <c r="Z191" s="11">
        <f t="shared" si="35"/>
        <v>89</v>
      </c>
      <c r="AA191" s="11">
        <f>VLOOKUP(B191,[1]高一上!$B:$K,9,0)</f>
        <v>82.5</v>
      </c>
      <c r="AB191" s="11" t="str">
        <f>VLOOKUP(B191,[1]高一上!$B:$K,10,0)</f>
        <v>浦恩玲</v>
      </c>
      <c r="AC191" s="11">
        <f t="shared" si="36"/>
        <v>104.80225988700565</v>
      </c>
      <c r="AD191" s="11">
        <f t="shared" si="37"/>
        <v>69</v>
      </c>
      <c r="AE191" s="11">
        <f>VLOOKUP(B191,[1]中考!$B:$I,8,0)</f>
        <v>118</v>
      </c>
      <c r="AF191" s="11">
        <f t="shared" si="38"/>
        <v>86</v>
      </c>
    </row>
    <row r="192" spans="1:32" x14ac:dyDescent="0.2">
      <c r="A192" s="2" t="s">
        <v>575</v>
      </c>
      <c r="B192" s="2" t="s">
        <v>576</v>
      </c>
      <c r="C192" s="1">
        <v>5</v>
      </c>
      <c r="D192" s="3" t="s">
        <v>9</v>
      </c>
      <c r="E192" s="4" t="s">
        <v>577</v>
      </c>
      <c r="F192" s="1">
        <v>479</v>
      </c>
      <c r="G192" s="13">
        <f>VLOOKUP(B192,'[1]高三下(高考)'!$B:$L,10,0)</f>
        <v>107</v>
      </c>
      <c r="H192" s="12" t="str">
        <f>VLOOKUP(B192,'[1]高三下(高考)'!$B:$L,11,0)</f>
        <v>拉初</v>
      </c>
      <c r="I192" s="15">
        <f t="shared" si="26"/>
        <v>110.16949152542372</v>
      </c>
      <c r="J192" s="11">
        <f t="shared" si="27"/>
        <v>77</v>
      </c>
      <c r="K192" s="11">
        <f>VLOOKUP(B192,[1]高三上!$B:$L,10,0)</f>
        <v>74</v>
      </c>
      <c r="L192" s="11" t="str">
        <f>VLOOKUP(B192,[1]高三上!$B:$L,11,0)</f>
        <v>拉初</v>
      </c>
      <c r="M192" s="11">
        <f t="shared" si="28"/>
        <v>83.898305084745772</v>
      </c>
      <c r="N192" s="11">
        <f t="shared" si="29"/>
        <v>113</v>
      </c>
      <c r="O192" s="11">
        <f>VLOOKUP(B192,[1]高二下!$B:$L,10,0)</f>
        <v>100.5</v>
      </c>
      <c r="P192" s="11" t="str">
        <f>VLOOKUP(B192,[1]高二下!$B:$L,11,0)</f>
        <v>拉初</v>
      </c>
      <c r="Q192" s="11">
        <f t="shared" si="30"/>
        <v>104.80225988700565</v>
      </c>
      <c r="R192" s="11">
        <f t="shared" si="31"/>
        <v>56</v>
      </c>
      <c r="S192" s="11">
        <f>VLOOKUP(B192,[1]高二上!$B:$L,10,0)</f>
        <v>95.5</v>
      </c>
      <c r="T192" s="11" t="str">
        <f>VLOOKUP(B192,[1]高二上!$B:$L,11,0)</f>
        <v>拉初</v>
      </c>
      <c r="U192" s="11">
        <f t="shared" si="32"/>
        <v>103.10734463276836</v>
      </c>
      <c r="V192" s="11">
        <f t="shared" si="33"/>
        <v>73</v>
      </c>
      <c r="W192" s="11">
        <f>VLOOKUP(B192,[1]高一下!$B:$L,10,0)</f>
        <v>92.5</v>
      </c>
      <c r="X192" s="11" t="str">
        <f>VLOOKUP(B192,[1]高一下!$B:$L,11,0)</f>
        <v>拉初</v>
      </c>
      <c r="Y192" s="11">
        <f t="shared" si="34"/>
        <v>108.75706214689265</v>
      </c>
      <c r="Z192" s="11">
        <f t="shared" si="35"/>
        <v>84</v>
      </c>
      <c r="AA192" s="11">
        <f>VLOOKUP(B192,[1]高一上!$B:$K,9,0)</f>
        <v>70</v>
      </c>
      <c r="AB192" s="11" t="str">
        <f>VLOOKUP(B192,[1]高一上!$B:$K,10,0)</f>
        <v>李永会</v>
      </c>
      <c r="AC192" s="11">
        <f t="shared" si="36"/>
        <v>85.31073446327683</v>
      </c>
      <c r="AD192" s="11">
        <f t="shared" si="37"/>
        <v>115</v>
      </c>
      <c r="AE192" s="11">
        <f>VLOOKUP(B192,[1]中考!$B:$I,8,0)</f>
        <v>123</v>
      </c>
      <c r="AF192" s="11">
        <f t="shared" si="38"/>
        <v>63</v>
      </c>
    </row>
    <row r="193" spans="1:32" x14ac:dyDescent="0.2">
      <c r="A193" s="2" t="s">
        <v>578</v>
      </c>
      <c r="B193" s="2" t="s">
        <v>579</v>
      </c>
      <c r="C193" s="1">
        <v>5</v>
      </c>
      <c r="D193" s="3" t="s">
        <v>9</v>
      </c>
      <c r="E193" s="4" t="s">
        <v>580</v>
      </c>
      <c r="F193" s="1">
        <v>474</v>
      </c>
      <c r="G193" s="13">
        <f>VLOOKUP(B193,'[1]高三下(高考)'!$B:$L,10,0)</f>
        <v>70</v>
      </c>
      <c r="H193" s="12" t="str">
        <f>VLOOKUP(B193,'[1]高三下(高考)'!$B:$L,11,0)</f>
        <v>拉初</v>
      </c>
      <c r="I193" s="15">
        <f t="shared" si="26"/>
        <v>97.740112994350284</v>
      </c>
      <c r="J193" s="11">
        <f t="shared" si="27"/>
        <v>236</v>
      </c>
      <c r="K193" s="11">
        <f>VLOOKUP(B193,[1]高三上!$B:$L,10,0)</f>
        <v>44.5</v>
      </c>
      <c r="L193" s="11" t="str">
        <f>VLOOKUP(B193,[1]高三上!$B:$L,11,0)</f>
        <v>拉初</v>
      </c>
      <c r="M193" s="11">
        <f t="shared" si="28"/>
        <v>71.751412429378533</v>
      </c>
      <c r="N193" s="11">
        <f t="shared" si="29"/>
        <v>228</v>
      </c>
      <c r="O193" s="11">
        <f>VLOOKUP(B193,[1]高二下!$B:$L,10,0)</f>
        <v>81</v>
      </c>
      <c r="P193" s="11" t="str">
        <f>VLOOKUP(B193,[1]高二下!$B:$L,11,0)</f>
        <v>拉初</v>
      </c>
      <c r="Q193" s="11">
        <f t="shared" si="30"/>
        <v>140.11299435028249</v>
      </c>
      <c r="R193" s="11">
        <f t="shared" si="31"/>
        <v>128</v>
      </c>
      <c r="S193" s="11">
        <f>VLOOKUP(B193,[1]高二上!$B:$L,10,0)</f>
        <v>52</v>
      </c>
      <c r="T193" s="11" t="str">
        <f>VLOOKUP(B193,[1]高二上!$B:$L,11,0)</f>
        <v>拉初</v>
      </c>
      <c r="U193" s="11">
        <f t="shared" si="32"/>
        <v>88.700564971751419</v>
      </c>
      <c r="V193" s="11">
        <f t="shared" si="33"/>
        <v>270</v>
      </c>
      <c r="W193" s="11">
        <f>VLOOKUP(B193,[1]高一下!$B:$L,10,0)</f>
        <v>59</v>
      </c>
      <c r="X193" s="11" t="str">
        <f>VLOOKUP(B193,[1]高一下!$B:$L,11,0)</f>
        <v>拉初</v>
      </c>
      <c r="Y193" s="11">
        <f t="shared" si="34"/>
        <v>98.022598870056498</v>
      </c>
      <c r="Z193" s="11">
        <f t="shared" si="35"/>
        <v>230</v>
      </c>
      <c r="AA193" s="11">
        <f>VLOOKUP(B193,[1]高一上!$B:$K,9,0)</f>
        <v>52.5</v>
      </c>
      <c r="AB193" s="11" t="str">
        <f>VLOOKUP(B193,[1]高一上!$B:$K,10,0)</f>
        <v>朱恩凡</v>
      </c>
      <c r="AC193" s="11">
        <f t="shared" si="36"/>
        <v>92.090395480225993</v>
      </c>
      <c r="AD193" s="11">
        <f t="shared" si="37"/>
        <v>223</v>
      </c>
      <c r="AE193" s="11">
        <f>VLOOKUP(B193,[1]中考!$B:$I,8,0)</f>
        <v>97</v>
      </c>
      <c r="AF193" s="11">
        <f t="shared" si="38"/>
        <v>195</v>
      </c>
    </row>
    <row r="194" spans="1:32" x14ac:dyDescent="0.2">
      <c r="A194" s="2" t="s">
        <v>581</v>
      </c>
      <c r="B194" s="2" t="s">
        <v>582</v>
      </c>
      <c r="C194" s="1">
        <v>5</v>
      </c>
      <c r="D194" s="3" t="s">
        <v>9</v>
      </c>
      <c r="E194" s="4" t="s">
        <v>583</v>
      </c>
      <c r="F194" s="1">
        <v>473</v>
      </c>
      <c r="G194" s="13">
        <f>VLOOKUP(B194,'[1]高三下(高考)'!$B:$L,10,0)</f>
        <v>117</v>
      </c>
      <c r="H194" s="12" t="str">
        <f>VLOOKUP(B194,'[1]高三下(高考)'!$B:$L,11,0)</f>
        <v>拉初</v>
      </c>
      <c r="I194" s="15">
        <f t="shared" si="26"/>
        <v>102.25988700564972</v>
      </c>
      <c r="J194" s="11">
        <f t="shared" si="27"/>
        <v>32</v>
      </c>
      <c r="K194" s="11">
        <f>VLOOKUP(B194,[1]高三上!$B:$L,10,0)</f>
        <v>97</v>
      </c>
      <c r="L194" s="11" t="str">
        <f>VLOOKUP(B194,[1]高三上!$B:$L,11,0)</f>
        <v>拉初</v>
      </c>
      <c r="M194" s="11">
        <f t="shared" si="28"/>
        <v>97.457627118644069</v>
      </c>
      <c r="N194" s="11">
        <f t="shared" si="29"/>
        <v>40</v>
      </c>
      <c r="O194" s="11">
        <f>VLOOKUP(B194,[1]高二下!$B:$L,10,0)</f>
        <v>108</v>
      </c>
      <c r="P194" s="11" t="str">
        <f>VLOOKUP(B194,[1]高二下!$B:$L,11,0)</f>
        <v>拉初</v>
      </c>
      <c r="Q194" s="11">
        <f t="shared" si="30"/>
        <v>103.954802259887</v>
      </c>
      <c r="R194" s="11">
        <f t="shared" si="31"/>
        <v>31</v>
      </c>
      <c r="S194" s="11">
        <f>VLOOKUP(B194,[1]高二上!$B:$L,10,0)</f>
        <v>102</v>
      </c>
      <c r="T194" s="11" t="str">
        <f>VLOOKUP(B194,[1]高二上!$B:$L,11,0)</f>
        <v>拉初</v>
      </c>
      <c r="U194" s="11">
        <f t="shared" si="32"/>
        <v>97.740112994350284</v>
      </c>
      <c r="V194" s="11">
        <f t="shared" si="33"/>
        <v>45</v>
      </c>
      <c r="W194" s="11">
        <f>VLOOKUP(B194,[1]高一下!$B:$L,10,0)</f>
        <v>105</v>
      </c>
      <c r="X194" s="11" t="str">
        <f>VLOOKUP(B194,[1]高一下!$B:$L,11,0)</f>
        <v>拉初</v>
      </c>
      <c r="Y194" s="11">
        <f t="shared" si="34"/>
        <v>101.12994350282486</v>
      </c>
      <c r="Z194" s="11">
        <f t="shared" si="35"/>
        <v>37</v>
      </c>
      <c r="AA194" s="11">
        <f>VLOOKUP(B194,[1]高一上!$B:$K,9,0)</f>
        <v>90</v>
      </c>
      <c r="AB194" s="11" t="str">
        <f>VLOOKUP(B194,[1]高一上!$B:$K,10,0)</f>
        <v>李永会</v>
      </c>
      <c r="AC194" s="11">
        <f t="shared" si="36"/>
        <v>90.112994350282491</v>
      </c>
      <c r="AD194" s="11">
        <f t="shared" si="37"/>
        <v>41</v>
      </c>
      <c r="AE194" s="11">
        <f>VLOOKUP(B194,[1]中考!$B:$I,8,0)</f>
        <v>137</v>
      </c>
      <c r="AF194" s="11">
        <f t="shared" si="38"/>
        <v>6</v>
      </c>
    </row>
    <row r="195" spans="1:32" x14ac:dyDescent="0.2">
      <c r="A195" s="2" t="s">
        <v>584</v>
      </c>
      <c r="B195" s="2" t="s">
        <v>585</v>
      </c>
      <c r="C195" s="1">
        <v>5</v>
      </c>
      <c r="D195" s="3" t="s">
        <v>9</v>
      </c>
      <c r="E195" s="4" t="s">
        <v>586</v>
      </c>
      <c r="F195" s="1">
        <v>466</v>
      </c>
      <c r="G195" s="13">
        <f>VLOOKUP(B195,'[1]高三下(高考)'!$B:$L,10,0)</f>
        <v>92</v>
      </c>
      <c r="H195" s="12" t="str">
        <f>VLOOKUP(B195,'[1]高三下(高考)'!$B:$L,11,0)</f>
        <v>拉初</v>
      </c>
      <c r="I195" s="15">
        <f t="shared" si="26"/>
        <v>90.960451977401135</v>
      </c>
      <c r="J195" s="11">
        <f t="shared" si="27"/>
        <v>152</v>
      </c>
      <c r="K195" s="11">
        <f>VLOOKUP(B195,[1]高三上!$B:$L,10,0)</f>
        <v>71.5</v>
      </c>
      <c r="L195" s="11" t="str">
        <f>VLOOKUP(B195,[1]高三上!$B:$L,11,0)</f>
        <v>拉初</v>
      </c>
      <c r="M195" s="11">
        <f t="shared" si="28"/>
        <v>106.77966101694915</v>
      </c>
      <c r="N195" s="11">
        <f t="shared" si="29"/>
        <v>120</v>
      </c>
      <c r="O195" s="11">
        <f>VLOOKUP(B195,[1]高二下!$B:$L,10,0)</f>
        <v>77.5</v>
      </c>
      <c r="P195" s="11" t="str">
        <f>VLOOKUP(B195,[1]高二下!$B:$L,11,0)</f>
        <v>拉初</v>
      </c>
      <c r="Q195" s="11">
        <f t="shared" si="30"/>
        <v>100.84745762711864</v>
      </c>
      <c r="R195" s="11">
        <f t="shared" si="31"/>
        <v>144</v>
      </c>
      <c r="S195" s="11">
        <f>VLOOKUP(B195,[1]高二上!$B:$L,10,0)</f>
        <v>78.5</v>
      </c>
      <c r="T195" s="11" t="str">
        <f>VLOOKUP(B195,[1]高二上!$B:$L,11,0)</f>
        <v>拉初</v>
      </c>
      <c r="U195" s="11">
        <f t="shared" si="32"/>
        <v>120.62146892655367</v>
      </c>
      <c r="V195" s="11">
        <f t="shared" si="33"/>
        <v>147</v>
      </c>
      <c r="W195" s="11">
        <f>VLOOKUP(B195,[1]高一下!$B:$L,10,0)</f>
        <v>60.5</v>
      </c>
      <c r="X195" s="11" t="str">
        <f>VLOOKUP(B195,[1]高一下!$B:$L,11,0)</f>
        <v>拉初</v>
      </c>
      <c r="Y195" s="11">
        <f t="shared" si="34"/>
        <v>109.32203389830508</v>
      </c>
      <c r="Z195" s="11">
        <f t="shared" si="35"/>
        <v>220</v>
      </c>
      <c r="AA195" s="11">
        <f>VLOOKUP(B195,[1]高一上!$B:$K,9,0)</f>
        <v>46.5</v>
      </c>
      <c r="AB195" s="11" t="str">
        <f>VLOOKUP(B195,[1]高一上!$B:$K,10,0)</f>
        <v>浦恩玲</v>
      </c>
      <c r="AC195" s="11">
        <f t="shared" si="36"/>
        <v>97.740112994350284</v>
      </c>
      <c r="AD195" s="11">
        <f t="shared" si="37"/>
        <v>253</v>
      </c>
      <c r="AE195" s="11">
        <f>VLOOKUP(B195,[1]中考!$B:$I,8,0)</f>
        <v>85</v>
      </c>
      <c r="AF195" s="11">
        <f t="shared" si="38"/>
        <v>245</v>
      </c>
    </row>
    <row r="196" spans="1:32" x14ac:dyDescent="0.2">
      <c r="A196" s="2" t="s">
        <v>587</v>
      </c>
      <c r="B196" s="2" t="s">
        <v>588</v>
      </c>
      <c r="C196" s="1">
        <v>5</v>
      </c>
      <c r="D196" s="3" t="s">
        <v>9</v>
      </c>
      <c r="E196" s="4" t="s">
        <v>589</v>
      </c>
      <c r="F196" s="1">
        <v>465</v>
      </c>
      <c r="G196" s="13">
        <f>VLOOKUP(B196,'[1]高三下(高考)'!$B:$L,10,0)</f>
        <v>115</v>
      </c>
      <c r="H196" s="12" t="str">
        <f>VLOOKUP(B196,'[1]高三下(高考)'!$B:$L,11,0)</f>
        <v>拉初</v>
      </c>
      <c r="I196" s="15">
        <f t="shared" ref="I196:I259" si="39">IF(OR(G196=0,K196=0),100,(((N196-J196)/COUNTIF(D:D,D196))*100)+100)</f>
        <v>107.06214689265536</v>
      </c>
      <c r="J196" s="11">
        <f t="shared" ref="J196:J259" si="40">RANK(G196,$G$3:$G$356,0)</f>
        <v>39</v>
      </c>
      <c r="K196" s="11">
        <f>VLOOKUP(B196,[1]高三上!$B:$L,10,0)</f>
        <v>86</v>
      </c>
      <c r="L196" s="11" t="str">
        <f>VLOOKUP(B196,[1]高三上!$B:$L,11,0)</f>
        <v>拉初</v>
      </c>
      <c r="M196" s="11">
        <f t="shared" ref="M196:M259" si="41">IF(OR(O196=0,K196=0),100,(((R196-N196)/COUNTIF(D:D,D196))*100)+100)</f>
        <v>99.152542372881356</v>
      </c>
      <c r="N196" s="11">
        <f t="shared" ref="N196:N259" si="42">RANK(K196,$K$3:$K$356,0)</f>
        <v>64</v>
      </c>
      <c r="O196" s="11">
        <f>VLOOKUP(B196,[1]高二下!$B:$L,10,0)</f>
        <v>98.5</v>
      </c>
      <c r="P196" s="11" t="str">
        <f>VLOOKUP(B196,[1]高二下!$B:$L,11,0)</f>
        <v>拉初</v>
      </c>
      <c r="Q196" s="11">
        <f t="shared" ref="Q196:Q259" si="43">IF(OR(O196=0,S196=0),100,(((V196-R196)/COUNTIF(D:D,D196))*100)+100)</f>
        <v>101.12994350282486</v>
      </c>
      <c r="R196" s="11">
        <f t="shared" ref="R196:R259" si="44">RANK(O196,$O$3:$O$356,0)</f>
        <v>61</v>
      </c>
      <c r="S196" s="11">
        <f>VLOOKUP(B196,[1]高二上!$B:$L,10,0)</f>
        <v>97.5</v>
      </c>
      <c r="T196" s="11" t="str">
        <f>VLOOKUP(B196,[1]高二上!$B:$L,11,0)</f>
        <v>拉初</v>
      </c>
      <c r="U196" s="11">
        <f t="shared" ref="U196:U259" si="45">IF(OR(W196=0,S196=0),100,(((Z196-V196)/COUNTIF(D:D,D196))*100)+100)</f>
        <v>111.29943502824858</v>
      </c>
      <c r="V196" s="11">
        <f t="shared" ref="V196:V259" si="46">RANK(S196,$S$3:$S$356,0)</f>
        <v>65</v>
      </c>
      <c r="W196" s="11">
        <f>VLOOKUP(B196,[1]高一下!$B:$L,10,0)</f>
        <v>87</v>
      </c>
      <c r="X196" s="11" t="str">
        <f>VLOOKUP(B196,[1]高一下!$B:$L,11,0)</f>
        <v>拉初</v>
      </c>
      <c r="Y196" s="11">
        <f t="shared" ref="Y196:Y259" si="47">IF(OR(W196=0,AA196=0),100,(((AD196-Z196)/COUNTIF(D:D,D196))*100)+100)</f>
        <v>111.86440677966101</v>
      </c>
      <c r="Z196" s="11">
        <f t="shared" ref="Z196:Z259" si="48">RANK(W196,$W$3:$W$356,0)</f>
        <v>105</v>
      </c>
      <c r="AA196" s="11">
        <f>VLOOKUP(B196,[1]高一上!$B:$K,9,0)</f>
        <v>64.5</v>
      </c>
      <c r="AB196" s="11" t="str">
        <f>VLOOKUP(B196,[1]高一上!$B:$K,10,0)</f>
        <v>浦恩玲</v>
      </c>
      <c r="AC196" s="11">
        <f t="shared" ref="AC196:AC259" si="49">IF(OR(AE196=0,AA196=0),100,(((AF196-AD196)/COUNTIF(D:D,D196))*100)+100)</f>
        <v>62.146892655367232</v>
      </c>
      <c r="AD196" s="11">
        <f t="shared" ref="AD196:AD259" si="50">RANK(AA196,$AA$3:$AA$356,0)</f>
        <v>147</v>
      </c>
      <c r="AE196" s="11">
        <f>VLOOKUP(B196,[1]中考!$B:$I,8,0)</f>
        <v>134</v>
      </c>
      <c r="AF196" s="11">
        <f t="shared" ref="AF196:AF259" si="51">RANK(AE196,AE196:AE549,0)</f>
        <v>13</v>
      </c>
    </row>
    <row r="197" spans="1:32" x14ac:dyDescent="0.2">
      <c r="A197" s="2" t="s">
        <v>590</v>
      </c>
      <c r="B197" s="2" t="s">
        <v>591</v>
      </c>
      <c r="C197" s="1">
        <v>5</v>
      </c>
      <c r="D197" s="3" t="s">
        <v>9</v>
      </c>
      <c r="E197" s="4" t="s">
        <v>592</v>
      </c>
      <c r="F197" s="1">
        <v>458</v>
      </c>
      <c r="G197" s="13">
        <f>VLOOKUP(B197,'[1]高三下(高考)'!$B:$L,10,0)</f>
        <v>69</v>
      </c>
      <c r="H197" s="12" t="str">
        <f>VLOOKUP(B197,'[1]高三下(高考)'!$B:$L,11,0)</f>
        <v>拉初</v>
      </c>
      <c r="I197" s="15">
        <f t="shared" si="39"/>
        <v>101.41242937853107</v>
      </c>
      <c r="J197" s="11">
        <f t="shared" si="40"/>
        <v>241</v>
      </c>
      <c r="K197" s="11">
        <f>VLOOKUP(B197,[1]高三上!$B:$L,10,0)</f>
        <v>39.5</v>
      </c>
      <c r="L197" s="11" t="str">
        <f>VLOOKUP(B197,[1]高三上!$B:$L,11,0)</f>
        <v>拉初</v>
      </c>
      <c r="M197" s="11">
        <f t="shared" si="41"/>
        <v>90.960451977401135</v>
      </c>
      <c r="N197" s="11">
        <f t="shared" si="42"/>
        <v>246</v>
      </c>
      <c r="O197" s="11">
        <f>VLOOKUP(B197,[1]高二下!$B:$L,10,0)</f>
        <v>59</v>
      </c>
      <c r="P197" s="11" t="str">
        <f>VLOOKUP(B197,[1]高二下!$B:$L,11,0)</f>
        <v>拉初</v>
      </c>
      <c r="Q197" s="11">
        <f t="shared" si="43"/>
        <v>112.14689265536722</v>
      </c>
      <c r="R197" s="11">
        <f t="shared" si="44"/>
        <v>214</v>
      </c>
      <c r="S197" s="11">
        <f>VLOOKUP(B197,[1]高二上!$B:$L,10,0)</f>
        <v>55</v>
      </c>
      <c r="T197" s="11" t="str">
        <f>VLOOKUP(B197,[1]高二上!$B:$L,11,0)</f>
        <v>拉初</v>
      </c>
      <c r="U197" s="11">
        <f t="shared" si="45"/>
        <v>100.56497175141243</v>
      </c>
      <c r="V197" s="11">
        <f t="shared" si="46"/>
        <v>257</v>
      </c>
      <c r="W197" s="11">
        <f>VLOOKUP(B197,[1]高一下!$B:$L,10,0)</f>
        <v>50.5</v>
      </c>
      <c r="X197" s="11" t="str">
        <f>VLOOKUP(B197,[1]高一下!$B:$L,11,0)</f>
        <v>拉初</v>
      </c>
      <c r="Y197" s="11">
        <f t="shared" si="47"/>
        <v>98.305084745762713</v>
      </c>
      <c r="Z197" s="11">
        <f t="shared" si="48"/>
        <v>259</v>
      </c>
      <c r="AA197" s="11">
        <f>VLOOKUP(B197,[1]高一上!$B:$K,9,0)</f>
        <v>46.5</v>
      </c>
      <c r="AB197" s="11" t="str">
        <f>VLOOKUP(B197,[1]高一上!$B:$K,10,0)</f>
        <v>张福琴</v>
      </c>
      <c r="AC197" s="11">
        <f t="shared" si="49"/>
        <v>101.12994350282486</v>
      </c>
      <c r="AD197" s="11">
        <f t="shared" si="50"/>
        <v>253</v>
      </c>
      <c r="AE197" s="11">
        <f>VLOOKUP(B197,[1]中考!$B:$I,8,0)</f>
        <v>81</v>
      </c>
      <c r="AF197" s="11">
        <f t="shared" si="51"/>
        <v>257</v>
      </c>
    </row>
    <row r="198" spans="1:32" x14ac:dyDescent="0.2">
      <c r="A198" s="2" t="s">
        <v>593</v>
      </c>
      <c r="B198" s="2" t="s">
        <v>594</v>
      </c>
      <c r="C198" s="1">
        <v>5</v>
      </c>
      <c r="D198" s="3" t="s">
        <v>9</v>
      </c>
      <c r="E198" s="4" t="s">
        <v>595</v>
      </c>
      <c r="F198" s="1">
        <v>447</v>
      </c>
      <c r="G198" s="13">
        <f>VLOOKUP(B198,'[1]高三下(高考)'!$B:$L,10,0)</f>
        <v>110</v>
      </c>
      <c r="H198" s="12" t="str">
        <f>VLOOKUP(B198,'[1]高三下(高考)'!$B:$L,11,0)</f>
        <v>拉初</v>
      </c>
      <c r="I198" s="15">
        <f t="shared" si="39"/>
        <v>126.83615819209039</v>
      </c>
      <c r="J198" s="11">
        <f t="shared" si="40"/>
        <v>66</v>
      </c>
      <c r="K198" s="11">
        <f>VLOOKUP(B198,[1]高三上!$B:$L,10,0)</f>
        <v>60.5</v>
      </c>
      <c r="L198" s="11" t="str">
        <f>VLOOKUP(B198,[1]高三上!$B:$L,11,0)</f>
        <v>拉初</v>
      </c>
      <c r="M198" s="11">
        <f t="shared" si="41"/>
        <v>79.943502824858754</v>
      </c>
      <c r="N198" s="11">
        <f t="shared" si="42"/>
        <v>161</v>
      </c>
      <c r="O198" s="11">
        <f>VLOOKUP(B198,[1]高二下!$B:$L,10,0)</f>
        <v>90.5</v>
      </c>
      <c r="P198" s="11" t="str">
        <f>VLOOKUP(B198,[1]高二下!$B:$L,11,0)</f>
        <v>拉初</v>
      </c>
      <c r="Q198" s="11">
        <f t="shared" si="43"/>
        <v>98.870056497175142</v>
      </c>
      <c r="R198" s="11">
        <f t="shared" si="44"/>
        <v>90</v>
      </c>
      <c r="S198" s="11">
        <f>VLOOKUP(B198,[1]高二上!$B:$L,10,0)</f>
        <v>93.5</v>
      </c>
      <c r="T198" s="11" t="str">
        <f>VLOOKUP(B198,[1]高二上!$B:$L,11,0)</f>
        <v>拉初</v>
      </c>
      <c r="U198" s="11">
        <f t="shared" si="45"/>
        <v>107.34463276836158</v>
      </c>
      <c r="V198" s="11">
        <f t="shared" si="46"/>
        <v>86</v>
      </c>
      <c r="W198" s="11">
        <f>VLOOKUP(B198,[1]高一下!$B:$L,10,0)</f>
        <v>86</v>
      </c>
      <c r="X198" s="11" t="str">
        <f>VLOOKUP(B198,[1]高一下!$B:$L,11,0)</f>
        <v>拉初</v>
      </c>
      <c r="Y198" s="11">
        <f t="shared" si="47"/>
        <v>107.90960451977401</v>
      </c>
      <c r="Z198" s="11">
        <f t="shared" si="48"/>
        <v>112</v>
      </c>
      <c r="AA198" s="11">
        <f>VLOOKUP(B198,[1]高一上!$B:$K,9,0)</f>
        <v>65.5</v>
      </c>
      <c r="AB198" s="11" t="str">
        <f>VLOOKUP(B198,[1]高一上!$B:$K,10,0)</f>
        <v>张福琴</v>
      </c>
      <c r="AC198" s="11">
        <f t="shared" si="49"/>
        <v>84.463276836158187</v>
      </c>
      <c r="AD198" s="11">
        <f t="shared" si="50"/>
        <v>140</v>
      </c>
      <c r="AE198" s="11">
        <f>VLOOKUP(B198,[1]中考!$B:$I,8,0)</f>
        <v>118</v>
      </c>
      <c r="AF198" s="11">
        <f t="shared" si="51"/>
        <v>85</v>
      </c>
    </row>
    <row r="199" spans="1:32" x14ac:dyDescent="0.2">
      <c r="A199" s="2" t="s">
        <v>596</v>
      </c>
      <c r="B199" s="2" t="s">
        <v>597</v>
      </c>
      <c r="C199" s="1">
        <v>5</v>
      </c>
      <c r="D199" s="3" t="s">
        <v>9</v>
      </c>
      <c r="E199" s="4" t="s">
        <v>598</v>
      </c>
      <c r="F199" s="1">
        <v>446</v>
      </c>
      <c r="G199" s="13">
        <f>VLOOKUP(B199,'[1]高三下(高考)'!$B:$L,10,0)</f>
        <v>94</v>
      </c>
      <c r="H199" s="12" t="str">
        <f>VLOOKUP(B199,'[1]高三下(高考)'!$B:$L,11,0)</f>
        <v>拉初</v>
      </c>
      <c r="I199" s="15">
        <f t="shared" si="39"/>
        <v>123.44632768361582</v>
      </c>
      <c r="J199" s="11">
        <f t="shared" si="40"/>
        <v>138</v>
      </c>
      <c r="K199" s="11">
        <f>VLOOKUP(B199,[1]高三上!$B:$L,10,0)</f>
        <v>46.5</v>
      </c>
      <c r="L199" s="11" t="str">
        <f>VLOOKUP(B199,[1]高三上!$B:$L,11,0)</f>
        <v>拉初</v>
      </c>
      <c r="M199" s="11">
        <f t="shared" si="41"/>
        <v>84.180790960451972</v>
      </c>
      <c r="N199" s="11">
        <f t="shared" si="42"/>
        <v>221</v>
      </c>
      <c r="O199" s="11">
        <f>VLOOKUP(B199,[1]高二下!$B:$L,10,0)</f>
        <v>71</v>
      </c>
      <c r="P199" s="11" t="str">
        <f>VLOOKUP(B199,[1]高二下!$B:$L,11,0)</f>
        <v>拉初</v>
      </c>
      <c r="Q199" s="11">
        <f t="shared" si="43"/>
        <v>129.09604519774012</v>
      </c>
      <c r="R199" s="11">
        <f t="shared" si="44"/>
        <v>165</v>
      </c>
      <c r="S199" s="11">
        <f>VLOOKUP(B199,[1]高二上!$B:$L,10,0)</f>
        <v>52.5</v>
      </c>
      <c r="T199" s="11" t="str">
        <f>VLOOKUP(B199,[1]高二上!$B:$L,11,0)</f>
        <v>拉初</v>
      </c>
      <c r="U199" s="11">
        <f t="shared" si="45"/>
        <v>76.55367231638418</v>
      </c>
      <c r="V199" s="11">
        <f t="shared" si="46"/>
        <v>268</v>
      </c>
      <c r="W199" s="11">
        <f>VLOOKUP(B199,[1]高一下!$B:$L,10,0)</f>
        <v>68</v>
      </c>
      <c r="X199" s="11" t="str">
        <f>VLOOKUP(B199,[1]高一下!$B:$L,11,0)</f>
        <v>拉初</v>
      </c>
      <c r="Y199" s="11">
        <f t="shared" si="47"/>
        <v>101.12994350282486</v>
      </c>
      <c r="Z199" s="11">
        <f t="shared" si="48"/>
        <v>185</v>
      </c>
      <c r="AA199" s="11">
        <f>VLOOKUP(B199,[1]高一上!$B:$K,9,0)</f>
        <v>57</v>
      </c>
      <c r="AB199" s="11" t="str">
        <f>VLOOKUP(B199,[1]高一上!$B:$K,10,0)</f>
        <v>李永会</v>
      </c>
      <c r="AC199" s="11">
        <f t="shared" si="49"/>
        <v>80.225988700564969</v>
      </c>
      <c r="AD199" s="11">
        <f t="shared" si="50"/>
        <v>189</v>
      </c>
      <c r="AE199" s="11">
        <f>VLOOKUP(B199,[1]中考!$B:$I,8,0)</f>
        <v>111</v>
      </c>
      <c r="AF199" s="11">
        <f t="shared" si="51"/>
        <v>119</v>
      </c>
    </row>
    <row r="200" spans="1:32" x14ac:dyDescent="0.2">
      <c r="A200" s="2" t="s">
        <v>599</v>
      </c>
      <c r="B200" s="2" t="s">
        <v>600</v>
      </c>
      <c r="C200" s="1">
        <v>5</v>
      </c>
      <c r="D200" s="3" t="s">
        <v>9</v>
      </c>
      <c r="E200" s="4" t="s">
        <v>601</v>
      </c>
      <c r="F200" s="1">
        <v>442</v>
      </c>
      <c r="G200" s="13">
        <f>VLOOKUP(B200,'[1]高三下(高考)'!$B:$L,10,0)</f>
        <v>94</v>
      </c>
      <c r="H200" s="12" t="str">
        <f>VLOOKUP(B200,'[1]高三下(高考)'!$B:$L,11,0)</f>
        <v>拉初</v>
      </c>
      <c r="I200" s="15">
        <f t="shared" si="39"/>
        <v>126.83615819209039</v>
      </c>
      <c r="J200" s="11">
        <f t="shared" si="40"/>
        <v>138</v>
      </c>
      <c r="K200" s="11">
        <f>VLOOKUP(B200,[1]高三上!$B:$L,10,0)</f>
        <v>44</v>
      </c>
      <c r="L200" s="11" t="str">
        <f>VLOOKUP(B200,[1]高三上!$B:$L,11,0)</f>
        <v>拉初</v>
      </c>
      <c r="M200" s="11">
        <f t="shared" si="41"/>
        <v>106.49717514124293</v>
      </c>
      <c r="N200" s="11">
        <f t="shared" si="42"/>
        <v>233</v>
      </c>
      <c r="O200" s="11">
        <f>VLOOKUP(B200,[1]高二下!$B:$L,10,0)</f>
        <v>49.5</v>
      </c>
      <c r="P200" s="11" t="str">
        <f>VLOOKUP(B200,[1]高二下!$B:$L,11,0)</f>
        <v>拉初</v>
      </c>
      <c r="Q200" s="11">
        <f t="shared" si="43"/>
        <v>70.903954802259889</v>
      </c>
      <c r="R200" s="11">
        <f t="shared" si="44"/>
        <v>256</v>
      </c>
      <c r="S200" s="11">
        <f>VLOOKUP(B200,[1]高二上!$B:$L,10,0)</f>
        <v>77.5</v>
      </c>
      <c r="T200" s="11" t="str">
        <f>VLOOKUP(B200,[1]高二上!$B:$L,11,0)</f>
        <v>拉初</v>
      </c>
      <c r="U200" s="11">
        <f t="shared" si="45"/>
        <v>124.57627118644068</v>
      </c>
      <c r="V200" s="11">
        <f t="shared" si="46"/>
        <v>153</v>
      </c>
      <c r="W200" s="11">
        <f>VLOOKUP(B200,[1]高一下!$B:$L,10,0)</f>
        <v>55.5</v>
      </c>
      <c r="X200" s="11" t="str">
        <f>VLOOKUP(B200,[1]高一下!$B:$L,11,0)</f>
        <v>拉初</v>
      </c>
      <c r="Y200" s="11">
        <f t="shared" si="47"/>
        <v>83.333333333333343</v>
      </c>
      <c r="Z200" s="11">
        <f t="shared" si="48"/>
        <v>240</v>
      </c>
      <c r="AA200" s="11">
        <f>VLOOKUP(B200,[1]高一上!$B:$K,9,0)</f>
        <v>58</v>
      </c>
      <c r="AB200" s="11" t="str">
        <f>VLOOKUP(B200,[1]高一上!$B:$K,10,0)</f>
        <v>浦恩玲</v>
      </c>
      <c r="AC200" s="11">
        <f t="shared" si="49"/>
        <v>73.44632768361582</v>
      </c>
      <c r="AD200" s="11">
        <f t="shared" si="50"/>
        <v>181</v>
      </c>
      <c r="AE200" s="11">
        <f>VLOOKUP(B200,[1]中考!$B:$I,8,0)</f>
        <v>118</v>
      </c>
      <c r="AF200" s="11">
        <f t="shared" si="51"/>
        <v>87</v>
      </c>
    </row>
    <row r="201" spans="1:32" x14ac:dyDescent="0.2">
      <c r="A201" s="2" t="s">
        <v>602</v>
      </c>
      <c r="B201" s="2" t="s">
        <v>603</v>
      </c>
      <c r="C201" s="1">
        <v>5</v>
      </c>
      <c r="D201" s="3" t="s">
        <v>9</v>
      </c>
      <c r="E201" s="4" t="s">
        <v>604</v>
      </c>
      <c r="F201" s="1">
        <v>441</v>
      </c>
      <c r="G201" s="13">
        <f>VLOOKUP(B201,'[1]高三下(高考)'!$B:$L,10,0)</f>
        <v>82</v>
      </c>
      <c r="H201" s="12" t="str">
        <f>VLOOKUP(B201,'[1]高三下(高考)'!$B:$L,11,0)</f>
        <v>拉初</v>
      </c>
      <c r="I201" s="15">
        <f t="shared" si="39"/>
        <v>92.090395480225993</v>
      </c>
      <c r="J201" s="11">
        <f t="shared" si="40"/>
        <v>198</v>
      </c>
      <c r="K201" s="11">
        <f>VLOOKUP(B201,[1]高三上!$B:$L,10,0)</f>
        <v>58</v>
      </c>
      <c r="L201" s="11" t="str">
        <f>VLOOKUP(B201,[1]高三上!$B:$L,11,0)</f>
        <v>拉初</v>
      </c>
      <c r="M201" s="11">
        <f t="shared" si="41"/>
        <v>96.89265536723164</v>
      </c>
      <c r="N201" s="11">
        <f t="shared" si="42"/>
        <v>170</v>
      </c>
      <c r="O201" s="11">
        <f>VLOOKUP(B201,[1]高二下!$B:$L,10,0)</f>
        <v>72.5</v>
      </c>
      <c r="P201" s="11" t="str">
        <f>VLOOKUP(B201,[1]高二下!$B:$L,11,0)</f>
        <v>拉初</v>
      </c>
      <c r="Q201" s="11">
        <f t="shared" si="43"/>
        <v>102.82485875706215</v>
      </c>
      <c r="R201" s="11">
        <f t="shared" si="44"/>
        <v>159</v>
      </c>
      <c r="S201" s="11">
        <f>VLOOKUP(B201,[1]高二上!$B:$L,10,0)</f>
        <v>73</v>
      </c>
      <c r="T201" s="11" t="str">
        <f>VLOOKUP(B201,[1]高二上!$B:$L,11,0)</f>
        <v>拉初</v>
      </c>
      <c r="U201" s="11">
        <f t="shared" si="45"/>
        <v>93.220338983050851</v>
      </c>
      <c r="V201" s="11">
        <f t="shared" si="46"/>
        <v>169</v>
      </c>
      <c r="W201" s="11">
        <f>VLOOKUP(B201,[1]高一下!$B:$L,10,0)</f>
        <v>79</v>
      </c>
      <c r="X201" s="11" t="str">
        <f>VLOOKUP(B201,[1]高一下!$B:$L,11,0)</f>
        <v>拉初</v>
      </c>
      <c r="Y201" s="11">
        <f t="shared" si="47"/>
        <v>118.64406779661017</v>
      </c>
      <c r="Z201" s="11">
        <f t="shared" si="48"/>
        <v>145</v>
      </c>
      <c r="AA201" s="11">
        <f>VLOOKUP(B201,[1]高一上!$B:$K,9,0)</f>
        <v>54</v>
      </c>
      <c r="AB201" s="11" t="str">
        <f>VLOOKUP(B201,[1]高一上!$B:$K,10,0)</f>
        <v>浦恩玲</v>
      </c>
      <c r="AC201" s="11">
        <f t="shared" si="49"/>
        <v>63.841807909604519</v>
      </c>
      <c r="AD201" s="11">
        <f t="shared" si="50"/>
        <v>211</v>
      </c>
      <c r="AE201" s="11">
        <f>VLOOKUP(B201,[1]中考!$B:$I,8,0)</f>
        <v>119</v>
      </c>
      <c r="AF201" s="11">
        <f t="shared" si="51"/>
        <v>83</v>
      </c>
    </row>
    <row r="202" spans="1:32" x14ac:dyDescent="0.2">
      <c r="A202" s="2" t="s">
        <v>605</v>
      </c>
      <c r="B202" s="2" t="s">
        <v>606</v>
      </c>
      <c r="C202" s="1">
        <v>5</v>
      </c>
      <c r="D202" s="3" t="s">
        <v>9</v>
      </c>
      <c r="E202" s="4" t="s">
        <v>607</v>
      </c>
      <c r="F202" s="1">
        <v>440</v>
      </c>
      <c r="G202" s="13">
        <f>VLOOKUP(B202,'[1]高三下(高考)'!$B:$L,10,0)</f>
        <v>96</v>
      </c>
      <c r="H202" s="12" t="str">
        <f>VLOOKUP(B202,'[1]高三下(高考)'!$B:$L,11,0)</f>
        <v>拉初</v>
      </c>
      <c r="I202" s="15">
        <f t="shared" si="39"/>
        <v>99.717514124293785</v>
      </c>
      <c r="J202" s="11">
        <f t="shared" si="40"/>
        <v>125</v>
      </c>
      <c r="K202" s="11">
        <f>VLOOKUP(B202,[1]高三上!$B:$L,10,0)</f>
        <v>71</v>
      </c>
      <c r="L202" s="11" t="str">
        <f>VLOOKUP(B202,[1]高三上!$B:$L,11,0)</f>
        <v>拉初</v>
      </c>
      <c r="M202" s="11">
        <f t="shared" si="41"/>
        <v>90.960451977401135</v>
      </c>
      <c r="N202" s="11">
        <f t="shared" si="42"/>
        <v>124</v>
      </c>
      <c r="O202" s="11">
        <f>VLOOKUP(B202,[1]高二下!$B:$L,10,0)</f>
        <v>90</v>
      </c>
      <c r="P202" s="11" t="str">
        <f>VLOOKUP(B202,[1]高二下!$B:$L,11,0)</f>
        <v>拉初</v>
      </c>
      <c r="Q202" s="11">
        <f t="shared" si="43"/>
        <v>109.32203389830508</v>
      </c>
      <c r="R202" s="11">
        <f t="shared" si="44"/>
        <v>92</v>
      </c>
      <c r="S202" s="11">
        <f>VLOOKUP(B202,[1]高二上!$B:$L,10,0)</f>
        <v>83</v>
      </c>
      <c r="T202" s="11" t="str">
        <f>VLOOKUP(B202,[1]高二上!$B:$L,11,0)</f>
        <v>拉初</v>
      </c>
      <c r="U202" s="11">
        <f t="shared" si="45"/>
        <v>114.40677966101696</v>
      </c>
      <c r="V202" s="11">
        <f t="shared" si="46"/>
        <v>125</v>
      </c>
      <c r="W202" s="11">
        <f>VLOOKUP(B202,[1]高一下!$B:$L,10,0)</f>
        <v>70.5</v>
      </c>
      <c r="X202" s="11" t="str">
        <f>VLOOKUP(B202,[1]高一下!$B:$L,11,0)</f>
        <v>拉初</v>
      </c>
      <c r="Y202" s="11">
        <f t="shared" si="47"/>
        <v>99.717514124293785</v>
      </c>
      <c r="Z202" s="11">
        <f t="shared" si="48"/>
        <v>176</v>
      </c>
      <c r="AA202" s="11">
        <f>VLOOKUP(B202,[1]高一上!$B:$K,9,0)</f>
        <v>58.5</v>
      </c>
      <c r="AB202" s="11" t="str">
        <f>VLOOKUP(B202,[1]高一上!$B:$K,10,0)</f>
        <v>熊湾</v>
      </c>
      <c r="AC202" s="11">
        <f t="shared" si="49"/>
        <v>74.011299435028249</v>
      </c>
      <c r="AD202" s="11">
        <f t="shared" si="50"/>
        <v>175</v>
      </c>
      <c r="AE202" s="11">
        <f>VLOOKUP(B202,[1]中考!$B:$I,8,0)</f>
        <v>119</v>
      </c>
      <c r="AF202" s="11">
        <f t="shared" si="51"/>
        <v>83</v>
      </c>
    </row>
    <row r="203" spans="1:32" x14ac:dyDescent="0.2">
      <c r="A203" s="2" t="s">
        <v>608</v>
      </c>
      <c r="B203" s="2" t="s">
        <v>609</v>
      </c>
      <c r="C203" s="1">
        <v>5</v>
      </c>
      <c r="D203" s="3" t="s">
        <v>9</v>
      </c>
      <c r="E203" s="4" t="s">
        <v>610</v>
      </c>
      <c r="F203" s="1">
        <v>439</v>
      </c>
      <c r="G203" s="13">
        <f>VLOOKUP(B203,'[1]高三下(高考)'!$B:$L,10,0)</f>
        <v>96</v>
      </c>
      <c r="H203" s="12" t="str">
        <f>VLOOKUP(B203,'[1]高三下(高考)'!$B:$L,11,0)</f>
        <v>拉初</v>
      </c>
      <c r="I203" s="15">
        <f t="shared" si="39"/>
        <v>98.587570621468927</v>
      </c>
      <c r="J203" s="11">
        <f t="shared" si="40"/>
        <v>125</v>
      </c>
      <c r="K203" s="11">
        <f>VLOOKUP(B203,[1]高三上!$B:$L,10,0)</f>
        <v>71.5</v>
      </c>
      <c r="L203" s="11" t="str">
        <f>VLOOKUP(B203,[1]高三上!$B:$L,11,0)</f>
        <v>拉初</v>
      </c>
      <c r="M203" s="11">
        <f t="shared" si="41"/>
        <v>94.915254237288138</v>
      </c>
      <c r="N203" s="11">
        <f t="shared" si="42"/>
        <v>120</v>
      </c>
      <c r="O203" s="11">
        <f>VLOOKUP(B203,[1]高二下!$B:$L,10,0)</f>
        <v>88.5</v>
      </c>
      <c r="P203" s="11" t="str">
        <f>VLOOKUP(B203,[1]高二下!$B:$L,11,0)</f>
        <v>拉初</v>
      </c>
      <c r="Q203" s="11">
        <f t="shared" si="43"/>
        <v>99.435028248587571</v>
      </c>
      <c r="R203" s="11">
        <f t="shared" si="44"/>
        <v>102</v>
      </c>
      <c r="S203" s="11">
        <f>VLOOKUP(B203,[1]高二上!$B:$L,10,0)</f>
        <v>90</v>
      </c>
      <c r="T203" s="11" t="str">
        <f>VLOOKUP(B203,[1]高二上!$B:$L,11,0)</f>
        <v>拉初</v>
      </c>
      <c r="U203" s="11">
        <f t="shared" si="45"/>
        <v>107.62711864406779</v>
      </c>
      <c r="V203" s="11">
        <f t="shared" si="46"/>
        <v>100</v>
      </c>
      <c r="W203" s="11">
        <f>VLOOKUP(B203,[1]高一下!$B:$L,10,0)</f>
        <v>83</v>
      </c>
      <c r="X203" s="11" t="str">
        <f>VLOOKUP(B203,[1]高一下!$B:$L,11,0)</f>
        <v>拉初</v>
      </c>
      <c r="Y203" s="11">
        <f t="shared" si="47"/>
        <v>84.745762711864401</v>
      </c>
      <c r="Z203" s="11">
        <f t="shared" si="48"/>
        <v>127</v>
      </c>
      <c r="AA203" s="11">
        <f>VLOOKUP(B203,[1]高一上!$B:$K,9,0)</f>
        <v>80</v>
      </c>
      <c r="AB203" s="11" t="str">
        <f>VLOOKUP(B203,[1]高一上!$B:$K,10,0)</f>
        <v>李永会</v>
      </c>
      <c r="AC203" s="11">
        <f t="shared" si="49"/>
        <v>85.028248587570616</v>
      </c>
      <c r="AD203" s="11">
        <f t="shared" si="50"/>
        <v>73</v>
      </c>
      <c r="AE203" s="11">
        <f>VLOOKUP(B203,[1]中考!$B:$I,8,0)</f>
        <v>132</v>
      </c>
      <c r="AF203" s="11">
        <f t="shared" si="51"/>
        <v>20</v>
      </c>
    </row>
    <row r="204" spans="1:32" x14ac:dyDescent="0.2">
      <c r="A204" s="2" t="s">
        <v>611</v>
      </c>
      <c r="B204" s="2" t="s">
        <v>612</v>
      </c>
      <c r="C204" s="1">
        <v>5</v>
      </c>
      <c r="D204" s="3" t="s">
        <v>9</v>
      </c>
      <c r="E204" s="4" t="s">
        <v>613</v>
      </c>
      <c r="F204" s="1">
        <v>428</v>
      </c>
      <c r="G204" s="13">
        <f>VLOOKUP(B204,'[1]高三下(高考)'!$B:$L,10,0)</f>
        <v>53</v>
      </c>
      <c r="H204" s="12" t="str">
        <f>VLOOKUP(B204,'[1]高三下(高考)'!$B:$L,11,0)</f>
        <v>拉初</v>
      </c>
      <c r="I204" s="15">
        <f t="shared" si="39"/>
        <v>94.067796610169495</v>
      </c>
      <c r="J204" s="11">
        <f t="shared" si="40"/>
        <v>296</v>
      </c>
      <c r="K204" s="11">
        <f>VLOOKUP(B204,[1]高三上!$B:$L,10,0)</f>
        <v>34</v>
      </c>
      <c r="L204" s="11" t="str">
        <f>VLOOKUP(B204,[1]高三上!$B:$L,11,0)</f>
        <v>拉初</v>
      </c>
      <c r="M204" s="11">
        <f t="shared" si="41"/>
        <v>91.525423728813564</v>
      </c>
      <c r="N204" s="11">
        <f t="shared" si="42"/>
        <v>275</v>
      </c>
      <c r="O204" s="11">
        <f>VLOOKUP(B204,[1]高二下!$B:$L,10,0)</f>
        <v>51.5</v>
      </c>
      <c r="P204" s="11" t="str">
        <f>VLOOKUP(B204,[1]高二下!$B:$L,11,0)</f>
        <v>拉初</v>
      </c>
      <c r="Q204" s="11">
        <f t="shared" si="43"/>
        <v>100.56497175141243</v>
      </c>
      <c r="R204" s="11">
        <f t="shared" si="44"/>
        <v>245</v>
      </c>
      <c r="S204" s="11">
        <f>VLOOKUP(B204,[1]高二上!$B:$L,10,0)</f>
        <v>57</v>
      </c>
      <c r="T204" s="11" t="str">
        <f>VLOOKUP(B204,[1]高二上!$B:$L,11,0)</f>
        <v>拉初</v>
      </c>
      <c r="U204" s="11">
        <f t="shared" si="45"/>
        <v>114.97175141242938</v>
      </c>
      <c r="V204" s="11">
        <f t="shared" si="46"/>
        <v>247</v>
      </c>
      <c r="W204" s="11">
        <f>VLOOKUP(B204,[1]高一下!$B:$L,10,0)</f>
        <v>37.5</v>
      </c>
      <c r="X204" s="11" t="str">
        <f>VLOOKUP(B204,[1]高一下!$B:$L,11,0)</f>
        <v>拉初</v>
      </c>
      <c r="Y204" s="11">
        <f t="shared" si="47"/>
        <v>102.25988700564972</v>
      </c>
      <c r="Z204" s="11">
        <f t="shared" si="48"/>
        <v>300</v>
      </c>
      <c r="AA204" s="11">
        <f>VLOOKUP(B204,[1]高一上!$B:$K,9,0)</f>
        <v>37</v>
      </c>
      <c r="AB204" s="11" t="str">
        <f>VLOOKUP(B204,[1]高一上!$B:$K,10,0)</f>
        <v>田维婷</v>
      </c>
      <c r="AC204" s="11">
        <f t="shared" si="49"/>
        <v>81.073446327683612</v>
      </c>
      <c r="AD204" s="11">
        <f t="shared" si="50"/>
        <v>308</v>
      </c>
      <c r="AE204" s="11">
        <f>VLOOKUP(B204,[1]中考!$B:$I,8,0)</f>
        <v>85</v>
      </c>
      <c r="AF204" s="11">
        <f t="shared" si="51"/>
        <v>241</v>
      </c>
    </row>
    <row r="205" spans="1:32" x14ac:dyDescent="0.2">
      <c r="A205" s="2" t="s">
        <v>614</v>
      </c>
      <c r="B205" s="2" t="s">
        <v>615</v>
      </c>
      <c r="C205" s="1">
        <v>5</v>
      </c>
      <c r="D205" s="3" t="s">
        <v>9</v>
      </c>
      <c r="E205" s="4" t="s">
        <v>616</v>
      </c>
      <c r="F205" s="1">
        <v>424</v>
      </c>
      <c r="G205" s="13">
        <f>VLOOKUP(B205,'[1]高三下(高考)'!$B:$L,10,0)</f>
        <v>97</v>
      </c>
      <c r="H205" s="12" t="str">
        <f>VLOOKUP(B205,'[1]高三下(高考)'!$B:$L,11,0)</f>
        <v>拉初</v>
      </c>
      <c r="I205" s="15">
        <f t="shared" si="39"/>
        <v>113.84180790960451</v>
      </c>
      <c r="J205" s="11">
        <f t="shared" si="40"/>
        <v>118</v>
      </c>
      <c r="K205" s="11">
        <f>VLOOKUP(B205,[1]高三上!$B:$L,10,0)</f>
        <v>59.5</v>
      </c>
      <c r="L205" s="11" t="str">
        <f>VLOOKUP(B205,[1]高三上!$B:$L,11,0)</f>
        <v>拉初</v>
      </c>
      <c r="M205" s="11">
        <f t="shared" si="41"/>
        <v>101.69491525423729</v>
      </c>
      <c r="N205" s="11">
        <f t="shared" si="42"/>
        <v>167</v>
      </c>
      <c r="O205" s="11">
        <f>VLOOKUP(B205,[1]高二下!$B:$L,10,0)</f>
        <v>69.5</v>
      </c>
      <c r="P205" s="11" t="str">
        <f>VLOOKUP(B205,[1]高二下!$B:$L,11,0)</f>
        <v>拉初</v>
      </c>
      <c r="Q205" s="11">
        <f t="shared" si="43"/>
        <v>91.525423728813564</v>
      </c>
      <c r="R205" s="11">
        <f t="shared" si="44"/>
        <v>173</v>
      </c>
      <c r="S205" s="11">
        <f>VLOOKUP(B205,[1]高二上!$B:$L,10,0)</f>
        <v>79.5</v>
      </c>
      <c r="T205" s="11" t="str">
        <f>VLOOKUP(B205,[1]高二上!$B:$L,11,0)</f>
        <v>拉初</v>
      </c>
      <c r="U205" s="11">
        <f t="shared" si="45"/>
        <v>114.12429378531074</v>
      </c>
      <c r="V205" s="11">
        <f t="shared" si="46"/>
        <v>143</v>
      </c>
      <c r="W205" s="11">
        <f>VLOOKUP(B205,[1]高一下!$B:$L,10,0)</f>
        <v>66.5</v>
      </c>
      <c r="X205" s="11" t="str">
        <f>VLOOKUP(B205,[1]高一下!$B:$L,11,0)</f>
        <v>拉初</v>
      </c>
      <c r="Y205" s="11">
        <f t="shared" si="47"/>
        <v>77.966101694915253</v>
      </c>
      <c r="Z205" s="11">
        <f t="shared" si="48"/>
        <v>193</v>
      </c>
      <c r="AA205" s="11">
        <f>VLOOKUP(B205,[1]高一上!$B:$K,9,0)</f>
        <v>70</v>
      </c>
      <c r="AB205" s="11" t="str">
        <f>VLOOKUP(B205,[1]高一上!$B:$K,10,0)</f>
        <v>浦恩玲</v>
      </c>
      <c r="AC205" s="11">
        <f t="shared" si="49"/>
        <v>96.327683615819211</v>
      </c>
      <c r="AD205" s="11">
        <f t="shared" si="50"/>
        <v>115</v>
      </c>
      <c r="AE205" s="11">
        <f>VLOOKUP(B205,[1]中考!$B:$I,8,0)</f>
        <v>113</v>
      </c>
      <c r="AF205" s="11">
        <f t="shared" si="51"/>
        <v>102</v>
      </c>
    </row>
    <row r="206" spans="1:32" x14ac:dyDescent="0.2">
      <c r="A206" s="2" t="s">
        <v>617</v>
      </c>
      <c r="B206" s="2" t="s">
        <v>618</v>
      </c>
      <c r="C206" s="1">
        <v>5</v>
      </c>
      <c r="D206" s="3" t="s">
        <v>9</v>
      </c>
      <c r="E206" s="4" t="s">
        <v>619</v>
      </c>
      <c r="F206" s="1">
        <v>422</v>
      </c>
      <c r="G206" s="13">
        <f>VLOOKUP(B206,'[1]高三下(高考)'!$B:$L,10,0)</f>
        <v>107</v>
      </c>
      <c r="H206" s="12" t="str">
        <f>VLOOKUP(B206,'[1]高三下(高考)'!$B:$L,11,0)</f>
        <v>拉初</v>
      </c>
      <c r="I206" s="15">
        <f t="shared" si="39"/>
        <v>100.28248587570621</v>
      </c>
      <c r="J206" s="11">
        <f t="shared" si="40"/>
        <v>77</v>
      </c>
      <c r="K206" s="11">
        <f>VLOOKUP(B206,[1]高三上!$B:$L,10,0)</f>
        <v>82</v>
      </c>
      <c r="L206" s="11" t="str">
        <f>VLOOKUP(B206,[1]高三上!$B:$L,11,0)</f>
        <v>拉初</v>
      </c>
      <c r="M206" s="11">
        <f t="shared" si="41"/>
        <v>107.90960451977401</v>
      </c>
      <c r="N206" s="11">
        <f t="shared" si="42"/>
        <v>78</v>
      </c>
      <c r="O206" s="11">
        <f>VLOOKUP(B206,[1]高二下!$B:$L,10,0)</f>
        <v>87.5</v>
      </c>
      <c r="P206" s="11" t="str">
        <f>VLOOKUP(B206,[1]高二下!$B:$L,11,0)</f>
        <v>拉初</v>
      </c>
      <c r="Q206" s="11">
        <f t="shared" si="43"/>
        <v>130.22598870056498</v>
      </c>
      <c r="R206" s="11">
        <f t="shared" si="44"/>
        <v>106</v>
      </c>
      <c r="S206" s="11">
        <f>VLOOKUP(B206,[1]高二上!$B:$L,10,0)</f>
        <v>63.5</v>
      </c>
      <c r="T206" s="11" t="str">
        <f>VLOOKUP(B206,[1]高二上!$B:$L,11,0)</f>
        <v>拉初</v>
      </c>
      <c r="U206" s="11">
        <f t="shared" si="45"/>
        <v>74.011299435028249</v>
      </c>
      <c r="V206" s="11">
        <f t="shared" si="46"/>
        <v>213</v>
      </c>
      <c r="W206" s="11">
        <f>VLOOKUP(B206,[1]高一下!$B:$L,10,0)</f>
        <v>84</v>
      </c>
      <c r="X206" s="11" t="str">
        <f>VLOOKUP(B206,[1]高一下!$B:$L,11,0)</f>
        <v>拉初</v>
      </c>
      <c r="Y206" s="11">
        <f t="shared" si="47"/>
        <v>139.54802259887006</v>
      </c>
      <c r="Z206" s="11">
        <f t="shared" si="48"/>
        <v>121</v>
      </c>
      <c r="AA206" s="11">
        <f>VLOOKUP(B206,[1]高一上!$B:$K,9,0)</f>
        <v>45.5</v>
      </c>
      <c r="AB206" s="11" t="str">
        <f>VLOOKUP(B206,[1]高一上!$B:$K,10,0)</f>
        <v>陈国萍</v>
      </c>
      <c r="AC206" s="11">
        <f t="shared" si="49"/>
        <v>83.050847457627128</v>
      </c>
      <c r="AD206" s="11">
        <f t="shared" si="50"/>
        <v>261</v>
      </c>
      <c r="AE206" s="11">
        <f>VLOOKUP(B206,[1]中考!$B:$I,8,0)</f>
        <v>94</v>
      </c>
      <c r="AF206" s="11">
        <f t="shared" si="51"/>
        <v>201</v>
      </c>
    </row>
    <row r="207" spans="1:32" x14ac:dyDescent="0.2">
      <c r="A207" s="2" t="s">
        <v>620</v>
      </c>
      <c r="B207" s="2" t="s">
        <v>621</v>
      </c>
      <c r="C207" s="1">
        <v>5</v>
      </c>
      <c r="D207" s="3" t="s">
        <v>9</v>
      </c>
      <c r="E207" s="4" t="s">
        <v>622</v>
      </c>
      <c r="F207" s="1">
        <v>420</v>
      </c>
      <c r="G207" s="13">
        <f>VLOOKUP(B207,'[1]高三下(高考)'!$B:$L,10,0)</f>
        <v>76</v>
      </c>
      <c r="H207" s="12" t="str">
        <f>VLOOKUP(B207,'[1]高三下(高考)'!$B:$L,11,0)</f>
        <v>拉初</v>
      </c>
      <c r="I207" s="15">
        <f t="shared" si="39"/>
        <v>100.28248587570621</v>
      </c>
      <c r="J207" s="11">
        <f t="shared" si="40"/>
        <v>220</v>
      </c>
      <c r="K207" s="11">
        <f>VLOOKUP(B207,[1]高三上!$B:$L,10,0)</f>
        <v>46.5</v>
      </c>
      <c r="L207" s="11" t="str">
        <f>VLOOKUP(B207,[1]高三上!$B:$L,11,0)</f>
        <v>拉初</v>
      </c>
      <c r="M207" s="11">
        <f t="shared" si="41"/>
        <v>127.96610169491525</v>
      </c>
      <c r="N207" s="11">
        <f t="shared" si="42"/>
        <v>221</v>
      </c>
      <c r="O207" s="11">
        <f>VLOOKUP(B207,[1]高二下!$B:$L,10,0)</f>
        <v>34</v>
      </c>
      <c r="P207" s="11" t="str">
        <f>VLOOKUP(B207,[1]高二下!$B:$L,11,0)</f>
        <v>拉初</v>
      </c>
      <c r="Q207" s="11">
        <f t="shared" si="43"/>
        <v>70.903954802259889</v>
      </c>
      <c r="R207" s="11">
        <f t="shared" si="44"/>
        <v>320</v>
      </c>
      <c r="S207" s="11">
        <f>VLOOKUP(B207,[1]高二上!$B:$L,10,0)</f>
        <v>63</v>
      </c>
      <c r="T207" s="11" t="str">
        <f>VLOOKUP(B207,[1]高二上!$B:$L,11,0)</f>
        <v>拉初</v>
      </c>
      <c r="U207" s="11">
        <f t="shared" si="45"/>
        <v>115.81920903954803</v>
      </c>
      <c r="V207" s="11">
        <f t="shared" si="46"/>
        <v>217</v>
      </c>
      <c r="W207" s="11">
        <f>VLOOKUP(B207,[1]高一下!$B:$L,10,0)</f>
        <v>46</v>
      </c>
      <c r="X207" s="11" t="str">
        <f>VLOOKUP(B207,[1]高一下!$B:$L,11,0)</f>
        <v>拉初</v>
      </c>
      <c r="Y207" s="11">
        <f t="shared" si="47"/>
        <v>60.451977401129945</v>
      </c>
      <c r="Z207" s="11">
        <f t="shared" si="48"/>
        <v>273</v>
      </c>
      <c r="AA207" s="11">
        <f>VLOOKUP(B207,[1]高一上!$B:$K,9,0)</f>
        <v>66.5</v>
      </c>
      <c r="AB207" s="11" t="str">
        <f>VLOOKUP(B207,[1]高一上!$B:$K,10,0)</f>
        <v>李永会</v>
      </c>
      <c r="AC207" s="11">
        <f t="shared" si="49"/>
        <v>117.79661016949153</v>
      </c>
      <c r="AD207" s="11">
        <f t="shared" si="50"/>
        <v>133</v>
      </c>
      <c r="AE207" s="11">
        <f>VLOOKUP(B207,[1]中考!$B:$I,8,0)</f>
        <v>95</v>
      </c>
      <c r="AF207" s="11">
        <f t="shared" si="51"/>
        <v>196</v>
      </c>
    </row>
    <row r="208" spans="1:32" x14ac:dyDescent="0.2">
      <c r="A208" s="2" t="s">
        <v>623</v>
      </c>
      <c r="B208" s="2" t="s">
        <v>624</v>
      </c>
      <c r="C208" s="1">
        <v>5</v>
      </c>
      <c r="D208" s="3" t="s">
        <v>9</v>
      </c>
      <c r="E208" s="4" t="s">
        <v>625</v>
      </c>
      <c r="F208" s="1">
        <v>417</v>
      </c>
      <c r="G208" s="13">
        <f>VLOOKUP(B208,'[1]高三下(高考)'!$B:$L,10,0)</f>
        <v>85</v>
      </c>
      <c r="H208" s="12" t="str">
        <f>VLOOKUP(B208,'[1]高三下(高考)'!$B:$L,11,0)</f>
        <v>拉初</v>
      </c>
      <c r="I208" s="15">
        <f t="shared" si="39"/>
        <v>118.92655367231639</v>
      </c>
      <c r="J208" s="11">
        <f t="shared" si="40"/>
        <v>184</v>
      </c>
      <c r="K208" s="11">
        <f>VLOOKUP(B208,[1]高三上!$B:$L,10,0)</f>
        <v>39</v>
      </c>
      <c r="L208" s="11" t="str">
        <f>VLOOKUP(B208,[1]高三上!$B:$L,11,0)</f>
        <v>拉初</v>
      </c>
      <c r="M208" s="11">
        <f t="shared" si="41"/>
        <v>85.31073446327683</v>
      </c>
      <c r="N208" s="11">
        <f t="shared" si="42"/>
        <v>251</v>
      </c>
      <c r="O208" s="11">
        <f>VLOOKUP(B208,[1]高二下!$B:$L,10,0)</f>
        <v>63.5</v>
      </c>
      <c r="P208" s="11" t="str">
        <f>VLOOKUP(B208,[1]高二下!$B:$L,11,0)</f>
        <v>拉初</v>
      </c>
      <c r="Q208" s="11">
        <f t="shared" si="43"/>
        <v>90.960451977401135</v>
      </c>
      <c r="R208" s="11">
        <f t="shared" si="44"/>
        <v>199</v>
      </c>
      <c r="S208" s="11">
        <f>VLOOKUP(B208,[1]高二上!$B:$L,10,0)</f>
        <v>74</v>
      </c>
      <c r="T208" s="11" t="str">
        <f>VLOOKUP(B208,[1]高二上!$B:$L,11,0)</f>
        <v>拉初</v>
      </c>
      <c r="U208" s="11">
        <f t="shared" si="45"/>
        <v>122.88135593220339</v>
      </c>
      <c r="V208" s="11">
        <f t="shared" si="46"/>
        <v>167</v>
      </c>
      <c r="W208" s="11">
        <f>VLOOKUP(B208,[1]高一下!$B:$L,10,0)</f>
        <v>53.5</v>
      </c>
      <c r="X208" s="11" t="str">
        <f>VLOOKUP(B208,[1]高一下!$B:$L,11,0)</f>
        <v>拉初</v>
      </c>
      <c r="Y208" s="11">
        <f t="shared" si="47"/>
        <v>103.10734463276836</v>
      </c>
      <c r="Z208" s="11">
        <f t="shared" si="48"/>
        <v>248</v>
      </c>
      <c r="AA208" s="11">
        <f>VLOOKUP(B208,[1]高一上!$B:$K,9,0)</f>
        <v>46</v>
      </c>
      <c r="AB208" s="11" t="str">
        <f>VLOOKUP(B208,[1]高一上!$B:$K,10,0)</f>
        <v>张福琴</v>
      </c>
      <c r="AC208" s="11">
        <f t="shared" si="49"/>
        <v>87.853107344632775</v>
      </c>
      <c r="AD208" s="11">
        <f t="shared" si="50"/>
        <v>259</v>
      </c>
      <c r="AE208" s="11">
        <f>VLOOKUP(B208,[1]中考!$B:$I,8,0)</f>
        <v>91</v>
      </c>
      <c r="AF208" s="11">
        <f t="shared" si="51"/>
        <v>216</v>
      </c>
    </row>
    <row r="209" spans="1:32" x14ac:dyDescent="0.2">
      <c r="A209" s="2" t="s">
        <v>626</v>
      </c>
      <c r="B209" s="2" t="s">
        <v>627</v>
      </c>
      <c r="C209" s="1">
        <v>5</v>
      </c>
      <c r="D209" s="3" t="s">
        <v>9</v>
      </c>
      <c r="E209" s="4" t="s">
        <v>628</v>
      </c>
      <c r="F209" s="1">
        <v>412</v>
      </c>
      <c r="G209" s="13">
        <f>VLOOKUP(B209,'[1]高三下(高考)'!$B:$L,10,0)</f>
        <v>57</v>
      </c>
      <c r="H209" s="12" t="str">
        <f>VLOOKUP(B209,'[1]高三下(高考)'!$B:$L,11,0)</f>
        <v>拉初</v>
      </c>
      <c r="I209" s="15">
        <f t="shared" si="39"/>
        <v>105.08474576271186</v>
      </c>
      <c r="J209" s="11">
        <f t="shared" si="40"/>
        <v>273</v>
      </c>
      <c r="K209" s="11">
        <f>VLOOKUP(B209,[1]高三上!$B:$L,10,0)</f>
        <v>32</v>
      </c>
      <c r="L209" s="11" t="str">
        <f>VLOOKUP(B209,[1]高三上!$B:$L,11,0)</f>
        <v>拉初</v>
      </c>
      <c r="M209" s="11">
        <f t="shared" si="41"/>
        <v>112.71186440677965</v>
      </c>
      <c r="N209" s="11">
        <f t="shared" si="42"/>
        <v>291</v>
      </c>
      <c r="O209" s="11">
        <f>VLOOKUP(B209,[1]高二下!$B:$L,10,0)</f>
        <v>28</v>
      </c>
      <c r="P209" s="11" t="str">
        <f>VLOOKUP(B209,[1]高二下!$B:$L,11,0)</f>
        <v>拉初</v>
      </c>
      <c r="Q209" s="11">
        <f t="shared" si="43"/>
        <v>54.51977401129944</v>
      </c>
      <c r="R209" s="11">
        <f t="shared" si="44"/>
        <v>336</v>
      </c>
      <c r="S209" s="11">
        <f>VLOOKUP(B209,[1]高二上!$B:$L,10,0)</f>
        <v>72</v>
      </c>
      <c r="T209" s="11" t="str">
        <f>VLOOKUP(B209,[1]高二上!$B:$L,11,0)</f>
        <v>拉初</v>
      </c>
      <c r="U209" s="11">
        <f t="shared" si="45"/>
        <v>118.92655367231639</v>
      </c>
      <c r="V209" s="11">
        <f t="shared" si="46"/>
        <v>175</v>
      </c>
      <c r="W209" s="11">
        <f>VLOOKUP(B209,[1]高一下!$B:$L,10,0)</f>
        <v>55</v>
      </c>
      <c r="X209" s="11" t="str">
        <f>VLOOKUP(B209,[1]高一下!$B:$L,11,0)</f>
        <v>拉初</v>
      </c>
      <c r="Y209" s="11">
        <f t="shared" si="47"/>
        <v>109.60451977401129</v>
      </c>
      <c r="Z209" s="11">
        <f t="shared" si="48"/>
        <v>242</v>
      </c>
      <c r="AA209" s="11">
        <f>VLOOKUP(B209,[1]高一上!$B:$K,9,0)</f>
        <v>43</v>
      </c>
      <c r="AB209" s="11" t="str">
        <f>VLOOKUP(B209,[1]高一上!$B:$K,10,0)</f>
        <v>田维婷</v>
      </c>
      <c r="AC209" s="11">
        <f t="shared" si="49"/>
        <v>84.745762711864401</v>
      </c>
      <c r="AD209" s="11">
        <f t="shared" si="50"/>
        <v>276</v>
      </c>
      <c r="AE209" s="11">
        <f>VLOOKUP(B209,[1]中考!$B:$I,8,0)</f>
        <v>88</v>
      </c>
      <c r="AF209" s="11">
        <f t="shared" si="51"/>
        <v>222</v>
      </c>
    </row>
    <row r="210" spans="1:32" x14ac:dyDescent="0.2">
      <c r="A210" s="2" t="s">
        <v>629</v>
      </c>
      <c r="B210" s="2" t="s">
        <v>630</v>
      </c>
      <c r="C210" s="1">
        <v>5</v>
      </c>
      <c r="D210" s="3" t="s">
        <v>9</v>
      </c>
      <c r="E210" s="4" t="s">
        <v>631</v>
      </c>
      <c r="F210" s="1">
        <v>412</v>
      </c>
      <c r="G210" s="13">
        <f>VLOOKUP(B210,'[1]高三下(高考)'!$B:$L,10,0)</f>
        <v>113</v>
      </c>
      <c r="H210" s="12" t="str">
        <f>VLOOKUP(B210,'[1]高三下(高考)'!$B:$L,11,0)</f>
        <v>拉初</v>
      </c>
      <c r="I210" s="15">
        <f t="shared" si="39"/>
        <v>93.78531073446328</v>
      </c>
      <c r="J210" s="11">
        <f t="shared" si="40"/>
        <v>48</v>
      </c>
      <c r="K210" s="11">
        <f>VLOOKUP(B210,[1]高三上!$B:$L,10,0)</f>
        <v>104</v>
      </c>
      <c r="L210" s="11" t="str">
        <f>VLOOKUP(B210,[1]高三上!$B:$L,11,0)</f>
        <v>拉初</v>
      </c>
      <c r="M210" s="11">
        <f t="shared" si="41"/>
        <v>103.38983050847457</v>
      </c>
      <c r="N210" s="11">
        <f t="shared" si="42"/>
        <v>26</v>
      </c>
      <c r="O210" s="11">
        <f>VLOOKUP(B210,[1]高二下!$B:$L,10,0)</f>
        <v>105.5</v>
      </c>
      <c r="P210" s="11" t="str">
        <f>VLOOKUP(B210,[1]高二下!$B:$L,11,0)</f>
        <v>拉初</v>
      </c>
      <c r="Q210" s="11">
        <f t="shared" si="43"/>
        <v>93.502824858757066</v>
      </c>
      <c r="R210" s="11">
        <f t="shared" si="44"/>
        <v>38</v>
      </c>
      <c r="S210" s="11">
        <f>VLOOKUP(B210,[1]高二上!$B:$L,10,0)</f>
        <v>114.5</v>
      </c>
      <c r="T210" s="11" t="str">
        <f>VLOOKUP(B210,[1]高二上!$B:$L,11,0)</f>
        <v>拉初</v>
      </c>
      <c r="U210" s="11">
        <f t="shared" si="45"/>
        <v>102.82485875706215</v>
      </c>
      <c r="V210" s="11">
        <f t="shared" si="46"/>
        <v>15</v>
      </c>
      <c r="W210" s="11">
        <f>VLOOKUP(B210,[1]高一下!$B:$L,10,0)</f>
        <v>110</v>
      </c>
      <c r="X210" s="11" t="str">
        <f>VLOOKUP(B210,[1]高一下!$B:$L,11,0)</f>
        <v>拉初</v>
      </c>
      <c r="Y210" s="11">
        <f t="shared" si="47"/>
        <v>122.88135593220339</v>
      </c>
      <c r="Z210" s="11">
        <f t="shared" si="48"/>
        <v>25</v>
      </c>
      <c r="AA210" s="11">
        <f>VLOOKUP(B210,[1]高一上!$B:$K,9,0)</f>
        <v>72</v>
      </c>
      <c r="AB210" s="11" t="str">
        <f>VLOOKUP(B210,[1]高一上!$B:$K,10,0)</f>
        <v>浦恩玲</v>
      </c>
      <c r="AC210" s="11">
        <f t="shared" si="49"/>
        <v>74.576271186440678</v>
      </c>
      <c r="AD210" s="11">
        <f t="shared" si="50"/>
        <v>106</v>
      </c>
      <c r="AE210" s="11">
        <f>VLOOKUP(B210,[1]中考!$B:$I,8,0)</f>
        <v>133</v>
      </c>
      <c r="AF210" s="11">
        <f t="shared" si="51"/>
        <v>16</v>
      </c>
    </row>
    <row r="211" spans="1:32" x14ac:dyDescent="0.2">
      <c r="A211" s="2" t="s">
        <v>632</v>
      </c>
      <c r="B211" s="2" t="s">
        <v>633</v>
      </c>
      <c r="C211" s="1">
        <v>5</v>
      </c>
      <c r="D211" s="3" t="s">
        <v>9</v>
      </c>
      <c r="E211" s="4" t="s">
        <v>634</v>
      </c>
      <c r="F211" s="1">
        <v>409</v>
      </c>
      <c r="G211" s="13">
        <f>VLOOKUP(B211,'[1]高三下(高考)'!$B:$L,10,0)</f>
        <v>41</v>
      </c>
      <c r="H211" s="12" t="str">
        <f>VLOOKUP(B211,'[1]高三下(高考)'!$B:$L,11,0)</f>
        <v>拉初</v>
      </c>
      <c r="I211" s="15">
        <f t="shared" si="39"/>
        <v>99.152542372881356</v>
      </c>
      <c r="J211" s="11">
        <f t="shared" si="40"/>
        <v>323</v>
      </c>
      <c r="K211" s="11">
        <f>VLOOKUP(B211,[1]高三上!$B:$L,10,0)</f>
        <v>28.5</v>
      </c>
      <c r="L211" s="11" t="str">
        <f>VLOOKUP(B211,[1]高三上!$B:$L,11,0)</f>
        <v>拉初</v>
      </c>
      <c r="M211" s="11">
        <f t="shared" si="41"/>
        <v>95.197740112994353</v>
      </c>
      <c r="N211" s="11">
        <f t="shared" si="42"/>
        <v>320</v>
      </c>
      <c r="O211" s="11">
        <f>VLOOKUP(B211,[1]高二下!$B:$L,10,0)</f>
        <v>38.5</v>
      </c>
      <c r="P211" s="11" t="str">
        <f>VLOOKUP(B211,[1]高二下!$B:$L,11,0)</f>
        <v>拉初</v>
      </c>
      <c r="Q211" s="11">
        <f t="shared" si="43"/>
        <v>104.51977401129943</v>
      </c>
      <c r="R211" s="11">
        <f t="shared" si="44"/>
        <v>303</v>
      </c>
      <c r="S211" s="11">
        <f>VLOOKUP(B211,[1]高二上!$B:$L,10,0)</f>
        <v>41</v>
      </c>
      <c r="T211" s="11" t="str">
        <f>VLOOKUP(B211,[1]高二上!$B:$L,11,0)</f>
        <v>拉初</v>
      </c>
      <c r="U211" s="11">
        <f t="shared" si="45"/>
        <v>98.305084745762713</v>
      </c>
      <c r="V211" s="11">
        <f t="shared" si="46"/>
        <v>319</v>
      </c>
      <c r="W211" s="11">
        <f>VLOOKUP(B211,[1]高一下!$B:$L,10,0)</f>
        <v>35</v>
      </c>
      <c r="X211" s="11" t="str">
        <f>VLOOKUP(B211,[1]高一下!$B:$L,11,0)</f>
        <v>拉初</v>
      </c>
      <c r="Y211" s="11">
        <f t="shared" si="47"/>
        <v>74.576271186440678</v>
      </c>
      <c r="Z211" s="11">
        <f t="shared" si="48"/>
        <v>313</v>
      </c>
      <c r="AA211" s="11">
        <f>VLOOKUP(B211,[1]高一上!$B:$K,9,0)</f>
        <v>52.5</v>
      </c>
      <c r="AB211" s="11" t="str">
        <f>VLOOKUP(B211,[1]高一上!$B:$K,10,0)</f>
        <v>陈国萍</v>
      </c>
      <c r="AC211" s="11">
        <f t="shared" si="49"/>
        <v>134.4632768361582</v>
      </c>
      <c r="AD211" s="11">
        <f t="shared" si="50"/>
        <v>223</v>
      </c>
      <c r="AE211" s="11">
        <f>VLOOKUP(B211,[1]中考!$B:$I,8,0)</f>
        <v>41</v>
      </c>
      <c r="AF211" s="11">
        <f t="shared" si="51"/>
        <v>345</v>
      </c>
    </row>
    <row r="212" spans="1:32" x14ac:dyDescent="0.2">
      <c r="A212" s="2" t="s">
        <v>635</v>
      </c>
      <c r="B212" s="2" t="s">
        <v>636</v>
      </c>
      <c r="C212" s="1">
        <v>5</v>
      </c>
      <c r="D212" s="3" t="s">
        <v>9</v>
      </c>
      <c r="E212" s="4" t="s">
        <v>637</v>
      </c>
      <c r="F212" s="1">
        <v>406</v>
      </c>
      <c r="G212" s="13">
        <f>VLOOKUP(B212,'[1]高三下(高考)'!$B:$L,10,0)</f>
        <v>73</v>
      </c>
      <c r="H212" s="12" t="str">
        <f>VLOOKUP(B212,'[1]高三下(高考)'!$B:$L,11,0)</f>
        <v>拉初</v>
      </c>
      <c r="I212" s="15">
        <f t="shared" si="39"/>
        <v>78.248587570621467</v>
      </c>
      <c r="J212" s="11">
        <f t="shared" si="40"/>
        <v>231</v>
      </c>
      <c r="K212" s="11">
        <f>VLOOKUP(B212,[1]高三上!$B:$L,10,0)</f>
        <v>62.5</v>
      </c>
      <c r="L212" s="11" t="str">
        <f>VLOOKUP(B212,[1]高三上!$B:$L,11,0)</f>
        <v>拉初</v>
      </c>
      <c r="M212" s="11">
        <f t="shared" si="41"/>
        <v>114.68926553672317</v>
      </c>
      <c r="N212" s="11">
        <f t="shared" si="42"/>
        <v>154</v>
      </c>
      <c r="O212" s="11">
        <f>VLOOKUP(B212,[1]高二下!$B:$L,10,0)</f>
        <v>61</v>
      </c>
      <c r="P212" s="11" t="str">
        <f>VLOOKUP(B212,[1]高二下!$B:$L,11,0)</f>
        <v>拉初</v>
      </c>
      <c r="Q212" s="11">
        <f t="shared" si="43"/>
        <v>92.937853107344637</v>
      </c>
      <c r="R212" s="11">
        <f t="shared" si="44"/>
        <v>206</v>
      </c>
      <c r="S212" s="11">
        <f>VLOOKUP(B212,[1]高二上!$B:$L,10,0)</f>
        <v>70.5</v>
      </c>
      <c r="T212" s="11" t="str">
        <f>VLOOKUP(B212,[1]高二上!$B:$L,11,0)</f>
        <v>拉初</v>
      </c>
      <c r="U212" s="11">
        <f t="shared" si="45"/>
        <v>110.45197740112994</v>
      </c>
      <c r="V212" s="11">
        <f t="shared" si="46"/>
        <v>181</v>
      </c>
      <c r="W212" s="11">
        <f>VLOOKUP(B212,[1]高一下!$B:$L,10,0)</f>
        <v>61</v>
      </c>
      <c r="X212" s="11" t="str">
        <f>VLOOKUP(B212,[1]高一下!$B:$L,11,0)</f>
        <v>拉初</v>
      </c>
      <c r="Y212" s="11">
        <f t="shared" si="47"/>
        <v>69.491525423728817</v>
      </c>
      <c r="Z212" s="11">
        <f t="shared" si="48"/>
        <v>218</v>
      </c>
      <c r="AA212" s="11">
        <f>VLOOKUP(B212,[1]高一上!$B:$K,9,0)</f>
        <v>71</v>
      </c>
      <c r="AB212" s="11" t="str">
        <f>VLOOKUP(B212,[1]高一上!$B:$K,10,0)</f>
        <v>张翠莲</v>
      </c>
      <c r="AC212" s="11">
        <f t="shared" si="49"/>
        <v>120.62146892655367</v>
      </c>
      <c r="AD212" s="11">
        <f t="shared" si="50"/>
        <v>110</v>
      </c>
      <c r="AE212" s="11">
        <f>VLOOKUP(B212,[1]中考!$B:$I,8,0)</f>
        <v>99</v>
      </c>
      <c r="AF212" s="11">
        <f t="shared" si="51"/>
        <v>183</v>
      </c>
    </row>
    <row r="213" spans="1:32" x14ac:dyDescent="0.2">
      <c r="A213" s="2" t="s">
        <v>638</v>
      </c>
      <c r="B213" s="2" t="s">
        <v>639</v>
      </c>
      <c r="C213" s="1">
        <v>5</v>
      </c>
      <c r="D213" s="3" t="s">
        <v>9</v>
      </c>
      <c r="E213" s="4" t="s">
        <v>640</v>
      </c>
      <c r="F213" s="1">
        <v>401</v>
      </c>
      <c r="G213" s="13">
        <f>VLOOKUP(B213,'[1]高三下(高考)'!$B:$L,10,0)</f>
        <v>99</v>
      </c>
      <c r="H213" s="12" t="str">
        <f>VLOOKUP(B213,'[1]高三下(高考)'!$B:$L,11,0)</f>
        <v>拉初</v>
      </c>
      <c r="I213" s="15">
        <f t="shared" si="39"/>
        <v>92.372881355932208</v>
      </c>
      <c r="J213" s="11">
        <f t="shared" si="40"/>
        <v>110</v>
      </c>
      <c r="K213" s="11">
        <f>VLOOKUP(B213,[1]高三上!$B:$L,10,0)</f>
        <v>81</v>
      </c>
      <c r="L213" s="11" t="str">
        <f>VLOOKUP(B213,[1]高三上!$B:$L,11,0)</f>
        <v>拉初</v>
      </c>
      <c r="M213" s="11">
        <f t="shared" si="41"/>
        <v>107.62711864406779</v>
      </c>
      <c r="N213" s="11">
        <f t="shared" si="42"/>
        <v>83</v>
      </c>
      <c r="O213" s="11">
        <f>VLOOKUP(B213,[1]高二下!$B:$L,10,0)</f>
        <v>87</v>
      </c>
      <c r="P213" s="11" t="str">
        <f>VLOOKUP(B213,[1]高二下!$B:$L,11,0)</f>
        <v>拉初</v>
      </c>
      <c r="Q213" s="11">
        <f t="shared" si="43"/>
        <v>101.9774011299435</v>
      </c>
      <c r="R213" s="11">
        <f t="shared" si="44"/>
        <v>110</v>
      </c>
      <c r="S213" s="11">
        <f>VLOOKUP(B213,[1]高二上!$B:$L,10,0)</f>
        <v>85</v>
      </c>
      <c r="T213" s="11" t="str">
        <f>VLOOKUP(B213,[1]高二上!$B:$L,11,0)</f>
        <v>拉初</v>
      </c>
      <c r="U213" s="11">
        <f t="shared" si="45"/>
        <v>85.593220338983045</v>
      </c>
      <c r="V213" s="11">
        <f t="shared" si="46"/>
        <v>117</v>
      </c>
      <c r="W213" s="11">
        <f>VLOOKUP(B213,[1]高一下!$B:$L,10,0)</f>
        <v>96.5</v>
      </c>
      <c r="X213" s="11" t="str">
        <f>VLOOKUP(B213,[1]高一下!$B:$L,11,0)</f>
        <v>拉初</v>
      </c>
      <c r="Y213" s="11">
        <f t="shared" si="47"/>
        <v>113.84180790960451</v>
      </c>
      <c r="Z213" s="11">
        <f t="shared" si="48"/>
        <v>66</v>
      </c>
      <c r="AA213" s="11">
        <f>VLOOKUP(B213,[1]高一上!$B:$K,9,0)</f>
        <v>70</v>
      </c>
      <c r="AB213" s="11" t="str">
        <f>VLOOKUP(B213,[1]高一上!$B:$K,10,0)</f>
        <v>张福琴</v>
      </c>
      <c r="AC213" s="11">
        <f t="shared" si="49"/>
        <v>72.033898305084747</v>
      </c>
      <c r="AD213" s="11">
        <f t="shared" si="50"/>
        <v>115</v>
      </c>
      <c r="AE213" s="11">
        <f>VLOOKUP(B213,[1]中考!$B:$I,8,0)</f>
        <v>133</v>
      </c>
      <c r="AF213" s="11">
        <f t="shared" si="51"/>
        <v>16</v>
      </c>
    </row>
    <row r="214" spans="1:32" x14ac:dyDescent="0.2">
      <c r="A214" s="2" t="s">
        <v>641</v>
      </c>
      <c r="B214" s="2" t="s">
        <v>642</v>
      </c>
      <c r="C214" s="1">
        <v>5</v>
      </c>
      <c r="D214" s="3" t="s">
        <v>9</v>
      </c>
      <c r="E214" s="4" t="s">
        <v>643</v>
      </c>
      <c r="F214" s="1">
        <v>400</v>
      </c>
      <c r="G214" s="13">
        <f>VLOOKUP(B214,'[1]高三下(高考)'!$B:$L,10,0)</f>
        <v>90</v>
      </c>
      <c r="H214" s="12" t="str">
        <f>VLOOKUP(B214,'[1]高三下(高考)'!$B:$L,11,0)</f>
        <v>拉初</v>
      </c>
      <c r="I214" s="15">
        <f t="shared" si="39"/>
        <v>109.03954802259886</v>
      </c>
      <c r="J214" s="11">
        <f t="shared" si="40"/>
        <v>163</v>
      </c>
      <c r="K214" s="11">
        <f>VLOOKUP(B214,[1]高三上!$B:$L,10,0)</f>
        <v>52.5</v>
      </c>
      <c r="L214" s="11" t="str">
        <f>VLOOKUP(B214,[1]高三上!$B:$L,11,0)</f>
        <v>拉初</v>
      </c>
      <c r="M214" s="11">
        <f t="shared" si="41"/>
        <v>105.93220338983051</v>
      </c>
      <c r="N214" s="11">
        <f t="shared" si="42"/>
        <v>195</v>
      </c>
      <c r="O214" s="11">
        <f>VLOOKUP(B214,[1]高二下!$B:$L,10,0)</f>
        <v>58.5</v>
      </c>
      <c r="P214" s="11" t="str">
        <f>VLOOKUP(B214,[1]高二下!$B:$L,11,0)</f>
        <v>拉初</v>
      </c>
      <c r="Q214" s="11">
        <f t="shared" si="43"/>
        <v>94.350282485875709</v>
      </c>
      <c r="R214" s="11">
        <f t="shared" si="44"/>
        <v>216</v>
      </c>
      <c r="S214" s="11">
        <f>VLOOKUP(B214,[1]高二上!$B:$L,10,0)</f>
        <v>66</v>
      </c>
      <c r="T214" s="11" t="str">
        <f>VLOOKUP(B214,[1]高二上!$B:$L,11,0)</f>
        <v>拉初</v>
      </c>
      <c r="U214" s="11">
        <f t="shared" si="45"/>
        <v>81.920903954802256</v>
      </c>
      <c r="V214" s="11">
        <f t="shared" si="46"/>
        <v>196</v>
      </c>
      <c r="W214" s="11">
        <f>VLOOKUP(B214,[1]高一下!$B:$L,10,0)</f>
        <v>82</v>
      </c>
      <c r="X214" s="11" t="str">
        <f>VLOOKUP(B214,[1]高一下!$B:$L,11,0)</f>
        <v>拉初</v>
      </c>
      <c r="Y214" s="11">
        <f t="shared" si="47"/>
        <v>119.77401129943503</v>
      </c>
      <c r="Z214" s="11">
        <f t="shared" si="48"/>
        <v>132</v>
      </c>
      <c r="AA214" s="11">
        <f>VLOOKUP(B214,[1]高一上!$B:$K,9,0)</f>
        <v>55</v>
      </c>
      <c r="AB214" s="11" t="str">
        <f>VLOOKUP(B214,[1]高一上!$B:$K,10,0)</f>
        <v>熊湾</v>
      </c>
      <c r="AC214" s="11">
        <f t="shared" si="49"/>
        <v>73.163841807909606</v>
      </c>
      <c r="AD214" s="11">
        <f t="shared" si="50"/>
        <v>202</v>
      </c>
      <c r="AE214" s="11">
        <f>VLOOKUP(B214,[1]中考!$B:$I,8,0)</f>
        <v>112</v>
      </c>
      <c r="AF214" s="11">
        <f t="shared" si="51"/>
        <v>107</v>
      </c>
    </row>
    <row r="215" spans="1:32" x14ac:dyDescent="0.2">
      <c r="A215" s="2" t="s">
        <v>644</v>
      </c>
      <c r="B215" s="2" t="s">
        <v>645</v>
      </c>
      <c r="C215" s="1">
        <v>5</v>
      </c>
      <c r="D215" s="3" t="s">
        <v>9</v>
      </c>
      <c r="E215" s="4" t="s">
        <v>646</v>
      </c>
      <c r="F215" s="1">
        <v>398</v>
      </c>
      <c r="G215" s="13">
        <f>VLOOKUP(B215,'[1]高三下(高考)'!$B:$L,10,0)</f>
        <v>36</v>
      </c>
      <c r="H215" s="12" t="str">
        <f>VLOOKUP(B215,'[1]高三下(高考)'!$B:$L,11,0)</f>
        <v>拉初</v>
      </c>
      <c r="I215" s="15">
        <f t="shared" si="39"/>
        <v>91.807909604519779</v>
      </c>
      <c r="J215" s="11">
        <f t="shared" si="40"/>
        <v>330</v>
      </c>
      <c r="K215" s="11">
        <f>VLOOKUP(B215,[1]高三上!$B:$L,10,0)</f>
        <v>31</v>
      </c>
      <c r="L215" s="11" t="str">
        <f>VLOOKUP(B215,[1]高三上!$B:$L,11,0)</f>
        <v>拉初</v>
      </c>
      <c r="M215" s="11">
        <f t="shared" si="41"/>
        <v>109.03954802259886</v>
      </c>
      <c r="N215" s="11">
        <f t="shared" si="42"/>
        <v>301</v>
      </c>
      <c r="O215" s="11">
        <f>VLOOKUP(B215,[1]高二下!$B:$L,10,0)</f>
        <v>31.5</v>
      </c>
      <c r="P215" s="11" t="str">
        <f>VLOOKUP(B215,[1]高二下!$B:$L,11,0)</f>
        <v>拉初</v>
      </c>
      <c r="Q215" s="11">
        <f t="shared" si="43"/>
        <v>90.395480225988706</v>
      </c>
      <c r="R215" s="11">
        <f t="shared" si="44"/>
        <v>333</v>
      </c>
      <c r="S215" s="11">
        <f>VLOOKUP(B215,[1]高二上!$B:$L,10,0)</f>
        <v>46.5</v>
      </c>
      <c r="T215" s="11" t="str">
        <f>VLOOKUP(B215,[1]高二上!$B:$L,11,0)</f>
        <v>拉初</v>
      </c>
      <c r="U215" s="11">
        <f t="shared" si="45"/>
        <v>111.5819209039548</v>
      </c>
      <c r="V215" s="11">
        <f t="shared" si="46"/>
        <v>299</v>
      </c>
      <c r="W215" s="11">
        <f>VLOOKUP(B215,[1]高一下!$B:$L,10,0)</f>
        <v>25</v>
      </c>
      <c r="X215" s="11" t="str">
        <f>VLOOKUP(B215,[1]高一下!$B:$L,11,0)</f>
        <v>拉初</v>
      </c>
      <c r="Y215" s="11">
        <f t="shared" si="47"/>
        <v>98.870056497175142</v>
      </c>
      <c r="Z215" s="11">
        <f t="shared" si="48"/>
        <v>340</v>
      </c>
      <c r="AA215" s="11">
        <f>VLOOKUP(B215,[1]高一上!$B:$K,9,0)</f>
        <v>28</v>
      </c>
      <c r="AB215" s="11" t="str">
        <f>VLOOKUP(B215,[1]高一上!$B:$K,10,0)</f>
        <v>张福琴</v>
      </c>
      <c r="AC215" s="11">
        <f t="shared" si="49"/>
        <v>101.41242937853107</v>
      </c>
      <c r="AD215" s="11">
        <f t="shared" si="50"/>
        <v>336</v>
      </c>
      <c r="AE215" s="11">
        <f>VLOOKUP(B215,[1]中考!$B:$I,8,0)</f>
        <v>48</v>
      </c>
      <c r="AF215" s="11">
        <f t="shared" si="51"/>
        <v>341</v>
      </c>
    </row>
    <row r="216" spans="1:32" x14ac:dyDescent="0.2">
      <c r="A216" s="2" t="s">
        <v>647</v>
      </c>
      <c r="B216" s="2" t="s">
        <v>648</v>
      </c>
      <c r="C216" s="1">
        <v>5</v>
      </c>
      <c r="D216" s="3" t="s">
        <v>9</v>
      </c>
      <c r="E216" s="4" t="s">
        <v>649</v>
      </c>
      <c r="F216" s="1">
        <v>394</v>
      </c>
      <c r="G216" s="13">
        <f>VLOOKUP(B216,'[1]高三下(高考)'!$B:$L,10,0)</f>
        <v>70</v>
      </c>
      <c r="H216" s="12" t="str">
        <f>VLOOKUP(B216,'[1]高三下(高考)'!$B:$L,11,0)</f>
        <v>拉初</v>
      </c>
      <c r="I216" s="15">
        <f t="shared" si="39"/>
        <v>86.723163841807917</v>
      </c>
      <c r="J216" s="11">
        <f t="shared" si="40"/>
        <v>236</v>
      </c>
      <c r="K216" s="11">
        <f>VLOOKUP(B216,[1]高三上!$B:$L,10,0)</f>
        <v>54.5</v>
      </c>
      <c r="L216" s="11" t="str">
        <f>VLOOKUP(B216,[1]高三上!$B:$L,11,0)</f>
        <v>拉初</v>
      </c>
      <c r="M216" s="11">
        <f t="shared" si="41"/>
        <v>114.12429378531074</v>
      </c>
      <c r="N216" s="11">
        <f t="shared" si="42"/>
        <v>189</v>
      </c>
      <c r="O216" s="11">
        <f>VLOOKUP(B216,[1]高二下!$B:$L,10,0)</f>
        <v>54</v>
      </c>
      <c r="P216" s="11" t="str">
        <f>VLOOKUP(B216,[1]高二下!$B:$L,11,0)</f>
        <v>拉初</v>
      </c>
      <c r="Q216" s="11">
        <f t="shared" si="43"/>
        <v>93.78531073446328</v>
      </c>
      <c r="R216" s="11">
        <f t="shared" si="44"/>
        <v>239</v>
      </c>
      <c r="S216" s="11">
        <f>VLOOKUP(B216,[1]高二上!$B:$L,10,0)</f>
        <v>63</v>
      </c>
      <c r="T216" s="11" t="str">
        <f>VLOOKUP(B216,[1]高二上!$B:$L,11,0)</f>
        <v>拉初</v>
      </c>
      <c r="U216" s="11">
        <f t="shared" si="45"/>
        <v>98.587570621468927</v>
      </c>
      <c r="V216" s="11">
        <f t="shared" si="46"/>
        <v>217</v>
      </c>
      <c r="W216" s="11">
        <f>VLOOKUP(B216,[1]高一下!$B:$L,10,0)</f>
        <v>62.5</v>
      </c>
      <c r="X216" s="11" t="str">
        <f>VLOOKUP(B216,[1]高一下!$B:$L,11,0)</f>
        <v>拉初</v>
      </c>
      <c r="Y216" s="11">
        <f t="shared" si="47"/>
        <v>98.305084745762713</v>
      </c>
      <c r="Z216" s="11">
        <f t="shared" si="48"/>
        <v>212</v>
      </c>
      <c r="AA216" s="11">
        <f>VLOOKUP(B216,[1]高一上!$B:$K,9,0)</f>
        <v>54.5</v>
      </c>
      <c r="AB216" s="11" t="str">
        <f>VLOOKUP(B216,[1]高一上!$B:$K,10,0)</f>
        <v>张福琴</v>
      </c>
      <c r="AC216" s="11">
        <f t="shared" si="49"/>
        <v>80.225988700564969</v>
      </c>
      <c r="AD216" s="11">
        <f t="shared" si="50"/>
        <v>206</v>
      </c>
      <c r="AE216" s="11">
        <f>VLOOKUP(B216,[1]中考!$B:$I,8,0)</f>
        <v>108</v>
      </c>
      <c r="AF216" s="11">
        <f t="shared" si="51"/>
        <v>136</v>
      </c>
    </row>
    <row r="217" spans="1:32" x14ac:dyDescent="0.2">
      <c r="A217" s="2" t="s">
        <v>650</v>
      </c>
      <c r="B217" s="2" t="s">
        <v>651</v>
      </c>
      <c r="C217" s="1">
        <v>5</v>
      </c>
      <c r="D217" s="3" t="s">
        <v>9</v>
      </c>
      <c r="E217" s="4" t="s">
        <v>652</v>
      </c>
      <c r="F217" s="1">
        <v>390</v>
      </c>
      <c r="G217" s="13">
        <f>VLOOKUP(B217,'[1]高三下(高考)'!$B:$L,10,0)</f>
        <v>59</v>
      </c>
      <c r="H217" s="12" t="str">
        <f>VLOOKUP(B217,'[1]高三下(高考)'!$B:$L,11,0)</f>
        <v>拉初</v>
      </c>
      <c r="I217" s="15">
        <f t="shared" si="39"/>
        <v>113.27683615819208</v>
      </c>
      <c r="J217" s="11">
        <f t="shared" si="40"/>
        <v>269</v>
      </c>
      <c r="K217" s="11">
        <f>VLOOKUP(B217,[1]高三上!$B:$L,10,0)</f>
        <v>29</v>
      </c>
      <c r="L217" s="11" t="str">
        <f>VLOOKUP(B217,[1]高三上!$B:$L,11,0)</f>
        <v>拉初</v>
      </c>
      <c r="M217" s="11">
        <f t="shared" si="41"/>
        <v>90.960451977401135</v>
      </c>
      <c r="N217" s="11">
        <f t="shared" si="42"/>
        <v>316</v>
      </c>
      <c r="O217" s="11">
        <f>VLOOKUP(B217,[1]高二下!$B:$L,10,0)</f>
        <v>42.5</v>
      </c>
      <c r="P217" s="11" t="str">
        <f>VLOOKUP(B217,[1]高二下!$B:$L,11,0)</f>
        <v>拉初</v>
      </c>
      <c r="Q217" s="11">
        <f t="shared" si="43"/>
        <v>103.10734463276836</v>
      </c>
      <c r="R217" s="11">
        <f t="shared" si="44"/>
        <v>284</v>
      </c>
      <c r="S217" s="11">
        <f>VLOOKUP(B217,[1]高二上!$B:$L,10,0)</f>
        <v>47</v>
      </c>
      <c r="T217" s="11" t="str">
        <f>VLOOKUP(B217,[1]高二上!$B:$L,11,0)</f>
        <v>拉初</v>
      </c>
      <c r="U217" s="11">
        <f t="shared" si="45"/>
        <v>108.75706214689265</v>
      </c>
      <c r="V217" s="11">
        <f t="shared" si="46"/>
        <v>295</v>
      </c>
      <c r="W217" s="11">
        <f>VLOOKUP(B217,[1]高一下!$B:$L,10,0)</f>
        <v>32</v>
      </c>
      <c r="X217" s="11" t="str">
        <f>VLOOKUP(B217,[1]高一下!$B:$L,11,0)</f>
        <v>拉初</v>
      </c>
      <c r="Y217" s="11">
        <f t="shared" si="47"/>
        <v>91.24293785310735</v>
      </c>
      <c r="Z217" s="11">
        <f t="shared" si="48"/>
        <v>326</v>
      </c>
      <c r="AA217" s="11">
        <f>VLOOKUP(B217,[1]高一上!$B:$K,9,0)</f>
        <v>39.5</v>
      </c>
      <c r="AB217" s="11" t="str">
        <f>VLOOKUP(B217,[1]高一上!$B:$K,10,0)</f>
        <v>朱恩凡</v>
      </c>
      <c r="AC217" s="11">
        <f t="shared" si="49"/>
        <v>97.175141242937855</v>
      </c>
      <c r="AD217" s="11">
        <f t="shared" si="50"/>
        <v>295</v>
      </c>
      <c r="AE217" s="11">
        <f>VLOOKUP(B217,[1]中考!$B:$I,8,0)</f>
        <v>73</v>
      </c>
      <c r="AF217" s="11">
        <f t="shared" si="51"/>
        <v>285</v>
      </c>
    </row>
    <row r="218" spans="1:32" x14ac:dyDescent="0.2">
      <c r="A218" s="2" t="s">
        <v>653</v>
      </c>
      <c r="B218" s="2" t="s">
        <v>654</v>
      </c>
      <c r="C218" s="1">
        <v>5</v>
      </c>
      <c r="D218" s="3" t="s">
        <v>9</v>
      </c>
      <c r="E218" s="4" t="s">
        <v>655</v>
      </c>
      <c r="F218" s="1">
        <v>389</v>
      </c>
      <c r="G218" s="13">
        <f>VLOOKUP(B218,'[1]高三下(高考)'!$B:$L,10,0)</f>
        <v>64</v>
      </c>
      <c r="H218" s="12" t="str">
        <f>VLOOKUP(B218,'[1]高三下(高考)'!$B:$L,11,0)</f>
        <v>拉初</v>
      </c>
      <c r="I218" s="15">
        <f t="shared" si="39"/>
        <v>104.51977401129943</v>
      </c>
      <c r="J218" s="11">
        <f t="shared" si="40"/>
        <v>256</v>
      </c>
      <c r="K218" s="11">
        <f>VLOOKUP(B218,[1]高三上!$B:$L,10,0)</f>
        <v>35.5</v>
      </c>
      <c r="L218" s="11" t="str">
        <f>VLOOKUP(B218,[1]高三上!$B:$L,11,0)</f>
        <v>拉初</v>
      </c>
      <c r="M218" s="11">
        <f t="shared" si="41"/>
        <v>96.89265536723164</v>
      </c>
      <c r="N218" s="11">
        <f t="shared" si="42"/>
        <v>272</v>
      </c>
      <c r="O218" s="11">
        <f>VLOOKUP(B218,[1]高二下!$B:$L,10,0)</f>
        <v>48.5</v>
      </c>
      <c r="P218" s="11" t="str">
        <f>VLOOKUP(B218,[1]高二下!$B:$L,11,0)</f>
        <v>拉初</v>
      </c>
      <c r="Q218" s="11">
        <f t="shared" si="43"/>
        <v>87.570621468926561</v>
      </c>
      <c r="R218" s="11">
        <f t="shared" si="44"/>
        <v>261</v>
      </c>
      <c r="S218" s="11">
        <f>VLOOKUP(B218,[1]高二上!$B:$L,10,0)</f>
        <v>63</v>
      </c>
      <c r="T218" s="11" t="str">
        <f>VLOOKUP(B218,[1]高二上!$B:$L,11,0)</f>
        <v>拉初</v>
      </c>
      <c r="U218" s="11">
        <f t="shared" si="45"/>
        <v>119.49152542372882</v>
      </c>
      <c r="V218" s="11">
        <f t="shared" si="46"/>
        <v>217</v>
      </c>
      <c r="W218" s="11">
        <f>VLOOKUP(B218,[1]高一下!$B:$L,10,0)</f>
        <v>41.5</v>
      </c>
      <c r="X218" s="11" t="str">
        <f>VLOOKUP(B218,[1]高一下!$B:$L,11,0)</f>
        <v>拉初</v>
      </c>
      <c r="Y218" s="11">
        <f t="shared" si="47"/>
        <v>81.355932203389827</v>
      </c>
      <c r="Z218" s="11">
        <f t="shared" si="48"/>
        <v>286</v>
      </c>
      <c r="AA218" s="11">
        <f>VLOOKUP(B218,[1]高一上!$B:$K,9,0)</f>
        <v>53</v>
      </c>
      <c r="AB218" s="11" t="str">
        <f>VLOOKUP(B218,[1]高一上!$B:$K,10,0)</f>
        <v>陈国萍</v>
      </c>
      <c r="AC218" s="11">
        <f t="shared" si="49"/>
        <v>114.68926553672317</v>
      </c>
      <c r="AD218" s="11">
        <f t="shared" si="50"/>
        <v>220</v>
      </c>
      <c r="AE218" s="11">
        <f>VLOOKUP(B218,[1]中考!$B:$I,8,0)</f>
        <v>76</v>
      </c>
      <c r="AF218" s="11">
        <f t="shared" si="51"/>
        <v>272</v>
      </c>
    </row>
    <row r="219" spans="1:32" x14ac:dyDescent="0.2">
      <c r="A219" s="2" t="s">
        <v>656</v>
      </c>
      <c r="B219" s="2" t="s">
        <v>657</v>
      </c>
      <c r="C219" s="1">
        <v>5</v>
      </c>
      <c r="D219" s="3" t="s">
        <v>9</v>
      </c>
      <c r="E219" s="4" t="s">
        <v>658</v>
      </c>
      <c r="F219" s="1">
        <v>384</v>
      </c>
      <c r="G219" s="13">
        <f>VLOOKUP(B219,'[1]高三下(高考)'!$B:$L,10,0)</f>
        <v>67</v>
      </c>
      <c r="H219" s="12" t="str">
        <f>VLOOKUP(B219,'[1]高三下(高考)'!$B:$L,11,0)</f>
        <v>拉初</v>
      </c>
      <c r="I219" s="15">
        <f t="shared" si="39"/>
        <v>100.56497175141243</v>
      </c>
      <c r="J219" s="11">
        <f t="shared" si="40"/>
        <v>249</v>
      </c>
      <c r="K219" s="11">
        <f>VLOOKUP(B219,[1]高三上!$B:$L,10,0)</f>
        <v>39</v>
      </c>
      <c r="L219" s="11" t="str">
        <f>VLOOKUP(B219,[1]高三上!$B:$L,11,0)</f>
        <v>拉初</v>
      </c>
      <c r="M219" s="11">
        <f t="shared" si="41"/>
        <v>98.305084745762713</v>
      </c>
      <c r="N219" s="11">
        <f t="shared" si="42"/>
        <v>251</v>
      </c>
      <c r="O219" s="11">
        <f>VLOOKUP(B219,[1]高二下!$B:$L,10,0)</f>
        <v>51.5</v>
      </c>
      <c r="P219" s="11" t="str">
        <f>VLOOKUP(B219,[1]高二下!$B:$L,11,0)</f>
        <v>拉初</v>
      </c>
      <c r="Q219" s="11">
        <f t="shared" si="43"/>
        <v>85.593220338983045</v>
      </c>
      <c r="R219" s="11">
        <f t="shared" si="44"/>
        <v>245</v>
      </c>
      <c r="S219" s="11">
        <f>VLOOKUP(B219,[1]高二上!$B:$L,10,0)</f>
        <v>67</v>
      </c>
      <c r="T219" s="11" t="str">
        <f>VLOOKUP(B219,[1]高二上!$B:$L,11,0)</f>
        <v>拉初</v>
      </c>
      <c r="U219" s="11">
        <f t="shared" si="45"/>
        <v>97.175141242937855</v>
      </c>
      <c r="V219" s="11">
        <f t="shared" si="46"/>
        <v>194</v>
      </c>
      <c r="W219" s="11">
        <f>VLOOKUP(B219,[1]高一下!$B:$L,10,0)</f>
        <v>68.5</v>
      </c>
      <c r="X219" s="11" t="str">
        <f>VLOOKUP(B219,[1]高一下!$B:$L,11,0)</f>
        <v>拉初</v>
      </c>
      <c r="Y219" s="11">
        <f t="shared" si="47"/>
        <v>93.502824858757066</v>
      </c>
      <c r="Z219" s="11">
        <f t="shared" si="48"/>
        <v>184</v>
      </c>
      <c r="AA219" s="11">
        <f>VLOOKUP(B219,[1]高一上!$B:$K,9,0)</f>
        <v>61.5</v>
      </c>
      <c r="AB219" s="11" t="str">
        <f>VLOOKUP(B219,[1]高一上!$B:$K,10,0)</f>
        <v>李永会</v>
      </c>
      <c r="AC219" s="11">
        <f t="shared" si="49"/>
        <v>92.090395480225993</v>
      </c>
      <c r="AD219" s="11">
        <f t="shared" si="50"/>
        <v>161</v>
      </c>
      <c r="AE219" s="11">
        <f>VLOOKUP(B219,[1]中考!$B:$I,8,0)</f>
        <v>109</v>
      </c>
      <c r="AF219" s="11">
        <f t="shared" si="51"/>
        <v>133</v>
      </c>
    </row>
    <row r="220" spans="1:32" x14ac:dyDescent="0.2">
      <c r="A220" s="2" t="s">
        <v>659</v>
      </c>
      <c r="B220" s="2" t="s">
        <v>660</v>
      </c>
      <c r="C220" s="1">
        <v>5</v>
      </c>
      <c r="D220" s="3" t="s">
        <v>9</v>
      </c>
      <c r="E220" s="4" t="s">
        <v>661</v>
      </c>
      <c r="F220" s="1">
        <v>379</v>
      </c>
      <c r="G220" s="13">
        <f>VLOOKUP(B220,'[1]高三下(高考)'!$B:$L,10,0)</f>
        <v>54</v>
      </c>
      <c r="H220" s="12" t="str">
        <f>VLOOKUP(B220,'[1]高三下(高考)'!$B:$L,11,0)</f>
        <v>拉初</v>
      </c>
      <c r="I220" s="15">
        <f t="shared" si="39"/>
        <v>88.13559322033899</v>
      </c>
      <c r="J220" s="11">
        <f t="shared" si="40"/>
        <v>288</v>
      </c>
      <c r="K220" s="11">
        <f>VLOOKUP(B220,[1]高三上!$B:$L,10,0)</f>
        <v>39.5</v>
      </c>
      <c r="L220" s="11" t="str">
        <f>VLOOKUP(B220,[1]高三上!$B:$L,11,0)</f>
        <v>拉初</v>
      </c>
      <c r="M220" s="11">
        <f t="shared" si="41"/>
        <v>117.2316384180791</v>
      </c>
      <c r="N220" s="11">
        <f t="shared" si="42"/>
        <v>246</v>
      </c>
      <c r="O220" s="11">
        <f>VLOOKUP(B220,[1]高二下!$B:$L,10,0)</f>
        <v>37.5</v>
      </c>
      <c r="P220" s="11" t="str">
        <f>VLOOKUP(B220,[1]高二下!$B:$L,11,0)</f>
        <v>拉初</v>
      </c>
      <c r="Q220" s="11">
        <f t="shared" si="43"/>
        <v>96.610169491525426</v>
      </c>
      <c r="R220" s="11">
        <f t="shared" si="44"/>
        <v>307</v>
      </c>
      <c r="S220" s="11">
        <f>VLOOKUP(B220,[1]高二上!$B:$L,10,0)</f>
        <v>47</v>
      </c>
      <c r="T220" s="11" t="str">
        <f>VLOOKUP(B220,[1]高二上!$B:$L,11,0)</f>
        <v>拉初</v>
      </c>
      <c r="U220" s="11">
        <f t="shared" si="45"/>
        <v>93.220338983050851</v>
      </c>
      <c r="V220" s="11">
        <f t="shared" si="46"/>
        <v>295</v>
      </c>
      <c r="W220" s="11">
        <f>VLOOKUP(B220,[1]高一下!$B:$L,10,0)</f>
        <v>46.5</v>
      </c>
      <c r="X220" s="11" t="str">
        <f>VLOOKUP(B220,[1]高一下!$B:$L,11,0)</f>
        <v>拉初</v>
      </c>
      <c r="Y220" s="11">
        <f t="shared" si="47"/>
        <v>114.40677966101696</v>
      </c>
      <c r="Z220" s="11">
        <f t="shared" si="48"/>
        <v>271</v>
      </c>
      <c r="AA220" s="11">
        <f>VLOOKUP(B220,[1]高一上!$B:$K,9,0)</f>
        <v>34</v>
      </c>
      <c r="AB220" s="11" t="str">
        <f>VLOOKUP(B220,[1]高一上!$B:$K,10,0)</f>
        <v>张福琴</v>
      </c>
      <c r="AC220" s="11">
        <f t="shared" si="49"/>
        <v>79.66101694915254</v>
      </c>
      <c r="AD220" s="11">
        <f t="shared" si="50"/>
        <v>322</v>
      </c>
      <c r="AE220" s="11">
        <f>VLOOKUP(B220,[1]中考!$B:$I,8,0)</f>
        <v>81</v>
      </c>
      <c r="AF220" s="11">
        <f t="shared" si="51"/>
        <v>250</v>
      </c>
    </row>
    <row r="221" spans="1:32" x14ac:dyDescent="0.2">
      <c r="A221" s="2" t="s">
        <v>662</v>
      </c>
      <c r="B221" s="2" t="s">
        <v>663</v>
      </c>
      <c r="C221" s="1">
        <v>5</v>
      </c>
      <c r="D221" s="3" t="s">
        <v>9</v>
      </c>
      <c r="E221" s="4" t="s">
        <v>664</v>
      </c>
      <c r="F221" s="1">
        <v>376</v>
      </c>
      <c r="G221" s="13">
        <f>VLOOKUP(B221,'[1]高三下(高考)'!$B:$L,10,0)</f>
        <v>48</v>
      </c>
      <c r="H221" s="12" t="str">
        <f>VLOOKUP(B221,'[1]高三下(高考)'!$B:$L,11,0)</f>
        <v>拉初</v>
      </c>
      <c r="I221" s="15">
        <f t="shared" si="39"/>
        <v>82.485875706214685</v>
      </c>
      <c r="J221" s="11">
        <f t="shared" si="40"/>
        <v>305</v>
      </c>
      <c r="K221" s="11">
        <f>VLOOKUP(B221,[1]高三上!$B:$L,10,0)</f>
        <v>41</v>
      </c>
      <c r="L221" s="11" t="str">
        <f>VLOOKUP(B221,[1]高三上!$B:$L,11,0)</f>
        <v>拉初</v>
      </c>
      <c r="M221" s="11">
        <f t="shared" si="41"/>
        <v>114.68926553672317</v>
      </c>
      <c r="N221" s="11">
        <f t="shared" si="42"/>
        <v>243</v>
      </c>
      <c r="O221" s="11">
        <f>VLOOKUP(B221,[1]高二下!$B:$L,10,0)</f>
        <v>40.5</v>
      </c>
      <c r="P221" s="11" t="str">
        <f>VLOOKUP(B221,[1]高二下!$B:$L,11,0)</f>
        <v>拉初</v>
      </c>
      <c r="Q221" s="11">
        <f t="shared" si="43"/>
        <v>100</v>
      </c>
      <c r="R221" s="11">
        <f t="shared" si="44"/>
        <v>295</v>
      </c>
      <c r="S221" s="11">
        <f>VLOOKUP(B221,[1]高二上!$B:$L,10,0)</f>
        <v>47</v>
      </c>
      <c r="T221" s="11" t="str">
        <f>VLOOKUP(B221,[1]高二上!$B:$L,11,0)</f>
        <v>拉初</v>
      </c>
      <c r="U221" s="11">
        <f t="shared" si="45"/>
        <v>94.632768361581924</v>
      </c>
      <c r="V221" s="11">
        <f t="shared" si="46"/>
        <v>295</v>
      </c>
      <c r="W221" s="11">
        <f>VLOOKUP(B221,[1]高一下!$B:$L,10,0)</f>
        <v>45.5</v>
      </c>
      <c r="X221" s="11" t="str">
        <f>VLOOKUP(B221,[1]高一下!$B:$L,11,0)</f>
        <v>拉初</v>
      </c>
      <c r="Y221" s="11">
        <f t="shared" si="47"/>
        <v>95.762711864406782</v>
      </c>
      <c r="Z221" s="11">
        <f t="shared" si="48"/>
        <v>276</v>
      </c>
      <c r="AA221" s="11">
        <f>VLOOKUP(B221,[1]高一上!$B:$K,9,0)</f>
        <v>45.5</v>
      </c>
      <c r="AB221" s="11" t="str">
        <f>VLOOKUP(B221,[1]高一上!$B:$K,10,0)</f>
        <v>朱恩凡</v>
      </c>
      <c r="AC221" s="11">
        <f t="shared" si="49"/>
        <v>81.638418079096041</v>
      </c>
      <c r="AD221" s="11">
        <f t="shared" si="50"/>
        <v>261</v>
      </c>
      <c r="AE221" s="11">
        <f>VLOOKUP(B221,[1]中考!$B:$I,8,0)</f>
        <v>95</v>
      </c>
      <c r="AF221" s="11">
        <f t="shared" si="51"/>
        <v>196</v>
      </c>
    </row>
    <row r="222" spans="1:32" x14ac:dyDescent="0.2">
      <c r="A222" s="2" t="s">
        <v>665</v>
      </c>
      <c r="B222" s="2" t="s">
        <v>666</v>
      </c>
      <c r="C222" s="1">
        <v>5</v>
      </c>
      <c r="D222" s="3" t="s">
        <v>9</v>
      </c>
      <c r="E222" s="4" t="s">
        <v>667</v>
      </c>
      <c r="F222" s="1">
        <v>372</v>
      </c>
      <c r="G222" s="13">
        <f>VLOOKUP(B222,'[1]高三下(高考)'!$B:$L,10,0)</f>
        <v>53</v>
      </c>
      <c r="H222" s="12" t="str">
        <f>VLOOKUP(B222,'[1]高三下(高考)'!$B:$L,11,0)</f>
        <v>拉初</v>
      </c>
      <c r="I222" s="15">
        <f t="shared" si="39"/>
        <v>109.32203389830508</v>
      </c>
      <c r="J222" s="11">
        <f t="shared" si="40"/>
        <v>296</v>
      </c>
      <c r="K222" s="11">
        <f>VLOOKUP(B222,[1]高三上!$B:$L,10,0)</f>
        <v>26</v>
      </c>
      <c r="L222" s="11" t="str">
        <f>VLOOKUP(B222,[1]高三上!$B:$L,11,0)</f>
        <v>拉初</v>
      </c>
      <c r="M222" s="11">
        <f t="shared" si="41"/>
        <v>81.920903954802256</v>
      </c>
      <c r="N222" s="11">
        <f t="shared" si="42"/>
        <v>329</v>
      </c>
      <c r="O222" s="11">
        <f>VLOOKUP(B222,[1]高二下!$B:$L,10,0)</f>
        <v>47.5</v>
      </c>
      <c r="P222" s="11" t="str">
        <f>VLOOKUP(B222,[1]高二下!$B:$L,11,0)</f>
        <v>拉初</v>
      </c>
      <c r="Q222" s="11">
        <f t="shared" si="43"/>
        <v>104.23728813559322</v>
      </c>
      <c r="R222" s="11">
        <f t="shared" si="44"/>
        <v>265</v>
      </c>
      <c r="S222" s="11">
        <f>VLOOKUP(B222,[1]高二上!$B:$L,10,0)</f>
        <v>50</v>
      </c>
      <c r="T222" s="11" t="str">
        <f>VLOOKUP(B222,[1]高二上!$B:$L,11,0)</f>
        <v>拉初</v>
      </c>
      <c r="U222" s="11">
        <f t="shared" si="45"/>
        <v>111.29943502824858</v>
      </c>
      <c r="V222" s="11">
        <f t="shared" si="46"/>
        <v>280</v>
      </c>
      <c r="W222" s="11">
        <f>VLOOKUP(B222,[1]高一下!$B:$L,10,0)</f>
        <v>34</v>
      </c>
      <c r="X222" s="11" t="str">
        <f>VLOOKUP(B222,[1]高一下!$B:$L,11,0)</f>
        <v>拉初</v>
      </c>
      <c r="Y222" s="11">
        <f t="shared" si="47"/>
        <v>78.813559322033896</v>
      </c>
      <c r="Z222" s="11">
        <f t="shared" si="48"/>
        <v>320</v>
      </c>
      <c r="AA222" s="11">
        <f>VLOOKUP(B222,[1]高一上!$B:$K,9,0)</f>
        <v>48.5</v>
      </c>
      <c r="AB222" s="11" t="str">
        <f>VLOOKUP(B222,[1]高一上!$B:$K,10,0)</f>
        <v>田维婷</v>
      </c>
      <c r="AC222" s="11">
        <f t="shared" si="49"/>
        <v>100</v>
      </c>
      <c r="AD222" s="11">
        <f t="shared" si="50"/>
        <v>245</v>
      </c>
      <c r="AE222" s="11">
        <f>VLOOKUP(B222,[1]中考!$B:$I,8,0)</f>
        <v>0</v>
      </c>
      <c r="AF222" s="11">
        <f t="shared" si="51"/>
        <v>346</v>
      </c>
    </row>
    <row r="223" spans="1:32" x14ac:dyDescent="0.2">
      <c r="A223" s="2" t="s">
        <v>668</v>
      </c>
      <c r="B223" s="2" t="s">
        <v>669</v>
      </c>
      <c r="C223" s="1">
        <v>5</v>
      </c>
      <c r="D223" s="3" t="s">
        <v>9</v>
      </c>
      <c r="E223" s="4" t="s">
        <v>670</v>
      </c>
      <c r="F223" s="1">
        <v>371</v>
      </c>
      <c r="G223" s="13">
        <f>VLOOKUP(B223,'[1]高三下(高考)'!$B:$L,10,0)</f>
        <v>74</v>
      </c>
      <c r="H223" s="12" t="str">
        <f>VLOOKUP(B223,'[1]高三下(高考)'!$B:$L,11,0)</f>
        <v>拉初</v>
      </c>
      <c r="I223" s="15">
        <f t="shared" si="39"/>
        <v>76.55367231638418</v>
      </c>
      <c r="J223" s="11">
        <f t="shared" si="40"/>
        <v>228</v>
      </c>
      <c r="K223" s="11">
        <f>VLOOKUP(B223,[1]高三上!$B:$L,10,0)</f>
        <v>65</v>
      </c>
      <c r="L223" s="11" t="str">
        <f>VLOOKUP(B223,[1]高三上!$B:$L,11,0)</f>
        <v>拉初</v>
      </c>
      <c r="M223" s="11">
        <f t="shared" si="41"/>
        <v>110.16949152542372</v>
      </c>
      <c r="N223" s="11">
        <f t="shared" si="42"/>
        <v>145</v>
      </c>
      <c r="O223" s="11">
        <f>VLOOKUP(B223,[1]高二下!$B:$L,10,0)</f>
        <v>68</v>
      </c>
      <c r="P223" s="11" t="str">
        <f>VLOOKUP(B223,[1]高二下!$B:$L,11,0)</f>
        <v>拉初</v>
      </c>
      <c r="Q223" s="11">
        <f t="shared" si="43"/>
        <v>102.25988700564972</v>
      </c>
      <c r="R223" s="11">
        <f t="shared" si="44"/>
        <v>181</v>
      </c>
      <c r="S223" s="11">
        <f>VLOOKUP(B223,[1]高二上!$B:$L,10,0)</f>
        <v>68.5</v>
      </c>
      <c r="T223" s="11" t="str">
        <f>VLOOKUP(B223,[1]高二上!$B:$L,11,0)</f>
        <v>拉初</v>
      </c>
      <c r="U223" s="11">
        <f t="shared" si="45"/>
        <v>121.1864406779661</v>
      </c>
      <c r="V223" s="11">
        <f t="shared" si="46"/>
        <v>189</v>
      </c>
      <c r="W223" s="11">
        <f>VLOOKUP(B223,[1]高一下!$B:$L,10,0)</f>
        <v>48.5</v>
      </c>
      <c r="X223" s="11" t="str">
        <f>VLOOKUP(B223,[1]高一下!$B:$L,11,0)</f>
        <v>拉初</v>
      </c>
      <c r="Y223" s="11">
        <f t="shared" si="47"/>
        <v>107.06214689265536</v>
      </c>
      <c r="Z223" s="11">
        <f t="shared" si="48"/>
        <v>264</v>
      </c>
      <c r="AA223" s="11">
        <f>VLOOKUP(B223,[1]高一上!$B:$K,9,0)</f>
        <v>40.5</v>
      </c>
      <c r="AB223" s="11" t="str">
        <f>VLOOKUP(B223,[1]高一上!$B:$K,10,0)</f>
        <v>陈国萍</v>
      </c>
      <c r="AC223" s="11">
        <f t="shared" si="49"/>
        <v>29.66101694915254</v>
      </c>
      <c r="AD223" s="11">
        <f t="shared" si="50"/>
        <v>289</v>
      </c>
      <c r="AE223" s="11">
        <f>VLOOKUP(B223,[1]中考!$B:$I,8,0)</f>
        <v>127</v>
      </c>
      <c r="AF223" s="11">
        <f t="shared" si="51"/>
        <v>40</v>
      </c>
    </row>
    <row r="224" spans="1:32" x14ac:dyDescent="0.2">
      <c r="A224" s="2" t="s">
        <v>671</v>
      </c>
      <c r="B224" s="2" t="s">
        <v>672</v>
      </c>
      <c r="C224" s="1">
        <v>5</v>
      </c>
      <c r="D224" s="3" t="s">
        <v>9</v>
      </c>
      <c r="E224" s="4" t="s">
        <v>673</v>
      </c>
      <c r="F224" s="1">
        <v>339</v>
      </c>
      <c r="G224" s="13">
        <f>VLOOKUP(B224,'[1]高三下(高考)'!$B:$L,10,0)</f>
        <v>64</v>
      </c>
      <c r="H224" s="12" t="str">
        <f>VLOOKUP(B224,'[1]高三下(高考)'!$B:$L,11,0)</f>
        <v>拉初</v>
      </c>
      <c r="I224" s="15">
        <f t="shared" si="39"/>
        <v>116.94915254237287</v>
      </c>
      <c r="J224" s="11">
        <f t="shared" si="40"/>
        <v>256</v>
      </c>
      <c r="K224" s="11">
        <f>VLOOKUP(B224,[1]高三上!$B:$L,10,0)</f>
        <v>29</v>
      </c>
      <c r="L224" s="11" t="str">
        <f>VLOOKUP(B224,[1]高三上!$B:$L,11,0)</f>
        <v>拉初</v>
      </c>
      <c r="M224" s="11">
        <f t="shared" si="41"/>
        <v>66.949152542372872</v>
      </c>
      <c r="N224" s="11">
        <f t="shared" si="42"/>
        <v>316</v>
      </c>
      <c r="O224" s="11">
        <f>VLOOKUP(B224,[1]高二下!$B:$L,10,0)</f>
        <v>63.5</v>
      </c>
      <c r="P224" s="11" t="str">
        <f>VLOOKUP(B224,[1]高二下!$B:$L,11,0)</f>
        <v>拉初</v>
      </c>
      <c r="Q224" s="11">
        <f t="shared" si="43"/>
        <v>96.045197740112997</v>
      </c>
      <c r="R224" s="11">
        <f t="shared" si="44"/>
        <v>199</v>
      </c>
      <c r="S224" s="11">
        <f>VLOOKUP(B224,[1]高二上!$B:$L,10,0)</f>
        <v>69.5</v>
      </c>
      <c r="T224" s="11" t="str">
        <f>VLOOKUP(B224,[1]高二上!$B:$L,11,0)</f>
        <v>拉初</v>
      </c>
      <c r="U224" s="11">
        <f t="shared" si="45"/>
        <v>104.51977401129943</v>
      </c>
      <c r="V224" s="11">
        <f t="shared" si="46"/>
        <v>185</v>
      </c>
      <c r="W224" s="11">
        <f>VLOOKUP(B224,[1]高一下!$B:$L,10,0)</f>
        <v>65</v>
      </c>
      <c r="X224" s="11" t="str">
        <f>VLOOKUP(B224,[1]高一下!$B:$L,11,0)</f>
        <v>拉初</v>
      </c>
      <c r="Y224" s="11">
        <f t="shared" si="47"/>
        <v>96.610169491525426</v>
      </c>
      <c r="Z224" s="11">
        <f t="shared" si="48"/>
        <v>201</v>
      </c>
      <c r="AA224" s="11">
        <f>VLOOKUP(B224,[1]高一上!$B:$K,9,0)</f>
        <v>57</v>
      </c>
      <c r="AB224" s="11" t="str">
        <f>VLOOKUP(B224,[1]高一上!$B:$K,10,0)</f>
        <v>张福琴</v>
      </c>
      <c r="AC224" s="11">
        <f t="shared" si="49"/>
        <v>87.005649717514132</v>
      </c>
      <c r="AD224" s="11">
        <f t="shared" si="50"/>
        <v>189</v>
      </c>
      <c r="AE224" s="11">
        <f>VLOOKUP(B224,[1]中考!$B:$I,8,0)</f>
        <v>107</v>
      </c>
      <c r="AF224" s="11">
        <f t="shared" si="51"/>
        <v>143</v>
      </c>
    </row>
    <row r="225" spans="1:32" x14ac:dyDescent="0.2">
      <c r="A225" s="2" t="s">
        <v>674</v>
      </c>
      <c r="B225" s="2" t="s">
        <v>675</v>
      </c>
      <c r="C225" s="1">
        <v>5</v>
      </c>
      <c r="D225" s="3" t="s">
        <v>9</v>
      </c>
      <c r="E225" s="4" t="s">
        <v>284</v>
      </c>
      <c r="F225" s="1">
        <v>336</v>
      </c>
      <c r="G225" s="13">
        <f>VLOOKUP(B225,'[1]高三下(高考)'!$B:$L,10,0)</f>
        <v>46</v>
      </c>
      <c r="H225" s="12" t="str">
        <f>VLOOKUP(B225,'[1]高三下(高考)'!$B:$L,11,0)</f>
        <v>拉初</v>
      </c>
      <c r="I225" s="15">
        <f t="shared" si="39"/>
        <v>107.06214689265536</v>
      </c>
      <c r="J225" s="11">
        <f t="shared" si="40"/>
        <v>311</v>
      </c>
      <c r="K225" s="11">
        <f>VLOOKUP(B225,[1]高三上!$B:$L,10,0)</f>
        <v>23.5</v>
      </c>
      <c r="L225" s="11" t="str">
        <f>VLOOKUP(B225,[1]高三上!$B:$L,11,0)</f>
        <v>拉初</v>
      </c>
      <c r="M225" s="11">
        <f t="shared" si="41"/>
        <v>100.56497175141243</v>
      </c>
      <c r="N225" s="11">
        <f t="shared" si="42"/>
        <v>336</v>
      </c>
      <c r="O225" s="11">
        <f>VLOOKUP(B225,[1]高二下!$B:$L,10,0)</f>
        <v>27.5</v>
      </c>
      <c r="P225" s="11" t="str">
        <f>VLOOKUP(B225,[1]高二下!$B:$L,11,0)</f>
        <v>拉初</v>
      </c>
      <c r="Q225" s="11">
        <f t="shared" si="43"/>
        <v>92.372881355932208</v>
      </c>
      <c r="R225" s="11">
        <f t="shared" si="44"/>
        <v>338</v>
      </c>
      <c r="S225" s="11">
        <f>VLOOKUP(B225,[1]高二上!$B:$L,10,0)</f>
        <v>42.5</v>
      </c>
      <c r="T225" s="11" t="str">
        <f>VLOOKUP(B225,[1]高二上!$B:$L,11,0)</f>
        <v>拉初</v>
      </c>
      <c r="U225" s="11">
        <f t="shared" si="45"/>
        <v>96.045197740112997</v>
      </c>
      <c r="V225" s="11">
        <f t="shared" si="46"/>
        <v>311</v>
      </c>
      <c r="W225" s="11">
        <f>VLOOKUP(B225,[1]高一下!$B:$L,10,0)</f>
        <v>38.5</v>
      </c>
      <c r="X225" s="11" t="str">
        <f>VLOOKUP(B225,[1]高一下!$B:$L,11,0)</f>
        <v>拉初</v>
      </c>
      <c r="Y225" s="11">
        <f t="shared" si="47"/>
        <v>112.42937853107344</v>
      </c>
      <c r="Z225" s="11">
        <f t="shared" si="48"/>
        <v>297</v>
      </c>
      <c r="AA225" s="11">
        <f>VLOOKUP(B225,[1]高一上!$B:$K,9,0)</f>
        <v>26.5</v>
      </c>
      <c r="AB225" s="11" t="str">
        <f>VLOOKUP(B225,[1]高一上!$B:$K,10,0)</f>
        <v>熊湾</v>
      </c>
      <c r="AC225" s="11">
        <f t="shared" si="49"/>
        <v>88.418079096045204</v>
      </c>
      <c r="AD225" s="11">
        <f t="shared" si="50"/>
        <v>341</v>
      </c>
      <c r="AE225" s="11">
        <f>VLOOKUP(B225,[1]中考!$B:$I,8,0)</f>
        <v>68</v>
      </c>
      <c r="AF225" s="11">
        <f t="shared" si="51"/>
        <v>300</v>
      </c>
    </row>
    <row r="226" spans="1:32" x14ac:dyDescent="0.2">
      <c r="A226" s="2" t="s">
        <v>676</v>
      </c>
      <c r="B226" s="2" t="s">
        <v>677</v>
      </c>
      <c r="C226" s="1">
        <v>5</v>
      </c>
      <c r="D226" s="3" t="s">
        <v>9</v>
      </c>
      <c r="E226" s="4" t="s">
        <v>678</v>
      </c>
      <c r="F226" s="1">
        <v>306</v>
      </c>
      <c r="G226" s="13">
        <f>VLOOKUP(B226,'[1]高三下(高考)'!$B:$L,10,0)</f>
        <v>57</v>
      </c>
      <c r="H226" s="12" t="str">
        <f>VLOOKUP(B226,'[1]高三下(高考)'!$B:$L,11,0)</f>
        <v>拉初</v>
      </c>
      <c r="I226" s="15">
        <f t="shared" si="39"/>
        <v>71.186440677966104</v>
      </c>
      <c r="J226" s="11">
        <f t="shared" si="40"/>
        <v>273</v>
      </c>
      <c r="K226" s="11">
        <f>VLOOKUP(B226,[1]高三上!$B:$L,10,0)</f>
        <v>57.5</v>
      </c>
      <c r="L226" s="11" t="str">
        <f>VLOOKUP(B226,[1]高三上!$B:$L,11,0)</f>
        <v>拉初</v>
      </c>
      <c r="M226" s="11">
        <f t="shared" si="41"/>
        <v>106.21468926553672</v>
      </c>
      <c r="N226" s="11">
        <f t="shared" si="42"/>
        <v>171</v>
      </c>
      <c r="O226" s="11">
        <f>VLOOKUP(B226,[1]高二下!$B:$L,10,0)</f>
        <v>64.5</v>
      </c>
      <c r="P226" s="11" t="str">
        <f>VLOOKUP(B226,[1]高二下!$B:$L,11,0)</f>
        <v>拉初</v>
      </c>
      <c r="Q226" s="11">
        <f t="shared" si="43"/>
        <v>91.807909604519779</v>
      </c>
      <c r="R226" s="11">
        <f t="shared" si="44"/>
        <v>193</v>
      </c>
      <c r="S226" s="11">
        <f>VLOOKUP(B226,[1]高二上!$B:$L,10,0)</f>
        <v>75.5</v>
      </c>
      <c r="T226" s="11" t="str">
        <f>VLOOKUP(B226,[1]高二上!$B:$L,11,0)</f>
        <v>拉初</v>
      </c>
      <c r="U226" s="11">
        <f t="shared" si="45"/>
        <v>109.03954802259886</v>
      </c>
      <c r="V226" s="11">
        <f t="shared" si="46"/>
        <v>164</v>
      </c>
      <c r="W226" s="11">
        <f>VLOOKUP(B226,[1]高一下!$B:$L,10,0)</f>
        <v>66</v>
      </c>
      <c r="X226" s="11" t="str">
        <f>VLOOKUP(B226,[1]高一下!$B:$L,11,0)</f>
        <v>拉初</v>
      </c>
      <c r="Y226" s="11">
        <f t="shared" si="47"/>
        <v>109.32203389830508</v>
      </c>
      <c r="Z226" s="11">
        <f t="shared" si="48"/>
        <v>196</v>
      </c>
      <c r="AA226" s="11">
        <f>VLOOKUP(B226,[1]高一上!$B:$K,9,0)</f>
        <v>51</v>
      </c>
      <c r="AB226" s="11" t="str">
        <f>VLOOKUP(B226,[1]高一上!$B:$K,10,0)</f>
        <v>陈国萍</v>
      </c>
      <c r="AC226" s="11">
        <f t="shared" si="49"/>
        <v>64.124293785310726</v>
      </c>
      <c r="AD226" s="11">
        <f t="shared" si="50"/>
        <v>229</v>
      </c>
      <c r="AE226" s="11">
        <f>VLOOKUP(B226,[1]中考!$B:$I,8,0)</f>
        <v>113</v>
      </c>
      <c r="AF226" s="11">
        <f t="shared" si="51"/>
        <v>102</v>
      </c>
    </row>
    <row r="227" spans="1:32" x14ac:dyDescent="0.2">
      <c r="A227" s="2" t="s">
        <v>679</v>
      </c>
      <c r="B227" s="2" t="s">
        <v>680</v>
      </c>
      <c r="C227" s="1">
        <v>6</v>
      </c>
      <c r="D227" s="3" t="s">
        <v>9</v>
      </c>
      <c r="E227" s="4" t="s">
        <v>681</v>
      </c>
      <c r="F227" s="1">
        <v>593</v>
      </c>
      <c r="G227" s="13">
        <f>VLOOKUP(B227,'[1]高三下(高考)'!$B:$L,10,0)</f>
        <v>119</v>
      </c>
      <c r="H227" s="12" t="str">
        <f>VLOOKUP(B227,'[1]高三下(高考)'!$B:$L,11,0)</f>
        <v>东梅</v>
      </c>
      <c r="I227" s="15">
        <f t="shared" si="39"/>
        <v>97.740112994350284</v>
      </c>
      <c r="J227" s="11">
        <f t="shared" si="40"/>
        <v>27</v>
      </c>
      <c r="K227" s="11">
        <f>VLOOKUP(B227,[1]高三上!$B:$L,10,0)</f>
        <v>107</v>
      </c>
      <c r="L227" s="11" t="str">
        <f>VLOOKUP(B227,[1]高三上!$B:$L,11,0)</f>
        <v>东梅</v>
      </c>
      <c r="M227" s="11">
        <f t="shared" si="41"/>
        <v>105.36723163841808</v>
      </c>
      <c r="N227" s="11">
        <f t="shared" si="42"/>
        <v>19</v>
      </c>
      <c r="O227" s="11">
        <f>VLOOKUP(B227,[1]高二下!$B:$L,10,0)</f>
        <v>105.5</v>
      </c>
      <c r="P227" s="11" t="str">
        <f>VLOOKUP(B227,[1]高二下!$B:$L,11,0)</f>
        <v>张福琴</v>
      </c>
      <c r="Q227" s="11">
        <f t="shared" si="43"/>
        <v>100.56497175141243</v>
      </c>
      <c r="R227" s="11">
        <f t="shared" si="44"/>
        <v>38</v>
      </c>
      <c r="S227" s="11">
        <f>VLOOKUP(B227,[1]高二上!$B:$L,10,0)</f>
        <v>105</v>
      </c>
      <c r="T227" s="11" t="str">
        <f>VLOOKUP(B227,[1]高二上!$B:$L,11,0)</f>
        <v>张福琴</v>
      </c>
      <c r="U227" s="11">
        <f t="shared" si="45"/>
        <v>89.548022598870062</v>
      </c>
      <c r="V227" s="11">
        <f t="shared" si="46"/>
        <v>40</v>
      </c>
      <c r="W227" s="11">
        <f>VLOOKUP(B227,[1]高一下!$B:$L,10,0)</f>
        <v>124.5</v>
      </c>
      <c r="X227" s="11" t="str">
        <f>VLOOKUP(B227,[1]高一下!$B:$L,11,0)</f>
        <v>张福琴</v>
      </c>
      <c r="Y227" s="11">
        <f t="shared" si="47"/>
        <v>107.34463276836158</v>
      </c>
      <c r="Z227" s="11">
        <f t="shared" si="48"/>
        <v>3</v>
      </c>
      <c r="AA227" s="11">
        <f>VLOOKUP(B227,[1]高一上!$B:$K,9,0)</f>
        <v>95.5</v>
      </c>
      <c r="AB227" s="11" t="str">
        <f>VLOOKUP(B227,[1]高一上!$B:$K,10,0)</f>
        <v>拉初</v>
      </c>
      <c r="AC227" s="11">
        <f t="shared" si="49"/>
        <v>96.89265536723164</v>
      </c>
      <c r="AD227" s="11">
        <f t="shared" si="50"/>
        <v>29</v>
      </c>
      <c r="AE227" s="11">
        <f>VLOOKUP(B227,[1]中考!$B:$I,8,0)</f>
        <v>132</v>
      </c>
      <c r="AF227" s="11">
        <f t="shared" si="51"/>
        <v>18</v>
      </c>
    </row>
    <row r="228" spans="1:32" x14ac:dyDescent="0.2">
      <c r="A228" s="2" t="s">
        <v>683</v>
      </c>
      <c r="B228" s="2" t="s">
        <v>684</v>
      </c>
      <c r="C228" s="1">
        <v>6</v>
      </c>
      <c r="D228" s="3" t="s">
        <v>9</v>
      </c>
      <c r="E228" s="4" t="s">
        <v>685</v>
      </c>
      <c r="F228" s="1">
        <v>534</v>
      </c>
      <c r="G228" s="13">
        <f>VLOOKUP(B228,'[1]高三下(高考)'!$B:$L,10,0)</f>
        <v>96</v>
      </c>
      <c r="H228" s="12" t="str">
        <f>VLOOKUP(B228,'[1]高三下(高考)'!$B:$L,11,0)</f>
        <v>东梅</v>
      </c>
      <c r="I228" s="15">
        <f t="shared" si="39"/>
        <v>119.77401129943503</v>
      </c>
      <c r="J228" s="11">
        <f t="shared" si="40"/>
        <v>125</v>
      </c>
      <c r="K228" s="11">
        <f>VLOOKUP(B228,[1]高三上!$B:$L,10,0)</f>
        <v>52.5</v>
      </c>
      <c r="L228" s="11" t="str">
        <f>VLOOKUP(B228,[1]高三上!$B:$L,11,0)</f>
        <v>东梅</v>
      </c>
      <c r="M228" s="11">
        <f t="shared" si="41"/>
        <v>70.33898305084746</v>
      </c>
      <c r="N228" s="11">
        <f t="shared" si="42"/>
        <v>195</v>
      </c>
      <c r="O228" s="11">
        <f>VLOOKUP(B228,[1]高二下!$B:$L,10,0)</f>
        <v>90.5</v>
      </c>
      <c r="P228" s="11" t="str">
        <f>VLOOKUP(B228,[1]高二下!$B:$L,11,0)</f>
        <v>张福琴</v>
      </c>
      <c r="Q228" s="11">
        <f t="shared" si="43"/>
        <v>112.42937853107344</v>
      </c>
      <c r="R228" s="11">
        <f t="shared" si="44"/>
        <v>90</v>
      </c>
      <c r="S228" s="11">
        <f>VLOOKUP(B228,[1]高二上!$B:$L,10,0)</f>
        <v>81.5</v>
      </c>
      <c r="T228" s="11" t="str">
        <f>VLOOKUP(B228,[1]高二上!$B:$L,11,0)</f>
        <v>张福琴</v>
      </c>
      <c r="U228" s="11">
        <f t="shared" si="45"/>
        <v>99.435028248587571</v>
      </c>
      <c r="V228" s="11">
        <f t="shared" si="46"/>
        <v>134</v>
      </c>
      <c r="W228" s="11">
        <f>VLOOKUP(B228,[1]高一下!$B:$L,10,0)</f>
        <v>82</v>
      </c>
      <c r="X228" s="11" t="str">
        <f>VLOOKUP(B228,[1]高一下!$B:$L,11,0)</f>
        <v>张福琴</v>
      </c>
      <c r="Y228" s="11">
        <f t="shared" si="47"/>
        <v>85.593220338983045</v>
      </c>
      <c r="Z228" s="11">
        <f t="shared" si="48"/>
        <v>132</v>
      </c>
      <c r="AA228" s="11">
        <f>VLOOKUP(B228,[1]高一上!$B:$K,9,0)</f>
        <v>78</v>
      </c>
      <c r="AB228" s="11" t="str">
        <f>VLOOKUP(B228,[1]高一上!$B:$K,10,0)</f>
        <v>张福琴</v>
      </c>
      <c r="AC228" s="11">
        <f t="shared" si="49"/>
        <v>111.29943502824858</v>
      </c>
      <c r="AD228" s="11">
        <f t="shared" si="50"/>
        <v>81</v>
      </c>
      <c r="AE228" s="11">
        <f>VLOOKUP(B228,[1]中考!$B:$I,8,0)</f>
        <v>110</v>
      </c>
      <c r="AF228" s="11">
        <f t="shared" si="51"/>
        <v>121</v>
      </c>
    </row>
    <row r="229" spans="1:32" x14ac:dyDescent="0.2">
      <c r="A229" s="2" t="s">
        <v>686</v>
      </c>
      <c r="B229" s="2" t="s">
        <v>687</v>
      </c>
      <c r="C229" s="1">
        <v>6</v>
      </c>
      <c r="D229" s="3" t="s">
        <v>9</v>
      </c>
      <c r="E229" s="4" t="s">
        <v>688</v>
      </c>
      <c r="F229" s="1">
        <v>533</v>
      </c>
      <c r="G229" s="13">
        <f>VLOOKUP(B229,'[1]高三下(高考)'!$B:$L,10,0)</f>
        <v>106</v>
      </c>
      <c r="H229" s="12" t="str">
        <f>VLOOKUP(B229,'[1]高三下(高考)'!$B:$L,11,0)</f>
        <v>东梅</v>
      </c>
      <c r="I229" s="15">
        <f t="shared" si="39"/>
        <v>91.525423728813564</v>
      </c>
      <c r="J229" s="11">
        <f t="shared" si="40"/>
        <v>83</v>
      </c>
      <c r="K229" s="11">
        <f>VLOOKUP(B229,[1]高三上!$B:$L,10,0)</f>
        <v>89</v>
      </c>
      <c r="L229" s="11" t="str">
        <f>VLOOKUP(B229,[1]高三上!$B:$L,11,0)</f>
        <v>东梅</v>
      </c>
      <c r="M229" s="11">
        <f t="shared" si="41"/>
        <v>98.022598870056498</v>
      </c>
      <c r="N229" s="11">
        <f t="shared" si="42"/>
        <v>53</v>
      </c>
      <c r="O229" s="11">
        <f>VLOOKUP(B229,[1]高二下!$B:$L,10,0)</f>
        <v>102.5</v>
      </c>
      <c r="P229" s="11" t="str">
        <f>VLOOKUP(B229,[1]高二下!$B:$L,11,0)</f>
        <v>张福琴</v>
      </c>
      <c r="Q229" s="11">
        <f t="shared" si="43"/>
        <v>119.77401129943503</v>
      </c>
      <c r="R229" s="11">
        <f t="shared" si="44"/>
        <v>46</v>
      </c>
      <c r="S229" s="11">
        <f>VLOOKUP(B229,[1]高二上!$B:$L,10,0)</f>
        <v>85.5</v>
      </c>
      <c r="T229" s="11" t="str">
        <f>VLOOKUP(B229,[1]高二上!$B:$L,11,0)</f>
        <v>张福琴</v>
      </c>
      <c r="U229" s="11">
        <f t="shared" si="45"/>
        <v>82.485875706214685</v>
      </c>
      <c r="V229" s="11">
        <f t="shared" si="46"/>
        <v>116</v>
      </c>
      <c r="W229" s="11">
        <f>VLOOKUP(B229,[1]高一下!$B:$L,10,0)</f>
        <v>98.5</v>
      </c>
      <c r="X229" s="11" t="str">
        <f>VLOOKUP(B229,[1]高一下!$B:$L,11,0)</f>
        <v>张福琴</v>
      </c>
      <c r="Y229" s="11">
        <f t="shared" si="47"/>
        <v>101.12994350282486</v>
      </c>
      <c r="Z229" s="11">
        <f t="shared" si="48"/>
        <v>54</v>
      </c>
      <c r="AA229" s="11">
        <f>VLOOKUP(B229,[1]高一上!$B:$K,9,0)</f>
        <v>85</v>
      </c>
      <c r="AB229" s="11" t="str">
        <f>VLOOKUP(B229,[1]高一上!$B:$K,10,0)</f>
        <v>张福琴</v>
      </c>
      <c r="AC229" s="11">
        <f t="shared" si="49"/>
        <v>88.700564971751419</v>
      </c>
      <c r="AD229" s="11">
        <f t="shared" si="50"/>
        <v>58</v>
      </c>
      <c r="AE229" s="11">
        <f>VLOOKUP(B229,[1]中考!$B:$I,8,0)</f>
        <v>132</v>
      </c>
      <c r="AF229" s="11">
        <f t="shared" si="51"/>
        <v>18</v>
      </c>
    </row>
    <row r="230" spans="1:32" x14ac:dyDescent="0.2">
      <c r="A230" s="2" t="s">
        <v>689</v>
      </c>
      <c r="B230" s="2" t="s">
        <v>690</v>
      </c>
      <c r="C230" s="1">
        <v>6</v>
      </c>
      <c r="D230" s="3" t="s">
        <v>9</v>
      </c>
      <c r="E230" s="4" t="s">
        <v>691</v>
      </c>
      <c r="F230" s="1">
        <v>519</v>
      </c>
      <c r="G230" s="13">
        <f>VLOOKUP(B230,'[1]高三下(高考)'!$B:$L,10,0)</f>
        <v>97</v>
      </c>
      <c r="H230" s="12" t="str">
        <f>VLOOKUP(B230,'[1]高三下(高考)'!$B:$L,11,0)</f>
        <v>东梅</v>
      </c>
      <c r="I230" s="15">
        <f t="shared" si="39"/>
        <v>103.38983050847457</v>
      </c>
      <c r="J230" s="11">
        <f t="shared" si="40"/>
        <v>118</v>
      </c>
      <c r="K230" s="11">
        <f>VLOOKUP(B230,[1]高三上!$B:$L,10,0)</f>
        <v>70</v>
      </c>
      <c r="L230" s="11" t="str">
        <f>VLOOKUP(B230,[1]高三上!$B:$L,11,0)</f>
        <v>东梅</v>
      </c>
      <c r="M230" s="11">
        <f t="shared" si="41"/>
        <v>96.327683615819211</v>
      </c>
      <c r="N230" s="11">
        <f t="shared" si="42"/>
        <v>130</v>
      </c>
      <c r="O230" s="11">
        <f>VLOOKUP(B230,[1]高二下!$B:$L,10,0)</f>
        <v>85.5</v>
      </c>
      <c r="P230" s="11" t="str">
        <f>VLOOKUP(B230,[1]高二下!$B:$L,11,0)</f>
        <v>张福琴</v>
      </c>
      <c r="Q230" s="11">
        <f t="shared" si="43"/>
        <v>92.090395480225993</v>
      </c>
      <c r="R230" s="11">
        <f t="shared" si="44"/>
        <v>117</v>
      </c>
      <c r="S230" s="11">
        <f>VLOOKUP(B230,[1]高二上!$B:$L,10,0)</f>
        <v>93</v>
      </c>
      <c r="T230" s="11" t="str">
        <f>VLOOKUP(B230,[1]高二上!$B:$L,11,0)</f>
        <v>张福琴</v>
      </c>
      <c r="U230" s="11">
        <f t="shared" si="45"/>
        <v>115.81920903954803</v>
      </c>
      <c r="V230" s="11">
        <f t="shared" si="46"/>
        <v>89</v>
      </c>
      <c r="W230" s="11">
        <f>VLOOKUP(B230,[1]高一下!$B:$L,10,0)</f>
        <v>79</v>
      </c>
      <c r="X230" s="11" t="str">
        <f>VLOOKUP(B230,[1]高一下!$B:$L,11,0)</f>
        <v>张福琴</v>
      </c>
      <c r="Y230" s="11">
        <f t="shared" si="47"/>
        <v>77.401129943502823</v>
      </c>
      <c r="Z230" s="11">
        <f t="shared" si="48"/>
        <v>145</v>
      </c>
      <c r="AA230" s="11">
        <f>VLOOKUP(B230,[1]高一上!$B:$K,9,0)</f>
        <v>83.5</v>
      </c>
      <c r="AB230" s="11" t="str">
        <f>VLOOKUP(B230,[1]高一上!$B:$K,10,0)</f>
        <v>拉初</v>
      </c>
      <c r="AC230" s="11">
        <f t="shared" si="49"/>
        <v>85.31073446327683</v>
      </c>
      <c r="AD230" s="11">
        <f t="shared" si="50"/>
        <v>65</v>
      </c>
      <c r="AE230" s="11">
        <f>VLOOKUP(B230,[1]中考!$B:$I,8,0)</f>
        <v>134</v>
      </c>
      <c r="AF230" s="11">
        <f t="shared" si="51"/>
        <v>13</v>
      </c>
    </row>
    <row r="231" spans="1:32" x14ac:dyDescent="0.2">
      <c r="A231" s="2" t="s">
        <v>692</v>
      </c>
      <c r="B231" s="2" t="s">
        <v>693</v>
      </c>
      <c r="C231" s="1">
        <v>6</v>
      </c>
      <c r="D231" s="3" t="s">
        <v>9</v>
      </c>
      <c r="E231" s="4" t="s">
        <v>694</v>
      </c>
      <c r="F231" s="1">
        <v>509</v>
      </c>
      <c r="G231" s="13">
        <f>VLOOKUP(B231,'[1]高三下(高考)'!$B:$L,10,0)</f>
        <v>102</v>
      </c>
      <c r="H231" s="12" t="str">
        <f>VLOOKUP(B231,'[1]高三下(高考)'!$B:$L,11,0)</f>
        <v>东梅</v>
      </c>
      <c r="I231" s="15">
        <f t="shared" si="39"/>
        <v>112.99435028248587</v>
      </c>
      <c r="J231" s="11">
        <f t="shared" si="40"/>
        <v>95</v>
      </c>
      <c r="K231" s="11">
        <f>VLOOKUP(B231,[1]高三上!$B:$L,10,0)</f>
        <v>66</v>
      </c>
      <c r="L231" s="11" t="str">
        <f>VLOOKUP(B231,[1]高三上!$B:$L,11,0)</f>
        <v>东梅</v>
      </c>
      <c r="M231" s="11">
        <f t="shared" si="41"/>
        <v>72.316384180790962</v>
      </c>
      <c r="N231" s="11">
        <f t="shared" si="42"/>
        <v>141</v>
      </c>
      <c r="O231" s="11">
        <f>VLOOKUP(B231,[1]高二下!$B:$L,10,0)</f>
        <v>103</v>
      </c>
      <c r="P231" s="11" t="str">
        <f>VLOOKUP(B231,[1]高二下!$B:$L,11,0)</f>
        <v>张福琴</v>
      </c>
      <c r="Q231" s="11">
        <f t="shared" si="43"/>
        <v>114.68926553672317</v>
      </c>
      <c r="R231" s="11">
        <f t="shared" si="44"/>
        <v>43</v>
      </c>
      <c r="S231" s="11">
        <f>VLOOKUP(B231,[1]高二上!$B:$L,10,0)</f>
        <v>92</v>
      </c>
      <c r="T231" s="11" t="str">
        <f>VLOOKUP(B231,[1]高二上!$B:$L,11,0)</f>
        <v>张福琴</v>
      </c>
      <c r="U231" s="11">
        <f t="shared" si="45"/>
        <v>109.03954802259886</v>
      </c>
      <c r="V231" s="11">
        <f t="shared" si="46"/>
        <v>95</v>
      </c>
      <c r="W231" s="11">
        <f>VLOOKUP(B231,[1]高一下!$B:$L,10,0)</f>
        <v>83</v>
      </c>
      <c r="X231" s="11" t="str">
        <f>VLOOKUP(B231,[1]高一下!$B:$L,11,0)</f>
        <v>张福琴</v>
      </c>
      <c r="Y231" s="11">
        <f t="shared" si="47"/>
        <v>122.31638418079096</v>
      </c>
      <c r="Z231" s="11">
        <f t="shared" si="48"/>
        <v>127</v>
      </c>
      <c r="AA231" s="11">
        <f>VLOOKUP(B231,[1]高一上!$B:$K,9,0)</f>
        <v>54.5</v>
      </c>
      <c r="AB231" s="11" t="str">
        <f>VLOOKUP(B231,[1]高一上!$B:$K,10,0)</f>
        <v>张福琴</v>
      </c>
      <c r="AC231" s="11">
        <f t="shared" si="49"/>
        <v>58.474576271186443</v>
      </c>
      <c r="AD231" s="11">
        <f t="shared" si="50"/>
        <v>206</v>
      </c>
      <c r="AE231" s="11">
        <f>VLOOKUP(B231,[1]中考!$B:$I,8,0)</f>
        <v>123</v>
      </c>
      <c r="AF231" s="11">
        <f t="shared" si="51"/>
        <v>59</v>
      </c>
    </row>
    <row r="232" spans="1:32" x14ac:dyDescent="0.2">
      <c r="A232" s="2" t="s">
        <v>695</v>
      </c>
      <c r="B232" s="2" t="s">
        <v>696</v>
      </c>
      <c r="C232" s="1">
        <v>6</v>
      </c>
      <c r="D232" s="3" t="s">
        <v>9</v>
      </c>
      <c r="E232" s="4" t="s">
        <v>697</v>
      </c>
      <c r="F232" s="1">
        <v>507</v>
      </c>
      <c r="G232" s="13">
        <f>VLOOKUP(B232,'[1]高三下(高考)'!$B:$L,10,0)</f>
        <v>101</v>
      </c>
      <c r="H232" s="12" t="str">
        <f>VLOOKUP(B232,'[1]高三下(高考)'!$B:$L,11,0)</f>
        <v>东梅</v>
      </c>
      <c r="I232" s="15">
        <f t="shared" si="39"/>
        <v>130.79096045197741</v>
      </c>
      <c r="J232" s="11">
        <f t="shared" si="40"/>
        <v>98</v>
      </c>
      <c r="K232" s="11">
        <f>VLOOKUP(B232,[1]高三上!$B:$L,10,0)</f>
        <v>50</v>
      </c>
      <c r="L232" s="11" t="str">
        <f>VLOOKUP(B232,[1]高三上!$B:$L,11,0)</f>
        <v>东梅</v>
      </c>
      <c r="M232" s="11">
        <f t="shared" si="41"/>
        <v>101.9774011299435</v>
      </c>
      <c r="N232" s="11">
        <f t="shared" si="42"/>
        <v>207</v>
      </c>
      <c r="O232" s="11">
        <f>VLOOKUP(B232,[1]高二下!$B:$L,10,0)</f>
        <v>59</v>
      </c>
      <c r="P232" s="11" t="str">
        <f>VLOOKUP(B232,[1]高二下!$B:$L,11,0)</f>
        <v>张福琴</v>
      </c>
      <c r="Q232" s="11">
        <f t="shared" si="43"/>
        <v>96.327683615819211</v>
      </c>
      <c r="R232" s="11">
        <f t="shared" si="44"/>
        <v>214</v>
      </c>
      <c r="S232" s="11">
        <f>VLOOKUP(B232,[1]高二上!$B:$L,10,0)</f>
        <v>65.5</v>
      </c>
      <c r="T232" s="11" t="str">
        <f>VLOOKUP(B232,[1]高二上!$B:$L,11,0)</f>
        <v>张福琴</v>
      </c>
      <c r="U232" s="11">
        <f t="shared" si="45"/>
        <v>108.75706214689265</v>
      </c>
      <c r="V232" s="11">
        <f t="shared" si="46"/>
        <v>201</v>
      </c>
      <c r="W232" s="11">
        <f>VLOOKUP(B232,[1]高一下!$B:$L,10,0)</f>
        <v>58.5</v>
      </c>
      <c r="X232" s="11" t="str">
        <f>VLOOKUP(B232,[1]高一下!$B:$L,11,0)</f>
        <v>张福琴</v>
      </c>
      <c r="Y232" s="11">
        <f t="shared" si="47"/>
        <v>81.355932203389827</v>
      </c>
      <c r="Z232" s="11">
        <f t="shared" si="48"/>
        <v>232</v>
      </c>
      <c r="AA232" s="11">
        <f>VLOOKUP(B232,[1]高一上!$B:$K,9,0)</f>
        <v>61</v>
      </c>
      <c r="AB232" s="11" t="str">
        <f>VLOOKUP(B232,[1]高一上!$B:$K,10,0)</f>
        <v>浦恩玲</v>
      </c>
      <c r="AC232" s="11">
        <f t="shared" si="49"/>
        <v>93.78531073446328</v>
      </c>
      <c r="AD232" s="11">
        <f t="shared" si="50"/>
        <v>166</v>
      </c>
      <c r="AE232" s="11">
        <f>VLOOKUP(B232,[1]中考!$B:$I,8,0)</f>
        <v>106</v>
      </c>
      <c r="AF232" s="11">
        <f t="shared" si="51"/>
        <v>144</v>
      </c>
    </row>
    <row r="233" spans="1:32" x14ac:dyDescent="0.2">
      <c r="A233" s="2" t="s">
        <v>698</v>
      </c>
      <c r="B233" s="2" t="s">
        <v>699</v>
      </c>
      <c r="C233" s="1">
        <v>6</v>
      </c>
      <c r="D233" s="3" t="s">
        <v>9</v>
      </c>
      <c r="E233" s="4" t="s">
        <v>700</v>
      </c>
      <c r="F233" s="1">
        <v>505</v>
      </c>
      <c r="G233" s="13">
        <f>VLOOKUP(B233,'[1]高三下(高考)'!$B:$L,10,0)</f>
        <v>106</v>
      </c>
      <c r="H233" s="12" t="str">
        <f>VLOOKUP(B233,'[1]高三下(高考)'!$B:$L,11,0)</f>
        <v>东梅</v>
      </c>
      <c r="I233" s="15">
        <f t="shared" si="39"/>
        <v>91.807909604519779</v>
      </c>
      <c r="J233" s="11">
        <f t="shared" si="40"/>
        <v>83</v>
      </c>
      <c r="K233" s="11">
        <f>VLOOKUP(B233,[1]高三上!$B:$L,10,0)</f>
        <v>88.5</v>
      </c>
      <c r="L233" s="11" t="str">
        <f>VLOOKUP(B233,[1]高三上!$B:$L,11,0)</f>
        <v>东梅</v>
      </c>
      <c r="M233" s="11">
        <f t="shared" si="41"/>
        <v>108.75706214689265</v>
      </c>
      <c r="N233" s="11">
        <f t="shared" si="42"/>
        <v>54</v>
      </c>
      <c r="O233" s="11">
        <f>VLOOKUP(B233,[1]高二下!$B:$L,10,0)</f>
        <v>91.5</v>
      </c>
      <c r="P233" s="11" t="str">
        <f>VLOOKUP(B233,[1]高二下!$B:$L,11,0)</f>
        <v>张福琴</v>
      </c>
      <c r="Q233" s="11">
        <f t="shared" si="43"/>
        <v>84.463276836158187</v>
      </c>
      <c r="R233" s="11">
        <f t="shared" si="44"/>
        <v>85</v>
      </c>
      <c r="S233" s="11">
        <f>VLOOKUP(B233,[1]高二上!$B:$L,10,0)</f>
        <v>108</v>
      </c>
      <c r="T233" s="11" t="str">
        <f>VLOOKUP(B233,[1]高二上!$B:$L,11,0)</f>
        <v>张福琴</v>
      </c>
      <c r="U233" s="11">
        <f t="shared" si="45"/>
        <v>100</v>
      </c>
      <c r="V233" s="11">
        <f t="shared" si="46"/>
        <v>30</v>
      </c>
      <c r="W233" s="11">
        <v>0</v>
      </c>
      <c r="X233" s="11" t="str">
        <f>T233</f>
        <v>张福琴</v>
      </c>
      <c r="Y233" s="11">
        <f t="shared" si="47"/>
        <v>100</v>
      </c>
      <c r="Z233" s="11">
        <f t="shared" si="48"/>
        <v>351</v>
      </c>
      <c r="AA233" s="11">
        <f>VLOOKUP(B233,[1]高一上!$B:$K,9,0)</f>
        <v>94</v>
      </c>
      <c r="AB233" s="11" t="str">
        <f>VLOOKUP(B233,[1]高一上!$B:$K,10,0)</f>
        <v>浦恩玲</v>
      </c>
      <c r="AC233" s="11">
        <f t="shared" si="49"/>
        <v>91.525423728813564</v>
      </c>
      <c r="AD233" s="11">
        <f t="shared" si="50"/>
        <v>32</v>
      </c>
      <c r="AE233" s="11">
        <f>VLOOKUP(B233,[1]中考!$B:$I,8,0)</f>
        <v>142</v>
      </c>
      <c r="AF233" s="11">
        <f t="shared" si="51"/>
        <v>2</v>
      </c>
    </row>
    <row r="234" spans="1:32" x14ac:dyDescent="0.2">
      <c r="A234" s="2" t="s">
        <v>701</v>
      </c>
      <c r="B234" s="2" t="s">
        <v>702</v>
      </c>
      <c r="C234" s="1">
        <v>6</v>
      </c>
      <c r="D234" s="3" t="s">
        <v>9</v>
      </c>
      <c r="E234" s="4" t="s">
        <v>703</v>
      </c>
      <c r="F234" s="1">
        <v>488</v>
      </c>
      <c r="G234" s="13">
        <f>VLOOKUP(B234,'[1]高三下(高考)'!$B:$L,10,0)</f>
        <v>101</v>
      </c>
      <c r="H234" s="12" t="str">
        <f>VLOOKUP(B234,'[1]高三下(高考)'!$B:$L,11,0)</f>
        <v>东梅</v>
      </c>
      <c r="I234" s="15">
        <f t="shared" si="39"/>
        <v>126.27118644067797</v>
      </c>
      <c r="J234" s="11">
        <f t="shared" si="40"/>
        <v>98</v>
      </c>
      <c r="K234" s="11">
        <f>VLOOKUP(B234,[1]高三上!$B:$L,10,0)</f>
        <v>53.5</v>
      </c>
      <c r="L234" s="11" t="str">
        <f>VLOOKUP(B234,[1]高三上!$B:$L,11,0)</f>
        <v>东梅</v>
      </c>
      <c r="M234" s="11">
        <f t="shared" si="41"/>
        <v>111.01694915254237</v>
      </c>
      <c r="N234" s="11">
        <f t="shared" si="42"/>
        <v>191</v>
      </c>
      <c r="O234" s="11">
        <f>VLOOKUP(B234,[1]高二下!$B:$L,10,0)</f>
        <v>56.5</v>
      </c>
      <c r="P234" s="11" t="str">
        <f>VLOOKUP(B234,[1]高二下!$B:$L,11,0)</f>
        <v>张福琴</v>
      </c>
      <c r="Q234" s="11">
        <f t="shared" si="43"/>
        <v>82.7683615819209</v>
      </c>
      <c r="R234" s="11">
        <f t="shared" si="44"/>
        <v>230</v>
      </c>
      <c r="S234" s="11">
        <f>VLOOKUP(B234,[1]高二上!$B:$L,10,0)</f>
        <v>73</v>
      </c>
      <c r="T234" s="11" t="str">
        <f>VLOOKUP(B234,[1]高二上!$B:$L,11,0)</f>
        <v>张福琴</v>
      </c>
      <c r="U234" s="11">
        <f t="shared" si="45"/>
        <v>120.05649717514125</v>
      </c>
      <c r="V234" s="11">
        <f t="shared" si="46"/>
        <v>169</v>
      </c>
      <c r="W234" s="11">
        <f>VLOOKUP(B234,[1]高一下!$B:$L,10,0)</f>
        <v>55.5</v>
      </c>
      <c r="X234" s="11" t="str">
        <f>VLOOKUP(B234,[1]高一下!$B:$L,11,0)</f>
        <v>张福琴</v>
      </c>
      <c r="Y234" s="11">
        <f t="shared" si="47"/>
        <v>85.593220338983045</v>
      </c>
      <c r="Z234" s="11">
        <f t="shared" si="48"/>
        <v>240</v>
      </c>
      <c r="AA234" s="11">
        <f>VLOOKUP(B234,[1]高一上!$B:$K,9,0)</f>
        <v>57</v>
      </c>
      <c r="AB234" s="11" t="str">
        <f>VLOOKUP(B234,[1]高一上!$B:$K,10,0)</f>
        <v>张福琴</v>
      </c>
      <c r="AC234" s="11">
        <f t="shared" si="49"/>
        <v>68.644067796610173</v>
      </c>
      <c r="AD234" s="11">
        <f t="shared" si="50"/>
        <v>189</v>
      </c>
      <c r="AE234" s="11">
        <f>VLOOKUP(B234,[1]中考!$B:$I,8,0)</f>
        <v>119</v>
      </c>
      <c r="AF234" s="11">
        <f t="shared" si="51"/>
        <v>78</v>
      </c>
    </row>
    <row r="235" spans="1:32" x14ac:dyDescent="0.2">
      <c r="A235" s="2" t="s">
        <v>704</v>
      </c>
      <c r="B235" s="2" t="s">
        <v>705</v>
      </c>
      <c r="C235" s="1">
        <v>6</v>
      </c>
      <c r="D235" s="3" t="s">
        <v>9</v>
      </c>
      <c r="E235" s="4" t="s">
        <v>706</v>
      </c>
      <c r="F235" s="1">
        <v>480</v>
      </c>
      <c r="G235" s="13">
        <f>VLOOKUP(B235,'[1]高三下(高考)'!$B:$L,10,0)</f>
        <v>114</v>
      </c>
      <c r="H235" s="12" t="str">
        <f>VLOOKUP(B235,'[1]高三下(高考)'!$B:$L,11,0)</f>
        <v>东梅</v>
      </c>
      <c r="I235" s="15">
        <f t="shared" si="39"/>
        <v>121.75141242937853</v>
      </c>
      <c r="J235" s="11">
        <f t="shared" si="40"/>
        <v>43</v>
      </c>
      <c r="K235" s="11">
        <f>VLOOKUP(B235,[1]高三上!$B:$L,10,0)</f>
        <v>71.5</v>
      </c>
      <c r="L235" s="11" t="str">
        <f>VLOOKUP(B235,[1]高三上!$B:$L,11,0)</f>
        <v>东梅</v>
      </c>
      <c r="M235" s="11">
        <f t="shared" si="41"/>
        <v>90.112994350282491</v>
      </c>
      <c r="N235" s="11">
        <f t="shared" si="42"/>
        <v>120</v>
      </c>
      <c r="O235" s="11">
        <f>VLOOKUP(B235,[1]高二下!$B:$L,10,0)</f>
        <v>91.5</v>
      </c>
      <c r="P235" s="11" t="str">
        <f>VLOOKUP(B235,[1]高二下!$B:$L,11,0)</f>
        <v>张福琴</v>
      </c>
      <c r="Q235" s="11">
        <f t="shared" si="43"/>
        <v>103.954802259887</v>
      </c>
      <c r="R235" s="11">
        <f t="shared" si="44"/>
        <v>85</v>
      </c>
      <c r="S235" s="11">
        <f>VLOOKUP(B235,[1]高二上!$B:$L,10,0)</f>
        <v>90.5</v>
      </c>
      <c r="T235" s="11" t="str">
        <f>VLOOKUP(B235,[1]高二上!$B:$L,11,0)</f>
        <v>张福琴</v>
      </c>
      <c r="U235" s="11">
        <f t="shared" si="45"/>
        <v>98.305084745762713</v>
      </c>
      <c r="V235" s="11">
        <f t="shared" si="46"/>
        <v>99</v>
      </c>
      <c r="W235" s="11">
        <f>VLOOKUP(B235,[1]高一下!$B:$L,10,0)</f>
        <v>90</v>
      </c>
      <c r="X235" s="11" t="str">
        <f>VLOOKUP(B235,[1]高一下!$B:$L,11,0)</f>
        <v>张福琴</v>
      </c>
      <c r="Y235" s="11">
        <f t="shared" si="47"/>
        <v>92.090395480225993</v>
      </c>
      <c r="Z235" s="11">
        <f t="shared" si="48"/>
        <v>93</v>
      </c>
      <c r="AA235" s="11">
        <f>VLOOKUP(B235,[1]高一上!$B:$K,9,0)</f>
        <v>83.5</v>
      </c>
      <c r="AB235" s="11" t="str">
        <f>VLOOKUP(B235,[1]高一上!$B:$K,10,0)</f>
        <v>拉初</v>
      </c>
      <c r="AC235" s="11">
        <f t="shared" si="49"/>
        <v>90.112994350282491</v>
      </c>
      <c r="AD235" s="11">
        <f t="shared" si="50"/>
        <v>65</v>
      </c>
      <c r="AE235" s="11">
        <f>VLOOKUP(B235,[1]中考!$B:$I,8,0)</f>
        <v>128</v>
      </c>
      <c r="AF235" s="11">
        <f t="shared" si="51"/>
        <v>30</v>
      </c>
    </row>
    <row r="236" spans="1:32" x14ac:dyDescent="0.2">
      <c r="A236" s="2" t="s">
        <v>707</v>
      </c>
      <c r="B236" s="2" t="s">
        <v>708</v>
      </c>
      <c r="C236" s="1">
        <v>6</v>
      </c>
      <c r="D236" s="3" t="s">
        <v>9</v>
      </c>
      <c r="E236" s="4" t="s">
        <v>709</v>
      </c>
      <c r="F236" s="1">
        <v>472</v>
      </c>
      <c r="G236" s="13">
        <f>VLOOKUP(B236,'[1]高三下(高考)'!$B:$L,10,0)</f>
        <v>59</v>
      </c>
      <c r="H236" s="12" t="str">
        <f>VLOOKUP(B236,'[1]高三下(高考)'!$B:$L,11,0)</f>
        <v>东梅</v>
      </c>
      <c r="I236" s="15">
        <f t="shared" si="39"/>
        <v>99.717514124293785</v>
      </c>
      <c r="J236" s="11">
        <f t="shared" si="40"/>
        <v>269</v>
      </c>
      <c r="K236" s="11">
        <f>VLOOKUP(B236,[1]高三上!$B:$L,10,0)</f>
        <v>36</v>
      </c>
      <c r="L236" s="11" t="str">
        <f>VLOOKUP(B236,[1]高三上!$B:$L,11,0)</f>
        <v>东梅</v>
      </c>
      <c r="M236" s="11">
        <f t="shared" si="41"/>
        <v>100.84745762711864</v>
      </c>
      <c r="N236" s="11">
        <f t="shared" si="42"/>
        <v>268</v>
      </c>
      <c r="O236" s="11">
        <f>VLOOKUP(B236,[1]高二下!$B:$L,10,0)</f>
        <v>45.5</v>
      </c>
      <c r="P236" s="11" t="str">
        <f>VLOOKUP(B236,[1]高二下!$B:$L,11,0)</f>
        <v>张福琴</v>
      </c>
      <c r="Q236" s="11">
        <f t="shared" si="43"/>
        <v>93.78531073446328</v>
      </c>
      <c r="R236" s="11">
        <f t="shared" si="44"/>
        <v>271</v>
      </c>
      <c r="S236" s="11">
        <f>VLOOKUP(B236,[1]高二上!$B:$L,10,0)</f>
        <v>56.5</v>
      </c>
      <c r="T236" s="11" t="str">
        <f>VLOOKUP(B236,[1]高二上!$B:$L,11,0)</f>
        <v>张福琴</v>
      </c>
      <c r="U236" s="11">
        <f t="shared" si="45"/>
        <v>111.5819209039548</v>
      </c>
      <c r="V236" s="11">
        <f t="shared" si="46"/>
        <v>249</v>
      </c>
      <c r="W236" s="11">
        <f>VLOOKUP(B236,[1]高一下!$B:$L,10,0)</f>
        <v>40.5</v>
      </c>
      <c r="X236" s="11" t="str">
        <f>VLOOKUP(B236,[1]高一下!$B:$L,11,0)</f>
        <v>张福琴</v>
      </c>
      <c r="Y236" s="11">
        <f t="shared" si="47"/>
        <v>83.333333333333343</v>
      </c>
      <c r="Z236" s="11">
        <f t="shared" si="48"/>
        <v>290</v>
      </c>
      <c r="AA236" s="11">
        <f>VLOOKUP(B236,[1]高一上!$B:$K,9,0)</f>
        <v>50.5</v>
      </c>
      <c r="AB236" s="11" t="str">
        <f>VLOOKUP(B236,[1]高一上!$B:$K,10,0)</f>
        <v>张福琴</v>
      </c>
      <c r="AC236" s="11">
        <f t="shared" si="49"/>
        <v>96.045197740112997</v>
      </c>
      <c r="AD236" s="11">
        <f t="shared" si="50"/>
        <v>231</v>
      </c>
      <c r="AE236" s="11">
        <f>VLOOKUP(B236,[1]中考!$B:$I,8,0)</f>
        <v>88</v>
      </c>
      <c r="AF236" s="11">
        <f t="shared" si="51"/>
        <v>217</v>
      </c>
    </row>
    <row r="237" spans="1:32" x14ac:dyDescent="0.2">
      <c r="A237" s="2" t="s">
        <v>710</v>
      </c>
      <c r="B237" s="2" t="s">
        <v>711</v>
      </c>
      <c r="C237" s="1">
        <v>6</v>
      </c>
      <c r="D237" s="3" t="s">
        <v>9</v>
      </c>
      <c r="E237" s="4" t="s">
        <v>712</v>
      </c>
      <c r="F237" s="1">
        <v>469</v>
      </c>
      <c r="G237" s="13">
        <f>VLOOKUP(B237,'[1]高三下(高考)'!$B:$L,10,0)</f>
        <v>91</v>
      </c>
      <c r="H237" s="12" t="str">
        <f>VLOOKUP(B237,'[1]高三下(高考)'!$B:$L,11,0)</f>
        <v>东梅</v>
      </c>
      <c r="I237" s="15">
        <f t="shared" si="39"/>
        <v>79.096045197740111</v>
      </c>
      <c r="J237" s="11">
        <f t="shared" si="40"/>
        <v>157</v>
      </c>
      <c r="K237" s="11">
        <f>VLOOKUP(B237,[1]高三上!$B:$L,10,0)</f>
        <v>81</v>
      </c>
      <c r="L237" s="11" t="str">
        <f>VLOOKUP(B237,[1]高三上!$B:$L,11,0)</f>
        <v>东梅</v>
      </c>
      <c r="M237" s="11">
        <f t="shared" si="41"/>
        <v>99.435028248587571</v>
      </c>
      <c r="N237" s="11">
        <f t="shared" si="42"/>
        <v>83</v>
      </c>
      <c r="O237" s="11">
        <f>VLOOKUP(B237,[1]高二下!$B:$L,10,0)</f>
        <v>92.5</v>
      </c>
      <c r="P237" s="11" t="str">
        <f>VLOOKUP(B237,[1]高二下!$B:$L,11,0)</f>
        <v>张福琴</v>
      </c>
      <c r="Q237" s="11">
        <f t="shared" si="43"/>
        <v>108.47457627118644</v>
      </c>
      <c r="R237" s="11">
        <f t="shared" si="44"/>
        <v>81</v>
      </c>
      <c r="S237" s="11">
        <f>VLOOKUP(B237,[1]高二上!$B:$L,10,0)</f>
        <v>86.5</v>
      </c>
      <c r="T237" s="11" t="str">
        <f>VLOOKUP(B237,[1]高二上!$B:$L,11,0)</f>
        <v>张福琴</v>
      </c>
      <c r="U237" s="11">
        <f t="shared" si="45"/>
        <v>83.333333333333343</v>
      </c>
      <c r="V237" s="11">
        <f t="shared" si="46"/>
        <v>111</v>
      </c>
      <c r="W237" s="11">
        <f>VLOOKUP(B237,[1]高一下!$B:$L,10,0)</f>
        <v>99</v>
      </c>
      <c r="X237" s="11" t="str">
        <f>VLOOKUP(B237,[1]高一下!$B:$L,11,0)</f>
        <v>张福琴</v>
      </c>
      <c r="Y237" s="11">
        <f t="shared" si="47"/>
        <v>94.350282485875709</v>
      </c>
      <c r="Z237" s="11">
        <f t="shared" si="48"/>
        <v>52</v>
      </c>
      <c r="AA237" s="11">
        <f>VLOOKUP(B237,[1]高一上!$B:$K,9,0)</f>
        <v>94</v>
      </c>
      <c r="AB237" s="11" t="str">
        <f>VLOOKUP(B237,[1]高一上!$B:$K,10,0)</f>
        <v>浦恩玲</v>
      </c>
      <c r="AC237" s="11">
        <f t="shared" si="49"/>
        <v>95.762711864406782</v>
      </c>
      <c r="AD237" s="11">
        <f t="shared" si="50"/>
        <v>32</v>
      </c>
      <c r="AE237" s="11">
        <f>VLOOKUP(B237,[1]中考!$B:$I,8,0)</f>
        <v>131</v>
      </c>
      <c r="AF237" s="11">
        <f t="shared" si="51"/>
        <v>17</v>
      </c>
    </row>
    <row r="238" spans="1:32" x14ac:dyDescent="0.2">
      <c r="A238" s="2" t="s">
        <v>713</v>
      </c>
      <c r="B238" s="2" t="s">
        <v>714</v>
      </c>
      <c r="C238" s="1">
        <v>6</v>
      </c>
      <c r="D238" s="3" t="s">
        <v>9</v>
      </c>
      <c r="E238" s="4" t="s">
        <v>715</v>
      </c>
      <c r="F238" s="1">
        <v>466</v>
      </c>
      <c r="G238" s="13">
        <f>VLOOKUP(B238,'[1]高三下(高考)'!$B:$L,10,0)</f>
        <v>109</v>
      </c>
      <c r="H238" s="12" t="str">
        <f>VLOOKUP(B238,'[1]高三下(高考)'!$B:$L,11,0)</f>
        <v>东梅</v>
      </c>
      <c r="I238" s="15">
        <f t="shared" si="39"/>
        <v>112.14689265536722</v>
      </c>
      <c r="J238" s="11">
        <f t="shared" si="40"/>
        <v>72</v>
      </c>
      <c r="K238" s="11">
        <f>VLOOKUP(B238,[1]高三上!$B:$L,10,0)</f>
        <v>73.5</v>
      </c>
      <c r="L238" s="11" t="str">
        <f>VLOOKUP(B238,[1]高三上!$B:$L,11,0)</f>
        <v>东梅</v>
      </c>
      <c r="M238" s="11">
        <f t="shared" si="41"/>
        <v>108.75706214689265</v>
      </c>
      <c r="N238" s="11">
        <f t="shared" si="42"/>
        <v>115</v>
      </c>
      <c r="O238" s="11">
        <f>VLOOKUP(B238,[1]高二下!$B:$L,10,0)</f>
        <v>77</v>
      </c>
      <c r="P238" s="11" t="str">
        <f>VLOOKUP(B238,[1]高二下!$B:$L,11,0)</f>
        <v>张福琴</v>
      </c>
      <c r="Q238" s="11">
        <f t="shared" si="43"/>
        <v>88.700564971751419</v>
      </c>
      <c r="R238" s="11">
        <f t="shared" si="44"/>
        <v>146</v>
      </c>
      <c r="S238" s="11">
        <f>VLOOKUP(B238,[1]高二上!$B:$L,10,0)</f>
        <v>87.5</v>
      </c>
      <c r="T238" s="11" t="str">
        <f>VLOOKUP(B238,[1]高二上!$B:$L,11,0)</f>
        <v>张福琴</v>
      </c>
      <c r="U238" s="11">
        <f t="shared" si="45"/>
        <v>108.47457627118644</v>
      </c>
      <c r="V238" s="11">
        <f t="shared" si="46"/>
        <v>106</v>
      </c>
      <c r="W238" s="11">
        <f>VLOOKUP(B238,[1]高一下!$B:$L,10,0)</f>
        <v>81.5</v>
      </c>
      <c r="X238" s="11" t="str">
        <f>VLOOKUP(B238,[1]高一下!$B:$L,11,0)</f>
        <v>张福琴</v>
      </c>
      <c r="Y238" s="11">
        <f t="shared" si="47"/>
        <v>97.740112994350284</v>
      </c>
      <c r="Z238" s="11">
        <f t="shared" si="48"/>
        <v>136</v>
      </c>
      <c r="AA238" s="11">
        <f>VLOOKUP(B238,[1]高一上!$B:$K,9,0)</f>
        <v>67.5</v>
      </c>
      <c r="AB238" s="11" t="str">
        <f>VLOOKUP(B238,[1]高一上!$B:$K,10,0)</f>
        <v>浦恩玲</v>
      </c>
      <c r="AC238" s="11">
        <f t="shared" si="49"/>
        <v>69.774011299435031</v>
      </c>
      <c r="AD238" s="11">
        <f t="shared" si="50"/>
        <v>128</v>
      </c>
      <c r="AE238" s="11">
        <f>VLOOKUP(B238,[1]中考!$B:$I,8,0)</f>
        <v>130</v>
      </c>
      <c r="AF238" s="11">
        <f t="shared" si="51"/>
        <v>21</v>
      </c>
    </row>
    <row r="239" spans="1:32" x14ac:dyDescent="0.2">
      <c r="A239" s="2" t="s">
        <v>716</v>
      </c>
      <c r="B239" s="2" t="s">
        <v>717</v>
      </c>
      <c r="C239" s="1">
        <v>6</v>
      </c>
      <c r="D239" s="3" t="s">
        <v>9</v>
      </c>
      <c r="E239" s="4" t="s">
        <v>718</v>
      </c>
      <c r="F239" s="1">
        <v>465</v>
      </c>
      <c r="G239" s="13">
        <f>VLOOKUP(B239,'[1]高三下(高考)'!$B:$L,10,0)</f>
        <v>95</v>
      </c>
      <c r="H239" s="12" t="str">
        <f>VLOOKUP(B239,'[1]高三下(高考)'!$B:$L,11,0)</f>
        <v>东梅</v>
      </c>
      <c r="I239" s="15">
        <f t="shared" si="39"/>
        <v>97.740112994350284</v>
      </c>
      <c r="J239" s="11">
        <f t="shared" si="40"/>
        <v>132</v>
      </c>
      <c r="K239" s="11">
        <f>VLOOKUP(B239,[1]高三上!$B:$L,10,0)</f>
        <v>71</v>
      </c>
      <c r="L239" s="11" t="str">
        <f>VLOOKUP(B239,[1]高三上!$B:$L,11,0)</f>
        <v>东梅</v>
      </c>
      <c r="M239" s="11">
        <f t="shared" si="41"/>
        <v>103.10734463276836</v>
      </c>
      <c r="N239" s="11">
        <f t="shared" si="42"/>
        <v>124</v>
      </c>
      <c r="O239" s="11">
        <f>VLOOKUP(B239,[1]高二下!$B:$L,10,0)</f>
        <v>79.5</v>
      </c>
      <c r="P239" s="11" t="str">
        <f>VLOOKUP(B239,[1]高二下!$B:$L,11,0)</f>
        <v>张福琴</v>
      </c>
      <c r="Q239" s="11">
        <f t="shared" si="43"/>
        <v>109.03954802259886</v>
      </c>
      <c r="R239" s="11">
        <f t="shared" si="44"/>
        <v>135</v>
      </c>
      <c r="S239" s="11">
        <f>VLOOKUP(B239,[1]高二上!$B:$L,10,0)</f>
        <v>74</v>
      </c>
      <c r="T239" s="11" t="str">
        <f>VLOOKUP(B239,[1]高二上!$B:$L,11,0)</f>
        <v>张福琴</v>
      </c>
      <c r="U239" s="11">
        <f t="shared" si="45"/>
        <v>113.5593220338983</v>
      </c>
      <c r="V239" s="11">
        <f t="shared" si="46"/>
        <v>167</v>
      </c>
      <c r="W239" s="11">
        <f>VLOOKUP(B239,[1]高一下!$B:$L,10,0)</f>
        <v>61.5</v>
      </c>
      <c r="X239" s="11" t="str">
        <f>VLOOKUP(B239,[1]高一下!$B:$L,11,0)</f>
        <v>张福琴</v>
      </c>
      <c r="Y239" s="11">
        <f t="shared" si="47"/>
        <v>57.627118644067799</v>
      </c>
      <c r="Z239" s="11">
        <f t="shared" si="48"/>
        <v>215</v>
      </c>
      <c r="AA239" s="11">
        <f>VLOOKUP(B239,[1]高一上!$B:$K,9,0)</f>
        <v>83.5</v>
      </c>
      <c r="AB239" s="11" t="str">
        <f>VLOOKUP(B239,[1]高一上!$B:$K,10,0)</f>
        <v>张福琴</v>
      </c>
      <c r="AC239" s="11">
        <f t="shared" si="49"/>
        <v>109.60451977401129</v>
      </c>
      <c r="AD239" s="11">
        <f t="shared" si="50"/>
        <v>65</v>
      </c>
      <c r="AE239" s="11">
        <f>VLOOKUP(B239,[1]中考!$B:$I,8,0)</f>
        <v>112</v>
      </c>
      <c r="AF239" s="11">
        <f t="shared" si="51"/>
        <v>99</v>
      </c>
    </row>
    <row r="240" spans="1:32" x14ac:dyDescent="0.2">
      <c r="A240" s="2" t="s">
        <v>719</v>
      </c>
      <c r="B240" s="2" t="s">
        <v>720</v>
      </c>
      <c r="C240" s="1">
        <v>6</v>
      </c>
      <c r="D240" s="3" t="s">
        <v>9</v>
      </c>
      <c r="E240" s="4" t="s">
        <v>721</v>
      </c>
      <c r="F240" s="1">
        <v>463</v>
      </c>
      <c r="G240" s="13">
        <f>VLOOKUP(B240,'[1]高三下(高考)'!$B:$L,10,0)</f>
        <v>76</v>
      </c>
      <c r="H240" s="12" t="str">
        <f>VLOOKUP(B240,'[1]高三下(高考)'!$B:$L,11,0)</f>
        <v>东梅</v>
      </c>
      <c r="I240" s="15">
        <f t="shared" si="39"/>
        <v>119.49152542372882</v>
      </c>
      <c r="J240" s="11">
        <f t="shared" si="40"/>
        <v>220</v>
      </c>
      <c r="K240" s="11">
        <f>VLOOKUP(B240,[1]高三上!$B:$L,10,0)</f>
        <v>32.5</v>
      </c>
      <c r="L240" s="11" t="str">
        <f>VLOOKUP(B240,[1]高三上!$B:$L,11,0)</f>
        <v>东梅</v>
      </c>
      <c r="M240" s="11">
        <f t="shared" si="41"/>
        <v>89.830508474576277</v>
      </c>
      <c r="N240" s="11">
        <f t="shared" si="42"/>
        <v>289</v>
      </c>
      <c r="O240" s="11">
        <f>VLOOKUP(B240,[1]高二下!$B:$L,10,0)</f>
        <v>50</v>
      </c>
      <c r="P240" s="11" t="str">
        <f>VLOOKUP(B240,[1]高二下!$B:$L,11,0)</f>
        <v>张福琴</v>
      </c>
      <c r="Q240" s="11">
        <f t="shared" si="43"/>
        <v>116.38418079096044</v>
      </c>
      <c r="R240" s="11">
        <f t="shared" si="44"/>
        <v>253</v>
      </c>
      <c r="S240" s="11">
        <f>VLOOKUP(B240,[1]高二上!$B:$L,10,0)</f>
        <v>42.5</v>
      </c>
      <c r="T240" s="11" t="str">
        <f>VLOOKUP(B240,[1]高二上!$B:$L,11,0)</f>
        <v>张福琴</v>
      </c>
      <c r="U240" s="11">
        <f t="shared" si="45"/>
        <v>101.41242937853107</v>
      </c>
      <c r="V240" s="11">
        <f t="shared" si="46"/>
        <v>311</v>
      </c>
      <c r="W240" s="11">
        <f>VLOOKUP(B240,[1]高一下!$B:$L,10,0)</f>
        <v>34.5</v>
      </c>
      <c r="X240" s="11" t="str">
        <f>VLOOKUP(B240,[1]高一下!$B:$L,11,0)</f>
        <v>张福琴</v>
      </c>
      <c r="Y240" s="11">
        <f t="shared" si="47"/>
        <v>88.13559322033899</v>
      </c>
      <c r="Z240" s="11">
        <f t="shared" si="48"/>
        <v>316</v>
      </c>
      <c r="AA240" s="11">
        <f>VLOOKUP(B240,[1]高一上!$B:$K,9,0)</f>
        <v>43.5</v>
      </c>
      <c r="AB240" s="11" t="str">
        <f>VLOOKUP(B240,[1]高一上!$B:$K,10,0)</f>
        <v>田维婷</v>
      </c>
      <c r="AC240" s="11">
        <f t="shared" si="49"/>
        <v>111.01694915254237</v>
      </c>
      <c r="AD240" s="11">
        <f t="shared" si="50"/>
        <v>274</v>
      </c>
      <c r="AE240" s="11">
        <f>VLOOKUP(B240,[1]中考!$B:$I,8,0)</f>
        <v>66</v>
      </c>
      <c r="AF240" s="11">
        <f t="shared" si="51"/>
        <v>313</v>
      </c>
    </row>
    <row r="241" spans="1:32" x14ac:dyDescent="0.2">
      <c r="A241" s="2" t="s">
        <v>722</v>
      </c>
      <c r="B241" s="2" t="s">
        <v>723</v>
      </c>
      <c r="C241" s="1">
        <v>6</v>
      </c>
      <c r="D241" s="3" t="s">
        <v>9</v>
      </c>
      <c r="E241" s="4" t="s">
        <v>724</v>
      </c>
      <c r="F241" s="1">
        <v>461</v>
      </c>
      <c r="G241" s="13">
        <f>VLOOKUP(B241,'[1]高三下(高考)'!$B:$L,10,0)</f>
        <v>100</v>
      </c>
      <c r="H241" s="12" t="str">
        <f>VLOOKUP(B241,'[1]高三下(高考)'!$B:$L,11,0)</f>
        <v>东梅</v>
      </c>
      <c r="I241" s="15">
        <f t="shared" si="39"/>
        <v>95.197740112994353</v>
      </c>
      <c r="J241" s="11">
        <f t="shared" si="40"/>
        <v>104</v>
      </c>
      <c r="K241" s="11">
        <f>VLOOKUP(B241,[1]高三上!$B:$L,10,0)</f>
        <v>80</v>
      </c>
      <c r="L241" s="11" t="str">
        <f>VLOOKUP(B241,[1]高三上!$B:$L,11,0)</f>
        <v>东梅</v>
      </c>
      <c r="M241" s="11">
        <f t="shared" si="41"/>
        <v>96.610169491525426</v>
      </c>
      <c r="N241" s="11">
        <f t="shared" si="42"/>
        <v>87</v>
      </c>
      <c r="O241" s="11">
        <f>VLOOKUP(B241,[1]高二下!$B:$L,10,0)</f>
        <v>95</v>
      </c>
      <c r="P241" s="11" t="str">
        <f>VLOOKUP(B241,[1]高二下!$B:$L,11,0)</f>
        <v>张福琴</v>
      </c>
      <c r="Q241" s="11">
        <f t="shared" si="43"/>
        <v>104.51977401129943</v>
      </c>
      <c r="R241" s="11">
        <f t="shared" si="44"/>
        <v>75</v>
      </c>
      <c r="S241" s="11">
        <f>VLOOKUP(B241,[1]高二上!$B:$L,10,0)</f>
        <v>92.5</v>
      </c>
      <c r="T241" s="11" t="str">
        <f>VLOOKUP(B241,[1]高二上!$B:$L,11,0)</f>
        <v>张福琴</v>
      </c>
      <c r="U241" s="11">
        <f t="shared" si="45"/>
        <v>98.870056497175142</v>
      </c>
      <c r="V241" s="11">
        <f t="shared" si="46"/>
        <v>91</v>
      </c>
      <c r="W241" s="11">
        <f>VLOOKUP(B241,[1]高一下!$B:$L,10,0)</f>
        <v>92</v>
      </c>
      <c r="X241" s="11" t="str">
        <f>VLOOKUP(B241,[1]高一下!$B:$L,11,0)</f>
        <v>张福琴</v>
      </c>
      <c r="Y241" s="11">
        <f t="shared" si="47"/>
        <v>85.875706214689259</v>
      </c>
      <c r="Z241" s="11">
        <f t="shared" si="48"/>
        <v>87</v>
      </c>
      <c r="AA241" s="11">
        <f>VLOOKUP(B241,[1]高一上!$B:$K,9,0)</f>
        <v>92.5</v>
      </c>
      <c r="AB241" s="11" t="str">
        <f>VLOOKUP(B241,[1]高一上!$B:$K,10,0)</f>
        <v>朱恩凡</v>
      </c>
      <c r="AC241" s="11">
        <f t="shared" si="49"/>
        <v>96.610169491525426</v>
      </c>
      <c r="AD241" s="11">
        <f t="shared" si="50"/>
        <v>37</v>
      </c>
      <c r="AE241" s="11">
        <f>VLOOKUP(B241,[1]中考!$B:$I,8,0)</f>
        <v>129</v>
      </c>
      <c r="AF241" s="11">
        <f t="shared" si="51"/>
        <v>25</v>
      </c>
    </row>
    <row r="242" spans="1:32" x14ac:dyDescent="0.2">
      <c r="A242" s="2" t="s">
        <v>725</v>
      </c>
      <c r="B242" s="2" t="s">
        <v>726</v>
      </c>
      <c r="C242" s="1">
        <v>6</v>
      </c>
      <c r="D242" s="3" t="s">
        <v>9</v>
      </c>
      <c r="E242" s="4" t="s">
        <v>727</v>
      </c>
      <c r="F242" s="1">
        <v>461</v>
      </c>
      <c r="G242" s="13">
        <f>VLOOKUP(B242,'[1]高三下(高考)'!$B:$L,10,0)</f>
        <v>83</v>
      </c>
      <c r="H242" s="12" t="str">
        <f>VLOOKUP(B242,'[1]高三下(高考)'!$B:$L,11,0)</f>
        <v>东梅</v>
      </c>
      <c r="I242" s="15">
        <f t="shared" si="39"/>
        <v>104.23728813559322</v>
      </c>
      <c r="J242" s="11">
        <f t="shared" si="40"/>
        <v>194</v>
      </c>
      <c r="K242" s="11">
        <f>VLOOKUP(B242,[1]高三上!$B:$L,10,0)</f>
        <v>49.5</v>
      </c>
      <c r="L242" s="11" t="str">
        <f>VLOOKUP(B242,[1]高三上!$B:$L,11,0)</f>
        <v>东梅</v>
      </c>
      <c r="M242" s="11">
        <f t="shared" si="41"/>
        <v>86.440677966101703</v>
      </c>
      <c r="N242" s="11">
        <f t="shared" si="42"/>
        <v>209</v>
      </c>
      <c r="O242" s="11">
        <f>VLOOKUP(B242,[1]高二下!$B:$L,10,0)</f>
        <v>72</v>
      </c>
      <c r="P242" s="11" t="str">
        <f>VLOOKUP(B242,[1]高二下!$B:$L,11,0)</f>
        <v>张福琴</v>
      </c>
      <c r="Q242" s="11">
        <f t="shared" si="43"/>
        <v>96.045197740112997</v>
      </c>
      <c r="R242" s="11">
        <f t="shared" si="44"/>
        <v>161</v>
      </c>
      <c r="S242" s="11">
        <f>VLOOKUP(B242,[1]高二上!$B:$L,10,0)</f>
        <v>78.5</v>
      </c>
      <c r="T242" s="11" t="str">
        <f>VLOOKUP(B242,[1]高二上!$B:$L,11,0)</f>
        <v>张福琴</v>
      </c>
      <c r="U242" s="11">
        <f t="shared" si="45"/>
        <v>102.82485875706215</v>
      </c>
      <c r="V242" s="11">
        <f t="shared" si="46"/>
        <v>147</v>
      </c>
      <c r="W242" s="11">
        <f>VLOOKUP(B242,[1]高一下!$B:$L,10,0)</f>
        <v>75.5</v>
      </c>
      <c r="X242" s="11" t="str">
        <f>VLOOKUP(B242,[1]高一下!$B:$L,11,0)</f>
        <v>张福琴</v>
      </c>
      <c r="Y242" s="11">
        <f t="shared" si="47"/>
        <v>106.77966101694915</v>
      </c>
      <c r="Z242" s="11">
        <f t="shared" si="48"/>
        <v>157</v>
      </c>
      <c r="AA242" s="11">
        <f>VLOOKUP(B242,[1]高一上!$B:$K,9,0)</f>
        <v>58</v>
      </c>
      <c r="AB242" s="11" t="str">
        <f>VLOOKUP(B242,[1]高一上!$B:$K,10,0)</f>
        <v>朱恩凡</v>
      </c>
      <c r="AC242" s="11">
        <f t="shared" si="49"/>
        <v>103.954802259887</v>
      </c>
      <c r="AD242" s="11">
        <f t="shared" si="50"/>
        <v>181</v>
      </c>
      <c r="AE242" s="11">
        <f>VLOOKUP(B242,[1]中考!$B:$I,8,0)</f>
        <v>92</v>
      </c>
      <c r="AF242" s="11">
        <f t="shared" si="51"/>
        <v>195</v>
      </c>
    </row>
    <row r="243" spans="1:32" x14ac:dyDescent="0.2">
      <c r="A243" s="2" t="s">
        <v>728</v>
      </c>
      <c r="B243" s="2" t="s">
        <v>729</v>
      </c>
      <c r="C243" s="1">
        <v>6</v>
      </c>
      <c r="D243" s="3" t="s">
        <v>9</v>
      </c>
      <c r="E243" s="4" t="s">
        <v>730</v>
      </c>
      <c r="F243" s="1">
        <v>461</v>
      </c>
      <c r="G243" s="13">
        <f>VLOOKUP(B243,'[1]高三下(高考)'!$B:$L,10,0)</f>
        <v>86</v>
      </c>
      <c r="H243" s="12" t="str">
        <f>VLOOKUP(B243,'[1]高三下(高考)'!$B:$L,11,0)</f>
        <v>东梅</v>
      </c>
      <c r="I243" s="15">
        <f t="shared" si="39"/>
        <v>101.12994350282486</v>
      </c>
      <c r="J243" s="11">
        <f t="shared" si="40"/>
        <v>180</v>
      </c>
      <c r="K243" s="11">
        <f>VLOOKUP(B243,[1]高三上!$B:$L,10,0)</f>
        <v>55.5</v>
      </c>
      <c r="L243" s="11" t="str">
        <f>VLOOKUP(B243,[1]高三上!$B:$L,11,0)</f>
        <v>东梅</v>
      </c>
      <c r="M243" s="11">
        <f t="shared" si="41"/>
        <v>106.21468926553672</v>
      </c>
      <c r="N243" s="11">
        <f t="shared" si="42"/>
        <v>184</v>
      </c>
      <c r="O243" s="11">
        <f>VLOOKUP(B243,[1]高二下!$B:$L,10,0)</f>
        <v>61</v>
      </c>
      <c r="P243" s="11" t="str">
        <f>VLOOKUP(B243,[1]高二下!$B:$L,11,0)</f>
        <v>张福琴</v>
      </c>
      <c r="Q243" s="11">
        <f t="shared" si="43"/>
        <v>77.966101694915253</v>
      </c>
      <c r="R243" s="11">
        <f t="shared" si="44"/>
        <v>206</v>
      </c>
      <c r="S243" s="11">
        <f>VLOOKUP(B243,[1]高二上!$B:$L,10,0)</f>
        <v>82.5</v>
      </c>
      <c r="T243" s="11" t="str">
        <f>VLOOKUP(B243,[1]高二上!$B:$L,11,0)</f>
        <v>张福琴</v>
      </c>
      <c r="U243" s="11">
        <f t="shared" si="45"/>
        <v>119.77401129943503</v>
      </c>
      <c r="V243" s="11">
        <f t="shared" si="46"/>
        <v>128</v>
      </c>
      <c r="W243" s="11">
        <f>VLOOKUP(B243,[1]高一下!$B:$L,10,0)</f>
        <v>65.5</v>
      </c>
      <c r="X243" s="11" t="str">
        <f>VLOOKUP(B243,[1]高一下!$B:$L,11,0)</f>
        <v>张福琴</v>
      </c>
      <c r="Y243" s="11">
        <f t="shared" si="47"/>
        <v>92.937853107344637</v>
      </c>
      <c r="Z243" s="11">
        <f t="shared" si="48"/>
        <v>198</v>
      </c>
      <c r="AA243" s="11">
        <f>VLOOKUP(B243,[1]高一上!$B:$K,9,0)</f>
        <v>59.5</v>
      </c>
      <c r="AB243" s="11" t="str">
        <f>VLOOKUP(B243,[1]高一上!$B:$K,10,0)</f>
        <v>李永会</v>
      </c>
      <c r="AC243" s="11">
        <f t="shared" si="49"/>
        <v>75.141242937853107</v>
      </c>
      <c r="AD243" s="11">
        <f t="shared" si="50"/>
        <v>173</v>
      </c>
      <c r="AE243" s="11">
        <f>VLOOKUP(B243,[1]中考!$B:$I,8,0)</f>
        <v>115</v>
      </c>
      <c r="AF243" s="11">
        <f t="shared" si="51"/>
        <v>85</v>
      </c>
    </row>
    <row r="244" spans="1:32" x14ac:dyDescent="0.2">
      <c r="A244" s="2" t="s">
        <v>731</v>
      </c>
      <c r="B244" s="2" t="s">
        <v>732</v>
      </c>
      <c r="C244" s="1">
        <v>6</v>
      </c>
      <c r="D244" s="3" t="s">
        <v>9</v>
      </c>
      <c r="E244" s="4" t="s">
        <v>733</v>
      </c>
      <c r="F244" s="1">
        <v>459</v>
      </c>
      <c r="G244" s="13">
        <f>VLOOKUP(B244,'[1]高三下(高考)'!$B:$L,10,0)</f>
        <v>110</v>
      </c>
      <c r="H244" s="12" t="str">
        <f>VLOOKUP(B244,'[1]高三下(高考)'!$B:$L,11,0)</f>
        <v>东梅</v>
      </c>
      <c r="I244" s="15">
        <f t="shared" si="39"/>
        <v>95.762711864406782</v>
      </c>
      <c r="J244" s="11">
        <f t="shared" si="40"/>
        <v>66</v>
      </c>
      <c r="K244" s="11">
        <f>VLOOKUP(B244,[1]高三上!$B:$L,10,0)</f>
        <v>91</v>
      </c>
      <c r="L244" s="11" t="str">
        <f>VLOOKUP(B244,[1]高三上!$B:$L,11,0)</f>
        <v>东梅</v>
      </c>
      <c r="M244" s="11">
        <f t="shared" si="41"/>
        <v>118.92655367231639</v>
      </c>
      <c r="N244" s="11">
        <f t="shared" si="42"/>
        <v>51</v>
      </c>
      <c r="O244" s="11">
        <f>VLOOKUP(B244,[1]高二下!$B:$L,10,0)</f>
        <v>84.5</v>
      </c>
      <c r="P244" s="11" t="str">
        <f>VLOOKUP(B244,[1]高二下!$B:$L,11,0)</f>
        <v>张福琴</v>
      </c>
      <c r="Q244" s="11">
        <f t="shared" si="43"/>
        <v>105.36723163841808</v>
      </c>
      <c r="R244" s="11">
        <f t="shared" si="44"/>
        <v>118</v>
      </c>
      <c r="S244" s="11">
        <f>VLOOKUP(B244,[1]高二上!$B:$L,10,0)</f>
        <v>81</v>
      </c>
      <c r="T244" s="11" t="str">
        <f>VLOOKUP(B244,[1]高二上!$B:$L,11,0)</f>
        <v>张福琴</v>
      </c>
      <c r="U244" s="11">
        <f t="shared" si="45"/>
        <v>107.34463276836158</v>
      </c>
      <c r="V244" s="11">
        <f t="shared" si="46"/>
        <v>137</v>
      </c>
      <c r="W244" s="11">
        <f>VLOOKUP(B244,[1]高一下!$B:$L,10,0)</f>
        <v>74</v>
      </c>
      <c r="X244" s="11" t="str">
        <f>VLOOKUP(B244,[1]高一下!$B:$L,11,0)</f>
        <v>张福琴</v>
      </c>
      <c r="Y244" s="11">
        <f t="shared" si="47"/>
        <v>77.966101694915253</v>
      </c>
      <c r="Z244" s="11">
        <f t="shared" si="48"/>
        <v>163</v>
      </c>
      <c r="AA244" s="11">
        <f>VLOOKUP(B244,[1]高一上!$B:$K,9,0)</f>
        <v>76.5</v>
      </c>
      <c r="AB244" s="11" t="str">
        <f>VLOOKUP(B244,[1]高一上!$B:$K,10,0)</f>
        <v>彭丹</v>
      </c>
      <c r="AC244" s="11">
        <f t="shared" si="49"/>
        <v>85.028248587570616</v>
      </c>
      <c r="AD244" s="11">
        <f t="shared" si="50"/>
        <v>85</v>
      </c>
      <c r="AE244" s="11">
        <f>VLOOKUP(B244,[1]中考!$B:$I,8,0)</f>
        <v>127</v>
      </c>
      <c r="AF244" s="11">
        <f t="shared" si="51"/>
        <v>32</v>
      </c>
    </row>
    <row r="245" spans="1:32" x14ac:dyDescent="0.2">
      <c r="A245" s="2" t="s">
        <v>734</v>
      </c>
      <c r="B245" s="2" t="s">
        <v>735</v>
      </c>
      <c r="C245" s="1">
        <v>6</v>
      </c>
      <c r="D245" s="3" t="s">
        <v>9</v>
      </c>
      <c r="E245" s="4" t="s">
        <v>736</v>
      </c>
      <c r="F245" s="1">
        <v>458</v>
      </c>
      <c r="G245" s="13">
        <f>VLOOKUP(B245,'[1]高三下(高考)'!$B:$L,10,0)</f>
        <v>96</v>
      </c>
      <c r="H245" s="12" t="str">
        <f>VLOOKUP(B245,'[1]高三下(高考)'!$B:$L,11,0)</f>
        <v>东梅</v>
      </c>
      <c r="I245" s="15">
        <f t="shared" si="39"/>
        <v>109.60451977401129</v>
      </c>
      <c r="J245" s="11">
        <f t="shared" si="40"/>
        <v>125</v>
      </c>
      <c r="K245" s="11">
        <f>VLOOKUP(B245,[1]高三上!$B:$L,10,0)</f>
        <v>61</v>
      </c>
      <c r="L245" s="11" t="str">
        <f>VLOOKUP(B245,[1]高三上!$B:$L,11,0)</f>
        <v>东梅</v>
      </c>
      <c r="M245" s="11">
        <f t="shared" si="41"/>
        <v>79.943502824858754</v>
      </c>
      <c r="N245" s="11">
        <f t="shared" si="42"/>
        <v>159</v>
      </c>
      <c r="O245" s="11">
        <f>VLOOKUP(B245,[1]高二下!$B:$L,10,0)</f>
        <v>91</v>
      </c>
      <c r="P245" s="11" t="str">
        <f>VLOOKUP(B245,[1]高二下!$B:$L,11,0)</f>
        <v>张福琴</v>
      </c>
      <c r="Q245" s="11">
        <f t="shared" si="43"/>
        <v>105.93220338983051</v>
      </c>
      <c r="R245" s="11">
        <f t="shared" si="44"/>
        <v>88</v>
      </c>
      <c r="S245" s="11">
        <f>VLOOKUP(B245,[1]高二上!$B:$L,10,0)</f>
        <v>87</v>
      </c>
      <c r="T245" s="11" t="str">
        <f>VLOOKUP(B245,[1]高二上!$B:$L,11,0)</f>
        <v>张福琴</v>
      </c>
      <c r="U245" s="11">
        <f t="shared" si="45"/>
        <v>87.288135593220346</v>
      </c>
      <c r="V245" s="11">
        <f t="shared" si="46"/>
        <v>109</v>
      </c>
      <c r="W245" s="11">
        <f>VLOOKUP(B245,[1]高一下!$B:$L,10,0)</f>
        <v>97</v>
      </c>
      <c r="X245" s="11" t="str">
        <f>VLOOKUP(B245,[1]高一下!$B:$L,11,0)</f>
        <v>张福琴</v>
      </c>
      <c r="Y245" s="11">
        <f t="shared" si="47"/>
        <v>98.305084745762713</v>
      </c>
      <c r="Z245" s="11">
        <f t="shared" si="48"/>
        <v>64</v>
      </c>
      <c r="AA245" s="11">
        <f>VLOOKUP(B245,[1]高一上!$B:$K,9,0)</f>
        <v>85</v>
      </c>
      <c r="AB245" s="11" t="str">
        <f>VLOOKUP(B245,[1]高一上!$B:$K,10,0)</f>
        <v>浦恩玲</v>
      </c>
      <c r="AC245" s="11">
        <f t="shared" si="49"/>
        <v>85.31073446327683</v>
      </c>
      <c r="AD245" s="11">
        <f t="shared" si="50"/>
        <v>58</v>
      </c>
      <c r="AE245" s="11">
        <f>VLOOKUP(B245,[1]中考!$B:$I,8,0)</f>
        <v>136</v>
      </c>
      <c r="AF245" s="11">
        <f t="shared" si="51"/>
        <v>6</v>
      </c>
    </row>
    <row r="246" spans="1:32" x14ac:dyDescent="0.2">
      <c r="A246" s="2" t="s">
        <v>737</v>
      </c>
      <c r="B246" s="2" t="s">
        <v>738</v>
      </c>
      <c r="C246" s="1">
        <v>6</v>
      </c>
      <c r="D246" s="3" t="s">
        <v>9</v>
      </c>
      <c r="E246" s="4" t="s">
        <v>739</v>
      </c>
      <c r="F246" s="1">
        <v>456</v>
      </c>
      <c r="G246" s="13">
        <f>VLOOKUP(B246,'[1]高三下(高考)'!$B:$L,10,0)</f>
        <v>63</v>
      </c>
      <c r="H246" s="12" t="str">
        <f>VLOOKUP(B246,'[1]高三下(高考)'!$B:$L,11,0)</f>
        <v>东梅</v>
      </c>
      <c r="I246" s="15">
        <f t="shared" si="39"/>
        <v>122.31638418079096</v>
      </c>
      <c r="J246" s="11">
        <f t="shared" si="40"/>
        <v>260</v>
      </c>
      <c r="K246" s="11">
        <f>VLOOKUP(B246,[1]高三上!$B:$L,10,0)</f>
        <v>22.5</v>
      </c>
      <c r="L246" s="11" t="str">
        <f>VLOOKUP(B246,[1]高三上!$B:$L,11,0)</f>
        <v>东梅</v>
      </c>
      <c r="M246" s="11">
        <f t="shared" si="41"/>
        <v>83.615819209039557</v>
      </c>
      <c r="N246" s="11">
        <f t="shared" si="42"/>
        <v>339</v>
      </c>
      <c r="O246" s="11">
        <f>VLOOKUP(B246,[1]高二下!$B:$L,10,0)</f>
        <v>43</v>
      </c>
      <c r="P246" s="11" t="str">
        <f>VLOOKUP(B246,[1]高二下!$B:$L,11,0)</f>
        <v>张福琴</v>
      </c>
      <c r="Q246" s="11">
        <f t="shared" si="43"/>
        <v>96.327683615819211</v>
      </c>
      <c r="R246" s="11">
        <f t="shared" si="44"/>
        <v>281</v>
      </c>
      <c r="S246" s="11">
        <f>VLOOKUP(B246,[1]高二上!$B:$L,10,0)</f>
        <v>52.5</v>
      </c>
      <c r="T246" s="11" t="str">
        <f>VLOOKUP(B246,[1]高二上!$B:$L,11,0)</f>
        <v>张福琴</v>
      </c>
      <c r="U246" s="11">
        <f t="shared" si="45"/>
        <v>111.01694915254237</v>
      </c>
      <c r="V246" s="11">
        <f t="shared" si="46"/>
        <v>268</v>
      </c>
      <c r="W246" s="11">
        <f>VLOOKUP(B246,[1]高一下!$B:$L,10,0)</f>
        <v>35.5</v>
      </c>
      <c r="X246" s="11" t="str">
        <f>VLOOKUP(B246,[1]高一下!$B:$L,11,0)</f>
        <v>张福琴</v>
      </c>
      <c r="Y246" s="11">
        <f t="shared" si="47"/>
        <v>110.45197740112994</v>
      </c>
      <c r="Z246" s="11">
        <f t="shared" si="48"/>
        <v>307</v>
      </c>
      <c r="AA246" s="11">
        <f>VLOOKUP(B246,[1]高一上!$B:$K,9,0)</f>
        <v>25</v>
      </c>
      <c r="AB246" s="11" t="str">
        <f>VLOOKUP(B246,[1]高一上!$B:$K,10,0)</f>
        <v>张福琴</v>
      </c>
      <c r="AC246" s="11">
        <f t="shared" si="49"/>
        <v>68.361581920903944</v>
      </c>
      <c r="AD246" s="11">
        <f t="shared" si="50"/>
        <v>344</v>
      </c>
      <c r="AE246" s="11">
        <f>VLOOKUP(B246,[1]中考!$B:$I,8,0)</f>
        <v>83</v>
      </c>
      <c r="AF246" s="11">
        <f t="shared" si="51"/>
        <v>232</v>
      </c>
    </row>
    <row r="247" spans="1:32" x14ac:dyDescent="0.2">
      <c r="A247" s="2" t="s">
        <v>740</v>
      </c>
      <c r="B247" s="2" t="s">
        <v>741</v>
      </c>
      <c r="C247" s="1">
        <v>6</v>
      </c>
      <c r="D247" s="3" t="s">
        <v>9</v>
      </c>
      <c r="E247" s="4" t="s">
        <v>742</v>
      </c>
      <c r="F247" s="1">
        <v>450</v>
      </c>
      <c r="G247" s="13">
        <f>VLOOKUP(B247,'[1]高三下(高考)'!$B:$L,10,0)</f>
        <v>77</v>
      </c>
      <c r="H247" s="12" t="str">
        <f>VLOOKUP(B247,'[1]高三下(高考)'!$B:$L,11,0)</f>
        <v>东梅</v>
      </c>
      <c r="I247" s="15">
        <f t="shared" si="39"/>
        <v>93.78531073446328</v>
      </c>
      <c r="J247" s="11">
        <f t="shared" si="40"/>
        <v>217</v>
      </c>
      <c r="K247" s="11">
        <f>VLOOKUP(B247,[1]高三上!$B:$L,10,0)</f>
        <v>52.5</v>
      </c>
      <c r="L247" s="11" t="str">
        <f>VLOOKUP(B247,[1]高三上!$B:$L,11,0)</f>
        <v>东梅</v>
      </c>
      <c r="M247" s="11">
        <f t="shared" si="41"/>
        <v>120.90395480225989</v>
      </c>
      <c r="N247" s="11">
        <f t="shared" si="42"/>
        <v>195</v>
      </c>
      <c r="O247" s="11">
        <f>VLOOKUP(B247,[1]高二下!$B:$L,10,0)</f>
        <v>46</v>
      </c>
      <c r="P247" s="11" t="str">
        <f>VLOOKUP(B247,[1]高二下!$B:$L,11,0)</f>
        <v>张福琴</v>
      </c>
      <c r="Q247" s="11">
        <f t="shared" si="43"/>
        <v>110.16949152542372</v>
      </c>
      <c r="R247" s="11">
        <f t="shared" si="44"/>
        <v>269</v>
      </c>
      <c r="S247" s="11">
        <f>VLOOKUP(B247,[1]高二上!$B:$L,10,0)</f>
        <v>44</v>
      </c>
      <c r="T247" s="11" t="str">
        <f>VLOOKUP(B247,[1]高二上!$B:$L,11,0)</f>
        <v>张福琴</v>
      </c>
      <c r="U247" s="11">
        <f t="shared" si="45"/>
        <v>80.225988700564969</v>
      </c>
      <c r="V247" s="11">
        <f t="shared" si="46"/>
        <v>305</v>
      </c>
      <c r="W247" s="11">
        <f>VLOOKUP(B247,[1]高一下!$B:$L,10,0)</f>
        <v>58</v>
      </c>
      <c r="X247" s="11" t="str">
        <f>VLOOKUP(B247,[1]高一下!$B:$L,11,0)</f>
        <v>张福琴</v>
      </c>
      <c r="Y247" s="11">
        <f t="shared" si="47"/>
        <v>115.53672316384181</v>
      </c>
      <c r="Z247" s="11">
        <f t="shared" si="48"/>
        <v>235</v>
      </c>
      <c r="AA247" s="11">
        <f>VLOOKUP(B247,[1]高一上!$B:$K,9,0)</f>
        <v>40</v>
      </c>
      <c r="AB247" s="11" t="str">
        <f>VLOOKUP(B247,[1]高一上!$B:$K,10,0)</f>
        <v>张福琴</v>
      </c>
      <c r="AC247" s="11">
        <f t="shared" si="49"/>
        <v>79.66101694915254</v>
      </c>
      <c r="AD247" s="11">
        <f t="shared" si="50"/>
        <v>290</v>
      </c>
      <c r="AE247" s="11">
        <f>VLOOKUP(B247,[1]中考!$B:$I,8,0)</f>
        <v>87</v>
      </c>
      <c r="AF247" s="11">
        <f t="shared" si="51"/>
        <v>218</v>
      </c>
    </row>
    <row r="248" spans="1:32" x14ac:dyDescent="0.2">
      <c r="A248" s="2" t="s">
        <v>743</v>
      </c>
      <c r="B248" s="2" t="s">
        <v>744</v>
      </c>
      <c r="C248" s="1">
        <v>6</v>
      </c>
      <c r="D248" s="3" t="s">
        <v>9</v>
      </c>
      <c r="E248" s="4" t="s">
        <v>204</v>
      </c>
      <c r="F248" s="1">
        <v>448</v>
      </c>
      <c r="G248" s="13">
        <f>VLOOKUP(B248,'[1]高三下(高考)'!$B:$L,10,0)</f>
        <v>80</v>
      </c>
      <c r="H248" s="12" t="str">
        <f>VLOOKUP(B248,'[1]高三下(高考)'!$B:$L,11,0)</f>
        <v>东梅</v>
      </c>
      <c r="I248" s="15">
        <f t="shared" si="39"/>
        <v>86.440677966101703</v>
      </c>
      <c r="J248" s="11">
        <f t="shared" si="40"/>
        <v>203</v>
      </c>
      <c r="K248" s="11">
        <f>VLOOKUP(B248,[1]高三上!$B:$L,10,0)</f>
        <v>62</v>
      </c>
      <c r="L248" s="11" t="str">
        <f>VLOOKUP(B248,[1]高三上!$B:$L,11,0)</f>
        <v>东梅</v>
      </c>
      <c r="M248" s="11">
        <f t="shared" si="41"/>
        <v>103.954802259887</v>
      </c>
      <c r="N248" s="11">
        <f t="shared" si="42"/>
        <v>155</v>
      </c>
      <c r="O248" s="11">
        <f>VLOOKUP(B248,[1]高二下!$B:$L,10,0)</f>
        <v>70.5</v>
      </c>
      <c r="P248" s="11" t="str">
        <f>VLOOKUP(B248,[1]高二下!$B:$L,11,0)</f>
        <v>张福琴</v>
      </c>
      <c r="Q248" s="11">
        <f t="shared" si="43"/>
        <v>106.49717514124293</v>
      </c>
      <c r="R248" s="11">
        <f t="shared" si="44"/>
        <v>169</v>
      </c>
      <c r="S248" s="11">
        <f>VLOOKUP(B248,[1]高二上!$B:$L,10,0)</f>
        <v>68</v>
      </c>
      <c r="T248" s="11" t="str">
        <f>VLOOKUP(B248,[1]高二上!$B:$L,11,0)</f>
        <v>张福琴</v>
      </c>
      <c r="U248" s="11">
        <f t="shared" si="45"/>
        <v>94.350282485875709</v>
      </c>
      <c r="V248" s="11">
        <f t="shared" si="46"/>
        <v>192</v>
      </c>
      <c r="W248" s="11">
        <f>VLOOKUP(B248,[1]高一下!$B:$L,10,0)</f>
        <v>71.5</v>
      </c>
      <c r="X248" s="11" t="str">
        <f>VLOOKUP(B248,[1]高一下!$B:$L,11,0)</f>
        <v>张福琴</v>
      </c>
      <c r="Y248" s="11">
        <f t="shared" si="47"/>
        <v>120.05649717514125</v>
      </c>
      <c r="Z248" s="11">
        <f t="shared" si="48"/>
        <v>172</v>
      </c>
      <c r="AA248" s="11">
        <f>VLOOKUP(B248,[1]高一上!$B:$K,9,0)</f>
        <v>49</v>
      </c>
      <c r="AB248" s="11" t="str">
        <f>VLOOKUP(B248,[1]高一上!$B:$K,10,0)</f>
        <v>陈国萍</v>
      </c>
      <c r="AC248" s="11">
        <f t="shared" si="49"/>
        <v>48.58757062146892</v>
      </c>
      <c r="AD248" s="11">
        <f t="shared" si="50"/>
        <v>243</v>
      </c>
      <c r="AE248" s="11">
        <f>VLOOKUP(B248,[1]中考!$B:$I,8,0)</f>
        <v>121</v>
      </c>
      <c r="AF248" s="11">
        <f t="shared" si="51"/>
        <v>61</v>
      </c>
    </row>
    <row r="249" spans="1:32" x14ac:dyDescent="0.2">
      <c r="A249" s="2" t="s">
        <v>745</v>
      </c>
      <c r="B249" s="2" t="s">
        <v>746</v>
      </c>
      <c r="C249" s="1">
        <v>6</v>
      </c>
      <c r="D249" s="3" t="s">
        <v>9</v>
      </c>
      <c r="E249" s="4" t="s">
        <v>747</v>
      </c>
      <c r="F249" s="1">
        <v>446</v>
      </c>
      <c r="G249" s="13">
        <f>VLOOKUP(B249,'[1]高三下(高考)'!$B:$L,10,0)</f>
        <v>87</v>
      </c>
      <c r="H249" s="12" t="str">
        <f>VLOOKUP(B249,'[1]高三下(高考)'!$B:$L,11,0)</f>
        <v>东梅</v>
      </c>
      <c r="I249" s="15">
        <f t="shared" si="39"/>
        <v>87.570621468926561</v>
      </c>
      <c r="J249" s="11">
        <f t="shared" si="40"/>
        <v>174</v>
      </c>
      <c r="K249" s="11">
        <f>VLOOKUP(B249,[1]高三上!$B:$L,10,0)</f>
        <v>70</v>
      </c>
      <c r="L249" s="11" t="str">
        <f>VLOOKUP(B249,[1]高三上!$B:$L,11,0)</f>
        <v>东梅</v>
      </c>
      <c r="M249" s="11">
        <f t="shared" si="41"/>
        <v>100.28248587570621</v>
      </c>
      <c r="N249" s="11">
        <f t="shared" si="42"/>
        <v>130</v>
      </c>
      <c r="O249" s="11">
        <f>VLOOKUP(B249,[1]高二下!$B:$L,10,0)</f>
        <v>80.5</v>
      </c>
      <c r="P249" s="11" t="str">
        <f>VLOOKUP(B249,[1]高二下!$B:$L,11,0)</f>
        <v>张福琴</v>
      </c>
      <c r="Q249" s="11">
        <f t="shared" si="43"/>
        <v>107.06214689265536</v>
      </c>
      <c r="R249" s="11">
        <f t="shared" si="44"/>
        <v>131</v>
      </c>
      <c r="S249" s="11">
        <f>VLOOKUP(B249,[1]高二上!$B:$L,10,0)</f>
        <v>77</v>
      </c>
      <c r="T249" s="11" t="str">
        <f>VLOOKUP(B249,[1]高二上!$B:$L,11,0)</f>
        <v>张福琴</v>
      </c>
      <c r="U249" s="11">
        <f t="shared" si="45"/>
        <v>84.745762711864401</v>
      </c>
      <c r="V249" s="11">
        <f t="shared" si="46"/>
        <v>156</v>
      </c>
      <c r="W249" s="11">
        <f>VLOOKUP(B249,[1]高一下!$B:$L,10,0)</f>
        <v>87.5</v>
      </c>
      <c r="X249" s="11" t="str">
        <f>VLOOKUP(B249,[1]高一下!$B:$L,11,0)</f>
        <v>张福琴</v>
      </c>
      <c r="Y249" s="11">
        <f t="shared" si="47"/>
        <v>106.49717514124293</v>
      </c>
      <c r="Z249" s="11">
        <f t="shared" si="48"/>
        <v>102</v>
      </c>
      <c r="AA249" s="11">
        <f>VLOOKUP(B249,[1]高一上!$B:$K,9,0)</f>
        <v>68.5</v>
      </c>
      <c r="AB249" s="11" t="str">
        <f>VLOOKUP(B249,[1]高一上!$B:$K,10,0)</f>
        <v>浦恩玲</v>
      </c>
      <c r="AC249" s="11">
        <f t="shared" si="49"/>
        <v>78.248587570621467</v>
      </c>
      <c r="AD249" s="11">
        <f t="shared" si="50"/>
        <v>125</v>
      </c>
      <c r="AE249" s="11">
        <f>VLOOKUP(B249,[1]中考!$B:$I,8,0)</f>
        <v>124</v>
      </c>
      <c r="AF249" s="11">
        <f t="shared" si="51"/>
        <v>48</v>
      </c>
    </row>
    <row r="250" spans="1:32" x14ac:dyDescent="0.2">
      <c r="A250" s="2" t="s">
        <v>748</v>
      </c>
      <c r="B250" s="2" t="s">
        <v>749</v>
      </c>
      <c r="C250" s="1">
        <v>6</v>
      </c>
      <c r="D250" s="3" t="s">
        <v>9</v>
      </c>
      <c r="E250" s="4" t="s">
        <v>750</v>
      </c>
      <c r="F250" s="1">
        <v>443</v>
      </c>
      <c r="G250" s="13">
        <f>VLOOKUP(B250,'[1]高三下(高考)'!$B:$L,10,0)</f>
        <v>77</v>
      </c>
      <c r="H250" s="12" t="str">
        <f>VLOOKUP(B250,'[1]高三下(高考)'!$B:$L,11,0)</f>
        <v>东梅</v>
      </c>
      <c r="I250" s="15">
        <f t="shared" si="39"/>
        <v>64.97175141242937</v>
      </c>
      <c r="J250" s="11">
        <f t="shared" si="40"/>
        <v>217</v>
      </c>
      <c r="K250" s="11">
        <f>VLOOKUP(B250,[1]高三上!$B:$L,10,0)</f>
        <v>78.5</v>
      </c>
      <c r="L250" s="11" t="str">
        <f>VLOOKUP(B250,[1]高三上!$B:$L,11,0)</f>
        <v>东梅</v>
      </c>
      <c r="M250" s="11">
        <f t="shared" si="41"/>
        <v>121.75141242937853</v>
      </c>
      <c r="N250" s="11">
        <f t="shared" si="42"/>
        <v>93</v>
      </c>
      <c r="O250" s="11">
        <f>VLOOKUP(B250,[1]高二下!$B:$L,10,0)</f>
        <v>70</v>
      </c>
      <c r="P250" s="11" t="str">
        <f>VLOOKUP(B250,[1]高二下!$B:$L,11,0)</f>
        <v>张福琴</v>
      </c>
      <c r="Q250" s="11">
        <f t="shared" si="43"/>
        <v>103.67231638418079</v>
      </c>
      <c r="R250" s="11">
        <f t="shared" si="44"/>
        <v>170</v>
      </c>
      <c r="S250" s="11">
        <f>VLOOKUP(B250,[1]高二上!$B:$L,10,0)</f>
        <v>70</v>
      </c>
      <c r="T250" s="11" t="str">
        <f>VLOOKUP(B250,[1]高二上!$B:$L,11,0)</f>
        <v>张福琴</v>
      </c>
      <c r="U250" s="11">
        <f t="shared" si="45"/>
        <v>88.418079096045204</v>
      </c>
      <c r="V250" s="11">
        <f t="shared" si="46"/>
        <v>183</v>
      </c>
      <c r="W250" s="11">
        <f>VLOOKUP(B250,[1]高一下!$B:$L,10,0)</f>
        <v>79.5</v>
      </c>
      <c r="X250" s="11" t="str">
        <f>VLOOKUP(B250,[1]高一下!$B:$L,11,0)</f>
        <v>张福琴</v>
      </c>
      <c r="Y250" s="11">
        <f t="shared" si="47"/>
        <v>101.41242937853107</v>
      </c>
      <c r="Z250" s="11">
        <f t="shared" si="48"/>
        <v>142</v>
      </c>
      <c r="AA250" s="11">
        <f>VLOOKUP(B250,[1]高一上!$B:$K,9,0)</f>
        <v>64.5</v>
      </c>
      <c r="AB250" s="11" t="str">
        <f>VLOOKUP(B250,[1]高一上!$B:$K,10,0)</f>
        <v>李永会</v>
      </c>
      <c r="AC250" s="11">
        <f t="shared" si="49"/>
        <v>67.2316384180791</v>
      </c>
      <c r="AD250" s="11">
        <f t="shared" si="50"/>
        <v>147</v>
      </c>
      <c r="AE250" s="11">
        <f>VLOOKUP(B250,[1]中考!$B:$I,8,0)</f>
        <v>127</v>
      </c>
      <c r="AF250" s="11">
        <f t="shared" si="51"/>
        <v>31</v>
      </c>
    </row>
    <row r="251" spans="1:32" x14ac:dyDescent="0.2">
      <c r="A251" s="2" t="s">
        <v>751</v>
      </c>
      <c r="B251" s="2" t="s">
        <v>752</v>
      </c>
      <c r="C251" s="1">
        <v>6</v>
      </c>
      <c r="D251" s="3" t="s">
        <v>9</v>
      </c>
      <c r="E251" s="4" t="s">
        <v>753</v>
      </c>
      <c r="F251" s="1">
        <v>438</v>
      </c>
      <c r="G251" s="13">
        <f>VLOOKUP(B251,'[1]高三下(高考)'!$B:$L,10,0)</f>
        <v>93</v>
      </c>
      <c r="H251" s="12" t="str">
        <f>VLOOKUP(B251,'[1]高三下(高考)'!$B:$L,11,0)</f>
        <v>东梅</v>
      </c>
      <c r="I251" s="15">
        <f t="shared" si="39"/>
        <v>98.022598870056498</v>
      </c>
      <c r="J251" s="11">
        <f t="shared" si="40"/>
        <v>146</v>
      </c>
      <c r="K251" s="11">
        <f>VLOOKUP(B251,[1]高三上!$B:$L,10,0)</f>
        <v>66.5</v>
      </c>
      <c r="L251" s="11" t="str">
        <f>VLOOKUP(B251,[1]高三上!$B:$L,11,0)</f>
        <v>东梅</v>
      </c>
      <c r="M251" s="11">
        <f t="shared" si="41"/>
        <v>102.82485875706215</v>
      </c>
      <c r="N251" s="11">
        <f t="shared" si="42"/>
        <v>139</v>
      </c>
      <c r="O251" s="11">
        <f>VLOOKUP(B251,[1]高二下!$B:$L,10,0)</f>
        <v>76.5</v>
      </c>
      <c r="P251" s="11" t="str">
        <f>VLOOKUP(B251,[1]高二下!$B:$L,11,0)</f>
        <v>张福琴</v>
      </c>
      <c r="Q251" s="11">
        <f t="shared" si="43"/>
        <v>87.570621468926561</v>
      </c>
      <c r="R251" s="11">
        <f t="shared" si="44"/>
        <v>149</v>
      </c>
      <c r="S251" s="11">
        <f>VLOOKUP(B251,[1]高二上!$B:$L,10,0)</f>
        <v>88</v>
      </c>
      <c r="T251" s="11" t="str">
        <f>VLOOKUP(B251,[1]高二上!$B:$L,11,0)</f>
        <v>张福琴</v>
      </c>
      <c r="U251" s="11">
        <f t="shared" si="45"/>
        <v>112.14689265536722</v>
      </c>
      <c r="V251" s="11">
        <f t="shared" si="46"/>
        <v>105</v>
      </c>
      <c r="W251" s="11">
        <f>VLOOKUP(B251,[1]高一下!$B:$L,10,0)</f>
        <v>78.5</v>
      </c>
      <c r="X251" s="11" t="str">
        <f>VLOOKUP(B251,[1]高一下!$B:$L,11,0)</f>
        <v>张福琴</v>
      </c>
      <c r="Y251" s="11">
        <f t="shared" si="47"/>
        <v>95.762711864406782</v>
      </c>
      <c r="Z251" s="11">
        <f t="shared" si="48"/>
        <v>148</v>
      </c>
      <c r="AA251" s="11">
        <f>VLOOKUP(B251,[1]高一上!$B:$K,9,0)</f>
        <v>66.5</v>
      </c>
      <c r="AB251" s="11" t="str">
        <f>VLOOKUP(B251,[1]高一上!$B:$K,10,0)</f>
        <v>彭丹</v>
      </c>
      <c r="AC251" s="11">
        <f t="shared" si="49"/>
        <v>72.881355932203391</v>
      </c>
      <c r="AD251" s="11">
        <f t="shared" si="50"/>
        <v>133</v>
      </c>
      <c r="AE251" s="11">
        <f>VLOOKUP(B251,[1]中考!$B:$I,8,0)</f>
        <v>125</v>
      </c>
      <c r="AF251" s="11">
        <f t="shared" si="51"/>
        <v>37</v>
      </c>
    </row>
    <row r="252" spans="1:32" x14ac:dyDescent="0.2">
      <c r="A252" s="2" t="s">
        <v>754</v>
      </c>
      <c r="B252" s="2" t="s">
        <v>755</v>
      </c>
      <c r="C252" s="1">
        <v>6</v>
      </c>
      <c r="D252" s="3" t="s">
        <v>9</v>
      </c>
      <c r="E252" s="4" t="s">
        <v>756</v>
      </c>
      <c r="F252" s="1">
        <v>437</v>
      </c>
      <c r="G252" s="13">
        <f>VLOOKUP(B252,'[1]高三下(高考)'!$B:$L,10,0)</f>
        <v>111</v>
      </c>
      <c r="H252" s="12" t="str">
        <f>VLOOKUP(B252,'[1]高三下(高考)'!$B:$L,11,0)</f>
        <v>东梅</v>
      </c>
      <c r="I252" s="15">
        <f t="shared" si="39"/>
        <v>95.762711864406782</v>
      </c>
      <c r="J252" s="11">
        <f t="shared" si="40"/>
        <v>54</v>
      </c>
      <c r="K252" s="11">
        <f>VLOOKUP(B252,[1]高三上!$B:$L,10,0)</f>
        <v>97.5</v>
      </c>
      <c r="L252" s="11" t="str">
        <f>VLOOKUP(B252,[1]高三上!$B:$L,11,0)</f>
        <v>东梅</v>
      </c>
      <c r="M252" s="11">
        <f t="shared" si="41"/>
        <v>107.62711864406779</v>
      </c>
      <c r="N252" s="11">
        <f t="shared" si="42"/>
        <v>39</v>
      </c>
      <c r="O252" s="11">
        <f>VLOOKUP(B252,[1]高二下!$B:$L,10,0)</f>
        <v>97.5</v>
      </c>
      <c r="P252" s="11" t="str">
        <f>VLOOKUP(B252,[1]高二下!$B:$L,11,0)</f>
        <v>张福琴</v>
      </c>
      <c r="Q252" s="11">
        <f t="shared" si="43"/>
        <v>109.60451977401129</v>
      </c>
      <c r="R252" s="11">
        <f t="shared" si="44"/>
        <v>66</v>
      </c>
      <c r="S252" s="11">
        <f>VLOOKUP(B252,[1]高二上!$B:$L,10,0)</f>
        <v>90</v>
      </c>
      <c r="T252" s="11" t="str">
        <f>VLOOKUP(B252,[1]高二上!$B:$L,11,0)</f>
        <v>张福琴</v>
      </c>
      <c r="U252" s="11">
        <f t="shared" si="45"/>
        <v>83.050847457627128</v>
      </c>
      <c r="V252" s="11">
        <f t="shared" si="46"/>
        <v>100</v>
      </c>
      <c r="W252" s="11">
        <f>VLOOKUP(B252,[1]高一下!$B:$L,10,0)</f>
        <v>104</v>
      </c>
      <c r="X252" s="11" t="str">
        <f>VLOOKUP(B252,[1]高一下!$B:$L,11,0)</f>
        <v>张福琴</v>
      </c>
      <c r="Y252" s="11">
        <f t="shared" si="47"/>
        <v>114.68926553672317</v>
      </c>
      <c r="Z252" s="11">
        <f t="shared" si="48"/>
        <v>40</v>
      </c>
      <c r="AA252" s="11">
        <f>VLOOKUP(B252,[1]高一上!$B:$K,9,0)</f>
        <v>75</v>
      </c>
      <c r="AB252" s="11" t="str">
        <f>VLOOKUP(B252,[1]高一上!$B:$K,10,0)</f>
        <v>浦恩玲</v>
      </c>
      <c r="AC252" s="11">
        <f t="shared" si="49"/>
        <v>74.858757062146893</v>
      </c>
      <c r="AD252" s="11">
        <f t="shared" si="50"/>
        <v>92</v>
      </c>
      <c r="AE252" s="11">
        <f>VLOOKUP(B252,[1]中考!$B:$I,8,0)</f>
        <v>139</v>
      </c>
      <c r="AF252" s="11">
        <f t="shared" si="51"/>
        <v>3</v>
      </c>
    </row>
    <row r="253" spans="1:32" x14ac:dyDescent="0.2">
      <c r="A253" s="2" t="s">
        <v>757</v>
      </c>
      <c r="B253" s="2" t="s">
        <v>758</v>
      </c>
      <c r="C253" s="1">
        <v>6</v>
      </c>
      <c r="D253" s="3" t="s">
        <v>9</v>
      </c>
      <c r="E253" s="4" t="s">
        <v>759</v>
      </c>
      <c r="F253" s="1">
        <v>437</v>
      </c>
      <c r="G253" s="13">
        <f>VLOOKUP(B253,'[1]高三下(高考)'!$B:$L,10,0)</f>
        <v>67</v>
      </c>
      <c r="H253" s="12" t="str">
        <f>VLOOKUP(B253,'[1]高三下(高考)'!$B:$L,11,0)</f>
        <v>东梅</v>
      </c>
      <c r="I253" s="15">
        <f t="shared" si="39"/>
        <v>111.86440677966101</v>
      </c>
      <c r="J253" s="11">
        <f t="shared" si="40"/>
        <v>249</v>
      </c>
      <c r="K253" s="11">
        <f>VLOOKUP(B253,[1]高三上!$B:$L,10,0)</f>
        <v>32</v>
      </c>
      <c r="L253" s="11" t="str">
        <f>VLOOKUP(B253,[1]高三上!$B:$L,11,0)</f>
        <v>东梅</v>
      </c>
      <c r="M253" s="11">
        <f t="shared" si="41"/>
        <v>95.762711864406782</v>
      </c>
      <c r="N253" s="11">
        <f t="shared" si="42"/>
        <v>291</v>
      </c>
      <c r="O253" s="11">
        <f>VLOOKUP(B253,[1]高二下!$B:$L,10,0)</f>
        <v>44.5</v>
      </c>
      <c r="P253" s="11" t="str">
        <f>VLOOKUP(B253,[1]高二下!$B:$L,11,0)</f>
        <v>张福琴</v>
      </c>
      <c r="Q253" s="11">
        <f t="shared" si="43"/>
        <v>102.82485875706215</v>
      </c>
      <c r="R253" s="11">
        <f t="shared" si="44"/>
        <v>276</v>
      </c>
      <c r="S253" s="11">
        <f>VLOOKUP(B253,[1]高二上!$B:$L,10,0)</f>
        <v>49.5</v>
      </c>
      <c r="T253" s="11" t="str">
        <f>VLOOKUP(B253,[1]高二上!$B:$L,11,0)</f>
        <v>张福琴</v>
      </c>
      <c r="U253" s="11">
        <f t="shared" si="45"/>
        <v>79.943502824858754</v>
      </c>
      <c r="V253" s="11">
        <f t="shared" si="46"/>
        <v>286</v>
      </c>
      <c r="W253" s="11">
        <f>VLOOKUP(B253,[1]高一下!$B:$L,10,0)</f>
        <v>61.5</v>
      </c>
      <c r="X253" s="11" t="str">
        <f>VLOOKUP(B253,[1]高一下!$B:$L,11,0)</f>
        <v>张福琴</v>
      </c>
      <c r="Y253" s="11">
        <f t="shared" si="47"/>
        <v>105.93220338983051</v>
      </c>
      <c r="Z253" s="11">
        <f t="shared" si="48"/>
        <v>215</v>
      </c>
      <c r="AA253" s="11">
        <f>VLOOKUP(B253,[1]高一上!$B:$K,9,0)</f>
        <v>50</v>
      </c>
      <c r="AB253" s="11" t="str">
        <f>VLOOKUP(B253,[1]高一上!$B:$K,10,0)</f>
        <v>李永会</v>
      </c>
      <c r="AC253" s="11">
        <f t="shared" si="49"/>
        <v>98.587570621468927</v>
      </c>
      <c r="AD253" s="11">
        <f t="shared" si="50"/>
        <v>236</v>
      </c>
      <c r="AE253" s="11">
        <f>VLOOKUP(B253,[1]中考!$B:$I,8,0)</f>
        <v>83</v>
      </c>
      <c r="AF253" s="11">
        <f t="shared" si="51"/>
        <v>231</v>
      </c>
    </row>
    <row r="254" spans="1:32" x14ac:dyDescent="0.2">
      <c r="A254" s="2" t="s">
        <v>760</v>
      </c>
      <c r="B254" s="2" t="s">
        <v>761</v>
      </c>
      <c r="C254" s="1">
        <v>6</v>
      </c>
      <c r="D254" s="3" t="s">
        <v>9</v>
      </c>
      <c r="E254" s="4" t="s">
        <v>762</v>
      </c>
      <c r="F254" s="1">
        <v>436</v>
      </c>
      <c r="G254" s="13">
        <f>VLOOKUP(B254,'[1]高三下(高考)'!$B:$L,10,0)</f>
        <v>54</v>
      </c>
      <c r="H254" s="12" t="str">
        <f>VLOOKUP(B254,'[1]高三下(高考)'!$B:$L,11,0)</f>
        <v>东梅</v>
      </c>
      <c r="I254" s="15">
        <f t="shared" si="39"/>
        <v>84.463276836158187</v>
      </c>
      <c r="J254" s="11">
        <f t="shared" si="40"/>
        <v>288</v>
      </c>
      <c r="K254" s="11">
        <f>VLOOKUP(B254,[1]高三上!$B:$L,10,0)</f>
        <v>44</v>
      </c>
      <c r="L254" s="11" t="str">
        <f>VLOOKUP(B254,[1]高三上!$B:$L,11,0)</f>
        <v>东梅</v>
      </c>
      <c r="M254" s="11">
        <f t="shared" si="41"/>
        <v>110.73446327683615</v>
      </c>
      <c r="N254" s="11">
        <f t="shared" si="42"/>
        <v>233</v>
      </c>
      <c r="O254" s="11">
        <f>VLOOKUP(B254,[1]高二下!$B:$L,10,0)</f>
        <v>45.5</v>
      </c>
      <c r="P254" s="11" t="str">
        <f>VLOOKUP(B254,[1]高二下!$B:$L,11,0)</f>
        <v>张福琴</v>
      </c>
      <c r="Q254" s="11">
        <f t="shared" si="43"/>
        <v>116.66666666666666</v>
      </c>
      <c r="R254" s="11">
        <f t="shared" si="44"/>
        <v>271</v>
      </c>
      <c r="S254" s="11">
        <f>VLOOKUP(B254,[1]高二上!$B:$L,10,0)</f>
        <v>36</v>
      </c>
      <c r="T254" s="11" t="str">
        <f>VLOOKUP(B254,[1]高二上!$B:$L,11,0)</f>
        <v>张福琴</v>
      </c>
      <c r="U254" s="11">
        <f t="shared" si="45"/>
        <v>98.022598870056498</v>
      </c>
      <c r="V254" s="11">
        <f t="shared" si="46"/>
        <v>330</v>
      </c>
      <c r="W254" s="11">
        <f>VLOOKUP(B254,[1]高一下!$B:$L,10,0)</f>
        <v>33</v>
      </c>
      <c r="X254" s="11" t="str">
        <f>VLOOKUP(B254,[1]高一下!$B:$L,11,0)</f>
        <v>张福琴</v>
      </c>
      <c r="Y254" s="11">
        <f t="shared" si="47"/>
        <v>95.762711864406782</v>
      </c>
      <c r="Z254" s="11">
        <f t="shared" si="48"/>
        <v>323</v>
      </c>
      <c r="AA254" s="11">
        <f>VLOOKUP(B254,[1]高一上!$B:$K,9,0)</f>
        <v>37</v>
      </c>
      <c r="AB254" s="11" t="str">
        <f>VLOOKUP(B254,[1]高一上!$B:$K,10,0)</f>
        <v>张福琴</v>
      </c>
      <c r="AC254" s="11">
        <f t="shared" si="49"/>
        <v>101.41242937853107</v>
      </c>
      <c r="AD254" s="11">
        <f t="shared" si="50"/>
        <v>308</v>
      </c>
      <c r="AE254" s="11">
        <f>VLOOKUP(B254,[1]中考!$B:$I,8,0)</f>
        <v>64</v>
      </c>
      <c r="AF254" s="11">
        <f t="shared" si="51"/>
        <v>313</v>
      </c>
    </row>
    <row r="255" spans="1:32" x14ac:dyDescent="0.2">
      <c r="A255" s="2" t="s">
        <v>763</v>
      </c>
      <c r="B255" s="2" t="s">
        <v>764</v>
      </c>
      <c r="C255" s="1">
        <v>6</v>
      </c>
      <c r="D255" s="3" t="s">
        <v>9</v>
      </c>
      <c r="E255" s="4" t="s">
        <v>765</v>
      </c>
      <c r="F255" s="1">
        <v>435</v>
      </c>
      <c r="G255" s="13">
        <f>VLOOKUP(B255,'[1]高三下(高考)'!$B:$L,10,0)</f>
        <v>94</v>
      </c>
      <c r="H255" s="12" t="str">
        <f>VLOOKUP(B255,'[1]高三下(高考)'!$B:$L,11,0)</f>
        <v>东梅</v>
      </c>
      <c r="I255" s="15">
        <f t="shared" si="39"/>
        <v>104.80225988700565</v>
      </c>
      <c r="J255" s="11">
        <f t="shared" si="40"/>
        <v>138</v>
      </c>
      <c r="K255" s="11">
        <f>VLOOKUP(B255,[1]高三上!$B:$L,10,0)</f>
        <v>62</v>
      </c>
      <c r="L255" s="11" t="str">
        <f>VLOOKUP(B255,[1]高三上!$B:$L,11,0)</f>
        <v>东梅</v>
      </c>
      <c r="M255" s="11">
        <f t="shared" si="41"/>
        <v>94.350282485875709</v>
      </c>
      <c r="N255" s="11">
        <f t="shared" si="42"/>
        <v>155</v>
      </c>
      <c r="O255" s="11">
        <f>VLOOKUP(B255,[1]高二下!$B:$L,10,0)</f>
        <v>79.5</v>
      </c>
      <c r="P255" s="11" t="str">
        <f>VLOOKUP(B255,[1]高二下!$B:$L,11,0)</f>
        <v>张福琴</v>
      </c>
      <c r="Q255" s="11">
        <f t="shared" si="43"/>
        <v>107.62711864406779</v>
      </c>
      <c r="R255" s="11">
        <f t="shared" si="44"/>
        <v>135</v>
      </c>
      <c r="S255" s="11">
        <f>VLOOKUP(B255,[1]高二上!$B:$L,10,0)</f>
        <v>76</v>
      </c>
      <c r="T255" s="11" t="str">
        <f>VLOOKUP(B255,[1]高二上!$B:$L,11,0)</f>
        <v>张福琴</v>
      </c>
      <c r="U255" s="11">
        <f t="shared" si="45"/>
        <v>118.36158192090396</v>
      </c>
      <c r="V255" s="11">
        <f t="shared" si="46"/>
        <v>162</v>
      </c>
      <c r="W255" s="11">
        <f>VLOOKUP(B255,[1]高一下!$B:$L,10,0)</f>
        <v>59.5</v>
      </c>
      <c r="X255" s="11" t="str">
        <f>VLOOKUP(B255,[1]高一下!$B:$L,11,0)</f>
        <v>张福琴</v>
      </c>
      <c r="Y255" s="11">
        <f t="shared" si="47"/>
        <v>82.7683615819209</v>
      </c>
      <c r="Z255" s="11">
        <f t="shared" si="48"/>
        <v>227</v>
      </c>
      <c r="AA255" s="11">
        <f>VLOOKUP(B255,[1]高一上!$B:$K,9,0)</f>
        <v>61</v>
      </c>
      <c r="AB255" s="11" t="str">
        <f>VLOOKUP(B255,[1]高一上!$B:$K,10,0)</f>
        <v>田维婷</v>
      </c>
      <c r="AC255" s="11">
        <f t="shared" si="49"/>
        <v>95.762711864406782</v>
      </c>
      <c r="AD255" s="11">
        <f t="shared" si="50"/>
        <v>166</v>
      </c>
      <c r="AE255" s="11">
        <f>VLOOKUP(B255,[1]中考!$B:$I,8,0)</f>
        <v>102</v>
      </c>
      <c r="AF255" s="11">
        <f t="shared" si="51"/>
        <v>151</v>
      </c>
    </row>
    <row r="256" spans="1:32" x14ac:dyDescent="0.2">
      <c r="A256" s="2" t="s">
        <v>766</v>
      </c>
      <c r="B256" s="2" t="s">
        <v>767</v>
      </c>
      <c r="C256" s="1">
        <v>6</v>
      </c>
      <c r="D256" s="3" t="s">
        <v>9</v>
      </c>
      <c r="E256" s="4" t="s">
        <v>768</v>
      </c>
      <c r="F256" s="1">
        <v>428</v>
      </c>
      <c r="G256" s="13">
        <f>VLOOKUP(B256,'[1]高三下(高考)'!$B:$L,10,0)</f>
        <v>79</v>
      </c>
      <c r="H256" s="12" t="str">
        <f>VLOOKUP(B256,'[1]高三下(高考)'!$B:$L,11,0)</f>
        <v>东梅</v>
      </c>
      <c r="I256" s="15">
        <f t="shared" si="39"/>
        <v>98.305084745762713</v>
      </c>
      <c r="J256" s="11">
        <f t="shared" si="40"/>
        <v>208</v>
      </c>
      <c r="K256" s="11">
        <f>VLOOKUP(B256,[1]高三上!$B:$L,10,0)</f>
        <v>51</v>
      </c>
      <c r="L256" s="11" t="str">
        <f>VLOOKUP(B256,[1]高三上!$B:$L,11,0)</f>
        <v>东梅</v>
      </c>
      <c r="M256" s="11">
        <f t="shared" si="41"/>
        <v>108.75706214689265</v>
      </c>
      <c r="N256" s="11">
        <f t="shared" si="42"/>
        <v>202</v>
      </c>
      <c r="O256" s="11">
        <f>VLOOKUP(B256,[1]高二下!$B:$L,10,0)</f>
        <v>55.5</v>
      </c>
      <c r="P256" s="11" t="str">
        <f>VLOOKUP(B256,[1]高二下!$B:$L,11,0)</f>
        <v>张福琴</v>
      </c>
      <c r="Q256" s="11">
        <f t="shared" si="43"/>
        <v>55.367231638418076</v>
      </c>
      <c r="R256" s="11">
        <f t="shared" si="44"/>
        <v>233</v>
      </c>
      <c r="S256" s="11">
        <f>VLOOKUP(B256,[1]高二上!$B:$L,10,0)</f>
        <v>95</v>
      </c>
      <c r="T256" s="11" t="str">
        <f>VLOOKUP(B256,[1]高二上!$B:$L,11,0)</f>
        <v>张福琴</v>
      </c>
      <c r="U256" s="11">
        <f t="shared" si="45"/>
        <v>125.70621468926554</v>
      </c>
      <c r="V256" s="11">
        <f t="shared" si="46"/>
        <v>75</v>
      </c>
      <c r="W256" s="11">
        <f>VLOOKUP(B256,[1]高一下!$B:$L,10,0)</f>
        <v>73</v>
      </c>
      <c r="X256" s="11" t="str">
        <f>VLOOKUP(B256,[1]高一下!$B:$L,11,0)</f>
        <v>张福琴</v>
      </c>
      <c r="Y256" s="11">
        <f t="shared" si="47"/>
        <v>98.305084745762713</v>
      </c>
      <c r="Z256" s="11">
        <f t="shared" si="48"/>
        <v>166</v>
      </c>
      <c r="AA256" s="11">
        <f>VLOOKUP(B256,[1]高一上!$B:$K,9,0)</f>
        <v>62</v>
      </c>
      <c r="AB256" s="11" t="str">
        <f>VLOOKUP(B256,[1]高一上!$B:$K,10,0)</f>
        <v>陈国萍</v>
      </c>
      <c r="AC256" s="11">
        <f t="shared" si="49"/>
        <v>97.457627118644069</v>
      </c>
      <c r="AD256" s="11">
        <f t="shared" si="50"/>
        <v>160</v>
      </c>
      <c r="AE256" s="11">
        <f>VLOOKUP(B256,[1]中考!$B:$I,8,0)</f>
        <v>102</v>
      </c>
      <c r="AF256" s="11">
        <f t="shared" si="51"/>
        <v>151</v>
      </c>
    </row>
    <row r="257" spans="1:32" x14ac:dyDescent="0.2">
      <c r="A257" s="2" t="s">
        <v>769</v>
      </c>
      <c r="B257" s="2" t="s">
        <v>770</v>
      </c>
      <c r="C257" s="1">
        <v>6</v>
      </c>
      <c r="D257" s="3" t="s">
        <v>9</v>
      </c>
      <c r="E257" s="4" t="s">
        <v>771</v>
      </c>
      <c r="F257" s="1">
        <v>424</v>
      </c>
      <c r="G257" s="13">
        <f>VLOOKUP(B257,'[1]高三下(高考)'!$B:$L,10,0)</f>
        <v>79</v>
      </c>
      <c r="H257" s="12" t="str">
        <f>VLOOKUP(B257,'[1]高三下(高考)'!$B:$L,11,0)</f>
        <v>东梅</v>
      </c>
      <c r="I257" s="15">
        <f t="shared" si="39"/>
        <v>115.81920903954803</v>
      </c>
      <c r="J257" s="11">
        <f t="shared" si="40"/>
        <v>208</v>
      </c>
      <c r="K257" s="11">
        <f>VLOOKUP(B257,[1]高三上!$B:$L,10,0)</f>
        <v>36.5</v>
      </c>
      <c r="L257" s="11" t="str">
        <f>VLOOKUP(B257,[1]高三上!$B:$L,11,0)</f>
        <v>东梅</v>
      </c>
      <c r="M257" s="11">
        <f t="shared" si="41"/>
        <v>89.265536723163848</v>
      </c>
      <c r="N257" s="11">
        <f t="shared" si="42"/>
        <v>264</v>
      </c>
      <c r="O257" s="11">
        <f>VLOOKUP(B257,[1]高二下!$B:$L,10,0)</f>
        <v>57</v>
      </c>
      <c r="P257" s="11" t="str">
        <f>VLOOKUP(B257,[1]高二下!$B:$L,11,0)</f>
        <v>张福琴</v>
      </c>
      <c r="Q257" s="11">
        <f t="shared" si="43"/>
        <v>74.858757062146893</v>
      </c>
      <c r="R257" s="11">
        <f t="shared" si="44"/>
        <v>226</v>
      </c>
      <c r="S257" s="11">
        <f>VLOOKUP(B257,[1]高二上!$B:$L,10,0)</f>
        <v>81</v>
      </c>
      <c r="T257" s="11" t="str">
        <f>VLOOKUP(B257,[1]高二上!$B:$L,11,0)</f>
        <v>张福琴</v>
      </c>
      <c r="U257" s="11">
        <f t="shared" si="45"/>
        <v>124.85875706214689</v>
      </c>
      <c r="V257" s="11">
        <f t="shared" si="46"/>
        <v>137</v>
      </c>
      <c r="W257" s="11">
        <f>VLOOKUP(B257,[1]高一下!$B:$L,10,0)</f>
        <v>60</v>
      </c>
      <c r="X257" s="11" t="str">
        <f>VLOOKUP(B257,[1]高一下!$B:$L,11,0)</f>
        <v>张福琴</v>
      </c>
      <c r="Y257" s="11">
        <f t="shared" si="47"/>
        <v>68.926553672316373</v>
      </c>
      <c r="Z257" s="11">
        <f t="shared" si="48"/>
        <v>225</v>
      </c>
      <c r="AA257" s="11">
        <f>VLOOKUP(B257,[1]高一上!$B:$K,9,0)</f>
        <v>70</v>
      </c>
      <c r="AB257" s="11" t="str">
        <f>VLOOKUP(B257,[1]高一上!$B:$K,10,0)</f>
        <v>张福琴</v>
      </c>
      <c r="AC257" s="11">
        <f t="shared" si="49"/>
        <v>97.175141242937855</v>
      </c>
      <c r="AD257" s="11">
        <f t="shared" si="50"/>
        <v>115</v>
      </c>
      <c r="AE257" s="11">
        <f>VLOOKUP(B257,[1]中考!$B:$I,8,0)</f>
        <v>110</v>
      </c>
      <c r="AF257" s="11">
        <f t="shared" si="51"/>
        <v>105</v>
      </c>
    </row>
    <row r="258" spans="1:32" x14ac:dyDescent="0.2">
      <c r="A258" s="2" t="s">
        <v>772</v>
      </c>
      <c r="B258" s="2" t="s">
        <v>773</v>
      </c>
      <c r="C258" s="1">
        <v>6</v>
      </c>
      <c r="D258" s="3" t="s">
        <v>9</v>
      </c>
      <c r="E258" s="4" t="s">
        <v>774</v>
      </c>
      <c r="F258" s="1">
        <v>423</v>
      </c>
      <c r="G258" s="13">
        <f>VLOOKUP(B258,'[1]高三下(高考)'!$B:$L,10,0)</f>
        <v>85</v>
      </c>
      <c r="H258" s="12" t="str">
        <f>VLOOKUP(B258,'[1]高三下(高考)'!$B:$L,11,0)</f>
        <v>东梅</v>
      </c>
      <c r="I258" s="15">
        <f t="shared" si="39"/>
        <v>107.62711864406779</v>
      </c>
      <c r="J258" s="11">
        <f t="shared" si="40"/>
        <v>184</v>
      </c>
      <c r="K258" s="11">
        <f>VLOOKUP(B258,[1]高三上!$B:$L,10,0)</f>
        <v>49</v>
      </c>
      <c r="L258" s="11" t="str">
        <f>VLOOKUP(B258,[1]高三上!$B:$L,11,0)</f>
        <v>东梅</v>
      </c>
      <c r="M258" s="11">
        <f t="shared" si="41"/>
        <v>102.54237288135593</v>
      </c>
      <c r="N258" s="11">
        <f t="shared" si="42"/>
        <v>211</v>
      </c>
      <c r="O258" s="11">
        <f>VLOOKUP(B258,[1]高二下!$B:$L,10,0)</f>
        <v>58</v>
      </c>
      <c r="P258" s="11" t="str">
        <f>VLOOKUP(B258,[1]高二下!$B:$L,11,0)</f>
        <v>张福琴</v>
      </c>
      <c r="Q258" s="11">
        <f t="shared" si="43"/>
        <v>100.56497175141243</v>
      </c>
      <c r="R258" s="11">
        <f t="shared" si="44"/>
        <v>220</v>
      </c>
      <c r="S258" s="11">
        <f>VLOOKUP(B258,[1]高二上!$B:$L,10,0)</f>
        <v>62.5</v>
      </c>
      <c r="T258" s="11" t="str">
        <f>VLOOKUP(B258,[1]高二上!$B:$L,11,0)</f>
        <v>张福琴</v>
      </c>
      <c r="U258" s="11">
        <f t="shared" si="45"/>
        <v>98.022598870056498</v>
      </c>
      <c r="V258" s="11">
        <f t="shared" si="46"/>
        <v>222</v>
      </c>
      <c r="W258" s="11">
        <f>VLOOKUP(B258,[1]高一下!$B:$L,10,0)</f>
        <v>61.5</v>
      </c>
      <c r="X258" s="11" t="str">
        <f>VLOOKUP(B258,[1]高一下!$B:$L,11,0)</f>
        <v>张福琴</v>
      </c>
      <c r="Y258" s="11">
        <f t="shared" si="47"/>
        <v>79.378531073446325</v>
      </c>
      <c r="Z258" s="11">
        <f t="shared" si="48"/>
        <v>215</v>
      </c>
      <c r="AA258" s="11">
        <f>VLOOKUP(B258,[1]高一上!$B:$K,9,0)</f>
        <v>65</v>
      </c>
      <c r="AB258" s="11" t="str">
        <f>VLOOKUP(B258,[1]高一上!$B:$K,10,0)</f>
        <v>张福琴</v>
      </c>
      <c r="AC258" s="11">
        <f t="shared" si="49"/>
        <v>72.598870056497177</v>
      </c>
      <c r="AD258" s="11">
        <f t="shared" si="50"/>
        <v>142</v>
      </c>
      <c r="AE258" s="11">
        <f>VLOOKUP(B258,[1]中考!$B:$I,8,0)</f>
        <v>124</v>
      </c>
      <c r="AF258" s="11">
        <f t="shared" si="51"/>
        <v>45</v>
      </c>
    </row>
    <row r="259" spans="1:32" x14ac:dyDescent="0.2">
      <c r="A259" s="2" t="s">
        <v>775</v>
      </c>
      <c r="B259" s="2" t="s">
        <v>776</v>
      </c>
      <c r="C259" s="1">
        <v>6</v>
      </c>
      <c r="D259" s="3" t="s">
        <v>9</v>
      </c>
      <c r="E259" s="4" t="s">
        <v>777</v>
      </c>
      <c r="F259" s="1">
        <v>412</v>
      </c>
      <c r="G259" s="13">
        <f>VLOOKUP(B259,'[1]高三下(高考)'!$B:$L,10,0)</f>
        <v>83</v>
      </c>
      <c r="H259" s="12" t="str">
        <f>VLOOKUP(B259,'[1]高三下(高考)'!$B:$L,11,0)</f>
        <v>东梅</v>
      </c>
      <c r="I259" s="15">
        <f t="shared" si="39"/>
        <v>77.683615819209038</v>
      </c>
      <c r="J259" s="11">
        <f t="shared" si="40"/>
        <v>194</v>
      </c>
      <c r="K259" s="11">
        <f>VLOOKUP(B259,[1]高三上!$B:$L,10,0)</f>
        <v>73.5</v>
      </c>
      <c r="L259" s="11" t="str">
        <f>VLOOKUP(B259,[1]高三上!$B:$L,11,0)</f>
        <v>东梅</v>
      </c>
      <c r="M259" s="11">
        <f t="shared" si="41"/>
        <v>76.271186440677965</v>
      </c>
      <c r="N259" s="11">
        <f t="shared" si="42"/>
        <v>115</v>
      </c>
      <c r="O259" s="11">
        <f>VLOOKUP(B259,[1]高二下!$B:$L,10,0)</f>
        <v>108</v>
      </c>
      <c r="P259" s="11" t="str">
        <f>VLOOKUP(B259,[1]高二下!$B:$L,11,0)</f>
        <v>张福琴</v>
      </c>
      <c r="Q259" s="11">
        <f t="shared" si="43"/>
        <v>121.1864406779661</v>
      </c>
      <c r="R259" s="11">
        <f t="shared" si="44"/>
        <v>31</v>
      </c>
      <c r="S259" s="11">
        <f>VLOOKUP(B259,[1]高二上!$B:$L,10,0)</f>
        <v>87.5</v>
      </c>
      <c r="T259" s="11" t="str">
        <f>VLOOKUP(B259,[1]高二上!$B:$L,11,0)</f>
        <v>张福琴</v>
      </c>
      <c r="U259" s="11">
        <f t="shared" si="45"/>
        <v>98.870056497175142</v>
      </c>
      <c r="V259" s="11">
        <f t="shared" si="46"/>
        <v>106</v>
      </c>
      <c r="W259" s="11">
        <f>VLOOKUP(B259,[1]高一下!$B:$L,10,0)</f>
        <v>87.5</v>
      </c>
      <c r="X259" s="11" t="str">
        <f>VLOOKUP(B259,[1]高一下!$B:$L,11,0)</f>
        <v>张福琴</v>
      </c>
      <c r="Y259" s="11">
        <f t="shared" si="47"/>
        <v>114.40677966101696</v>
      </c>
      <c r="Z259" s="11">
        <f t="shared" si="48"/>
        <v>102</v>
      </c>
      <c r="AA259" s="11">
        <f>VLOOKUP(B259,[1]高一上!$B:$K,9,0)</f>
        <v>63.5</v>
      </c>
      <c r="AB259" s="11" t="str">
        <f>VLOOKUP(B259,[1]高一上!$B:$K,10,0)</f>
        <v>张福琴</v>
      </c>
      <c r="AC259" s="11">
        <f t="shared" si="49"/>
        <v>74.293785310734464</v>
      </c>
      <c r="AD259" s="11">
        <f t="shared" si="50"/>
        <v>153</v>
      </c>
      <c r="AE259" s="11">
        <f>VLOOKUP(B259,[1]中考!$B:$I,8,0)</f>
        <v>120</v>
      </c>
      <c r="AF259" s="11">
        <f t="shared" si="51"/>
        <v>62</v>
      </c>
    </row>
    <row r="260" spans="1:32" x14ac:dyDescent="0.2">
      <c r="A260" s="2" t="s">
        <v>778</v>
      </c>
      <c r="B260" s="2" t="s">
        <v>779</v>
      </c>
      <c r="C260" s="1">
        <v>6</v>
      </c>
      <c r="D260" s="3" t="s">
        <v>9</v>
      </c>
      <c r="E260" s="4" t="s">
        <v>780</v>
      </c>
      <c r="F260" s="1">
        <v>411</v>
      </c>
      <c r="G260" s="13">
        <f>VLOOKUP(B260,'[1]高三下(高考)'!$B:$L,10,0)</f>
        <v>79</v>
      </c>
      <c r="H260" s="12" t="str">
        <f>VLOOKUP(B260,'[1]高三下(高考)'!$B:$L,11,0)</f>
        <v>东梅</v>
      </c>
      <c r="I260" s="15">
        <f t="shared" ref="I260:I323" si="52">IF(OR(G260=0,K260=0),100,(((N260-J260)/COUNTIF(D:D,D260))*100)+100)</f>
        <v>79.378531073446325</v>
      </c>
      <c r="J260" s="11">
        <f t="shared" ref="J260:J323" si="53">RANK(G260,$G$3:$G$356,0)</f>
        <v>208</v>
      </c>
      <c r="K260" s="11">
        <f>VLOOKUP(B260,[1]高三上!$B:$L,10,0)</f>
        <v>69</v>
      </c>
      <c r="L260" s="11" t="str">
        <f>VLOOKUP(B260,[1]高三上!$B:$L,11,0)</f>
        <v>东梅</v>
      </c>
      <c r="M260" s="11">
        <f t="shared" ref="M260:M323" si="54">IF(OR(O260=0,K260=0),100,(((R260-N260)/COUNTIF(D:D,D260))*100)+100)</f>
        <v>105.36723163841808</v>
      </c>
      <c r="N260" s="11">
        <f t="shared" ref="N260:N323" si="55">RANK(K260,$K$3:$K$356,0)</f>
        <v>135</v>
      </c>
      <c r="O260" s="11">
        <f>VLOOKUP(B260,[1]高二下!$B:$L,10,0)</f>
        <v>74.5</v>
      </c>
      <c r="P260" s="11" t="str">
        <f>VLOOKUP(B260,[1]高二下!$B:$L,11,0)</f>
        <v>张福琴</v>
      </c>
      <c r="Q260" s="11">
        <f t="shared" ref="Q260:Q323" si="56">IF(OR(O260=0,S260=0),100,(((V260-R260)/COUNTIF(D:D,D260))*100)+100)</f>
        <v>90.112994350282491</v>
      </c>
      <c r="R260" s="11">
        <f t="shared" ref="R260:R323" si="57">RANK(O260,$O$3:$O$356,0)</f>
        <v>154</v>
      </c>
      <c r="S260" s="11">
        <f>VLOOKUP(B260,[1]高二上!$B:$L,10,0)</f>
        <v>84.5</v>
      </c>
      <c r="T260" s="11" t="str">
        <f>VLOOKUP(B260,[1]高二上!$B:$L,11,0)</f>
        <v>张福琴</v>
      </c>
      <c r="U260" s="11">
        <f t="shared" ref="U260:U323" si="58">IF(OR(W260=0,S260=0),100,(((Z260-V260)/COUNTIF(D:D,D260))*100)+100)</f>
        <v>123.16384180790961</v>
      </c>
      <c r="V260" s="11">
        <f t="shared" ref="V260:V323" si="59">RANK(S260,$S$3:$S$356,0)</f>
        <v>119</v>
      </c>
      <c r="W260" s="11">
        <f>VLOOKUP(B260,[1]高一下!$B:$L,10,0)</f>
        <v>65</v>
      </c>
      <c r="X260" s="11" t="str">
        <f>VLOOKUP(B260,[1]高一下!$B:$L,11,0)</f>
        <v>张福琴</v>
      </c>
      <c r="Y260" s="11">
        <f t="shared" ref="Y260:Y323" si="60">IF(OR(W260=0,AA260=0),100,(((AD260-Z260)/COUNTIF(D:D,D260))*100)+100)</f>
        <v>119.77401129943503</v>
      </c>
      <c r="Z260" s="11">
        <f t="shared" ref="Z260:Z323" si="61">RANK(W260,$W$3:$W$356,0)</f>
        <v>201</v>
      </c>
      <c r="AA260" s="11">
        <f>VLOOKUP(B260,[1]高一上!$B:$K,9,0)</f>
        <v>44</v>
      </c>
      <c r="AB260" s="11" t="str">
        <f>VLOOKUP(B260,[1]高一上!$B:$K,10,0)</f>
        <v>张福琴</v>
      </c>
      <c r="AC260" s="11">
        <f t="shared" ref="AC260:AC323" si="62">IF(OR(AE260=0,AA260=0),100,(((AF260-AD260)/COUNTIF(D:D,D260))*100)+100)</f>
        <v>44.915254237288138</v>
      </c>
      <c r="AD260" s="11">
        <f t="shared" ref="AD260:AD323" si="63">RANK(AA260,$AA$3:$AA$356,0)</f>
        <v>271</v>
      </c>
      <c r="AE260" s="11">
        <f>VLOOKUP(B260,[1]中考!$B:$I,8,0)</f>
        <v>115</v>
      </c>
      <c r="AF260" s="11">
        <f t="shared" ref="AF260:AF323" si="64">RANK(AE260,AE260:AE613,0)</f>
        <v>76</v>
      </c>
    </row>
    <row r="261" spans="1:32" x14ac:dyDescent="0.2">
      <c r="A261" s="2" t="s">
        <v>781</v>
      </c>
      <c r="B261" s="2" t="s">
        <v>782</v>
      </c>
      <c r="C261" s="1">
        <v>6</v>
      </c>
      <c r="D261" s="3" t="s">
        <v>9</v>
      </c>
      <c r="E261" s="4" t="s">
        <v>783</v>
      </c>
      <c r="F261" s="1">
        <v>410</v>
      </c>
      <c r="G261" s="13">
        <f>VLOOKUP(B261,'[1]高三下(高考)'!$B:$L,10,0)</f>
        <v>70</v>
      </c>
      <c r="H261" s="12" t="str">
        <f>VLOOKUP(B261,'[1]高三下(高考)'!$B:$L,11,0)</f>
        <v>东梅</v>
      </c>
      <c r="I261" s="15">
        <f t="shared" si="52"/>
        <v>94.632768361581924</v>
      </c>
      <c r="J261" s="11">
        <f t="shared" si="53"/>
        <v>236</v>
      </c>
      <c r="K261" s="11">
        <f>VLOOKUP(B261,[1]高三上!$B:$L,10,0)</f>
        <v>47</v>
      </c>
      <c r="L261" s="11" t="str">
        <f>VLOOKUP(B261,[1]高三上!$B:$L,11,0)</f>
        <v>东梅</v>
      </c>
      <c r="M261" s="11">
        <f t="shared" si="54"/>
        <v>112.99435028248587</v>
      </c>
      <c r="N261" s="11">
        <f t="shared" si="55"/>
        <v>217</v>
      </c>
      <c r="O261" s="11">
        <f>VLOOKUP(B261,[1]高二下!$B:$L,10,0)</f>
        <v>48</v>
      </c>
      <c r="P261" s="11" t="str">
        <f>VLOOKUP(B261,[1]高二下!$B:$L,11,0)</f>
        <v>张福琴</v>
      </c>
      <c r="Q261" s="11">
        <f t="shared" si="56"/>
        <v>102.25988700564972</v>
      </c>
      <c r="R261" s="11">
        <f t="shared" si="57"/>
        <v>263</v>
      </c>
      <c r="S261" s="11">
        <f>VLOOKUP(B261,[1]高二上!$B:$L,10,0)</f>
        <v>51.5</v>
      </c>
      <c r="T261" s="11" t="str">
        <f>VLOOKUP(B261,[1]高二上!$B:$L,11,0)</f>
        <v>张福琴</v>
      </c>
      <c r="U261" s="11">
        <f t="shared" si="58"/>
        <v>97.457627118644069</v>
      </c>
      <c r="V261" s="11">
        <f t="shared" si="59"/>
        <v>271</v>
      </c>
      <c r="W261" s="11">
        <f>VLOOKUP(B261,[1]高一下!$B:$L,10,0)</f>
        <v>49.5</v>
      </c>
      <c r="X261" s="11" t="str">
        <f>VLOOKUP(B261,[1]高一下!$B:$L,11,0)</f>
        <v>张福琴</v>
      </c>
      <c r="Y261" s="11">
        <f t="shared" si="60"/>
        <v>104.80225988700565</v>
      </c>
      <c r="Z261" s="11">
        <f t="shared" si="61"/>
        <v>262</v>
      </c>
      <c r="AA261" s="11">
        <f>VLOOKUP(B261,[1]高一上!$B:$K,9,0)</f>
        <v>42.5</v>
      </c>
      <c r="AB261" s="11" t="str">
        <f>VLOOKUP(B261,[1]高一上!$B:$K,10,0)</f>
        <v>陈国萍</v>
      </c>
      <c r="AC261" s="11">
        <f t="shared" si="62"/>
        <v>93.502824858757066</v>
      </c>
      <c r="AD261" s="11">
        <f t="shared" si="63"/>
        <v>279</v>
      </c>
      <c r="AE261" s="11">
        <f>VLOOKUP(B261,[1]中考!$B:$I,8,0)</f>
        <v>77</v>
      </c>
      <c r="AF261" s="11">
        <f t="shared" si="64"/>
        <v>256</v>
      </c>
    </row>
    <row r="262" spans="1:32" x14ac:dyDescent="0.2">
      <c r="A262" s="2" t="s">
        <v>784</v>
      </c>
      <c r="B262" s="2" t="s">
        <v>785</v>
      </c>
      <c r="C262" s="1">
        <v>6</v>
      </c>
      <c r="D262" s="3" t="s">
        <v>9</v>
      </c>
      <c r="E262" s="4" t="s">
        <v>786</v>
      </c>
      <c r="F262" s="1">
        <v>404</v>
      </c>
      <c r="G262" s="13">
        <f>VLOOKUP(B262,'[1]高三下(高考)'!$B:$L,10,0)</f>
        <v>55</v>
      </c>
      <c r="H262" s="12" t="str">
        <f>VLOOKUP(B262,'[1]高三下(高考)'!$B:$L,11,0)</f>
        <v>东梅</v>
      </c>
      <c r="I262" s="15">
        <f t="shared" si="52"/>
        <v>103.67231638418079</v>
      </c>
      <c r="J262" s="11">
        <f t="shared" si="53"/>
        <v>285</v>
      </c>
      <c r="K262" s="11">
        <f>VLOOKUP(B262,[1]高三上!$B:$L,10,0)</f>
        <v>31.5</v>
      </c>
      <c r="L262" s="11" t="str">
        <f>VLOOKUP(B262,[1]高三上!$B:$L,11,0)</f>
        <v>东梅</v>
      </c>
      <c r="M262" s="11">
        <f t="shared" si="54"/>
        <v>79.378531073446325</v>
      </c>
      <c r="N262" s="11">
        <f t="shared" si="55"/>
        <v>298</v>
      </c>
      <c r="O262" s="11">
        <f>VLOOKUP(B262,[1]高二下!$B:$L,10,0)</f>
        <v>57.5</v>
      </c>
      <c r="P262" s="11" t="str">
        <f>VLOOKUP(B262,[1]高二下!$B:$L,11,0)</f>
        <v>张福琴</v>
      </c>
      <c r="Q262" s="11">
        <f t="shared" si="56"/>
        <v>115.53672316384181</v>
      </c>
      <c r="R262" s="11">
        <f t="shared" si="57"/>
        <v>225</v>
      </c>
      <c r="S262" s="11">
        <f>VLOOKUP(B262,[1]高二上!$B:$L,10,0)</f>
        <v>50</v>
      </c>
      <c r="T262" s="11" t="str">
        <f>VLOOKUP(B262,[1]高二上!$B:$L,11,0)</f>
        <v>张福琴</v>
      </c>
      <c r="U262" s="11">
        <f t="shared" si="58"/>
        <v>112.71186440677965</v>
      </c>
      <c r="V262" s="11">
        <f t="shared" si="59"/>
        <v>280</v>
      </c>
      <c r="W262" s="11">
        <f>VLOOKUP(B262,[1]高一下!$B:$L,10,0)</f>
        <v>32.5</v>
      </c>
      <c r="X262" s="11" t="str">
        <f>VLOOKUP(B262,[1]高一下!$B:$L,11,0)</f>
        <v>张福琴</v>
      </c>
      <c r="Y262" s="11">
        <f t="shared" si="60"/>
        <v>65.254237288135585</v>
      </c>
      <c r="Z262" s="11">
        <f t="shared" si="61"/>
        <v>325</v>
      </c>
      <c r="AA262" s="11">
        <f>VLOOKUP(B262,[1]高一上!$B:$K,9,0)</f>
        <v>55</v>
      </c>
      <c r="AB262" s="11" t="str">
        <f>VLOOKUP(B262,[1]高一上!$B:$K,10,0)</f>
        <v>张福琴</v>
      </c>
      <c r="AC262" s="11">
        <f t="shared" si="62"/>
        <v>105.08474576271186</v>
      </c>
      <c r="AD262" s="11">
        <f t="shared" si="63"/>
        <v>202</v>
      </c>
      <c r="AE262" s="11">
        <f>VLOOKUP(B262,[1]中考!$B:$I,8,0)</f>
        <v>86</v>
      </c>
      <c r="AF262" s="11">
        <f t="shared" si="64"/>
        <v>220</v>
      </c>
    </row>
    <row r="263" spans="1:32" x14ac:dyDescent="0.2">
      <c r="A263" s="2" t="s">
        <v>787</v>
      </c>
      <c r="B263" s="2" t="s">
        <v>788</v>
      </c>
      <c r="C263" s="1">
        <v>6</v>
      </c>
      <c r="D263" s="3" t="s">
        <v>9</v>
      </c>
      <c r="E263" s="4" t="s">
        <v>789</v>
      </c>
      <c r="F263" s="1">
        <v>403</v>
      </c>
      <c r="G263" s="13">
        <f>VLOOKUP(B263,'[1]高三下(高考)'!$B:$L,10,0)</f>
        <v>81</v>
      </c>
      <c r="H263" s="12" t="str">
        <f>VLOOKUP(B263,'[1]高三下(高考)'!$B:$L,11,0)</f>
        <v>东梅</v>
      </c>
      <c r="I263" s="15">
        <f t="shared" si="52"/>
        <v>100</v>
      </c>
      <c r="J263" s="11">
        <f t="shared" si="53"/>
        <v>200</v>
      </c>
      <c r="K263" s="11">
        <f>VLOOKUP(B263,[1]高三上!$B:$L,10,0)</f>
        <v>52</v>
      </c>
      <c r="L263" s="11" t="str">
        <f>VLOOKUP(B263,[1]高三上!$B:$L,11,0)</f>
        <v>东梅</v>
      </c>
      <c r="M263" s="11">
        <f t="shared" si="54"/>
        <v>101.12994350282486</v>
      </c>
      <c r="N263" s="11">
        <f t="shared" si="55"/>
        <v>200</v>
      </c>
      <c r="O263" s="11">
        <f>VLOOKUP(B263,[1]高二下!$B:$L,10,0)</f>
        <v>61.5</v>
      </c>
      <c r="P263" s="11" t="str">
        <f>VLOOKUP(B263,[1]高二下!$B:$L,11,0)</f>
        <v>张福琴</v>
      </c>
      <c r="Q263" s="11">
        <f t="shared" si="56"/>
        <v>101.9774011299435</v>
      </c>
      <c r="R263" s="11">
        <f t="shared" si="57"/>
        <v>204</v>
      </c>
      <c r="S263" s="11">
        <f>VLOOKUP(B263,[1]高二上!$B:$L,10,0)</f>
        <v>64</v>
      </c>
      <c r="T263" s="11" t="str">
        <f>VLOOKUP(B263,[1]高二上!$B:$L,11,0)</f>
        <v>张福琴</v>
      </c>
      <c r="U263" s="11">
        <f t="shared" si="58"/>
        <v>108.75706214689265</v>
      </c>
      <c r="V263" s="11">
        <f t="shared" si="59"/>
        <v>211</v>
      </c>
      <c r="W263" s="11">
        <f>VLOOKUP(B263,[1]高一下!$B:$L,10,0)</f>
        <v>55</v>
      </c>
      <c r="X263" s="11" t="str">
        <f>VLOOKUP(B263,[1]高一下!$B:$L,11,0)</f>
        <v>张福琴</v>
      </c>
      <c r="Y263" s="11">
        <f t="shared" si="60"/>
        <v>93.78531073446328</v>
      </c>
      <c r="Z263" s="11">
        <f t="shared" si="61"/>
        <v>242</v>
      </c>
      <c r="AA263" s="11">
        <f>VLOOKUP(B263,[1]高一上!$B:$K,9,0)</f>
        <v>53</v>
      </c>
      <c r="AB263" s="11" t="str">
        <f>VLOOKUP(B263,[1]高一上!$B:$K,10,0)</f>
        <v>田维婷</v>
      </c>
      <c r="AC263" s="11">
        <f t="shared" si="62"/>
        <v>62.429378531073446</v>
      </c>
      <c r="AD263" s="11">
        <f t="shared" si="63"/>
        <v>220</v>
      </c>
      <c r="AE263" s="11">
        <f>VLOOKUP(B263,[1]中考!$B:$I,8,0)</f>
        <v>112</v>
      </c>
      <c r="AF263" s="11">
        <f t="shared" si="64"/>
        <v>87</v>
      </c>
    </row>
    <row r="264" spans="1:32" x14ac:dyDescent="0.2">
      <c r="A264" s="2" t="s">
        <v>790</v>
      </c>
      <c r="B264" s="2" t="s">
        <v>791</v>
      </c>
      <c r="C264" s="1">
        <v>6</v>
      </c>
      <c r="D264" s="3" t="s">
        <v>9</v>
      </c>
      <c r="E264" s="4" t="s">
        <v>792</v>
      </c>
      <c r="F264" s="1">
        <v>398</v>
      </c>
      <c r="G264" s="13">
        <f>VLOOKUP(B264,'[1]高三下(高考)'!$B:$L,10,0)</f>
        <v>76</v>
      </c>
      <c r="H264" s="12" t="str">
        <f>VLOOKUP(B264,'[1]高三下(高考)'!$B:$L,11,0)</f>
        <v>东梅</v>
      </c>
      <c r="I264" s="15">
        <f t="shared" si="52"/>
        <v>91.24293785310735</v>
      </c>
      <c r="J264" s="11">
        <f t="shared" si="53"/>
        <v>220</v>
      </c>
      <c r="K264" s="11">
        <f>VLOOKUP(B264,[1]高三上!$B:$L,10,0)</f>
        <v>54.5</v>
      </c>
      <c r="L264" s="11" t="str">
        <f>VLOOKUP(B264,[1]高三上!$B:$L,11,0)</f>
        <v>东梅</v>
      </c>
      <c r="M264" s="11">
        <f t="shared" si="54"/>
        <v>115.81920903954803</v>
      </c>
      <c r="N264" s="11">
        <f t="shared" si="55"/>
        <v>189</v>
      </c>
      <c r="O264" s="11">
        <f>VLOOKUP(B264,[1]高二下!$B:$L,10,0)</f>
        <v>51.5</v>
      </c>
      <c r="P264" s="11" t="str">
        <f>VLOOKUP(B264,[1]高二下!$B:$L,11,0)</f>
        <v>张福琴</v>
      </c>
      <c r="Q264" s="11">
        <f t="shared" si="56"/>
        <v>101.12994350282486</v>
      </c>
      <c r="R264" s="11">
        <f t="shared" si="57"/>
        <v>245</v>
      </c>
      <c r="S264" s="11">
        <f>VLOOKUP(B264,[1]高二上!$B:$L,10,0)</f>
        <v>56.5</v>
      </c>
      <c r="T264" s="11" t="str">
        <f>VLOOKUP(B264,[1]高二上!$B:$L,11,0)</f>
        <v>张福琴</v>
      </c>
      <c r="U264" s="11">
        <f t="shared" si="58"/>
        <v>96.327683615819211</v>
      </c>
      <c r="V264" s="11">
        <f t="shared" si="59"/>
        <v>249</v>
      </c>
      <c r="W264" s="11">
        <f>VLOOKUP(B264,[1]高一下!$B:$L,10,0)</f>
        <v>57.5</v>
      </c>
      <c r="X264" s="11" t="str">
        <f>VLOOKUP(B264,[1]高一下!$B:$L,11,0)</f>
        <v>张福琴</v>
      </c>
      <c r="Y264" s="11">
        <f t="shared" si="60"/>
        <v>85.875706214689259</v>
      </c>
      <c r="Z264" s="11">
        <f t="shared" si="61"/>
        <v>236</v>
      </c>
      <c r="AA264" s="11">
        <f>VLOOKUP(B264,[1]高一上!$B:$K,9,0)</f>
        <v>57.5</v>
      </c>
      <c r="AB264" s="11" t="str">
        <f>VLOOKUP(B264,[1]高一上!$B:$K,10,0)</f>
        <v>张福琴</v>
      </c>
      <c r="AC264" s="11">
        <f t="shared" si="62"/>
        <v>82.485875706214685</v>
      </c>
      <c r="AD264" s="11">
        <f t="shared" si="63"/>
        <v>186</v>
      </c>
      <c r="AE264" s="11">
        <f>VLOOKUP(B264,[1]中考!$B:$I,8,0)</f>
        <v>107</v>
      </c>
      <c r="AF264" s="11">
        <f t="shared" si="64"/>
        <v>124</v>
      </c>
    </row>
    <row r="265" spans="1:32" x14ac:dyDescent="0.2">
      <c r="A265" s="2" t="s">
        <v>793</v>
      </c>
      <c r="B265" s="2" t="s">
        <v>794</v>
      </c>
      <c r="C265" s="1">
        <v>6</v>
      </c>
      <c r="D265" s="3" t="s">
        <v>9</v>
      </c>
      <c r="E265" s="4" t="s">
        <v>795</v>
      </c>
      <c r="F265" s="1">
        <v>398</v>
      </c>
      <c r="G265" s="13">
        <f>VLOOKUP(B265,'[1]高三下(高考)'!$B:$L,10,0)</f>
        <v>56</v>
      </c>
      <c r="H265" s="12" t="str">
        <f>VLOOKUP(B265,'[1]高三下(高考)'!$B:$L,11,0)</f>
        <v>东梅</v>
      </c>
      <c r="I265" s="15">
        <f t="shared" si="52"/>
        <v>94.067796610169495</v>
      </c>
      <c r="J265" s="11">
        <f t="shared" si="53"/>
        <v>277</v>
      </c>
      <c r="K265" s="11">
        <f>VLOOKUP(B265,[1]高三上!$B:$L,10,0)</f>
        <v>38</v>
      </c>
      <c r="L265" s="11" t="str">
        <f>VLOOKUP(B265,[1]高三上!$B:$L,11,0)</f>
        <v>东梅</v>
      </c>
      <c r="M265" s="11">
        <f t="shared" si="54"/>
        <v>116.10169491525423</v>
      </c>
      <c r="N265" s="11">
        <f t="shared" si="55"/>
        <v>256</v>
      </c>
      <c r="O265" s="11">
        <f>VLOOKUP(B265,[1]高二下!$B:$L,10,0)</f>
        <v>35.5</v>
      </c>
      <c r="P265" s="11" t="str">
        <f>VLOOKUP(B265,[1]高二下!$B:$L,11,0)</f>
        <v>张福琴</v>
      </c>
      <c r="Q265" s="11">
        <f t="shared" si="56"/>
        <v>107.62711864406779</v>
      </c>
      <c r="R265" s="11">
        <f t="shared" si="57"/>
        <v>313</v>
      </c>
      <c r="S265" s="11">
        <f>VLOOKUP(B265,[1]高二上!$B:$L,10,0)</f>
        <v>31</v>
      </c>
      <c r="T265" s="11" t="str">
        <f>VLOOKUP(B265,[1]高二上!$B:$L,11,0)</f>
        <v>张福琴</v>
      </c>
      <c r="U265" s="11">
        <f t="shared" si="58"/>
        <v>101.12994350282486</v>
      </c>
      <c r="V265" s="11">
        <f t="shared" si="59"/>
        <v>340</v>
      </c>
      <c r="W265" s="11">
        <f>VLOOKUP(B265,[1]高一下!$B:$L,10,0)</f>
        <v>23</v>
      </c>
      <c r="X265" s="11" t="str">
        <f>VLOOKUP(B265,[1]高一下!$B:$L,11,0)</f>
        <v>张福琴</v>
      </c>
      <c r="Y265" s="11">
        <f t="shared" si="60"/>
        <v>97.740112994350284</v>
      </c>
      <c r="Z265" s="11">
        <f t="shared" si="61"/>
        <v>344</v>
      </c>
      <c r="AA265" s="11">
        <f>VLOOKUP(B265,[1]高一上!$B:$K,9,0)</f>
        <v>28</v>
      </c>
      <c r="AB265" s="11" t="str">
        <f>VLOOKUP(B265,[1]高一上!$B:$K,10,0)</f>
        <v>陈国萍</v>
      </c>
      <c r="AC265" s="11">
        <f t="shared" si="62"/>
        <v>96.045197740112997</v>
      </c>
      <c r="AD265" s="11">
        <f t="shared" si="63"/>
        <v>336</v>
      </c>
      <c r="AE265" s="11">
        <f>VLOOKUP(B265,[1]中考!$B:$I,8,0)</f>
        <v>61</v>
      </c>
      <c r="AF265" s="11">
        <f t="shared" si="64"/>
        <v>322</v>
      </c>
    </row>
    <row r="266" spans="1:32" x14ac:dyDescent="0.2">
      <c r="A266" s="2" t="s">
        <v>796</v>
      </c>
      <c r="B266" s="2" t="s">
        <v>797</v>
      </c>
      <c r="C266" s="1">
        <v>6</v>
      </c>
      <c r="D266" s="3" t="s">
        <v>9</v>
      </c>
      <c r="E266" s="4" t="s">
        <v>798</v>
      </c>
      <c r="F266" s="1">
        <v>396</v>
      </c>
      <c r="G266" s="13">
        <f>VLOOKUP(B266,'[1]高三下(高考)'!$B:$L,10,0)</f>
        <v>55</v>
      </c>
      <c r="H266" s="12" t="str">
        <f>VLOOKUP(B266,'[1]高三下(高考)'!$B:$L,11,0)</f>
        <v>东梅</v>
      </c>
      <c r="I266" s="15">
        <f t="shared" si="52"/>
        <v>111.01694915254237</v>
      </c>
      <c r="J266" s="11">
        <f t="shared" si="53"/>
        <v>285</v>
      </c>
      <c r="K266" s="11">
        <f>VLOOKUP(B266,[1]高三上!$B:$L,10,0)</f>
        <v>27</v>
      </c>
      <c r="L266" s="11" t="str">
        <f>VLOOKUP(B266,[1]高三上!$B:$L,11,0)</f>
        <v>东梅</v>
      </c>
      <c r="M266" s="11">
        <f t="shared" si="54"/>
        <v>94.067796610169495</v>
      </c>
      <c r="N266" s="11">
        <f t="shared" si="55"/>
        <v>324</v>
      </c>
      <c r="O266" s="11">
        <f>VLOOKUP(B266,[1]高二下!$B:$L,10,0)</f>
        <v>38.5</v>
      </c>
      <c r="P266" s="11" t="str">
        <f>VLOOKUP(B266,[1]高二下!$B:$L,11,0)</f>
        <v>张福琴</v>
      </c>
      <c r="Q266" s="11">
        <f t="shared" si="56"/>
        <v>96.610169491525426</v>
      </c>
      <c r="R266" s="11">
        <f t="shared" si="57"/>
        <v>303</v>
      </c>
      <c r="S266" s="11">
        <f>VLOOKUP(B266,[1]高二上!$B:$L,10,0)</f>
        <v>48.5</v>
      </c>
      <c r="T266" s="11" t="str">
        <f>VLOOKUP(B266,[1]高二上!$B:$L,11,0)</f>
        <v>张福琴</v>
      </c>
      <c r="U266" s="11">
        <f t="shared" si="58"/>
        <v>101.69491525423729</v>
      </c>
      <c r="V266" s="11">
        <f t="shared" si="59"/>
        <v>291</v>
      </c>
      <c r="W266" s="11">
        <f>VLOOKUP(B266,[1]高一下!$B:$L,10,0)</f>
        <v>38.5</v>
      </c>
      <c r="X266" s="11" t="str">
        <f>VLOOKUP(B266,[1]高一下!$B:$L,11,0)</f>
        <v>张福琴</v>
      </c>
      <c r="Y266" s="11">
        <f t="shared" si="60"/>
        <v>89.830508474576277</v>
      </c>
      <c r="Z266" s="11">
        <f t="shared" si="61"/>
        <v>297</v>
      </c>
      <c r="AA266" s="11">
        <f>VLOOKUP(B266,[1]高一上!$B:$K,9,0)</f>
        <v>45.5</v>
      </c>
      <c r="AB266" s="11" t="str">
        <f>VLOOKUP(B266,[1]高一上!$B:$K,10,0)</f>
        <v>张翠莲</v>
      </c>
      <c r="AC266" s="11">
        <f t="shared" si="62"/>
        <v>98.870056497175142</v>
      </c>
      <c r="AD266" s="11">
        <f t="shared" si="63"/>
        <v>261</v>
      </c>
      <c r="AE266" s="11">
        <f>VLOOKUP(B266,[1]中考!$B:$I,8,0)</f>
        <v>77</v>
      </c>
      <c r="AF266" s="11">
        <f t="shared" si="64"/>
        <v>257</v>
      </c>
    </row>
    <row r="267" spans="1:32" x14ac:dyDescent="0.2">
      <c r="A267" s="2" t="s">
        <v>799</v>
      </c>
      <c r="B267" s="2" t="s">
        <v>800</v>
      </c>
      <c r="C267" s="1">
        <v>6</v>
      </c>
      <c r="D267" s="3" t="s">
        <v>9</v>
      </c>
      <c r="E267" s="4" t="s">
        <v>801</v>
      </c>
      <c r="F267" s="1">
        <v>395</v>
      </c>
      <c r="G267" s="13">
        <f>VLOOKUP(B267,'[1]高三下(高考)'!$B:$L,10,0)</f>
        <v>57</v>
      </c>
      <c r="H267" s="12" t="str">
        <f>VLOOKUP(B267,'[1]高三下(高考)'!$B:$L,11,0)</f>
        <v>东梅</v>
      </c>
      <c r="I267" s="15">
        <f t="shared" si="52"/>
        <v>105.08474576271186</v>
      </c>
      <c r="J267" s="11">
        <f t="shared" si="53"/>
        <v>273</v>
      </c>
      <c r="K267" s="11">
        <f>VLOOKUP(B267,[1]高三上!$B:$L,10,0)</f>
        <v>32</v>
      </c>
      <c r="L267" s="11" t="str">
        <f>VLOOKUP(B267,[1]高三上!$B:$L,11,0)</f>
        <v>东梅</v>
      </c>
      <c r="M267" s="11">
        <f t="shared" si="54"/>
        <v>107.34463276836158</v>
      </c>
      <c r="N267" s="11">
        <f t="shared" si="55"/>
        <v>291</v>
      </c>
      <c r="O267" s="11">
        <f>VLOOKUP(B267,[1]高二下!$B:$L,10,0)</f>
        <v>35</v>
      </c>
      <c r="P267" s="11" t="str">
        <f>VLOOKUP(B267,[1]高二下!$B:$L,11,0)</f>
        <v>张福琴</v>
      </c>
      <c r="Q267" s="11">
        <f t="shared" si="56"/>
        <v>99.152542372881356</v>
      </c>
      <c r="R267" s="11">
        <f t="shared" si="57"/>
        <v>317</v>
      </c>
      <c r="S267" s="11">
        <f>VLOOKUP(B267,[1]高二上!$B:$L,10,0)</f>
        <v>42</v>
      </c>
      <c r="T267" s="11" t="str">
        <f>VLOOKUP(B267,[1]高二上!$B:$L,11,0)</f>
        <v>张福琴</v>
      </c>
      <c r="U267" s="11">
        <f t="shared" si="58"/>
        <v>96.89265536723164</v>
      </c>
      <c r="V267" s="11">
        <f t="shared" si="59"/>
        <v>314</v>
      </c>
      <c r="W267" s="11">
        <f>VLOOKUP(B267,[1]高一下!$B:$L,10,0)</f>
        <v>36</v>
      </c>
      <c r="X267" s="11" t="str">
        <f>VLOOKUP(B267,[1]高一下!$B:$L,11,0)</f>
        <v>张福琴</v>
      </c>
      <c r="Y267" s="11">
        <f t="shared" si="60"/>
        <v>85.31073446327683</v>
      </c>
      <c r="Z267" s="11">
        <f t="shared" si="61"/>
        <v>303</v>
      </c>
      <c r="AA267" s="11">
        <f>VLOOKUP(B267,[1]高一上!$B:$K,9,0)</f>
        <v>47</v>
      </c>
      <c r="AB267" s="11" t="str">
        <f>VLOOKUP(B267,[1]高一上!$B:$K,10,0)</f>
        <v>张福琴</v>
      </c>
      <c r="AC267" s="11">
        <f t="shared" si="62"/>
        <v>104.23728813559322</v>
      </c>
      <c r="AD267" s="11">
        <f t="shared" si="63"/>
        <v>251</v>
      </c>
      <c r="AE267" s="11">
        <f>VLOOKUP(B267,[1]中考!$B:$I,8,0)</f>
        <v>75</v>
      </c>
      <c r="AF267" s="11">
        <f t="shared" si="64"/>
        <v>266</v>
      </c>
    </row>
    <row r="268" spans="1:32" x14ac:dyDescent="0.2">
      <c r="A268" s="2" t="s">
        <v>802</v>
      </c>
      <c r="B268" s="2" t="s">
        <v>803</v>
      </c>
      <c r="C268" s="1">
        <v>6</v>
      </c>
      <c r="D268" s="3" t="s">
        <v>9</v>
      </c>
      <c r="E268" s="4" t="s">
        <v>804</v>
      </c>
      <c r="F268" s="1">
        <v>390</v>
      </c>
      <c r="G268" s="13">
        <f>VLOOKUP(B268,'[1]高三下(高考)'!$B:$L,10,0)</f>
        <v>73</v>
      </c>
      <c r="H268" s="12" t="str">
        <f>VLOOKUP(B268,'[1]高三下(高考)'!$B:$L,11,0)</f>
        <v>东梅</v>
      </c>
      <c r="I268" s="15">
        <f t="shared" si="52"/>
        <v>84.180790960451972</v>
      </c>
      <c r="J268" s="11">
        <f t="shared" si="53"/>
        <v>231</v>
      </c>
      <c r="K268" s="11">
        <f>VLOOKUP(B268,[1]高三上!$B:$L,10,0)</f>
        <v>57</v>
      </c>
      <c r="L268" s="11" t="str">
        <f>VLOOKUP(B268,[1]高三上!$B:$L,11,0)</f>
        <v>东梅</v>
      </c>
      <c r="M268" s="11">
        <f t="shared" si="54"/>
        <v>104.23728813559322</v>
      </c>
      <c r="N268" s="11">
        <f t="shared" si="55"/>
        <v>175</v>
      </c>
      <c r="O268" s="11">
        <f>VLOOKUP(B268,[1]高二下!$B:$L,10,0)</f>
        <v>66.5</v>
      </c>
      <c r="P268" s="11" t="str">
        <f>VLOOKUP(B268,[1]高二下!$B:$L,11,0)</f>
        <v>张福琴</v>
      </c>
      <c r="Q268" s="11">
        <f t="shared" si="56"/>
        <v>120.90395480225989</v>
      </c>
      <c r="R268" s="11">
        <f t="shared" si="57"/>
        <v>190</v>
      </c>
      <c r="S268" s="11">
        <f>VLOOKUP(B268,[1]高二上!$B:$L,10,0)</f>
        <v>53</v>
      </c>
      <c r="T268" s="11" t="str">
        <f>VLOOKUP(B268,[1]高二上!$B:$L,11,0)</f>
        <v>张福琴</v>
      </c>
      <c r="U268" s="11">
        <f t="shared" si="58"/>
        <v>79.943502824858754</v>
      </c>
      <c r="V268" s="11">
        <f t="shared" si="59"/>
        <v>264</v>
      </c>
      <c r="W268" s="11">
        <f>VLOOKUP(B268,[1]高一下!$B:$L,10,0)</f>
        <v>66.5</v>
      </c>
      <c r="X268" s="11" t="str">
        <f>VLOOKUP(B268,[1]高一下!$B:$L,11,0)</f>
        <v>张福琴</v>
      </c>
      <c r="Y268" s="11">
        <f t="shared" si="60"/>
        <v>84.180790960451972</v>
      </c>
      <c r="Z268" s="11">
        <f t="shared" si="61"/>
        <v>193</v>
      </c>
      <c r="AA268" s="11">
        <f>VLOOKUP(B268,[1]高一上!$B:$K,9,0)</f>
        <v>66</v>
      </c>
      <c r="AB268" s="11" t="str">
        <f>VLOOKUP(B268,[1]高一上!$B:$K,10,0)</f>
        <v>李永会</v>
      </c>
      <c r="AC268" s="11">
        <f t="shared" si="62"/>
        <v>103.10734463276836</v>
      </c>
      <c r="AD268" s="11">
        <f t="shared" si="63"/>
        <v>137</v>
      </c>
      <c r="AE268" s="11">
        <f>VLOOKUP(B268,[1]中考!$B:$I,8,0)</f>
        <v>102</v>
      </c>
      <c r="AF268" s="11">
        <f t="shared" si="64"/>
        <v>148</v>
      </c>
    </row>
    <row r="269" spans="1:32" x14ac:dyDescent="0.2">
      <c r="A269" s="2" t="s">
        <v>805</v>
      </c>
      <c r="B269" s="2" t="s">
        <v>806</v>
      </c>
      <c r="C269" s="1">
        <v>6</v>
      </c>
      <c r="D269" s="3" t="s">
        <v>9</v>
      </c>
      <c r="E269" s="4" t="s">
        <v>807</v>
      </c>
      <c r="F269" s="1">
        <v>381</v>
      </c>
      <c r="G269" s="13">
        <f>VLOOKUP(B269,'[1]高三下(高考)'!$B:$L,10,0)</f>
        <v>28</v>
      </c>
      <c r="H269" s="12" t="str">
        <f>VLOOKUP(B269,'[1]高三下(高考)'!$B:$L,11,0)</f>
        <v>东梅</v>
      </c>
      <c r="I269" s="15">
        <f t="shared" si="52"/>
        <v>79.378531073446325</v>
      </c>
      <c r="J269" s="11">
        <f t="shared" si="53"/>
        <v>346</v>
      </c>
      <c r="K269" s="11">
        <f>VLOOKUP(B269,[1]高三上!$B:$L,10,0)</f>
        <v>35</v>
      </c>
      <c r="L269" s="11" t="str">
        <f>VLOOKUP(B269,[1]高三上!$B:$L,11,0)</f>
        <v>东梅</v>
      </c>
      <c r="M269" s="11">
        <f t="shared" si="54"/>
        <v>119.49152542372882</v>
      </c>
      <c r="N269" s="11">
        <f t="shared" si="55"/>
        <v>273</v>
      </c>
      <c r="O269" s="11">
        <f>VLOOKUP(B269,[1]高二下!$B:$L,10,0)</f>
        <v>25.5</v>
      </c>
      <c r="P269" s="11" t="str">
        <f>VLOOKUP(B269,[1]高二下!$B:$L,11,0)</f>
        <v>张福琴</v>
      </c>
      <c r="Q269" s="11">
        <f t="shared" si="56"/>
        <v>89.548022598870062</v>
      </c>
      <c r="R269" s="11">
        <f t="shared" si="57"/>
        <v>342</v>
      </c>
      <c r="S269" s="11">
        <f>VLOOKUP(B269,[1]高二上!$B:$L,10,0)</f>
        <v>44</v>
      </c>
      <c r="T269" s="11" t="str">
        <f>VLOOKUP(B269,[1]高二上!$B:$L,11,0)</f>
        <v>张福琴</v>
      </c>
      <c r="U269" s="11">
        <f t="shared" si="58"/>
        <v>108.19209039548022</v>
      </c>
      <c r="V269" s="11">
        <f t="shared" si="59"/>
        <v>305</v>
      </c>
      <c r="W269" s="11">
        <f>VLOOKUP(B269,[1]高一下!$B:$L,10,0)</f>
        <v>27</v>
      </c>
      <c r="X269" s="11" t="str">
        <f>VLOOKUP(B269,[1]高一下!$B:$L,11,0)</f>
        <v>张福琴</v>
      </c>
      <c r="Y269" s="11">
        <f t="shared" si="60"/>
        <v>87.570621468926561</v>
      </c>
      <c r="Z269" s="11">
        <f t="shared" si="61"/>
        <v>334</v>
      </c>
      <c r="AA269" s="11">
        <f>VLOOKUP(B269,[1]高一上!$B:$K,9,0)</f>
        <v>40</v>
      </c>
      <c r="AB269" s="11" t="str">
        <f>VLOOKUP(B269,[1]高一上!$B:$K,10,0)</f>
        <v>陈国萍</v>
      </c>
      <c r="AC269" s="11">
        <f t="shared" si="62"/>
        <v>103.38983050847457</v>
      </c>
      <c r="AD269" s="11">
        <f t="shared" si="63"/>
        <v>290</v>
      </c>
      <c r="AE269" s="11">
        <f>VLOOKUP(B269,[1]中考!$B:$I,8,0)</f>
        <v>67</v>
      </c>
      <c r="AF269" s="11">
        <f t="shared" si="64"/>
        <v>302</v>
      </c>
    </row>
    <row r="270" spans="1:32" x14ac:dyDescent="0.2">
      <c r="A270" s="2" t="s">
        <v>808</v>
      </c>
      <c r="B270" s="2" t="s">
        <v>809</v>
      </c>
      <c r="C270" s="1">
        <v>6</v>
      </c>
      <c r="D270" s="3" t="s">
        <v>9</v>
      </c>
      <c r="E270" s="4" t="s">
        <v>810</v>
      </c>
      <c r="F270" s="1">
        <v>375</v>
      </c>
      <c r="G270" s="13">
        <f>VLOOKUP(B270,'[1]高三下(高考)'!$B:$L,10,0)</f>
        <v>51</v>
      </c>
      <c r="H270" s="12" t="str">
        <f>VLOOKUP(B270,'[1]高三下(高考)'!$B:$L,11,0)</f>
        <v>东梅</v>
      </c>
      <c r="I270" s="15">
        <f t="shared" si="52"/>
        <v>97.740112994350284</v>
      </c>
      <c r="J270" s="11">
        <f t="shared" si="53"/>
        <v>299</v>
      </c>
      <c r="K270" s="11">
        <f>VLOOKUP(B270,[1]高三上!$B:$L,10,0)</f>
        <v>32</v>
      </c>
      <c r="L270" s="11" t="str">
        <f>VLOOKUP(B270,[1]高三上!$B:$L,11,0)</f>
        <v>东梅</v>
      </c>
      <c r="M270" s="11">
        <f t="shared" si="54"/>
        <v>83.615819209039557</v>
      </c>
      <c r="N270" s="11">
        <f t="shared" si="55"/>
        <v>291</v>
      </c>
      <c r="O270" s="11">
        <f>VLOOKUP(B270,[1]高二下!$B:$L,10,0)</f>
        <v>55.5</v>
      </c>
      <c r="P270" s="11" t="str">
        <f>VLOOKUP(B270,[1]高二下!$B:$L,11,0)</f>
        <v>张福琴</v>
      </c>
      <c r="Q270" s="11">
        <f t="shared" si="56"/>
        <v>83.050847457627128</v>
      </c>
      <c r="R270" s="11">
        <f t="shared" si="57"/>
        <v>233</v>
      </c>
      <c r="S270" s="11">
        <f>VLOOKUP(B270,[1]高二上!$B:$L,10,0)</f>
        <v>72.5</v>
      </c>
      <c r="T270" s="11" t="str">
        <f>VLOOKUP(B270,[1]高二上!$B:$L,11,0)</f>
        <v>张福琴</v>
      </c>
      <c r="U270" s="11">
        <f t="shared" si="58"/>
        <v>121.1864406779661</v>
      </c>
      <c r="V270" s="11">
        <f t="shared" si="59"/>
        <v>173</v>
      </c>
      <c r="W270" s="11">
        <f>VLOOKUP(B270,[1]高一下!$B:$L,10,0)</f>
        <v>53.5</v>
      </c>
      <c r="X270" s="11" t="str">
        <f>VLOOKUP(B270,[1]高一下!$B:$L,11,0)</f>
        <v>张福琴</v>
      </c>
      <c r="Y270" s="11">
        <f t="shared" si="60"/>
        <v>98.305084745762713</v>
      </c>
      <c r="Z270" s="11">
        <f t="shared" si="61"/>
        <v>248</v>
      </c>
      <c r="AA270" s="11">
        <f>VLOOKUP(B270,[1]高一上!$B:$K,9,0)</f>
        <v>49.5</v>
      </c>
      <c r="AB270" s="11" t="str">
        <f>VLOOKUP(B270,[1]高一上!$B:$K,10,0)</f>
        <v>彭丹</v>
      </c>
      <c r="AC270" s="11">
        <f t="shared" si="62"/>
        <v>78.813559322033896</v>
      </c>
      <c r="AD270" s="11">
        <f t="shared" si="63"/>
        <v>242</v>
      </c>
      <c r="AE270" s="11">
        <f>VLOOKUP(B270,[1]中考!$B:$I,8,0)</f>
        <v>98</v>
      </c>
      <c r="AF270" s="11">
        <f t="shared" si="64"/>
        <v>167</v>
      </c>
    </row>
    <row r="271" spans="1:32" x14ac:dyDescent="0.2">
      <c r="A271" s="2" t="s">
        <v>811</v>
      </c>
      <c r="B271" s="2" t="s">
        <v>812</v>
      </c>
      <c r="C271" s="1">
        <v>6</v>
      </c>
      <c r="D271" s="3" t="s">
        <v>9</v>
      </c>
      <c r="E271" s="4" t="s">
        <v>813</v>
      </c>
      <c r="F271" s="1">
        <v>368</v>
      </c>
      <c r="G271" s="13">
        <f>VLOOKUP(B271,'[1]高三下(高考)'!$B:$L,10,0)</f>
        <v>80</v>
      </c>
      <c r="H271" s="12" t="str">
        <f>VLOOKUP(B271,'[1]高三下(高考)'!$B:$L,11,0)</f>
        <v>东梅</v>
      </c>
      <c r="I271" s="15">
        <f t="shared" si="52"/>
        <v>121.75141242937853</v>
      </c>
      <c r="J271" s="11">
        <f t="shared" si="53"/>
        <v>203</v>
      </c>
      <c r="K271" s="11">
        <f>VLOOKUP(B271,[1]高三上!$B:$L,10,0)</f>
        <v>33.5</v>
      </c>
      <c r="L271" s="11" t="str">
        <f>VLOOKUP(B271,[1]高三上!$B:$L,11,0)</f>
        <v>东梅</v>
      </c>
      <c r="M271" s="11">
        <f t="shared" si="54"/>
        <v>86.440677966101703</v>
      </c>
      <c r="N271" s="11">
        <f t="shared" si="55"/>
        <v>280</v>
      </c>
      <c r="O271" s="11">
        <f>VLOOKUP(B271,[1]高二下!$B:$L,10,0)</f>
        <v>56</v>
      </c>
      <c r="P271" s="11" t="str">
        <f>VLOOKUP(B271,[1]高二下!$B:$L,11,0)</f>
        <v>张福琴</v>
      </c>
      <c r="Q271" s="11">
        <f t="shared" si="56"/>
        <v>100.56497175141243</v>
      </c>
      <c r="R271" s="11">
        <f t="shared" si="57"/>
        <v>232</v>
      </c>
      <c r="S271" s="11">
        <f>VLOOKUP(B271,[1]高二上!$B:$L,10,0)</f>
        <v>60</v>
      </c>
      <c r="T271" s="11" t="str">
        <f>VLOOKUP(B271,[1]高二上!$B:$L,11,0)</f>
        <v>张福琴</v>
      </c>
      <c r="U271" s="11">
        <f t="shared" si="58"/>
        <v>113.27683615819208</v>
      </c>
      <c r="V271" s="11">
        <f t="shared" si="59"/>
        <v>234</v>
      </c>
      <c r="W271" s="11">
        <f>VLOOKUP(B271,[1]高一下!$B:$L,10,0)</f>
        <v>44</v>
      </c>
      <c r="X271" s="11" t="str">
        <f>VLOOKUP(B271,[1]高一下!$B:$L,11,0)</f>
        <v>张福琴</v>
      </c>
      <c r="Y271" s="11">
        <f t="shared" si="60"/>
        <v>96.610169491525426</v>
      </c>
      <c r="Z271" s="11">
        <f t="shared" si="61"/>
        <v>281</v>
      </c>
      <c r="AA271" s="11">
        <f>VLOOKUP(B271,[1]高一上!$B:$K,9,0)</f>
        <v>44.5</v>
      </c>
      <c r="AB271" s="11" t="str">
        <f>VLOOKUP(B271,[1]高一上!$B:$K,10,0)</f>
        <v>张福琴</v>
      </c>
      <c r="AC271" s="11">
        <f t="shared" si="62"/>
        <v>92.090395480225993</v>
      </c>
      <c r="AD271" s="11">
        <f t="shared" si="63"/>
        <v>269</v>
      </c>
      <c r="AE271" s="11">
        <f>VLOOKUP(B271,[1]中考!$B:$I,8,0)</f>
        <v>80</v>
      </c>
      <c r="AF271" s="11">
        <f t="shared" si="64"/>
        <v>241</v>
      </c>
    </row>
    <row r="272" spans="1:32" x14ac:dyDescent="0.2">
      <c r="A272" s="2" t="s">
        <v>814</v>
      </c>
      <c r="B272" s="2" t="s">
        <v>815</v>
      </c>
      <c r="C272" s="1">
        <v>6</v>
      </c>
      <c r="D272" s="3" t="s">
        <v>9</v>
      </c>
      <c r="E272" s="4" t="s">
        <v>816</v>
      </c>
      <c r="F272" s="1">
        <v>366</v>
      </c>
      <c r="G272" s="13">
        <f>VLOOKUP(B272,'[1]高三下(高考)'!$B:$L,10,0)</f>
        <v>70</v>
      </c>
      <c r="H272" s="12" t="str">
        <f>VLOOKUP(B272,'[1]高三下(高考)'!$B:$L,11,0)</f>
        <v>东梅</v>
      </c>
      <c r="I272" s="15">
        <f t="shared" si="52"/>
        <v>96.89265536723164</v>
      </c>
      <c r="J272" s="11">
        <f t="shared" si="53"/>
        <v>236</v>
      </c>
      <c r="K272" s="11">
        <f>VLOOKUP(B272,[1]高三上!$B:$L,10,0)</f>
        <v>45.5</v>
      </c>
      <c r="L272" s="11" t="str">
        <f>VLOOKUP(B272,[1]高三上!$B:$L,11,0)</f>
        <v>东梅</v>
      </c>
      <c r="M272" s="11">
        <f t="shared" si="54"/>
        <v>92.655367231638422</v>
      </c>
      <c r="N272" s="11">
        <f t="shared" si="55"/>
        <v>225</v>
      </c>
      <c r="O272" s="11">
        <f>VLOOKUP(B272,[1]高二下!$B:$L,10,0)</f>
        <v>63.5</v>
      </c>
      <c r="P272" s="11" t="str">
        <f>VLOOKUP(B272,[1]高二下!$B:$L,11,0)</f>
        <v>张福琴</v>
      </c>
      <c r="Q272" s="11">
        <f t="shared" si="56"/>
        <v>111.29943502824858</v>
      </c>
      <c r="R272" s="11">
        <f t="shared" si="57"/>
        <v>199</v>
      </c>
      <c r="S272" s="11">
        <f>VLOOKUP(B272,[1]高二上!$B:$L,10,0)</f>
        <v>59.5</v>
      </c>
      <c r="T272" s="11" t="str">
        <f>VLOOKUP(B272,[1]高二上!$B:$L,11,0)</f>
        <v>张福琴</v>
      </c>
      <c r="U272" s="11">
        <f t="shared" si="58"/>
        <v>86.158192090395488</v>
      </c>
      <c r="V272" s="11">
        <f t="shared" si="59"/>
        <v>239</v>
      </c>
      <c r="W272" s="11">
        <f>VLOOKUP(B272,[1]高一下!$B:$L,10,0)</f>
        <v>67</v>
      </c>
      <c r="X272" s="11" t="str">
        <f>VLOOKUP(B272,[1]高一下!$B:$L,11,0)</f>
        <v>张福琴</v>
      </c>
      <c r="Y272" s="11">
        <f t="shared" si="60"/>
        <v>86.440677966101703</v>
      </c>
      <c r="Z272" s="11">
        <f t="shared" si="61"/>
        <v>190</v>
      </c>
      <c r="AA272" s="11">
        <f>VLOOKUP(B272,[1]高一上!$B:$K,9,0)</f>
        <v>65</v>
      </c>
      <c r="AB272" s="11" t="str">
        <f>VLOOKUP(B272,[1]高一上!$B:$K,10,0)</f>
        <v>浦恩玲</v>
      </c>
      <c r="AC272" s="11">
        <f t="shared" si="62"/>
        <v>73.163841807909606</v>
      </c>
      <c r="AD272" s="11">
        <f t="shared" si="63"/>
        <v>142</v>
      </c>
      <c r="AE272" s="11">
        <f>VLOOKUP(B272,[1]中考!$B:$I,8,0)</f>
        <v>123</v>
      </c>
      <c r="AF272" s="11">
        <f t="shared" si="64"/>
        <v>47</v>
      </c>
    </row>
    <row r="273" spans="1:32" x14ac:dyDescent="0.2">
      <c r="A273" s="2" t="s">
        <v>817</v>
      </c>
      <c r="B273" s="2" t="s">
        <v>818</v>
      </c>
      <c r="C273" s="1">
        <v>6</v>
      </c>
      <c r="D273" s="3" t="s">
        <v>9</v>
      </c>
      <c r="E273" s="4" t="s">
        <v>819</v>
      </c>
      <c r="F273" s="1">
        <v>364</v>
      </c>
      <c r="G273" s="13">
        <f>VLOOKUP(B273,'[1]高三下(高考)'!$B:$L,10,0)</f>
        <v>62</v>
      </c>
      <c r="H273" s="12" t="str">
        <f>VLOOKUP(B273,'[1]高三下(高考)'!$B:$L,11,0)</f>
        <v>东梅</v>
      </c>
      <c r="I273" s="15">
        <f t="shared" si="52"/>
        <v>83.615819209039557</v>
      </c>
      <c r="J273" s="11">
        <f t="shared" si="53"/>
        <v>262</v>
      </c>
      <c r="K273" s="11">
        <f>VLOOKUP(B273,[1]高三上!$B:$L,10,0)</f>
        <v>50.5</v>
      </c>
      <c r="L273" s="11" t="str">
        <f>VLOOKUP(B273,[1]高三上!$B:$L,11,0)</f>
        <v>东梅</v>
      </c>
      <c r="M273" s="11">
        <f t="shared" si="54"/>
        <v>106.21468926553672</v>
      </c>
      <c r="N273" s="11">
        <f t="shared" si="55"/>
        <v>204</v>
      </c>
      <c r="O273" s="11">
        <f>VLOOKUP(B273,[1]高二下!$B:$L,10,0)</f>
        <v>57</v>
      </c>
      <c r="P273" s="11" t="str">
        <f>VLOOKUP(B273,[1]高二下!$B:$L,11,0)</f>
        <v>张福琴</v>
      </c>
      <c r="Q273" s="11">
        <f t="shared" si="56"/>
        <v>102.25988700564972</v>
      </c>
      <c r="R273" s="11">
        <f t="shared" si="57"/>
        <v>226</v>
      </c>
      <c r="S273" s="11">
        <f>VLOOKUP(B273,[1]高二上!$B:$L,10,0)</f>
        <v>60</v>
      </c>
      <c r="T273" s="11" t="str">
        <f>VLOOKUP(B273,[1]高二上!$B:$L,11,0)</f>
        <v>张福琴</v>
      </c>
      <c r="U273" s="11">
        <f t="shared" si="58"/>
        <v>103.954802259887</v>
      </c>
      <c r="V273" s="11">
        <f t="shared" si="59"/>
        <v>234</v>
      </c>
      <c r="W273" s="11">
        <f>VLOOKUP(B273,[1]高一下!$B:$L,10,0)</f>
        <v>53.5</v>
      </c>
      <c r="X273" s="11" t="str">
        <f>VLOOKUP(B273,[1]高一下!$B:$L,11,0)</f>
        <v>张福琴</v>
      </c>
      <c r="Y273" s="11">
        <f t="shared" si="60"/>
        <v>109.32203389830508</v>
      </c>
      <c r="Z273" s="11">
        <f t="shared" si="61"/>
        <v>248</v>
      </c>
      <c r="AA273" s="11">
        <f>VLOOKUP(B273,[1]高一上!$B:$K,9,0)</f>
        <v>42</v>
      </c>
      <c r="AB273" s="11" t="str">
        <f>VLOOKUP(B273,[1]高一上!$B:$K,10,0)</f>
        <v>陈国萍</v>
      </c>
      <c r="AC273" s="11">
        <f t="shared" si="62"/>
        <v>43.78531073446328</v>
      </c>
      <c r="AD273" s="11">
        <f t="shared" si="63"/>
        <v>281</v>
      </c>
      <c r="AE273" s="11">
        <f>VLOOKUP(B273,[1]中考!$B:$I,8,0)</f>
        <v>113</v>
      </c>
      <c r="AF273" s="11">
        <f t="shared" si="64"/>
        <v>82</v>
      </c>
    </row>
    <row r="274" spans="1:32" x14ac:dyDescent="0.2">
      <c r="A274" s="2" t="s">
        <v>820</v>
      </c>
      <c r="B274" s="2" t="s">
        <v>821</v>
      </c>
      <c r="C274" s="1">
        <v>6</v>
      </c>
      <c r="D274" s="3" t="s">
        <v>9</v>
      </c>
      <c r="E274" s="4" t="s">
        <v>822</v>
      </c>
      <c r="F274" s="1">
        <v>359</v>
      </c>
      <c r="G274" s="13">
        <f>VLOOKUP(B274,'[1]高三下(高考)'!$B:$L,10,0)</f>
        <v>46</v>
      </c>
      <c r="H274" s="12" t="str">
        <f>VLOOKUP(B274,'[1]高三下(高考)'!$B:$L,11,0)</f>
        <v>东梅</v>
      </c>
      <c r="I274" s="15">
        <f t="shared" si="52"/>
        <v>105.08474576271186</v>
      </c>
      <c r="J274" s="11">
        <f t="shared" si="53"/>
        <v>311</v>
      </c>
      <c r="K274" s="11">
        <f>VLOOKUP(B274,[1]高三上!$B:$L,10,0)</f>
        <v>26</v>
      </c>
      <c r="L274" s="11" t="str">
        <f>VLOOKUP(B274,[1]高三上!$B:$L,11,0)</f>
        <v>东梅</v>
      </c>
      <c r="M274" s="11">
        <f t="shared" si="54"/>
        <v>83.615819209039557</v>
      </c>
      <c r="N274" s="11">
        <f t="shared" si="55"/>
        <v>329</v>
      </c>
      <c r="O274" s="11">
        <f>VLOOKUP(B274,[1]高二下!$B:$L,10,0)</f>
        <v>45.5</v>
      </c>
      <c r="P274" s="11" t="str">
        <f>VLOOKUP(B274,[1]高二下!$B:$L,11,0)</f>
        <v>张福琴</v>
      </c>
      <c r="Q274" s="11">
        <f t="shared" si="56"/>
        <v>115.81920903954803</v>
      </c>
      <c r="R274" s="11">
        <f t="shared" si="57"/>
        <v>271</v>
      </c>
      <c r="S274" s="11">
        <f>VLOOKUP(B274,[1]高二上!$B:$L,10,0)</f>
        <v>37</v>
      </c>
      <c r="T274" s="11" t="str">
        <f>VLOOKUP(B274,[1]高二上!$B:$L,11,0)</f>
        <v>张福琴</v>
      </c>
      <c r="U274" s="11">
        <f t="shared" si="58"/>
        <v>79.096045197740111</v>
      </c>
      <c r="V274" s="11">
        <f t="shared" si="59"/>
        <v>327</v>
      </c>
      <c r="W274" s="11">
        <f>VLOOKUP(B274,[1]高一下!$B:$L,10,0)</f>
        <v>52.5</v>
      </c>
      <c r="X274" s="11" t="str">
        <f>VLOOKUP(B274,[1]高一下!$B:$L,11,0)</f>
        <v>张福琴</v>
      </c>
      <c r="Y274" s="11">
        <f t="shared" si="60"/>
        <v>125.42372881355932</v>
      </c>
      <c r="Z274" s="11">
        <f t="shared" si="61"/>
        <v>253</v>
      </c>
      <c r="AA274" s="11">
        <f>VLOOKUP(B274,[1]高一上!$B:$K,9,0)</f>
        <v>26</v>
      </c>
      <c r="AB274" s="11" t="str">
        <f>VLOOKUP(B274,[1]高一上!$B:$K,10,0)</f>
        <v>陈国萍</v>
      </c>
      <c r="AC274" s="11">
        <f t="shared" si="62"/>
        <v>95.480225988700568</v>
      </c>
      <c r="AD274" s="11">
        <f t="shared" si="63"/>
        <v>343</v>
      </c>
      <c r="AE274" s="11">
        <f>VLOOKUP(B274,[1]中考!$B:$I,8,0)</f>
        <v>59</v>
      </c>
      <c r="AF274" s="11">
        <f t="shared" si="64"/>
        <v>327</v>
      </c>
    </row>
    <row r="275" spans="1:32" x14ac:dyDescent="0.2">
      <c r="A275" s="2" t="s">
        <v>823</v>
      </c>
      <c r="B275" s="2" t="s">
        <v>824</v>
      </c>
      <c r="C275" s="1">
        <v>6</v>
      </c>
      <c r="D275" s="3" t="s">
        <v>9</v>
      </c>
      <c r="E275" s="4" t="s">
        <v>825</v>
      </c>
      <c r="F275" s="1">
        <v>332</v>
      </c>
      <c r="G275" s="13">
        <f>VLOOKUP(B275,'[1]高三下(高考)'!$B:$L,10,0)</f>
        <v>34</v>
      </c>
      <c r="H275" s="12" t="str">
        <f>VLOOKUP(B275,'[1]高三下(高考)'!$B:$L,11,0)</f>
        <v>东梅</v>
      </c>
      <c r="I275" s="15">
        <f t="shared" si="52"/>
        <v>100.84745762711864</v>
      </c>
      <c r="J275" s="11">
        <f t="shared" si="53"/>
        <v>335</v>
      </c>
      <c r="K275" s="11">
        <f>VLOOKUP(B275,[1]高三上!$B:$L,10,0)</f>
        <v>23</v>
      </c>
      <c r="L275" s="11" t="str">
        <f>VLOOKUP(B275,[1]高三上!$B:$L,11,0)</f>
        <v>东梅</v>
      </c>
      <c r="M275" s="11">
        <f t="shared" si="54"/>
        <v>86.723163841807917</v>
      </c>
      <c r="N275" s="11">
        <f t="shared" si="55"/>
        <v>338</v>
      </c>
      <c r="O275" s="11">
        <f>VLOOKUP(B275,[1]高二下!$B:$L,10,0)</f>
        <v>41.5</v>
      </c>
      <c r="P275" s="11" t="str">
        <f>VLOOKUP(B275,[1]高二下!$B:$L,11,0)</f>
        <v>张福琴</v>
      </c>
      <c r="Q275" s="11">
        <f t="shared" si="56"/>
        <v>107.90960451977401</v>
      </c>
      <c r="R275" s="11">
        <f t="shared" si="57"/>
        <v>291</v>
      </c>
      <c r="S275" s="11">
        <f>VLOOKUP(B275,[1]高二上!$B:$L,10,0)</f>
        <v>41</v>
      </c>
      <c r="T275" s="11" t="str">
        <f>VLOOKUP(B275,[1]高二上!$B:$L,11,0)</f>
        <v>张福琴</v>
      </c>
      <c r="U275" s="11">
        <f t="shared" si="58"/>
        <v>103.67231638418079</v>
      </c>
      <c r="V275" s="11">
        <f t="shared" si="59"/>
        <v>319</v>
      </c>
      <c r="W275" s="11">
        <f>VLOOKUP(B275,[1]高一下!$B:$L,10,0)</f>
        <v>29</v>
      </c>
      <c r="X275" s="11" t="str">
        <f>VLOOKUP(B275,[1]高一下!$B:$L,11,0)</f>
        <v>张福琴</v>
      </c>
      <c r="Y275" s="11">
        <f t="shared" si="60"/>
        <v>91.807909604519779</v>
      </c>
      <c r="Z275" s="11">
        <f t="shared" si="61"/>
        <v>332</v>
      </c>
      <c r="AA275" s="11">
        <f>VLOOKUP(B275,[1]高一上!$B:$K,9,0)</f>
        <v>38</v>
      </c>
      <c r="AB275" s="11" t="str">
        <f>VLOOKUP(B275,[1]高一上!$B:$K,10,0)</f>
        <v>陈国萍</v>
      </c>
      <c r="AC275" s="11">
        <f t="shared" si="62"/>
        <v>99.717514124293785</v>
      </c>
      <c r="AD275" s="11">
        <f t="shared" si="63"/>
        <v>303</v>
      </c>
      <c r="AE275" s="11">
        <f>VLOOKUP(B275,[1]中考!$B:$I,8,0)</f>
        <v>67</v>
      </c>
      <c r="AF275" s="11">
        <f t="shared" si="64"/>
        <v>302</v>
      </c>
    </row>
    <row r="276" spans="1:32" x14ac:dyDescent="0.2">
      <c r="A276" s="2" t="s">
        <v>826</v>
      </c>
      <c r="B276" s="2" t="s">
        <v>827</v>
      </c>
      <c r="C276" s="1">
        <v>6</v>
      </c>
      <c r="D276" s="3" t="s">
        <v>9</v>
      </c>
      <c r="E276" s="4" t="s">
        <v>828</v>
      </c>
      <c r="F276" s="1">
        <v>270</v>
      </c>
      <c r="G276" s="13">
        <f>VLOOKUP(B276,'[1]高三下(高考)'!$B:$L,10,0)</f>
        <v>25</v>
      </c>
      <c r="H276" s="12" t="str">
        <f>VLOOKUP(B276,'[1]高三下(高考)'!$B:$L,11,0)</f>
        <v>东梅</v>
      </c>
      <c r="I276" s="15">
        <f t="shared" si="52"/>
        <v>92.090395480225993</v>
      </c>
      <c r="J276" s="11">
        <f t="shared" si="53"/>
        <v>350</v>
      </c>
      <c r="K276" s="11">
        <f>VLOOKUP(B276,[1]高三上!$B:$L,10,0)</f>
        <v>28</v>
      </c>
      <c r="L276" s="11" t="str">
        <f>VLOOKUP(B276,[1]高三上!$B:$L,11,0)</f>
        <v>东梅</v>
      </c>
      <c r="M276" s="11">
        <f t="shared" si="54"/>
        <v>84.180790960451972</v>
      </c>
      <c r="N276" s="11">
        <f t="shared" si="55"/>
        <v>322</v>
      </c>
      <c r="O276" s="11">
        <f>VLOOKUP(B276,[1]高二下!$B:$L,10,0)</f>
        <v>47</v>
      </c>
      <c r="P276" s="11" t="str">
        <f>VLOOKUP(B276,[1]高二下!$B:$L,11,0)</f>
        <v>张福琴</v>
      </c>
      <c r="Q276" s="11">
        <f t="shared" si="56"/>
        <v>110.45197740112994</v>
      </c>
      <c r="R276" s="11">
        <f t="shared" si="57"/>
        <v>266</v>
      </c>
      <c r="S276" s="11">
        <f>VLOOKUP(B276,[1]高二上!$B:$L,10,0)</f>
        <v>45</v>
      </c>
      <c r="T276" s="11" t="str">
        <f>VLOOKUP(B276,[1]高二上!$B:$L,11,0)</f>
        <v>张福琴</v>
      </c>
      <c r="U276" s="11">
        <f t="shared" si="58"/>
        <v>108.75706214689265</v>
      </c>
      <c r="V276" s="11">
        <f t="shared" si="59"/>
        <v>303</v>
      </c>
      <c r="W276" s="11">
        <f>VLOOKUP(B276,[1]高一下!$B:$L,10,0)</f>
        <v>27</v>
      </c>
      <c r="X276" s="11" t="str">
        <f>VLOOKUP(B276,[1]高一下!$B:$L,11,0)</f>
        <v>张福琴</v>
      </c>
      <c r="Y276" s="11">
        <f t="shared" si="60"/>
        <v>91.807909604519779</v>
      </c>
      <c r="Z276" s="11">
        <f t="shared" si="61"/>
        <v>334</v>
      </c>
      <c r="AA276" s="11">
        <f>VLOOKUP(B276,[1]高一上!$B:$K,9,0)</f>
        <v>37.5</v>
      </c>
      <c r="AB276" s="11" t="str">
        <f>VLOOKUP(B276,[1]高一上!$B:$K,10,0)</f>
        <v>陈国萍</v>
      </c>
      <c r="AC276" s="11">
        <f t="shared" si="62"/>
        <v>77.966101694915253</v>
      </c>
      <c r="AD276" s="11">
        <f t="shared" si="63"/>
        <v>305</v>
      </c>
      <c r="AE276" s="11">
        <f>VLOOKUP(B276,[1]中考!$B:$I,8,0)</f>
        <v>84</v>
      </c>
      <c r="AF276" s="11">
        <f t="shared" si="64"/>
        <v>227</v>
      </c>
    </row>
    <row r="277" spans="1:32" x14ac:dyDescent="0.2">
      <c r="A277" s="2" t="s">
        <v>829</v>
      </c>
      <c r="B277" s="2" t="s">
        <v>830</v>
      </c>
      <c r="C277" s="1">
        <v>7</v>
      </c>
      <c r="D277" s="3" t="s">
        <v>9</v>
      </c>
      <c r="E277" s="4" t="s">
        <v>831</v>
      </c>
      <c r="F277" s="1">
        <v>444</v>
      </c>
      <c r="G277" s="13">
        <f>VLOOKUP(B277,'[1]高三下(高考)'!$B:$L,10,0)</f>
        <v>35</v>
      </c>
      <c r="H277" s="12" t="str">
        <f>VLOOKUP(B277,'[1]高三下(高考)'!$B:$L,11,0)</f>
        <v>陈国萍</v>
      </c>
      <c r="I277" s="15">
        <f t="shared" si="52"/>
        <v>95.197740112994353</v>
      </c>
      <c r="J277" s="11">
        <f t="shared" si="53"/>
        <v>333</v>
      </c>
      <c r="K277" s="11">
        <f>VLOOKUP(B277,[1]高三上!$B:$L,10,0)</f>
        <v>29</v>
      </c>
      <c r="L277" s="11" t="str">
        <f>VLOOKUP(B277,[1]高三上!$B:$L,11,0)</f>
        <v>陈国萍</v>
      </c>
      <c r="M277" s="11">
        <f t="shared" si="54"/>
        <v>92.937853107344637</v>
      </c>
      <c r="N277" s="11">
        <f t="shared" si="55"/>
        <v>316</v>
      </c>
      <c r="O277" s="11">
        <f>VLOOKUP(B277,[1]高二下!$B:$L,10,0)</f>
        <v>41.5</v>
      </c>
      <c r="P277" s="11" t="str">
        <f>VLOOKUP(B277,[1]高二下!$B:$L,11,0)</f>
        <v>陈国萍</v>
      </c>
      <c r="Q277" s="11">
        <f t="shared" si="56"/>
        <v>104.80225988700565</v>
      </c>
      <c r="R277" s="11">
        <f t="shared" si="57"/>
        <v>291</v>
      </c>
      <c r="S277" s="11">
        <f>VLOOKUP(B277,[1]高二上!$B:$L,10,0)</f>
        <v>43</v>
      </c>
      <c r="T277" s="11" t="str">
        <f>VLOOKUP(B277,[1]高二上!$B:$L,11,0)</f>
        <v>陈国萍</v>
      </c>
      <c r="U277" s="11">
        <f t="shared" si="58"/>
        <v>109.32203389830508</v>
      </c>
      <c r="V277" s="11">
        <f t="shared" si="59"/>
        <v>308</v>
      </c>
      <c r="W277" s="11">
        <f>VLOOKUP(B277,[1]高一下!$B:$L,10,0)</f>
        <v>24</v>
      </c>
      <c r="X277" s="11" t="str">
        <f>VLOOKUP(B277,[1]高一下!$B:$L,11,0)</f>
        <v>陈国萍</v>
      </c>
      <c r="Y277" s="11">
        <f t="shared" si="60"/>
        <v>102.82485875706215</v>
      </c>
      <c r="Z277" s="11">
        <f t="shared" si="61"/>
        <v>341</v>
      </c>
      <c r="AA277" s="11">
        <f>VLOOKUP(B277,[1]高一上!$B:$K,9,0)</f>
        <v>19.5</v>
      </c>
      <c r="AB277" s="11" t="str">
        <f>VLOOKUP(B277,[1]高一上!$B:$K,10,0)</f>
        <v>陈国萍</v>
      </c>
      <c r="AC277" s="11">
        <f t="shared" si="62"/>
        <v>95.480225988700568</v>
      </c>
      <c r="AD277" s="11">
        <f t="shared" si="63"/>
        <v>351</v>
      </c>
      <c r="AE277" s="11">
        <f>VLOOKUP(B277,[1]中考!$B:$I,8,0)</f>
        <v>54</v>
      </c>
      <c r="AF277" s="11">
        <f t="shared" si="64"/>
        <v>335</v>
      </c>
    </row>
    <row r="278" spans="1:32" x14ac:dyDescent="0.2">
      <c r="A278" s="2" t="s">
        <v>833</v>
      </c>
      <c r="B278" s="2" t="s">
        <v>834</v>
      </c>
      <c r="C278" s="1">
        <v>7</v>
      </c>
      <c r="D278" s="3" t="s">
        <v>9</v>
      </c>
      <c r="E278" s="4" t="s">
        <v>835</v>
      </c>
      <c r="F278" s="1">
        <v>429</v>
      </c>
      <c r="G278" s="13">
        <f>VLOOKUP(B278,'[1]高三下(高考)'!$B:$L,10,0)</f>
        <v>48</v>
      </c>
      <c r="H278" s="12" t="str">
        <f>VLOOKUP(B278,'[1]高三下(高考)'!$B:$L,11,0)</f>
        <v>陈国萍</v>
      </c>
      <c r="I278" s="15">
        <f t="shared" si="52"/>
        <v>81.920903954802256</v>
      </c>
      <c r="J278" s="11">
        <f t="shared" si="53"/>
        <v>305</v>
      </c>
      <c r="K278" s="11">
        <f>VLOOKUP(B278,[1]高三上!$B:$L,10,0)</f>
        <v>41.5</v>
      </c>
      <c r="L278" s="11" t="str">
        <f>VLOOKUP(B278,[1]高三上!$B:$L,11,0)</f>
        <v>陈国萍</v>
      </c>
      <c r="M278" s="11">
        <f t="shared" si="54"/>
        <v>120.33898305084746</v>
      </c>
      <c r="N278" s="11">
        <f t="shared" si="55"/>
        <v>241</v>
      </c>
      <c r="O278" s="11">
        <f>VLOOKUP(B278,[1]高二下!$B:$L,10,0)</f>
        <v>35.5</v>
      </c>
      <c r="P278" s="11" t="str">
        <f>VLOOKUP(B278,[1]高二下!$B:$L,11,0)</f>
        <v>陈国萍</v>
      </c>
      <c r="Q278" s="11">
        <f t="shared" si="56"/>
        <v>103.10734463276836</v>
      </c>
      <c r="R278" s="11">
        <f t="shared" si="57"/>
        <v>313</v>
      </c>
      <c r="S278" s="11">
        <f>VLOOKUP(B278,[1]高二上!$B:$L,10,0)</f>
        <v>38.5</v>
      </c>
      <c r="T278" s="11" t="str">
        <f>VLOOKUP(B278,[1]高二上!$B:$L,11,0)</f>
        <v>陈国萍</v>
      </c>
      <c r="U278" s="11">
        <f t="shared" si="58"/>
        <v>103.954802259887</v>
      </c>
      <c r="V278" s="11">
        <f t="shared" si="59"/>
        <v>324</v>
      </c>
      <c r="W278" s="11">
        <f>VLOOKUP(B278,[1]高一下!$B:$L,10,0)</f>
        <v>26.5</v>
      </c>
      <c r="X278" s="11" t="str">
        <f>VLOOKUP(B278,[1]高一下!$B:$L,11,0)</f>
        <v>陈国萍</v>
      </c>
      <c r="Y278" s="11">
        <f t="shared" si="60"/>
        <v>95.197740112994353</v>
      </c>
      <c r="Z278" s="11">
        <f t="shared" si="61"/>
        <v>338</v>
      </c>
      <c r="AA278" s="11">
        <f>VLOOKUP(B278,[1]高一上!$B:$K,9,0)</f>
        <v>34.5</v>
      </c>
      <c r="AB278" s="11" t="str">
        <f>VLOOKUP(B278,[1]高一上!$B:$K,10,0)</f>
        <v>李永会</v>
      </c>
      <c r="AC278" s="11">
        <f t="shared" si="62"/>
        <v>87.288135593220346</v>
      </c>
      <c r="AD278" s="11">
        <f t="shared" si="63"/>
        <v>321</v>
      </c>
      <c r="AE278" s="11">
        <f>VLOOKUP(B278,[1]中考!$B:$I,8,0)</f>
        <v>73</v>
      </c>
      <c r="AF278" s="11">
        <f t="shared" si="64"/>
        <v>276</v>
      </c>
    </row>
    <row r="279" spans="1:32" x14ac:dyDescent="0.2">
      <c r="A279" s="2" t="s">
        <v>836</v>
      </c>
      <c r="B279" s="2" t="s">
        <v>837</v>
      </c>
      <c r="C279" s="1">
        <v>7</v>
      </c>
      <c r="D279" s="3" t="s">
        <v>9</v>
      </c>
      <c r="E279" s="4" t="s">
        <v>838</v>
      </c>
      <c r="F279" s="1">
        <v>448</v>
      </c>
      <c r="G279" s="13">
        <f>VLOOKUP(B279,'[1]高三下(高考)'!$B:$L,10,0)</f>
        <v>56</v>
      </c>
      <c r="H279" s="12" t="str">
        <f>VLOOKUP(B279,'[1]高三下(高考)'!$B:$L,11,0)</f>
        <v>陈国萍</v>
      </c>
      <c r="I279" s="15">
        <f t="shared" si="52"/>
        <v>98.870056497175142</v>
      </c>
      <c r="J279" s="11">
        <f t="shared" si="53"/>
        <v>277</v>
      </c>
      <c r="K279" s="11">
        <f>VLOOKUP(B279,[1]高三上!$B:$L,10,0)</f>
        <v>35</v>
      </c>
      <c r="L279" s="11" t="str">
        <f>VLOOKUP(B279,[1]高三上!$B:$L,11,0)</f>
        <v>陈国萍</v>
      </c>
      <c r="M279" s="11">
        <f t="shared" si="54"/>
        <v>116.38418079096044</v>
      </c>
      <c r="N279" s="11">
        <f t="shared" si="55"/>
        <v>273</v>
      </c>
      <c r="O279" s="11">
        <f>VLOOKUP(B279,[1]高二下!$B:$L,10,0)</f>
        <v>32</v>
      </c>
      <c r="P279" s="11" t="str">
        <f>VLOOKUP(B279,[1]高二下!$B:$L,11,0)</f>
        <v>陈国萍</v>
      </c>
      <c r="Q279" s="11">
        <f t="shared" si="56"/>
        <v>85.593220338983045</v>
      </c>
      <c r="R279" s="11">
        <f t="shared" si="57"/>
        <v>331</v>
      </c>
      <c r="S279" s="11">
        <f>VLOOKUP(B279,[1]高二上!$B:$L,10,0)</f>
        <v>50</v>
      </c>
      <c r="T279" s="11" t="str">
        <f>VLOOKUP(B279,[1]高二上!$B:$L,11,0)</f>
        <v>陈国萍</v>
      </c>
      <c r="U279" s="11">
        <f t="shared" si="58"/>
        <v>107.62711864406779</v>
      </c>
      <c r="V279" s="11">
        <f t="shared" si="59"/>
        <v>280</v>
      </c>
      <c r="W279" s="11">
        <f>VLOOKUP(B279,[1]高一下!$B:$L,10,0)</f>
        <v>35.5</v>
      </c>
      <c r="X279" s="11" t="str">
        <f>VLOOKUP(B279,[1]高一下!$B:$L,11,0)</f>
        <v>陈国萍</v>
      </c>
      <c r="Y279" s="11">
        <f t="shared" si="60"/>
        <v>97.175141242937855</v>
      </c>
      <c r="Z279" s="11">
        <f t="shared" si="61"/>
        <v>307</v>
      </c>
      <c r="AA279" s="11">
        <f>VLOOKUP(B279,[1]高一上!$B:$K,9,0)</f>
        <v>39</v>
      </c>
      <c r="AB279" s="11" t="str">
        <f>VLOOKUP(B279,[1]高一上!$B:$K,10,0)</f>
        <v>李永会</v>
      </c>
      <c r="AC279" s="11">
        <f t="shared" si="62"/>
        <v>73.728813559322035</v>
      </c>
      <c r="AD279" s="11">
        <f t="shared" si="63"/>
        <v>297</v>
      </c>
      <c r="AE279" s="11">
        <f>VLOOKUP(B279,[1]中考!$B:$I,8,0)</f>
        <v>89</v>
      </c>
      <c r="AF279" s="11">
        <f t="shared" si="64"/>
        <v>204</v>
      </c>
    </row>
    <row r="280" spans="1:32" x14ac:dyDescent="0.2">
      <c r="A280" s="2" t="s">
        <v>839</v>
      </c>
      <c r="B280" s="2" t="s">
        <v>840</v>
      </c>
      <c r="C280" s="1">
        <v>7</v>
      </c>
      <c r="D280" s="3" t="s">
        <v>9</v>
      </c>
      <c r="E280" s="4" t="s">
        <v>841</v>
      </c>
      <c r="F280" s="1">
        <v>401</v>
      </c>
      <c r="G280" s="13">
        <f>VLOOKUP(B280,'[1]高三下(高考)'!$B:$L,10,0)</f>
        <v>46</v>
      </c>
      <c r="H280" s="12" t="str">
        <f>VLOOKUP(B280,'[1]高三下(高考)'!$B:$L,11,0)</f>
        <v>陈国萍</v>
      </c>
      <c r="I280" s="15">
        <f t="shared" si="52"/>
        <v>99.152542372881356</v>
      </c>
      <c r="J280" s="11">
        <f t="shared" si="53"/>
        <v>311</v>
      </c>
      <c r="K280" s="11">
        <f>VLOOKUP(B280,[1]高三上!$B:$L,10,0)</f>
        <v>30.5</v>
      </c>
      <c r="L280" s="11" t="str">
        <f>VLOOKUP(B280,[1]高三上!$B:$L,11,0)</f>
        <v>陈国萍</v>
      </c>
      <c r="M280" s="11">
        <f t="shared" si="54"/>
        <v>93.220338983050851</v>
      </c>
      <c r="N280" s="11">
        <f t="shared" si="55"/>
        <v>308</v>
      </c>
      <c r="O280" s="11">
        <f>VLOOKUP(B280,[1]高二下!$B:$L,10,0)</f>
        <v>42.5</v>
      </c>
      <c r="P280" s="11" t="str">
        <f>VLOOKUP(B280,[1]高二下!$B:$L,11,0)</f>
        <v>陈国萍</v>
      </c>
      <c r="Q280" s="11">
        <f t="shared" si="56"/>
        <v>87.853107344632775</v>
      </c>
      <c r="R280" s="11">
        <f t="shared" si="57"/>
        <v>284</v>
      </c>
      <c r="S280" s="11">
        <f>VLOOKUP(B280,[1]高二上!$B:$L,10,0)</f>
        <v>59</v>
      </c>
      <c r="T280" s="11" t="str">
        <f>VLOOKUP(B280,[1]高二上!$B:$L,11,0)</f>
        <v>陈国萍</v>
      </c>
      <c r="U280" s="11">
        <f t="shared" si="58"/>
        <v>96.045197740112997</v>
      </c>
      <c r="V280" s="11">
        <f t="shared" si="59"/>
        <v>241</v>
      </c>
      <c r="W280" s="11">
        <f>VLOOKUP(B280,[1]高一下!$B:$L,10,0)</f>
        <v>59.5</v>
      </c>
      <c r="X280" s="11" t="str">
        <f>VLOOKUP(B280,[1]高一下!$B:$L,11,0)</f>
        <v>陈国萍</v>
      </c>
      <c r="Y280" s="11">
        <f t="shared" si="60"/>
        <v>113.84180790960451</v>
      </c>
      <c r="Z280" s="11">
        <f t="shared" si="61"/>
        <v>227</v>
      </c>
      <c r="AA280" s="11">
        <f>VLOOKUP(B280,[1]高一上!$B:$K,9,0)</f>
        <v>43</v>
      </c>
      <c r="AB280" s="11" t="str">
        <f>VLOOKUP(B280,[1]高一上!$B:$K,10,0)</f>
        <v>陈国萍</v>
      </c>
      <c r="AC280" s="11">
        <f t="shared" si="62"/>
        <v>65.536723163841799</v>
      </c>
      <c r="AD280" s="11">
        <f t="shared" si="63"/>
        <v>276</v>
      </c>
      <c r="AE280" s="11">
        <f>VLOOKUP(B280,[1]中考!$B:$I,8,0)</f>
        <v>101</v>
      </c>
      <c r="AF280" s="11">
        <f t="shared" si="64"/>
        <v>154</v>
      </c>
    </row>
    <row r="281" spans="1:32" x14ac:dyDescent="0.2">
      <c r="A281" s="2" t="s">
        <v>842</v>
      </c>
      <c r="B281" s="2" t="s">
        <v>843</v>
      </c>
      <c r="C281" s="1">
        <v>7</v>
      </c>
      <c r="D281" s="3" t="s">
        <v>9</v>
      </c>
      <c r="E281" s="4" t="s">
        <v>844</v>
      </c>
      <c r="F281" s="1">
        <v>387</v>
      </c>
      <c r="G281" s="13">
        <f>VLOOKUP(B281,'[1]高三下(高考)'!$B:$L,10,0)</f>
        <v>55</v>
      </c>
      <c r="H281" s="12" t="str">
        <f>VLOOKUP(B281,'[1]高三下(高考)'!$B:$L,11,0)</f>
        <v>陈国萍</v>
      </c>
      <c r="I281" s="15">
        <f t="shared" si="52"/>
        <v>88.983050847457633</v>
      </c>
      <c r="J281" s="11">
        <f t="shared" si="53"/>
        <v>285</v>
      </c>
      <c r="K281" s="11">
        <f>VLOOKUP(B281,[1]高三上!$B:$L,10,0)</f>
        <v>39.5</v>
      </c>
      <c r="L281" s="11" t="str">
        <f>VLOOKUP(B281,[1]高三上!$B:$L,11,0)</f>
        <v>陈国萍</v>
      </c>
      <c r="M281" s="11">
        <f t="shared" si="54"/>
        <v>110.73446327683615</v>
      </c>
      <c r="N281" s="11">
        <f t="shared" si="55"/>
        <v>246</v>
      </c>
      <c r="O281" s="11">
        <f>VLOOKUP(B281,[1]高二下!$B:$L,10,0)</f>
        <v>42.5</v>
      </c>
      <c r="P281" s="11" t="str">
        <f>VLOOKUP(B281,[1]高二下!$B:$L,11,0)</f>
        <v>陈国萍</v>
      </c>
      <c r="Q281" s="11">
        <f t="shared" si="56"/>
        <v>105.93220338983051</v>
      </c>
      <c r="R281" s="11">
        <f t="shared" si="57"/>
        <v>284</v>
      </c>
      <c r="S281" s="11">
        <f>VLOOKUP(B281,[1]高二上!$B:$L,10,0)</f>
        <v>44</v>
      </c>
      <c r="T281" s="11" t="str">
        <f>VLOOKUP(B281,[1]高二上!$B:$L,11,0)</f>
        <v>陈国萍</v>
      </c>
      <c r="U281" s="11">
        <f t="shared" si="58"/>
        <v>91.807909604519779</v>
      </c>
      <c r="V281" s="11">
        <f t="shared" si="59"/>
        <v>305</v>
      </c>
      <c r="W281" s="11">
        <f>VLOOKUP(B281,[1]高一下!$B:$L,10,0)</f>
        <v>45.5</v>
      </c>
      <c r="X281" s="11" t="str">
        <f>VLOOKUP(B281,[1]高一下!$B:$L,11,0)</f>
        <v>陈国萍</v>
      </c>
      <c r="Y281" s="11">
        <f t="shared" si="60"/>
        <v>120.62146892655367</v>
      </c>
      <c r="Z281" s="11">
        <f t="shared" si="61"/>
        <v>276</v>
      </c>
      <c r="AA281" s="11">
        <f>VLOOKUP(B281,[1]高一上!$B:$K,9,0)</f>
        <v>20.5</v>
      </c>
      <c r="AB281" s="11" t="str">
        <f>VLOOKUP(B281,[1]高一上!$B:$K,10,0)</f>
        <v>张翠莲</v>
      </c>
      <c r="AC281" s="11">
        <f t="shared" si="62"/>
        <v>74.858757062146893</v>
      </c>
      <c r="AD281" s="11">
        <f t="shared" si="63"/>
        <v>349</v>
      </c>
      <c r="AE281" s="11">
        <f>VLOOKUP(B281,[1]中考!$B:$I,8,0)</f>
        <v>76</v>
      </c>
      <c r="AF281" s="11">
        <f t="shared" si="64"/>
        <v>260</v>
      </c>
    </row>
    <row r="282" spans="1:32" x14ac:dyDescent="0.2">
      <c r="A282" s="2" t="s">
        <v>845</v>
      </c>
      <c r="B282" s="2" t="s">
        <v>846</v>
      </c>
      <c r="C282" s="1">
        <v>7</v>
      </c>
      <c r="D282" s="3" t="s">
        <v>9</v>
      </c>
      <c r="E282" s="4" t="s">
        <v>847</v>
      </c>
      <c r="F282" s="1">
        <v>443</v>
      </c>
      <c r="G282" s="13">
        <f>VLOOKUP(B282,'[1]高三下(高考)'!$B:$L,10,0)</f>
        <v>89</v>
      </c>
      <c r="H282" s="12" t="str">
        <f>VLOOKUP(B282,'[1]高三下(高考)'!$B:$L,11,0)</f>
        <v>陈国萍</v>
      </c>
      <c r="I282" s="15">
        <f t="shared" si="52"/>
        <v>97.740112994350284</v>
      </c>
      <c r="J282" s="11">
        <f t="shared" si="53"/>
        <v>166</v>
      </c>
      <c r="K282" s="11">
        <f>VLOOKUP(B282,[1]高三上!$B:$L,10,0)</f>
        <v>61.5</v>
      </c>
      <c r="L282" s="11" t="str">
        <f>VLOOKUP(B282,[1]高三上!$B:$L,11,0)</f>
        <v>陈国萍</v>
      </c>
      <c r="M282" s="11">
        <f t="shared" si="54"/>
        <v>104.80225988700565</v>
      </c>
      <c r="N282" s="11">
        <f t="shared" si="55"/>
        <v>158</v>
      </c>
      <c r="O282" s="11">
        <f>VLOOKUP(B282,[1]高二下!$B:$L,10,0)</f>
        <v>69</v>
      </c>
      <c r="P282" s="11" t="str">
        <f>VLOOKUP(B282,[1]高二下!$B:$L,11,0)</f>
        <v>陈国萍</v>
      </c>
      <c r="Q282" s="11">
        <f t="shared" si="56"/>
        <v>102.82485875706215</v>
      </c>
      <c r="R282" s="11">
        <f t="shared" si="57"/>
        <v>175</v>
      </c>
      <c r="S282" s="11">
        <f>VLOOKUP(B282,[1]高二上!$B:$L,10,0)</f>
        <v>69.5</v>
      </c>
      <c r="T282" s="11" t="str">
        <f>VLOOKUP(B282,[1]高二上!$B:$L,11,0)</f>
        <v>陈国萍</v>
      </c>
      <c r="U282" s="11">
        <f t="shared" si="58"/>
        <v>105.08474576271186</v>
      </c>
      <c r="V282" s="11">
        <f t="shared" si="59"/>
        <v>185</v>
      </c>
      <c r="W282" s="11">
        <f>VLOOKUP(B282,[1]高一下!$B:$L,10,0)</f>
        <v>64.5</v>
      </c>
      <c r="X282" s="11" t="str">
        <f>VLOOKUP(B282,[1]高一下!$B:$L,11,0)</f>
        <v>陈国萍</v>
      </c>
      <c r="Y282" s="11">
        <f t="shared" si="60"/>
        <v>123.16384180790961</v>
      </c>
      <c r="Z282" s="11">
        <f t="shared" si="61"/>
        <v>203</v>
      </c>
      <c r="AA282" s="11">
        <f>VLOOKUP(B282,[1]高一上!$B:$K,9,0)</f>
        <v>41.5</v>
      </c>
      <c r="AB282" s="11" t="str">
        <f>VLOOKUP(B282,[1]高一上!$B:$K,10,0)</f>
        <v>陈国萍</v>
      </c>
      <c r="AC282" s="11">
        <f t="shared" si="62"/>
        <v>80.225988700564969</v>
      </c>
      <c r="AD282" s="11">
        <f t="shared" si="63"/>
        <v>285</v>
      </c>
      <c r="AE282" s="11">
        <f>VLOOKUP(B282,[1]中考!$B:$I,8,0)</f>
        <v>87</v>
      </c>
      <c r="AF282" s="11">
        <f t="shared" si="64"/>
        <v>215</v>
      </c>
    </row>
    <row r="283" spans="1:32" x14ac:dyDescent="0.2">
      <c r="A283" s="2" t="s">
        <v>848</v>
      </c>
      <c r="B283" s="2" t="s">
        <v>849</v>
      </c>
      <c r="C283" s="1">
        <v>7</v>
      </c>
      <c r="D283" s="3" t="s">
        <v>9</v>
      </c>
      <c r="E283" s="4" t="s">
        <v>850</v>
      </c>
      <c r="F283" s="1">
        <v>398</v>
      </c>
      <c r="G283" s="13">
        <f>VLOOKUP(B283,'[1]高三下(高考)'!$B:$L,10,0)</f>
        <v>28</v>
      </c>
      <c r="H283" s="12" t="str">
        <f>VLOOKUP(B283,'[1]高三下(高考)'!$B:$L,11,0)</f>
        <v>陈国萍</v>
      </c>
      <c r="I283" s="15">
        <f t="shared" si="52"/>
        <v>91.525423728813564</v>
      </c>
      <c r="J283" s="11">
        <f t="shared" si="53"/>
        <v>346</v>
      </c>
      <c r="K283" s="11">
        <f>VLOOKUP(B283,[1]高三上!$B:$L,10,0)</f>
        <v>29</v>
      </c>
      <c r="L283" s="11" t="str">
        <f>VLOOKUP(B283,[1]高三上!$B:$L,11,0)</f>
        <v>陈国萍</v>
      </c>
      <c r="M283" s="11">
        <f t="shared" si="54"/>
        <v>95.197740112994353</v>
      </c>
      <c r="N283" s="11">
        <f t="shared" si="55"/>
        <v>316</v>
      </c>
      <c r="O283" s="11">
        <f>VLOOKUP(B283,[1]高二下!$B:$L,10,0)</f>
        <v>39.5</v>
      </c>
      <c r="P283" s="11" t="str">
        <f>VLOOKUP(B283,[1]高二下!$B:$L,11,0)</f>
        <v>陈国萍</v>
      </c>
      <c r="Q283" s="11">
        <f t="shared" si="56"/>
        <v>112.71186440677965</v>
      </c>
      <c r="R283" s="11">
        <f t="shared" si="57"/>
        <v>299</v>
      </c>
      <c r="S283" s="11">
        <f>VLOOKUP(B283,[1]高二上!$B:$L,10,0)</f>
        <v>27</v>
      </c>
      <c r="T283" s="11" t="str">
        <f>VLOOKUP(B283,[1]高二上!$B:$L,11,0)</f>
        <v>陈国萍</v>
      </c>
      <c r="U283" s="11">
        <f t="shared" si="58"/>
        <v>95.762711864406782</v>
      </c>
      <c r="V283" s="11">
        <f t="shared" si="59"/>
        <v>344</v>
      </c>
      <c r="W283" s="11">
        <f>VLOOKUP(B283,[1]高一下!$B:$L,10,0)</f>
        <v>30</v>
      </c>
      <c r="X283" s="11" t="str">
        <f>VLOOKUP(B283,[1]高一下!$B:$L,11,0)</f>
        <v>陈国萍</v>
      </c>
      <c r="Y283" s="11">
        <f t="shared" si="60"/>
        <v>105.08474576271186</v>
      </c>
      <c r="Z283" s="11">
        <f t="shared" si="61"/>
        <v>329</v>
      </c>
      <c r="AA283" s="11">
        <f>VLOOKUP(B283,[1]高一上!$B:$K,9,0)</f>
        <v>22.5</v>
      </c>
      <c r="AB283" s="11" t="str">
        <f>VLOOKUP(B283,[1]高一上!$B:$K,10,0)</f>
        <v>陈国萍</v>
      </c>
      <c r="AC283" s="11">
        <f t="shared" si="62"/>
        <v>98.870056497175142</v>
      </c>
      <c r="AD283" s="11">
        <f t="shared" si="63"/>
        <v>347</v>
      </c>
      <c r="AE283" s="11">
        <f>VLOOKUP(B283,[1]中考!$B:$I,8,0)</f>
        <v>45</v>
      </c>
      <c r="AF283" s="11">
        <f t="shared" si="64"/>
        <v>343</v>
      </c>
    </row>
    <row r="284" spans="1:32" x14ac:dyDescent="0.2">
      <c r="A284" s="2" t="s">
        <v>851</v>
      </c>
      <c r="B284" s="2" t="s">
        <v>852</v>
      </c>
      <c r="C284" s="1">
        <v>7</v>
      </c>
      <c r="D284" s="3" t="s">
        <v>9</v>
      </c>
      <c r="E284" s="4" t="s">
        <v>853</v>
      </c>
      <c r="F284" s="1">
        <v>409</v>
      </c>
      <c r="G284" s="13">
        <f>VLOOKUP(B284,'[1]高三下(高考)'!$B:$L,10,0)</f>
        <v>51</v>
      </c>
      <c r="H284" s="12" t="str">
        <f>VLOOKUP(B284,'[1]高三下(高考)'!$B:$L,11,0)</f>
        <v>陈国萍</v>
      </c>
      <c r="I284" s="15">
        <f t="shared" si="52"/>
        <v>107.90960451977401</v>
      </c>
      <c r="J284" s="11">
        <f t="shared" si="53"/>
        <v>299</v>
      </c>
      <c r="K284" s="11">
        <f>VLOOKUP(B284,[1]高三上!$B:$L,10,0)</f>
        <v>26.5</v>
      </c>
      <c r="L284" s="11" t="str">
        <f>VLOOKUP(B284,[1]高三上!$B:$L,11,0)</f>
        <v>陈国萍</v>
      </c>
      <c r="M284" s="11">
        <f t="shared" si="54"/>
        <v>98.870056497175142</v>
      </c>
      <c r="N284" s="11">
        <f t="shared" si="55"/>
        <v>327</v>
      </c>
      <c r="O284" s="11">
        <f>VLOOKUP(B284,[1]高二下!$B:$L,10,0)</f>
        <v>33.5</v>
      </c>
      <c r="P284" s="11" t="str">
        <f>VLOOKUP(B284,[1]高二下!$B:$L,11,0)</f>
        <v>陈国萍</v>
      </c>
      <c r="Q284" s="11">
        <f t="shared" si="56"/>
        <v>91.24293785310735</v>
      </c>
      <c r="R284" s="11">
        <f t="shared" si="57"/>
        <v>323</v>
      </c>
      <c r="S284" s="11">
        <f>VLOOKUP(B284,[1]高二上!$B:$L,10,0)</f>
        <v>47.5</v>
      </c>
      <c r="T284" s="11" t="str">
        <f>VLOOKUP(B284,[1]高二上!$B:$L,11,0)</f>
        <v>陈国萍</v>
      </c>
      <c r="U284" s="11">
        <f t="shared" si="58"/>
        <v>90.112994350282491</v>
      </c>
      <c r="V284" s="11">
        <f t="shared" si="59"/>
        <v>292</v>
      </c>
      <c r="W284" s="11">
        <f>VLOOKUP(B284,[1]高一下!$B:$L,10,0)</f>
        <v>51.5</v>
      </c>
      <c r="X284" s="11" t="str">
        <f>VLOOKUP(B284,[1]高一下!$B:$L,11,0)</f>
        <v>陈国萍</v>
      </c>
      <c r="Y284" s="11">
        <f t="shared" si="60"/>
        <v>84.463276836158187</v>
      </c>
      <c r="Z284" s="11">
        <f t="shared" si="61"/>
        <v>257</v>
      </c>
      <c r="AA284" s="11">
        <f>VLOOKUP(B284,[1]高一上!$B:$K,9,0)</f>
        <v>55</v>
      </c>
      <c r="AB284" s="11" t="str">
        <f>VLOOKUP(B284,[1]高一上!$B:$K,10,0)</f>
        <v>张翠莲</v>
      </c>
      <c r="AC284" s="11">
        <f t="shared" si="62"/>
        <v>118.92655367231639</v>
      </c>
      <c r="AD284" s="11">
        <f t="shared" si="63"/>
        <v>202</v>
      </c>
      <c r="AE284" s="11">
        <f>VLOOKUP(B284,[1]中考!$B:$I,8,0)</f>
        <v>74</v>
      </c>
      <c r="AF284" s="11">
        <f t="shared" si="64"/>
        <v>269</v>
      </c>
    </row>
    <row r="285" spans="1:32" x14ac:dyDescent="0.2">
      <c r="A285" s="2" t="s">
        <v>854</v>
      </c>
      <c r="B285" s="2" t="s">
        <v>855</v>
      </c>
      <c r="C285" s="1">
        <v>7</v>
      </c>
      <c r="D285" s="3" t="s">
        <v>9</v>
      </c>
      <c r="E285" s="4" t="s">
        <v>856</v>
      </c>
      <c r="F285" s="1">
        <v>398</v>
      </c>
      <c r="G285" s="13">
        <f>VLOOKUP(B285,'[1]高三下(高考)'!$B:$L,10,0)</f>
        <v>64</v>
      </c>
      <c r="H285" s="12" t="str">
        <f>VLOOKUP(B285,'[1]高三下(高考)'!$B:$L,11,0)</f>
        <v>陈国萍</v>
      </c>
      <c r="I285" s="15">
        <f t="shared" si="52"/>
        <v>100</v>
      </c>
      <c r="J285" s="11">
        <f t="shared" si="53"/>
        <v>256</v>
      </c>
      <c r="K285" s="11">
        <f>VLOOKUP(B285,[1]高三上!$B:$L,10,0)</f>
        <v>38</v>
      </c>
      <c r="L285" s="11" t="str">
        <f>VLOOKUP(B285,[1]高三上!$B:$L,11,0)</f>
        <v>陈国萍</v>
      </c>
      <c r="M285" s="11">
        <f t="shared" si="54"/>
        <v>117.2316384180791</v>
      </c>
      <c r="N285" s="11">
        <f t="shared" si="55"/>
        <v>256</v>
      </c>
      <c r="O285" s="11">
        <f>VLOOKUP(B285,[1]高二下!$B:$L,10,0)</f>
        <v>35</v>
      </c>
      <c r="P285" s="11" t="str">
        <f>VLOOKUP(B285,[1]高二下!$B:$L,11,0)</f>
        <v>陈国萍</v>
      </c>
      <c r="Q285" s="11">
        <f t="shared" si="56"/>
        <v>97.457627118644069</v>
      </c>
      <c r="R285" s="11">
        <f t="shared" si="57"/>
        <v>317</v>
      </c>
      <c r="S285" s="11">
        <f>VLOOKUP(B285,[1]高二上!$B:$L,10,0)</f>
        <v>43</v>
      </c>
      <c r="T285" s="11" t="str">
        <f>VLOOKUP(B285,[1]高二上!$B:$L,11,0)</f>
        <v>陈国萍</v>
      </c>
      <c r="U285" s="11">
        <f t="shared" si="58"/>
        <v>91.807909604519779</v>
      </c>
      <c r="V285" s="11">
        <f t="shared" si="59"/>
        <v>308</v>
      </c>
      <c r="W285" s="11">
        <f>VLOOKUP(B285,[1]高一下!$B:$L,10,0)</f>
        <v>44.5</v>
      </c>
      <c r="X285" s="11" t="str">
        <f>VLOOKUP(B285,[1]高一下!$B:$L,11,0)</f>
        <v>陈国萍</v>
      </c>
      <c r="Y285" s="11">
        <f t="shared" si="60"/>
        <v>111.29943502824858</v>
      </c>
      <c r="Z285" s="11">
        <f t="shared" si="61"/>
        <v>279</v>
      </c>
      <c r="AA285" s="11">
        <f>VLOOKUP(B285,[1]高一上!$B:$K,9,0)</f>
        <v>35</v>
      </c>
      <c r="AB285" s="11" t="str">
        <f>VLOOKUP(B285,[1]高一上!$B:$K,10,0)</f>
        <v>田维婷</v>
      </c>
      <c r="AC285" s="11">
        <f t="shared" si="62"/>
        <v>73.163841807909606</v>
      </c>
      <c r="AD285" s="11">
        <f t="shared" si="63"/>
        <v>319</v>
      </c>
      <c r="AE285" s="11">
        <f>VLOOKUP(B285,[1]中考!$B:$I,8,0)</f>
        <v>85</v>
      </c>
      <c r="AF285" s="11">
        <f t="shared" si="64"/>
        <v>224</v>
      </c>
    </row>
    <row r="286" spans="1:32" x14ac:dyDescent="0.2">
      <c r="A286" s="2" t="s">
        <v>857</v>
      </c>
      <c r="B286" s="2" t="s">
        <v>858</v>
      </c>
      <c r="C286" s="1">
        <v>7</v>
      </c>
      <c r="D286" s="3" t="s">
        <v>9</v>
      </c>
      <c r="E286" s="4" t="s">
        <v>859</v>
      </c>
      <c r="F286" s="1">
        <v>397</v>
      </c>
      <c r="G286" s="13">
        <f>VLOOKUP(B286,'[1]高三下(高考)'!$B:$L,10,0)</f>
        <v>91</v>
      </c>
      <c r="H286" s="12" t="str">
        <f>VLOOKUP(B286,'[1]高三下(高考)'!$B:$L,11,0)</f>
        <v>陈国萍</v>
      </c>
      <c r="I286" s="15">
        <f t="shared" si="52"/>
        <v>108.47457627118644</v>
      </c>
      <c r="J286" s="11">
        <f t="shared" si="53"/>
        <v>157</v>
      </c>
      <c r="K286" s="11">
        <f>VLOOKUP(B286,[1]高三上!$B:$L,10,0)</f>
        <v>55</v>
      </c>
      <c r="L286" s="11" t="str">
        <f>VLOOKUP(B286,[1]高三上!$B:$L,11,0)</f>
        <v>陈国萍</v>
      </c>
      <c r="M286" s="11">
        <f t="shared" si="54"/>
        <v>90.677966101694921</v>
      </c>
      <c r="N286" s="11">
        <f t="shared" si="55"/>
        <v>187</v>
      </c>
      <c r="O286" s="11">
        <f>VLOOKUP(B286,[1]高二下!$B:$L,10,0)</f>
        <v>74.5</v>
      </c>
      <c r="P286" s="11" t="str">
        <f>VLOOKUP(B286,[1]高二下!$B:$L,11,0)</f>
        <v>陈国萍</v>
      </c>
      <c r="Q286" s="11">
        <f t="shared" si="56"/>
        <v>96.327683615819211</v>
      </c>
      <c r="R286" s="11">
        <f t="shared" si="57"/>
        <v>154</v>
      </c>
      <c r="S286" s="11">
        <f>VLOOKUP(B286,[1]高二上!$B:$L,10,0)</f>
        <v>80</v>
      </c>
      <c r="T286" s="11" t="str">
        <f>VLOOKUP(B286,[1]高二上!$B:$L,11,0)</f>
        <v>陈国萍</v>
      </c>
      <c r="U286" s="11">
        <f t="shared" si="58"/>
        <v>111.29943502824858</v>
      </c>
      <c r="V286" s="11">
        <f t="shared" si="59"/>
        <v>141</v>
      </c>
      <c r="W286" s="11">
        <f>VLOOKUP(B286,[1]高一下!$B:$L,10,0)</f>
        <v>69</v>
      </c>
      <c r="X286" s="11" t="str">
        <f>VLOOKUP(B286,[1]高一下!$B:$L,11,0)</f>
        <v>陈国萍</v>
      </c>
      <c r="Y286" s="11">
        <f t="shared" si="60"/>
        <v>81.355932203389827</v>
      </c>
      <c r="Z286" s="11">
        <f t="shared" si="61"/>
        <v>181</v>
      </c>
      <c r="AA286" s="11">
        <f>VLOOKUP(B286,[1]高一上!$B:$K,9,0)</f>
        <v>70</v>
      </c>
      <c r="AB286" s="11" t="str">
        <f>VLOOKUP(B286,[1]高一上!$B:$K,10,0)</f>
        <v>熊湾</v>
      </c>
      <c r="AC286" s="11">
        <f t="shared" si="62"/>
        <v>104.23728813559322</v>
      </c>
      <c r="AD286" s="11">
        <f t="shared" si="63"/>
        <v>115</v>
      </c>
      <c r="AE286" s="11">
        <f>VLOOKUP(B286,[1]中考!$B:$I,8,0)</f>
        <v>106</v>
      </c>
      <c r="AF286" s="11">
        <f t="shared" si="64"/>
        <v>130</v>
      </c>
    </row>
    <row r="287" spans="1:32" x14ac:dyDescent="0.2">
      <c r="A287" s="2" t="s">
        <v>860</v>
      </c>
      <c r="B287" s="2" t="s">
        <v>861</v>
      </c>
      <c r="C287" s="1">
        <v>7</v>
      </c>
      <c r="D287" s="3" t="s">
        <v>9</v>
      </c>
      <c r="E287" s="4" t="s">
        <v>862</v>
      </c>
      <c r="F287" s="1">
        <v>394</v>
      </c>
      <c r="G287" s="13">
        <f>VLOOKUP(B287,'[1]高三下(高考)'!$B:$L,10,0)</f>
        <v>38</v>
      </c>
      <c r="H287" s="12" t="str">
        <f>VLOOKUP(B287,'[1]高三下(高考)'!$B:$L,11,0)</f>
        <v>陈国萍</v>
      </c>
      <c r="I287" s="15">
        <f t="shared" si="52"/>
        <v>100</v>
      </c>
      <c r="J287" s="11">
        <f t="shared" si="53"/>
        <v>328</v>
      </c>
      <c r="K287" s="11">
        <f>VLOOKUP(B287,[1]高三上!$B:$L,10,0)</f>
        <v>0</v>
      </c>
      <c r="L287" s="11" t="str">
        <f>VLOOKUP(B287,[1]高三上!$B:$L,11,0)</f>
        <v>陈国萍</v>
      </c>
      <c r="M287" s="11">
        <f t="shared" si="54"/>
        <v>100</v>
      </c>
      <c r="N287" s="11">
        <f t="shared" si="55"/>
        <v>344</v>
      </c>
      <c r="O287" s="11">
        <f>VLOOKUP(B287,[1]高二下!$B:$L,10,0)</f>
        <v>36.5</v>
      </c>
      <c r="P287" s="11" t="str">
        <f>VLOOKUP(B287,[1]高二下!$B:$L,11,0)</f>
        <v>陈国萍</v>
      </c>
      <c r="Q287" s="11">
        <f t="shared" si="56"/>
        <v>101.69491525423729</v>
      </c>
      <c r="R287" s="11">
        <f t="shared" si="57"/>
        <v>309</v>
      </c>
      <c r="S287" s="11">
        <f>VLOOKUP(B287,[1]高二上!$B:$L,10,0)</f>
        <v>41.5</v>
      </c>
      <c r="T287" s="11" t="str">
        <f>VLOOKUP(B287,[1]高二上!$B:$L,11,0)</f>
        <v>陈国萍</v>
      </c>
      <c r="U287" s="11">
        <f t="shared" si="58"/>
        <v>103.954802259887</v>
      </c>
      <c r="V287" s="11">
        <f t="shared" si="59"/>
        <v>315</v>
      </c>
      <c r="W287" s="11">
        <f>VLOOKUP(B287,[1]高一下!$B:$L,10,0)</f>
        <v>30</v>
      </c>
      <c r="X287" s="11" t="str">
        <f>VLOOKUP(B287,[1]高一下!$B:$L,11,0)</f>
        <v>陈国萍</v>
      </c>
      <c r="Y287" s="11">
        <f t="shared" si="60"/>
        <v>98.870056497175142</v>
      </c>
      <c r="Z287" s="11">
        <f t="shared" si="61"/>
        <v>329</v>
      </c>
      <c r="AA287" s="11">
        <f>VLOOKUP(B287,[1]高一上!$B:$K,9,0)</f>
        <v>31</v>
      </c>
      <c r="AB287" s="11" t="str">
        <f>VLOOKUP(B287,[1]高一上!$B:$K,10,0)</f>
        <v>李永会</v>
      </c>
      <c r="AC287" s="11">
        <f t="shared" si="62"/>
        <v>100</v>
      </c>
      <c r="AD287" s="11">
        <f t="shared" si="63"/>
        <v>325</v>
      </c>
      <c r="AE287" s="11">
        <f>VLOOKUP(B287,[1]中考!$B:$I,8,0)</f>
        <v>0</v>
      </c>
      <c r="AF287" s="11">
        <f t="shared" si="64"/>
        <v>345</v>
      </c>
    </row>
    <row r="288" spans="1:32" x14ac:dyDescent="0.2">
      <c r="A288" s="2" t="s">
        <v>863</v>
      </c>
      <c r="B288" s="2" t="s">
        <v>864</v>
      </c>
      <c r="C288" s="1">
        <v>7</v>
      </c>
      <c r="D288" s="3" t="s">
        <v>9</v>
      </c>
      <c r="E288" s="4" t="s">
        <v>865</v>
      </c>
      <c r="F288" s="1">
        <v>382</v>
      </c>
      <c r="G288" s="13">
        <f>VLOOKUP(B288,'[1]高三下(高考)'!$B:$L,10,0)</f>
        <v>42</v>
      </c>
      <c r="H288" s="12" t="str">
        <f>VLOOKUP(B288,'[1]高三下(高考)'!$B:$L,11,0)</f>
        <v>陈国萍</v>
      </c>
      <c r="I288" s="15">
        <f t="shared" si="52"/>
        <v>89.548022598870062</v>
      </c>
      <c r="J288" s="11">
        <f t="shared" si="53"/>
        <v>319</v>
      </c>
      <c r="K288" s="11">
        <f>VLOOKUP(B288,[1]高三上!$B:$L,10,0)</f>
        <v>33</v>
      </c>
      <c r="L288" s="11" t="str">
        <f>VLOOKUP(B288,[1]高三上!$B:$L,11,0)</f>
        <v>陈国萍</v>
      </c>
      <c r="M288" s="11">
        <f t="shared" si="54"/>
        <v>112.71186440677965</v>
      </c>
      <c r="N288" s="11">
        <f t="shared" si="55"/>
        <v>282</v>
      </c>
      <c r="O288" s="11">
        <f>VLOOKUP(B288,[1]高二下!$B:$L,10,0)</f>
        <v>33</v>
      </c>
      <c r="P288" s="11" t="str">
        <f>VLOOKUP(B288,[1]高二下!$B:$L,11,0)</f>
        <v>陈国萍</v>
      </c>
      <c r="Q288" s="11">
        <f t="shared" si="56"/>
        <v>78.813559322033896</v>
      </c>
      <c r="R288" s="11">
        <f t="shared" si="57"/>
        <v>327</v>
      </c>
      <c r="S288" s="11">
        <f>VLOOKUP(B288,[1]高二上!$B:$L,10,0)</f>
        <v>56</v>
      </c>
      <c r="T288" s="11" t="str">
        <f>VLOOKUP(B288,[1]高二上!$B:$L,11,0)</f>
        <v>陈国萍</v>
      </c>
      <c r="U288" s="11">
        <f t="shared" si="58"/>
        <v>110.73446327683615</v>
      </c>
      <c r="V288" s="11">
        <f t="shared" si="59"/>
        <v>252</v>
      </c>
      <c r="W288" s="11">
        <f>VLOOKUP(B288,[1]高一下!$B:$L,10,0)</f>
        <v>40.5</v>
      </c>
      <c r="X288" s="11" t="str">
        <f>VLOOKUP(B288,[1]高一下!$B:$L,11,0)</f>
        <v>陈国萍</v>
      </c>
      <c r="Y288" s="11">
        <f t="shared" si="60"/>
        <v>109.88700564971751</v>
      </c>
      <c r="Z288" s="11">
        <f t="shared" si="61"/>
        <v>290</v>
      </c>
      <c r="AA288" s="11">
        <f>VLOOKUP(B288,[1]高一上!$B:$K,9,0)</f>
        <v>31</v>
      </c>
      <c r="AB288" s="11" t="str">
        <f>VLOOKUP(B288,[1]高一上!$B:$K,10,0)</f>
        <v>张翠莲</v>
      </c>
      <c r="AC288" s="11">
        <f t="shared" si="62"/>
        <v>94.915254237288138</v>
      </c>
      <c r="AD288" s="11">
        <f t="shared" si="63"/>
        <v>325</v>
      </c>
      <c r="AE288" s="11">
        <f>VLOOKUP(B288,[1]中考!$B:$I,8,0)</f>
        <v>66</v>
      </c>
      <c r="AF288" s="11">
        <f t="shared" si="64"/>
        <v>307</v>
      </c>
    </row>
    <row r="289" spans="1:32" x14ac:dyDescent="0.2">
      <c r="A289" s="2" t="s">
        <v>866</v>
      </c>
      <c r="B289" s="2" t="s">
        <v>867</v>
      </c>
      <c r="C289" s="1">
        <v>7</v>
      </c>
      <c r="D289" s="3" t="s">
        <v>9</v>
      </c>
      <c r="E289" s="4" t="s">
        <v>159</v>
      </c>
      <c r="F289" s="1">
        <v>381</v>
      </c>
      <c r="G289" s="13">
        <f>VLOOKUP(B289,'[1]高三下(高考)'!$B:$L,10,0)</f>
        <v>34</v>
      </c>
      <c r="H289" s="12" t="str">
        <f>VLOOKUP(B289,'[1]高三下(高考)'!$B:$L,11,0)</f>
        <v>陈国萍</v>
      </c>
      <c r="I289" s="15">
        <f t="shared" si="52"/>
        <v>97.740112994350284</v>
      </c>
      <c r="J289" s="11">
        <f t="shared" si="53"/>
        <v>335</v>
      </c>
      <c r="K289" s="11">
        <f>VLOOKUP(B289,[1]高三上!$B:$L,10,0)</f>
        <v>26.5</v>
      </c>
      <c r="L289" s="11" t="str">
        <f>VLOOKUP(B289,[1]高三上!$B:$L,11,0)</f>
        <v>陈国萍</v>
      </c>
      <c r="M289" s="11">
        <f t="shared" si="54"/>
        <v>105.36723163841808</v>
      </c>
      <c r="N289" s="11">
        <f t="shared" si="55"/>
        <v>327</v>
      </c>
      <c r="O289" s="11">
        <f>VLOOKUP(B289,[1]高二下!$B:$L,10,0)</f>
        <v>19</v>
      </c>
      <c r="P289" s="11" t="str">
        <f>VLOOKUP(B289,[1]高二下!$B:$L,11,0)</f>
        <v>陈国萍</v>
      </c>
      <c r="Q289" s="11">
        <f t="shared" si="56"/>
        <v>93.78531073446328</v>
      </c>
      <c r="R289" s="11">
        <f t="shared" si="57"/>
        <v>346</v>
      </c>
      <c r="S289" s="11">
        <f>VLOOKUP(B289,[1]高二上!$B:$L,10,0)</f>
        <v>38.5</v>
      </c>
      <c r="T289" s="11" t="str">
        <f>VLOOKUP(B289,[1]高二上!$B:$L,11,0)</f>
        <v>陈国萍</v>
      </c>
      <c r="U289" s="11">
        <f t="shared" si="58"/>
        <v>97.740112994350284</v>
      </c>
      <c r="V289" s="11">
        <f t="shared" si="59"/>
        <v>324</v>
      </c>
      <c r="W289" s="11">
        <f>VLOOKUP(B289,[1]高一下!$B:$L,10,0)</f>
        <v>34.5</v>
      </c>
      <c r="X289" s="11" t="str">
        <f>VLOOKUP(B289,[1]高一下!$B:$L,11,0)</f>
        <v>陈国萍</v>
      </c>
      <c r="Y289" s="11">
        <f t="shared" si="60"/>
        <v>105.64971751412429</v>
      </c>
      <c r="Z289" s="11">
        <f t="shared" si="61"/>
        <v>316</v>
      </c>
      <c r="AA289" s="11">
        <f>VLOOKUP(B289,[1]高一上!$B:$K,9,0)</f>
        <v>28</v>
      </c>
      <c r="AB289" s="11" t="str">
        <f>VLOOKUP(B289,[1]高一上!$B:$K,10,0)</f>
        <v>张翠莲</v>
      </c>
      <c r="AC289" s="11">
        <f t="shared" si="62"/>
        <v>90.395480225988706</v>
      </c>
      <c r="AD289" s="11">
        <f t="shared" si="63"/>
        <v>336</v>
      </c>
      <c r="AE289" s="11">
        <f>VLOOKUP(B289,[1]中考!$B:$I,8,0)</f>
        <v>67</v>
      </c>
      <c r="AF289" s="11">
        <f t="shared" si="64"/>
        <v>302</v>
      </c>
    </row>
    <row r="290" spans="1:32" x14ac:dyDescent="0.2">
      <c r="A290" s="2" t="s">
        <v>868</v>
      </c>
      <c r="B290" s="2" t="s">
        <v>869</v>
      </c>
      <c r="C290" s="1">
        <v>7</v>
      </c>
      <c r="D290" s="3" t="s">
        <v>9</v>
      </c>
      <c r="E290" s="4" t="s">
        <v>870</v>
      </c>
      <c r="F290" s="1">
        <v>355</v>
      </c>
      <c r="G290" s="13">
        <f>VLOOKUP(B290,'[1]高三下(高考)'!$B:$L,10,0)</f>
        <v>54</v>
      </c>
      <c r="H290" s="12" t="str">
        <f>VLOOKUP(B290,'[1]高三下(高考)'!$B:$L,11,0)</f>
        <v>陈国萍</v>
      </c>
      <c r="I290" s="15">
        <f t="shared" si="52"/>
        <v>106.49717514124293</v>
      </c>
      <c r="J290" s="11">
        <f t="shared" si="53"/>
        <v>288</v>
      </c>
      <c r="K290" s="11">
        <f>VLOOKUP(B290,[1]高三上!$B:$L,10,0)</f>
        <v>30</v>
      </c>
      <c r="L290" s="11" t="str">
        <f>VLOOKUP(B290,[1]高三上!$B:$L,11,0)</f>
        <v>陈国萍</v>
      </c>
      <c r="M290" s="11">
        <f t="shared" si="54"/>
        <v>95.197740112994353</v>
      </c>
      <c r="N290" s="11">
        <f t="shared" si="55"/>
        <v>311</v>
      </c>
      <c r="O290" s="11">
        <f>VLOOKUP(B290,[1]高二下!$B:$L,10,0)</f>
        <v>41</v>
      </c>
      <c r="P290" s="11" t="str">
        <f>VLOOKUP(B290,[1]高二下!$B:$L,11,0)</f>
        <v>陈国萍</v>
      </c>
      <c r="Q290" s="11">
        <f t="shared" si="56"/>
        <v>99.435028248587571</v>
      </c>
      <c r="R290" s="11">
        <f t="shared" si="57"/>
        <v>294</v>
      </c>
      <c r="S290" s="11">
        <f>VLOOKUP(B290,[1]高二上!$B:$L,10,0)</f>
        <v>47.5</v>
      </c>
      <c r="T290" s="11" t="str">
        <f>VLOOKUP(B290,[1]高二上!$B:$L,11,0)</f>
        <v>陈国萍</v>
      </c>
      <c r="U290" s="11">
        <f t="shared" si="58"/>
        <v>105.93220338983051</v>
      </c>
      <c r="V290" s="11">
        <f t="shared" si="59"/>
        <v>292</v>
      </c>
      <c r="W290" s="11">
        <f>VLOOKUP(B290,[1]高一下!$B:$L,10,0)</f>
        <v>35</v>
      </c>
      <c r="X290" s="11" t="str">
        <f>VLOOKUP(B290,[1]高一下!$B:$L,11,0)</f>
        <v>陈国萍</v>
      </c>
      <c r="Y290" s="11">
        <f t="shared" si="60"/>
        <v>97.175141242937855</v>
      </c>
      <c r="Z290" s="11">
        <f t="shared" si="61"/>
        <v>313</v>
      </c>
      <c r="AA290" s="11">
        <f>VLOOKUP(B290,[1]高一上!$B:$K,9,0)</f>
        <v>38</v>
      </c>
      <c r="AB290" s="11" t="str">
        <f>VLOOKUP(B290,[1]高一上!$B:$K,10,0)</f>
        <v>张翠莲</v>
      </c>
      <c r="AC290" s="11">
        <f t="shared" si="62"/>
        <v>101.41242937853107</v>
      </c>
      <c r="AD290" s="11">
        <f t="shared" si="63"/>
        <v>303</v>
      </c>
      <c r="AE290" s="11">
        <f>VLOOKUP(B290,[1]中考!$B:$I,8,0)</f>
        <v>64</v>
      </c>
      <c r="AF290" s="11">
        <f t="shared" si="64"/>
        <v>308</v>
      </c>
    </row>
    <row r="291" spans="1:32" x14ac:dyDescent="0.2">
      <c r="A291" s="2" t="s">
        <v>871</v>
      </c>
      <c r="B291" s="2" t="s">
        <v>872</v>
      </c>
      <c r="C291" s="1">
        <v>7</v>
      </c>
      <c r="D291" s="3" t="s">
        <v>9</v>
      </c>
      <c r="E291" s="4" t="s">
        <v>873</v>
      </c>
      <c r="F291" s="1">
        <v>387</v>
      </c>
      <c r="G291" s="13">
        <f>VLOOKUP(B291,'[1]高三下(高考)'!$B:$L,10,0)</f>
        <v>56</v>
      </c>
      <c r="H291" s="12" t="str">
        <f>VLOOKUP(B291,'[1]高三下(高考)'!$B:$L,11,0)</f>
        <v>陈国萍</v>
      </c>
      <c r="I291" s="15">
        <f t="shared" si="52"/>
        <v>100.84745762711864</v>
      </c>
      <c r="J291" s="11">
        <f t="shared" si="53"/>
        <v>277</v>
      </c>
      <c r="K291" s="11">
        <f>VLOOKUP(B291,[1]高三上!$B:$L,10,0)</f>
        <v>33.5</v>
      </c>
      <c r="L291" s="11" t="str">
        <f>VLOOKUP(B291,[1]高三上!$B:$L,11,0)</f>
        <v>陈国萍</v>
      </c>
      <c r="M291" s="11">
        <f t="shared" si="54"/>
        <v>99.152542372881356</v>
      </c>
      <c r="N291" s="11">
        <f t="shared" si="55"/>
        <v>280</v>
      </c>
      <c r="O291" s="11">
        <f>VLOOKUP(B291,[1]高二下!$B:$L,10,0)</f>
        <v>44</v>
      </c>
      <c r="P291" s="11" t="str">
        <f>VLOOKUP(B291,[1]高二下!$B:$L,11,0)</f>
        <v>陈国萍</v>
      </c>
      <c r="Q291" s="11">
        <f t="shared" si="56"/>
        <v>112.99435028248587</v>
      </c>
      <c r="R291" s="11">
        <f t="shared" si="57"/>
        <v>277</v>
      </c>
      <c r="S291" s="11">
        <f>VLOOKUP(B291,[1]高二上!$B:$L,10,0)</f>
        <v>39.5</v>
      </c>
      <c r="T291" s="11" t="str">
        <f>VLOOKUP(B291,[1]高二上!$B:$L,11,0)</f>
        <v>陈国萍</v>
      </c>
      <c r="U291" s="11">
        <f t="shared" si="58"/>
        <v>101.12994350282486</v>
      </c>
      <c r="V291" s="11">
        <f t="shared" si="59"/>
        <v>323</v>
      </c>
      <c r="W291" s="11">
        <f>VLOOKUP(B291,[1]高一下!$B:$L,10,0)</f>
        <v>31.5</v>
      </c>
      <c r="X291" s="11" t="str">
        <f>VLOOKUP(B291,[1]高一下!$B:$L,11,0)</f>
        <v>陈国萍</v>
      </c>
      <c r="Y291" s="11">
        <f t="shared" si="60"/>
        <v>100</v>
      </c>
      <c r="Z291" s="11">
        <f t="shared" si="61"/>
        <v>327</v>
      </c>
      <c r="AA291" s="11">
        <f>VLOOKUP(B291,[1]高一上!$B:$K,9,0)</f>
        <v>30.5</v>
      </c>
      <c r="AB291" s="11" t="str">
        <f>VLOOKUP(B291,[1]高一上!$B:$K,10,0)</f>
        <v>张翠莲</v>
      </c>
      <c r="AC291" s="11">
        <f t="shared" si="62"/>
        <v>96.045197740112997</v>
      </c>
      <c r="AD291" s="11">
        <f t="shared" si="63"/>
        <v>327</v>
      </c>
      <c r="AE291" s="11">
        <f>VLOOKUP(B291,[1]中考!$B:$I,8,0)</f>
        <v>62</v>
      </c>
      <c r="AF291" s="11">
        <f t="shared" si="64"/>
        <v>313</v>
      </c>
    </row>
    <row r="292" spans="1:32" x14ac:dyDescent="0.2">
      <c r="A292" s="2" t="s">
        <v>874</v>
      </c>
      <c r="B292" s="2" t="s">
        <v>875</v>
      </c>
      <c r="C292" s="1">
        <v>7</v>
      </c>
      <c r="D292" s="3" t="s">
        <v>9</v>
      </c>
      <c r="E292" s="4" t="s">
        <v>876</v>
      </c>
      <c r="F292" s="1">
        <v>440</v>
      </c>
      <c r="G292" s="13">
        <f>VLOOKUP(B292,'[1]高三下(高考)'!$B:$L,10,0)</f>
        <v>111</v>
      </c>
      <c r="H292" s="12" t="str">
        <f>VLOOKUP(B292,'[1]高三下(高考)'!$B:$L,11,0)</f>
        <v>陈国萍</v>
      </c>
      <c r="I292" s="15">
        <f t="shared" si="52"/>
        <v>103.38983050847457</v>
      </c>
      <c r="J292" s="11">
        <f t="shared" si="53"/>
        <v>54</v>
      </c>
      <c r="K292" s="11">
        <f>VLOOKUP(B292,[1]高三上!$B:$L,10,0)</f>
        <v>85.5</v>
      </c>
      <c r="L292" s="11" t="str">
        <f>VLOOKUP(B292,[1]高三上!$B:$L,11,0)</f>
        <v>陈国萍</v>
      </c>
      <c r="M292" s="11">
        <f t="shared" si="54"/>
        <v>121.1864406779661</v>
      </c>
      <c r="N292" s="11">
        <f t="shared" si="55"/>
        <v>66</v>
      </c>
      <c r="O292" s="11">
        <f>VLOOKUP(B292,[1]高二下!$B:$L,10,0)</f>
        <v>78</v>
      </c>
      <c r="P292" s="11" t="str">
        <f>VLOOKUP(B292,[1]高二下!$B:$L,11,0)</f>
        <v>陈国萍</v>
      </c>
      <c r="Q292" s="11">
        <f t="shared" si="56"/>
        <v>99.435028248587571</v>
      </c>
      <c r="R292" s="11">
        <f t="shared" si="57"/>
        <v>141</v>
      </c>
      <c r="S292" s="11">
        <f>VLOOKUP(B292,[1]高二上!$B:$L,10,0)</f>
        <v>80.5</v>
      </c>
      <c r="T292" s="11" t="str">
        <f>VLOOKUP(B292,[1]高二上!$B:$L,11,0)</f>
        <v>陈国萍</v>
      </c>
      <c r="U292" s="11">
        <f t="shared" si="58"/>
        <v>114.40677966101696</v>
      </c>
      <c r="V292" s="11">
        <f t="shared" si="59"/>
        <v>139</v>
      </c>
      <c r="W292" s="11">
        <f>VLOOKUP(B292,[1]高一下!$B:$L,10,0)</f>
        <v>67</v>
      </c>
      <c r="X292" s="11" t="str">
        <f>VLOOKUP(B292,[1]高一下!$B:$L,11,0)</f>
        <v>陈国萍</v>
      </c>
      <c r="Y292" s="11">
        <f t="shared" si="60"/>
        <v>103.38983050847457</v>
      </c>
      <c r="Z292" s="11">
        <f t="shared" si="61"/>
        <v>190</v>
      </c>
      <c r="AA292" s="11">
        <f>VLOOKUP(B292,[1]高一上!$B:$K,9,0)</f>
        <v>55</v>
      </c>
      <c r="AB292" s="11" t="str">
        <f>VLOOKUP(B292,[1]高一上!$B:$K,10,0)</f>
        <v>田维婷</v>
      </c>
      <c r="AC292" s="11">
        <f t="shared" si="62"/>
        <v>69.209039548022602</v>
      </c>
      <c r="AD292" s="11">
        <f t="shared" si="63"/>
        <v>202</v>
      </c>
      <c r="AE292" s="11">
        <f>VLOOKUP(B292,[1]中考!$B:$I,8,0)</f>
        <v>111</v>
      </c>
      <c r="AF292" s="11">
        <f t="shared" si="64"/>
        <v>93</v>
      </c>
    </row>
    <row r="293" spans="1:32" x14ac:dyDescent="0.2">
      <c r="A293" s="2" t="s">
        <v>877</v>
      </c>
      <c r="B293" s="2" t="s">
        <v>878</v>
      </c>
      <c r="C293" s="1">
        <v>7</v>
      </c>
      <c r="D293" s="3" t="s">
        <v>9</v>
      </c>
      <c r="E293" s="4" t="s">
        <v>879</v>
      </c>
      <c r="F293" s="1">
        <v>415</v>
      </c>
      <c r="G293" s="13">
        <f>VLOOKUP(B293,'[1]高三下(高考)'!$B:$L,10,0)</f>
        <v>54</v>
      </c>
      <c r="H293" s="12" t="str">
        <f>VLOOKUP(B293,'[1]高三下(高考)'!$B:$L,11,0)</f>
        <v>陈国萍</v>
      </c>
      <c r="I293" s="15">
        <f t="shared" si="52"/>
        <v>96.327683615819211</v>
      </c>
      <c r="J293" s="11">
        <f t="shared" si="53"/>
        <v>288</v>
      </c>
      <c r="K293" s="11">
        <f>VLOOKUP(B293,[1]高三上!$B:$L,10,0)</f>
        <v>34</v>
      </c>
      <c r="L293" s="11" t="str">
        <f>VLOOKUP(B293,[1]高三上!$B:$L,11,0)</f>
        <v>陈国萍</v>
      </c>
      <c r="M293" s="11">
        <f t="shared" si="54"/>
        <v>106.49717514124293</v>
      </c>
      <c r="N293" s="11">
        <f t="shared" si="55"/>
        <v>275</v>
      </c>
      <c r="O293" s="11">
        <f>VLOOKUP(B293,[1]高二下!$B:$L,10,0)</f>
        <v>40</v>
      </c>
      <c r="P293" s="11" t="str">
        <f>VLOOKUP(B293,[1]高二下!$B:$L,11,0)</f>
        <v>陈国萍</v>
      </c>
      <c r="Q293" s="11">
        <f t="shared" si="56"/>
        <v>105.93220338983051</v>
      </c>
      <c r="R293" s="11">
        <f t="shared" si="57"/>
        <v>298</v>
      </c>
      <c r="S293" s="11">
        <f>VLOOKUP(B293,[1]高二上!$B:$L,10,0)</f>
        <v>41</v>
      </c>
      <c r="T293" s="11" t="str">
        <f>VLOOKUP(B293,[1]高二上!$B:$L,11,0)</f>
        <v>陈国萍</v>
      </c>
      <c r="U293" s="11">
        <f t="shared" si="58"/>
        <v>93.220338983050851</v>
      </c>
      <c r="V293" s="11">
        <f t="shared" si="59"/>
        <v>319</v>
      </c>
      <c r="W293" s="11">
        <f>VLOOKUP(B293,[1]高一下!$B:$L,10,0)</f>
        <v>39.5</v>
      </c>
      <c r="X293" s="11" t="str">
        <f>VLOOKUP(B293,[1]高一下!$B:$L,11,0)</f>
        <v>陈国萍</v>
      </c>
      <c r="Y293" s="11">
        <f t="shared" si="60"/>
        <v>81.920903954802256</v>
      </c>
      <c r="Z293" s="11">
        <f t="shared" si="61"/>
        <v>295</v>
      </c>
      <c r="AA293" s="11">
        <f>VLOOKUP(B293,[1]高一上!$B:$K,9,0)</f>
        <v>50.5</v>
      </c>
      <c r="AB293" s="11" t="str">
        <f>VLOOKUP(B293,[1]高一上!$B:$K,10,0)</f>
        <v>陈国萍</v>
      </c>
      <c r="AC293" s="11">
        <f t="shared" si="62"/>
        <v>85.593220338983045</v>
      </c>
      <c r="AD293" s="11">
        <f t="shared" si="63"/>
        <v>231</v>
      </c>
      <c r="AE293" s="11">
        <f>VLOOKUP(B293,[1]中考!$B:$I,8,0)</f>
        <v>93</v>
      </c>
      <c r="AF293" s="11">
        <f t="shared" si="64"/>
        <v>180</v>
      </c>
    </row>
    <row r="294" spans="1:32" x14ac:dyDescent="0.2">
      <c r="A294" s="2" t="s">
        <v>880</v>
      </c>
      <c r="B294" s="2" t="s">
        <v>881</v>
      </c>
      <c r="C294" s="1">
        <v>7</v>
      </c>
      <c r="D294" s="3" t="s">
        <v>9</v>
      </c>
      <c r="E294" s="4" t="s">
        <v>882</v>
      </c>
      <c r="F294" s="1">
        <v>377</v>
      </c>
      <c r="G294" s="13">
        <f>VLOOKUP(B294,'[1]高三下(高考)'!$B:$L,10,0)</f>
        <v>29</v>
      </c>
      <c r="H294" s="12" t="str">
        <f>VLOOKUP(B294,'[1]高三下(高考)'!$B:$L,11,0)</f>
        <v>陈国萍</v>
      </c>
      <c r="I294" s="15">
        <f t="shared" si="52"/>
        <v>98.305084745762713</v>
      </c>
      <c r="J294" s="11">
        <f t="shared" si="53"/>
        <v>345</v>
      </c>
      <c r="K294" s="11">
        <f>VLOOKUP(B294,[1]高三上!$B:$L,10,0)</f>
        <v>22.5</v>
      </c>
      <c r="L294" s="11" t="str">
        <f>VLOOKUP(B294,[1]高三上!$B:$L,11,0)</f>
        <v>陈国萍</v>
      </c>
      <c r="M294" s="11">
        <f t="shared" si="54"/>
        <v>101.69491525423729</v>
      </c>
      <c r="N294" s="11">
        <f t="shared" si="55"/>
        <v>339</v>
      </c>
      <c r="O294" s="11">
        <f>VLOOKUP(B294,[1]高二下!$B:$L,10,0)</f>
        <v>21.5</v>
      </c>
      <c r="P294" s="11" t="str">
        <f>VLOOKUP(B294,[1]高二下!$B:$L,11,0)</f>
        <v>陈国萍</v>
      </c>
      <c r="Q294" s="11">
        <f t="shared" si="56"/>
        <v>97.457627118644069</v>
      </c>
      <c r="R294" s="11">
        <f t="shared" si="57"/>
        <v>345</v>
      </c>
      <c r="S294" s="11">
        <f>VLOOKUP(B294,[1]高二上!$B:$L,10,0)</f>
        <v>34.5</v>
      </c>
      <c r="T294" s="11" t="str">
        <f>VLOOKUP(B294,[1]高二上!$B:$L,11,0)</f>
        <v>陈国萍</v>
      </c>
      <c r="U294" s="11">
        <f t="shared" si="58"/>
        <v>103.10734463276836</v>
      </c>
      <c r="V294" s="11">
        <f t="shared" si="59"/>
        <v>336</v>
      </c>
      <c r="W294" s="11">
        <f>VLOOKUP(B294,[1]高一下!$B:$L,10,0)</f>
        <v>20</v>
      </c>
      <c r="X294" s="11" t="str">
        <f>VLOOKUP(B294,[1]高一下!$B:$L,11,0)</f>
        <v>陈国萍</v>
      </c>
      <c r="Y294" s="11">
        <f t="shared" si="60"/>
        <v>95.197740112994353</v>
      </c>
      <c r="Z294" s="11">
        <f t="shared" si="61"/>
        <v>347</v>
      </c>
      <c r="AA294" s="11">
        <f>VLOOKUP(B294,[1]高一上!$B:$K,9,0)</f>
        <v>29.5</v>
      </c>
      <c r="AB294" s="11" t="str">
        <f>VLOOKUP(B294,[1]高一上!$B:$K,10,0)</f>
        <v>李永会</v>
      </c>
      <c r="AC294" s="11">
        <f t="shared" si="62"/>
        <v>96.327683615819211</v>
      </c>
      <c r="AD294" s="11">
        <f t="shared" si="63"/>
        <v>330</v>
      </c>
      <c r="AE294" s="11">
        <f>VLOOKUP(B294,[1]中考!$B:$I,8,0)</f>
        <v>60</v>
      </c>
      <c r="AF294" s="11">
        <f t="shared" si="64"/>
        <v>317</v>
      </c>
    </row>
    <row r="295" spans="1:32" x14ac:dyDescent="0.2">
      <c r="A295" s="2" t="s">
        <v>883</v>
      </c>
      <c r="B295" s="2" t="s">
        <v>884</v>
      </c>
      <c r="C295" s="1">
        <v>7</v>
      </c>
      <c r="D295" s="3" t="s">
        <v>9</v>
      </c>
      <c r="E295" s="4" t="s">
        <v>885</v>
      </c>
      <c r="F295" s="1">
        <v>363</v>
      </c>
      <c r="G295" s="13">
        <f>VLOOKUP(B295,'[1]高三下(高考)'!$B:$L,10,0)</f>
        <v>41</v>
      </c>
      <c r="H295" s="12" t="str">
        <f>VLOOKUP(B295,'[1]高三下(高考)'!$B:$L,11,0)</f>
        <v>陈国萍</v>
      </c>
      <c r="I295" s="15">
        <f t="shared" si="52"/>
        <v>84.463276836158187</v>
      </c>
      <c r="J295" s="11">
        <f t="shared" si="53"/>
        <v>323</v>
      </c>
      <c r="K295" s="11">
        <f>VLOOKUP(B295,[1]高三上!$B:$L,10,0)</f>
        <v>36</v>
      </c>
      <c r="L295" s="11" t="str">
        <f>VLOOKUP(B295,[1]高三上!$B:$L,11,0)</f>
        <v>陈国萍</v>
      </c>
      <c r="M295" s="11">
        <f t="shared" si="54"/>
        <v>98.587570621468927</v>
      </c>
      <c r="N295" s="11">
        <f t="shared" si="55"/>
        <v>268</v>
      </c>
      <c r="O295" s="11">
        <f>VLOOKUP(B295,[1]高二下!$B:$L,10,0)</f>
        <v>48</v>
      </c>
      <c r="P295" s="11" t="str">
        <f>VLOOKUP(B295,[1]高二下!$B:$L,11,0)</f>
        <v>陈国萍</v>
      </c>
      <c r="Q295" s="11">
        <f t="shared" si="56"/>
        <v>104.80225988700565</v>
      </c>
      <c r="R295" s="11">
        <f t="shared" si="57"/>
        <v>263</v>
      </c>
      <c r="S295" s="11">
        <f>VLOOKUP(B295,[1]高二上!$B:$L,10,0)</f>
        <v>50</v>
      </c>
      <c r="T295" s="11" t="str">
        <f>VLOOKUP(B295,[1]高二上!$B:$L,11,0)</f>
        <v>陈国萍</v>
      </c>
      <c r="U295" s="11">
        <f t="shared" si="58"/>
        <v>107.62711864406779</v>
      </c>
      <c r="V295" s="11">
        <f t="shared" si="59"/>
        <v>280</v>
      </c>
      <c r="W295" s="11">
        <f>VLOOKUP(B295,[1]高一下!$B:$L,10,0)</f>
        <v>35.5</v>
      </c>
      <c r="X295" s="11" t="str">
        <f>VLOOKUP(B295,[1]高一下!$B:$L,11,0)</f>
        <v>陈国萍</v>
      </c>
      <c r="Y295" s="11">
        <f t="shared" si="60"/>
        <v>95.197740112994353</v>
      </c>
      <c r="Z295" s="11">
        <f t="shared" si="61"/>
        <v>307</v>
      </c>
      <c r="AA295" s="11">
        <f>VLOOKUP(B295,[1]高一上!$B:$K,9,0)</f>
        <v>40</v>
      </c>
      <c r="AB295" s="11" t="str">
        <f>VLOOKUP(B295,[1]高一上!$B:$K,10,0)</f>
        <v>田维婷</v>
      </c>
      <c r="AC295" s="11">
        <f t="shared" si="62"/>
        <v>85.028248587570616</v>
      </c>
      <c r="AD295" s="11">
        <f t="shared" si="63"/>
        <v>290</v>
      </c>
      <c r="AE295" s="11">
        <f>VLOOKUP(B295,[1]中考!$B:$I,8,0)</f>
        <v>80</v>
      </c>
      <c r="AF295" s="11">
        <f t="shared" si="64"/>
        <v>237</v>
      </c>
    </row>
    <row r="296" spans="1:32" x14ac:dyDescent="0.2">
      <c r="A296" s="2" t="s">
        <v>886</v>
      </c>
      <c r="B296" s="2" t="s">
        <v>887</v>
      </c>
      <c r="C296" s="1">
        <v>7</v>
      </c>
      <c r="D296" s="3" t="s">
        <v>9</v>
      </c>
      <c r="E296" s="4" t="s">
        <v>888</v>
      </c>
      <c r="F296" s="1">
        <v>432</v>
      </c>
      <c r="G296" s="13">
        <f>VLOOKUP(B296,'[1]高三下(高考)'!$B:$L,10,0)</f>
        <v>95</v>
      </c>
      <c r="H296" s="12" t="str">
        <f>VLOOKUP(B296,'[1]高三下(高考)'!$B:$L,11,0)</f>
        <v>陈国萍</v>
      </c>
      <c r="I296" s="15">
        <f t="shared" si="52"/>
        <v>88.418079096045204</v>
      </c>
      <c r="J296" s="11">
        <f t="shared" si="53"/>
        <v>132</v>
      </c>
      <c r="K296" s="11">
        <f>VLOOKUP(B296,[1]高三上!$B:$L,10,0)</f>
        <v>79.5</v>
      </c>
      <c r="L296" s="11" t="str">
        <f>VLOOKUP(B296,[1]高三上!$B:$L,11,0)</f>
        <v>陈国萍</v>
      </c>
      <c r="M296" s="11">
        <f t="shared" si="54"/>
        <v>101.69491525423729</v>
      </c>
      <c r="N296" s="11">
        <f t="shared" si="55"/>
        <v>91</v>
      </c>
      <c r="O296" s="11">
        <f>VLOOKUP(B296,[1]高二下!$B:$L,10,0)</f>
        <v>89.5</v>
      </c>
      <c r="P296" s="11" t="str">
        <f>VLOOKUP(B296,[1]高二下!$B:$L,11,0)</f>
        <v>陈国萍</v>
      </c>
      <c r="Q296" s="11">
        <f t="shared" si="56"/>
        <v>95.480225988700568</v>
      </c>
      <c r="R296" s="11">
        <f t="shared" si="57"/>
        <v>97</v>
      </c>
      <c r="S296" s="11">
        <f>VLOOKUP(B296,[1]高二上!$B:$L,10,0)</f>
        <v>94</v>
      </c>
      <c r="T296" s="11" t="str">
        <f>VLOOKUP(B296,[1]高二上!$B:$L,11,0)</f>
        <v>陈国萍</v>
      </c>
      <c r="U296" s="11">
        <f t="shared" si="58"/>
        <v>110.45197740112994</v>
      </c>
      <c r="V296" s="11">
        <f t="shared" si="59"/>
        <v>81</v>
      </c>
      <c r="W296" s="11">
        <f>VLOOKUP(B296,[1]高一下!$B:$L,10,0)</f>
        <v>84.5</v>
      </c>
      <c r="X296" s="11" t="str">
        <f>VLOOKUP(B296,[1]高一下!$B:$L,11,0)</f>
        <v>陈国萍</v>
      </c>
      <c r="Y296" s="11">
        <f t="shared" si="60"/>
        <v>91.24293785310735</v>
      </c>
      <c r="Z296" s="11">
        <f t="shared" si="61"/>
        <v>118</v>
      </c>
      <c r="AA296" s="11">
        <f>VLOOKUP(B296,[1]高一上!$B:$K,9,0)</f>
        <v>76</v>
      </c>
      <c r="AB296" s="11" t="str">
        <f>VLOOKUP(B296,[1]高一上!$B:$K,10,0)</f>
        <v>陈国萍</v>
      </c>
      <c r="AC296" s="11">
        <f t="shared" si="62"/>
        <v>88.983050847457633</v>
      </c>
      <c r="AD296" s="11">
        <f t="shared" si="63"/>
        <v>87</v>
      </c>
      <c r="AE296" s="11">
        <f>VLOOKUP(B296,[1]中考!$B:$I,8,0)</f>
        <v>123</v>
      </c>
      <c r="AF296" s="11">
        <f t="shared" si="64"/>
        <v>48</v>
      </c>
    </row>
    <row r="297" spans="1:32" x14ac:dyDescent="0.2">
      <c r="A297" s="2" t="s">
        <v>889</v>
      </c>
      <c r="B297" s="2" t="s">
        <v>890</v>
      </c>
      <c r="C297" s="1">
        <v>7</v>
      </c>
      <c r="D297" s="3" t="s">
        <v>9</v>
      </c>
      <c r="E297" s="4" t="s">
        <v>891</v>
      </c>
      <c r="F297" s="1">
        <v>430</v>
      </c>
      <c r="G297" s="13">
        <f>VLOOKUP(B297,'[1]高三下(高考)'!$B:$L,10,0)</f>
        <v>83</v>
      </c>
      <c r="H297" s="12" t="str">
        <f>VLOOKUP(B297,'[1]高三下(高考)'!$B:$L,11,0)</f>
        <v>陈国萍</v>
      </c>
      <c r="I297" s="15">
        <f t="shared" si="52"/>
        <v>116.10169491525423</v>
      </c>
      <c r="J297" s="11">
        <f t="shared" si="53"/>
        <v>194</v>
      </c>
      <c r="K297" s="11">
        <f>VLOOKUP(B297,[1]高三上!$B:$L,10,0)</f>
        <v>39</v>
      </c>
      <c r="L297" s="11" t="str">
        <f>VLOOKUP(B297,[1]高三上!$B:$L,11,0)</f>
        <v>陈国萍</v>
      </c>
      <c r="M297" s="11">
        <f t="shared" si="54"/>
        <v>110.45197740112994</v>
      </c>
      <c r="N297" s="11">
        <f t="shared" si="55"/>
        <v>251</v>
      </c>
      <c r="O297" s="11">
        <f>VLOOKUP(B297,[1]高二下!$B:$L,10,0)</f>
        <v>42</v>
      </c>
      <c r="P297" s="11" t="str">
        <f>VLOOKUP(B297,[1]高二下!$B:$L,11,0)</f>
        <v>陈国萍</v>
      </c>
      <c r="Q297" s="11">
        <f t="shared" si="56"/>
        <v>89.830508474576277</v>
      </c>
      <c r="R297" s="11">
        <f t="shared" si="57"/>
        <v>288</v>
      </c>
      <c r="S297" s="11">
        <f>VLOOKUP(B297,[1]高二上!$B:$L,10,0)</f>
        <v>56</v>
      </c>
      <c r="T297" s="11" t="str">
        <f>VLOOKUP(B297,[1]高二上!$B:$L,11,0)</f>
        <v>陈国萍</v>
      </c>
      <c r="U297" s="11">
        <f t="shared" si="58"/>
        <v>103.38983050847457</v>
      </c>
      <c r="V297" s="11">
        <f t="shared" si="59"/>
        <v>252</v>
      </c>
      <c r="W297" s="11">
        <f>VLOOKUP(B297,[1]高一下!$B:$L,10,0)</f>
        <v>48.5</v>
      </c>
      <c r="X297" s="11" t="str">
        <f>VLOOKUP(B297,[1]高一下!$B:$L,11,0)</f>
        <v>陈国萍</v>
      </c>
      <c r="Y297" s="11">
        <f t="shared" si="60"/>
        <v>116.66666666666666</v>
      </c>
      <c r="Z297" s="11">
        <f t="shared" si="61"/>
        <v>264</v>
      </c>
      <c r="AA297" s="11">
        <f>VLOOKUP(B297,[1]高一上!$B:$K,9,0)</f>
        <v>32.5</v>
      </c>
      <c r="AB297" s="11" t="str">
        <f>VLOOKUP(B297,[1]高一上!$B:$K,10,0)</f>
        <v>张福琴</v>
      </c>
      <c r="AC297" s="11">
        <f t="shared" si="62"/>
        <v>81.920903954802256</v>
      </c>
      <c r="AD297" s="11">
        <f t="shared" si="63"/>
        <v>323</v>
      </c>
      <c r="AE297" s="11">
        <f>VLOOKUP(B297,[1]中考!$B:$I,8,0)</f>
        <v>75</v>
      </c>
      <c r="AF297" s="11">
        <f t="shared" si="64"/>
        <v>259</v>
      </c>
    </row>
    <row r="298" spans="1:32" x14ac:dyDescent="0.2">
      <c r="A298" s="2" t="s">
        <v>892</v>
      </c>
      <c r="B298" s="2" t="s">
        <v>893</v>
      </c>
      <c r="C298" s="1">
        <v>7</v>
      </c>
      <c r="D298" s="3" t="s">
        <v>9</v>
      </c>
      <c r="E298" s="4" t="s">
        <v>894</v>
      </c>
      <c r="F298" s="1">
        <v>390</v>
      </c>
      <c r="G298" s="13">
        <f>VLOOKUP(B298,'[1]高三下(高考)'!$B:$L,10,0)</f>
        <v>66</v>
      </c>
      <c r="H298" s="12" t="str">
        <f>VLOOKUP(B298,'[1]高三下(高考)'!$B:$L,11,0)</f>
        <v>陈国萍</v>
      </c>
      <c r="I298" s="15">
        <f t="shared" si="52"/>
        <v>123.16384180790961</v>
      </c>
      <c r="J298" s="11">
        <f t="shared" si="53"/>
        <v>252</v>
      </c>
      <c r="K298" s="11">
        <f>VLOOKUP(B298,[1]高三上!$B:$L,10,0)</f>
        <v>24</v>
      </c>
      <c r="L298" s="11" t="str">
        <f>VLOOKUP(B298,[1]高三上!$B:$L,11,0)</f>
        <v>陈国萍</v>
      </c>
      <c r="M298" s="11">
        <f t="shared" si="54"/>
        <v>73.163841807909606</v>
      </c>
      <c r="N298" s="11">
        <f t="shared" si="55"/>
        <v>334</v>
      </c>
      <c r="O298" s="11">
        <f>VLOOKUP(B298,[1]高二下!$B:$L,10,0)</f>
        <v>54</v>
      </c>
      <c r="P298" s="11" t="str">
        <f>VLOOKUP(B298,[1]高二下!$B:$L,11,0)</f>
        <v>陈国萍</v>
      </c>
      <c r="Q298" s="11">
        <f t="shared" si="56"/>
        <v>91.525423728813564</v>
      </c>
      <c r="R298" s="11">
        <f t="shared" si="57"/>
        <v>239</v>
      </c>
      <c r="S298" s="11">
        <f>VLOOKUP(B298,[1]高二上!$B:$L,10,0)</f>
        <v>64.5</v>
      </c>
      <c r="T298" s="11" t="str">
        <f>VLOOKUP(B298,[1]高二上!$B:$L,11,0)</f>
        <v>陈国萍</v>
      </c>
      <c r="U298" s="11">
        <f t="shared" si="58"/>
        <v>123.44632768361582</v>
      </c>
      <c r="V298" s="11">
        <f t="shared" si="59"/>
        <v>209</v>
      </c>
      <c r="W298" s="11">
        <f>VLOOKUP(B298,[1]高一下!$B:$L,10,0)</f>
        <v>40</v>
      </c>
      <c r="X298" s="11" t="str">
        <f>VLOOKUP(B298,[1]高一下!$B:$L,11,0)</f>
        <v>陈国萍</v>
      </c>
      <c r="Y298" s="11">
        <f t="shared" si="60"/>
        <v>84.180790960451972</v>
      </c>
      <c r="Z298" s="11">
        <f t="shared" si="61"/>
        <v>292</v>
      </c>
      <c r="AA298" s="11">
        <f>VLOOKUP(B298,[1]高一上!$B:$K,9,0)</f>
        <v>50</v>
      </c>
      <c r="AB298" s="11" t="str">
        <f>VLOOKUP(B298,[1]高一上!$B:$K,10,0)</f>
        <v>李永会</v>
      </c>
      <c r="AC298" s="11">
        <f t="shared" si="62"/>
        <v>96.89265536723164</v>
      </c>
      <c r="AD298" s="11">
        <f t="shared" si="63"/>
        <v>236</v>
      </c>
      <c r="AE298" s="11">
        <f>VLOOKUP(B298,[1]中考!$B:$I,8,0)</f>
        <v>83</v>
      </c>
      <c r="AF298" s="11">
        <f t="shared" si="64"/>
        <v>225</v>
      </c>
    </row>
    <row r="299" spans="1:32" x14ac:dyDescent="0.2">
      <c r="A299" s="2" t="s">
        <v>895</v>
      </c>
      <c r="B299" s="2" t="s">
        <v>896</v>
      </c>
      <c r="C299" s="1">
        <v>7</v>
      </c>
      <c r="D299" s="3" t="s">
        <v>9</v>
      </c>
      <c r="E299" s="4" t="s">
        <v>897</v>
      </c>
      <c r="F299" s="1">
        <v>423</v>
      </c>
      <c r="G299" s="13">
        <f>VLOOKUP(B299,'[1]高三下(高考)'!$B:$L,10,0)</f>
        <v>65</v>
      </c>
      <c r="H299" s="12" t="str">
        <f>VLOOKUP(B299,'[1]高三下(高考)'!$B:$L,11,0)</f>
        <v>陈国萍</v>
      </c>
      <c r="I299" s="15">
        <f t="shared" si="52"/>
        <v>113.5593220338983</v>
      </c>
      <c r="J299" s="11">
        <f t="shared" si="53"/>
        <v>253</v>
      </c>
      <c r="K299" s="11">
        <f>VLOOKUP(B299,[1]高三上!$B:$L,10,0)</f>
        <v>31</v>
      </c>
      <c r="L299" s="11" t="str">
        <f>VLOOKUP(B299,[1]高三上!$B:$L,11,0)</f>
        <v>陈国萍</v>
      </c>
      <c r="M299" s="11">
        <f t="shared" si="54"/>
        <v>93.78531073446328</v>
      </c>
      <c r="N299" s="11">
        <f t="shared" si="55"/>
        <v>301</v>
      </c>
      <c r="O299" s="11">
        <f>VLOOKUP(B299,[1]高二下!$B:$L,10,0)</f>
        <v>43.5</v>
      </c>
      <c r="P299" s="11" t="str">
        <f>VLOOKUP(B299,[1]高二下!$B:$L,11,0)</f>
        <v>陈国萍</v>
      </c>
      <c r="Q299" s="11">
        <f t="shared" si="56"/>
        <v>82.485875706214685</v>
      </c>
      <c r="R299" s="11">
        <f t="shared" si="57"/>
        <v>279</v>
      </c>
      <c r="S299" s="11">
        <f>VLOOKUP(B299,[1]高二上!$B:$L,10,0)</f>
        <v>63</v>
      </c>
      <c r="T299" s="11" t="str">
        <f>VLOOKUP(B299,[1]高二上!$B:$L,11,0)</f>
        <v>陈国萍</v>
      </c>
      <c r="U299" s="11">
        <f t="shared" si="58"/>
        <v>107.06214689265536</v>
      </c>
      <c r="V299" s="11">
        <f t="shared" si="59"/>
        <v>217</v>
      </c>
      <c r="W299" s="11">
        <f>VLOOKUP(B299,[1]高一下!$B:$L,10,0)</f>
        <v>55</v>
      </c>
      <c r="X299" s="11" t="str">
        <f>VLOOKUP(B299,[1]高一下!$B:$L,11,0)</f>
        <v>陈国萍</v>
      </c>
      <c r="Y299" s="11">
        <f t="shared" si="60"/>
        <v>111.01694915254237</v>
      </c>
      <c r="Z299" s="11">
        <f t="shared" si="61"/>
        <v>242</v>
      </c>
      <c r="AA299" s="11">
        <f>VLOOKUP(B299,[1]高一上!$B:$K,9,0)</f>
        <v>42</v>
      </c>
      <c r="AB299" s="11" t="str">
        <f>VLOOKUP(B299,[1]高一上!$B:$K,10,0)</f>
        <v>陈国萍</v>
      </c>
      <c r="AC299" s="11">
        <f t="shared" si="62"/>
        <v>102.25988700564972</v>
      </c>
      <c r="AD299" s="11">
        <f t="shared" si="63"/>
        <v>281</v>
      </c>
      <c r="AE299" s="11">
        <f>VLOOKUP(B299,[1]中考!$B:$I,8,0)</f>
        <v>68</v>
      </c>
      <c r="AF299" s="11">
        <f t="shared" si="64"/>
        <v>289</v>
      </c>
    </row>
    <row r="300" spans="1:32" x14ac:dyDescent="0.2">
      <c r="A300" s="2" t="s">
        <v>898</v>
      </c>
      <c r="B300" s="2" t="s">
        <v>899</v>
      </c>
      <c r="C300" s="1">
        <v>7</v>
      </c>
      <c r="D300" s="3" t="s">
        <v>9</v>
      </c>
      <c r="E300" s="4" t="s">
        <v>900</v>
      </c>
      <c r="F300" s="1">
        <v>375</v>
      </c>
      <c r="G300" s="13">
        <f>VLOOKUP(B300,'[1]高三下(高考)'!$B:$L,10,0)</f>
        <v>63</v>
      </c>
      <c r="H300" s="12" t="str">
        <f>VLOOKUP(B300,'[1]高三下(高考)'!$B:$L,11,0)</f>
        <v>陈国萍</v>
      </c>
      <c r="I300" s="15">
        <f t="shared" si="52"/>
        <v>106.21468926553672</v>
      </c>
      <c r="J300" s="11">
        <f t="shared" si="53"/>
        <v>260</v>
      </c>
      <c r="K300" s="11">
        <f>VLOOKUP(B300,[1]高三上!$B:$L,10,0)</f>
        <v>33</v>
      </c>
      <c r="L300" s="11" t="str">
        <f>VLOOKUP(B300,[1]高三上!$B:$L,11,0)</f>
        <v>陈国萍</v>
      </c>
      <c r="M300" s="11">
        <f t="shared" si="54"/>
        <v>89.265536723163848</v>
      </c>
      <c r="N300" s="11">
        <f t="shared" si="55"/>
        <v>282</v>
      </c>
      <c r="O300" s="11">
        <f>VLOOKUP(B300,[1]高二下!$B:$L,10,0)</f>
        <v>52</v>
      </c>
      <c r="P300" s="11" t="str">
        <f>VLOOKUP(B300,[1]高二下!$B:$L,11,0)</f>
        <v>陈国萍</v>
      </c>
      <c r="Q300" s="11">
        <f t="shared" si="56"/>
        <v>111.86440677966101</v>
      </c>
      <c r="R300" s="11">
        <f t="shared" si="57"/>
        <v>244</v>
      </c>
      <c r="S300" s="11">
        <f>VLOOKUP(B300,[1]高二上!$B:$L,10,0)</f>
        <v>49.5</v>
      </c>
      <c r="T300" s="11" t="str">
        <f>VLOOKUP(B300,[1]高二上!$B:$L,11,0)</f>
        <v>陈国萍</v>
      </c>
      <c r="U300" s="11">
        <f t="shared" si="58"/>
        <v>78.813559322033896</v>
      </c>
      <c r="V300" s="11">
        <f t="shared" si="59"/>
        <v>286</v>
      </c>
      <c r="W300" s="11">
        <f>VLOOKUP(B300,[1]高一下!$B:$L,10,0)</f>
        <v>63</v>
      </c>
      <c r="X300" s="11" t="str">
        <f>VLOOKUP(B300,[1]高一下!$B:$L,11,0)</f>
        <v>陈国萍</v>
      </c>
      <c r="Y300" s="11">
        <f t="shared" si="60"/>
        <v>128.5310734463277</v>
      </c>
      <c r="Z300" s="11">
        <f t="shared" si="61"/>
        <v>211</v>
      </c>
      <c r="AA300" s="11">
        <f>VLOOKUP(B300,[1]高一上!$B:$K,9,0)</f>
        <v>36.5</v>
      </c>
      <c r="AB300" s="11" t="str">
        <f>VLOOKUP(B300,[1]高一上!$B:$K,10,0)</f>
        <v>陈国萍</v>
      </c>
      <c r="AC300" s="11">
        <f t="shared" si="62"/>
        <v>51.412429378531073</v>
      </c>
      <c r="AD300" s="11">
        <f t="shared" si="63"/>
        <v>312</v>
      </c>
      <c r="AE300" s="11">
        <f>VLOOKUP(B300,[1]中考!$B:$I,8,0)</f>
        <v>104</v>
      </c>
      <c r="AF300" s="11">
        <f t="shared" si="64"/>
        <v>140</v>
      </c>
    </row>
    <row r="301" spans="1:32" x14ac:dyDescent="0.2">
      <c r="A301" s="2" t="s">
        <v>901</v>
      </c>
      <c r="B301" s="2" t="s">
        <v>902</v>
      </c>
      <c r="C301" s="1">
        <v>7</v>
      </c>
      <c r="D301" s="3" t="s">
        <v>9</v>
      </c>
      <c r="E301" s="4" t="s">
        <v>903</v>
      </c>
      <c r="F301" s="1">
        <v>344</v>
      </c>
      <c r="G301" s="13">
        <f>VLOOKUP(B301,'[1]高三下(高考)'!$B:$L,10,0)</f>
        <v>33</v>
      </c>
      <c r="H301" s="12" t="str">
        <f>VLOOKUP(B301,'[1]高三下(高考)'!$B:$L,11,0)</f>
        <v>陈国萍</v>
      </c>
      <c r="I301" s="15">
        <f t="shared" si="52"/>
        <v>100</v>
      </c>
      <c r="J301" s="11">
        <f t="shared" si="53"/>
        <v>338</v>
      </c>
      <c r="K301" s="11">
        <v>0</v>
      </c>
      <c r="L301" s="11" t="str">
        <f>H301</f>
        <v>陈国萍</v>
      </c>
      <c r="M301" s="11">
        <f t="shared" si="54"/>
        <v>100</v>
      </c>
      <c r="N301" s="11">
        <f t="shared" si="55"/>
        <v>344</v>
      </c>
      <c r="O301" s="11">
        <v>0</v>
      </c>
      <c r="P301" s="11" t="str">
        <f>L301</f>
        <v>陈国萍</v>
      </c>
      <c r="Q301" s="11">
        <f t="shared" si="56"/>
        <v>100</v>
      </c>
      <c r="R301" s="11">
        <f t="shared" si="57"/>
        <v>348</v>
      </c>
      <c r="S301" s="11">
        <v>0</v>
      </c>
      <c r="T301" s="11" t="str">
        <f>P301</f>
        <v>陈国萍</v>
      </c>
      <c r="U301" s="11">
        <f t="shared" si="58"/>
        <v>100</v>
      </c>
      <c r="V301" s="11">
        <f t="shared" si="59"/>
        <v>349</v>
      </c>
      <c r="W301" s="11">
        <f>VLOOKUP(B301,[1]高一下!$B:$L,10,0)</f>
        <v>30</v>
      </c>
      <c r="X301" s="11" t="str">
        <f>VLOOKUP(B301,[1]高一下!$B:$L,11,0)</f>
        <v>陈国萍</v>
      </c>
      <c r="Y301" s="11">
        <f t="shared" si="60"/>
        <v>103.38983050847457</v>
      </c>
      <c r="Z301" s="11">
        <f t="shared" si="61"/>
        <v>329</v>
      </c>
      <c r="AA301" s="11">
        <f>VLOOKUP(B301,[1]高一上!$B:$K,9,0)</f>
        <v>26.5</v>
      </c>
      <c r="AB301" s="11" t="str">
        <f>VLOOKUP(B301,[1]高一上!$B:$K,10,0)</f>
        <v>陈国萍</v>
      </c>
      <c r="AC301" s="11">
        <f t="shared" si="62"/>
        <v>100</v>
      </c>
      <c r="AD301" s="11">
        <f t="shared" si="63"/>
        <v>341</v>
      </c>
      <c r="AE301" s="11">
        <v>0</v>
      </c>
      <c r="AF301" s="11">
        <f t="shared" si="64"/>
        <v>332</v>
      </c>
    </row>
    <row r="302" spans="1:32" x14ac:dyDescent="0.2">
      <c r="A302" s="2" t="s">
        <v>904</v>
      </c>
      <c r="B302" s="2" t="s">
        <v>905</v>
      </c>
      <c r="C302" s="1">
        <v>7</v>
      </c>
      <c r="D302" s="3" t="s">
        <v>9</v>
      </c>
      <c r="E302" s="4" t="s">
        <v>906</v>
      </c>
      <c r="F302" s="1">
        <v>357</v>
      </c>
      <c r="G302" s="13">
        <f>VLOOKUP(B302,'[1]高三下(高考)'!$B:$L,10,0)</f>
        <v>47</v>
      </c>
      <c r="H302" s="12" t="str">
        <f>VLOOKUP(B302,'[1]高三下(高考)'!$B:$L,11,0)</f>
        <v>陈国萍</v>
      </c>
      <c r="I302" s="15">
        <f t="shared" si="52"/>
        <v>92.655367231638422</v>
      </c>
      <c r="J302" s="11">
        <f t="shared" si="53"/>
        <v>308</v>
      </c>
      <c r="K302" s="11">
        <f>VLOOKUP(B302,[1]高三上!$B:$L,10,0)</f>
        <v>33</v>
      </c>
      <c r="L302" s="11" t="str">
        <f>VLOOKUP(B302,[1]高三上!$B:$L,11,0)</f>
        <v>陈国萍</v>
      </c>
      <c r="M302" s="11">
        <f t="shared" si="54"/>
        <v>111.5819209039548</v>
      </c>
      <c r="N302" s="11">
        <f t="shared" si="55"/>
        <v>282</v>
      </c>
      <c r="O302" s="11">
        <f>VLOOKUP(B302,[1]高二下!$B:$L,10,0)</f>
        <v>33.5</v>
      </c>
      <c r="P302" s="11" t="str">
        <f>VLOOKUP(B302,[1]高二下!$B:$L,11,0)</f>
        <v>陈国萍</v>
      </c>
      <c r="Q302" s="11">
        <f t="shared" si="56"/>
        <v>101.12994350282486</v>
      </c>
      <c r="R302" s="11">
        <f t="shared" si="57"/>
        <v>323</v>
      </c>
      <c r="S302" s="11">
        <f>VLOOKUP(B302,[1]高二上!$B:$L,10,0)</f>
        <v>37</v>
      </c>
      <c r="T302" s="11" t="str">
        <f>VLOOKUP(B302,[1]高二上!$B:$L,11,0)</f>
        <v>陈国萍</v>
      </c>
      <c r="U302" s="11">
        <f t="shared" si="58"/>
        <v>92.090395480225993</v>
      </c>
      <c r="V302" s="11">
        <f t="shared" si="59"/>
        <v>327</v>
      </c>
      <c r="W302" s="11">
        <f>VLOOKUP(B302,[1]高一下!$B:$L,10,0)</f>
        <v>38</v>
      </c>
      <c r="X302" s="11" t="str">
        <f>VLOOKUP(B302,[1]高一下!$B:$L,11,0)</f>
        <v>陈国萍</v>
      </c>
      <c r="Y302" s="11">
        <f t="shared" si="60"/>
        <v>94.350282485875709</v>
      </c>
      <c r="Z302" s="11">
        <f t="shared" si="61"/>
        <v>299</v>
      </c>
      <c r="AA302" s="11">
        <f>VLOOKUP(B302,[1]高一上!$B:$K,9,0)</f>
        <v>42.5</v>
      </c>
      <c r="AB302" s="11" t="str">
        <f>VLOOKUP(B302,[1]高一上!$B:$K,10,0)</f>
        <v>田维婷</v>
      </c>
      <c r="AC302" s="11">
        <f t="shared" si="62"/>
        <v>73.163841807909606</v>
      </c>
      <c r="AD302" s="11">
        <f t="shared" si="63"/>
        <v>279</v>
      </c>
      <c r="AE302" s="11">
        <f>VLOOKUP(B302,[1]中考!$B:$I,8,0)</f>
        <v>92</v>
      </c>
      <c r="AF302" s="11">
        <f t="shared" si="64"/>
        <v>184</v>
      </c>
    </row>
    <row r="303" spans="1:32" x14ac:dyDescent="0.2">
      <c r="A303" s="2" t="s">
        <v>907</v>
      </c>
      <c r="B303" s="2" t="s">
        <v>908</v>
      </c>
      <c r="C303" s="1">
        <v>7</v>
      </c>
      <c r="D303" s="3" t="s">
        <v>9</v>
      </c>
      <c r="E303" s="4" t="s">
        <v>909</v>
      </c>
      <c r="F303" s="1">
        <v>338</v>
      </c>
      <c r="G303" s="13">
        <f>VLOOKUP(B303,'[1]高三下(高考)'!$B:$L,10,0)</f>
        <v>83</v>
      </c>
      <c r="H303" s="12" t="str">
        <f>VLOOKUP(B303,'[1]高三下(高考)'!$B:$L,11,0)</f>
        <v>陈国萍</v>
      </c>
      <c r="I303" s="15">
        <f t="shared" si="52"/>
        <v>109.32203389830508</v>
      </c>
      <c r="J303" s="11">
        <f t="shared" si="53"/>
        <v>194</v>
      </c>
      <c r="K303" s="11">
        <f>VLOOKUP(B303,[1]高三上!$B:$L,10,0)</f>
        <v>45</v>
      </c>
      <c r="L303" s="11" t="str">
        <f>VLOOKUP(B303,[1]高三上!$B:$L,11,0)</f>
        <v>陈国萍</v>
      </c>
      <c r="M303" s="11">
        <f t="shared" si="54"/>
        <v>88.13559322033899</v>
      </c>
      <c r="N303" s="11">
        <f t="shared" si="55"/>
        <v>227</v>
      </c>
      <c r="O303" s="11">
        <f>VLOOKUP(B303,[1]高二下!$B:$L,10,0)</f>
        <v>67.5</v>
      </c>
      <c r="P303" s="11" t="str">
        <f>VLOOKUP(B303,[1]高二下!$B:$L,11,0)</f>
        <v>陈国萍</v>
      </c>
      <c r="Q303" s="11">
        <f t="shared" si="56"/>
        <v>110.45197740112994</v>
      </c>
      <c r="R303" s="11">
        <f t="shared" si="57"/>
        <v>185</v>
      </c>
      <c r="S303" s="11">
        <f>VLOOKUP(B303,[1]高二上!$B:$L,10,0)</f>
        <v>62.5</v>
      </c>
      <c r="T303" s="11" t="str">
        <f>VLOOKUP(B303,[1]高二上!$B:$L,11,0)</f>
        <v>陈国萍</v>
      </c>
      <c r="U303" s="11">
        <f t="shared" si="58"/>
        <v>93.220338983050851</v>
      </c>
      <c r="V303" s="11">
        <f t="shared" si="59"/>
        <v>222</v>
      </c>
      <c r="W303" s="11">
        <f>VLOOKUP(B303,[1]高一下!$B:$L,10,0)</f>
        <v>65.5</v>
      </c>
      <c r="X303" s="11" t="str">
        <f>VLOOKUP(B303,[1]高一下!$B:$L,11,0)</f>
        <v>陈国萍</v>
      </c>
      <c r="Y303" s="11">
        <f t="shared" si="60"/>
        <v>91.807909604519779</v>
      </c>
      <c r="Z303" s="11">
        <f t="shared" si="61"/>
        <v>198</v>
      </c>
      <c r="AA303" s="11">
        <f>VLOOKUP(B303,[1]高一上!$B:$K,9,0)</f>
        <v>60.5</v>
      </c>
      <c r="AB303" s="11" t="str">
        <f>VLOOKUP(B303,[1]高一上!$B:$K,10,0)</f>
        <v>张福琴</v>
      </c>
      <c r="AC303" s="11">
        <f t="shared" si="62"/>
        <v>76.55367231638418</v>
      </c>
      <c r="AD303" s="11">
        <f t="shared" si="63"/>
        <v>169</v>
      </c>
      <c r="AE303" s="11">
        <f>VLOOKUP(B303,[1]中考!$B:$I,8,0)</f>
        <v>112</v>
      </c>
      <c r="AF303" s="11">
        <f t="shared" si="64"/>
        <v>86</v>
      </c>
    </row>
    <row r="304" spans="1:32" x14ac:dyDescent="0.2">
      <c r="A304" s="2" t="s">
        <v>910</v>
      </c>
      <c r="B304" s="2" t="s">
        <v>911</v>
      </c>
      <c r="C304" s="1">
        <v>7</v>
      </c>
      <c r="D304" s="3" t="s">
        <v>9</v>
      </c>
      <c r="E304" s="4" t="s">
        <v>912</v>
      </c>
      <c r="F304" s="1">
        <v>415</v>
      </c>
      <c r="G304" s="13">
        <f>VLOOKUP(B304,'[1]高三下(高考)'!$B:$L,10,0)</f>
        <v>111</v>
      </c>
      <c r="H304" s="12" t="str">
        <f>VLOOKUP(B304,'[1]高三下(高考)'!$B:$L,11,0)</f>
        <v>陈国萍</v>
      </c>
      <c r="I304" s="15">
        <f t="shared" si="52"/>
        <v>138.70056497175142</v>
      </c>
      <c r="J304" s="11">
        <f t="shared" si="53"/>
        <v>54</v>
      </c>
      <c r="K304" s="11">
        <f>VLOOKUP(B304,[1]高三上!$B:$L,10,0)</f>
        <v>53.5</v>
      </c>
      <c r="L304" s="11" t="str">
        <f>VLOOKUP(B304,[1]高三上!$B:$L,11,0)</f>
        <v>陈国萍</v>
      </c>
      <c r="M304" s="11">
        <f t="shared" si="54"/>
        <v>90.677966101694921</v>
      </c>
      <c r="N304" s="11">
        <f t="shared" si="55"/>
        <v>191</v>
      </c>
      <c r="O304" s="11">
        <f>VLOOKUP(B304,[1]高二下!$B:$L,10,0)</f>
        <v>73</v>
      </c>
      <c r="P304" s="11" t="str">
        <f>VLOOKUP(B304,[1]高二下!$B:$L,11,0)</f>
        <v>陈国萍</v>
      </c>
      <c r="Q304" s="11">
        <f t="shared" si="56"/>
        <v>108.75706214689265</v>
      </c>
      <c r="R304" s="11">
        <f t="shared" si="57"/>
        <v>158</v>
      </c>
      <c r="S304" s="11">
        <f>VLOOKUP(B304,[1]高二上!$B:$L,10,0)</f>
        <v>68.5</v>
      </c>
      <c r="T304" s="11" t="str">
        <f>VLOOKUP(B304,[1]高二上!$B:$L,11,0)</f>
        <v>陈国萍</v>
      </c>
      <c r="U304" s="11">
        <f t="shared" si="58"/>
        <v>88.418079096045204</v>
      </c>
      <c r="V304" s="11">
        <f t="shared" si="59"/>
        <v>189</v>
      </c>
      <c r="W304" s="11">
        <f>VLOOKUP(B304,[1]高一下!$B:$L,10,0)</f>
        <v>78.5</v>
      </c>
      <c r="X304" s="11" t="str">
        <f>VLOOKUP(B304,[1]高一下!$B:$L,11,0)</f>
        <v>陈国萍</v>
      </c>
      <c r="Y304" s="11">
        <f t="shared" si="60"/>
        <v>95.480225988700568</v>
      </c>
      <c r="Z304" s="11">
        <f t="shared" si="61"/>
        <v>148</v>
      </c>
      <c r="AA304" s="11">
        <f>VLOOKUP(B304,[1]高一上!$B:$K,9,0)</f>
        <v>67</v>
      </c>
      <c r="AB304" s="11" t="str">
        <f>VLOOKUP(B304,[1]高一上!$B:$K,10,0)</f>
        <v>张翠莲</v>
      </c>
      <c r="AC304" s="11">
        <f t="shared" si="62"/>
        <v>84.180790960451972</v>
      </c>
      <c r="AD304" s="11">
        <f t="shared" si="63"/>
        <v>132</v>
      </c>
      <c r="AE304" s="11">
        <f>VLOOKUP(B304,[1]中考!$B:$I,8,0)</f>
        <v>115</v>
      </c>
      <c r="AF304" s="11">
        <f t="shared" si="64"/>
        <v>76</v>
      </c>
    </row>
    <row r="305" spans="1:32" x14ac:dyDescent="0.2">
      <c r="A305" s="2" t="s">
        <v>913</v>
      </c>
      <c r="B305" s="2" t="s">
        <v>914</v>
      </c>
      <c r="C305" s="1">
        <v>7</v>
      </c>
      <c r="D305" s="3" t="s">
        <v>9</v>
      </c>
      <c r="E305" s="4" t="s">
        <v>915</v>
      </c>
      <c r="F305" s="1">
        <v>333</v>
      </c>
      <c r="G305" s="13">
        <f>VLOOKUP(B305,'[1]高三下(高考)'!$B:$L,10,0)</f>
        <v>62</v>
      </c>
      <c r="H305" s="12" t="str">
        <f>VLOOKUP(B305,'[1]高三下(高考)'!$B:$L,11,0)</f>
        <v>陈国萍</v>
      </c>
      <c r="I305" s="15">
        <f t="shared" si="52"/>
        <v>105.64971751412429</v>
      </c>
      <c r="J305" s="11">
        <f t="shared" si="53"/>
        <v>262</v>
      </c>
      <c r="K305" s="11">
        <f>VLOOKUP(B305,[1]高三上!$B:$L,10,0)</f>
        <v>33</v>
      </c>
      <c r="L305" s="11" t="str">
        <f>VLOOKUP(B305,[1]高三上!$B:$L,11,0)</f>
        <v>陈国萍</v>
      </c>
      <c r="M305" s="11">
        <f t="shared" si="54"/>
        <v>99.152542372881356</v>
      </c>
      <c r="N305" s="11">
        <f t="shared" si="55"/>
        <v>282</v>
      </c>
      <c r="O305" s="11">
        <f>VLOOKUP(B305,[1]高二下!$B:$L,10,0)</f>
        <v>43.5</v>
      </c>
      <c r="P305" s="11" t="str">
        <f>VLOOKUP(B305,[1]高二下!$B:$L,11,0)</f>
        <v>陈国萍</v>
      </c>
      <c r="Q305" s="11">
        <f t="shared" si="56"/>
        <v>74.576271186440678</v>
      </c>
      <c r="R305" s="11">
        <f t="shared" si="57"/>
        <v>279</v>
      </c>
      <c r="S305" s="11">
        <f>VLOOKUP(B305,[1]高二上!$B:$L,10,0)</f>
        <v>68.5</v>
      </c>
      <c r="T305" s="11" t="str">
        <f>VLOOKUP(B305,[1]高二上!$B:$L,11,0)</f>
        <v>陈国萍</v>
      </c>
      <c r="U305" s="11">
        <f t="shared" si="58"/>
        <v>94.067796610169495</v>
      </c>
      <c r="V305" s="11">
        <f t="shared" si="59"/>
        <v>189</v>
      </c>
      <c r="W305" s="11">
        <f>VLOOKUP(B305,[1]高一下!$B:$L,10,0)</f>
        <v>72.5</v>
      </c>
      <c r="X305" s="11" t="str">
        <f>VLOOKUP(B305,[1]高一下!$B:$L,11,0)</f>
        <v>陈国萍</v>
      </c>
      <c r="Y305" s="11">
        <f t="shared" si="60"/>
        <v>107.90960451977401</v>
      </c>
      <c r="Z305" s="11">
        <f t="shared" si="61"/>
        <v>168</v>
      </c>
      <c r="AA305" s="11">
        <f>VLOOKUP(B305,[1]高一上!$B:$K,9,0)</f>
        <v>55.5</v>
      </c>
      <c r="AB305" s="11" t="str">
        <f>VLOOKUP(B305,[1]高一上!$B:$K,10,0)</f>
        <v>陈国萍</v>
      </c>
      <c r="AC305" s="11">
        <f t="shared" si="62"/>
        <v>89.548022598870062</v>
      </c>
      <c r="AD305" s="11">
        <f t="shared" si="63"/>
        <v>196</v>
      </c>
      <c r="AE305" s="11">
        <f>VLOOKUP(B305,[1]中考!$B:$I,8,0)</f>
        <v>99</v>
      </c>
      <c r="AF305" s="11">
        <f t="shared" si="64"/>
        <v>159</v>
      </c>
    </row>
    <row r="306" spans="1:32" x14ac:dyDescent="0.2">
      <c r="A306" s="2" t="s">
        <v>916</v>
      </c>
      <c r="B306" s="2" t="s">
        <v>917</v>
      </c>
      <c r="C306" s="1">
        <v>7</v>
      </c>
      <c r="D306" s="3" t="s">
        <v>9</v>
      </c>
      <c r="E306" s="4" t="s">
        <v>918</v>
      </c>
      <c r="F306" s="1">
        <v>298</v>
      </c>
      <c r="G306" s="13">
        <f>VLOOKUP(B306,'[1]高三下(高考)'!$B:$L,10,0)</f>
        <v>32</v>
      </c>
      <c r="H306" s="12" t="str">
        <f>VLOOKUP(B306,'[1]高三下(高考)'!$B:$L,11,0)</f>
        <v>陈国萍</v>
      </c>
      <c r="I306" s="15">
        <f t="shared" si="52"/>
        <v>87.853107344632775</v>
      </c>
      <c r="J306" s="11">
        <f t="shared" si="53"/>
        <v>341</v>
      </c>
      <c r="K306" s="11">
        <f>VLOOKUP(B306,[1]高三上!$B:$L,10,0)</f>
        <v>31.5</v>
      </c>
      <c r="L306" s="11" t="str">
        <f>VLOOKUP(B306,[1]高三上!$B:$L,11,0)</f>
        <v>陈国萍</v>
      </c>
      <c r="M306" s="11">
        <f t="shared" si="54"/>
        <v>105.36723163841808</v>
      </c>
      <c r="N306" s="11">
        <f t="shared" si="55"/>
        <v>298</v>
      </c>
      <c r="O306" s="11">
        <f>VLOOKUP(B306,[1]高二下!$B:$L,10,0)</f>
        <v>35</v>
      </c>
      <c r="P306" s="11" t="str">
        <f>VLOOKUP(B306,[1]高二下!$B:$L,11,0)</f>
        <v>陈国萍</v>
      </c>
      <c r="Q306" s="11">
        <f t="shared" si="56"/>
        <v>106.21468926553672</v>
      </c>
      <c r="R306" s="11">
        <f t="shared" si="57"/>
        <v>317</v>
      </c>
      <c r="S306" s="11">
        <f>VLOOKUP(B306,[1]高二上!$B:$L,10,0)</f>
        <v>33.5</v>
      </c>
      <c r="T306" s="11" t="str">
        <f>VLOOKUP(B306,[1]高二上!$B:$L,11,0)</f>
        <v>陈国萍</v>
      </c>
      <c r="U306" s="11">
        <f t="shared" si="58"/>
        <v>89.830508474576277</v>
      </c>
      <c r="V306" s="11">
        <f t="shared" si="59"/>
        <v>339</v>
      </c>
      <c r="W306" s="11">
        <f>VLOOKUP(B306,[1]高一下!$B:$L,10,0)</f>
        <v>36</v>
      </c>
      <c r="X306" s="11" t="str">
        <f>VLOOKUP(B306,[1]高一下!$B:$L,11,0)</f>
        <v>陈国萍</v>
      </c>
      <c r="Y306" s="11">
        <f t="shared" si="60"/>
        <v>107.62711864406779</v>
      </c>
      <c r="Z306" s="11">
        <f t="shared" si="61"/>
        <v>303</v>
      </c>
      <c r="AA306" s="11">
        <f>VLOOKUP(B306,[1]高一上!$B:$K,9,0)</f>
        <v>29.5</v>
      </c>
      <c r="AB306" s="11" t="str">
        <f>VLOOKUP(B306,[1]高一上!$B:$K,10,0)</f>
        <v>陈国萍</v>
      </c>
      <c r="AC306" s="11">
        <f t="shared" si="62"/>
        <v>87.005649717514132</v>
      </c>
      <c r="AD306" s="11">
        <f t="shared" si="63"/>
        <v>330</v>
      </c>
      <c r="AE306" s="11">
        <f>VLOOKUP(B306,[1]中考!$B:$I,8,0)</f>
        <v>68</v>
      </c>
      <c r="AF306" s="11">
        <f t="shared" si="64"/>
        <v>284</v>
      </c>
    </row>
    <row r="307" spans="1:32" x14ac:dyDescent="0.2">
      <c r="A307" s="2" t="s">
        <v>919</v>
      </c>
      <c r="B307" s="2" t="s">
        <v>920</v>
      </c>
      <c r="C307" s="1">
        <v>7</v>
      </c>
      <c r="D307" s="3" t="s">
        <v>9</v>
      </c>
      <c r="E307" s="4" t="s">
        <v>921</v>
      </c>
      <c r="F307" s="1">
        <v>267</v>
      </c>
      <c r="G307" s="13">
        <f>VLOOKUP(B307,'[1]高三下(高考)'!$B:$L,10,0)</f>
        <v>23</v>
      </c>
      <c r="H307" s="12" t="str">
        <f>VLOOKUP(B307,'[1]高三下(高考)'!$B:$L,11,0)</f>
        <v>陈国萍</v>
      </c>
      <c r="I307" s="15">
        <f t="shared" si="52"/>
        <v>100</v>
      </c>
      <c r="J307" s="11">
        <f t="shared" si="53"/>
        <v>352</v>
      </c>
      <c r="K307" s="11">
        <v>0</v>
      </c>
      <c r="L307" s="11" t="str">
        <f>H307</f>
        <v>陈国萍</v>
      </c>
      <c r="M307" s="11">
        <f t="shared" si="54"/>
        <v>100</v>
      </c>
      <c r="N307" s="11">
        <f t="shared" si="55"/>
        <v>344</v>
      </c>
      <c r="O307" s="11">
        <v>0</v>
      </c>
      <c r="P307" s="11" t="str">
        <f>L307</f>
        <v>陈国萍</v>
      </c>
      <c r="Q307" s="11">
        <f t="shared" si="56"/>
        <v>100</v>
      </c>
      <c r="R307" s="11">
        <f t="shared" si="57"/>
        <v>348</v>
      </c>
      <c r="S307" s="11">
        <f>VLOOKUP(B307,[1]高二上!$B:$L,10,0)</f>
        <v>38</v>
      </c>
      <c r="T307" s="11" t="str">
        <f>VLOOKUP(B307,[1]高二上!$B:$L,11,0)</f>
        <v>陈国萍</v>
      </c>
      <c r="U307" s="11">
        <f t="shared" si="58"/>
        <v>106.77966101694915</v>
      </c>
      <c r="V307" s="11">
        <f t="shared" si="59"/>
        <v>326</v>
      </c>
      <c r="W307" s="11">
        <f>VLOOKUP(B307,[1]高一下!$B:$L,10,0)</f>
        <v>14</v>
      </c>
      <c r="X307" s="11" t="str">
        <f>VLOOKUP(B307,[1]高一下!$B:$L,11,0)</f>
        <v>陈国萍</v>
      </c>
      <c r="Y307" s="11">
        <f t="shared" si="60"/>
        <v>100.84745762711864</v>
      </c>
      <c r="Z307" s="11">
        <f t="shared" si="61"/>
        <v>350</v>
      </c>
      <c r="AA307" s="11">
        <f>VLOOKUP(B307,[1]高一上!$B:$K,9,0)</f>
        <v>18.5</v>
      </c>
      <c r="AB307" s="11" t="str">
        <f>VLOOKUP(B307,[1]高一上!$B:$K,10,0)</f>
        <v>熊湾</v>
      </c>
      <c r="AC307" s="11">
        <f t="shared" si="62"/>
        <v>100</v>
      </c>
      <c r="AD307" s="11">
        <f t="shared" si="63"/>
        <v>353</v>
      </c>
      <c r="AE307" s="11">
        <v>0</v>
      </c>
      <c r="AF307" s="11">
        <f t="shared" si="64"/>
        <v>327</v>
      </c>
    </row>
    <row r="308" spans="1:32" x14ac:dyDescent="0.2">
      <c r="A308" s="2" t="s">
        <v>923</v>
      </c>
      <c r="B308" s="2" t="s">
        <v>924</v>
      </c>
      <c r="C308" s="1">
        <v>7</v>
      </c>
      <c r="D308" s="3" t="s">
        <v>9</v>
      </c>
      <c r="E308" s="4" t="s">
        <v>925</v>
      </c>
      <c r="F308" s="1">
        <v>427</v>
      </c>
      <c r="G308" s="13">
        <f>VLOOKUP(B308,'[1]高三下(高考)'!$B:$L,10,0)</f>
        <v>33</v>
      </c>
      <c r="H308" s="12" t="str">
        <f>VLOOKUP(B308,'[1]高三下(高考)'!$B:$L,11,0)</f>
        <v>陈国萍</v>
      </c>
      <c r="I308" s="15">
        <f t="shared" si="52"/>
        <v>84.180790960451972</v>
      </c>
      <c r="J308" s="11">
        <f t="shared" si="53"/>
        <v>338</v>
      </c>
      <c r="K308" s="11">
        <f>VLOOKUP(B308,[1]高三上!$B:$L,10,0)</f>
        <v>33</v>
      </c>
      <c r="L308" s="11" t="str">
        <f>VLOOKUP(B308,[1]高三上!$B:$L,11,0)</f>
        <v>陈国萍</v>
      </c>
      <c r="M308" s="11">
        <f t="shared" si="54"/>
        <v>115.2542372881356</v>
      </c>
      <c r="N308" s="11">
        <f t="shared" si="55"/>
        <v>282</v>
      </c>
      <c r="O308" s="11">
        <f>VLOOKUP(B308,[1]高二下!$B:$L,10,0)</f>
        <v>28</v>
      </c>
      <c r="P308" s="11" t="str">
        <f>VLOOKUP(B308,[1]高二下!$B:$L,11,0)</f>
        <v>陈国萍</v>
      </c>
      <c r="Q308" s="11">
        <f t="shared" si="56"/>
        <v>92.090395480225993</v>
      </c>
      <c r="R308" s="11">
        <f t="shared" si="57"/>
        <v>336</v>
      </c>
      <c r="S308" s="11">
        <f>VLOOKUP(B308,[1]高二上!$B:$L,10,0)</f>
        <v>43</v>
      </c>
      <c r="T308" s="11" t="str">
        <f>VLOOKUP(B308,[1]高二上!$B:$L,11,0)</f>
        <v>陈国萍</v>
      </c>
      <c r="U308" s="11">
        <f t="shared" si="58"/>
        <v>99.717514124293785</v>
      </c>
      <c r="V308" s="11">
        <f t="shared" si="59"/>
        <v>308</v>
      </c>
      <c r="W308" s="11">
        <f>VLOOKUP(B308,[1]高一下!$B:$L,10,0)</f>
        <v>35.5</v>
      </c>
      <c r="X308" s="11" t="str">
        <f>VLOOKUP(B308,[1]高一下!$B:$L,11,0)</f>
        <v>陈国萍</v>
      </c>
      <c r="Y308" s="11">
        <f t="shared" si="60"/>
        <v>111.5819209039548</v>
      </c>
      <c r="Z308" s="11">
        <f t="shared" si="61"/>
        <v>307</v>
      </c>
      <c r="AA308" s="11">
        <f>VLOOKUP(B308,[1]高一上!$B:$K,9,0)</f>
        <v>22</v>
      </c>
      <c r="AB308" s="11" t="str">
        <f>VLOOKUP(B308,[1]高一上!$B:$K,10,0)</f>
        <v>田维婷</v>
      </c>
      <c r="AC308" s="11">
        <f t="shared" si="62"/>
        <v>83.333333333333343</v>
      </c>
      <c r="AD308" s="11">
        <f t="shared" si="63"/>
        <v>348</v>
      </c>
      <c r="AE308" s="11">
        <f>VLOOKUP(B308,[1]中考!$B:$I,8,0)</f>
        <v>67</v>
      </c>
      <c r="AF308" s="11">
        <f t="shared" si="64"/>
        <v>289</v>
      </c>
    </row>
    <row r="309" spans="1:32" x14ac:dyDescent="0.2">
      <c r="A309" s="2" t="s">
        <v>926</v>
      </c>
      <c r="B309" s="2" t="s">
        <v>927</v>
      </c>
      <c r="C309" s="1">
        <v>7</v>
      </c>
      <c r="D309" s="3" t="s">
        <v>9</v>
      </c>
      <c r="E309" s="4" t="s">
        <v>928</v>
      </c>
      <c r="F309" s="1">
        <v>418</v>
      </c>
      <c r="G309" s="13">
        <f>VLOOKUP(B309,'[1]高三下(高考)'!$B:$L,10,0)</f>
        <v>94</v>
      </c>
      <c r="H309" s="12" t="str">
        <f>VLOOKUP(B309,'[1]高三下(高考)'!$B:$L,11,0)</f>
        <v>陈国萍</v>
      </c>
      <c r="I309" s="15">
        <f t="shared" si="52"/>
        <v>92.937853107344637</v>
      </c>
      <c r="J309" s="11">
        <f t="shared" si="53"/>
        <v>138</v>
      </c>
      <c r="K309" s="11">
        <f>VLOOKUP(B309,[1]高三上!$B:$L,10,0)</f>
        <v>74</v>
      </c>
      <c r="L309" s="11" t="str">
        <f>VLOOKUP(B309,[1]高三上!$B:$L,11,0)</f>
        <v>陈国萍</v>
      </c>
      <c r="M309" s="11">
        <f t="shared" si="54"/>
        <v>103.67231638418079</v>
      </c>
      <c r="N309" s="11">
        <f t="shared" si="55"/>
        <v>113</v>
      </c>
      <c r="O309" s="11">
        <f>VLOOKUP(B309,[1]高二下!$B:$L,10,0)</f>
        <v>82.5</v>
      </c>
      <c r="P309" s="11" t="str">
        <f>VLOOKUP(B309,[1]高二下!$B:$L,11,0)</f>
        <v>陈国萍</v>
      </c>
      <c r="Q309" s="11">
        <f t="shared" si="56"/>
        <v>88.700564971751419</v>
      </c>
      <c r="R309" s="11">
        <f t="shared" si="57"/>
        <v>126</v>
      </c>
      <c r="S309" s="11">
        <f>VLOOKUP(B309,[1]高二上!$B:$L,10,0)</f>
        <v>93.5</v>
      </c>
      <c r="T309" s="11" t="str">
        <f>VLOOKUP(B309,[1]高二上!$B:$L,11,0)</f>
        <v>陈国萍</v>
      </c>
      <c r="U309" s="11">
        <f t="shared" si="58"/>
        <v>107.62711864406779</v>
      </c>
      <c r="V309" s="11">
        <f t="shared" si="59"/>
        <v>86</v>
      </c>
      <c r="W309" s="11">
        <f>VLOOKUP(B309,[1]高一下!$B:$L,10,0)</f>
        <v>85.5</v>
      </c>
      <c r="X309" s="11" t="str">
        <f>VLOOKUP(B309,[1]高一下!$B:$L,11,0)</f>
        <v>陈国萍</v>
      </c>
      <c r="Y309" s="11">
        <f t="shared" si="60"/>
        <v>100.56497175141243</v>
      </c>
      <c r="Z309" s="11">
        <f t="shared" si="61"/>
        <v>113</v>
      </c>
      <c r="AA309" s="11">
        <f>VLOOKUP(B309,[1]高一上!$B:$K,9,0)</f>
        <v>70</v>
      </c>
      <c r="AB309" s="11" t="str">
        <f>VLOOKUP(B309,[1]高一上!$B:$K,10,0)</f>
        <v>田维婷</v>
      </c>
      <c r="AC309" s="11">
        <f t="shared" si="62"/>
        <v>68.644067796610173</v>
      </c>
      <c r="AD309" s="11">
        <f t="shared" si="63"/>
        <v>115</v>
      </c>
      <c r="AE309" s="11">
        <f>VLOOKUP(B309,[1]中考!$B:$I,8,0)</f>
        <v>137</v>
      </c>
      <c r="AF309" s="11">
        <f t="shared" si="64"/>
        <v>4</v>
      </c>
    </row>
    <row r="310" spans="1:32" x14ac:dyDescent="0.2">
      <c r="A310" s="2" t="s">
        <v>929</v>
      </c>
      <c r="B310" s="2" t="s">
        <v>930</v>
      </c>
      <c r="C310" s="1">
        <v>7</v>
      </c>
      <c r="D310" s="3" t="s">
        <v>9</v>
      </c>
      <c r="E310" s="4" t="s">
        <v>362</v>
      </c>
      <c r="F310" s="1">
        <v>406</v>
      </c>
      <c r="G310" s="13">
        <f>VLOOKUP(B310,'[1]高三下(高考)'!$B:$L,10,0)</f>
        <v>60</v>
      </c>
      <c r="H310" s="12" t="str">
        <f>VLOOKUP(B310,'[1]高三下(高考)'!$B:$L,11,0)</f>
        <v>陈国萍</v>
      </c>
      <c r="I310" s="15">
        <f t="shared" si="52"/>
        <v>106.77966101694915</v>
      </c>
      <c r="J310" s="11">
        <f t="shared" si="53"/>
        <v>267</v>
      </c>
      <c r="K310" s="11">
        <f>VLOOKUP(B310,[1]高三上!$B:$L,10,0)</f>
        <v>32</v>
      </c>
      <c r="L310" s="11" t="str">
        <f>VLOOKUP(B310,[1]高三上!$B:$L,11,0)</f>
        <v>陈国萍</v>
      </c>
      <c r="M310" s="11">
        <f t="shared" si="54"/>
        <v>113.5593220338983</v>
      </c>
      <c r="N310" s="11">
        <f t="shared" si="55"/>
        <v>291</v>
      </c>
      <c r="O310" s="11">
        <f>VLOOKUP(B310,[1]高二下!$B:$L,10,0)</f>
        <v>27</v>
      </c>
      <c r="P310" s="11" t="str">
        <f>VLOOKUP(B310,[1]高二下!$B:$L,11,0)</f>
        <v>陈国萍</v>
      </c>
      <c r="Q310" s="11">
        <f t="shared" si="56"/>
        <v>78.248587570621467</v>
      </c>
      <c r="R310" s="11">
        <f t="shared" si="57"/>
        <v>339</v>
      </c>
      <c r="S310" s="11">
        <f>VLOOKUP(B310,[1]高二上!$B:$L,10,0)</f>
        <v>53.5</v>
      </c>
      <c r="T310" s="11" t="str">
        <f>VLOOKUP(B310,[1]高二上!$B:$L,11,0)</f>
        <v>陈国萍</v>
      </c>
      <c r="U310" s="11">
        <f t="shared" si="58"/>
        <v>106.21468926553672</v>
      </c>
      <c r="V310" s="11">
        <f t="shared" si="59"/>
        <v>262</v>
      </c>
      <c r="W310" s="11">
        <f>VLOOKUP(B310,[1]高一下!$B:$L,10,0)</f>
        <v>42</v>
      </c>
      <c r="X310" s="11" t="str">
        <f>VLOOKUP(B310,[1]高一下!$B:$L,11,0)</f>
        <v>陈国萍</v>
      </c>
      <c r="Y310" s="11">
        <f t="shared" si="60"/>
        <v>104.80225988700565</v>
      </c>
      <c r="Z310" s="11">
        <f t="shared" si="61"/>
        <v>284</v>
      </c>
      <c r="AA310" s="11">
        <f>VLOOKUP(B310,[1]高一上!$B:$K,9,0)</f>
        <v>38.5</v>
      </c>
      <c r="AB310" s="11" t="str">
        <f>VLOOKUP(B310,[1]高一上!$B:$K,10,0)</f>
        <v>李永会</v>
      </c>
      <c r="AC310" s="11">
        <f t="shared" si="62"/>
        <v>65.819209039548014</v>
      </c>
      <c r="AD310" s="11">
        <f t="shared" si="63"/>
        <v>301</v>
      </c>
      <c r="AE310" s="11">
        <f>VLOOKUP(B310,[1]中考!$B:$I,8,0)</f>
        <v>92</v>
      </c>
      <c r="AF310" s="11">
        <f t="shared" si="64"/>
        <v>180</v>
      </c>
    </row>
    <row r="311" spans="1:32" x14ac:dyDescent="0.2">
      <c r="A311" s="2" t="s">
        <v>931</v>
      </c>
      <c r="B311" s="2" t="s">
        <v>932</v>
      </c>
      <c r="C311" s="1">
        <v>7</v>
      </c>
      <c r="D311" s="3" t="s">
        <v>9</v>
      </c>
      <c r="E311" s="4" t="s">
        <v>933</v>
      </c>
      <c r="F311" s="1">
        <v>397</v>
      </c>
      <c r="G311" s="13">
        <f>VLOOKUP(B311,'[1]高三下(高考)'!$B:$L,10,0)</f>
        <v>65</v>
      </c>
      <c r="H311" s="12" t="str">
        <f>VLOOKUP(B311,'[1]高三下(高考)'!$B:$L,11,0)</f>
        <v>陈国萍</v>
      </c>
      <c r="I311" s="15">
        <f t="shared" si="52"/>
        <v>95.480225988700568</v>
      </c>
      <c r="J311" s="11">
        <f t="shared" si="53"/>
        <v>253</v>
      </c>
      <c r="K311" s="11">
        <f>VLOOKUP(B311,[1]高三上!$B:$L,10,0)</f>
        <v>43</v>
      </c>
      <c r="L311" s="11" t="str">
        <f>VLOOKUP(B311,[1]高三上!$B:$L,11,0)</f>
        <v>陈国萍</v>
      </c>
      <c r="M311" s="11">
        <f t="shared" si="54"/>
        <v>94.067796610169495</v>
      </c>
      <c r="N311" s="11">
        <f t="shared" si="55"/>
        <v>237</v>
      </c>
      <c r="O311" s="11">
        <f>VLOOKUP(B311,[1]高二下!$B:$L,10,0)</f>
        <v>58.5</v>
      </c>
      <c r="P311" s="11" t="str">
        <f>VLOOKUP(B311,[1]高二下!$B:$L,11,0)</f>
        <v>陈国萍</v>
      </c>
      <c r="Q311" s="11">
        <f t="shared" si="56"/>
        <v>101.69491525423729</v>
      </c>
      <c r="R311" s="11">
        <f t="shared" si="57"/>
        <v>216</v>
      </c>
      <c r="S311" s="11">
        <f>VLOOKUP(B311,[1]高二上!$B:$L,10,0)</f>
        <v>62.5</v>
      </c>
      <c r="T311" s="11" t="str">
        <f>VLOOKUP(B311,[1]高二上!$B:$L,11,0)</f>
        <v>陈国萍</v>
      </c>
      <c r="U311" s="11">
        <f t="shared" si="58"/>
        <v>108.75706214689265</v>
      </c>
      <c r="V311" s="11">
        <f t="shared" si="59"/>
        <v>222</v>
      </c>
      <c r="W311" s="11">
        <f>VLOOKUP(B311,[1]高一下!$B:$L,10,0)</f>
        <v>52.5</v>
      </c>
      <c r="X311" s="11" t="str">
        <f>VLOOKUP(B311,[1]高一下!$B:$L,11,0)</f>
        <v>陈国萍</v>
      </c>
      <c r="Y311" s="11">
        <f t="shared" si="60"/>
        <v>89.830508474576277</v>
      </c>
      <c r="Z311" s="11">
        <f t="shared" si="61"/>
        <v>253</v>
      </c>
      <c r="AA311" s="11">
        <f>VLOOKUP(B311,[1]高一上!$B:$K,9,0)</f>
        <v>53.5</v>
      </c>
      <c r="AB311" s="11" t="str">
        <f>VLOOKUP(B311,[1]高一上!$B:$K,10,0)</f>
        <v>李永会</v>
      </c>
      <c r="AC311" s="11">
        <f t="shared" si="62"/>
        <v>80.508474576271183</v>
      </c>
      <c r="AD311" s="11">
        <f t="shared" si="63"/>
        <v>217</v>
      </c>
      <c r="AE311" s="11">
        <f>VLOOKUP(B311,[1]中考!$B:$I,8,0)</f>
        <v>101</v>
      </c>
      <c r="AF311" s="11">
        <f t="shared" si="64"/>
        <v>148</v>
      </c>
    </row>
    <row r="312" spans="1:32" x14ac:dyDescent="0.2">
      <c r="A312" s="2" t="s">
        <v>934</v>
      </c>
      <c r="B312" s="2" t="s">
        <v>935</v>
      </c>
      <c r="C312" s="1">
        <v>7</v>
      </c>
      <c r="D312" s="3" t="s">
        <v>9</v>
      </c>
      <c r="E312" s="4" t="s">
        <v>936</v>
      </c>
      <c r="F312" s="1">
        <v>376</v>
      </c>
      <c r="G312" s="13">
        <f>VLOOKUP(B312,'[1]高三下(高考)'!$B:$L,10,0)</f>
        <v>36</v>
      </c>
      <c r="H312" s="12" t="str">
        <f>VLOOKUP(B312,'[1]高三下(高考)'!$B:$L,11,0)</f>
        <v>陈国萍</v>
      </c>
      <c r="I312" s="15">
        <f t="shared" si="52"/>
        <v>93.78531073446328</v>
      </c>
      <c r="J312" s="11">
        <f t="shared" si="53"/>
        <v>330</v>
      </c>
      <c r="K312" s="11">
        <f>VLOOKUP(B312,[1]高三上!$B:$L,10,0)</f>
        <v>30.5</v>
      </c>
      <c r="L312" s="11" t="str">
        <f>VLOOKUP(B312,[1]高三上!$B:$L,11,0)</f>
        <v>陈国萍</v>
      </c>
      <c r="M312" s="11">
        <f t="shared" si="54"/>
        <v>95.197740112994353</v>
      </c>
      <c r="N312" s="11">
        <f t="shared" si="55"/>
        <v>308</v>
      </c>
      <c r="O312" s="11">
        <f>VLOOKUP(B312,[1]高二下!$B:$L,10,0)</f>
        <v>41.5</v>
      </c>
      <c r="P312" s="11" t="str">
        <f>VLOOKUP(B312,[1]高二下!$B:$L,11,0)</f>
        <v>陈国萍</v>
      </c>
      <c r="Q312" s="11">
        <f t="shared" si="56"/>
        <v>115.2542372881356</v>
      </c>
      <c r="R312" s="11">
        <f t="shared" si="57"/>
        <v>291</v>
      </c>
      <c r="S312" s="11">
        <f>VLOOKUP(B312,[1]高二上!$B:$L,10,0)</f>
        <v>26.5</v>
      </c>
      <c r="T312" s="11" t="str">
        <f>VLOOKUP(B312,[1]高二上!$B:$L,11,0)</f>
        <v>陈国萍</v>
      </c>
      <c r="U312" s="11">
        <f t="shared" si="58"/>
        <v>79.66101694915254</v>
      </c>
      <c r="V312" s="11">
        <f t="shared" si="59"/>
        <v>345</v>
      </c>
      <c r="W312" s="11">
        <f>VLOOKUP(B312,[1]高一下!$B:$L,10,0)</f>
        <v>46</v>
      </c>
      <c r="X312" s="11" t="str">
        <f>VLOOKUP(B312,[1]高一下!$B:$L,11,0)</f>
        <v>陈国萍</v>
      </c>
      <c r="Y312" s="11">
        <f t="shared" si="60"/>
        <v>121.46892655367232</v>
      </c>
      <c r="Z312" s="11">
        <f t="shared" si="61"/>
        <v>273</v>
      </c>
      <c r="AA312" s="11">
        <f>VLOOKUP(B312,[1]高一上!$B:$K,9,0)</f>
        <v>20.5</v>
      </c>
      <c r="AB312" s="11" t="str">
        <f>VLOOKUP(B312,[1]高一上!$B:$K,10,0)</f>
        <v>陈国萍</v>
      </c>
      <c r="AC312" s="11">
        <f t="shared" si="62"/>
        <v>91.24293785310735</v>
      </c>
      <c r="AD312" s="11">
        <f t="shared" si="63"/>
        <v>349</v>
      </c>
      <c r="AE312" s="11">
        <f>VLOOKUP(B312,[1]中考!$B:$I,8,0)</f>
        <v>48</v>
      </c>
      <c r="AF312" s="11">
        <f t="shared" si="64"/>
        <v>318</v>
      </c>
    </row>
    <row r="313" spans="1:32" x14ac:dyDescent="0.2">
      <c r="A313" s="2" t="s">
        <v>937</v>
      </c>
      <c r="B313" s="2" t="s">
        <v>938</v>
      </c>
      <c r="C313" s="1">
        <v>7</v>
      </c>
      <c r="D313" s="3" t="s">
        <v>9</v>
      </c>
      <c r="E313" s="4" t="s">
        <v>939</v>
      </c>
      <c r="F313" s="1">
        <v>375</v>
      </c>
      <c r="G313" s="13">
        <f>VLOOKUP(B313,'[1]高三下(高考)'!$B:$L,10,0)</f>
        <v>51</v>
      </c>
      <c r="H313" s="12" t="str">
        <f>VLOOKUP(B313,'[1]高三下(高考)'!$B:$L,11,0)</f>
        <v>陈国萍</v>
      </c>
      <c r="I313" s="15">
        <f t="shared" si="52"/>
        <v>100.56497175141243</v>
      </c>
      <c r="J313" s="11">
        <f t="shared" si="53"/>
        <v>299</v>
      </c>
      <c r="K313" s="11">
        <f>VLOOKUP(B313,[1]高三上!$B:$L,10,0)</f>
        <v>31</v>
      </c>
      <c r="L313" s="11" t="str">
        <f>VLOOKUP(B313,[1]高三上!$B:$L,11,0)</f>
        <v>陈国萍</v>
      </c>
      <c r="M313" s="11">
        <f t="shared" si="54"/>
        <v>106.21468926553672</v>
      </c>
      <c r="N313" s="11">
        <f t="shared" si="55"/>
        <v>301</v>
      </c>
      <c r="O313" s="11">
        <f>VLOOKUP(B313,[1]高二下!$B:$L,10,0)</f>
        <v>33.5</v>
      </c>
      <c r="P313" s="11" t="str">
        <f>VLOOKUP(B313,[1]高二下!$B:$L,11,0)</f>
        <v>陈国萍</v>
      </c>
      <c r="Q313" s="11">
        <f t="shared" si="56"/>
        <v>97.740112994350284</v>
      </c>
      <c r="R313" s="11">
        <f t="shared" si="57"/>
        <v>323</v>
      </c>
      <c r="S313" s="11">
        <f>VLOOKUP(B313,[1]高二上!$B:$L,10,0)</f>
        <v>41.5</v>
      </c>
      <c r="T313" s="11" t="str">
        <f>VLOOKUP(B313,[1]高二上!$B:$L,11,0)</f>
        <v>陈国萍</v>
      </c>
      <c r="U313" s="11">
        <f t="shared" si="58"/>
        <v>99.435028248587571</v>
      </c>
      <c r="V313" s="11">
        <f t="shared" si="59"/>
        <v>315</v>
      </c>
      <c r="W313" s="11">
        <f>VLOOKUP(B313,[1]高一下!$B:$L,10,0)</f>
        <v>35</v>
      </c>
      <c r="X313" s="11" t="str">
        <f>VLOOKUP(B313,[1]高一下!$B:$L,11,0)</f>
        <v>陈国萍</v>
      </c>
      <c r="Y313" s="11">
        <f t="shared" si="60"/>
        <v>85.31073446327683</v>
      </c>
      <c r="Z313" s="11">
        <f t="shared" si="61"/>
        <v>313</v>
      </c>
      <c r="AA313" s="11">
        <f>VLOOKUP(B313,[1]高一上!$B:$K,9,0)</f>
        <v>45.5</v>
      </c>
      <c r="AB313" s="11" t="str">
        <f>VLOOKUP(B313,[1]高一上!$B:$K,10,0)</f>
        <v>李永会</v>
      </c>
      <c r="AC313" s="11">
        <f t="shared" si="62"/>
        <v>94.350282485875709</v>
      </c>
      <c r="AD313" s="11">
        <f t="shared" si="63"/>
        <v>261</v>
      </c>
      <c r="AE313" s="11">
        <f>VLOOKUP(B313,[1]中考!$B:$I,8,0)</f>
        <v>78</v>
      </c>
      <c r="AF313" s="11">
        <f t="shared" si="64"/>
        <v>241</v>
      </c>
    </row>
    <row r="314" spans="1:32" x14ac:dyDescent="0.2">
      <c r="A314" s="2" t="s">
        <v>940</v>
      </c>
      <c r="B314" s="2" t="s">
        <v>941</v>
      </c>
      <c r="C314" s="1">
        <v>7</v>
      </c>
      <c r="D314" s="3" t="s">
        <v>9</v>
      </c>
      <c r="E314" s="4" t="s">
        <v>942</v>
      </c>
      <c r="F314" s="1">
        <v>375</v>
      </c>
      <c r="G314" s="13">
        <f>VLOOKUP(B314,'[1]高三下(高考)'!$B:$L,10,0)</f>
        <v>56</v>
      </c>
      <c r="H314" s="12" t="str">
        <f>VLOOKUP(B314,'[1]高三下(高考)'!$B:$L,11,0)</f>
        <v>陈国萍</v>
      </c>
      <c r="I314" s="15">
        <f t="shared" si="52"/>
        <v>106.77966101694915</v>
      </c>
      <c r="J314" s="11">
        <f t="shared" si="53"/>
        <v>277</v>
      </c>
      <c r="K314" s="11">
        <f>VLOOKUP(B314,[1]高三上!$B:$L,10,0)</f>
        <v>31</v>
      </c>
      <c r="L314" s="11" t="str">
        <f>VLOOKUP(B314,[1]高三上!$B:$L,11,0)</f>
        <v>陈国萍</v>
      </c>
      <c r="M314" s="11">
        <f t="shared" si="54"/>
        <v>90.960451977401135</v>
      </c>
      <c r="N314" s="11">
        <f t="shared" si="55"/>
        <v>301</v>
      </c>
      <c r="O314" s="11">
        <f>VLOOKUP(B314,[1]高二下!$B:$L,10,0)</f>
        <v>46</v>
      </c>
      <c r="P314" s="11" t="str">
        <f>VLOOKUP(B314,[1]高二下!$B:$L,11,0)</f>
        <v>陈国萍</v>
      </c>
      <c r="Q314" s="11">
        <f t="shared" si="56"/>
        <v>112.99435028248587</v>
      </c>
      <c r="R314" s="11">
        <f t="shared" si="57"/>
        <v>269</v>
      </c>
      <c r="S314" s="11">
        <f>VLOOKUP(B314,[1]高二上!$B:$L,10,0)</f>
        <v>41.5</v>
      </c>
      <c r="T314" s="11" t="str">
        <f>VLOOKUP(B314,[1]高二上!$B:$L,11,0)</f>
        <v>陈国萍</v>
      </c>
      <c r="U314" s="11">
        <f t="shared" si="58"/>
        <v>100.28248587570621</v>
      </c>
      <c r="V314" s="11">
        <f t="shared" si="59"/>
        <v>315</v>
      </c>
      <c r="W314" s="11">
        <f>VLOOKUP(B314,[1]高一下!$B:$L,10,0)</f>
        <v>34.5</v>
      </c>
      <c r="X314" s="11" t="str">
        <f>VLOOKUP(B314,[1]高一下!$B:$L,11,0)</f>
        <v>陈国萍</v>
      </c>
      <c r="Y314" s="11">
        <f t="shared" si="60"/>
        <v>86.723163841807917</v>
      </c>
      <c r="Z314" s="11">
        <f t="shared" si="61"/>
        <v>316</v>
      </c>
      <c r="AA314" s="11">
        <f>VLOOKUP(B314,[1]高一上!$B:$K,9,0)</f>
        <v>44.5</v>
      </c>
      <c r="AB314" s="11" t="str">
        <f>VLOOKUP(B314,[1]高一上!$B:$K,10,0)</f>
        <v>田维婷</v>
      </c>
      <c r="AC314" s="11">
        <f t="shared" si="62"/>
        <v>82.7683615819209</v>
      </c>
      <c r="AD314" s="11">
        <f t="shared" si="63"/>
        <v>269</v>
      </c>
      <c r="AE314" s="11">
        <f>VLOOKUP(B314,[1]中考!$B:$I,8,0)</f>
        <v>86</v>
      </c>
      <c r="AF314" s="11">
        <f t="shared" si="64"/>
        <v>208</v>
      </c>
    </row>
    <row r="315" spans="1:32" x14ac:dyDescent="0.2">
      <c r="A315" s="2" t="s">
        <v>943</v>
      </c>
      <c r="B315" s="2" t="s">
        <v>944</v>
      </c>
      <c r="C315" s="1">
        <v>7</v>
      </c>
      <c r="D315" s="3" t="s">
        <v>9</v>
      </c>
      <c r="E315" s="4" t="s">
        <v>945</v>
      </c>
      <c r="F315" s="1">
        <v>371</v>
      </c>
      <c r="G315" s="13">
        <f>VLOOKUP(B315,'[1]高三下(高考)'!$B:$L,10,0)</f>
        <v>23</v>
      </c>
      <c r="H315" s="12" t="str">
        <f>VLOOKUP(B315,'[1]高三下(高考)'!$B:$L,11,0)</f>
        <v>陈国萍</v>
      </c>
      <c r="I315" s="15">
        <f t="shared" si="52"/>
        <v>90.960451977401135</v>
      </c>
      <c r="J315" s="11">
        <f t="shared" si="53"/>
        <v>352</v>
      </c>
      <c r="K315" s="11">
        <f>VLOOKUP(B315,[1]高三上!$B:$L,10,0)</f>
        <v>28.5</v>
      </c>
      <c r="L315" s="11" t="str">
        <f>VLOOKUP(B315,[1]高三上!$B:$L,11,0)</f>
        <v>陈国萍</v>
      </c>
      <c r="M315" s="11">
        <f t="shared" si="54"/>
        <v>101.9774011299435</v>
      </c>
      <c r="N315" s="11">
        <f t="shared" si="55"/>
        <v>320</v>
      </c>
      <c r="O315" s="11">
        <f>VLOOKUP(B315,[1]高二下!$B:$L,10,0)</f>
        <v>33</v>
      </c>
      <c r="P315" s="11" t="str">
        <f>VLOOKUP(B315,[1]高二下!$B:$L,11,0)</f>
        <v>陈国萍</v>
      </c>
      <c r="Q315" s="11">
        <f t="shared" si="56"/>
        <v>105.93220338983051</v>
      </c>
      <c r="R315" s="11">
        <f t="shared" si="57"/>
        <v>327</v>
      </c>
      <c r="S315" s="11">
        <f>VLOOKUP(B315,[1]高二上!$B:$L,10,0)</f>
        <v>23.5</v>
      </c>
      <c r="T315" s="11" t="str">
        <f>VLOOKUP(B315,[1]高二上!$B:$L,11,0)</f>
        <v>陈国萍</v>
      </c>
      <c r="U315" s="11">
        <f t="shared" si="58"/>
        <v>96.045197740112997</v>
      </c>
      <c r="V315" s="11">
        <f t="shared" si="59"/>
        <v>348</v>
      </c>
      <c r="W315" s="11">
        <f>VLOOKUP(B315,[1]高一下!$B:$L,10,0)</f>
        <v>27</v>
      </c>
      <c r="X315" s="11" t="str">
        <f>VLOOKUP(B315,[1]高一下!$B:$L,11,0)</f>
        <v>陈国萍</v>
      </c>
      <c r="Y315" s="11">
        <f t="shared" si="60"/>
        <v>94.632768361581924</v>
      </c>
      <c r="Z315" s="11">
        <f t="shared" si="61"/>
        <v>334</v>
      </c>
      <c r="AA315" s="11">
        <f>VLOOKUP(B315,[1]高一上!$B:$K,9,0)</f>
        <v>36</v>
      </c>
      <c r="AB315" s="11" t="str">
        <f>VLOOKUP(B315,[1]高一上!$B:$K,10,0)</f>
        <v>陈国萍</v>
      </c>
      <c r="AC315" s="11">
        <f t="shared" si="62"/>
        <v>89.830508474576277</v>
      </c>
      <c r="AD315" s="11">
        <f t="shared" si="63"/>
        <v>315</v>
      </c>
      <c r="AE315" s="11">
        <f>VLOOKUP(B315,[1]中考!$B:$I,8,0)</f>
        <v>68</v>
      </c>
      <c r="AF315" s="11">
        <f t="shared" si="64"/>
        <v>279</v>
      </c>
    </row>
    <row r="316" spans="1:32" x14ac:dyDescent="0.2">
      <c r="A316" s="2" t="s">
        <v>946</v>
      </c>
      <c r="B316" s="2" t="s">
        <v>947</v>
      </c>
      <c r="C316" s="1">
        <v>7</v>
      </c>
      <c r="D316" s="3" t="s">
        <v>9</v>
      </c>
      <c r="E316" s="4" t="s">
        <v>948</v>
      </c>
      <c r="F316" s="1">
        <v>339</v>
      </c>
      <c r="G316" s="13">
        <f>VLOOKUP(B316,'[1]高三下(高考)'!$B:$L,10,0)</f>
        <v>27</v>
      </c>
      <c r="H316" s="12" t="str">
        <f>VLOOKUP(B316,'[1]高三下(高考)'!$B:$L,11,0)</f>
        <v>陈国萍</v>
      </c>
      <c r="I316" s="15">
        <f t="shared" si="52"/>
        <v>98.305084745762713</v>
      </c>
      <c r="J316" s="11">
        <f t="shared" si="53"/>
        <v>348</v>
      </c>
      <c r="K316" s="11">
        <f>VLOOKUP(B316,[1]高三上!$B:$L,10,0)</f>
        <v>18</v>
      </c>
      <c r="L316" s="11" t="str">
        <f>VLOOKUP(B316,[1]高三上!$B:$L,11,0)</f>
        <v>陈国萍</v>
      </c>
      <c r="M316" s="11">
        <f t="shared" si="54"/>
        <v>99.435028248587571</v>
      </c>
      <c r="N316" s="11">
        <f t="shared" si="55"/>
        <v>342</v>
      </c>
      <c r="O316" s="11">
        <f>VLOOKUP(B316,[1]高二下!$B:$L,10,0)</f>
        <v>26.5</v>
      </c>
      <c r="P316" s="11" t="str">
        <f>VLOOKUP(B316,[1]高二下!$B:$L,11,0)</f>
        <v>陈国萍</v>
      </c>
      <c r="Q316" s="11">
        <f t="shared" si="56"/>
        <v>89.830508474576277</v>
      </c>
      <c r="R316" s="11">
        <f t="shared" si="57"/>
        <v>340</v>
      </c>
      <c r="S316" s="11">
        <f>VLOOKUP(B316,[1]高二上!$B:$L,10,0)</f>
        <v>44.5</v>
      </c>
      <c r="T316" s="11" t="str">
        <f>VLOOKUP(B316,[1]高二上!$B:$L,11,0)</f>
        <v>陈国萍</v>
      </c>
      <c r="U316" s="11">
        <f t="shared" si="58"/>
        <v>99.152542372881356</v>
      </c>
      <c r="V316" s="11">
        <f t="shared" si="59"/>
        <v>304</v>
      </c>
      <c r="W316" s="11">
        <f>VLOOKUP(B316,[1]高一下!$B:$L,10,0)</f>
        <v>37</v>
      </c>
      <c r="X316" s="11" t="str">
        <f>VLOOKUP(B316,[1]高一下!$B:$L,11,0)</f>
        <v>陈国萍</v>
      </c>
      <c r="Y316" s="11">
        <f t="shared" si="60"/>
        <v>103.10734463276836</v>
      </c>
      <c r="Z316" s="11">
        <f t="shared" si="61"/>
        <v>301</v>
      </c>
      <c r="AA316" s="11">
        <f>VLOOKUP(B316,[1]高一上!$B:$K,9,0)</f>
        <v>36.5</v>
      </c>
      <c r="AB316" s="11" t="str">
        <f>VLOOKUP(B316,[1]高一上!$B:$K,10,0)</f>
        <v>田维婷</v>
      </c>
      <c r="AC316" s="11">
        <f t="shared" si="62"/>
        <v>94.067796610169495</v>
      </c>
      <c r="AD316" s="11">
        <f t="shared" si="63"/>
        <v>312</v>
      </c>
      <c r="AE316" s="11">
        <f>VLOOKUP(B316,[1]中考!$B:$I,8,0)</f>
        <v>63</v>
      </c>
      <c r="AF316" s="11">
        <f t="shared" si="64"/>
        <v>291</v>
      </c>
    </row>
    <row r="317" spans="1:32" x14ac:dyDescent="0.2">
      <c r="A317" s="2" t="s">
        <v>949</v>
      </c>
      <c r="B317" s="2" t="s">
        <v>950</v>
      </c>
      <c r="C317" s="1">
        <v>7</v>
      </c>
      <c r="D317" s="3" t="s">
        <v>9</v>
      </c>
      <c r="E317" s="4" t="s">
        <v>951</v>
      </c>
      <c r="F317" s="1">
        <v>315</v>
      </c>
      <c r="G317" s="13">
        <f>VLOOKUP(B317,'[1]高三下(高考)'!$B:$L,10,0)</f>
        <v>60</v>
      </c>
      <c r="H317" s="12" t="str">
        <f>VLOOKUP(B317,'[1]高三下(高考)'!$B:$L,11,0)</f>
        <v>陈国萍</v>
      </c>
      <c r="I317" s="15">
        <f t="shared" si="52"/>
        <v>100</v>
      </c>
      <c r="J317" s="11">
        <f t="shared" si="53"/>
        <v>267</v>
      </c>
      <c r="K317" s="11">
        <f>VLOOKUP(B317,[1]高三上!$B:$L,10,0)</f>
        <v>0</v>
      </c>
      <c r="L317" s="11" t="str">
        <f>VLOOKUP(B317,[1]高三上!$B:$L,11,0)</f>
        <v>陈国萍</v>
      </c>
      <c r="M317" s="11">
        <f t="shared" si="54"/>
        <v>100</v>
      </c>
      <c r="N317" s="11">
        <f t="shared" si="55"/>
        <v>344</v>
      </c>
      <c r="O317" s="11">
        <f>VLOOKUP(B317,[1]高二下!$B:$L,10,0)</f>
        <v>49.5</v>
      </c>
      <c r="P317" s="11" t="str">
        <f>VLOOKUP(B317,[1]高二下!$B:$L,11,0)</f>
        <v>陈国萍</v>
      </c>
      <c r="Q317" s="11">
        <f t="shared" si="56"/>
        <v>108.47457627118644</v>
      </c>
      <c r="R317" s="11">
        <f t="shared" si="57"/>
        <v>256</v>
      </c>
      <c r="S317" s="11">
        <f>VLOOKUP(B317,[1]高二上!$B:$L,10,0)</f>
        <v>49.5</v>
      </c>
      <c r="T317" s="11" t="str">
        <f>VLOOKUP(B317,[1]高二上!$B:$L,11,0)</f>
        <v>陈国萍</v>
      </c>
      <c r="U317" s="11">
        <f t="shared" si="58"/>
        <v>68.361581920903944</v>
      </c>
      <c r="V317" s="11">
        <f t="shared" si="59"/>
        <v>286</v>
      </c>
      <c r="W317" s="11">
        <f>VLOOKUP(B317,[1]高一下!$B:$L,10,0)</f>
        <v>71</v>
      </c>
      <c r="X317" s="11" t="str">
        <f>VLOOKUP(B317,[1]高一下!$B:$L,11,0)</f>
        <v>陈国萍</v>
      </c>
      <c r="Y317" s="11">
        <f t="shared" si="60"/>
        <v>125.98870056497175</v>
      </c>
      <c r="Z317" s="11">
        <f t="shared" si="61"/>
        <v>174</v>
      </c>
      <c r="AA317" s="11">
        <f>VLOOKUP(B317,[1]高一上!$B:$K,9,0)</f>
        <v>45</v>
      </c>
      <c r="AB317" s="11" t="str">
        <f>VLOOKUP(B317,[1]高一上!$B:$K,10,0)</f>
        <v>熊湾</v>
      </c>
      <c r="AC317" s="11">
        <f t="shared" si="62"/>
        <v>61.581920903954803</v>
      </c>
      <c r="AD317" s="11">
        <f t="shared" si="63"/>
        <v>266</v>
      </c>
      <c r="AE317" s="11">
        <f>VLOOKUP(B317,[1]中考!$B:$I,8,0)</f>
        <v>105</v>
      </c>
      <c r="AF317" s="11">
        <f t="shared" si="64"/>
        <v>130</v>
      </c>
    </row>
    <row r="318" spans="1:32" x14ac:dyDescent="0.2">
      <c r="A318" s="2" t="s">
        <v>952</v>
      </c>
      <c r="B318" s="2" t="s">
        <v>953</v>
      </c>
      <c r="C318" s="1">
        <v>8</v>
      </c>
      <c r="D318" s="3" t="s">
        <v>9</v>
      </c>
      <c r="E318" s="4" t="s">
        <v>954</v>
      </c>
      <c r="F318" s="1">
        <v>422</v>
      </c>
      <c r="G318" s="13">
        <f>VLOOKUP(B318,'[1]高三下(高考)'!$B:$L,10,0)</f>
        <v>74</v>
      </c>
      <c r="H318" s="12" t="str">
        <f>VLOOKUP(B318,'[1]高三下(高考)'!$B:$L,11,0)</f>
        <v>朱恩凡</v>
      </c>
      <c r="I318" s="15">
        <f t="shared" si="52"/>
        <v>87.570621468926561</v>
      </c>
      <c r="J318" s="11">
        <f t="shared" si="53"/>
        <v>228</v>
      </c>
      <c r="K318" s="11">
        <f>VLOOKUP(B318,[1]高三上!$B:$L,10,0)</f>
        <v>55.5</v>
      </c>
      <c r="L318" s="11" t="str">
        <f>VLOOKUP(B318,[1]高三上!$B:$L,11,0)</f>
        <v>朱恩凡</v>
      </c>
      <c r="M318" s="11">
        <f t="shared" si="54"/>
        <v>110.16949152542372</v>
      </c>
      <c r="N318" s="11">
        <f t="shared" si="55"/>
        <v>184</v>
      </c>
      <c r="O318" s="11">
        <f>VLOOKUP(B318,[1]高二下!$B:$L,10,0)</f>
        <v>58</v>
      </c>
      <c r="P318" s="11" t="str">
        <f>VLOOKUP(B318,[1]高二下!$B:$L,11,0)</f>
        <v>朱恩凡</v>
      </c>
      <c r="Q318" s="11">
        <f t="shared" si="56"/>
        <v>110.16949152542372</v>
      </c>
      <c r="R318" s="11">
        <f t="shared" si="57"/>
        <v>220</v>
      </c>
      <c r="S318" s="11">
        <f>VLOOKUP(B318,[1]高二上!$B:$L,10,0)</f>
        <v>55.5</v>
      </c>
      <c r="T318" s="11" t="str">
        <f>VLOOKUP(B318,[1]高二上!$B:$L,11,0)</f>
        <v>朱恩凡</v>
      </c>
      <c r="U318" s="11">
        <f t="shared" si="58"/>
        <v>96.045197740112997</v>
      </c>
      <c r="V318" s="11">
        <f t="shared" si="59"/>
        <v>256</v>
      </c>
      <c r="W318" s="11">
        <f>VLOOKUP(B318,[1]高一下!$B:$L,10,0)</f>
        <v>55</v>
      </c>
      <c r="X318" s="11" t="str">
        <f>VLOOKUP(B318,[1]高一下!$B:$L,11,0)</f>
        <v>熊湾</v>
      </c>
      <c r="Y318" s="11">
        <f t="shared" si="60"/>
        <v>114.97175141242938</v>
      </c>
      <c r="Z318" s="11">
        <f t="shared" si="61"/>
        <v>242</v>
      </c>
      <c r="AA318" s="11">
        <f>VLOOKUP(B318,[1]高一上!$B:$K,9,0)</f>
        <v>39.5</v>
      </c>
      <c r="AB318" s="11" t="str">
        <f>VLOOKUP(B318,[1]高一上!$B:$K,10,0)</f>
        <v>李永会</v>
      </c>
      <c r="AC318" s="11">
        <f t="shared" si="62"/>
        <v>97.740112994350284</v>
      </c>
      <c r="AD318" s="11">
        <f t="shared" si="63"/>
        <v>295</v>
      </c>
      <c r="AE318" s="11">
        <f>VLOOKUP(B318,[1]中考!$B:$I,8,0)</f>
        <v>64</v>
      </c>
      <c r="AF318" s="11">
        <f t="shared" si="64"/>
        <v>287</v>
      </c>
    </row>
    <row r="319" spans="1:32" x14ac:dyDescent="0.2">
      <c r="A319" s="2" t="s">
        <v>956</v>
      </c>
      <c r="B319" s="2" t="s">
        <v>957</v>
      </c>
      <c r="C319" s="1">
        <v>8</v>
      </c>
      <c r="D319" s="3" t="s">
        <v>9</v>
      </c>
      <c r="E319" s="4" t="s">
        <v>958</v>
      </c>
      <c r="F319" s="1">
        <v>402</v>
      </c>
      <c r="G319" s="13">
        <f>VLOOKUP(B319,'[1]高三下(高考)'!$B:$L,10,0)</f>
        <v>57</v>
      </c>
      <c r="H319" s="12" t="str">
        <f>VLOOKUP(B319,'[1]高三下(高考)'!$B:$L,11,0)</f>
        <v>朱恩凡</v>
      </c>
      <c r="I319" s="15">
        <f t="shared" si="52"/>
        <v>98.587570621468927</v>
      </c>
      <c r="J319" s="11">
        <f t="shared" si="53"/>
        <v>273</v>
      </c>
      <c r="K319" s="11">
        <f>VLOOKUP(B319,[1]高三上!$B:$L,10,0)</f>
        <v>36</v>
      </c>
      <c r="L319" s="11" t="str">
        <f>VLOOKUP(B319,[1]高三上!$B:$L,11,0)</f>
        <v>朱恩凡</v>
      </c>
      <c r="M319" s="11">
        <f t="shared" si="54"/>
        <v>111.5819209039548</v>
      </c>
      <c r="N319" s="11">
        <f t="shared" si="55"/>
        <v>268</v>
      </c>
      <c r="O319" s="11">
        <f>VLOOKUP(B319,[1]高二下!$B:$L,10,0)</f>
        <v>36.5</v>
      </c>
      <c r="P319" s="11" t="str">
        <f>VLOOKUP(B319,[1]高二下!$B:$L,11,0)</f>
        <v>朱恩凡</v>
      </c>
      <c r="Q319" s="11">
        <f t="shared" si="56"/>
        <v>87.288135593220346</v>
      </c>
      <c r="R319" s="11">
        <f t="shared" si="57"/>
        <v>309</v>
      </c>
      <c r="S319" s="11">
        <f>VLOOKUP(B319,[1]高二上!$B:$L,10,0)</f>
        <v>53</v>
      </c>
      <c r="T319" s="11" t="str">
        <f>VLOOKUP(B319,[1]高二上!$B:$L,11,0)</f>
        <v>朱恩凡</v>
      </c>
      <c r="U319" s="11">
        <f t="shared" si="58"/>
        <v>100.84745762711864</v>
      </c>
      <c r="V319" s="11">
        <f t="shared" si="59"/>
        <v>264</v>
      </c>
      <c r="W319" s="11">
        <f>VLOOKUP(B319,[1]高一下!$B:$L,10,0)</f>
        <v>48</v>
      </c>
      <c r="X319" s="11" t="str">
        <f>VLOOKUP(B319,[1]高一下!$B:$L,11,0)</f>
        <v>熊湾</v>
      </c>
      <c r="Y319" s="11">
        <f t="shared" si="60"/>
        <v>89.830508474576277</v>
      </c>
      <c r="Z319" s="11">
        <f t="shared" si="61"/>
        <v>267</v>
      </c>
      <c r="AA319" s="11">
        <f>VLOOKUP(B319,[1]高一上!$B:$K,9,0)</f>
        <v>50.5</v>
      </c>
      <c r="AB319" s="11" t="str">
        <f>VLOOKUP(B319,[1]高一上!$B:$K,10,0)</f>
        <v>田维婷</v>
      </c>
      <c r="AC319" s="11">
        <f t="shared" si="62"/>
        <v>80.508474576271183</v>
      </c>
      <c r="AD319" s="11">
        <f t="shared" si="63"/>
        <v>231</v>
      </c>
      <c r="AE319" s="11">
        <f>VLOOKUP(B319,[1]中考!$B:$I,8,0)</f>
        <v>97</v>
      </c>
      <c r="AF319" s="11">
        <f t="shared" si="64"/>
        <v>162</v>
      </c>
    </row>
    <row r="320" spans="1:32" x14ac:dyDescent="0.2">
      <c r="A320" s="2" t="s">
        <v>959</v>
      </c>
      <c r="B320" s="2" t="s">
        <v>960</v>
      </c>
      <c r="C320" s="1">
        <v>8</v>
      </c>
      <c r="D320" s="3" t="s">
        <v>9</v>
      </c>
      <c r="E320" s="4" t="s">
        <v>961</v>
      </c>
      <c r="F320" s="1">
        <v>428</v>
      </c>
      <c r="G320" s="13">
        <f>VLOOKUP(B320,'[1]高三下(高考)'!$B:$L,10,0)</f>
        <v>84</v>
      </c>
      <c r="H320" s="12" t="str">
        <f>VLOOKUP(B320,'[1]高三下(高考)'!$B:$L,11,0)</f>
        <v>朱恩凡</v>
      </c>
      <c r="I320" s="15">
        <f t="shared" si="52"/>
        <v>112.14689265536722</v>
      </c>
      <c r="J320" s="11">
        <f t="shared" si="53"/>
        <v>190</v>
      </c>
      <c r="K320" s="11">
        <f>VLOOKUP(B320,[1]高三上!$B:$L,10,0)</f>
        <v>44</v>
      </c>
      <c r="L320" s="11" t="str">
        <f>VLOOKUP(B320,[1]高三上!$B:$L,11,0)</f>
        <v>朱恩凡</v>
      </c>
      <c r="M320" s="11">
        <f t="shared" si="54"/>
        <v>84.463276836158187</v>
      </c>
      <c r="N320" s="11">
        <f t="shared" si="55"/>
        <v>233</v>
      </c>
      <c r="O320" s="11">
        <f>VLOOKUP(B320,[1]高二下!$B:$L,10,0)</f>
        <v>68.5</v>
      </c>
      <c r="P320" s="11" t="str">
        <f>VLOOKUP(B320,[1]高二下!$B:$L,11,0)</f>
        <v>朱恩凡</v>
      </c>
      <c r="Q320" s="11">
        <f t="shared" si="56"/>
        <v>100</v>
      </c>
      <c r="R320" s="11">
        <f t="shared" si="57"/>
        <v>178</v>
      </c>
      <c r="S320" s="11">
        <f>VLOOKUP(B320,[1]高二上!$B:$L,10,0)</f>
        <v>71.5</v>
      </c>
      <c r="T320" s="11" t="str">
        <f>VLOOKUP(B320,[1]高二上!$B:$L,11,0)</f>
        <v>朱恩凡</v>
      </c>
      <c r="U320" s="11">
        <f t="shared" si="58"/>
        <v>115.2542372881356</v>
      </c>
      <c r="V320" s="11">
        <f t="shared" si="59"/>
        <v>178</v>
      </c>
      <c r="W320" s="11">
        <f>VLOOKUP(B320,[1]高一下!$B:$L,10,0)</f>
        <v>58.5</v>
      </c>
      <c r="X320" s="11" t="str">
        <f>VLOOKUP(B320,[1]高一下!$B:$L,11,0)</f>
        <v>熊湾</v>
      </c>
      <c r="Y320" s="11">
        <f t="shared" si="60"/>
        <v>89.830508474576277</v>
      </c>
      <c r="Z320" s="11">
        <f t="shared" si="61"/>
        <v>232</v>
      </c>
      <c r="AA320" s="11">
        <f>VLOOKUP(B320,[1]高一上!$B:$K,9,0)</f>
        <v>55.5</v>
      </c>
      <c r="AB320" s="11" t="str">
        <f>VLOOKUP(B320,[1]高一上!$B:$K,10,0)</f>
        <v>田维婷</v>
      </c>
      <c r="AC320" s="11">
        <f t="shared" si="62"/>
        <v>69.774011299435031</v>
      </c>
      <c r="AD320" s="11">
        <f t="shared" si="63"/>
        <v>196</v>
      </c>
      <c r="AE320" s="11">
        <f>VLOOKUP(B320,[1]中考!$B:$I,8,0)</f>
        <v>111</v>
      </c>
      <c r="AF320" s="11">
        <f t="shared" si="64"/>
        <v>89</v>
      </c>
    </row>
    <row r="321" spans="1:32" x14ac:dyDescent="0.2">
      <c r="A321" s="2" t="s">
        <v>962</v>
      </c>
      <c r="B321" s="2" t="s">
        <v>963</v>
      </c>
      <c r="C321" s="1">
        <v>8</v>
      </c>
      <c r="D321" s="3" t="s">
        <v>9</v>
      </c>
      <c r="E321" s="4" t="s">
        <v>964</v>
      </c>
      <c r="F321" s="1">
        <v>378</v>
      </c>
      <c r="G321" s="13">
        <f>VLOOKUP(B321,'[1]高三下(高考)'!$B:$L,10,0)</f>
        <v>56</v>
      </c>
      <c r="H321" s="12" t="str">
        <f>VLOOKUP(B321,'[1]高三下(高考)'!$B:$L,11,0)</f>
        <v>朱恩凡</v>
      </c>
      <c r="I321" s="15">
        <f t="shared" si="52"/>
        <v>49.435028248587578</v>
      </c>
      <c r="J321" s="11">
        <f t="shared" si="53"/>
        <v>277</v>
      </c>
      <c r="K321" s="11">
        <f>VLOOKUP(B321,[1]高三上!$B:$L,10,0)</f>
        <v>77.5</v>
      </c>
      <c r="L321" s="11" t="str">
        <f>VLOOKUP(B321,[1]高三上!$B:$L,11,0)</f>
        <v>朱恩凡</v>
      </c>
      <c r="M321" s="11">
        <f t="shared" si="54"/>
        <v>115.2542372881356</v>
      </c>
      <c r="N321" s="11">
        <f t="shared" si="55"/>
        <v>98</v>
      </c>
      <c r="O321" s="11">
        <f>VLOOKUP(B321,[1]高二下!$B:$L,10,0)</f>
        <v>75.5</v>
      </c>
      <c r="P321" s="11" t="str">
        <f>VLOOKUP(B321,[1]高二下!$B:$L,11,0)</f>
        <v>朱恩凡</v>
      </c>
      <c r="Q321" s="11">
        <f t="shared" si="56"/>
        <v>94.632768361581924</v>
      </c>
      <c r="R321" s="11">
        <f t="shared" si="57"/>
        <v>152</v>
      </c>
      <c r="S321" s="11">
        <f>VLOOKUP(B321,[1]高二上!$B:$L,10,0)</f>
        <v>82</v>
      </c>
      <c r="T321" s="11" t="str">
        <f>VLOOKUP(B321,[1]高二上!$B:$L,11,0)</f>
        <v>朱恩凡</v>
      </c>
      <c r="U321" s="11">
        <f t="shared" si="58"/>
        <v>100</v>
      </c>
      <c r="V321" s="11">
        <f t="shared" si="59"/>
        <v>133</v>
      </c>
      <c r="W321" s="11">
        <v>0</v>
      </c>
      <c r="X321" s="11" t="s">
        <v>1981</v>
      </c>
      <c r="Y321" s="11">
        <f t="shared" si="60"/>
        <v>100</v>
      </c>
      <c r="Z321" s="11">
        <f t="shared" si="61"/>
        <v>351</v>
      </c>
      <c r="AA321" s="11">
        <f>VLOOKUP(B321,[1]高一上!$B:$K,9,0)</f>
        <v>65</v>
      </c>
      <c r="AB321" s="11" t="str">
        <f>VLOOKUP(B321,[1]高一上!$B:$K,10,0)</f>
        <v>张福琴</v>
      </c>
      <c r="AC321" s="11">
        <f t="shared" si="62"/>
        <v>101.12994350282486</v>
      </c>
      <c r="AD321" s="11">
        <f t="shared" si="63"/>
        <v>142</v>
      </c>
      <c r="AE321" s="11">
        <f>VLOOKUP(B321,[1]中考!$B:$I,8,0)</f>
        <v>101</v>
      </c>
      <c r="AF321" s="11">
        <f t="shared" si="64"/>
        <v>146</v>
      </c>
    </row>
    <row r="322" spans="1:32" x14ac:dyDescent="0.2">
      <c r="A322" s="2" t="s">
        <v>965</v>
      </c>
      <c r="B322" s="2" t="s">
        <v>966</v>
      </c>
      <c r="C322" s="1">
        <v>8</v>
      </c>
      <c r="D322" s="3" t="s">
        <v>9</v>
      </c>
      <c r="E322" s="4" t="s">
        <v>967</v>
      </c>
      <c r="F322" s="1">
        <v>396</v>
      </c>
      <c r="G322" s="13">
        <f>VLOOKUP(B322,'[1]高三下(高考)'!$B:$L,10,0)</f>
        <v>79</v>
      </c>
      <c r="H322" s="12" t="str">
        <f>VLOOKUP(B322,'[1]高三下(高考)'!$B:$L,11,0)</f>
        <v>朱恩凡</v>
      </c>
      <c r="I322" s="15">
        <f t="shared" si="52"/>
        <v>91.525423728813564</v>
      </c>
      <c r="J322" s="11">
        <f t="shared" si="53"/>
        <v>208</v>
      </c>
      <c r="K322" s="11">
        <f>VLOOKUP(B322,[1]高三上!$B:$L,10,0)</f>
        <v>56.5</v>
      </c>
      <c r="L322" s="11" t="str">
        <f>VLOOKUP(B322,[1]高三上!$B:$L,11,0)</f>
        <v>朱恩凡</v>
      </c>
      <c r="M322" s="11">
        <f t="shared" si="54"/>
        <v>100</v>
      </c>
      <c r="N322" s="11">
        <f t="shared" si="55"/>
        <v>178</v>
      </c>
      <c r="O322" s="11">
        <v>0</v>
      </c>
      <c r="P322" s="11" t="str">
        <f>L322</f>
        <v>朱恩凡</v>
      </c>
      <c r="Q322" s="11">
        <f t="shared" si="56"/>
        <v>100</v>
      </c>
      <c r="R322" s="11">
        <f t="shared" si="57"/>
        <v>348</v>
      </c>
      <c r="S322" s="11">
        <f>VLOOKUP(B322,[1]高二上!$B:$L,10,0)</f>
        <v>63</v>
      </c>
      <c r="T322" s="11" t="str">
        <f>VLOOKUP(B322,[1]高二上!$B:$L,11,0)</f>
        <v>朱恩凡</v>
      </c>
      <c r="U322" s="11">
        <f t="shared" si="58"/>
        <v>105.93220338983051</v>
      </c>
      <c r="V322" s="11">
        <f t="shared" si="59"/>
        <v>217</v>
      </c>
      <c r="W322" s="11">
        <f>VLOOKUP(B322,[1]高一下!$B:$L,10,0)</f>
        <v>56</v>
      </c>
      <c r="X322" s="11" t="str">
        <f>VLOOKUP(B322,[1]高一下!$B:$L,11,0)</f>
        <v>熊湾</v>
      </c>
      <c r="Y322" s="11">
        <f t="shared" si="60"/>
        <v>77.683615819209038</v>
      </c>
      <c r="Z322" s="11">
        <f t="shared" si="61"/>
        <v>238</v>
      </c>
      <c r="AA322" s="11">
        <f>VLOOKUP(B322,[1]高一上!$B:$K,9,0)</f>
        <v>62.5</v>
      </c>
      <c r="AB322" s="11" t="str">
        <f>VLOOKUP(B322,[1]高一上!$B:$K,10,0)</f>
        <v>张福琴</v>
      </c>
      <c r="AC322" s="11">
        <f t="shared" si="62"/>
        <v>68.926553672316373</v>
      </c>
      <c r="AD322" s="11">
        <f t="shared" si="63"/>
        <v>159</v>
      </c>
      <c r="AE322" s="11">
        <f>VLOOKUP(B322,[1]中考!$B:$I,8,0)</f>
        <v>122</v>
      </c>
      <c r="AF322" s="11">
        <f t="shared" si="64"/>
        <v>49</v>
      </c>
    </row>
    <row r="323" spans="1:32" x14ac:dyDescent="0.2">
      <c r="A323" s="2" t="s">
        <v>968</v>
      </c>
      <c r="B323" s="2" t="s">
        <v>969</v>
      </c>
      <c r="C323" s="1">
        <v>8</v>
      </c>
      <c r="D323" s="3" t="s">
        <v>9</v>
      </c>
      <c r="E323" s="4" t="s">
        <v>970</v>
      </c>
      <c r="F323" s="1">
        <v>371</v>
      </c>
      <c r="G323" s="13">
        <f>VLOOKUP(B323,'[1]高三下(高考)'!$B:$L,10,0)</f>
        <v>69</v>
      </c>
      <c r="H323" s="12" t="str">
        <f>VLOOKUP(B323,'[1]高三下(高考)'!$B:$L,11,0)</f>
        <v>朱恩凡</v>
      </c>
      <c r="I323" s="15">
        <f t="shared" si="52"/>
        <v>107.62711864406779</v>
      </c>
      <c r="J323" s="11">
        <f t="shared" si="53"/>
        <v>241</v>
      </c>
      <c r="K323" s="11">
        <f>VLOOKUP(B323,[1]高三上!$B:$L,10,0)</f>
        <v>36</v>
      </c>
      <c r="L323" s="11" t="str">
        <f>VLOOKUP(B323,[1]高三上!$B:$L,11,0)</f>
        <v>朱恩凡</v>
      </c>
      <c r="M323" s="11">
        <f t="shared" si="54"/>
        <v>102.54237288135593</v>
      </c>
      <c r="N323" s="11">
        <f t="shared" si="55"/>
        <v>268</v>
      </c>
      <c r="O323" s="11">
        <f>VLOOKUP(B323,[1]高二下!$B:$L,10,0)</f>
        <v>44</v>
      </c>
      <c r="P323" s="11" t="str">
        <f>VLOOKUP(B323,[1]高二下!$B:$L,11,0)</f>
        <v>朱恩凡</v>
      </c>
      <c r="Q323" s="11">
        <f t="shared" si="56"/>
        <v>114.97175141242938</v>
      </c>
      <c r="R323" s="11">
        <f t="shared" si="57"/>
        <v>277</v>
      </c>
      <c r="S323" s="11">
        <f>VLOOKUP(B323,[1]高二上!$B:$L,10,0)</f>
        <v>36</v>
      </c>
      <c r="T323" s="11" t="str">
        <f>VLOOKUP(B323,[1]高二上!$B:$L,11,0)</f>
        <v>朱恩凡</v>
      </c>
      <c r="U323" s="11">
        <f t="shared" si="58"/>
        <v>97.740112994350284</v>
      </c>
      <c r="V323" s="11">
        <f t="shared" si="59"/>
        <v>330</v>
      </c>
      <c r="W323" s="11">
        <f>VLOOKUP(B323,[1]高一下!$B:$L,10,0)</f>
        <v>33.5</v>
      </c>
      <c r="X323" s="11" t="str">
        <f>VLOOKUP(B323,[1]高一下!$B:$L,11,0)</f>
        <v>熊湾</v>
      </c>
      <c r="Y323" s="11">
        <f t="shared" si="60"/>
        <v>77.683615819209038</v>
      </c>
      <c r="Z323" s="11">
        <f t="shared" si="61"/>
        <v>322</v>
      </c>
      <c r="AA323" s="11">
        <f>VLOOKUP(B323,[1]高一上!$B:$K,9,0)</f>
        <v>49</v>
      </c>
      <c r="AB323" s="11" t="str">
        <f>VLOOKUP(B323,[1]高一上!$B:$K,10,0)</f>
        <v>张翠莲</v>
      </c>
      <c r="AC323" s="11">
        <f t="shared" si="62"/>
        <v>108.75706214689265</v>
      </c>
      <c r="AD323" s="11">
        <f t="shared" si="63"/>
        <v>243</v>
      </c>
      <c r="AE323" s="11">
        <f>VLOOKUP(B323,[1]中考!$B:$I,8,0)</f>
        <v>68</v>
      </c>
      <c r="AF323" s="11">
        <f t="shared" si="64"/>
        <v>274</v>
      </c>
    </row>
    <row r="324" spans="1:32" x14ac:dyDescent="0.2">
      <c r="A324" s="2" t="s">
        <v>971</v>
      </c>
      <c r="B324" s="2" t="s">
        <v>972</v>
      </c>
      <c r="C324" s="1">
        <v>8</v>
      </c>
      <c r="D324" s="3" t="s">
        <v>9</v>
      </c>
      <c r="E324" s="4" t="s">
        <v>859</v>
      </c>
      <c r="F324" s="1">
        <v>449</v>
      </c>
      <c r="G324" s="13">
        <f>VLOOKUP(B324,'[1]高三下(高考)'!$B:$L,10,0)</f>
        <v>85</v>
      </c>
      <c r="H324" s="12" t="str">
        <f>VLOOKUP(B324,'[1]高三下(高考)'!$B:$L,11,0)</f>
        <v>朱恩凡</v>
      </c>
      <c r="I324" s="15">
        <f t="shared" ref="I324:I356" si="65">IF(OR(G324=0,K324=0),100,(((N324-J324)/COUNTIF(D:D,D324))*100)+100)</f>
        <v>77.966101694915253</v>
      </c>
      <c r="J324" s="11">
        <f t="shared" ref="J324:J356" si="66">RANK(G324,$G$3:$G$356,0)</f>
        <v>184</v>
      </c>
      <c r="K324" s="11">
        <f>VLOOKUP(B324,[1]高三上!$B:$L,10,0)</f>
        <v>75.5</v>
      </c>
      <c r="L324" s="11" t="str">
        <f>VLOOKUP(B324,[1]高三上!$B:$L,11,0)</f>
        <v>朱恩凡</v>
      </c>
      <c r="M324" s="11">
        <f t="shared" ref="M324:M387" si="67">IF(OR(O324=0,K324=0),100,(((R324-N324)/COUNTIF(D:D,D324))*100)+100)</f>
        <v>105.08474576271186</v>
      </c>
      <c r="N324" s="11">
        <f t="shared" ref="N324:N356" si="68">RANK(K324,$K$3:$K$356,0)</f>
        <v>106</v>
      </c>
      <c r="O324" s="11">
        <f>VLOOKUP(B324,[1]高二下!$B:$L,10,0)</f>
        <v>83</v>
      </c>
      <c r="P324" s="11" t="str">
        <f>VLOOKUP(B324,[1]高二下!$B:$L,11,0)</f>
        <v>朱恩凡</v>
      </c>
      <c r="Q324" s="11">
        <f t="shared" ref="Q324:Q387" si="69">IF(OR(O324=0,S324=0),100,(((V324-R324)/COUNTIF(D:D,D324))*100)+100)</f>
        <v>105.36723163841808</v>
      </c>
      <c r="R324" s="11">
        <f t="shared" ref="R324:R356" si="70">RANK(O324,$O$3:$O$356,0)</f>
        <v>124</v>
      </c>
      <c r="S324" s="11">
        <f>VLOOKUP(B324,[1]高二上!$B:$L,10,0)</f>
        <v>79.5</v>
      </c>
      <c r="T324" s="11" t="str">
        <f>VLOOKUP(B324,[1]高二上!$B:$L,11,0)</f>
        <v>朱恩凡</v>
      </c>
      <c r="U324" s="11">
        <f t="shared" ref="U324:U387" si="71">IF(OR(W324=0,S324=0),100,(((Z324-V324)/COUNTIF(D:D,D324))*100)+100)</f>
        <v>90.395480225988706</v>
      </c>
      <c r="V324" s="11">
        <f t="shared" ref="V324:V356" si="72">RANK(S324,$S$3:$S$356,0)</f>
        <v>143</v>
      </c>
      <c r="W324" s="11">
        <f>VLOOKUP(B324,[1]高一下!$B:$L,10,0)</f>
        <v>86.5</v>
      </c>
      <c r="X324" s="11" t="str">
        <f>VLOOKUP(B324,[1]高一下!$B:$L,11,0)</f>
        <v>熊湾</v>
      </c>
      <c r="Y324" s="11">
        <f t="shared" ref="Y324:Y387" si="73">IF(OR(W324=0,AA324=0),100,(((AD324-Z324)/COUNTIF(D:D,D324))*100)+100)</f>
        <v>122.59887005649718</v>
      </c>
      <c r="Z324" s="11">
        <f t="shared" ref="Z324:Z356" si="74">RANK(W324,$W$3:$W$356,0)</f>
        <v>109</v>
      </c>
      <c r="AA324" s="11">
        <f>VLOOKUP(B324,[1]高一上!$B:$K,9,0)</f>
        <v>57</v>
      </c>
      <c r="AB324" s="11" t="str">
        <f>VLOOKUP(B324,[1]高一上!$B:$K,10,0)</f>
        <v>朱恩凡</v>
      </c>
      <c r="AC324" s="11">
        <f t="shared" ref="AC324:AC356" si="75">IF(OR(AE324=0,AA324=0),100,(((AF324-AD324)/COUNTIF(D:D,D324))*100)+100)</f>
        <v>70.056497175141246</v>
      </c>
      <c r="AD324" s="11">
        <f t="shared" ref="AD324:AD356" si="76">RANK(AA324,$AA$3:$AA$356,0)</f>
        <v>189</v>
      </c>
      <c r="AE324" s="11">
        <f>VLOOKUP(B324,[1]中考!$B:$I,8,0)</f>
        <v>112</v>
      </c>
      <c r="AF324" s="11">
        <f t="shared" ref="AF324:AF356" si="77">RANK(AE324,AE324:AE677,0)</f>
        <v>83</v>
      </c>
    </row>
    <row r="325" spans="1:32" x14ac:dyDescent="0.2">
      <c r="A325" s="2" t="s">
        <v>973</v>
      </c>
      <c r="B325" s="2" t="s">
        <v>974</v>
      </c>
      <c r="C325" s="1">
        <v>8</v>
      </c>
      <c r="D325" s="3" t="s">
        <v>9</v>
      </c>
      <c r="E325" s="4" t="s">
        <v>975</v>
      </c>
      <c r="F325" s="1">
        <v>394</v>
      </c>
      <c r="G325" s="13">
        <f>VLOOKUP(B325,'[1]高三下(高考)'!$B:$L,10,0)</f>
        <v>75</v>
      </c>
      <c r="H325" s="12" t="str">
        <f>VLOOKUP(B325,'[1]高三下(高考)'!$B:$L,11,0)</f>
        <v>朱恩凡</v>
      </c>
      <c r="I325" s="15">
        <f t="shared" si="65"/>
        <v>95.762711864406782</v>
      </c>
      <c r="J325" s="11">
        <f t="shared" si="66"/>
        <v>226</v>
      </c>
      <c r="K325" s="11">
        <f>VLOOKUP(B325,[1]高三上!$B:$L,10,0)</f>
        <v>49</v>
      </c>
      <c r="L325" s="11" t="str">
        <f>VLOOKUP(B325,[1]高三上!$B:$L,11,0)</f>
        <v>朱恩凡</v>
      </c>
      <c r="M325" s="11">
        <f t="shared" si="67"/>
        <v>100.28248587570621</v>
      </c>
      <c r="N325" s="11">
        <f t="shared" si="68"/>
        <v>211</v>
      </c>
      <c r="O325" s="11">
        <f>VLOOKUP(B325,[1]高二下!$B:$L,10,0)</f>
        <v>60</v>
      </c>
      <c r="P325" s="11" t="str">
        <f>VLOOKUP(B325,[1]高二下!$B:$L,11,0)</f>
        <v>朱恩凡</v>
      </c>
      <c r="Q325" s="11">
        <f t="shared" si="69"/>
        <v>105.08474576271186</v>
      </c>
      <c r="R325" s="11">
        <f t="shared" si="70"/>
        <v>212</v>
      </c>
      <c r="S325" s="11">
        <f>VLOOKUP(B325,[1]高二上!$B:$L,10,0)</f>
        <v>61.5</v>
      </c>
      <c r="T325" s="11" t="str">
        <f>VLOOKUP(B325,[1]高二上!$B:$L,11,0)</f>
        <v>朱恩凡</v>
      </c>
      <c r="U325" s="11">
        <f t="shared" si="71"/>
        <v>73.44632768361582</v>
      </c>
      <c r="V325" s="11">
        <f t="shared" si="72"/>
        <v>230</v>
      </c>
      <c r="W325" s="11">
        <f>VLOOKUP(B325,[1]高一下!$B:$L,10,0)</f>
        <v>81.5</v>
      </c>
      <c r="X325" s="11" t="str">
        <f>VLOOKUP(B325,[1]高一下!$B:$L,11,0)</f>
        <v>熊湾</v>
      </c>
      <c r="Y325" s="11">
        <f t="shared" si="73"/>
        <v>104.80225988700565</v>
      </c>
      <c r="Z325" s="11">
        <f t="shared" si="74"/>
        <v>136</v>
      </c>
      <c r="AA325" s="11">
        <f>VLOOKUP(B325,[1]高一上!$B:$K,9,0)</f>
        <v>63.5</v>
      </c>
      <c r="AB325" s="11" t="str">
        <f>VLOOKUP(B325,[1]高一上!$B:$K,10,0)</f>
        <v>田维婷</v>
      </c>
      <c r="AC325" s="11">
        <f t="shared" si="75"/>
        <v>94.350282485875709</v>
      </c>
      <c r="AD325" s="11">
        <f t="shared" si="76"/>
        <v>153</v>
      </c>
      <c r="AE325" s="11">
        <f>VLOOKUP(B325,[1]中考!$B:$I,8,0)</f>
        <v>104</v>
      </c>
      <c r="AF325" s="11">
        <f t="shared" si="77"/>
        <v>133</v>
      </c>
    </row>
    <row r="326" spans="1:32" x14ac:dyDescent="0.2">
      <c r="A326" s="2" t="s">
        <v>976</v>
      </c>
      <c r="B326" s="2" t="s">
        <v>977</v>
      </c>
      <c r="C326" s="1">
        <v>8</v>
      </c>
      <c r="D326" s="3" t="s">
        <v>9</v>
      </c>
      <c r="E326" s="4" t="s">
        <v>978</v>
      </c>
      <c r="F326" s="1">
        <v>372</v>
      </c>
      <c r="G326" s="13">
        <f>VLOOKUP(B326,'[1]高三下(高考)'!$B:$L,10,0)</f>
        <v>41</v>
      </c>
      <c r="H326" s="12" t="str">
        <f>VLOOKUP(B326,'[1]高三下(高考)'!$B:$L,11,0)</f>
        <v>朱恩凡</v>
      </c>
      <c r="I326" s="15">
        <f t="shared" si="65"/>
        <v>86.440677966101703</v>
      </c>
      <c r="J326" s="11">
        <f t="shared" si="66"/>
        <v>323</v>
      </c>
      <c r="K326" s="11">
        <f>VLOOKUP(B326,[1]高三上!$B:$L,10,0)</f>
        <v>34</v>
      </c>
      <c r="L326" s="11" t="str">
        <f>VLOOKUP(B326,[1]高三上!$B:$L,11,0)</f>
        <v>朱恩凡</v>
      </c>
      <c r="M326" s="11">
        <f t="shared" si="67"/>
        <v>82.20338983050847</v>
      </c>
      <c r="N326" s="11">
        <f t="shared" si="68"/>
        <v>275</v>
      </c>
      <c r="O326" s="11">
        <f>VLOOKUP(B326,[1]高二下!$B:$L,10,0)</f>
        <v>60</v>
      </c>
      <c r="P326" s="11" t="str">
        <f>VLOOKUP(B326,[1]高二下!$B:$L,11,0)</f>
        <v>朱恩凡</v>
      </c>
      <c r="Q326" s="11">
        <f t="shared" si="69"/>
        <v>112.71186440677965</v>
      </c>
      <c r="R326" s="11">
        <f t="shared" si="70"/>
        <v>212</v>
      </c>
      <c r="S326" s="11">
        <f>VLOOKUP(B326,[1]高二上!$B:$L,10,0)</f>
        <v>55</v>
      </c>
      <c r="T326" s="11" t="str">
        <f>VLOOKUP(B326,[1]高二上!$B:$L,11,0)</f>
        <v>朱恩凡</v>
      </c>
      <c r="U326" s="11">
        <f t="shared" si="71"/>
        <v>97.457627118644069</v>
      </c>
      <c r="V326" s="11">
        <f t="shared" si="72"/>
        <v>257</v>
      </c>
      <c r="W326" s="11">
        <f>VLOOKUP(B326,[1]高一下!$B:$L,10,0)</f>
        <v>53.5</v>
      </c>
      <c r="X326" s="11" t="str">
        <f>VLOOKUP(B326,[1]高一下!$B:$L,11,0)</f>
        <v>熊湾</v>
      </c>
      <c r="Y326" s="11">
        <f t="shared" si="73"/>
        <v>96.610169491525426</v>
      </c>
      <c r="Z326" s="11">
        <f t="shared" si="74"/>
        <v>248</v>
      </c>
      <c r="AA326" s="11">
        <f>VLOOKUP(B326,[1]高一上!$B:$K,9,0)</f>
        <v>50</v>
      </c>
      <c r="AB326" s="11" t="str">
        <f>VLOOKUP(B326,[1]高一上!$B:$K,10,0)</f>
        <v>张福琴</v>
      </c>
      <c r="AC326" s="11">
        <f t="shared" si="75"/>
        <v>79.096045197740111</v>
      </c>
      <c r="AD326" s="11">
        <f t="shared" si="76"/>
        <v>236</v>
      </c>
      <c r="AE326" s="11">
        <f>VLOOKUP(B326,[1]中考!$B:$I,8,0)</f>
        <v>95</v>
      </c>
      <c r="AF326" s="11">
        <f t="shared" si="77"/>
        <v>162</v>
      </c>
    </row>
    <row r="327" spans="1:32" x14ac:dyDescent="0.2">
      <c r="A327" s="2" t="s">
        <v>979</v>
      </c>
      <c r="B327" s="2" t="s">
        <v>980</v>
      </c>
      <c r="C327" s="1">
        <v>8</v>
      </c>
      <c r="D327" s="3" t="s">
        <v>9</v>
      </c>
      <c r="E327" s="2" t="s">
        <v>981</v>
      </c>
      <c r="F327" s="1">
        <v>454</v>
      </c>
      <c r="G327" s="13">
        <f>VLOOKUP(B327,'[1]高三下(高考)'!$B:$L,10,0)</f>
        <v>99</v>
      </c>
      <c r="H327" s="12" t="str">
        <f>VLOOKUP(B327,'[1]高三下(高考)'!$B:$L,11,0)</f>
        <v>朱恩凡</v>
      </c>
      <c r="I327" s="15">
        <f t="shared" si="65"/>
        <v>87.853107344632775</v>
      </c>
      <c r="J327" s="11">
        <f t="shared" si="66"/>
        <v>110</v>
      </c>
      <c r="K327" s="11">
        <f>VLOOKUP(B327,[1]高三上!$B:$L,10,0)</f>
        <v>85</v>
      </c>
      <c r="L327" s="11" t="str">
        <f>VLOOKUP(B327,[1]高三上!$B:$L,11,0)</f>
        <v>朱恩凡</v>
      </c>
      <c r="M327" s="11">
        <f t="shared" si="67"/>
        <v>113.5593220338983</v>
      </c>
      <c r="N327" s="11">
        <f t="shared" si="68"/>
        <v>67</v>
      </c>
      <c r="O327" s="11">
        <f>VLOOKUP(B327,[1]高二下!$B:$L,10,0)</f>
        <v>86</v>
      </c>
      <c r="P327" s="11" t="str">
        <f>VLOOKUP(B327,[1]高二下!$B:$L,11,0)</f>
        <v>朱恩凡</v>
      </c>
      <c r="Q327" s="11">
        <f t="shared" si="69"/>
        <v>103.67231638418079</v>
      </c>
      <c r="R327" s="11">
        <f t="shared" si="70"/>
        <v>115</v>
      </c>
      <c r="S327" s="11">
        <f>VLOOKUP(B327,[1]高二上!$B:$L,10,0)</f>
        <v>82.5</v>
      </c>
      <c r="T327" s="11" t="str">
        <f>VLOOKUP(B327,[1]高二上!$B:$L,11,0)</f>
        <v>朱恩凡</v>
      </c>
      <c r="U327" s="11">
        <f t="shared" si="71"/>
        <v>122.31638418079096</v>
      </c>
      <c r="V327" s="11">
        <f t="shared" si="72"/>
        <v>128</v>
      </c>
      <c r="W327" s="11">
        <f>VLOOKUP(B327,[1]高一下!$B:$L,10,0)</f>
        <v>63.5</v>
      </c>
      <c r="X327" s="11" t="str">
        <f>VLOOKUP(B327,[1]高一下!$B:$L,11,0)</f>
        <v>熊湾</v>
      </c>
      <c r="Y327" s="11">
        <f t="shared" si="73"/>
        <v>90.960451977401135</v>
      </c>
      <c r="Z327" s="11">
        <f t="shared" si="74"/>
        <v>207</v>
      </c>
      <c r="AA327" s="11">
        <f>VLOOKUP(B327,[1]高一上!$B:$K,9,0)</f>
        <v>58.5</v>
      </c>
      <c r="AB327" s="11" t="str">
        <f>VLOOKUP(B327,[1]高一上!$B:$K,10,0)</f>
        <v>张福琴</v>
      </c>
      <c r="AC327" s="11">
        <f t="shared" si="75"/>
        <v>60.734463276836159</v>
      </c>
      <c r="AD327" s="11">
        <f t="shared" si="76"/>
        <v>175</v>
      </c>
      <c r="AE327" s="11">
        <f>VLOOKUP(B327,[1]中考!$B:$I,8,0)</f>
        <v>125</v>
      </c>
      <c r="AF327" s="11">
        <f t="shared" si="77"/>
        <v>36</v>
      </c>
    </row>
    <row r="328" spans="1:32" x14ac:dyDescent="0.2">
      <c r="A328" s="2" t="s">
        <v>982</v>
      </c>
      <c r="B328" s="2" t="s">
        <v>983</v>
      </c>
      <c r="C328" s="1">
        <v>8</v>
      </c>
      <c r="D328" s="3" t="s">
        <v>9</v>
      </c>
      <c r="E328" s="4" t="s">
        <v>984</v>
      </c>
      <c r="F328" s="1">
        <v>416</v>
      </c>
      <c r="G328" s="13">
        <f>VLOOKUP(B328,'[1]高三下(高考)'!$B:$L,10,0)</f>
        <v>88</v>
      </c>
      <c r="H328" s="12" t="str">
        <f>VLOOKUP(B328,'[1]高三下(高考)'!$B:$L,11,0)</f>
        <v>朱恩凡</v>
      </c>
      <c r="I328" s="15">
        <f t="shared" si="65"/>
        <v>102.54237288135593</v>
      </c>
      <c r="J328" s="11">
        <f t="shared" si="66"/>
        <v>169</v>
      </c>
      <c r="K328" s="11">
        <f>VLOOKUP(B328,[1]高三上!$B:$L,10,0)</f>
        <v>56.5</v>
      </c>
      <c r="L328" s="11" t="str">
        <f>VLOOKUP(B328,[1]高三上!$B:$L,11,0)</f>
        <v>朱恩凡</v>
      </c>
      <c r="M328" s="11">
        <f t="shared" si="67"/>
        <v>102.54237288135593</v>
      </c>
      <c r="N328" s="11">
        <f t="shared" si="68"/>
        <v>178</v>
      </c>
      <c r="O328" s="11">
        <f>VLOOKUP(B328,[1]高二下!$B:$L,10,0)</f>
        <v>67</v>
      </c>
      <c r="P328" s="11" t="str">
        <f>VLOOKUP(B328,[1]高二下!$B:$L,11,0)</f>
        <v>朱恩凡</v>
      </c>
      <c r="Q328" s="11">
        <f t="shared" si="69"/>
        <v>115.2542372881356</v>
      </c>
      <c r="R328" s="11">
        <f t="shared" si="70"/>
        <v>187</v>
      </c>
      <c r="S328" s="11">
        <f>VLOOKUP(B328,[1]高二上!$B:$L,10,0)</f>
        <v>59</v>
      </c>
      <c r="T328" s="11" t="str">
        <f>VLOOKUP(B328,[1]高二上!$B:$L,11,0)</f>
        <v>朱恩凡</v>
      </c>
      <c r="U328" s="11">
        <f t="shared" si="71"/>
        <v>103.38983050847457</v>
      </c>
      <c r="V328" s="11">
        <f t="shared" si="72"/>
        <v>241</v>
      </c>
      <c r="W328" s="11">
        <f>VLOOKUP(B328,[1]高一下!$B:$L,10,0)</f>
        <v>52.5</v>
      </c>
      <c r="X328" s="11" t="str">
        <f>VLOOKUP(B328,[1]高一下!$B:$L,11,0)</f>
        <v>熊湾</v>
      </c>
      <c r="Y328" s="11">
        <f t="shared" si="73"/>
        <v>90.677966101694921</v>
      </c>
      <c r="Z328" s="11">
        <f t="shared" si="74"/>
        <v>253</v>
      </c>
      <c r="AA328" s="11">
        <f>VLOOKUP(B328,[1]高一上!$B:$K,9,0)</f>
        <v>53</v>
      </c>
      <c r="AB328" s="11" t="str">
        <f>VLOOKUP(B328,[1]高一上!$B:$K,10,0)</f>
        <v>张翠莲</v>
      </c>
      <c r="AC328" s="11">
        <f t="shared" si="75"/>
        <v>75.141242937853107</v>
      </c>
      <c r="AD328" s="11">
        <f t="shared" si="76"/>
        <v>220</v>
      </c>
      <c r="AE328" s="11">
        <f>VLOOKUP(B328,[1]中考!$B:$I,8,0)</f>
        <v>104</v>
      </c>
      <c r="AF328" s="11">
        <f t="shared" si="77"/>
        <v>132</v>
      </c>
    </row>
    <row r="329" spans="1:32" x14ac:dyDescent="0.2">
      <c r="A329" s="2" t="s">
        <v>985</v>
      </c>
      <c r="B329" s="2" t="s">
        <v>986</v>
      </c>
      <c r="C329" s="1">
        <v>8</v>
      </c>
      <c r="D329" s="3" t="s">
        <v>9</v>
      </c>
      <c r="E329" s="4" t="s">
        <v>987</v>
      </c>
      <c r="F329" s="1">
        <v>387</v>
      </c>
      <c r="G329" s="13">
        <f>VLOOKUP(B329,'[1]高三下(高考)'!$B:$L,10,0)</f>
        <v>69</v>
      </c>
      <c r="H329" s="12" t="str">
        <f>VLOOKUP(B329,'[1]高三下(高考)'!$B:$L,11,0)</f>
        <v>朱恩凡</v>
      </c>
      <c r="I329" s="15">
        <f t="shared" si="65"/>
        <v>87.005649717514132</v>
      </c>
      <c r="J329" s="11">
        <f t="shared" si="66"/>
        <v>241</v>
      </c>
      <c r="K329" s="11">
        <f>VLOOKUP(B329,[1]高三上!$B:$L,10,0)</f>
        <v>52.5</v>
      </c>
      <c r="L329" s="11" t="str">
        <f>VLOOKUP(B329,[1]高三上!$B:$L,11,0)</f>
        <v>朱恩凡</v>
      </c>
      <c r="M329" s="11">
        <f t="shared" si="67"/>
        <v>126.27118644067797</v>
      </c>
      <c r="N329" s="11">
        <f t="shared" si="68"/>
        <v>195</v>
      </c>
      <c r="O329" s="11">
        <f>VLOOKUP(B329,[1]高二下!$B:$L,10,0)</f>
        <v>42</v>
      </c>
      <c r="P329" s="11" t="str">
        <f>VLOOKUP(B329,[1]高二下!$B:$L,11,0)</f>
        <v>朱恩凡</v>
      </c>
      <c r="Q329" s="11">
        <f t="shared" si="69"/>
        <v>96.045197740112997</v>
      </c>
      <c r="R329" s="11">
        <f t="shared" si="70"/>
        <v>288</v>
      </c>
      <c r="S329" s="11">
        <f>VLOOKUP(B329,[1]高二上!$B:$L,10,0)</f>
        <v>51</v>
      </c>
      <c r="T329" s="11" t="str">
        <f>VLOOKUP(B329,[1]高二上!$B:$L,11,0)</f>
        <v>朱恩凡</v>
      </c>
      <c r="U329" s="11">
        <f t="shared" si="71"/>
        <v>107.62711864406779</v>
      </c>
      <c r="V329" s="11">
        <f t="shared" si="72"/>
        <v>274</v>
      </c>
      <c r="W329" s="11">
        <f>VLOOKUP(B329,[1]高一下!$B:$L,10,0)</f>
        <v>37</v>
      </c>
      <c r="X329" s="11" t="str">
        <f>VLOOKUP(B329,[1]高一下!$B:$L,11,0)</f>
        <v>熊湾</v>
      </c>
      <c r="Y329" s="11">
        <f t="shared" si="73"/>
        <v>103.954802259887</v>
      </c>
      <c r="Z329" s="11">
        <f t="shared" si="74"/>
        <v>301</v>
      </c>
      <c r="AA329" s="11">
        <f>VLOOKUP(B329,[1]高一上!$B:$K,9,0)</f>
        <v>36</v>
      </c>
      <c r="AB329" s="11" t="str">
        <f>VLOOKUP(B329,[1]高一上!$B:$K,10,0)</f>
        <v>李永会</v>
      </c>
      <c r="AC329" s="11">
        <f t="shared" si="75"/>
        <v>91.807909604519779</v>
      </c>
      <c r="AD329" s="11">
        <f t="shared" si="76"/>
        <v>315</v>
      </c>
      <c r="AE329" s="11">
        <f>VLOOKUP(B329,[1]中考!$B:$I,8,0)</f>
        <v>60</v>
      </c>
      <c r="AF329" s="11">
        <f t="shared" si="77"/>
        <v>286</v>
      </c>
    </row>
    <row r="330" spans="1:32" x14ac:dyDescent="0.2">
      <c r="A330" s="2" t="s">
        <v>988</v>
      </c>
      <c r="B330" s="2" t="s">
        <v>989</v>
      </c>
      <c r="C330" s="1">
        <v>8</v>
      </c>
      <c r="D330" s="3" t="s">
        <v>9</v>
      </c>
      <c r="E330" s="4" t="s">
        <v>990</v>
      </c>
      <c r="F330" s="1">
        <v>334</v>
      </c>
      <c r="G330" s="13">
        <f>VLOOKUP(B330,'[1]高三下(高考)'!$B:$L,10,0)</f>
        <v>23</v>
      </c>
      <c r="H330" s="12" t="str">
        <f>VLOOKUP(B330,'[1]高三下(高考)'!$B:$L,11,0)</f>
        <v>朱恩凡</v>
      </c>
      <c r="I330" s="15">
        <f t="shared" si="65"/>
        <v>82.7683615819209</v>
      </c>
      <c r="J330" s="11">
        <f t="shared" si="66"/>
        <v>352</v>
      </c>
      <c r="K330" s="11">
        <f>VLOOKUP(B330,[1]高三上!$B:$L,10,0)</f>
        <v>32</v>
      </c>
      <c r="L330" s="11" t="str">
        <f>VLOOKUP(B330,[1]高三上!$B:$L,11,0)</f>
        <v>朱恩凡</v>
      </c>
      <c r="M330" s="11">
        <f t="shared" si="67"/>
        <v>115.81920903954803</v>
      </c>
      <c r="N330" s="11">
        <f t="shared" si="68"/>
        <v>291</v>
      </c>
      <c r="O330" s="11">
        <f>VLOOKUP(B330,[1]高二下!$B:$L,10,0)</f>
        <v>18.5</v>
      </c>
      <c r="P330" s="11" t="str">
        <f>VLOOKUP(B330,[1]高二下!$B:$L,11,0)</f>
        <v>朱恩凡</v>
      </c>
      <c r="Q330" s="11">
        <f t="shared" si="69"/>
        <v>76.55367231638418</v>
      </c>
      <c r="R330" s="11">
        <f t="shared" si="70"/>
        <v>347</v>
      </c>
      <c r="S330" s="11">
        <f>VLOOKUP(B330,[1]高二上!$B:$L,10,0)</f>
        <v>53</v>
      </c>
      <c r="T330" s="11" t="str">
        <f>VLOOKUP(B330,[1]高二上!$B:$L,11,0)</f>
        <v>朱恩凡</v>
      </c>
      <c r="U330" s="11">
        <f t="shared" si="71"/>
        <v>124.01129943502825</v>
      </c>
      <c r="V330" s="11">
        <f t="shared" si="72"/>
        <v>264</v>
      </c>
      <c r="W330" s="11">
        <f>VLOOKUP(B330,[1]高一下!$B:$L,10,0)</f>
        <v>16</v>
      </c>
      <c r="X330" s="11" t="str">
        <f>VLOOKUP(B330,[1]高一下!$B:$L,11,0)</f>
        <v>熊湾</v>
      </c>
      <c r="Y330" s="11">
        <f t="shared" si="73"/>
        <v>85.31073446327683</v>
      </c>
      <c r="Z330" s="11">
        <f t="shared" si="74"/>
        <v>349</v>
      </c>
      <c r="AA330" s="11">
        <f>VLOOKUP(B330,[1]高一上!$B:$K,9,0)</f>
        <v>39</v>
      </c>
      <c r="AB330" s="11" t="str">
        <f>VLOOKUP(B330,[1]高一上!$B:$K,10,0)</f>
        <v>张福琴</v>
      </c>
      <c r="AC330" s="11">
        <f t="shared" si="75"/>
        <v>92.090395480225993</v>
      </c>
      <c r="AD330" s="11">
        <f t="shared" si="76"/>
        <v>297</v>
      </c>
      <c r="AE330" s="11">
        <f>VLOOKUP(B330,[1]中考!$B:$I,8,0)</f>
        <v>68</v>
      </c>
      <c r="AF330" s="11">
        <f t="shared" si="77"/>
        <v>269</v>
      </c>
    </row>
    <row r="331" spans="1:32" x14ac:dyDescent="0.2">
      <c r="A331" s="2" t="s">
        <v>991</v>
      </c>
      <c r="B331" s="2" t="s">
        <v>992</v>
      </c>
      <c r="C331" s="1">
        <v>8</v>
      </c>
      <c r="D331" s="3" t="s">
        <v>9</v>
      </c>
      <c r="E331" s="4" t="s">
        <v>993</v>
      </c>
      <c r="F331" s="1">
        <v>360</v>
      </c>
      <c r="G331" s="13">
        <f>VLOOKUP(B331,'[1]高三下(高考)'!$B:$L,10,0)</f>
        <v>61</v>
      </c>
      <c r="H331" s="12" t="str">
        <f>VLOOKUP(B331,'[1]高三下(高考)'!$B:$L,11,0)</f>
        <v>朱恩凡</v>
      </c>
      <c r="I331" s="15">
        <f t="shared" si="65"/>
        <v>86.723163841807917</v>
      </c>
      <c r="J331" s="11">
        <f t="shared" si="66"/>
        <v>264</v>
      </c>
      <c r="K331" s="11">
        <f>VLOOKUP(B331,[1]高三上!$B:$L,10,0)</f>
        <v>47</v>
      </c>
      <c r="L331" s="11" t="str">
        <f>VLOOKUP(B331,[1]高三上!$B:$L,11,0)</f>
        <v>朱恩凡</v>
      </c>
      <c r="M331" s="11">
        <f t="shared" si="67"/>
        <v>96.045197740112997</v>
      </c>
      <c r="N331" s="11">
        <f t="shared" si="68"/>
        <v>217</v>
      </c>
      <c r="O331" s="11">
        <f>VLOOKUP(B331,[1]高二下!$B:$L,10,0)</f>
        <v>62.5</v>
      </c>
      <c r="P331" s="11" t="str">
        <f>VLOOKUP(B331,[1]高二下!$B:$L,11,0)</f>
        <v>朱恩凡</v>
      </c>
      <c r="Q331" s="11">
        <f t="shared" si="69"/>
        <v>130.5084745762712</v>
      </c>
      <c r="R331" s="11">
        <f t="shared" si="70"/>
        <v>203</v>
      </c>
      <c r="S331" s="11">
        <f>VLOOKUP(B331,[1]高二上!$B:$L,10,0)</f>
        <v>42.5</v>
      </c>
      <c r="T331" s="11" t="str">
        <f>VLOOKUP(B331,[1]高二上!$B:$L,11,0)</f>
        <v>朱恩凡</v>
      </c>
      <c r="U331" s="11">
        <f t="shared" si="71"/>
        <v>91.807909604519779</v>
      </c>
      <c r="V331" s="11">
        <f t="shared" si="72"/>
        <v>311</v>
      </c>
      <c r="W331" s="11">
        <f>VLOOKUP(B331,[1]高一下!$B:$L,10,0)</f>
        <v>43</v>
      </c>
      <c r="X331" s="11" t="str">
        <f>VLOOKUP(B331,[1]高一下!$B:$L,11,0)</f>
        <v>熊湾</v>
      </c>
      <c r="Y331" s="11">
        <f t="shared" si="73"/>
        <v>104.23728813559322</v>
      </c>
      <c r="Z331" s="11">
        <f t="shared" si="74"/>
        <v>282</v>
      </c>
      <c r="AA331" s="11">
        <f>VLOOKUP(B331,[1]高一上!$B:$K,9,0)</f>
        <v>39</v>
      </c>
      <c r="AB331" s="11" t="str">
        <f>VLOOKUP(B331,[1]高一上!$B:$K,10,0)</f>
        <v>田维婷</v>
      </c>
      <c r="AC331" s="11">
        <f t="shared" si="75"/>
        <v>50.282485875706215</v>
      </c>
      <c r="AD331" s="11">
        <f t="shared" si="76"/>
        <v>297</v>
      </c>
      <c r="AE331" s="11">
        <f>VLOOKUP(B331,[1]中考!$B:$I,8,0)</f>
        <v>106</v>
      </c>
      <c r="AF331" s="11">
        <f t="shared" si="77"/>
        <v>121</v>
      </c>
    </row>
    <row r="332" spans="1:32" x14ac:dyDescent="0.2">
      <c r="A332" s="2" t="s">
        <v>994</v>
      </c>
      <c r="B332" s="2" t="s">
        <v>995</v>
      </c>
      <c r="C332" s="1">
        <v>8</v>
      </c>
      <c r="D332" s="3" t="s">
        <v>9</v>
      </c>
      <c r="E332" s="4" t="s">
        <v>996</v>
      </c>
      <c r="F332" s="1">
        <v>354</v>
      </c>
      <c r="G332" s="13">
        <f>VLOOKUP(B332,'[1]高三下(高考)'!$B:$L,10,0)</f>
        <v>72</v>
      </c>
      <c r="H332" s="12" t="str">
        <f>VLOOKUP(B332,'[1]高三下(高考)'!$B:$L,11,0)</f>
        <v>朱恩凡</v>
      </c>
      <c r="I332" s="15">
        <f t="shared" si="65"/>
        <v>100</v>
      </c>
      <c r="J332" s="11">
        <f t="shared" si="66"/>
        <v>234</v>
      </c>
      <c r="K332" s="11">
        <v>0</v>
      </c>
      <c r="L332" s="11" t="str">
        <f>H332</f>
        <v>朱恩凡</v>
      </c>
      <c r="M332" s="11">
        <f t="shared" si="67"/>
        <v>100</v>
      </c>
      <c r="N332" s="11">
        <f t="shared" si="68"/>
        <v>344</v>
      </c>
      <c r="O332" s="11">
        <f>VLOOKUP(B332,[1]高二下!$B:$L,10,0)</f>
        <v>60.5</v>
      </c>
      <c r="P332" s="11" t="str">
        <f>VLOOKUP(B332,[1]高二下!$B:$L,11,0)</f>
        <v>朱恩凡</v>
      </c>
      <c r="Q332" s="11">
        <f t="shared" si="69"/>
        <v>122.31638418079096</v>
      </c>
      <c r="R332" s="11">
        <f t="shared" si="70"/>
        <v>210</v>
      </c>
      <c r="S332" s="11">
        <f>VLOOKUP(B332,[1]高二上!$B:$L,10,0)</f>
        <v>49</v>
      </c>
      <c r="T332" s="11" t="str">
        <f>VLOOKUP(B332,[1]高二上!$B:$L,11,0)</f>
        <v>朱恩凡</v>
      </c>
      <c r="U332" s="11">
        <f t="shared" si="71"/>
        <v>61.581920903954803</v>
      </c>
      <c r="V332" s="11">
        <f t="shared" si="72"/>
        <v>289</v>
      </c>
      <c r="W332" s="11">
        <f>VLOOKUP(B332,[1]高一下!$B:$L,10,0)</f>
        <v>76.5</v>
      </c>
      <c r="X332" s="11" t="str">
        <f>VLOOKUP(B332,[1]高一下!$B:$L,11,0)</f>
        <v>熊湾</v>
      </c>
      <c r="Y332" s="11">
        <f t="shared" si="73"/>
        <v>125.98870056497175</v>
      </c>
      <c r="Z332" s="11">
        <f t="shared" si="74"/>
        <v>153</v>
      </c>
      <c r="AA332" s="11">
        <f>VLOOKUP(B332,[1]高一上!$B:$K,9,0)</f>
        <v>48.5</v>
      </c>
      <c r="AB332" s="11" t="str">
        <f>VLOOKUP(B332,[1]高一上!$B:$K,10,0)</f>
        <v>张福琴</v>
      </c>
      <c r="AC332" s="11">
        <f t="shared" si="75"/>
        <v>55.084745762711862</v>
      </c>
      <c r="AD332" s="11">
        <f t="shared" si="76"/>
        <v>245</v>
      </c>
      <c r="AE332" s="11">
        <f>VLOOKUP(B332,[1]中考!$B:$I,8,0)</f>
        <v>111</v>
      </c>
      <c r="AF332" s="11">
        <f t="shared" si="77"/>
        <v>86</v>
      </c>
    </row>
    <row r="333" spans="1:32" x14ac:dyDescent="0.2">
      <c r="A333" s="2" t="s">
        <v>997</v>
      </c>
      <c r="B333" s="2" t="s">
        <v>998</v>
      </c>
      <c r="C333" s="1">
        <v>8</v>
      </c>
      <c r="D333" s="3" t="s">
        <v>9</v>
      </c>
      <c r="E333" s="4" t="s">
        <v>999</v>
      </c>
      <c r="F333" s="1">
        <v>313</v>
      </c>
      <c r="G333" s="13">
        <f>VLOOKUP(B333,'[1]高三下(高考)'!$B:$L,10,0)</f>
        <v>48</v>
      </c>
      <c r="H333" s="12" t="str">
        <f>VLOOKUP(B333,'[1]高三下(高考)'!$B:$L,11,0)</f>
        <v>朱恩凡</v>
      </c>
      <c r="I333" s="15">
        <f t="shared" si="65"/>
        <v>88.418079096045204</v>
      </c>
      <c r="J333" s="11">
        <f t="shared" si="66"/>
        <v>305</v>
      </c>
      <c r="K333" s="11">
        <f>VLOOKUP(B333,[1]高三上!$B:$L,10,0)</f>
        <v>36.5</v>
      </c>
      <c r="L333" s="11" t="str">
        <f>VLOOKUP(B333,[1]高三上!$B:$L,11,0)</f>
        <v>朱恩凡</v>
      </c>
      <c r="M333" s="11">
        <f t="shared" si="67"/>
        <v>104.80225988700565</v>
      </c>
      <c r="N333" s="11">
        <f t="shared" si="68"/>
        <v>264</v>
      </c>
      <c r="O333" s="11">
        <f>VLOOKUP(B333,[1]高二下!$B:$L,10,0)</f>
        <v>43</v>
      </c>
      <c r="P333" s="11" t="str">
        <f>VLOOKUP(B333,[1]高二下!$B:$L,11,0)</f>
        <v>朱恩凡</v>
      </c>
      <c r="Q333" s="11">
        <f t="shared" si="69"/>
        <v>98.587570621468927</v>
      </c>
      <c r="R333" s="11">
        <f t="shared" si="70"/>
        <v>281</v>
      </c>
      <c r="S333" s="11">
        <f>VLOOKUP(B333,[1]高二上!$B:$L,10,0)</f>
        <v>50.5</v>
      </c>
      <c r="T333" s="11" t="str">
        <f>VLOOKUP(B333,[1]高二上!$B:$L,11,0)</f>
        <v>朱恩凡</v>
      </c>
      <c r="U333" s="11">
        <f t="shared" si="71"/>
        <v>119.77401129943503</v>
      </c>
      <c r="V333" s="11">
        <f t="shared" si="72"/>
        <v>276</v>
      </c>
      <c r="W333" s="11">
        <f>VLOOKUP(B333,[1]高一下!$B:$L,10,0)</f>
        <v>21.5</v>
      </c>
      <c r="X333" s="11" t="str">
        <f>VLOOKUP(B333,[1]高一下!$B:$L,11,0)</f>
        <v>熊湾</v>
      </c>
      <c r="Y333" s="11">
        <f t="shared" si="73"/>
        <v>91.24293785310735</v>
      </c>
      <c r="Z333" s="11">
        <f t="shared" si="74"/>
        <v>346</v>
      </c>
      <c r="AA333" s="11">
        <f>VLOOKUP(B333,[1]高一上!$B:$K,9,0)</f>
        <v>36</v>
      </c>
      <c r="AB333" s="11" t="str">
        <f>VLOOKUP(B333,[1]高一上!$B:$K,10,0)</f>
        <v>陈国萍</v>
      </c>
      <c r="AC333" s="11">
        <f t="shared" si="75"/>
        <v>78.813559322033896</v>
      </c>
      <c r="AD333" s="11">
        <f t="shared" si="76"/>
        <v>315</v>
      </c>
      <c r="AE333" s="11">
        <f>VLOOKUP(B333,[1]中考!$B:$I,8,0)</f>
        <v>74</v>
      </c>
      <c r="AF333" s="11">
        <f t="shared" si="77"/>
        <v>240</v>
      </c>
    </row>
    <row r="334" spans="1:32" x14ac:dyDescent="0.2">
      <c r="A334" s="2" t="s">
        <v>1000</v>
      </c>
      <c r="B334" s="2" t="s">
        <v>1001</v>
      </c>
      <c r="C334" s="1">
        <v>8</v>
      </c>
      <c r="D334" s="3" t="s">
        <v>9</v>
      </c>
      <c r="E334" s="4" t="s">
        <v>1002</v>
      </c>
      <c r="F334" s="1">
        <v>397</v>
      </c>
      <c r="G334" s="13">
        <f>VLOOKUP(B334,'[1]高三下(高考)'!$B:$L,10,0)</f>
        <v>100</v>
      </c>
      <c r="H334" s="12" t="str">
        <f>VLOOKUP(B334,'[1]高三下(高考)'!$B:$L,11,0)</f>
        <v>朱恩凡</v>
      </c>
      <c r="I334" s="15">
        <f t="shared" si="65"/>
        <v>103.954802259887</v>
      </c>
      <c r="J334" s="11">
        <f t="shared" si="66"/>
        <v>104</v>
      </c>
      <c r="K334" s="11">
        <f>VLOOKUP(B334,[1]高三上!$B:$L,10,0)</f>
        <v>73</v>
      </c>
      <c r="L334" s="11" t="str">
        <f>VLOOKUP(B334,[1]高三上!$B:$L,11,0)</f>
        <v>朱恩凡</v>
      </c>
      <c r="M334" s="11">
        <f t="shared" si="67"/>
        <v>104.23728813559322</v>
      </c>
      <c r="N334" s="11">
        <f t="shared" si="68"/>
        <v>118</v>
      </c>
      <c r="O334" s="11">
        <f>VLOOKUP(B334,[1]高二下!$B:$L,10,0)</f>
        <v>80</v>
      </c>
      <c r="P334" s="11" t="str">
        <f>VLOOKUP(B334,[1]高二下!$B:$L,11,0)</f>
        <v>朱恩凡</v>
      </c>
      <c r="Q334" s="11">
        <f t="shared" si="69"/>
        <v>114.12429378531074</v>
      </c>
      <c r="R334" s="11">
        <f t="shared" si="70"/>
        <v>133</v>
      </c>
      <c r="S334" s="11">
        <f>VLOOKUP(B334,[1]高二上!$B:$L,10,0)</f>
        <v>70</v>
      </c>
      <c r="T334" s="11" t="str">
        <f>VLOOKUP(B334,[1]高二上!$B:$L,11,0)</f>
        <v>朱恩凡</v>
      </c>
      <c r="U334" s="11">
        <f t="shared" si="71"/>
        <v>76.271186440677965</v>
      </c>
      <c r="V334" s="11">
        <f t="shared" si="72"/>
        <v>183</v>
      </c>
      <c r="W334" s="11">
        <f>VLOOKUP(B334,[1]高一下!$B:$L,10,0)</f>
        <v>88</v>
      </c>
      <c r="X334" s="11" t="str">
        <f>VLOOKUP(B334,[1]高一下!$B:$L,11,0)</f>
        <v>熊湾</v>
      </c>
      <c r="Y334" s="11">
        <f t="shared" si="73"/>
        <v>109.60451977401129</v>
      </c>
      <c r="Z334" s="11">
        <f t="shared" si="74"/>
        <v>99</v>
      </c>
      <c r="AA334" s="11">
        <f>VLOOKUP(B334,[1]高一上!$B:$K,9,0)</f>
        <v>66.5</v>
      </c>
      <c r="AB334" s="11" t="str">
        <f>VLOOKUP(B334,[1]高一上!$B:$K,10,0)</f>
        <v>朱恩凡</v>
      </c>
      <c r="AC334" s="11">
        <f t="shared" si="75"/>
        <v>74.858757062146893</v>
      </c>
      <c r="AD334" s="11">
        <f t="shared" si="76"/>
        <v>133</v>
      </c>
      <c r="AE334" s="11">
        <f>VLOOKUP(B334,[1]中考!$B:$I,8,0)</f>
        <v>124</v>
      </c>
      <c r="AF334" s="11">
        <f t="shared" si="77"/>
        <v>44</v>
      </c>
    </row>
    <row r="335" spans="1:32" x14ac:dyDescent="0.2">
      <c r="A335" s="5" t="s">
        <v>1003</v>
      </c>
      <c r="B335" s="2" t="s">
        <v>1004</v>
      </c>
      <c r="C335" s="1">
        <v>8</v>
      </c>
      <c r="D335" s="3" t="s">
        <v>9</v>
      </c>
      <c r="E335" s="4" t="s">
        <v>1005</v>
      </c>
      <c r="F335" s="1">
        <v>397</v>
      </c>
      <c r="G335" s="13">
        <f>VLOOKUP(B335,'[1]高三下(高考)'!$B:$L,10,0)</f>
        <v>59</v>
      </c>
      <c r="H335" s="12" t="str">
        <f>VLOOKUP(B335,'[1]高三下(高考)'!$B:$L,11,0)</f>
        <v>朱恩凡</v>
      </c>
      <c r="I335" s="15">
        <f t="shared" si="65"/>
        <v>88.418079096045204</v>
      </c>
      <c r="J335" s="11">
        <f t="shared" si="66"/>
        <v>269</v>
      </c>
      <c r="K335" s="11">
        <f>VLOOKUP(B335,[1]高三上!$B:$L,10,0)</f>
        <v>44.5</v>
      </c>
      <c r="L335" s="11" t="str">
        <f>VLOOKUP(B335,[1]高三上!$B:$L,11,0)</f>
        <v>朱恩凡</v>
      </c>
      <c r="M335" s="11">
        <f t="shared" si="67"/>
        <v>110.73446327683615</v>
      </c>
      <c r="N335" s="11">
        <f t="shared" si="68"/>
        <v>228</v>
      </c>
      <c r="O335" s="11">
        <f>VLOOKUP(B335,[1]高二下!$B:$L,10,0)</f>
        <v>47</v>
      </c>
      <c r="P335" s="11" t="str">
        <f>VLOOKUP(B335,[1]高二下!$B:$L,11,0)</f>
        <v>朱恩凡</v>
      </c>
      <c r="Q335" s="11">
        <f t="shared" si="69"/>
        <v>84.463276836158187</v>
      </c>
      <c r="R335" s="11">
        <f t="shared" si="70"/>
        <v>266</v>
      </c>
      <c r="S335" s="11">
        <f>VLOOKUP(B335,[1]高二上!$B:$L,10,0)</f>
        <v>64</v>
      </c>
      <c r="T335" s="11" t="str">
        <f>VLOOKUP(B335,[1]高二上!$B:$L,11,0)</f>
        <v>朱恩凡</v>
      </c>
      <c r="U335" s="11">
        <f t="shared" si="71"/>
        <v>116.10169491525423</v>
      </c>
      <c r="V335" s="11">
        <f t="shared" si="72"/>
        <v>211</v>
      </c>
      <c r="W335" s="11">
        <f>VLOOKUP(B335,[1]高一下!$B:$L,10,0)</f>
        <v>47.5</v>
      </c>
      <c r="X335" s="11" t="str">
        <f>VLOOKUP(B335,[1]高一下!$B:$L,11,0)</f>
        <v>熊湾</v>
      </c>
      <c r="Y335" s="11">
        <f t="shared" si="73"/>
        <v>77.683615819209038</v>
      </c>
      <c r="Z335" s="11">
        <f t="shared" si="74"/>
        <v>268</v>
      </c>
      <c r="AA335" s="11">
        <f>VLOOKUP(B335,[1]高一上!$B:$K,9,0)</f>
        <v>57</v>
      </c>
      <c r="AB335" s="11" t="str">
        <f>VLOOKUP(B335,[1]高一上!$B:$K,10,0)</f>
        <v>张福琴</v>
      </c>
      <c r="AC335" s="11">
        <f t="shared" si="75"/>
        <v>90.395480225988706</v>
      </c>
      <c r="AD335" s="11">
        <f t="shared" si="76"/>
        <v>189</v>
      </c>
      <c r="AE335" s="11">
        <f>VLOOKUP(B335,[1]中考!$B:$I,8,0)</f>
        <v>96</v>
      </c>
      <c r="AF335" s="11">
        <f t="shared" si="77"/>
        <v>155</v>
      </c>
    </row>
    <row r="336" spans="1:32" x14ac:dyDescent="0.2">
      <c r="A336" s="2" t="s">
        <v>1006</v>
      </c>
      <c r="B336" s="2" t="s">
        <v>1007</v>
      </c>
      <c r="C336" s="1">
        <v>8</v>
      </c>
      <c r="D336" s="3" t="s">
        <v>9</v>
      </c>
      <c r="E336" s="4" t="s">
        <v>709</v>
      </c>
      <c r="F336" s="1">
        <v>348</v>
      </c>
      <c r="G336" s="13">
        <f>VLOOKUP(B336,'[1]高三下(高考)'!$B:$L,10,0)</f>
        <v>42</v>
      </c>
      <c r="H336" s="12" t="str">
        <f>VLOOKUP(B336,'[1]高三下(高考)'!$B:$L,11,0)</f>
        <v>朱恩凡</v>
      </c>
      <c r="I336" s="15">
        <f t="shared" si="65"/>
        <v>101.41242937853107</v>
      </c>
      <c r="J336" s="11">
        <f t="shared" si="66"/>
        <v>319</v>
      </c>
      <c r="K336" s="11">
        <f>VLOOKUP(B336,[1]高三上!$B:$L,10,0)</f>
        <v>27</v>
      </c>
      <c r="L336" s="11" t="str">
        <f>VLOOKUP(B336,[1]高三上!$B:$L,11,0)</f>
        <v>朱恩凡</v>
      </c>
      <c r="M336" s="11">
        <f t="shared" si="67"/>
        <v>100.84745762711864</v>
      </c>
      <c r="N336" s="11">
        <f t="shared" si="68"/>
        <v>324</v>
      </c>
      <c r="O336" s="11">
        <f>VLOOKUP(B336,[1]高二下!$B:$L,10,0)</f>
        <v>33</v>
      </c>
      <c r="P336" s="11" t="str">
        <f>VLOOKUP(B336,[1]高二下!$B:$L,11,0)</f>
        <v>朱恩凡</v>
      </c>
      <c r="Q336" s="11">
        <f t="shared" si="69"/>
        <v>92.655367231638422</v>
      </c>
      <c r="R336" s="11">
        <f t="shared" si="70"/>
        <v>327</v>
      </c>
      <c r="S336" s="11">
        <f>VLOOKUP(B336,[1]高二上!$B:$L,10,0)</f>
        <v>46</v>
      </c>
      <c r="T336" s="11" t="str">
        <f>VLOOKUP(B336,[1]高二上!$B:$L,11,0)</f>
        <v>朱恩凡</v>
      </c>
      <c r="U336" s="11">
        <f t="shared" si="71"/>
        <v>111.5819209039548</v>
      </c>
      <c r="V336" s="11">
        <f t="shared" si="72"/>
        <v>301</v>
      </c>
      <c r="W336" s="11">
        <f>VLOOKUP(B336,[1]高一下!$B:$L,10,0)</f>
        <v>23.5</v>
      </c>
      <c r="X336" s="11" t="str">
        <f>VLOOKUP(B336,[1]高一下!$B:$L,11,0)</f>
        <v>熊湾</v>
      </c>
      <c r="Y336" s="11">
        <f t="shared" si="73"/>
        <v>97.457627118644069</v>
      </c>
      <c r="Z336" s="11">
        <f t="shared" si="74"/>
        <v>342</v>
      </c>
      <c r="AA336" s="11">
        <f>VLOOKUP(B336,[1]高一上!$B:$K,9,0)</f>
        <v>29</v>
      </c>
      <c r="AB336" s="11" t="str">
        <f>VLOOKUP(B336,[1]高一上!$B:$K,10,0)</f>
        <v>李永会</v>
      </c>
      <c r="AC336" s="11">
        <f t="shared" si="75"/>
        <v>84.463276836158187</v>
      </c>
      <c r="AD336" s="11">
        <f t="shared" si="76"/>
        <v>333</v>
      </c>
      <c r="AE336" s="11">
        <f>VLOOKUP(B336,[1]中考!$B:$I,8,0)</f>
        <v>61</v>
      </c>
      <c r="AF336" s="11">
        <f t="shared" si="77"/>
        <v>278</v>
      </c>
    </row>
    <row r="337" spans="1:32" x14ac:dyDescent="0.2">
      <c r="A337" s="2" t="s">
        <v>1008</v>
      </c>
      <c r="B337" s="2" t="s">
        <v>1009</v>
      </c>
      <c r="C337" s="1">
        <v>8</v>
      </c>
      <c r="D337" s="3" t="s">
        <v>9</v>
      </c>
      <c r="E337" s="4" t="s">
        <v>1010</v>
      </c>
      <c r="F337" s="1">
        <v>424</v>
      </c>
      <c r="G337" s="13">
        <f>VLOOKUP(B337,'[1]高三下(高考)'!$B:$L,10,0)</f>
        <v>87</v>
      </c>
      <c r="H337" s="12" t="str">
        <f>VLOOKUP(B337,'[1]高三下(高考)'!$B:$L,11,0)</f>
        <v>朱恩凡</v>
      </c>
      <c r="I337" s="15">
        <f t="shared" si="65"/>
        <v>99.152542372881356</v>
      </c>
      <c r="J337" s="11">
        <f t="shared" si="66"/>
        <v>174</v>
      </c>
      <c r="K337" s="11">
        <f>VLOOKUP(B337,[1]高三上!$B:$L,10,0)</f>
        <v>57.5</v>
      </c>
      <c r="L337" s="11" t="str">
        <f>VLOOKUP(B337,[1]高三上!$B:$L,11,0)</f>
        <v>朱恩凡</v>
      </c>
      <c r="M337" s="11">
        <f t="shared" si="67"/>
        <v>94.632768361581924</v>
      </c>
      <c r="N337" s="11">
        <f t="shared" si="68"/>
        <v>171</v>
      </c>
      <c r="O337" s="11">
        <f>VLOOKUP(B337,[1]高二下!$B:$L,10,0)</f>
        <v>75.5</v>
      </c>
      <c r="P337" s="11" t="str">
        <f>VLOOKUP(B337,[1]高二下!$B:$L,11,0)</f>
        <v>朱恩凡</v>
      </c>
      <c r="Q337" s="11">
        <f t="shared" si="69"/>
        <v>116.10169491525423</v>
      </c>
      <c r="R337" s="11">
        <f t="shared" si="70"/>
        <v>152</v>
      </c>
      <c r="S337" s="11">
        <f>VLOOKUP(B337,[1]高二上!$B:$L,10,0)</f>
        <v>64.5</v>
      </c>
      <c r="T337" s="11" t="str">
        <f>VLOOKUP(B337,[1]高二上!$B:$L,11,0)</f>
        <v>朱恩凡</v>
      </c>
      <c r="U337" s="11">
        <f t="shared" si="71"/>
        <v>90.677966101694921</v>
      </c>
      <c r="V337" s="11">
        <f t="shared" si="72"/>
        <v>209</v>
      </c>
      <c r="W337" s="11">
        <f>VLOOKUP(B337,[1]高一下!$B:$L,10,0)</f>
        <v>70.5</v>
      </c>
      <c r="X337" s="11" t="str">
        <f>VLOOKUP(B337,[1]高一下!$B:$L,11,0)</f>
        <v>熊湾</v>
      </c>
      <c r="Y337" s="11">
        <f t="shared" si="73"/>
        <v>101.41242937853107</v>
      </c>
      <c r="Z337" s="11">
        <f t="shared" si="74"/>
        <v>176</v>
      </c>
      <c r="AA337" s="11">
        <f>VLOOKUP(B337,[1]高一上!$B:$K,9,0)</f>
        <v>58</v>
      </c>
      <c r="AB337" s="11" t="str">
        <f>VLOOKUP(B337,[1]高一上!$B:$K,10,0)</f>
        <v>熊湾</v>
      </c>
      <c r="AC337" s="11">
        <f t="shared" si="75"/>
        <v>67.514124293785301</v>
      </c>
      <c r="AD337" s="11">
        <f t="shared" si="76"/>
        <v>181</v>
      </c>
      <c r="AE337" s="11">
        <f>VLOOKUP(B337,[1]中考!$B:$I,8,0)</f>
        <v>116</v>
      </c>
      <c r="AF337" s="11">
        <f t="shared" si="77"/>
        <v>66</v>
      </c>
    </row>
    <row r="338" spans="1:32" x14ac:dyDescent="0.2">
      <c r="A338" s="2" t="s">
        <v>1011</v>
      </c>
      <c r="B338" s="2" t="s">
        <v>1012</v>
      </c>
      <c r="C338" s="1">
        <v>8</v>
      </c>
      <c r="D338" s="3" t="s">
        <v>9</v>
      </c>
      <c r="E338" s="4" t="s">
        <v>1013</v>
      </c>
      <c r="F338" s="1">
        <v>369</v>
      </c>
      <c r="G338" s="13">
        <f>VLOOKUP(B338,'[1]高三下(高考)'!$B:$L,10,0)</f>
        <v>56</v>
      </c>
      <c r="H338" s="12" t="str">
        <f>VLOOKUP(B338,'[1]高三下(高考)'!$B:$L,11,0)</f>
        <v>朱恩凡</v>
      </c>
      <c r="I338" s="15">
        <f t="shared" si="65"/>
        <v>80.790960451977398</v>
      </c>
      <c r="J338" s="11">
        <f t="shared" si="66"/>
        <v>277</v>
      </c>
      <c r="K338" s="11">
        <f>VLOOKUP(B338,[1]高三上!$B:$L,10,0)</f>
        <v>49.5</v>
      </c>
      <c r="L338" s="11" t="str">
        <f>VLOOKUP(B338,[1]高三上!$B:$L,11,0)</f>
        <v>朱恩凡</v>
      </c>
      <c r="M338" s="11">
        <f t="shared" si="67"/>
        <v>125.42372881355932</v>
      </c>
      <c r="N338" s="11">
        <f t="shared" si="68"/>
        <v>209</v>
      </c>
      <c r="O338" s="11">
        <f>VLOOKUP(B338,[1]高二下!$B:$L,10,0)</f>
        <v>39.5</v>
      </c>
      <c r="P338" s="11" t="str">
        <f>VLOOKUP(B338,[1]高二下!$B:$L,11,0)</f>
        <v>朱恩凡</v>
      </c>
      <c r="Q338" s="11">
        <f t="shared" si="69"/>
        <v>109.60451977401129</v>
      </c>
      <c r="R338" s="11">
        <f t="shared" si="70"/>
        <v>299</v>
      </c>
      <c r="S338" s="11">
        <f>VLOOKUP(B338,[1]高二上!$B:$L,10,0)</f>
        <v>35</v>
      </c>
      <c r="T338" s="11" t="str">
        <f>VLOOKUP(B338,[1]高二上!$B:$L,11,0)</f>
        <v>朱恩凡</v>
      </c>
      <c r="U338" s="11">
        <f t="shared" si="71"/>
        <v>84.463276836158187</v>
      </c>
      <c r="V338" s="11">
        <f t="shared" si="72"/>
        <v>333</v>
      </c>
      <c r="W338" s="11">
        <f>VLOOKUP(B338,[1]高一下!$B:$L,10,0)</f>
        <v>45</v>
      </c>
      <c r="X338" s="11" t="str">
        <f>VLOOKUP(B338,[1]高一下!$B:$L,11,0)</f>
        <v>熊湾</v>
      </c>
      <c r="Y338" s="11">
        <f t="shared" si="73"/>
        <v>82.7683615819209</v>
      </c>
      <c r="Z338" s="11">
        <f t="shared" si="74"/>
        <v>278</v>
      </c>
      <c r="AA338" s="11">
        <f>VLOOKUP(B338,[1]高一上!$B:$K,9,0)</f>
        <v>53.5</v>
      </c>
      <c r="AB338" s="11" t="str">
        <f>VLOOKUP(B338,[1]高一上!$B:$K,10,0)</f>
        <v>张福琴</v>
      </c>
      <c r="AC338" s="11">
        <f t="shared" si="75"/>
        <v>85.028248587570616</v>
      </c>
      <c r="AD338" s="11">
        <f t="shared" si="76"/>
        <v>217</v>
      </c>
      <c r="AE338" s="11">
        <f>VLOOKUP(B338,[1]中考!$B:$I,8,0)</f>
        <v>92</v>
      </c>
      <c r="AF338" s="11">
        <f t="shared" si="77"/>
        <v>164</v>
      </c>
    </row>
    <row r="339" spans="1:32" x14ac:dyDescent="0.2">
      <c r="A339" s="2" t="s">
        <v>1014</v>
      </c>
      <c r="B339" s="2" t="s">
        <v>1015</v>
      </c>
      <c r="C339" s="1">
        <v>8</v>
      </c>
      <c r="D339" s="3" t="s">
        <v>9</v>
      </c>
      <c r="E339" s="4" t="s">
        <v>1016</v>
      </c>
      <c r="F339" s="1">
        <v>333</v>
      </c>
      <c r="G339" s="13">
        <f>VLOOKUP(B339,'[1]高三下(高考)'!$B:$L,10,0)</f>
        <v>52</v>
      </c>
      <c r="H339" s="12" t="str">
        <f>VLOOKUP(B339,'[1]高三下(高考)'!$B:$L,11,0)</f>
        <v>朱恩凡</v>
      </c>
      <c r="I339" s="15">
        <f t="shared" si="65"/>
        <v>67.514124293785301</v>
      </c>
      <c r="J339" s="11">
        <f t="shared" si="66"/>
        <v>298</v>
      </c>
      <c r="K339" s="11">
        <f>VLOOKUP(B339,[1]高三上!$B:$L,10,0)</f>
        <v>56</v>
      </c>
      <c r="L339" s="11" t="str">
        <f>VLOOKUP(B339,[1]高三上!$B:$L,11,0)</f>
        <v>朱恩凡</v>
      </c>
      <c r="M339" s="11">
        <f t="shared" si="67"/>
        <v>120.62146892655367</v>
      </c>
      <c r="N339" s="11">
        <f t="shared" si="68"/>
        <v>183</v>
      </c>
      <c r="O339" s="11">
        <f>VLOOKUP(B339,[1]高二下!$B:$L,10,0)</f>
        <v>49.5</v>
      </c>
      <c r="P339" s="11" t="str">
        <f>VLOOKUP(B339,[1]高二下!$B:$L,11,0)</f>
        <v>朱恩凡</v>
      </c>
      <c r="Q339" s="11">
        <f t="shared" si="69"/>
        <v>83.050847457627128</v>
      </c>
      <c r="R339" s="11">
        <f t="shared" si="70"/>
        <v>256</v>
      </c>
      <c r="S339" s="11">
        <f>VLOOKUP(B339,[1]高二上!$B:$L,10,0)</f>
        <v>66</v>
      </c>
      <c r="T339" s="11" t="str">
        <f>VLOOKUP(B339,[1]高二上!$B:$L,11,0)</f>
        <v>朱恩凡</v>
      </c>
      <c r="U339" s="11">
        <f t="shared" si="71"/>
        <v>84.745762711864401</v>
      </c>
      <c r="V339" s="11">
        <f t="shared" si="72"/>
        <v>196</v>
      </c>
      <c r="W339" s="11">
        <f>VLOOKUP(B339,[1]高一下!$B:$L,10,0)</f>
        <v>79.5</v>
      </c>
      <c r="X339" s="11" t="str">
        <f>VLOOKUP(B339,[1]高一下!$B:$L,11,0)</f>
        <v>熊湾</v>
      </c>
      <c r="Y339" s="11">
        <f t="shared" si="73"/>
        <v>88.418079096045204</v>
      </c>
      <c r="Z339" s="11">
        <f t="shared" si="74"/>
        <v>142</v>
      </c>
      <c r="AA339" s="11">
        <f>VLOOKUP(B339,[1]高一上!$B:$K,9,0)</f>
        <v>73.5</v>
      </c>
      <c r="AB339" s="11" t="str">
        <f>VLOOKUP(B339,[1]高一上!$B:$K,10,0)</f>
        <v>张福琴</v>
      </c>
      <c r="AC339" s="11">
        <f t="shared" si="75"/>
        <v>85.875706214689259</v>
      </c>
      <c r="AD339" s="11">
        <f t="shared" si="76"/>
        <v>101</v>
      </c>
      <c r="AE339" s="11">
        <f>VLOOKUP(B339,[1]中考!$B:$I,8,0)</f>
        <v>121</v>
      </c>
      <c r="AF339" s="11">
        <f t="shared" si="77"/>
        <v>51</v>
      </c>
    </row>
    <row r="340" spans="1:32" x14ac:dyDescent="0.2">
      <c r="A340" s="2" t="s">
        <v>1017</v>
      </c>
      <c r="B340" s="2" t="s">
        <v>1018</v>
      </c>
      <c r="C340" s="1">
        <v>8</v>
      </c>
      <c r="D340" s="3" t="s">
        <v>9</v>
      </c>
      <c r="E340" s="2" t="s">
        <v>1019</v>
      </c>
      <c r="F340" s="1">
        <v>311</v>
      </c>
      <c r="G340" s="13">
        <f>VLOOKUP(B340,'[1]高三下(高考)'!$B:$L,10,0)</f>
        <v>35</v>
      </c>
      <c r="H340" s="12" t="str">
        <f>VLOOKUP(B340,'[1]高三下(高考)'!$B:$L,11,0)</f>
        <v>朱恩凡</v>
      </c>
      <c r="I340" s="15">
        <f t="shared" si="65"/>
        <v>97.457627118644069</v>
      </c>
      <c r="J340" s="11">
        <f t="shared" si="66"/>
        <v>333</v>
      </c>
      <c r="K340" s="11">
        <f>VLOOKUP(B340,[1]高三上!$B:$L,10,0)</f>
        <v>27</v>
      </c>
      <c r="L340" s="11" t="str">
        <f>VLOOKUP(B340,[1]高三上!$B:$L,11,0)</f>
        <v>朱恩凡</v>
      </c>
      <c r="M340" s="11">
        <f t="shared" si="67"/>
        <v>89.830508474576277</v>
      </c>
      <c r="N340" s="11">
        <f t="shared" si="68"/>
        <v>324</v>
      </c>
      <c r="O340" s="11">
        <f>VLOOKUP(B340,[1]高二下!$B:$L,10,0)</f>
        <v>42</v>
      </c>
      <c r="P340" s="11" t="str">
        <f>VLOOKUP(B340,[1]高二下!$B:$L,11,0)</f>
        <v>朱恩凡</v>
      </c>
      <c r="Q340" s="11">
        <f t="shared" si="69"/>
        <v>96.610169491525426</v>
      </c>
      <c r="R340" s="11">
        <f t="shared" si="70"/>
        <v>288</v>
      </c>
      <c r="S340" s="11">
        <f>VLOOKUP(B340,[1]高二上!$B:$L,10,0)</f>
        <v>50.5</v>
      </c>
      <c r="T340" s="11" t="str">
        <f>VLOOKUP(B340,[1]高二上!$B:$L,11,0)</f>
        <v>朱恩凡</v>
      </c>
      <c r="U340" s="11">
        <f t="shared" si="71"/>
        <v>97.740112994350284</v>
      </c>
      <c r="V340" s="11">
        <f t="shared" si="72"/>
        <v>276</v>
      </c>
      <c r="W340" s="11">
        <f>VLOOKUP(B340,[1]高一下!$B:$L,10,0)</f>
        <v>47.5</v>
      </c>
      <c r="X340" s="11" t="str">
        <f>VLOOKUP(B340,[1]高一下!$B:$L,11,0)</f>
        <v>熊湾</v>
      </c>
      <c r="Y340" s="11">
        <f t="shared" si="73"/>
        <v>111.29943502824858</v>
      </c>
      <c r="Z340" s="11">
        <f t="shared" si="74"/>
        <v>268</v>
      </c>
      <c r="AA340" s="11">
        <f>VLOOKUP(B340,[1]高一上!$B:$K,9,0)</f>
        <v>37</v>
      </c>
      <c r="AB340" s="11" t="str">
        <f>VLOOKUP(B340,[1]高一上!$B:$K,10,0)</f>
        <v>张翠莲</v>
      </c>
      <c r="AC340" s="11">
        <f t="shared" si="75"/>
        <v>46.045197740112997</v>
      </c>
      <c r="AD340" s="11">
        <f t="shared" si="76"/>
        <v>308</v>
      </c>
      <c r="AE340" s="11">
        <f>VLOOKUP(B340,[1]中考!$B:$I,8,0)</f>
        <v>106</v>
      </c>
      <c r="AF340" s="11">
        <f t="shared" si="77"/>
        <v>117</v>
      </c>
    </row>
    <row r="341" spans="1:32" x14ac:dyDescent="0.2">
      <c r="A341" s="2" t="s">
        <v>1020</v>
      </c>
      <c r="B341" s="2" t="s">
        <v>1021</v>
      </c>
      <c r="C341" s="1">
        <v>8</v>
      </c>
      <c r="D341" s="3" t="s">
        <v>9</v>
      </c>
      <c r="E341" s="4" t="s">
        <v>1022</v>
      </c>
      <c r="F341" s="1">
        <v>322</v>
      </c>
      <c r="G341" s="13">
        <f>VLOOKUP(B341,'[1]高三下(高考)'!$B:$L,10,0)</f>
        <v>56</v>
      </c>
      <c r="H341" s="12" t="str">
        <f>VLOOKUP(B341,'[1]高三下(高考)'!$B:$L,11,0)</f>
        <v>朱恩凡</v>
      </c>
      <c r="I341" s="15">
        <f t="shared" si="65"/>
        <v>100</v>
      </c>
      <c r="J341" s="11">
        <f t="shared" si="66"/>
        <v>277</v>
      </c>
      <c r="K341" s="11">
        <v>0</v>
      </c>
      <c r="L341" s="11" t="str">
        <f>H341</f>
        <v>朱恩凡</v>
      </c>
      <c r="M341" s="11">
        <f t="shared" si="67"/>
        <v>100</v>
      </c>
      <c r="N341" s="11">
        <f t="shared" si="68"/>
        <v>344</v>
      </c>
      <c r="O341" s="11">
        <f>VLOOKUP(B341,[1]高二下!$B:$L,10,0)</f>
        <v>66.5</v>
      </c>
      <c r="P341" s="11" t="str">
        <f>VLOOKUP(B341,[1]高二下!$B:$L,11,0)</f>
        <v>朱恩凡</v>
      </c>
      <c r="Q341" s="11">
        <f t="shared" si="69"/>
        <v>117.51412429378531</v>
      </c>
      <c r="R341" s="11">
        <f t="shared" si="70"/>
        <v>190</v>
      </c>
      <c r="S341" s="11">
        <f>VLOOKUP(B341,[1]高二上!$B:$L,10,0)</f>
        <v>56</v>
      </c>
      <c r="T341" s="11" t="str">
        <f>VLOOKUP(B341,[1]高二上!$B:$L,11,0)</f>
        <v>朱恩凡</v>
      </c>
      <c r="U341" s="11">
        <f t="shared" si="71"/>
        <v>90.960451977401135</v>
      </c>
      <c r="V341" s="11">
        <f t="shared" si="72"/>
        <v>252</v>
      </c>
      <c r="W341" s="11">
        <f>VLOOKUP(B341,[1]高一下!$B:$L,10,0)</f>
        <v>60.5</v>
      </c>
      <c r="X341" s="11" t="str">
        <f>VLOOKUP(B341,[1]高一下!$B:$L,11,0)</f>
        <v>熊湾</v>
      </c>
      <c r="Y341" s="11">
        <f t="shared" si="73"/>
        <v>87.288135593220346</v>
      </c>
      <c r="Z341" s="11">
        <f t="shared" si="74"/>
        <v>220</v>
      </c>
      <c r="AA341" s="11">
        <f>VLOOKUP(B341,[1]高一上!$B:$K,9,0)</f>
        <v>58.5</v>
      </c>
      <c r="AB341" s="11" t="str">
        <f>VLOOKUP(B341,[1]高一上!$B:$K,10,0)</f>
        <v>张翠莲</v>
      </c>
      <c r="AC341" s="11">
        <f t="shared" si="75"/>
        <v>90.960451977401135</v>
      </c>
      <c r="AD341" s="11">
        <f t="shared" si="76"/>
        <v>175</v>
      </c>
      <c r="AE341" s="11">
        <f>VLOOKUP(B341,[1]中考!$B:$I,8,0)</f>
        <v>99</v>
      </c>
      <c r="AF341" s="11">
        <f t="shared" si="77"/>
        <v>143</v>
      </c>
    </row>
    <row r="342" spans="1:32" x14ac:dyDescent="0.2">
      <c r="A342" s="2" t="s">
        <v>1023</v>
      </c>
      <c r="B342" s="2" t="s">
        <v>1024</v>
      </c>
      <c r="C342" s="1">
        <v>8</v>
      </c>
      <c r="D342" s="3" t="s">
        <v>9</v>
      </c>
      <c r="E342" s="2" t="s">
        <v>1025</v>
      </c>
      <c r="F342" s="1">
        <v>231</v>
      </c>
      <c r="G342" s="13">
        <f>VLOOKUP(B342,'[1]高三下(高考)'!$B:$L,10,0)</f>
        <v>30</v>
      </c>
      <c r="H342" s="12" t="str">
        <f>VLOOKUP(B342,'[1]高三下(高考)'!$B:$L,11,0)</f>
        <v>朱恩凡</v>
      </c>
      <c r="I342" s="15">
        <f t="shared" si="65"/>
        <v>100</v>
      </c>
      <c r="J342" s="11">
        <f t="shared" si="66"/>
        <v>343</v>
      </c>
      <c r="K342" s="11">
        <v>0</v>
      </c>
      <c r="L342" s="11" t="str">
        <f>H342</f>
        <v>朱恩凡</v>
      </c>
      <c r="M342" s="11">
        <f t="shared" si="67"/>
        <v>100</v>
      </c>
      <c r="N342" s="11">
        <f t="shared" si="68"/>
        <v>344</v>
      </c>
      <c r="O342" s="11">
        <v>0</v>
      </c>
      <c r="P342" s="11" t="str">
        <f>L342</f>
        <v>朱恩凡</v>
      </c>
      <c r="Q342" s="11">
        <f t="shared" si="69"/>
        <v>100</v>
      </c>
      <c r="R342" s="11">
        <f t="shared" si="70"/>
        <v>348</v>
      </c>
      <c r="S342" s="11">
        <v>0</v>
      </c>
      <c r="T342" s="11" t="str">
        <f>P342</f>
        <v>朱恩凡</v>
      </c>
      <c r="U342" s="11">
        <f t="shared" si="71"/>
        <v>100</v>
      </c>
      <c r="V342" s="11">
        <f t="shared" si="72"/>
        <v>349</v>
      </c>
      <c r="W342" s="11">
        <v>0</v>
      </c>
      <c r="X342" s="11" t="s">
        <v>1981</v>
      </c>
      <c r="Y342" s="11">
        <f t="shared" si="73"/>
        <v>100</v>
      </c>
      <c r="Z342" s="11">
        <f t="shared" si="74"/>
        <v>351</v>
      </c>
      <c r="AA342" s="11">
        <f>VLOOKUP(B342,[1]高一上!$B:$K,9,0)</f>
        <v>39</v>
      </c>
      <c r="AB342" s="11" t="str">
        <f>VLOOKUP(B342,[1]高一上!$B:$K,10,0)</f>
        <v>张翠莲</v>
      </c>
      <c r="AC342" s="11">
        <f t="shared" si="75"/>
        <v>100</v>
      </c>
      <c r="AD342" s="11">
        <f t="shared" si="76"/>
        <v>297</v>
      </c>
      <c r="AE342" s="11">
        <v>0</v>
      </c>
      <c r="AF342" s="11">
        <f t="shared" si="77"/>
        <v>293</v>
      </c>
    </row>
    <row r="343" spans="1:32" x14ac:dyDescent="0.2">
      <c r="A343" s="2" t="s">
        <v>1026</v>
      </c>
      <c r="B343" s="2" t="s">
        <v>1027</v>
      </c>
      <c r="C343" s="1">
        <v>8</v>
      </c>
      <c r="D343" s="3" t="s">
        <v>9</v>
      </c>
      <c r="E343" s="4" t="s">
        <v>1028</v>
      </c>
      <c r="F343" s="1">
        <v>459</v>
      </c>
      <c r="G343" s="13">
        <f>VLOOKUP(B343,'[1]高三下(高考)'!$B:$L,10,0)</f>
        <v>68</v>
      </c>
      <c r="H343" s="12" t="str">
        <f>VLOOKUP(B343,'[1]高三下(高考)'!$B:$L,11,0)</f>
        <v>朱恩凡</v>
      </c>
      <c r="I343" s="15">
        <f t="shared" si="65"/>
        <v>99.717514124293785</v>
      </c>
      <c r="J343" s="11">
        <f t="shared" si="66"/>
        <v>246</v>
      </c>
      <c r="K343" s="11">
        <f>VLOOKUP(B343,[1]高三上!$B:$L,10,0)</f>
        <v>40</v>
      </c>
      <c r="L343" s="11" t="str">
        <f>VLOOKUP(B343,[1]高三上!$B:$L,11,0)</f>
        <v>朱恩凡</v>
      </c>
      <c r="M343" s="11">
        <f t="shared" si="67"/>
        <v>116.94915254237287</v>
      </c>
      <c r="N343" s="11">
        <f t="shared" si="68"/>
        <v>245</v>
      </c>
      <c r="O343" s="11">
        <f>VLOOKUP(B343,[1]高二下!$B:$L,10,0)</f>
        <v>38</v>
      </c>
      <c r="P343" s="11" t="str">
        <f>VLOOKUP(B343,[1]高二下!$B:$L,11,0)</f>
        <v>朱恩凡</v>
      </c>
      <c r="Q343" s="11">
        <f t="shared" si="69"/>
        <v>102.82485875706215</v>
      </c>
      <c r="R343" s="11">
        <f t="shared" si="70"/>
        <v>305</v>
      </c>
      <c r="S343" s="11">
        <f>VLOOKUP(B343,[1]高二上!$B:$L,10,0)</f>
        <v>41.5</v>
      </c>
      <c r="T343" s="11" t="str">
        <f>VLOOKUP(B343,[1]高二上!$B:$L,11,0)</f>
        <v>朱恩凡</v>
      </c>
      <c r="U343" s="11">
        <f t="shared" si="71"/>
        <v>96.610169491525426</v>
      </c>
      <c r="V343" s="11">
        <f t="shared" si="72"/>
        <v>315</v>
      </c>
      <c r="W343" s="11">
        <f>VLOOKUP(B343,[1]高一下!$B:$L,10,0)</f>
        <v>36</v>
      </c>
      <c r="X343" s="11" t="str">
        <f>VLOOKUP(B343,[1]高一下!$B:$L,11,0)</f>
        <v>熊湾</v>
      </c>
      <c r="Y343" s="11">
        <f t="shared" si="73"/>
        <v>108.47457627118644</v>
      </c>
      <c r="Z343" s="11">
        <f t="shared" si="74"/>
        <v>303</v>
      </c>
      <c r="AA343" s="11">
        <f>VLOOKUP(B343,[1]高一上!$B:$K,9,0)</f>
        <v>29</v>
      </c>
      <c r="AB343" s="11" t="str">
        <f>VLOOKUP(B343,[1]高一上!$B:$K,10,0)</f>
        <v>熊湾</v>
      </c>
      <c r="AC343" s="11">
        <f t="shared" si="75"/>
        <v>70.621468926553675</v>
      </c>
      <c r="AD343" s="11">
        <f t="shared" si="76"/>
        <v>333</v>
      </c>
      <c r="AE343" s="11">
        <f>VLOOKUP(B343,[1]中考!$B:$I,8,0)</f>
        <v>75</v>
      </c>
      <c r="AF343" s="11">
        <f t="shared" si="77"/>
        <v>229</v>
      </c>
    </row>
    <row r="344" spans="1:32" x14ac:dyDescent="0.2">
      <c r="A344" s="2" t="s">
        <v>1029</v>
      </c>
      <c r="B344" s="2" t="s">
        <v>1030</v>
      </c>
      <c r="C344" s="1">
        <v>8</v>
      </c>
      <c r="D344" s="3" t="s">
        <v>9</v>
      </c>
      <c r="E344" s="4" t="s">
        <v>1031</v>
      </c>
      <c r="F344" s="1">
        <v>452</v>
      </c>
      <c r="G344" s="13">
        <f>VLOOKUP(B344,'[1]高三下(高考)'!$B:$L,10,0)</f>
        <v>76</v>
      </c>
      <c r="H344" s="12" t="str">
        <f>VLOOKUP(B344,'[1]高三下(高考)'!$B:$L,11,0)</f>
        <v>朱恩凡</v>
      </c>
      <c r="I344" s="15">
        <f t="shared" si="65"/>
        <v>104.51977401129943</v>
      </c>
      <c r="J344" s="11">
        <f t="shared" si="66"/>
        <v>220</v>
      </c>
      <c r="K344" s="11">
        <f>VLOOKUP(B344,[1]高三上!$B:$L,10,0)</f>
        <v>43.5</v>
      </c>
      <c r="L344" s="11" t="str">
        <f>VLOOKUP(B344,[1]高三上!$B:$L,11,0)</f>
        <v>朱恩凡</v>
      </c>
      <c r="M344" s="11">
        <f t="shared" si="67"/>
        <v>104.51977401129943</v>
      </c>
      <c r="N344" s="11">
        <f t="shared" si="68"/>
        <v>236</v>
      </c>
      <c r="O344" s="11">
        <f>VLOOKUP(B344,[1]高二下!$B:$L,10,0)</f>
        <v>50.5</v>
      </c>
      <c r="P344" s="11" t="str">
        <f>VLOOKUP(B344,[1]高二下!$B:$L,11,0)</f>
        <v>朱恩凡</v>
      </c>
      <c r="Q344" s="11">
        <f t="shared" si="69"/>
        <v>100</v>
      </c>
      <c r="R344" s="11">
        <f t="shared" si="70"/>
        <v>252</v>
      </c>
      <c r="S344" s="11">
        <f>VLOOKUP(B344,[1]高二上!$B:$L,10,0)</f>
        <v>0</v>
      </c>
      <c r="T344" s="11" t="str">
        <f>VLOOKUP(B344,[1]高二上!$B:$L,11,0)</f>
        <v>朱恩凡</v>
      </c>
      <c r="U344" s="11">
        <f t="shared" si="71"/>
        <v>100</v>
      </c>
      <c r="V344" s="11">
        <f t="shared" si="72"/>
        <v>349</v>
      </c>
      <c r="W344" s="11">
        <f>VLOOKUP(B344,[1]高一下!$B:$L,10,0)</f>
        <v>39.5</v>
      </c>
      <c r="X344" s="11" t="str">
        <f>VLOOKUP(B344,[1]高一下!$B:$L,11,0)</f>
        <v>熊湾</v>
      </c>
      <c r="Y344" s="11">
        <f t="shared" si="73"/>
        <v>93.220338983050851</v>
      </c>
      <c r="Z344" s="11">
        <f t="shared" si="74"/>
        <v>295</v>
      </c>
      <c r="AA344" s="11">
        <f>VLOOKUP(B344,[1]高一上!$B:$K,9,0)</f>
        <v>44</v>
      </c>
      <c r="AB344" s="11" t="str">
        <f>VLOOKUP(B344,[1]高一上!$B:$K,10,0)</f>
        <v>熊湾</v>
      </c>
      <c r="AC344" s="11">
        <f t="shared" si="75"/>
        <v>66.101694915254242</v>
      </c>
      <c r="AD344" s="11">
        <f t="shared" si="76"/>
        <v>271</v>
      </c>
      <c r="AE344" s="11">
        <f>VLOOKUP(B344,[1]中考!$B:$I,8,0)</f>
        <v>96</v>
      </c>
      <c r="AF344" s="11">
        <f t="shared" si="77"/>
        <v>151</v>
      </c>
    </row>
    <row r="345" spans="1:32" x14ac:dyDescent="0.2">
      <c r="A345" s="2" t="s">
        <v>1032</v>
      </c>
      <c r="B345" s="2" t="s">
        <v>1033</v>
      </c>
      <c r="C345" s="1">
        <v>8</v>
      </c>
      <c r="D345" s="3" t="s">
        <v>9</v>
      </c>
      <c r="E345" s="4" t="s">
        <v>1034</v>
      </c>
      <c r="F345" s="1">
        <v>417</v>
      </c>
      <c r="G345" s="13">
        <f>VLOOKUP(B345,'[1]高三下(高考)'!$B:$L,10,0)</f>
        <v>41</v>
      </c>
      <c r="H345" s="12" t="str">
        <f>VLOOKUP(B345,'[1]高三下(高考)'!$B:$L,11,0)</f>
        <v>朱恩凡</v>
      </c>
      <c r="I345" s="15">
        <f t="shared" si="65"/>
        <v>99.717514124293785</v>
      </c>
      <c r="J345" s="11">
        <f t="shared" si="66"/>
        <v>323</v>
      </c>
      <c r="K345" s="11">
        <f>VLOOKUP(B345,[1]高三上!$B:$L,10,0)</f>
        <v>28</v>
      </c>
      <c r="L345" s="11" t="str">
        <f>VLOOKUP(B345,[1]高三上!$B:$L,11,0)</f>
        <v>朱恩凡</v>
      </c>
      <c r="M345" s="11">
        <f t="shared" si="67"/>
        <v>94.350282485875709</v>
      </c>
      <c r="N345" s="11">
        <f t="shared" si="68"/>
        <v>322</v>
      </c>
      <c r="O345" s="11">
        <f>VLOOKUP(B345,[1]高二下!$B:$L,10,0)</f>
        <v>39</v>
      </c>
      <c r="P345" s="11" t="str">
        <f>VLOOKUP(B345,[1]高二下!$B:$L,11,0)</f>
        <v>朱恩凡</v>
      </c>
      <c r="Q345" s="11">
        <f t="shared" si="69"/>
        <v>108.75706214689265</v>
      </c>
      <c r="R345" s="11">
        <f t="shared" si="70"/>
        <v>302</v>
      </c>
      <c r="S345" s="11">
        <f>VLOOKUP(B345,[1]高二上!$B:$L,10,0)</f>
        <v>35</v>
      </c>
      <c r="T345" s="11" t="str">
        <f>VLOOKUP(B345,[1]高二上!$B:$L,11,0)</f>
        <v>朱恩凡</v>
      </c>
      <c r="U345" s="11">
        <f t="shared" si="71"/>
        <v>101.69491525423729</v>
      </c>
      <c r="V345" s="11">
        <f t="shared" si="72"/>
        <v>333</v>
      </c>
      <c r="W345" s="11">
        <f>VLOOKUP(B345,[1]高一下!$B:$L,10,0)</f>
        <v>25.5</v>
      </c>
      <c r="X345" s="11" t="str">
        <f>VLOOKUP(B345,[1]高一下!$B:$L,11,0)</f>
        <v>熊湾</v>
      </c>
      <c r="Y345" s="11">
        <f t="shared" si="73"/>
        <v>85.593220338983045</v>
      </c>
      <c r="Z345" s="11">
        <f t="shared" si="74"/>
        <v>339</v>
      </c>
      <c r="AA345" s="11">
        <f>VLOOKUP(B345,[1]高一上!$B:$K,9,0)</f>
        <v>41</v>
      </c>
      <c r="AB345" s="11" t="str">
        <f>VLOOKUP(B345,[1]高一上!$B:$K,10,0)</f>
        <v>李永会</v>
      </c>
      <c r="AC345" s="11">
        <f t="shared" si="75"/>
        <v>91.807909604519779</v>
      </c>
      <c r="AD345" s="11">
        <f t="shared" si="76"/>
        <v>288</v>
      </c>
      <c r="AE345" s="11">
        <f>VLOOKUP(B345,[1]中考!$B:$I,8,0)</f>
        <v>67</v>
      </c>
      <c r="AF345" s="11">
        <f t="shared" si="77"/>
        <v>259</v>
      </c>
    </row>
    <row r="346" spans="1:32" x14ac:dyDescent="0.2">
      <c r="A346" s="2" t="s">
        <v>1035</v>
      </c>
      <c r="B346" s="2" t="s">
        <v>1036</v>
      </c>
      <c r="C346" s="1">
        <v>8</v>
      </c>
      <c r="D346" s="3" t="s">
        <v>9</v>
      </c>
      <c r="E346" s="4" t="s">
        <v>1037</v>
      </c>
      <c r="F346" s="1">
        <v>399</v>
      </c>
      <c r="G346" s="13">
        <f>VLOOKUP(B346,'[1]高三下(高考)'!$B:$L,10,0)</f>
        <v>31</v>
      </c>
      <c r="H346" s="12" t="str">
        <f>VLOOKUP(B346,'[1]高三下(高考)'!$B:$L,11,0)</f>
        <v>朱恩凡</v>
      </c>
      <c r="I346" s="15">
        <f t="shared" si="65"/>
        <v>91.525423728813564</v>
      </c>
      <c r="J346" s="11">
        <f t="shared" si="66"/>
        <v>342</v>
      </c>
      <c r="K346" s="11">
        <f>VLOOKUP(B346,[1]高三上!$B:$L,10,0)</f>
        <v>29.5</v>
      </c>
      <c r="L346" s="11" t="str">
        <f>VLOOKUP(B346,[1]高三上!$B:$L,11,0)</f>
        <v>朱恩凡</v>
      </c>
      <c r="M346" s="11">
        <f t="shared" si="67"/>
        <v>107.90960451977401</v>
      </c>
      <c r="N346" s="11">
        <f t="shared" si="68"/>
        <v>312</v>
      </c>
      <c r="O346" s="11">
        <f>VLOOKUP(B346,[1]高二下!$B:$L,10,0)</f>
        <v>26.5</v>
      </c>
      <c r="P346" s="11" t="str">
        <f>VLOOKUP(B346,[1]高二下!$B:$L,11,0)</f>
        <v>朱恩凡</v>
      </c>
      <c r="Q346" s="11">
        <f t="shared" si="69"/>
        <v>100.28248587570621</v>
      </c>
      <c r="R346" s="11">
        <f t="shared" si="70"/>
        <v>340</v>
      </c>
      <c r="S346" s="11">
        <f>VLOOKUP(B346,[1]高二上!$B:$L,10,0)</f>
        <v>28.5</v>
      </c>
      <c r="T346" s="11" t="str">
        <f>VLOOKUP(B346,[1]高二上!$B:$L,11,0)</f>
        <v>朱恩凡</v>
      </c>
      <c r="U346" s="11">
        <f t="shared" si="71"/>
        <v>96.045197740112997</v>
      </c>
      <c r="V346" s="11">
        <f t="shared" si="72"/>
        <v>341</v>
      </c>
      <c r="W346" s="11">
        <f>VLOOKUP(B346,[1]高一下!$B:$L,10,0)</f>
        <v>31.5</v>
      </c>
      <c r="X346" s="11" t="str">
        <f>VLOOKUP(B346,[1]高一下!$B:$L,11,0)</f>
        <v>熊湾</v>
      </c>
      <c r="Y346" s="11">
        <f t="shared" si="73"/>
        <v>100.56497175141243</v>
      </c>
      <c r="Z346" s="11">
        <f t="shared" si="74"/>
        <v>327</v>
      </c>
      <c r="AA346" s="11">
        <f>VLOOKUP(B346,[1]高一上!$B:$K,9,0)</f>
        <v>30</v>
      </c>
      <c r="AB346" s="11" t="str">
        <f>VLOOKUP(B346,[1]高一上!$B:$K,10,0)</f>
        <v>田维婷</v>
      </c>
      <c r="AC346" s="11">
        <f t="shared" si="75"/>
        <v>83.615819209039557</v>
      </c>
      <c r="AD346" s="11">
        <f t="shared" si="76"/>
        <v>329</v>
      </c>
      <c r="AE346" s="11">
        <f>VLOOKUP(B346,[1]中考!$B:$I,8,0)</f>
        <v>60</v>
      </c>
      <c r="AF346" s="11">
        <f t="shared" si="77"/>
        <v>271</v>
      </c>
    </row>
    <row r="347" spans="1:32" x14ac:dyDescent="0.2">
      <c r="A347" s="2" t="s">
        <v>1038</v>
      </c>
      <c r="B347" s="2" t="s">
        <v>1039</v>
      </c>
      <c r="C347" s="1">
        <v>8</v>
      </c>
      <c r="D347" s="3" t="s">
        <v>9</v>
      </c>
      <c r="E347" s="4" t="s">
        <v>1040</v>
      </c>
      <c r="F347" s="1">
        <v>390</v>
      </c>
      <c r="G347" s="13">
        <f>VLOOKUP(B347,'[1]高三下(高考)'!$B:$L,10,0)</f>
        <v>33</v>
      </c>
      <c r="H347" s="12" t="str">
        <f>VLOOKUP(B347,'[1]高三下(高考)'!$B:$L,11,0)</f>
        <v>朱恩凡</v>
      </c>
      <c r="I347" s="15">
        <f t="shared" si="65"/>
        <v>101.12994350282486</v>
      </c>
      <c r="J347" s="11">
        <f t="shared" si="66"/>
        <v>338</v>
      </c>
      <c r="K347" s="11">
        <f>VLOOKUP(B347,[1]高三上!$B:$L,10,0)</f>
        <v>18</v>
      </c>
      <c r="L347" s="11" t="str">
        <f>VLOOKUP(B347,[1]高三上!$B:$L,11,0)</f>
        <v>朱恩凡</v>
      </c>
      <c r="M347" s="11">
        <f t="shared" si="67"/>
        <v>97.740112994350284</v>
      </c>
      <c r="N347" s="11">
        <f t="shared" si="68"/>
        <v>342</v>
      </c>
      <c r="O347" s="11">
        <f>VLOOKUP(B347,[1]高二下!$B:$L,10,0)</f>
        <v>28.5</v>
      </c>
      <c r="P347" s="11" t="str">
        <f>VLOOKUP(B347,[1]高二下!$B:$L,11,0)</f>
        <v>朱恩凡</v>
      </c>
      <c r="Q347" s="11">
        <f t="shared" si="69"/>
        <v>100</v>
      </c>
      <c r="R347" s="11">
        <f t="shared" si="70"/>
        <v>334</v>
      </c>
      <c r="S347" s="11">
        <f>VLOOKUP(B347,[1]高二上!$B:$L,10,0)</f>
        <v>0</v>
      </c>
      <c r="T347" s="11" t="str">
        <f>VLOOKUP(B347,[1]高二上!$B:$L,11,0)</f>
        <v>朱恩凡</v>
      </c>
      <c r="U347" s="11">
        <f t="shared" si="71"/>
        <v>100</v>
      </c>
      <c r="V347" s="11">
        <f t="shared" si="72"/>
        <v>349</v>
      </c>
      <c r="W347" s="11">
        <f>VLOOKUP(B347,[1]高一下!$B:$L,10,0)</f>
        <v>47.5</v>
      </c>
      <c r="X347" s="11" t="str">
        <f>VLOOKUP(B347,[1]高一下!$B:$L,11,0)</f>
        <v>熊湾</v>
      </c>
      <c r="Y347" s="11">
        <f t="shared" si="73"/>
        <v>110.45197740112994</v>
      </c>
      <c r="Z347" s="11">
        <f t="shared" si="74"/>
        <v>268</v>
      </c>
      <c r="AA347" s="11">
        <f>VLOOKUP(B347,[1]高一上!$B:$K,9,0)</f>
        <v>37.5</v>
      </c>
      <c r="AB347" s="11" t="str">
        <f>VLOOKUP(B347,[1]高一上!$B:$K,10,0)</f>
        <v>熊湾</v>
      </c>
      <c r="AC347" s="11">
        <f t="shared" si="75"/>
        <v>90.677966101694921</v>
      </c>
      <c r="AD347" s="11">
        <f t="shared" si="76"/>
        <v>305</v>
      </c>
      <c r="AE347" s="11">
        <f>VLOOKUP(B347,[1]中考!$B:$I,8,0)</f>
        <v>59</v>
      </c>
      <c r="AF347" s="11">
        <f t="shared" si="77"/>
        <v>272</v>
      </c>
    </row>
    <row r="348" spans="1:32" x14ac:dyDescent="0.2">
      <c r="A348" s="2" t="s">
        <v>1041</v>
      </c>
      <c r="B348" s="2" t="s">
        <v>1042</v>
      </c>
      <c r="C348" s="1">
        <v>8</v>
      </c>
      <c r="D348" s="3" t="s">
        <v>9</v>
      </c>
      <c r="E348" s="4" t="s">
        <v>1043</v>
      </c>
      <c r="F348" s="1">
        <v>370</v>
      </c>
      <c r="G348" s="13">
        <f>VLOOKUP(B348,'[1]高三下(高考)'!$B:$L,10,0)</f>
        <v>49</v>
      </c>
      <c r="H348" s="12" t="str">
        <f>VLOOKUP(B348,'[1]高三下(高考)'!$B:$L,11,0)</f>
        <v>朱恩凡</v>
      </c>
      <c r="I348" s="15">
        <f t="shared" si="65"/>
        <v>69.491525423728817</v>
      </c>
      <c r="J348" s="11">
        <f t="shared" si="66"/>
        <v>303</v>
      </c>
      <c r="K348" s="11">
        <f>VLOOKUP(B348,[1]高三上!$B:$L,10,0)</f>
        <v>52.5</v>
      </c>
      <c r="L348" s="11" t="str">
        <f>VLOOKUP(B348,[1]高三上!$B:$L,11,0)</f>
        <v>朱恩凡</v>
      </c>
      <c r="M348" s="11">
        <f t="shared" si="67"/>
        <v>115.2542372881356</v>
      </c>
      <c r="N348" s="11">
        <f t="shared" si="68"/>
        <v>195</v>
      </c>
      <c r="O348" s="11">
        <f>VLOOKUP(B348,[1]高二下!$B:$L,10,0)</f>
        <v>51</v>
      </c>
      <c r="P348" s="11" t="str">
        <f>VLOOKUP(B348,[1]高二下!$B:$L,11,0)</f>
        <v>朱恩凡</v>
      </c>
      <c r="Q348" s="11">
        <f t="shared" si="69"/>
        <v>112.14689265536722</v>
      </c>
      <c r="R348" s="11">
        <f t="shared" si="70"/>
        <v>249</v>
      </c>
      <c r="S348" s="11">
        <f>VLOOKUP(B348,[1]高二上!$B:$L,10,0)</f>
        <v>47.5</v>
      </c>
      <c r="T348" s="11" t="str">
        <f>VLOOKUP(B348,[1]高二上!$B:$L,11,0)</f>
        <v>朱恩凡</v>
      </c>
      <c r="U348" s="11">
        <f t="shared" si="71"/>
        <v>111.5819209039548</v>
      </c>
      <c r="V348" s="11">
        <f t="shared" si="72"/>
        <v>292</v>
      </c>
      <c r="W348" s="11">
        <f>VLOOKUP(B348,[1]高一下!$B:$L,10,0)</f>
        <v>28</v>
      </c>
      <c r="X348" s="11" t="str">
        <f>VLOOKUP(B348,[1]高一下!$B:$L,11,0)</f>
        <v>熊湾</v>
      </c>
      <c r="Y348" s="11">
        <f t="shared" si="73"/>
        <v>72.598870056497177</v>
      </c>
      <c r="Z348" s="11">
        <f t="shared" si="74"/>
        <v>333</v>
      </c>
      <c r="AA348" s="11">
        <f>VLOOKUP(B348,[1]高一上!$B:$K,9,0)</f>
        <v>50</v>
      </c>
      <c r="AB348" s="11" t="str">
        <f>VLOOKUP(B348,[1]高一上!$B:$K,10,0)</f>
        <v>熊湾</v>
      </c>
      <c r="AC348" s="11">
        <f t="shared" si="75"/>
        <v>96.610169491525426</v>
      </c>
      <c r="AD348" s="11">
        <f t="shared" si="76"/>
        <v>236</v>
      </c>
      <c r="AE348" s="11">
        <f>VLOOKUP(B348,[1]中考!$B:$I,8,0)</f>
        <v>76</v>
      </c>
      <c r="AF348" s="11">
        <f t="shared" si="77"/>
        <v>224</v>
      </c>
    </row>
    <row r="349" spans="1:32" x14ac:dyDescent="0.2">
      <c r="A349" s="2" t="s">
        <v>1044</v>
      </c>
      <c r="B349" s="2" t="s">
        <v>1045</v>
      </c>
      <c r="C349" s="1">
        <v>8</v>
      </c>
      <c r="D349" s="3" t="s">
        <v>9</v>
      </c>
      <c r="E349" s="4" t="s">
        <v>1046</v>
      </c>
      <c r="F349" s="1">
        <v>364</v>
      </c>
      <c r="G349" s="13">
        <f>VLOOKUP(B349,'[1]高三下(高考)'!$B:$L,10,0)</f>
        <v>43</v>
      </c>
      <c r="H349" s="12" t="str">
        <f>VLOOKUP(B349,'[1]高三下(高考)'!$B:$L,11,0)</f>
        <v>朱恩凡</v>
      </c>
      <c r="I349" s="15">
        <f t="shared" si="65"/>
        <v>81.073446327683612</v>
      </c>
      <c r="J349" s="11">
        <f t="shared" si="66"/>
        <v>318</v>
      </c>
      <c r="K349" s="11">
        <f>VLOOKUP(B349,[1]高三上!$B:$L,10,0)</f>
        <v>39</v>
      </c>
      <c r="L349" s="11" t="str">
        <f>VLOOKUP(B349,[1]高三上!$B:$L,11,0)</f>
        <v>朱恩凡</v>
      </c>
      <c r="M349" s="11">
        <f t="shared" si="67"/>
        <v>126.27118644067797</v>
      </c>
      <c r="N349" s="11">
        <f t="shared" si="68"/>
        <v>251</v>
      </c>
      <c r="O349" s="11">
        <f>VLOOKUP(B349,[1]高二下!$B:$L,10,0)</f>
        <v>22</v>
      </c>
      <c r="P349" s="11" t="str">
        <f>VLOOKUP(B349,[1]高二下!$B:$L,11,0)</f>
        <v>朱恩凡</v>
      </c>
      <c r="Q349" s="11">
        <f t="shared" si="69"/>
        <v>84.463276836158187</v>
      </c>
      <c r="R349" s="11">
        <f t="shared" si="70"/>
        <v>344</v>
      </c>
      <c r="S349" s="11">
        <f>VLOOKUP(B349,[1]高二上!$B:$L,10,0)</f>
        <v>49</v>
      </c>
      <c r="T349" s="11" t="str">
        <f>VLOOKUP(B349,[1]高二上!$B:$L,11,0)</f>
        <v>朱恩凡</v>
      </c>
      <c r="U349" s="11">
        <f t="shared" si="71"/>
        <v>107.62711864406779</v>
      </c>
      <c r="V349" s="11">
        <f t="shared" si="72"/>
        <v>289</v>
      </c>
      <c r="W349" s="11">
        <f>VLOOKUP(B349,[1]高一下!$B:$L,10,0)</f>
        <v>34.5</v>
      </c>
      <c r="X349" s="11" t="str">
        <f>VLOOKUP(B349,[1]高一下!$B:$L,11,0)</f>
        <v>熊湾</v>
      </c>
      <c r="Y349" s="11">
        <f t="shared" si="73"/>
        <v>105.36723163841808</v>
      </c>
      <c r="Z349" s="11">
        <f t="shared" si="74"/>
        <v>316</v>
      </c>
      <c r="AA349" s="11">
        <f>VLOOKUP(B349,[1]高一上!$B:$K,9,0)</f>
        <v>28.5</v>
      </c>
      <c r="AB349" s="11" t="str">
        <f>VLOOKUP(B349,[1]高一上!$B:$K,10,0)</f>
        <v>熊湾</v>
      </c>
      <c r="AC349" s="11">
        <f t="shared" si="75"/>
        <v>84.463276836158187</v>
      </c>
      <c r="AD349" s="11">
        <f t="shared" si="76"/>
        <v>335</v>
      </c>
      <c r="AE349" s="11">
        <f>VLOOKUP(B349,[1]中考!$B:$I,8,0)</f>
        <v>50</v>
      </c>
      <c r="AF349" s="11">
        <f t="shared" si="77"/>
        <v>280</v>
      </c>
    </row>
    <row r="350" spans="1:32" x14ac:dyDescent="0.2">
      <c r="A350" s="2" t="s">
        <v>1047</v>
      </c>
      <c r="B350" s="2" t="s">
        <v>1048</v>
      </c>
      <c r="C350" s="1">
        <v>8</v>
      </c>
      <c r="D350" s="3" t="s">
        <v>9</v>
      </c>
      <c r="E350" s="4" t="s">
        <v>1049</v>
      </c>
      <c r="F350" s="1">
        <v>351</v>
      </c>
      <c r="G350" s="13">
        <f>VLOOKUP(B350,'[1]高三下(高考)'!$B:$L,10,0)</f>
        <v>51</v>
      </c>
      <c r="H350" s="12" t="str">
        <f>VLOOKUP(B350,'[1]高三下(高考)'!$B:$L,11,0)</f>
        <v>朱恩凡</v>
      </c>
      <c r="I350" s="15">
        <f t="shared" si="65"/>
        <v>110.45197740112994</v>
      </c>
      <c r="J350" s="11">
        <f t="shared" si="66"/>
        <v>299</v>
      </c>
      <c r="K350" s="11">
        <f>VLOOKUP(B350,[1]高三上!$B:$L,10,0)</f>
        <v>23.5</v>
      </c>
      <c r="L350" s="11" t="str">
        <f>VLOOKUP(B350,[1]高三上!$B:$L,11,0)</f>
        <v>朱恩凡</v>
      </c>
      <c r="M350" s="11">
        <f t="shared" si="67"/>
        <v>95.480225988700568</v>
      </c>
      <c r="N350" s="11">
        <f t="shared" si="68"/>
        <v>336</v>
      </c>
      <c r="O350" s="11">
        <f>VLOOKUP(B350,[1]高二下!$B:$L,10,0)</f>
        <v>34</v>
      </c>
      <c r="P350" s="11" t="str">
        <f>VLOOKUP(B350,[1]高二下!$B:$L,11,0)</f>
        <v>朱恩凡</v>
      </c>
      <c r="Q350" s="11">
        <f t="shared" si="69"/>
        <v>79.943502824858754</v>
      </c>
      <c r="R350" s="11">
        <f t="shared" si="70"/>
        <v>320</v>
      </c>
      <c r="S350" s="11">
        <f>VLOOKUP(B350,[1]高二上!$B:$L,10,0)</f>
        <v>56.5</v>
      </c>
      <c r="T350" s="11" t="str">
        <f>VLOOKUP(B350,[1]高二上!$B:$L,11,0)</f>
        <v>朱恩凡</v>
      </c>
      <c r="U350" s="11">
        <f t="shared" si="71"/>
        <v>120.05649717514125</v>
      </c>
      <c r="V350" s="11">
        <f t="shared" si="72"/>
        <v>249</v>
      </c>
      <c r="W350" s="11">
        <f>VLOOKUP(B350,[1]高一下!$B:$L,10,0)</f>
        <v>34</v>
      </c>
      <c r="X350" s="11" t="str">
        <f>VLOOKUP(B350,[1]高一下!$B:$L,11,0)</f>
        <v>熊湾</v>
      </c>
      <c r="Y350" s="11">
        <f t="shared" si="73"/>
        <v>79.378531073446325</v>
      </c>
      <c r="Z350" s="11">
        <f t="shared" si="74"/>
        <v>320</v>
      </c>
      <c r="AA350" s="11">
        <f>VLOOKUP(B350,[1]高一上!$B:$K,9,0)</f>
        <v>48</v>
      </c>
      <c r="AB350" s="11" t="str">
        <f>VLOOKUP(B350,[1]高一上!$B:$K,10,0)</f>
        <v>田维婷</v>
      </c>
      <c r="AC350" s="11">
        <f t="shared" si="75"/>
        <v>98.305084745762713</v>
      </c>
      <c r="AD350" s="11">
        <f t="shared" si="76"/>
        <v>247</v>
      </c>
      <c r="AE350" s="11">
        <f>VLOOKUP(B350,[1]中考!$B:$I,8,0)</f>
        <v>72</v>
      </c>
      <c r="AF350" s="11">
        <f t="shared" si="77"/>
        <v>241</v>
      </c>
    </row>
    <row r="351" spans="1:32" x14ac:dyDescent="0.2">
      <c r="A351" s="2" t="s">
        <v>1050</v>
      </c>
      <c r="B351" s="2" t="s">
        <v>1051</v>
      </c>
      <c r="C351" s="1">
        <v>8</v>
      </c>
      <c r="D351" s="3" t="s">
        <v>9</v>
      </c>
      <c r="E351" s="4" t="s">
        <v>1052</v>
      </c>
      <c r="F351" s="1">
        <v>334</v>
      </c>
      <c r="G351" s="13">
        <f>VLOOKUP(B351,'[1]高三下(高考)'!$B:$L,10,0)</f>
        <v>47</v>
      </c>
      <c r="H351" s="12" t="str">
        <f>VLOOKUP(B351,'[1]高三下(高考)'!$B:$L,11,0)</f>
        <v>朱恩凡</v>
      </c>
      <c r="I351" s="15">
        <f t="shared" si="65"/>
        <v>73.44632768361582</v>
      </c>
      <c r="J351" s="11">
        <f t="shared" si="66"/>
        <v>308</v>
      </c>
      <c r="K351" s="11">
        <f>VLOOKUP(B351,[1]高三上!$B:$L,10,0)</f>
        <v>48.5</v>
      </c>
      <c r="L351" s="11" t="str">
        <f>VLOOKUP(B351,[1]高三上!$B:$L,11,0)</f>
        <v>朱恩凡</v>
      </c>
      <c r="M351" s="11">
        <f t="shared" si="67"/>
        <v>126.83615819209039</v>
      </c>
      <c r="N351" s="11">
        <f t="shared" si="68"/>
        <v>214</v>
      </c>
      <c r="O351" s="11">
        <f>VLOOKUP(B351,[1]高二下!$B:$L,10,0)</f>
        <v>36.5</v>
      </c>
      <c r="P351" s="11" t="str">
        <f>VLOOKUP(B351,[1]高二下!$B:$L,11,0)</f>
        <v>朱恩凡</v>
      </c>
      <c r="Q351" s="11">
        <f t="shared" si="69"/>
        <v>86.440677966101703</v>
      </c>
      <c r="R351" s="11">
        <f t="shared" si="70"/>
        <v>309</v>
      </c>
      <c r="S351" s="11">
        <f>VLOOKUP(B351,[1]高二上!$B:$L,10,0)</f>
        <v>54.5</v>
      </c>
      <c r="T351" s="11" t="str">
        <f>VLOOKUP(B351,[1]高二上!$B:$L,11,0)</f>
        <v>朱恩凡</v>
      </c>
      <c r="U351" s="11">
        <f t="shared" si="71"/>
        <v>105.93220338983051</v>
      </c>
      <c r="V351" s="11">
        <f t="shared" si="72"/>
        <v>261</v>
      </c>
      <c r="W351" s="11">
        <f>VLOOKUP(B351,[1]高一下!$B:$L,10,0)</f>
        <v>43</v>
      </c>
      <c r="X351" s="11" t="str">
        <f>VLOOKUP(B351,[1]高一下!$B:$L,11,0)</f>
        <v>熊湾</v>
      </c>
      <c r="Y351" s="11">
        <f t="shared" si="73"/>
        <v>100.84745762711864</v>
      </c>
      <c r="Z351" s="11">
        <f t="shared" si="74"/>
        <v>282</v>
      </c>
      <c r="AA351" s="11">
        <f>VLOOKUP(B351,[1]高一上!$B:$K,9,0)</f>
        <v>41.5</v>
      </c>
      <c r="AB351" s="11" t="str">
        <f>VLOOKUP(B351,[1]高一上!$B:$K,10,0)</f>
        <v>李永会</v>
      </c>
      <c r="AC351" s="11">
        <f t="shared" si="75"/>
        <v>71.468926553672318</v>
      </c>
      <c r="AD351" s="11">
        <f t="shared" si="76"/>
        <v>285</v>
      </c>
      <c r="AE351" s="11">
        <f>VLOOKUP(B351,[1]中考!$B:$I,8,0)</f>
        <v>87</v>
      </c>
      <c r="AF351" s="11">
        <f t="shared" si="77"/>
        <v>184</v>
      </c>
    </row>
    <row r="352" spans="1:32" x14ac:dyDescent="0.2">
      <c r="A352" s="2" t="s">
        <v>1053</v>
      </c>
      <c r="B352" s="2" t="s">
        <v>1054</v>
      </c>
      <c r="C352" s="1">
        <v>8</v>
      </c>
      <c r="D352" s="3" t="s">
        <v>9</v>
      </c>
      <c r="E352" s="4" t="s">
        <v>1055</v>
      </c>
      <c r="F352" s="1">
        <v>330</v>
      </c>
      <c r="G352" s="13">
        <f>VLOOKUP(B352,'[1]高三下(高考)'!$B:$L,10,0)</f>
        <v>54</v>
      </c>
      <c r="H352" s="12" t="str">
        <f>VLOOKUP(B352,'[1]高三下(高考)'!$B:$L,11,0)</f>
        <v>朱恩凡</v>
      </c>
      <c r="I352" s="15">
        <f t="shared" si="65"/>
        <v>100.84745762711864</v>
      </c>
      <c r="J352" s="11">
        <f t="shared" si="66"/>
        <v>288</v>
      </c>
      <c r="K352" s="11">
        <f>VLOOKUP(B352,[1]高三上!$B:$L,10,0)</f>
        <v>32</v>
      </c>
      <c r="L352" s="11" t="str">
        <f>VLOOKUP(B352,[1]高三上!$B:$L,11,0)</f>
        <v>朱恩凡</v>
      </c>
      <c r="M352" s="11">
        <f t="shared" si="67"/>
        <v>106.21468926553672</v>
      </c>
      <c r="N352" s="11">
        <f t="shared" si="68"/>
        <v>291</v>
      </c>
      <c r="O352" s="11">
        <f>VLOOKUP(B352,[1]高二下!$B:$L,10,0)</f>
        <v>35.5</v>
      </c>
      <c r="P352" s="11" t="str">
        <f>VLOOKUP(B352,[1]高二下!$B:$L,11,0)</f>
        <v>朱恩凡</v>
      </c>
      <c r="Q352" s="11">
        <f t="shared" si="69"/>
        <v>96.045197740112997</v>
      </c>
      <c r="R352" s="11">
        <f t="shared" si="70"/>
        <v>313</v>
      </c>
      <c r="S352" s="11">
        <f>VLOOKUP(B352,[1]高二上!$B:$L,10,0)</f>
        <v>46.5</v>
      </c>
      <c r="T352" s="11" t="str">
        <f>VLOOKUP(B352,[1]高二上!$B:$L,11,0)</f>
        <v>朱恩凡</v>
      </c>
      <c r="U352" s="11">
        <f t="shared" si="71"/>
        <v>98.022598870056498</v>
      </c>
      <c r="V352" s="11">
        <f t="shared" si="72"/>
        <v>299</v>
      </c>
      <c r="W352" s="11">
        <f>VLOOKUP(B352,[1]高一下!$B:$L,10,0)</f>
        <v>40</v>
      </c>
      <c r="X352" s="11" t="str">
        <f>VLOOKUP(B352,[1]高一下!$B:$L,11,0)</f>
        <v>熊湾</v>
      </c>
      <c r="Y352" s="11">
        <f t="shared" si="73"/>
        <v>88.983050847457633</v>
      </c>
      <c r="Z352" s="11">
        <f t="shared" si="74"/>
        <v>292</v>
      </c>
      <c r="AA352" s="11">
        <f>VLOOKUP(B352,[1]高一上!$B:$K,9,0)</f>
        <v>46.5</v>
      </c>
      <c r="AB352" s="11" t="str">
        <f>VLOOKUP(B352,[1]高一上!$B:$K,10,0)</f>
        <v>熊湾</v>
      </c>
      <c r="AC352" s="11">
        <f t="shared" si="75"/>
        <v>90.395480225988706</v>
      </c>
      <c r="AD352" s="11">
        <f t="shared" si="76"/>
        <v>253</v>
      </c>
      <c r="AE352" s="11">
        <f>VLOOKUP(B352,[1]中考!$B:$I,8,0)</f>
        <v>77</v>
      </c>
      <c r="AF352" s="11">
        <f t="shared" si="77"/>
        <v>219</v>
      </c>
    </row>
    <row r="353" spans="1:32" x14ac:dyDescent="0.2">
      <c r="A353" s="2" t="s">
        <v>1056</v>
      </c>
      <c r="B353" s="2" t="s">
        <v>1057</v>
      </c>
      <c r="C353" s="1">
        <v>8</v>
      </c>
      <c r="D353" s="3" t="s">
        <v>9</v>
      </c>
      <c r="E353" s="4" t="s">
        <v>1058</v>
      </c>
      <c r="F353" s="1">
        <v>323</v>
      </c>
      <c r="G353" s="13">
        <f>VLOOKUP(B353,'[1]高三下(高考)'!$B:$L,10,0)</f>
        <v>46</v>
      </c>
      <c r="H353" s="12" t="str">
        <f>VLOOKUP(B353,'[1]高三下(高考)'!$B:$L,11,0)</f>
        <v>朱恩凡</v>
      </c>
      <c r="I353" s="15">
        <f t="shared" si="65"/>
        <v>99.152542372881356</v>
      </c>
      <c r="J353" s="11">
        <f t="shared" si="66"/>
        <v>311</v>
      </c>
      <c r="K353" s="11">
        <f>VLOOKUP(B353,[1]高三上!$B:$L,10,0)</f>
        <v>30.5</v>
      </c>
      <c r="L353" s="11" t="str">
        <f>VLOOKUP(B353,[1]高三上!$B:$L,11,0)</f>
        <v>朱恩凡</v>
      </c>
      <c r="M353" s="11">
        <f t="shared" si="67"/>
        <v>109.88700564971751</v>
      </c>
      <c r="N353" s="11">
        <f t="shared" si="68"/>
        <v>308</v>
      </c>
      <c r="O353" s="11">
        <f>VLOOKUP(B353,[1]高二下!$B:$L,10,0)</f>
        <v>23.5</v>
      </c>
      <c r="P353" s="11" t="str">
        <f>VLOOKUP(B353,[1]高二下!$B:$L,11,0)</f>
        <v>朱恩凡</v>
      </c>
      <c r="Q353" s="11">
        <f t="shared" si="69"/>
        <v>75.706214689265536</v>
      </c>
      <c r="R353" s="11">
        <f t="shared" si="70"/>
        <v>343</v>
      </c>
      <c r="S353" s="11">
        <f>VLOOKUP(B353,[1]高二上!$B:$L,10,0)</f>
        <v>55</v>
      </c>
      <c r="T353" s="11" t="str">
        <f>VLOOKUP(B353,[1]高二上!$B:$L,11,0)</f>
        <v>朱恩凡</v>
      </c>
      <c r="U353" s="11">
        <f t="shared" si="71"/>
        <v>94.350282485875709</v>
      </c>
      <c r="V353" s="11">
        <f t="shared" si="72"/>
        <v>257</v>
      </c>
      <c r="W353" s="11">
        <f>VLOOKUP(B353,[1]高一下!$B:$L,10,0)</f>
        <v>56.5</v>
      </c>
      <c r="X353" s="11" t="str">
        <f>VLOOKUP(B353,[1]高一下!$B:$L,11,0)</f>
        <v>熊湾</v>
      </c>
      <c r="Y353" s="11">
        <f t="shared" si="73"/>
        <v>103.67231638418079</v>
      </c>
      <c r="Z353" s="11">
        <f t="shared" si="74"/>
        <v>237</v>
      </c>
      <c r="AA353" s="11">
        <f>VLOOKUP(B353,[1]高一上!$B:$K,9,0)</f>
        <v>47.5</v>
      </c>
      <c r="AB353" s="11" t="str">
        <f>VLOOKUP(B353,[1]高一上!$B:$K,10,0)</f>
        <v>田维婷</v>
      </c>
      <c r="AC353" s="11">
        <f t="shared" si="75"/>
        <v>87.288135593220346</v>
      </c>
      <c r="AD353" s="11">
        <f t="shared" si="76"/>
        <v>250</v>
      </c>
      <c r="AE353" s="11">
        <f>VLOOKUP(B353,[1]中考!$B:$I,8,0)</f>
        <v>80</v>
      </c>
      <c r="AF353" s="11">
        <f t="shared" si="77"/>
        <v>205</v>
      </c>
    </row>
    <row r="354" spans="1:32" x14ac:dyDescent="0.2">
      <c r="A354" s="2" t="s">
        <v>1059</v>
      </c>
      <c r="B354" s="2" t="s">
        <v>1060</v>
      </c>
      <c r="C354" s="1">
        <v>8</v>
      </c>
      <c r="D354" s="3" t="s">
        <v>9</v>
      </c>
      <c r="E354" s="4" t="s">
        <v>1061</v>
      </c>
      <c r="F354" s="1">
        <v>314</v>
      </c>
      <c r="G354" s="13">
        <f>VLOOKUP(B354,'[1]高三下(高考)'!$B:$L,10,0)</f>
        <v>30</v>
      </c>
      <c r="H354" s="12" t="str">
        <f>VLOOKUP(B354,'[1]高三下(高考)'!$B:$L,11,0)</f>
        <v>朱恩凡</v>
      </c>
      <c r="I354" s="15">
        <f t="shared" si="65"/>
        <v>88.13559322033899</v>
      </c>
      <c r="J354" s="11">
        <f t="shared" si="66"/>
        <v>343</v>
      </c>
      <c r="K354" s="11">
        <f>VLOOKUP(B354,[1]高三上!$B:$L,10,0)</f>
        <v>31</v>
      </c>
      <c r="L354" s="11" t="str">
        <f>VLOOKUP(B354,[1]高三上!$B:$L,11,0)</f>
        <v>朱恩凡</v>
      </c>
      <c r="M354" s="11">
        <f t="shared" si="67"/>
        <v>101.12994350282486</v>
      </c>
      <c r="N354" s="11">
        <f t="shared" si="68"/>
        <v>301</v>
      </c>
      <c r="O354" s="11">
        <f>VLOOKUP(B354,[1]高二下!$B:$L,10,0)</f>
        <v>38</v>
      </c>
      <c r="P354" s="11" t="str">
        <f>VLOOKUP(B354,[1]高二下!$B:$L,11,0)</f>
        <v>朱恩凡</v>
      </c>
      <c r="Q354" s="11">
        <f t="shared" si="69"/>
        <v>109.03954802259886</v>
      </c>
      <c r="R354" s="11">
        <f t="shared" si="70"/>
        <v>305</v>
      </c>
      <c r="S354" s="11">
        <f>VLOOKUP(B354,[1]高二上!$B:$L,10,0)</f>
        <v>34</v>
      </c>
      <c r="T354" s="11" t="str">
        <f>VLOOKUP(B354,[1]高二上!$B:$L,11,0)</f>
        <v>朱恩凡</v>
      </c>
      <c r="U354" s="11">
        <f t="shared" si="71"/>
        <v>102.25988700564972</v>
      </c>
      <c r="V354" s="11">
        <f t="shared" si="72"/>
        <v>337</v>
      </c>
      <c r="W354" s="11">
        <f>VLOOKUP(B354,[1]高一下!$B:$L,10,0)</f>
        <v>22.5</v>
      </c>
      <c r="X354" s="11" t="str">
        <f>VLOOKUP(B354,[1]高一下!$B:$L,11,0)</f>
        <v>熊湾</v>
      </c>
      <c r="Y354" s="11">
        <f t="shared" si="73"/>
        <v>94.915254237288138</v>
      </c>
      <c r="Z354" s="11">
        <f t="shared" si="74"/>
        <v>345</v>
      </c>
      <c r="AA354" s="11">
        <f>VLOOKUP(B354,[1]高一上!$B:$K,9,0)</f>
        <v>30.5</v>
      </c>
      <c r="AB354" s="11" t="str">
        <f>VLOOKUP(B354,[1]高一上!$B:$K,10,0)</f>
        <v>熊湾</v>
      </c>
      <c r="AC354" s="11">
        <f t="shared" si="75"/>
        <v>77.683615819209038</v>
      </c>
      <c r="AD354" s="11">
        <f t="shared" si="76"/>
        <v>327</v>
      </c>
      <c r="AE354" s="11">
        <f>VLOOKUP(B354,[1]中考!$B:$I,8,0)</f>
        <v>69</v>
      </c>
      <c r="AF354" s="11">
        <f t="shared" si="77"/>
        <v>248</v>
      </c>
    </row>
    <row r="355" spans="1:32" x14ac:dyDescent="0.2">
      <c r="A355" s="2" t="s">
        <v>1062</v>
      </c>
      <c r="B355" s="2" t="s">
        <v>1063</v>
      </c>
      <c r="C355" s="1">
        <v>8</v>
      </c>
      <c r="D355" s="3" t="s">
        <v>9</v>
      </c>
      <c r="E355" s="2" t="s">
        <v>1064</v>
      </c>
      <c r="F355" s="1">
        <v>310</v>
      </c>
      <c r="G355" s="13">
        <f>VLOOKUP(B355,'[1]高三下(高考)'!$B:$L,10,0)</f>
        <v>46</v>
      </c>
      <c r="H355" s="12" t="str">
        <f>VLOOKUP(B355,'[1]高三下(高考)'!$B:$L,11,0)</f>
        <v>朱恩凡</v>
      </c>
      <c r="I355" s="15">
        <f t="shared" si="65"/>
        <v>84.463276836158187</v>
      </c>
      <c r="J355" s="11">
        <f t="shared" si="66"/>
        <v>311</v>
      </c>
      <c r="K355" s="11">
        <f>VLOOKUP(B355,[1]高三上!$B:$L,10,0)</f>
        <v>38</v>
      </c>
      <c r="L355" s="11" t="str">
        <f>VLOOKUP(B355,[1]高三上!$B:$L,11,0)</f>
        <v>朱恩凡</v>
      </c>
      <c r="M355" s="11">
        <f t="shared" si="67"/>
        <v>104.23728813559322</v>
      </c>
      <c r="N355" s="11">
        <f t="shared" si="68"/>
        <v>256</v>
      </c>
      <c r="O355" s="11">
        <f>VLOOKUP(B355,[1]高二下!$B:$L,10,0)</f>
        <v>45.5</v>
      </c>
      <c r="P355" s="11" t="str">
        <f>VLOOKUP(B355,[1]高二下!$B:$L,11,0)</f>
        <v>朱恩凡</v>
      </c>
      <c r="Q355" s="11">
        <f t="shared" si="69"/>
        <v>101.41242937853107</v>
      </c>
      <c r="R355" s="11">
        <f t="shared" si="70"/>
        <v>271</v>
      </c>
      <c r="S355" s="11">
        <f>VLOOKUP(B355,[1]高二上!$B:$L,10,0)</f>
        <v>50.5</v>
      </c>
      <c r="T355" s="11" t="str">
        <f>VLOOKUP(B355,[1]高二上!$B:$L,11,0)</f>
        <v>朱恩凡</v>
      </c>
      <c r="U355" s="11">
        <f t="shared" si="71"/>
        <v>87.570621468926561</v>
      </c>
      <c r="V355" s="11">
        <f t="shared" si="72"/>
        <v>276</v>
      </c>
      <c r="W355" s="11">
        <f>VLOOKUP(B355,[1]高一下!$B:$L,10,0)</f>
        <v>58.5</v>
      </c>
      <c r="X355" s="11" t="str">
        <f>VLOOKUP(B355,[1]高一下!$B:$L,11,0)</f>
        <v>熊湾</v>
      </c>
      <c r="Y355" s="11">
        <f t="shared" si="73"/>
        <v>111.01694915254237</v>
      </c>
      <c r="Z355" s="11">
        <f t="shared" si="74"/>
        <v>232</v>
      </c>
      <c r="AA355" s="11">
        <f>VLOOKUP(B355,[1]高一上!$B:$K,9,0)</f>
        <v>44</v>
      </c>
      <c r="AB355" s="11" t="str">
        <f>VLOOKUP(B355,[1]高一上!$B:$K,10,0)</f>
        <v>田维婷</v>
      </c>
      <c r="AC355" s="11">
        <f t="shared" si="75"/>
        <v>74.293785310734464</v>
      </c>
      <c r="AD355" s="11">
        <f t="shared" si="76"/>
        <v>271</v>
      </c>
      <c r="AE355" s="11">
        <f>VLOOKUP(B355,[1]中考!$B:$I,8,0)</f>
        <v>88</v>
      </c>
      <c r="AF355" s="11">
        <f t="shared" si="77"/>
        <v>180</v>
      </c>
    </row>
    <row r="356" spans="1:32" x14ac:dyDescent="0.2">
      <c r="A356" s="2" t="s">
        <v>1065</v>
      </c>
      <c r="B356" s="2" t="s">
        <v>1066</v>
      </c>
      <c r="C356" s="1">
        <v>8</v>
      </c>
      <c r="D356" s="3" t="s">
        <v>9</v>
      </c>
      <c r="E356" s="2" t="s">
        <v>1067</v>
      </c>
      <c r="F356" s="1">
        <v>303</v>
      </c>
      <c r="G356" s="13">
        <f>VLOOKUP(B356,'[1]高三下(高考)'!$B:$L,10,0)</f>
        <v>36</v>
      </c>
      <c r="H356" s="12" t="str">
        <f>VLOOKUP(B356,'[1]高三下(高考)'!$B:$L,11,0)</f>
        <v>朱恩凡</v>
      </c>
      <c r="I356" s="15">
        <f t="shared" si="65"/>
        <v>100</v>
      </c>
      <c r="J356" s="11">
        <f t="shared" si="66"/>
        <v>330</v>
      </c>
      <c r="K356" s="11">
        <f>VLOOKUP(B356,[1]高三上!$B:$L,10,0)</f>
        <v>0</v>
      </c>
      <c r="L356" s="11" t="str">
        <f>VLOOKUP(B356,[1]高三上!$B:$L,11,0)</f>
        <v>朱恩凡</v>
      </c>
      <c r="M356" s="11">
        <f t="shared" si="67"/>
        <v>100</v>
      </c>
      <c r="N356" s="11">
        <f t="shared" si="68"/>
        <v>344</v>
      </c>
      <c r="O356" s="11">
        <f>VLOOKUP(B356,[1]高二下!$B:$L,10,0)</f>
        <v>39.5</v>
      </c>
      <c r="P356" s="11" t="str">
        <f>VLOOKUP(B356,[1]高二下!$B:$L,11,0)</f>
        <v>朱恩凡</v>
      </c>
      <c r="Q356" s="11">
        <f t="shared" si="69"/>
        <v>90.112994350282491</v>
      </c>
      <c r="R356" s="11">
        <f t="shared" si="70"/>
        <v>299</v>
      </c>
      <c r="S356" s="11">
        <f>VLOOKUP(B356,[1]高二上!$B:$L,10,0)</f>
        <v>53</v>
      </c>
      <c r="T356" s="11" t="str">
        <f>VLOOKUP(B356,[1]高二上!$B:$L,11,0)</f>
        <v>朱恩凡</v>
      </c>
      <c r="U356" s="11">
        <f t="shared" si="71"/>
        <v>122.03389830508475</v>
      </c>
      <c r="V356" s="11">
        <f t="shared" si="72"/>
        <v>264</v>
      </c>
      <c r="W356" s="11">
        <f>VLOOKUP(B356,[1]高一下!$B:$L,10,0)</f>
        <v>23.5</v>
      </c>
      <c r="X356" s="11" t="str">
        <f>VLOOKUP(B356,[1]高一下!$B:$L,11,0)</f>
        <v>熊湾</v>
      </c>
      <c r="Y356" s="11">
        <f t="shared" si="73"/>
        <v>73.163841807909606</v>
      </c>
      <c r="Z356" s="11">
        <f t="shared" si="74"/>
        <v>342</v>
      </c>
      <c r="AA356" s="11">
        <f>VLOOKUP(B356,[1]高一上!$B:$K,9,0)</f>
        <v>48</v>
      </c>
      <c r="AB356" s="11" t="str">
        <f>VLOOKUP(B356,[1]高一上!$B:$K,10,0)</f>
        <v>田维婷</v>
      </c>
      <c r="AC356" s="11">
        <f t="shared" si="75"/>
        <v>100</v>
      </c>
      <c r="AD356" s="11">
        <f t="shared" si="76"/>
        <v>247</v>
      </c>
      <c r="AE356" s="11">
        <f>VLOOKUP(B356,[1]中考!$B:$I,8,0)</f>
        <v>69</v>
      </c>
      <c r="AF356" s="11">
        <f t="shared" si="77"/>
        <v>247</v>
      </c>
    </row>
    <row r="357" spans="1:32" x14ac:dyDescent="0.2">
      <c r="A357" s="2" t="s">
        <v>1068</v>
      </c>
      <c r="B357" s="2" t="s">
        <v>1069</v>
      </c>
      <c r="C357" s="1">
        <v>9</v>
      </c>
      <c r="D357" s="3" t="s">
        <v>1070</v>
      </c>
      <c r="E357" s="2" t="s">
        <v>1071</v>
      </c>
      <c r="F357" s="1">
        <v>617</v>
      </c>
      <c r="G357" s="13">
        <f>VLOOKUP(B357,'[1]高三下(高考)'!$B:$L,10,0)</f>
        <v>118</v>
      </c>
      <c r="H357" s="12" t="str">
        <f>VLOOKUP(B357,'[1]高三下(高考)'!$B:$L,11,0)</f>
        <v>朱恩凡</v>
      </c>
      <c r="I357" s="15">
        <f>IF(OR(G357=0,K357=0),100,(((N357-J357)/COUNTIF(D:D,D357))*100)+100)</f>
        <v>102.82685512367492</v>
      </c>
      <c r="J357" s="11">
        <f>RANK(G357,$G$357:$G$639,0)</f>
        <v>3</v>
      </c>
      <c r="K357" s="11">
        <f>VLOOKUP(B357,[1]高三上!$B:$L,10,0)</f>
        <v>91</v>
      </c>
      <c r="L357" s="11" t="str">
        <f>VLOOKUP(B357,[1]高三上!$B:$L,11,0)</f>
        <v>朱恩凡</v>
      </c>
      <c r="M357" s="11">
        <f t="shared" si="67"/>
        <v>101.41342756183745</v>
      </c>
      <c r="N357" s="11">
        <f>RANK(K357,$K$357:$K$639,0)</f>
        <v>11</v>
      </c>
      <c r="O357" s="11">
        <f>VLOOKUP(B357,[1]高二下!$B:$L,10,0)</f>
        <v>99</v>
      </c>
      <c r="P357" s="11" t="str">
        <f>VLOOKUP(B357,[1]高二下!$B:$L,11,0)</f>
        <v>朱恩凡</v>
      </c>
      <c r="Q357" s="11">
        <f t="shared" si="69"/>
        <v>96.113074204946997</v>
      </c>
      <c r="R357" s="11">
        <f>RANK(O357,$O$357:$O$639)</f>
        <v>15</v>
      </c>
      <c r="S357" s="11">
        <f>VLOOKUP(B357,[1]高二上!$B:$L,10,0)</f>
        <v>113</v>
      </c>
      <c r="T357" s="11" t="str">
        <f>VLOOKUP(B357,[1]高二上!$B:$L,11,0)</f>
        <v>朱恩凡</v>
      </c>
      <c r="U357" s="11">
        <f t="shared" si="71"/>
        <v>98.939929328621915</v>
      </c>
      <c r="V357" s="11">
        <f>RANK(S357,$S$357:$S$639)</f>
        <v>4</v>
      </c>
      <c r="W357" s="11">
        <f>VLOOKUP(B357,[1]高一下!$B:$L,10,0)</f>
        <v>117.5</v>
      </c>
      <c r="X357" s="11" t="str">
        <f>VLOOKUP(B357,[1]高一下!$B:$L,11,0)</f>
        <v>朱恩凡</v>
      </c>
      <c r="Y357" s="11">
        <f t="shared" si="73"/>
        <v>101.06007067137809</v>
      </c>
      <c r="Z357" s="11">
        <f>RANK(W357,$W$357:$W$639)</f>
        <v>1</v>
      </c>
      <c r="AA357" s="11">
        <f>VLOOKUP(B357,[1]高一上!$B:$K,9,0)</f>
        <v>102.5</v>
      </c>
      <c r="AB357" s="11" t="str">
        <f>VLOOKUP(B357,[1]高一上!$B:$K,10,0)</f>
        <v>拉初</v>
      </c>
      <c r="AC357" s="11">
        <f t="shared" ref="AC357:AC420" si="78">IF((AE357=0)*OR(AA357=0),100,(((AF357-Z357)/COUNTIF(D:D,D357))*100)+100)</f>
        <v>104.59363957597174</v>
      </c>
      <c r="AD357" s="11">
        <f>RANK(AA357,$AA$357:$AA$639)</f>
        <v>4</v>
      </c>
      <c r="AE357" s="11">
        <f>VLOOKUP(B357,[1]中考!$B:$I,8,0)</f>
        <v>131</v>
      </c>
      <c r="AF357" s="11">
        <f>RANK(AE357,$AE$357:$AE$639)</f>
        <v>14</v>
      </c>
    </row>
    <row r="358" spans="1:32" x14ac:dyDescent="0.2">
      <c r="A358" s="2" t="s">
        <v>1072</v>
      </c>
      <c r="B358" s="2" t="s">
        <v>1073</v>
      </c>
      <c r="C358" s="1">
        <v>9</v>
      </c>
      <c r="D358" s="3" t="s">
        <v>1070</v>
      </c>
      <c r="E358" s="4" t="s">
        <v>1074</v>
      </c>
      <c r="F358" s="1">
        <v>578</v>
      </c>
      <c r="G358" s="13">
        <f>VLOOKUP(B358,'[1]高三下(高考)'!$B:$L,10,0)</f>
        <v>115</v>
      </c>
      <c r="H358" s="12" t="str">
        <f>VLOOKUP(B358,'[1]高三下(高考)'!$B:$L,11,0)</f>
        <v>朱恩凡</v>
      </c>
      <c r="I358" s="15">
        <f t="shared" ref="I358:I421" si="79">IF(OR(G358=0,K358=0),100,(((N358-J358)/COUNTIF(D:D,D358))*100)+100)</f>
        <v>99.293286219081267</v>
      </c>
      <c r="J358" s="11">
        <f t="shared" ref="J358:J421" si="80">RANK(G358,$G$357:$G$639,0)</f>
        <v>5</v>
      </c>
      <c r="K358" s="11">
        <f>VLOOKUP(B358,[1]高三上!$B:$L,10,0)</f>
        <v>103</v>
      </c>
      <c r="L358" s="11" t="str">
        <f>VLOOKUP(B358,[1]高三上!$B:$L,11,0)</f>
        <v>朱恩凡</v>
      </c>
      <c r="M358" s="11">
        <f t="shared" si="67"/>
        <v>100.35335689045937</v>
      </c>
      <c r="N358" s="11">
        <f t="shared" ref="N358:N421" si="81">RANK(K358,$K$357:$K$639,0)</f>
        <v>3</v>
      </c>
      <c r="O358" s="11">
        <f>VLOOKUP(B358,[1]高二下!$B:$L,10,0)</f>
        <v>108</v>
      </c>
      <c r="P358" s="11" t="str">
        <f>VLOOKUP(B358,[1]高二下!$B:$L,11,0)</f>
        <v>朱恩凡</v>
      </c>
      <c r="Q358" s="11">
        <f t="shared" si="69"/>
        <v>101.41342756183745</v>
      </c>
      <c r="R358" s="11">
        <f t="shared" ref="R358:R421" si="82">RANK(O358,$O$357:$O$639)</f>
        <v>4</v>
      </c>
      <c r="S358" s="11">
        <f>VLOOKUP(B358,[1]高二上!$B:$L,10,0)</f>
        <v>106</v>
      </c>
      <c r="T358" s="11" t="str">
        <f>VLOOKUP(B358,[1]高二上!$B:$L,11,0)</f>
        <v>朱恩凡</v>
      </c>
      <c r="U358" s="11">
        <f t="shared" si="71"/>
        <v>99.293286219081267</v>
      </c>
      <c r="V358" s="11">
        <f t="shared" ref="V358:V421" si="83">RANK(S358,$S$357:$S$639)</f>
        <v>8</v>
      </c>
      <c r="W358" s="11">
        <f>VLOOKUP(B358,[1]高一下!$B:$L,10,0)</f>
        <v>109.5</v>
      </c>
      <c r="X358" s="11" t="str">
        <f>VLOOKUP(B358,[1]高一下!$B:$L,11,0)</f>
        <v>朱恩凡</v>
      </c>
      <c r="Y358" s="11">
        <f t="shared" si="73"/>
        <v>100</v>
      </c>
      <c r="Z358" s="11">
        <f t="shared" ref="Z358:Z421" si="84">RANK(W358,$W$357:$W$639)</f>
        <v>6</v>
      </c>
      <c r="AA358" s="11">
        <f>VLOOKUP(B358,[1]高一上!$B:$K,9,0)</f>
        <v>92</v>
      </c>
      <c r="AB358" s="11" t="str">
        <f>VLOOKUP(B358,[1]高一上!$B:$K,10,0)</f>
        <v>拉初</v>
      </c>
      <c r="AC358" s="11">
        <f t="shared" si="78"/>
        <v>101.06007067137809</v>
      </c>
      <c r="AD358" s="11">
        <f t="shared" ref="AD358:AD421" si="85">RANK(AA358,$AA$357:$AA$639)</f>
        <v>6</v>
      </c>
      <c r="AE358" s="11">
        <f>VLOOKUP(B358,[1]中考!$B:$I,8,0)</f>
        <v>134</v>
      </c>
      <c r="AF358" s="11">
        <f t="shared" ref="AF358:AF421" si="86">RANK(AE358,$AE$357:$AE$639)</f>
        <v>9</v>
      </c>
    </row>
    <row r="359" spans="1:32" x14ac:dyDescent="0.2">
      <c r="A359" s="2" t="s">
        <v>1075</v>
      </c>
      <c r="B359" s="2" t="s">
        <v>1076</v>
      </c>
      <c r="C359" s="1">
        <v>9</v>
      </c>
      <c r="D359" s="3" t="s">
        <v>1070</v>
      </c>
      <c r="E359" s="4" t="s">
        <v>922</v>
      </c>
      <c r="F359" s="1">
        <v>562</v>
      </c>
      <c r="G359" s="13">
        <f>VLOOKUP(B359,'[1]高三下(高考)'!$B:$L,10,0)</f>
        <v>109</v>
      </c>
      <c r="H359" s="12" t="str">
        <f>VLOOKUP(B359,'[1]高三下(高考)'!$B:$L,11,0)</f>
        <v>朱恩凡</v>
      </c>
      <c r="I359" s="15">
        <f t="shared" si="79"/>
        <v>102.82685512367492</v>
      </c>
      <c r="J359" s="11">
        <f t="shared" si="80"/>
        <v>14</v>
      </c>
      <c r="K359" s="11">
        <f>VLOOKUP(B359,[1]高三上!$B:$L,10,0)</f>
        <v>82.5</v>
      </c>
      <c r="L359" s="11" t="str">
        <f>VLOOKUP(B359,[1]高三上!$B:$L,11,0)</f>
        <v>朱恩凡</v>
      </c>
      <c r="M359" s="11">
        <f t="shared" si="67"/>
        <v>96.81978798586573</v>
      </c>
      <c r="N359" s="11">
        <f t="shared" si="81"/>
        <v>22</v>
      </c>
      <c r="O359" s="11">
        <f>VLOOKUP(B359,[1]高二下!$B:$L,10,0)</f>
        <v>99.5</v>
      </c>
      <c r="P359" s="11" t="str">
        <f>VLOOKUP(B359,[1]高二下!$B:$L,11,0)</f>
        <v>朱恩凡</v>
      </c>
      <c r="Q359" s="11">
        <f t="shared" si="69"/>
        <v>97.526501766784449</v>
      </c>
      <c r="R359" s="11">
        <f t="shared" si="82"/>
        <v>13</v>
      </c>
      <c r="S359" s="11">
        <f>VLOOKUP(B359,[1]高二上!$B:$L,10,0)</f>
        <v>108.5</v>
      </c>
      <c r="T359" s="11" t="str">
        <f>VLOOKUP(B359,[1]高二上!$B:$L,11,0)</f>
        <v>朱恩凡</v>
      </c>
      <c r="U359" s="11">
        <f t="shared" si="71"/>
        <v>98.939929328621915</v>
      </c>
      <c r="V359" s="11">
        <f t="shared" si="83"/>
        <v>6</v>
      </c>
      <c r="W359" s="11">
        <f>VLOOKUP(B359,[1]高一下!$B:$L,10,0)</f>
        <v>111.5</v>
      </c>
      <c r="X359" s="11" t="str">
        <f>VLOOKUP(B359,[1]高一下!$B:$L,11,0)</f>
        <v>朱恩凡</v>
      </c>
      <c r="Y359" s="11">
        <f t="shared" si="73"/>
        <v>104.9469964664311</v>
      </c>
      <c r="Z359" s="11">
        <f t="shared" si="84"/>
        <v>3</v>
      </c>
      <c r="AA359" s="11">
        <f>VLOOKUP(B359,[1]高一上!$B:$K,9,0)</f>
        <v>81.5</v>
      </c>
      <c r="AB359" s="11" t="str">
        <f>VLOOKUP(B359,[1]高一上!$B:$K,10,0)</f>
        <v>拉初</v>
      </c>
      <c r="AC359" s="11">
        <f t="shared" si="78"/>
        <v>101.41342756183745</v>
      </c>
      <c r="AD359" s="11">
        <f t="shared" si="85"/>
        <v>17</v>
      </c>
      <c r="AE359" s="11">
        <f>VLOOKUP(B359,[1]中考!$B:$I,8,0)</f>
        <v>135</v>
      </c>
      <c r="AF359" s="11">
        <f t="shared" si="86"/>
        <v>7</v>
      </c>
    </row>
    <row r="360" spans="1:32" x14ac:dyDescent="0.2">
      <c r="A360" s="2" t="s">
        <v>1077</v>
      </c>
      <c r="B360" s="2" t="s">
        <v>1078</v>
      </c>
      <c r="C360" s="1">
        <v>9</v>
      </c>
      <c r="D360" s="3" t="s">
        <v>1070</v>
      </c>
      <c r="E360" s="4" t="s">
        <v>1079</v>
      </c>
      <c r="F360" s="1">
        <v>553</v>
      </c>
      <c r="G360" s="13">
        <f>VLOOKUP(B360,'[1]高三下(高考)'!$B:$L,10,0)</f>
        <v>113</v>
      </c>
      <c r="H360" s="12" t="str">
        <f>VLOOKUP(B360,'[1]高三下(高考)'!$B:$L,11,0)</f>
        <v>朱恩凡</v>
      </c>
      <c r="I360" s="15">
        <f t="shared" si="79"/>
        <v>99.646643109540634</v>
      </c>
      <c r="J360" s="11">
        <f t="shared" si="80"/>
        <v>8</v>
      </c>
      <c r="K360" s="11">
        <f>VLOOKUP(B360,[1]高三上!$B:$L,10,0)</f>
        <v>95</v>
      </c>
      <c r="L360" s="11" t="str">
        <f>VLOOKUP(B360,[1]高三上!$B:$L,11,0)</f>
        <v>朱恩凡</v>
      </c>
      <c r="M360" s="11">
        <f t="shared" si="67"/>
        <v>102.12014134275618</v>
      </c>
      <c r="N360" s="11">
        <f t="shared" si="81"/>
        <v>7</v>
      </c>
      <c r="O360" s="11">
        <f>VLOOKUP(B360,[1]高二下!$B:$L,10,0)</f>
        <v>99.5</v>
      </c>
      <c r="P360" s="11" t="str">
        <f>VLOOKUP(B360,[1]高二下!$B:$L,11,0)</f>
        <v>朱恩凡</v>
      </c>
      <c r="Q360" s="11">
        <f t="shared" si="69"/>
        <v>101.06007067137809</v>
      </c>
      <c r="R360" s="11">
        <f t="shared" si="82"/>
        <v>13</v>
      </c>
      <c r="S360" s="11">
        <f>VLOOKUP(B360,[1]高二上!$B:$L,10,0)</f>
        <v>97.5</v>
      </c>
      <c r="T360" s="11" t="str">
        <f>VLOOKUP(B360,[1]高二上!$B:$L,11,0)</f>
        <v>朱恩凡</v>
      </c>
      <c r="U360" s="11">
        <f t="shared" si="71"/>
        <v>102.82685512367492</v>
      </c>
      <c r="V360" s="11">
        <f t="shared" si="83"/>
        <v>16</v>
      </c>
      <c r="W360" s="11">
        <f>VLOOKUP(B360,[1]高一下!$B:$L,10,0)</f>
        <v>93</v>
      </c>
      <c r="X360" s="11" t="str">
        <f>VLOOKUP(B360,[1]高一下!$B:$L,11,0)</f>
        <v>朱恩凡</v>
      </c>
      <c r="Y360" s="11">
        <f t="shared" si="73"/>
        <v>98.233215547703182</v>
      </c>
      <c r="Z360" s="11">
        <f t="shared" si="84"/>
        <v>24</v>
      </c>
      <c r="AA360" s="11">
        <f>VLOOKUP(B360,[1]高一上!$B:$K,9,0)</f>
        <v>79</v>
      </c>
      <c r="AB360" s="11" t="str">
        <f>VLOOKUP(B360,[1]高一上!$B:$K,10,0)</f>
        <v>拉初</v>
      </c>
      <c r="AC360" s="11">
        <f t="shared" si="78"/>
        <v>107.42049469964664</v>
      </c>
      <c r="AD360" s="11">
        <f t="shared" si="85"/>
        <v>19</v>
      </c>
      <c r="AE360" s="11">
        <f>VLOOKUP(B360,[1]中考!$B:$I,8,0)</f>
        <v>123</v>
      </c>
      <c r="AF360" s="11">
        <f t="shared" si="86"/>
        <v>45</v>
      </c>
    </row>
    <row r="361" spans="1:32" x14ac:dyDescent="0.2">
      <c r="A361" s="2" t="s">
        <v>1080</v>
      </c>
      <c r="B361" s="2" t="s">
        <v>1081</v>
      </c>
      <c r="C361" s="1">
        <v>9</v>
      </c>
      <c r="D361" s="3" t="s">
        <v>1070</v>
      </c>
      <c r="E361" s="4" t="s">
        <v>1082</v>
      </c>
      <c r="F361" s="1">
        <v>542</v>
      </c>
      <c r="G361" s="13">
        <f>VLOOKUP(B361,'[1]高三下(高考)'!$B:$L,10,0)</f>
        <v>105</v>
      </c>
      <c r="H361" s="12" t="str">
        <f>VLOOKUP(B361,'[1]高三下(高考)'!$B:$L,11,0)</f>
        <v>朱恩凡</v>
      </c>
      <c r="I361" s="15">
        <f t="shared" si="79"/>
        <v>98.233215547703182</v>
      </c>
      <c r="J361" s="11">
        <f t="shared" si="80"/>
        <v>20</v>
      </c>
      <c r="K361" s="11">
        <f>VLOOKUP(B361,[1]高三上!$B:$L,10,0)</f>
        <v>85</v>
      </c>
      <c r="L361" s="11" t="str">
        <f>VLOOKUP(B361,[1]高三上!$B:$L,11,0)</f>
        <v>朱恩凡</v>
      </c>
      <c r="M361" s="11">
        <f t="shared" si="67"/>
        <v>97.173144876325082</v>
      </c>
      <c r="N361" s="11">
        <f t="shared" si="81"/>
        <v>15</v>
      </c>
      <c r="O361" s="11">
        <f>VLOOKUP(B361,[1]高二下!$B:$L,10,0)</f>
        <v>103</v>
      </c>
      <c r="P361" s="11" t="str">
        <f>VLOOKUP(B361,[1]高二下!$B:$L,11,0)</f>
        <v>朱恩凡</v>
      </c>
      <c r="Q361" s="11">
        <f t="shared" si="69"/>
        <v>102.47349823321555</v>
      </c>
      <c r="R361" s="11">
        <f t="shared" si="82"/>
        <v>7</v>
      </c>
      <c r="S361" s="11">
        <f>VLOOKUP(B361,[1]高二上!$B:$L,10,0)</f>
        <v>98.5</v>
      </c>
      <c r="T361" s="11" t="str">
        <f>VLOOKUP(B361,[1]高二上!$B:$L,11,0)</f>
        <v>朱恩凡</v>
      </c>
      <c r="U361" s="11">
        <f t="shared" si="71"/>
        <v>103.53356890459364</v>
      </c>
      <c r="V361" s="11">
        <f t="shared" si="83"/>
        <v>14</v>
      </c>
      <c r="W361" s="11">
        <f>VLOOKUP(B361,[1]高一下!$B:$L,10,0)</f>
        <v>93</v>
      </c>
      <c r="X361" s="11" t="str">
        <f>VLOOKUP(B361,[1]高一下!$B:$L,11,0)</f>
        <v>朱恩凡</v>
      </c>
      <c r="Y361" s="11">
        <f t="shared" si="73"/>
        <v>104.9469964664311</v>
      </c>
      <c r="Z361" s="11">
        <f t="shared" si="84"/>
        <v>24</v>
      </c>
      <c r="AA361" s="11">
        <f>VLOOKUP(B361,[1]高一上!$B:$K,9,0)</f>
        <v>70</v>
      </c>
      <c r="AB361" s="11" t="str">
        <f>VLOOKUP(B361,[1]高一上!$B:$K,10,0)</f>
        <v>朱恩凡</v>
      </c>
      <c r="AC361" s="11">
        <f t="shared" si="78"/>
        <v>112.72084805653711</v>
      </c>
      <c r="AD361" s="11">
        <f t="shared" si="85"/>
        <v>38</v>
      </c>
      <c r="AE361" s="11">
        <f>VLOOKUP(B361,[1]中考!$B:$I,8,0)</f>
        <v>118</v>
      </c>
      <c r="AF361" s="11">
        <f t="shared" si="86"/>
        <v>60</v>
      </c>
    </row>
    <row r="362" spans="1:32" x14ac:dyDescent="0.2">
      <c r="A362" s="2" t="s">
        <v>1083</v>
      </c>
      <c r="B362" s="2" t="s">
        <v>1084</v>
      </c>
      <c r="C362" s="1">
        <v>9</v>
      </c>
      <c r="D362" s="3" t="s">
        <v>1070</v>
      </c>
      <c r="E362" s="4" t="s">
        <v>1085</v>
      </c>
      <c r="F362" s="1">
        <v>539</v>
      </c>
      <c r="G362" s="13">
        <f>VLOOKUP(B362,'[1]高三下(高考)'!$B:$L,10,0)</f>
        <v>100</v>
      </c>
      <c r="H362" s="12" t="str">
        <f>VLOOKUP(B362,'[1]高三下(高考)'!$B:$L,11,0)</f>
        <v>朱恩凡</v>
      </c>
      <c r="I362" s="15">
        <f t="shared" si="79"/>
        <v>90.459363957597176</v>
      </c>
      <c r="J362" s="11">
        <f t="shared" si="80"/>
        <v>37</v>
      </c>
      <c r="K362" s="11">
        <f>VLOOKUP(B362,[1]高三上!$B:$L,10,0)</f>
        <v>93.5</v>
      </c>
      <c r="L362" s="11" t="str">
        <f>VLOOKUP(B362,[1]高三上!$B:$L,11,0)</f>
        <v>朱恩凡</v>
      </c>
      <c r="M362" s="11">
        <f t="shared" si="67"/>
        <v>103.53356890459364</v>
      </c>
      <c r="N362" s="11">
        <f t="shared" si="81"/>
        <v>10</v>
      </c>
      <c r="O362" s="11">
        <f>VLOOKUP(B362,[1]高二下!$B:$L,10,0)</f>
        <v>95.5</v>
      </c>
      <c r="P362" s="11" t="str">
        <f>VLOOKUP(B362,[1]高二下!$B:$L,11,0)</f>
        <v>朱恩凡</v>
      </c>
      <c r="Q362" s="11">
        <f t="shared" si="69"/>
        <v>100</v>
      </c>
      <c r="R362" s="11">
        <f t="shared" si="82"/>
        <v>20</v>
      </c>
      <c r="S362" s="11">
        <f>VLOOKUP(B362,[1]高二上!$B:$L,10,0)</f>
        <v>95.5</v>
      </c>
      <c r="T362" s="11" t="str">
        <f>VLOOKUP(B362,[1]高二上!$B:$L,11,0)</f>
        <v>朱恩凡</v>
      </c>
      <c r="U362" s="11">
        <f t="shared" si="71"/>
        <v>100.70671378091873</v>
      </c>
      <c r="V362" s="11">
        <f t="shared" si="83"/>
        <v>20</v>
      </c>
      <c r="W362" s="11">
        <f>VLOOKUP(B362,[1]高一下!$B:$L,10,0)</f>
        <v>94.5</v>
      </c>
      <c r="X362" s="11" t="str">
        <f>VLOOKUP(B362,[1]高一下!$B:$L,11,0)</f>
        <v>朱恩凡</v>
      </c>
      <c r="Y362" s="11">
        <f t="shared" si="73"/>
        <v>102.12014134275618</v>
      </c>
      <c r="Z362" s="11">
        <f t="shared" si="84"/>
        <v>22</v>
      </c>
      <c r="AA362" s="11">
        <f>VLOOKUP(B362,[1]高一上!$B:$K,9,0)</f>
        <v>75.5</v>
      </c>
      <c r="AB362" s="11" t="str">
        <f>VLOOKUP(B362,[1]高一上!$B:$K,10,0)</f>
        <v>拉初</v>
      </c>
      <c r="AC362" s="11">
        <f t="shared" si="78"/>
        <v>100</v>
      </c>
      <c r="AD362" s="11">
        <f t="shared" si="85"/>
        <v>28</v>
      </c>
      <c r="AE362" s="11">
        <f>VLOOKUP(B362,[1]中考!$B:$I,8,0)</f>
        <v>129</v>
      </c>
      <c r="AF362" s="11">
        <f t="shared" si="86"/>
        <v>22</v>
      </c>
    </row>
    <row r="363" spans="1:32" x14ac:dyDescent="0.2">
      <c r="A363" s="2" t="s">
        <v>1086</v>
      </c>
      <c r="B363" s="2" t="s">
        <v>1087</v>
      </c>
      <c r="C363" s="1">
        <v>9</v>
      </c>
      <c r="D363" s="3" t="s">
        <v>1070</v>
      </c>
      <c r="E363" s="4" t="s">
        <v>1088</v>
      </c>
      <c r="F363" s="1">
        <v>516</v>
      </c>
      <c r="G363" s="13">
        <f>VLOOKUP(B363,'[1]高三下(高考)'!$B:$L,10,0)</f>
        <v>109</v>
      </c>
      <c r="H363" s="12" t="str">
        <f>VLOOKUP(B363,'[1]高三下(高考)'!$B:$L,11,0)</f>
        <v>朱恩凡</v>
      </c>
      <c r="I363" s="15">
        <f t="shared" si="79"/>
        <v>96.466431095406364</v>
      </c>
      <c r="J363" s="11">
        <f t="shared" si="80"/>
        <v>14</v>
      </c>
      <c r="K363" s="11">
        <f>VLOOKUP(B363,[1]高三上!$B:$L,10,0)</f>
        <v>96.5</v>
      </c>
      <c r="L363" s="11" t="str">
        <f>VLOOKUP(B363,[1]高三上!$B:$L,11,0)</f>
        <v>朱恩凡</v>
      </c>
      <c r="M363" s="11">
        <f t="shared" si="67"/>
        <v>106.36042402826855</v>
      </c>
      <c r="N363" s="11">
        <f t="shared" si="81"/>
        <v>4</v>
      </c>
      <c r="O363" s="11">
        <f>VLOOKUP(B363,[1]高二下!$B:$L,10,0)</f>
        <v>95</v>
      </c>
      <c r="P363" s="11" t="str">
        <f>VLOOKUP(B363,[1]高二下!$B:$L,11,0)</f>
        <v>朱恩凡</v>
      </c>
      <c r="Q363" s="11">
        <f t="shared" si="69"/>
        <v>95.759717314487631</v>
      </c>
      <c r="R363" s="11">
        <f t="shared" si="82"/>
        <v>22</v>
      </c>
      <c r="S363" s="11">
        <f>VLOOKUP(B363,[1]高二上!$B:$L,10,0)</f>
        <v>100.5</v>
      </c>
      <c r="T363" s="11" t="str">
        <f>VLOOKUP(B363,[1]高二上!$B:$L,11,0)</f>
        <v>朱恩凡</v>
      </c>
      <c r="U363" s="11">
        <f t="shared" si="71"/>
        <v>102.82685512367492</v>
      </c>
      <c r="V363" s="11">
        <f t="shared" si="83"/>
        <v>10</v>
      </c>
      <c r="W363" s="11">
        <f>VLOOKUP(B363,[1]高一下!$B:$L,10,0)</f>
        <v>95.5</v>
      </c>
      <c r="X363" s="11" t="str">
        <f>VLOOKUP(B363,[1]高一下!$B:$L,11,0)</f>
        <v>朱恩凡</v>
      </c>
      <c r="Y363" s="11">
        <f t="shared" si="73"/>
        <v>96.81978798586573</v>
      </c>
      <c r="Z363" s="11">
        <f t="shared" si="84"/>
        <v>18</v>
      </c>
      <c r="AA363" s="11">
        <f>VLOOKUP(B363,[1]高一上!$B:$K,9,0)</f>
        <v>88.5</v>
      </c>
      <c r="AB363" s="11" t="str">
        <f>VLOOKUP(B363,[1]高一上!$B:$K,10,0)</f>
        <v>李永会</v>
      </c>
      <c r="AC363" s="11">
        <f t="shared" si="78"/>
        <v>95.053003533568898</v>
      </c>
      <c r="AD363" s="11">
        <f t="shared" si="85"/>
        <v>9</v>
      </c>
      <c r="AE363" s="11">
        <f>VLOOKUP(B363,[1]中考!$B:$I,8,0)</f>
        <v>136</v>
      </c>
      <c r="AF363" s="11">
        <f t="shared" si="86"/>
        <v>4</v>
      </c>
    </row>
    <row r="364" spans="1:32" x14ac:dyDescent="0.2">
      <c r="A364" s="2" t="s">
        <v>1089</v>
      </c>
      <c r="B364" s="2" t="s">
        <v>1090</v>
      </c>
      <c r="C364" s="1">
        <v>9</v>
      </c>
      <c r="D364" s="3" t="s">
        <v>1070</v>
      </c>
      <c r="E364" s="4" t="s">
        <v>1091</v>
      </c>
      <c r="F364" s="1">
        <v>513</v>
      </c>
      <c r="G364" s="13">
        <f>VLOOKUP(B364,'[1]高三下(高考)'!$B:$L,10,0)</f>
        <v>101</v>
      </c>
      <c r="H364" s="12" t="str">
        <f>VLOOKUP(B364,'[1]高三下(高考)'!$B:$L,11,0)</f>
        <v>朱恩凡</v>
      </c>
      <c r="I364" s="15">
        <f t="shared" si="79"/>
        <v>91.166077738515895</v>
      </c>
      <c r="J364" s="11">
        <f t="shared" si="80"/>
        <v>30</v>
      </c>
      <c r="K364" s="11">
        <f>VLOOKUP(B364,[1]高三上!$B:$L,10,0)</f>
        <v>95.5</v>
      </c>
      <c r="L364" s="11" t="str">
        <f>VLOOKUP(B364,[1]高三上!$B:$L,11,0)</f>
        <v>朱恩凡</v>
      </c>
      <c r="M364" s="11">
        <f t="shared" si="67"/>
        <v>112.72084805653711</v>
      </c>
      <c r="N364" s="11">
        <f t="shared" si="81"/>
        <v>5</v>
      </c>
      <c r="O364" s="11">
        <f>VLOOKUP(B364,[1]高二下!$B:$L,10,0)</f>
        <v>82</v>
      </c>
      <c r="P364" s="11" t="str">
        <f>VLOOKUP(B364,[1]高二下!$B:$L,11,0)</f>
        <v>朱恩凡</v>
      </c>
      <c r="Q364" s="11">
        <f t="shared" si="69"/>
        <v>94.346289752650179</v>
      </c>
      <c r="R364" s="11">
        <f t="shared" si="82"/>
        <v>41</v>
      </c>
      <c r="S364" s="11">
        <f>VLOOKUP(B364,[1]高二上!$B:$L,10,0)</f>
        <v>93</v>
      </c>
      <c r="T364" s="11" t="str">
        <f>VLOOKUP(B364,[1]高二上!$B:$L,11,0)</f>
        <v>朱恩凡</v>
      </c>
      <c r="U364" s="11">
        <f t="shared" si="71"/>
        <v>94.346289752650179</v>
      </c>
      <c r="V364" s="11">
        <f t="shared" si="83"/>
        <v>25</v>
      </c>
      <c r="W364" s="11">
        <f>VLOOKUP(B364,[1]高一下!$B:$L,10,0)</f>
        <v>105</v>
      </c>
      <c r="X364" s="11" t="str">
        <f>VLOOKUP(B364,[1]高一下!$B:$L,11,0)</f>
        <v>朱恩凡</v>
      </c>
      <c r="Y364" s="11">
        <f t="shared" si="73"/>
        <v>102.12014134275618</v>
      </c>
      <c r="Z364" s="11">
        <f t="shared" si="84"/>
        <v>9</v>
      </c>
      <c r="AA364" s="11">
        <f>VLOOKUP(B364,[1]高一上!$B:$K,9,0)</f>
        <v>82.5</v>
      </c>
      <c r="AB364" s="11" t="str">
        <f>VLOOKUP(B364,[1]高一上!$B:$K,10,0)</f>
        <v>朱恩凡</v>
      </c>
      <c r="AC364" s="11">
        <f t="shared" si="78"/>
        <v>98.233215547703182</v>
      </c>
      <c r="AD364" s="11">
        <f t="shared" si="85"/>
        <v>15</v>
      </c>
      <c r="AE364" s="11">
        <f>VLOOKUP(B364,[1]中考!$B:$I,8,0)</f>
        <v>136</v>
      </c>
      <c r="AF364" s="11">
        <f t="shared" si="86"/>
        <v>4</v>
      </c>
    </row>
    <row r="365" spans="1:32" x14ac:dyDescent="0.2">
      <c r="A365" s="2" t="s">
        <v>1092</v>
      </c>
      <c r="B365" s="2" t="s">
        <v>1093</v>
      </c>
      <c r="C365" s="1">
        <v>9</v>
      </c>
      <c r="D365" s="3" t="s">
        <v>1070</v>
      </c>
      <c r="E365" s="4" t="s">
        <v>1094</v>
      </c>
      <c r="F365" s="1">
        <v>512</v>
      </c>
      <c r="G365" s="13">
        <f>VLOOKUP(B365,'[1]高三下(高考)'!$B:$L,10,0)</f>
        <v>110</v>
      </c>
      <c r="H365" s="12" t="str">
        <f>VLOOKUP(B365,'[1]高三下(高考)'!$B:$L,11,0)</f>
        <v>朱恩凡</v>
      </c>
      <c r="I365" s="15">
        <f t="shared" si="79"/>
        <v>96.113074204946997</v>
      </c>
      <c r="J365" s="11">
        <f t="shared" si="80"/>
        <v>13</v>
      </c>
      <c r="K365" s="11">
        <f>VLOOKUP(B365,[1]高三上!$B:$L,10,0)</f>
        <v>104</v>
      </c>
      <c r="L365" s="11" t="str">
        <f>VLOOKUP(B365,[1]高三上!$B:$L,11,0)</f>
        <v>朱恩凡</v>
      </c>
      <c r="M365" s="11">
        <f t="shared" si="67"/>
        <v>103.18021201413427</v>
      </c>
      <c r="N365" s="11">
        <f t="shared" si="81"/>
        <v>2</v>
      </c>
      <c r="O365" s="11">
        <f>VLOOKUP(B365,[1]高二下!$B:$L,10,0)</f>
        <v>101</v>
      </c>
      <c r="P365" s="11" t="str">
        <f>VLOOKUP(B365,[1]高二下!$B:$L,11,0)</f>
        <v>朱恩凡</v>
      </c>
      <c r="Q365" s="11">
        <f t="shared" si="69"/>
        <v>97.879858657243815</v>
      </c>
      <c r="R365" s="11">
        <f t="shared" si="82"/>
        <v>11</v>
      </c>
      <c r="S365" s="11">
        <f>VLOOKUP(B365,[1]高二上!$B:$L,10,0)</f>
        <v>109.5</v>
      </c>
      <c r="T365" s="11" t="str">
        <f>VLOOKUP(B365,[1]高二上!$B:$L,11,0)</f>
        <v>朱恩凡</v>
      </c>
      <c r="U365" s="11">
        <f t="shared" si="71"/>
        <v>106.36042402826855</v>
      </c>
      <c r="V365" s="11">
        <f t="shared" si="83"/>
        <v>5</v>
      </c>
      <c r="W365" s="11">
        <f>VLOOKUP(B365,[1]高一下!$B:$L,10,0)</f>
        <v>94</v>
      </c>
      <c r="X365" s="11" t="str">
        <f>VLOOKUP(B365,[1]高一下!$B:$L,11,0)</f>
        <v>朱恩凡</v>
      </c>
      <c r="Y365" s="11">
        <f t="shared" si="73"/>
        <v>102.47349823321555</v>
      </c>
      <c r="Z365" s="11">
        <f t="shared" si="84"/>
        <v>23</v>
      </c>
      <c r="AA365" s="11">
        <f>VLOOKUP(B365,[1]高一上!$B:$K,9,0)</f>
        <v>75</v>
      </c>
      <c r="AB365" s="11" t="str">
        <f>VLOOKUP(B365,[1]高一上!$B:$K,10,0)</f>
        <v>朱恩凡</v>
      </c>
      <c r="AC365" s="11">
        <f t="shared" si="78"/>
        <v>104.59363957597174</v>
      </c>
      <c r="AD365" s="11">
        <f t="shared" si="85"/>
        <v>30</v>
      </c>
      <c r="AE365" s="11">
        <f>VLOOKUP(B365,[1]中考!$B:$I,8,0)</f>
        <v>125</v>
      </c>
      <c r="AF365" s="11">
        <f t="shared" si="86"/>
        <v>36</v>
      </c>
    </row>
    <row r="366" spans="1:32" x14ac:dyDescent="0.2">
      <c r="A366" s="2" t="s">
        <v>1095</v>
      </c>
      <c r="B366" s="2" t="s">
        <v>1096</v>
      </c>
      <c r="C366" s="1">
        <v>9</v>
      </c>
      <c r="D366" s="3" t="s">
        <v>1070</v>
      </c>
      <c r="E366" s="4" t="s">
        <v>1097</v>
      </c>
      <c r="F366" s="1">
        <v>511</v>
      </c>
      <c r="G366" s="13">
        <f>VLOOKUP(B366,'[1]高三下(高考)'!$B:$L,10,0)</f>
        <v>111</v>
      </c>
      <c r="H366" s="12" t="str">
        <f>VLOOKUP(B366,'[1]高三下(高考)'!$B:$L,11,0)</f>
        <v>朱恩凡</v>
      </c>
      <c r="I366" s="15">
        <f t="shared" si="79"/>
        <v>105.65371024734982</v>
      </c>
      <c r="J366" s="11">
        <f t="shared" si="80"/>
        <v>11</v>
      </c>
      <c r="K366" s="11">
        <f>VLOOKUP(B366,[1]高三上!$B:$L,10,0)</f>
        <v>78</v>
      </c>
      <c r="L366" s="11" t="str">
        <f>VLOOKUP(B366,[1]高三上!$B:$L,11,0)</f>
        <v>朱恩凡</v>
      </c>
      <c r="M366" s="11">
        <f t="shared" si="67"/>
        <v>97.526501766784449</v>
      </c>
      <c r="N366" s="11">
        <f t="shared" si="81"/>
        <v>27</v>
      </c>
      <c r="O366" s="11">
        <f>VLOOKUP(B366,[1]高二下!$B:$L,10,0)</f>
        <v>95.5</v>
      </c>
      <c r="P366" s="11" t="str">
        <f>VLOOKUP(B366,[1]高二下!$B:$L,11,0)</f>
        <v>朱恩凡</v>
      </c>
      <c r="Q366" s="11">
        <f t="shared" si="69"/>
        <v>102.82685512367492</v>
      </c>
      <c r="R366" s="11">
        <f t="shared" si="82"/>
        <v>20</v>
      </c>
      <c r="S366" s="11">
        <f>VLOOKUP(B366,[1]高二上!$B:$L,10,0)</f>
        <v>92.5</v>
      </c>
      <c r="T366" s="11" t="str">
        <f>VLOOKUP(B366,[1]高二上!$B:$L,11,0)</f>
        <v>朱恩凡</v>
      </c>
      <c r="U366" s="11">
        <f t="shared" si="71"/>
        <v>130.74204946996466</v>
      </c>
      <c r="V366" s="11">
        <f t="shared" si="83"/>
        <v>28</v>
      </c>
      <c r="W366" s="11">
        <f>VLOOKUP(B366,[1]高一下!$B:$L,10,0)</f>
        <v>62.5</v>
      </c>
      <c r="X366" s="11" t="str">
        <f>VLOOKUP(B366,[1]高一下!$B:$L,11,0)</f>
        <v>朱恩凡</v>
      </c>
      <c r="Y366" s="11">
        <f t="shared" si="73"/>
        <v>81.978798586572438</v>
      </c>
      <c r="Z366" s="11">
        <f t="shared" si="84"/>
        <v>115</v>
      </c>
      <c r="AA366" s="11">
        <f>VLOOKUP(B366,[1]高一上!$B:$K,9,0)</f>
        <v>65</v>
      </c>
      <c r="AB366" s="11" t="str">
        <f>VLOOKUP(B366,[1]高一上!$B:$K,10,0)</f>
        <v>熊湾</v>
      </c>
      <c r="AC366" s="11">
        <f t="shared" si="78"/>
        <v>80.565371024734986</v>
      </c>
      <c r="AD366" s="11">
        <f t="shared" si="85"/>
        <v>64</v>
      </c>
      <c r="AE366" s="11">
        <f>VLOOKUP(B366,[1]中考!$B:$I,8,0)</f>
        <v>118</v>
      </c>
      <c r="AF366" s="11">
        <f t="shared" si="86"/>
        <v>60</v>
      </c>
    </row>
    <row r="367" spans="1:32" x14ac:dyDescent="0.2">
      <c r="A367" s="2" t="s">
        <v>1098</v>
      </c>
      <c r="B367" s="2" t="s">
        <v>1099</v>
      </c>
      <c r="C367" s="1">
        <v>9</v>
      </c>
      <c r="D367" s="3" t="s">
        <v>1070</v>
      </c>
      <c r="E367" s="4" t="s">
        <v>1100</v>
      </c>
      <c r="F367" s="1">
        <v>508</v>
      </c>
      <c r="G367" s="13">
        <f>VLOOKUP(B367,'[1]高三下(高考)'!$B:$L,10,0)</f>
        <v>93</v>
      </c>
      <c r="H367" s="12" t="str">
        <f>VLOOKUP(B367,'[1]高三下(高考)'!$B:$L,11,0)</f>
        <v>朱恩凡</v>
      </c>
      <c r="I367" s="15">
        <f t="shared" si="79"/>
        <v>112.01413427561837</v>
      </c>
      <c r="J367" s="11">
        <f t="shared" si="80"/>
        <v>56</v>
      </c>
      <c r="K367" s="11">
        <f>VLOOKUP(B367,[1]高三上!$B:$L,10,0)</f>
        <v>55</v>
      </c>
      <c r="L367" s="11" t="str">
        <f>VLOOKUP(B367,[1]高三上!$B:$L,11,0)</f>
        <v>朱恩凡</v>
      </c>
      <c r="M367" s="11">
        <f t="shared" si="67"/>
        <v>91.519434628975262</v>
      </c>
      <c r="N367" s="11">
        <f t="shared" si="81"/>
        <v>90</v>
      </c>
      <c r="O367" s="11">
        <f>VLOOKUP(B367,[1]高二下!$B:$L,10,0)</f>
        <v>73.5</v>
      </c>
      <c r="P367" s="11" t="str">
        <f>VLOOKUP(B367,[1]高二下!$B:$L,11,0)</f>
        <v>朱恩凡</v>
      </c>
      <c r="Q367" s="11">
        <f t="shared" si="69"/>
        <v>90.10600706713781</v>
      </c>
      <c r="R367" s="11">
        <f t="shared" si="82"/>
        <v>66</v>
      </c>
      <c r="S367" s="11">
        <f>VLOOKUP(B367,[1]高二上!$B:$L,10,0)</f>
        <v>87</v>
      </c>
      <c r="T367" s="11" t="str">
        <f>VLOOKUP(B367,[1]高二上!$B:$L,11,0)</f>
        <v>朱恩凡</v>
      </c>
      <c r="U367" s="11">
        <f t="shared" si="71"/>
        <v>138.16254416961129</v>
      </c>
      <c r="V367" s="11">
        <f t="shared" si="83"/>
        <v>38</v>
      </c>
      <c r="W367" s="11">
        <f>VLOOKUP(B367,[1]高一下!$B:$L,10,0)</f>
        <v>55</v>
      </c>
      <c r="X367" s="11" t="str">
        <f>VLOOKUP(B367,[1]高一下!$B:$L,11,0)</f>
        <v>朱恩凡</v>
      </c>
      <c r="Y367" s="11">
        <f t="shared" si="73"/>
        <v>97.526501766784449</v>
      </c>
      <c r="Z367" s="11">
        <f t="shared" si="84"/>
        <v>146</v>
      </c>
      <c r="AA367" s="11">
        <f>VLOOKUP(B367,[1]高一上!$B:$K,9,0)</f>
        <v>51</v>
      </c>
      <c r="AB367" s="11" t="str">
        <f>VLOOKUP(B367,[1]高一上!$B:$K,10,0)</f>
        <v>朱恩凡</v>
      </c>
      <c r="AC367" s="11">
        <f t="shared" si="78"/>
        <v>82.685512367491157</v>
      </c>
      <c r="AD367" s="11">
        <f t="shared" si="85"/>
        <v>139</v>
      </c>
      <c r="AE367" s="11">
        <f>VLOOKUP(B367,[1]中考!$B:$I,8,0)</f>
        <v>109</v>
      </c>
      <c r="AF367" s="11">
        <f t="shared" si="86"/>
        <v>97</v>
      </c>
    </row>
    <row r="368" spans="1:32" x14ac:dyDescent="0.2">
      <c r="A368" s="2" t="s">
        <v>1101</v>
      </c>
      <c r="B368" s="2" t="s">
        <v>1102</v>
      </c>
      <c r="C368" s="1">
        <v>9</v>
      </c>
      <c r="D368" s="3" t="s">
        <v>1070</v>
      </c>
      <c r="E368" s="4" t="s">
        <v>1103</v>
      </c>
      <c r="F368" s="1">
        <v>508</v>
      </c>
      <c r="G368" s="13">
        <f>VLOOKUP(B368,'[1]高三下(高考)'!$B:$L,10,0)</f>
        <v>95</v>
      </c>
      <c r="H368" s="12" t="str">
        <f>VLOOKUP(B368,'[1]高三下(高考)'!$B:$L,11,0)</f>
        <v>朱恩凡</v>
      </c>
      <c r="I368" s="15">
        <f t="shared" si="79"/>
        <v>87.279151943462892</v>
      </c>
      <c r="J368" s="11">
        <f t="shared" si="80"/>
        <v>51</v>
      </c>
      <c r="K368" s="11">
        <f>VLOOKUP(B368,[1]高三上!$B:$L,10,0)</f>
        <v>85</v>
      </c>
      <c r="L368" s="11" t="str">
        <f>VLOOKUP(B368,[1]高三上!$B:$L,11,0)</f>
        <v>朱恩凡</v>
      </c>
      <c r="M368" s="11">
        <f t="shared" si="67"/>
        <v>102.82685512367492</v>
      </c>
      <c r="N368" s="11">
        <f t="shared" si="81"/>
        <v>15</v>
      </c>
      <c r="O368" s="11">
        <f>VLOOKUP(B368,[1]高二下!$B:$L,10,0)</f>
        <v>94.5</v>
      </c>
      <c r="P368" s="11" t="str">
        <f>VLOOKUP(B368,[1]高二下!$B:$L,11,0)</f>
        <v>朱恩凡</v>
      </c>
      <c r="Q368" s="11">
        <f t="shared" si="69"/>
        <v>103.886925795053</v>
      </c>
      <c r="R368" s="11">
        <f t="shared" si="82"/>
        <v>23</v>
      </c>
      <c r="S368" s="11">
        <f>VLOOKUP(B368,[1]高二上!$B:$L,10,0)</f>
        <v>89.5</v>
      </c>
      <c r="T368" s="11" t="str">
        <f>VLOOKUP(B368,[1]高二上!$B:$L,11,0)</f>
        <v>朱恩凡</v>
      </c>
      <c r="U368" s="11">
        <f t="shared" si="71"/>
        <v>106.71378091872792</v>
      </c>
      <c r="V368" s="11">
        <f t="shared" si="83"/>
        <v>34</v>
      </c>
      <c r="W368" s="11">
        <f>VLOOKUP(B368,[1]高一下!$B:$L,10,0)</f>
        <v>78</v>
      </c>
      <c r="X368" s="11" t="str">
        <f>VLOOKUP(B368,[1]高一下!$B:$L,11,0)</f>
        <v>朱恩凡</v>
      </c>
      <c r="Y368" s="11">
        <f t="shared" si="73"/>
        <v>97.526501766784449</v>
      </c>
      <c r="Z368" s="11">
        <f t="shared" si="84"/>
        <v>53</v>
      </c>
      <c r="AA368" s="11">
        <f>VLOOKUP(B368,[1]高一上!$B:$K,9,0)</f>
        <v>68.5</v>
      </c>
      <c r="AB368" s="11" t="str">
        <f>VLOOKUP(B368,[1]高一上!$B:$K,10,0)</f>
        <v>朱恩凡</v>
      </c>
      <c r="AC368" s="11">
        <f t="shared" si="78"/>
        <v>85.159010600706708</v>
      </c>
      <c r="AD368" s="11">
        <f t="shared" si="85"/>
        <v>46</v>
      </c>
      <c r="AE368" s="11">
        <f>VLOOKUP(B368,[1]中考!$B:$I,8,0)</f>
        <v>133</v>
      </c>
      <c r="AF368" s="11">
        <f t="shared" si="86"/>
        <v>11</v>
      </c>
    </row>
    <row r="369" spans="1:32" x14ac:dyDescent="0.2">
      <c r="A369" s="2" t="s">
        <v>1104</v>
      </c>
      <c r="B369" s="2" t="s">
        <v>1105</v>
      </c>
      <c r="C369" s="1">
        <v>9</v>
      </c>
      <c r="D369" s="3" t="s">
        <v>1070</v>
      </c>
      <c r="E369" s="4" t="s">
        <v>1106</v>
      </c>
      <c r="F369" s="1">
        <v>506</v>
      </c>
      <c r="G369" s="13">
        <f>VLOOKUP(B369,'[1]高三下(高考)'!$B:$L,10,0)</f>
        <v>104</v>
      </c>
      <c r="H369" s="12" t="str">
        <f>VLOOKUP(B369,'[1]高三下(高考)'!$B:$L,11,0)</f>
        <v>朱恩凡</v>
      </c>
      <c r="I369" s="15">
        <f t="shared" si="79"/>
        <v>93.992932862190813</v>
      </c>
      <c r="J369" s="11">
        <f t="shared" si="80"/>
        <v>24</v>
      </c>
      <c r="K369" s="11">
        <f>VLOOKUP(B369,[1]高三上!$B:$L,10,0)</f>
        <v>95</v>
      </c>
      <c r="L369" s="11" t="str">
        <f>VLOOKUP(B369,[1]高三上!$B:$L,11,0)</f>
        <v>朱恩凡</v>
      </c>
      <c r="M369" s="11">
        <f t="shared" si="67"/>
        <v>103.886925795053</v>
      </c>
      <c r="N369" s="11">
        <f t="shared" si="81"/>
        <v>7</v>
      </c>
      <c r="O369" s="11">
        <f>VLOOKUP(B369,[1]高二下!$B:$L,10,0)</f>
        <v>96</v>
      </c>
      <c r="P369" s="11" t="str">
        <f>VLOOKUP(B369,[1]高二下!$B:$L,11,0)</f>
        <v>朱恩凡</v>
      </c>
      <c r="Q369" s="11">
        <f t="shared" si="69"/>
        <v>102.12014134275618</v>
      </c>
      <c r="R369" s="11">
        <f t="shared" si="82"/>
        <v>18</v>
      </c>
      <c r="S369" s="11">
        <f>VLOOKUP(B369,[1]高二上!$B:$L,10,0)</f>
        <v>93.5</v>
      </c>
      <c r="T369" s="11" t="str">
        <f>VLOOKUP(B369,[1]高二上!$B:$L,11,0)</f>
        <v>朱恩凡</v>
      </c>
      <c r="U369" s="11">
        <f t="shared" si="71"/>
        <v>97.879858657243815</v>
      </c>
      <c r="V369" s="11">
        <f t="shared" si="83"/>
        <v>24</v>
      </c>
      <c r="W369" s="11">
        <f>VLOOKUP(B369,[1]高一下!$B:$L,10,0)</f>
        <v>95.5</v>
      </c>
      <c r="X369" s="11" t="str">
        <f>VLOOKUP(B369,[1]高一下!$B:$L,11,0)</f>
        <v>朱恩凡</v>
      </c>
      <c r="Y369" s="11">
        <f t="shared" si="73"/>
        <v>97.526501766784449</v>
      </c>
      <c r="Z369" s="11">
        <f t="shared" si="84"/>
        <v>18</v>
      </c>
      <c r="AA369" s="11">
        <f>VLOOKUP(B369,[1]高一上!$B:$K,9,0)</f>
        <v>87</v>
      </c>
      <c r="AB369" s="11" t="str">
        <f>VLOOKUP(B369,[1]高一上!$B:$K,10,0)</f>
        <v>拉初</v>
      </c>
      <c r="AC369" s="11">
        <f t="shared" si="78"/>
        <v>116.60777385159011</v>
      </c>
      <c r="AD369" s="11">
        <f t="shared" si="85"/>
        <v>11</v>
      </c>
      <c r="AE369" s="11">
        <f>VLOOKUP(B369,[1]中考!$B:$I,8,0)</f>
        <v>116</v>
      </c>
      <c r="AF369" s="11">
        <f t="shared" si="86"/>
        <v>65</v>
      </c>
    </row>
    <row r="370" spans="1:32" x14ac:dyDescent="0.2">
      <c r="A370" s="2" t="s">
        <v>1107</v>
      </c>
      <c r="B370" s="2" t="s">
        <v>1108</v>
      </c>
      <c r="C370" s="1">
        <v>9</v>
      </c>
      <c r="D370" s="3" t="s">
        <v>1070</v>
      </c>
      <c r="E370" s="4" t="s">
        <v>1109</v>
      </c>
      <c r="F370" s="1">
        <v>505</v>
      </c>
      <c r="G370" s="13">
        <f>VLOOKUP(B370,'[1]高三下(高考)'!$B:$L,10,0)</f>
        <v>114</v>
      </c>
      <c r="H370" s="12" t="str">
        <f>VLOOKUP(B370,'[1]高三下(高考)'!$B:$L,11,0)</f>
        <v>朱恩凡</v>
      </c>
      <c r="I370" s="15">
        <f t="shared" si="79"/>
        <v>99.646643109540634</v>
      </c>
      <c r="J370" s="11">
        <f t="shared" si="80"/>
        <v>6</v>
      </c>
      <c r="K370" s="11">
        <f>VLOOKUP(B370,[1]高三上!$B:$L,10,0)</f>
        <v>95.5</v>
      </c>
      <c r="L370" s="11" t="str">
        <f>VLOOKUP(B370,[1]高三上!$B:$L,11,0)</f>
        <v>朱恩凡</v>
      </c>
      <c r="M370" s="11">
        <f t="shared" si="67"/>
        <v>99.293286219081267</v>
      </c>
      <c r="N370" s="11">
        <f t="shared" si="81"/>
        <v>5</v>
      </c>
      <c r="O370" s="11">
        <f>VLOOKUP(B370,[1]高二下!$B:$L,10,0)</f>
        <v>108.5</v>
      </c>
      <c r="P370" s="11" t="str">
        <f>VLOOKUP(B370,[1]高二下!$B:$L,11,0)</f>
        <v>朱恩凡</v>
      </c>
      <c r="Q370" s="11">
        <f t="shared" si="69"/>
        <v>99.646643109540634</v>
      </c>
      <c r="R370" s="11">
        <f t="shared" si="82"/>
        <v>3</v>
      </c>
      <c r="S370" s="11">
        <f>VLOOKUP(B370,[1]高二上!$B:$L,10,0)</f>
        <v>117</v>
      </c>
      <c r="T370" s="11" t="str">
        <f>VLOOKUP(B370,[1]高二上!$B:$L,11,0)</f>
        <v>朱恩凡</v>
      </c>
      <c r="U370" s="11">
        <f t="shared" si="71"/>
        <v>101.06007067137809</v>
      </c>
      <c r="V370" s="11">
        <f t="shared" si="83"/>
        <v>2</v>
      </c>
      <c r="W370" s="11">
        <f>VLOOKUP(B370,[1]高一下!$B:$L,10,0)</f>
        <v>110.5</v>
      </c>
      <c r="X370" s="11" t="str">
        <f>VLOOKUP(B370,[1]高一下!$B:$L,11,0)</f>
        <v>朱恩凡</v>
      </c>
      <c r="Y370" s="11">
        <f t="shared" si="73"/>
        <v>100.70671378091873</v>
      </c>
      <c r="Z370" s="11">
        <f t="shared" si="84"/>
        <v>5</v>
      </c>
      <c r="AA370" s="11">
        <f>VLOOKUP(B370,[1]高一上!$B:$K,9,0)</f>
        <v>90</v>
      </c>
      <c r="AB370" s="11" t="str">
        <f>VLOOKUP(B370,[1]高一上!$B:$K,10,0)</f>
        <v>彭丹</v>
      </c>
      <c r="AC370" s="11">
        <f t="shared" si="78"/>
        <v>108.48056537102474</v>
      </c>
      <c r="AD370" s="11">
        <f t="shared" si="85"/>
        <v>7</v>
      </c>
      <c r="AE370" s="11">
        <f>VLOOKUP(B370,[1]中考!$B:$I,8,0)</f>
        <v>127</v>
      </c>
      <c r="AF370" s="11">
        <f t="shared" si="86"/>
        <v>29</v>
      </c>
    </row>
    <row r="371" spans="1:32" x14ac:dyDescent="0.2">
      <c r="A371" s="2" t="s">
        <v>1110</v>
      </c>
      <c r="B371" s="2" t="s">
        <v>1111</v>
      </c>
      <c r="C371" s="1">
        <v>9</v>
      </c>
      <c r="D371" s="3" t="s">
        <v>1070</v>
      </c>
      <c r="E371" s="4" t="s">
        <v>122</v>
      </c>
      <c r="F371" s="1">
        <v>502</v>
      </c>
      <c r="G371" s="13">
        <f>VLOOKUP(B371,'[1]高三下(高考)'!$B:$L,10,0)</f>
        <v>97</v>
      </c>
      <c r="H371" s="12" t="str">
        <f>VLOOKUP(B371,'[1]高三下(高考)'!$B:$L,11,0)</f>
        <v>朱恩凡</v>
      </c>
      <c r="I371" s="15">
        <f t="shared" si="79"/>
        <v>113.07420494699647</v>
      </c>
      <c r="J371" s="11">
        <f t="shared" si="80"/>
        <v>45</v>
      </c>
      <c r="K371" s="11">
        <f>VLOOKUP(B371,[1]高三上!$B:$L,10,0)</f>
        <v>58</v>
      </c>
      <c r="L371" s="11" t="str">
        <f>VLOOKUP(B371,[1]高三上!$B:$L,11,0)</f>
        <v>朱恩凡</v>
      </c>
      <c r="M371" s="11">
        <f t="shared" si="67"/>
        <v>92.226148409893995</v>
      </c>
      <c r="N371" s="11">
        <f t="shared" si="81"/>
        <v>82</v>
      </c>
      <c r="O371" s="11">
        <f>VLOOKUP(B371,[1]高二下!$B:$L,10,0)</f>
        <v>75</v>
      </c>
      <c r="P371" s="11" t="str">
        <f>VLOOKUP(B371,[1]高二下!$B:$L,11,0)</f>
        <v>朱恩凡</v>
      </c>
      <c r="Q371" s="11">
        <f t="shared" si="69"/>
        <v>137.45583038869256</v>
      </c>
      <c r="R371" s="11">
        <f t="shared" si="82"/>
        <v>60</v>
      </c>
      <c r="S371" s="11">
        <f>VLOOKUP(B371,[1]高二上!$B:$L,10,0)</f>
        <v>56</v>
      </c>
      <c r="T371" s="11" t="str">
        <f>VLOOKUP(B371,[1]高二上!$B:$L,11,0)</f>
        <v>朱恩凡</v>
      </c>
      <c r="U371" s="11">
        <f t="shared" si="71"/>
        <v>58.657243816254415</v>
      </c>
      <c r="V371" s="11">
        <f t="shared" si="83"/>
        <v>166</v>
      </c>
      <c r="W371" s="11">
        <f>VLOOKUP(B371,[1]高一下!$B:$L,10,0)</f>
        <v>79</v>
      </c>
      <c r="X371" s="11" t="str">
        <f>VLOOKUP(B371,[1]高一下!$B:$L,11,0)</f>
        <v>朱恩凡</v>
      </c>
      <c r="Y371" s="11">
        <f t="shared" si="73"/>
        <v>111.30742049469964</v>
      </c>
      <c r="Z371" s="11">
        <f t="shared" si="84"/>
        <v>49</v>
      </c>
      <c r="AA371" s="11">
        <f>VLOOKUP(B371,[1]高一上!$B:$K,9,0)</f>
        <v>60.5</v>
      </c>
      <c r="AB371" s="11" t="str">
        <f>VLOOKUP(B371,[1]高一上!$B:$K,10,0)</f>
        <v>彭丹</v>
      </c>
      <c r="AC371" s="11">
        <f t="shared" si="78"/>
        <v>108.48056537102474</v>
      </c>
      <c r="AD371" s="11">
        <f t="shared" si="85"/>
        <v>81</v>
      </c>
      <c r="AE371" s="11">
        <f>VLOOKUP(B371,[1]中考!$B:$I,8,0)</f>
        <v>114</v>
      </c>
      <c r="AF371" s="11">
        <f t="shared" si="86"/>
        <v>73</v>
      </c>
    </row>
    <row r="372" spans="1:32" x14ac:dyDescent="0.2">
      <c r="A372" s="2" t="s">
        <v>1112</v>
      </c>
      <c r="B372" s="2" t="s">
        <v>1113</v>
      </c>
      <c r="C372" s="1">
        <v>9</v>
      </c>
      <c r="D372" s="3" t="s">
        <v>1070</v>
      </c>
      <c r="E372" s="4" t="s">
        <v>1114</v>
      </c>
      <c r="F372" s="1">
        <v>499</v>
      </c>
      <c r="G372" s="13">
        <f>VLOOKUP(B372,'[1]高三下(高考)'!$B:$L,10,0)</f>
        <v>83</v>
      </c>
      <c r="H372" s="12" t="str">
        <f>VLOOKUP(B372,'[1]高三下(高考)'!$B:$L,11,0)</f>
        <v>朱恩凡</v>
      </c>
      <c r="I372" s="15">
        <f t="shared" si="79"/>
        <v>100</v>
      </c>
      <c r="J372" s="11">
        <f t="shared" si="80"/>
        <v>101</v>
      </c>
      <c r="K372" s="11">
        <v>0</v>
      </c>
      <c r="L372" s="11" t="str">
        <f>H372</f>
        <v>朱恩凡</v>
      </c>
      <c r="M372" s="11">
        <f t="shared" si="67"/>
        <v>100</v>
      </c>
      <c r="N372" s="11">
        <f t="shared" si="81"/>
        <v>255</v>
      </c>
      <c r="O372" s="11">
        <f>VLOOKUP(B372,[1]高二下!$B:$L,10,0)</f>
        <v>65</v>
      </c>
      <c r="P372" s="11" t="str">
        <f>VLOOKUP(B372,[1]高二下!$B:$L,11,0)</f>
        <v>朱恩凡</v>
      </c>
      <c r="Q372" s="11">
        <f t="shared" si="69"/>
        <v>102.12014134275618</v>
      </c>
      <c r="R372" s="11">
        <f t="shared" si="82"/>
        <v>101</v>
      </c>
      <c r="S372" s="11">
        <f>VLOOKUP(B372,[1]高二上!$B:$L,10,0)</f>
        <v>66</v>
      </c>
      <c r="T372" s="11" t="str">
        <f>VLOOKUP(B372,[1]高二上!$B:$L,11,0)</f>
        <v>朱恩凡</v>
      </c>
      <c r="U372" s="11">
        <f t="shared" si="71"/>
        <v>66.077738515901061</v>
      </c>
      <c r="V372" s="11">
        <f t="shared" si="83"/>
        <v>107</v>
      </c>
      <c r="W372" s="11">
        <f>VLOOKUP(B372,[1]高一下!$B:$L,10,0)</f>
        <v>99.5</v>
      </c>
      <c r="X372" s="11" t="str">
        <f>VLOOKUP(B372,[1]高一下!$B:$L,11,0)</f>
        <v>朱恩凡</v>
      </c>
      <c r="Y372" s="11">
        <f t="shared" si="73"/>
        <v>119.78798586572438</v>
      </c>
      <c r="Z372" s="11">
        <f t="shared" si="84"/>
        <v>11</v>
      </c>
      <c r="AA372" s="11">
        <f>VLOOKUP(B372,[1]高一上!$B:$K,9,0)</f>
        <v>64.5</v>
      </c>
      <c r="AB372" s="11" t="str">
        <f>VLOOKUP(B372,[1]高一上!$B:$K,10,0)</f>
        <v>张福琴</v>
      </c>
      <c r="AC372" s="11">
        <f t="shared" si="78"/>
        <v>106.71378091872792</v>
      </c>
      <c r="AD372" s="11">
        <f t="shared" si="85"/>
        <v>67</v>
      </c>
      <c r="AE372" s="11">
        <f>VLOOKUP(B372,[1]中考!$B:$I,8,0)</f>
        <v>126</v>
      </c>
      <c r="AF372" s="11">
        <f t="shared" si="86"/>
        <v>30</v>
      </c>
    </row>
    <row r="373" spans="1:32" x14ac:dyDescent="0.2">
      <c r="A373" s="2" t="s">
        <v>1115</v>
      </c>
      <c r="B373" s="2" t="s">
        <v>1116</v>
      </c>
      <c r="C373" s="1">
        <v>9</v>
      </c>
      <c r="D373" s="3" t="s">
        <v>1070</v>
      </c>
      <c r="E373" s="4" t="s">
        <v>1117</v>
      </c>
      <c r="F373" s="1">
        <v>498</v>
      </c>
      <c r="G373" s="13">
        <f>VLOOKUP(B373,'[1]高三下(高考)'!$B:$L,10,0)</f>
        <v>100</v>
      </c>
      <c r="H373" s="12" t="str">
        <f>VLOOKUP(B373,'[1]高三下(高考)'!$B:$L,11,0)</f>
        <v>朱恩凡</v>
      </c>
      <c r="I373" s="15">
        <f t="shared" si="79"/>
        <v>100.35335689045937</v>
      </c>
      <c r="J373" s="11">
        <f t="shared" si="80"/>
        <v>37</v>
      </c>
      <c r="K373" s="11">
        <f>VLOOKUP(B373,[1]高三上!$B:$L,10,0)</f>
        <v>73</v>
      </c>
      <c r="L373" s="11" t="str">
        <f>VLOOKUP(B373,[1]高三上!$B:$L,11,0)</f>
        <v>朱恩凡</v>
      </c>
      <c r="M373" s="11">
        <f t="shared" si="67"/>
        <v>118.37455830388693</v>
      </c>
      <c r="N373" s="11">
        <f t="shared" si="81"/>
        <v>38</v>
      </c>
      <c r="O373" s="11">
        <f>VLOOKUP(B373,[1]高二下!$B:$L,10,0)</f>
        <v>69</v>
      </c>
      <c r="P373" s="11" t="str">
        <f>VLOOKUP(B373,[1]高二下!$B:$L,11,0)</f>
        <v>朱恩凡</v>
      </c>
      <c r="Q373" s="11">
        <f t="shared" si="69"/>
        <v>83.038869257950523</v>
      </c>
      <c r="R373" s="11">
        <f t="shared" si="82"/>
        <v>90</v>
      </c>
      <c r="S373" s="11">
        <f>VLOOKUP(B373,[1]高二上!$B:$L,10,0)</f>
        <v>85</v>
      </c>
      <c r="T373" s="11" t="str">
        <f>VLOOKUP(B373,[1]高二上!$B:$L,11,0)</f>
        <v>朱恩凡</v>
      </c>
      <c r="U373" s="11">
        <f t="shared" si="71"/>
        <v>105.65371024734982</v>
      </c>
      <c r="V373" s="11">
        <f t="shared" si="83"/>
        <v>42</v>
      </c>
      <c r="W373" s="11">
        <f>VLOOKUP(B373,[1]高一下!$B:$L,10,0)</f>
        <v>76.5</v>
      </c>
      <c r="X373" s="11" t="str">
        <f>VLOOKUP(B373,[1]高一下!$B:$L,11,0)</f>
        <v>朱恩凡</v>
      </c>
      <c r="Y373" s="11">
        <f t="shared" si="73"/>
        <v>86.219081272084807</v>
      </c>
      <c r="Z373" s="11">
        <f t="shared" si="84"/>
        <v>58</v>
      </c>
      <c r="AA373" s="11">
        <f>VLOOKUP(B373,[1]高一上!$B:$K,9,0)</f>
        <v>79</v>
      </c>
      <c r="AB373" s="11" t="str">
        <f>VLOOKUP(B373,[1]高一上!$B:$K,10,0)</f>
        <v>张福琴</v>
      </c>
      <c r="AC373" s="11">
        <f t="shared" si="78"/>
        <v>107.42049469964664</v>
      </c>
      <c r="AD373" s="11">
        <f t="shared" si="85"/>
        <v>19</v>
      </c>
      <c r="AE373" s="11">
        <f>VLOOKUP(B373,[1]中考!$B:$I,8,0)</f>
        <v>112</v>
      </c>
      <c r="AF373" s="11">
        <f t="shared" si="86"/>
        <v>79</v>
      </c>
    </row>
    <row r="374" spans="1:32" x14ac:dyDescent="0.2">
      <c r="A374" s="2" t="s">
        <v>1118</v>
      </c>
      <c r="B374" s="2" t="s">
        <v>1119</v>
      </c>
      <c r="C374" s="1">
        <v>9</v>
      </c>
      <c r="D374" s="3" t="s">
        <v>1070</v>
      </c>
      <c r="E374" s="4" t="s">
        <v>1120</v>
      </c>
      <c r="F374" s="1">
        <v>494</v>
      </c>
      <c r="G374" s="13">
        <f>VLOOKUP(B374,'[1]高三下(高考)'!$B:$L,10,0)</f>
        <v>90</v>
      </c>
      <c r="H374" s="12" t="str">
        <f>VLOOKUP(B374,'[1]高三下(高考)'!$B:$L,11,0)</f>
        <v>朱恩凡</v>
      </c>
      <c r="I374" s="15">
        <f t="shared" si="79"/>
        <v>95.406360424028264</v>
      </c>
      <c r="J374" s="11">
        <f t="shared" si="80"/>
        <v>71</v>
      </c>
      <c r="K374" s="11">
        <f>VLOOKUP(B374,[1]高三上!$B:$L,10,0)</f>
        <v>65</v>
      </c>
      <c r="L374" s="11" t="str">
        <f>VLOOKUP(B374,[1]高三上!$B:$L,11,0)</f>
        <v>朱恩凡</v>
      </c>
      <c r="M374" s="11">
        <f t="shared" si="67"/>
        <v>122.6148409893993</v>
      </c>
      <c r="N374" s="11">
        <f t="shared" si="81"/>
        <v>58</v>
      </c>
      <c r="O374" s="11">
        <f>VLOOKUP(B374,[1]高二下!$B:$L,10,0)</f>
        <v>59.5</v>
      </c>
      <c r="P374" s="11" t="str">
        <f>VLOOKUP(B374,[1]高二下!$B:$L,11,0)</f>
        <v>朱恩凡</v>
      </c>
      <c r="Q374" s="11">
        <f t="shared" si="69"/>
        <v>100</v>
      </c>
      <c r="R374" s="11">
        <f t="shared" si="82"/>
        <v>122</v>
      </c>
      <c r="S374" s="11">
        <f>VLOOKUP(B374,[1]高二上!$B:$L,10,0)</f>
        <v>0</v>
      </c>
      <c r="T374" s="11" t="str">
        <f>VLOOKUP(B374,[1]高二上!$B:$L,11,0)</f>
        <v>朱恩凡</v>
      </c>
      <c r="U374" s="11">
        <f t="shared" si="71"/>
        <v>100</v>
      </c>
      <c r="V374" s="11">
        <f t="shared" si="83"/>
        <v>280</v>
      </c>
      <c r="W374" s="11">
        <f>VLOOKUP(B374,[1]高一下!$B:$L,10,0)</f>
        <v>66</v>
      </c>
      <c r="X374" s="11" t="str">
        <f>VLOOKUP(B374,[1]高一下!$B:$L,11,0)</f>
        <v>朱恩凡</v>
      </c>
      <c r="Y374" s="11">
        <f t="shared" si="73"/>
        <v>79.858657243816253</v>
      </c>
      <c r="Z374" s="11">
        <f t="shared" si="84"/>
        <v>103</v>
      </c>
      <c r="AA374" s="11">
        <f>VLOOKUP(B374,[1]高一上!$B:$K,9,0)</f>
        <v>68.5</v>
      </c>
      <c r="AB374" s="11" t="str">
        <f>VLOOKUP(B374,[1]高一上!$B:$K,10,0)</f>
        <v>朱恩凡</v>
      </c>
      <c r="AC374" s="11">
        <f t="shared" si="78"/>
        <v>84.805653710247356</v>
      </c>
      <c r="AD374" s="11">
        <f t="shared" si="85"/>
        <v>46</v>
      </c>
      <c r="AE374" s="11">
        <f>VLOOKUP(B374,[1]中考!$B:$I,8,0)</f>
        <v>118</v>
      </c>
      <c r="AF374" s="11">
        <f t="shared" si="86"/>
        <v>60</v>
      </c>
    </row>
    <row r="375" spans="1:32" x14ac:dyDescent="0.2">
      <c r="A375" s="2" t="s">
        <v>1121</v>
      </c>
      <c r="B375" s="2" t="s">
        <v>1122</v>
      </c>
      <c r="C375" s="1">
        <v>9</v>
      </c>
      <c r="D375" s="3" t="s">
        <v>1070</v>
      </c>
      <c r="E375" s="4" t="s">
        <v>1123</v>
      </c>
      <c r="F375" s="1">
        <v>489</v>
      </c>
      <c r="G375" s="13">
        <f>VLOOKUP(B375,'[1]高三下(高考)'!$B:$L,10,0)</f>
        <v>88</v>
      </c>
      <c r="H375" s="12" t="str">
        <f>VLOOKUP(B375,'[1]高三下(高考)'!$B:$L,11,0)</f>
        <v>朱恩凡</v>
      </c>
      <c r="I375" s="15">
        <f t="shared" si="79"/>
        <v>82.685512367491157</v>
      </c>
      <c r="J375" s="11">
        <f t="shared" si="80"/>
        <v>77</v>
      </c>
      <c r="K375" s="11">
        <f>VLOOKUP(B375,[1]高三上!$B:$L,10,0)</f>
        <v>77.5</v>
      </c>
      <c r="L375" s="11" t="str">
        <f>VLOOKUP(B375,[1]高三上!$B:$L,11,0)</f>
        <v>朱恩凡</v>
      </c>
      <c r="M375" s="11">
        <f t="shared" si="67"/>
        <v>101.41342756183745</v>
      </c>
      <c r="N375" s="11">
        <f t="shared" si="81"/>
        <v>28</v>
      </c>
      <c r="O375" s="11">
        <f>VLOOKUP(B375,[1]高二下!$B:$L,10,0)</f>
        <v>86</v>
      </c>
      <c r="P375" s="11" t="str">
        <f>VLOOKUP(B375,[1]高二下!$B:$L,11,0)</f>
        <v>朱恩凡</v>
      </c>
      <c r="Q375" s="11">
        <f t="shared" si="69"/>
        <v>111.66077738515901</v>
      </c>
      <c r="R375" s="11">
        <f t="shared" si="82"/>
        <v>32</v>
      </c>
      <c r="S375" s="11">
        <f>VLOOKUP(B375,[1]高二上!$B:$L,10,0)</f>
        <v>76.5</v>
      </c>
      <c r="T375" s="11" t="str">
        <f>VLOOKUP(B375,[1]高二上!$B:$L,11,0)</f>
        <v>朱恩凡</v>
      </c>
      <c r="U375" s="11">
        <f t="shared" si="71"/>
        <v>103.18021201413427</v>
      </c>
      <c r="V375" s="11">
        <f t="shared" si="83"/>
        <v>65</v>
      </c>
      <c r="W375" s="11">
        <f>VLOOKUP(B375,[1]高一下!$B:$L,10,0)</f>
        <v>73.5</v>
      </c>
      <c r="X375" s="11" t="str">
        <f>VLOOKUP(B375,[1]高一下!$B:$L,11,0)</f>
        <v>朱恩凡</v>
      </c>
      <c r="Y375" s="11">
        <f t="shared" si="73"/>
        <v>93.28621908127208</v>
      </c>
      <c r="Z375" s="11">
        <f t="shared" si="84"/>
        <v>74</v>
      </c>
      <c r="AA375" s="11">
        <f>VLOOKUP(B375,[1]高一上!$B:$K,9,0)</f>
        <v>67.5</v>
      </c>
      <c r="AB375" s="11" t="str">
        <f>VLOOKUP(B375,[1]高一上!$B:$K,10,0)</f>
        <v>朱恩凡</v>
      </c>
      <c r="AC375" s="11">
        <f t="shared" si="78"/>
        <v>77.03180212014135</v>
      </c>
      <c r="AD375" s="11">
        <f t="shared" si="85"/>
        <v>55</v>
      </c>
      <c r="AE375" s="11">
        <f>VLOOKUP(B375,[1]中考!$B:$I,8,0)</f>
        <v>134</v>
      </c>
      <c r="AF375" s="11">
        <f t="shared" si="86"/>
        <v>9</v>
      </c>
    </row>
    <row r="376" spans="1:32" x14ac:dyDescent="0.2">
      <c r="A376" s="2" t="s">
        <v>1124</v>
      </c>
      <c r="B376" s="2" t="s">
        <v>1125</v>
      </c>
      <c r="C376" s="1">
        <v>9</v>
      </c>
      <c r="D376" s="3" t="s">
        <v>1070</v>
      </c>
      <c r="E376" s="4" t="s">
        <v>1126</v>
      </c>
      <c r="F376" s="1">
        <v>488</v>
      </c>
      <c r="G376" s="13">
        <f>VLOOKUP(B376,'[1]高三下(高考)'!$B:$L,10,0)</f>
        <v>105</v>
      </c>
      <c r="H376" s="12" t="str">
        <f>VLOOKUP(B376,'[1]高三下(高考)'!$B:$L,11,0)</f>
        <v>朱恩凡</v>
      </c>
      <c r="I376" s="15">
        <f t="shared" si="79"/>
        <v>114.84098939929329</v>
      </c>
      <c r="J376" s="11">
        <f t="shared" si="80"/>
        <v>20</v>
      </c>
      <c r="K376" s="11">
        <f>VLOOKUP(B376,[1]高三上!$B:$L,10,0)</f>
        <v>64</v>
      </c>
      <c r="L376" s="11" t="str">
        <f>VLOOKUP(B376,[1]高三上!$B:$L,11,0)</f>
        <v>朱恩凡</v>
      </c>
      <c r="M376" s="11">
        <f t="shared" si="67"/>
        <v>92.579505300353361</v>
      </c>
      <c r="N376" s="11">
        <f t="shared" si="81"/>
        <v>62</v>
      </c>
      <c r="O376" s="11">
        <f>VLOOKUP(B376,[1]高二下!$B:$L,10,0)</f>
        <v>82</v>
      </c>
      <c r="P376" s="11" t="str">
        <f>VLOOKUP(B376,[1]高二下!$B:$L,11,0)</f>
        <v>朱恩凡</v>
      </c>
      <c r="Q376" s="11">
        <f t="shared" si="69"/>
        <v>97.526501766784449</v>
      </c>
      <c r="R376" s="11">
        <f t="shared" si="82"/>
        <v>41</v>
      </c>
      <c r="S376" s="11">
        <f>VLOOKUP(B376,[1]高二上!$B:$L,10,0)</f>
        <v>89.5</v>
      </c>
      <c r="T376" s="11" t="str">
        <f>VLOOKUP(B376,[1]高二上!$B:$L,11,0)</f>
        <v>朱恩凡</v>
      </c>
      <c r="U376" s="11">
        <f t="shared" si="71"/>
        <v>99.293286219081267</v>
      </c>
      <c r="V376" s="11">
        <f t="shared" si="83"/>
        <v>34</v>
      </c>
      <c r="W376" s="11">
        <f>VLOOKUP(B376,[1]高一下!$B:$L,10,0)</f>
        <v>88</v>
      </c>
      <c r="X376" s="11" t="str">
        <f>VLOOKUP(B376,[1]高一下!$B:$L,11,0)</f>
        <v>朱恩凡</v>
      </c>
      <c r="Y376" s="11">
        <f t="shared" si="73"/>
        <v>97.526501766784449</v>
      </c>
      <c r="Z376" s="11">
        <f t="shared" si="84"/>
        <v>32</v>
      </c>
      <c r="AA376" s="11">
        <f>VLOOKUP(B376,[1]高一上!$B:$K,9,0)</f>
        <v>77</v>
      </c>
      <c r="AB376" s="11" t="str">
        <f>VLOOKUP(B376,[1]高一上!$B:$K,10,0)</f>
        <v>朱恩凡</v>
      </c>
      <c r="AC376" s="11">
        <f t="shared" si="78"/>
        <v>105.30035335689045</v>
      </c>
      <c r="AD376" s="11">
        <f t="shared" si="85"/>
        <v>25</v>
      </c>
      <c r="AE376" s="11">
        <f>VLOOKUP(B376,[1]中考!$B:$I,8,0)</f>
        <v>122</v>
      </c>
      <c r="AF376" s="11">
        <f t="shared" si="86"/>
        <v>47</v>
      </c>
    </row>
    <row r="377" spans="1:32" x14ac:dyDescent="0.2">
      <c r="A377" s="2" t="s">
        <v>1127</v>
      </c>
      <c r="B377" s="2" t="s">
        <v>1128</v>
      </c>
      <c r="C377" s="1">
        <v>9</v>
      </c>
      <c r="D377" s="3" t="s">
        <v>1070</v>
      </c>
      <c r="E377" s="4" t="s">
        <v>1129</v>
      </c>
      <c r="F377" s="1">
        <v>482</v>
      </c>
      <c r="G377" s="13">
        <f>VLOOKUP(B377,'[1]高三下(高考)'!$B:$L,10,0)</f>
        <v>81</v>
      </c>
      <c r="H377" s="12" t="str">
        <f>VLOOKUP(B377,'[1]高三下(高考)'!$B:$L,11,0)</f>
        <v>朱恩凡</v>
      </c>
      <c r="I377" s="15">
        <f t="shared" si="79"/>
        <v>75.265017667844518</v>
      </c>
      <c r="J377" s="11">
        <f t="shared" si="80"/>
        <v>109</v>
      </c>
      <c r="K377" s="11">
        <f>VLOOKUP(B377,[1]高三上!$B:$L,10,0)</f>
        <v>72.5</v>
      </c>
      <c r="L377" s="11" t="str">
        <f>VLOOKUP(B377,[1]高三上!$B:$L,11,0)</f>
        <v>朱恩凡</v>
      </c>
      <c r="M377" s="11">
        <f t="shared" si="67"/>
        <v>123.32155477031802</v>
      </c>
      <c r="N377" s="11">
        <f t="shared" si="81"/>
        <v>39</v>
      </c>
      <c r="O377" s="11">
        <f>VLOOKUP(B377,[1]高二下!$B:$L,10,0)</f>
        <v>64.5</v>
      </c>
      <c r="P377" s="11" t="str">
        <f>VLOOKUP(B377,[1]高二下!$B:$L,11,0)</f>
        <v>朱恩凡</v>
      </c>
      <c r="Q377" s="11">
        <f t="shared" si="69"/>
        <v>93.639575971731446</v>
      </c>
      <c r="R377" s="11">
        <f t="shared" si="82"/>
        <v>105</v>
      </c>
      <c r="S377" s="11">
        <f>VLOOKUP(B377,[1]高二上!$B:$L,10,0)</f>
        <v>69.5</v>
      </c>
      <c r="T377" s="11" t="str">
        <f>VLOOKUP(B377,[1]高二上!$B:$L,11,0)</f>
        <v>朱恩凡</v>
      </c>
      <c r="U377" s="11">
        <f t="shared" si="71"/>
        <v>81.978798586572438</v>
      </c>
      <c r="V377" s="11">
        <f t="shared" si="83"/>
        <v>87</v>
      </c>
      <c r="W377" s="11">
        <f>VLOOKUP(B377,[1]高一下!$B:$L,10,0)</f>
        <v>86.5</v>
      </c>
      <c r="X377" s="11" t="str">
        <f>VLOOKUP(B377,[1]高一下!$B:$L,11,0)</f>
        <v>朱恩凡</v>
      </c>
      <c r="Y377" s="11">
        <f t="shared" si="73"/>
        <v>97.173144876325082</v>
      </c>
      <c r="Z377" s="11">
        <f t="shared" si="84"/>
        <v>36</v>
      </c>
      <c r="AA377" s="11">
        <f>VLOOKUP(B377,[1]高一上!$B:$K,9,0)</f>
        <v>75.5</v>
      </c>
      <c r="AB377" s="11" t="str">
        <f>VLOOKUP(B377,[1]高一上!$B:$K,10,0)</f>
        <v>李永会</v>
      </c>
      <c r="AC377" s="11">
        <f t="shared" si="78"/>
        <v>110.24734982332156</v>
      </c>
      <c r="AD377" s="11">
        <f t="shared" si="85"/>
        <v>28</v>
      </c>
      <c r="AE377" s="11">
        <f>VLOOKUP(B377,[1]中考!$B:$I,8,0)</f>
        <v>116</v>
      </c>
      <c r="AF377" s="11">
        <f t="shared" si="86"/>
        <v>65</v>
      </c>
    </row>
    <row r="378" spans="1:32" x14ac:dyDescent="0.2">
      <c r="A378" s="2" t="s">
        <v>1130</v>
      </c>
      <c r="B378" s="2" t="s">
        <v>1131</v>
      </c>
      <c r="C378" s="1">
        <v>9</v>
      </c>
      <c r="D378" s="3" t="s">
        <v>1070</v>
      </c>
      <c r="E378" s="4" t="s">
        <v>1132</v>
      </c>
      <c r="F378" s="1">
        <v>473</v>
      </c>
      <c r="G378" s="13">
        <f>VLOOKUP(B378,'[1]高三下(高考)'!$B:$L,10,0)</f>
        <v>104</v>
      </c>
      <c r="H378" s="12" t="str">
        <f>VLOOKUP(B378,'[1]高三下(高考)'!$B:$L,11,0)</f>
        <v>朱恩凡</v>
      </c>
      <c r="I378" s="15">
        <f t="shared" si="79"/>
        <v>98.939929328621915</v>
      </c>
      <c r="J378" s="11">
        <f t="shared" si="80"/>
        <v>24</v>
      </c>
      <c r="K378" s="11">
        <f>VLOOKUP(B378,[1]高三上!$B:$L,10,0)</f>
        <v>83</v>
      </c>
      <c r="L378" s="11" t="str">
        <f>VLOOKUP(B378,[1]高三上!$B:$L,11,0)</f>
        <v>朱恩凡</v>
      </c>
      <c r="M378" s="11">
        <f t="shared" si="67"/>
        <v>95.053003533568898</v>
      </c>
      <c r="N378" s="11">
        <f t="shared" si="81"/>
        <v>21</v>
      </c>
      <c r="O378" s="11">
        <f>VLOOKUP(B378,[1]高二下!$B:$L,10,0)</f>
        <v>103</v>
      </c>
      <c r="P378" s="11" t="str">
        <f>VLOOKUP(B378,[1]高二下!$B:$L,11,0)</f>
        <v>朱恩凡</v>
      </c>
      <c r="Q378" s="11">
        <f t="shared" si="69"/>
        <v>102.12014134275618</v>
      </c>
      <c r="R378" s="11">
        <f t="shared" si="82"/>
        <v>7</v>
      </c>
      <c r="S378" s="11">
        <f>VLOOKUP(B378,[1]高二上!$B:$L,10,0)</f>
        <v>99</v>
      </c>
      <c r="T378" s="11" t="str">
        <f>VLOOKUP(B378,[1]高二上!$B:$L,11,0)</f>
        <v>朱恩凡</v>
      </c>
      <c r="U378" s="11">
        <f t="shared" si="71"/>
        <v>100</v>
      </c>
      <c r="V378" s="11">
        <f t="shared" si="83"/>
        <v>13</v>
      </c>
      <c r="W378" s="11">
        <f>VLOOKUP(B378,[1]高一下!$B:$L,10,0)</f>
        <v>98</v>
      </c>
      <c r="X378" s="11" t="str">
        <f>VLOOKUP(B378,[1]高一下!$B:$L,11,0)</f>
        <v>朱恩凡</v>
      </c>
      <c r="Y378" s="11">
        <f t="shared" si="73"/>
        <v>99.646643109540634</v>
      </c>
      <c r="Z378" s="11">
        <f t="shared" si="84"/>
        <v>13</v>
      </c>
      <c r="AA378" s="11">
        <f>VLOOKUP(B378,[1]高一上!$B:$K,9,0)</f>
        <v>85</v>
      </c>
      <c r="AB378" s="11" t="str">
        <f>VLOOKUP(B378,[1]高一上!$B:$K,10,0)</f>
        <v>彭丹</v>
      </c>
      <c r="AC378" s="11">
        <f t="shared" si="78"/>
        <v>113.42756183745583</v>
      </c>
      <c r="AD378" s="11">
        <f t="shared" si="85"/>
        <v>12</v>
      </c>
      <c r="AE378" s="11">
        <f>VLOOKUP(B378,[1]中考!$B:$I,8,0)</f>
        <v>121</v>
      </c>
      <c r="AF378" s="11">
        <f t="shared" si="86"/>
        <v>51</v>
      </c>
    </row>
    <row r="379" spans="1:32" x14ac:dyDescent="0.2">
      <c r="A379" s="2" t="s">
        <v>1133</v>
      </c>
      <c r="B379" s="2" t="s">
        <v>1134</v>
      </c>
      <c r="C379" s="1">
        <v>9</v>
      </c>
      <c r="D379" s="3" t="s">
        <v>1070</v>
      </c>
      <c r="E379" s="4" t="s">
        <v>1135</v>
      </c>
      <c r="F379" s="1">
        <v>473</v>
      </c>
      <c r="G379" s="13">
        <f>VLOOKUP(B379,'[1]高三下(高考)'!$B:$L,10,0)</f>
        <v>87</v>
      </c>
      <c r="H379" s="12" t="str">
        <f>VLOOKUP(B379,'[1]高三下(高考)'!$B:$L,11,0)</f>
        <v>朱恩凡</v>
      </c>
      <c r="I379" s="15">
        <f t="shared" si="79"/>
        <v>104.59363957597174</v>
      </c>
      <c r="J379" s="11">
        <f t="shared" si="80"/>
        <v>85</v>
      </c>
      <c r="K379" s="11">
        <f>VLOOKUP(B379,[1]高三上!$B:$L,10,0)</f>
        <v>53.5</v>
      </c>
      <c r="L379" s="11" t="str">
        <f>VLOOKUP(B379,[1]高三上!$B:$L,11,0)</f>
        <v>朱恩凡</v>
      </c>
      <c r="M379" s="11">
        <f t="shared" si="67"/>
        <v>112.01413427561837</v>
      </c>
      <c r="N379" s="11">
        <f t="shared" si="81"/>
        <v>98</v>
      </c>
      <c r="O379" s="11">
        <f>VLOOKUP(B379,[1]高二下!$B:$L,10,0)</f>
        <v>57</v>
      </c>
      <c r="P379" s="11" t="str">
        <f>VLOOKUP(B379,[1]高二下!$B:$L,11,0)</f>
        <v>朱恩凡</v>
      </c>
      <c r="Q379" s="11">
        <f t="shared" si="69"/>
        <v>86.925795053003526</v>
      </c>
      <c r="R379" s="11">
        <f t="shared" si="82"/>
        <v>132</v>
      </c>
      <c r="S379" s="11">
        <f>VLOOKUP(B379,[1]高二上!$B:$L,10,0)</f>
        <v>68.5</v>
      </c>
      <c r="T379" s="11" t="str">
        <f>VLOOKUP(B379,[1]高二上!$B:$L,11,0)</f>
        <v>朱恩凡</v>
      </c>
      <c r="U379" s="11">
        <f t="shared" si="71"/>
        <v>130.38869257950529</v>
      </c>
      <c r="V379" s="11">
        <f t="shared" si="83"/>
        <v>95</v>
      </c>
      <c r="W379" s="11">
        <f>VLOOKUP(B379,[1]高一下!$B:$L,10,0)</f>
        <v>48</v>
      </c>
      <c r="X379" s="11" t="str">
        <f>VLOOKUP(B379,[1]高一下!$B:$L,11,0)</f>
        <v>朱恩凡</v>
      </c>
      <c r="Y379" s="11">
        <f t="shared" si="73"/>
        <v>92.579505300353361</v>
      </c>
      <c r="Z379" s="11">
        <f t="shared" si="84"/>
        <v>181</v>
      </c>
      <c r="AA379" s="11">
        <f>VLOOKUP(B379,[1]高一上!$B:$K,9,0)</f>
        <v>49</v>
      </c>
      <c r="AB379" s="11" t="str">
        <f>VLOOKUP(B379,[1]高一上!$B:$K,10,0)</f>
        <v>陈国萍</v>
      </c>
      <c r="AC379" s="11">
        <f t="shared" si="78"/>
        <v>109.54063604240282</v>
      </c>
      <c r="AD379" s="11">
        <f t="shared" si="85"/>
        <v>160</v>
      </c>
      <c r="AE379" s="11">
        <f>VLOOKUP(B379,[1]中考!$B:$I,8,0)</f>
        <v>79</v>
      </c>
      <c r="AF379" s="11">
        <f t="shared" si="86"/>
        <v>208</v>
      </c>
    </row>
    <row r="380" spans="1:32" x14ac:dyDescent="0.2">
      <c r="A380" s="2" t="s">
        <v>1136</v>
      </c>
      <c r="B380" s="2" t="s">
        <v>1137</v>
      </c>
      <c r="C380" s="1">
        <v>9</v>
      </c>
      <c r="D380" s="3" t="s">
        <v>1070</v>
      </c>
      <c r="E380" s="4" t="s">
        <v>1138</v>
      </c>
      <c r="F380" s="1">
        <v>471</v>
      </c>
      <c r="G380" s="13">
        <f>VLOOKUP(B380,'[1]高三下(高考)'!$B:$L,10,0)</f>
        <v>93</v>
      </c>
      <c r="H380" s="12" t="str">
        <f>VLOOKUP(B380,'[1]高三下(高考)'!$B:$L,11,0)</f>
        <v>朱恩凡</v>
      </c>
      <c r="I380" s="15">
        <f t="shared" si="79"/>
        <v>102.12014134275618</v>
      </c>
      <c r="J380" s="11">
        <f t="shared" si="80"/>
        <v>56</v>
      </c>
      <c r="K380" s="11">
        <f>VLOOKUP(B380,[1]高三上!$B:$L,10,0)</f>
        <v>64</v>
      </c>
      <c r="L380" s="11" t="str">
        <f>VLOOKUP(B380,[1]高三上!$B:$L,11,0)</f>
        <v>朱恩凡</v>
      </c>
      <c r="M380" s="11">
        <f t="shared" si="67"/>
        <v>101.41342756183745</v>
      </c>
      <c r="N380" s="11">
        <f t="shared" si="81"/>
        <v>62</v>
      </c>
      <c r="O380" s="11">
        <f>VLOOKUP(B380,[1]高二下!$B:$L,10,0)</f>
        <v>73.5</v>
      </c>
      <c r="P380" s="11" t="str">
        <f>VLOOKUP(B380,[1]高二下!$B:$L,11,0)</f>
        <v>朱恩凡</v>
      </c>
      <c r="Q380" s="11">
        <f t="shared" si="69"/>
        <v>104.9469964664311</v>
      </c>
      <c r="R380" s="11">
        <f t="shared" si="82"/>
        <v>66</v>
      </c>
      <c r="S380" s="11">
        <f>VLOOKUP(B380,[1]高二上!$B:$L,10,0)</f>
        <v>72</v>
      </c>
      <c r="T380" s="11" t="str">
        <f>VLOOKUP(B380,[1]高二上!$B:$L,11,0)</f>
        <v>朱恩凡</v>
      </c>
      <c r="U380" s="11">
        <f t="shared" si="71"/>
        <v>103.53356890459364</v>
      </c>
      <c r="V380" s="11">
        <f t="shared" si="83"/>
        <v>80</v>
      </c>
      <c r="W380" s="11">
        <f>VLOOKUP(B380,[1]高一下!$B:$L,10,0)</f>
        <v>68.5</v>
      </c>
      <c r="X380" s="11" t="str">
        <f>VLOOKUP(B380,[1]高一下!$B:$L,11,0)</f>
        <v>朱恩凡</v>
      </c>
      <c r="Y380" s="11">
        <f t="shared" si="73"/>
        <v>106.00706713780919</v>
      </c>
      <c r="Z380" s="11">
        <f t="shared" si="84"/>
        <v>90</v>
      </c>
      <c r="AA380" s="11">
        <f>VLOOKUP(B380,[1]高一上!$B:$K,9,0)</f>
        <v>55.5</v>
      </c>
      <c r="AB380" s="11" t="str">
        <f>VLOOKUP(B380,[1]高一上!$B:$K,10,0)</f>
        <v>朱恩凡</v>
      </c>
      <c r="AC380" s="11">
        <f t="shared" si="78"/>
        <v>104.24028268551237</v>
      </c>
      <c r="AD380" s="11">
        <f t="shared" si="85"/>
        <v>107</v>
      </c>
      <c r="AE380" s="11">
        <f>VLOOKUP(B380,[1]中考!$B:$I,8,0)</f>
        <v>108</v>
      </c>
      <c r="AF380" s="11">
        <f t="shared" si="86"/>
        <v>102</v>
      </c>
    </row>
    <row r="381" spans="1:32" x14ac:dyDescent="0.2">
      <c r="A381" s="2" t="s">
        <v>1139</v>
      </c>
      <c r="B381" s="2" t="s">
        <v>1140</v>
      </c>
      <c r="C381" s="1">
        <v>9</v>
      </c>
      <c r="D381" s="3" t="s">
        <v>1070</v>
      </c>
      <c r="E381" s="4" t="s">
        <v>1141</v>
      </c>
      <c r="F381" s="1">
        <v>471</v>
      </c>
      <c r="G381" s="13">
        <f>VLOOKUP(B381,'[1]高三下(高考)'!$B:$L,10,0)</f>
        <v>93</v>
      </c>
      <c r="H381" s="12" t="str">
        <f>VLOOKUP(B381,'[1]高三下(高考)'!$B:$L,11,0)</f>
        <v>朱恩凡</v>
      </c>
      <c r="I381" s="15">
        <f t="shared" si="79"/>
        <v>108.12720848056537</v>
      </c>
      <c r="J381" s="11">
        <f t="shared" si="80"/>
        <v>56</v>
      </c>
      <c r="K381" s="11">
        <f>VLOOKUP(B381,[1]高三上!$B:$L,10,0)</f>
        <v>58.5</v>
      </c>
      <c r="L381" s="11" t="str">
        <f>VLOOKUP(B381,[1]高三上!$B:$L,11,0)</f>
        <v>朱恩凡</v>
      </c>
      <c r="M381" s="11">
        <f t="shared" si="67"/>
        <v>110.95406360424028</v>
      </c>
      <c r="N381" s="11">
        <f t="shared" si="81"/>
        <v>79</v>
      </c>
      <c r="O381" s="11">
        <f>VLOOKUP(B381,[1]高二下!$B:$L,10,0)</f>
        <v>63</v>
      </c>
      <c r="P381" s="11" t="str">
        <f>VLOOKUP(B381,[1]高二下!$B:$L,11,0)</f>
        <v>朱恩凡</v>
      </c>
      <c r="Q381" s="11">
        <f t="shared" si="69"/>
        <v>86.572438162544174</v>
      </c>
      <c r="R381" s="11">
        <f t="shared" si="82"/>
        <v>110</v>
      </c>
      <c r="S381" s="11">
        <f>VLOOKUP(B381,[1]高二上!$B:$L,10,0)</f>
        <v>74</v>
      </c>
      <c r="T381" s="11" t="str">
        <f>VLOOKUP(B381,[1]高二上!$B:$L,11,0)</f>
        <v>朱恩凡</v>
      </c>
      <c r="U381" s="11">
        <f t="shared" si="71"/>
        <v>108.48056537102474</v>
      </c>
      <c r="V381" s="11">
        <f t="shared" si="83"/>
        <v>72</v>
      </c>
      <c r="W381" s="11">
        <f>VLOOKUP(B381,[1]高一下!$B:$L,10,0)</f>
        <v>67</v>
      </c>
      <c r="X381" s="11" t="str">
        <f>VLOOKUP(B381,[1]高一下!$B:$L,11,0)</f>
        <v>朱恩凡</v>
      </c>
      <c r="Y381" s="11">
        <f t="shared" si="73"/>
        <v>79.505300353356887</v>
      </c>
      <c r="Z381" s="11">
        <f t="shared" si="84"/>
        <v>96</v>
      </c>
      <c r="AA381" s="11">
        <f>VLOOKUP(B381,[1]高一上!$B:$K,9,0)</f>
        <v>70</v>
      </c>
      <c r="AB381" s="11" t="str">
        <f>VLOOKUP(B381,[1]高一上!$B:$K,10,0)</f>
        <v>李永会</v>
      </c>
      <c r="AC381" s="11">
        <f t="shared" si="78"/>
        <v>95.406360424028264</v>
      </c>
      <c r="AD381" s="11">
        <f t="shared" si="85"/>
        <v>38</v>
      </c>
      <c r="AE381" s="11">
        <f>VLOOKUP(B381,[1]中考!$B:$I,8,0)</f>
        <v>111</v>
      </c>
      <c r="AF381" s="11">
        <f t="shared" si="86"/>
        <v>83</v>
      </c>
    </row>
    <row r="382" spans="1:32" x14ac:dyDescent="0.2">
      <c r="A382" s="2" t="s">
        <v>1142</v>
      </c>
      <c r="B382" s="2" t="s">
        <v>1143</v>
      </c>
      <c r="C382" s="1">
        <v>9</v>
      </c>
      <c r="D382" s="3" t="s">
        <v>1070</v>
      </c>
      <c r="E382" s="4" t="s">
        <v>1144</v>
      </c>
      <c r="F382" s="1">
        <v>465</v>
      </c>
      <c r="G382" s="13">
        <f>VLOOKUP(B382,'[1]高三下(高考)'!$B:$L,10,0)</f>
        <v>78</v>
      </c>
      <c r="H382" s="12" t="str">
        <f>VLOOKUP(B382,'[1]高三下(高考)'!$B:$L,11,0)</f>
        <v>朱恩凡</v>
      </c>
      <c r="I382" s="15">
        <f t="shared" si="79"/>
        <v>113.42756183745583</v>
      </c>
      <c r="J382" s="11">
        <f t="shared" si="80"/>
        <v>117</v>
      </c>
      <c r="K382" s="11">
        <f>VLOOKUP(B382,[1]高三上!$B:$L,10,0)</f>
        <v>39.5</v>
      </c>
      <c r="L382" s="11" t="str">
        <f>VLOOKUP(B382,[1]高三上!$B:$L,11,0)</f>
        <v>朱恩凡</v>
      </c>
      <c r="M382" s="11">
        <f t="shared" si="67"/>
        <v>122.96819787985865</v>
      </c>
      <c r="N382" s="11">
        <f t="shared" si="81"/>
        <v>155</v>
      </c>
      <c r="O382" s="11">
        <f>VLOOKUP(B382,[1]高二下!$B:$L,10,0)</f>
        <v>34</v>
      </c>
      <c r="P382" s="11" t="str">
        <f>VLOOKUP(B382,[1]高二下!$B:$L,11,0)</f>
        <v>朱恩凡</v>
      </c>
      <c r="Q382" s="11">
        <f t="shared" si="69"/>
        <v>49.823321554770317</v>
      </c>
      <c r="R382" s="11">
        <f t="shared" si="82"/>
        <v>220</v>
      </c>
      <c r="S382" s="11">
        <f>VLOOKUP(B382,[1]高二上!$B:$L,10,0)</f>
        <v>72.5</v>
      </c>
      <c r="T382" s="11" t="str">
        <f>VLOOKUP(B382,[1]高二上!$B:$L,11,0)</f>
        <v>朱恩凡</v>
      </c>
      <c r="U382" s="11">
        <f t="shared" si="71"/>
        <v>120.14134275618375</v>
      </c>
      <c r="V382" s="11">
        <f t="shared" si="83"/>
        <v>78</v>
      </c>
      <c r="W382" s="11">
        <f>VLOOKUP(B382,[1]高一下!$B:$L,10,0)</f>
        <v>59</v>
      </c>
      <c r="X382" s="11" t="str">
        <f>VLOOKUP(B382,[1]高一下!$B:$L,11,0)</f>
        <v>朱恩凡</v>
      </c>
      <c r="Y382" s="11">
        <f t="shared" si="73"/>
        <v>80.918727915194353</v>
      </c>
      <c r="Z382" s="11">
        <f t="shared" si="84"/>
        <v>135</v>
      </c>
      <c r="AA382" s="11">
        <f>VLOOKUP(B382,[1]高一上!$B:$K,9,0)</f>
        <v>60.5</v>
      </c>
      <c r="AB382" s="11" t="str">
        <f>VLOOKUP(B382,[1]高一上!$B:$K,10,0)</f>
        <v>彭丹</v>
      </c>
      <c r="AC382" s="11">
        <f t="shared" si="78"/>
        <v>110.95406360424028</v>
      </c>
      <c r="AD382" s="11">
        <f t="shared" si="85"/>
        <v>81</v>
      </c>
      <c r="AE382" s="11">
        <f>VLOOKUP(B382,[1]中考!$B:$I,8,0)</f>
        <v>91</v>
      </c>
      <c r="AF382" s="11">
        <f t="shared" si="86"/>
        <v>166</v>
      </c>
    </row>
    <row r="383" spans="1:32" x14ac:dyDescent="0.2">
      <c r="A383" s="2" t="s">
        <v>1145</v>
      </c>
      <c r="B383" s="2" t="s">
        <v>1146</v>
      </c>
      <c r="C383" s="1">
        <v>9</v>
      </c>
      <c r="D383" s="3" t="s">
        <v>1070</v>
      </c>
      <c r="E383" s="4" t="s">
        <v>1147</v>
      </c>
      <c r="F383" s="1">
        <v>464</v>
      </c>
      <c r="G383" s="13">
        <f>VLOOKUP(B383,'[1]高三下(高考)'!$B:$L,10,0)</f>
        <v>62</v>
      </c>
      <c r="H383" s="12" t="str">
        <f>VLOOKUP(B383,'[1]高三下(高考)'!$B:$L,11,0)</f>
        <v>朱恩凡</v>
      </c>
      <c r="I383" s="15">
        <f t="shared" si="79"/>
        <v>128.97526501766785</v>
      </c>
      <c r="J383" s="11">
        <f t="shared" si="80"/>
        <v>165</v>
      </c>
      <c r="K383" s="11">
        <f>VLOOKUP(B383,[1]高三上!$B:$L,10,0)</f>
        <v>21.5</v>
      </c>
      <c r="L383" s="11" t="str">
        <f>VLOOKUP(B383,[1]高三上!$B:$L,11,0)</f>
        <v>朱恩凡</v>
      </c>
      <c r="M383" s="11">
        <f t="shared" si="67"/>
        <v>84.452296819787989</v>
      </c>
      <c r="N383" s="11">
        <f t="shared" si="81"/>
        <v>247</v>
      </c>
      <c r="O383" s="11">
        <f>VLOOKUP(B383,[1]高二下!$B:$L,10,0)</f>
        <v>38.5</v>
      </c>
      <c r="P383" s="11" t="str">
        <f>VLOOKUP(B383,[1]高二下!$B:$L,11,0)</f>
        <v>朱恩凡</v>
      </c>
      <c r="Q383" s="11">
        <f t="shared" si="69"/>
        <v>79.858657243816253</v>
      </c>
      <c r="R383" s="11">
        <f t="shared" si="82"/>
        <v>203</v>
      </c>
      <c r="S383" s="11">
        <f>VLOOKUP(B383,[1]高二上!$B:$L,10,0)</f>
        <v>59</v>
      </c>
      <c r="T383" s="11" t="str">
        <f>VLOOKUP(B383,[1]高二上!$B:$L,11,0)</f>
        <v>朱恩凡</v>
      </c>
      <c r="U383" s="11">
        <f t="shared" si="71"/>
        <v>113.78091872791519</v>
      </c>
      <c r="V383" s="11">
        <f t="shared" si="83"/>
        <v>146</v>
      </c>
      <c r="W383" s="11">
        <f>VLOOKUP(B383,[1]高一下!$B:$L,10,0)</f>
        <v>46</v>
      </c>
      <c r="X383" s="11" t="str">
        <f>VLOOKUP(B383,[1]高一下!$B:$L,11,0)</f>
        <v>朱恩凡</v>
      </c>
      <c r="Y383" s="11">
        <f t="shared" si="73"/>
        <v>104.59363957597174</v>
      </c>
      <c r="Z383" s="11">
        <f t="shared" si="84"/>
        <v>185</v>
      </c>
      <c r="AA383" s="11">
        <f>VLOOKUP(B383,[1]高一上!$B:$K,9,0)</f>
        <v>43</v>
      </c>
      <c r="AB383" s="11" t="str">
        <f>VLOOKUP(B383,[1]高一上!$B:$K,10,0)</f>
        <v>熊湾</v>
      </c>
      <c r="AC383" s="11">
        <f t="shared" si="78"/>
        <v>111.30742049469964</v>
      </c>
      <c r="AD383" s="11">
        <f t="shared" si="85"/>
        <v>198</v>
      </c>
      <c r="AE383" s="11">
        <f>VLOOKUP(B383,[1]中考!$B:$I,8,0)</f>
        <v>77</v>
      </c>
      <c r="AF383" s="11">
        <f t="shared" si="86"/>
        <v>217</v>
      </c>
    </row>
    <row r="384" spans="1:32" x14ac:dyDescent="0.2">
      <c r="A384" s="2" t="s">
        <v>1148</v>
      </c>
      <c r="B384" s="2" t="s">
        <v>1149</v>
      </c>
      <c r="C384" s="1">
        <v>9</v>
      </c>
      <c r="D384" s="3" t="s">
        <v>1070</v>
      </c>
      <c r="E384" s="4" t="s">
        <v>1150</v>
      </c>
      <c r="F384" s="1">
        <v>460</v>
      </c>
      <c r="G384" s="13">
        <f>VLOOKUP(B384,'[1]高三下(高考)'!$B:$L,10,0)</f>
        <v>105</v>
      </c>
      <c r="H384" s="12" t="str">
        <f>VLOOKUP(B384,'[1]高三下(高考)'!$B:$L,11,0)</f>
        <v>朱恩凡</v>
      </c>
      <c r="I384" s="15">
        <f t="shared" si="79"/>
        <v>97.526501766784449</v>
      </c>
      <c r="J384" s="11">
        <f t="shared" si="80"/>
        <v>20</v>
      </c>
      <c r="K384" s="11">
        <f>VLOOKUP(B384,[1]高三上!$B:$L,10,0)</f>
        <v>88</v>
      </c>
      <c r="L384" s="11" t="str">
        <f>VLOOKUP(B384,[1]高三上!$B:$L,11,0)</f>
        <v>朱恩凡</v>
      </c>
      <c r="M384" s="11">
        <f t="shared" si="67"/>
        <v>101.76678445229682</v>
      </c>
      <c r="N384" s="11">
        <f t="shared" si="81"/>
        <v>13</v>
      </c>
      <c r="O384" s="11">
        <f>VLOOKUP(B384,[1]高二下!$B:$L,10,0)</f>
        <v>96</v>
      </c>
      <c r="P384" s="11" t="str">
        <f>VLOOKUP(B384,[1]高二下!$B:$L,11,0)</f>
        <v>朱恩凡</v>
      </c>
      <c r="Q384" s="11">
        <f t="shared" si="69"/>
        <v>106.36042402826855</v>
      </c>
      <c r="R384" s="11">
        <f t="shared" si="82"/>
        <v>18</v>
      </c>
      <c r="S384" s="11">
        <f>VLOOKUP(B384,[1]高二上!$B:$L,10,0)</f>
        <v>89</v>
      </c>
      <c r="T384" s="11" t="str">
        <f>VLOOKUP(B384,[1]高二上!$B:$L,11,0)</f>
        <v>朱恩凡</v>
      </c>
      <c r="U384" s="11">
        <f t="shared" si="71"/>
        <v>100.70671378091873</v>
      </c>
      <c r="V384" s="11">
        <f t="shared" si="83"/>
        <v>36</v>
      </c>
      <c r="W384" s="11">
        <f>VLOOKUP(B384,[1]高一下!$B:$L,10,0)</f>
        <v>85.5</v>
      </c>
      <c r="X384" s="11" t="str">
        <f>VLOOKUP(B384,[1]高一下!$B:$L,11,0)</f>
        <v>朱恩凡</v>
      </c>
      <c r="Y384" s="11">
        <f t="shared" si="73"/>
        <v>87.279151943462892</v>
      </c>
      <c r="Z384" s="11">
        <f t="shared" si="84"/>
        <v>38</v>
      </c>
      <c r="AA384" s="11">
        <f>VLOOKUP(B384,[1]高一上!$B:$K,9,0)</f>
        <v>104</v>
      </c>
      <c r="AB384" s="11" t="str">
        <f>VLOOKUP(B384,[1]高一上!$B:$K,10,0)</f>
        <v>熊湾</v>
      </c>
      <c r="AC384" s="11">
        <f t="shared" si="78"/>
        <v>87.632508833922259</v>
      </c>
      <c r="AD384" s="11">
        <f t="shared" si="85"/>
        <v>2</v>
      </c>
      <c r="AE384" s="11">
        <f>VLOOKUP(B384,[1]中考!$B:$I,8,0)</f>
        <v>139</v>
      </c>
      <c r="AF384" s="11">
        <f t="shared" si="86"/>
        <v>3</v>
      </c>
    </row>
    <row r="385" spans="1:32" x14ac:dyDescent="0.2">
      <c r="A385" s="2" t="s">
        <v>1151</v>
      </c>
      <c r="B385" s="2" t="s">
        <v>1152</v>
      </c>
      <c r="C385" s="1">
        <v>9</v>
      </c>
      <c r="D385" s="3" t="s">
        <v>1070</v>
      </c>
      <c r="E385" s="4" t="s">
        <v>1153</v>
      </c>
      <c r="F385" s="1">
        <v>459</v>
      </c>
      <c r="G385" s="13">
        <f>VLOOKUP(B385,'[1]高三下(高考)'!$B:$L,10,0)</f>
        <v>79</v>
      </c>
      <c r="H385" s="12" t="str">
        <f>VLOOKUP(B385,'[1]高三下(高考)'!$B:$L,11,0)</f>
        <v>朱恩凡</v>
      </c>
      <c r="I385" s="15">
        <f t="shared" si="79"/>
        <v>99.293286219081267</v>
      </c>
      <c r="J385" s="11">
        <f t="shared" si="80"/>
        <v>112</v>
      </c>
      <c r="K385" s="11">
        <f>VLOOKUP(B385,[1]高三上!$B:$L,10,0)</f>
        <v>49.5</v>
      </c>
      <c r="L385" s="11" t="str">
        <f>VLOOKUP(B385,[1]高三上!$B:$L,11,0)</f>
        <v>朱恩凡</v>
      </c>
      <c r="M385" s="11">
        <f t="shared" si="67"/>
        <v>92.932862190812727</v>
      </c>
      <c r="N385" s="11">
        <f t="shared" si="81"/>
        <v>110</v>
      </c>
      <c r="O385" s="11">
        <f>VLOOKUP(B385,[1]高二下!$B:$L,10,0)</f>
        <v>69</v>
      </c>
      <c r="P385" s="11" t="str">
        <f>VLOOKUP(B385,[1]高二下!$B:$L,11,0)</f>
        <v>朱恩凡</v>
      </c>
      <c r="Q385" s="11">
        <f t="shared" si="69"/>
        <v>107.06713780918727</v>
      </c>
      <c r="R385" s="11">
        <f t="shared" si="82"/>
        <v>90</v>
      </c>
      <c r="S385" s="11">
        <f>VLOOKUP(B385,[1]高二上!$B:$L,10,0)</f>
        <v>65.5</v>
      </c>
      <c r="T385" s="11" t="str">
        <f>VLOOKUP(B385,[1]高二上!$B:$L,11,0)</f>
        <v>朱恩凡</v>
      </c>
      <c r="U385" s="11">
        <f t="shared" si="71"/>
        <v>101.76678445229682</v>
      </c>
      <c r="V385" s="11">
        <f t="shared" si="83"/>
        <v>110</v>
      </c>
      <c r="W385" s="11">
        <f>VLOOKUP(B385,[1]高一下!$B:$L,10,0)</f>
        <v>62.5</v>
      </c>
      <c r="X385" s="11" t="str">
        <f>VLOOKUP(B385,[1]高一下!$B:$L,11,0)</f>
        <v>朱恩凡</v>
      </c>
      <c r="Y385" s="11">
        <f t="shared" si="73"/>
        <v>80.918727915194353</v>
      </c>
      <c r="Z385" s="11">
        <f t="shared" si="84"/>
        <v>115</v>
      </c>
      <c r="AA385" s="11">
        <f>VLOOKUP(B385,[1]高一上!$B:$K,9,0)</f>
        <v>66</v>
      </c>
      <c r="AB385" s="11" t="str">
        <f>VLOOKUP(B385,[1]高一上!$B:$K,10,0)</f>
        <v>朱恩凡</v>
      </c>
      <c r="AC385" s="11">
        <f t="shared" si="78"/>
        <v>95.406360424028264</v>
      </c>
      <c r="AD385" s="11">
        <f t="shared" si="85"/>
        <v>61</v>
      </c>
      <c r="AE385" s="11">
        <f>VLOOKUP(B385,[1]中考!$B:$I,8,0)</f>
        <v>108</v>
      </c>
      <c r="AF385" s="11">
        <f t="shared" si="86"/>
        <v>102</v>
      </c>
    </row>
    <row r="386" spans="1:32" x14ac:dyDescent="0.2">
      <c r="A386" s="2" t="s">
        <v>1154</v>
      </c>
      <c r="B386" s="2" t="s">
        <v>1155</v>
      </c>
      <c r="C386" s="1">
        <v>9</v>
      </c>
      <c r="D386" s="3" t="s">
        <v>1070</v>
      </c>
      <c r="E386" s="4" t="s">
        <v>1156</v>
      </c>
      <c r="F386" s="1">
        <v>457</v>
      </c>
      <c r="G386" s="13">
        <f>VLOOKUP(B386,'[1]高三下(高考)'!$B:$L,10,0)</f>
        <v>86</v>
      </c>
      <c r="H386" s="12" t="str">
        <f>VLOOKUP(B386,'[1]高三下(高考)'!$B:$L,11,0)</f>
        <v>朱恩凡</v>
      </c>
      <c r="I386" s="15">
        <f t="shared" si="79"/>
        <v>90.812720848056543</v>
      </c>
      <c r="J386" s="11">
        <f t="shared" si="80"/>
        <v>90</v>
      </c>
      <c r="K386" s="11">
        <f>VLOOKUP(B386,[1]高三上!$B:$L,10,0)</f>
        <v>62.5</v>
      </c>
      <c r="L386" s="11" t="str">
        <f>VLOOKUP(B386,[1]高三上!$B:$L,11,0)</f>
        <v>朱恩凡</v>
      </c>
      <c r="M386" s="11">
        <f t="shared" si="67"/>
        <v>101.76678445229682</v>
      </c>
      <c r="N386" s="11">
        <f t="shared" si="81"/>
        <v>64</v>
      </c>
      <c r="O386" s="11">
        <f>VLOOKUP(B386,[1]高二下!$B:$L,10,0)</f>
        <v>73</v>
      </c>
      <c r="P386" s="11" t="str">
        <f>VLOOKUP(B386,[1]高二下!$B:$L,11,0)</f>
        <v>朱恩凡</v>
      </c>
      <c r="Q386" s="11">
        <f t="shared" si="69"/>
        <v>84.452296819787989</v>
      </c>
      <c r="R386" s="11">
        <f t="shared" si="82"/>
        <v>69</v>
      </c>
      <c r="S386" s="11">
        <f>VLOOKUP(B386,[1]高二上!$B:$L,10,0)</f>
        <v>93</v>
      </c>
      <c r="T386" s="11" t="str">
        <f>VLOOKUP(B386,[1]高二上!$B:$L,11,0)</f>
        <v>朱恩凡</v>
      </c>
      <c r="U386" s="11">
        <f t="shared" si="71"/>
        <v>101.06007067137809</v>
      </c>
      <c r="V386" s="11">
        <f t="shared" si="83"/>
        <v>25</v>
      </c>
      <c r="W386" s="11">
        <f>VLOOKUP(B386,[1]高一下!$B:$L,10,0)</f>
        <v>89.5</v>
      </c>
      <c r="X386" s="11" t="str">
        <f>VLOOKUP(B386,[1]高一下!$B:$L,11,0)</f>
        <v>朱恩凡</v>
      </c>
      <c r="Y386" s="11">
        <f t="shared" si="73"/>
        <v>103.53356890459364</v>
      </c>
      <c r="Z386" s="11">
        <f t="shared" si="84"/>
        <v>28</v>
      </c>
      <c r="AA386" s="11">
        <f>VLOOKUP(B386,[1]高一上!$B:$K,9,0)</f>
        <v>70</v>
      </c>
      <c r="AB386" s="11" t="str">
        <f>VLOOKUP(B386,[1]高一上!$B:$K,10,0)</f>
        <v>张福琴</v>
      </c>
      <c r="AC386" s="11">
        <f t="shared" si="78"/>
        <v>102.82685512367492</v>
      </c>
      <c r="AD386" s="11">
        <f t="shared" si="85"/>
        <v>38</v>
      </c>
      <c r="AE386" s="11">
        <f>VLOOKUP(B386,[1]中考!$B:$I,8,0)</f>
        <v>125</v>
      </c>
      <c r="AF386" s="11">
        <f t="shared" si="86"/>
        <v>36</v>
      </c>
    </row>
    <row r="387" spans="1:32" x14ac:dyDescent="0.2">
      <c r="A387" s="2" t="s">
        <v>1157</v>
      </c>
      <c r="B387" s="2" t="s">
        <v>1158</v>
      </c>
      <c r="C387" s="1">
        <v>9</v>
      </c>
      <c r="D387" s="3" t="s">
        <v>1070</v>
      </c>
      <c r="E387" s="4" t="s">
        <v>1159</v>
      </c>
      <c r="F387" s="1">
        <v>454</v>
      </c>
      <c r="G387" s="13">
        <f>VLOOKUP(B387,'[1]高三下(高考)'!$B:$L,10,0)</f>
        <v>90</v>
      </c>
      <c r="H387" s="12" t="str">
        <f>VLOOKUP(B387,'[1]高三下(高考)'!$B:$L,11,0)</f>
        <v>朱恩凡</v>
      </c>
      <c r="I387" s="15">
        <f t="shared" si="79"/>
        <v>93.28621908127208</v>
      </c>
      <c r="J387" s="11">
        <f t="shared" si="80"/>
        <v>71</v>
      </c>
      <c r="K387" s="11">
        <f>VLOOKUP(B387,[1]高三上!$B:$L,10,0)</f>
        <v>67</v>
      </c>
      <c r="L387" s="11" t="str">
        <f>VLOOKUP(B387,[1]高三上!$B:$L,11,0)</f>
        <v>朱恩凡</v>
      </c>
      <c r="M387" s="11">
        <f t="shared" si="67"/>
        <v>125.79505300353357</v>
      </c>
      <c r="N387" s="11">
        <f t="shared" si="81"/>
        <v>52</v>
      </c>
      <c r="O387" s="11">
        <f>VLOOKUP(B387,[1]高二下!$B:$L,10,0)</f>
        <v>58.5</v>
      </c>
      <c r="P387" s="11" t="str">
        <f>VLOOKUP(B387,[1]高二下!$B:$L,11,0)</f>
        <v>朱恩凡</v>
      </c>
      <c r="Q387" s="11">
        <f t="shared" si="69"/>
        <v>83.39222614840989</v>
      </c>
      <c r="R387" s="11">
        <f t="shared" si="82"/>
        <v>125</v>
      </c>
      <c r="S387" s="11">
        <f>VLOOKUP(B387,[1]高二上!$B:$L,10,0)</f>
        <v>72.5</v>
      </c>
      <c r="T387" s="11" t="str">
        <f>VLOOKUP(B387,[1]高二上!$B:$L,11,0)</f>
        <v>朱恩凡</v>
      </c>
      <c r="U387" s="11">
        <f t="shared" si="71"/>
        <v>102.47349823321555</v>
      </c>
      <c r="V387" s="11">
        <f t="shared" si="83"/>
        <v>78</v>
      </c>
      <c r="W387" s="11">
        <f>VLOOKUP(B387,[1]高一下!$B:$L,10,0)</f>
        <v>71</v>
      </c>
      <c r="X387" s="11" t="str">
        <f>VLOOKUP(B387,[1]高一下!$B:$L,11,0)</f>
        <v>朱恩凡</v>
      </c>
      <c r="Y387" s="11">
        <f t="shared" si="73"/>
        <v>90.10600706713781</v>
      </c>
      <c r="Z387" s="11">
        <f t="shared" si="84"/>
        <v>85</v>
      </c>
      <c r="AA387" s="11">
        <f>VLOOKUP(B387,[1]高一上!$B:$K,9,0)</f>
        <v>66.5</v>
      </c>
      <c r="AB387" s="11" t="str">
        <f>VLOOKUP(B387,[1]高一上!$B:$K,10,0)</f>
        <v>田维婷</v>
      </c>
      <c r="AC387" s="11">
        <f t="shared" si="78"/>
        <v>104.24028268551237</v>
      </c>
      <c r="AD387" s="11">
        <f t="shared" si="85"/>
        <v>57</v>
      </c>
      <c r="AE387" s="11">
        <f>VLOOKUP(B387,[1]中考!$B:$I,8,0)</f>
        <v>109</v>
      </c>
      <c r="AF387" s="11">
        <f t="shared" si="86"/>
        <v>97</v>
      </c>
    </row>
    <row r="388" spans="1:32" x14ac:dyDescent="0.2">
      <c r="A388" s="2" t="s">
        <v>1160</v>
      </c>
      <c r="B388" s="2" t="s">
        <v>1161</v>
      </c>
      <c r="C388" s="1">
        <v>9</v>
      </c>
      <c r="D388" s="3" t="s">
        <v>1070</v>
      </c>
      <c r="E388" s="4" t="s">
        <v>1162</v>
      </c>
      <c r="F388" s="1">
        <v>452</v>
      </c>
      <c r="G388" s="13">
        <f>VLOOKUP(B388,'[1]高三下(高考)'!$B:$L,10,0)</f>
        <v>63</v>
      </c>
      <c r="H388" s="12" t="str">
        <f>VLOOKUP(B388,'[1]高三下(高考)'!$B:$L,11,0)</f>
        <v>朱恩凡</v>
      </c>
      <c r="I388" s="15">
        <f t="shared" si="79"/>
        <v>81.272084805653719</v>
      </c>
      <c r="J388" s="11">
        <f t="shared" si="80"/>
        <v>161</v>
      </c>
      <c r="K388" s="11">
        <f>VLOOKUP(B388,[1]高三上!$B:$L,10,0)</f>
        <v>50</v>
      </c>
      <c r="L388" s="11" t="str">
        <f>VLOOKUP(B388,[1]高三上!$B:$L,11,0)</f>
        <v>朱恩凡</v>
      </c>
      <c r="M388" s="11">
        <f t="shared" ref="M388:M451" si="87">IF(OR(O388=0,K388=0),100,(((R388-N388)/COUNTIF(D:D,D388))*100)+100)</f>
        <v>138.86925795053003</v>
      </c>
      <c r="N388" s="11">
        <f t="shared" si="81"/>
        <v>108</v>
      </c>
      <c r="O388" s="11">
        <f>VLOOKUP(B388,[1]高二下!$B:$L,10,0)</f>
        <v>34.5</v>
      </c>
      <c r="P388" s="11" t="str">
        <f>VLOOKUP(B388,[1]高二下!$B:$L,11,0)</f>
        <v>朱恩凡</v>
      </c>
      <c r="Q388" s="11">
        <f t="shared" ref="Q388:Q451" si="88">IF(OR(O388=0,S388=0),100,(((V388-R388)/COUNTIF(D:D,D388))*100)+100)</f>
        <v>101.76678445229682</v>
      </c>
      <c r="R388" s="11">
        <f t="shared" si="82"/>
        <v>218</v>
      </c>
      <c r="S388" s="11">
        <f>VLOOKUP(B388,[1]高二上!$B:$L,10,0)</f>
        <v>45</v>
      </c>
      <c r="T388" s="11" t="str">
        <f>VLOOKUP(B388,[1]高二上!$B:$L,11,0)</f>
        <v>朱恩凡</v>
      </c>
      <c r="U388" s="11">
        <f t="shared" ref="U388:U451" si="89">IF(OR(W388=0,S388=0),100,(((Z388-V388)/COUNTIF(D:D,D388))*100)+100)</f>
        <v>98.939929328621915</v>
      </c>
      <c r="V388" s="11">
        <f t="shared" si="83"/>
        <v>223</v>
      </c>
      <c r="W388" s="11">
        <f>VLOOKUP(B388,[1]高一下!$B:$L,10,0)</f>
        <v>39</v>
      </c>
      <c r="X388" s="11" t="str">
        <f>VLOOKUP(B388,[1]高一下!$B:$L,11,0)</f>
        <v>朱恩凡</v>
      </c>
      <c r="Y388" s="11">
        <f t="shared" ref="Y388:Y451" si="90">IF(OR(W388=0,AA388=0),100,(((AD388-Z388)/COUNTIF(D:D,D388))*100)+100)</f>
        <v>66.431095406360427</v>
      </c>
      <c r="Z388" s="11">
        <f t="shared" si="84"/>
        <v>220</v>
      </c>
      <c r="AA388" s="11">
        <f>VLOOKUP(B388,[1]高一上!$B:$K,9,0)</f>
        <v>53</v>
      </c>
      <c r="AB388" s="11" t="str">
        <f>VLOOKUP(B388,[1]高一上!$B:$K,10,0)</f>
        <v>熊湾</v>
      </c>
      <c r="AC388" s="11">
        <f t="shared" si="78"/>
        <v>90.10600706713781</v>
      </c>
      <c r="AD388" s="11">
        <f t="shared" si="85"/>
        <v>125</v>
      </c>
      <c r="AE388" s="11">
        <f>VLOOKUP(B388,[1]中考!$B:$I,8,0)</f>
        <v>84</v>
      </c>
      <c r="AF388" s="11">
        <f t="shared" si="86"/>
        <v>192</v>
      </c>
    </row>
    <row r="389" spans="1:32" x14ac:dyDescent="0.2">
      <c r="A389" s="2" t="s">
        <v>1163</v>
      </c>
      <c r="B389" s="2" t="s">
        <v>1164</v>
      </c>
      <c r="C389" s="1">
        <v>9</v>
      </c>
      <c r="D389" s="3" t="s">
        <v>1070</v>
      </c>
      <c r="E389" s="4" t="s">
        <v>1165</v>
      </c>
      <c r="F389" s="1">
        <v>445</v>
      </c>
      <c r="G389" s="13">
        <f>VLOOKUP(B389,'[1]高三下(高考)'!$B:$L,10,0)</f>
        <v>83</v>
      </c>
      <c r="H389" s="12" t="str">
        <f>VLOOKUP(B389,'[1]高三下(高考)'!$B:$L,11,0)</f>
        <v>朱恩凡</v>
      </c>
      <c r="I389" s="15">
        <f t="shared" si="79"/>
        <v>85.512367491166074</v>
      </c>
      <c r="J389" s="11">
        <f t="shared" si="80"/>
        <v>101</v>
      </c>
      <c r="K389" s="11">
        <f>VLOOKUP(B389,[1]高三上!$B:$L,10,0)</f>
        <v>64.5</v>
      </c>
      <c r="L389" s="11" t="str">
        <f>VLOOKUP(B389,[1]高三上!$B:$L,11,0)</f>
        <v>朱恩凡</v>
      </c>
      <c r="M389" s="11">
        <f t="shared" si="87"/>
        <v>88.692579505300358</v>
      </c>
      <c r="N389" s="11">
        <f t="shared" si="81"/>
        <v>60</v>
      </c>
      <c r="O389" s="11">
        <f>VLOOKUP(B389,[1]高二下!$B:$L,10,0)</f>
        <v>87</v>
      </c>
      <c r="P389" s="11" t="str">
        <f>VLOOKUP(B389,[1]高二下!$B:$L,11,0)</f>
        <v>朱恩凡</v>
      </c>
      <c r="Q389" s="11">
        <f t="shared" si="88"/>
        <v>106.36042402826855</v>
      </c>
      <c r="R389" s="11">
        <f t="shared" si="82"/>
        <v>28</v>
      </c>
      <c r="S389" s="11">
        <f>VLOOKUP(B389,[1]高二上!$B:$L,10,0)</f>
        <v>83</v>
      </c>
      <c r="T389" s="11" t="str">
        <f>VLOOKUP(B389,[1]高二上!$B:$L,11,0)</f>
        <v>朱恩凡</v>
      </c>
      <c r="U389" s="11">
        <f t="shared" si="89"/>
        <v>120.49469964664311</v>
      </c>
      <c r="V389" s="11">
        <f t="shared" si="83"/>
        <v>46</v>
      </c>
      <c r="W389" s="11">
        <f>VLOOKUP(B389,[1]高一下!$B:$L,10,0)</f>
        <v>65.5</v>
      </c>
      <c r="X389" s="11" t="str">
        <f>VLOOKUP(B389,[1]高一下!$B:$L,11,0)</f>
        <v>朱恩凡</v>
      </c>
      <c r="Y389" s="11">
        <f t="shared" si="90"/>
        <v>86.925795053003526</v>
      </c>
      <c r="Z389" s="11">
        <f t="shared" si="84"/>
        <v>104</v>
      </c>
      <c r="AA389" s="11">
        <f>VLOOKUP(B389,[1]高一上!$B:$K,9,0)</f>
        <v>64.5</v>
      </c>
      <c r="AB389" s="11" t="str">
        <f>VLOOKUP(B389,[1]高一上!$B:$K,10,0)</f>
        <v>张福琴</v>
      </c>
      <c r="AC389" s="11">
        <f t="shared" si="78"/>
        <v>99.293286219081267</v>
      </c>
      <c r="AD389" s="11">
        <f t="shared" si="85"/>
        <v>67</v>
      </c>
      <c r="AE389" s="11">
        <f>VLOOKUP(B389,[1]中考!$B:$I,8,0)</f>
        <v>108</v>
      </c>
      <c r="AF389" s="11">
        <f t="shared" si="86"/>
        <v>102</v>
      </c>
    </row>
    <row r="390" spans="1:32" x14ac:dyDescent="0.2">
      <c r="A390" s="2" t="s">
        <v>1166</v>
      </c>
      <c r="B390" s="2" t="s">
        <v>1167</v>
      </c>
      <c r="C390" s="1">
        <v>9</v>
      </c>
      <c r="D390" s="3" t="s">
        <v>1070</v>
      </c>
      <c r="E390" s="4" t="s">
        <v>1168</v>
      </c>
      <c r="F390" s="1">
        <v>439</v>
      </c>
      <c r="G390" s="13">
        <f>VLOOKUP(B390,'[1]高三下(高考)'!$B:$L,10,0)</f>
        <v>94</v>
      </c>
      <c r="H390" s="12" t="str">
        <f>VLOOKUP(B390,'[1]高三下(高考)'!$B:$L,11,0)</f>
        <v>朱恩凡</v>
      </c>
      <c r="I390" s="15">
        <f t="shared" si="79"/>
        <v>100</v>
      </c>
      <c r="J390" s="11">
        <f t="shared" si="80"/>
        <v>52</v>
      </c>
      <c r="K390" s="11">
        <f>VLOOKUP(B390,[1]高三上!$B:$L,10,0)</f>
        <v>67</v>
      </c>
      <c r="L390" s="11" t="str">
        <f>VLOOKUP(B390,[1]高三上!$B:$L,11,0)</f>
        <v>朱恩凡</v>
      </c>
      <c r="M390" s="11">
        <f t="shared" si="87"/>
        <v>94.346289752650179</v>
      </c>
      <c r="N390" s="11">
        <f t="shared" si="81"/>
        <v>52</v>
      </c>
      <c r="O390" s="11">
        <f>VLOOKUP(B390,[1]高二下!$B:$L,10,0)</f>
        <v>85</v>
      </c>
      <c r="P390" s="11" t="str">
        <f>VLOOKUP(B390,[1]高二下!$B:$L,11,0)</f>
        <v>朱恩凡</v>
      </c>
      <c r="Q390" s="11">
        <f t="shared" si="88"/>
        <v>101.06007067137809</v>
      </c>
      <c r="R390" s="11">
        <f t="shared" si="82"/>
        <v>36</v>
      </c>
      <c r="S390" s="11">
        <f>VLOOKUP(B390,[1]高二上!$B:$L,10,0)</f>
        <v>86</v>
      </c>
      <c r="T390" s="11" t="str">
        <f>VLOOKUP(B390,[1]高二上!$B:$L,11,0)</f>
        <v>朱恩凡</v>
      </c>
      <c r="U390" s="11">
        <f t="shared" si="89"/>
        <v>126.85512367491167</v>
      </c>
      <c r="V390" s="11">
        <f t="shared" si="83"/>
        <v>39</v>
      </c>
      <c r="W390" s="11">
        <f>VLOOKUP(B390,[1]高一下!$B:$L,10,0)</f>
        <v>62.5</v>
      </c>
      <c r="X390" s="11" t="str">
        <f>VLOOKUP(B390,[1]高一下!$B:$L,11,0)</f>
        <v>朱恩凡</v>
      </c>
      <c r="Y390" s="11">
        <f t="shared" si="90"/>
        <v>77.385159010600702</v>
      </c>
      <c r="Z390" s="11">
        <f t="shared" si="84"/>
        <v>115</v>
      </c>
      <c r="AA390" s="11">
        <f>VLOOKUP(B390,[1]高一上!$B:$K,9,0)</f>
        <v>68</v>
      </c>
      <c r="AB390" s="11" t="str">
        <f>VLOOKUP(B390,[1]高一上!$B:$K,10,0)</f>
        <v>张福琴</v>
      </c>
      <c r="AC390" s="11">
        <f t="shared" si="78"/>
        <v>93.639575971731446</v>
      </c>
      <c r="AD390" s="11">
        <f t="shared" si="85"/>
        <v>51</v>
      </c>
      <c r="AE390" s="11">
        <f>VLOOKUP(B390,[1]中考!$B:$I,8,0)</f>
        <v>109</v>
      </c>
      <c r="AF390" s="11">
        <f t="shared" si="86"/>
        <v>97</v>
      </c>
    </row>
    <row r="391" spans="1:32" x14ac:dyDescent="0.2">
      <c r="A391" s="2" t="s">
        <v>1169</v>
      </c>
      <c r="B391" s="2" t="s">
        <v>1170</v>
      </c>
      <c r="C391" s="1">
        <v>9</v>
      </c>
      <c r="D391" s="3" t="s">
        <v>1070</v>
      </c>
      <c r="E391" s="4" t="s">
        <v>1171</v>
      </c>
      <c r="F391" s="1">
        <v>428</v>
      </c>
      <c r="G391" s="13">
        <f>VLOOKUP(B391,'[1]高三下(高考)'!$B:$L,10,0)</f>
        <v>73</v>
      </c>
      <c r="H391" s="12" t="str">
        <f>VLOOKUP(B391,'[1]高三下(高考)'!$B:$L,11,0)</f>
        <v>朱恩凡</v>
      </c>
      <c r="I391" s="15">
        <f t="shared" si="79"/>
        <v>81.978798586572438</v>
      </c>
      <c r="J391" s="11">
        <f t="shared" si="80"/>
        <v>129</v>
      </c>
      <c r="K391" s="11">
        <f>VLOOKUP(B391,[1]高三上!$B:$L,10,0)</f>
        <v>59</v>
      </c>
      <c r="L391" s="11" t="str">
        <f>VLOOKUP(B391,[1]高三上!$B:$L,11,0)</f>
        <v>朱恩凡</v>
      </c>
      <c r="M391" s="11">
        <f t="shared" si="87"/>
        <v>101.06007067137809</v>
      </c>
      <c r="N391" s="11">
        <f t="shared" si="81"/>
        <v>78</v>
      </c>
      <c r="O391" s="11">
        <f>VLOOKUP(B391,[1]高二下!$B:$L,10,0)</f>
        <v>71</v>
      </c>
      <c r="P391" s="11" t="str">
        <f>VLOOKUP(B391,[1]高二下!$B:$L,11,0)</f>
        <v>朱恩凡</v>
      </c>
      <c r="Q391" s="11">
        <f t="shared" si="88"/>
        <v>115.90106007067138</v>
      </c>
      <c r="R391" s="11">
        <f t="shared" si="82"/>
        <v>81</v>
      </c>
      <c r="S391" s="11">
        <f>VLOOKUP(B391,[1]高二上!$B:$L,10,0)</f>
        <v>62.5</v>
      </c>
      <c r="T391" s="11" t="str">
        <f>VLOOKUP(B391,[1]高二上!$B:$L,11,0)</f>
        <v>朱恩凡</v>
      </c>
      <c r="U391" s="11">
        <f t="shared" si="89"/>
        <v>103.18021201413427</v>
      </c>
      <c r="V391" s="11">
        <f t="shared" si="83"/>
        <v>126</v>
      </c>
      <c r="W391" s="11">
        <f>VLOOKUP(B391,[1]高一下!$B:$L,10,0)</f>
        <v>59</v>
      </c>
      <c r="X391" s="11" t="str">
        <f>VLOOKUP(B391,[1]高一下!$B:$L,11,0)</f>
        <v>朱恩凡</v>
      </c>
      <c r="Y391" s="11">
        <f t="shared" si="90"/>
        <v>90.10600706713781</v>
      </c>
      <c r="Z391" s="11">
        <f t="shared" si="84"/>
        <v>135</v>
      </c>
      <c r="AA391" s="11">
        <f>VLOOKUP(B391,[1]高一上!$B:$K,9,0)</f>
        <v>55.5</v>
      </c>
      <c r="AB391" s="11" t="str">
        <f>VLOOKUP(B391,[1]高一上!$B:$K,10,0)</f>
        <v>张福琴</v>
      </c>
      <c r="AC391" s="11">
        <f t="shared" si="78"/>
        <v>81.625441696113072</v>
      </c>
      <c r="AD391" s="11">
        <f t="shared" si="85"/>
        <v>107</v>
      </c>
      <c r="AE391" s="11">
        <f>VLOOKUP(B391,[1]中考!$B:$I,8,0)</f>
        <v>111</v>
      </c>
      <c r="AF391" s="11">
        <f t="shared" si="86"/>
        <v>83</v>
      </c>
    </row>
    <row r="392" spans="1:32" x14ac:dyDescent="0.2">
      <c r="A392" s="2" t="s">
        <v>1172</v>
      </c>
      <c r="B392" s="2" t="s">
        <v>1173</v>
      </c>
      <c r="C392" s="1">
        <v>9</v>
      </c>
      <c r="D392" s="3" t="s">
        <v>1070</v>
      </c>
      <c r="E392" s="4" t="s">
        <v>1174</v>
      </c>
      <c r="F392" s="1">
        <v>426</v>
      </c>
      <c r="G392" s="13">
        <f>VLOOKUP(B392,'[1]高三下(高考)'!$B:$L,10,0)</f>
        <v>57</v>
      </c>
      <c r="H392" s="12" t="str">
        <f>VLOOKUP(B392,'[1]高三下(高考)'!$B:$L,11,0)</f>
        <v>朱恩凡</v>
      </c>
      <c r="I392" s="15">
        <f t="shared" si="79"/>
        <v>106.00706713780919</v>
      </c>
      <c r="J392" s="11">
        <f t="shared" si="80"/>
        <v>183</v>
      </c>
      <c r="K392" s="11">
        <f>VLOOKUP(B392,[1]高三上!$B:$L,10,0)</f>
        <v>30.5</v>
      </c>
      <c r="L392" s="11" t="str">
        <f>VLOOKUP(B392,[1]高三上!$B:$L,11,0)</f>
        <v>朱恩凡</v>
      </c>
      <c r="M392" s="11">
        <f t="shared" si="87"/>
        <v>92.932862190812727</v>
      </c>
      <c r="N392" s="11">
        <f t="shared" si="81"/>
        <v>200</v>
      </c>
      <c r="O392" s="11">
        <f>VLOOKUP(B392,[1]高二下!$B:$L,10,0)</f>
        <v>44</v>
      </c>
      <c r="P392" s="11" t="str">
        <f>VLOOKUP(B392,[1]高二下!$B:$L,11,0)</f>
        <v>朱恩凡</v>
      </c>
      <c r="Q392" s="11">
        <f t="shared" si="88"/>
        <v>95.053003533568898</v>
      </c>
      <c r="R392" s="11">
        <f t="shared" si="82"/>
        <v>180</v>
      </c>
      <c r="S392" s="11">
        <f>VLOOKUP(B392,[1]高二上!$B:$L,10,0)</f>
        <v>56</v>
      </c>
      <c r="T392" s="11" t="str">
        <f>VLOOKUP(B392,[1]高二上!$B:$L,11,0)</f>
        <v>朱恩凡</v>
      </c>
      <c r="U392" s="11">
        <f t="shared" si="89"/>
        <v>99.293286219081267</v>
      </c>
      <c r="V392" s="11">
        <f t="shared" si="83"/>
        <v>166</v>
      </c>
      <c r="W392" s="11">
        <f>VLOOKUP(B392,[1]高一下!$B:$L,10,0)</f>
        <v>51</v>
      </c>
      <c r="X392" s="11" t="str">
        <f>VLOOKUP(B392,[1]高一下!$B:$L,11,0)</f>
        <v>朱恩凡</v>
      </c>
      <c r="Y392" s="11">
        <f t="shared" si="90"/>
        <v>69.611307420494697</v>
      </c>
      <c r="Z392" s="11">
        <f t="shared" si="84"/>
        <v>164</v>
      </c>
      <c r="AA392" s="11">
        <f>VLOOKUP(B392,[1]高一上!$B:$K,9,0)</f>
        <v>61</v>
      </c>
      <c r="AB392" s="11" t="str">
        <f>VLOOKUP(B392,[1]高一上!$B:$K,10,0)</f>
        <v>张福琴</v>
      </c>
      <c r="AC392" s="11">
        <f t="shared" si="78"/>
        <v>112.72084805653711</v>
      </c>
      <c r="AD392" s="11">
        <f t="shared" si="85"/>
        <v>78</v>
      </c>
      <c r="AE392" s="11">
        <f>VLOOKUP(B392,[1]中考!$B:$I,8,0)</f>
        <v>81</v>
      </c>
      <c r="AF392" s="11">
        <f t="shared" si="86"/>
        <v>200</v>
      </c>
    </row>
    <row r="393" spans="1:32" x14ac:dyDescent="0.2">
      <c r="A393" s="2" t="s">
        <v>1175</v>
      </c>
      <c r="B393" s="2" t="s">
        <v>1176</v>
      </c>
      <c r="C393" s="1">
        <v>9</v>
      </c>
      <c r="D393" s="3" t="s">
        <v>1070</v>
      </c>
      <c r="E393" s="4" t="s">
        <v>1177</v>
      </c>
      <c r="F393" s="1">
        <v>418</v>
      </c>
      <c r="G393" s="13">
        <f>VLOOKUP(B393,'[1]高三下(高考)'!$B:$L,10,0)</f>
        <v>75</v>
      </c>
      <c r="H393" s="12" t="str">
        <f>VLOOKUP(B393,'[1]高三下(高考)'!$B:$L,11,0)</f>
        <v>朱恩凡</v>
      </c>
      <c r="I393" s="15">
        <f t="shared" si="79"/>
        <v>122.96819787985865</v>
      </c>
      <c r="J393" s="11">
        <f t="shared" si="80"/>
        <v>124</v>
      </c>
      <c r="K393" s="11">
        <f>VLOOKUP(B393,[1]高三上!$B:$L,10,0)</f>
        <v>32</v>
      </c>
      <c r="L393" s="11" t="str">
        <f>VLOOKUP(B393,[1]高三上!$B:$L,11,0)</f>
        <v>朱恩凡</v>
      </c>
      <c r="M393" s="11">
        <f t="shared" si="87"/>
        <v>91.166077738515895</v>
      </c>
      <c r="N393" s="11">
        <f t="shared" si="81"/>
        <v>189</v>
      </c>
      <c r="O393" s="11">
        <f>VLOOKUP(B393,[1]高二下!$B:$L,10,0)</f>
        <v>48.5</v>
      </c>
      <c r="P393" s="11" t="str">
        <f>VLOOKUP(B393,[1]高二下!$B:$L,11,0)</f>
        <v>朱恩凡</v>
      </c>
      <c r="Q393" s="11">
        <f t="shared" si="88"/>
        <v>124.02826855123675</v>
      </c>
      <c r="R393" s="11">
        <f t="shared" si="82"/>
        <v>164</v>
      </c>
      <c r="S393" s="11">
        <f>VLOOKUP(B393,[1]高二上!$B:$L,10,0)</f>
        <v>43.5</v>
      </c>
      <c r="T393" s="11" t="str">
        <f>VLOOKUP(B393,[1]高二上!$B:$L,11,0)</f>
        <v>朱恩凡</v>
      </c>
      <c r="U393" s="11">
        <f t="shared" si="89"/>
        <v>64.310954063604242</v>
      </c>
      <c r="V393" s="11">
        <f t="shared" si="83"/>
        <v>232</v>
      </c>
      <c r="W393" s="11">
        <f>VLOOKUP(B393,[1]高一下!$B:$L,10,0)</f>
        <v>59.5</v>
      </c>
      <c r="X393" s="11" t="str">
        <f>VLOOKUP(B393,[1]高一下!$B:$L,11,0)</f>
        <v>朱恩凡</v>
      </c>
      <c r="Y393" s="11">
        <f t="shared" si="90"/>
        <v>78.445229681978802</v>
      </c>
      <c r="Z393" s="11">
        <f t="shared" si="84"/>
        <v>131</v>
      </c>
      <c r="AA393" s="11">
        <f>VLOOKUP(B393,[1]高一上!$B:$K,9,0)</f>
        <v>63.5</v>
      </c>
      <c r="AB393" s="11" t="str">
        <f>VLOOKUP(B393,[1]高一上!$B:$K,10,0)</f>
        <v>陈国萍</v>
      </c>
      <c r="AC393" s="11">
        <f t="shared" si="78"/>
        <v>104.59363957597174</v>
      </c>
      <c r="AD393" s="11">
        <f t="shared" si="85"/>
        <v>70</v>
      </c>
      <c r="AE393" s="11">
        <f>VLOOKUP(B393,[1]中考!$B:$I,8,0)</f>
        <v>98</v>
      </c>
      <c r="AF393" s="11">
        <f t="shared" si="86"/>
        <v>144</v>
      </c>
    </row>
    <row r="394" spans="1:32" x14ac:dyDescent="0.2">
      <c r="A394" s="2" t="s">
        <v>1178</v>
      </c>
      <c r="B394" s="2" t="s">
        <v>1179</v>
      </c>
      <c r="C394" s="1">
        <v>9</v>
      </c>
      <c r="D394" s="3" t="s">
        <v>1070</v>
      </c>
      <c r="E394" s="4" t="s">
        <v>1180</v>
      </c>
      <c r="F394" s="1">
        <v>400</v>
      </c>
      <c r="G394" s="13">
        <f>VLOOKUP(B394,'[1]高三下(高考)'!$B:$L,10,0)</f>
        <v>39</v>
      </c>
      <c r="H394" s="12" t="str">
        <f>VLOOKUP(B394,'[1]高三下(高考)'!$B:$L,11,0)</f>
        <v>朱恩凡</v>
      </c>
      <c r="I394" s="15">
        <f t="shared" si="79"/>
        <v>94.346289752650179</v>
      </c>
      <c r="J394" s="11">
        <f t="shared" si="80"/>
        <v>245</v>
      </c>
      <c r="K394" s="11">
        <f>VLOOKUP(B394,[1]高三上!$B:$L,10,0)</f>
        <v>25</v>
      </c>
      <c r="L394" s="11" t="str">
        <f>VLOOKUP(B394,[1]高三上!$B:$L,11,0)</f>
        <v>朱恩凡</v>
      </c>
      <c r="M394" s="11">
        <f t="shared" si="87"/>
        <v>109.54063604240282</v>
      </c>
      <c r="N394" s="11">
        <f t="shared" si="81"/>
        <v>229</v>
      </c>
      <c r="O394" s="11">
        <f>VLOOKUP(B394,[1]高二下!$B:$L,10,0)</f>
        <v>25</v>
      </c>
      <c r="P394" s="11" t="str">
        <f>VLOOKUP(B394,[1]高二下!$B:$L,11,0)</f>
        <v>朱恩凡</v>
      </c>
      <c r="Q394" s="11">
        <f t="shared" si="88"/>
        <v>92.226148409893995</v>
      </c>
      <c r="R394" s="11">
        <f t="shared" si="82"/>
        <v>256</v>
      </c>
      <c r="S394" s="11">
        <f>VLOOKUP(B394,[1]高二上!$B:$L,10,0)</f>
        <v>43</v>
      </c>
      <c r="T394" s="11" t="str">
        <f>VLOOKUP(B394,[1]高二上!$B:$L,11,0)</f>
        <v>朱恩凡</v>
      </c>
      <c r="U394" s="11">
        <f t="shared" si="89"/>
        <v>103.886925795053</v>
      </c>
      <c r="V394" s="11">
        <f t="shared" si="83"/>
        <v>234</v>
      </c>
      <c r="W394" s="11">
        <f>VLOOKUP(B394,[1]高一下!$B:$L,10,0)</f>
        <v>32.5</v>
      </c>
      <c r="X394" s="11" t="str">
        <f>VLOOKUP(B394,[1]高一下!$B:$L,11,0)</f>
        <v>朱恩凡</v>
      </c>
      <c r="Y394" s="11">
        <f t="shared" si="90"/>
        <v>106.36042402826855</v>
      </c>
      <c r="Z394" s="11">
        <f t="shared" si="84"/>
        <v>245</v>
      </c>
      <c r="AA394" s="11">
        <f>VLOOKUP(B394,[1]高一上!$B:$K,9,0)</f>
        <v>28</v>
      </c>
      <c r="AB394" s="11" t="str">
        <f>VLOOKUP(B394,[1]高一上!$B:$K,10,0)</f>
        <v>陈国萍</v>
      </c>
      <c r="AC394" s="11">
        <f t="shared" si="78"/>
        <v>91.166077738515895</v>
      </c>
      <c r="AD394" s="11">
        <f t="shared" si="85"/>
        <v>263</v>
      </c>
      <c r="AE394" s="11">
        <f>VLOOKUP(B394,[1]中考!$B:$I,8,0)</f>
        <v>76</v>
      </c>
      <c r="AF394" s="11">
        <f t="shared" si="86"/>
        <v>220</v>
      </c>
    </row>
    <row r="395" spans="1:32" x14ac:dyDescent="0.2">
      <c r="A395" s="2" t="s">
        <v>1181</v>
      </c>
      <c r="B395" s="2" t="s">
        <v>1182</v>
      </c>
      <c r="C395" s="1">
        <v>9</v>
      </c>
      <c r="D395" s="3" t="s">
        <v>1070</v>
      </c>
      <c r="E395" s="4" t="s">
        <v>1183</v>
      </c>
      <c r="F395" s="1">
        <v>391</v>
      </c>
      <c r="G395" s="13">
        <f>VLOOKUP(B395,'[1]高三下(高考)'!$B:$L,10,0)</f>
        <v>68</v>
      </c>
      <c r="H395" s="12" t="str">
        <f>VLOOKUP(B395,'[1]高三下(高考)'!$B:$L,11,0)</f>
        <v>朱恩凡</v>
      </c>
      <c r="I395" s="15">
        <f t="shared" si="79"/>
        <v>95.053003533568898</v>
      </c>
      <c r="J395" s="11">
        <f t="shared" si="80"/>
        <v>147</v>
      </c>
      <c r="K395" s="11">
        <f>VLOOKUP(B395,[1]高三上!$B:$L,10,0)</f>
        <v>45</v>
      </c>
      <c r="L395" s="11" t="str">
        <f>VLOOKUP(B395,[1]高三上!$B:$L,11,0)</f>
        <v>朱恩凡</v>
      </c>
      <c r="M395" s="11">
        <f t="shared" si="87"/>
        <v>74.558303886925799</v>
      </c>
      <c r="N395" s="11">
        <f t="shared" si="81"/>
        <v>133</v>
      </c>
      <c r="O395" s="11">
        <f>VLOOKUP(B395,[1]高二下!$B:$L,10,0)</f>
        <v>74.5</v>
      </c>
      <c r="P395" s="11" t="str">
        <f>VLOOKUP(B395,[1]高二下!$B:$L,11,0)</f>
        <v>朱恩凡</v>
      </c>
      <c r="Q395" s="11">
        <f t="shared" si="88"/>
        <v>102.82685512367492</v>
      </c>
      <c r="R395" s="11">
        <f t="shared" si="82"/>
        <v>61</v>
      </c>
      <c r="S395" s="11">
        <f>VLOOKUP(B395,[1]高二上!$B:$L,10,0)</f>
        <v>74.5</v>
      </c>
      <c r="T395" s="11" t="str">
        <f>VLOOKUP(B395,[1]高二上!$B:$L,11,0)</f>
        <v>朱恩凡</v>
      </c>
      <c r="U395" s="11">
        <f t="shared" si="89"/>
        <v>85.512367491166074</v>
      </c>
      <c r="V395" s="11">
        <f t="shared" si="83"/>
        <v>69</v>
      </c>
      <c r="W395" s="11">
        <f>VLOOKUP(B395,[1]高一下!$B:$L,10,0)</f>
        <v>89.5</v>
      </c>
      <c r="X395" s="11" t="str">
        <f>VLOOKUP(B395,[1]高一下!$B:$L,11,0)</f>
        <v>朱恩凡</v>
      </c>
      <c r="Y395" s="11">
        <f t="shared" si="90"/>
        <v>121.5547703180212</v>
      </c>
      <c r="Z395" s="11">
        <f t="shared" si="84"/>
        <v>28</v>
      </c>
      <c r="AA395" s="11">
        <f>VLOOKUP(B395,[1]高一上!$B:$K,9,0)</f>
        <v>59.5</v>
      </c>
      <c r="AB395" s="11" t="str">
        <f>VLOOKUP(B395,[1]高一上!$B:$K,10,0)</f>
        <v>李永会</v>
      </c>
      <c r="AC395" s="11">
        <f t="shared" si="78"/>
        <v>113.07420494699647</v>
      </c>
      <c r="AD395" s="11">
        <f t="shared" si="85"/>
        <v>89</v>
      </c>
      <c r="AE395" s="11">
        <f>VLOOKUP(B395,[1]中考!$B:$I,8,0)</f>
        <v>116</v>
      </c>
      <c r="AF395" s="11">
        <f t="shared" si="86"/>
        <v>65</v>
      </c>
    </row>
    <row r="396" spans="1:32" x14ac:dyDescent="0.2">
      <c r="A396" s="2" t="s">
        <v>1184</v>
      </c>
      <c r="B396" s="2" t="s">
        <v>1185</v>
      </c>
      <c r="C396" s="1">
        <v>9</v>
      </c>
      <c r="D396" s="3" t="s">
        <v>1070</v>
      </c>
      <c r="E396" s="4" t="s">
        <v>1186</v>
      </c>
      <c r="F396" s="1">
        <v>385</v>
      </c>
      <c r="G396" s="13">
        <f>VLOOKUP(B396,'[1]高三下(高考)'!$B:$L,10,0)</f>
        <v>48</v>
      </c>
      <c r="H396" s="12" t="str">
        <f>VLOOKUP(B396,'[1]高三下(高考)'!$B:$L,11,0)</f>
        <v>朱恩凡</v>
      </c>
      <c r="I396" s="15">
        <f t="shared" si="79"/>
        <v>62.544169611307424</v>
      </c>
      <c r="J396" s="11">
        <f t="shared" si="80"/>
        <v>216</v>
      </c>
      <c r="K396" s="11">
        <f>VLOOKUP(B396,[1]高三上!$B:$L,10,0)</f>
        <v>49.5</v>
      </c>
      <c r="L396" s="11" t="str">
        <f>VLOOKUP(B396,[1]高三上!$B:$L,11,0)</f>
        <v>朱恩凡</v>
      </c>
      <c r="M396" s="11">
        <f t="shared" si="87"/>
        <v>136.04240282685512</v>
      </c>
      <c r="N396" s="11">
        <f t="shared" si="81"/>
        <v>110</v>
      </c>
      <c r="O396" s="11">
        <f>VLOOKUP(B396,[1]高二下!$B:$L,10,0)</f>
        <v>36</v>
      </c>
      <c r="P396" s="11" t="str">
        <f>VLOOKUP(B396,[1]高二下!$B:$L,11,0)</f>
        <v>朱恩凡</v>
      </c>
      <c r="Q396" s="11">
        <f t="shared" si="88"/>
        <v>76.678445229681984</v>
      </c>
      <c r="R396" s="11">
        <f t="shared" si="82"/>
        <v>212</v>
      </c>
      <c r="S396" s="11">
        <f>VLOOKUP(B396,[1]高二上!$B:$L,10,0)</f>
        <v>59</v>
      </c>
      <c r="T396" s="11" t="str">
        <f>VLOOKUP(B396,[1]高二上!$B:$L,11,0)</f>
        <v>朱恩凡</v>
      </c>
      <c r="U396" s="11">
        <f t="shared" si="89"/>
        <v>108.48056537102474</v>
      </c>
      <c r="V396" s="11">
        <f t="shared" si="83"/>
        <v>146</v>
      </c>
      <c r="W396" s="11">
        <f>VLOOKUP(B396,[1]高一下!$B:$L,10,0)</f>
        <v>49.5</v>
      </c>
      <c r="X396" s="11" t="str">
        <f>VLOOKUP(B396,[1]高一下!$B:$L,11,0)</f>
        <v>朱恩凡</v>
      </c>
      <c r="Y396" s="11">
        <f t="shared" si="90"/>
        <v>72.438162544169614</v>
      </c>
      <c r="Z396" s="11">
        <f t="shared" si="84"/>
        <v>170</v>
      </c>
      <c r="AA396" s="11">
        <f>VLOOKUP(B396,[1]高一上!$B:$K,9,0)</f>
        <v>59</v>
      </c>
      <c r="AB396" s="11" t="str">
        <f>VLOOKUP(B396,[1]高一上!$B:$K,10,0)</f>
        <v>李永会</v>
      </c>
      <c r="AC396" s="11">
        <f t="shared" si="78"/>
        <v>94.346289752650179</v>
      </c>
      <c r="AD396" s="11">
        <f t="shared" si="85"/>
        <v>92</v>
      </c>
      <c r="AE396" s="11">
        <f>VLOOKUP(B396,[1]中考!$B:$I,8,0)</f>
        <v>93</v>
      </c>
      <c r="AF396" s="11">
        <f t="shared" si="86"/>
        <v>154</v>
      </c>
    </row>
    <row r="397" spans="1:32" x14ac:dyDescent="0.2">
      <c r="A397" s="2" t="s">
        <v>1187</v>
      </c>
      <c r="B397" s="2" t="s">
        <v>1188</v>
      </c>
      <c r="C397" s="1">
        <v>10</v>
      </c>
      <c r="D397" s="3" t="s">
        <v>1070</v>
      </c>
      <c r="E397" s="4" t="s">
        <v>1189</v>
      </c>
      <c r="F397" s="1">
        <v>496</v>
      </c>
      <c r="G397" s="13">
        <f>VLOOKUP(B397,'[1]高三下(高考)'!$B:$L,10,0)</f>
        <v>112</v>
      </c>
      <c r="H397" s="12" t="str">
        <f>VLOOKUP(B397,'[1]高三下(高考)'!$B:$L,11,0)</f>
        <v>陈国萍</v>
      </c>
      <c r="I397" s="15">
        <f t="shared" si="79"/>
        <v>97.173144876325082</v>
      </c>
      <c r="J397" s="11">
        <f t="shared" si="80"/>
        <v>9</v>
      </c>
      <c r="K397" s="11">
        <f>VLOOKUP(B397,[1]高三上!$B:$L,10,0)</f>
        <v>107</v>
      </c>
      <c r="L397" s="11" t="str">
        <f>VLOOKUP(B397,[1]高三上!$B:$L,11,0)</f>
        <v>陈国萍</v>
      </c>
      <c r="M397" s="11">
        <f t="shared" si="87"/>
        <v>103.53356890459364</v>
      </c>
      <c r="N397" s="11">
        <f t="shared" si="81"/>
        <v>1</v>
      </c>
      <c r="O397" s="11">
        <f>VLOOKUP(B397,[1]高二下!$B:$L,10,0)</f>
        <v>101</v>
      </c>
      <c r="P397" s="11" t="str">
        <f>VLOOKUP(B397,[1]高二下!$B:$L,11,0)</f>
        <v>陈国萍</v>
      </c>
      <c r="Q397" s="11">
        <f t="shared" si="88"/>
        <v>96.466431095406364</v>
      </c>
      <c r="R397" s="11">
        <f t="shared" si="82"/>
        <v>11</v>
      </c>
      <c r="S397" s="11">
        <f>VLOOKUP(B397,[1]高二上!$B:$L,10,0)</f>
        <v>120.5</v>
      </c>
      <c r="T397" s="11" t="str">
        <f>VLOOKUP(B397,[1]高二上!$B:$L,11,0)</f>
        <v>陈国萍</v>
      </c>
      <c r="U397" s="11">
        <f t="shared" si="89"/>
        <v>102.12014134275618</v>
      </c>
      <c r="V397" s="11">
        <f t="shared" si="83"/>
        <v>1</v>
      </c>
      <c r="W397" s="11">
        <f>VLOOKUP(B397,[1]高一下!$B:$L,10,0)</f>
        <v>108.5</v>
      </c>
      <c r="X397" s="11" t="str">
        <f>VLOOKUP(B397,[1]高一下!$B:$L,11,0)</f>
        <v>陈国萍</v>
      </c>
      <c r="Y397" s="11">
        <f t="shared" si="90"/>
        <v>98.233215547703182</v>
      </c>
      <c r="Z397" s="11">
        <f t="shared" si="84"/>
        <v>7</v>
      </c>
      <c r="AA397" s="11">
        <f>VLOOKUP(B397,[1]高一上!$B:$K,9,0)</f>
        <v>104</v>
      </c>
      <c r="AB397" s="11" t="str">
        <f>VLOOKUP(B397,[1]高一上!$B:$K,10,0)</f>
        <v>朱恩凡</v>
      </c>
      <c r="AC397" s="11">
        <f t="shared" si="78"/>
        <v>97.879858657243815</v>
      </c>
      <c r="AD397" s="11">
        <f t="shared" si="85"/>
        <v>2</v>
      </c>
      <c r="AE397" s="11">
        <f>VLOOKUP(B397,[1]中考!$B:$I,8,0)</f>
        <v>146</v>
      </c>
      <c r="AF397" s="11">
        <f t="shared" si="86"/>
        <v>1</v>
      </c>
    </row>
    <row r="398" spans="1:32" x14ac:dyDescent="0.2">
      <c r="A398" s="2" t="s">
        <v>1191</v>
      </c>
      <c r="B398" s="2" t="s">
        <v>1192</v>
      </c>
      <c r="C398" s="1">
        <v>10</v>
      </c>
      <c r="D398" s="3" t="s">
        <v>1070</v>
      </c>
      <c r="E398" s="4" t="s">
        <v>1193</v>
      </c>
      <c r="F398" s="1">
        <v>491</v>
      </c>
      <c r="G398" s="13">
        <f>VLOOKUP(B398,'[1]高三下(高考)'!$B:$L,10,0)</f>
        <v>63</v>
      </c>
      <c r="H398" s="12" t="str">
        <f>VLOOKUP(B398,'[1]高三下(高考)'!$B:$L,11,0)</f>
        <v>陈国萍</v>
      </c>
      <c r="I398" s="15">
        <f t="shared" si="79"/>
        <v>100</v>
      </c>
      <c r="J398" s="11">
        <f t="shared" si="80"/>
        <v>161</v>
      </c>
      <c r="K398" s="11">
        <f>VLOOKUP(B398,[1]高三上!$B:$L,10,0)</f>
        <v>38.5</v>
      </c>
      <c r="L398" s="11" t="str">
        <f>VLOOKUP(B398,[1]高三上!$B:$L,11,0)</f>
        <v>陈国萍</v>
      </c>
      <c r="M398" s="11">
        <f t="shared" si="87"/>
        <v>112.72084805653711</v>
      </c>
      <c r="N398" s="11">
        <f t="shared" si="81"/>
        <v>161</v>
      </c>
      <c r="O398" s="11">
        <f>VLOOKUP(B398,[1]高二下!$B:$L,10,0)</f>
        <v>40</v>
      </c>
      <c r="P398" s="11" t="str">
        <f>VLOOKUP(B398,[1]高二下!$B:$L,11,0)</f>
        <v>陈国萍</v>
      </c>
      <c r="Q398" s="11">
        <f t="shared" si="88"/>
        <v>96.466431095406364</v>
      </c>
      <c r="R398" s="11">
        <f t="shared" si="82"/>
        <v>197</v>
      </c>
      <c r="S398" s="11">
        <f>VLOOKUP(B398,[1]高二上!$B:$L,10,0)</f>
        <v>52</v>
      </c>
      <c r="T398" s="11" t="str">
        <f>VLOOKUP(B398,[1]高二上!$B:$L,11,0)</f>
        <v>陈国萍</v>
      </c>
      <c r="U398" s="11">
        <f t="shared" si="89"/>
        <v>73.144876325088333</v>
      </c>
      <c r="V398" s="11">
        <f t="shared" si="83"/>
        <v>187</v>
      </c>
      <c r="W398" s="11">
        <f>VLOOKUP(B398,[1]高一下!$B:$L,10,0)</f>
        <v>63.5</v>
      </c>
      <c r="X398" s="11" t="str">
        <f>VLOOKUP(B398,[1]高一下!$B:$L,11,0)</f>
        <v>陈国萍</v>
      </c>
      <c r="Y398" s="11">
        <f t="shared" si="90"/>
        <v>131.09540636042402</v>
      </c>
      <c r="Z398" s="11">
        <f t="shared" si="84"/>
        <v>111</v>
      </c>
      <c r="AA398" s="11">
        <f>VLOOKUP(B398,[1]高一上!$B:$K,9,0)</f>
        <v>42.5</v>
      </c>
      <c r="AB398" s="11" t="str">
        <f>VLOOKUP(B398,[1]高一上!$B:$K,10,0)</f>
        <v>浦恩玲</v>
      </c>
      <c r="AC398" s="11">
        <f t="shared" si="78"/>
        <v>96.81978798586573</v>
      </c>
      <c r="AD398" s="11">
        <f t="shared" si="85"/>
        <v>199</v>
      </c>
      <c r="AE398" s="11">
        <f>VLOOKUP(B398,[1]中考!$B:$I,8,0)</f>
        <v>108</v>
      </c>
      <c r="AF398" s="11">
        <f t="shared" si="86"/>
        <v>102</v>
      </c>
    </row>
    <row r="399" spans="1:32" x14ac:dyDescent="0.2">
      <c r="A399" s="2" t="s">
        <v>1194</v>
      </c>
      <c r="B399" s="2" t="s">
        <v>1195</v>
      </c>
      <c r="C399" s="1">
        <v>10</v>
      </c>
      <c r="D399" s="3" t="s">
        <v>1070</v>
      </c>
      <c r="E399" s="4" t="s">
        <v>1196</v>
      </c>
      <c r="F399" s="1">
        <v>482</v>
      </c>
      <c r="G399" s="13">
        <f>VLOOKUP(B399,'[1]高三下(高考)'!$B:$L,10,0)</f>
        <v>90</v>
      </c>
      <c r="H399" s="12" t="str">
        <f>VLOOKUP(B399,'[1]高三下(高考)'!$B:$L,11,0)</f>
        <v>陈国萍</v>
      </c>
      <c r="I399" s="15">
        <f t="shared" si="79"/>
        <v>118.02120141342756</v>
      </c>
      <c r="J399" s="11">
        <f t="shared" si="80"/>
        <v>71</v>
      </c>
      <c r="K399" s="11">
        <f>VLOOKUP(B399,[1]高三上!$B:$L,10,0)</f>
        <v>46.5</v>
      </c>
      <c r="L399" s="11" t="str">
        <f>VLOOKUP(B399,[1]高三上!$B:$L,11,0)</f>
        <v>陈国萍</v>
      </c>
      <c r="M399" s="11">
        <f t="shared" si="87"/>
        <v>121.20141342756185</v>
      </c>
      <c r="N399" s="11">
        <f t="shared" si="81"/>
        <v>122</v>
      </c>
      <c r="O399" s="11">
        <f>VLOOKUP(B399,[1]高二下!$B:$L,10,0)</f>
        <v>43.5</v>
      </c>
      <c r="P399" s="11" t="str">
        <f>VLOOKUP(B399,[1]高二下!$B:$L,11,0)</f>
        <v>陈国萍</v>
      </c>
      <c r="Q399" s="11">
        <f t="shared" si="88"/>
        <v>83.745583038869256</v>
      </c>
      <c r="R399" s="11">
        <f t="shared" si="82"/>
        <v>182</v>
      </c>
      <c r="S399" s="11">
        <f>VLOOKUP(B399,[1]高二上!$B:$L,10,0)</f>
        <v>61</v>
      </c>
      <c r="T399" s="11" t="str">
        <f>VLOOKUP(B399,[1]高二上!$B:$L,11,0)</f>
        <v>陈国萍</v>
      </c>
      <c r="U399" s="11">
        <f t="shared" si="89"/>
        <v>111.30742049469964</v>
      </c>
      <c r="V399" s="11">
        <f t="shared" si="83"/>
        <v>136</v>
      </c>
      <c r="W399" s="11">
        <f>VLOOKUP(B399,[1]高一下!$B:$L,10,0)</f>
        <v>50</v>
      </c>
      <c r="X399" s="11" t="str">
        <f>VLOOKUP(B399,[1]高一下!$B:$L,11,0)</f>
        <v>陈国萍</v>
      </c>
      <c r="Y399" s="11">
        <f t="shared" si="90"/>
        <v>104.24028268551237</v>
      </c>
      <c r="Z399" s="11">
        <f t="shared" si="84"/>
        <v>168</v>
      </c>
      <c r="AA399" s="11">
        <f>VLOOKUP(B399,[1]高一上!$B:$K,9,0)</f>
        <v>46</v>
      </c>
      <c r="AB399" s="11" t="str">
        <f>VLOOKUP(B399,[1]高一上!$B:$K,10,0)</f>
        <v>陈国萍</v>
      </c>
      <c r="AC399" s="11">
        <f t="shared" si="78"/>
        <v>81.978798586572438</v>
      </c>
      <c r="AD399" s="11">
        <f t="shared" si="85"/>
        <v>180</v>
      </c>
      <c r="AE399" s="11">
        <f>VLOOKUP(B399,[1]中考!$B:$I,8,0)</f>
        <v>106</v>
      </c>
      <c r="AF399" s="11">
        <f t="shared" si="86"/>
        <v>117</v>
      </c>
    </row>
    <row r="400" spans="1:32" x14ac:dyDescent="0.2">
      <c r="A400" s="2" t="s">
        <v>1197</v>
      </c>
      <c r="B400" s="2" t="s">
        <v>1198</v>
      </c>
      <c r="C400" s="1">
        <v>10</v>
      </c>
      <c r="D400" s="3" t="s">
        <v>1070</v>
      </c>
      <c r="E400" s="4" t="s">
        <v>1199</v>
      </c>
      <c r="F400" s="1">
        <v>471</v>
      </c>
      <c r="G400" s="13">
        <f>VLOOKUP(B400,'[1]高三下(高考)'!$B:$L,10,0)</f>
        <v>48</v>
      </c>
      <c r="H400" s="12" t="str">
        <f>VLOOKUP(B400,'[1]高三下(高考)'!$B:$L,11,0)</f>
        <v>陈国萍</v>
      </c>
      <c r="I400" s="15">
        <f t="shared" si="79"/>
        <v>90.459363957597176</v>
      </c>
      <c r="J400" s="11">
        <f t="shared" si="80"/>
        <v>216</v>
      </c>
      <c r="K400" s="11">
        <f>VLOOKUP(B400,[1]高三上!$B:$L,10,0)</f>
        <v>32</v>
      </c>
      <c r="L400" s="11" t="str">
        <f>VLOOKUP(B400,[1]高三上!$B:$L,11,0)</f>
        <v>陈国萍</v>
      </c>
      <c r="M400" s="11">
        <f t="shared" si="87"/>
        <v>124.02826855123675</v>
      </c>
      <c r="N400" s="11">
        <f t="shared" si="81"/>
        <v>189</v>
      </c>
      <c r="O400" s="11">
        <f>VLOOKUP(B400,[1]高二下!$B:$L,10,0)</f>
        <v>23.5</v>
      </c>
      <c r="P400" s="11" t="str">
        <f>VLOOKUP(B400,[1]高二下!$B:$L,11,0)</f>
        <v>陈国萍</v>
      </c>
      <c r="Q400" s="11">
        <f t="shared" si="88"/>
        <v>96.466431095406364</v>
      </c>
      <c r="R400" s="11">
        <f t="shared" si="82"/>
        <v>257</v>
      </c>
      <c r="S400" s="11">
        <f>VLOOKUP(B400,[1]高二上!$B:$L,10,0)</f>
        <v>40.5</v>
      </c>
      <c r="T400" s="11" t="str">
        <f>VLOOKUP(B400,[1]高二上!$B:$L,11,0)</f>
        <v>陈国萍</v>
      </c>
      <c r="U400" s="11">
        <f t="shared" si="89"/>
        <v>106.36042402826855</v>
      </c>
      <c r="V400" s="11">
        <f t="shared" si="83"/>
        <v>247</v>
      </c>
      <c r="W400" s="11">
        <f>VLOOKUP(B400,[1]高一下!$B:$L,10,0)</f>
        <v>26.5</v>
      </c>
      <c r="X400" s="11" t="str">
        <f>VLOOKUP(B400,[1]高一下!$B:$L,11,0)</f>
        <v>陈国萍</v>
      </c>
      <c r="Y400" s="11">
        <f t="shared" si="90"/>
        <v>94.346289752650179</v>
      </c>
      <c r="Z400" s="11">
        <f t="shared" si="84"/>
        <v>265</v>
      </c>
      <c r="AA400" s="11">
        <f>VLOOKUP(B400,[1]高一上!$B:$K,9,0)</f>
        <v>32.5</v>
      </c>
      <c r="AB400" s="11" t="str">
        <f>VLOOKUP(B400,[1]高一上!$B:$K,10,0)</f>
        <v>张福琴</v>
      </c>
      <c r="AC400" s="11">
        <f t="shared" si="78"/>
        <v>101.76678445229682</v>
      </c>
      <c r="AD400" s="11">
        <f t="shared" si="85"/>
        <v>249</v>
      </c>
      <c r="AE400" s="11">
        <f>VLOOKUP(B400,[1]中考!$B:$I,8,0)</f>
        <v>53</v>
      </c>
      <c r="AF400" s="11">
        <f t="shared" si="86"/>
        <v>270</v>
      </c>
    </row>
    <row r="401" spans="1:32" x14ac:dyDescent="0.2">
      <c r="A401" s="2" t="s">
        <v>1200</v>
      </c>
      <c r="B401" s="2" t="s">
        <v>1201</v>
      </c>
      <c r="C401" s="1">
        <v>10</v>
      </c>
      <c r="D401" s="3" t="s">
        <v>1070</v>
      </c>
      <c r="E401" s="4" t="s">
        <v>1202</v>
      </c>
      <c r="F401" s="1">
        <v>469</v>
      </c>
      <c r="G401" s="13">
        <f>VLOOKUP(B401,'[1]高三下(高考)'!$B:$L,10,0)</f>
        <v>66</v>
      </c>
      <c r="H401" s="12" t="str">
        <f>VLOOKUP(B401,'[1]高三下(高考)'!$B:$L,11,0)</f>
        <v>陈国萍</v>
      </c>
      <c r="I401" s="15">
        <f t="shared" si="79"/>
        <v>86.219081272084807</v>
      </c>
      <c r="J401" s="11">
        <f t="shared" si="80"/>
        <v>153</v>
      </c>
      <c r="K401" s="11">
        <f>VLOOKUP(B401,[1]高三上!$B:$L,10,0)</f>
        <v>48.5</v>
      </c>
      <c r="L401" s="11" t="str">
        <f>VLOOKUP(B401,[1]高三上!$B:$L,11,0)</f>
        <v>陈国萍</v>
      </c>
      <c r="M401" s="11">
        <f t="shared" si="87"/>
        <v>117.6678445229682</v>
      </c>
      <c r="N401" s="11">
        <f t="shared" si="81"/>
        <v>114</v>
      </c>
      <c r="O401" s="11">
        <f>VLOOKUP(B401,[1]高二下!$B:$L,10,0)</f>
        <v>48.5</v>
      </c>
      <c r="P401" s="11" t="str">
        <f>VLOOKUP(B401,[1]高二下!$B:$L,11,0)</f>
        <v>陈国萍</v>
      </c>
      <c r="Q401" s="11">
        <f t="shared" si="88"/>
        <v>121.90812720848056</v>
      </c>
      <c r="R401" s="11">
        <f t="shared" si="82"/>
        <v>164</v>
      </c>
      <c r="S401" s="11">
        <f>VLOOKUP(B401,[1]高二上!$B:$L,10,0)</f>
        <v>44</v>
      </c>
      <c r="T401" s="11" t="str">
        <f>VLOOKUP(B401,[1]高二上!$B:$L,11,0)</f>
        <v>陈国萍</v>
      </c>
      <c r="U401" s="11">
        <f t="shared" si="89"/>
        <v>80.21201413427562</v>
      </c>
      <c r="V401" s="11">
        <f t="shared" si="83"/>
        <v>226</v>
      </c>
      <c r="W401" s="11">
        <f>VLOOKUP(B401,[1]高一下!$B:$L,10,0)</f>
        <v>49.5</v>
      </c>
      <c r="X401" s="11" t="str">
        <f>VLOOKUP(B401,[1]高一下!$B:$L,11,0)</f>
        <v>陈国萍</v>
      </c>
      <c r="Y401" s="11">
        <f t="shared" si="90"/>
        <v>103.53356890459364</v>
      </c>
      <c r="Z401" s="11">
        <f t="shared" si="84"/>
        <v>170</v>
      </c>
      <c r="AA401" s="11">
        <f>VLOOKUP(B401,[1]高一上!$B:$K,9,0)</f>
        <v>46</v>
      </c>
      <c r="AB401" s="11" t="str">
        <f>VLOOKUP(B401,[1]高一上!$B:$K,10,0)</f>
        <v>朱恩凡</v>
      </c>
      <c r="AC401" s="11">
        <f t="shared" si="78"/>
        <v>66.784452296819794</v>
      </c>
      <c r="AD401" s="11">
        <f t="shared" si="85"/>
        <v>180</v>
      </c>
      <c r="AE401" s="11">
        <f>VLOOKUP(B401,[1]中考!$B:$I,8,0)</f>
        <v>113</v>
      </c>
      <c r="AF401" s="11">
        <f t="shared" si="86"/>
        <v>76</v>
      </c>
    </row>
    <row r="402" spans="1:32" x14ac:dyDescent="0.2">
      <c r="A402" s="2" t="s">
        <v>1203</v>
      </c>
      <c r="B402" s="2" t="s">
        <v>1204</v>
      </c>
      <c r="C402" s="1">
        <v>10</v>
      </c>
      <c r="D402" s="3" t="s">
        <v>1070</v>
      </c>
      <c r="E402" s="4" t="s">
        <v>1205</v>
      </c>
      <c r="F402" s="1">
        <v>460</v>
      </c>
      <c r="G402" s="13">
        <f>VLOOKUP(B402,'[1]高三下(高考)'!$B:$L,10,0)</f>
        <v>79</v>
      </c>
      <c r="H402" s="12" t="str">
        <f>VLOOKUP(B402,'[1]高三下(高考)'!$B:$L,11,0)</f>
        <v>陈国萍</v>
      </c>
      <c r="I402" s="15">
        <f t="shared" si="79"/>
        <v>124.38162544169612</v>
      </c>
      <c r="J402" s="11">
        <f t="shared" si="80"/>
        <v>112</v>
      </c>
      <c r="K402" s="11">
        <f>VLOOKUP(B402,[1]高三上!$B:$L,10,0)</f>
        <v>33.5</v>
      </c>
      <c r="L402" s="11" t="str">
        <f>VLOOKUP(B402,[1]高三上!$B:$L,11,0)</f>
        <v>陈国萍</v>
      </c>
      <c r="M402" s="11">
        <f t="shared" si="87"/>
        <v>63.604240282685517</v>
      </c>
      <c r="N402" s="11">
        <f t="shared" si="81"/>
        <v>181</v>
      </c>
      <c r="O402" s="11">
        <f>VLOOKUP(B402,[1]高二下!$B:$L,10,0)</f>
        <v>71.5</v>
      </c>
      <c r="P402" s="11" t="str">
        <f>VLOOKUP(B402,[1]高二下!$B:$L,11,0)</f>
        <v>陈国萍</v>
      </c>
      <c r="Q402" s="11">
        <f t="shared" si="88"/>
        <v>110.24734982332156</v>
      </c>
      <c r="R402" s="11">
        <f t="shared" si="82"/>
        <v>78</v>
      </c>
      <c r="S402" s="11">
        <f>VLOOKUP(B402,[1]高二上!$B:$L,10,0)</f>
        <v>66</v>
      </c>
      <c r="T402" s="11" t="str">
        <f>VLOOKUP(B402,[1]高二上!$B:$L,11,0)</f>
        <v>浦恩玲</v>
      </c>
      <c r="U402" s="11">
        <f t="shared" si="89"/>
        <v>86.572438162544174</v>
      </c>
      <c r="V402" s="11">
        <f t="shared" si="83"/>
        <v>107</v>
      </c>
      <c r="W402" s="11">
        <f>VLOOKUP(B402,[1]高一下!$B:$L,10,0)</f>
        <v>74.5</v>
      </c>
      <c r="X402" s="11" t="str">
        <f>VLOOKUP(B402,[1]高一下!$B:$L,11,0)</f>
        <v>田维婷</v>
      </c>
      <c r="Y402" s="11">
        <f t="shared" si="90"/>
        <v>106.00706713780919</v>
      </c>
      <c r="Z402" s="11">
        <f t="shared" si="84"/>
        <v>69</v>
      </c>
      <c r="AA402" s="11">
        <f>VLOOKUP(B402,[1]高一上!$B:$K,9,0)</f>
        <v>60</v>
      </c>
      <c r="AB402" s="11" t="str">
        <f>VLOOKUP(B402,[1]高一上!$B:$K,10,0)</f>
        <v>熊湾</v>
      </c>
      <c r="AC402" s="11">
        <f t="shared" si="78"/>
        <v>115.19434628975264</v>
      </c>
      <c r="AD402" s="11">
        <f t="shared" si="85"/>
        <v>86</v>
      </c>
      <c r="AE402" s="11">
        <f>VLOOKUP(B402,[1]中考!$B:$I,8,0)</f>
        <v>107</v>
      </c>
      <c r="AF402" s="11">
        <f t="shared" si="86"/>
        <v>112</v>
      </c>
    </row>
    <row r="403" spans="1:32" x14ac:dyDescent="0.2">
      <c r="A403" s="2" t="s">
        <v>1206</v>
      </c>
      <c r="B403" s="2" t="s">
        <v>1207</v>
      </c>
      <c r="C403" s="1">
        <v>10</v>
      </c>
      <c r="D403" s="3" t="s">
        <v>1070</v>
      </c>
      <c r="E403" s="4" t="s">
        <v>1208</v>
      </c>
      <c r="F403" s="1">
        <v>460</v>
      </c>
      <c r="G403" s="13">
        <f>VLOOKUP(B403,'[1]高三下(高考)'!$B:$L,10,0)</f>
        <v>85</v>
      </c>
      <c r="H403" s="12" t="str">
        <f>VLOOKUP(B403,'[1]高三下(高考)'!$B:$L,11,0)</f>
        <v>陈国萍</v>
      </c>
      <c r="I403" s="15">
        <f t="shared" si="79"/>
        <v>100</v>
      </c>
      <c r="J403" s="11">
        <f t="shared" si="80"/>
        <v>94</v>
      </c>
      <c r="K403" s="11">
        <f>VLOOKUP(B403,[1]高三上!$B:$L,10,0)</f>
        <v>0</v>
      </c>
      <c r="L403" s="11" t="str">
        <f>VLOOKUP(B403,[1]高三上!$B:$L,11,0)</f>
        <v>陈国萍</v>
      </c>
      <c r="M403" s="11">
        <f t="shared" si="87"/>
        <v>100</v>
      </c>
      <c r="N403" s="11">
        <f t="shared" si="81"/>
        <v>255</v>
      </c>
      <c r="O403" s="11">
        <f>VLOOKUP(B403,[1]高二下!$B:$L,10,0)</f>
        <v>71.5</v>
      </c>
      <c r="P403" s="11" t="str">
        <f>VLOOKUP(B403,[1]高二下!$B:$L,11,0)</f>
        <v>陈国萍</v>
      </c>
      <c r="Q403" s="11">
        <f t="shared" si="88"/>
        <v>95.406360424028264</v>
      </c>
      <c r="R403" s="11">
        <f t="shared" si="82"/>
        <v>78</v>
      </c>
      <c r="S403" s="11">
        <f>VLOOKUP(B403,[1]高二上!$B:$L,10,0)</f>
        <v>76.5</v>
      </c>
      <c r="T403" s="11" t="str">
        <f>VLOOKUP(B403,[1]高二上!$B:$L,11,0)</f>
        <v>陈国萍</v>
      </c>
      <c r="U403" s="11">
        <f t="shared" si="89"/>
        <v>98.586572438162548</v>
      </c>
      <c r="V403" s="11">
        <f t="shared" si="83"/>
        <v>65</v>
      </c>
      <c r="W403" s="11">
        <f>VLOOKUP(B403,[1]高一下!$B:$L,10,0)</f>
        <v>76</v>
      </c>
      <c r="X403" s="11" t="str">
        <f>VLOOKUP(B403,[1]高一下!$B:$L,11,0)</f>
        <v>陈国萍</v>
      </c>
      <c r="Y403" s="11">
        <f t="shared" si="90"/>
        <v>98.586572438162548</v>
      </c>
      <c r="Z403" s="11">
        <f t="shared" si="84"/>
        <v>61</v>
      </c>
      <c r="AA403" s="11">
        <f>VLOOKUP(B403,[1]高一上!$B:$K,9,0)</f>
        <v>66.5</v>
      </c>
      <c r="AB403" s="11" t="str">
        <f>VLOOKUP(B403,[1]高一上!$B:$K,10,0)</f>
        <v>张福琴</v>
      </c>
      <c r="AC403" s="11">
        <f t="shared" si="78"/>
        <v>86.925795053003526</v>
      </c>
      <c r="AD403" s="11">
        <f t="shared" si="85"/>
        <v>57</v>
      </c>
      <c r="AE403" s="11">
        <f>VLOOKUP(B403,[1]中考!$B:$I,8,0)</f>
        <v>128</v>
      </c>
      <c r="AF403" s="11">
        <f t="shared" si="86"/>
        <v>24</v>
      </c>
    </row>
    <row r="404" spans="1:32" x14ac:dyDescent="0.2">
      <c r="A404" s="2" t="s">
        <v>1209</v>
      </c>
      <c r="B404" s="2" t="s">
        <v>1210</v>
      </c>
      <c r="C404" s="1">
        <v>10</v>
      </c>
      <c r="D404" s="3" t="s">
        <v>1070</v>
      </c>
      <c r="E404" s="4" t="s">
        <v>1211</v>
      </c>
      <c r="F404" s="1">
        <v>459</v>
      </c>
      <c r="G404" s="13">
        <f>VLOOKUP(B404,'[1]高三下(高考)'!$B:$L,10,0)</f>
        <v>97</v>
      </c>
      <c r="H404" s="12" t="str">
        <f>VLOOKUP(B404,'[1]高三下(高考)'!$B:$L,11,0)</f>
        <v>陈国萍</v>
      </c>
      <c r="I404" s="15">
        <f t="shared" si="79"/>
        <v>92.226148409893995</v>
      </c>
      <c r="J404" s="11">
        <f t="shared" si="80"/>
        <v>45</v>
      </c>
      <c r="K404" s="11">
        <f>VLOOKUP(B404,[1]高三上!$B:$L,10,0)</f>
        <v>80.5</v>
      </c>
      <c r="L404" s="11" t="str">
        <f>VLOOKUP(B404,[1]高三上!$B:$L,11,0)</f>
        <v>陈国萍</v>
      </c>
      <c r="M404" s="11">
        <f t="shared" si="87"/>
        <v>92.579505300353361</v>
      </c>
      <c r="N404" s="11">
        <f t="shared" si="81"/>
        <v>23</v>
      </c>
      <c r="O404" s="11">
        <f>VLOOKUP(B404,[1]高二下!$B:$L,10,0)</f>
        <v>109</v>
      </c>
      <c r="P404" s="11" t="str">
        <f>VLOOKUP(B404,[1]高二下!$B:$L,11,0)</f>
        <v>陈国萍</v>
      </c>
      <c r="Q404" s="11">
        <f t="shared" si="88"/>
        <v>103.18021201413427</v>
      </c>
      <c r="R404" s="11">
        <f t="shared" si="82"/>
        <v>2</v>
      </c>
      <c r="S404" s="11">
        <f>VLOOKUP(B404,[1]高二上!$B:$L,10,0)</f>
        <v>99.5</v>
      </c>
      <c r="T404" s="11" t="str">
        <f>VLOOKUP(B404,[1]高二上!$B:$L,11,0)</f>
        <v>陈国萍</v>
      </c>
      <c r="U404" s="11">
        <f t="shared" si="89"/>
        <v>105.30035335689045</v>
      </c>
      <c r="V404" s="11">
        <f t="shared" si="83"/>
        <v>11</v>
      </c>
      <c r="W404" s="11">
        <f>VLOOKUP(B404,[1]高一下!$B:$L,10,0)</f>
        <v>92</v>
      </c>
      <c r="X404" s="11" t="str">
        <f>VLOOKUP(B404,[1]高一下!$B:$L,11,0)</f>
        <v>陈国萍</v>
      </c>
      <c r="Y404" s="11">
        <f t="shared" si="90"/>
        <v>102.47349823321555</v>
      </c>
      <c r="Z404" s="11">
        <f t="shared" si="84"/>
        <v>26</v>
      </c>
      <c r="AA404" s="11">
        <f>VLOOKUP(B404,[1]高一上!$B:$K,9,0)</f>
        <v>72.5</v>
      </c>
      <c r="AB404" s="11" t="str">
        <f>VLOOKUP(B404,[1]高一上!$B:$K,10,0)</f>
        <v>朱恩凡</v>
      </c>
      <c r="AC404" s="11">
        <f t="shared" si="78"/>
        <v>103.53356890459364</v>
      </c>
      <c r="AD404" s="11">
        <f t="shared" si="85"/>
        <v>33</v>
      </c>
      <c r="AE404" s="11">
        <f>VLOOKUP(B404,[1]中考!$B:$I,8,0)</f>
        <v>125</v>
      </c>
      <c r="AF404" s="11">
        <f t="shared" si="86"/>
        <v>36</v>
      </c>
    </row>
    <row r="405" spans="1:32" x14ac:dyDescent="0.2">
      <c r="A405" s="2" t="s">
        <v>1212</v>
      </c>
      <c r="B405" s="2" t="s">
        <v>1213</v>
      </c>
      <c r="C405" s="1">
        <v>10</v>
      </c>
      <c r="D405" s="3" t="s">
        <v>1070</v>
      </c>
      <c r="E405" s="4" t="s">
        <v>1214</v>
      </c>
      <c r="F405" s="1">
        <v>452</v>
      </c>
      <c r="G405" s="13">
        <f>VLOOKUP(B405,'[1]高三下(高考)'!$B:$L,10,0)</f>
        <v>80</v>
      </c>
      <c r="H405" s="12" t="str">
        <f>VLOOKUP(B405,'[1]高三下(高考)'!$B:$L,11,0)</f>
        <v>陈国萍</v>
      </c>
      <c r="I405" s="15">
        <f t="shared" si="79"/>
        <v>73.851590106007066</v>
      </c>
      <c r="J405" s="11">
        <f t="shared" si="80"/>
        <v>110</v>
      </c>
      <c r="K405" s="11">
        <f>VLOOKUP(B405,[1]高三上!$B:$L,10,0)</f>
        <v>74.5</v>
      </c>
      <c r="L405" s="11" t="str">
        <f>VLOOKUP(B405,[1]高三上!$B:$L,11,0)</f>
        <v>陈国萍</v>
      </c>
      <c r="M405" s="11">
        <f t="shared" si="87"/>
        <v>110.60070671378092</v>
      </c>
      <c r="N405" s="11">
        <f t="shared" si="81"/>
        <v>36</v>
      </c>
      <c r="O405" s="11">
        <f>VLOOKUP(B405,[1]高二下!$B:$L,10,0)</f>
        <v>73.5</v>
      </c>
      <c r="P405" s="11" t="str">
        <f>VLOOKUP(B405,[1]高二下!$B:$L,11,0)</f>
        <v>陈国萍</v>
      </c>
      <c r="Q405" s="11">
        <f t="shared" si="88"/>
        <v>95.406360424028264</v>
      </c>
      <c r="R405" s="11">
        <f t="shared" si="82"/>
        <v>66</v>
      </c>
      <c r="S405" s="11">
        <f>VLOOKUP(B405,[1]高二上!$B:$L,10,0)</f>
        <v>81</v>
      </c>
      <c r="T405" s="11" t="str">
        <f>VLOOKUP(B405,[1]高二上!$B:$L,11,0)</f>
        <v>陈国萍</v>
      </c>
      <c r="U405" s="11">
        <f t="shared" si="89"/>
        <v>96.466431095406364</v>
      </c>
      <c r="V405" s="11">
        <f t="shared" si="83"/>
        <v>53</v>
      </c>
      <c r="W405" s="11">
        <f>VLOOKUP(B405,[1]高一下!$B:$L,10,0)</f>
        <v>82.5</v>
      </c>
      <c r="X405" s="11" t="str">
        <f>VLOOKUP(B405,[1]高一下!$B:$L,11,0)</f>
        <v>陈国萍</v>
      </c>
      <c r="Y405" s="11">
        <f t="shared" si="90"/>
        <v>104.9469964664311</v>
      </c>
      <c r="Z405" s="11">
        <f t="shared" si="84"/>
        <v>43</v>
      </c>
      <c r="AA405" s="11">
        <f>VLOOKUP(B405,[1]高一上!$B:$K,9,0)</f>
        <v>66.5</v>
      </c>
      <c r="AB405" s="11" t="str">
        <f>VLOOKUP(B405,[1]高一上!$B:$K,10,0)</f>
        <v>张福琴</v>
      </c>
      <c r="AC405" s="11">
        <f t="shared" si="78"/>
        <v>107.77385159010601</v>
      </c>
      <c r="AD405" s="11">
        <f t="shared" si="85"/>
        <v>57</v>
      </c>
      <c r="AE405" s="11">
        <f>VLOOKUP(B405,[1]中考!$B:$I,8,0)</f>
        <v>116</v>
      </c>
      <c r="AF405" s="11">
        <f t="shared" si="86"/>
        <v>65</v>
      </c>
    </row>
    <row r="406" spans="1:32" x14ac:dyDescent="0.2">
      <c r="A406" s="5" t="s">
        <v>1215</v>
      </c>
      <c r="B406" s="2" t="s">
        <v>1216</v>
      </c>
      <c r="C406" s="1">
        <v>10</v>
      </c>
      <c r="D406" s="3" t="s">
        <v>1070</v>
      </c>
      <c r="E406" s="4" t="s">
        <v>1217</v>
      </c>
      <c r="F406" s="1">
        <v>448</v>
      </c>
      <c r="G406" s="13">
        <f>VLOOKUP(B406,'[1]高三下(高考)'!$B:$L,10,0)</f>
        <v>88</v>
      </c>
      <c r="H406" s="12" t="str">
        <f>VLOOKUP(B406,'[1]高三下(高考)'!$B:$L,11,0)</f>
        <v>陈国萍</v>
      </c>
      <c r="I406" s="15">
        <f t="shared" si="79"/>
        <v>109.54063604240282</v>
      </c>
      <c r="J406" s="11">
        <f t="shared" si="80"/>
        <v>77</v>
      </c>
      <c r="K406" s="11">
        <f>VLOOKUP(B406,[1]高三上!$B:$L,10,0)</f>
        <v>51</v>
      </c>
      <c r="L406" s="11" t="str">
        <f>VLOOKUP(B406,[1]高三上!$B:$L,11,0)</f>
        <v>陈国萍</v>
      </c>
      <c r="M406" s="11">
        <f t="shared" si="87"/>
        <v>89.752650176678443</v>
      </c>
      <c r="N406" s="11">
        <f t="shared" si="81"/>
        <v>104</v>
      </c>
      <c r="O406" s="11">
        <f>VLOOKUP(B406,[1]高二下!$B:$L,10,0)</f>
        <v>72</v>
      </c>
      <c r="P406" s="11" t="str">
        <f>VLOOKUP(B406,[1]高二下!$B:$L,11,0)</f>
        <v>陈国萍</v>
      </c>
      <c r="Q406" s="11">
        <f t="shared" si="88"/>
        <v>111.30742049469964</v>
      </c>
      <c r="R406" s="11">
        <f t="shared" si="82"/>
        <v>75</v>
      </c>
      <c r="S406" s="11">
        <f>VLOOKUP(B406,[1]高二上!$B:$L,10,0)</f>
        <v>66</v>
      </c>
      <c r="T406" s="11" t="str">
        <f>VLOOKUP(B406,[1]高二上!$B:$L,11,0)</f>
        <v>陈国萍</v>
      </c>
      <c r="U406" s="11">
        <f t="shared" si="89"/>
        <v>100</v>
      </c>
      <c r="V406" s="11">
        <f t="shared" si="83"/>
        <v>107</v>
      </c>
      <c r="W406" s="11">
        <v>0</v>
      </c>
      <c r="X406" s="11" t="str">
        <f>T406</f>
        <v>陈国萍</v>
      </c>
      <c r="Y406" s="11">
        <f t="shared" si="90"/>
        <v>100</v>
      </c>
      <c r="Z406" s="11">
        <f t="shared" si="84"/>
        <v>281</v>
      </c>
      <c r="AA406" s="11">
        <v>0</v>
      </c>
      <c r="AB406" s="11" t="str">
        <f>X406</f>
        <v>陈国萍</v>
      </c>
      <c r="AC406" s="11">
        <f t="shared" si="78"/>
        <v>100</v>
      </c>
      <c r="AD406" s="11">
        <f t="shared" si="85"/>
        <v>280</v>
      </c>
      <c r="AE406" s="11">
        <f>VLOOKUP(B406,[1]中考!$B:$I,8,0)</f>
        <v>0</v>
      </c>
      <c r="AF406" s="11">
        <f t="shared" si="86"/>
        <v>279</v>
      </c>
    </row>
    <row r="407" spans="1:32" x14ac:dyDescent="0.2">
      <c r="A407" s="2" t="s">
        <v>1218</v>
      </c>
      <c r="B407" s="2" t="s">
        <v>1219</v>
      </c>
      <c r="C407" s="1">
        <v>10</v>
      </c>
      <c r="D407" s="3" t="s">
        <v>1070</v>
      </c>
      <c r="E407" s="4" t="s">
        <v>1220</v>
      </c>
      <c r="F407" s="1">
        <v>446</v>
      </c>
      <c r="G407" s="13">
        <f>VLOOKUP(B407,'[1]高三下(高考)'!$B:$L,10,0)</f>
        <v>89</v>
      </c>
      <c r="H407" s="12" t="str">
        <f>VLOOKUP(B407,'[1]高三下(高考)'!$B:$L,11,0)</f>
        <v>陈国萍</v>
      </c>
      <c r="I407" s="15">
        <f t="shared" si="79"/>
        <v>116.25441696113074</v>
      </c>
      <c r="J407" s="11">
        <f t="shared" si="80"/>
        <v>76</v>
      </c>
      <c r="K407" s="11">
        <f>VLOOKUP(B407,[1]高三上!$B:$L,10,0)</f>
        <v>46.5</v>
      </c>
      <c r="L407" s="11" t="str">
        <f>VLOOKUP(B407,[1]高三上!$B:$L,11,0)</f>
        <v>陈国萍</v>
      </c>
      <c r="M407" s="11">
        <f t="shared" si="87"/>
        <v>67.844522968197879</v>
      </c>
      <c r="N407" s="11">
        <f t="shared" si="81"/>
        <v>122</v>
      </c>
      <c r="O407" s="11">
        <f>VLOOKUP(B407,[1]高二下!$B:$L,10,0)</f>
        <v>86.5</v>
      </c>
      <c r="P407" s="11" t="str">
        <f>VLOOKUP(B407,[1]高二下!$B:$L,11,0)</f>
        <v>陈国萍</v>
      </c>
      <c r="Q407" s="11">
        <f t="shared" si="88"/>
        <v>126.5017667844523</v>
      </c>
      <c r="R407" s="11">
        <f t="shared" si="82"/>
        <v>31</v>
      </c>
      <c r="S407" s="11">
        <f>VLOOKUP(B407,[1]高二上!$B:$L,10,0)</f>
        <v>66.5</v>
      </c>
      <c r="T407" s="11" t="str">
        <f>VLOOKUP(B407,[1]高二上!$B:$L,11,0)</f>
        <v>陈国萍</v>
      </c>
      <c r="U407" s="11">
        <f t="shared" si="89"/>
        <v>110.24734982332156</v>
      </c>
      <c r="V407" s="11">
        <f t="shared" si="83"/>
        <v>106</v>
      </c>
      <c r="W407" s="11">
        <f>VLOOKUP(B407,[1]高一下!$B:$L,10,0)</f>
        <v>59</v>
      </c>
      <c r="X407" s="11" t="str">
        <f>VLOOKUP(B407,[1]高一下!$B:$L,11,0)</f>
        <v>陈国萍</v>
      </c>
      <c r="Y407" s="11">
        <f t="shared" si="90"/>
        <v>79.858657243816253</v>
      </c>
      <c r="Z407" s="11">
        <f t="shared" si="84"/>
        <v>135</v>
      </c>
      <c r="AA407" s="11">
        <f>VLOOKUP(B407,[1]高一上!$B:$K,9,0)</f>
        <v>61</v>
      </c>
      <c r="AB407" s="11" t="str">
        <f>VLOOKUP(B407,[1]高一上!$B:$K,10,0)</f>
        <v>浦恩玲</v>
      </c>
      <c r="AC407" s="11">
        <f t="shared" si="78"/>
        <v>72.084805653710248</v>
      </c>
      <c r="AD407" s="11">
        <f t="shared" si="85"/>
        <v>78</v>
      </c>
      <c r="AE407" s="11">
        <f>VLOOKUP(B407,[1]中考!$B:$I,8,0)</f>
        <v>120</v>
      </c>
      <c r="AF407" s="11">
        <f t="shared" si="86"/>
        <v>56</v>
      </c>
    </row>
    <row r="408" spans="1:32" x14ac:dyDescent="0.2">
      <c r="A408" s="2" t="s">
        <v>1221</v>
      </c>
      <c r="B408" s="2" t="s">
        <v>1222</v>
      </c>
      <c r="C408" s="1">
        <v>10</v>
      </c>
      <c r="D408" s="3" t="s">
        <v>1070</v>
      </c>
      <c r="E408" s="4" t="s">
        <v>1223</v>
      </c>
      <c r="F408" s="1">
        <v>444</v>
      </c>
      <c r="G408" s="13">
        <f>VLOOKUP(B408,'[1]高三下(高考)'!$B:$L,10,0)</f>
        <v>43</v>
      </c>
      <c r="H408" s="12" t="str">
        <f>VLOOKUP(B408,'[1]高三下(高考)'!$B:$L,11,0)</f>
        <v>陈国萍</v>
      </c>
      <c r="I408" s="15">
        <f t="shared" si="79"/>
        <v>103.53356890459364</v>
      </c>
      <c r="J408" s="11">
        <f t="shared" si="80"/>
        <v>231</v>
      </c>
      <c r="K408" s="11">
        <f>VLOOKUP(B408,[1]高三上!$B:$L,10,0)</f>
        <v>22.5</v>
      </c>
      <c r="L408" s="11" t="str">
        <f>VLOOKUP(B408,[1]高三上!$B:$L,11,0)</f>
        <v>陈国萍</v>
      </c>
      <c r="M408" s="11">
        <f t="shared" si="87"/>
        <v>106.00706713780919</v>
      </c>
      <c r="N408" s="11">
        <f t="shared" si="81"/>
        <v>241</v>
      </c>
      <c r="O408" s="11">
        <f>VLOOKUP(B408,[1]高二下!$B:$L,10,0)</f>
        <v>21.5</v>
      </c>
      <c r="P408" s="11" t="str">
        <f>VLOOKUP(B408,[1]高二下!$B:$L,11,0)</f>
        <v>陈国萍</v>
      </c>
      <c r="Q408" s="11">
        <f t="shared" si="88"/>
        <v>103.886925795053</v>
      </c>
      <c r="R408" s="11">
        <f t="shared" si="82"/>
        <v>258</v>
      </c>
      <c r="S408" s="11">
        <f>VLOOKUP(B408,[1]高二上!$B:$L,10,0)</f>
        <v>29</v>
      </c>
      <c r="T408" s="11" t="str">
        <f>VLOOKUP(B408,[1]高二上!$B:$L,11,0)</f>
        <v>陈国萍</v>
      </c>
      <c r="U408" s="11">
        <f t="shared" si="89"/>
        <v>91.519434628975262</v>
      </c>
      <c r="V408" s="11">
        <f t="shared" si="83"/>
        <v>269</v>
      </c>
      <c r="W408" s="11">
        <f>VLOOKUP(B408,[1]高一下!$B:$L,10,0)</f>
        <v>32.5</v>
      </c>
      <c r="X408" s="11" t="str">
        <f>VLOOKUP(B408,[1]高一下!$B:$L,11,0)</f>
        <v>陈国萍</v>
      </c>
      <c r="Y408" s="11">
        <f t="shared" si="90"/>
        <v>103.53356890459364</v>
      </c>
      <c r="Z408" s="11">
        <f t="shared" si="84"/>
        <v>245</v>
      </c>
      <c r="AA408" s="11">
        <f>VLOOKUP(B408,[1]高一上!$B:$K,9,0)</f>
        <v>31</v>
      </c>
      <c r="AB408" s="11" t="str">
        <f>VLOOKUP(B408,[1]高一上!$B:$K,10,0)</f>
        <v>陈国萍</v>
      </c>
      <c r="AC408" s="11">
        <f t="shared" si="78"/>
        <v>110.95406360424028</v>
      </c>
      <c r="AD408" s="11">
        <f t="shared" si="85"/>
        <v>255</v>
      </c>
      <c r="AE408" s="11">
        <f>VLOOKUP(B408,[1]中考!$B:$I,8,0)</f>
        <v>43</v>
      </c>
      <c r="AF408" s="11">
        <f t="shared" si="86"/>
        <v>276</v>
      </c>
    </row>
    <row r="409" spans="1:32" x14ac:dyDescent="0.2">
      <c r="A409" s="2" t="s">
        <v>1224</v>
      </c>
      <c r="B409" s="2" t="s">
        <v>1225</v>
      </c>
      <c r="C409" s="1">
        <v>10</v>
      </c>
      <c r="D409" s="3" t="s">
        <v>1070</v>
      </c>
      <c r="E409" s="4" t="s">
        <v>1226</v>
      </c>
      <c r="F409" s="1">
        <v>437</v>
      </c>
      <c r="G409" s="13">
        <f>VLOOKUP(B409,'[1]高三下(高考)'!$B:$L,10,0)</f>
        <v>96</v>
      </c>
      <c r="H409" s="12" t="str">
        <f>VLOOKUP(B409,'[1]高三下(高考)'!$B:$L,11,0)</f>
        <v>陈国萍</v>
      </c>
      <c r="I409" s="15">
        <f t="shared" si="79"/>
        <v>119.08127208480565</v>
      </c>
      <c r="J409" s="11">
        <f t="shared" si="80"/>
        <v>47</v>
      </c>
      <c r="K409" s="11">
        <f>VLOOKUP(B409,[1]高三上!$B:$L,10,0)</f>
        <v>52</v>
      </c>
      <c r="L409" s="11" t="str">
        <f>VLOOKUP(B409,[1]高三上!$B:$L,11,0)</f>
        <v>陈国萍</v>
      </c>
      <c r="M409" s="11">
        <f t="shared" si="87"/>
        <v>83.39222614840989</v>
      </c>
      <c r="N409" s="11">
        <f t="shared" si="81"/>
        <v>101</v>
      </c>
      <c r="O409" s="11">
        <f>VLOOKUP(B409,[1]高二下!$B:$L,10,0)</f>
        <v>77.5</v>
      </c>
      <c r="P409" s="11" t="str">
        <f>VLOOKUP(B409,[1]高二下!$B:$L,11,0)</f>
        <v>陈国萍</v>
      </c>
      <c r="Q409" s="11">
        <f t="shared" si="88"/>
        <v>100.35335689045937</v>
      </c>
      <c r="R409" s="11">
        <f t="shared" si="82"/>
        <v>54</v>
      </c>
      <c r="S409" s="11">
        <f>VLOOKUP(B409,[1]高二上!$B:$L,10,0)</f>
        <v>80.5</v>
      </c>
      <c r="T409" s="11" t="str">
        <f>VLOOKUP(B409,[1]高二上!$B:$L,11,0)</f>
        <v>陈国萍</v>
      </c>
      <c r="U409" s="11">
        <f t="shared" si="89"/>
        <v>110.60070671378092</v>
      </c>
      <c r="V409" s="11">
        <f t="shared" si="83"/>
        <v>55</v>
      </c>
      <c r="W409" s="11">
        <f>VLOOKUP(B409,[1]高一下!$B:$L,10,0)</f>
        <v>71</v>
      </c>
      <c r="X409" s="11" t="str">
        <f>VLOOKUP(B409,[1]高一下!$B:$L,11,0)</f>
        <v>陈国萍</v>
      </c>
      <c r="Y409" s="11">
        <f t="shared" si="90"/>
        <v>97.526501766784449</v>
      </c>
      <c r="Z409" s="11">
        <f t="shared" si="84"/>
        <v>85</v>
      </c>
      <c r="AA409" s="11">
        <f>VLOOKUP(B409,[1]高一上!$B:$K,9,0)</f>
        <v>61</v>
      </c>
      <c r="AB409" s="11" t="str">
        <f>VLOOKUP(B409,[1]高一上!$B:$K,10,0)</f>
        <v>李永会</v>
      </c>
      <c r="AC409" s="11">
        <f t="shared" si="78"/>
        <v>86.572438162544174</v>
      </c>
      <c r="AD409" s="11">
        <f t="shared" si="85"/>
        <v>78</v>
      </c>
      <c r="AE409" s="11">
        <f>VLOOKUP(B409,[1]中考!$B:$I,8,0)</f>
        <v>122</v>
      </c>
      <c r="AF409" s="11">
        <f t="shared" si="86"/>
        <v>47</v>
      </c>
    </row>
    <row r="410" spans="1:32" x14ac:dyDescent="0.2">
      <c r="A410" s="2" t="s">
        <v>1227</v>
      </c>
      <c r="B410" s="2" t="s">
        <v>1228</v>
      </c>
      <c r="C410" s="1">
        <v>10</v>
      </c>
      <c r="D410" s="3" t="s">
        <v>1070</v>
      </c>
      <c r="E410" s="4" t="s">
        <v>1229</v>
      </c>
      <c r="F410" s="1">
        <v>437</v>
      </c>
      <c r="G410" s="13">
        <f>VLOOKUP(B410,'[1]高三下(高考)'!$B:$L,10,0)</f>
        <v>50</v>
      </c>
      <c r="H410" s="12" t="str">
        <f>VLOOKUP(B410,'[1]高三下(高考)'!$B:$L,11,0)</f>
        <v>陈国萍</v>
      </c>
      <c r="I410" s="15">
        <f t="shared" si="79"/>
        <v>97.173144876325082</v>
      </c>
      <c r="J410" s="11">
        <f t="shared" si="80"/>
        <v>205</v>
      </c>
      <c r="K410" s="11">
        <f>VLOOKUP(B410,[1]高三上!$B:$L,10,0)</f>
        <v>31</v>
      </c>
      <c r="L410" s="11" t="str">
        <f>VLOOKUP(B410,[1]高三上!$B:$L,11,0)</f>
        <v>陈国萍</v>
      </c>
      <c r="M410" s="11">
        <f t="shared" si="87"/>
        <v>95.759717314487631</v>
      </c>
      <c r="N410" s="11">
        <f t="shared" si="81"/>
        <v>197</v>
      </c>
      <c r="O410" s="11">
        <f>VLOOKUP(B410,[1]高二下!$B:$L,10,0)</f>
        <v>42.5</v>
      </c>
      <c r="P410" s="11" t="str">
        <f>VLOOKUP(B410,[1]高二下!$B:$L,11,0)</f>
        <v>陈国萍</v>
      </c>
      <c r="Q410" s="11">
        <f t="shared" si="88"/>
        <v>102.47349823321555</v>
      </c>
      <c r="R410" s="11">
        <f t="shared" si="82"/>
        <v>185</v>
      </c>
      <c r="S410" s="11">
        <f>VLOOKUP(B410,[1]高二上!$B:$L,10,0)</f>
        <v>51</v>
      </c>
      <c r="T410" s="11" t="str">
        <f>VLOOKUP(B410,[1]高二上!$B:$L,11,0)</f>
        <v>陈国萍</v>
      </c>
      <c r="U410" s="11">
        <f t="shared" si="89"/>
        <v>98.233215547703182</v>
      </c>
      <c r="V410" s="11">
        <f t="shared" si="83"/>
        <v>192</v>
      </c>
      <c r="W410" s="11">
        <f>VLOOKUP(B410,[1]高一下!$B:$L,10,0)</f>
        <v>45.5</v>
      </c>
      <c r="X410" s="11" t="str">
        <f>VLOOKUP(B410,[1]高一下!$B:$L,11,0)</f>
        <v>陈国萍</v>
      </c>
      <c r="Y410" s="11">
        <f t="shared" si="90"/>
        <v>109.89399293286219</v>
      </c>
      <c r="Z410" s="11">
        <f t="shared" si="84"/>
        <v>187</v>
      </c>
      <c r="AA410" s="11">
        <f>VLOOKUP(B410,[1]高一上!$B:$K,9,0)</f>
        <v>40</v>
      </c>
      <c r="AB410" s="11" t="str">
        <f>VLOOKUP(B410,[1]高一上!$B:$K,10,0)</f>
        <v>李永会</v>
      </c>
      <c r="AC410" s="11">
        <f t="shared" si="78"/>
        <v>119.43462897526501</v>
      </c>
      <c r="AD410" s="11">
        <f t="shared" si="85"/>
        <v>215</v>
      </c>
      <c r="AE410" s="11">
        <f>VLOOKUP(B410,[1]中考!$B:$I,8,0)</f>
        <v>71</v>
      </c>
      <c r="AF410" s="11">
        <f t="shared" si="86"/>
        <v>242</v>
      </c>
    </row>
    <row r="411" spans="1:32" x14ac:dyDescent="0.2">
      <c r="A411" s="2" t="s">
        <v>1230</v>
      </c>
      <c r="B411" s="2" t="s">
        <v>1231</v>
      </c>
      <c r="C411" s="1">
        <v>10</v>
      </c>
      <c r="D411" s="3" t="s">
        <v>1070</v>
      </c>
      <c r="E411" s="4" t="s">
        <v>1232</v>
      </c>
      <c r="F411" s="1">
        <v>436</v>
      </c>
      <c r="G411" s="13">
        <f>VLOOKUP(B411,'[1]高三下(高考)'!$B:$L,10,0)</f>
        <v>76</v>
      </c>
      <c r="H411" s="12" t="str">
        <f>VLOOKUP(B411,'[1]高三下(高考)'!$B:$L,11,0)</f>
        <v>陈国萍</v>
      </c>
      <c r="I411" s="15">
        <f t="shared" si="79"/>
        <v>83.038869257950523</v>
      </c>
      <c r="J411" s="11">
        <f t="shared" si="80"/>
        <v>121</v>
      </c>
      <c r="K411" s="11">
        <f>VLOOKUP(B411,[1]高三上!$B:$L,10,0)</f>
        <v>60.5</v>
      </c>
      <c r="L411" s="11" t="str">
        <f>VLOOKUP(B411,[1]高三上!$B:$L,11,0)</f>
        <v>陈国萍</v>
      </c>
      <c r="M411" s="11">
        <f t="shared" si="87"/>
        <v>109.89399293286219</v>
      </c>
      <c r="N411" s="11">
        <f t="shared" si="81"/>
        <v>73</v>
      </c>
      <c r="O411" s="11">
        <f>VLOOKUP(B411,[1]高二下!$B:$L,10,0)</f>
        <v>65</v>
      </c>
      <c r="P411" s="11" t="str">
        <f>VLOOKUP(B411,[1]高二下!$B:$L,11,0)</f>
        <v>陈国萍</v>
      </c>
      <c r="Q411" s="11">
        <f t="shared" si="88"/>
        <v>146.9964664310954</v>
      </c>
      <c r="R411" s="11">
        <f t="shared" si="82"/>
        <v>101</v>
      </c>
      <c r="S411" s="11">
        <f>VLOOKUP(B411,[1]高二上!$B:$L,10,0)</f>
        <v>43</v>
      </c>
      <c r="T411" s="11" t="str">
        <f>VLOOKUP(B411,[1]高二上!$B:$L,11,0)</f>
        <v>陈国萍</v>
      </c>
      <c r="U411" s="11">
        <f t="shared" si="89"/>
        <v>49.116607773851598</v>
      </c>
      <c r="V411" s="11">
        <f t="shared" si="83"/>
        <v>234</v>
      </c>
      <c r="W411" s="11">
        <f>VLOOKUP(B411,[1]高一下!$B:$L,10,0)</f>
        <v>68.5</v>
      </c>
      <c r="X411" s="11" t="str">
        <f>VLOOKUP(B411,[1]高一下!$B:$L,11,0)</f>
        <v>陈国萍</v>
      </c>
      <c r="Y411" s="11">
        <f t="shared" si="90"/>
        <v>117.31448763250884</v>
      </c>
      <c r="Z411" s="11">
        <f t="shared" si="84"/>
        <v>90</v>
      </c>
      <c r="AA411" s="11">
        <f>VLOOKUP(B411,[1]高一上!$B:$K,9,0)</f>
        <v>51</v>
      </c>
      <c r="AB411" s="11" t="str">
        <f>VLOOKUP(B411,[1]高一上!$B:$K,10,0)</f>
        <v>李永会</v>
      </c>
      <c r="AC411" s="11">
        <f t="shared" si="78"/>
        <v>89.045936395759725</v>
      </c>
      <c r="AD411" s="11">
        <f t="shared" si="85"/>
        <v>139</v>
      </c>
      <c r="AE411" s="11">
        <f>VLOOKUP(B411,[1]中考!$B:$I,8,0)</f>
        <v>119</v>
      </c>
      <c r="AF411" s="11">
        <f t="shared" si="86"/>
        <v>59</v>
      </c>
    </row>
    <row r="412" spans="1:32" x14ac:dyDescent="0.2">
      <c r="A412" s="2" t="s">
        <v>1233</v>
      </c>
      <c r="B412" s="2" t="s">
        <v>1234</v>
      </c>
      <c r="C412" s="1">
        <v>10</v>
      </c>
      <c r="D412" s="3" t="s">
        <v>1070</v>
      </c>
      <c r="E412" s="4" t="s">
        <v>1235</v>
      </c>
      <c r="F412" s="1">
        <v>430</v>
      </c>
      <c r="G412" s="13">
        <f>VLOOKUP(B412,'[1]高三下(高考)'!$B:$L,10,0)</f>
        <v>76</v>
      </c>
      <c r="H412" s="12" t="str">
        <f>VLOOKUP(B412,'[1]高三下(高考)'!$B:$L,11,0)</f>
        <v>陈国萍</v>
      </c>
      <c r="I412" s="15">
        <f t="shared" si="79"/>
        <v>93.639575971731446</v>
      </c>
      <c r="J412" s="11">
        <f t="shared" si="80"/>
        <v>121</v>
      </c>
      <c r="K412" s="11">
        <f>VLOOKUP(B412,[1]高三上!$B:$L,10,0)</f>
        <v>51.5</v>
      </c>
      <c r="L412" s="11" t="str">
        <f>VLOOKUP(B412,[1]高三上!$B:$L,11,0)</f>
        <v>陈国萍</v>
      </c>
      <c r="M412" s="11">
        <f t="shared" si="87"/>
        <v>106.71378091872792</v>
      </c>
      <c r="N412" s="11">
        <f t="shared" si="81"/>
        <v>103</v>
      </c>
      <c r="O412" s="11">
        <f>VLOOKUP(B412,[1]高二下!$B:$L,10,0)</f>
        <v>59.5</v>
      </c>
      <c r="P412" s="11" t="str">
        <f>VLOOKUP(B412,[1]高二下!$B:$L,11,0)</f>
        <v>陈国萍</v>
      </c>
      <c r="Q412" s="11">
        <f t="shared" si="88"/>
        <v>92.226148409893995</v>
      </c>
      <c r="R412" s="11">
        <f t="shared" si="82"/>
        <v>122</v>
      </c>
      <c r="S412" s="11">
        <f>VLOOKUP(B412,[1]高二上!$B:$L,10,0)</f>
        <v>67.5</v>
      </c>
      <c r="T412" s="11" t="str">
        <f>VLOOKUP(B412,[1]高二上!$B:$L,11,0)</f>
        <v>陈国萍</v>
      </c>
      <c r="U412" s="11">
        <f t="shared" si="89"/>
        <v>142.75618374558303</v>
      </c>
      <c r="V412" s="11">
        <f t="shared" si="83"/>
        <v>100</v>
      </c>
      <c r="W412" s="11">
        <f>VLOOKUP(B412,[1]高一下!$B:$L,10,0)</f>
        <v>38.5</v>
      </c>
      <c r="X412" s="11" t="str">
        <f>VLOOKUP(B412,[1]高一下!$B:$L,11,0)</f>
        <v>陈国萍</v>
      </c>
      <c r="Y412" s="11">
        <f t="shared" si="90"/>
        <v>61.837455830388691</v>
      </c>
      <c r="Z412" s="11">
        <f t="shared" si="84"/>
        <v>221</v>
      </c>
      <c r="AA412" s="11">
        <f>VLOOKUP(B412,[1]高一上!$B:$K,9,0)</f>
        <v>55</v>
      </c>
      <c r="AB412" s="11" t="str">
        <f>VLOOKUP(B412,[1]高一上!$B:$K,10,0)</f>
        <v>田维婷</v>
      </c>
      <c r="AC412" s="11">
        <f t="shared" si="78"/>
        <v>74.204946996466433</v>
      </c>
      <c r="AD412" s="11">
        <f t="shared" si="85"/>
        <v>113</v>
      </c>
      <c r="AE412" s="11">
        <f>VLOOKUP(B412,[1]中考!$B:$I,8,0)</f>
        <v>97</v>
      </c>
      <c r="AF412" s="11">
        <f t="shared" si="86"/>
        <v>148</v>
      </c>
    </row>
    <row r="413" spans="1:32" x14ac:dyDescent="0.2">
      <c r="A413" s="2" t="s">
        <v>1236</v>
      </c>
      <c r="B413" s="2" t="s">
        <v>1237</v>
      </c>
      <c r="C413" s="1">
        <v>10</v>
      </c>
      <c r="D413" s="3" t="s">
        <v>1070</v>
      </c>
      <c r="E413" s="4" t="s">
        <v>1238</v>
      </c>
      <c r="F413" s="1">
        <v>429</v>
      </c>
      <c r="G413" s="13">
        <f>VLOOKUP(B413,'[1]高三下(高考)'!$B:$L,10,0)</f>
        <v>48</v>
      </c>
      <c r="H413" s="12" t="str">
        <f>VLOOKUP(B413,'[1]高三下(高考)'!$B:$L,11,0)</f>
        <v>陈国萍</v>
      </c>
      <c r="I413" s="15">
        <f t="shared" si="79"/>
        <v>75.971731448763251</v>
      </c>
      <c r="J413" s="11">
        <f t="shared" si="80"/>
        <v>216</v>
      </c>
      <c r="K413" s="11">
        <f>VLOOKUP(B413,[1]高三上!$B:$L,10,0)</f>
        <v>40</v>
      </c>
      <c r="L413" s="11" t="str">
        <f>VLOOKUP(B413,[1]高三上!$B:$L,11,0)</f>
        <v>陈国萍</v>
      </c>
      <c r="M413" s="11">
        <f t="shared" si="87"/>
        <v>110.95406360424028</v>
      </c>
      <c r="N413" s="11">
        <f t="shared" si="81"/>
        <v>148</v>
      </c>
      <c r="O413" s="11">
        <f>VLOOKUP(B413,[1]高二下!$B:$L,10,0)</f>
        <v>44.5</v>
      </c>
      <c r="P413" s="11" t="str">
        <f>VLOOKUP(B413,[1]高二下!$B:$L,11,0)</f>
        <v>陈国萍</v>
      </c>
      <c r="Q413" s="11">
        <f t="shared" si="88"/>
        <v>116.60777385159011</v>
      </c>
      <c r="R413" s="11">
        <f t="shared" si="82"/>
        <v>179</v>
      </c>
      <c r="S413" s="11">
        <f>VLOOKUP(B413,[1]高二上!$B:$L,10,0)</f>
        <v>44</v>
      </c>
      <c r="T413" s="11" t="str">
        <f>VLOOKUP(B413,[1]高二上!$B:$L,11,0)</f>
        <v>陈国萍</v>
      </c>
      <c r="U413" s="11">
        <f t="shared" si="89"/>
        <v>73.851590106007066</v>
      </c>
      <c r="V413" s="11">
        <f t="shared" si="83"/>
        <v>226</v>
      </c>
      <c r="W413" s="11">
        <f>VLOOKUP(B413,[1]高一下!$B:$L,10,0)</f>
        <v>53</v>
      </c>
      <c r="X413" s="11" t="str">
        <f>VLOOKUP(B413,[1]高一下!$B:$L,11,0)</f>
        <v>陈国萍</v>
      </c>
      <c r="Y413" s="11">
        <f t="shared" si="90"/>
        <v>104.59363957597174</v>
      </c>
      <c r="Z413" s="11">
        <f t="shared" si="84"/>
        <v>152</v>
      </c>
      <c r="AA413" s="11">
        <f>VLOOKUP(B413,[1]高一上!$B:$K,9,0)</f>
        <v>48.5</v>
      </c>
      <c r="AB413" s="11" t="str">
        <f>VLOOKUP(B413,[1]高一上!$B:$K,10,0)</f>
        <v>张福琴</v>
      </c>
      <c r="AC413" s="11">
        <f t="shared" si="78"/>
        <v>127.56183745583039</v>
      </c>
      <c r="AD413" s="11">
        <f t="shared" si="85"/>
        <v>165</v>
      </c>
      <c r="AE413" s="11">
        <f>VLOOKUP(B413,[1]中考!$B:$I,8,0)</f>
        <v>73</v>
      </c>
      <c r="AF413" s="11">
        <f t="shared" si="86"/>
        <v>230</v>
      </c>
    </row>
    <row r="414" spans="1:32" x14ac:dyDescent="0.2">
      <c r="A414" s="2" t="s">
        <v>1239</v>
      </c>
      <c r="B414" s="2" t="s">
        <v>1240</v>
      </c>
      <c r="C414" s="1">
        <v>10</v>
      </c>
      <c r="D414" s="3" t="s">
        <v>1070</v>
      </c>
      <c r="E414" s="4" t="s">
        <v>1241</v>
      </c>
      <c r="F414" s="1">
        <v>428</v>
      </c>
      <c r="G414" s="13">
        <f>VLOOKUP(B414,'[1]高三下(高考)'!$B:$L,10,0)</f>
        <v>51</v>
      </c>
      <c r="H414" s="12" t="str">
        <f>VLOOKUP(B414,'[1]高三下(高考)'!$B:$L,11,0)</f>
        <v>陈国萍</v>
      </c>
      <c r="I414" s="15">
        <f t="shared" si="79"/>
        <v>68.197879858657245</v>
      </c>
      <c r="J414" s="11">
        <f t="shared" si="80"/>
        <v>203</v>
      </c>
      <c r="K414" s="11">
        <f>VLOOKUP(B414,[1]高三上!$B:$L,10,0)</f>
        <v>49</v>
      </c>
      <c r="L414" s="11" t="str">
        <f>VLOOKUP(B414,[1]高三上!$B:$L,11,0)</f>
        <v>陈国萍</v>
      </c>
      <c r="M414" s="11">
        <f t="shared" si="87"/>
        <v>101.41342756183745</v>
      </c>
      <c r="N414" s="11">
        <f t="shared" si="81"/>
        <v>113</v>
      </c>
      <c r="O414" s="11">
        <f>VLOOKUP(B414,[1]高二下!$B:$L,10,0)</f>
        <v>60.5</v>
      </c>
      <c r="P414" s="11" t="str">
        <f>VLOOKUP(B414,[1]高二下!$B:$L,11,0)</f>
        <v>陈国萍</v>
      </c>
      <c r="Q414" s="11">
        <f t="shared" si="88"/>
        <v>95.053003533568898</v>
      </c>
      <c r="R414" s="11">
        <f t="shared" si="82"/>
        <v>117</v>
      </c>
      <c r="S414" s="11">
        <f>VLOOKUP(B414,[1]高二上!$B:$L,10,0)</f>
        <v>67</v>
      </c>
      <c r="T414" s="11" t="str">
        <f>VLOOKUP(B414,[1]高二上!$B:$L,11,0)</f>
        <v>陈国萍</v>
      </c>
      <c r="U414" s="11">
        <f t="shared" si="89"/>
        <v>83.745583038869256</v>
      </c>
      <c r="V414" s="11">
        <f t="shared" si="83"/>
        <v>103</v>
      </c>
      <c r="W414" s="11">
        <f>VLOOKUP(B414,[1]高一下!$B:$L,10,0)</f>
        <v>77</v>
      </c>
      <c r="X414" s="11" t="str">
        <f>VLOOKUP(B414,[1]高一下!$B:$L,11,0)</f>
        <v>陈国萍</v>
      </c>
      <c r="Y414" s="11">
        <f t="shared" si="90"/>
        <v>159.71731448763251</v>
      </c>
      <c r="Z414" s="11">
        <f t="shared" si="84"/>
        <v>57</v>
      </c>
      <c r="AA414" s="11">
        <f>VLOOKUP(B414,[1]高一上!$B:$K,9,0)</f>
        <v>38</v>
      </c>
      <c r="AB414" s="11" t="str">
        <f>VLOOKUP(B414,[1]高一上!$B:$K,10,0)</f>
        <v>张福琴</v>
      </c>
      <c r="AC414" s="11">
        <f t="shared" si="78"/>
        <v>119.43462897526501</v>
      </c>
      <c r="AD414" s="11">
        <f t="shared" si="85"/>
        <v>226</v>
      </c>
      <c r="AE414" s="11">
        <f>VLOOKUP(B414,[1]中考!$B:$I,8,0)</f>
        <v>107</v>
      </c>
      <c r="AF414" s="11">
        <f t="shared" si="86"/>
        <v>112</v>
      </c>
    </row>
    <row r="415" spans="1:32" x14ac:dyDescent="0.2">
      <c r="A415" s="2" t="s">
        <v>1242</v>
      </c>
      <c r="B415" s="2" t="s">
        <v>1243</v>
      </c>
      <c r="C415" s="1">
        <v>10</v>
      </c>
      <c r="D415" s="3" t="s">
        <v>1070</v>
      </c>
      <c r="E415" s="4" t="s">
        <v>1244</v>
      </c>
      <c r="F415" s="1">
        <v>422</v>
      </c>
      <c r="G415" s="13">
        <f>VLOOKUP(B415,'[1]高三下(高考)'!$B:$L,10,0)</f>
        <v>74</v>
      </c>
      <c r="H415" s="12" t="str">
        <f>VLOOKUP(B415,'[1]高三下(高考)'!$B:$L,11,0)</f>
        <v>陈国萍</v>
      </c>
      <c r="I415" s="15">
        <f t="shared" si="79"/>
        <v>112.36749116607774</v>
      </c>
      <c r="J415" s="11">
        <f t="shared" si="80"/>
        <v>126</v>
      </c>
      <c r="K415" s="11">
        <f>VLOOKUP(B415,[1]高三上!$B:$L,10,0)</f>
        <v>38.5</v>
      </c>
      <c r="L415" s="11" t="str">
        <f>VLOOKUP(B415,[1]高三上!$B:$L,11,0)</f>
        <v>陈国萍</v>
      </c>
      <c r="M415" s="11">
        <f t="shared" si="87"/>
        <v>86.925795053003526</v>
      </c>
      <c r="N415" s="11">
        <f t="shared" si="81"/>
        <v>161</v>
      </c>
      <c r="O415" s="11">
        <f>VLOOKUP(B415,[1]高二下!$B:$L,10,0)</f>
        <v>59</v>
      </c>
      <c r="P415" s="11" t="str">
        <f>VLOOKUP(B415,[1]高二下!$B:$L,11,0)</f>
        <v>陈国萍</v>
      </c>
      <c r="Q415" s="11">
        <f t="shared" si="88"/>
        <v>97.879858657243815</v>
      </c>
      <c r="R415" s="11">
        <f t="shared" si="82"/>
        <v>124</v>
      </c>
      <c r="S415" s="11">
        <f>VLOOKUP(B415,[1]高二上!$B:$L,10,0)</f>
        <v>64</v>
      </c>
      <c r="T415" s="11" t="str">
        <f>VLOOKUP(B415,[1]高二上!$B:$L,11,0)</f>
        <v>陈国萍</v>
      </c>
      <c r="U415" s="11">
        <f t="shared" si="89"/>
        <v>90.10600706713781</v>
      </c>
      <c r="V415" s="11">
        <f t="shared" si="83"/>
        <v>118</v>
      </c>
      <c r="W415" s="11">
        <f>VLOOKUP(B415,[1]高一下!$B:$L,10,0)</f>
        <v>68.5</v>
      </c>
      <c r="X415" s="11" t="str">
        <f>VLOOKUP(B415,[1]高一下!$B:$L,11,0)</f>
        <v>陈国萍</v>
      </c>
      <c r="Y415" s="11">
        <f t="shared" si="90"/>
        <v>86.219081272084807</v>
      </c>
      <c r="Z415" s="11">
        <f t="shared" si="84"/>
        <v>90</v>
      </c>
      <c r="AA415" s="11">
        <f>VLOOKUP(B415,[1]高一上!$B:$K,9,0)</f>
        <v>68</v>
      </c>
      <c r="AB415" s="11" t="str">
        <f>VLOOKUP(B415,[1]高一上!$B:$K,10,0)</f>
        <v>李永会</v>
      </c>
      <c r="AC415" s="11">
        <f t="shared" si="78"/>
        <v>116.96113074204948</v>
      </c>
      <c r="AD415" s="11">
        <f t="shared" si="85"/>
        <v>51</v>
      </c>
      <c r="AE415" s="11">
        <f>VLOOKUP(B415,[1]中考!$B:$I,8,0)</f>
        <v>100</v>
      </c>
      <c r="AF415" s="11">
        <f t="shared" si="86"/>
        <v>138</v>
      </c>
    </row>
    <row r="416" spans="1:32" x14ac:dyDescent="0.2">
      <c r="A416" s="5" t="s">
        <v>1245</v>
      </c>
      <c r="B416" s="2" t="s">
        <v>1246</v>
      </c>
      <c r="C416" s="1">
        <v>10</v>
      </c>
      <c r="D416" s="3" t="s">
        <v>1070</v>
      </c>
      <c r="E416" s="4" t="s">
        <v>1247</v>
      </c>
      <c r="F416" s="1">
        <v>420</v>
      </c>
      <c r="G416" s="13">
        <f>VLOOKUP(B416,'[1]高三下(高考)'!$B:$L,10,0)</f>
        <v>102</v>
      </c>
      <c r="H416" s="12" t="str">
        <f>VLOOKUP(B416,'[1]高三下(高考)'!$B:$L,11,0)</f>
        <v>陈国萍</v>
      </c>
      <c r="I416" s="15">
        <f t="shared" si="79"/>
        <v>100</v>
      </c>
      <c r="J416" s="11">
        <f t="shared" si="80"/>
        <v>28</v>
      </c>
      <c r="K416" s="11">
        <f>VLOOKUP(B416,[1]高三上!$B:$L,10,0)</f>
        <v>0</v>
      </c>
      <c r="L416" s="11" t="str">
        <f>VLOOKUP(B416,[1]高三上!$B:$L,11,0)</f>
        <v>陈国萍</v>
      </c>
      <c r="M416" s="11">
        <f t="shared" si="87"/>
        <v>100</v>
      </c>
      <c r="N416" s="11">
        <f t="shared" si="81"/>
        <v>255</v>
      </c>
      <c r="O416" s="11">
        <v>0</v>
      </c>
      <c r="P416" s="11" t="str">
        <f>L416</f>
        <v>陈国萍</v>
      </c>
      <c r="Q416" s="11">
        <f t="shared" si="88"/>
        <v>100</v>
      </c>
      <c r="R416" s="11">
        <f t="shared" si="82"/>
        <v>261</v>
      </c>
      <c r="S416" s="11">
        <f>VLOOKUP(B416,[1]高二上!$B:$L,10,0)</f>
        <v>104</v>
      </c>
      <c r="T416" s="11" t="str">
        <f>VLOOKUP(B416,[1]高二上!$B:$L,11,0)</f>
        <v>陈国萍</v>
      </c>
      <c r="U416" s="11">
        <f t="shared" si="89"/>
        <v>97.526501766784449</v>
      </c>
      <c r="V416" s="11">
        <f t="shared" si="83"/>
        <v>9</v>
      </c>
      <c r="W416" s="11">
        <f>VLOOKUP(B416,[1]高一下!$B:$L,10,0)</f>
        <v>116.5</v>
      </c>
      <c r="X416" s="11" t="str">
        <f>VLOOKUP(B416,[1]高一下!$B:$L,11,0)</f>
        <v>陈国萍</v>
      </c>
      <c r="Y416" s="11">
        <f t="shared" si="90"/>
        <v>99.646643109540634</v>
      </c>
      <c r="Z416" s="11">
        <f t="shared" si="84"/>
        <v>2</v>
      </c>
      <c r="AA416" s="11">
        <f>VLOOKUP(B416,[1]高一上!$B:$K,9,0)</f>
        <v>106</v>
      </c>
      <c r="AB416" s="11" t="str">
        <f>VLOOKUP(B416,[1]高一上!$B:$K,10,0)</f>
        <v>浦恩玲</v>
      </c>
      <c r="AC416" s="11">
        <f t="shared" si="78"/>
        <v>100.70671378091873</v>
      </c>
      <c r="AD416" s="11">
        <f t="shared" si="85"/>
        <v>1</v>
      </c>
      <c r="AE416" s="11">
        <f>VLOOKUP(B416,[1]中考!$B:$I,8,0)</f>
        <v>136</v>
      </c>
      <c r="AF416" s="11">
        <f t="shared" si="86"/>
        <v>4</v>
      </c>
    </row>
    <row r="417" spans="1:32" x14ac:dyDescent="0.2">
      <c r="A417" s="2" t="s">
        <v>1248</v>
      </c>
      <c r="B417" s="2" t="s">
        <v>1249</v>
      </c>
      <c r="C417" s="1">
        <v>10</v>
      </c>
      <c r="D417" s="3" t="s">
        <v>1070</v>
      </c>
      <c r="E417" s="4" t="s">
        <v>1250</v>
      </c>
      <c r="F417" s="1">
        <v>420</v>
      </c>
      <c r="G417" s="13">
        <f>VLOOKUP(B417,'[1]高三下(高考)'!$B:$L,10,0)</f>
        <v>68</v>
      </c>
      <c r="H417" s="12" t="str">
        <f>VLOOKUP(B417,'[1]高三下(高考)'!$B:$L,11,0)</f>
        <v>陈国萍</v>
      </c>
      <c r="I417" s="15">
        <f t="shared" si="79"/>
        <v>75.971731448763251</v>
      </c>
      <c r="J417" s="11">
        <f t="shared" si="80"/>
        <v>147</v>
      </c>
      <c r="K417" s="11">
        <f>VLOOKUP(B417,[1]高三上!$B:$L,10,0)</f>
        <v>58.5</v>
      </c>
      <c r="L417" s="11" t="str">
        <f>VLOOKUP(B417,[1]高三上!$B:$L,11,0)</f>
        <v>陈国萍</v>
      </c>
      <c r="M417" s="11">
        <f t="shared" si="87"/>
        <v>132.50883392226149</v>
      </c>
      <c r="N417" s="11">
        <f t="shared" si="81"/>
        <v>79</v>
      </c>
      <c r="O417" s="11">
        <f>VLOOKUP(B417,[1]高二下!$B:$L,10,0)</f>
        <v>47.5</v>
      </c>
      <c r="P417" s="11" t="str">
        <f>VLOOKUP(B417,[1]高二下!$B:$L,11,0)</f>
        <v>陈国萍</v>
      </c>
      <c r="Q417" s="11">
        <f t="shared" si="88"/>
        <v>97.173144876325082</v>
      </c>
      <c r="R417" s="11">
        <f t="shared" si="82"/>
        <v>171</v>
      </c>
      <c r="S417" s="11">
        <f>VLOOKUP(B417,[1]高二上!$B:$L,10,0)</f>
        <v>56.5</v>
      </c>
      <c r="T417" s="11" t="str">
        <f>VLOOKUP(B417,[1]高二上!$B:$L,11,0)</f>
        <v>陈国萍</v>
      </c>
      <c r="U417" s="11">
        <f t="shared" si="89"/>
        <v>111.30742049469964</v>
      </c>
      <c r="V417" s="11">
        <f t="shared" si="83"/>
        <v>163</v>
      </c>
      <c r="W417" s="11">
        <f>VLOOKUP(B417,[1]高一下!$B:$L,10,0)</f>
        <v>43.5</v>
      </c>
      <c r="X417" s="11" t="str">
        <f>VLOOKUP(B417,[1]高一下!$B:$L,11,0)</f>
        <v>陈国萍</v>
      </c>
      <c r="Y417" s="11">
        <f t="shared" si="90"/>
        <v>96.81978798586573</v>
      </c>
      <c r="Z417" s="11">
        <f t="shared" si="84"/>
        <v>195</v>
      </c>
      <c r="AA417" s="11">
        <f>VLOOKUP(B417,[1]高一上!$B:$K,9,0)</f>
        <v>45</v>
      </c>
      <c r="AB417" s="11" t="str">
        <f>VLOOKUP(B417,[1]高一上!$B:$K,10,0)</f>
        <v>田维婷</v>
      </c>
      <c r="AC417" s="11">
        <f t="shared" si="78"/>
        <v>89.752650176678443</v>
      </c>
      <c r="AD417" s="11">
        <f t="shared" si="85"/>
        <v>186</v>
      </c>
      <c r="AE417" s="11">
        <f>VLOOKUP(B417,[1]中考!$B:$I,8,0)</f>
        <v>91</v>
      </c>
      <c r="AF417" s="11">
        <f t="shared" si="86"/>
        <v>166</v>
      </c>
    </row>
    <row r="418" spans="1:32" x14ac:dyDescent="0.2">
      <c r="A418" s="2" t="s">
        <v>1251</v>
      </c>
      <c r="B418" s="2" t="s">
        <v>1252</v>
      </c>
      <c r="C418" s="1">
        <v>10</v>
      </c>
      <c r="D418" s="3" t="s">
        <v>1070</v>
      </c>
      <c r="E418" s="4" t="s">
        <v>1253</v>
      </c>
      <c r="F418" s="1">
        <v>417</v>
      </c>
      <c r="G418" s="13">
        <f>VLOOKUP(B418,'[1]高三下(高考)'!$B:$L,10,0)</f>
        <v>78</v>
      </c>
      <c r="H418" s="12" t="str">
        <f>VLOOKUP(B418,'[1]高三下(高考)'!$B:$L,11,0)</f>
        <v>陈国萍</v>
      </c>
      <c r="I418" s="15">
        <f t="shared" si="79"/>
        <v>101.76678445229682</v>
      </c>
      <c r="J418" s="11">
        <f t="shared" si="80"/>
        <v>117</v>
      </c>
      <c r="K418" s="11">
        <f>VLOOKUP(B418,[1]高三上!$B:$L,10,0)</f>
        <v>46.5</v>
      </c>
      <c r="L418" s="11" t="str">
        <f>VLOOKUP(B418,[1]高三上!$B:$L,11,0)</f>
        <v>陈国萍</v>
      </c>
      <c r="M418" s="11">
        <f t="shared" si="87"/>
        <v>101.06007067137809</v>
      </c>
      <c r="N418" s="11">
        <f t="shared" si="81"/>
        <v>122</v>
      </c>
      <c r="O418" s="11">
        <f>VLOOKUP(B418,[1]高二下!$B:$L,10,0)</f>
        <v>58.5</v>
      </c>
      <c r="P418" s="11" t="str">
        <f>VLOOKUP(B418,[1]高二下!$B:$L,11,0)</f>
        <v>陈国萍</v>
      </c>
      <c r="Q418" s="11">
        <f t="shared" si="88"/>
        <v>82.332155477031804</v>
      </c>
      <c r="R418" s="11">
        <f t="shared" si="82"/>
        <v>125</v>
      </c>
      <c r="S418" s="11">
        <f>VLOOKUP(B418,[1]高二上!$B:$L,10,0)</f>
        <v>73</v>
      </c>
      <c r="T418" s="11" t="str">
        <f>VLOOKUP(B418,[1]高二上!$B:$L,11,0)</f>
        <v>陈国萍</v>
      </c>
      <c r="U418" s="11">
        <f t="shared" si="89"/>
        <v>100.35335689045937</v>
      </c>
      <c r="V418" s="11">
        <f t="shared" si="83"/>
        <v>75</v>
      </c>
      <c r="W418" s="11">
        <f>VLOOKUP(B418,[1]高一下!$B:$L,10,0)</f>
        <v>73</v>
      </c>
      <c r="X418" s="11" t="str">
        <f>VLOOKUP(B418,[1]高一下!$B:$L,11,0)</f>
        <v>陈国萍</v>
      </c>
      <c r="Y418" s="11">
        <f t="shared" si="90"/>
        <v>85.865724381625441</v>
      </c>
      <c r="Z418" s="11">
        <f t="shared" si="84"/>
        <v>76</v>
      </c>
      <c r="AA418" s="11">
        <f>VLOOKUP(B418,[1]高一上!$B:$K,9,0)</f>
        <v>71</v>
      </c>
      <c r="AB418" s="11" t="str">
        <f>VLOOKUP(B418,[1]高一上!$B:$K,10,0)</f>
        <v>陈国萍</v>
      </c>
      <c r="AC418" s="11">
        <f t="shared" si="78"/>
        <v>133.21554770318022</v>
      </c>
      <c r="AD418" s="11">
        <f t="shared" si="85"/>
        <v>36</v>
      </c>
      <c r="AE418" s="11">
        <f>VLOOKUP(B418,[1]中考!$B:$I,8,0)</f>
        <v>90</v>
      </c>
      <c r="AF418" s="11">
        <f t="shared" si="86"/>
        <v>170</v>
      </c>
    </row>
    <row r="419" spans="1:32" x14ac:dyDescent="0.2">
      <c r="A419" s="2" t="s">
        <v>1254</v>
      </c>
      <c r="B419" s="2" t="s">
        <v>1255</v>
      </c>
      <c r="C419" s="1">
        <v>10</v>
      </c>
      <c r="D419" s="3" t="s">
        <v>1070</v>
      </c>
      <c r="E419" s="4" t="s">
        <v>1256</v>
      </c>
      <c r="F419" s="1">
        <v>413</v>
      </c>
      <c r="G419" s="13">
        <f>VLOOKUP(B419,'[1]高三下(高考)'!$B:$L,10,0)</f>
        <v>62</v>
      </c>
      <c r="H419" s="12" t="str">
        <f>VLOOKUP(B419,'[1]高三下(高考)'!$B:$L,11,0)</f>
        <v>陈国萍</v>
      </c>
      <c r="I419" s="15">
        <f t="shared" si="79"/>
        <v>87.632508833922259</v>
      </c>
      <c r="J419" s="11">
        <f t="shared" si="80"/>
        <v>165</v>
      </c>
      <c r="K419" s="11">
        <f>VLOOKUP(B419,[1]高三上!$B:$L,10,0)</f>
        <v>45.5</v>
      </c>
      <c r="L419" s="11" t="str">
        <f>VLOOKUP(B419,[1]高三上!$B:$L,11,0)</f>
        <v>陈国萍</v>
      </c>
      <c r="M419" s="11">
        <f t="shared" si="87"/>
        <v>104.59363957597174</v>
      </c>
      <c r="N419" s="11">
        <f t="shared" si="81"/>
        <v>130</v>
      </c>
      <c r="O419" s="11">
        <f>VLOOKUP(B419,[1]高二下!$B:$L,10,0)</f>
        <v>53.5</v>
      </c>
      <c r="P419" s="11" t="str">
        <f>VLOOKUP(B419,[1]高二下!$B:$L,11,0)</f>
        <v>陈国萍</v>
      </c>
      <c r="Q419" s="11">
        <f t="shared" si="88"/>
        <v>126.85512367491167</v>
      </c>
      <c r="R419" s="11">
        <f t="shared" si="82"/>
        <v>143</v>
      </c>
      <c r="S419" s="11">
        <f>VLOOKUP(B419,[1]高二上!$B:$L,10,0)</f>
        <v>46</v>
      </c>
      <c r="T419" s="11" t="str">
        <f>VLOOKUP(B419,[1]高二上!$B:$L,11,0)</f>
        <v>陈国萍</v>
      </c>
      <c r="U419" s="11">
        <f t="shared" si="89"/>
        <v>76.325088339222617</v>
      </c>
      <c r="V419" s="11">
        <f t="shared" si="83"/>
        <v>219</v>
      </c>
      <c r="W419" s="11">
        <f>VLOOKUP(B419,[1]高一下!$B:$L,10,0)</f>
        <v>53</v>
      </c>
      <c r="X419" s="11" t="str">
        <f>VLOOKUP(B419,[1]高一下!$B:$L,11,0)</f>
        <v>陈国萍</v>
      </c>
      <c r="Y419" s="11">
        <f t="shared" si="90"/>
        <v>124.02826855123675</v>
      </c>
      <c r="Z419" s="11">
        <f t="shared" si="84"/>
        <v>152</v>
      </c>
      <c r="AA419" s="11">
        <f>VLOOKUP(B419,[1]高一上!$B:$K,9,0)</f>
        <v>38.5</v>
      </c>
      <c r="AB419" s="11" t="str">
        <f>VLOOKUP(B419,[1]高一上!$B:$K,10,0)</f>
        <v>熊湾</v>
      </c>
      <c r="AC419" s="11">
        <f t="shared" si="78"/>
        <v>85.865724381625441</v>
      </c>
      <c r="AD419" s="11">
        <f t="shared" si="85"/>
        <v>220</v>
      </c>
      <c r="AE419" s="11">
        <f>VLOOKUP(B419,[1]中考!$B:$I,8,0)</f>
        <v>107</v>
      </c>
      <c r="AF419" s="11">
        <f t="shared" si="86"/>
        <v>112</v>
      </c>
    </row>
    <row r="420" spans="1:32" x14ac:dyDescent="0.2">
      <c r="A420" s="2" t="s">
        <v>1257</v>
      </c>
      <c r="B420" s="2" t="s">
        <v>1258</v>
      </c>
      <c r="C420" s="1">
        <v>10</v>
      </c>
      <c r="D420" s="3" t="s">
        <v>1070</v>
      </c>
      <c r="E420" s="4" t="s">
        <v>489</v>
      </c>
      <c r="F420" s="1">
        <v>411</v>
      </c>
      <c r="G420" s="13">
        <f>VLOOKUP(B420,'[1]高三下(高考)'!$B:$L,10,0)</f>
        <v>32</v>
      </c>
      <c r="H420" s="12" t="str">
        <f>VLOOKUP(B420,'[1]高三下(高考)'!$B:$L,11,0)</f>
        <v>陈国萍</v>
      </c>
      <c r="I420" s="15">
        <f t="shared" si="79"/>
        <v>87.985865724381625</v>
      </c>
      <c r="J420" s="11">
        <f t="shared" si="80"/>
        <v>259</v>
      </c>
      <c r="K420" s="11">
        <f>VLOOKUP(B420,[1]高三上!$B:$L,10,0)</f>
        <v>26</v>
      </c>
      <c r="L420" s="11" t="str">
        <f>VLOOKUP(B420,[1]高三上!$B:$L,11,0)</f>
        <v>陈国萍</v>
      </c>
      <c r="M420" s="11">
        <f t="shared" si="87"/>
        <v>107.77385159010601</v>
      </c>
      <c r="N420" s="11">
        <f t="shared" si="81"/>
        <v>225</v>
      </c>
      <c r="O420" s="11">
        <f>VLOOKUP(B420,[1]高二下!$B:$L,10,0)</f>
        <v>28.5</v>
      </c>
      <c r="P420" s="11" t="str">
        <f>VLOOKUP(B420,[1]高二下!$B:$L,11,0)</f>
        <v>陈国萍</v>
      </c>
      <c r="Q420" s="11">
        <f t="shared" si="88"/>
        <v>108.8339222614841</v>
      </c>
      <c r="R420" s="11">
        <f t="shared" si="82"/>
        <v>247</v>
      </c>
      <c r="S420" s="11">
        <f>VLOOKUP(B420,[1]高二上!$B:$L,10,0)</f>
        <v>26.5</v>
      </c>
      <c r="T420" s="11" t="str">
        <f>VLOOKUP(B420,[1]高二上!$B:$L,11,0)</f>
        <v>陈国萍</v>
      </c>
      <c r="U420" s="11">
        <f t="shared" si="89"/>
        <v>101.76678445229682</v>
      </c>
      <c r="V420" s="11">
        <f t="shared" si="83"/>
        <v>272</v>
      </c>
      <c r="W420" s="11">
        <f>VLOOKUP(B420,[1]高一下!$B:$L,10,0)</f>
        <v>21</v>
      </c>
      <c r="X420" s="11" t="str">
        <f>VLOOKUP(B420,[1]高一下!$B:$L,11,0)</f>
        <v>陈国萍</v>
      </c>
      <c r="Y420" s="11">
        <f t="shared" si="90"/>
        <v>94.346289752650179</v>
      </c>
      <c r="Z420" s="11">
        <f t="shared" si="84"/>
        <v>277</v>
      </c>
      <c r="AA420" s="11">
        <f>VLOOKUP(B420,[1]高一上!$B:$K,9,0)</f>
        <v>28.5</v>
      </c>
      <c r="AB420" s="11" t="str">
        <f>VLOOKUP(B420,[1]高一上!$B:$K,10,0)</f>
        <v>张福琴</v>
      </c>
      <c r="AC420" s="11">
        <f t="shared" si="78"/>
        <v>72.791519434628981</v>
      </c>
      <c r="AD420" s="11">
        <f t="shared" si="85"/>
        <v>261</v>
      </c>
      <c r="AE420" s="11">
        <f>VLOOKUP(B420,[1]中考!$B:$I,8,0)</f>
        <v>81</v>
      </c>
      <c r="AF420" s="11">
        <f t="shared" si="86"/>
        <v>200</v>
      </c>
    </row>
    <row r="421" spans="1:32" x14ac:dyDescent="0.2">
      <c r="A421" s="2" t="s">
        <v>1259</v>
      </c>
      <c r="B421" s="2" t="s">
        <v>1260</v>
      </c>
      <c r="C421" s="1">
        <v>10</v>
      </c>
      <c r="D421" s="3" t="s">
        <v>1070</v>
      </c>
      <c r="E421" s="4" t="s">
        <v>1261</v>
      </c>
      <c r="F421" s="1">
        <v>409</v>
      </c>
      <c r="G421" s="13">
        <f>VLOOKUP(B421,'[1]高三下(高考)'!$B:$L,10,0)</f>
        <v>42</v>
      </c>
      <c r="H421" s="12" t="str">
        <f>VLOOKUP(B421,'[1]高三下(高考)'!$B:$L,11,0)</f>
        <v>陈国萍</v>
      </c>
      <c r="I421" s="15">
        <f t="shared" si="79"/>
        <v>69.25795053003533</v>
      </c>
      <c r="J421" s="11">
        <f t="shared" si="80"/>
        <v>235</v>
      </c>
      <c r="K421" s="11">
        <f>VLOOKUP(B421,[1]高三上!$B:$L,10,0)</f>
        <v>40</v>
      </c>
      <c r="L421" s="11" t="str">
        <f>VLOOKUP(B421,[1]高三上!$B:$L,11,0)</f>
        <v>陈国萍</v>
      </c>
      <c r="M421" s="11">
        <f t="shared" si="87"/>
        <v>101.06007067137809</v>
      </c>
      <c r="N421" s="11">
        <f t="shared" si="81"/>
        <v>148</v>
      </c>
      <c r="O421" s="11">
        <f>VLOOKUP(B421,[1]高二下!$B:$L,10,0)</f>
        <v>51</v>
      </c>
      <c r="P421" s="11" t="str">
        <f>VLOOKUP(B421,[1]高二下!$B:$L,11,0)</f>
        <v>陈国萍</v>
      </c>
      <c r="Q421" s="11">
        <f t="shared" si="88"/>
        <v>126.5017667844523</v>
      </c>
      <c r="R421" s="11">
        <f t="shared" si="82"/>
        <v>151</v>
      </c>
      <c r="S421" s="11">
        <f>VLOOKUP(B421,[1]高二上!$B:$L,10,0)</f>
        <v>44</v>
      </c>
      <c r="T421" s="11" t="str">
        <f>VLOOKUP(B421,[1]高二上!$B:$L,11,0)</f>
        <v>陈国萍</v>
      </c>
      <c r="U421" s="11">
        <f t="shared" si="89"/>
        <v>64.310954063604242</v>
      </c>
      <c r="V421" s="11">
        <f t="shared" si="83"/>
        <v>226</v>
      </c>
      <c r="W421" s="11">
        <f>VLOOKUP(B421,[1]高一下!$B:$L,10,0)</f>
        <v>61</v>
      </c>
      <c r="X421" s="11" t="str">
        <f>VLOOKUP(B421,[1]高一下!$B:$L,11,0)</f>
        <v>陈国萍</v>
      </c>
      <c r="Y421" s="11">
        <f t="shared" si="90"/>
        <v>102.47349823321555</v>
      </c>
      <c r="Z421" s="11">
        <f t="shared" si="84"/>
        <v>125</v>
      </c>
      <c r="AA421" s="11">
        <f>VLOOKUP(B421,[1]高一上!$B:$K,9,0)</f>
        <v>52</v>
      </c>
      <c r="AB421" s="11" t="str">
        <f>VLOOKUP(B421,[1]高一上!$B:$K,10,0)</f>
        <v>朱恩凡</v>
      </c>
      <c r="AC421" s="11">
        <f t="shared" ref="AC421:AC484" si="91">IF((AE421=0)*OR(AA421=0),100,(((AF421-Z421)/COUNTIF(D:D,D421))*100)+100)</f>
        <v>101.41342756183745</v>
      </c>
      <c r="AD421" s="11">
        <f t="shared" si="85"/>
        <v>132</v>
      </c>
      <c r="AE421" s="11">
        <f>VLOOKUP(B421,[1]中考!$B:$I,8,0)</f>
        <v>102</v>
      </c>
      <c r="AF421" s="11">
        <f t="shared" si="86"/>
        <v>129</v>
      </c>
    </row>
    <row r="422" spans="1:32" x14ac:dyDescent="0.2">
      <c r="A422" s="2" t="s">
        <v>1262</v>
      </c>
      <c r="B422" s="2" t="s">
        <v>1263</v>
      </c>
      <c r="C422" s="1">
        <v>10</v>
      </c>
      <c r="D422" s="3" t="s">
        <v>1070</v>
      </c>
      <c r="E422" s="4" t="s">
        <v>1264</v>
      </c>
      <c r="F422" s="1">
        <v>406</v>
      </c>
      <c r="G422" s="13">
        <f>VLOOKUP(B422,'[1]高三下(高考)'!$B:$L,10,0)</f>
        <v>59</v>
      </c>
      <c r="H422" s="12" t="str">
        <f>VLOOKUP(B422,'[1]高三下(高考)'!$B:$L,11,0)</f>
        <v>陈国萍</v>
      </c>
      <c r="I422" s="15">
        <f t="shared" ref="I422:I485" si="92">IF(OR(G422=0,K422=0),100,(((N422-J422)/COUNTIF(D:D,D422))*100)+100)</f>
        <v>107.42049469964664</v>
      </c>
      <c r="J422" s="11">
        <f t="shared" ref="J422:J485" si="93">RANK(G422,$G$357:$G$639,0)</f>
        <v>176</v>
      </c>
      <c r="K422" s="11">
        <f>VLOOKUP(B422,[1]高三上!$B:$L,10,0)</f>
        <v>31</v>
      </c>
      <c r="L422" s="11" t="str">
        <f>VLOOKUP(B422,[1]高三上!$B:$L,11,0)</f>
        <v>陈国萍</v>
      </c>
      <c r="M422" s="11">
        <f t="shared" si="87"/>
        <v>96.466431095406364</v>
      </c>
      <c r="N422" s="11">
        <f t="shared" ref="N422:N485" si="94">RANK(K422,$K$357:$K$639,0)</f>
        <v>197</v>
      </c>
      <c r="O422" s="11">
        <f>VLOOKUP(B422,[1]高二下!$B:$L,10,0)</f>
        <v>42</v>
      </c>
      <c r="P422" s="11" t="str">
        <f>VLOOKUP(B422,[1]高二下!$B:$L,11,0)</f>
        <v>陈国萍</v>
      </c>
      <c r="Q422" s="11">
        <f t="shared" si="88"/>
        <v>97.879858657243815</v>
      </c>
      <c r="R422" s="11">
        <f t="shared" ref="R422:R485" si="95">RANK(O422,$O$357:$O$639)</f>
        <v>187</v>
      </c>
      <c r="S422" s="11">
        <f>VLOOKUP(B422,[1]高二上!$B:$L,10,0)</f>
        <v>53.5</v>
      </c>
      <c r="T422" s="11" t="str">
        <f>VLOOKUP(B422,[1]高二上!$B:$L,11,0)</f>
        <v>陈国萍</v>
      </c>
      <c r="U422" s="11">
        <f t="shared" si="89"/>
        <v>91.872791519434628</v>
      </c>
      <c r="V422" s="11">
        <f t="shared" ref="V422:V485" si="96">RANK(S422,$S$357:$S$639)</f>
        <v>181</v>
      </c>
      <c r="W422" s="11">
        <f>VLOOKUP(B422,[1]高一下!$B:$L,10,0)</f>
        <v>52</v>
      </c>
      <c r="X422" s="11" t="str">
        <f>VLOOKUP(B422,[1]高一下!$B:$L,11,0)</f>
        <v>陈国萍</v>
      </c>
      <c r="Y422" s="11">
        <f t="shared" si="90"/>
        <v>103.886925795053</v>
      </c>
      <c r="Z422" s="11">
        <f t="shared" ref="Z422:Z485" si="97">RANK(W422,$W$357:$W$639)</f>
        <v>158</v>
      </c>
      <c r="AA422" s="11">
        <f>VLOOKUP(B422,[1]高一上!$B:$K,9,0)</f>
        <v>47</v>
      </c>
      <c r="AB422" s="11" t="str">
        <f>VLOOKUP(B422,[1]高一上!$B:$K,10,0)</f>
        <v>田维婷</v>
      </c>
      <c r="AC422" s="11">
        <f t="shared" si="91"/>
        <v>108.8339222614841</v>
      </c>
      <c r="AD422" s="11">
        <f t="shared" ref="AD422:AD485" si="98">RANK(AA422,$AA$357:$AA$639)</f>
        <v>169</v>
      </c>
      <c r="AE422" s="11">
        <f>VLOOKUP(B422,[1]中考!$B:$I,8,0)</f>
        <v>87</v>
      </c>
      <c r="AF422" s="11">
        <f t="shared" ref="AF422:AF485" si="99">RANK(AE422,$AE$357:$AE$639)</f>
        <v>183</v>
      </c>
    </row>
    <row r="423" spans="1:32" x14ac:dyDescent="0.2">
      <c r="A423" s="2" t="s">
        <v>1265</v>
      </c>
      <c r="B423" s="2" t="s">
        <v>1266</v>
      </c>
      <c r="C423" s="1">
        <v>10</v>
      </c>
      <c r="D423" s="3" t="s">
        <v>1070</v>
      </c>
      <c r="E423" s="4" t="s">
        <v>1267</v>
      </c>
      <c r="F423" s="1">
        <v>405</v>
      </c>
      <c r="G423" s="13">
        <f>VLOOKUP(B423,'[1]高三下(高考)'!$B:$L,10,0)</f>
        <v>85</v>
      </c>
      <c r="H423" s="12" t="str">
        <f>VLOOKUP(B423,'[1]高三下(高考)'!$B:$L,11,0)</f>
        <v>陈国萍</v>
      </c>
      <c r="I423" s="15">
        <f t="shared" si="92"/>
        <v>107.06713780918727</v>
      </c>
      <c r="J423" s="11">
        <f t="shared" si="93"/>
        <v>94</v>
      </c>
      <c r="K423" s="11">
        <f>VLOOKUP(B423,[1]高三上!$B:$L,10,0)</f>
        <v>48.5</v>
      </c>
      <c r="L423" s="11" t="str">
        <f>VLOOKUP(B423,[1]高三上!$B:$L,11,0)</f>
        <v>陈国萍</v>
      </c>
      <c r="M423" s="11">
        <f t="shared" si="87"/>
        <v>92.579505300353361</v>
      </c>
      <c r="N423" s="11">
        <f t="shared" si="94"/>
        <v>114</v>
      </c>
      <c r="O423" s="11">
        <f>VLOOKUP(B423,[1]高二下!$B:$L,10,0)</f>
        <v>68</v>
      </c>
      <c r="P423" s="11" t="str">
        <f>VLOOKUP(B423,[1]高二下!$B:$L,11,0)</f>
        <v>陈国萍</v>
      </c>
      <c r="Q423" s="11">
        <f t="shared" si="88"/>
        <v>106.00706713780919</v>
      </c>
      <c r="R423" s="11">
        <f t="shared" si="95"/>
        <v>93</v>
      </c>
      <c r="S423" s="11">
        <f>VLOOKUP(B423,[1]高二上!$B:$L,10,0)</f>
        <v>65.5</v>
      </c>
      <c r="T423" s="11" t="str">
        <f>VLOOKUP(B423,[1]高二上!$B:$L,11,0)</f>
        <v>陈国萍</v>
      </c>
      <c r="U423" s="11">
        <f t="shared" si="89"/>
        <v>112.01413427561837</v>
      </c>
      <c r="V423" s="11">
        <f t="shared" si="96"/>
        <v>110</v>
      </c>
      <c r="W423" s="11">
        <f>VLOOKUP(B423,[1]高一下!$B:$L,10,0)</f>
        <v>56.5</v>
      </c>
      <c r="X423" s="11" t="str">
        <f>VLOOKUP(B423,[1]高一下!$B:$L,11,0)</f>
        <v>陈国萍</v>
      </c>
      <c r="Y423" s="11">
        <f t="shared" si="90"/>
        <v>81.625441696113072</v>
      </c>
      <c r="Z423" s="11">
        <f t="shared" si="97"/>
        <v>144</v>
      </c>
      <c r="AA423" s="11">
        <f>VLOOKUP(B423,[1]高一上!$B:$K,9,0)</f>
        <v>59</v>
      </c>
      <c r="AB423" s="11" t="str">
        <f>VLOOKUP(B423,[1]高一上!$B:$K,10,0)</f>
        <v>熊湾</v>
      </c>
      <c r="AC423" s="11">
        <f t="shared" si="91"/>
        <v>77.03180212014135</v>
      </c>
      <c r="AD423" s="11">
        <f t="shared" si="98"/>
        <v>92</v>
      </c>
      <c r="AE423" s="11">
        <f>VLOOKUP(B423,[1]中考!$B:$I,8,0)</f>
        <v>112</v>
      </c>
      <c r="AF423" s="11">
        <f t="shared" si="99"/>
        <v>79</v>
      </c>
    </row>
    <row r="424" spans="1:32" x14ac:dyDescent="0.2">
      <c r="A424" s="5" t="s">
        <v>1268</v>
      </c>
      <c r="B424" s="2" t="s">
        <v>1269</v>
      </c>
      <c r="C424" s="1">
        <v>10</v>
      </c>
      <c r="D424" s="3" t="s">
        <v>1070</v>
      </c>
      <c r="E424" s="4" t="s">
        <v>1270</v>
      </c>
      <c r="F424" s="1">
        <v>403</v>
      </c>
      <c r="G424" s="13">
        <f>VLOOKUP(B424,'[1]高三下(高考)'!$B:$L,10,0)</f>
        <v>79</v>
      </c>
      <c r="H424" s="12" t="str">
        <f>VLOOKUP(B424,'[1]高三下(高考)'!$B:$L,11,0)</f>
        <v>陈国萍</v>
      </c>
      <c r="I424" s="15">
        <f t="shared" si="92"/>
        <v>83.745583038869256</v>
      </c>
      <c r="J424" s="11">
        <f t="shared" si="93"/>
        <v>112</v>
      </c>
      <c r="K424" s="11">
        <f>VLOOKUP(B424,[1]高三上!$B:$L,10,0)</f>
        <v>62</v>
      </c>
      <c r="L424" s="11" t="str">
        <f>VLOOKUP(B424,[1]高三上!$B:$L,11,0)</f>
        <v>陈国萍</v>
      </c>
      <c r="M424" s="11">
        <f t="shared" si="87"/>
        <v>110.95406360424028</v>
      </c>
      <c r="N424" s="11">
        <f t="shared" si="94"/>
        <v>66</v>
      </c>
      <c r="O424" s="11">
        <f>VLOOKUP(B424,[1]高二下!$B:$L,10,0)</f>
        <v>65.5</v>
      </c>
      <c r="P424" s="11" t="str">
        <f>VLOOKUP(B424,[1]高二下!$B:$L,11,0)</f>
        <v>陈国萍</v>
      </c>
      <c r="Q424" s="11">
        <f t="shared" si="88"/>
        <v>88.339222614840992</v>
      </c>
      <c r="R424" s="11">
        <f t="shared" si="95"/>
        <v>97</v>
      </c>
      <c r="S424" s="11">
        <f>VLOOKUP(B424,[1]高二上!$B:$L,10,0)</f>
        <v>77</v>
      </c>
      <c r="T424" s="11" t="str">
        <f>VLOOKUP(B424,[1]高二上!$B:$L,11,0)</f>
        <v>陈国萍</v>
      </c>
      <c r="U424" s="11">
        <f t="shared" si="89"/>
        <v>100</v>
      </c>
      <c r="V424" s="11">
        <f t="shared" si="96"/>
        <v>64</v>
      </c>
      <c r="W424" s="11">
        <v>0</v>
      </c>
      <c r="X424" s="11" t="str">
        <f>T424</f>
        <v>陈国萍</v>
      </c>
      <c r="Y424" s="11">
        <f t="shared" si="90"/>
        <v>100</v>
      </c>
      <c r="Z424" s="11">
        <f t="shared" si="97"/>
        <v>281</v>
      </c>
      <c r="AA424" s="11">
        <v>0</v>
      </c>
      <c r="AB424" s="11" t="str">
        <f>X424</f>
        <v>陈国萍</v>
      </c>
      <c r="AC424" s="11">
        <f t="shared" si="91"/>
        <v>100</v>
      </c>
      <c r="AD424" s="11">
        <f t="shared" si="98"/>
        <v>280</v>
      </c>
      <c r="AE424" s="11">
        <v>0</v>
      </c>
      <c r="AF424" s="11">
        <f t="shared" si="99"/>
        <v>279</v>
      </c>
    </row>
    <row r="425" spans="1:32" x14ac:dyDescent="0.2">
      <c r="A425" s="5" t="s">
        <v>1271</v>
      </c>
      <c r="B425" s="2" t="s">
        <v>1272</v>
      </c>
      <c r="C425" s="1">
        <v>10</v>
      </c>
      <c r="D425" s="3" t="s">
        <v>1070</v>
      </c>
      <c r="E425" s="4" t="s">
        <v>1273</v>
      </c>
      <c r="F425" s="1">
        <v>402</v>
      </c>
      <c r="G425" s="13">
        <f>VLOOKUP(B425,'[1]高三下(高考)'!$B:$L,10,0)</f>
        <v>61</v>
      </c>
      <c r="H425" s="12" t="str">
        <f>VLOOKUP(B425,'[1]高三下(高考)'!$B:$L,11,0)</f>
        <v>陈国萍</v>
      </c>
      <c r="I425" s="15">
        <f t="shared" si="92"/>
        <v>104.24028268551237</v>
      </c>
      <c r="J425" s="11">
        <f t="shared" si="93"/>
        <v>169</v>
      </c>
      <c r="K425" s="11">
        <f>VLOOKUP(B425,[1]高三上!$B:$L,10,0)</f>
        <v>33.5</v>
      </c>
      <c r="L425" s="11" t="str">
        <f>VLOOKUP(B425,[1]高三上!$B:$L,11,0)</f>
        <v>陈国萍</v>
      </c>
      <c r="M425" s="11">
        <f t="shared" si="87"/>
        <v>118.37455830388693</v>
      </c>
      <c r="N425" s="11">
        <f t="shared" si="94"/>
        <v>181</v>
      </c>
      <c r="O425" s="11">
        <f>VLOOKUP(B425,[1]高二下!$B:$L,10,0)</f>
        <v>31</v>
      </c>
      <c r="P425" s="11" t="str">
        <f>VLOOKUP(B425,[1]高二下!$B:$L,11,0)</f>
        <v>陈国萍</v>
      </c>
      <c r="Q425" s="11">
        <f t="shared" si="88"/>
        <v>79.858657243816253</v>
      </c>
      <c r="R425" s="11">
        <f t="shared" si="95"/>
        <v>233</v>
      </c>
      <c r="S425" s="11">
        <f>VLOOKUP(B425,[1]高二上!$B:$L,10,0)</f>
        <v>54</v>
      </c>
      <c r="T425" s="11" t="str">
        <f>VLOOKUP(B425,[1]高二上!$B:$L,11,0)</f>
        <v>陈国萍</v>
      </c>
      <c r="U425" s="11">
        <f t="shared" si="89"/>
        <v>102.47349823321555</v>
      </c>
      <c r="V425" s="11">
        <f t="shared" si="96"/>
        <v>176</v>
      </c>
      <c r="W425" s="11">
        <f>VLOOKUP(B425,[1]高一下!$B:$L,10,0)</f>
        <v>47</v>
      </c>
      <c r="X425" s="11" t="str">
        <f>VLOOKUP(B425,[1]高一下!$B:$L,11,0)</f>
        <v>陈国萍</v>
      </c>
      <c r="Y425" s="11">
        <f t="shared" si="90"/>
        <v>89.399293286219077</v>
      </c>
      <c r="Z425" s="11">
        <f t="shared" si="97"/>
        <v>183</v>
      </c>
      <c r="AA425" s="11">
        <f>VLOOKUP(B425,[1]高一上!$B:$K,9,0)</f>
        <v>49.5</v>
      </c>
      <c r="AB425" s="11" t="str">
        <f>VLOOKUP(B425,[1]高一上!$B:$K,10,0)</f>
        <v>张福琴</v>
      </c>
      <c r="AC425" s="11">
        <f t="shared" si="91"/>
        <v>101.06007067137809</v>
      </c>
      <c r="AD425" s="11">
        <f t="shared" si="98"/>
        <v>153</v>
      </c>
      <c r="AE425" s="11">
        <f>VLOOKUP(B425,[1]中考!$B:$I,8,0)</f>
        <v>86</v>
      </c>
      <c r="AF425" s="11">
        <f t="shared" si="99"/>
        <v>186</v>
      </c>
    </row>
    <row r="426" spans="1:32" x14ac:dyDescent="0.2">
      <c r="A426" s="2" t="s">
        <v>1274</v>
      </c>
      <c r="B426" s="2" t="s">
        <v>1275</v>
      </c>
      <c r="C426" s="1">
        <v>10</v>
      </c>
      <c r="D426" s="3" t="s">
        <v>1070</v>
      </c>
      <c r="E426" s="4" t="s">
        <v>1276</v>
      </c>
      <c r="F426" s="1">
        <v>399</v>
      </c>
      <c r="G426" s="13">
        <f>VLOOKUP(B426,'[1]高三下(高考)'!$B:$L,10,0)</f>
        <v>56</v>
      </c>
      <c r="H426" s="12" t="str">
        <f>VLOOKUP(B426,'[1]高三下(高考)'!$B:$L,11,0)</f>
        <v>陈国萍</v>
      </c>
      <c r="I426" s="15">
        <f t="shared" si="92"/>
        <v>103.886925795053</v>
      </c>
      <c r="J426" s="11">
        <f t="shared" si="93"/>
        <v>186</v>
      </c>
      <c r="K426" s="11">
        <f>VLOOKUP(B426,[1]高三上!$B:$L,10,0)</f>
        <v>31</v>
      </c>
      <c r="L426" s="11" t="str">
        <f>VLOOKUP(B426,[1]高三上!$B:$L,11,0)</f>
        <v>陈国萍</v>
      </c>
      <c r="M426" s="11">
        <f t="shared" si="87"/>
        <v>106.71378091872792</v>
      </c>
      <c r="N426" s="11">
        <f t="shared" si="94"/>
        <v>197</v>
      </c>
      <c r="O426" s="11">
        <f>VLOOKUP(B426,[1]高二下!$B:$L,10,0)</f>
        <v>35</v>
      </c>
      <c r="P426" s="11" t="str">
        <f>VLOOKUP(B426,[1]高二下!$B:$L,11,0)</f>
        <v>陈国萍</v>
      </c>
      <c r="Q426" s="11">
        <f t="shared" si="88"/>
        <v>92.579505300353361</v>
      </c>
      <c r="R426" s="11">
        <f t="shared" si="95"/>
        <v>216</v>
      </c>
      <c r="S426" s="11">
        <f>VLOOKUP(B426,[1]高二上!$B:$L,10,0)</f>
        <v>50</v>
      </c>
      <c r="T426" s="11" t="str">
        <f>VLOOKUP(B426,[1]高二上!$B:$L,11,0)</f>
        <v>陈国萍</v>
      </c>
      <c r="U426" s="11">
        <f t="shared" si="89"/>
        <v>97.879858657243815</v>
      </c>
      <c r="V426" s="11">
        <f t="shared" si="96"/>
        <v>195</v>
      </c>
      <c r="W426" s="11">
        <f>VLOOKUP(B426,[1]高一下!$B:$L,10,0)</f>
        <v>45</v>
      </c>
      <c r="X426" s="11" t="str">
        <f>VLOOKUP(B426,[1]高一下!$B:$L,11,0)</f>
        <v>陈国萍</v>
      </c>
      <c r="Y426" s="11">
        <f t="shared" si="90"/>
        <v>75.971731448763251</v>
      </c>
      <c r="Z426" s="11">
        <f t="shared" si="97"/>
        <v>189</v>
      </c>
      <c r="AA426" s="11">
        <f>VLOOKUP(B426,[1]高一上!$B:$K,9,0)</f>
        <v>53.5</v>
      </c>
      <c r="AB426" s="11" t="str">
        <f>VLOOKUP(B426,[1]高一上!$B:$K,10,0)</f>
        <v>田维婷</v>
      </c>
      <c r="AC426" s="11">
        <f t="shared" si="91"/>
        <v>102.47349823321555</v>
      </c>
      <c r="AD426" s="11">
        <f t="shared" si="98"/>
        <v>121</v>
      </c>
      <c r="AE426" s="11">
        <f>VLOOKUP(B426,[1]中考!$B:$I,8,0)</f>
        <v>82</v>
      </c>
      <c r="AF426" s="11">
        <f t="shared" si="99"/>
        <v>196</v>
      </c>
    </row>
    <row r="427" spans="1:32" x14ac:dyDescent="0.2">
      <c r="A427" s="2" t="s">
        <v>1277</v>
      </c>
      <c r="B427" s="2" t="s">
        <v>1278</v>
      </c>
      <c r="C427" s="1">
        <v>10</v>
      </c>
      <c r="D427" s="3" t="s">
        <v>1070</v>
      </c>
      <c r="E427" s="4" t="s">
        <v>1279</v>
      </c>
      <c r="F427" s="1">
        <v>396</v>
      </c>
      <c r="G427" s="13">
        <f>VLOOKUP(B427,'[1]高三下(高考)'!$B:$L,10,0)</f>
        <v>67</v>
      </c>
      <c r="H427" s="12" t="str">
        <f>VLOOKUP(B427,'[1]高三下(高考)'!$B:$L,11,0)</f>
        <v>陈国萍</v>
      </c>
      <c r="I427" s="15">
        <f t="shared" si="92"/>
        <v>100</v>
      </c>
      <c r="J427" s="11">
        <f t="shared" si="93"/>
        <v>150</v>
      </c>
      <c r="K427" s="11">
        <v>0</v>
      </c>
      <c r="L427" s="11" t="str">
        <f>H427</f>
        <v>陈国萍</v>
      </c>
      <c r="M427" s="11">
        <f t="shared" si="87"/>
        <v>100</v>
      </c>
      <c r="N427" s="11">
        <f t="shared" si="94"/>
        <v>255</v>
      </c>
      <c r="O427" s="11">
        <v>0</v>
      </c>
      <c r="P427" s="11" t="str">
        <f>L427</f>
        <v>陈国萍</v>
      </c>
      <c r="Q427" s="11">
        <f t="shared" si="88"/>
        <v>100</v>
      </c>
      <c r="R427" s="11">
        <f t="shared" si="95"/>
        <v>261</v>
      </c>
      <c r="S427" s="11">
        <f>VLOOKUP(B427,[1]高二上!$B:$L,10,0)</f>
        <v>69</v>
      </c>
      <c r="T427" s="11" t="str">
        <f>VLOOKUP(B427,[1]高二上!$B:$L,11,0)</f>
        <v>李永会</v>
      </c>
      <c r="U427" s="11">
        <f t="shared" si="89"/>
        <v>81.625441696113072</v>
      </c>
      <c r="V427" s="11">
        <f t="shared" si="96"/>
        <v>91</v>
      </c>
      <c r="W427" s="11">
        <f>VLOOKUP(B427,[1]高一下!$B:$L,10,0)</f>
        <v>84.5</v>
      </c>
      <c r="X427" s="11" t="str">
        <f>VLOOKUP(B427,[1]高一下!$B:$L,11,0)</f>
        <v>李永会</v>
      </c>
      <c r="Y427" s="11">
        <f t="shared" si="90"/>
        <v>124.02826855123675</v>
      </c>
      <c r="Z427" s="11">
        <f t="shared" si="97"/>
        <v>39</v>
      </c>
      <c r="AA427" s="11">
        <f>VLOOKUP(B427,[1]高一上!$B:$K,9,0)</f>
        <v>55.5</v>
      </c>
      <c r="AB427" s="11" t="str">
        <f>VLOOKUP(B427,[1]高一上!$B:$K,10,0)</f>
        <v>田维婷</v>
      </c>
      <c r="AC427" s="11">
        <f t="shared" si="91"/>
        <v>114.13427561837456</v>
      </c>
      <c r="AD427" s="11">
        <f t="shared" si="98"/>
        <v>107</v>
      </c>
      <c r="AE427" s="11">
        <f>VLOOKUP(B427,[1]中考!$B:$I,8,0)</f>
        <v>112</v>
      </c>
      <c r="AF427" s="11">
        <f t="shared" si="99"/>
        <v>79</v>
      </c>
    </row>
    <row r="428" spans="1:32" x14ac:dyDescent="0.2">
      <c r="A428" s="2" t="s">
        <v>1280</v>
      </c>
      <c r="B428" s="2" t="s">
        <v>1281</v>
      </c>
      <c r="C428" s="1">
        <v>10</v>
      </c>
      <c r="D428" s="3" t="s">
        <v>1070</v>
      </c>
      <c r="E428" s="4" t="s">
        <v>1282</v>
      </c>
      <c r="F428" s="1">
        <v>393</v>
      </c>
      <c r="G428" s="13">
        <f>VLOOKUP(B428,'[1]高三下(高考)'!$B:$L,10,0)</f>
        <v>69</v>
      </c>
      <c r="H428" s="12" t="str">
        <f>VLOOKUP(B428,'[1]高三下(高考)'!$B:$L,11,0)</f>
        <v>陈国萍</v>
      </c>
      <c r="I428" s="15">
        <f t="shared" si="92"/>
        <v>97.526501766784449</v>
      </c>
      <c r="J428" s="11">
        <f t="shared" si="93"/>
        <v>144</v>
      </c>
      <c r="K428" s="11">
        <f>VLOOKUP(B428,[1]高三上!$B:$L,10,0)</f>
        <v>44</v>
      </c>
      <c r="L428" s="11" t="str">
        <f>VLOOKUP(B428,[1]高三上!$B:$L,11,0)</f>
        <v>陈国萍</v>
      </c>
      <c r="M428" s="11">
        <f t="shared" si="87"/>
        <v>91.166077738515895</v>
      </c>
      <c r="N428" s="11">
        <f t="shared" si="94"/>
        <v>137</v>
      </c>
      <c r="O428" s="11">
        <f>VLOOKUP(B428,[1]高二下!$B:$L,10,0)</f>
        <v>62</v>
      </c>
      <c r="P428" s="11" t="str">
        <f>VLOOKUP(B428,[1]高二下!$B:$L,11,0)</f>
        <v>陈国萍</v>
      </c>
      <c r="Q428" s="11">
        <f t="shared" si="88"/>
        <v>110.95406360424028</v>
      </c>
      <c r="R428" s="11">
        <f t="shared" si="95"/>
        <v>112</v>
      </c>
      <c r="S428" s="11">
        <f>VLOOKUP(B428,[1]高二上!$B:$L,10,0)</f>
        <v>59.5</v>
      </c>
      <c r="T428" s="11" t="str">
        <f>VLOOKUP(B428,[1]高二上!$B:$L,11,0)</f>
        <v>陈国萍</v>
      </c>
      <c r="U428" s="11">
        <f t="shared" si="89"/>
        <v>110.60070671378092</v>
      </c>
      <c r="V428" s="11">
        <f t="shared" si="96"/>
        <v>143</v>
      </c>
      <c r="W428" s="11">
        <f>VLOOKUP(B428,[1]高一下!$B:$L,10,0)</f>
        <v>49</v>
      </c>
      <c r="X428" s="11" t="str">
        <f>VLOOKUP(B428,[1]高一下!$B:$L,11,0)</f>
        <v>陈国萍</v>
      </c>
      <c r="Y428" s="11">
        <f t="shared" si="90"/>
        <v>115.54770318021201</v>
      </c>
      <c r="Z428" s="11">
        <f t="shared" si="97"/>
        <v>173</v>
      </c>
      <c r="AA428" s="11">
        <f>VLOOKUP(B428,[1]高一上!$B:$K,9,0)</f>
        <v>39</v>
      </c>
      <c r="AB428" s="11" t="str">
        <f>VLOOKUP(B428,[1]高一上!$B:$K,10,0)</f>
        <v>熊湾</v>
      </c>
      <c r="AC428" s="11">
        <f t="shared" si="91"/>
        <v>102.47349823321555</v>
      </c>
      <c r="AD428" s="11">
        <f t="shared" si="98"/>
        <v>217</v>
      </c>
      <c r="AE428" s="11">
        <f>VLOOKUP(B428,[1]中考!$B:$I,8,0)</f>
        <v>88</v>
      </c>
      <c r="AF428" s="11">
        <f t="shared" si="99"/>
        <v>180</v>
      </c>
    </row>
    <row r="429" spans="1:32" x14ac:dyDescent="0.2">
      <c r="A429" s="2" t="s">
        <v>1283</v>
      </c>
      <c r="B429" s="2" t="s">
        <v>1284</v>
      </c>
      <c r="C429" s="1">
        <v>10</v>
      </c>
      <c r="D429" s="3" t="s">
        <v>1070</v>
      </c>
      <c r="E429" s="4" t="s">
        <v>1285</v>
      </c>
      <c r="F429" s="1">
        <v>387</v>
      </c>
      <c r="G429" s="13">
        <f>VLOOKUP(B429,'[1]高三下(高考)'!$B:$L,10,0)</f>
        <v>25</v>
      </c>
      <c r="H429" s="12" t="str">
        <f>VLOOKUP(B429,'[1]高三下(高考)'!$B:$L,11,0)</f>
        <v>陈国萍</v>
      </c>
      <c r="I429" s="15">
        <f t="shared" si="92"/>
        <v>87.985865724381625</v>
      </c>
      <c r="J429" s="11">
        <f t="shared" si="93"/>
        <v>275</v>
      </c>
      <c r="K429" s="11">
        <f>VLOOKUP(B429,[1]高三上!$B:$L,10,0)</f>
        <v>22.5</v>
      </c>
      <c r="L429" s="11" t="str">
        <f>VLOOKUP(B429,[1]高三上!$B:$L,11,0)</f>
        <v>陈国萍</v>
      </c>
      <c r="M429" s="11">
        <f t="shared" si="87"/>
        <v>99.646643109540634</v>
      </c>
      <c r="N429" s="11">
        <f t="shared" si="94"/>
        <v>241</v>
      </c>
      <c r="O429" s="11">
        <f>VLOOKUP(B429,[1]高二下!$B:$L,10,0)</f>
        <v>29.5</v>
      </c>
      <c r="P429" s="11" t="str">
        <f>VLOOKUP(B429,[1]高二下!$B:$L,11,0)</f>
        <v>陈国萍</v>
      </c>
      <c r="Q429" s="11">
        <f t="shared" si="88"/>
        <v>104.59363957597174</v>
      </c>
      <c r="R429" s="11">
        <f t="shared" si="95"/>
        <v>240</v>
      </c>
      <c r="S429" s="11">
        <f>VLOOKUP(B429,[1]高二上!$B:$L,10,0)</f>
        <v>38</v>
      </c>
      <c r="T429" s="11" t="str">
        <f>VLOOKUP(B429,[1]高二上!$B:$L,11,0)</f>
        <v>陈国萍</v>
      </c>
      <c r="U429" s="11">
        <f t="shared" si="89"/>
        <v>106.71378091872792</v>
      </c>
      <c r="V429" s="11">
        <f t="shared" si="96"/>
        <v>253</v>
      </c>
      <c r="W429" s="11">
        <f>VLOOKUP(B429,[1]高一下!$B:$L,10,0)</f>
        <v>25</v>
      </c>
      <c r="X429" s="11" t="str">
        <f>VLOOKUP(B429,[1]高一下!$B:$L,11,0)</f>
        <v>陈国萍</v>
      </c>
      <c r="Y429" s="11">
        <f t="shared" si="90"/>
        <v>98.233215547703182</v>
      </c>
      <c r="Z429" s="11">
        <f t="shared" si="97"/>
        <v>272</v>
      </c>
      <c r="AA429" s="11">
        <f>VLOOKUP(B429,[1]高一上!$B:$K,9,0)</f>
        <v>27.5</v>
      </c>
      <c r="AB429" s="11" t="str">
        <f>VLOOKUP(B429,[1]高一上!$B:$K,10,0)</f>
        <v>张福琴</v>
      </c>
      <c r="AC429" s="11">
        <f t="shared" si="91"/>
        <v>100</v>
      </c>
      <c r="AD429" s="11">
        <f t="shared" si="98"/>
        <v>267</v>
      </c>
      <c r="AE429" s="11">
        <f>VLOOKUP(B429,[1]中考!$B:$I,8,0)</f>
        <v>51</v>
      </c>
      <c r="AF429" s="11">
        <f t="shared" si="99"/>
        <v>272</v>
      </c>
    </row>
    <row r="430" spans="1:32" x14ac:dyDescent="0.2">
      <c r="A430" s="2" t="s">
        <v>1286</v>
      </c>
      <c r="B430" s="2" t="s">
        <v>1287</v>
      </c>
      <c r="C430" s="1">
        <v>10</v>
      </c>
      <c r="D430" s="3" t="s">
        <v>1070</v>
      </c>
      <c r="E430" s="4" t="s">
        <v>1288</v>
      </c>
      <c r="F430" s="1">
        <v>385</v>
      </c>
      <c r="G430" s="13">
        <f>VLOOKUP(B430,'[1]高三下(高考)'!$B:$L,10,0)</f>
        <v>44</v>
      </c>
      <c r="H430" s="12" t="str">
        <f>VLOOKUP(B430,'[1]高三下(高考)'!$B:$L,11,0)</f>
        <v>陈国萍</v>
      </c>
      <c r="I430" s="15">
        <f t="shared" si="92"/>
        <v>93.28621908127208</v>
      </c>
      <c r="J430" s="11">
        <f t="shared" si="93"/>
        <v>230</v>
      </c>
      <c r="K430" s="11">
        <f>VLOOKUP(B430,[1]高三上!$B:$L,10,0)</f>
        <v>28</v>
      </c>
      <c r="L430" s="11" t="str">
        <f>VLOOKUP(B430,[1]高三上!$B:$L,11,0)</f>
        <v>陈国萍</v>
      </c>
      <c r="M430" s="11">
        <f t="shared" si="87"/>
        <v>95.053003533568898</v>
      </c>
      <c r="N430" s="11">
        <f t="shared" si="94"/>
        <v>211</v>
      </c>
      <c r="O430" s="11">
        <f>VLOOKUP(B430,[1]高二下!$B:$L,10,0)</f>
        <v>40</v>
      </c>
      <c r="P430" s="11" t="str">
        <f>VLOOKUP(B430,[1]高二下!$B:$L,11,0)</f>
        <v>陈国萍</v>
      </c>
      <c r="Q430" s="11">
        <f t="shared" si="88"/>
        <v>103.886925795053</v>
      </c>
      <c r="R430" s="11">
        <f t="shared" si="95"/>
        <v>197</v>
      </c>
      <c r="S430" s="11">
        <f>VLOOKUP(B430,[1]高二上!$B:$L,10,0)</f>
        <v>47.5</v>
      </c>
      <c r="T430" s="11" t="str">
        <f>VLOOKUP(B430,[1]高二上!$B:$L,11,0)</f>
        <v>陈国萍</v>
      </c>
      <c r="U430" s="11">
        <f t="shared" si="89"/>
        <v>112.01413427561837</v>
      </c>
      <c r="V430" s="11">
        <f t="shared" si="96"/>
        <v>208</v>
      </c>
      <c r="W430" s="11">
        <f>VLOOKUP(B430,[1]高一下!$B:$L,10,0)</f>
        <v>33</v>
      </c>
      <c r="X430" s="11" t="str">
        <f>VLOOKUP(B430,[1]高一下!$B:$L,11,0)</f>
        <v>陈国萍</v>
      </c>
      <c r="Y430" s="11">
        <f t="shared" si="90"/>
        <v>91.166077738515895</v>
      </c>
      <c r="Z430" s="11">
        <f t="shared" si="97"/>
        <v>242</v>
      </c>
      <c r="AA430" s="11">
        <f>VLOOKUP(B430,[1]高一上!$B:$K,9,0)</f>
        <v>39</v>
      </c>
      <c r="AB430" s="11" t="str">
        <f>VLOOKUP(B430,[1]高一上!$B:$K,10,0)</f>
        <v>张福琴</v>
      </c>
      <c r="AC430" s="11">
        <f t="shared" si="91"/>
        <v>71.024734982332149</v>
      </c>
      <c r="AD430" s="11">
        <f t="shared" si="98"/>
        <v>217</v>
      </c>
      <c r="AE430" s="11">
        <f>VLOOKUP(B430,[1]中考!$B:$I,8,0)</f>
        <v>92</v>
      </c>
      <c r="AF430" s="11">
        <f t="shared" si="99"/>
        <v>160</v>
      </c>
    </row>
    <row r="431" spans="1:32" x14ac:dyDescent="0.2">
      <c r="A431" s="5" t="s">
        <v>1289</v>
      </c>
      <c r="B431" s="2" t="s">
        <v>1290</v>
      </c>
      <c r="C431" s="1">
        <v>10</v>
      </c>
      <c r="D431" s="3" t="s">
        <v>1070</v>
      </c>
      <c r="E431" s="4" t="s">
        <v>1291</v>
      </c>
      <c r="F431" s="1">
        <v>382</v>
      </c>
      <c r="G431" s="13">
        <f>VLOOKUP(B431,'[1]高三下(高考)'!$B:$L,10,0)</f>
        <v>50</v>
      </c>
      <c r="H431" s="12" t="str">
        <f>VLOOKUP(B431,'[1]高三下(高考)'!$B:$L,11,0)</f>
        <v>陈国萍</v>
      </c>
      <c r="I431" s="15">
        <f t="shared" si="92"/>
        <v>94.346289752650179</v>
      </c>
      <c r="J431" s="11">
        <f t="shared" si="93"/>
        <v>205</v>
      </c>
      <c r="K431" s="11">
        <f>VLOOKUP(B431,[1]高三上!$B:$L,10,0)</f>
        <v>32</v>
      </c>
      <c r="L431" s="11" t="str">
        <f>VLOOKUP(B431,[1]高三上!$B:$L,11,0)</f>
        <v>陈国萍</v>
      </c>
      <c r="M431" s="11">
        <f t="shared" si="87"/>
        <v>89.752650176678443</v>
      </c>
      <c r="N431" s="11">
        <f t="shared" si="94"/>
        <v>189</v>
      </c>
      <c r="O431" s="11">
        <f>VLOOKUP(B431,[1]高二下!$B:$L,10,0)</f>
        <v>49</v>
      </c>
      <c r="P431" s="11" t="str">
        <f>VLOOKUP(B431,[1]高二下!$B:$L,11,0)</f>
        <v>陈国萍</v>
      </c>
      <c r="Q431" s="11">
        <f t="shared" si="88"/>
        <v>63.25088339222615</v>
      </c>
      <c r="R431" s="11">
        <f t="shared" si="95"/>
        <v>160</v>
      </c>
      <c r="S431" s="11">
        <f>VLOOKUP(B431,[1]高二上!$B:$L,10,0)</f>
        <v>80</v>
      </c>
      <c r="T431" s="11" t="str">
        <f>VLOOKUP(B431,[1]高二上!$B:$L,11,0)</f>
        <v>陈国萍</v>
      </c>
      <c r="U431" s="11">
        <f t="shared" si="89"/>
        <v>124.38162544169612</v>
      </c>
      <c r="V431" s="11">
        <f t="shared" si="96"/>
        <v>56</v>
      </c>
      <c r="W431" s="11">
        <f>VLOOKUP(B431,[1]高一下!$B:$L,10,0)</f>
        <v>61</v>
      </c>
      <c r="X431" s="11" t="str">
        <f>VLOOKUP(B431,[1]高一下!$B:$L,11,0)</f>
        <v>陈国萍</v>
      </c>
      <c r="Y431" s="11">
        <f t="shared" si="90"/>
        <v>104.9469964664311</v>
      </c>
      <c r="Z431" s="11">
        <f t="shared" si="97"/>
        <v>125</v>
      </c>
      <c r="AA431" s="11">
        <f>VLOOKUP(B431,[1]高一上!$B:$K,9,0)</f>
        <v>51</v>
      </c>
      <c r="AB431" s="11" t="str">
        <f>VLOOKUP(B431,[1]高一上!$B:$K,10,0)</f>
        <v>张福琴</v>
      </c>
      <c r="AC431" s="11">
        <f t="shared" si="91"/>
        <v>110.24734982332156</v>
      </c>
      <c r="AD431" s="11">
        <f t="shared" si="98"/>
        <v>139</v>
      </c>
      <c r="AE431" s="11">
        <f>VLOOKUP(B431,[1]中考!$B:$I,8,0)</f>
        <v>93</v>
      </c>
      <c r="AF431" s="11">
        <f t="shared" si="99"/>
        <v>154</v>
      </c>
    </row>
    <row r="432" spans="1:32" x14ac:dyDescent="0.2">
      <c r="A432" s="2" t="s">
        <v>1292</v>
      </c>
      <c r="B432" s="2" t="s">
        <v>1293</v>
      </c>
      <c r="C432" s="1">
        <v>10</v>
      </c>
      <c r="D432" s="3" t="s">
        <v>1070</v>
      </c>
      <c r="E432" s="4" t="s">
        <v>1294</v>
      </c>
      <c r="F432" s="1">
        <v>381</v>
      </c>
      <c r="G432" s="13">
        <f>VLOOKUP(B432,'[1]高三下(高考)'!$B:$L,10,0)</f>
        <v>53</v>
      </c>
      <c r="H432" s="12" t="str">
        <f>VLOOKUP(B432,'[1]高三下(高考)'!$B:$L,11,0)</f>
        <v>陈国萍</v>
      </c>
      <c r="I432" s="15">
        <f t="shared" si="92"/>
        <v>100</v>
      </c>
      <c r="J432" s="11">
        <f t="shared" si="93"/>
        <v>195</v>
      </c>
      <c r="K432" s="11">
        <v>0</v>
      </c>
      <c r="L432" s="11" t="str">
        <f>H432</f>
        <v>陈国萍</v>
      </c>
      <c r="M432" s="11">
        <f t="shared" si="87"/>
        <v>100</v>
      </c>
      <c r="N432" s="11">
        <f t="shared" si="94"/>
        <v>255</v>
      </c>
      <c r="O432" s="11">
        <f>VLOOKUP(B432,[1]高二下!$B:$L,10,0)</f>
        <v>48</v>
      </c>
      <c r="P432" s="11" t="str">
        <f>VLOOKUP(B432,[1]高二下!$B:$L,11,0)</f>
        <v>陈国萍</v>
      </c>
      <c r="Q432" s="11">
        <f t="shared" si="88"/>
        <v>85.159010600706708</v>
      </c>
      <c r="R432" s="11">
        <f t="shared" si="95"/>
        <v>167</v>
      </c>
      <c r="S432" s="11">
        <f>VLOOKUP(B432,[1]高二上!$B:$L,10,0)</f>
        <v>63</v>
      </c>
      <c r="T432" s="11" t="str">
        <f>VLOOKUP(B432,[1]高二上!$B:$L,11,0)</f>
        <v>陈国萍</v>
      </c>
      <c r="U432" s="11">
        <f t="shared" si="89"/>
        <v>125.79505300353357</v>
      </c>
      <c r="V432" s="11">
        <f t="shared" si="96"/>
        <v>125</v>
      </c>
      <c r="W432" s="11">
        <f>VLOOKUP(B432,[1]高一下!$B:$L,10,0)</f>
        <v>42.5</v>
      </c>
      <c r="X432" s="11" t="str">
        <f>VLOOKUP(B432,[1]高一下!$B:$L,11,0)</f>
        <v>陈国萍</v>
      </c>
      <c r="Y432" s="11">
        <f t="shared" si="90"/>
        <v>69.964664310954063</v>
      </c>
      <c r="Z432" s="11">
        <f t="shared" si="97"/>
        <v>198</v>
      </c>
      <c r="AA432" s="11">
        <f>VLOOKUP(B432,[1]高一上!$B:$K,9,0)</f>
        <v>55</v>
      </c>
      <c r="AB432" s="11" t="str">
        <f>VLOOKUP(B432,[1]高一上!$B:$K,10,0)</f>
        <v>陈国萍</v>
      </c>
      <c r="AC432" s="11">
        <f t="shared" si="91"/>
        <v>95.759717314487631</v>
      </c>
      <c r="AD432" s="11">
        <f t="shared" si="98"/>
        <v>113</v>
      </c>
      <c r="AE432" s="11">
        <f>VLOOKUP(B432,[1]中考!$B:$I,8,0)</f>
        <v>86</v>
      </c>
      <c r="AF432" s="11">
        <f t="shared" si="99"/>
        <v>186</v>
      </c>
    </row>
    <row r="433" spans="1:32" x14ac:dyDescent="0.2">
      <c r="A433" s="2" t="s">
        <v>1295</v>
      </c>
      <c r="B433" s="2" t="s">
        <v>1296</v>
      </c>
      <c r="C433" s="1">
        <v>10</v>
      </c>
      <c r="D433" s="3" t="s">
        <v>1070</v>
      </c>
      <c r="E433" s="4" t="s">
        <v>1297</v>
      </c>
      <c r="F433" s="1">
        <v>374</v>
      </c>
      <c r="G433" s="13">
        <f>VLOOKUP(B433,'[1]高三下(高考)'!$B:$L,10,0)</f>
        <v>25</v>
      </c>
      <c r="H433" s="12" t="str">
        <f>VLOOKUP(B433,'[1]高三下(高考)'!$B:$L,11,0)</f>
        <v>陈国萍</v>
      </c>
      <c r="I433" s="15">
        <f t="shared" si="92"/>
        <v>85.512367491166074</v>
      </c>
      <c r="J433" s="11">
        <f t="shared" si="93"/>
        <v>275</v>
      </c>
      <c r="K433" s="11">
        <f>VLOOKUP(B433,[1]高三上!$B:$L,10,0)</f>
        <v>24.5</v>
      </c>
      <c r="L433" s="11" t="str">
        <f>VLOOKUP(B433,[1]高三上!$B:$L,11,0)</f>
        <v>陈国萍</v>
      </c>
      <c r="M433" s="11">
        <f t="shared" si="87"/>
        <v>102.12014134275618</v>
      </c>
      <c r="N433" s="11">
        <f t="shared" si="94"/>
        <v>234</v>
      </c>
      <c r="O433" s="11">
        <f>VLOOKUP(B433,[1]高二下!$B:$L,10,0)</f>
        <v>29.5</v>
      </c>
      <c r="P433" s="11" t="str">
        <f>VLOOKUP(B433,[1]高二下!$B:$L,11,0)</f>
        <v>陈国萍</v>
      </c>
      <c r="Q433" s="11">
        <f t="shared" si="88"/>
        <v>112.72084805653711</v>
      </c>
      <c r="R433" s="11">
        <f t="shared" si="95"/>
        <v>240</v>
      </c>
      <c r="S433" s="11">
        <f>VLOOKUP(B433,[1]高二上!$B:$L,10,0)</f>
        <v>24.5</v>
      </c>
      <c r="T433" s="11" t="str">
        <f>VLOOKUP(B433,[1]高二上!$B:$L,11,0)</f>
        <v>陈国萍</v>
      </c>
      <c r="U433" s="11">
        <f t="shared" si="89"/>
        <v>94.346289752650179</v>
      </c>
      <c r="V433" s="11">
        <f t="shared" si="96"/>
        <v>276</v>
      </c>
      <c r="W433" s="11">
        <f>VLOOKUP(B433,[1]高一下!$B:$L,10,0)</f>
        <v>29.5</v>
      </c>
      <c r="X433" s="11" t="str">
        <f>VLOOKUP(B433,[1]高一下!$B:$L,11,0)</f>
        <v>陈国萍</v>
      </c>
      <c r="Y433" s="11">
        <f t="shared" si="90"/>
        <v>50.883392226148409</v>
      </c>
      <c r="Z433" s="11">
        <f t="shared" si="97"/>
        <v>260</v>
      </c>
      <c r="AA433" s="11">
        <f>VLOOKUP(B433,[1]高一上!$B:$K,9,0)</f>
        <v>53.5</v>
      </c>
      <c r="AB433" s="11" t="str">
        <f>VLOOKUP(B433,[1]高一上!$B:$K,10,0)</f>
        <v>田维婷</v>
      </c>
      <c r="AC433" s="11">
        <f t="shared" si="91"/>
        <v>77.385159010600702</v>
      </c>
      <c r="AD433" s="11">
        <f t="shared" si="98"/>
        <v>121</v>
      </c>
      <c r="AE433" s="11">
        <f>VLOOKUP(B433,[1]中考!$B:$I,8,0)</f>
        <v>82</v>
      </c>
      <c r="AF433" s="11">
        <f t="shared" si="99"/>
        <v>196</v>
      </c>
    </row>
    <row r="434" spans="1:32" x14ac:dyDescent="0.2">
      <c r="A434" s="2" t="s">
        <v>1298</v>
      </c>
      <c r="B434" s="2" t="s">
        <v>1299</v>
      </c>
      <c r="C434" s="1">
        <v>10</v>
      </c>
      <c r="D434" s="3" t="s">
        <v>1070</v>
      </c>
      <c r="E434" s="4" t="s">
        <v>1300</v>
      </c>
      <c r="F434" s="1">
        <v>366</v>
      </c>
      <c r="G434" s="13">
        <f>VLOOKUP(B434,'[1]高三下(高考)'!$B:$L,10,0)</f>
        <v>20</v>
      </c>
      <c r="H434" s="12" t="str">
        <f>VLOOKUP(B434,'[1]高三下(高考)'!$B:$L,11,0)</f>
        <v>陈国萍</v>
      </c>
      <c r="I434" s="15">
        <f t="shared" si="92"/>
        <v>88.692579505300358</v>
      </c>
      <c r="J434" s="11">
        <f t="shared" si="93"/>
        <v>282</v>
      </c>
      <c r="K434" s="11">
        <f>VLOOKUP(B434,[1]高三上!$B:$L,10,0)</f>
        <v>20</v>
      </c>
      <c r="L434" s="11" t="str">
        <f>VLOOKUP(B434,[1]高三上!$B:$L,11,0)</f>
        <v>陈国萍</v>
      </c>
      <c r="M434" s="11">
        <f t="shared" si="87"/>
        <v>84.098939929328623</v>
      </c>
      <c r="N434" s="11">
        <f t="shared" si="94"/>
        <v>250</v>
      </c>
      <c r="O434" s="11">
        <f>VLOOKUP(B434,[1]高二下!$B:$L,10,0)</f>
        <v>38</v>
      </c>
      <c r="P434" s="11" t="str">
        <f>VLOOKUP(B434,[1]高二下!$B:$L,11,0)</f>
        <v>陈国萍</v>
      </c>
      <c r="Q434" s="11">
        <f t="shared" si="88"/>
        <v>83.038869257950523</v>
      </c>
      <c r="R434" s="11">
        <f t="shared" si="95"/>
        <v>205</v>
      </c>
      <c r="S434" s="11">
        <f>VLOOKUP(B434,[1]高二上!$B:$L,10,0)</f>
        <v>57.5</v>
      </c>
      <c r="T434" s="11" t="str">
        <f>VLOOKUP(B434,[1]高二上!$B:$L,11,0)</f>
        <v>陈国萍</v>
      </c>
      <c r="U434" s="11">
        <f t="shared" si="89"/>
        <v>106.71378091872792</v>
      </c>
      <c r="V434" s="11">
        <f t="shared" si="96"/>
        <v>157</v>
      </c>
      <c r="W434" s="11">
        <f>VLOOKUP(B434,[1]高一下!$B:$L,10,0)</f>
        <v>48.5</v>
      </c>
      <c r="X434" s="11" t="str">
        <f>VLOOKUP(B434,[1]高一下!$B:$L,11,0)</f>
        <v>陈国萍</v>
      </c>
      <c r="Y434" s="11">
        <f t="shared" si="90"/>
        <v>122.26148409893993</v>
      </c>
      <c r="Z434" s="11">
        <f t="shared" si="97"/>
        <v>176</v>
      </c>
      <c r="AA434" s="11">
        <f>VLOOKUP(B434,[1]高一上!$B:$K,9,0)</f>
        <v>34.5</v>
      </c>
      <c r="AB434" s="11" t="str">
        <f>VLOOKUP(B434,[1]高一上!$B:$K,10,0)</f>
        <v>陈国萍</v>
      </c>
      <c r="AC434" s="11">
        <f t="shared" si="91"/>
        <v>134.27561837455829</v>
      </c>
      <c r="AD434" s="11">
        <f t="shared" si="98"/>
        <v>239</v>
      </c>
      <c r="AE434" s="11">
        <f>VLOOKUP(B434,[1]中考!$B:$I,8,0)</f>
        <v>50</v>
      </c>
      <c r="AF434" s="11">
        <f t="shared" si="99"/>
        <v>273</v>
      </c>
    </row>
    <row r="435" spans="1:32" x14ac:dyDescent="0.2">
      <c r="A435" s="2" t="s">
        <v>1301</v>
      </c>
      <c r="B435" s="2" t="s">
        <v>1302</v>
      </c>
      <c r="C435" s="1">
        <v>10</v>
      </c>
      <c r="D435" s="3" t="s">
        <v>1070</v>
      </c>
      <c r="E435" s="4" t="s">
        <v>1303</v>
      </c>
      <c r="F435" s="1">
        <v>359</v>
      </c>
      <c r="G435" s="13">
        <f>VLOOKUP(B435,'[1]高三下(高考)'!$B:$L,10,0)</f>
        <v>70</v>
      </c>
      <c r="H435" s="12" t="str">
        <f>VLOOKUP(B435,'[1]高三下(高考)'!$B:$L,11,0)</f>
        <v>陈国萍</v>
      </c>
      <c r="I435" s="15">
        <f t="shared" si="92"/>
        <v>103.53356890459364</v>
      </c>
      <c r="J435" s="11">
        <f t="shared" si="93"/>
        <v>138</v>
      </c>
      <c r="K435" s="11">
        <f>VLOOKUP(B435,[1]高三上!$B:$L,10,0)</f>
        <v>40</v>
      </c>
      <c r="L435" s="11" t="str">
        <f>VLOOKUP(B435,[1]高三上!$B:$L,11,0)</f>
        <v>陈国萍</v>
      </c>
      <c r="M435" s="11">
        <f t="shared" si="87"/>
        <v>97.879858657243815</v>
      </c>
      <c r="N435" s="11">
        <f t="shared" si="94"/>
        <v>148</v>
      </c>
      <c r="O435" s="11">
        <f>VLOOKUP(B435,[1]高二下!$B:$L,10,0)</f>
        <v>54</v>
      </c>
      <c r="P435" s="11" t="str">
        <f>VLOOKUP(B435,[1]高二下!$B:$L,11,0)</f>
        <v>陈国萍</v>
      </c>
      <c r="Q435" s="11">
        <f t="shared" si="88"/>
        <v>95.406360424028264</v>
      </c>
      <c r="R435" s="11">
        <f t="shared" si="95"/>
        <v>142</v>
      </c>
      <c r="S435" s="11">
        <f>VLOOKUP(B435,[1]高二上!$B:$L,10,0)</f>
        <v>61.5</v>
      </c>
      <c r="T435" s="11" t="str">
        <f>VLOOKUP(B435,[1]高二上!$B:$L,11,0)</f>
        <v>陈国萍</v>
      </c>
      <c r="U435" s="11">
        <f t="shared" si="89"/>
        <v>105.65371024734982</v>
      </c>
      <c r="V435" s="11">
        <f t="shared" si="96"/>
        <v>129</v>
      </c>
      <c r="W435" s="11">
        <f>VLOOKUP(B435,[1]高一下!$B:$L,10,0)</f>
        <v>56</v>
      </c>
      <c r="X435" s="11" t="str">
        <f>VLOOKUP(B435,[1]高一下!$B:$L,11,0)</f>
        <v>陈国萍</v>
      </c>
      <c r="Y435" s="11">
        <f t="shared" si="90"/>
        <v>79.15194346289752</v>
      </c>
      <c r="Z435" s="11">
        <f t="shared" si="97"/>
        <v>145</v>
      </c>
      <c r="AA435" s="11">
        <f>VLOOKUP(B435,[1]高一上!$B:$K,9,0)</f>
        <v>60</v>
      </c>
      <c r="AB435" s="11" t="str">
        <f>VLOOKUP(B435,[1]高一上!$B:$K,10,0)</f>
        <v>陈国萍</v>
      </c>
      <c r="AC435" s="11">
        <f t="shared" si="91"/>
        <v>103.18021201413427</v>
      </c>
      <c r="AD435" s="11">
        <f t="shared" si="98"/>
        <v>86</v>
      </c>
      <c r="AE435" s="11">
        <f>VLOOKUP(B435,[1]中考!$B:$I,8,0)</f>
        <v>93</v>
      </c>
      <c r="AF435" s="11">
        <f t="shared" si="99"/>
        <v>154</v>
      </c>
    </row>
    <row r="436" spans="1:32" x14ac:dyDescent="0.2">
      <c r="A436" s="2" t="s">
        <v>1304</v>
      </c>
      <c r="B436" s="2" t="s">
        <v>1305</v>
      </c>
      <c r="C436" s="1">
        <v>10</v>
      </c>
      <c r="D436" s="3" t="s">
        <v>1070</v>
      </c>
      <c r="E436" s="4" t="s">
        <v>1306</v>
      </c>
      <c r="F436" s="1">
        <v>357</v>
      </c>
      <c r="G436" s="13">
        <f>VLOOKUP(B436,'[1]高三下(高考)'!$B:$L,10,0)</f>
        <v>58</v>
      </c>
      <c r="H436" s="12" t="str">
        <f>VLOOKUP(B436,'[1]高三下(高考)'!$B:$L,11,0)</f>
        <v>陈国萍</v>
      </c>
      <c r="I436" s="15">
        <f t="shared" si="92"/>
        <v>86.572438162544174</v>
      </c>
      <c r="J436" s="11">
        <f t="shared" si="93"/>
        <v>181</v>
      </c>
      <c r="K436" s="11">
        <f>VLOOKUP(B436,[1]高三上!$B:$L,10,0)</f>
        <v>40.5</v>
      </c>
      <c r="L436" s="11" t="str">
        <f>VLOOKUP(B436,[1]高三上!$B:$L,11,0)</f>
        <v>陈国萍</v>
      </c>
      <c r="M436" s="11">
        <f t="shared" si="87"/>
        <v>108.48056537102474</v>
      </c>
      <c r="N436" s="11">
        <f t="shared" si="94"/>
        <v>143</v>
      </c>
      <c r="O436" s="11">
        <f>VLOOKUP(B436,[1]高二下!$B:$L,10,0)</f>
        <v>48</v>
      </c>
      <c r="P436" s="11" t="str">
        <f>VLOOKUP(B436,[1]高二下!$B:$L,11,0)</f>
        <v>陈国萍</v>
      </c>
      <c r="Q436" s="11">
        <f t="shared" si="88"/>
        <v>92.579505300353361</v>
      </c>
      <c r="R436" s="11">
        <f t="shared" si="95"/>
        <v>167</v>
      </c>
      <c r="S436" s="11">
        <f>VLOOKUP(B436,[1]高二上!$B:$L,10,0)</f>
        <v>59</v>
      </c>
      <c r="T436" s="11" t="str">
        <f>VLOOKUP(B436,[1]高二上!$B:$L,11,0)</f>
        <v>陈国萍</v>
      </c>
      <c r="U436" s="11">
        <f t="shared" si="89"/>
        <v>118.37455830388693</v>
      </c>
      <c r="V436" s="11">
        <f t="shared" si="96"/>
        <v>146</v>
      </c>
      <c r="W436" s="11">
        <f>VLOOKUP(B436,[1]高一下!$B:$L,10,0)</f>
        <v>42.5</v>
      </c>
      <c r="X436" s="11" t="str">
        <f>VLOOKUP(B436,[1]高一下!$B:$L,11,0)</f>
        <v>陈国萍</v>
      </c>
      <c r="Y436" s="11">
        <f t="shared" si="90"/>
        <v>122.26148409893993</v>
      </c>
      <c r="Z436" s="11">
        <f t="shared" si="97"/>
        <v>198</v>
      </c>
      <c r="AA436" s="11">
        <f>VLOOKUP(B436,[1]高一上!$B:$K,9,0)</f>
        <v>28.5</v>
      </c>
      <c r="AB436" s="11" t="str">
        <f>VLOOKUP(B436,[1]高一上!$B:$K,10,0)</f>
        <v>熊湾</v>
      </c>
      <c r="AC436" s="11">
        <f t="shared" si="91"/>
        <v>84.452296819787989</v>
      </c>
      <c r="AD436" s="11">
        <f t="shared" si="98"/>
        <v>261</v>
      </c>
      <c r="AE436" s="11">
        <f>VLOOKUP(B436,[1]中考!$B:$I,8,0)</f>
        <v>93</v>
      </c>
      <c r="AF436" s="11">
        <f t="shared" si="99"/>
        <v>154</v>
      </c>
    </row>
    <row r="437" spans="1:32" x14ac:dyDescent="0.2">
      <c r="A437" s="2" t="s">
        <v>1307</v>
      </c>
      <c r="B437" s="2" t="s">
        <v>1308</v>
      </c>
      <c r="C437" s="1">
        <v>10</v>
      </c>
      <c r="D437" s="3" t="s">
        <v>1070</v>
      </c>
      <c r="E437" s="4" t="s">
        <v>1309</v>
      </c>
      <c r="F437" s="1">
        <v>357</v>
      </c>
      <c r="G437" s="13">
        <f>VLOOKUP(B437,'[1]高三下(高考)'!$B:$L,10,0)</f>
        <v>23</v>
      </c>
      <c r="H437" s="12" t="str">
        <f>VLOOKUP(B437,'[1]高三下(高考)'!$B:$L,11,0)</f>
        <v>陈国萍</v>
      </c>
      <c r="I437" s="15">
        <f t="shared" si="92"/>
        <v>78.445229681978802</v>
      </c>
      <c r="J437" s="11">
        <f t="shared" si="93"/>
        <v>278</v>
      </c>
      <c r="K437" s="11">
        <f>VLOOKUP(B437,[1]高三上!$B:$L,10,0)</f>
        <v>27.5</v>
      </c>
      <c r="L437" s="11" t="str">
        <f>VLOOKUP(B437,[1]高三上!$B:$L,11,0)</f>
        <v>陈国萍</v>
      </c>
      <c r="M437" s="11">
        <f t="shared" si="87"/>
        <v>111.66077738515901</v>
      </c>
      <c r="N437" s="11">
        <f t="shared" si="94"/>
        <v>217</v>
      </c>
      <c r="O437" s="11">
        <f>VLOOKUP(B437,[1]高二下!$B:$L,10,0)</f>
        <v>27.5</v>
      </c>
      <c r="P437" s="11" t="str">
        <f>VLOOKUP(B437,[1]高二下!$B:$L,11,0)</f>
        <v>陈国萍</v>
      </c>
      <c r="Q437" s="11">
        <f t="shared" si="88"/>
        <v>95.406360424028264</v>
      </c>
      <c r="R437" s="11">
        <f t="shared" si="95"/>
        <v>250</v>
      </c>
      <c r="S437" s="11">
        <f>VLOOKUP(B437,[1]高二上!$B:$L,10,0)</f>
        <v>42.5</v>
      </c>
      <c r="T437" s="11" t="str">
        <f>VLOOKUP(B437,[1]高二上!$B:$L,11,0)</f>
        <v>陈国萍</v>
      </c>
      <c r="U437" s="11">
        <f t="shared" si="89"/>
        <v>105.65371024734982</v>
      </c>
      <c r="V437" s="11">
        <f t="shared" si="96"/>
        <v>237</v>
      </c>
      <c r="W437" s="11">
        <f>VLOOKUP(B437,[1]高一下!$B:$L,10,0)</f>
        <v>31</v>
      </c>
      <c r="X437" s="11" t="str">
        <f>VLOOKUP(B437,[1]高一下!$B:$L,11,0)</f>
        <v>陈国萍</v>
      </c>
      <c r="Y437" s="11">
        <f t="shared" si="90"/>
        <v>92.579505300353361</v>
      </c>
      <c r="Z437" s="11">
        <f t="shared" si="97"/>
        <v>253</v>
      </c>
      <c r="AA437" s="11">
        <f>VLOOKUP(B437,[1]高一上!$B:$K,9,0)</f>
        <v>36</v>
      </c>
      <c r="AB437" s="11" t="str">
        <f>VLOOKUP(B437,[1]高一上!$B:$K,10,0)</f>
        <v>李永会</v>
      </c>
      <c r="AC437" s="11">
        <f t="shared" si="91"/>
        <v>100</v>
      </c>
      <c r="AD437" s="11">
        <f t="shared" si="98"/>
        <v>232</v>
      </c>
      <c r="AE437" s="11">
        <f>VLOOKUP(B437,[1]中考!$B:$I,8,0)</f>
        <v>66</v>
      </c>
      <c r="AF437" s="11">
        <f t="shared" si="99"/>
        <v>253</v>
      </c>
    </row>
    <row r="438" spans="1:32" x14ac:dyDescent="0.2">
      <c r="A438" s="2" t="s">
        <v>1310</v>
      </c>
      <c r="B438" s="2" t="s">
        <v>1311</v>
      </c>
      <c r="C438" s="1">
        <v>10</v>
      </c>
      <c r="D438" s="3" t="s">
        <v>1070</v>
      </c>
      <c r="E438" s="4" t="s">
        <v>1312</v>
      </c>
      <c r="F438" s="1">
        <v>347</v>
      </c>
      <c r="G438" s="13">
        <f>VLOOKUP(B438,'[1]高三下(高考)'!$B:$L,10,0)</f>
        <v>23</v>
      </c>
      <c r="H438" s="12" t="str">
        <f>VLOOKUP(B438,'[1]高三下(高考)'!$B:$L,11,0)</f>
        <v>陈国萍</v>
      </c>
      <c r="I438" s="15">
        <f t="shared" si="92"/>
        <v>91.166077738515895</v>
      </c>
      <c r="J438" s="11">
        <f t="shared" si="93"/>
        <v>278</v>
      </c>
      <c r="K438" s="11">
        <f>VLOOKUP(B438,[1]高三上!$B:$L,10,0)</f>
        <v>14.5</v>
      </c>
      <c r="L438" s="11" t="str">
        <f>VLOOKUP(B438,[1]高三上!$B:$L,11,0)</f>
        <v>陈国萍</v>
      </c>
      <c r="M438" s="11">
        <f t="shared" si="87"/>
        <v>92.226148409893995</v>
      </c>
      <c r="N438" s="11">
        <f t="shared" si="94"/>
        <v>253</v>
      </c>
      <c r="O438" s="11">
        <f>VLOOKUP(B438,[1]高二下!$B:$L,10,0)</f>
        <v>32</v>
      </c>
      <c r="P438" s="11" t="str">
        <f>VLOOKUP(B438,[1]高二下!$B:$L,11,0)</f>
        <v>陈国萍</v>
      </c>
      <c r="Q438" s="11">
        <f t="shared" si="88"/>
        <v>90.812720848056543</v>
      </c>
      <c r="R438" s="11">
        <f t="shared" si="95"/>
        <v>231</v>
      </c>
      <c r="S438" s="11">
        <f>VLOOKUP(B438,[1]高二上!$B:$L,10,0)</f>
        <v>48</v>
      </c>
      <c r="T438" s="11" t="str">
        <f>VLOOKUP(B438,[1]高二上!$B:$L,11,0)</f>
        <v>陈国萍</v>
      </c>
      <c r="U438" s="11">
        <f t="shared" si="89"/>
        <v>122.96819787985865</v>
      </c>
      <c r="V438" s="11">
        <f t="shared" si="96"/>
        <v>205</v>
      </c>
      <c r="W438" s="11">
        <f>VLOOKUP(B438,[1]高一下!$B:$L,10,0)</f>
        <v>25.5</v>
      </c>
      <c r="X438" s="11" t="str">
        <f>VLOOKUP(B438,[1]高一下!$B:$L,11,0)</f>
        <v>陈国萍</v>
      </c>
      <c r="Y438" s="11">
        <f t="shared" si="90"/>
        <v>57.243816254416963</v>
      </c>
      <c r="Z438" s="11">
        <f t="shared" si="97"/>
        <v>270</v>
      </c>
      <c r="AA438" s="11">
        <f>VLOOKUP(B438,[1]高一上!$B:$K,9,0)</f>
        <v>50</v>
      </c>
      <c r="AB438" s="11" t="str">
        <f>VLOOKUP(B438,[1]高一上!$B:$K,10,0)</f>
        <v>陈国萍</v>
      </c>
      <c r="AC438" s="11">
        <f t="shared" si="91"/>
        <v>88.339222614840992</v>
      </c>
      <c r="AD438" s="11">
        <f t="shared" si="98"/>
        <v>149</v>
      </c>
      <c r="AE438" s="11">
        <f>VLOOKUP(B438,[1]中考!$B:$I,8,0)</f>
        <v>72</v>
      </c>
      <c r="AF438" s="11">
        <f t="shared" si="99"/>
        <v>237</v>
      </c>
    </row>
    <row r="439" spans="1:32" x14ac:dyDescent="0.2">
      <c r="A439" s="2" t="s">
        <v>1313</v>
      </c>
      <c r="B439" s="2" t="s">
        <v>1314</v>
      </c>
      <c r="C439" s="1">
        <v>10</v>
      </c>
      <c r="D439" s="3" t="s">
        <v>1070</v>
      </c>
      <c r="E439" s="4" t="s">
        <v>1315</v>
      </c>
      <c r="F439" s="1">
        <v>337</v>
      </c>
      <c r="G439" s="13">
        <f>VLOOKUP(B439,'[1]高三下(高考)'!$B:$L,10,0)</f>
        <v>47</v>
      </c>
      <c r="H439" s="12" t="str">
        <f>VLOOKUP(B439,'[1]高三下(高考)'!$B:$L,11,0)</f>
        <v>陈国萍</v>
      </c>
      <c r="I439" s="15">
        <f t="shared" si="92"/>
        <v>70.31802120141343</v>
      </c>
      <c r="J439" s="11">
        <f t="shared" si="93"/>
        <v>224</v>
      </c>
      <c r="K439" s="11">
        <f>VLOOKUP(B439,[1]高三上!$B:$L,10,0)</f>
        <v>43.5</v>
      </c>
      <c r="L439" s="11" t="str">
        <f>VLOOKUP(B439,[1]高三上!$B:$L,11,0)</f>
        <v>陈国萍</v>
      </c>
      <c r="M439" s="11">
        <f t="shared" si="87"/>
        <v>129.32862190812722</v>
      </c>
      <c r="N439" s="11">
        <f t="shared" si="94"/>
        <v>140</v>
      </c>
      <c r="O439" s="11">
        <f>VLOOKUP(B439,[1]高二下!$B:$L,10,0)</f>
        <v>33.5</v>
      </c>
      <c r="P439" s="11" t="str">
        <f>VLOOKUP(B439,[1]高二下!$B:$L,11,0)</f>
        <v>陈国萍</v>
      </c>
      <c r="Q439" s="11">
        <f t="shared" si="88"/>
        <v>79.858657243816253</v>
      </c>
      <c r="R439" s="11">
        <f t="shared" si="95"/>
        <v>223</v>
      </c>
      <c r="S439" s="11">
        <f>VLOOKUP(B439,[1]高二上!$B:$L,10,0)</f>
        <v>56</v>
      </c>
      <c r="T439" s="11" t="str">
        <f>VLOOKUP(B439,[1]高二上!$B:$L,11,0)</f>
        <v>陈国萍</v>
      </c>
      <c r="U439" s="11">
        <f t="shared" si="89"/>
        <v>124.73498233215548</v>
      </c>
      <c r="V439" s="11">
        <f t="shared" si="96"/>
        <v>166</v>
      </c>
      <c r="W439" s="11">
        <f>VLOOKUP(B439,[1]高一下!$B:$L,10,0)</f>
        <v>35</v>
      </c>
      <c r="X439" s="11" t="str">
        <f>VLOOKUP(B439,[1]高一下!$B:$L,11,0)</f>
        <v>陈国萍</v>
      </c>
      <c r="Y439" s="11">
        <f t="shared" si="90"/>
        <v>88.339222614840992</v>
      </c>
      <c r="Z439" s="11">
        <f t="shared" si="97"/>
        <v>236</v>
      </c>
      <c r="AA439" s="11">
        <f>VLOOKUP(B439,[1]高一上!$B:$K,9,0)</f>
        <v>42</v>
      </c>
      <c r="AB439" s="11" t="str">
        <f>VLOOKUP(B439,[1]高一上!$B:$K,10,0)</f>
        <v>陈国萍</v>
      </c>
      <c r="AC439" s="11">
        <f t="shared" si="91"/>
        <v>75.265017667844518</v>
      </c>
      <c r="AD439" s="11">
        <f t="shared" si="98"/>
        <v>203</v>
      </c>
      <c r="AE439" s="11">
        <f>VLOOKUP(B439,[1]中考!$B:$I,8,0)</f>
        <v>91</v>
      </c>
      <c r="AF439" s="11">
        <f t="shared" si="99"/>
        <v>166</v>
      </c>
    </row>
    <row r="440" spans="1:32" x14ac:dyDescent="0.2">
      <c r="A440" s="2" t="s">
        <v>1316</v>
      </c>
      <c r="B440" s="2" t="s">
        <v>1317</v>
      </c>
      <c r="C440" s="1">
        <v>10</v>
      </c>
      <c r="D440" s="3" t="s">
        <v>1070</v>
      </c>
      <c r="E440" s="4" t="s">
        <v>1318</v>
      </c>
      <c r="F440" s="1">
        <v>287</v>
      </c>
      <c r="G440" s="13">
        <f>VLOOKUP(B440,'[1]高三下(高考)'!$B:$L,10,0)</f>
        <v>26</v>
      </c>
      <c r="H440" s="12" t="str">
        <f>VLOOKUP(B440,'[1]高三下(高考)'!$B:$L,11,0)</f>
        <v>陈国萍</v>
      </c>
      <c r="I440" s="15">
        <f t="shared" si="92"/>
        <v>100</v>
      </c>
      <c r="J440" s="11">
        <f t="shared" si="93"/>
        <v>271</v>
      </c>
      <c r="K440" s="11">
        <v>0</v>
      </c>
      <c r="L440" s="11" t="str">
        <f>H440</f>
        <v>陈国萍</v>
      </c>
      <c r="M440" s="11">
        <f t="shared" si="87"/>
        <v>100</v>
      </c>
      <c r="N440" s="11">
        <f t="shared" si="94"/>
        <v>255</v>
      </c>
      <c r="O440" s="11">
        <v>0</v>
      </c>
      <c r="P440" s="11" t="str">
        <f>L440</f>
        <v>陈国萍</v>
      </c>
      <c r="Q440" s="11">
        <f t="shared" si="88"/>
        <v>100</v>
      </c>
      <c r="R440" s="11">
        <f t="shared" si="95"/>
        <v>261</v>
      </c>
      <c r="S440" s="11">
        <f>VLOOKUP(B440,[1]高二上!$B:$L,10,0)</f>
        <v>47</v>
      </c>
      <c r="T440" s="11" t="str">
        <f>VLOOKUP(B440,[1]高二上!$B:$L,11,0)</f>
        <v>陈国萍</v>
      </c>
      <c r="U440" s="11">
        <f t="shared" si="89"/>
        <v>95.406360424028264</v>
      </c>
      <c r="V440" s="11">
        <f t="shared" si="96"/>
        <v>211</v>
      </c>
      <c r="W440" s="11">
        <f>VLOOKUP(B440,[1]高一下!$B:$L,10,0)</f>
        <v>42.5</v>
      </c>
      <c r="X440" s="11" t="str">
        <f>VLOOKUP(B440,[1]高一下!$B:$L,11,0)</f>
        <v>陈国萍</v>
      </c>
      <c r="Y440" s="11">
        <f t="shared" si="90"/>
        <v>107.77385159010601</v>
      </c>
      <c r="Z440" s="11">
        <f t="shared" si="97"/>
        <v>198</v>
      </c>
      <c r="AA440" s="11">
        <f>VLOOKUP(B440,[1]高一上!$B:$K,9,0)</f>
        <v>38.5</v>
      </c>
      <c r="AB440" s="11" t="str">
        <f>VLOOKUP(B440,[1]高一上!$B:$K,10,0)</f>
        <v>陈国萍</v>
      </c>
      <c r="AC440" s="11">
        <f t="shared" si="91"/>
        <v>93.639575971731446</v>
      </c>
      <c r="AD440" s="11">
        <f t="shared" si="98"/>
        <v>220</v>
      </c>
      <c r="AE440" s="11">
        <f>VLOOKUP(B440,[1]中考!$B:$I,8,0)</f>
        <v>88</v>
      </c>
      <c r="AF440" s="11">
        <f t="shared" si="99"/>
        <v>180</v>
      </c>
    </row>
    <row r="441" spans="1:32" x14ac:dyDescent="0.2">
      <c r="A441" s="2" t="s">
        <v>1319</v>
      </c>
      <c r="B441" s="2" t="s">
        <v>1320</v>
      </c>
      <c r="C441" s="1">
        <v>11</v>
      </c>
      <c r="D441" s="3" t="s">
        <v>1070</v>
      </c>
      <c r="E441" s="4" t="s">
        <v>1321</v>
      </c>
      <c r="F441" s="1">
        <v>507</v>
      </c>
      <c r="G441" s="13">
        <f>VLOOKUP(B441,'[1]高三下(高考)'!$B:$L,10,0)</f>
        <v>88</v>
      </c>
      <c r="H441" s="12" t="str">
        <f>VLOOKUP(B441,'[1]高三下(高考)'!$B:$L,11,0)</f>
        <v>陈国萍</v>
      </c>
      <c r="I441" s="15">
        <f t="shared" si="92"/>
        <v>89.752650176678443</v>
      </c>
      <c r="J441" s="11">
        <f t="shared" si="93"/>
        <v>77</v>
      </c>
      <c r="K441" s="11">
        <f>VLOOKUP(B441,[1]高三上!$B:$L,10,0)</f>
        <v>68.5</v>
      </c>
      <c r="L441" s="11" t="str">
        <f>VLOOKUP(B441,[1]高三上!$B:$L,11,0)</f>
        <v>陈国萍</v>
      </c>
      <c r="M441" s="11">
        <f t="shared" si="87"/>
        <v>96.113074204946997</v>
      </c>
      <c r="N441" s="11">
        <f t="shared" si="94"/>
        <v>48</v>
      </c>
      <c r="O441" s="11">
        <f>VLOOKUP(B441,[1]高二下!$B:$L,10,0)</f>
        <v>83</v>
      </c>
      <c r="P441" s="11" t="str">
        <f>VLOOKUP(B441,[1]高二下!$B:$L,11,0)</f>
        <v>彭丹</v>
      </c>
      <c r="Q441" s="11">
        <f t="shared" si="88"/>
        <v>119.08127208480565</v>
      </c>
      <c r="R441" s="11">
        <f t="shared" si="95"/>
        <v>37</v>
      </c>
      <c r="S441" s="11">
        <f>VLOOKUP(B441,[1]高二上!$B:$L,10,0)</f>
        <v>69</v>
      </c>
      <c r="T441" s="11" t="str">
        <f>VLOOKUP(B441,[1]高二上!$B:$L,11,0)</f>
        <v>彭丹</v>
      </c>
      <c r="U441" s="11">
        <f t="shared" si="89"/>
        <v>85.865724381625441</v>
      </c>
      <c r="V441" s="11">
        <f t="shared" si="96"/>
        <v>91</v>
      </c>
      <c r="W441" s="11">
        <f>VLOOKUP(B441,[1]高一下!$B:$L,10,0)</f>
        <v>78.5</v>
      </c>
      <c r="X441" s="11" t="str">
        <f>VLOOKUP(B441,[1]高一下!$B:$L,11,0)</f>
        <v>彭丹</v>
      </c>
      <c r="Y441" s="11">
        <f t="shared" si="90"/>
        <v>117.6678445229682</v>
      </c>
      <c r="Z441" s="11">
        <f t="shared" si="97"/>
        <v>51</v>
      </c>
      <c r="AA441" s="11">
        <f>VLOOKUP(B441,[1]高一上!$B:$K,9,0)</f>
        <v>57</v>
      </c>
      <c r="AB441" s="11" t="str">
        <f>VLOOKUP(B441,[1]高一上!$B:$K,10,0)</f>
        <v>朱恩凡</v>
      </c>
      <c r="AC441" s="11">
        <f t="shared" si="91"/>
        <v>138.51590106007069</v>
      </c>
      <c r="AD441" s="11">
        <f t="shared" si="98"/>
        <v>101</v>
      </c>
      <c r="AE441" s="11">
        <f>VLOOKUP(B441,[1]中考!$B:$I,8,0)</f>
        <v>92</v>
      </c>
      <c r="AF441" s="11">
        <f t="shared" si="99"/>
        <v>160</v>
      </c>
    </row>
    <row r="442" spans="1:32" x14ac:dyDescent="0.2">
      <c r="A442" s="2" t="s">
        <v>1322</v>
      </c>
      <c r="B442" s="2" t="s">
        <v>1323</v>
      </c>
      <c r="C442" s="1">
        <v>11</v>
      </c>
      <c r="D442" s="3" t="s">
        <v>1070</v>
      </c>
      <c r="E442" s="4" t="s">
        <v>1324</v>
      </c>
      <c r="F442" s="1">
        <v>500</v>
      </c>
      <c r="G442" s="13">
        <f>VLOOKUP(B442,'[1]高三下(高考)'!$B:$L,10,0)</f>
        <v>104</v>
      </c>
      <c r="H442" s="12" t="str">
        <f>VLOOKUP(B442,'[1]高三下(高考)'!$B:$L,11,0)</f>
        <v>陈国萍</v>
      </c>
      <c r="I442" s="15">
        <f t="shared" si="92"/>
        <v>96.466431095406364</v>
      </c>
      <c r="J442" s="11">
        <f t="shared" si="93"/>
        <v>24</v>
      </c>
      <c r="K442" s="11">
        <f>VLOOKUP(B442,[1]高三上!$B:$L,10,0)</f>
        <v>86.5</v>
      </c>
      <c r="L442" s="11" t="str">
        <f>VLOOKUP(B442,[1]高三上!$B:$L,11,0)</f>
        <v>陈国萍</v>
      </c>
      <c r="M442" s="11">
        <f t="shared" si="87"/>
        <v>98.233215547703182</v>
      </c>
      <c r="N442" s="11">
        <f t="shared" si="94"/>
        <v>14</v>
      </c>
      <c r="O442" s="11">
        <f>VLOOKUP(B442,[1]高二下!$B:$L,10,0)</f>
        <v>102.5</v>
      </c>
      <c r="P442" s="11" t="str">
        <f>VLOOKUP(B442,[1]高二下!$B:$L,11,0)</f>
        <v>彭丹</v>
      </c>
      <c r="Q442" s="11">
        <f t="shared" si="88"/>
        <v>105.65371024734982</v>
      </c>
      <c r="R442" s="11">
        <f t="shared" si="95"/>
        <v>9</v>
      </c>
      <c r="S442" s="11">
        <f>VLOOKUP(B442,[1]高二上!$B:$L,10,0)</f>
        <v>93</v>
      </c>
      <c r="T442" s="11" t="str">
        <f>VLOOKUP(B442,[1]高二上!$B:$L,11,0)</f>
        <v>彭丹</v>
      </c>
      <c r="U442" s="11">
        <f t="shared" si="89"/>
        <v>93.992932862190813</v>
      </c>
      <c r="V442" s="11">
        <f t="shared" si="96"/>
        <v>25</v>
      </c>
      <c r="W442" s="11">
        <f>VLOOKUP(B442,[1]高一下!$B:$L,10,0)</f>
        <v>106</v>
      </c>
      <c r="X442" s="11" t="str">
        <f>VLOOKUP(B442,[1]高一下!$B:$L,11,0)</f>
        <v>彭丹</v>
      </c>
      <c r="Y442" s="11">
        <f t="shared" si="90"/>
        <v>102.12014134275618</v>
      </c>
      <c r="Z442" s="11">
        <f t="shared" si="97"/>
        <v>8</v>
      </c>
      <c r="AA442" s="11">
        <f>VLOOKUP(B442,[1]高一上!$B:$K,9,0)</f>
        <v>83</v>
      </c>
      <c r="AB442" s="11" t="str">
        <f>VLOOKUP(B442,[1]高一上!$B:$K,10,0)</f>
        <v>浦恩玲</v>
      </c>
      <c r="AC442" s="11">
        <f t="shared" si="91"/>
        <v>102.12014134275618</v>
      </c>
      <c r="AD442" s="11">
        <f t="shared" si="98"/>
        <v>14</v>
      </c>
      <c r="AE442" s="11">
        <f>VLOOKUP(B442,[1]中考!$B:$I,8,0)</f>
        <v>131</v>
      </c>
      <c r="AF442" s="11">
        <f t="shared" si="99"/>
        <v>14</v>
      </c>
    </row>
    <row r="443" spans="1:32" x14ac:dyDescent="0.2">
      <c r="A443" s="2" t="s">
        <v>1325</v>
      </c>
      <c r="B443" s="2" t="s">
        <v>1326</v>
      </c>
      <c r="C443" s="1">
        <v>11</v>
      </c>
      <c r="D443" s="3" t="s">
        <v>1070</v>
      </c>
      <c r="E443" s="4" t="s">
        <v>1327</v>
      </c>
      <c r="F443" s="1">
        <v>493</v>
      </c>
      <c r="G443" s="13">
        <f>VLOOKUP(B443,'[1]高三下(高考)'!$B:$L,10,0)</f>
        <v>111</v>
      </c>
      <c r="H443" s="12" t="str">
        <f>VLOOKUP(B443,'[1]高三下(高考)'!$B:$L,11,0)</f>
        <v>陈国萍</v>
      </c>
      <c r="I443" s="15">
        <f t="shared" si="92"/>
        <v>102.47349823321555</v>
      </c>
      <c r="J443" s="11">
        <f t="shared" si="93"/>
        <v>11</v>
      </c>
      <c r="K443" s="11">
        <f>VLOOKUP(B443,[1]高三上!$B:$L,10,0)</f>
        <v>84.5</v>
      </c>
      <c r="L443" s="11" t="str">
        <f>VLOOKUP(B443,[1]高三上!$B:$L,11,0)</f>
        <v>陈国萍</v>
      </c>
      <c r="M443" s="11">
        <f t="shared" si="87"/>
        <v>96.81978798586573</v>
      </c>
      <c r="N443" s="11">
        <f t="shared" si="94"/>
        <v>18</v>
      </c>
      <c r="O443" s="11">
        <f>VLOOKUP(B443,[1]高二下!$B:$L,10,0)</f>
        <v>102.5</v>
      </c>
      <c r="P443" s="11" t="str">
        <f>VLOOKUP(B443,[1]高二下!$B:$L,11,0)</f>
        <v>彭丹</v>
      </c>
      <c r="Q443" s="11">
        <f t="shared" si="88"/>
        <v>100.70671378091873</v>
      </c>
      <c r="R443" s="11">
        <f t="shared" si="95"/>
        <v>9</v>
      </c>
      <c r="S443" s="11">
        <f>VLOOKUP(B443,[1]高二上!$B:$L,10,0)</f>
        <v>99.5</v>
      </c>
      <c r="T443" s="11" t="str">
        <f>VLOOKUP(B443,[1]高二上!$B:$L,11,0)</f>
        <v>彭丹</v>
      </c>
      <c r="U443" s="11">
        <f t="shared" si="89"/>
        <v>101.06007067137809</v>
      </c>
      <c r="V443" s="11">
        <f t="shared" si="96"/>
        <v>11</v>
      </c>
      <c r="W443" s="11">
        <f>VLOOKUP(B443,[1]高一下!$B:$L,10,0)</f>
        <v>97.5</v>
      </c>
      <c r="X443" s="11" t="str">
        <f>VLOOKUP(B443,[1]高一下!$B:$L,11,0)</f>
        <v>彭丹</v>
      </c>
      <c r="Y443" s="11">
        <f t="shared" si="90"/>
        <v>106.00706713780919</v>
      </c>
      <c r="Z443" s="11">
        <f t="shared" si="97"/>
        <v>14</v>
      </c>
      <c r="AA443" s="11">
        <f>VLOOKUP(B443,[1]高一上!$B:$K,9,0)</f>
        <v>74.5</v>
      </c>
      <c r="AB443" s="11" t="str">
        <f>VLOOKUP(B443,[1]高一上!$B:$K,10,0)</f>
        <v>李永会</v>
      </c>
      <c r="AC443" s="11">
        <f t="shared" si="91"/>
        <v>101.41342756183745</v>
      </c>
      <c r="AD443" s="11">
        <f t="shared" si="98"/>
        <v>31</v>
      </c>
      <c r="AE443" s="11">
        <f>VLOOKUP(B443,[1]中考!$B:$I,8,0)</f>
        <v>130</v>
      </c>
      <c r="AF443" s="11">
        <f t="shared" si="99"/>
        <v>18</v>
      </c>
    </row>
    <row r="444" spans="1:32" x14ac:dyDescent="0.2">
      <c r="A444" s="2" t="s">
        <v>1328</v>
      </c>
      <c r="B444" s="2" t="s">
        <v>1329</v>
      </c>
      <c r="C444" s="1">
        <v>11</v>
      </c>
      <c r="D444" s="3" t="s">
        <v>1070</v>
      </c>
      <c r="E444" s="4" t="s">
        <v>1330</v>
      </c>
      <c r="F444" s="1">
        <v>480</v>
      </c>
      <c r="G444" s="13">
        <f>VLOOKUP(B444,'[1]高三下(高考)'!$B:$L,10,0)</f>
        <v>88</v>
      </c>
      <c r="H444" s="12" t="str">
        <f>VLOOKUP(B444,'[1]高三下(高考)'!$B:$L,11,0)</f>
        <v>陈国萍</v>
      </c>
      <c r="I444" s="15">
        <f t="shared" si="92"/>
        <v>99.646643109540634</v>
      </c>
      <c r="J444" s="11">
        <f t="shared" si="93"/>
        <v>77</v>
      </c>
      <c r="K444" s="11">
        <f>VLOOKUP(B444,[1]高三上!$B:$L,10,0)</f>
        <v>59.5</v>
      </c>
      <c r="L444" s="11" t="str">
        <f>VLOOKUP(B444,[1]高三上!$B:$L,11,0)</f>
        <v>陈国萍</v>
      </c>
      <c r="M444" s="11">
        <f t="shared" si="87"/>
        <v>113.42756183745583</v>
      </c>
      <c r="N444" s="11">
        <f t="shared" si="94"/>
        <v>76</v>
      </c>
      <c r="O444" s="11">
        <f>VLOOKUP(B444,[1]高二下!$B:$L,10,0)</f>
        <v>61.5</v>
      </c>
      <c r="P444" s="11" t="str">
        <f>VLOOKUP(B444,[1]高二下!$B:$L,11,0)</f>
        <v>彭丹</v>
      </c>
      <c r="Q444" s="11">
        <f t="shared" si="88"/>
        <v>115.19434628975264</v>
      </c>
      <c r="R444" s="11">
        <f t="shared" si="95"/>
        <v>114</v>
      </c>
      <c r="S444" s="11">
        <f>VLOOKUP(B444,[1]高二上!$B:$L,10,0)</f>
        <v>57.5</v>
      </c>
      <c r="T444" s="11" t="str">
        <f>VLOOKUP(B444,[1]高二上!$B:$L,11,0)</f>
        <v>彭丹</v>
      </c>
      <c r="U444" s="11">
        <f t="shared" si="89"/>
        <v>79.858657243816253</v>
      </c>
      <c r="V444" s="11">
        <f t="shared" si="96"/>
        <v>157</v>
      </c>
      <c r="W444" s="11">
        <f>VLOOKUP(B444,[1]高一下!$B:$L,10,0)</f>
        <v>66.5</v>
      </c>
      <c r="X444" s="11" t="str">
        <f>VLOOKUP(B444,[1]高一下!$B:$L,11,0)</f>
        <v>彭丹</v>
      </c>
      <c r="Y444" s="11">
        <f t="shared" si="90"/>
        <v>90.459363957597176</v>
      </c>
      <c r="Z444" s="11">
        <f t="shared" si="97"/>
        <v>100</v>
      </c>
      <c r="AA444" s="11">
        <f>VLOOKUP(B444,[1]高一上!$B:$K,9,0)</f>
        <v>63</v>
      </c>
      <c r="AB444" s="11" t="str">
        <f>VLOOKUP(B444,[1]高一上!$B:$K,10,0)</f>
        <v>浦恩玲</v>
      </c>
      <c r="AC444" s="11">
        <f t="shared" si="91"/>
        <v>89.399293286219077</v>
      </c>
      <c r="AD444" s="11">
        <f t="shared" si="98"/>
        <v>73</v>
      </c>
      <c r="AE444" s="11">
        <f>VLOOKUP(B444,[1]中考!$B:$I,8,0)</f>
        <v>115</v>
      </c>
      <c r="AF444" s="11">
        <f t="shared" si="99"/>
        <v>70</v>
      </c>
    </row>
    <row r="445" spans="1:32" x14ac:dyDescent="0.2">
      <c r="A445" s="2" t="s">
        <v>1331</v>
      </c>
      <c r="B445" s="2" t="s">
        <v>1332</v>
      </c>
      <c r="C445" s="1">
        <v>11</v>
      </c>
      <c r="D445" s="3" t="s">
        <v>1070</v>
      </c>
      <c r="E445" s="4" t="s">
        <v>1333</v>
      </c>
      <c r="F445" s="1">
        <v>479</v>
      </c>
      <c r="G445" s="13">
        <f>VLOOKUP(B445,'[1]高三下(高考)'!$B:$L,10,0)</f>
        <v>82</v>
      </c>
      <c r="H445" s="12" t="str">
        <f>VLOOKUP(B445,'[1]高三下(高考)'!$B:$L,11,0)</f>
        <v>陈国萍</v>
      </c>
      <c r="I445" s="15">
        <f t="shared" si="92"/>
        <v>87.985865724381625</v>
      </c>
      <c r="J445" s="11">
        <f t="shared" si="93"/>
        <v>107</v>
      </c>
      <c r="K445" s="11">
        <f>VLOOKUP(B445,[1]高三上!$B:$L,10,0)</f>
        <v>60.5</v>
      </c>
      <c r="L445" s="11" t="str">
        <f>VLOOKUP(B445,[1]高三上!$B:$L,11,0)</f>
        <v>陈国萍</v>
      </c>
      <c r="M445" s="11">
        <f t="shared" si="87"/>
        <v>101.76678445229682</v>
      </c>
      <c r="N445" s="11">
        <f t="shared" si="94"/>
        <v>73</v>
      </c>
      <c r="O445" s="11">
        <f>VLOOKUP(B445,[1]高二下!$B:$L,10,0)</f>
        <v>71.5</v>
      </c>
      <c r="P445" s="11" t="str">
        <f>VLOOKUP(B445,[1]高二下!$B:$L,11,0)</f>
        <v>彭丹</v>
      </c>
      <c r="Q445" s="11">
        <f t="shared" si="88"/>
        <v>148.40989399293287</v>
      </c>
      <c r="R445" s="11">
        <f t="shared" si="95"/>
        <v>78</v>
      </c>
      <c r="S445" s="11">
        <f>VLOOKUP(B445,[1]高二上!$B:$L,10,0)</f>
        <v>46.5</v>
      </c>
      <c r="T445" s="11" t="str">
        <f>VLOOKUP(B445,[1]高二上!$B:$L,11,0)</f>
        <v>彭丹</v>
      </c>
      <c r="U445" s="11">
        <f t="shared" si="89"/>
        <v>53.35689045936396</v>
      </c>
      <c r="V445" s="11">
        <f t="shared" si="96"/>
        <v>215</v>
      </c>
      <c r="W445" s="11">
        <f>VLOOKUP(B445,[1]高一下!$B:$L,10,0)</f>
        <v>71.5</v>
      </c>
      <c r="X445" s="11" t="str">
        <f>VLOOKUP(B445,[1]高一下!$B:$L,11,0)</f>
        <v>彭丹</v>
      </c>
      <c r="Y445" s="11">
        <f t="shared" si="90"/>
        <v>99.293286219081267</v>
      </c>
      <c r="Z445" s="11">
        <f t="shared" si="97"/>
        <v>83</v>
      </c>
      <c r="AA445" s="11">
        <f>VLOOKUP(B445,[1]高一上!$B:$K,9,0)</f>
        <v>60.5</v>
      </c>
      <c r="AB445" s="11" t="str">
        <f>VLOOKUP(B445,[1]高一上!$B:$K,10,0)</f>
        <v>陈国萍</v>
      </c>
      <c r="AC445" s="11">
        <f t="shared" si="91"/>
        <v>115.19434628975264</v>
      </c>
      <c r="AD445" s="11">
        <f t="shared" si="98"/>
        <v>81</v>
      </c>
      <c r="AE445" s="11">
        <f>VLOOKUP(B445,[1]中考!$B:$I,8,0)</f>
        <v>103</v>
      </c>
      <c r="AF445" s="11">
        <f t="shared" si="99"/>
        <v>126</v>
      </c>
    </row>
    <row r="446" spans="1:32" x14ac:dyDescent="0.2">
      <c r="A446" s="2" t="s">
        <v>1334</v>
      </c>
      <c r="B446" s="2" t="s">
        <v>1335</v>
      </c>
      <c r="C446" s="1">
        <v>11</v>
      </c>
      <c r="D446" s="3" t="s">
        <v>1070</v>
      </c>
      <c r="E446" s="4" t="s">
        <v>1336</v>
      </c>
      <c r="F446" s="1">
        <v>473</v>
      </c>
      <c r="G446" s="13">
        <f>VLOOKUP(B446,'[1]高三下(高考)'!$B:$L,10,0)</f>
        <v>94</v>
      </c>
      <c r="H446" s="12" t="str">
        <f>VLOOKUP(B446,'[1]高三下(高考)'!$B:$L,11,0)</f>
        <v>陈国萍</v>
      </c>
      <c r="I446" s="15">
        <f t="shared" si="92"/>
        <v>88.339222614840992</v>
      </c>
      <c r="J446" s="11">
        <f t="shared" si="93"/>
        <v>52</v>
      </c>
      <c r="K446" s="11">
        <f>VLOOKUP(B446,[1]高三上!$B:$L,10,0)</f>
        <v>83.5</v>
      </c>
      <c r="L446" s="11" t="str">
        <f>VLOOKUP(B446,[1]高三上!$B:$L,11,0)</f>
        <v>陈国萍</v>
      </c>
      <c r="M446" s="11">
        <f t="shared" si="87"/>
        <v>109.89399293286219</v>
      </c>
      <c r="N446" s="11">
        <f t="shared" si="94"/>
        <v>19</v>
      </c>
      <c r="O446" s="11">
        <f>VLOOKUP(B446,[1]高二下!$B:$L,10,0)</f>
        <v>79.5</v>
      </c>
      <c r="P446" s="11" t="str">
        <f>VLOOKUP(B446,[1]高二下!$B:$L,11,0)</f>
        <v>彭丹</v>
      </c>
      <c r="Q446" s="11">
        <f t="shared" si="88"/>
        <v>97.526501766784449</v>
      </c>
      <c r="R446" s="11">
        <f t="shared" si="95"/>
        <v>47</v>
      </c>
      <c r="S446" s="11">
        <f>VLOOKUP(B446,[1]高二上!$B:$L,10,0)</f>
        <v>85.5</v>
      </c>
      <c r="T446" s="11" t="str">
        <f>VLOOKUP(B446,[1]高二上!$B:$L,11,0)</f>
        <v>彭丹</v>
      </c>
      <c r="U446" s="11">
        <f t="shared" si="89"/>
        <v>101.41342756183745</v>
      </c>
      <c r="V446" s="11">
        <f t="shared" si="96"/>
        <v>40</v>
      </c>
      <c r="W446" s="11">
        <f>VLOOKUP(B446,[1]高一下!$B:$L,10,0)</f>
        <v>82</v>
      </c>
      <c r="X446" s="11" t="str">
        <f>VLOOKUP(B446,[1]高一下!$B:$L,11,0)</f>
        <v>彭丹</v>
      </c>
      <c r="Y446" s="11">
        <f t="shared" si="90"/>
        <v>92.226148409893995</v>
      </c>
      <c r="Z446" s="11">
        <f t="shared" si="97"/>
        <v>44</v>
      </c>
      <c r="AA446" s="11">
        <f>VLOOKUP(B446,[1]高一上!$B:$K,9,0)</f>
        <v>78.5</v>
      </c>
      <c r="AB446" s="11" t="str">
        <f>VLOOKUP(B446,[1]高一上!$B:$K,10,0)</f>
        <v>朱恩凡</v>
      </c>
      <c r="AC446" s="11">
        <f t="shared" si="91"/>
        <v>92.932862190812727</v>
      </c>
      <c r="AD446" s="11">
        <f t="shared" si="98"/>
        <v>22</v>
      </c>
      <c r="AE446" s="11">
        <f>VLOOKUP(B446,[1]中考!$B:$I,8,0)</f>
        <v>128</v>
      </c>
      <c r="AF446" s="11">
        <f t="shared" si="99"/>
        <v>24</v>
      </c>
    </row>
    <row r="447" spans="1:32" x14ac:dyDescent="0.2">
      <c r="A447" s="2" t="s">
        <v>1337</v>
      </c>
      <c r="B447" s="2" t="s">
        <v>1338</v>
      </c>
      <c r="C447" s="1">
        <v>11</v>
      </c>
      <c r="D447" s="3" t="s">
        <v>1070</v>
      </c>
      <c r="E447" s="4" t="s">
        <v>1339</v>
      </c>
      <c r="F447" s="1">
        <v>467</v>
      </c>
      <c r="G447" s="13">
        <f>VLOOKUP(B447,'[1]高三下(高考)'!$B:$L,10,0)</f>
        <v>61</v>
      </c>
      <c r="H447" s="12" t="str">
        <f>VLOOKUP(B447,'[1]高三下(高考)'!$B:$L,11,0)</f>
        <v>陈国萍</v>
      </c>
      <c r="I447" s="15">
        <f t="shared" si="92"/>
        <v>90.812720848056543</v>
      </c>
      <c r="J447" s="11">
        <f t="shared" si="93"/>
        <v>169</v>
      </c>
      <c r="K447" s="11">
        <f>VLOOKUP(B447,[1]高三上!$B:$L,10,0)</f>
        <v>40.5</v>
      </c>
      <c r="L447" s="11" t="str">
        <f>VLOOKUP(B447,[1]高三上!$B:$L,11,0)</f>
        <v>陈国萍</v>
      </c>
      <c r="M447" s="11">
        <f t="shared" si="87"/>
        <v>119.08127208480565</v>
      </c>
      <c r="N447" s="11">
        <f t="shared" si="94"/>
        <v>143</v>
      </c>
      <c r="O447" s="11">
        <f>VLOOKUP(B447,[1]高二下!$B:$L,10,0)</f>
        <v>40</v>
      </c>
      <c r="P447" s="11" t="str">
        <f>VLOOKUP(B447,[1]高二下!$B:$L,11,0)</f>
        <v>彭丹</v>
      </c>
      <c r="Q447" s="11">
        <f t="shared" si="88"/>
        <v>117.6678445229682</v>
      </c>
      <c r="R447" s="11">
        <f t="shared" si="95"/>
        <v>197</v>
      </c>
      <c r="S447" s="11">
        <f>VLOOKUP(B447,[1]高二上!$B:$L,10,0)</f>
        <v>40.5</v>
      </c>
      <c r="T447" s="11" t="str">
        <f>VLOOKUP(B447,[1]高二上!$B:$L,11,0)</f>
        <v>彭丹</v>
      </c>
      <c r="U447" s="11">
        <f t="shared" si="89"/>
        <v>106.36042402826855</v>
      </c>
      <c r="V447" s="11">
        <f t="shared" si="96"/>
        <v>247</v>
      </c>
      <c r="W447" s="11">
        <f>VLOOKUP(B447,[1]高一下!$B:$L,10,0)</f>
        <v>26.5</v>
      </c>
      <c r="X447" s="11" t="str">
        <f>VLOOKUP(B447,[1]高一下!$B:$L,11,0)</f>
        <v>彭丹</v>
      </c>
      <c r="Y447" s="11">
        <f t="shared" si="90"/>
        <v>101.41342756183745</v>
      </c>
      <c r="Z447" s="11">
        <f t="shared" si="97"/>
        <v>265</v>
      </c>
      <c r="AA447" s="11">
        <f>VLOOKUP(B447,[1]高一上!$B:$K,9,0)</f>
        <v>27</v>
      </c>
      <c r="AB447" s="11" t="str">
        <f>VLOOKUP(B447,[1]高一上!$B:$K,10,0)</f>
        <v>田维婷</v>
      </c>
      <c r="AC447" s="11">
        <f t="shared" si="91"/>
        <v>101.41342756183745</v>
      </c>
      <c r="AD447" s="11">
        <f t="shared" si="98"/>
        <v>269</v>
      </c>
      <c r="AE447" s="11">
        <f>VLOOKUP(B447,[1]中考!$B:$I,8,0)</f>
        <v>55</v>
      </c>
      <c r="AF447" s="11">
        <f t="shared" si="99"/>
        <v>269</v>
      </c>
    </row>
    <row r="448" spans="1:32" x14ac:dyDescent="0.2">
      <c r="A448" s="2" t="s">
        <v>1340</v>
      </c>
      <c r="B448" s="2" t="s">
        <v>1341</v>
      </c>
      <c r="C448" s="1">
        <v>11</v>
      </c>
      <c r="D448" s="3" t="s">
        <v>1070</v>
      </c>
      <c r="E448" s="4" t="s">
        <v>1342</v>
      </c>
      <c r="F448" s="1">
        <v>466</v>
      </c>
      <c r="G448" s="13">
        <f>VLOOKUP(B448,'[1]高三下(高考)'!$B:$L,10,0)</f>
        <v>92</v>
      </c>
      <c r="H448" s="12" t="str">
        <f>VLOOKUP(B448,'[1]高三下(高考)'!$B:$L,11,0)</f>
        <v>陈国萍</v>
      </c>
      <c r="I448" s="15">
        <f t="shared" si="92"/>
        <v>90.10600706713781</v>
      </c>
      <c r="J448" s="11">
        <f t="shared" si="93"/>
        <v>61</v>
      </c>
      <c r="K448" s="11">
        <f>VLOOKUP(B448,[1]高三上!$B:$L,10,0)</f>
        <v>75</v>
      </c>
      <c r="L448" s="11" t="str">
        <f>VLOOKUP(B448,[1]高三上!$B:$L,11,0)</f>
        <v>陈国萍</v>
      </c>
      <c r="M448" s="11">
        <f t="shared" si="87"/>
        <v>116.96113074204948</v>
      </c>
      <c r="N448" s="11">
        <f t="shared" si="94"/>
        <v>33</v>
      </c>
      <c r="O448" s="11">
        <f>VLOOKUP(B448,[1]高二下!$B:$L,10,0)</f>
        <v>71</v>
      </c>
      <c r="P448" s="11" t="str">
        <f>VLOOKUP(B448,[1]高二下!$B:$L,11,0)</f>
        <v>彭丹</v>
      </c>
      <c r="Q448" s="11">
        <f t="shared" si="88"/>
        <v>103.53356890459364</v>
      </c>
      <c r="R448" s="11">
        <f t="shared" si="95"/>
        <v>81</v>
      </c>
      <c r="S448" s="11">
        <f>VLOOKUP(B448,[1]高二上!$B:$L,10,0)</f>
        <v>69</v>
      </c>
      <c r="T448" s="11" t="str">
        <f>VLOOKUP(B448,[1]高二上!$B:$L,11,0)</f>
        <v>彭丹</v>
      </c>
      <c r="U448" s="11">
        <f t="shared" si="89"/>
        <v>93.28621908127208</v>
      </c>
      <c r="V448" s="11">
        <f t="shared" si="96"/>
        <v>91</v>
      </c>
      <c r="W448" s="11">
        <f>VLOOKUP(B448,[1]高一下!$B:$L,10,0)</f>
        <v>74</v>
      </c>
      <c r="X448" s="11" t="str">
        <f>VLOOKUP(B448,[1]高一下!$B:$L,11,0)</f>
        <v>彭丹</v>
      </c>
      <c r="Y448" s="11">
        <f t="shared" si="90"/>
        <v>109.18727915194346</v>
      </c>
      <c r="Z448" s="11">
        <f t="shared" si="97"/>
        <v>72</v>
      </c>
      <c r="AA448" s="11">
        <f>VLOOKUP(B448,[1]高一上!$B:$K,9,0)</f>
        <v>58</v>
      </c>
      <c r="AB448" s="11" t="str">
        <f>VLOOKUP(B448,[1]高一上!$B:$K,10,0)</f>
        <v>浦恩玲</v>
      </c>
      <c r="AC448" s="11">
        <f t="shared" si="91"/>
        <v>120.14134275618375</v>
      </c>
      <c r="AD448" s="11">
        <f t="shared" si="98"/>
        <v>98</v>
      </c>
      <c r="AE448" s="11">
        <f>VLOOKUP(B448,[1]中考!$B:$I,8,0)</f>
        <v>102</v>
      </c>
      <c r="AF448" s="11">
        <f t="shared" si="99"/>
        <v>129</v>
      </c>
    </row>
    <row r="449" spans="1:32" x14ac:dyDescent="0.2">
      <c r="A449" s="2" t="s">
        <v>1343</v>
      </c>
      <c r="B449" s="2" t="s">
        <v>1344</v>
      </c>
      <c r="C449" s="1">
        <v>11</v>
      </c>
      <c r="D449" s="3" t="s">
        <v>1070</v>
      </c>
      <c r="E449" s="4" t="s">
        <v>1345</v>
      </c>
      <c r="F449" s="1">
        <v>463</v>
      </c>
      <c r="G449" s="13">
        <f>VLOOKUP(B449,'[1]高三下(高考)'!$B:$L,10,0)</f>
        <v>37</v>
      </c>
      <c r="H449" s="12" t="str">
        <f>VLOOKUP(B449,'[1]高三下(高考)'!$B:$L,11,0)</f>
        <v>陈国萍</v>
      </c>
      <c r="I449" s="15">
        <f t="shared" si="92"/>
        <v>89.045936395759725</v>
      </c>
      <c r="J449" s="11">
        <f t="shared" si="93"/>
        <v>252</v>
      </c>
      <c r="K449" s="11">
        <f>VLOOKUP(B449,[1]高三上!$B:$L,10,0)</f>
        <v>27</v>
      </c>
      <c r="L449" s="11" t="str">
        <f>VLOOKUP(B449,[1]高三上!$B:$L,11,0)</f>
        <v>陈国萍</v>
      </c>
      <c r="M449" s="11">
        <f t="shared" si="87"/>
        <v>110.24734982332156</v>
      </c>
      <c r="N449" s="11">
        <f t="shared" si="94"/>
        <v>221</v>
      </c>
      <c r="O449" s="11">
        <f>VLOOKUP(B449,[1]高二下!$B:$L,10,0)</f>
        <v>27.5</v>
      </c>
      <c r="P449" s="11" t="str">
        <f>VLOOKUP(B449,[1]高二下!$B:$L,11,0)</f>
        <v>彭丹</v>
      </c>
      <c r="Q449" s="11">
        <f t="shared" si="88"/>
        <v>95.759717314487631</v>
      </c>
      <c r="R449" s="11">
        <f t="shared" si="95"/>
        <v>250</v>
      </c>
      <c r="S449" s="11">
        <f>VLOOKUP(B449,[1]高二上!$B:$L,10,0)</f>
        <v>42</v>
      </c>
      <c r="T449" s="11" t="str">
        <f>VLOOKUP(B449,[1]高二上!$B:$L,11,0)</f>
        <v>彭丹</v>
      </c>
      <c r="U449" s="11">
        <f t="shared" si="89"/>
        <v>96.81978798586573</v>
      </c>
      <c r="V449" s="11">
        <f t="shared" si="96"/>
        <v>238</v>
      </c>
      <c r="W449" s="11">
        <f>VLOOKUP(B449,[1]高一下!$B:$L,10,0)</f>
        <v>36.5</v>
      </c>
      <c r="X449" s="11" t="str">
        <f>VLOOKUP(B449,[1]高一下!$B:$L,11,0)</f>
        <v>彭丹</v>
      </c>
      <c r="Y449" s="11">
        <f t="shared" si="90"/>
        <v>68.197879858657245</v>
      </c>
      <c r="Z449" s="11">
        <f t="shared" si="97"/>
        <v>229</v>
      </c>
      <c r="AA449" s="11">
        <f>VLOOKUP(B449,[1]高一上!$B:$K,9,0)</f>
        <v>51</v>
      </c>
      <c r="AB449" s="11" t="str">
        <f>VLOOKUP(B449,[1]高一上!$B:$K,10,0)</f>
        <v>陈国萍</v>
      </c>
      <c r="AC449" s="11">
        <f t="shared" si="91"/>
        <v>92.579505300353361</v>
      </c>
      <c r="AD449" s="11">
        <f t="shared" si="98"/>
        <v>139</v>
      </c>
      <c r="AE449" s="11">
        <f>VLOOKUP(B449,[1]中考!$B:$I,8,0)</f>
        <v>79</v>
      </c>
      <c r="AF449" s="11">
        <f t="shared" si="99"/>
        <v>208</v>
      </c>
    </row>
    <row r="450" spans="1:32" x14ac:dyDescent="0.2">
      <c r="A450" s="2" t="s">
        <v>1346</v>
      </c>
      <c r="B450" s="2" t="s">
        <v>1347</v>
      </c>
      <c r="C450" s="1">
        <v>11</v>
      </c>
      <c r="D450" s="3" t="s">
        <v>1070</v>
      </c>
      <c r="E450" s="4" t="s">
        <v>1348</v>
      </c>
      <c r="F450" s="1">
        <v>459</v>
      </c>
      <c r="G450" s="13">
        <f>VLOOKUP(B450,'[1]高三下(高考)'!$B:$L,10,0)</f>
        <v>69</v>
      </c>
      <c r="H450" s="12" t="str">
        <f>VLOOKUP(B450,'[1]高三下(高考)'!$B:$L,11,0)</f>
        <v>陈国萍</v>
      </c>
      <c r="I450" s="15">
        <f t="shared" si="92"/>
        <v>129.68197879858658</v>
      </c>
      <c r="J450" s="11">
        <f t="shared" si="93"/>
        <v>144</v>
      </c>
      <c r="K450" s="11">
        <f>VLOOKUP(B450,[1]高三上!$B:$L,10,0)</f>
        <v>25.5</v>
      </c>
      <c r="L450" s="11" t="str">
        <f>VLOOKUP(B450,[1]高三上!$B:$L,11,0)</f>
        <v>陈国萍</v>
      </c>
      <c r="M450" s="11">
        <f t="shared" si="87"/>
        <v>67.137809187279146</v>
      </c>
      <c r="N450" s="11">
        <f t="shared" si="94"/>
        <v>228</v>
      </c>
      <c r="O450" s="11">
        <f>VLOOKUP(B450,[1]高二下!$B:$L,10,0)</f>
        <v>55.5</v>
      </c>
      <c r="P450" s="11" t="str">
        <f>VLOOKUP(B450,[1]高二下!$B:$L,11,0)</f>
        <v>彭丹</v>
      </c>
      <c r="Q450" s="11">
        <f t="shared" si="88"/>
        <v>105.65371024734982</v>
      </c>
      <c r="R450" s="11">
        <f t="shared" si="95"/>
        <v>135</v>
      </c>
      <c r="S450" s="11">
        <f>VLOOKUP(B450,[1]高二上!$B:$L,10,0)</f>
        <v>58.5</v>
      </c>
      <c r="T450" s="11" t="str">
        <f>VLOOKUP(B450,[1]高二上!$B:$L,11,0)</f>
        <v>彭丹</v>
      </c>
      <c r="U450" s="11">
        <f t="shared" si="89"/>
        <v>108.8339222614841</v>
      </c>
      <c r="V450" s="11">
        <f t="shared" si="96"/>
        <v>151</v>
      </c>
      <c r="W450" s="11">
        <f>VLOOKUP(B450,[1]高一下!$B:$L,10,0)</f>
        <v>48.5</v>
      </c>
      <c r="X450" s="11" t="str">
        <f>VLOOKUP(B450,[1]高一下!$B:$L,11,0)</f>
        <v>彭丹</v>
      </c>
      <c r="Y450" s="11">
        <f t="shared" si="90"/>
        <v>119.78798586572438</v>
      </c>
      <c r="Z450" s="11">
        <f t="shared" si="97"/>
        <v>176</v>
      </c>
      <c r="AA450" s="11">
        <f>VLOOKUP(B450,[1]高一上!$B:$K,9,0)</f>
        <v>36</v>
      </c>
      <c r="AB450" s="11" t="str">
        <f>VLOOKUP(B450,[1]高一上!$B:$K,10,0)</f>
        <v>张福琴</v>
      </c>
      <c r="AC450" s="11">
        <f t="shared" si="91"/>
        <v>94.346289752650179</v>
      </c>
      <c r="AD450" s="11">
        <f t="shared" si="98"/>
        <v>232</v>
      </c>
      <c r="AE450" s="11">
        <f>VLOOKUP(B450,[1]中考!$B:$I,8,0)</f>
        <v>92</v>
      </c>
      <c r="AF450" s="11">
        <f t="shared" si="99"/>
        <v>160</v>
      </c>
    </row>
    <row r="451" spans="1:32" x14ac:dyDescent="0.2">
      <c r="A451" s="2" t="s">
        <v>1349</v>
      </c>
      <c r="B451" s="2" t="s">
        <v>1350</v>
      </c>
      <c r="C451" s="1">
        <v>11</v>
      </c>
      <c r="D451" s="3" t="s">
        <v>1070</v>
      </c>
      <c r="E451" s="4" t="s">
        <v>1351</v>
      </c>
      <c r="F451" s="1">
        <v>456</v>
      </c>
      <c r="G451" s="13">
        <f>VLOOKUP(B451,'[1]高三下(高考)'!$B:$L,10,0)</f>
        <v>107</v>
      </c>
      <c r="H451" s="12" t="str">
        <f>VLOOKUP(B451,'[1]高三下(高考)'!$B:$L,11,0)</f>
        <v>陈国萍</v>
      </c>
      <c r="I451" s="15">
        <f t="shared" si="92"/>
        <v>113.07420494699647</v>
      </c>
      <c r="J451" s="11">
        <f t="shared" si="93"/>
        <v>17</v>
      </c>
      <c r="K451" s="11">
        <f>VLOOKUP(B451,[1]高三上!$B:$L,10,0)</f>
        <v>66.5</v>
      </c>
      <c r="L451" s="11" t="str">
        <f>VLOOKUP(B451,[1]高三上!$B:$L,11,0)</f>
        <v>陈国萍</v>
      </c>
      <c r="M451" s="11">
        <f t="shared" si="87"/>
        <v>98.586572438162548</v>
      </c>
      <c r="N451" s="11">
        <f t="shared" si="94"/>
        <v>54</v>
      </c>
      <c r="O451" s="11">
        <f>VLOOKUP(B451,[1]高二下!$B:$L,10,0)</f>
        <v>79</v>
      </c>
      <c r="P451" s="11" t="str">
        <f>VLOOKUP(B451,[1]高二下!$B:$L,11,0)</f>
        <v>彭丹</v>
      </c>
      <c r="Q451" s="11">
        <f t="shared" si="88"/>
        <v>117.6678445229682</v>
      </c>
      <c r="R451" s="11">
        <f t="shared" si="95"/>
        <v>50</v>
      </c>
      <c r="S451" s="11">
        <f>VLOOKUP(B451,[1]高二上!$B:$L,10,0)</f>
        <v>67.5</v>
      </c>
      <c r="T451" s="11" t="str">
        <f>VLOOKUP(B451,[1]高二上!$B:$L,11,0)</f>
        <v>李永会</v>
      </c>
      <c r="U451" s="11">
        <f t="shared" si="89"/>
        <v>92.579505300353361</v>
      </c>
      <c r="V451" s="11">
        <f t="shared" si="96"/>
        <v>100</v>
      </c>
      <c r="W451" s="11">
        <f>VLOOKUP(B451,[1]高一下!$B:$L,10,0)</f>
        <v>72</v>
      </c>
      <c r="X451" s="11" t="str">
        <f>VLOOKUP(B451,[1]高一下!$B:$L,11,0)</f>
        <v>李永会</v>
      </c>
      <c r="Y451" s="11">
        <f t="shared" si="90"/>
        <v>131.80212014134275</v>
      </c>
      <c r="Z451" s="11">
        <f t="shared" si="97"/>
        <v>79</v>
      </c>
      <c r="AA451" s="11">
        <f>VLOOKUP(B451,[1]高一上!$B:$K,9,0)</f>
        <v>47</v>
      </c>
      <c r="AB451" s="11" t="str">
        <f>VLOOKUP(B451,[1]高一上!$B:$K,10,0)</f>
        <v>李永会</v>
      </c>
      <c r="AC451" s="11">
        <f t="shared" si="91"/>
        <v>84.805653710247356</v>
      </c>
      <c r="AD451" s="11">
        <f t="shared" si="98"/>
        <v>169</v>
      </c>
      <c r="AE451" s="11">
        <f>VLOOKUP(B451,[1]中考!$B:$I,8,0)</f>
        <v>125</v>
      </c>
      <c r="AF451" s="11">
        <f t="shared" si="99"/>
        <v>36</v>
      </c>
    </row>
    <row r="452" spans="1:32" x14ac:dyDescent="0.2">
      <c r="A452" s="2" t="s">
        <v>1352</v>
      </c>
      <c r="B452" s="2" t="s">
        <v>1353</v>
      </c>
      <c r="C452" s="1">
        <v>11</v>
      </c>
      <c r="D452" s="3" t="s">
        <v>1070</v>
      </c>
      <c r="E452" s="4" t="s">
        <v>1354</v>
      </c>
      <c r="F452" s="1">
        <v>452</v>
      </c>
      <c r="G452" s="13">
        <f>VLOOKUP(B452,'[1]高三下(高考)'!$B:$L,10,0)</f>
        <v>77</v>
      </c>
      <c r="H452" s="12" t="str">
        <f>VLOOKUP(B452,'[1]高三下(高考)'!$B:$L,11,0)</f>
        <v>陈国萍</v>
      </c>
      <c r="I452" s="15">
        <f t="shared" si="92"/>
        <v>123.32155477031802</v>
      </c>
      <c r="J452" s="11">
        <f t="shared" si="93"/>
        <v>119</v>
      </c>
      <c r="K452" s="11">
        <f>VLOOKUP(B452,[1]高三上!$B:$L,10,0)</f>
        <v>32.5</v>
      </c>
      <c r="L452" s="11" t="str">
        <f>VLOOKUP(B452,[1]高三上!$B:$L,11,0)</f>
        <v>陈国萍</v>
      </c>
      <c r="M452" s="11">
        <f t="shared" ref="M452:M515" si="100">IF(OR(O452=0,K452=0),100,(((R452-N452)/COUNTIF(D:D,D452))*100)+100)</f>
        <v>67.844522968197879</v>
      </c>
      <c r="N452" s="11">
        <f t="shared" si="94"/>
        <v>185</v>
      </c>
      <c r="O452" s="11">
        <f>VLOOKUP(B452,[1]高二下!$B:$L,10,0)</f>
        <v>67</v>
      </c>
      <c r="P452" s="11" t="str">
        <f>VLOOKUP(B452,[1]高二下!$B:$L,11,0)</f>
        <v>彭丹</v>
      </c>
      <c r="Q452" s="11">
        <f t="shared" ref="Q452:Q515" si="101">IF(OR(O452=0,S452=0),100,(((V452-R452)/COUNTIF(D:D,D452))*100)+100)</f>
        <v>142.75618374558303</v>
      </c>
      <c r="R452" s="11">
        <f t="shared" si="95"/>
        <v>94</v>
      </c>
      <c r="S452" s="11">
        <f>VLOOKUP(B452,[1]高二上!$B:$L,10,0)</f>
        <v>46.5</v>
      </c>
      <c r="T452" s="11" t="str">
        <f>VLOOKUP(B452,[1]高二上!$B:$L,11,0)</f>
        <v>浦恩玲</v>
      </c>
      <c r="U452" s="11">
        <f t="shared" ref="U452:U515" si="102">IF(OR(W452=0,S452=0),100,(((Z452-V452)/COUNTIF(D:D,D452))*100)+100)</f>
        <v>92.932862190812727</v>
      </c>
      <c r="V452" s="11">
        <f t="shared" si="96"/>
        <v>215</v>
      </c>
      <c r="W452" s="11">
        <f>VLOOKUP(B452,[1]高一下!$B:$L,10,0)</f>
        <v>43.5</v>
      </c>
      <c r="X452" s="11" t="str">
        <f>VLOOKUP(B452,[1]高一下!$B:$L,11,0)</f>
        <v>田维婷</v>
      </c>
      <c r="Y452" s="11">
        <f t="shared" ref="Y452:Y515" si="103">IF(OR(W452=0,AA452=0),100,(((AD452-Z452)/COUNTIF(D:D,D452))*100)+100)</f>
        <v>92.932862190812727</v>
      </c>
      <c r="Z452" s="11">
        <f t="shared" si="97"/>
        <v>195</v>
      </c>
      <c r="AA452" s="11">
        <f>VLOOKUP(B452,[1]高一上!$B:$K,9,0)</f>
        <v>46.5</v>
      </c>
      <c r="AB452" s="11" t="str">
        <f>VLOOKUP(B452,[1]高一上!$B:$K,10,0)</f>
        <v>田维婷</v>
      </c>
      <c r="AC452" s="11">
        <f t="shared" si="91"/>
        <v>116.60777385159011</v>
      </c>
      <c r="AD452" s="11">
        <f t="shared" si="98"/>
        <v>175</v>
      </c>
      <c r="AE452" s="11">
        <f>VLOOKUP(B452,[1]中考!$B:$I,8,0)</f>
        <v>71</v>
      </c>
      <c r="AF452" s="11">
        <f t="shared" si="99"/>
        <v>242</v>
      </c>
    </row>
    <row r="453" spans="1:32" x14ac:dyDescent="0.2">
      <c r="A453" s="2" t="s">
        <v>1355</v>
      </c>
      <c r="B453" s="2" t="s">
        <v>1356</v>
      </c>
      <c r="C453" s="1">
        <v>11</v>
      </c>
      <c r="D453" s="3" t="s">
        <v>1070</v>
      </c>
      <c r="E453" s="4" t="s">
        <v>1357</v>
      </c>
      <c r="F453" s="1">
        <v>450</v>
      </c>
      <c r="G453" s="13">
        <f>VLOOKUP(B453,'[1]高三下(高考)'!$B:$L,10,0)</f>
        <v>96</v>
      </c>
      <c r="H453" s="12" t="str">
        <f>VLOOKUP(B453,'[1]高三下(高考)'!$B:$L,11,0)</f>
        <v>陈国萍</v>
      </c>
      <c r="I453" s="15">
        <f t="shared" si="92"/>
        <v>98.939929328621915</v>
      </c>
      <c r="J453" s="11">
        <f t="shared" si="93"/>
        <v>47</v>
      </c>
      <c r="K453" s="11">
        <f>VLOOKUP(B453,[1]高三上!$B:$L,10,0)</f>
        <v>69.5</v>
      </c>
      <c r="L453" s="11" t="str">
        <f>VLOOKUP(B453,[1]高三上!$B:$L,11,0)</f>
        <v>陈国萍</v>
      </c>
      <c r="M453" s="11">
        <f t="shared" si="100"/>
        <v>110.95406360424028</v>
      </c>
      <c r="N453" s="11">
        <f t="shared" si="94"/>
        <v>44</v>
      </c>
      <c r="O453" s="11">
        <f>VLOOKUP(B453,[1]高二下!$B:$L,10,0)</f>
        <v>72</v>
      </c>
      <c r="P453" s="11" t="str">
        <f>VLOOKUP(B453,[1]高二下!$B:$L,11,0)</f>
        <v>彭丹</v>
      </c>
      <c r="Q453" s="11">
        <f t="shared" si="101"/>
        <v>122.6148409893993</v>
      </c>
      <c r="R453" s="11">
        <f t="shared" si="95"/>
        <v>75</v>
      </c>
      <c r="S453" s="11">
        <f>VLOOKUP(B453,[1]高二上!$B:$L,10,0)</f>
        <v>60.5</v>
      </c>
      <c r="T453" s="11" t="str">
        <f>VLOOKUP(B453,[1]高二上!$B:$L,11,0)</f>
        <v>彭丹</v>
      </c>
      <c r="U453" s="11">
        <f t="shared" si="102"/>
        <v>84.805653710247356</v>
      </c>
      <c r="V453" s="11">
        <f t="shared" si="96"/>
        <v>139</v>
      </c>
      <c r="W453" s="11">
        <f>VLOOKUP(B453,[1]高一下!$B:$L,10,0)</f>
        <v>67</v>
      </c>
      <c r="X453" s="11" t="str">
        <f>VLOOKUP(B453,[1]高一下!$B:$L,11,0)</f>
        <v>彭丹</v>
      </c>
      <c r="Y453" s="11">
        <f t="shared" si="103"/>
        <v>94.699646643109546</v>
      </c>
      <c r="Z453" s="11">
        <f t="shared" si="97"/>
        <v>96</v>
      </c>
      <c r="AA453" s="11">
        <f>VLOOKUP(B453,[1]高一上!$B:$K,9,0)</f>
        <v>60.5</v>
      </c>
      <c r="AB453" s="11" t="str">
        <f>VLOOKUP(B453,[1]高一上!$B:$K,10,0)</f>
        <v>张福琴</v>
      </c>
      <c r="AC453" s="11">
        <f t="shared" si="91"/>
        <v>120.14134275618375</v>
      </c>
      <c r="AD453" s="11">
        <f t="shared" si="98"/>
        <v>81</v>
      </c>
      <c r="AE453" s="11">
        <f>VLOOKUP(B453,[1]中考!$B:$I,8,0)</f>
        <v>94</v>
      </c>
      <c r="AF453" s="11">
        <f t="shared" si="99"/>
        <v>153</v>
      </c>
    </row>
    <row r="454" spans="1:32" x14ac:dyDescent="0.2">
      <c r="A454" s="2" t="s">
        <v>1358</v>
      </c>
      <c r="B454" s="2" t="s">
        <v>1359</v>
      </c>
      <c r="C454" s="1">
        <v>11</v>
      </c>
      <c r="D454" s="3" t="s">
        <v>1070</v>
      </c>
      <c r="E454" s="4" t="s">
        <v>1360</v>
      </c>
      <c r="F454" s="1">
        <v>450</v>
      </c>
      <c r="G454" s="13">
        <f>VLOOKUP(B454,'[1]高三下(高考)'!$B:$L,10,0)</f>
        <v>92</v>
      </c>
      <c r="H454" s="12" t="str">
        <f>VLOOKUP(B454,'[1]高三下(高考)'!$B:$L,11,0)</f>
        <v>陈国萍</v>
      </c>
      <c r="I454" s="15">
        <f t="shared" si="92"/>
        <v>109.18727915194346</v>
      </c>
      <c r="J454" s="11">
        <f t="shared" si="93"/>
        <v>61</v>
      </c>
      <c r="K454" s="11">
        <f>VLOOKUP(B454,[1]高三上!$B:$L,10,0)</f>
        <v>57</v>
      </c>
      <c r="L454" s="11" t="str">
        <f>VLOOKUP(B454,[1]高三上!$B:$L,11,0)</f>
        <v>陈国萍</v>
      </c>
      <c r="M454" s="11">
        <f t="shared" si="100"/>
        <v>90.812720848056543</v>
      </c>
      <c r="N454" s="11">
        <f t="shared" si="94"/>
        <v>87</v>
      </c>
      <c r="O454" s="11">
        <f>VLOOKUP(B454,[1]高二下!$B:$L,10,0)</f>
        <v>74.5</v>
      </c>
      <c r="P454" s="11" t="str">
        <f>VLOOKUP(B454,[1]高二下!$B:$L,11,0)</f>
        <v>彭丹</v>
      </c>
      <c r="Q454" s="11">
        <f t="shared" si="101"/>
        <v>113.78091872791519</v>
      </c>
      <c r="R454" s="11">
        <f t="shared" si="95"/>
        <v>61</v>
      </c>
      <c r="S454" s="11">
        <f>VLOOKUP(B454,[1]高二上!$B:$L,10,0)</f>
        <v>67.5</v>
      </c>
      <c r="T454" s="11" t="str">
        <f>VLOOKUP(B454,[1]高二上!$B:$L,11,0)</f>
        <v>浦恩玲</v>
      </c>
      <c r="U454" s="11">
        <f t="shared" si="102"/>
        <v>84.098939929328623</v>
      </c>
      <c r="V454" s="11">
        <f t="shared" si="96"/>
        <v>100</v>
      </c>
      <c r="W454" s="11">
        <f>VLOOKUP(B454,[1]高一下!$B:$L,10,0)</f>
        <v>77.5</v>
      </c>
      <c r="X454" s="11" t="str">
        <f>VLOOKUP(B454,[1]高一下!$B:$L,11,0)</f>
        <v>田维婷</v>
      </c>
      <c r="Y454" s="11">
        <f t="shared" si="103"/>
        <v>93.992932862190813</v>
      </c>
      <c r="Z454" s="11">
        <f t="shared" si="97"/>
        <v>55</v>
      </c>
      <c r="AA454" s="11">
        <f>VLOOKUP(B454,[1]高一上!$B:$K,9,0)</f>
        <v>70</v>
      </c>
      <c r="AB454" s="11" t="str">
        <f>VLOOKUP(B454,[1]高一上!$B:$K,10,0)</f>
        <v>田维婷</v>
      </c>
      <c r="AC454" s="11">
        <f t="shared" si="91"/>
        <v>100.35335689045937</v>
      </c>
      <c r="AD454" s="11">
        <f t="shared" si="98"/>
        <v>38</v>
      </c>
      <c r="AE454" s="11">
        <f>VLOOKUP(B454,[1]中考!$B:$I,8,0)</f>
        <v>120</v>
      </c>
      <c r="AF454" s="11">
        <f t="shared" si="99"/>
        <v>56</v>
      </c>
    </row>
    <row r="455" spans="1:32" x14ac:dyDescent="0.2">
      <c r="A455" s="2" t="s">
        <v>1361</v>
      </c>
      <c r="B455" s="2" t="s">
        <v>1362</v>
      </c>
      <c r="C455" s="1">
        <v>11</v>
      </c>
      <c r="D455" s="3" t="s">
        <v>1070</v>
      </c>
      <c r="E455" s="4" t="s">
        <v>1363</v>
      </c>
      <c r="F455" s="1">
        <v>443</v>
      </c>
      <c r="G455" s="13">
        <f>VLOOKUP(B455,'[1]高三下(高考)'!$B:$L,10,0)</f>
        <v>47</v>
      </c>
      <c r="H455" s="12" t="str">
        <f>VLOOKUP(B455,'[1]高三下(高考)'!$B:$L,11,0)</f>
        <v>陈国萍</v>
      </c>
      <c r="I455" s="15">
        <f t="shared" si="92"/>
        <v>73.144876325088333</v>
      </c>
      <c r="J455" s="11">
        <f t="shared" si="93"/>
        <v>224</v>
      </c>
      <c r="K455" s="11">
        <f>VLOOKUP(B455,[1]高三上!$B:$L,10,0)</f>
        <v>40</v>
      </c>
      <c r="L455" s="11" t="str">
        <f>VLOOKUP(B455,[1]高三上!$B:$L,11,0)</f>
        <v>陈国萍</v>
      </c>
      <c r="M455" s="11">
        <f t="shared" si="100"/>
        <v>124.02826855123675</v>
      </c>
      <c r="N455" s="11">
        <f t="shared" si="94"/>
        <v>148</v>
      </c>
      <c r="O455" s="11">
        <f>VLOOKUP(B455,[1]高二下!$B:$L,10,0)</f>
        <v>35</v>
      </c>
      <c r="P455" s="11" t="str">
        <f>VLOOKUP(B455,[1]高二下!$B:$L,11,0)</f>
        <v>彭丹</v>
      </c>
      <c r="Q455" s="11">
        <f t="shared" si="101"/>
        <v>112.36749116607774</v>
      </c>
      <c r="R455" s="11">
        <f t="shared" si="95"/>
        <v>216</v>
      </c>
      <c r="S455" s="11">
        <f>VLOOKUP(B455,[1]高二上!$B:$L,10,0)</f>
        <v>39.5</v>
      </c>
      <c r="T455" s="11" t="str">
        <f>VLOOKUP(B455,[1]高二上!$B:$L,11,0)</f>
        <v>彭丹</v>
      </c>
      <c r="U455" s="11">
        <f t="shared" si="102"/>
        <v>86.925795053003526</v>
      </c>
      <c r="V455" s="11">
        <f t="shared" si="96"/>
        <v>251</v>
      </c>
      <c r="W455" s="11">
        <f>VLOOKUP(B455,[1]高一下!$B:$L,10,0)</f>
        <v>40.5</v>
      </c>
      <c r="X455" s="11" t="str">
        <f>VLOOKUP(B455,[1]高一下!$B:$L,11,0)</f>
        <v>彭丹</v>
      </c>
      <c r="Y455" s="11">
        <f t="shared" si="103"/>
        <v>102.12014134275618</v>
      </c>
      <c r="Z455" s="11">
        <f t="shared" si="97"/>
        <v>214</v>
      </c>
      <c r="AA455" s="11">
        <f>VLOOKUP(B455,[1]高一上!$B:$K,9,0)</f>
        <v>38.5</v>
      </c>
      <c r="AB455" s="11" t="str">
        <f>VLOOKUP(B455,[1]高一上!$B:$K,10,0)</f>
        <v>熊湾</v>
      </c>
      <c r="AC455" s="11">
        <f t="shared" si="91"/>
        <v>115.19434628975264</v>
      </c>
      <c r="AD455" s="11">
        <f t="shared" si="98"/>
        <v>220</v>
      </c>
      <c r="AE455" s="11">
        <f>VLOOKUP(B455,[1]中考!$B:$I,8,0)</f>
        <v>63</v>
      </c>
      <c r="AF455" s="11">
        <f t="shared" si="99"/>
        <v>257</v>
      </c>
    </row>
    <row r="456" spans="1:32" x14ac:dyDescent="0.2">
      <c r="A456" s="2" t="s">
        <v>1364</v>
      </c>
      <c r="B456" s="2" t="s">
        <v>1365</v>
      </c>
      <c r="C456" s="1">
        <v>11</v>
      </c>
      <c r="D456" s="3" t="s">
        <v>1070</v>
      </c>
      <c r="E456" s="4" t="s">
        <v>1366</v>
      </c>
      <c r="F456" s="1">
        <v>443</v>
      </c>
      <c r="G456" s="13">
        <f>VLOOKUP(B456,'[1]高三下(高考)'!$B:$L,10,0)</f>
        <v>50</v>
      </c>
      <c r="H456" s="12" t="str">
        <f>VLOOKUP(B456,'[1]高三下(高考)'!$B:$L,11,0)</f>
        <v>陈国萍</v>
      </c>
      <c r="I456" s="15">
        <f t="shared" si="92"/>
        <v>89.045936395759725</v>
      </c>
      <c r="J456" s="11">
        <f t="shared" si="93"/>
        <v>205</v>
      </c>
      <c r="K456" s="11">
        <f>VLOOKUP(B456,[1]高三上!$B:$L,10,0)</f>
        <v>34.5</v>
      </c>
      <c r="L456" s="11" t="str">
        <f>VLOOKUP(B456,[1]高三上!$B:$L,11,0)</f>
        <v>陈国萍</v>
      </c>
      <c r="M456" s="11">
        <f t="shared" si="100"/>
        <v>112.36749116607774</v>
      </c>
      <c r="N456" s="11">
        <f t="shared" si="94"/>
        <v>174</v>
      </c>
      <c r="O456" s="11">
        <f>VLOOKUP(B456,[1]高二下!$B:$L,10,0)</f>
        <v>36.5</v>
      </c>
      <c r="P456" s="11" t="str">
        <f>VLOOKUP(B456,[1]高二下!$B:$L,11,0)</f>
        <v>彭丹</v>
      </c>
      <c r="Q456" s="11">
        <f t="shared" si="101"/>
        <v>117.31448763250884</v>
      </c>
      <c r="R456" s="11">
        <f t="shared" si="95"/>
        <v>209</v>
      </c>
      <c r="S456" s="11">
        <f>VLOOKUP(B456,[1]高二上!$B:$L,10,0)</f>
        <v>35</v>
      </c>
      <c r="T456" s="11" t="str">
        <f>VLOOKUP(B456,[1]高二上!$B:$L,11,0)</f>
        <v>浦恩玲</v>
      </c>
      <c r="U456" s="11">
        <f t="shared" si="102"/>
        <v>71.024734982332149</v>
      </c>
      <c r="V456" s="11">
        <f t="shared" si="96"/>
        <v>258</v>
      </c>
      <c r="W456" s="11">
        <f>VLOOKUP(B456,[1]高一下!$B:$L,10,0)</f>
        <v>48.5</v>
      </c>
      <c r="X456" s="11" t="str">
        <f>VLOOKUP(B456,[1]高一下!$B:$L,11,0)</f>
        <v>田维婷</v>
      </c>
      <c r="Y456" s="11">
        <f t="shared" si="103"/>
        <v>103.53356890459364</v>
      </c>
      <c r="Z456" s="11">
        <f t="shared" si="97"/>
        <v>176</v>
      </c>
      <c r="AA456" s="11">
        <f>VLOOKUP(B456,[1]高一上!$B:$K,9,0)</f>
        <v>45</v>
      </c>
      <c r="AB456" s="11" t="str">
        <f>VLOOKUP(B456,[1]高一上!$B:$K,10,0)</f>
        <v>田维婷</v>
      </c>
      <c r="AC456" s="11">
        <f t="shared" si="91"/>
        <v>114.48763250883393</v>
      </c>
      <c r="AD456" s="11">
        <f t="shared" si="98"/>
        <v>186</v>
      </c>
      <c r="AE456" s="11">
        <f>VLOOKUP(B456,[1]中考!$B:$I,8,0)</f>
        <v>77</v>
      </c>
      <c r="AF456" s="11">
        <f t="shared" si="99"/>
        <v>217</v>
      </c>
    </row>
    <row r="457" spans="1:32" x14ac:dyDescent="0.2">
      <c r="A457" s="2" t="s">
        <v>1367</v>
      </c>
      <c r="B457" s="2" t="s">
        <v>1368</v>
      </c>
      <c r="C457" s="1">
        <v>11</v>
      </c>
      <c r="D457" s="3" t="s">
        <v>1070</v>
      </c>
      <c r="E457" s="4" t="s">
        <v>1369</v>
      </c>
      <c r="F457" s="1">
        <v>442</v>
      </c>
      <c r="G457" s="13">
        <f>VLOOKUP(B457,'[1]高三下(高考)'!$B:$L,10,0)</f>
        <v>45</v>
      </c>
      <c r="H457" s="12" t="str">
        <f>VLOOKUP(B457,'[1]高三下(高考)'!$B:$L,11,0)</f>
        <v>陈国萍</v>
      </c>
      <c r="I457" s="15">
        <f t="shared" si="92"/>
        <v>77.385159010600702</v>
      </c>
      <c r="J457" s="11">
        <f t="shared" si="93"/>
        <v>228</v>
      </c>
      <c r="K457" s="11">
        <f>VLOOKUP(B457,[1]高三上!$B:$L,10,0)</f>
        <v>38</v>
      </c>
      <c r="L457" s="11" t="str">
        <f>VLOOKUP(B457,[1]高三上!$B:$L,11,0)</f>
        <v>陈国萍</v>
      </c>
      <c r="M457" s="11">
        <f t="shared" si="100"/>
        <v>120.84805653710248</v>
      </c>
      <c r="N457" s="11">
        <f t="shared" si="94"/>
        <v>164</v>
      </c>
      <c r="O457" s="11">
        <f>VLOOKUP(B457,[1]高二下!$B:$L,10,0)</f>
        <v>33.5</v>
      </c>
      <c r="P457" s="11" t="str">
        <f>VLOOKUP(B457,[1]高二下!$B:$L,11,0)</f>
        <v>彭丹</v>
      </c>
      <c r="Q457" s="11">
        <f t="shared" si="101"/>
        <v>113.42756183745583</v>
      </c>
      <c r="R457" s="11">
        <f t="shared" si="95"/>
        <v>223</v>
      </c>
      <c r="S457" s="11">
        <f>VLOOKUP(B457,[1]高二上!$B:$L,10,0)</f>
        <v>34.5</v>
      </c>
      <c r="T457" s="11" t="str">
        <f>VLOOKUP(B457,[1]高二上!$B:$L,11,0)</f>
        <v>彭丹</v>
      </c>
      <c r="U457" s="11">
        <f t="shared" si="102"/>
        <v>101.41342756183745</v>
      </c>
      <c r="V457" s="11">
        <f t="shared" si="96"/>
        <v>261</v>
      </c>
      <c r="W457" s="11">
        <f>VLOOKUP(B457,[1]高一下!$B:$L,10,0)</f>
        <v>26.5</v>
      </c>
      <c r="X457" s="11" t="str">
        <f>VLOOKUP(B457,[1]高一下!$B:$L,11,0)</f>
        <v>彭丹</v>
      </c>
      <c r="Y457" s="11">
        <f t="shared" si="103"/>
        <v>86.572438162544174</v>
      </c>
      <c r="Z457" s="11">
        <f t="shared" si="97"/>
        <v>265</v>
      </c>
      <c r="AA457" s="11">
        <f>VLOOKUP(B457,[1]高一上!$B:$K,9,0)</f>
        <v>37.5</v>
      </c>
      <c r="AB457" s="11" t="str">
        <f>VLOOKUP(B457,[1]高一上!$B:$K,10,0)</f>
        <v>陈国萍</v>
      </c>
      <c r="AC457" s="11">
        <f t="shared" si="91"/>
        <v>94.346289752650179</v>
      </c>
      <c r="AD457" s="11">
        <f t="shared" si="98"/>
        <v>227</v>
      </c>
      <c r="AE457" s="11">
        <f>VLOOKUP(B457,[1]中考!$B:$I,8,0)</f>
        <v>68</v>
      </c>
      <c r="AF457" s="11">
        <f t="shared" si="99"/>
        <v>249</v>
      </c>
    </row>
    <row r="458" spans="1:32" x14ac:dyDescent="0.2">
      <c r="A458" s="2" t="s">
        <v>1370</v>
      </c>
      <c r="B458" s="2" t="s">
        <v>1371</v>
      </c>
      <c r="C458" s="1">
        <v>11</v>
      </c>
      <c r="D458" s="3" t="s">
        <v>1070</v>
      </c>
      <c r="E458" s="4" t="s">
        <v>1372</v>
      </c>
      <c r="F458" s="1">
        <v>442</v>
      </c>
      <c r="G458" s="13">
        <f>VLOOKUP(B458,'[1]高三下(高考)'!$B:$L,10,0)</f>
        <v>39</v>
      </c>
      <c r="H458" s="12" t="str">
        <f>VLOOKUP(B458,'[1]高三下(高考)'!$B:$L,11,0)</f>
        <v>陈国萍</v>
      </c>
      <c r="I458" s="15">
        <f t="shared" si="92"/>
        <v>97.526501766784449</v>
      </c>
      <c r="J458" s="11">
        <f t="shared" si="93"/>
        <v>245</v>
      </c>
      <c r="K458" s="11">
        <f>VLOOKUP(B458,[1]高三上!$B:$L,10,0)</f>
        <v>24</v>
      </c>
      <c r="L458" s="11" t="str">
        <f>VLOOKUP(B458,[1]高三上!$B:$L,11,0)</f>
        <v>陈国萍</v>
      </c>
      <c r="M458" s="11">
        <f t="shared" si="100"/>
        <v>99.646643109540634</v>
      </c>
      <c r="N458" s="11">
        <f t="shared" si="94"/>
        <v>238</v>
      </c>
      <c r="O458" s="11">
        <f>VLOOKUP(B458,[1]高二下!$B:$L,10,0)</f>
        <v>30.5</v>
      </c>
      <c r="P458" s="11" t="str">
        <f>VLOOKUP(B458,[1]高二下!$B:$L,11,0)</f>
        <v>彭丹</v>
      </c>
      <c r="Q458" s="11">
        <f t="shared" si="101"/>
        <v>106.00706713780919</v>
      </c>
      <c r="R458" s="11">
        <f t="shared" si="95"/>
        <v>237</v>
      </c>
      <c r="S458" s="11">
        <f>VLOOKUP(B458,[1]高二上!$B:$L,10,0)</f>
        <v>37.5</v>
      </c>
      <c r="T458" s="11" t="str">
        <f>VLOOKUP(B458,[1]高二上!$B:$L,11,0)</f>
        <v>彭丹</v>
      </c>
      <c r="U458" s="11">
        <f t="shared" si="102"/>
        <v>105.65371024734982</v>
      </c>
      <c r="V458" s="11">
        <f t="shared" si="96"/>
        <v>254</v>
      </c>
      <c r="W458" s="11">
        <f>VLOOKUP(B458,[1]高一下!$B:$L,10,0)</f>
        <v>25.5</v>
      </c>
      <c r="X458" s="11" t="str">
        <f>VLOOKUP(B458,[1]高一下!$B:$L,11,0)</f>
        <v>彭丹</v>
      </c>
      <c r="Y458" s="11">
        <f t="shared" si="103"/>
        <v>84.805653710247356</v>
      </c>
      <c r="Z458" s="11">
        <f t="shared" si="97"/>
        <v>270</v>
      </c>
      <c r="AA458" s="11">
        <f>VLOOKUP(B458,[1]高一上!$B:$K,9,0)</f>
        <v>37.5</v>
      </c>
      <c r="AB458" s="11" t="str">
        <f>VLOOKUP(B458,[1]高一上!$B:$K,10,0)</f>
        <v>张翠莲</v>
      </c>
      <c r="AC458" s="11">
        <f t="shared" si="91"/>
        <v>98.586572438162548</v>
      </c>
      <c r="AD458" s="11">
        <f t="shared" si="98"/>
        <v>227</v>
      </c>
      <c r="AE458" s="11">
        <f>VLOOKUP(B458,[1]中考!$B:$I,8,0)</f>
        <v>58</v>
      </c>
      <c r="AF458" s="11">
        <f t="shared" si="99"/>
        <v>266</v>
      </c>
    </row>
    <row r="459" spans="1:32" x14ac:dyDescent="0.2">
      <c r="A459" s="2" t="s">
        <v>1373</v>
      </c>
      <c r="B459" s="2" t="s">
        <v>1374</v>
      </c>
      <c r="C459" s="1">
        <v>11</v>
      </c>
      <c r="D459" s="3" t="s">
        <v>1070</v>
      </c>
      <c r="E459" s="4" t="s">
        <v>1375</v>
      </c>
      <c r="F459" s="1">
        <v>438</v>
      </c>
      <c r="G459" s="13">
        <f>VLOOKUP(B459,'[1]高三下(高考)'!$B:$L,10,0)</f>
        <v>42</v>
      </c>
      <c r="H459" s="12" t="str">
        <f>VLOOKUP(B459,'[1]高三下(高考)'!$B:$L,11,0)</f>
        <v>陈国萍</v>
      </c>
      <c r="I459" s="15">
        <f t="shared" si="92"/>
        <v>91.519434628975262</v>
      </c>
      <c r="J459" s="11">
        <f t="shared" si="93"/>
        <v>235</v>
      </c>
      <c r="K459" s="11">
        <f>VLOOKUP(B459,[1]高三上!$B:$L,10,0)</f>
        <v>28</v>
      </c>
      <c r="L459" s="11" t="str">
        <f>VLOOKUP(B459,[1]高三上!$B:$L,11,0)</f>
        <v>陈国萍</v>
      </c>
      <c r="M459" s="11">
        <f t="shared" si="100"/>
        <v>110.24734982332156</v>
      </c>
      <c r="N459" s="11">
        <f t="shared" si="94"/>
        <v>211</v>
      </c>
      <c r="O459" s="11">
        <f>VLOOKUP(B459,[1]高二下!$B:$L,10,0)</f>
        <v>29.5</v>
      </c>
      <c r="P459" s="11" t="str">
        <f>VLOOKUP(B459,[1]高二下!$B:$L,11,0)</f>
        <v>彭丹</v>
      </c>
      <c r="Q459" s="11">
        <f t="shared" si="101"/>
        <v>110.60070671378092</v>
      </c>
      <c r="R459" s="11">
        <f t="shared" si="95"/>
        <v>240</v>
      </c>
      <c r="S459" s="11">
        <f>VLOOKUP(B459,[1]高二上!$B:$L,10,0)</f>
        <v>27.5</v>
      </c>
      <c r="T459" s="11" t="str">
        <f>VLOOKUP(B459,[1]高二上!$B:$L,11,0)</f>
        <v>彭丹</v>
      </c>
      <c r="U459" s="11">
        <f t="shared" si="102"/>
        <v>81.978798586572438</v>
      </c>
      <c r="V459" s="11">
        <f t="shared" si="96"/>
        <v>270</v>
      </c>
      <c r="W459" s="11">
        <f>VLOOKUP(B459,[1]高一下!$B:$L,10,0)</f>
        <v>39.5</v>
      </c>
      <c r="X459" s="11" t="str">
        <f>VLOOKUP(B459,[1]高一下!$B:$L,11,0)</f>
        <v>彭丹</v>
      </c>
      <c r="Y459" s="11">
        <f t="shared" si="103"/>
        <v>103.53356890459364</v>
      </c>
      <c r="Z459" s="11">
        <f t="shared" si="97"/>
        <v>219</v>
      </c>
      <c r="AA459" s="11">
        <f>VLOOKUP(B459,[1]高一上!$B:$K,9,0)</f>
        <v>37</v>
      </c>
      <c r="AB459" s="11" t="str">
        <f>VLOOKUP(B459,[1]高一上!$B:$K,10,0)</f>
        <v>张翠莲</v>
      </c>
      <c r="AC459" s="11">
        <f t="shared" si="91"/>
        <v>113.78091872791519</v>
      </c>
      <c r="AD459" s="11">
        <f t="shared" si="98"/>
        <v>229</v>
      </c>
      <c r="AE459" s="11">
        <f>VLOOKUP(B459,[1]中考!$B:$I,8,0)</f>
        <v>62</v>
      </c>
      <c r="AF459" s="11">
        <f t="shared" si="99"/>
        <v>258</v>
      </c>
    </row>
    <row r="460" spans="1:32" x14ac:dyDescent="0.2">
      <c r="A460" s="2" t="s">
        <v>1376</v>
      </c>
      <c r="B460" s="2" t="s">
        <v>1377</v>
      </c>
      <c r="C460" s="1">
        <v>11</v>
      </c>
      <c r="D460" s="3" t="s">
        <v>1070</v>
      </c>
      <c r="E460" s="4" t="s">
        <v>1120</v>
      </c>
      <c r="F460" s="1">
        <v>434</v>
      </c>
      <c r="G460" s="13">
        <f>VLOOKUP(B460,'[1]高三下(高考)'!$B:$L,10,0)</f>
        <v>82</v>
      </c>
      <c r="H460" s="12" t="str">
        <f>VLOOKUP(B460,'[1]高三下(高考)'!$B:$L,11,0)</f>
        <v>陈国萍</v>
      </c>
      <c r="I460" s="15">
        <f t="shared" si="92"/>
        <v>102.47349823321555</v>
      </c>
      <c r="J460" s="11">
        <f t="shared" si="93"/>
        <v>107</v>
      </c>
      <c r="K460" s="11">
        <f>VLOOKUP(B460,[1]高三上!$B:$L,10,0)</f>
        <v>48.5</v>
      </c>
      <c r="L460" s="11" t="str">
        <f>VLOOKUP(B460,[1]高三上!$B:$L,11,0)</f>
        <v>陈国萍</v>
      </c>
      <c r="M460" s="11">
        <f t="shared" si="100"/>
        <v>113.07420494699647</v>
      </c>
      <c r="N460" s="11">
        <f t="shared" si="94"/>
        <v>114</v>
      </c>
      <c r="O460" s="11">
        <f>VLOOKUP(B460,[1]高二下!$B:$L,10,0)</f>
        <v>51</v>
      </c>
      <c r="P460" s="11" t="str">
        <f>VLOOKUP(B460,[1]高二下!$B:$L,11,0)</f>
        <v>彭丹</v>
      </c>
      <c r="Q460" s="11">
        <f t="shared" si="101"/>
        <v>100</v>
      </c>
      <c r="R460" s="11">
        <f t="shared" si="95"/>
        <v>151</v>
      </c>
      <c r="S460" s="11">
        <f>VLOOKUP(B460,[1]高二上!$B:$L,10,0)</f>
        <v>58.5</v>
      </c>
      <c r="T460" s="11" t="str">
        <f>VLOOKUP(B460,[1]高二上!$B:$L,11,0)</f>
        <v>浦恩玲</v>
      </c>
      <c r="U460" s="11">
        <f t="shared" si="102"/>
        <v>90.10600706713781</v>
      </c>
      <c r="V460" s="11">
        <f t="shared" si="96"/>
        <v>151</v>
      </c>
      <c r="W460" s="11">
        <f>VLOOKUP(B460,[1]高一下!$B:$L,10,0)</f>
        <v>61.5</v>
      </c>
      <c r="X460" s="11" t="str">
        <f>VLOOKUP(B460,[1]高一下!$B:$L,11,0)</f>
        <v>田维婷</v>
      </c>
      <c r="Y460" s="11">
        <f t="shared" si="103"/>
        <v>103.18021201413427</v>
      </c>
      <c r="Z460" s="11">
        <f t="shared" si="97"/>
        <v>123</v>
      </c>
      <c r="AA460" s="11">
        <f>VLOOKUP(B460,[1]高一上!$B:$K,9,0)</f>
        <v>52</v>
      </c>
      <c r="AB460" s="11" t="str">
        <f>VLOOKUP(B460,[1]高一上!$B:$K,10,0)</f>
        <v>田维婷</v>
      </c>
      <c r="AC460" s="11">
        <f t="shared" si="91"/>
        <v>121.20141342756185</v>
      </c>
      <c r="AD460" s="11">
        <f t="shared" si="98"/>
        <v>132</v>
      </c>
      <c r="AE460" s="11">
        <f>VLOOKUP(B460,[1]中考!$B:$I,8,0)</f>
        <v>87</v>
      </c>
      <c r="AF460" s="11">
        <f t="shared" si="99"/>
        <v>183</v>
      </c>
    </row>
    <row r="461" spans="1:32" x14ac:dyDescent="0.2">
      <c r="A461" s="2" t="s">
        <v>1378</v>
      </c>
      <c r="B461" s="2" t="s">
        <v>1379</v>
      </c>
      <c r="C461" s="1">
        <v>11</v>
      </c>
      <c r="D461" s="3" t="s">
        <v>1070</v>
      </c>
      <c r="E461" s="4" t="s">
        <v>1380</v>
      </c>
      <c r="F461" s="1">
        <v>433</v>
      </c>
      <c r="G461" s="13">
        <f>VLOOKUP(B461,'[1]高三下(高考)'!$B:$L,10,0)</f>
        <v>70</v>
      </c>
      <c r="H461" s="12" t="str">
        <f>VLOOKUP(B461,'[1]高三下(高考)'!$B:$L,11,0)</f>
        <v>陈国萍</v>
      </c>
      <c r="I461" s="15">
        <f t="shared" si="92"/>
        <v>94.346289752650179</v>
      </c>
      <c r="J461" s="11">
        <f t="shared" si="93"/>
        <v>138</v>
      </c>
      <c r="K461" s="11">
        <f>VLOOKUP(B461,[1]高三上!$B:$L,10,0)</f>
        <v>46.5</v>
      </c>
      <c r="L461" s="11" t="str">
        <f>VLOOKUP(B461,[1]高三上!$B:$L,11,0)</f>
        <v>陈国萍</v>
      </c>
      <c r="M461" s="11">
        <f t="shared" si="100"/>
        <v>118.02120141342756</v>
      </c>
      <c r="N461" s="11">
        <f t="shared" si="94"/>
        <v>122</v>
      </c>
      <c r="O461" s="11">
        <f>VLOOKUP(B461,[1]高二下!$B:$L,10,0)</f>
        <v>45.5</v>
      </c>
      <c r="P461" s="11" t="str">
        <f>VLOOKUP(B461,[1]高二下!$B:$L,11,0)</f>
        <v>彭丹</v>
      </c>
      <c r="Q461" s="11">
        <f t="shared" si="101"/>
        <v>63.25088339222615</v>
      </c>
      <c r="R461" s="11">
        <f t="shared" si="95"/>
        <v>173</v>
      </c>
      <c r="S461" s="11">
        <f>VLOOKUP(B461,[1]高二上!$B:$L,10,0)</f>
        <v>74.5</v>
      </c>
      <c r="T461" s="11" t="str">
        <f>VLOOKUP(B461,[1]高二上!$B:$L,11,0)</f>
        <v>彭丹</v>
      </c>
      <c r="U461" s="11">
        <f t="shared" si="102"/>
        <v>109.54063604240282</v>
      </c>
      <c r="V461" s="11">
        <f t="shared" si="96"/>
        <v>69</v>
      </c>
      <c r="W461" s="11">
        <f>VLOOKUP(B461,[1]高一下!$B:$L,10,0)</f>
        <v>67</v>
      </c>
      <c r="X461" s="11" t="str">
        <f>VLOOKUP(B461,[1]高一下!$B:$L,11,0)</f>
        <v>彭丹</v>
      </c>
      <c r="Y461" s="11">
        <f t="shared" si="103"/>
        <v>96.466431095406364</v>
      </c>
      <c r="Z461" s="11">
        <f t="shared" si="97"/>
        <v>96</v>
      </c>
      <c r="AA461" s="11">
        <f>VLOOKUP(B461,[1]高一上!$B:$K,9,0)</f>
        <v>60</v>
      </c>
      <c r="AB461" s="11" t="str">
        <f>VLOOKUP(B461,[1]高一上!$B:$K,10,0)</f>
        <v>朱恩凡</v>
      </c>
      <c r="AC461" s="11">
        <f t="shared" si="91"/>
        <v>105.65371024734982</v>
      </c>
      <c r="AD461" s="11">
        <f t="shared" si="98"/>
        <v>86</v>
      </c>
      <c r="AE461" s="11">
        <f>VLOOKUP(B461,[1]中考!$B:$I,8,0)</f>
        <v>107</v>
      </c>
      <c r="AF461" s="11">
        <f t="shared" si="99"/>
        <v>112</v>
      </c>
    </row>
    <row r="462" spans="1:32" x14ac:dyDescent="0.2">
      <c r="A462" s="2" t="s">
        <v>1381</v>
      </c>
      <c r="B462" s="2" t="s">
        <v>1382</v>
      </c>
      <c r="C462" s="1">
        <v>11</v>
      </c>
      <c r="D462" s="3" t="s">
        <v>1070</v>
      </c>
      <c r="E462" s="4" t="s">
        <v>1383</v>
      </c>
      <c r="F462" s="1">
        <v>432</v>
      </c>
      <c r="G462" s="13">
        <f>VLOOKUP(B462,'[1]高三下(高考)'!$B:$L,10,0)</f>
        <v>40</v>
      </c>
      <c r="H462" s="12" t="str">
        <f>VLOOKUP(B462,'[1]高三下(高考)'!$B:$L,11,0)</f>
        <v>陈国萍</v>
      </c>
      <c r="I462" s="15">
        <f t="shared" si="92"/>
        <v>99.293286219081267</v>
      </c>
      <c r="J462" s="11">
        <f t="shared" si="93"/>
        <v>243</v>
      </c>
      <c r="K462" s="11">
        <f>VLOOKUP(B462,[1]高三上!$B:$L,10,0)</f>
        <v>22.5</v>
      </c>
      <c r="L462" s="11" t="str">
        <f>VLOOKUP(B462,[1]高三上!$B:$L,11,0)</f>
        <v>陈国萍</v>
      </c>
      <c r="M462" s="11">
        <f t="shared" si="100"/>
        <v>104.9469964664311</v>
      </c>
      <c r="N462" s="11">
        <f t="shared" si="94"/>
        <v>241</v>
      </c>
      <c r="O462" s="11">
        <f>VLOOKUP(B462,[1]高二下!$B:$L,10,0)</f>
        <v>26</v>
      </c>
      <c r="P462" s="11" t="str">
        <f>VLOOKUP(B462,[1]高二下!$B:$L,11,0)</f>
        <v>彭丹</v>
      </c>
      <c r="Q462" s="11">
        <f t="shared" si="101"/>
        <v>106.71378091872792</v>
      </c>
      <c r="R462" s="11">
        <f t="shared" si="95"/>
        <v>255</v>
      </c>
      <c r="S462" s="11">
        <f>VLOOKUP(B462,[1]高二上!$B:$L,10,0)</f>
        <v>25.5</v>
      </c>
      <c r="T462" s="11" t="str">
        <f>VLOOKUP(B462,[1]高二上!$B:$L,11,0)</f>
        <v>彭丹</v>
      </c>
      <c r="U462" s="11">
        <f t="shared" si="102"/>
        <v>83.39222614840989</v>
      </c>
      <c r="V462" s="11">
        <f t="shared" si="96"/>
        <v>274</v>
      </c>
      <c r="W462" s="11">
        <f>VLOOKUP(B462,[1]高一下!$B:$L,10,0)</f>
        <v>37</v>
      </c>
      <c r="X462" s="11" t="str">
        <f>VLOOKUP(B462,[1]高一下!$B:$L,11,0)</f>
        <v>彭丹</v>
      </c>
      <c r="Y462" s="11">
        <f t="shared" si="103"/>
        <v>117.6678445229682</v>
      </c>
      <c r="Z462" s="11">
        <f t="shared" si="97"/>
        <v>227</v>
      </c>
      <c r="AA462" s="11">
        <f>VLOOKUP(B462,[1]高一上!$B:$K,9,0)</f>
        <v>21.5</v>
      </c>
      <c r="AB462" s="11" t="str">
        <f>VLOOKUP(B462,[1]高一上!$B:$K,10,0)</f>
        <v>熊湾</v>
      </c>
      <c r="AC462" s="11">
        <f t="shared" si="91"/>
        <v>116.25441696113074</v>
      </c>
      <c r="AD462" s="11">
        <f t="shared" si="98"/>
        <v>277</v>
      </c>
      <c r="AE462" s="11">
        <f>VLOOKUP(B462,[1]中考!$B:$I,8,0)</f>
        <v>50</v>
      </c>
      <c r="AF462" s="11">
        <f t="shared" si="99"/>
        <v>273</v>
      </c>
    </row>
    <row r="463" spans="1:32" x14ac:dyDescent="0.2">
      <c r="A463" s="2" t="s">
        <v>1384</v>
      </c>
      <c r="B463" s="2" t="s">
        <v>1385</v>
      </c>
      <c r="C463" s="1">
        <v>11</v>
      </c>
      <c r="D463" s="3" t="s">
        <v>1070</v>
      </c>
      <c r="E463" s="4" t="s">
        <v>1386</v>
      </c>
      <c r="F463" s="1">
        <v>431</v>
      </c>
      <c r="G463" s="13">
        <f>VLOOKUP(B463,'[1]高三下(高考)'!$B:$L,10,0)</f>
        <v>71</v>
      </c>
      <c r="H463" s="12" t="str">
        <f>VLOOKUP(B463,'[1]高三下(高考)'!$B:$L,11,0)</f>
        <v>陈国萍</v>
      </c>
      <c r="I463" s="15">
        <f t="shared" si="92"/>
        <v>116.96113074204948</v>
      </c>
      <c r="J463" s="11">
        <f t="shared" si="93"/>
        <v>135</v>
      </c>
      <c r="K463" s="11">
        <f>VLOOKUP(B463,[1]高三上!$B:$L,10,0)</f>
        <v>33</v>
      </c>
      <c r="L463" s="11" t="str">
        <f>VLOOKUP(B463,[1]高三上!$B:$L,11,0)</f>
        <v>陈国萍</v>
      </c>
      <c r="M463" s="11">
        <f t="shared" si="100"/>
        <v>61.130742049469966</v>
      </c>
      <c r="N463" s="11">
        <f t="shared" si="94"/>
        <v>183</v>
      </c>
      <c r="O463" s="11">
        <f>VLOOKUP(B463,[1]高二下!$B:$L,10,0)</f>
        <v>72.5</v>
      </c>
      <c r="P463" s="11" t="str">
        <f>VLOOKUP(B463,[1]高二下!$B:$L,11,0)</f>
        <v>彭丹</v>
      </c>
      <c r="Q463" s="11">
        <f t="shared" si="101"/>
        <v>102.82685512367492</v>
      </c>
      <c r="R463" s="11">
        <f t="shared" si="95"/>
        <v>73</v>
      </c>
      <c r="S463" s="11">
        <f>VLOOKUP(B463,[1]高二上!$B:$L,10,0)</f>
        <v>71.5</v>
      </c>
      <c r="T463" s="11" t="str">
        <f>VLOOKUP(B463,[1]高二上!$B:$L,11,0)</f>
        <v>彭丹</v>
      </c>
      <c r="U463" s="11">
        <f t="shared" si="102"/>
        <v>126.5017667844523</v>
      </c>
      <c r="V463" s="11">
        <f t="shared" si="96"/>
        <v>81</v>
      </c>
      <c r="W463" s="11">
        <f>VLOOKUP(B463,[1]高一下!$B:$L,10,0)</f>
        <v>52.5</v>
      </c>
      <c r="X463" s="11" t="str">
        <f>VLOOKUP(B463,[1]高一下!$B:$L,11,0)</f>
        <v>彭丹</v>
      </c>
      <c r="Y463" s="11">
        <f t="shared" si="103"/>
        <v>101.41342756183745</v>
      </c>
      <c r="Z463" s="11">
        <f t="shared" si="97"/>
        <v>156</v>
      </c>
      <c r="AA463" s="11">
        <f>VLOOKUP(B463,[1]高一上!$B:$K,9,0)</f>
        <v>49</v>
      </c>
      <c r="AB463" s="11" t="str">
        <f>VLOOKUP(B463,[1]高一上!$B:$K,10,0)</f>
        <v>朱恩凡</v>
      </c>
      <c r="AC463" s="11">
        <f t="shared" si="91"/>
        <v>60.42402826855124</v>
      </c>
      <c r="AD463" s="11">
        <f t="shared" si="98"/>
        <v>160</v>
      </c>
      <c r="AE463" s="11">
        <f>VLOOKUP(B463,[1]中考!$B:$I,8,0)</f>
        <v>124</v>
      </c>
      <c r="AF463" s="11">
        <f t="shared" si="99"/>
        <v>44</v>
      </c>
    </row>
    <row r="464" spans="1:32" x14ac:dyDescent="0.2">
      <c r="A464" s="2" t="s">
        <v>1387</v>
      </c>
      <c r="B464" s="2" t="s">
        <v>1388</v>
      </c>
      <c r="C464" s="1">
        <v>11</v>
      </c>
      <c r="D464" s="3" t="s">
        <v>1070</v>
      </c>
      <c r="E464" s="4" t="s">
        <v>1389</v>
      </c>
      <c r="F464" s="1">
        <v>430</v>
      </c>
      <c r="G464" s="13">
        <f>VLOOKUP(B464,'[1]高三下(高考)'!$B:$L,10,0)</f>
        <v>77</v>
      </c>
      <c r="H464" s="12" t="str">
        <f>VLOOKUP(B464,'[1]高三下(高考)'!$B:$L,11,0)</f>
        <v>陈国萍</v>
      </c>
      <c r="I464" s="15">
        <f t="shared" si="92"/>
        <v>98.233215547703182</v>
      </c>
      <c r="J464" s="11">
        <f t="shared" si="93"/>
        <v>119</v>
      </c>
      <c r="K464" s="11">
        <f>VLOOKUP(B464,[1]高三上!$B:$L,10,0)</f>
        <v>48.5</v>
      </c>
      <c r="L464" s="11" t="str">
        <f>VLOOKUP(B464,[1]高三上!$B:$L,11,0)</f>
        <v>陈国萍</v>
      </c>
      <c r="M464" s="11">
        <f t="shared" si="100"/>
        <v>98.586572438162548</v>
      </c>
      <c r="N464" s="11">
        <f t="shared" si="94"/>
        <v>114</v>
      </c>
      <c r="O464" s="11">
        <f>VLOOKUP(B464,[1]高二下!$B:$L,10,0)</f>
        <v>63</v>
      </c>
      <c r="P464" s="11" t="str">
        <f>VLOOKUP(B464,[1]高二下!$B:$L,11,0)</f>
        <v>彭丹</v>
      </c>
      <c r="Q464" s="11">
        <f t="shared" si="101"/>
        <v>77.385159010600702</v>
      </c>
      <c r="R464" s="11">
        <f t="shared" si="95"/>
        <v>110</v>
      </c>
      <c r="S464" s="11">
        <f>VLOOKUP(B464,[1]高二上!$B:$L,10,0)</f>
        <v>83</v>
      </c>
      <c r="T464" s="11" t="str">
        <f>VLOOKUP(B464,[1]高二上!$B:$L,11,0)</f>
        <v>彭丹</v>
      </c>
      <c r="U464" s="11">
        <f t="shared" si="102"/>
        <v>108.12720848056537</v>
      </c>
      <c r="V464" s="11">
        <f t="shared" si="96"/>
        <v>46</v>
      </c>
      <c r="W464" s="11">
        <f>VLOOKUP(B464,[1]高一下!$B:$L,10,0)</f>
        <v>74.5</v>
      </c>
      <c r="X464" s="11" t="str">
        <f>VLOOKUP(B464,[1]高一下!$B:$L,11,0)</f>
        <v>彭丹</v>
      </c>
      <c r="Y464" s="11">
        <f t="shared" si="103"/>
        <v>118.37455830388693</v>
      </c>
      <c r="Z464" s="11">
        <f t="shared" si="97"/>
        <v>69</v>
      </c>
      <c r="AA464" s="11">
        <f>VLOOKUP(B464,[1]高一上!$B:$K,9,0)</f>
        <v>53.5</v>
      </c>
      <c r="AB464" s="11" t="str">
        <f>VLOOKUP(B464,[1]高一上!$B:$K,10,0)</f>
        <v>陈国萍</v>
      </c>
      <c r="AC464" s="11">
        <f t="shared" si="91"/>
        <v>118.02120141342756</v>
      </c>
      <c r="AD464" s="11">
        <f t="shared" si="98"/>
        <v>121</v>
      </c>
      <c r="AE464" s="11">
        <f>VLOOKUP(B464,[1]中考!$B:$I,8,0)</f>
        <v>105</v>
      </c>
      <c r="AF464" s="11">
        <f t="shared" si="99"/>
        <v>120</v>
      </c>
    </row>
    <row r="465" spans="1:32" x14ac:dyDescent="0.2">
      <c r="A465" s="2" t="s">
        <v>1390</v>
      </c>
      <c r="B465" s="2" t="s">
        <v>1391</v>
      </c>
      <c r="C465" s="1">
        <v>11</v>
      </c>
      <c r="D465" s="3" t="s">
        <v>1070</v>
      </c>
      <c r="E465" s="4" t="s">
        <v>1392</v>
      </c>
      <c r="F465" s="1">
        <v>430</v>
      </c>
      <c r="G465" s="13">
        <f>VLOOKUP(B465,'[1]高三下(高考)'!$B:$L,10,0)</f>
        <v>61</v>
      </c>
      <c r="H465" s="12" t="str">
        <f>VLOOKUP(B465,'[1]高三下(高考)'!$B:$L,11,0)</f>
        <v>陈国萍</v>
      </c>
      <c r="I465" s="15">
        <f t="shared" si="92"/>
        <v>126.85512367491167</v>
      </c>
      <c r="J465" s="11">
        <f t="shared" si="93"/>
        <v>169</v>
      </c>
      <c r="K465" s="11">
        <f>VLOOKUP(B465,[1]高三上!$B:$L,10,0)</f>
        <v>22</v>
      </c>
      <c r="L465" s="11" t="str">
        <f>VLOOKUP(B465,[1]高三上!$B:$L,11,0)</f>
        <v>陈国萍</v>
      </c>
      <c r="M465" s="11">
        <f t="shared" si="100"/>
        <v>65.724381625441694</v>
      </c>
      <c r="N465" s="11">
        <f t="shared" si="94"/>
        <v>245</v>
      </c>
      <c r="O465" s="11">
        <f>VLOOKUP(B465,[1]高二下!$B:$L,10,0)</f>
        <v>52</v>
      </c>
      <c r="P465" s="11" t="str">
        <f>VLOOKUP(B465,[1]高二下!$B:$L,11,0)</f>
        <v>彭丹</v>
      </c>
      <c r="Q465" s="11">
        <f t="shared" si="101"/>
        <v>138.86925795053003</v>
      </c>
      <c r="R465" s="11">
        <f t="shared" si="95"/>
        <v>148</v>
      </c>
      <c r="S465" s="11">
        <f>VLOOKUP(B465,[1]高二上!$B:$L,10,0)</f>
        <v>35</v>
      </c>
      <c r="T465" s="11" t="str">
        <f>VLOOKUP(B465,[1]高二上!$B:$L,11,0)</f>
        <v>彭丹</v>
      </c>
      <c r="U465" s="11">
        <f t="shared" si="102"/>
        <v>90.459363957597176</v>
      </c>
      <c r="V465" s="11">
        <f t="shared" si="96"/>
        <v>258</v>
      </c>
      <c r="W465" s="11">
        <f>VLOOKUP(B465,[1]高一下!$B:$L,10,0)</f>
        <v>36</v>
      </c>
      <c r="X465" s="11" t="str">
        <f>VLOOKUP(B465,[1]高一下!$B:$L,11,0)</f>
        <v>彭丹</v>
      </c>
      <c r="Y465" s="11">
        <f t="shared" si="103"/>
        <v>85.865724381625441</v>
      </c>
      <c r="Z465" s="11">
        <f t="shared" si="97"/>
        <v>231</v>
      </c>
      <c r="AA465" s="11">
        <f>VLOOKUP(B465,[1]高一上!$B:$K,9,0)</f>
        <v>44.5</v>
      </c>
      <c r="AB465" s="11" t="str">
        <f>VLOOKUP(B465,[1]高一上!$B:$K,10,0)</f>
        <v>张翠莲</v>
      </c>
      <c r="AC465" s="11">
        <f t="shared" si="91"/>
        <v>98.233215547703182</v>
      </c>
      <c r="AD465" s="11">
        <f t="shared" si="98"/>
        <v>191</v>
      </c>
      <c r="AE465" s="11">
        <f>VLOOKUP(B465,[1]中考!$B:$I,8,0)</f>
        <v>74</v>
      </c>
      <c r="AF465" s="11">
        <f t="shared" si="99"/>
        <v>226</v>
      </c>
    </row>
    <row r="466" spans="1:32" x14ac:dyDescent="0.2">
      <c r="A466" s="2" t="s">
        <v>1393</v>
      </c>
      <c r="B466" s="2" t="s">
        <v>1394</v>
      </c>
      <c r="C466" s="1">
        <v>11</v>
      </c>
      <c r="D466" s="3" t="s">
        <v>1070</v>
      </c>
      <c r="E466" s="4" t="s">
        <v>1395</v>
      </c>
      <c r="F466" s="1">
        <v>429</v>
      </c>
      <c r="G466" s="13">
        <f>VLOOKUP(B466,'[1]高三下(高考)'!$B:$L,10,0)</f>
        <v>88</v>
      </c>
      <c r="H466" s="12" t="str">
        <f>VLOOKUP(B466,'[1]高三下(高考)'!$B:$L,11,0)</f>
        <v>陈国萍</v>
      </c>
      <c r="I466" s="15">
        <f t="shared" si="92"/>
        <v>96.113074204946997</v>
      </c>
      <c r="J466" s="11">
        <f t="shared" si="93"/>
        <v>77</v>
      </c>
      <c r="K466" s="11">
        <f>VLOOKUP(B466,[1]高三上!$B:$L,10,0)</f>
        <v>62</v>
      </c>
      <c r="L466" s="11" t="str">
        <f>VLOOKUP(B466,[1]高三上!$B:$L,11,0)</f>
        <v>陈国萍</v>
      </c>
      <c r="M466" s="11">
        <f t="shared" si="100"/>
        <v>130.03533568904595</v>
      </c>
      <c r="N466" s="11">
        <f t="shared" si="94"/>
        <v>66</v>
      </c>
      <c r="O466" s="11">
        <f>VLOOKUP(B466,[1]高二下!$B:$L,10,0)</f>
        <v>51</v>
      </c>
      <c r="P466" s="11" t="str">
        <f>VLOOKUP(B466,[1]高二下!$B:$L,11,0)</f>
        <v>彭丹</v>
      </c>
      <c r="Q466" s="11">
        <f t="shared" si="101"/>
        <v>90.10600706713781</v>
      </c>
      <c r="R466" s="11">
        <f t="shared" si="95"/>
        <v>151</v>
      </c>
      <c r="S466" s="11">
        <f>VLOOKUP(B466,[1]高二上!$B:$L,10,0)</f>
        <v>63.5</v>
      </c>
      <c r="T466" s="11" t="str">
        <f>VLOOKUP(B466,[1]高二上!$B:$L,11,0)</f>
        <v>彭丹</v>
      </c>
      <c r="U466" s="11">
        <f t="shared" si="102"/>
        <v>115.19434628975264</v>
      </c>
      <c r="V466" s="11">
        <f t="shared" si="96"/>
        <v>123</v>
      </c>
      <c r="W466" s="11">
        <f>VLOOKUP(B466,[1]高一下!$B:$L,10,0)</f>
        <v>50.5</v>
      </c>
      <c r="X466" s="11" t="str">
        <f>VLOOKUP(B466,[1]高一下!$B:$L,11,0)</f>
        <v>彭丹</v>
      </c>
      <c r="Y466" s="11">
        <f t="shared" si="103"/>
        <v>104.9469964664311</v>
      </c>
      <c r="Z466" s="11">
        <f t="shared" si="97"/>
        <v>166</v>
      </c>
      <c r="AA466" s="11">
        <f>VLOOKUP(B466,[1]高一上!$B:$K,9,0)</f>
        <v>46</v>
      </c>
      <c r="AB466" s="11" t="str">
        <f>VLOOKUP(B466,[1]高一上!$B:$K,10,0)</f>
        <v>陈国萍</v>
      </c>
      <c r="AC466" s="11">
        <f t="shared" si="91"/>
        <v>92.226148409893995</v>
      </c>
      <c r="AD466" s="11">
        <f t="shared" si="98"/>
        <v>180</v>
      </c>
      <c r="AE466" s="11">
        <f>VLOOKUP(B466,[1]中考!$B:$I,8,0)</f>
        <v>98</v>
      </c>
      <c r="AF466" s="11">
        <f t="shared" si="99"/>
        <v>144</v>
      </c>
    </row>
    <row r="467" spans="1:32" x14ac:dyDescent="0.2">
      <c r="A467" s="2" t="s">
        <v>1396</v>
      </c>
      <c r="B467" s="2" t="s">
        <v>1397</v>
      </c>
      <c r="C467" s="1">
        <v>11</v>
      </c>
      <c r="D467" s="3" t="s">
        <v>1070</v>
      </c>
      <c r="E467" s="4" t="s">
        <v>1398</v>
      </c>
      <c r="F467" s="1">
        <v>429</v>
      </c>
      <c r="G467" s="13">
        <f>VLOOKUP(B467,'[1]高三下(高考)'!$B:$L,10,0)</f>
        <v>85</v>
      </c>
      <c r="H467" s="12" t="str">
        <f>VLOOKUP(B467,'[1]高三下(高考)'!$B:$L,11,0)</f>
        <v>陈国萍</v>
      </c>
      <c r="I467" s="15">
        <f t="shared" si="92"/>
        <v>101.41342756183745</v>
      </c>
      <c r="J467" s="11">
        <f t="shared" si="93"/>
        <v>94</v>
      </c>
      <c r="K467" s="11">
        <f>VLOOKUP(B467,[1]高三上!$B:$L,10,0)</f>
        <v>53.5</v>
      </c>
      <c r="L467" s="11" t="str">
        <f>VLOOKUP(B467,[1]高三上!$B:$L,11,0)</f>
        <v>陈国萍</v>
      </c>
      <c r="M467" s="11">
        <f t="shared" si="100"/>
        <v>79.15194346289752</v>
      </c>
      <c r="N467" s="11">
        <f t="shared" si="94"/>
        <v>98</v>
      </c>
      <c r="O467" s="11">
        <f>VLOOKUP(B467,[1]高二下!$B:$L,10,0)</f>
        <v>82.5</v>
      </c>
      <c r="P467" s="11" t="str">
        <f>VLOOKUP(B467,[1]高二下!$B:$L,11,0)</f>
        <v>彭丹</v>
      </c>
      <c r="Q467" s="11">
        <f t="shared" si="101"/>
        <v>141.69611307420496</v>
      </c>
      <c r="R467" s="11">
        <f t="shared" si="95"/>
        <v>39</v>
      </c>
      <c r="S467" s="11">
        <f>VLOOKUP(B467,[1]高二上!$B:$L,10,0)</f>
        <v>57.5</v>
      </c>
      <c r="T467" s="11" t="str">
        <f>VLOOKUP(B467,[1]高二上!$B:$L,11,0)</f>
        <v>李永会</v>
      </c>
      <c r="U467" s="11">
        <f t="shared" si="102"/>
        <v>82.332155477031804</v>
      </c>
      <c r="V467" s="11">
        <f t="shared" si="96"/>
        <v>157</v>
      </c>
      <c r="W467" s="11">
        <f>VLOOKUP(B467,[1]高一下!$B:$L,10,0)</f>
        <v>65</v>
      </c>
      <c r="X467" s="11" t="str">
        <f>VLOOKUP(B467,[1]高一下!$B:$L,11,0)</f>
        <v>李永会</v>
      </c>
      <c r="Y467" s="11">
        <f t="shared" si="103"/>
        <v>93.639575971731446</v>
      </c>
      <c r="Z467" s="11">
        <f t="shared" si="97"/>
        <v>107</v>
      </c>
      <c r="AA467" s="11">
        <f>VLOOKUP(B467,[1]高一上!$B:$K,9,0)</f>
        <v>59.5</v>
      </c>
      <c r="AB467" s="11" t="str">
        <f>VLOOKUP(B467,[1]高一上!$B:$K,10,0)</f>
        <v>陈国萍</v>
      </c>
      <c r="AC467" s="11">
        <f t="shared" si="91"/>
        <v>91.519434628975262</v>
      </c>
      <c r="AD467" s="11">
        <f t="shared" si="98"/>
        <v>89</v>
      </c>
      <c r="AE467" s="11">
        <f>VLOOKUP(B467,[1]中考!$B:$I,8,0)</f>
        <v>111</v>
      </c>
      <c r="AF467" s="11">
        <f t="shared" si="99"/>
        <v>83</v>
      </c>
    </row>
    <row r="468" spans="1:32" x14ac:dyDescent="0.2">
      <c r="A468" s="2" t="s">
        <v>1399</v>
      </c>
      <c r="B468" s="2" t="s">
        <v>1400</v>
      </c>
      <c r="C468" s="1">
        <v>11</v>
      </c>
      <c r="D468" s="3" t="s">
        <v>1070</v>
      </c>
      <c r="E468" s="4" t="s">
        <v>1401</v>
      </c>
      <c r="F468" s="1">
        <v>426</v>
      </c>
      <c r="G468" s="13">
        <f>VLOOKUP(B468,'[1]高三下(高考)'!$B:$L,10,0)</f>
        <v>83</v>
      </c>
      <c r="H468" s="12" t="str">
        <f>VLOOKUP(B468,'[1]高三下(高考)'!$B:$L,11,0)</f>
        <v>陈国萍</v>
      </c>
      <c r="I468" s="15">
        <f t="shared" si="92"/>
        <v>119.43462897526501</v>
      </c>
      <c r="J468" s="11">
        <f t="shared" si="93"/>
        <v>101</v>
      </c>
      <c r="K468" s="11">
        <f>VLOOKUP(B468,[1]高三上!$B:$L,10,0)</f>
        <v>39</v>
      </c>
      <c r="L468" s="11" t="str">
        <f>VLOOKUP(B468,[1]高三上!$B:$L,11,0)</f>
        <v>陈国萍</v>
      </c>
      <c r="M468" s="11">
        <f t="shared" si="100"/>
        <v>91.872791519434628</v>
      </c>
      <c r="N468" s="11">
        <f t="shared" si="94"/>
        <v>156</v>
      </c>
      <c r="O468" s="11">
        <f>VLOOKUP(B468,[1]高二下!$B:$L,10,0)</f>
        <v>56.5</v>
      </c>
      <c r="P468" s="11" t="str">
        <f>VLOOKUP(B468,[1]高二下!$B:$L,11,0)</f>
        <v>彭丹</v>
      </c>
      <c r="Q468" s="11">
        <f t="shared" si="101"/>
        <v>118.02120141342756</v>
      </c>
      <c r="R468" s="11">
        <f t="shared" si="95"/>
        <v>133</v>
      </c>
      <c r="S468" s="11">
        <f>VLOOKUP(B468,[1]高二上!$B:$L,10,0)</f>
        <v>52.5</v>
      </c>
      <c r="T468" s="11" t="str">
        <f>VLOOKUP(B468,[1]高二上!$B:$L,11,0)</f>
        <v>彭丹</v>
      </c>
      <c r="U468" s="11">
        <f t="shared" si="102"/>
        <v>83.745583038869256</v>
      </c>
      <c r="V468" s="11">
        <f t="shared" si="96"/>
        <v>184</v>
      </c>
      <c r="W468" s="11">
        <f>VLOOKUP(B468,[1]高一下!$B:$L,10,0)</f>
        <v>58.5</v>
      </c>
      <c r="X468" s="11" t="str">
        <f>VLOOKUP(B468,[1]高一下!$B:$L,11,0)</f>
        <v>彭丹</v>
      </c>
      <c r="Y468" s="11">
        <f t="shared" si="103"/>
        <v>110.95406360424028</v>
      </c>
      <c r="Z468" s="11">
        <f t="shared" si="97"/>
        <v>138</v>
      </c>
      <c r="AA468" s="11">
        <f>VLOOKUP(B468,[1]高一上!$B:$K,9,0)</f>
        <v>47</v>
      </c>
      <c r="AB468" s="11" t="str">
        <f>VLOOKUP(B468,[1]高一上!$B:$K,10,0)</f>
        <v>陈国萍</v>
      </c>
      <c r="AC468" s="11">
        <f t="shared" si="91"/>
        <v>116.96113074204948</v>
      </c>
      <c r="AD468" s="11">
        <f t="shared" si="98"/>
        <v>169</v>
      </c>
      <c r="AE468" s="11">
        <f>VLOOKUP(B468,[1]中考!$B:$I,8,0)</f>
        <v>86</v>
      </c>
      <c r="AF468" s="11">
        <f t="shared" si="99"/>
        <v>186</v>
      </c>
    </row>
    <row r="469" spans="1:32" x14ac:dyDescent="0.2">
      <c r="A469" s="2" t="s">
        <v>1402</v>
      </c>
      <c r="B469" s="2" t="s">
        <v>1403</v>
      </c>
      <c r="C469" s="1">
        <v>11</v>
      </c>
      <c r="D469" s="3" t="s">
        <v>1070</v>
      </c>
      <c r="E469" s="4" t="s">
        <v>1404</v>
      </c>
      <c r="F469" s="1">
        <v>420</v>
      </c>
      <c r="G469" s="13">
        <f>VLOOKUP(B469,'[1]高三下(高考)'!$B:$L,10,0)</f>
        <v>76</v>
      </c>
      <c r="H469" s="12" t="str">
        <f>VLOOKUP(B469,'[1]高三下(高考)'!$B:$L,11,0)</f>
        <v>陈国萍</v>
      </c>
      <c r="I469" s="15">
        <f t="shared" si="92"/>
        <v>112.36749116607774</v>
      </c>
      <c r="J469" s="11">
        <f t="shared" si="93"/>
        <v>121</v>
      </c>
      <c r="K469" s="11">
        <f>VLOOKUP(B469,[1]高三上!$B:$L,10,0)</f>
        <v>39</v>
      </c>
      <c r="L469" s="11" t="str">
        <f>VLOOKUP(B469,[1]高三上!$B:$L,11,0)</f>
        <v>陈国萍</v>
      </c>
      <c r="M469" s="11">
        <f t="shared" si="100"/>
        <v>89.045936395759725</v>
      </c>
      <c r="N469" s="11">
        <f t="shared" si="94"/>
        <v>156</v>
      </c>
      <c r="O469" s="11">
        <f>VLOOKUP(B469,[1]高二下!$B:$L,10,0)</f>
        <v>58.5</v>
      </c>
      <c r="P469" s="11" t="str">
        <f>VLOOKUP(B469,[1]高二下!$B:$L,11,0)</f>
        <v>彭丹</v>
      </c>
      <c r="Q469" s="11">
        <f t="shared" si="101"/>
        <v>90.459363957597176</v>
      </c>
      <c r="R469" s="11">
        <f t="shared" si="95"/>
        <v>125</v>
      </c>
      <c r="S469" s="11">
        <f>VLOOKUP(B469,[1]高二上!$B:$L,10,0)</f>
        <v>68</v>
      </c>
      <c r="T469" s="11" t="str">
        <f>VLOOKUP(B469,[1]高二上!$B:$L,11,0)</f>
        <v>彭丹</v>
      </c>
      <c r="U469" s="11">
        <f t="shared" si="102"/>
        <v>103.886925795053</v>
      </c>
      <c r="V469" s="11">
        <f t="shared" si="96"/>
        <v>98</v>
      </c>
      <c r="W469" s="11">
        <f>VLOOKUP(B469,[1]高一下!$B:$L,10,0)</f>
        <v>64.5</v>
      </c>
      <c r="X469" s="11" t="str">
        <f>VLOOKUP(B469,[1]高一下!$B:$L,11,0)</f>
        <v>彭丹</v>
      </c>
      <c r="Y469" s="11">
        <f t="shared" si="103"/>
        <v>109.18727915194346</v>
      </c>
      <c r="Z469" s="11">
        <f t="shared" si="97"/>
        <v>109</v>
      </c>
      <c r="AA469" s="11">
        <f>VLOOKUP(B469,[1]高一上!$B:$K,9,0)</f>
        <v>51.5</v>
      </c>
      <c r="AB469" s="11" t="str">
        <f>VLOOKUP(B469,[1]高一上!$B:$K,10,0)</f>
        <v>李永会</v>
      </c>
      <c r="AC469" s="11">
        <f t="shared" si="91"/>
        <v>93.28621908127208</v>
      </c>
      <c r="AD469" s="11">
        <f t="shared" si="98"/>
        <v>135</v>
      </c>
      <c r="AE469" s="11">
        <f>VLOOKUP(B469,[1]中考!$B:$I,8,0)</f>
        <v>110</v>
      </c>
      <c r="AF469" s="11">
        <f t="shared" si="99"/>
        <v>90</v>
      </c>
    </row>
    <row r="470" spans="1:32" x14ac:dyDescent="0.2">
      <c r="A470" s="2" t="s">
        <v>1405</v>
      </c>
      <c r="B470" s="2" t="s">
        <v>1406</v>
      </c>
      <c r="C470" s="1">
        <v>11</v>
      </c>
      <c r="D470" s="3" t="s">
        <v>1070</v>
      </c>
      <c r="E470" s="4" t="s">
        <v>1407</v>
      </c>
      <c r="F470" s="1">
        <v>420</v>
      </c>
      <c r="G470" s="13">
        <f>VLOOKUP(B470,'[1]高三下(高考)'!$B:$L,10,0)</f>
        <v>51</v>
      </c>
      <c r="H470" s="12" t="str">
        <f>VLOOKUP(B470,'[1]高三下(高考)'!$B:$L,11,0)</f>
        <v>陈国萍</v>
      </c>
      <c r="I470" s="15">
        <f t="shared" si="92"/>
        <v>87.632508833922259</v>
      </c>
      <c r="J470" s="11">
        <f t="shared" si="93"/>
        <v>203</v>
      </c>
      <c r="K470" s="11">
        <f>VLOOKUP(B470,[1]高三上!$B:$L,10,0)</f>
        <v>37</v>
      </c>
      <c r="L470" s="11" t="str">
        <f>VLOOKUP(B470,[1]高三上!$B:$L,11,0)</f>
        <v>陈国萍</v>
      </c>
      <c r="M470" s="11">
        <f t="shared" si="100"/>
        <v>120.84805653710248</v>
      </c>
      <c r="N470" s="11">
        <f t="shared" si="94"/>
        <v>168</v>
      </c>
      <c r="O470" s="11">
        <f>VLOOKUP(B470,[1]高二下!$B:$L,10,0)</f>
        <v>32.5</v>
      </c>
      <c r="P470" s="11" t="str">
        <f>VLOOKUP(B470,[1]高二下!$B:$L,11,0)</f>
        <v>彭丹</v>
      </c>
      <c r="Q470" s="11">
        <f t="shared" si="101"/>
        <v>91.166077738515895</v>
      </c>
      <c r="R470" s="11">
        <f t="shared" si="95"/>
        <v>227</v>
      </c>
      <c r="S470" s="11">
        <f>VLOOKUP(B470,[1]高二上!$B:$L,10,0)</f>
        <v>48.5</v>
      </c>
      <c r="T470" s="11" t="str">
        <f>VLOOKUP(B470,[1]高二上!$B:$L,11,0)</f>
        <v>彭丹</v>
      </c>
      <c r="U470" s="11">
        <f t="shared" si="102"/>
        <v>44.876325088339222</v>
      </c>
      <c r="V470" s="11">
        <f t="shared" si="96"/>
        <v>202</v>
      </c>
      <c r="W470" s="11">
        <f>VLOOKUP(B470,[1]高一下!$B:$L,10,0)</f>
        <v>81.5</v>
      </c>
      <c r="X470" s="11" t="str">
        <f>VLOOKUP(B470,[1]高一下!$B:$L,11,0)</f>
        <v>彭丹</v>
      </c>
      <c r="Y470" s="11">
        <f t="shared" si="103"/>
        <v>168.19787985865725</v>
      </c>
      <c r="Z470" s="11">
        <f t="shared" si="97"/>
        <v>46</v>
      </c>
      <c r="AA470" s="11">
        <f>VLOOKUP(B470,[1]高一上!$B:$K,9,0)</f>
        <v>34.5</v>
      </c>
      <c r="AB470" s="11" t="str">
        <f>VLOOKUP(B470,[1]高一上!$B:$K,10,0)</f>
        <v>李永会</v>
      </c>
      <c r="AC470" s="11">
        <f t="shared" si="91"/>
        <v>155.8303886925795</v>
      </c>
      <c r="AD470" s="11">
        <f t="shared" si="98"/>
        <v>239</v>
      </c>
      <c r="AE470" s="11">
        <f>VLOOKUP(B470,[1]中考!$B:$I,8,0)</f>
        <v>80</v>
      </c>
      <c r="AF470" s="11">
        <f t="shared" si="99"/>
        <v>204</v>
      </c>
    </row>
    <row r="471" spans="1:32" x14ac:dyDescent="0.2">
      <c r="A471" s="2" t="s">
        <v>1408</v>
      </c>
      <c r="B471" s="2" t="s">
        <v>1409</v>
      </c>
      <c r="C471" s="1">
        <v>11</v>
      </c>
      <c r="D471" s="3" t="s">
        <v>1070</v>
      </c>
      <c r="E471" s="4" t="s">
        <v>495</v>
      </c>
      <c r="F471" s="1">
        <v>419</v>
      </c>
      <c r="G471" s="13">
        <f>VLOOKUP(B471,'[1]高三下(高考)'!$B:$L,10,0)</f>
        <v>60</v>
      </c>
      <c r="H471" s="12" t="str">
        <f>VLOOKUP(B471,'[1]高三下(高考)'!$B:$L,11,0)</f>
        <v>陈国萍</v>
      </c>
      <c r="I471" s="15">
        <f t="shared" si="92"/>
        <v>89.045936395759725</v>
      </c>
      <c r="J471" s="11">
        <f t="shared" si="93"/>
        <v>174</v>
      </c>
      <c r="K471" s="11">
        <f>VLOOKUP(B471,[1]高三上!$B:$L,10,0)</f>
        <v>40.5</v>
      </c>
      <c r="L471" s="11" t="str">
        <f>VLOOKUP(B471,[1]高三上!$B:$L,11,0)</f>
        <v>陈国萍</v>
      </c>
      <c r="M471" s="11">
        <f t="shared" si="100"/>
        <v>126.5017667844523</v>
      </c>
      <c r="N471" s="11">
        <f t="shared" si="94"/>
        <v>143</v>
      </c>
      <c r="O471" s="11">
        <f>VLOOKUP(B471,[1]高二下!$B:$L,10,0)</f>
        <v>34.5</v>
      </c>
      <c r="P471" s="11" t="str">
        <f>VLOOKUP(B471,[1]高二下!$B:$L,11,0)</f>
        <v>彭丹</v>
      </c>
      <c r="Q471" s="11">
        <f t="shared" si="101"/>
        <v>80.565371024734986</v>
      </c>
      <c r="R471" s="11">
        <f t="shared" si="95"/>
        <v>218</v>
      </c>
      <c r="S471" s="11">
        <f>VLOOKUP(B471,[1]高二上!$B:$L,10,0)</f>
        <v>56.5</v>
      </c>
      <c r="T471" s="11" t="str">
        <f>VLOOKUP(B471,[1]高二上!$B:$L,11,0)</f>
        <v>彭丹</v>
      </c>
      <c r="U471" s="11">
        <f t="shared" si="102"/>
        <v>126.85512367491167</v>
      </c>
      <c r="V471" s="11">
        <f t="shared" si="96"/>
        <v>163</v>
      </c>
      <c r="W471" s="11">
        <f>VLOOKUP(B471,[1]高一下!$B:$L,10,0)</f>
        <v>34.5</v>
      </c>
      <c r="X471" s="11" t="str">
        <f>VLOOKUP(B471,[1]高一下!$B:$L,11,0)</f>
        <v>彭丹</v>
      </c>
      <c r="Y471" s="11">
        <f t="shared" si="103"/>
        <v>100</v>
      </c>
      <c r="Z471" s="11">
        <f t="shared" si="97"/>
        <v>239</v>
      </c>
      <c r="AA471" s="11">
        <f>VLOOKUP(B471,[1]高一上!$B:$K,9,0)</f>
        <v>34.5</v>
      </c>
      <c r="AB471" s="11" t="str">
        <f>VLOOKUP(B471,[1]高一上!$B:$K,10,0)</f>
        <v>田维婷</v>
      </c>
      <c r="AC471" s="11">
        <f t="shared" si="91"/>
        <v>99.293286219081267</v>
      </c>
      <c r="AD471" s="11">
        <f t="shared" si="98"/>
        <v>239</v>
      </c>
      <c r="AE471" s="11">
        <f>VLOOKUP(B471,[1]中考!$B:$I,8,0)</f>
        <v>72</v>
      </c>
      <c r="AF471" s="11">
        <f t="shared" si="99"/>
        <v>237</v>
      </c>
    </row>
    <row r="472" spans="1:32" x14ac:dyDescent="0.2">
      <c r="A472" s="5" t="s">
        <v>1410</v>
      </c>
      <c r="B472" s="2" t="s">
        <v>1411</v>
      </c>
      <c r="C472" s="1">
        <v>11</v>
      </c>
      <c r="D472" s="3" t="s">
        <v>1070</v>
      </c>
      <c r="E472" s="4" t="s">
        <v>1412</v>
      </c>
      <c r="F472" s="1">
        <v>416</v>
      </c>
      <c r="G472" s="13">
        <f>VLOOKUP(B472,'[1]高三下(高考)'!$B:$L,10,0)</f>
        <v>26</v>
      </c>
      <c r="H472" s="12" t="str">
        <f>VLOOKUP(B472,'[1]高三下(高考)'!$B:$L,11,0)</f>
        <v>陈国萍</v>
      </c>
      <c r="I472" s="15">
        <f t="shared" si="92"/>
        <v>93.992932862190813</v>
      </c>
      <c r="J472" s="11">
        <f t="shared" si="93"/>
        <v>271</v>
      </c>
      <c r="K472" s="11">
        <f>VLOOKUP(B472,[1]高三上!$B:$L,10,0)</f>
        <v>9.5</v>
      </c>
      <c r="L472" s="11" t="str">
        <f>VLOOKUP(B472,[1]高三上!$B:$L,11,0)</f>
        <v>陈国萍</v>
      </c>
      <c r="M472" s="11">
        <f t="shared" si="100"/>
        <v>94.346289752650179</v>
      </c>
      <c r="N472" s="11">
        <f t="shared" si="94"/>
        <v>254</v>
      </c>
      <c r="O472" s="11">
        <f>VLOOKUP(B472,[1]高二下!$B:$L,10,0)</f>
        <v>30</v>
      </c>
      <c r="P472" s="11" t="str">
        <f>VLOOKUP(B472,[1]高二下!$B:$L,11,0)</f>
        <v>彭丹</v>
      </c>
      <c r="Q472" s="11">
        <f t="shared" si="101"/>
        <v>104.24028268551237</v>
      </c>
      <c r="R472" s="11">
        <f t="shared" si="95"/>
        <v>238</v>
      </c>
      <c r="S472" s="11">
        <f>VLOOKUP(B472,[1]高二上!$B:$L,10,0)</f>
        <v>40</v>
      </c>
      <c r="T472" s="11" t="str">
        <f>VLOOKUP(B472,[1]高二上!$B:$L,11,0)</f>
        <v>彭丹</v>
      </c>
      <c r="U472" s="11">
        <f t="shared" si="102"/>
        <v>99.293286219081267</v>
      </c>
      <c r="V472" s="11">
        <f t="shared" si="96"/>
        <v>250</v>
      </c>
      <c r="W472" s="11">
        <f>VLOOKUP(B472,[1]高一下!$B:$L,10,0)</f>
        <v>32</v>
      </c>
      <c r="X472" s="11" t="str">
        <f>VLOOKUP(B472,[1]高一下!$B:$L,11,0)</f>
        <v>彭丹</v>
      </c>
      <c r="Y472" s="11">
        <f t="shared" si="103"/>
        <v>105.30035335689045</v>
      </c>
      <c r="Z472" s="11">
        <f t="shared" si="97"/>
        <v>248</v>
      </c>
      <c r="AA472" s="11">
        <f>VLOOKUP(B472,[1]高一上!$B:$K,9,0)</f>
        <v>28</v>
      </c>
      <c r="AB472" s="11" t="str">
        <f>VLOOKUP(B472,[1]高一上!$B:$K,10,0)</f>
        <v>陈国萍</v>
      </c>
      <c r="AC472" s="11">
        <f t="shared" si="91"/>
        <v>101.06007067137809</v>
      </c>
      <c r="AD472" s="11">
        <f t="shared" si="98"/>
        <v>263</v>
      </c>
      <c r="AE472" s="11">
        <f>VLOOKUP(B472,[1]中考!$B:$I,8,0)</f>
        <v>67</v>
      </c>
      <c r="AF472" s="11">
        <f t="shared" si="99"/>
        <v>251</v>
      </c>
    </row>
    <row r="473" spans="1:32" x14ac:dyDescent="0.2">
      <c r="A473" s="2" t="s">
        <v>1413</v>
      </c>
      <c r="B473" s="2" t="s">
        <v>1414</v>
      </c>
      <c r="C473" s="1">
        <v>11</v>
      </c>
      <c r="D473" s="3" t="s">
        <v>1070</v>
      </c>
      <c r="E473" s="4" t="s">
        <v>1333</v>
      </c>
      <c r="F473" s="1">
        <v>415</v>
      </c>
      <c r="G473" s="13">
        <f>VLOOKUP(B473,'[1]高三下(高考)'!$B:$L,10,0)</f>
        <v>64</v>
      </c>
      <c r="H473" s="12" t="str">
        <f>VLOOKUP(B473,'[1]高三下(高考)'!$B:$L,11,0)</f>
        <v>陈国萍</v>
      </c>
      <c r="I473" s="15">
        <f t="shared" si="92"/>
        <v>110.95406360424028</v>
      </c>
      <c r="J473" s="11">
        <f t="shared" si="93"/>
        <v>158</v>
      </c>
      <c r="K473" s="11">
        <f>VLOOKUP(B473,[1]高三上!$B:$L,10,0)</f>
        <v>32</v>
      </c>
      <c r="L473" s="11" t="str">
        <f>VLOOKUP(B473,[1]高三上!$B:$L,11,0)</f>
        <v>陈国萍</v>
      </c>
      <c r="M473" s="11">
        <f t="shared" si="100"/>
        <v>97.526501766784449</v>
      </c>
      <c r="N473" s="11">
        <f t="shared" si="94"/>
        <v>189</v>
      </c>
      <c r="O473" s="11">
        <f>VLOOKUP(B473,[1]高二下!$B:$L,10,0)</f>
        <v>43.5</v>
      </c>
      <c r="P473" s="11" t="str">
        <f>VLOOKUP(B473,[1]高二下!$B:$L,11,0)</f>
        <v>彭丹</v>
      </c>
      <c r="Q473" s="11">
        <f t="shared" si="101"/>
        <v>83.745583038869256</v>
      </c>
      <c r="R473" s="11">
        <f t="shared" si="95"/>
        <v>182</v>
      </c>
      <c r="S473" s="11">
        <f>VLOOKUP(B473,[1]高二上!$B:$L,10,0)</f>
        <v>61</v>
      </c>
      <c r="T473" s="11" t="str">
        <f>VLOOKUP(B473,[1]高二上!$B:$L,11,0)</f>
        <v>彭丹</v>
      </c>
      <c r="U473" s="11">
        <f t="shared" si="102"/>
        <v>89.752650176678443</v>
      </c>
      <c r="V473" s="11">
        <f t="shared" si="96"/>
        <v>136</v>
      </c>
      <c r="W473" s="11">
        <f>VLOOKUP(B473,[1]高一下!$B:$L,10,0)</f>
        <v>65</v>
      </c>
      <c r="X473" s="11" t="str">
        <f>VLOOKUP(B473,[1]高一下!$B:$L,11,0)</f>
        <v>彭丹</v>
      </c>
      <c r="Y473" s="11">
        <f t="shared" si="103"/>
        <v>121.90812720848056</v>
      </c>
      <c r="Z473" s="11">
        <f t="shared" si="97"/>
        <v>107</v>
      </c>
      <c r="AA473" s="11">
        <f>VLOOKUP(B473,[1]高一上!$B:$K,9,0)</f>
        <v>47</v>
      </c>
      <c r="AB473" s="11" t="str">
        <f>VLOOKUP(B473,[1]高一上!$B:$K,10,0)</f>
        <v>田维婷</v>
      </c>
      <c r="AC473" s="11">
        <f t="shared" si="91"/>
        <v>115.54770318021201</v>
      </c>
      <c r="AD473" s="11">
        <f t="shared" si="98"/>
        <v>169</v>
      </c>
      <c r="AE473" s="11">
        <f>VLOOKUP(B473,[1]中考!$B:$I,8,0)</f>
        <v>95</v>
      </c>
      <c r="AF473" s="11">
        <f t="shared" si="99"/>
        <v>151</v>
      </c>
    </row>
    <row r="474" spans="1:32" x14ac:dyDescent="0.2">
      <c r="A474" s="2" t="s">
        <v>1415</v>
      </c>
      <c r="B474" s="2" t="s">
        <v>1416</v>
      </c>
      <c r="C474" s="1">
        <v>11</v>
      </c>
      <c r="D474" s="3" t="s">
        <v>1070</v>
      </c>
      <c r="E474" s="4" t="s">
        <v>1417</v>
      </c>
      <c r="F474" s="1">
        <v>413</v>
      </c>
      <c r="G474" s="13">
        <f>VLOOKUP(B474,'[1]高三下(高考)'!$B:$L,10,0)</f>
        <v>50</v>
      </c>
      <c r="H474" s="12" t="str">
        <f>VLOOKUP(B474,'[1]高三下(高考)'!$B:$L,11,0)</f>
        <v>陈国萍</v>
      </c>
      <c r="I474" s="15">
        <f t="shared" si="92"/>
        <v>94.346289752650179</v>
      </c>
      <c r="J474" s="11">
        <f t="shared" si="93"/>
        <v>205</v>
      </c>
      <c r="K474" s="11">
        <f>VLOOKUP(B474,[1]高三上!$B:$L,10,0)</f>
        <v>32</v>
      </c>
      <c r="L474" s="11" t="str">
        <f>VLOOKUP(B474,[1]高三上!$B:$L,11,0)</f>
        <v>陈国萍</v>
      </c>
      <c r="M474" s="11">
        <f t="shared" si="100"/>
        <v>110.95406360424028</v>
      </c>
      <c r="N474" s="11">
        <f t="shared" si="94"/>
        <v>189</v>
      </c>
      <c r="O474" s="11">
        <f>VLOOKUP(B474,[1]高二下!$B:$L,10,0)</f>
        <v>34</v>
      </c>
      <c r="P474" s="11" t="str">
        <f>VLOOKUP(B474,[1]高二下!$B:$L,11,0)</f>
        <v>彭丹</v>
      </c>
      <c r="Q474" s="11">
        <f t="shared" si="101"/>
        <v>98.233215547703182</v>
      </c>
      <c r="R474" s="11">
        <f t="shared" si="95"/>
        <v>220</v>
      </c>
      <c r="S474" s="11">
        <f>VLOOKUP(B474,[1]高二上!$B:$L,10,0)</f>
        <v>46.5</v>
      </c>
      <c r="T474" s="11" t="str">
        <f>VLOOKUP(B474,[1]高二上!$B:$L,11,0)</f>
        <v>彭丹</v>
      </c>
      <c r="U474" s="11">
        <f t="shared" si="102"/>
        <v>83.39222614840989</v>
      </c>
      <c r="V474" s="11">
        <f t="shared" si="96"/>
        <v>215</v>
      </c>
      <c r="W474" s="11">
        <f>VLOOKUP(B474,[1]高一下!$B:$L,10,0)</f>
        <v>50</v>
      </c>
      <c r="X474" s="11" t="str">
        <f>VLOOKUP(B474,[1]高一下!$B:$L,11,0)</f>
        <v>彭丹</v>
      </c>
      <c r="Y474" s="11">
        <f t="shared" si="103"/>
        <v>97.173144876325082</v>
      </c>
      <c r="Z474" s="11">
        <f t="shared" si="97"/>
        <v>168</v>
      </c>
      <c r="AA474" s="11">
        <f>VLOOKUP(B474,[1]高一上!$B:$K,9,0)</f>
        <v>49</v>
      </c>
      <c r="AB474" s="11" t="str">
        <f>VLOOKUP(B474,[1]高一上!$B:$K,10,0)</f>
        <v>张翠莲</v>
      </c>
      <c r="AC474" s="11">
        <f t="shared" si="91"/>
        <v>118.37455830388693</v>
      </c>
      <c r="AD474" s="11">
        <f t="shared" si="98"/>
        <v>160</v>
      </c>
      <c r="AE474" s="11">
        <f>VLOOKUP(B474,[1]中考!$B:$I,8,0)</f>
        <v>76</v>
      </c>
      <c r="AF474" s="11">
        <f t="shared" si="99"/>
        <v>220</v>
      </c>
    </row>
    <row r="475" spans="1:32" x14ac:dyDescent="0.2">
      <c r="A475" s="2" t="s">
        <v>1418</v>
      </c>
      <c r="B475" s="2" t="s">
        <v>1419</v>
      </c>
      <c r="C475" s="1">
        <v>11</v>
      </c>
      <c r="D475" s="3" t="s">
        <v>1070</v>
      </c>
      <c r="E475" s="4" t="s">
        <v>1420</v>
      </c>
      <c r="F475" s="1">
        <v>411</v>
      </c>
      <c r="G475" s="13">
        <f>VLOOKUP(B475,'[1]高三下(高考)'!$B:$L,10,0)</f>
        <v>56</v>
      </c>
      <c r="H475" s="12" t="str">
        <f>VLOOKUP(B475,'[1]高三下(高考)'!$B:$L,11,0)</f>
        <v>陈国萍</v>
      </c>
      <c r="I475" s="15">
        <f t="shared" si="92"/>
        <v>106.00706713780919</v>
      </c>
      <c r="J475" s="11">
        <f t="shared" si="93"/>
        <v>186</v>
      </c>
      <c r="K475" s="11">
        <f>VLOOKUP(B475,[1]高三上!$B:$L,10,0)</f>
        <v>30</v>
      </c>
      <c r="L475" s="11" t="str">
        <f>VLOOKUP(B475,[1]高三上!$B:$L,11,0)</f>
        <v>陈国萍</v>
      </c>
      <c r="M475" s="11">
        <f t="shared" si="100"/>
        <v>118.02120141342756</v>
      </c>
      <c r="N475" s="11">
        <f t="shared" si="94"/>
        <v>203</v>
      </c>
      <c r="O475" s="11">
        <f>VLOOKUP(B475,[1]高二下!$B:$L,10,0)</f>
        <v>26.5</v>
      </c>
      <c r="P475" s="11" t="str">
        <f>VLOOKUP(B475,[1]高二下!$B:$L,11,0)</f>
        <v>彭丹</v>
      </c>
      <c r="Q475" s="11">
        <f t="shared" si="101"/>
        <v>79.858657243816253</v>
      </c>
      <c r="R475" s="11">
        <f t="shared" si="95"/>
        <v>254</v>
      </c>
      <c r="S475" s="11">
        <f>VLOOKUP(B475,[1]高二上!$B:$L,10,0)</f>
        <v>49.5</v>
      </c>
      <c r="T475" s="11" t="str">
        <f>VLOOKUP(B475,[1]高二上!$B:$L,11,0)</f>
        <v>彭丹</v>
      </c>
      <c r="U475" s="11">
        <f t="shared" si="102"/>
        <v>115.90106007067138</v>
      </c>
      <c r="V475" s="11">
        <f t="shared" si="96"/>
        <v>197</v>
      </c>
      <c r="W475" s="11">
        <f>VLOOKUP(B475,[1]高一下!$B:$L,10,0)</f>
        <v>33</v>
      </c>
      <c r="X475" s="11" t="str">
        <f>VLOOKUP(B475,[1]高一下!$B:$L,11,0)</f>
        <v>彭丹</v>
      </c>
      <c r="Y475" s="11">
        <f t="shared" si="103"/>
        <v>109.54063604240282</v>
      </c>
      <c r="Z475" s="11">
        <f t="shared" si="97"/>
        <v>242</v>
      </c>
      <c r="AA475" s="11">
        <f>VLOOKUP(B475,[1]高一上!$B:$K,9,0)</f>
        <v>27</v>
      </c>
      <c r="AB475" s="11" t="str">
        <f>VLOOKUP(B475,[1]高一上!$B:$K,10,0)</f>
        <v>田维婷</v>
      </c>
      <c r="AC475" s="11">
        <f t="shared" si="91"/>
        <v>92.226148409893995</v>
      </c>
      <c r="AD475" s="11">
        <f t="shared" si="98"/>
        <v>269</v>
      </c>
      <c r="AE475" s="11">
        <f>VLOOKUP(B475,[1]中考!$B:$I,8,0)</f>
        <v>76</v>
      </c>
      <c r="AF475" s="11">
        <f t="shared" si="99"/>
        <v>220</v>
      </c>
    </row>
    <row r="476" spans="1:32" x14ac:dyDescent="0.2">
      <c r="A476" s="2" t="s">
        <v>1421</v>
      </c>
      <c r="B476" s="2" t="s">
        <v>1422</v>
      </c>
      <c r="C476" s="1">
        <v>11</v>
      </c>
      <c r="D476" s="3" t="s">
        <v>1070</v>
      </c>
      <c r="E476" s="4" t="s">
        <v>1423</v>
      </c>
      <c r="F476" s="1">
        <v>410</v>
      </c>
      <c r="G476" s="13">
        <f>VLOOKUP(B476,'[1]高三下(高考)'!$B:$L,10,0)</f>
        <v>92</v>
      </c>
      <c r="H476" s="12" t="str">
        <f>VLOOKUP(B476,'[1]高三下(高考)'!$B:$L,11,0)</f>
        <v>陈国萍</v>
      </c>
      <c r="I476" s="15">
        <f t="shared" si="92"/>
        <v>107.42049469964664</v>
      </c>
      <c r="J476" s="11">
        <f t="shared" si="93"/>
        <v>61</v>
      </c>
      <c r="K476" s="11">
        <f>VLOOKUP(B476,[1]高三上!$B:$L,10,0)</f>
        <v>58</v>
      </c>
      <c r="L476" s="11" t="str">
        <f>VLOOKUP(B476,[1]高三上!$B:$L,11,0)</f>
        <v>陈国萍</v>
      </c>
      <c r="M476" s="11">
        <f t="shared" si="100"/>
        <v>99.646643109540634</v>
      </c>
      <c r="N476" s="11">
        <f t="shared" si="94"/>
        <v>82</v>
      </c>
      <c r="O476" s="11">
        <f>VLOOKUP(B476,[1]高二下!$B:$L,10,0)</f>
        <v>71</v>
      </c>
      <c r="P476" s="11" t="str">
        <f>VLOOKUP(B476,[1]高二下!$B:$L,11,0)</f>
        <v>彭丹</v>
      </c>
      <c r="Q476" s="11">
        <f t="shared" si="101"/>
        <v>86.572438162544174</v>
      </c>
      <c r="R476" s="11">
        <f t="shared" si="95"/>
        <v>81</v>
      </c>
      <c r="S476" s="11">
        <f>VLOOKUP(B476,[1]高二上!$B:$L,10,0)</f>
        <v>83.5</v>
      </c>
      <c r="T476" s="11" t="str">
        <f>VLOOKUP(B476,[1]高二上!$B:$L,11,0)</f>
        <v>彭丹</v>
      </c>
      <c r="U476" s="11">
        <f t="shared" si="102"/>
        <v>114.13427561837456</v>
      </c>
      <c r="V476" s="11">
        <f t="shared" si="96"/>
        <v>43</v>
      </c>
      <c r="W476" s="11">
        <f>VLOOKUP(B476,[1]高一下!$B:$L,10,0)</f>
        <v>71.5</v>
      </c>
      <c r="X476" s="11" t="str">
        <f>VLOOKUP(B476,[1]高一下!$B:$L,11,0)</f>
        <v>彭丹</v>
      </c>
      <c r="Y476" s="11">
        <f t="shared" si="103"/>
        <v>112.36749116607774</v>
      </c>
      <c r="Z476" s="11">
        <f t="shared" si="97"/>
        <v>83</v>
      </c>
      <c r="AA476" s="11">
        <f>VLOOKUP(B476,[1]高一上!$B:$K,9,0)</f>
        <v>54.5</v>
      </c>
      <c r="AB476" s="11" t="str">
        <f>VLOOKUP(B476,[1]高一上!$B:$K,10,0)</f>
        <v>陈国萍</v>
      </c>
      <c r="AC476" s="11">
        <f t="shared" si="91"/>
        <v>95.406360424028264</v>
      </c>
      <c r="AD476" s="11">
        <f t="shared" si="98"/>
        <v>118</v>
      </c>
      <c r="AE476" s="11">
        <f>VLOOKUP(B476,[1]中考!$B:$I,8,0)</f>
        <v>115</v>
      </c>
      <c r="AF476" s="11">
        <f t="shared" si="99"/>
        <v>70</v>
      </c>
    </row>
    <row r="477" spans="1:32" x14ac:dyDescent="0.2">
      <c r="A477" s="2" t="s">
        <v>1424</v>
      </c>
      <c r="B477" s="2" t="s">
        <v>1425</v>
      </c>
      <c r="C477" s="1">
        <v>11</v>
      </c>
      <c r="D477" s="3" t="s">
        <v>1070</v>
      </c>
      <c r="E477" s="4" t="s">
        <v>1426</v>
      </c>
      <c r="F477" s="1">
        <v>407</v>
      </c>
      <c r="G477" s="13">
        <f>VLOOKUP(B477,'[1]高三下(高考)'!$B:$L,10,0)</f>
        <v>70</v>
      </c>
      <c r="H477" s="12" t="str">
        <f>VLOOKUP(B477,'[1]高三下(高考)'!$B:$L,11,0)</f>
        <v>陈国萍</v>
      </c>
      <c r="I477" s="15">
        <f t="shared" si="92"/>
        <v>111.30742049469964</v>
      </c>
      <c r="J477" s="11">
        <f t="shared" si="93"/>
        <v>138</v>
      </c>
      <c r="K477" s="11">
        <f>VLOOKUP(B477,[1]高三上!$B:$L,10,0)</f>
        <v>35</v>
      </c>
      <c r="L477" s="11" t="str">
        <f>VLOOKUP(B477,[1]高三上!$B:$L,11,0)</f>
        <v>陈国萍</v>
      </c>
      <c r="M477" s="11">
        <f t="shared" si="100"/>
        <v>87.632508833922259</v>
      </c>
      <c r="N477" s="11">
        <f t="shared" si="94"/>
        <v>170</v>
      </c>
      <c r="O477" s="11">
        <f>VLOOKUP(B477,[1]高二下!$B:$L,10,0)</f>
        <v>55.5</v>
      </c>
      <c r="P477" s="11" t="str">
        <f>VLOOKUP(B477,[1]高二下!$B:$L,11,0)</f>
        <v>彭丹</v>
      </c>
      <c r="Q477" s="11">
        <f t="shared" si="101"/>
        <v>91.166077738515895</v>
      </c>
      <c r="R477" s="11">
        <f t="shared" si="95"/>
        <v>135</v>
      </c>
      <c r="S477" s="11">
        <f>VLOOKUP(B477,[1]高二上!$B:$L,10,0)</f>
        <v>65.5</v>
      </c>
      <c r="T477" s="11" t="str">
        <f>VLOOKUP(B477,[1]高二上!$B:$L,11,0)</f>
        <v>彭丹</v>
      </c>
      <c r="U477" s="11">
        <f t="shared" si="102"/>
        <v>121.20141342756185</v>
      </c>
      <c r="V477" s="11">
        <f t="shared" si="96"/>
        <v>110</v>
      </c>
      <c r="W477" s="11">
        <f>VLOOKUP(B477,[1]高一下!$B:$L,10,0)</f>
        <v>49.5</v>
      </c>
      <c r="X477" s="11" t="str">
        <f>VLOOKUP(B477,[1]高一下!$B:$L,11,0)</f>
        <v>彭丹</v>
      </c>
      <c r="Y477" s="11">
        <f t="shared" si="103"/>
        <v>77.738515901060069</v>
      </c>
      <c r="Z477" s="11">
        <f t="shared" si="97"/>
        <v>170</v>
      </c>
      <c r="AA477" s="11">
        <f>VLOOKUP(B477,[1]高一上!$B:$K,9,0)</f>
        <v>55.5</v>
      </c>
      <c r="AB477" s="11" t="str">
        <f>VLOOKUP(B477,[1]高一上!$B:$K,10,0)</f>
        <v>陈国萍</v>
      </c>
      <c r="AC477" s="11">
        <f t="shared" si="91"/>
        <v>75.971731448763251</v>
      </c>
      <c r="AD477" s="11">
        <f t="shared" si="98"/>
        <v>107</v>
      </c>
      <c r="AE477" s="11">
        <f>VLOOKUP(B477,[1]中考!$B:$I,8,0)</f>
        <v>108</v>
      </c>
      <c r="AF477" s="11">
        <f t="shared" si="99"/>
        <v>102</v>
      </c>
    </row>
    <row r="478" spans="1:32" x14ac:dyDescent="0.2">
      <c r="A478" s="2" t="s">
        <v>1427</v>
      </c>
      <c r="B478" s="2" t="s">
        <v>1428</v>
      </c>
      <c r="C478" s="1">
        <v>11</v>
      </c>
      <c r="D478" s="3" t="s">
        <v>1070</v>
      </c>
      <c r="E478" s="4" t="s">
        <v>1429</v>
      </c>
      <c r="F478" s="1">
        <v>402</v>
      </c>
      <c r="G478" s="13">
        <f>VLOOKUP(B478,'[1]高三下(高考)'!$B:$L,10,0)</f>
        <v>27</v>
      </c>
      <c r="H478" s="12" t="str">
        <f>VLOOKUP(B478,'[1]高三下(高考)'!$B:$L,11,0)</f>
        <v>陈国萍</v>
      </c>
      <c r="I478" s="15">
        <f t="shared" si="92"/>
        <v>93.639575971731446</v>
      </c>
      <c r="J478" s="11">
        <f t="shared" si="93"/>
        <v>270</v>
      </c>
      <c r="K478" s="11">
        <f>VLOOKUP(B478,[1]高三上!$B:$L,10,0)</f>
        <v>15.5</v>
      </c>
      <c r="L478" s="11" t="str">
        <f>VLOOKUP(B478,[1]高三上!$B:$L,11,0)</f>
        <v>陈国萍</v>
      </c>
      <c r="M478" s="11">
        <f t="shared" si="100"/>
        <v>93.28621908127208</v>
      </c>
      <c r="N478" s="11">
        <f t="shared" si="94"/>
        <v>252</v>
      </c>
      <c r="O478" s="11">
        <f>VLOOKUP(B478,[1]高二下!$B:$L,10,0)</f>
        <v>31</v>
      </c>
      <c r="P478" s="11" t="str">
        <f>VLOOKUP(B478,[1]高二下!$B:$L,11,0)</f>
        <v>彭丹</v>
      </c>
      <c r="Q478" s="11">
        <f t="shared" si="101"/>
        <v>100</v>
      </c>
      <c r="R478" s="11">
        <f t="shared" si="95"/>
        <v>233</v>
      </c>
      <c r="S478" s="11">
        <f>VLOOKUP(B478,[1]高二上!$B:$L,10,0)</f>
        <v>0</v>
      </c>
      <c r="T478" s="11" t="str">
        <f>VLOOKUP(B478,[1]高二上!$B:$L,11,0)</f>
        <v>彭丹</v>
      </c>
      <c r="U478" s="11">
        <f t="shared" si="102"/>
        <v>100</v>
      </c>
      <c r="V478" s="11">
        <f t="shared" si="96"/>
        <v>280</v>
      </c>
      <c r="W478" s="11">
        <f>VLOOKUP(B478,[1]高一下!$B:$L,10,0)</f>
        <v>25</v>
      </c>
      <c r="X478" s="11" t="str">
        <f>VLOOKUP(B478,[1]高一下!$B:$L,11,0)</f>
        <v>彭丹</v>
      </c>
      <c r="Y478" s="11">
        <f t="shared" si="103"/>
        <v>102.12014134275618</v>
      </c>
      <c r="Z478" s="11">
        <f t="shared" si="97"/>
        <v>272</v>
      </c>
      <c r="AA478" s="11">
        <f>VLOOKUP(B478,[1]高一上!$B:$K,9,0)</f>
        <v>17</v>
      </c>
      <c r="AB478" s="11" t="str">
        <f>VLOOKUP(B478,[1]高一上!$B:$K,10,0)</f>
        <v>熊湾</v>
      </c>
      <c r="AC478" s="11">
        <f t="shared" si="91"/>
        <v>101.06007067137809</v>
      </c>
      <c r="AD478" s="11">
        <f t="shared" si="98"/>
        <v>278</v>
      </c>
      <c r="AE478" s="11">
        <f>VLOOKUP(B478,[1]中考!$B:$I,8,0)</f>
        <v>47</v>
      </c>
      <c r="AF478" s="11">
        <f t="shared" si="99"/>
        <v>275</v>
      </c>
    </row>
    <row r="479" spans="1:32" x14ac:dyDescent="0.2">
      <c r="A479" s="2" t="s">
        <v>1430</v>
      </c>
      <c r="B479" s="2" t="s">
        <v>1431</v>
      </c>
      <c r="C479" s="1">
        <v>11</v>
      </c>
      <c r="D479" s="3" t="s">
        <v>1070</v>
      </c>
      <c r="E479" s="4" t="s">
        <v>1432</v>
      </c>
      <c r="F479" s="1">
        <v>384</v>
      </c>
      <c r="G479" s="13">
        <f>VLOOKUP(B479,'[1]高三下(高考)'!$B:$L,10,0)</f>
        <v>73</v>
      </c>
      <c r="H479" s="12" t="str">
        <f>VLOOKUP(B479,'[1]高三下(高考)'!$B:$L,11,0)</f>
        <v>陈国萍</v>
      </c>
      <c r="I479" s="15">
        <f t="shared" si="92"/>
        <v>104.9469964664311</v>
      </c>
      <c r="J479" s="11">
        <f t="shared" si="93"/>
        <v>129</v>
      </c>
      <c r="K479" s="11">
        <f>VLOOKUP(B479,[1]高三上!$B:$L,10,0)</f>
        <v>40.5</v>
      </c>
      <c r="L479" s="11" t="str">
        <f>VLOOKUP(B479,[1]高三上!$B:$L,11,0)</f>
        <v>陈国萍</v>
      </c>
      <c r="M479" s="11">
        <f t="shared" si="100"/>
        <v>106.00706713780919</v>
      </c>
      <c r="N479" s="11">
        <f t="shared" si="94"/>
        <v>143</v>
      </c>
      <c r="O479" s="11">
        <f>VLOOKUP(B479,[1]高二下!$B:$L,10,0)</f>
        <v>49</v>
      </c>
      <c r="P479" s="11" t="str">
        <f>VLOOKUP(B479,[1]高二下!$B:$L,11,0)</f>
        <v>彭丹</v>
      </c>
      <c r="Q479" s="11">
        <f t="shared" si="101"/>
        <v>103.886925795053</v>
      </c>
      <c r="R479" s="11">
        <f t="shared" si="95"/>
        <v>160</v>
      </c>
      <c r="S479" s="11">
        <f>VLOOKUP(B479,[1]高二上!$B:$L,10,0)</f>
        <v>55</v>
      </c>
      <c r="T479" s="11" t="str">
        <f>VLOOKUP(B479,[1]高二上!$B:$L,11,0)</f>
        <v>彭丹</v>
      </c>
      <c r="U479" s="11">
        <f t="shared" si="102"/>
        <v>110.95406360424028</v>
      </c>
      <c r="V479" s="11">
        <f t="shared" si="96"/>
        <v>171</v>
      </c>
      <c r="W479" s="11">
        <f>VLOOKUP(B479,[1]高一下!$B:$L,10,0)</f>
        <v>42</v>
      </c>
      <c r="X479" s="11" t="str">
        <f>VLOOKUP(B479,[1]高一下!$B:$L,11,0)</f>
        <v>彭丹</v>
      </c>
      <c r="Y479" s="11">
        <f t="shared" si="103"/>
        <v>115.19434628975264</v>
      </c>
      <c r="Z479" s="11">
        <f t="shared" si="97"/>
        <v>202</v>
      </c>
      <c r="AA479" s="11">
        <f>VLOOKUP(B479,[1]高一上!$B:$K,9,0)</f>
        <v>34</v>
      </c>
      <c r="AB479" s="11" t="str">
        <f>VLOOKUP(B479,[1]高一上!$B:$K,10,0)</f>
        <v>陈国萍</v>
      </c>
      <c r="AC479" s="11">
        <f t="shared" si="91"/>
        <v>80.918727915194353</v>
      </c>
      <c r="AD479" s="11">
        <f t="shared" si="98"/>
        <v>245</v>
      </c>
      <c r="AE479" s="11">
        <f>VLOOKUP(B479,[1]中考!$B:$I,8,0)</f>
        <v>97</v>
      </c>
      <c r="AF479" s="11">
        <f t="shared" si="99"/>
        <v>148</v>
      </c>
    </row>
    <row r="480" spans="1:32" x14ac:dyDescent="0.2">
      <c r="A480" s="2" t="s">
        <v>1433</v>
      </c>
      <c r="B480" s="2" t="s">
        <v>1434</v>
      </c>
      <c r="C480" s="1">
        <v>11</v>
      </c>
      <c r="D480" s="3" t="s">
        <v>1070</v>
      </c>
      <c r="E480" s="4" t="s">
        <v>1435</v>
      </c>
      <c r="F480" s="1">
        <v>377</v>
      </c>
      <c r="G480" s="13">
        <f>VLOOKUP(B480,'[1]高三下(高考)'!$B:$L,10,0)</f>
        <v>55</v>
      </c>
      <c r="H480" s="12" t="str">
        <f>VLOOKUP(B480,'[1]高三下(高考)'!$B:$L,11,0)</f>
        <v>陈国萍</v>
      </c>
      <c r="I480" s="15">
        <f t="shared" si="92"/>
        <v>116.96113074204948</v>
      </c>
      <c r="J480" s="11">
        <f t="shared" si="93"/>
        <v>190</v>
      </c>
      <c r="K480" s="11">
        <f>VLOOKUP(B480,[1]高三上!$B:$L,10,0)</f>
        <v>24</v>
      </c>
      <c r="L480" s="11" t="str">
        <f>VLOOKUP(B480,[1]高三上!$B:$L,11,0)</f>
        <v>陈国萍</v>
      </c>
      <c r="M480" s="11">
        <f t="shared" si="100"/>
        <v>96.113074204946997</v>
      </c>
      <c r="N480" s="11">
        <f t="shared" si="94"/>
        <v>238</v>
      </c>
      <c r="O480" s="11">
        <f>VLOOKUP(B480,[1]高二下!$B:$L,10,0)</f>
        <v>32.5</v>
      </c>
      <c r="P480" s="11" t="str">
        <f>VLOOKUP(B480,[1]高二下!$B:$L,11,0)</f>
        <v>彭丹</v>
      </c>
      <c r="Q480" s="11">
        <f t="shared" si="101"/>
        <v>73.851590106007066</v>
      </c>
      <c r="R480" s="11">
        <f t="shared" si="95"/>
        <v>227</v>
      </c>
      <c r="S480" s="11">
        <f>VLOOKUP(B480,[1]高二上!$B:$L,10,0)</f>
        <v>58</v>
      </c>
      <c r="T480" s="11" t="str">
        <f>VLOOKUP(B480,[1]高二上!$B:$L,11,0)</f>
        <v>彭丹</v>
      </c>
      <c r="U480" s="11">
        <f t="shared" si="102"/>
        <v>102.47349823321555</v>
      </c>
      <c r="V480" s="11">
        <f t="shared" si="96"/>
        <v>153</v>
      </c>
      <c r="W480" s="11">
        <f>VLOOKUP(B480,[1]高一下!$B:$L,10,0)</f>
        <v>51.5</v>
      </c>
      <c r="X480" s="11" t="str">
        <f>VLOOKUP(B480,[1]高一下!$B:$L,11,0)</f>
        <v>彭丹</v>
      </c>
      <c r="Y480" s="11">
        <f t="shared" si="103"/>
        <v>83.39222614840989</v>
      </c>
      <c r="Z480" s="11">
        <f t="shared" si="97"/>
        <v>160</v>
      </c>
      <c r="AA480" s="11">
        <f>VLOOKUP(B480,[1]高一上!$B:$K,9,0)</f>
        <v>55</v>
      </c>
      <c r="AB480" s="11" t="str">
        <f>VLOOKUP(B480,[1]高一上!$B:$K,10,0)</f>
        <v>张翠莲</v>
      </c>
      <c r="AC480" s="11">
        <f t="shared" si="91"/>
        <v>112.01413427561837</v>
      </c>
      <c r="AD480" s="11">
        <f t="shared" si="98"/>
        <v>113</v>
      </c>
      <c r="AE480" s="11">
        <f>VLOOKUP(B480,[1]中考!$B:$I,8,0)</f>
        <v>83</v>
      </c>
      <c r="AF480" s="11">
        <f t="shared" si="99"/>
        <v>194</v>
      </c>
    </row>
    <row r="481" spans="1:32" x14ac:dyDescent="0.2">
      <c r="A481" s="2" t="s">
        <v>1436</v>
      </c>
      <c r="B481" s="2" t="s">
        <v>1437</v>
      </c>
      <c r="C481" s="1">
        <v>11</v>
      </c>
      <c r="D481" s="3" t="s">
        <v>1070</v>
      </c>
      <c r="E481" s="4" t="s">
        <v>1438</v>
      </c>
      <c r="F481" s="1">
        <v>375</v>
      </c>
      <c r="G481" s="13">
        <f>VLOOKUP(B481,'[1]高三下(高考)'!$B:$L,10,0)</f>
        <v>68</v>
      </c>
      <c r="H481" s="12" t="str">
        <f>VLOOKUP(B481,'[1]高三下(高考)'!$B:$L,11,0)</f>
        <v>陈国萍</v>
      </c>
      <c r="I481" s="15">
        <f t="shared" si="92"/>
        <v>93.28621908127208</v>
      </c>
      <c r="J481" s="11">
        <f t="shared" si="93"/>
        <v>147</v>
      </c>
      <c r="K481" s="11">
        <f>VLOOKUP(B481,[1]高三上!$B:$L,10,0)</f>
        <v>46</v>
      </c>
      <c r="L481" s="11" t="str">
        <f>VLOOKUP(B481,[1]高三上!$B:$L,11,0)</f>
        <v>陈国萍</v>
      </c>
      <c r="M481" s="11">
        <f t="shared" si="100"/>
        <v>102.47349823321555</v>
      </c>
      <c r="N481" s="11">
        <f t="shared" si="94"/>
        <v>128</v>
      </c>
      <c r="O481" s="11">
        <f>VLOOKUP(B481,[1]高二下!$B:$L,10,0)</f>
        <v>55.5</v>
      </c>
      <c r="P481" s="11" t="str">
        <f>VLOOKUP(B481,[1]高二下!$B:$L,11,0)</f>
        <v>彭丹</v>
      </c>
      <c r="Q481" s="11">
        <f t="shared" si="101"/>
        <v>128.26855123674912</v>
      </c>
      <c r="R481" s="11">
        <f t="shared" si="95"/>
        <v>135</v>
      </c>
      <c r="S481" s="11">
        <f>VLOOKUP(B481,[1]高二上!$B:$L,10,0)</f>
        <v>46.5</v>
      </c>
      <c r="T481" s="11" t="str">
        <f>VLOOKUP(B481,[1]高二上!$B:$L,11,0)</f>
        <v>彭丹</v>
      </c>
      <c r="U481" s="11">
        <f t="shared" si="102"/>
        <v>76.325088339222617</v>
      </c>
      <c r="V481" s="11">
        <f t="shared" si="96"/>
        <v>215</v>
      </c>
      <c r="W481" s="11">
        <f>VLOOKUP(B481,[1]高一下!$B:$L,10,0)</f>
        <v>54</v>
      </c>
      <c r="X481" s="11" t="str">
        <f>VLOOKUP(B481,[1]高一下!$B:$L,11,0)</f>
        <v>彭丹</v>
      </c>
      <c r="Y481" s="11">
        <f t="shared" si="103"/>
        <v>90.459363957597176</v>
      </c>
      <c r="Z481" s="11">
        <f t="shared" si="97"/>
        <v>148</v>
      </c>
      <c r="AA481" s="11">
        <f>VLOOKUP(B481,[1]高一上!$B:$K,9,0)</f>
        <v>53.5</v>
      </c>
      <c r="AB481" s="11" t="str">
        <f>VLOOKUP(B481,[1]高一上!$B:$K,10,0)</f>
        <v>田维婷</v>
      </c>
      <c r="AC481" s="11">
        <f t="shared" si="91"/>
        <v>96.466431095406364</v>
      </c>
      <c r="AD481" s="11">
        <f t="shared" si="98"/>
        <v>121</v>
      </c>
      <c r="AE481" s="11">
        <f>VLOOKUP(B481,[1]中考!$B:$I,8,0)</f>
        <v>100</v>
      </c>
      <c r="AF481" s="11">
        <f t="shared" si="99"/>
        <v>138</v>
      </c>
    </row>
    <row r="482" spans="1:32" x14ac:dyDescent="0.2">
      <c r="A482" s="2" t="s">
        <v>1439</v>
      </c>
      <c r="B482" s="2" t="s">
        <v>1440</v>
      </c>
      <c r="C482" s="1">
        <v>11</v>
      </c>
      <c r="D482" s="3" t="s">
        <v>1070</v>
      </c>
      <c r="E482" s="4" t="s">
        <v>1441</v>
      </c>
      <c r="F482" s="1">
        <v>357</v>
      </c>
      <c r="G482" s="13">
        <f>VLOOKUP(B482,'[1]高三下(高考)'!$B:$L,10,0)</f>
        <v>23</v>
      </c>
      <c r="H482" s="12" t="str">
        <f>VLOOKUP(B482,'[1]高三下(高考)'!$B:$L,11,0)</f>
        <v>陈国萍</v>
      </c>
      <c r="I482" s="15">
        <f t="shared" si="92"/>
        <v>89.399293286219077</v>
      </c>
      <c r="J482" s="11">
        <f t="shared" si="93"/>
        <v>278</v>
      </c>
      <c r="K482" s="11">
        <f>VLOOKUP(B482,[1]高三上!$B:$L,10,0)</f>
        <v>21</v>
      </c>
      <c r="L482" s="11" t="str">
        <f>VLOOKUP(B482,[1]高三上!$B:$L,11,0)</f>
        <v>陈国萍</v>
      </c>
      <c r="M482" s="11">
        <f t="shared" si="100"/>
        <v>74.911660777385151</v>
      </c>
      <c r="N482" s="11">
        <f t="shared" si="94"/>
        <v>248</v>
      </c>
      <c r="O482" s="11">
        <f>VLOOKUP(B482,[1]高二下!$B:$L,10,0)</f>
        <v>45</v>
      </c>
      <c r="P482" s="11" t="str">
        <f>VLOOKUP(B482,[1]高二下!$B:$L,11,0)</f>
        <v>彭丹</v>
      </c>
      <c r="Q482" s="11">
        <f t="shared" si="101"/>
        <v>130.38869257950529</v>
      </c>
      <c r="R482" s="11">
        <f t="shared" si="95"/>
        <v>177</v>
      </c>
      <c r="S482" s="11">
        <f>VLOOKUP(B482,[1]高二上!$B:$L,10,0)</f>
        <v>33</v>
      </c>
      <c r="T482" s="11" t="str">
        <f>VLOOKUP(B482,[1]高二上!$B:$L,11,0)</f>
        <v>浦恩玲</v>
      </c>
      <c r="U482" s="11">
        <f t="shared" si="102"/>
        <v>82.685512367491157</v>
      </c>
      <c r="V482" s="11">
        <f t="shared" si="96"/>
        <v>263</v>
      </c>
      <c r="W482" s="11">
        <f>VLOOKUP(B482,[1]高一下!$B:$L,10,0)</f>
        <v>40.5</v>
      </c>
      <c r="X482" s="11" t="str">
        <f>VLOOKUP(B482,[1]高一下!$B:$L,11,0)</f>
        <v>田维婷</v>
      </c>
      <c r="Y482" s="11">
        <f t="shared" si="103"/>
        <v>120.14134275618375</v>
      </c>
      <c r="Z482" s="11">
        <f t="shared" si="97"/>
        <v>214</v>
      </c>
      <c r="AA482" s="11">
        <f>VLOOKUP(B482,[1]高一上!$B:$K,9,0)</f>
        <v>26.5</v>
      </c>
      <c r="AB482" s="11" t="str">
        <f>VLOOKUP(B482,[1]高一上!$B:$K,10,0)</f>
        <v>熊湾</v>
      </c>
      <c r="AC482" s="11">
        <f t="shared" si="91"/>
        <v>116.96113074204948</v>
      </c>
      <c r="AD482" s="11">
        <f t="shared" si="98"/>
        <v>271</v>
      </c>
      <c r="AE482" s="11">
        <f>VLOOKUP(B482,[1]中考!$B:$I,8,0)</f>
        <v>61</v>
      </c>
      <c r="AF482" s="11">
        <f t="shared" si="99"/>
        <v>262</v>
      </c>
    </row>
    <row r="483" spans="1:32" x14ac:dyDescent="0.2">
      <c r="A483" s="2" t="s">
        <v>1442</v>
      </c>
      <c r="B483" s="2" t="s">
        <v>1443</v>
      </c>
      <c r="C483" s="1">
        <v>11</v>
      </c>
      <c r="D483" s="3" t="s">
        <v>1070</v>
      </c>
      <c r="E483" s="4" t="s">
        <v>1444</v>
      </c>
      <c r="F483" s="1">
        <v>354</v>
      </c>
      <c r="G483" s="13">
        <f>VLOOKUP(B483,'[1]高三下(高考)'!$B:$L,10,0)</f>
        <v>65</v>
      </c>
      <c r="H483" s="12" t="str">
        <f>VLOOKUP(B483,'[1]高三下(高考)'!$B:$L,11,0)</f>
        <v>陈国萍</v>
      </c>
      <c r="I483" s="15">
        <f t="shared" si="92"/>
        <v>100.35335689045937</v>
      </c>
      <c r="J483" s="11">
        <f t="shared" si="93"/>
        <v>155</v>
      </c>
      <c r="K483" s="11">
        <f>VLOOKUP(B483,[1]高三上!$B:$L,10,0)</f>
        <v>39</v>
      </c>
      <c r="L483" s="11" t="str">
        <f>VLOOKUP(B483,[1]高三上!$B:$L,11,0)</f>
        <v>陈国萍</v>
      </c>
      <c r="M483" s="11">
        <f t="shared" si="100"/>
        <v>79.15194346289752</v>
      </c>
      <c r="N483" s="11">
        <f t="shared" si="94"/>
        <v>156</v>
      </c>
      <c r="O483" s="11">
        <f>VLOOKUP(B483,[1]高二下!$B:$L,10,0)</f>
        <v>65.5</v>
      </c>
      <c r="P483" s="11" t="str">
        <f>VLOOKUP(B483,[1]高二下!$B:$L,11,0)</f>
        <v>彭丹</v>
      </c>
      <c r="Q483" s="11">
        <f t="shared" si="101"/>
        <v>91.872791519434628</v>
      </c>
      <c r="R483" s="11">
        <f t="shared" si="95"/>
        <v>97</v>
      </c>
      <c r="S483" s="11">
        <f>VLOOKUP(B483,[1]高二上!$B:$L,10,0)</f>
        <v>73.5</v>
      </c>
      <c r="T483" s="11" t="str">
        <f>VLOOKUP(B483,[1]高二上!$B:$L,11,0)</f>
        <v>彭丹</v>
      </c>
      <c r="U483" s="11">
        <f t="shared" si="102"/>
        <v>113.07420494699647</v>
      </c>
      <c r="V483" s="11">
        <f t="shared" si="96"/>
        <v>74</v>
      </c>
      <c r="W483" s="11">
        <f>VLOOKUP(B483,[1]高一下!$B:$L,10,0)</f>
        <v>63.5</v>
      </c>
      <c r="X483" s="11" t="str">
        <f>VLOOKUP(B483,[1]高一下!$B:$L,11,0)</f>
        <v>彭丹</v>
      </c>
      <c r="Y483" s="11">
        <f t="shared" si="103"/>
        <v>109.89399293286219</v>
      </c>
      <c r="Z483" s="11">
        <f t="shared" si="97"/>
        <v>111</v>
      </c>
      <c r="AA483" s="11">
        <f>VLOOKUP(B483,[1]高一上!$B:$K,9,0)</f>
        <v>51</v>
      </c>
      <c r="AB483" s="11" t="str">
        <f>VLOOKUP(B483,[1]高一上!$B:$K,10,0)</f>
        <v>陈国萍</v>
      </c>
      <c r="AC483" s="11">
        <f t="shared" si="91"/>
        <v>90.10600706713781</v>
      </c>
      <c r="AD483" s="11">
        <f t="shared" si="98"/>
        <v>139</v>
      </c>
      <c r="AE483" s="11">
        <f>VLOOKUP(B483,[1]中考!$B:$I,8,0)</f>
        <v>111</v>
      </c>
      <c r="AF483" s="11">
        <f t="shared" si="99"/>
        <v>83</v>
      </c>
    </row>
    <row r="484" spans="1:32" x14ac:dyDescent="0.2">
      <c r="A484" s="2" t="s">
        <v>1445</v>
      </c>
      <c r="B484" s="2" t="s">
        <v>1446</v>
      </c>
      <c r="C484" s="1">
        <v>11</v>
      </c>
      <c r="D484" s="3" t="s">
        <v>1070</v>
      </c>
      <c r="E484" s="4" t="s">
        <v>1447</v>
      </c>
      <c r="F484" s="1">
        <v>333</v>
      </c>
      <c r="G484" s="13">
        <f>VLOOKUP(B484,'[1]高三下(高考)'!$B:$L,10,0)</f>
        <v>42</v>
      </c>
      <c r="H484" s="12" t="str">
        <f>VLOOKUP(B484,'[1]高三下(高考)'!$B:$L,11,0)</f>
        <v>陈国萍</v>
      </c>
      <c r="I484" s="15">
        <f t="shared" si="92"/>
        <v>89.752650176678443</v>
      </c>
      <c r="J484" s="11">
        <f t="shared" si="93"/>
        <v>235</v>
      </c>
      <c r="K484" s="11">
        <f>VLOOKUP(B484,[1]高三上!$B:$L,10,0)</f>
        <v>29.5</v>
      </c>
      <c r="L484" s="11" t="str">
        <f>VLOOKUP(B484,[1]高三上!$B:$L,11,0)</f>
        <v>陈国萍</v>
      </c>
      <c r="M484" s="11">
        <f t="shared" si="100"/>
        <v>113.78091872791519</v>
      </c>
      <c r="N484" s="11">
        <f t="shared" si="94"/>
        <v>206</v>
      </c>
      <c r="O484" s="11">
        <f>VLOOKUP(B484,[1]高二下!$B:$L,10,0)</f>
        <v>29</v>
      </c>
      <c r="P484" s="11" t="str">
        <f>VLOOKUP(B484,[1]高二下!$B:$L,11,0)</f>
        <v>彭丹</v>
      </c>
      <c r="Q484" s="11">
        <f t="shared" si="101"/>
        <v>100</v>
      </c>
      <c r="R484" s="11">
        <f t="shared" si="95"/>
        <v>245</v>
      </c>
      <c r="S484" s="11">
        <v>0</v>
      </c>
      <c r="T484" s="11" t="str">
        <f>P484</f>
        <v>彭丹</v>
      </c>
      <c r="U484" s="11">
        <f t="shared" si="102"/>
        <v>100</v>
      </c>
      <c r="V484" s="11">
        <f t="shared" si="96"/>
        <v>280</v>
      </c>
      <c r="W484" s="11">
        <f>VLOOKUP(B484,[1]高一下!$B:$L,10,0)</f>
        <v>46</v>
      </c>
      <c r="X484" s="11" t="str">
        <f>VLOOKUP(B484,[1]高一下!$B:$L,11,0)</f>
        <v>彭丹</v>
      </c>
      <c r="Y484" s="11">
        <f t="shared" si="103"/>
        <v>112.36749116607774</v>
      </c>
      <c r="Z484" s="11">
        <f t="shared" si="97"/>
        <v>185</v>
      </c>
      <c r="AA484" s="11">
        <f>VLOOKUP(B484,[1]高一上!$B:$K,9,0)</f>
        <v>38.5</v>
      </c>
      <c r="AB484" s="11" t="str">
        <f>VLOOKUP(B484,[1]高一上!$B:$K,10,0)</f>
        <v>熊湾</v>
      </c>
      <c r="AC484" s="11">
        <f t="shared" si="91"/>
        <v>91.166077738515895</v>
      </c>
      <c r="AD484" s="11">
        <f t="shared" si="98"/>
        <v>220</v>
      </c>
      <c r="AE484" s="11">
        <f>VLOOKUP(B484,[1]中考!$B:$I,8,0)</f>
        <v>92</v>
      </c>
      <c r="AF484" s="11">
        <f t="shared" si="99"/>
        <v>160</v>
      </c>
    </row>
    <row r="485" spans="1:32" x14ac:dyDescent="0.2">
      <c r="A485" s="2" t="s">
        <v>1448</v>
      </c>
      <c r="B485" s="2" t="s">
        <v>1449</v>
      </c>
      <c r="C485" s="1">
        <v>11</v>
      </c>
      <c r="D485" s="3" t="s">
        <v>1070</v>
      </c>
      <c r="E485" s="4" t="s">
        <v>1450</v>
      </c>
      <c r="F485" s="1">
        <v>328</v>
      </c>
      <c r="G485" s="13">
        <f>VLOOKUP(B485,'[1]高三下(高考)'!$B:$L,10,0)</f>
        <v>65</v>
      </c>
      <c r="H485" s="12" t="str">
        <f>VLOOKUP(B485,'[1]高三下(高考)'!$B:$L,11,0)</f>
        <v>陈国萍</v>
      </c>
      <c r="I485" s="15">
        <f t="shared" si="92"/>
        <v>100</v>
      </c>
      <c r="J485" s="11">
        <f t="shared" si="93"/>
        <v>155</v>
      </c>
      <c r="K485" s="11">
        <f>VLOOKUP(B485,[1]高三上!$B:$L,10,0)</f>
        <v>0</v>
      </c>
      <c r="L485" s="11" t="str">
        <f>VLOOKUP(B485,[1]高三上!$B:$L,11,0)</f>
        <v>陈国萍</v>
      </c>
      <c r="M485" s="11">
        <f t="shared" si="100"/>
        <v>100</v>
      </c>
      <c r="N485" s="11">
        <f t="shared" si="94"/>
        <v>255</v>
      </c>
      <c r="O485" s="11">
        <f>VLOOKUP(B485,[1]高二下!$B:$L,10,0)</f>
        <v>75.5</v>
      </c>
      <c r="P485" s="11" t="str">
        <f>VLOOKUP(B485,[1]高二下!$B:$L,11,0)</f>
        <v>彭丹</v>
      </c>
      <c r="Q485" s="11">
        <f t="shared" si="101"/>
        <v>97.173144876325082</v>
      </c>
      <c r="R485" s="11">
        <f t="shared" si="95"/>
        <v>57</v>
      </c>
      <c r="S485" s="11">
        <f>VLOOKUP(B485,[1]高二上!$B:$L,10,0)</f>
        <v>82.5</v>
      </c>
      <c r="T485" s="11" t="str">
        <f>VLOOKUP(B485,[1]高二上!$B:$L,11,0)</f>
        <v>李永会</v>
      </c>
      <c r="U485" s="11">
        <f t="shared" si="102"/>
        <v>101.41342756183745</v>
      </c>
      <c r="V485" s="11">
        <f t="shared" si="96"/>
        <v>49</v>
      </c>
      <c r="W485" s="11">
        <f>VLOOKUP(B485,[1]高一下!$B:$L,10,0)</f>
        <v>78</v>
      </c>
      <c r="X485" s="11" t="str">
        <f>VLOOKUP(B485,[1]高一下!$B:$L,11,0)</f>
        <v>李永会</v>
      </c>
      <c r="Y485" s="11">
        <f t="shared" si="103"/>
        <v>97.526501766784449</v>
      </c>
      <c r="Z485" s="11">
        <f t="shared" si="97"/>
        <v>53</v>
      </c>
      <c r="AA485" s="11">
        <f>VLOOKUP(B485,[1]高一上!$B:$K,9,0)</f>
        <v>68.5</v>
      </c>
      <c r="AB485" s="11" t="str">
        <f>VLOOKUP(B485,[1]高一上!$B:$K,10,0)</f>
        <v>朱恩凡</v>
      </c>
      <c r="AC485" s="11">
        <f t="shared" ref="AC485:AC548" si="104">IF((AE485=0)*OR(AA485=0),100,(((AF485-Z485)/COUNTIF(D:D,D485))*100)+100)</f>
        <v>87.632508833922259</v>
      </c>
      <c r="AD485" s="11">
        <f t="shared" si="98"/>
        <v>46</v>
      </c>
      <c r="AE485" s="11">
        <f>VLOOKUP(B485,[1]中考!$B:$I,8,0)</f>
        <v>130</v>
      </c>
      <c r="AF485" s="11">
        <f t="shared" si="99"/>
        <v>18</v>
      </c>
    </row>
    <row r="486" spans="1:32" x14ac:dyDescent="0.2">
      <c r="A486" s="2" t="s">
        <v>1451</v>
      </c>
      <c r="B486" s="2" t="s">
        <v>1452</v>
      </c>
      <c r="C486" s="1">
        <v>11</v>
      </c>
      <c r="D486" s="3" t="s">
        <v>1070</v>
      </c>
      <c r="E486" s="4" t="s">
        <v>1453</v>
      </c>
      <c r="F486" s="1">
        <v>299</v>
      </c>
      <c r="G486" s="13">
        <f>VLOOKUP(B486,'[1]高三下(高考)'!$B:$L,10,0)</f>
        <v>31</v>
      </c>
      <c r="H486" s="12" t="str">
        <f>VLOOKUP(B486,'[1]高三下(高考)'!$B:$L,11,0)</f>
        <v>陈国萍</v>
      </c>
      <c r="I486" s="15">
        <f t="shared" ref="I486:I549" si="105">IF(OR(G486=0,K486=0),100,(((N486-J486)/COUNTIF(D:D,D486))*100)+100)</f>
        <v>100</v>
      </c>
      <c r="J486" s="11">
        <f t="shared" ref="J486:J549" si="106">RANK(G486,$G$357:$G$639,0)</f>
        <v>262</v>
      </c>
      <c r="K486" s="11">
        <v>0</v>
      </c>
      <c r="L486" s="11" t="str">
        <f>H486</f>
        <v>陈国萍</v>
      </c>
      <c r="M486" s="11">
        <f t="shared" si="100"/>
        <v>100</v>
      </c>
      <c r="N486" s="11">
        <f t="shared" ref="N486:N549" si="107">RANK(K486,$K$357:$K$639,0)</f>
        <v>255</v>
      </c>
      <c r="O486" s="11">
        <v>0</v>
      </c>
      <c r="P486" s="11" t="s">
        <v>1976</v>
      </c>
      <c r="Q486" s="11">
        <f t="shared" si="101"/>
        <v>100</v>
      </c>
      <c r="R486" s="11">
        <f t="shared" ref="R486:R549" si="108">RANK(O486,$O$357:$O$639)</f>
        <v>261</v>
      </c>
      <c r="S486" s="11">
        <f>VLOOKUP(B486,[1]高二上!$B:$L,10,0)</f>
        <v>64</v>
      </c>
      <c r="T486" s="11" t="str">
        <f>VLOOKUP(B486,[1]高二上!$B:$L,11,0)</f>
        <v>彭丹</v>
      </c>
      <c r="U486" s="11">
        <f t="shared" si="102"/>
        <v>125.08833922261485</v>
      </c>
      <c r="V486" s="11">
        <f t="shared" ref="V486:V549" si="109">RANK(S486,$S$357:$S$639)</f>
        <v>118</v>
      </c>
      <c r="W486" s="11">
        <f>VLOOKUP(B486,[1]高一下!$B:$L,10,0)</f>
        <v>45</v>
      </c>
      <c r="X486" s="11" t="str">
        <f>VLOOKUP(B486,[1]高一下!$B:$L,11,0)</f>
        <v>彭丹</v>
      </c>
      <c r="Y486" s="11">
        <f t="shared" si="103"/>
        <v>84.452296819787989</v>
      </c>
      <c r="Z486" s="11">
        <f t="shared" ref="Z486:Z549" si="110">RANK(W486,$W$357:$W$639)</f>
        <v>189</v>
      </c>
      <c r="AA486" s="11">
        <f>VLOOKUP(B486,[1]高一上!$B:$K,9,0)</f>
        <v>50.5</v>
      </c>
      <c r="AB486" s="11" t="str">
        <f>VLOOKUP(B486,[1]高一上!$B:$K,10,0)</f>
        <v>张翠莲</v>
      </c>
      <c r="AC486" s="11">
        <f t="shared" si="104"/>
        <v>131.80212014134275</v>
      </c>
      <c r="AD486" s="11">
        <f t="shared" ref="AD486:AD549" si="111">RANK(AA486,$AA$357:$AA$639)</f>
        <v>145</v>
      </c>
      <c r="AE486" s="11">
        <v>0</v>
      </c>
      <c r="AF486" s="11">
        <f t="shared" ref="AF486:AF549" si="112">RANK(AE486,$AE$357:$AE$639)</f>
        <v>279</v>
      </c>
    </row>
    <row r="487" spans="1:32" x14ac:dyDescent="0.2">
      <c r="A487" s="2" t="s">
        <v>1454</v>
      </c>
      <c r="B487" s="2" t="s">
        <v>1455</v>
      </c>
      <c r="C487" s="1">
        <v>12</v>
      </c>
      <c r="D487" s="3" t="s">
        <v>1070</v>
      </c>
      <c r="E487" s="4" t="s">
        <v>1456</v>
      </c>
      <c r="F487" s="1">
        <v>540</v>
      </c>
      <c r="G487" s="13">
        <f>VLOOKUP(B487,'[1]高三下(高考)'!$B:$L,10,0)</f>
        <v>118</v>
      </c>
      <c r="H487" s="12" t="str">
        <f>VLOOKUP(B487,'[1]高三下(高考)'!$B:$L,11,0)</f>
        <v>李永会</v>
      </c>
      <c r="I487" s="15">
        <f t="shared" si="105"/>
        <v>110.60070671378092</v>
      </c>
      <c r="J487" s="11">
        <f t="shared" si="106"/>
        <v>3</v>
      </c>
      <c r="K487" s="11">
        <f>VLOOKUP(B487,[1]高三上!$B:$L,10,0)</f>
        <v>75</v>
      </c>
      <c r="L487" s="11" t="str">
        <f>VLOOKUP(B487,[1]高三上!$B:$L,11,0)</f>
        <v>李永会</v>
      </c>
      <c r="M487" s="11">
        <f t="shared" si="100"/>
        <v>94.346289752650179</v>
      </c>
      <c r="N487" s="11">
        <f t="shared" si="107"/>
        <v>33</v>
      </c>
      <c r="O487" s="11">
        <f>VLOOKUP(B487,[1]高二下!$B:$L,10,0)</f>
        <v>97</v>
      </c>
      <c r="P487" s="11" t="str">
        <f>VLOOKUP(B487,[1]高二下!$B:$L,11,0)</f>
        <v>李永会</v>
      </c>
      <c r="Q487" s="11">
        <f t="shared" si="101"/>
        <v>104.59363957597174</v>
      </c>
      <c r="R487" s="11">
        <f t="shared" si="108"/>
        <v>17</v>
      </c>
      <c r="S487" s="11">
        <f>VLOOKUP(B487,[1]高二上!$B:$L,10,0)</f>
        <v>92</v>
      </c>
      <c r="T487" s="11" t="str">
        <f>VLOOKUP(B487,[1]高二上!$B:$L,11,0)</f>
        <v>张福琴</v>
      </c>
      <c r="U487" s="11">
        <f t="shared" si="102"/>
        <v>100.35335689045937</v>
      </c>
      <c r="V487" s="11">
        <f t="shared" si="109"/>
        <v>30</v>
      </c>
      <c r="W487" s="11">
        <f>VLOOKUP(B487,[1]高一下!$B:$L,10,0)</f>
        <v>88.5</v>
      </c>
      <c r="X487" s="11" t="str">
        <f>VLOOKUP(B487,[1]高一下!$B:$L,11,0)</f>
        <v>张福琴</v>
      </c>
      <c r="Y487" s="11">
        <f t="shared" si="103"/>
        <v>133.21554770318022</v>
      </c>
      <c r="Z487" s="11">
        <f t="shared" si="110"/>
        <v>31</v>
      </c>
      <c r="AA487" s="11">
        <f>VLOOKUP(B487,[1]高一上!$B:$K,9,0)</f>
        <v>53</v>
      </c>
      <c r="AB487" s="11" t="str">
        <f>VLOOKUP(B487,[1]高一上!$B:$K,10,0)</f>
        <v>浦恩玲</v>
      </c>
      <c r="AC487" s="11">
        <f t="shared" si="104"/>
        <v>99.646643109540634</v>
      </c>
      <c r="AD487" s="11">
        <f t="shared" si="111"/>
        <v>125</v>
      </c>
      <c r="AE487" s="11">
        <f>VLOOKUP(B487,[1]中考!$B:$I,8,0)</f>
        <v>126</v>
      </c>
      <c r="AF487" s="11">
        <f t="shared" si="112"/>
        <v>30</v>
      </c>
    </row>
    <row r="488" spans="1:32" x14ac:dyDescent="0.2">
      <c r="A488" s="2" t="s">
        <v>1457</v>
      </c>
      <c r="B488" s="2" t="s">
        <v>1458</v>
      </c>
      <c r="C488" s="1">
        <v>12</v>
      </c>
      <c r="D488" s="3" t="s">
        <v>1070</v>
      </c>
      <c r="E488" s="4" t="s">
        <v>1459</v>
      </c>
      <c r="F488" s="1">
        <v>517</v>
      </c>
      <c r="G488" s="13">
        <f>VLOOKUP(B488,'[1]高三下(高考)'!$B:$L,10,0)</f>
        <v>104</v>
      </c>
      <c r="H488" s="12" t="str">
        <f>VLOOKUP(B488,'[1]高三下(高考)'!$B:$L,11,0)</f>
        <v>李永会</v>
      </c>
      <c r="I488" s="15">
        <f t="shared" si="105"/>
        <v>100.35335689045937</v>
      </c>
      <c r="J488" s="11">
        <f t="shared" si="106"/>
        <v>24</v>
      </c>
      <c r="K488" s="11">
        <f>VLOOKUP(B488,[1]高三上!$B:$L,10,0)</f>
        <v>79</v>
      </c>
      <c r="L488" s="11" t="str">
        <f>VLOOKUP(B488,[1]高三上!$B:$L,11,0)</f>
        <v>李永会</v>
      </c>
      <c r="M488" s="11">
        <f t="shared" si="100"/>
        <v>93.28621908127208</v>
      </c>
      <c r="N488" s="11">
        <f t="shared" si="107"/>
        <v>25</v>
      </c>
      <c r="O488" s="11">
        <f>VLOOKUP(B488,[1]高二下!$B:$L,10,0)</f>
        <v>106.5</v>
      </c>
      <c r="P488" s="11" t="str">
        <f>VLOOKUP(B488,[1]高二下!$B:$L,11,0)</f>
        <v>李永会</v>
      </c>
      <c r="Q488" s="11">
        <f t="shared" si="101"/>
        <v>105.65371024734982</v>
      </c>
      <c r="R488" s="11">
        <f t="shared" si="108"/>
        <v>6</v>
      </c>
      <c r="S488" s="11">
        <f>VLOOKUP(B488,[1]高二上!$B:$L,10,0)</f>
        <v>94.5</v>
      </c>
      <c r="T488" s="11" t="str">
        <f>VLOOKUP(B488,[1]高二上!$B:$L,11,0)</f>
        <v>张福琴</v>
      </c>
      <c r="U488" s="11">
        <f t="shared" si="102"/>
        <v>109.18727915194346</v>
      </c>
      <c r="V488" s="11">
        <f t="shared" si="109"/>
        <v>22</v>
      </c>
      <c r="W488" s="11">
        <f>VLOOKUP(B488,[1]高一下!$B:$L,10,0)</f>
        <v>79.5</v>
      </c>
      <c r="X488" s="11" t="str">
        <f>VLOOKUP(B488,[1]高一下!$B:$L,11,0)</f>
        <v>张福琴</v>
      </c>
      <c r="Y488" s="11">
        <f t="shared" si="103"/>
        <v>95.053003533568898</v>
      </c>
      <c r="Z488" s="11">
        <f t="shared" si="110"/>
        <v>48</v>
      </c>
      <c r="AA488" s="11">
        <f>VLOOKUP(B488,[1]高一上!$B:$K,9,0)</f>
        <v>72</v>
      </c>
      <c r="AB488" s="11" t="str">
        <f>VLOOKUP(B488,[1]高一上!$B:$K,10,0)</f>
        <v>朱恩凡</v>
      </c>
      <c r="AC488" s="11">
        <f t="shared" si="104"/>
        <v>87.985865724381625</v>
      </c>
      <c r="AD488" s="11">
        <f t="shared" si="111"/>
        <v>34</v>
      </c>
      <c r="AE488" s="11">
        <f>VLOOKUP(B488,[1]中考!$B:$I,8,0)</f>
        <v>131</v>
      </c>
      <c r="AF488" s="11">
        <f t="shared" si="112"/>
        <v>14</v>
      </c>
    </row>
    <row r="489" spans="1:32" x14ac:dyDescent="0.2">
      <c r="A489" s="2" t="s">
        <v>1460</v>
      </c>
      <c r="B489" s="2" t="s">
        <v>1461</v>
      </c>
      <c r="C489" s="1">
        <v>12</v>
      </c>
      <c r="D489" s="3" t="s">
        <v>1070</v>
      </c>
      <c r="E489" s="4" t="s">
        <v>1462</v>
      </c>
      <c r="F489" s="1">
        <v>512</v>
      </c>
      <c r="G489" s="13">
        <f>VLOOKUP(B489,'[1]高三下(高考)'!$B:$L,10,0)</f>
        <v>112</v>
      </c>
      <c r="H489" s="12" t="str">
        <f>VLOOKUP(B489,'[1]高三下(高考)'!$B:$L,11,0)</f>
        <v>李永会</v>
      </c>
      <c r="I489" s="15">
        <f t="shared" si="105"/>
        <v>109.54063604240282</v>
      </c>
      <c r="J489" s="11">
        <f t="shared" si="106"/>
        <v>9</v>
      </c>
      <c r="K489" s="11">
        <f>VLOOKUP(B489,[1]高三上!$B:$L,10,0)</f>
        <v>74.5</v>
      </c>
      <c r="L489" s="11" t="str">
        <f>VLOOKUP(B489,[1]高三上!$B:$L,11,0)</f>
        <v>李永会</v>
      </c>
      <c r="M489" s="11">
        <f t="shared" si="100"/>
        <v>96.466431095406364</v>
      </c>
      <c r="N489" s="11">
        <f t="shared" si="107"/>
        <v>36</v>
      </c>
      <c r="O489" s="11">
        <f>VLOOKUP(B489,[1]高二下!$B:$L,10,0)</f>
        <v>89.5</v>
      </c>
      <c r="P489" s="11" t="str">
        <f>VLOOKUP(B489,[1]高二下!$B:$L,11,0)</f>
        <v>李永会</v>
      </c>
      <c r="Q489" s="11">
        <f t="shared" si="101"/>
        <v>103.53356890459364</v>
      </c>
      <c r="R489" s="11">
        <f t="shared" si="108"/>
        <v>26</v>
      </c>
      <c r="S489" s="11">
        <f>VLOOKUP(B489,[1]高二上!$B:$L,10,0)</f>
        <v>89</v>
      </c>
      <c r="T489" s="11" t="str">
        <f>VLOOKUP(B489,[1]高二上!$B:$L,11,0)</f>
        <v>张福琴</v>
      </c>
      <c r="U489" s="11">
        <f t="shared" si="102"/>
        <v>94.699646643109546</v>
      </c>
      <c r="V489" s="11">
        <f t="shared" si="109"/>
        <v>36</v>
      </c>
      <c r="W489" s="11">
        <f>VLOOKUP(B489,[1]高一下!$B:$L,10,0)</f>
        <v>95</v>
      </c>
      <c r="X489" s="11" t="str">
        <f>VLOOKUP(B489,[1]高一下!$B:$L,11,0)</f>
        <v>张福琴</v>
      </c>
      <c r="Y489" s="11">
        <f t="shared" si="103"/>
        <v>96.113074204946997</v>
      </c>
      <c r="Z489" s="11">
        <f t="shared" si="110"/>
        <v>21</v>
      </c>
      <c r="AA489" s="11">
        <f>VLOOKUP(B489,[1]高一上!$B:$K,9,0)</f>
        <v>88</v>
      </c>
      <c r="AB489" s="11" t="str">
        <f>VLOOKUP(B489,[1]高一上!$B:$K,10,0)</f>
        <v>李永会</v>
      </c>
      <c r="AC489" s="11">
        <f t="shared" si="104"/>
        <v>103.18021201413427</v>
      </c>
      <c r="AD489" s="11">
        <f t="shared" si="111"/>
        <v>10</v>
      </c>
      <c r="AE489" s="11">
        <f>VLOOKUP(B489,[1]中考!$B:$I,8,0)</f>
        <v>126</v>
      </c>
      <c r="AF489" s="11">
        <f t="shared" si="112"/>
        <v>30</v>
      </c>
    </row>
    <row r="490" spans="1:32" x14ac:dyDescent="0.2">
      <c r="A490" s="2" t="s">
        <v>1463</v>
      </c>
      <c r="B490" s="2" t="s">
        <v>1464</v>
      </c>
      <c r="C490" s="1">
        <v>12</v>
      </c>
      <c r="D490" s="3" t="s">
        <v>1070</v>
      </c>
      <c r="E490" s="4" t="s">
        <v>1465</v>
      </c>
      <c r="F490" s="1">
        <v>507</v>
      </c>
      <c r="G490" s="13">
        <f>VLOOKUP(B490,'[1]高三下(高考)'!$B:$L,10,0)</f>
        <v>84</v>
      </c>
      <c r="H490" s="12" t="str">
        <f>VLOOKUP(B490,'[1]高三下(高考)'!$B:$L,11,0)</f>
        <v>李永会</v>
      </c>
      <c r="I490" s="15">
        <f t="shared" si="105"/>
        <v>101.41342756183745</v>
      </c>
      <c r="J490" s="11">
        <f t="shared" si="106"/>
        <v>100</v>
      </c>
      <c r="K490" s="11">
        <f>VLOOKUP(B490,[1]高三上!$B:$L,10,0)</f>
        <v>51</v>
      </c>
      <c r="L490" s="11" t="str">
        <f>VLOOKUP(B490,[1]高三上!$B:$L,11,0)</f>
        <v>李永会</v>
      </c>
      <c r="M490" s="11">
        <f t="shared" si="100"/>
        <v>91.872791519434628</v>
      </c>
      <c r="N490" s="11">
        <f t="shared" si="107"/>
        <v>104</v>
      </c>
      <c r="O490" s="11">
        <f>VLOOKUP(B490,[1]高二下!$B:$L,10,0)</f>
        <v>71</v>
      </c>
      <c r="P490" s="11" t="str">
        <f>VLOOKUP(B490,[1]高二下!$B:$L,11,0)</f>
        <v>李永会</v>
      </c>
      <c r="Q490" s="11">
        <f t="shared" si="101"/>
        <v>110.24734982332156</v>
      </c>
      <c r="R490" s="11">
        <f t="shared" si="108"/>
        <v>81</v>
      </c>
      <c r="S490" s="11">
        <f>VLOOKUP(B490,[1]高二上!$B:$L,10,0)</f>
        <v>65.5</v>
      </c>
      <c r="T490" s="11" t="str">
        <f>VLOOKUP(B490,[1]高二上!$B:$L,11,0)</f>
        <v>张福琴</v>
      </c>
      <c r="U490" s="11">
        <f t="shared" si="102"/>
        <v>79.15194346289752</v>
      </c>
      <c r="V490" s="11">
        <f t="shared" si="109"/>
        <v>110</v>
      </c>
      <c r="W490" s="11">
        <f>VLOOKUP(B490,[1]高一下!$B:$L,10,0)</f>
        <v>78.5</v>
      </c>
      <c r="X490" s="11" t="str">
        <f>VLOOKUP(B490,[1]高一下!$B:$L,11,0)</f>
        <v>张福琴</v>
      </c>
      <c r="Y490" s="11">
        <f t="shared" si="103"/>
        <v>98.233215547703182</v>
      </c>
      <c r="Z490" s="11">
        <f t="shared" si="110"/>
        <v>51</v>
      </c>
      <c r="AA490" s="11">
        <f>VLOOKUP(B490,[1]高一上!$B:$K,9,0)</f>
        <v>68.5</v>
      </c>
      <c r="AB490" s="11" t="str">
        <f>VLOOKUP(B490,[1]高一上!$B:$K,10,0)</f>
        <v>张翠莲</v>
      </c>
      <c r="AC490" s="11">
        <f t="shared" si="104"/>
        <v>113.78091872791519</v>
      </c>
      <c r="AD490" s="11">
        <f t="shared" si="111"/>
        <v>46</v>
      </c>
      <c r="AE490" s="11">
        <f>VLOOKUP(B490,[1]中考!$B:$I,8,0)</f>
        <v>110</v>
      </c>
      <c r="AF490" s="11">
        <f t="shared" si="112"/>
        <v>90</v>
      </c>
    </row>
    <row r="491" spans="1:32" x14ac:dyDescent="0.2">
      <c r="A491" s="2" t="s">
        <v>1466</v>
      </c>
      <c r="B491" s="2" t="s">
        <v>1467</v>
      </c>
      <c r="C491" s="1">
        <v>12</v>
      </c>
      <c r="D491" s="3" t="s">
        <v>1070</v>
      </c>
      <c r="E491" s="4" t="s">
        <v>1468</v>
      </c>
      <c r="F491" s="1">
        <v>499</v>
      </c>
      <c r="G491" s="13">
        <f>VLOOKUP(B491,'[1]高三下(高考)'!$B:$L,10,0)</f>
        <v>114</v>
      </c>
      <c r="H491" s="12" t="str">
        <f>VLOOKUP(B491,'[1]高三下(高考)'!$B:$L,11,0)</f>
        <v>李永会</v>
      </c>
      <c r="I491" s="15">
        <f t="shared" si="105"/>
        <v>107.06713780918727</v>
      </c>
      <c r="J491" s="11">
        <f t="shared" si="106"/>
        <v>6</v>
      </c>
      <c r="K491" s="11">
        <f>VLOOKUP(B491,[1]高三上!$B:$L,10,0)</f>
        <v>78.5</v>
      </c>
      <c r="L491" s="11" t="str">
        <f>VLOOKUP(B491,[1]高三上!$B:$L,11,0)</f>
        <v>李永会</v>
      </c>
      <c r="M491" s="11">
        <f t="shared" si="100"/>
        <v>92.579505300353361</v>
      </c>
      <c r="N491" s="11">
        <f t="shared" si="107"/>
        <v>26</v>
      </c>
      <c r="O491" s="11">
        <f>VLOOKUP(B491,[1]高二下!$B:$L,10,0)</f>
        <v>107.5</v>
      </c>
      <c r="P491" s="11" t="str">
        <f>VLOOKUP(B491,[1]高二下!$B:$L,11,0)</f>
        <v>李永会</v>
      </c>
      <c r="Q491" s="11">
        <f t="shared" si="101"/>
        <v>104.59363957597174</v>
      </c>
      <c r="R491" s="11">
        <f t="shared" si="108"/>
        <v>5</v>
      </c>
      <c r="S491" s="11">
        <f>VLOOKUP(B491,[1]高二上!$B:$L,10,0)</f>
        <v>96</v>
      </c>
      <c r="T491" s="11" t="str">
        <f>VLOOKUP(B491,[1]高二上!$B:$L,11,0)</f>
        <v>张福琴</v>
      </c>
      <c r="U491" s="11">
        <f t="shared" si="102"/>
        <v>95.053003533568898</v>
      </c>
      <c r="V491" s="11">
        <f t="shared" si="109"/>
        <v>18</v>
      </c>
      <c r="W491" s="11">
        <f>VLOOKUP(B491,[1]高一下!$B:$L,10,0)</f>
        <v>111</v>
      </c>
      <c r="X491" s="11" t="str">
        <f>VLOOKUP(B491,[1]高一下!$B:$L,11,0)</f>
        <v>张福琴</v>
      </c>
      <c r="Y491" s="11">
        <f t="shared" si="103"/>
        <v>101.41342756183745</v>
      </c>
      <c r="Z491" s="11">
        <f t="shared" si="110"/>
        <v>4</v>
      </c>
      <c r="AA491" s="11">
        <f>VLOOKUP(B491,[1]高一上!$B:$K,9,0)</f>
        <v>89.5</v>
      </c>
      <c r="AB491" s="11" t="str">
        <f>VLOOKUP(B491,[1]高一上!$B:$K,10,0)</f>
        <v>彭丹</v>
      </c>
      <c r="AC491" s="11">
        <f t="shared" si="104"/>
        <v>104.9469964664311</v>
      </c>
      <c r="AD491" s="11">
        <f t="shared" si="111"/>
        <v>8</v>
      </c>
      <c r="AE491" s="11">
        <f>VLOOKUP(B491,[1]中考!$B:$I,8,0)</f>
        <v>130</v>
      </c>
      <c r="AF491" s="11">
        <f t="shared" si="112"/>
        <v>18</v>
      </c>
    </row>
    <row r="492" spans="1:32" x14ac:dyDescent="0.2">
      <c r="A492" s="2" t="s">
        <v>1469</v>
      </c>
      <c r="B492" s="2" t="s">
        <v>1470</v>
      </c>
      <c r="C492" s="1">
        <v>12</v>
      </c>
      <c r="D492" s="3" t="s">
        <v>1070</v>
      </c>
      <c r="E492" s="4" t="s">
        <v>1471</v>
      </c>
      <c r="F492" s="1">
        <v>498</v>
      </c>
      <c r="G492" s="13">
        <f>VLOOKUP(B492,'[1]高三下(高考)'!$B:$L,10,0)</f>
        <v>94</v>
      </c>
      <c r="H492" s="12" t="str">
        <f>VLOOKUP(B492,'[1]高三下(高考)'!$B:$L,11,0)</f>
        <v>李永会</v>
      </c>
      <c r="I492" s="15">
        <f t="shared" si="105"/>
        <v>113.42756183745583</v>
      </c>
      <c r="J492" s="11">
        <f t="shared" si="106"/>
        <v>52</v>
      </c>
      <c r="K492" s="11">
        <f>VLOOKUP(B492,[1]高三上!$B:$L,10,0)</f>
        <v>55</v>
      </c>
      <c r="L492" s="11" t="str">
        <f>VLOOKUP(B492,[1]高三上!$B:$L,11,0)</f>
        <v>李永会</v>
      </c>
      <c r="M492" s="11">
        <f t="shared" si="100"/>
        <v>99.293286219081267</v>
      </c>
      <c r="N492" s="11">
        <f t="shared" si="107"/>
        <v>90</v>
      </c>
      <c r="O492" s="11">
        <f>VLOOKUP(B492,[1]高二下!$B:$L,10,0)</f>
        <v>70.5</v>
      </c>
      <c r="P492" s="11" t="str">
        <f>VLOOKUP(B492,[1]高二下!$B:$L,11,0)</f>
        <v>李永会</v>
      </c>
      <c r="Q492" s="11">
        <f t="shared" si="101"/>
        <v>99.646643109540634</v>
      </c>
      <c r="R492" s="11">
        <f t="shared" si="108"/>
        <v>88</v>
      </c>
      <c r="S492" s="11">
        <f>VLOOKUP(B492,[1]高二上!$B:$L,10,0)</f>
        <v>69.5</v>
      </c>
      <c r="T492" s="11" t="str">
        <f>VLOOKUP(B492,[1]高二上!$B:$L,11,0)</f>
        <v>张福琴</v>
      </c>
      <c r="U492" s="11">
        <f t="shared" si="102"/>
        <v>97.173144876325082</v>
      </c>
      <c r="V492" s="11">
        <f t="shared" si="109"/>
        <v>87</v>
      </c>
      <c r="W492" s="11">
        <f>VLOOKUP(B492,[1]高一下!$B:$L,10,0)</f>
        <v>72</v>
      </c>
      <c r="X492" s="11" t="str">
        <f>VLOOKUP(B492,[1]高一下!$B:$L,11,0)</f>
        <v>张福琴</v>
      </c>
      <c r="Y492" s="11">
        <f t="shared" si="103"/>
        <v>93.639575971731446</v>
      </c>
      <c r="Z492" s="11">
        <f t="shared" si="110"/>
        <v>79</v>
      </c>
      <c r="AA492" s="11">
        <f>VLOOKUP(B492,[1]高一上!$B:$K,9,0)</f>
        <v>66</v>
      </c>
      <c r="AB492" s="11" t="str">
        <f>VLOOKUP(B492,[1]高一上!$B:$K,10,0)</f>
        <v>李永会</v>
      </c>
      <c r="AC492" s="11">
        <f t="shared" si="104"/>
        <v>103.886925795053</v>
      </c>
      <c r="AD492" s="11">
        <f t="shared" si="111"/>
        <v>61</v>
      </c>
      <c r="AE492" s="11">
        <f>VLOOKUP(B492,[1]中考!$B:$I,8,0)</f>
        <v>110</v>
      </c>
      <c r="AF492" s="11">
        <f t="shared" si="112"/>
        <v>90</v>
      </c>
    </row>
    <row r="493" spans="1:32" x14ac:dyDescent="0.2">
      <c r="A493" s="2" t="s">
        <v>1472</v>
      </c>
      <c r="B493" s="2" t="s">
        <v>1473</v>
      </c>
      <c r="C493" s="1">
        <v>12</v>
      </c>
      <c r="D493" s="3" t="s">
        <v>1070</v>
      </c>
      <c r="E493" s="4" t="s">
        <v>1474</v>
      </c>
      <c r="F493" s="1">
        <v>488</v>
      </c>
      <c r="G493" s="13">
        <f>VLOOKUP(B493,'[1]高三下(高考)'!$B:$L,10,0)</f>
        <v>98</v>
      </c>
      <c r="H493" s="12" t="str">
        <f>VLOOKUP(B493,'[1]高三下(高考)'!$B:$L,11,0)</f>
        <v>李永会</v>
      </c>
      <c r="I493" s="15">
        <f t="shared" si="105"/>
        <v>116.25441696113074</v>
      </c>
      <c r="J493" s="11">
        <f t="shared" si="106"/>
        <v>42</v>
      </c>
      <c r="K493" s="11">
        <f>VLOOKUP(B493,[1]高三上!$B:$L,10,0)</f>
        <v>56.5</v>
      </c>
      <c r="L493" s="11" t="str">
        <f>VLOOKUP(B493,[1]高三上!$B:$L,11,0)</f>
        <v>李永会</v>
      </c>
      <c r="M493" s="11">
        <f t="shared" si="100"/>
        <v>106.36042402826855</v>
      </c>
      <c r="N493" s="11">
        <f t="shared" si="107"/>
        <v>88</v>
      </c>
      <c r="O493" s="11">
        <f>VLOOKUP(B493,[1]高二下!$B:$L,10,0)</f>
        <v>64</v>
      </c>
      <c r="P493" s="11" t="str">
        <f>VLOOKUP(B493,[1]高二下!$B:$L,11,0)</f>
        <v>李永会</v>
      </c>
      <c r="Q493" s="11">
        <f t="shared" si="101"/>
        <v>91.166077738515895</v>
      </c>
      <c r="R493" s="11">
        <f t="shared" si="108"/>
        <v>106</v>
      </c>
      <c r="S493" s="11">
        <f>VLOOKUP(B493,[1]高二上!$B:$L,10,0)</f>
        <v>71.5</v>
      </c>
      <c r="T493" s="11" t="str">
        <f>VLOOKUP(B493,[1]高二上!$B:$L,11,0)</f>
        <v>张福琴</v>
      </c>
      <c r="U493" s="11">
        <f t="shared" si="102"/>
        <v>90.812720848056543</v>
      </c>
      <c r="V493" s="11">
        <f t="shared" si="109"/>
        <v>81</v>
      </c>
      <c r="W493" s="11">
        <f>VLOOKUP(B493,[1]高一下!$B:$L,10,0)</f>
        <v>77.5</v>
      </c>
      <c r="X493" s="11" t="str">
        <f>VLOOKUP(B493,[1]高一下!$B:$L,11,0)</f>
        <v>张福琴</v>
      </c>
      <c r="Y493" s="11">
        <f t="shared" si="103"/>
        <v>105.30035335689045</v>
      </c>
      <c r="Z493" s="11">
        <f t="shared" si="110"/>
        <v>55</v>
      </c>
      <c r="AA493" s="11">
        <f>VLOOKUP(B493,[1]高一上!$B:$K,9,0)</f>
        <v>63.5</v>
      </c>
      <c r="AB493" s="11" t="str">
        <f>VLOOKUP(B493,[1]高一上!$B:$K,10,0)</f>
        <v>张福琴</v>
      </c>
      <c r="AC493" s="11">
        <f t="shared" si="104"/>
        <v>125.08833922261485</v>
      </c>
      <c r="AD493" s="11">
        <f t="shared" si="111"/>
        <v>70</v>
      </c>
      <c r="AE493" s="11">
        <f>VLOOKUP(B493,[1]中考!$B:$I,8,0)</f>
        <v>103</v>
      </c>
      <c r="AF493" s="11">
        <f t="shared" si="112"/>
        <v>126</v>
      </c>
    </row>
    <row r="494" spans="1:32" x14ac:dyDescent="0.2">
      <c r="A494" s="2" t="s">
        <v>1475</v>
      </c>
      <c r="B494" s="2" t="s">
        <v>1476</v>
      </c>
      <c r="C494" s="1">
        <v>12</v>
      </c>
      <c r="D494" s="3" t="s">
        <v>1070</v>
      </c>
      <c r="E494" s="4" t="s">
        <v>1477</v>
      </c>
      <c r="F494" s="1">
        <v>484</v>
      </c>
      <c r="G494" s="13">
        <f>VLOOKUP(B494,'[1]高三下(高考)'!$B:$L,10,0)</f>
        <v>92</v>
      </c>
      <c r="H494" s="12" t="str">
        <f>VLOOKUP(B494,'[1]高三下(高考)'!$B:$L,11,0)</f>
        <v>李永会</v>
      </c>
      <c r="I494" s="15">
        <f t="shared" si="105"/>
        <v>125.4416961130742</v>
      </c>
      <c r="J494" s="11">
        <f t="shared" si="106"/>
        <v>61</v>
      </c>
      <c r="K494" s="11">
        <f>VLOOKUP(B494,[1]高三上!$B:$L,10,0)</f>
        <v>45</v>
      </c>
      <c r="L494" s="11" t="str">
        <f>VLOOKUP(B494,[1]高三上!$B:$L,11,0)</f>
        <v>李永会</v>
      </c>
      <c r="M494" s="11">
        <f t="shared" si="100"/>
        <v>114.13427561837456</v>
      </c>
      <c r="N494" s="11">
        <f t="shared" si="107"/>
        <v>133</v>
      </c>
      <c r="O494" s="11">
        <f>VLOOKUP(B494,[1]高二下!$B:$L,10,0)</f>
        <v>45.5</v>
      </c>
      <c r="P494" s="11" t="str">
        <f>VLOOKUP(B494,[1]高二下!$B:$L,11,0)</f>
        <v>李永会</v>
      </c>
      <c r="Q494" s="11">
        <f t="shared" si="101"/>
        <v>90.459363957597176</v>
      </c>
      <c r="R494" s="11">
        <f t="shared" si="108"/>
        <v>173</v>
      </c>
      <c r="S494" s="11">
        <f>VLOOKUP(B494,[1]高二上!$B:$L,10,0)</f>
        <v>59</v>
      </c>
      <c r="T494" s="11" t="str">
        <f>VLOOKUP(B494,[1]高二上!$B:$L,11,0)</f>
        <v>张福琴</v>
      </c>
      <c r="U494" s="11">
        <f t="shared" si="102"/>
        <v>97.879858657243815</v>
      </c>
      <c r="V494" s="11">
        <f t="shared" si="109"/>
        <v>146</v>
      </c>
      <c r="W494" s="11">
        <f>VLOOKUP(B494,[1]高一下!$B:$L,10,0)</f>
        <v>58</v>
      </c>
      <c r="X494" s="11" t="str">
        <f>VLOOKUP(B494,[1]高一下!$B:$L,11,0)</f>
        <v>张福琴</v>
      </c>
      <c r="Y494" s="11">
        <f t="shared" si="103"/>
        <v>76.325088339222617</v>
      </c>
      <c r="Z494" s="11">
        <f t="shared" si="110"/>
        <v>140</v>
      </c>
      <c r="AA494" s="11">
        <f>VLOOKUP(B494,[1]高一上!$B:$K,9,0)</f>
        <v>63</v>
      </c>
      <c r="AB494" s="11" t="str">
        <f>VLOOKUP(B494,[1]高一上!$B:$K,10,0)</f>
        <v>张翠莲</v>
      </c>
      <c r="AC494" s="11">
        <f t="shared" si="104"/>
        <v>124.02826855123675</v>
      </c>
      <c r="AD494" s="11">
        <f t="shared" si="111"/>
        <v>73</v>
      </c>
      <c r="AE494" s="11">
        <f>VLOOKUP(B494,[1]中考!$B:$I,8,0)</f>
        <v>79</v>
      </c>
      <c r="AF494" s="11">
        <f t="shared" si="112"/>
        <v>208</v>
      </c>
    </row>
    <row r="495" spans="1:32" x14ac:dyDescent="0.2">
      <c r="A495" s="2" t="s">
        <v>1478</v>
      </c>
      <c r="B495" s="2" t="s">
        <v>1479</v>
      </c>
      <c r="C495" s="1">
        <v>12</v>
      </c>
      <c r="D495" s="3" t="s">
        <v>1070</v>
      </c>
      <c r="E495" s="4" t="s">
        <v>1480</v>
      </c>
      <c r="F495" s="1">
        <v>483</v>
      </c>
      <c r="G495" s="13">
        <f>VLOOKUP(B495,'[1]高三下(高考)'!$B:$L,10,0)</f>
        <v>101</v>
      </c>
      <c r="H495" s="12" t="str">
        <f>VLOOKUP(B495,'[1]高三下(高考)'!$B:$L,11,0)</f>
        <v>李永会</v>
      </c>
      <c r="I495" s="15">
        <f t="shared" si="105"/>
        <v>103.53356890459364</v>
      </c>
      <c r="J495" s="11">
        <f t="shared" si="106"/>
        <v>30</v>
      </c>
      <c r="K495" s="11">
        <f>VLOOKUP(B495,[1]高三上!$B:$L,10,0)</f>
        <v>72</v>
      </c>
      <c r="L495" s="11" t="str">
        <f>VLOOKUP(B495,[1]高三上!$B:$L,11,0)</f>
        <v>李永会</v>
      </c>
      <c r="M495" s="11">
        <f t="shared" si="100"/>
        <v>94.346289752650179</v>
      </c>
      <c r="N495" s="11">
        <f t="shared" si="107"/>
        <v>40</v>
      </c>
      <c r="O495" s="11">
        <f>VLOOKUP(B495,[1]高二下!$B:$L,10,0)</f>
        <v>92</v>
      </c>
      <c r="P495" s="11" t="str">
        <f>VLOOKUP(B495,[1]高二下!$B:$L,11,0)</f>
        <v>李永会</v>
      </c>
      <c r="Q495" s="11">
        <f t="shared" si="101"/>
        <v>98.586572438162548</v>
      </c>
      <c r="R495" s="11">
        <f t="shared" si="108"/>
        <v>24</v>
      </c>
      <c r="S495" s="11">
        <f>VLOOKUP(B495,[1]高二上!$B:$L,10,0)</f>
        <v>95.5</v>
      </c>
      <c r="T495" s="11" t="str">
        <f>VLOOKUP(B495,[1]高二上!$B:$L,11,0)</f>
        <v>张福琴</v>
      </c>
      <c r="U495" s="11">
        <f t="shared" si="102"/>
        <v>115.54770318021201</v>
      </c>
      <c r="V495" s="11">
        <f t="shared" si="109"/>
        <v>20</v>
      </c>
      <c r="W495" s="11">
        <f>VLOOKUP(B495,[1]高一下!$B:$L,10,0)</f>
        <v>75</v>
      </c>
      <c r="X495" s="11" t="str">
        <f>VLOOKUP(B495,[1]高一下!$B:$L,11,0)</f>
        <v>张福琴</v>
      </c>
      <c r="Y495" s="11">
        <f t="shared" si="103"/>
        <v>115.19434628975264</v>
      </c>
      <c r="Z495" s="11">
        <f t="shared" si="110"/>
        <v>64</v>
      </c>
      <c r="AA495" s="11">
        <f>VLOOKUP(B495,[1]高一上!$B:$K,9,0)</f>
        <v>55.5</v>
      </c>
      <c r="AB495" s="11" t="str">
        <f>VLOOKUP(B495,[1]高一上!$B:$K,10,0)</f>
        <v>张翠莲</v>
      </c>
      <c r="AC495" s="11">
        <f t="shared" si="104"/>
        <v>103.18021201413427</v>
      </c>
      <c r="AD495" s="11">
        <f t="shared" si="111"/>
        <v>107</v>
      </c>
      <c r="AE495" s="11">
        <f>VLOOKUP(B495,[1]中考!$B:$I,8,0)</f>
        <v>114</v>
      </c>
      <c r="AF495" s="11">
        <f t="shared" si="112"/>
        <v>73</v>
      </c>
    </row>
    <row r="496" spans="1:32" x14ac:dyDescent="0.2">
      <c r="A496" s="2" t="s">
        <v>1481</v>
      </c>
      <c r="B496" s="2" t="s">
        <v>1482</v>
      </c>
      <c r="C496" s="1">
        <v>12</v>
      </c>
      <c r="D496" s="3" t="s">
        <v>1070</v>
      </c>
      <c r="E496" s="4" t="s">
        <v>1483</v>
      </c>
      <c r="F496" s="1">
        <v>477</v>
      </c>
      <c r="G496" s="13">
        <f>VLOOKUP(B496,'[1]高三下(高考)'!$B:$L,10,0)</f>
        <v>98</v>
      </c>
      <c r="H496" s="12" t="str">
        <f>VLOOKUP(B496,'[1]高三下(高考)'!$B:$L,11,0)</f>
        <v>李永会</v>
      </c>
      <c r="I496" s="15">
        <f t="shared" si="105"/>
        <v>108.48056537102474</v>
      </c>
      <c r="J496" s="11">
        <f t="shared" si="106"/>
        <v>42</v>
      </c>
      <c r="K496" s="11">
        <f>VLOOKUP(B496,[1]高三上!$B:$L,10,0)</f>
        <v>62</v>
      </c>
      <c r="L496" s="11" t="str">
        <f>VLOOKUP(B496,[1]高三上!$B:$L,11,0)</f>
        <v>李永会</v>
      </c>
      <c r="M496" s="11">
        <f t="shared" si="100"/>
        <v>90.459363957597176</v>
      </c>
      <c r="N496" s="11">
        <f t="shared" si="107"/>
        <v>66</v>
      </c>
      <c r="O496" s="11">
        <f>VLOOKUP(B496,[1]高二下!$B:$L,10,0)</f>
        <v>82.5</v>
      </c>
      <c r="P496" s="11" t="str">
        <f>VLOOKUP(B496,[1]高二下!$B:$L,11,0)</f>
        <v>李永会</v>
      </c>
      <c r="Q496" s="11">
        <f t="shared" si="101"/>
        <v>125.08833922261485</v>
      </c>
      <c r="R496" s="11">
        <f t="shared" si="108"/>
        <v>39</v>
      </c>
      <c r="S496" s="11">
        <f>VLOOKUP(B496,[1]高二上!$B:$L,10,0)</f>
        <v>65.5</v>
      </c>
      <c r="T496" s="11" t="str">
        <f>VLOOKUP(B496,[1]高二上!$B:$L,11,0)</f>
        <v>张福琴</v>
      </c>
      <c r="U496" s="11">
        <f t="shared" si="102"/>
        <v>103.53356890459364</v>
      </c>
      <c r="V496" s="11">
        <f t="shared" si="109"/>
        <v>110</v>
      </c>
      <c r="W496" s="11">
        <f>VLOOKUP(B496,[1]高一下!$B:$L,10,0)</f>
        <v>62</v>
      </c>
      <c r="X496" s="11" t="str">
        <f>VLOOKUP(B496,[1]高一下!$B:$L,11,0)</f>
        <v>张福琴</v>
      </c>
      <c r="Y496" s="11">
        <f t="shared" si="103"/>
        <v>82.332155477031804</v>
      </c>
      <c r="Z496" s="11">
        <f t="shared" si="110"/>
        <v>120</v>
      </c>
      <c r="AA496" s="11">
        <f>VLOOKUP(B496,[1]高一上!$B:$K,9,0)</f>
        <v>63.5</v>
      </c>
      <c r="AB496" s="11" t="str">
        <f>VLOOKUP(B496,[1]高一上!$B:$K,10,0)</f>
        <v>陈国萍</v>
      </c>
      <c r="AC496" s="11">
        <f t="shared" si="104"/>
        <v>100</v>
      </c>
      <c r="AD496" s="11">
        <f t="shared" si="111"/>
        <v>70</v>
      </c>
      <c r="AE496" s="11">
        <f>VLOOKUP(B496,[1]中考!$B:$I,8,0)</f>
        <v>105</v>
      </c>
      <c r="AF496" s="11">
        <f t="shared" si="112"/>
        <v>120</v>
      </c>
    </row>
    <row r="497" spans="1:32" x14ac:dyDescent="0.2">
      <c r="A497" s="2" t="s">
        <v>1484</v>
      </c>
      <c r="B497" s="2" t="s">
        <v>1485</v>
      </c>
      <c r="C497" s="1">
        <v>12</v>
      </c>
      <c r="D497" s="3" t="s">
        <v>1070</v>
      </c>
      <c r="E497" s="4" t="s">
        <v>1486</v>
      </c>
      <c r="F497" s="1">
        <v>476</v>
      </c>
      <c r="G497" s="13">
        <f>VLOOKUP(B497,'[1]高三下(高考)'!$B:$L,10,0)</f>
        <v>101</v>
      </c>
      <c r="H497" s="12" t="str">
        <f>VLOOKUP(B497,'[1]高三下(高考)'!$B:$L,11,0)</f>
        <v>李永会</v>
      </c>
      <c r="I497" s="15">
        <f t="shared" si="105"/>
        <v>114.48763250883393</v>
      </c>
      <c r="J497" s="11">
        <f t="shared" si="106"/>
        <v>30</v>
      </c>
      <c r="K497" s="11">
        <f>VLOOKUP(B497,[1]高三上!$B:$L,10,0)</f>
        <v>61.5</v>
      </c>
      <c r="L497" s="11" t="str">
        <f>VLOOKUP(B497,[1]高三上!$B:$L,11,0)</f>
        <v>李永会</v>
      </c>
      <c r="M497" s="11">
        <f t="shared" si="100"/>
        <v>99.293286219081267</v>
      </c>
      <c r="N497" s="11">
        <f t="shared" si="107"/>
        <v>71</v>
      </c>
      <c r="O497" s="11">
        <f>VLOOKUP(B497,[1]高二下!$B:$L,10,0)</f>
        <v>73</v>
      </c>
      <c r="P497" s="11" t="str">
        <f>VLOOKUP(B497,[1]高二下!$B:$L,11,0)</f>
        <v>李永会</v>
      </c>
      <c r="Q497" s="11">
        <f t="shared" si="101"/>
        <v>119.08127208480565</v>
      </c>
      <c r="R497" s="11">
        <f t="shared" si="108"/>
        <v>69</v>
      </c>
      <c r="S497" s="11">
        <f>VLOOKUP(B497,[1]高二上!$B:$L,10,0)</f>
        <v>63.5</v>
      </c>
      <c r="T497" s="11" t="str">
        <f>VLOOKUP(B497,[1]高二上!$B:$L,11,0)</f>
        <v>张福琴</v>
      </c>
      <c r="U497" s="11">
        <f t="shared" si="102"/>
        <v>84.452296819787989</v>
      </c>
      <c r="V497" s="11">
        <f t="shared" si="109"/>
        <v>123</v>
      </c>
      <c r="W497" s="11">
        <f>VLOOKUP(B497,[1]高一下!$B:$L,10,0)</f>
        <v>72</v>
      </c>
      <c r="X497" s="11" t="str">
        <f>VLOOKUP(B497,[1]高一下!$B:$L,11,0)</f>
        <v>张福琴</v>
      </c>
      <c r="Y497" s="11">
        <f t="shared" si="103"/>
        <v>88.339222614840992</v>
      </c>
      <c r="Z497" s="11">
        <f t="shared" si="110"/>
        <v>79</v>
      </c>
      <c r="AA497" s="11">
        <f>VLOOKUP(B497,[1]高一上!$B:$K,9,0)</f>
        <v>68.5</v>
      </c>
      <c r="AB497" s="11" t="str">
        <f>VLOOKUP(B497,[1]高一上!$B:$K,10,0)</f>
        <v>张翠莲</v>
      </c>
      <c r="AC497" s="11">
        <f t="shared" si="104"/>
        <v>103.886925795053</v>
      </c>
      <c r="AD497" s="11">
        <f t="shared" si="111"/>
        <v>46</v>
      </c>
      <c r="AE497" s="11">
        <f>VLOOKUP(B497,[1]中考!$B:$I,8,0)</f>
        <v>110</v>
      </c>
      <c r="AF497" s="11">
        <f t="shared" si="112"/>
        <v>90</v>
      </c>
    </row>
    <row r="498" spans="1:32" x14ac:dyDescent="0.2">
      <c r="A498" s="2" t="s">
        <v>1487</v>
      </c>
      <c r="B498" s="2" t="s">
        <v>1488</v>
      </c>
      <c r="C498" s="1">
        <v>12</v>
      </c>
      <c r="D498" s="3" t="s">
        <v>1070</v>
      </c>
      <c r="E498" s="4" t="s">
        <v>1489</v>
      </c>
      <c r="F498" s="1">
        <v>475</v>
      </c>
      <c r="G498" s="13">
        <f>VLOOKUP(B498,'[1]高三下(高考)'!$B:$L,10,0)</f>
        <v>101</v>
      </c>
      <c r="H498" s="12" t="str">
        <f>VLOOKUP(B498,'[1]高三下(高考)'!$B:$L,11,0)</f>
        <v>李永会</v>
      </c>
      <c r="I498" s="15">
        <f t="shared" si="105"/>
        <v>132.50883392226149</v>
      </c>
      <c r="J498" s="11">
        <f t="shared" si="106"/>
        <v>30</v>
      </c>
      <c r="K498" s="11">
        <f>VLOOKUP(B498,[1]高三上!$B:$L,10,0)</f>
        <v>46.5</v>
      </c>
      <c r="L498" s="11" t="str">
        <f>VLOOKUP(B498,[1]高三上!$B:$L,11,0)</f>
        <v>李永会</v>
      </c>
      <c r="M498" s="11">
        <f t="shared" si="100"/>
        <v>94.346289752650179</v>
      </c>
      <c r="N498" s="11">
        <f t="shared" si="107"/>
        <v>122</v>
      </c>
      <c r="O498" s="11">
        <f>VLOOKUP(B498,[1]高二下!$B:$L,10,0)</f>
        <v>64</v>
      </c>
      <c r="P498" s="11" t="str">
        <f>VLOOKUP(B498,[1]高二下!$B:$L,11,0)</f>
        <v>李永会</v>
      </c>
      <c r="Q498" s="11">
        <f t="shared" si="101"/>
        <v>91.872791519434628</v>
      </c>
      <c r="R498" s="11">
        <f t="shared" si="108"/>
        <v>106</v>
      </c>
      <c r="S498" s="11">
        <f>VLOOKUP(B498,[1]高二上!$B:$L,10,0)</f>
        <v>71</v>
      </c>
      <c r="T498" s="11" t="str">
        <f>VLOOKUP(B498,[1]高二上!$B:$L,11,0)</f>
        <v>张福琴</v>
      </c>
      <c r="U498" s="11">
        <f t="shared" si="102"/>
        <v>87.279151943462892</v>
      </c>
      <c r="V498" s="11">
        <f t="shared" si="109"/>
        <v>83</v>
      </c>
      <c r="W498" s="11">
        <f>VLOOKUP(B498,[1]高一下!$B:$L,10,0)</f>
        <v>80.5</v>
      </c>
      <c r="X498" s="11" t="str">
        <f>VLOOKUP(B498,[1]高一下!$B:$L,11,0)</f>
        <v>张福琴</v>
      </c>
      <c r="Y498" s="11">
        <f t="shared" si="103"/>
        <v>91.519434628975262</v>
      </c>
      <c r="Z498" s="11">
        <f t="shared" si="110"/>
        <v>47</v>
      </c>
      <c r="AA498" s="11">
        <f>VLOOKUP(B498,[1]高一上!$B:$K,9,0)</f>
        <v>78</v>
      </c>
      <c r="AB498" s="11" t="str">
        <f>VLOOKUP(B498,[1]高一上!$B:$K,10,0)</f>
        <v>朱恩凡</v>
      </c>
      <c r="AC498" s="11">
        <f t="shared" si="104"/>
        <v>110.24734982332156</v>
      </c>
      <c r="AD498" s="11">
        <f t="shared" si="111"/>
        <v>23</v>
      </c>
      <c r="AE498" s="11">
        <f>VLOOKUP(B498,[1]中考!$B:$I,8,0)</f>
        <v>113</v>
      </c>
      <c r="AF498" s="11">
        <f t="shared" si="112"/>
        <v>76</v>
      </c>
    </row>
    <row r="499" spans="1:32" x14ac:dyDescent="0.2">
      <c r="A499" s="2" t="s">
        <v>1490</v>
      </c>
      <c r="B499" s="2" t="s">
        <v>1491</v>
      </c>
      <c r="C499" s="1">
        <v>12</v>
      </c>
      <c r="D499" s="3" t="s">
        <v>1070</v>
      </c>
      <c r="E499" s="4" t="s">
        <v>1492</v>
      </c>
      <c r="F499" s="1">
        <v>473</v>
      </c>
      <c r="G499" s="13">
        <f>VLOOKUP(B499,'[1]高三下(高考)'!$B:$L,10,0)</f>
        <v>92</v>
      </c>
      <c r="H499" s="12" t="str">
        <f>VLOOKUP(B499,'[1]高三下(高考)'!$B:$L,11,0)</f>
        <v>李永会</v>
      </c>
      <c r="I499" s="15">
        <f t="shared" si="105"/>
        <v>89.399293286219077</v>
      </c>
      <c r="J499" s="11">
        <f t="shared" si="106"/>
        <v>61</v>
      </c>
      <c r="K499" s="11">
        <f>VLOOKUP(B499,[1]高三上!$B:$L,10,0)</f>
        <v>75.5</v>
      </c>
      <c r="L499" s="11" t="str">
        <f>VLOOKUP(B499,[1]高三上!$B:$L,11,0)</f>
        <v>李永会</v>
      </c>
      <c r="M499" s="11">
        <f t="shared" si="100"/>
        <v>107.06713780918727</v>
      </c>
      <c r="N499" s="11">
        <f t="shared" si="107"/>
        <v>31</v>
      </c>
      <c r="O499" s="11">
        <f>VLOOKUP(B499,[1]高二下!$B:$L,10,0)</f>
        <v>78</v>
      </c>
      <c r="P499" s="11" t="str">
        <f>VLOOKUP(B499,[1]高二下!$B:$L,11,0)</f>
        <v>李永会</v>
      </c>
      <c r="Q499" s="11">
        <f t="shared" si="101"/>
        <v>89.752650176678443</v>
      </c>
      <c r="R499" s="11">
        <f t="shared" si="108"/>
        <v>51</v>
      </c>
      <c r="S499" s="11">
        <f>VLOOKUP(B499,[1]高二上!$B:$L,10,0)</f>
        <v>94.5</v>
      </c>
      <c r="T499" s="11" t="str">
        <f>VLOOKUP(B499,[1]高二上!$B:$L,11,0)</f>
        <v>张福琴</v>
      </c>
      <c r="U499" s="11">
        <f t="shared" si="102"/>
        <v>103.53356890459364</v>
      </c>
      <c r="V499" s="11">
        <f t="shared" si="109"/>
        <v>22</v>
      </c>
      <c r="W499" s="11">
        <f>VLOOKUP(B499,[1]高一下!$B:$L,10,0)</f>
        <v>88</v>
      </c>
      <c r="X499" s="11" t="str">
        <f>VLOOKUP(B499,[1]高一下!$B:$L,11,0)</f>
        <v>张福琴</v>
      </c>
      <c r="Y499" s="11">
        <f t="shared" si="103"/>
        <v>94.699646643109546</v>
      </c>
      <c r="Z499" s="11">
        <f t="shared" si="110"/>
        <v>32</v>
      </c>
      <c r="AA499" s="11">
        <f>VLOOKUP(B499,[1]高一上!$B:$K,9,0)</f>
        <v>81.5</v>
      </c>
      <c r="AB499" s="11" t="str">
        <f>VLOOKUP(B499,[1]高一上!$B:$K,10,0)</f>
        <v>李永会</v>
      </c>
      <c r="AC499" s="11">
        <f t="shared" si="104"/>
        <v>97.173144876325082</v>
      </c>
      <c r="AD499" s="11">
        <f t="shared" si="111"/>
        <v>17</v>
      </c>
      <c r="AE499" s="11">
        <f>VLOOKUP(B499,[1]中考!$B:$I,8,0)</f>
        <v>128</v>
      </c>
      <c r="AF499" s="11">
        <f t="shared" si="112"/>
        <v>24</v>
      </c>
    </row>
    <row r="500" spans="1:32" x14ac:dyDescent="0.2">
      <c r="A500" s="2" t="s">
        <v>1493</v>
      </c>
      <c r="B500" s="2" t="s">
        <v>1494</v>
      </c>
      <c r="C500" s="1">
        <v>12</v>
      </c>
      <c r="D500" s="3" t="s">
        <v>1070</v>
      </c>
      <c r="E500" s="4" t="s">
        <v>1495</v>
      </c>
      <c r="F500" s="1">
        <v>472</v>
      </c>
      <c r="G500" s="13">
        <f>VLOOKUP(B500,'[1]高三下(高考)'!$B:$L,10,0)</f>
        <v>100</v>
      </c>
      <c r="H500" s="12" t="str">
        <f>VLOOKUP(B500,'[1]高三下(高考)'!$B:$L,11,0)</f>
        <v>李永会</v>
      </c>
      <c r="I500" s="15">
        <f t="shared" si="105"/>
        <v>104.59363957597174</v>
      </c>
      <c r="J500" s="11">
        <f t="shared" si="106"/>
        <v>37</v>
      </c>
      <c r="K500" s="11">
        <f>VLOOKUP(B500,[1]高三上!$B:$L,10,0)</f>
        <v>68</v>
      </c>
      <c r="L500" s="11" t="str">
        <f>VLOOKUP(B500,[1]高三上!$B:$L,11,0)</f>
        <v>李永会</v>
      </c>
      <c r="M500" s="11">
        <f t="shared" si="100"/>
        <v>97.526501766784449</v>
      </c>
      <c r="N500" s="11">
        <f t="shared" si="107"/>
        <v>50</v>
      </c>
      <c r="O500" s="11">
        <f>VLOOKUP(B500,[1]高二下!$B:$L,10,0)</f>
        <v>81.5</v>
      </c>
      <c r="P500" s="11" t="str">
        <f>VLOOKUP(B500,[1]高二下!$B:$L,11,0)</f>
        <v>李永会</v>
      </c>
      <c r="Q500" s="11">
        <f t="shared" si="101"/>
        <v>105.65371024734982</v>
      </c>
      <c r="R500" s="11">
        <f t="shared" si="108"/>
        <v>43</v>
      </c>
      <c r="S500" s="11">
        <f>VLOOKUP(B500,[1]高二上!$B:$L,10,0)</f>
        <v>79</v>
      </c>
      <c r="T500" s="11" t="str">
        <f>VLOOKUP(B500,[1]高二上!$B:$L,11,0)</f>
        <v>张福琴</v>
      </c>
      <c r="U500" s="11">
        <f t="shared" si="102"/>
        <v>89.752650176678443</v>
      </c>
      <c r="V500" s="11">
        <f t="shared" si="109"/>
        <v>59</v>
      </c>
      <c r="W500" s="11">
        <f>VLOOKUP(B500,[1]高一下!$B:$L,10,0)</f>
        <v>89</v>
      </c>
      <c r="X500" s="11" t="str">
        <f>VLOOKUP(B500,[1]高一下!$B:$L,11,0)</f>
        <v>张福琴</v>
      </c>
      <c r="Y500" s="11">
        <f t="shared" si="103"/>
        <v>125.08833922261485</v>
      </c>
      <c r="Z500" s="11">
        <f t="shared" si="110"/>
        <v>30</v>
      </c>
      <c r="AA500" s="11">
        <f>VLOOKUP(B500,[1]高一上!$B:$K,9,0)</f>
        <v>57</v>
      </c>
      <c r="AB500" s="11" t="str">
        <f>VLOOKUP(B500,[1]高一上!$B:$K,10,0)</f>
        <v>张福琴</v>
      </c>
      <c r="AC500" s="11">
        <f t="shared" si="104"/>
        <v>102.12014134275618</v>
      </c>
      <c r="AD500" s="11">
        <f t="shared" si="111"/>
        <v>101</v>
      </c>
      <c r="AE500" s="11">
        <f>VLOOKUP(B500,[1]中考!$B:$I,8,0)</f>
        <v>125</v>
      </c>
      <c r="AF500" s="11">
        <f t="shared" si="112"/>
        <v>36</v>
      </c>
    </row>
    <row r="501" spans="1:32" x14ac:dyDescent="0.2">
      <c r="A501" s="2" t="s">
        <v>1496</v>
      </c>
      <c r="B501" s="2" t="s">
        <v>1497</v>
      </c>
      <c r="C501" s="1">
        <v>12</v>
      </c>
      <c r="D501" s="3" t="s">
        <v>1070</v>
      </c>
      <c r="E501" s="4" t="s">
        <v>1498</v>
      </c>
      <c r="F501" s="1">
        <v>470</v>
      </c>
      <c r="G501" s="13">
        <f>VLOOKUP(B501,'[1]高三下(高考)'!$B:$L,10,0)</f>
        <v>105</v>
      </c>
      <c r="H501" s="12" t="str">
        <f>VLOOKUP(B501,'[1]高三下(高考)'!$B:$L,11,0)</f>
        <v>李永会</v>
      </c>
      <c r="I501" s="15">
        <f t="shared" si="105"/>
        <v>103.53356890459364</v>
      </c>
      <c r="J501" s="11">
        <f t="shared" si="106"/>
        <v>20</v>
      </c>
      <c r="K501" s="11">
        <f>VLOOKUP(B501,[1]高三上!$B:$L,10,0)</f>
        <v>76</v>
      </c>
      <c r="L501" s="11" t="str">
        <f>VLOOKUP(B501,[1]高三上!$B:$L,11,0)</f>
        <v>李永会</v>
      </c>
      <c r="M501" s="11">
        <f t="shared" si="100"/>
        <v>95.053003533568898</v>
      </c>
      <c r="N501" s="11">
        <f t="shared" si="107"/>
        <v>30</v>
      </c>
      <c r="O501" s="11">
        <f>VLOOKUP(B501,[1]高二下!$B:$L,10,0)</f>
        <v>98.5</v>
      </c>
      <c r="P501" s="11" t="str">
        <f>VLOOKUP(B501,[1]高二下!$B:$L,11,0)</f>
        <v>李永会</v>
      </c>
      <c r="Q501" s="11">
        <f t="shared" si="101"/>
        <v>104.9469964664311</v>
      </c>
      <c r="R501" s="11">
        <f t="shared" si="108"/>
        <v>16</v>
      </c>
      <c r="S501" s="11">
        <f>VLOOKUP(B501,[1]高二上!$B:$L,10,0)</f>
        <v>92</v>
      </c>
      <c r="T501" s="11" t="str">
        <f>VLOOKUP(B501,[1]高二上!$B:$L,11,0)</f>
        <v>张福琴</v>
      </c>
      <c r="U501" s="11">
        <f t="shared" si="102"/>
        <v>95.759717314487631</v>
      </c>
      <c r="V501" s="11">
        <f t="shared" si="109"/>
        <v>30</v>
      </c>
      <c r="W501" s="11">
        <f>VLOOKUP(B501,[1]高一下!$B:$L,10,0)</f>
        <v>95.5</v>
      </c>
      <c r="X501" s="11" t="str">
        <f>VLOOKUP(B501,[1]高一下!$B:$L,11,0)</f>
        <v>张福琴</v>
      </c>
      <c r="Y501" s="11">
        <f t="shared" si="103"/>
        <v>104.9469964664311</v>
      </c>
      <c r="Z501" s="11">
        <f t="shared" si="110"/>
        <v>18</v>
      </c>
      <c r="AA501" s="11">
        <f>VLOOKUP(B501,[1]高一上!$B:$K,9,0)</f>
        <v>74</v>
      </c>
      <c r="AB501" s="11" t="str">
        <f>VLOOKUP(B501,[1]高一上!$B:$K,10,0)</f>
        <v>张福琴</v>
      </c>
      <c r="AC501" s="11">
        <f t="shared" si="104"/>
        <v>94.346289752650179</v>
      </c>
      <c r="AD501" s="11">
        <f t="shared" si="111"/>
        <v>32</v>
      </c>
      <c r="AE501" s="11">
        <f>VLOOKUP(B501,[1]中考!$B:$I,8,0)</f>
        <v>141</v>
      </c>
      <c r="AF501" s="11">
        <f t="shared" si="112"/>
        <v>2</v>
      </c>
    </row>
    <row r="502" spans="1:32" x14ac:dyDescent="0.2">
      <c r="A502" s="2" t="s">
        <v>1499</v>
      </c>
      <c r="B502" s="2" t="s">
        <v>1500</v>
      </c>
      <c r="C502" s="1">
        <v>12</v>
      </c>
      <c r="D502" s="3" t="s">
        <v>1070</v>
      </c>
      <c r="E502" s="4" t="s">
        <v>1501</v>
      </c>
      <c r="F502" s="1">
        <v>448</v>
      </c>
      <c r="G502" s="13">
        <f>VLOOKUP(B502,'[1]高三下(高考)'!$B:$L,10,0)</f>
        <v>107</v>
      </c>
      <c r="H502" s="12" t="str">
        <f>VLOOKUP(B502,'[1]高三下(高考)'!$B:$L,11,0)</f>
        <v>李永会</v>
      </c>
      <c r="I502" s="15">
        <f t="shared" si="105"/>
        <v>108.8339222614841</v>
      </c>
      <c r="J502" s="11">
        <f t="shared" si="106"/>
        <v>17</v>
      </c>
      <c r="K502" s="11">
        <f>VLOOKUP(B502,[1]高三上!$B:$L,10,0)</f>
        <v>71.5</v>
      </c>
      <c r="L502" s="11" t="str">
        <f>VLOOKUP(B502,[1]高三上!$B:$L,11,0)</f>
        <v>李永会</v>
      </c>
      <c r="M502" s="11">
        <f t="shared" si="100"/>
        <v>96.81978798586573</v>
      </c>
      <c r="N502" s="11">
        <f t="shared" si="107"/>
        <v>42</v>
      </c>
      <c r="O502" s="11">
        <f>VLOOKUP(B502,[1]高二下!$B:$L,10,0)</f>
        <v>85.5</v>
      </c>
      <c r="P502" s="11" t="str">
        <f>VLOOKUP(B502,[1]高二下!$B:$L,11,0)</f>
        <v>李永会</v>
      </c>
      <c r="Q502" s="11">
        <f t="shared" si="101"/>
        <v>98.233215547703182</v>
      </c>
      <c r="R502" s="11">
        <f t="shared" si="108"/>
        <v>33</v>
      </c>
      <c r="S502" s="11">
        <f>VLOOKUP(B502,[1]高二上!$B:$L,10,0)</f>
        <v>92.5</v>
      </c>
      <c r="T502" s="11" t="str">
        <f>VLOOKUP(B502,[1]高二上!$B:$L,11,0)</f>
        <v>张福琴</v>
      </c>
      <c r="U502" s="11">
        <f t="shared" si="102"/>
        <v>96.113074204946997</v>
      </c>
      <c r="V502" s="11">
        <f t="shared" si="109"/>
        <v>28</v>
      </c>
      <c r="W502" s="11">
        <f>VLOOKUP(B502,[1]高一下!$B:$L,10,0)</f>
        <v>96</v>
      </c>
      <c r="X502" s="11" t="str">
        <f>VLOOKUP(B502,[1]高一下!$B:$L,11,0)</f>
        <v>张福琴</v>
      </c>
      <c r="Y502" s="11">
        <f t="shared" si="103"/>
        <v>98.586572438162548</v>
      </c>
      <c r="Z502" s="11">
        <f t="shared" si="110"/>
        <v>17</v>
      </c>
      <c r="AA502" s="11">
        <f>VLOOKUP(B502,[1]高一上!$B:$K,9,0)</f>
        <v>83.5</v>
      </c>
      <c r="AB502" s="11" t="str">
        <f>VLOOKUP(B502,[1]高一上!$B:$K,10,0)</f>
        <v>张翠莲</v>
      </c>
      <c r="AC502" s="11">
        <f t="shared" si="104"/>
        <v>102.47349823321555</v>
      </c>
      <c r="AD502" s="11">
        <f t="shared" si="111"/>
        <v>13</v>
      </c>
      <c r="AE502" s="11">
        <f>VLOOKUP(B502,[1]中考!$B:$I,8,0)</f>
        <v>128</v>
      </c>
      <c r="AF502" s="11">
        <f t="shared" si="112"/>
        <v>24</v>
      </c>
    </row>
    <row r="503" spans="1:32" x14ac:dyDescent="0.2">
      <c r="A503" s="2" t="s">
        <v>1502</v>
      </c>
      <c r="B503" s="2" t="s">
        <v>1503</v>
      </c>
      <c r="C503" s="1">
        <v>12</v>
      </c>
      <c r="D503" s="3" t="s">
        <v>1070</v>
      </c>
      <c r="E503" s="4" t="s">
        <v>1504</v>
      </c>
      <c r="F503" s="1">
        <v>446</v>
      </c>
      <c r="G503" s="13">
        <f>VLOOKUP(B503,'[1]高三下(高考)'!$B:$L,10,0)</f>
        <v>94</v>
      </c>
      <c r="H503" s="12" t="str">
        <f>VLOOKUP(B503,'[1]高三下(高考)'!$B:$L,11,0)</f>
        <v>李永会</v>
      </c>
      <c r="I503" s="15">
        <f t="shared" si="105"/>
        <v>127.56183745583039</v>
      </c>
      <c r="J503" s="11">
        <f t="shared" si="106"/>
        <v>52</v>
      </c>
      <c r="K503" s="11">
        <f>VLOOKUP(B503,[1]高三上!$B:$L,10,0)</f>
        <v>45.5</v>
      </c>
      <c r="L503" s="11" t="str">
        <f>VLOOKUP(B503,[1]高三上!$B:$L,11,0)</f>
        <v>李永会</v>
      </c>
      <c r="M503" s="11">
        <f t="shared" si="100"/>
        <v>89.752650176678443</v>
      </c>
      <c r="N503" s="11">
        <f t="shared" si="107"/>
        <v>130</v>
      </c>
      <c r="O503" s="11">
        <f>VLOOKUP(B503,[1]高二下!$B:$L,10,0)</f>
        <v>65</v>
      </c>
      <c r="P503" s="11" t="str">
        <f>VLOOKUP(B503,[1]高二下!$B:$L,11,0)</f>
        <v>李永会</v>
      </c>
      <c r="Q503" s="11">
        <f t="shared" si="101"/>
        <v>103.18021201413427</v>
      </c>
      <c r="R503" s="11">
        <f t="shared" si="108"/>
        <v>101</v>
      </c>
      <c r="S503" s="11">
        <f>VLOOKUP(B503,[1]高二上!$B:$L,10,0)</f>
        <v>65.5</v>
      </c>
      <c r="T503" s="11" t="str">
        <f>VLOOKUP(B503,[1]高二上!$B:$L,11,0)</f>
        <v>张福琴</v>
      </c>
      <c r="U503" s="11">
        <f t="shared" si="102"/>
        <v>83.745583038869256</v>
      </c>
      <c r="V503" s="11">
        <f t="shared" si="109"/>
        <v>110</v>
      </c>
      <c r="W503" s="11">
        <f>VLOOKUP(B503,[1]高一下!$B:$L,10,0)</f>
        <v>75</v>
      </c>
      <c r="X503" s="11" t="str">
        <f>VLOOKUP(B503,[1]高一下!$B:$L,11,0)</f>
        <v>张福琴</v>
      </c>
      <c r="Y503" s="11">
        <f t="shared" si="103"/>
        <v>86.925795053003526</v>
      </c>
      <c r="Z503" s="11">
        <f t="shared" si="110"/>
        <v>64</v>
      </c>
      <c r="AA503" s="11">
        <f>VLOOKUP(B503,[1]高一上!$B:$K,9,0)</f>
        <v>76</v>
      </c>
      <c r="AB503" s="11" t="str">
        <f>VLOOKUP(B503,[1]高一上!$B:$K,10,0)</f>
        <v>田维婷</v>
      </c>
      <c r="AC503" s="11">
        <f t="shared" si="104"/>
        <v>103.18021201413427</v>
      </c>
      <c r="AD503" s="11">
        <f t="shared" si="111"/>
        <v>27</v>
      </c>
      <c r="AE503" s="11">
        <f>VLOOKUP(B503,[1]中考!$B:$I,8,0)</f>
        <v>114</v>
      </c>
      <c r="AF503" s="11">
        <f t="shared" si="112"/>
        <v>73</v>
      </c>
    </row>
    <row r="504" spans="1:32" x14ac:dyDescent="0.2">
      <c r="A504" s="2" t="s">
        <v>1505</v>
      </c>
      <c r="B504" s="2" t="s">
        <v>1506</v>
      </c>
      <c r="C504" s="1">
        <v>12</v>
      </c>
      <c r="D504" s="3" t="s">
        <v>1070</v>
      </c>
      <c r="E504" s="4" t="s">
        <v>1507</v>
      </c>
      <c r="F504" s="1">
        <v>441</v>
      </c>
      <c r="G504" s="13">
        <f>VLOOKUP(B504,'[1]高三下(高考)'!$B:$L,10,0)</f>
        <v>101</v>
      </c>
      <c r="H504" s="12" t="str">
        <f>VLOOKUP(B504,'[1]高三下(高考)'!$B:$L,11,0)</f>
        <v>李永会</v>
      </c>
      <c r="I504" s="15">
        <f t="shared" si="105"/>
        <v>117.31448763250884</v>
      </c>
      <c r="J504" s="11">
        <f t="shared" si="106"/>
        <v>30</v>
      </c>
      <c r="K504" s="11">
        <f>VLOOKUP(B504,[1]高三上!$B:$L,10,0)</f>
        <v>58.5</v>
      </c>
      <c r="L504" s="11" t="str">
        <f>VLOOKUP(B504,[1]高三上!$B:$L,11,0)</f>
        <v>李永会</v>
      </c>
      <c r="M504" s="11">
        <f t="shared" si="100"/>
        <v>96.466431095406364</v>
      </c>
      <c r="N504" s="11">
        <f t="shared" si="107"/>
        <v>79</v>
      </c>
      <c r="O504" s="11">
        <f>VLOOKUP(B504,[1]高二下!$B:$L,10,0)</f>
        <v>73</v>
      </c>
      <c r="P504" s="11" t="str">
        <f>VLOOKUP(B504,[1]高二下!$B:$L,11,0)</f>
        <v>李永会</v>
      </c>
      <c r="Q504" s="11">
        <f t="shared" si="101"/>
        <v>116.96113074204948</v>
      </c>
      <c r="R504" s="11">
        <f t="shared" si="108"/>
        <v>69</v>
      </c>
      <c r="S504" s="11">
        <f>VLOOKUP(B504,[1]高二上!$B:$L,10,0)</f>
        <v>64.5</v>
      </c>
      <c r="T504" s="11" t="str">
        <f>VLOOKUP(B504,[1]高二上!$B:$L,11,0)</f>
        <v>张福琴</v>
      </c>
      <c r="U504" s="11">
        <f t="shared" si="102"/>
        <v>73.144876325088333</v>
      </c>
      <c r="V504" s="11">
        <f t="shared" si="109"/>
        <v>117</v>
      </c>
      <c r="W504" s="11">
        <f>VLOOKUP(B504,[1]高一下!$B:$L,10,0)</f>
        <v>83.5</v>
      </c>
      <c r="X504" s="11" t="str">
        <f>VLOOKUP(B504,[1]高一下!$B:$L,11,0)</f>
        <v>张福琴</v>
      </c>
      <c r="Y504" s="11">
        <f t="shared" si="103"/>
        <v>92.226148409893995</v>
      </c>
      <c r="Z504" s="11">
        <f t="shared" si="110"/>
        <v>41</v>
      </c>
      <c r="AA504" s="11">
        <f>VLOOKUP(B504,[1]高一上!$B:$K,9,0)</f>
        <v>79</v>
      </c>
      <c r="AB504" s="11" t="str">
        <f>VLOOKUP(B504,[1]高一上!$B:$K,10,0)</f>
        <v>张翠莲</v>
      </c>
      <c r="AC504" s="11">
        <f t="shared" si="104"/>
        <v>89.399293286219077</v>
      </c>
      <c r="AD504" s="11">
        <f t="shared" si="111"/>
        <v>19</v>
      </c>
      <c r="AE504" s="11">
        <f>VLOOKUP(B504,[1]中考!$B:$I,8,0)</f>
        <v>133</v>
      </c>
      <c r="AF504" s="11">
        <f t="shared" si="112"/>
        <v>11</v>
      </c>
    </row>
    <row r="505" spans="1:32" x14ac:dyDescent="0.2">
      <c r="A505" s="2" t="s">
        <v>1508</v>
      </c>
      <c r="B505" s="2" t="s">
        <v>1509</v>
      </c>
      <c r="C505" s="1">
        <v>12</v>
      </c>
      <c r="D505" s="3" t="s">
        <v>1070</v>
      </c>
      <c r="E505" s="4" t="s">
        <v>1510</v>
      </c>
      <c r="F505" s="1">
        <v>440</v>
      </c>
      <c r="G505" s="13">
        <f>VLOOKUP(B505,'[1]高三下(高考)'!$B:$L,10,0)</f>
        <v>86</v>
      </c>
      <c r="H505" s="12" t="str">
        <f>VLOOKUP(B505,'[1]高三下(高考)'!$B:$L,11,0)</f>
        <v>李永会</v>
      </c>
      <c r="I505" s="15">
        <f t="shared" si="105"/>
        <v>101.06007067137809</v>
      </c>
      <c r="J505" s="11">
        <f t="shared" si="106"/>
        <v>90</v>
      </c>
      <c r="K505" s="11">
        <f>VLOOKUP(B505,[1]高三上!$B:$L,10,0)</f>
        <v>54</v>
      </c>
      <c r="L505" s="11" t="str">
        <f>VLOOKUP(B505,[1]高三上!$B:$L,11,0)</f>
        <v>李永会</v>
      </c>
      <c r="M505" s="11">
        <f t="shared" si="100"/>
        <v>89.752650176678443</v>
      </c>
      <c r="N505" s="11">
        <f t="shared" si="107"/>
        <v>93</v>
      </c>
      <c r="O505" s="11">
        <f>VLOOKUP(B505,[1]高二下!$B:$L,10,0)</f>
        <v>74</v>
      </c>
      <c r="P505" s="11" t="str">
        <f>VLOOKUP(B505,[1]高二下!$B:$L,11,0)</f>
        <v>李永会</v>
      </c>
      <c r="Q505" s="11">
        <f t="shared" si="101"/>
        <v>103.886925795053</v>
      </c>
      <c r="R505" s="11">
        <f t="shared" si="108"/>
        <v>64</v>
      </c>
      <c r="S505" s="11">
        <f>VLOOKUP(B505,[1]高二上!$B:$L,10,0)</f>
        <v>73</v>
      </c>
      <c r="T505" s="11" t="str">
        <f>VLOOKUP(B505,[1]高二上!$B:$L,11,0)</f>
        <v>张福琴</v>
      </c>
      <c r="U505" s="11">
        <f t="shared" si="102"/>
        <v>87.279151943462892</v>
      </c>
      <c r="V505" s="11">
        <f t="shared" si="109"/>
        <v>75</v>
      </c>
      <c r="W505" s="11">
        <f>VLOOKUP(B505,[1]高一下!$B:$L,10,0)</f>
        <v>84.5</v>
      </c>
      <c r="X505" s="11" t="str">
        <f>VLOOKUP(B505,[1]高一下!$B:$L,11,0)</f>
        <v>张福琴</v>
      </c>
      <c r="Y505" s="11">
        <f t="shared" si="103"/>
        <v>112.72084805653711</v>
      </c>
      <c r="Z505" s="11">
        <f t="shared" si="110"/>
        <v>39</v>
      </c>
      <c r="AA505" s="11">
        <f>VLOOKUP(B505,[1]高一上!$B:$K,9,0)</f>
        <v>62</v>
      </c>
      <c r="AB505" s="11" t="str">
        <f>VLOOKUP(B505,[1]高一上!$B:$K,10,0)</f>
        <v>李永会</v>
      </c>
      <c r="AC505" s="11">
        <f t="shared" si="104"/>
        <v>134.98233215547702</v>
      </c>
      <c r="AD505" s="11">
        <f t="shared" si="111"/>
        <v>75</v>
      </c>
      <c r="AE505" s="11">
        <f>VLOOKUP(B505,[1]中考!$B:$I,8,0)</f>
        <v>100</v>
      </c>
      <c r="AF505" s="11">
        <f t="shared" si="112"/>
        <v>138</v>
      </c>
    </row>
    <row r="506" spans="1:32" x14ac:dyDescent="0.2">
      <c r="A506" s="2" t="s">
        <v>1511</v>
      </c>
      <c r="B506" s="2" t="s">
        <v>1512</v>
      </c>
      <c r="C506" s="1">
        <v>12</v>
      </c>
      <c r="D506" s="3" t="s">
        <v>1070</v>
      </c>
      <c r="E506" s="4" t="s">
        <v>1333</v>
      </c>
      <c r="F506" s="1">
        <v>420</v>
      </c>
      <c r="G506" s="13">
        <f>VLOOKUP(B506,'[1]高三下(高考)'!$B:$L,10,0)</f>
        <v>88</v>
      </c>
      <c r="H506" s="12" t="str">
        <f>VLOOKUP(B506,'[1]高三下(高考)'!$B:$L,11,0)</f>
        <v>李永会</v>
      </c>
      <c r="I506" s="15">
        <f t="shared" si="105"/>
        <v>118.02120141342756</v>
      </c>
      <c r="J506" s="11">
        <f t="shared" si="106"/>
        <v>77</v>
      </c>
      <c r="K506" s="11">
        <f>VLOOKUP(B506,[1]高三上!$B:$L,10,0)</f>
        <v>46</v>
      </c>
      <c r="L506" s="11" t="str">
        <f>VLOOKUP(B506,[1]高三上!$B:$L,11,0)</f>
        <v>李永会</v>
      </c>
      <c r="M506" s="11">
        <f t="shared" si="100"/>
        <v>67.844522968197879</v>
      </c>
      <c r="N506" s="11">
        <f t="shared" si="107"/>
        <v>128</v>
      </c>
      <c r="O506" s="11">
        <f>VLOOKUP(B506,[1]高二下!$B:$L,10,0)</f>
        <v>83</v>
      </c>
      <c r="P506" s="11" t="str">
        <f>VLOOKUP(B506,[1]高二下!$B:$L,11,0)</f>
        <v>李永会</v>
      </c>
      <c r="Q506" s="11">
        <f t="shared" si="101"/>
        <v>98.233215547703182</v>
      </c>
      <c r="R506" s="11">
        <f t="shared" si="108"/>
        <v>37</v>
      </c>
      <c r="S506" s="11">
        <f>VLOOKUP(B506,[1]高二上!$B:$L,10,0)</f>
        <v>90</v>
      </c>
      <c r="T506" s="11" t="str">
        <f>VLOOKUP(B506,[1]高二上!$B:$L,11,0)</f>
        <v>张福琴</v>
      </c>
      <c r="U506" s="11">
        <f t="shared" si="102"/>
        <v>101.06007067137809</v>
      </c>
      <c r="V506" s="11">
        <f t="shared" si="109"/>
        <v>32</v>
      </c>
      <c r="W506" s="11">
        <f>VLOOKUP(B506,[1]高一下!$B:$L,10,0)</f>
        <v>87</v>
      </c>
      <c r="X506" s="11" t="str">
        <f>VLOOKUP(B506,[1]高一下!$B:$L,11,0)</f>
        <v>张福琴</v>
      </c>
      <c r="Y506" s="11">
        <f t="shared" si="103"/>
        <v>151.23674911660777</v>
      </c>
      <c r="Z506" s="11">
        <f t="shared" si="110"/>
        <v>35</v>
      </c>
      <c r="AA506" s="11">
        <f>VLOOKUP(B506,[1]高一上!$B:$K,9,0)</f>
        <v>46</v>
      </c>
      <c r="AB506" s="11" t="str">
        <f>VLOOKUP(B506,[1]高一上!$B:$K,10,0)</f>
        <v>熊湾</v>
      </c>
      <c r="AC506" s="11">
        <f t="shared" si="104"/>
        <v>105.65371024734982</v>
      </c>
      <c r="AD506" s="11">
        <f t="shared" si="111"/>
        <v>180</v>
      </c>
      <c r="AE506" s="11">
        <f>VLOOKUP(B506,[1]中考!$B:$I,8,0)</f>
        <v>121</v>
      </c>
      <c r="AF506" s="11">
        <f t="shared" si="112"/>
        <v>51</v>
      </c>
    </row>
    <row r="507" spans="1:32" x14ac:dyDescent="0.2">
      <c r="A507" s="2" t="s">
        <v>1513</v>
      </c>
      <c r="B507" s="2" t="s">
        <v>1514</v>
      </c>
      <c r="C507" s="1">
        <v>12</v>
      </c>
      <c r="D507" s="3" t="s">
        <v>1070</v>
      </c>
      <c r="E507" s="4" t="s">
        <v>1515</v>
      </c>
      <c r="F507" s="1">
        <v>415</v>
      </c>
      <c r="G507" s="13">
        <f>VLOOKUP(B507,'[1]高三下(高考)'!$B:$L,10,0)</f>
        <v>91</v>
      </c>
      <c r="H507" s="12" t="str">
        <f>VLOOKUP(B507,'[1]高三下(高考)'!$B:$L,11,0)</f>
        <v>李永会</v>
      </c>
      <c r="I507" s="15">
        <f t="shared" si="105"/>
        <v>97.526501766784449</v>
      </c>
      <c r="J507" s="11">
        <f t="shared" si="106"/>
        <v>67</v>
      </c>
      <c r="K507" s="11">
        <f>VLOOKUP(B507,[1]高三上!$B:$L,10,0)</f>
        <v>64.5</v>
      </c>
      <c r="L507" s="11" t="str">
        <f>VLOOKUP(B507,[1]高三上!$B:$L,11,0)</f>
        <v>李永会</v>
      </c>
      <c r="M507" s="11">
        <f t="shared" si="100"/>
        <v>96.81978798586573</v>
      </c>
      <c r="N507" s="11">
        <f t="shared" si="107"/>
        <v>60</v>
      </c>
      <c r="O507" s="11">
        <f>VLOOKUP(B507,[1]高二下!$B:$L,10,0)</f>
        <v>78</v>
      </c>
      <c r="P507" s="11" t="str">
        <f>VLOOKUP(B507,[1]高二下!$B:$L,11,0)</f>
        <v>李永会</v>
      </c>
      <c r="Q507" s="11">
        <f t="shared" si="101"/>
        <v>100</v>
      </c>
      <c r="R507" s="11">
        <f t="shared" si="108"/>
        <v>51</v>
      </c>
      <c r="S507" s="11">
        <f>VLOOKUP(B507,[1]高二上!$B:$L,10,0)</f>
        <v>81.5</v>
      </c>
      <c r="T507" s="11" t="str">
        <f>VLOOKUP(B507,[1]高二上!$B:$L,11,0)</f>
        <v>张福琴</v>
      </c>
      <c r="U507" s="11">
        <f t="shared" si="102"/>
        <v>104.59363957597174</v>
      </c>
      <c r="V507" s="11">
        <f t="shared" si="109"/>
        <v>51</v>
      </c>
      <c r="W507" s="11">
        <f>VLOOKUP(B507,[1]高一下!$B:$L,10,0)</f>
        <v>75</v>
      </c>
      <c r="X507" s="11" t="str">
        <f>VLOOKUP(B507,[1]高一下!$B:$L,11,0)</f>
        <v>张福琴</v>
      </c>
      <c r="Y507" s="11">
        <f t="shared" si="103"/>
        <v>97.526501766784449</v>
      </c>
      <c r="Z507" s="11">
        <f t="shared" si="110"/>
        <v>64</v>
      </c>
      <c r="AA507" s="11">
        <f>VLOOKUP(B507,[1]高一上!$B:$K,9,0)</f>
        <v>66.5</v>
      </c>
      <c r="AB507" s="11" t="str">
        <f>VLOOKUP(B507,[1]高一上!$B:$K,10,0)</f>
        <v>李永会</v>
      </c>
      <c r="AC507" s="11">
        <f t="shared" si="104"/>
        <v>93.28621908127208</v>
      </c>
      <c r="AD507" s="11">
        <f t="shared" si="111"/>
        <v>57</v>
      </c>
      <c r="AE507" s="11">
        <f>VLOOKUP(B507,[1]中考!$B:$I,8,0)</f>
        <v>123</v>
      </c>
      <c r="AF507" s="11">
        <f t="shared" si="112"/>
        <v>45</v>
      </c>
    </row>
    <row r="508" spans="1:32" x14ac:dyDescent="0.2">
      <c r="A508" s="2" t="s">
        <v>1516</v>
      </c>
      <c r="B508" s="2" t="s">
        <v>1517</v>
      </c>
      <c r="C508" s="1">
        <v>12</v>
      </c>
      <c r="D508" s="3" t="s">
        <v>1070</v>
      </c>
      <c r="E508" s="4" t="s">
        <v>1518</v>
      </c>
      <c r="F508" s="1">
        <v>413</v>
      </c>
      <c r="G508" s="13">
        <f>VLOOKUP(B508,'[1]高三下(高考)'!$B:$L,10,0)</f>
        <v>96</v>
      </c>
      <c r="H508" s="12" t="str">
        <f>VLOOKUP(B508,'[1]高三下(高考)'!$B:$L,11,0)</f>
        <v>李永会</v>
      </c>
      <c r="I508" s="15">
        <f t="shared" si="105"/>
        <v>103.886925795053</v>
      </c>
      <c r="J508" s="11">
        <f t="shared" si="106"/>
        <v>47</v>
      </c>
      <c r="K508" s="11">
        <f>VLOOKUP(B508,[1]高三上!$B:$L,10,0)</f>
        <v>65</v>
      </c>
      <c r="L508" s="11" t="str">
        <f>VLOOKUP(B508,[1]高三上!$B:$L,11,0)</f>
        <v>李永会</v>
      </c>
      <c r="M508" s="11">
        <f t="shared" si="100"/>
        <v>101.06007067137809</v>
      </c>
      <c r="N508" s="11">
        <f t="shared" si="107"/>
        <v>58</v>
      </c>
      <c r="O508" s="11">
        <f>VLOOKUP(B508,[1]高二下!$B:$L,10,0)</f>
        <v>74.5</v>
      </c>
      <c r="P508" s="11" t="str">
        <f>VLOOKUP(B508,[1]高二下!$B:$L,11,0)</f>
        <v>李永会</v>
      </c>
      <c r="Q508" s="11">
        <f t="shared" si="101"/>
        <v>83.745583038869256</v>
      </c>
      <c r="R508" s="11">
        <f t="shared" si="108"/>
        <v>61</v>
      </c>
      <c r="S508" s="11">
        <f>VLOOKUP(B508,[1]高二上!$B:$L,10,0)</f>
        <v>98</v>
      </c>
      <c r="T508" s="11" t="str">
        <f>VLOOKUP(B508,[1]高二上!$B:$L,11,0)</f>
        <v>张福琴</v>
      </c>
      <c r="U508" s="11">
        <f t="shared" si="102"/>
        <v>97.879858657243815</v>
      </c>
      <c r="V508" s="11">
        <f t="shared" si="109"/>
        <v>15</v>
      </c>
      <c r="W508" s="11">
        <f>VLOOKUP(B508,[1]高一下!$B:$L,10,0)</f>
        <v>105</v>
      </c>
      <c r="X508" s="11" t="str">
        <f>VLOOKUP(B508,[1]高一下!$B:$L,11,0)</f>
        <v>张福琴</v>
      </c>
      <c r="Y508" s="11">
        <f t="shared" si="103"/>
        <v>109.18727915194346</v>
      </c>
      <c r="Z508" s="11">
        <f t="shared" si="110"/>
        <v>9</v>
      </c>
      <c r="AA508" s="11">
        <f>VLOOKUP(B508,[1]高一上!$B:$K,9,0)</f>
        <v>71.5</v>
      </c>
      <c r="AB508" s="11" t="str">
        <f>VLOOKUP(B508,[1]高一上!$B:$K,10,0)</f>
        <v>陈国萍</v>
      </c>
      <c r="AC508" s="11">
        <f t="shared" si="104"/>
        <v>101.76678445229682</v>
      </c>
      <c r="AD508" s="11">
        <f t="shared" si="111"/>
        <v>35</v>
      </c>
      <c r="AE508" s="11">
        <f>VLOOKUP(B508,[1]中考!$B:$I,8,0)</f>
        <v>131</v>
      </c>
      <c r="AF508" s="11">
        <f t="shared" si="112"/>
        <v>14</v>
      </c>
    </row>
    <row r="509" spans="1:32" x14ac:dyDescent="0.2">
      <c r="A509" s="2" t="s">
        <v>1519</v>
      </c>
      <c r="B509" s="2" t="s">
        <v>1520</v>
      </c>
      <c r="C509" s="1">
        <v>12</v>
      </c>
      <c r="D509" s="3" t="s">
        <v>1070</v>
      </c>
      <c r="E509" s="4" t="s">
        <v>1521</v>
      </c>
      <c r="F509" s="1">
        <v>412</v>
      </c>
      <c r="G509" s="13">
        <f>VLOOKUP(B509,'[1]高三下(高考)'!$B:$L,10,0)</f>
        <v>64</v>
      </c>
      <c r="H509" s="12" t="str">
        <f>VLOOKUP(B509,'[1]高三下(高考)'!$B:$L,11,0)</f>
        <v>李永会</v>
      </c>
      <c r="I509" s="15">
        <f t="shared" si="105"/>
        <v>104.24028268551237</v>
      </c>
      <c r="J509" s="11">
        <f t="shared" si="106"/>
        <v>158</v>
      </c>
      <c r="K509" s="11">
        <f>VLOOKUP(B509,[1]高三上!$B:$L,10,0)</f>
        <v>35</v>
      </c>
      <c r="L509" s="11" t="str">
        <f>VLOOKUP(B509,[1]高三上!$B:$L,11,0)</f>
        <v>李永会</v>
      </c>
      <c r="M509" s="11">
        <f t="shared" si="100"/>
        <v>107.06713780918727</v>
      </c>
      <c r="N509" s="11">
        <f t="shared" si="107"/>
        <v>170</v>
      </c>
      <c r="O509" s="11">
        <f>VLOOKUP(B509,[1]高二下!$B:$L,10,0)</f>
        <v>41.5</v>
      </c>
      <c r="P509" s="11" t="str">
        <f>VLOOKUP(B509,[1]高二下!$B:$L,11,0)</f>
        <v>李永会</v>
      </c>
      <c r="Q509" s="11">
        <f t="shared" si="101"/>
        <v>112.36749116607774</v>
      </c>
      <c r="R509" s="11">
        <f t="shared" si="108"/>
        <v>190</v>
      </c>
      <c r="S509" s="11">
        <f>VLOOKUP(B509,[1]高二上!$B:$L,10,0)</f>
        <v>44.5</v>
      </c>
      <c r="T509" s="11" t="str">
        <f>VLOOKUP(B509,[1]高二上!$B:$L,11,0)</f>
        <v>张福琴</v>
      </c>
      <c r="U509" s="11">
        <f t="shared" si="102"/>
        <v>92.932862190812727</v>
      </c>
      <c r="V509" s="11">
        <f t="shared" si="109"/>
        <v>225</v>
      </c>
      <c r="W509" s="11">
        <f>VLOOKUP(B509,[1]高一下!$B:$L,10,0)</f>
        <v>41.5</v>
      </c>
      <c r="X509" s="11" t="str">
        <f>VLOOKUP(B509,[1]高一下!$B:$L,11,0)</f>
        <v>张福琴</v>
      </c>
      <c r="Y509" s="11">
        <f t="shared" si="103"/>
        <v>116.25441696113074</v>
      </c>
      <c r="Z509" s="11">
        <f t="shared" si="110"/>
        <v>205</v>
      </c>
      <c r="AA509" s="11">
        <f>VLOOKUP(B509,[1]高一上!$B:$K,9,0)</f>
        <v>32</v>
      </c>
      <c r="AB509" s="11" t="str">
        <f>VLOOKUP(B509,[1]高一上!$B:$K,10,0)</f>
        <v>张翠莲</v>
      </c>
      <c r="AC509" s="11">
        <f t="shared" si="104"/>
        <v>106.36042402826855</v>
      </c>
      <c r="AD509" s="11">
        <f t="shared" si="111"/>
        <v>251</v>
      </c>
      <c r="AE509" s="11">
        <f>VLOOKUP(B509,[1]中考!$B:$I,8,0)</f>
        <v>75</v>
      </c>
      <c r="AF509" s="11">
        <f t="shared" si="112"/>
        <v>223</v>
      </c>
    </row>
    <row r="510" spans="1:32" x14ac:dyDescent="0.2">
      <c r="A510" s="2" t="s">
        <v>1522</v>
      </c>
      <c r="B510" s="2" t="s">
        <v>1523</v>
      </c>
      <c r="C510" s="1">
        <v>12</v>
      </c>
      <c r="D510" s="3" t="s">
        <v>1070</v>
      </c>
      <c r="E510" s="4" t="s">
        <v>1524</v>
      </c>
      <c r="F510" s="1">
        <v>404</v>
      </c>
      <c r="G510" s="13">
        <f>VLOOKUP(B510,'[1]高三下(高考)'!$B:$L,10,0)</f>
        <v>60</v>
      </c>
      <c r="H510" s="12" t="str">
        <f>VLOOKUP(B510,'[1]高三下(高考)'!$B:$L,11,0)</f>
        <v>李永会</v>
      </c>
      <c r="I510" s="15">
        <f t="shared" si="105"/>
        <v>61.130742049469966</v>
      </c>
      <c r="J510" s="11">
        <f t="shared" si="106"/>
        <v>174</v>
      </c>
      <c r="K510" s="11">
        <f>VLOOKUP(B510,[1]高三上!$B:$L,10,0)</f>
        <v>62.5</v>
      </c>
      <c r="L510" s="11" t="str">
        <f>VLOOKUP(B510,[1]高三上!$B:$L,11,0)</f>
        <v>李永会</v>
      </c>
      <c r="M510" s="11">
        <f t="shared" si="100"/>
        <v>116.96113074204948</v>
      </c>
      <c r="N510" s="11">
        <f t="shared" si="107"/>
        <v>64</v>
      </c>
      <c r="O510" s="11">
        <f>VLOOKUP(B510,[1]高二下!$B:$L,10,0)</f>
        <v>62</v>
      </c>
      <c r="P510" s="11" t="str">
        <f>VLOOKUP(B510,[1]高二下!$B:$L,11,0)</f>
        <v>李永会</v>
      </c>
      <c r="Q510" s="11">
        <f t="shared" si="101"/>
        <v>114.48763250883393</v>
      </c>
      <c r="R510" s="11">
        <f t="shared" si="108"/>
        <v>112</v>
      </c>
      <c r="S510" s="11">
        <f>VLOOKUP(B510,[1]高二上!$B:$L,10,0)</f>
        <v>58</v>
      </c>
      <c r="T510" s="11" t="str">
        <f>VLOOKUP(B510,[1]高二上!$B:$L,11,0)</f>
        <v>张福琴</v>
      </c>
      <c r="U510" s="11">
        <f t="shared" si="102"/>
        <v>90.10600706713781</v>
      </c>
      <c r="V510" s="11">
        <f t="shared" si="109"/>
        <v>153</v>
      </c>
      <c r="W510" s="11">
        <f>VLOOKUP(B510,[1]高一下!$B:$L,10,0)</f>
        <v>61</v>
      </c>
      <c r="X510" s="11" t="str">
        <f>VLOOKUP(B510,[1]高一下!$B:$L,11,0)</f>
        <v>张福琴</v>
      </c>
      <c r="Y510" s="11">
        <f t="shared" si="103"/>
        <v>114.84098939929329</v>
      </c>
      <c r="Z510" s="11">
        <f t="shared" si="110"/>
        <v>125</v>
      </c>
      <c r="AA510" s="11">
        <f>VLOOKUP(B510,[1]高一上!$B:$K,9,0)</f>
        <v>48</v>
      </c>
      <c r="AB510" s="11" t="str">
        <f>VLOOKUP(B510,[1]高一上!$B:$K,10,0)</f>
        <v>张翠莲</v>
      </c>
      <c r="AC510" s="11">
        <f t="shared" si="104"/>
        <v>126.5017667844523</v>
      </c>
      <c r="AD510" s="11">
        <f t="shared" si="111"/>
        <v>167</v>
      </c>
      <c r="AE510" s="11">
        <f>VLOOKUP(B510,[1]中考!$B:$I,8,0)</f>
        <v>81</v>
      </c>
      <c r="AF510" s="11">
        <f t="shared" si="112"/>
        <v>200</v>
      </c>
    </row>
    <row r="511" spans="1:32" x14ac:dyDescent="0.2">
      <c r="A511" s="2" t="s">
        <v>1525</v>
      </c>
      <c r="B511" s="2" t="s">
        <v>1526</v>
      </c>
      <c r="C511" s="1">
        <v>12</v>
      </c>
      <c r="D511" s="3" t="s">
        <v>1070</v>
      </c>
      <c r="E511" s="4" t="s">
        <v>885</v>
      </c>
      <c r="F511" s="1">
        <v>403</v>
      </c>
      <c r="G511" s="13">
        <f>VLOOKUP(B511,'[1]高三下(高考)'!$B:$L,10,0)</f>
        <v>63</v>
      </c>
      <c r="H511" s="12" t="str">
        <f>VLOOKUP(B511,'[1]高三下(高考)'!$B:$L,11,0)</f>
        <v>李永会</v>
      </c>
      <c r="I511" s="15">
        <f t="shared" si="105"/>
        <v>98.233215547703182</v>
      </c>
      <c r="J511" s="11">
        <f t="shared" si="106"/>
        <v>161</v>
      </c>
      <c r="K511" s="11">
        <f>VLOOKUP(B511,[1]高三上!$B:$L,10,0)</f>
        <v>39</v>
      </c>
      <c r="L511" s="11" t="str">
        <f>VLOOKUP(B511,[1]高三上!$B:$L,11,0)</f>
        <v>李永会</v>
      </c>
      <c r="M511" s="11">
        <f t="shared" si="100"/>
        <v>98.233215547703182</v>
      </c>
      <c r="N511" s="11">
        <f t="shared" si="107"/>
        <v>156</v>
      </c>
      <c r="O511" s="11">
        <f>VLOOKUP(B511,[1]高二下!$B:$L,10,0)</f>
        <v>51</v>
      </c>
      <c r="P511" s="11" t="str">
        <f>VLOOKUP(B511,[1]高二下!$B:$L,11,0)</f>
        <v>李永会</v>
      </c>
      <c r="Q511" s="11">
        <f t="shared" si="101"/>
        <v>104.24028268551237</v>
      </c>
      <c r="R511" s="11">
        <f t="shared" si="108"/>
        <v>151</v>
      </c>
      <c r="S511" s="11">
        <f>VLOOKUP(B511,[1]高二上!$B:$L,10,0)</f>
        <v>56.5</v>
      </c>
      <c r="T511" s="11" t="str">
        <f>VLOOKUP(B511,[1]高二上!$B:$L,11,0)</f>
        <v>张福琴</v>
      </c>
      <c r="U511" s="11">
        <f t="shared" si="102"/>
        <v>88.692579505300358</v>
      </c>
      <c r="V511" s="11">
        <f t="shared" si="109"/>
        <v>163</v>
      </c>
      <c r="W511" s="11">
        <f>VLOOKUP(B511,[1]高一下!$B:$L,10,0)</f>
        <v>59.5</v>
      </c>
      <c r="X511" s="11" t="str">
        <f>VLOOKUP(B511,[1]高一下!$B:$L,11,0)</f>
        <v>张福琴</v>
      </c>
      <c r="Y511" s="11">
        <f t="shared" si="103"/>
        <v>91.519434628975262</v>
      </c>
      <c r="Z511" s="11">
        <f t="shared" si="110"/>
        <v>131</v>
      </c>
      <c r="AA511" s="11">
        <f>VLOOKUP(B511,[1]高一上!$B:$K,9,0)</f>
        <v>55.5</v>
      </c>
      <c r="AB511" s="11" t="str">
        <f>VLOOKUP(B511,[1]高一上!$B:$K,10,0)</f>
        <v>陈国萍</v>
      </c>
      <c r="AC511" s="11">
        <f t="shared" si="104"/>
        <v>101.41342756183745</v>
      </c>
      <c r="AD511" s="11">
        <f t="shared" si="111"/>
        <v>107</v>
      </c>
      <c r="AE511" s="11">
        <f>VLOOKUP(B511,[1]中考!$B:$I,8,0)</f>
        <v>101</v>
      </c>
      <c r="AF511" s="11">
        <f t="shared" si="112"/>
        <v>135</v>
      </c>
    </row>
    <row r="512" spans="1:32" x14ac:dyDescent="0.2">
      <c r="A512" s="2" t="s">
        <v>1527</v>
      </c>
      <c r="B512" s="2" t="s">
        <v>1528</v>
      </c>
      <c r="C512" s="1">
        <v>12</v>
      </c>
      <c r="D512" s="3" t="s">
        <v>1070</v>
      </c>
      <c r="E512" s="4" t="s">
        <v>1529</v>
      </c>
      <c r="F512" s="1">
        <v>401</v>
      </c>
      <c r="G512" s="13">
        <f>VLOOKUP(B512,'[1]高三下(高考)'!$B:$L,10,0)</f>
        <v>69</v>
      </c>
      <c r="H512" s="12" t="str">
        <f>VLOOKUP(B512,'[1]高三下(高考)'!$B:$L,11,0)</f>
        <v>李永会</v>
      </c>
      <c r="I512" s="15">
        <f t="shared" si="105"/>
        <v>91.519434628975262</v>
      </c>
      <c r="J512" s="11">
        <f t="shared" si="106"/>
        <v>144</v>
      </c>
      <c r="K512" s="11">
        <f>VLOOKUP(B512,[1]高三上!$B:$L,10,0)</f>
        <v>48</v>
      </c>
      <c r="L512" s="11" t="str">
        <f>VLOOKUP(B512,[1]高三上!$B:$L,11,0)</f>
        <v>李永会</v>
      </c>
      <c r="M512" s="11">
        <f t="shared" si="100"/>
        <v>108.8339222614841</v>
      </c>
      <c r="N512" s="11">
        <f t="shared" si="107"/>
        <v>120</v>
      </c>
      <c r="O512" s="11">
        <f>VLOOKUP(B512,[1]高二下!$B:$L,10,0)</f>
        <v>53</v>
      </c>
      <c r="P512" s="11" t="str">
        <f>VLOOKUP(B512,[1]高二下!$B:$L,11,0)</f>
        <v>李永会</v>
      </c>
      <c r="Q512" s="11">
        <f t="shared" si="101"/>
        <v>123.32155477031802</v>
      </c>
      <c r="R512" s="11">
        <f t="shared" si="108"/>
        <v>145</v>
      </c>
      <c r="S512" s="11">
        <f>VLOOKUP(B512,[1]高二上!$B:$L,10,0)</f>
        <v>47</v>
      </c>
      <c r="T512" s="11" t="str">
        <f>VLOOKUP(B512,[1]高二上!$B:$L,11,0)</f>
        <v>张福琴</v>
      </c>
      <c r="U512" s="11">
        <f t="shared" si="102"/>
        <v>86.572438162544174</v>
      </c>
      <c r="V512" s="11">
        <f t="shared" si="109"/>
        <v>211</v>
      </c>
      <c r="W512" s="11">
        <f>VLOOKUP(B512,[1]高一下!$B:$L,10,0)</f>
        <v>49</v>
      </c>
      <c r="X512" s="11" t="str">
        <f>VLOOKUP(B512,[1]高一下!$B:$L,11,0)</f>
        <v>张福琴</v>
      </c>
      <c r="Y512" s="11">
        <f t="shared" si="103"/>
        <v>75.971731448763251</v>
      </c>
      <c r="Z512" s="11">
        <f t="shared" si="110"/>
        <v>173</v>
      </c>
      <c r="AA512" s="11">
        <f>VLOOKUP(B512,[1]高一上!$B:$K,9,0)</f>
        <v>56</v>
      </c>
      <c r="AB512" s="11" t="str">
        <f>VLOOKUP(B512,[1]高一上!$B:$K,10,0)</f>
        <v>李永会</v>
      </c>
      <c r="AC512" s="11">
        <f t="shared" si="104"/>
        <v>103.53356890459364</v>
      </c>
      <c r="AD512" s="11">
        <f t="shared" si="111"/>
        <v>105</v>
      </c>
      <c r="AE512" s="11">
        <f>VLOOKUP(B512,[1]中考!$B:$I,8,0)</f>
        <v>87</v>
      </c>
      <c r="AF512" s="11">
        <f t="shared" si="112"/>
        <v>183</v>
      </c>
    </row>
    <row r="513" spans="1:32" x14ac:dyDescent="0.2">
      <c r="A513" s="2" t="s">
        <v>1530</v>
      </c>
      <c r="B513" s="2" t="s">
        <v>1531</v>
      </c>
      <c r="C513" s="1">
        <v>12</v>
      </c>
      <c r="D513" s="3" t="s">
        <v>1070</v>
      </c>
      <c r="E513" s="4" t="s">
        <v>1532</v>
      </c>
      <c r="F513" s="1">
        <v>400</v>
      </c>
      <c r="G513" s="13">
        <f>VLOOKUP(B513,'[1]高三下(高考)'!$B:$L,10,0)</f>
        <v>87</v>
      </c>
      <c r="H513" s="12" t="str">
        <f>VLOOKUP(B513,'[1]高三下(高考)'!$B:$L,11,0)</f>
        <v>李永会</v>
      </c>
      <c r="I513" s="15">
        <f t="shared" si="105"/>
        <v>85.512367491166074</v>
      </c>
      <c r="J513" s="11">
        <f t="shared" si="106"/>
        <v>85</v>
      </c>
      <c r="K513" s="11">
        <f>VLOOKUP(B513,[1]高三上!$B:$L,10,0)</f>
        <v>69.5</v>
      </c>
      <c r="L513" s="11" t="str">
        <f>VLOOKUP(B513,[1]高三上!$B:$L,11,0)</f>
        <v>李永会</v>
      </c>
      <c r="M513" s="11">
        <f t="shared" si="100"/>
        <v>104.59363957597174</v>
      </c>
      <c r="N513" s="11">
        <f t="shared" si="107"/>
        <v>44</v>
      </c>
      <c r="O513" s="11">
        <f>VLOOKUP(B513,[1]高二下!$B:$L,10,0)</f>
        <v>75.5</v>
      </c>
      <c r="P513" s="11" t="str">
        <f>VLOOKUP(B513,[1]高二下!$B:$L,11,0)</f>
        <v>李永会</v>
      </c>
      <c r="Q513" s="11">
        <f t="shared" si="101"/>
        <v>113.42756183745583</v>
      </c>
      <c r="R513" s="11">
        <f t="shared" si="108"/>
        <v>57</v>
      </c>
      <c r="S513" s="11">
        <f>VLOOKUP(B513,[1]高二上!$B:$L,10,0)</f>
        <v>68.5</v>
      </c>
      <c r="T513" s="11" t="str">
        <f>VLOOKUP(B513,[1]高二上!$B:$L,11,0)</f>
        <v>张福琴</v>
      </c>
      <c r="U513" s="11">
        <f t="shared" si="102"/>
        <v>112.01413427561837</v>
      </c>
      <c r="V513" s="11">
        <f t="shared" si="109"/>
        <v>95</v>
      </c>
      <c r="W513" s="11">
        <f>VLOOKUP(B513,[1]高一下!$B:$L,10,0)</f>
        <v>60.5</v>
      </c>
      <c r="X513" s="11" t="str">
        <f>VLOOKUP(B513,[1]高一下!$B:$L,11,0)</f>
        <v>张福琴</v>
      </c>
      <c r="Y513" s="11">
        <f t="shared" si="103"/>
        <v>107.06713780918727</v>
      </c>
      <c r="Z513" s="11">
        <f t="shared" si="110"/>
        <v>129</v>
      </c>
      <c r="AA513" s="11">
        <f>VLOOKUP(B513,[1]高一上!$B:$K,9,0)</f>
        <v>50</v>
      </c>
      <c r="AB513" s="11" t="str">
        <f>VLOOKUP(B513,[1]高一上!$B:$K,10,0)</f>
        <v>张福琴</v>
      </c>
      <c r="AC513" s="11">
        <f t="shared" si="104"/>
        <v>110.95406360424028</v>
      </c>
      <c r="AD513" s="11">
        <f t="shared" si="111"/>
        <v>149</v>
      </c>
      <c r="AE513" s="11">
        <f>VLOOKUP(B513,[1]中考!$B:$I,8,0)</f>
        <v>92</v>
      </c>
      <c r="AF513" s="11">
        <f t="shared" si="112"/>
        <v>160</v>
      </c>
    </row>
    <row r="514" spans="1:32" x14ac:dyDescent="0.2">
      <c r="A514" s="2" t="s">
        <v>1533</v>
      </c>
      <c r="B514" s="2" t="s">
        <v>1534</v>
      </c>
      <c r="C514" s="1">
        <v>12</v>
      </c>
      <c r="D514" s="3" t="s">
        <v>1070</v>
      </c>
      <c r="E514" s="4" t="s">
        <v>1535</v>
      </c>
      <c r="F514" s="1">
        <v>398</v>
      </c>
      <c r="G514" s="13">
        <f>VLOOKUP(B514,'[1]高三下(高考)'!$B:$L,10,0)</f>
        <v>87</v>
      </c>
      <c r="H514" s="12" t="str">
        <f>VLOOKUP(B514,'[1]高三下(高考)'!$B:$L,11,0)</f>
        <v>李永会</v>
      </c>
      <c r="I514" s="15">
        <f t="shared" si="105"/>
        <v>105.30035335689045</v>
      </c>
      <c r="J514" s="11">
        <f t="shared" si="106"/>
        <v>85</v>
      </c>
      <c r="K514" s="11">
        <f>VLOOKUP(B514,[1]高三上!$B:$L,10,0)</f>
        <v>53</v>
      </c>
      <c r="L514" s="11" t="str">
        <f>VLOOKUP(B514,[1]高三上!$B:$L,11,0)</f>
        <v>李永会</v>
      </c>
      <c r="M514" s="11">
        <f t="shared" si="100"/>
        <v>105.30035335689045</v>
      </c>
      <c r="N514" s="11">
        <f t="shared" si="107"/>
        <v>100</v>
      </c>
      <c r="O514" s="11">
        <f>VLOOKUP(B514,[1]高二下!$B:$L,10,0)</f>
        <v>61</v>
      </c>
      <c r="P514" s="11" t="str">
        <f>VLOOKUP(B514,[1]高二下!$B:$L,11,0)</f>
        <v>李永会</v>
      </c>
      <c r="Q514" s="11">
        <f t="shared" si="101"/>
        <v>109.89399293286219</v>
      </c>
      <c r="R514" s="11">
        <f t="shared" si="108"/>
        <v>115</v>
      </c>
      <c r="S514" s="11">
        <f>VLOOKUP(B514,[1]高二上!$B:$L,10,0)</f>
        <v>59.5</v>
      </c>
      <c r="T514" s="11" t="str">
        <f>VLOOKUP(B514,[1]高二上!$B:$L,11,0)</f>
        <v>张福琴</v>
      </c>
      <c r="U514" s="11">
        <f t="shared" si="102"/>
        <v>79.505300353356887</v>
      </c>
      <c r="V514" s="11">
        <f t="shared" si="109"/>
        <v>143</v>
      </c>
      <c r="W514" s="11">
        <f>VLOOKUP(B514,[1]高一下!$B:$L,10,0)</f>
        <v>71</v>
      </c>
      <c r="X514" s="11" t="str">
        <f>VLOOKUP(B514,[1]高一下!$B:$L,11,0)</f>
        <v>张福琴</v>
      </c>
      <c r="Y514" s="11">
        <f t="shared" si="103"/>
        <v>115.54770318021201</v>
      </c>
      <c r="Z514" s="11">
        <f t="shared" si="110"/>
        <v>85</v>
      </c>
      <c r="AA514" s="11">
        <f>VLOOKUP(B514,[1]高一上!$B:$K,9,0)</f>
        <v>52.5</v>
      </c>
      <c r="AB514" s="11" t="str">
        <f>VLOOKUP(B514,[1]高一上!$B:$K,10,0)</f>
        <v>张福琴</v>
      </c>
      <c r="AC514" s="11">
        <f t="shared" si="104"/>
        <v>111.30742049469964</v>
      </c>
      <c r="AD514" s="11">
        <f t="shared" si="111"/>
        <v>129</v>
      </c>
      <c r="AE514" s="11">
        <f>VLOOKUP(B514,[1]中考!$B:$I,8,0)</f>
        <v>106</v>
      </c>
      <c r="AF514" s="11">
        <f t="shared" si="112"/>
        <v>117</v>
      </c>
    </row>
    <row r="515" spans="1:32" x14ac:dyDescent="0.2">
      <c r="A515" s="2" t="s">
        <v>1536</v>
      </c>
      <c r="B515" s="2" t="s">
        <v>1537</v>
      </c>
      <c r="C515" s="1">
        <v>12</v>
      </c>
      <c r="D515" s="3" t="s">
        <v>1070</v>
      </c>
      <c r="E515" s="4" t="s">
        <v>1538</v>
      </c>
      <c r="F515" s="1">
        <v>393</v>
      </c>
      <c r="G515" s="13">
        <f>VLOOKUP(B515,'[1]高三下(高考)'!$B:$L,10,0)</f>
        <v>62</v>
      </c>
      <c r="H515" s="12" t="str">
        <f>VLOOKUP(B515,'[1]高三下(高考)'!$B:$L,11,0)</f>
        <v>李永会</v>
      </c>
      <c r="I515" s="15">
        <f t="shared" si="105"/>
        <v>89.752650176678443</v>
      </c>
      <c r="J515" s="11">
        <f t="shared" si="106"/>
        <v>165</v>
      </c>
      <c r="K515" s="11">
        <f>VLOOKUP(B515,[1]高三上!$B:$L,10,0)</f>
        <v>44.5</v>
      </c>
      <c r="L515" s="11" t="str">
        <f>VLOOKUP(B515,[1]高三上!$B:$L,11,0)</f>
        <v>李永会</v>
      </c>
      <c r="M515" s="11">
        <f t="shared" si="100"/>
        <v>98.939929328621915</v>
      </c>
      <c r="N515" s="11">
        <f t="shared" si="107"/>
        <v>136</v>
      </c>
      <c r="O515" s="11">
        <f>VLOOKUP(B515,[1]高二下!$B:$L,10,0)</f>
        <v>56.5</v>
      </c>
      <c r="P515" s="11" t="str">
        <f>VLOOKUP(B515,[1]高二下!$B:$L,11,0)</f>
        <v>李永会</v>
      </c>
      <c r="Q515" s="11">
        <f t="shared" si="101"/>
        <v>102.12014134275618</v>
      </c>
      <c r="R515" s="11">
        <f t="shared" si="108"/>
        <v>133</v>
      </c>
      <c r="S515" s="11">
        <f>VLOOKUP(B515,[1]高二上!$B:$L,10,0)</f>
        <v>60.5</v>
      </c>
      <c r="T515" s="11" t="str">
        <f>VLOOKUP(B515,[1]高二上!$B:$L,11,0)</f>
        <v>张福琴</v>
      </c>
      <c r="U515" s="11">
        <f t="shared" si="102"/>
        <v>90.812720848056543</v>
      </c>
      <c r="V515" s="11">
        <f t="shared" si="109"/>
        <v>139</v>
      </c>
      <c r="W515" s="11">
        <f>VLOOKUP(B515,[1]高一下!$B:$L,10,0)</f>
        <v>63</v>
      </c>
      <c r="X515" s="11" t="str">
        <f>VLOOKUP(B515,[1]高一下!$B:$L,11,0)</f>
        <v>张福琴</v>
      </c>
      <c r="Y515" s="11">
        <f t="shared" si="103"/>
        <v>114.13427561837456</v>
      </c>
      <c r="Z515" s="11">
        <f t="shared" si="110"/>
        <v>113</v>
      </c>
      <c r="AA515" s="11">
        <f>VLOOKUP(B515,[1]高一上!$B:$K,9,0)</f>
        <v>49.5</v>
      </c>
      <c r="AB515" s="11" t="str">
        <f>VLOOKUP(B515,[1]高一上!$B:$K,10,0)</f>
        <v>浦恩玲</v>
      </c>
      <c r="AC515" s="11">
        <f t="shared" si="104"/>
        <v>110.95406360424028</v>
      </c>
      <c r="AD515" s="11">
        <f t="shared" si="111"/>
        <v>153</v>
      </c>
      <c r="AE515" s="11">
        <f>VLOOKUP(B515,[1]中考!$B:$I,8,0)</f>
        <v>98</v>
      </c>
      <c r="AF515" s="11">
        <f t="shared" si="112"/>
        <v>144</v>
      </c>
    </row>
    <row r="516" spans="1:32" x14ac:dyDescent="0.2">
      <c r="A516" s="2" t="s">
        <v>1539</v>
      </c>
      <c r="B516" s="2" t="s">
        <v>1540</v>
      </c>
      <c r="C516" s="1">
        <v>12</v>
      </c>
      <c r="D516" s="3" t="s">
        <v>1070</v>
      </c>
      <c r="E516" s="4" t="s">
        <v>186</v>
      </c>
      <c r="F516" s="1">
        <v>392</v>
      </c>
      <c r="G516" s="13">
        <f>VLOOKUP(B516,'[1]高三下(高考)'!$B:$L,10,0)</f>
        <v>70</v>
      </c>
      <c r="H516" s="12" t="str">
        <f>VLOOKUP(B516,'[1]高三下(高考)'!$B:$L,11,0)</f>
        <v>李永会</v>
      </c>
      <c r="I516" s="15">
        <f t="shared" si="105"/>
        <v>121.90812720848056</v>
      </c>
      <c r="J516" s="11">
        <f t="shared" si="106"/>
        <v>138</v>
      </c>
      <c r="K516" s="11">
        <f>VLOOKUP(B516,[1]高三上!$B:$L,10,0)</f>
        <v>30.5</v>
      </c>
      <c r="L516" s="11" t="str">
        <f>VLOOKUP(B516,[1]高三上!$B:$L,11,0)</f>
        <v>李永会</v>
      </c>
      <c r="M516" s="11">
        <f t="shared" ref="M516:M579" si="113">IF(OR(O516=0,K516=0),100,(((R516-N516)/COUNTIF(D:D,D516))*100)+100)</f>
        <v>92.932862190812727</v>
      </c>
      <c r="N516" s="11">
        <f t="shared" si="107"/>
        <v>200</v>
      </c>
      <c r="O516" s="11">
        <f>VLOOKUP(B516,[1]高二下!$B:$L,10,0)</f>
        <v>44</v>
      </c>
      <c r="P516" s="11" t="str">
        <f>VLOOKUP(B516,[1]高二下!$B:$L,11,0)</f>
        <v>李永会</v>
      </c>
      <c r="Q516" s="11">
        <f t="shared" ref="Q516:Q579" si="114">IF(OR(O516=0,S516=0),100,(((V516-R516)/COUNTIF(D:D,D516))*100)+100)</f>
        <v>113.78091872791519</v>
      </c>
      <c r="R516" s="11">
        <f t="shared" si="108"/>
        <v>180</v>
      </c>
      <c r="S516" s="11">
        <f>VLOOKUP(B516,[1]高二上!$B:$L,10,0)</f>
        <v>46</v>
      </c>
      <c r="T516" s="11" t="str">
        <f>VLOOKUP(B516,[1]高二上!$B:$L,11,0)</f>
        <v>张福琴</v>
      </c>
      <c r="U516" s="11">
        <f t="shared" ref="U516:U579" si="115">IF(OR(W516=0,S516=0),100,(((Z516-V516)/COUNTIF(D:D,D516))*100)+100)</f>
        <v>88.692579505300358</v>
      </c>
      <c r="V516" s="11">
        <f t="shared" si="109"/>
        <v>219</v>
      </c>
      <c r="W516" s="11">
        <f>VLOOKUP(B516,[1]高一下!$B:$L,10,0)</f>
        <v>45.5</v>
      </c>
      <c r="X516" s="11" t="str">
        <f>VLOOKUP(B516,[1]高一下!$B:$L,11,0)</f>
        <v>张福琴</v>
      </c>
      <c r="Y516" s="11">
        <f t="shared" ref="Y516:Y579" si="116">IF(OR(W516=0,AA516=0),100,(((AD516-Z516)/COUNTIF(D:D,D516))*100)+100)</f>
        <v>122.6148409893993</v>
      </c>
      <c r="Z516" s="11">
        <f t="shared" si="110"/>
        <v>187</v>
      </c>
      <c r="AA516" s="11">
        <f>VLOOKUP(B516,[1]高一上!$B:$K,9,0)</f>
        <v>32</v>
      </c>
      <c r="AB516" s="11" t="str">
        <f>VLOOKUP(B516,[1]高一上!$B:$K,10,0)</f>
        <v>张福琴</v>
      </c>
      <c r="AC516" s="11">
        <f t="shared" si="104"/>
        <v>115.19434628975264</v>
      </c>
      <c r="AD516" s="11">
        <f t="shared" si="111"/>
        <v>251</v>
      </c>
      <c r="AE516" s="11">
        <f>VLOOKUP(B516,[1]中考!$B:$I,8,0)</f>
        <v>73</v>
      </c>
      <c r="AF516" s="11">
        <f t="shared" si="112"/>
        <v>230</v>
      </c>
    </row>
    <row r="517" spans="1:32" x14ac:dyDescent="0.2">
      <c r="A517" s="2" t="s">
        <v>1541</v>
      </c>
      <c r="B517" s="2" t="s">
        <v>1542</v>
      </c>
      <c r="C517" s="1">
        <v>12</v>
      </c>
      <c r="D517" s="3" t="s">
        <v>1070</v>
      </c>
      <c r="E517" s="4" t="s">
        <v>1543</v>
      </c>
      <c r="F517" s="1">
        <v>390</v>
      </c>
      <c r="G517" s="13">
        <f>VLOOKUP(B517,'[1]高三下(高考)'!$B:$L,10,0)</f>
        <v>65</v>
      </c>
      <c r="H517" s="12" t="str">
        <f>VLOOKUP(B517,'[1]高三下(高考)'!$B:$L,11,0)</f>
        <v>李永会</v>
      </c>
      <c r="I517" s="15">
        <f t="shared" si="105"/>
        <v>78.091872791519435</v>
      </c>
      <c r="J517" s="11">
        <f t="shared" si="106"/>
        <v>155</v>
      </c>
      <c r="K517" s="11">
        <f>VLOOKUP(B517,[1]高三上!$B:$L,10,0)</f>
        <v>54</v>
      </c>
      <c r="L517" s="11" t="str">
        <f>VLOOKUP(B517,[1]高三上!$B:$L,11,0)</f>
        <v>李永会</v>
      </c>
      <c r="M517" s="11">
        <f t="shared" si="113"/>
        <v>129.68197879858658</v>
      </c>
      <c r="N517" s="11">
        <f t="shared" si="107"/>
        <v>93</v>
      </c>
      <c r="O517" s="11">
        <f>VLOOKUP(B517,[1]高二下!$B:$L,10,0)</f>
        <v>45</v>
      </c>
      <c r="P517" s="11" t="str">
        <f>VLOOKUP(B517,[1]高二下!$B:$L,11,0)</f>
        <v>李永会</v>
      </c>
      <c r="Q517" s="11">
        <f t="shared" si="114"/>
        <v>103.53356890459364</v>
      </c>
      <c r="R517" s="11">
        <f t="shared" si="108"/>
        <v>177</v>
      </c>
      <c r="S517" s="11">
        <f>VLOOKUP(B517,[1]高二上!$B:$L,10,0)</f>
        <v>52</v>
      </c>
      <c r="T517" s="11" t="str">
        <f>VLOOKUP(B517,[1]高二上!$B:$L,11,0)</f>
        <v>张福琴</v>
      </c>
      <c r="U517" s="11">
        <f t="shared" si="115"/>
        <v>97.879858657243815</v>
      </c>
      <c r="V517" s="11">
        <f t="shared" si="109"/>
        <v>187</v>
      </c>
      <c r="W517" s="11">
        <f>VLOOKUP(B517,[1]高一下!$B:$L,10,0)</f>
        <v>48</v>
      </c>
      <c r="X517" s="11" t="str">
        <f>VLOOKUP(B517,[1]高一下!$B:$L,11,0)</f>
        <v>张福琴</v>
      </c>
      <c r="Y517" s="11">
        <f t="shared" si="116"/>
        <v>101.76678445229682</v>
      </c>
      <c r="Z517" s="11">
        <f t="shared" si="110"/>
        <v>181</v>
      </c>
      <c r="AA517" s="11">
        <f>VLOOKUP(B517,[1]高一上!$B:$K,9,0)</f>
        <v>45</v>
      </c>
      <c r="AB517" s="11" t="str">
        <f>VLOOKUP(B517,[1]高一上!$B:$K,10,0)</f>
        <v>张福琴</v>
      </c>
      <c r="AC517" s="11">
        <f t="shared" si="104"/>
        <v>89.399293286219077</v>
      </c>
      <c r="AD517" s="11">
        <f t="shared" si="111"/>
        <v>186</v>
      </c>
      <c r="AE517" s="11">
        <f>VLOOKUP(B517,[1]中考!$B:$I,8,0)</f>
        <v>95</v>
      </c>
      <c r="AF517" s="11">
        <f t="shared" si="112"/>
        <v>151</v>
      </c>
    </row>
    <row r="518" spans="1:32" x14ac:dyDescent="0.2">
      <c r="A518" s="2" t="s">
        <v>1544</v>
      </c>
      <c r="B518" s="2" t="s">
        <v>1545</v>
      </c>
      <c r="C518" s="1">
        <v>12</v>
      </c>
      <c r="D518" s="3" t="s">
        <v>1070</v>
      </c>
      <c r="E518" s="4" t="s">
        <v>1546</v>
      </c>
      <c r="F518" s="1">
        <v>383</v>
      </c>
      <c r="G518" s="13">
        <f>VLOOKUP(B518,'[1]高三下(高考)'!$B:$L,10,0)</f>
        <v>53</v>
      </c>
      <c r="H518" s="12" t="str">
        <f>VLOOKUP(B518,'[1]高三下(高考)'!$B:$L,11,0)</f>
        <v>李永会</v>
      </c>
      <c r="I518" s="15">
        <f t="shared" si="105"/>
        <v>105.65371024734982</v>
      </c>
      <c r="J518" s="11">
        <f t="shared" si="106"/>
        <v>195</v>
      </c>
      <c r="K518" s="11">
        <f>VLOOKUP(B518,[1]高三上!$B:$L,10,0)</f>
        <v>28</v>
      </c>
      <c r="L518" s="11" t="str">
        <f>VLOOKUP(B518,[1]高三上!$B:$L,11,0)</f>
        <v>李永会</v>
      </c>
      <c r="M518" s="11">
        <f t="shared" si="113"/>
        <v>96.466431095406364</v>
      </c>
      <c r="N518" s="11">
        <f t="shared" si="107"/>
        <v>211</v>
      </c>
      <c r="O518" s="11">
        <f>VLOOKUP(B518,[1]高二下!$B:$L,10,0)</f>
        <v>39.5</v>
      </c>
      <c r="P518" s="11" t="str">
        <f>VLOOKUP(B518,[1]高二下!$B:$L,11,0)</f>
        <v>李永会</v>
      </c>
      <c r="Q518" s="11">
        <f t="shared" si="114"/>
        <v>83.038869257950523</v>
      </c>
      <c r="R518" s="11">
        <f t="shared" si="108"/>
        <v>201</v>
      </c>
      <c r="S518" s="11">
        <f>VLOOKUP(B518,[1]高二上!$B:$L,10,0)</f>
        <v>58</v>
      </c>
      <c r="T518" s="11" t="str">
        <f>VLOOKUP(B518,[1]高二上!$B:$L,11,0)</f>
        <v>张福琴</v>
      </c>
      <c r="U518" s="11">
        <f t="shared" si="115"/>
        <v>108.12720848056537</v>
      </c>
      <c r="V518" s="11">
        <f t="shared" si="109"/>
        <v>153</v>
      </c>
      <c r="W518" s="11">
        <f>VLOOKUP(B518,[1]高一下!$B:$L,10,0)</f>
        <v>48.5</v>
      </c>
      <c r="X518" s="11" t="str">
        <f>VLOOKUP(B518,[1]高一下!$B:$L,11,0)</f>
        <v>张福琴</v>
      </c>
      <c r="Y518" s="11">
        <f t="shared" si="116"/>
        <v>119.78798586572438</v>
      </c>
      <c r="Z518" s="11">
        <f t="shared" si="110"/>
        <v>176</v>
      </c>
      <c r="AA518" s="11">
        <f>VLOOKUP(B518,[1]高一上!$B:$K,9,0)</f>
        <v>36</v>
      </c>
      <c r="AB518" s="11" t="str">
        <f>VLOOKUP(B518,[1]高一上!$B:$K,10,0)</f>
        <v>陈国萍</v>
      </c>
      <c r="AC518" s="11">
        <f t="shared" si="104"/>
        <v>104.9469964664311</v>
      </c>
      <c r="AD518" s="11">
        <f t="shared" si="111"/>
        <v>232</v>
      </c>
      <c r="AE518" s="11">
        <f>VLOOKUP(B518,[1]中考!$B:$I,8,0)</f>
        <v>85</v>
      </c>
      <c r="AF518" s="11">
        <f t="shared" si="112"/>
        <v>190</v>
      </c>
    </row>
    <row r="519" spans="1:32" x14ac:dyDescent="0.2">
      <c r="A519" s="2" t="s">
        <v>1547</v>
      </c>
      <c r="B519" s="2" t="s">
        <v>1548</v>
      </c>
      <c r="C519" s="1">
        <v>12</v>
      </c>
      <c r="D519" s="3" t="s">
        <v>1070</v>
      </c>
      <c r="E519" s="4" t="s">
        <v>1549</v>
      </c>
      <c r="F519" s="1">
        <v>377</v>
      </c>
      <c r="G519" s="13">
        <f>VLOOKUP(B519,'[1]高三下(高考)'!$B:$L,10,0)</f>
        <v>59</v>
      </c>
      <c r="H519" s="12" t="str">
        <f>VLOOKUP(B519,'[1]高三下(高考)'!$B:$L,11,0)</f>
        <v>李永会</v>
      </c>
      <c r="I519" s="15">
        <f t="shared" si="105"/>
        <v>103.18021201413427</v>
      </c>
      <c r="J519" s="11">
        <f t="shared" si="106"/>
        <v>176</v>
      </c>
      <c r="K519" s="11">
        <f>VLOOKUP(B519,[1]高三上!$B:$L,10,0)</f>
        <v>32.5</v>
      </c>
      <c r="L519" s="11" t="str">
        <f>VLOOKUP(B519,[1]高三上!$B:$L,11,0)</f>
        <v>李永会</v>
      </c>
      <c r="M519" s="11">
        <f t="shared" si="113"/>
        <v>95.759717314487631</v>
      </c>
      <c r="N519" s="11">
        <f t="shared" si="107"/>
        <v>185</v>
      </c>
      <c r="O519" s="11">
        <f>VLOOKUP(B519,[1]高二下!$B:$L,10,0)</f>
        <v>45.5</v>
      </c>
      <c r="P519" s="11" t="str">
        <f>VLOOKUP(B519,[1]高二下!$B:$L,11,0)</f>
        <v>李永会</v>
      </c>
      <c r="Q519" s="11">
        <f t="shared" si="114"/>
        <v>96.113074204946997</v>
      </c>
      <c r="R519" s="11">
        <f t="shared" si="108"/>
        <v>173</v>
      </c>
      <c r="S519" s="11">
        <f>VLOOKUP(B519,[1]高二上!$B:$L,10,0)</f>
        <v>57</v>
      </c>
      <c r="T519" s="11" t="str">
        <f>VLOOKUP(B519,[1]高二上!$B:$L,11,0)</f>
        <v>张福琴</v>
      </c>
      <c r="U519" s="11">
        <f t="shared" si="115"/>
        <v>118.37455830388693</v>
      </c>
      <c r="V519" s="11">
        <f t="shared" si="109"/>
        <v>162</v>
      </c>
      <c r="W519" s="11">
        <f>VLOOKUP(B519,[1]高一下!$B:$L,10,0)</f>
        <v>40.5</v>
      </c>
      <c r="X519" s="11" t="str">
        <f>VLOOKUP(B519,[1]高一下!$B:$L,11,0)</f>
        <v>张福琴</v>
      </c>
      <c r="Y519" s="11">
        <f t="shared" si="116"/>
        <v>106.36042402826855</v>
      </c>
      <c r="Z519" s="11">
        <f t="shared" si="110"/>
        <v>214</v>
      </c>
      <c r="AA519" s="11">
        <f>VLOOKUP(B519,[1]高一上!$B:$K,9,0)</f>
        <v>36</v>
      </c>
      <c r="AB519" s="11" t="str">
        <f>VLOOKUP(B519,[1]高一上!$B:$K,10,0)</f>
        <v>陈国萍</v>
      </c>
      <c r="AC519" s="11">
        <f t="shared" si="104"/>
        <v>84.452296819787989</v>
      </c>
      <c r="AD519" s="11">
        <f t="shared" si="111"/>
        <v>232</v>
      </c>
      <c r="AE519" s="11">
        <f>VLOOKUP(B519,[1]中考!$B:$I,8,0)</f>
        <v>90</v>
      </c>
      <c r="AF519" s="11">
        <f t="shared" si="112"/>
        <v>170</v>
      </c>
    </row>
    <row r="520" spans="1:32" x14ac:dyDescent="0.2">
      <c r="A520" s="2" t="s">
        <v>1550</v>
      </c>
      <c r="B520" s="2" t="s">
        <v>1551</v>
      </c>
      <c r="C520" s="1">
        <v>12</v>
      </c>
      <c r="D520" s="3" t="s">
        <v>1070</v>
      </c>
      <c r="E520" s="4" t="s">
        <v>1552</v>
      </c>
      <c r="F520" s="1">
        <v>358</v>
      </c>
      <c r="G520" s="13">
        <f>VLOOKUP(B520,'[1]高三下(高考)'!$B:$L,10,0)</f>
        <v>47</v>
      </c>
      <c r="H520" s="12" t="str">
        <f>VLOOKUP(B520,'[1]高三下(高考)'!$B:$L,11,0)</f>
        <v>李永会</v>
      </c>
      <c r="I520" s="15">
        <f t="shared" si="105"/>
        <v>103.53356890459364</v>
      </c>
      <c r="J520" s="11">
        <f t="shared" si="106"/>
        <v>224</v>
      </c>
      <c r="K520" s="11">
        <f>VLOOKUP(B520,[1]高三上!$B:$L,10,0)</f>
        <v>24.5</v>
      </c>
      <c r="L520" s="11" t="str">
        <f>VLOOKUP(B520,[1]高三上!$B:$L,11,0)</f>
        <v>李永会</v>
      </c>
      <c r="M520" s="11">
        <f t="shared" si="113"/>
        <v>85.512367491166074</v>
      </c>
      <c r="N520" s="11">
        <f t="shared" si="107"/>
        <v>234</v>
      </c>
      <c r="O520" s="11">
        <f>VLOOKUP(B520,[1]高二下!$B:$L,10,0)</f>
        <v>41</v>
      </c>
      <c r="P520" s="11" t="str">
        <f>VLOOKUP(B520,[1]高二下!$B:$L,11,0)</f>
        <v>李永会</v>
      </c>
      <c r="Q520" s="11">
        <f t="shared" si="114"/>
        <v>100.70671378091873</v>
      </c>
      <c r="R520" s="11">
        <f t="shared" si="108"/>
        <v>193</v>
      </c>
      <c r="S520" s="11">
        <f>VLOOKUP(B520,[1]高二上!$B:$L,10,0)</f>
        <v>50</v>
      </c>
      <c r="T520" s="11" t="str">
        <f>VLOOKUP(B520,[1]高二上!$B:$L,11,0)</f>
        <v>张福琴</v>
      </c>
      <c r="U520" s="11">
        <f t="shared" si="115"/>
        <v>127.91519434628975</v>
      </c>
      <c r="V520" s="11">
        <f t="shared" si="109"/>
        <v>195</v>
      </c>
      <c r="W520" s="11">
        <f>VLOOKUP(B520,[1]高一下!$B:$L,10,0)</f>
        <v>24.5</v>
      </c>
      <c r="X520" s="11" t="str">
        <f>VLOOKUP(B520,[1]高一下!$B:$L,11,0)</f>
        <v>张福琴</v>
      </c>
      <c r="Y520" s="11">
        <f t="shared" si="116"/>
        <v>30.035335689045937</v>
      </c>
      <c r="Z520" s="11">
        <f t="shared" si="110"/>
        <v>274</v>
      </c>
      <c r="AA520" s="11">
        <f>VLOOKUP(B520,[1]高一上!$B:$K,9,0)</f>
        <v>61.5</v>
      </c>
      <c r="AB520" s="11" t="str">
        <f>VLOOKUP(B520,[1]高一上!$B:$K,10,0)</f>
        <v>张翠莲</v>
      </c>
      <c r="AC520" s="11">
        <f t="shared" si="104"/>
        <v>75.265017667844518</v>
      </c>
      <c r="AD520" s="11">
        <f t="shared" si="111"/>
        <v>76</v>
      </c>
      <c r="AE520" s="11">
        <f>VLOOKUP(B520,[1]中考!$B:$I,8,0)</f>
        <v>80</v>
      </c>
      <c r="AF520" s="11">
        <f t="shared" si="112"/>
        <v>204</v>
      </c>
    </row>
    <row r="521" spans="1:32" x14ac:dyDescent="0.2">
      <c r="A521" s="2" t="s">
        <v>1553</v>
      </c>
      <c r="B521" s="2" t="s">
        <v>1554</v>
      </c>
      <c r="C521" s="1">
        <v>12</v>
      </c>
      <c r="D521" s="3" t="s">
        <v>1070</v>
      </c>
      <c r="E521" s="4" t="s">
        <v>1555</v>
      </c>
      <c r="F521" s="1">
        <v>355</v>
      </c>
      <c r="G521" s="13">
        <f>VLOOKUP(B521,'[1]高三下(高考)'!$B:$L,10,0)</f>
        <v>74</v>
      </c>
      <c r="H521" s="12" t="str">
        <f>VLOOKUP(B521,'[1]高三下(高考)'!$B:$L,11,0)</f>
        <v>李永会</v>
      </c>
      <c r="I521" s="15">
        <f t="shared" si="105"/>
        <v>110.60070671378092</v>
      </c>
      <c r="J521" s="11">
        <f t="shared" si="106"/>
        <v>126</v>
      </c>
      <c r="K521" s="11">
        <f>VLOOKUP(B521,[1]高三上!$B:$L,10,0)</f>
        <v>39</v>
      </c>
      <c r="L521" s="11" t="str">
        <f>VLOOKUP(B521,[1]高三上!$B:$L,11,0)</f>
        <v>李永会</v>
      </c>
      <c r="M521" s="11">
        <f t="shared" si="113"/>
        <v>94.699646643109546</v>
      </c>
      <c r="N521" s="11">
        <f t="shared" si="107"/>
        <v>156</v>
      </c>
      <c r="O521" s="11">
        <f>VLOOKUP(B521,[1]高二下!$B:$L,10,0)</f>
        <v>54.5</v>
      </c>
      <c r="P521" s="11" t="str">
        <f>VLOOKUP(B521,[1]高二下!$B:$L,11,0)</f>
        <v>李永会</v>
      </c>
      <c r="Q521" s="11">
        <f t="shared" si="114"/>
        <v>94.699646643109546</v>
      </c>
      <c r="R521" s="11">
        <f t="shared" si="108"/>
        <v>141</v>
      </c>
      <c r="S521" s="11">
        <f>VLOOKUP(B521,[1]高二上!$B:$L,10,0)</f>
        <v>62.5</v>
      </c>
      <c r="T521" s="11" t="str">
        <f>VLOOKUP(B521,[1]高二上!$B:$L,11,0)</f>
        <v>张福琴</v>
      </c>
      <c r="U521" s="11">
        <f t="shared" si="115"/>
        <v>117.6678445229682</v>
      </c>
      <c r="V521" s="11">
        <f t="shared" si="109"/>
        <v>126</v>
      </c>
      <c r="W521" s="11">
        <f>VLOOKUP(B521,[1]高一下!$B:$L,10,0)</f>
        <v>48.5</v>
      </c>
      <c r="X521" s="11" t="str">
        <f>VLOOKUP(B521,[1]高一下!$B:$L,11,0)</f>
        <v>张福琴</v>
      </c>
      <c r="Y521" s="11">
        <f t="shared" si="116"/>
        <v>91.872791519434628</v>
      </c>
      <c r="Z521" s="11">
        <f t="shared" si="110"/>
        <v>176</v>
      </c>
      <c r="AA521" s="11">
        <f>VLOOKUP(B521,[1]高一上!$B:$K,9,0)</f>
        <v>49.5</v>
      </c>
      <c r="AB521" s="11" t="str">
        <f>VLOOKUP(B521,[1]高一上!$B:$K,10,0)</f>
        <v>张福琴</v>
      </c>
      <c r="AC521" s="11">
        <f t="shared" si="104"/>
        <v>73.851590106007066</v>
      </c>
      <c r="AD521" s="11">
        <f t="shared" si="111"/>
        <v>153</v>
      </c>
      <c r="AE521" s="11">
        <f>VLOOKUP(B521,[1]中考!$B:$I,8,0)</f>
        <v>108</v>
      </c>
      <c r="AF521" s="11">
        <f t="shared" si="112"/>
        <v>102</v>
      </c>
    </row>
    <row r="522" spans="1:32" x14ac:dyDescent="0.2">
      <c r="A522" s="2" t="s">
        <v>1556</v>
      </c>
      <c r="B522" s="2" t="s">
        <v>1557</v>
      </c>
      <c r="C522" s="1">
        <v>12</v>
      </c>
      <c r="D522" s="3" t="s">
        <v>1070</v>
      </c>
      <c r="E522" s="4" t="s">
        <v>1558</v>
      </c>
      <c r="F522" s="1">
        <v>347</v>
      </c>
      <c r="G522" s="13">
        <f>VLOOKUP(B522,'[1]高三下(高考)'!$B:$L,10,0)</f>
        <v>79</v>
      </c>
      <c r="H522" s="12" t="str">
        <f>VLOOKUP(B522,'[1]高三下(高考)'!$B:$L,11,0)</f>
        <v>李永会</v>
      </c>
      <c r="I522" s="15">
        <f t="shared" si="105"/>
        <v>97.173144876325082</v>
      </c>
      <c r="J522" s="11">
        <f t="shared" si="106"/>
        <v>112</v>
      </c>
      <c r="K522" s="11">
        <f>VLOOKUP(B522,[1]高三上!$B:$L,10,0)</f>
        <v>51</v>
      </c>
      <c r="L522" s="11" t="str">
        <f>VLOOKUP(B522,[1]高三上!$B:$L,11,0)</f>
        <v>李永会</v>
      </c>
      <c r="M522" s="11">
        <f t="shared" si="113"/>
        <v>89.045936395759725</v>
      </c>
      <c r="N522" s="11">
        <f t="shared" si="107"/>
        <v>104</v>
      </c>
      <c r="O522" s="11">
        <f>VLOOKUP(B522,[1]高二下!$B:$L,10,0)</f>
        <v>72.5</v>
      </c>
      <c r="P522" s="11" t="str">
        <f>VLOOKUP(B522,[1]高二下!$B:$L,11,0)</f>
        <v>李永会</v>
      </c>
      <c r="Q522" s="11">
        <f t="shared" si="114"/>
        <v>94.346289752650179</v>
      </c>
      <c r="R522" s="11">
        <f t="shared" si="108"/>
        <v>73</v>
      </c>
      <c r="S522" s="11">
        <f>VLOOKUP(B522,[1]高二上!$B:$L,10,0)</f>
        <v>79.5</v>
      </c>
      <c r="T522" s="11" t="str">
        <f>VLOOKUP(B522,[1]高二上!$B:$L,11,0)</f>
        <v>张福琴</v>
      </c>
      <c r="U522" s="11">
        <f t="shared" si="115"/>
        <v>129.32862190812722</v>
      </c>
      <c r="V522" s="11">
        <f t="shared" si="109"/>
        <v>57</v>
      </c>
      <c r="W522" s="11">
        <f>VLOOKUP(B522,[1]高一下!$B:$L,10,0)</f>
        <v>58</v>
      </c>
      <c r="X522" s="11" t="str">
        <f>VLOOKUP(B522,[1]高一下!$B:$L,11,0)</f>
        <v>张福琴</v>
      </c>
      <c r="Y522" s="11">
        <f t="shared" si="116"/>
        <v>85.512367491166074</v>
      </c>
      <c r="Z522" s="11">
        <f t="shared" si="110"/>
        <v>140</v>
      </c>
      <c r="AA522" s="11">
        <f>VLOOKUP(B522,[1]高一上!$B:$K,9,0)</f>
        <v>57.5</v>
      </c>
      <c r="AB522" s="11" t="str">
        <f>VLOOKUP(B522,[1]高一上!$B:$K,10,0)</f>
        <v>熊湾</v>
      </c>
      <c r="AC522" s="11">
        <f t="shared" si="104"/>
        <v>75.265017667844518</v>
      </c>
      <c r="AD522" s="11">
        <f t="shared" si="111"/>
        <v>99</v>
      </c>
      <c r="AE522" s="11">
        <f>VLOOKUP(B522,[1]中考!$B:$I,8,0)</f>
        <v>115</v>
      </c>
      <c r="AF522" s="11">
        <f t="shared" si="112"/>
        <v>70</v>
      </c>
    </row>
    <row r="523" spans="1:32" x14ac:dyDescent="0.2">
      <c r="A523" s="2" t="s">
        <v>1559</v>
      </c>
      <c r="B523" s="2" t="s">
        <v>1560</v>
      </c>
      <c r="C523" s="1">
        <v>12</v>
      </c>
      <c r="D523" s="3" t="s">
        <v>1070</v>
      </c>
      <c r="E523" s="4" t="s">
        <v>1561</v>
      </c>
      <c r="F523" s="1">
        <v>343</v>
      </c>
      <c r="G523" s="13">
        <f>VLOOKUP(B523,'[1]高三下(高考)'!$B:$L,10,0)</f>
        <v>58</v>
      </c>
      <c r="H523" s="12" t="str">
        <f>VLOOKUP(B523,'[1]高三下(高考)'!$B:$L,11,0)</f>
        <v>李永会</v>
      </c>
      <c r="I523" s="15">
        <f t="shared" si="105"/>
        <v>74.204946996466433</v>
      </c>
      <c r="J523" s="11">
        <f t="shared" si="106"/>
        <v>181</v>
      </c>
      <c r="K523" s="11">
        <f>VLOOKUP(B523,[1]高三上!$B:$L,10,0)</f>
        <v>50</v>
      </c>
      <c r="L523" s="11" t="str">
        <f>VLOOKUP(B523,[1]高三上!$B:$L,11,0)</f>
        <v>李永会</v>
      </c>
      <c r="M523" s="11">
        <f t="shared" si="113"/>
        <v>106.00706713780919</v>
      </c>
      <c r="N523" s="11">
        <f t="shared" si="107"/>
        <v>108</v>
      </c>
      <c r="O523" s="11">
        <f>VLOOKUP(B523,[1]高二下!$B:$L,10,0)</f>
        <v>58.5</v>
      </c>
      <c r="P523" s="11" t="str">
        <f>VLOOKUP(B523,[1]高二下!$B:$L,11,0)</f>
        <v>李永会</v>
      </c>
      <c r="Q523" s="11">
        <f t="shared" si="114"/>
        <v>87.985865724381625</v>
      </c>
      <c r="R523" s="11">
        <f t="shared" si="108"/>
        <v>125</v>
      </c>
      <c r="S523" s="11">
        <f>VLOOKUP(B523,[1]高二上!$B:$L,10,0)</f>
        <v>69</v>
      </c>
      <c r="T523" s="11" t="str">
        <f>VLOOKUP(B523,[1]高二上!$B:$L,11,0)</f>
        <v>张福琴</v>
      </c>
      <c r="U523" s="11">
        <f t="shared" si="115"/>
        <v>108.48056537102474</v>
      </c>
      <c r="V523" s="11">
        <f t="shared" si="109"/>
        <v>91</v>
      </c>
      <c r="W523" s="11">
        <f>VLOOKUP(B523,[1]高一下!$B:$L,10,0)</f>
        <v>62.5</v>
      </c>
      <c r="X523" s="11" t="str">
        <f>VLOOKUP(B523,[1]高一下!$B:$L,11,0)</f>
        <v>张福琴</v>
      </c>
      <c r="Y523" s="11">
        <f t="shared" si="116"/>
        <v>121.20141342756185</v>
      </c>
      <c r="Z523" s="11">
        <f t="shared" si="110"/>
        <v>115</v>
      </c>
      <c r="AA523" s="11">
        <f>VLOOKUP(B523,[1]高一上!$B:$K,9,0)</f>
        <v>46.5</v>
      </c>
      <c r="AB523" s="11" t="str">
        <f>VLOOKUP(B523,[1]高一上!$B:$K,10,0)</f>
        <v>熊湾</v>
      </c>
      <c r="AC523" s="11">
        <f t="shared" si="104"/>
        <v>88.692579505300358</v>
      </c>
      <c r="AD523" s="11">
        <f t="shared" si="111"/>
        <v>175</v>
      </c>
      <c r="AE523" s="11">
        <f>VLOOKUP(B523,[1]中考!$B:$I,8,0)</f>
        <v>111</v>
      </c>
      <c r="AF523" s="11">
        <f t="shared" si="112"/>
        <v>83</v>
      </c>
    </row>
    <row r="524" spans="1:32" x14ac:dyDescent="0.2">
      <c r="A524" s="2" t="s">
        <v>1562</v>
      </c>
      <c r="B524" s="2" t="s">
        <v>1563</v>
      </c>
      <c r="C524" s="1">
        <v>13</v>
      </c>
      <c r="D524" s="3" t="s">
        <v>1070</v>
      </c>
      <c r="E524" s="4" t="s">
        <v>1564</v>
      </c>
      <c r="F524" s="1">
        <v>461</v>
      </c>
      <c r="G524" s="13">
        <f>VLOOKUP(B524,'[1]高三下(高考)'!$B:$L,10,0)</f>
        <v>91</v>
      </c>
      <c r="H524" s="12" t="str">
        <f>VLOOKUP(B524,'[1]高三下(高考)'!$B:$L,11,0)</f>
        <v>浦恩玲</v>
      </c>
      <c r="I524" s="15">
        <f t="shared" si="105"/>
        <v>87.279151943462892</v>
      </c>
      <c r="J524" s="11">
        <f t="shared" si="106"/>
        <v>67</v>
      </c>
      <c r="K524" s="11">
        <f>VLOOKUP(B524,[1]高三上!$B:$L,10,0)</f>
        <v>75.5</v>
      </c>
      <c r="L524" s="11" t="str">
        <f>VLOOKUP(B524,[1]高三上!$B:$L,11,0)</f>
        <v>浦恩玲</v>
      </c>
      <c r="M524" s="11">
        <f t="shared" si="113"/>
        <v>117.6678445229682</v>
      </c>
      <c r="N524" s="11">
        <f t="shared" si="107"/>
        <v>31</v>
      </c>
      <c r="O524" s="11">
        <f>VLOOKUP(B524,[1]高二下!$B:$L,10,0)</f>
        <v>71</v>
      </c>
      <c r="P524" s="11" t="str">
        <f>VLOOKUP(B524,[1]高二下!$B:$L,11,0)</f>
        <v>张翠莲</v>
      </c>
      <c r="Q524" s="11">
        <f t="shared" si="114"/>
        <v>95.053003533568898</v>
      </c>
      <c r="R524" s="11">
        <f t="shared" si="108"/>
        <v>81</v>
      </c>
      <c r="S524" s="11">
        <f>VLOOKUP(B524,[1]高二上!$B:$L,10,0)</f>
        <v>76</v>
      </c>
      <c r="T524" s="11" t="str">
        <f>VLOOKUP(B524,[1]高二上!$B:$L,11,0)</f>
        <v>张翠莲</v>
      </c>
      <c r="U524" s="11">
        <f t="shared" si="115"/>
        <v>116.96113074204948</v>
      </c>
      <c r="V524" s="11">
        <f t="shared" si="109"/>
        <v>67</v>
      </c>
      <c r="W524" s="11">
        <f>VLOOKUP(B524,[1]高一下!$B:$L,10,0)</f>
        <v>62.5</v>
      </c>
      <c r="X524" s="11" t="str">
        <f>VLOOKUP(B524,[1]高一下!$B:$L,11,0)</f>
        <v>张翠莲</v>
      </c>
      <c r="Y524" s="11">
        <f t="shared" si="116"/>
        <v>108.48056537102474</v>
      </c>
      <c r="Z524" s="11">
        <f t="shared" si="110"/>
        <v>115</v>
      </c>
      <c r="AA524" s="11">
        <f>VLOOKUP(B524,[1]高一上!$B:$K,9,0)</f>
        <v>51</v>
      </c>
      <c r="AB524" s="11" t="str">
        <f>VLOOKUP(B524,[1]高一上!$B:$K,10,0)</f>
        <v>田维婷</v>
      </c>
      <c r="AC524" s="11">
        <f t="shared" si="104"/>
        <v>86.219081272084807</v>
      </c>
      <c r="AD524" s="11">
        <f t="shared" si="111"/>
        <v>139</v>
      </c>
      <c r="AE524" s="11">
        <f>VLOOKUP(B524,[1]中考!$B:$I,8,0)</f>
        <v>113</v>
      </c>
      <c r="AF524" s="11">
        <f t="shared" si="112"/>
        <v>76</v>
      </c>
    </row>
    <row r="525" spans="1:32" x14ac:dyDescent="0.2">
      <c r="A525" s="2" t="s">
        <v>1565</v>
      </c>
      <c r="B525" s="2" t="s">
        <v>1566</v>
      </c>
      <c r="C525" s="1">
        <v>13</v>
      </c>
      <c r="D525" s="3" t="s">
        <v>1070</v>
      </c>
      <c r="E525" s="4" t="s">
        <v>1567</v>
      </c>
      <c r="F525" s="1">
        <v>552</v>
      </c>
      <c r="G525" s="13">
        <f>VLOOKUP(B525,'[1]高三下(高考)'!$B:$L,10,0)</f>
        <v>124</v>
      </c>
      <c r="H525" s="12" t="str">
        <f>VLOOKUP(B525,'[1]高三下(高考)'!$B:$L,11,0)</f>
        <v>浦恩玲</v>
      </c>
      <c r="I525" s="15">
        <f t="shared" si="105"/>
        <v>104.9469964664311</v>
      </c>
      <c r="J525" s="11">
        <f t="shared" si="106"/>
        <v>1</v>
      </c>
      <c r="K525" s="11">
        <f>VLOOKUP(B525,[1]高三上!$B:$L,10,0)</f>
        <v>85</v>
      </c>
      <c r="L525" s="11" t="str">
        <f>VLOOKUP(B525,[1]高三上!$B:$L,11,0)</f>
        <v>浦恩玲</v>
      </c>
      <c r="M525" s="11">
        <f t="shared" si="113"/>
        <v>103.18021201413427</v>
      </c>
      <c r="N525" s="11">
        <f t="shared" si="107"/>
        <v>15</v>
      </c>
      <c r="O525" s="11">
        <f>VLOOKUP(B525,[1]高二下!$B:$L,10,0)</f>
        <v>92</v>
      </c>
      <c r="P525" s="11" t="str">
        <f>VLOOKUP(B525,[1]高二下!$B:$L,11,0)</f>
        <v>张翠莲</v>
      </c>
      <c r="Q525" s="11">
        <f t="shared" si="114"/>
        <v>93.992932862190813</v>
      </c>
      <c r="R525" s="11">
        <f t="shared" si="108"/>
        <v>24</v>
      </c>
      <c r="S525" s="11">
        <f>VLOOKUP(B525,[1]高二上!$B:$L,10,0)</f>
        <v>106.5</v>
      </c>
      <c r="T525" s="11" t="str">
        <f>VLOOKUP(B525,[1]高二上!$B:$L,11,0)</f>
        <v>张翠莲</v>
      </c>
      <c r="U525" s="11">
        <f t="shared" si="115"/>
        <v>125.4416961130742</v>
      </c>
      <c r="V525" s="11">
        <f t="shared" si="109"/>
        <v>7</v>
      </c>
      <c r="W525" s="11">
        <f>VLOOKUP(B525,[1]高一下!$B:$L,10,0)</f>
        <v>72</v>
      </c>
      <c r="X525" s="11" t="str">
        <f>VLOOKUP(B525,[1]高一下!$B:$L,11,0)</f>
        <v>张翠莲</v>
      </c>
      <c r="Y525" s="11">
        <f t="shared" si="116"/>
        <v>80.918727915194353</v>
      </c>
      <c r="Z525" s="11">
        <f t="shared" si="110"/>
        <v>79</v>
      </c>
      <c r="AA525" s="11">
        <f>VLOOKUP(B525,[1]高一上!$B:$K,9,0)</f>
        <v>77</v>
      </c>
      <c r="AB525" s="11" t="str">
        <f>VLOOKUP(B525,[1]高一上!$B:$K,10,0)</f>
        <v>浦恩玲</v>
      </c>
      <c r="AC525" s="11">
        <f t="shared" si="104"/>
        <v>78.445229681978802</v>
      </c>
      <c r="AD525" s="11">
        <f t="shared" si="111"/>
        <v>25</v>
      </c>
      <c r="AE525" s="11">
        <f>VLOOKUP(B525,[1]中考!$B:$I,8,0)</f>
        <v>130</v>
      </c>
      <c r="AF525" s="11">
        <f t="shared" si="112"/>
        <v>18</v>
      </c>
    </row>
    <row r="526" spans="1:32" x14ac:dyDescent="0.2">
      <c r="A526" s="2" t="s">
        <v>1568</v>
      </c>
      <c r="B526" s="2" t="s">
        <v>1569</v>
      </c>
      <c r="C526" s="1">
        <v>13</v>
      </c>
      <c r="D526" s="3" t="s">
        <v>1070</v>
      </c>
      <c r="E526" s="4" t="s">
        <v>1570</v>
      </c>
      <c r="F526" s="1">
        <v>523</v>
      </c>
      <c r="G526" s="13">
        <f>VLOOKUP(B526,'[1]高三下(高考)'!$B:$L,10,0)</f>
        <v>120</v>
      </c>
      <c r="H526" s="12" t="str">
        <f>VLOOKUP(B526,'[1]高三下(高考)'!$B:$L,11,0)</f>
        <v>浦恩玲</v>
      </c>
      <c r="I526" s="15">
        <f t="shared" si="105"/>
        <v>102.47349823321555</v>
      </c>
      <c r="J526" s="11">
        <f t="shared" si="106"/>
        <v>2</v>
      </c>
      <c r="K526" s="11">
        <f>VLOOKUP(B526,[1]高三上!$B:$L,10,0)</f>
        <v>94.5</v>
      </c>
      <c r="L526" s="11" t="str">
        <f>VLOOKUP(B526,[1]高三上!$B:$L,11,0)</f>
        <v>浦恩玲</v>
      </c>
      <c r="M526" s="11">
        <f t="shared" si="113"/>
        <v>97.173144876325082</v>
      </c>
      <c r="N526" s="11">
        <f t="shared" si="107"/>
        <v>9</v>
      </c>
      <c r="O526" s="11">
        <f>VLOOKUP(B526,[1]高二下!$B:$L,10,0)</f>
        <v>112</v>
      </c>
      <c r="P526" s="11" t="str">
        <f>VLOOKUP(B526,[1]高二下!$B:$L,11,0)</f>
        <v>张翠莲</v>
      </c>
      <c r="Q526" s="11">
        <f t="shared" si="114"/>
        <v>100.70671378091873</v>
      </c>
      <c r="R526" s="11">
        <f t="shared" si="108"/>
        <v>1</v>
      </c>
      <c r="S526" s="11">
        <f>VLOOKUP(B526,[1]高二上!$B:$L,10,0)</f>
        <v>114</v>
      </c>
      <c r="T526" s="11" t="str">
        <f>VLOOKUP(B526,[1]高二上!$B:$L,11,0)</f>
        <v>张翠莲</v>
      </c>
      <c r="U526" s="11">
        <f t="shared" si="115"/>
        <v>103.886925795053</v>
      </c>
      <c r="V526" s="11">
        <f t="shared" si="109"/>
        <v>3</v>
      </c>
      <c r="W526" s="11">
        <f>VLOOKUP(B526,[1]高一下!$B:$L,10,0)</f>
        <v>97.5</v>
      </c>
      <c r="X526" s="11" t="str">
        <f>VLOOKUP(B526,[1]高一下!$B:$L,11,0)</f>
        <v>张翠莲</v>
      </c>
      <c r="Y526" s="11">
        <f t="shared" si="116"/>
        <v>96.81978798586573</v>
      </c>
      <c r="Z526" s="11">
        <f t="shared" si="110"/>
        <v>14</v>
      </c>
      <c r="AA526" s="11">
        <f>VLOOKUP(B526,[1]高一上!$B:$K,9,0)</f>
        <v>100</v>
      </c>
      <c r="AB526" s="11" t="str">
        <f>VLOOKUP(B526,[1]高一上!$B:$K,10,0)</f>
        <v>李永会</v>
      </c>
      <c r="AC526" s="11">
        <f t="shared" si="104"/>
        <v>97.526501766784449</v>
      </c>
      <c r="AD526" s="11">
        <f t="shared" si="111"/>
        <v>5</v>
      </c>
      <c r="AE526" s="11">
        <f>VLOOKUP(B526,[1]中考!$B:$I,8,0)</f>
        <v>135</v>
      </c>
      <c r="AF526" s="11">
        <f t="shared" si="112"/>
        <v>7</v>
      </c>
    </row>
    <row r="527" spans="1:32" x14ac:dyDescent="0.2">
      <c r="A527" s="2" t="s">
        <v>1571</v>
      </c>
      <c r="B527" s="2" t="s">
        <v>1572</v>
      </c>
      <c r="C527" s="1">
        <v>13</v>
      </c>
      <c r="D527" s="3" t="s">
        <v>1070</v>
      </c>
      <c r="E527" s="4" t="s">
        <v>1573</v>
      </c>
      <c r="F527" s="1">
        <v>511</v>
      </c>
      <c r="G527" s="13">
        <f>VLOOKUP(B527,'[1]高三下(高考)'!$B:$L,10,0)</f>
        <v>96</v>
      </c>
      <c r="H527" s="12" t="str">
        <f>VLOOKUP(B527,'[1]高三下(高考)'!$B:$L,11,0)</f>
        <v>浦恩玲</v>
      </c>
      <c r="I527" s="15">
        <f t="shared" si="105"/>
        <v>106.71378091872792</v>
      </c>
      <c r="J527" s="11">
        <f t="shared" si="106"/>
        <v>47</v>
      </c>
      <c r="K527" s="11">
        <f>VLOOKUP(B527,[1]高三上!$B:$L,10,0)</f>
        <v>62</v>
      </c>
      <c r="L527" s="11" t="str">
        <f>VLOOKUP(B527,[1]高三上!$B:$L,11,0)</f>
        <v>浦恩玲</v>
      </c>
      <c r="M527" s="11">
        <f t="shared" si="113"/>
        <v>92.226148409893995</v>
      </c>
      <c r="N527" s="11">
        <f t="shared" si="107"/>
        <v>66</v>
      </c>
      <c r="O527" s="11">
        <f>VLOOKUP(B527,[1]高二下!$B:$L,10,0)</f>
        <v>81</v>
      </c>
      <c r="P527" s="11" t="str">
        <f>VLOOKUP(B527,[1]高二下!$B:$L,11,0)</f>
        <v>张翠莲</v>
      </c>
      <c r="Q527" s="11">
        <f t="shared" si="114"/>
        <v>102.12014134275618</v>
      </c>
      <c r="R527" s="11">
        <f t="shared" si="108"/>
        <v>44</v>
      </c>
      <c r="S527" s="11">
        <f>VLOOKUP(B527,[1]高二上!$B:$L,10,0)</f>
        <v>82</v>
      </c>
      <c r="T527" s="11" t="str">
        <f>VLOOKUP(B527,[1]高二上!$B:$L,11,0)</f>
        <v>张翠莲</v>
      </c>
      <c r="U527" s="11">
        <f t="shared" si="115"/>
        <v>86.572438162544174</v>
      </c>
      <c r="V527" s="11">
        <f t="shared" si="109"/>
        <v>50</v>
      </c>
      <c r="W527" s="11">
        <f>VLOOKUP(B527,[1]高一下!$B:$L,10,0)</f>
        <v>98.5</v>
      </c>
      <c r="X527" s="11" t="str">
        <f>VLOOKUP(B527,[1]高一下!$B:$L,11,0)</f>
        <v>张翠莲</v>
      </c>
      <c r="Y527" s="11">
        <f t="shared" si="116"/>
        <v>146.9964664310954</v>
      </c>
      <c r="Z527" s="11">
        <f t="shared" si="110"/>
        <v>12</v>
      </c>
      <c r="AA527" s="11">
        <f>VLOOKUP(B527,[1]高一上!$B:$K,9,0)</f>
        <v>50.5</v>
      </c>
      <c r="AB527" s="11" t="str">
        <f>VLOOKUP(B527,[1]高一上!$B:$K,10,0)</f>
        <v>田维婷</v>
      </c>
      <c r="AC527" s="11">
        <f t="shared" si="104"/>
        <v>100.35335689045937</v>
      </c>
      <c r="AD527" s="11">
        <f t="shared" si="111"/>
        <v>145</v>
      </c>
      <c r="AE527" s="11">
        <f>VLOOKUP(B527,[1]中考!$B:$I,8,0)</f>
        <v>132</v>
      </c>
      <c r="AF527" s="11">
        <f t="shared" si="112"/>
        <v>13</v>
      </c>
    </row>
    <row r="528" spans="1:32" x14ac:dyDescent="0.2">
      <c r="A528" s="2" t="s">
        <v>1574</v>
      </c>
      <c r="B528" s="2" t="s">
        <v>1575</v>
      </c>
      <c r="C528" s="1">
        <v>13</v>
      </c>
      <c r="D528" s="3" t="s">
        <v>1070</v>
      </c>
      <c r="E528" s="4" t="s">
        <v>189</v>
      </c>
      <c r="F528" s="1">
        <v>509</v>
      </c>
      <c r="G528" s="13">
        <f>VLOOKUP(B528,'[1]高三下(高考)'!$B:$L,10,0)</f>
        <v>93</v>
      </c>
      <c r="H528" s="12" t="str">
        <f>VLOOKUP(B528,'[1]高三下(高考)'!$B:$L,11,0)</f>
        <v>浦恩玲</v>
      </c>
      <c r="I528" s="15">
        <f t="shared" si="105"/>
        <v>97.173144876325082</v>
      </c>
      <c r="J528" s="11">
        <f t="shared" si="106"/>
        <v>56</v>
      </c>
      <c r="K528" s="11">
        <f>VLOOKUP(B528,[1]高三上!$B:$L,10,0)</f>
        <v>68.5</v>
      </c>
      <c r="L528" s="11" t="str">
        <f>VLOOKUP(B528,[1]高三上!$B:$L,11,0)</f>
        <v>浦恩玲</v>
      </c>
      <c r="M528" s="11">
        <f t="shared" si="113"/>
        <v>105.65371024734982</v>
      </c>
      <c r="N528" s="11">
        <f t="shared" si="107"/>
        <v>48</v>
      </c>
      <c r="O528" s="11">
        <f>VLOOKUP(B528,[1]高二下!$B:$L,10,0)</f>
        <v>74</v>
      </c>
      <c r="P528" s="11" t="str">
        <f>VLOOKUP(B528,[1]高二下!$B:$L,11,0)</f>
        <v>张翠莲</v>
      </c>
      <c r="Q528" s="11">
        <f t="shared" si="114"/>
        <v>96.113074204946997</v>
      </c>
      <c r="R528" s="11">
        <f t="shared" si="108"/>
        <v>64</v>
      </c>
      <c r="S528" s="11">
        <f>VLOOKUP(B528,[1]高二上!$B:$L,10,0)</f>
        <v>81</v>
      </c>
      <c r="T528" s="11" t="str">
        <f>VLOOKUP(B528,[1]高二上!$B:$L,11,0)</f>
        <v>张翠莲</v>
      </c>
      <c r="U528" s="11">
        <f t="shared" si="115"/>
        <v>96.81978798586573</v>
      </c>
      <c r="V528" s="11">
        <f t="shared" si="109"/>
        <v>53</v>
      </c>
      <c r="W528" s="11">
        <f>VLOOKUP(B528,[1]高一下!$B:$L,10,0)</f>
        <v>82</v>
      </c>
      <c r="X528" s="11" t="str">
        <f>VLOOKUP(B528,[1]高一下!$B:$L,11,0)</f>
        <v>张翠莲</v>
      </c>
      <c r="Y528" s="11">
        <f t="shared" si="116"/>
        <v>97.879858657243815</v>
      </c>
      <c r="Z528" s="11">
        <f t="shared" si="110"/>
        <v>44</v>
      </c>
      <c r="AA528" s="11">
        <f>VLOOKUP(B528,[1]高一上!$B:$K,9,0)</f>
        <v>70</v>
      </c>
      <c r="AB528" s="11" t="str">
        <f>VLOOKUP(B528,[1]高一上!$B:$K,10,0)</f>
        <v>浦恩玲</v>
      </c>
      <c r="AC528" s="11">
        <f t="shared" si="104"/>
        <v>130.03533568904595</v>
      </c>
      <c r="AD528" s="11">
        <f t="shared" si="111"/>
        <v>38</v>
      </c>
      <c r="AE528" s="11">
        <f>VLOOKUP(B528,[1]中考!$B:$I,8,0)</f>
        <v>102</v>
      </c>
      <c r="AF528" s="11">
        <f t="shared" si="112"/>
        <v>129</v>
      </c>
    </row>
    <row r="529" spans="1:32" x14ac:dyDescent="0.2">
      <c r="A529" s="2" t="s">
        <v>1576</v>
      </c>
      <c r="B529" s="2" t="s">
        <v>1577</v>
      </c>
      <c r="C529" s="1">
        <v>13</v>
      </c>
      <c r="D529" s="3" t="s">
        <v>1070</v>
      </c>
      <c r="E529" s="4" t="s">
        <v>1578</v>
      </c>
      <c r="F529" s="1">
        <v>479</v>
      </c>
      <c r="G529" s="13">
        <f>VLOOKUP(B529,'[1]高三下(高考)'!$B:$L,10,0)</f>
        <v>102</v>
      </c>
      <c r="H529" s="12" t="str">
        <f>VLOOKUP(B529,'[1]高三下(高考)'!$B:$L,11,0)</f>
        <v>浦恩玲</v>
      </c>
      <c r="I529" s="15">
        <f t="shared" si="105"/>
        <v>98.586572438162548</v>
      </c>
      <c r="J529" s="11">
        <f t="shared" si="106"/>
        <v>28</v>
      </c>
      <c r="K529" s="11">
        <f>VLOOKUP(B529,[1]高三上!$B:$L,10,0)</f>
        <v>80</v>
      </c>
      <c r="L529" s="11" t="str">
        <f>VLOOKUP(B529,[1]高三上!$B:$L,11,0)</f>
        <v>浦恩玲</v>
      </c>
      <c r="M529" s="11">
        <f t="shared" si="113"/>
        <v>124.73498233215548</v>
      </c>
      <c r="N529" s="11">
        <f t="shared" si="107"/>
        <v>24</v>
      </c>
      <c r="O529" s="11">
        <f>VLOOKUP(B529,[1]高二下!$B:$L,10,0)</f>
        <v>67</v>
      </c>
      <c r="P529" s="11" t="str">
        <f>VLOOKUP(B529,[1]高二下!$B:$L,11,0)</f>
        <v>张翠莲</v>
      </c>
      <c r="Q529" s="11">
        <f t="shared" si="114"/>
        <v>89.045936395759725</v>
      </c>
      <c r="R529" s="11">
        <f t="shared" si="108"/>
        <v>94</v>
      </c>
      <c r="S529" s="11">
        <f>VLOOKUP(B529,[1]高二上!$B:$L,10,0)</f>
        <v>77.5</v>
      </c>
      <c r="T529" s="11" t="str">
        <f>VLOOKUP(B529,[1]高二上!$B:$L,11,0)</f>
        <v>张翠莲</v>
      </c>
      <c r="U529" s="11">
        <f t="shared" si="115"/>
        <v>89.045936395759725</v>
      </c>
      <c r="V529" s="11">
        <f t="shared" si="109"/>
        <v>63</v>
      </c>
      <c r="W529" s="11">
        <f>VLOOKUP(B529,[1]高一下!$B:$L,10,0)</f>
        <v>88</v>
      </c>
      <c r="X529" s="11" t="str">
        <f>VLOOKUP(B529,[1]高一下!$B:$L,11,0)</f>
        <v>张翠莲</v>
      </c>
      <c r="Y529" s="11">
        <f t="shared" si="116"/>
        <v>117.31448763250884</v>
      </c>
      <c r="Z529" s="11">
        <f t="shared" si="110"/>
        <v>32</v>
      </c>
      <c r="AA529" s="11">
        <f>VLOOKUP(B529,[1]高一上!$B:$K,9,0)</f>
        <v>60.5</v>
      </c>
      <c r="AB529" s="11" t="str">
        <f>VLOOKUP(B529,[1]高一上!$B:$K,10,0)</f>
        <v>田维婷</v>
      </c>
      <c r="AC529" s="11">
        <f t="shared" si="104"/>
        <v>120.49469964664311</v>
      </c>
      <c r="AD529" s="11">
        <f t="shared" si="111"/>
        <v>81</v>
      </c>
      <c r="AE529" s="11">
        <f>VLOOKUP(B529,[1]中考!$B:$I,8,0)</f>
        <v>110</v>
      </c>
      <c r="AF529" s="11">
        <f t="shared" si="112"/>
        <v>90</v>
      </c>
    </row>
    <row r="530" spans="1:32" x14ac:dyDescent="0.2">
      <c r="A530" s="2" t="s">
        <v>1579</v>
      </c>
      <c r="B530" s="2" t="s">
        <v>1580</v>
      </c>
      <c r="C530" s="1">
        <v>13</v>
      </c>
      <c r="D530" s="3" t="s">
        <v>1070</v>
      </c>
      <c r="E530" s="4" t="s">
        <v>1581</v>
      </c>
      <c r="F530" s="1">
        <v>475</v>
      </c>
      <c r="G530" s="13">
        <f>VLOOKUP(B530,'[1]高三下(高考)'!$B:$L,10,0)</f>
        <v>101</v>
      </c>
      <c r="H530" s="12" t="str">
        <f>VLOOKUP(B530,'[1]高三下(高考)'!$B:$L,11,0)</f>
        <v>浦恩玲</v>
      </c>
      <c r="I530" s="15">
        <f t="shared" si="105"/>
        <v>101.06007067137809</v>
      </c>
      <c r="J530" s="11">
        <f t="shared" si="106"/>
        <v>30</v>
      </c>
      <c r="K530" s="11">
        <f>VLOOKUP(B530,[1]高三上!$B:$L,10,0)</f>
        <v>75</v>
      </c>
      <c r="L530" s="11" t="str">
        <f>VLOOKUP(B530,[1]高三上!$B:$L,11,0)</f>
        <v>浦恩玲</v>
      </c>
      <c r="M530" s="11">
        <f t="shared" si="113"/>
        <v>97.879858657243815</v>
      </c>
      <c r="N530" s="11">
        <f t="shared" si="107"/>
        <v>33</v>
      </c>
      <c r="O530" s="11">
        <f>VLOOKUP(B530,[1]高二下!$B:$L,10,0)</f>
        <v>88.5</v>
      </c>
      <c r="P530" s="11" t="str">
        <f>VLOOKUP(B530,[1]高二下!$B:$L,11,0)</f>
        <v>张翠莲</v>
      </c>
      <c r="Q530" s="11">
        <f t="shared" si="114"/>
        <v>121.20141342756185</v>
      </c>
      <c r="R530" s="11">
        <f t="shared" si="108"/>
        <v>27</v>
      </c>
      <c r="S530" s="11">
        <f>VLOOKUP(B530,[1]高二上!$B:$L,10,0)</f>
        <v>69.5</v>
      </c>
      <c r="T530" s="11" t="str">
        <f>VLOOKUP(B530,[1]高二上!$B:$L,11,0)</f>
        <v>张翠莲</v>
      </c>
      <c r="U530" s="11">
        <f t="shared" si="115"/>
        <v>104.59363957597174</v>
      </c>
      <c r="V530" s="11">
        <f t="shared" si="109"/>
        <v>87</v>
      </c>
      <c r="W530" s="11">
        <f>VLOOKUP(B530,[1]高一下!$B:$L,10,0)</f>
        <v>66.5</v>
      </c>
      <c r="X530" s="11" t="str">
        <f>VLOOKUP(B530,[1]高一下!$B:$L,11,0)</f>
        <v>张翠莲</v>
      </c>
      <c r="Y530" s="11">
        <f t="shared" si="116"/>
        <v>151.23674911660777</v>
      </c>
      <c r="Z530" s="11">
        <f t="shared" si="110"/>
        <v>100</v>
      </c>
      <c r="AA530" s="11">
        <f>VLOOKUP(B530,[1]高一上!$B:$K,9,0)</f>
        <v>34</v>
      </c>
      <c r="AB530" s="11" t="str">
        <f>VLOOKUP(B530,[1]高一上!$B:$K,10,0)</f>
        <v>朱恩凡</v>
      </c>
      <c r="AC530" s="11">
        <f t="shared" si="104"/>
        <v>93.992932862190813</v>
      </c>
      <c r="AD530" s="11">
        <f t="shared" si="111"/>
        <v>245</v>
      </c>
      <c r="AE530" s="11">
        <f>VLOOKUP(B530,[1]中考!$B:$I,8,0)</f>
        <v>111</v>
      </c>
      <c r="AF530" s="11">
        <f t="shared" si="112"/>
        <v>83</v>
      </c>
    </row>
    <row r="531" spans="1:32" x14ac:dyDescent="0.2">
      <c r="A531" s="2" t="s">
        <v>1582</v>
      </c>
      <c r="B531" s="2" t="s">
        <v>1583</v>
      </c>
      <c r="C531" s="1">
        <v>13</v>
      </c>
      <c r="D531" s="3" t="s">
        <v>1070</v>
      </c>
      <c r="E531" s="4" t="s">
        <v>1584</v>
      </c>
      <c r="F531" s="1">
        <v>471</v>
      </c>
      <c r="G531" s="13">
        <f>VLOOKUP(B531,'[1]高三下(高考)'!$B:$L,10,0)</f>
        <v>87</v>
      </c>
      <c r="H531" s="12" t="str">
        <f>VLOOKUP(B531,'[1]高三下(高考)'!$B:$L,11,0)</f>
        <v>浦恩玲</v>
      </c>
      <c r="I531" s="15">
        <f t="shared" si="105"/>
        <v>85.512367491166074</v>
      </c>
      <c r="J531" s="11">
        <f t="shared" si="106"/>
        <v>85</v>
      </c>
      <c r="K531" s="11">
        <f>VLOOKUP(B531,[1]高三上!$B:$L,10,0)</f>
        <v>69.5</v>
      </c>
      <c r="L531" s="11" t="str">
        <f>VLOOKUP(B531,[1]高三上!$B:$L,11,0)</f>
        <v>浦恩玲</v>
      </c>
      <c r="M531" s="11">
        <f t="shared" si="113"/>
        <v>120.14134275618375</v>
      </c>
      <c r="N531" s="11">
        <f t="shared" si="107"/>
        <v>44</v>
      </c>
      <c r="O531" s="11">
        <f>VLOOKUP(B531,[1]高二下!$B:$L,10,0)</f>
        <v>65</v>
      </c>
      <c r="P531" s="11" t="str">
        <f>VLOOKUP(B531,[1]高二下!$B:$L,11,0)</f>
        <v>张翠莲</v>
      </c>
      <c r="Q531" s="11">
        <f t="shared" si="114"/>
        <v>113.42756183745583</v>
      </c>
      <c r="R531" s="11">
        <f t="shared" si="108"/>
        <v>101</v>
      </c>
      <c r="S531" s="11">
        <f>VLOOKUP(B531,[1]高二上!$B:$L,10,0)</f>
        <v>60.5</v>
      </c>
      <c r="T531" s="11" t="str">
        <f>VLOOKUP(B531,[1]高二上!$B:$L,11,0)</f>
        <v>张翠莲</v>
      </c>
      <c r="U531" s="11">
        <f t="shared" si="115"/>
        <v>93.28621908127208</v>
      </c>
      <c r="V531" s="11">
        <f t="shared" si="109"/>
        <v>139</v>
      </c>
      <c r="W531" s="11">
        <f>VLOOKUP(B531,[1]高一下!$B:$L,10,0)</f>
        <v>62</v>
      </c>
      <c r="X531" s="11" t="str">
        <f>VLOOKUP(B531,[1]高一下!$B:$L,11,0)</f>
        <v>张翠莲</v>
      </c>
      <c r="Y531" s="11">
        <f t="shared" si="116"/>
        <v>84.452296819787989</v>
      </c>
      <c r="Z531" s="11">
        <f t="shared" si="110"/>
        <v>120</v>
      </c>
      <c r="AA531" s="11">
        <f>VLOOKUP(B531,[1]高一上!$B:$K,9,0)</f>
        <v>61.5</v>
      </c>
      <c r="AB531" s="11" t="str">
        <f>VLOOKUP(B531,[1]高一上!$B:$K,10,0)</f>
        <v>浦恩玲</v>
      </c>
      <c r="AC531" s="11">
        <f t="shared" si="104"/>
        <v>100</v>
      </c>
      <c r="AD531" s="11">
        <f t="shared" si="111"/>
        <v>76</v>
      </c>
      <c r="AE531" s="11">
        <f>VLOOKUP(B531,[1]中考!$B:$I,8,0)</f>
        <v>105</v>
      </c>
      <c r="AF531" s="11">
        <f t="shared" si="112"/>
        <v>120</v>
      </c>
    </row>
    <row r="532" spans="1:32" x14ac:dyDescent="0.2">
      <c r="A532" s="2" t="s">
        <v>1585</v>
      </c>
      <c r="B532" s="2" t="s">
        <v>1586</v>
      </c>
      <c r="C532" s="1">
        <v>13</v>
      </c>
      <c r="D532" s="3" t="s">
        <v>1070</v>
      </c>
      <c r="E532" s="4" t="s">
        <v>1587</v>
      </c>
      <c r="F532" s="1">
        <v>470</v>
      </c>
      <c r="G532" s="13">
        <f>VLOOKUP(B532,'[1]高三下(高考)'!$B:$L,10,0)</f>
        <v>108</v>
      </c>
      <c r="H532" s="12" t="str">
        <f>VLOOKUP(B532,'[1]高三下(高考)'!$B:$L,11,0)</f>
        <v>浦恩玲</v>
      </c>
      <c r="I532" s="15">
        <f t="shared" si="105"/>
        <v>121.20141342756185</v>
      </c>
      <c r="J532" s="11">
        <f t="shared" si="106"/>
        <v>16</v>
      </c>
      <c r="K532" s="11">
        <f>VLOOKUP(B532,[1]高三上!$B:$L,10,0)</f>
        <v>59.5</v>
      </c>
      <c r="L532" s="11" t="str">
        <f>VLOOKUP(B532,[1]高三上!$B:$L,11,0)</f>
        <v>浦恩玲</v>
      </c>
      <c r="M532" s="11">
        <f t="shared" si="113"/>
        <v>84.805653710247356</v>
      </c>
      <c r="N532" s="11">
        <f t="shared" si="107"/>
        <v>76</v>
      </c>
      <c r="O532" s="11">
        <f>VLOOKUP(B532,[1]高二下!$B:$L,10,0)</f>
        <v>85.5</v>
      </c>
      <c r="P532" s="11" t="str">
        <f>VLOOKUP(B532,[1]高二下!$B:$L,11,0)</f>
        <v>张翠莲</v>
      </c>
      <c r="Q532" s="11">
        <f t="shared" si="114"/>
        <v>109.89399293286219</v>
      </c>
      <c r="R532" s="11">
        <f t="shared" si="108"/>
        <v>33</v>
      </c>
      <c r="S532" s="11">
        <f>VLOOKUP(B532,[1]高二上!$B:$L,10,0)</f>
        <v>78.5</v>
      </c>
      <c r="T532" s="11" t="str">
        <f>VLOOKUP(B532,[1]高二上!$B:$L,11,0)</f>
        <v>张翠莲</v>
      </c>
      <c r="U532" s="11">
        <f t="shared" si="115"/>
        <v>104.59363957597174</v>
      </c>
      <c r="V532" s="11">
        <f t="shared" si="109"/>
        <v>61</v>
      </c>
      <c r="W532" s="11">
        <f>VLOOKUP(B532,[1]高一下!$B:$L,10,0)</f>
        <v>73.5</v>
      </c>
      <c r="X532" s="11" t="str">
        <f>VLOOKUP(B532,[1]高一下!$B:$L,11,0)</f>
        <v>张翠莲</v>
      </c>
      <c r="Y532" s="11">
        <f t="shared" si="116"/>
        <v>107.42049469964664</v>
      </c>
      <c r="Z532" s="11">
        <f t="shared" si="110"/>
        <v>74</v>
      </c>
      <c r="AA532" s="11">
        <f>VLOOKUP(B532,[1]高一上!$B:$K,9,0)</f>
        <v>58.5</v>
      </c>
      <c r="AB532" s="11" t="str">
        <f>VLOOKUP(B532,[1]高一上!$B:$K,10,0)</f>
        <v>熊湾</v>
      </c>
      <c r="AC532" s="11">
        <f t="shared" si="104"/>
        <v>90.459363957597176</v>
      </c>
      <c r="AD532" s="11">
        <f t="shared" si="111"/>
        <v>95</v>
      </c>
      <c r="AE532" s="11">
        <f>VLOOKUP(B532,[1]中考!$B:$I,8,0)</f>
        <v>122</v>
      </c>
      <c r="AF532" s="11">
        <f t="shared" si="112"/>
        <v>47</v>
      </c>
    </row>
    <row r="533" spans="1:32" x14ac:dyDescent="0.2">
      <c r="A533" s="2" t="s">
        <v>1588</v>
      </c>
      <c r="B533" s="2" t="s">
        <v>1589</v>
      </c>
      <c r="C533" s="1">
        <v>13</v>
      </c>
      <c r="D533" s="3" t="s">
        <v>1070</v>
      </c>
      <c r="E533" s="4" t="s">
        <v>1590</v>
      </c>
      <c r="F533" s="1">
        <v>463</v>
      </c>
      <c r="G533" s="13">
        <f>VLOOKUP(B533,'[1]高三下(高考)'!$B:$L,10,0)</f>
        <v>101</v>
      </c>
      <c r="H533" s="12" t="str">
        <f>VLOOKUP(B533,'[1]高三下(高考)'!$B:$L,11,0)</f>
        <v>浦恩玲</v>
      </c>
      <c r="I533" s="15">
        <f t="shared" si="105"/>
        <v>115.19434628975264</v>
      </c>
      <c r="J533" s="11">
        <f t="shared" si="106"/>
        <v>30</v>
      </c>
      <c r="K533" s="11">
        <f>VLOOKUP(B533,[1]高三上!$B:$L,10,0)</f>
        <v>60.5</v>
      </c>
      <c r="L533" s="11" t="str">
        <f>VLOOKUP(B533,[1]高三上!$B:$L,11,0)</f>
        <v>浦恩玲</v>
      </c>
      <c r="M533" s="11">
        <f t="shared" si="113"/>
        <v>89.752650176678443</v>
      </c>
      <c r="N533" s="11">
        <f t="shared" si="107"/>
        <v>73</v>
      </c>
      <c r="O533" s="11">
        <f>VLOOKUP(B533,[1]高二下!$B:$L,10,0)</f>
        <v>81</v>
      </c>
      <c r="P533" s="11" t="str">
        <f>VLOOKUP(B533,[1]高二下!$B:$L,11,0)</f>
        <v>张翠莲</v>
      </c>
      <c r="Q533" s="11">
        <f t="shared" si="114"/>
        <v>109.89399293286219</v>
      </c>
      <c r="R533" s="11">
        <f t="shared" si="108"/>
        <v>44</v>
      </c>
      <c r="S533" s="11">
        <f>VLOOKUP(B533,[1]高二上!$B:$L,10,0)</f>
        <v>74</v>
      </c>
      <c r="T533" s="11" t="str">
        <f>VLOOKUP(B533,[1]高二上!$B:$L,11,0)</f>
        <v>张翠莲</v>
      </c>
      <c r="U533" s="11">
        <f t="shared" si="115"/>
        <v>101.76678445229682</v>
      </c>
      <c r="V533" s="11">
        <f t="shared" si="109"/>
        <v>72</v>
      </c>
      <c r="W533" s="11">
        <f>VLOOKUP(B533,[1]高一下!$B:$L,10,0)</f>
        <v>72.5</v>
      </c>
      <c r="X533" s="11" t="str">
        <f>VLOOKUP(B533,[1]高一下!$B:$L,11,0)</f>
        <v>张翠莲</v>
      </c>
      <c r="Y533" s="11">
        <f t="shared" si="116"/>
        <v>88.692579505300358</v>
      </c>
      <c r="Z533" s="11">
        <f t="shared" si="110"/>
        <v>77</v>
      </c>
      <c r="AA533" s="11">
        <f>VLOOKUP(B533,[1]高一上!$B:$K,9,0)</f>
        <v>69.5</v>
      </c>
      <c r="AB533" s="11" t="str">
        <f>VLOOKUP(B533,[1]高一上!$B:$K,10,0)</f>
        <v>李永会</v>
      </c>
      <c r="AC533" s="11">
        <f t="shared" si="104"/>
        <v>90.812720848056543</v>
      </c>
      <c r="AD533" s="11">
        <f t="shared" si="111"/>
        <v>45</v>
      </c>
      <c r="AE533" s="11">
        <f>VLOOKUP(B533,[1]中考!$B:$I,8,0)</f>
        <v>121</v>
      </c>
      <c r="AF533" s="11">
        <f t="shared" si="112"/>
        <v>51</v>
      </c>
    </row>
    <row r="534" spans="1:32" x14ac:dyDescent="0.2">
      <c r="A534" s="2" t="s">
        <v>1591</v>
      </c>
      <c r="B534" s="2" t="s">
        <v>1592</v>
      </c>
      <c r="C534" s="1">
        <v>13</v>
      </c>
      <c r="D534" s="3" t="s">
        <v>1070</v>
      </c>
      <c r="E534" s="4" t="s">
        <v>1593</v>
      </c>
      <c r="F534" s="1">
        <v>461</v>
      </c>
      <c r="G534" s="13">
        <f>VLOOKUP(B534,'[1]高三下(高考)'!$B:$L,10,0)</f>
        <v>100</v>
      </c>
      <c r="H534" s="12" t="str">
        <f>VLOOKUP(B534,'[1]高三下(高考)'!$B:$L,11,0)</f>
        <v>浦恩玲</v>
      </c>
      <c r="I534" s="15">
        <f t="shared" si="105"/>
        <v>93.639575971731446</v>
      </c>
      <c r="J534" s="11">
        <f t="shared" si="106"/>
        <v>37</v>
      </c>
      <c r="K534" s="11">
        <f>VLOOKUP(B534,[1]高三上!$B:$L,10,0)</f>
        <v>83.5</v>
      </c>
      <c r="L534" s="11" t="str">
        <f>VLOOKUP(B534,[1]高三上!$B:$L,11,0)</f>
        <v>浦恩玲</v>
      </c>
      <c r="M534" s="11">
        <f t="shared" si="113"/>
        <v>104.9469964664311</v>
      </c>
      <c r="N534" s="11">
        <f t="shared" si="107"/>
        <v>19</v>
      </c>
      <c r="O534" s="11">
        <f>VLOOKUP(B534,[1]高二下!$B:$L,10,0)</f>
        <v>85.5</v>
      </c>
      <c r="P534" s="11" t="str">
        <f>VLOOKUP(B534,[1]高二下!$B:$L,11,0)</f>
        <v>张翠莲</v>
      </c>
      <c r="Q534" s="11">
        <f t="shared" si="114"/>
        <v>94.699646643109546</v>
      </c>
      <c r="R534" s="11">
        <f t="shared" si="108"/>
        <v>33</v>
      </c>
      <c r="S534" s="11">
        <f>VLOOKUP(B534,[1]高二上!$B:$L,10,0)</f>
        <v>96</v>
      </c>
      <c r="T534" s="11" t="str">
        <f>VLOOKUP(B534,[1]高二上!$B:$L,11,0)</f>
        <v>张翠莲</v>
      </c>
      <c r="U534" s="11">
        <f t="shared" si="115"/>
        <v>110.95406360424028</v>
      </c>
      <c r="V534" s="11">
        <f t="shared" si="109"/>
        <v>18</v>
      </c>
      <c r="W534" s="11">
        <f>VLOOKUP(B534,[1]高一下!$B:$L,10,0)</f>
        <v>79</v>
      </c>
      <c r="X534" s="11" t="str">
        <f>VLOOKUP(B534,[1]高一下!$B:$L,11,0)</f>
        <v>张翠莲</v>
      </c>
      <c r="Y534" s="11">
        <f t="shared" si="116"/>
        <v>115.19434628975264</v>
      </c>
      <c r="Z534" s="11">
        <f t="shared" si="110"/>
        <v>49</v>
      </c>
      <c r="AA534" s="11">
        <f>VLOOKUP(B534,[1]高一上!$B:$K,9,0)</f>
        <v>59</v>
      </c>
      <c r="AB534" s="11" t="str">
        <f>VLOOKUP(B534,[1]高一上!$B:$K,10,0)</f>
        <v>张福琴</v>
      </c>
      <c r="AC534" s="11">
        <f t="shared" si="104"/>
        <v>93.28621908127208</v>
      </c>
      <c r="AD534" s="11">
        <f t="shared" si="111"/>
        <v>92</v>
      </c>
      <c r="AE534" s="11">
        <f>VLOOKUP(B534,[1]中考!$B:$I,8,0)</f>
        <v>126</v>
      </c>
      <c r="AF534" s="11">
        <f t="shared" si="112"/>
        <v>30</v>
      </c>
    </row>
    <row r="535" spans="1:32" x14ac:dyDescent="0.2">
      <c r="A535" s="2" t="s">
        <v>1594</v>
      </c>
      <c r="B535" s="2" t="s">
        <v>1595</v>
      </c>
      <c r="C535" s="1">
        <v>13</v>
      </c>
      <c r="D535" s="3" t="s">
        <v>1070</v>
      </c>
      <c r="E535" s="4" t="s">
        <v>1596</v>
      </c>
      <c r="F535" s="1">
        <v>457</v>
      </c>
      <c r="G535" s="13">
        <f>VLOOKUP(B535,'[1]高三下(高考)'!$B:$L,10,0)</f>
        <v>100</v>
      </c>
      <c r="H535" s="12" t="str">
        <f>VLOOKUP(B535,'[1]高三下(高考)'!$B:$L,11,0)</f>
        <v>浦恩玲</v>
      </c>
      <c r="I535" s="15">
        <f t="shared" si="105"/>
        <v>102.47349823321555</v>
      </c>
      <c r="J535" s="11">
        <f t="shared" si="106"/>
        <v>37</v>
      </c>
      <c r="K535" s="11">
        <f>VLOOKUP(B535,[1]高三上!$B:$L,10,0)</f>
        <v>69.5</v>
      </c>
      <c r="L535" s="11" t="str">
        <f>VLOOKUP(B535,[1]高三上!$B:$L,11,0)</f>
        <v>浦恩玲</v>
      </c>
      <c r="M535" s="11">
        <f t="shared" si="113"/>
        <v>136.39575971731449</v>
      </c>
      <c r="N535" s="11">
        <f t="shared" si="107"/>
        <v>44</v>
      </c>
      <c r="O535" s="11">
        <f>VLOOKUP(B535,[1]高二下!$B:$L,10,0)</f>
        <v>52.5</v>
      </c>
      <c r="P535" s="11" t="str">
        <f>VLOOKUP(B535,[1]高二下!$B:$L,11,0)</f>
        <v>张翠莲</v>
      </c>
      <c r="Q535" s="11">
        <f t="shared" si="114"/>
        <v>96.113074204946997</v>
      </c>
      <c r="R535" s="11">
        <f t="shared" si="108"/>
        <v>147</v>
      </c>
      <c r="S535" s="11">
        <f>VLOOKUP(B535,[1]高二上!$B:$L,10,0)</f>
        <v>61</v>
      </c>
      <c r="T535" s="11" t="str">
        <f>VLOOKUP(B535,[1]高二上!$B:$L,11,0)</f>
        <v>张翠莲</v>
      </c>
      <c r="U535" s="11">
        <f t="shared" si="115"/>
        <v>72.438162544169614</v>
      </c>
      <c r="V535" s="11">
        <f t="shared" si="109"/>
        <v>136</v>
      </c>
      <c r="W535" s="11">
        <f>VLOOKUP(B535,[1]高一下!$B:$L,10,0)</f>
        <v>76.5</v>
      </c>
      <c r="X535" s="11" t="str">
        <f>VLOOKUP(B535,[1]高一下!$B:$L,11,0)</f>
        <v>张翠莲</v>
      </c>
      <c r="Y535" s="11">
        <f t="shared" si="116"/>
        <v>98.939929328621915</v>
      </c>
      <c r="Z535" s="11">
        <f t="shared" si="110"/>
        <v>58</v>
      </c>
      <c r="AA535" s="11">
        <f>VLOOKUP(B535,[1]高一上!$B:$K,9,0)</f>
        <v>67.5</v>
      </c>
      <c r="AB535" s="11" t="str">
        <f>VLOOKUP(B535,[1]高一上!$B:$K,10,0)</f>
        <v>李永会</v>
      </c>
      <c r="AC535" s="11">
        <f t="shared" si="104"/>
        <v>99.293286219081267</v>
      </c>
      <c r="AD535" s="11">
        <f t="shared" si="111"/>
        <v>55</v>
      </c>
      <c r="AE535" s="11">
        <f>VLOOKUP(B535,[1]中考!$B:$I,8,0)</f>
        <v>120</v>
      </c>
      <c r="AF535" s="11">
        <f t="shared" si="112"/>
        <v>56</v>
      </c>
    </row>
    <row r="536" spans="1:32" x14ac:dyDescent="0.2">
      <c r="A536" s="2" t="s">
        <v>1597</v>
      </c>
      <c r="B536" s="2" t="s">
        <v>1598</v>
      </c>
      <c r="C536" s="1">
        <v>13</v>
      </c>
      <c r="D536" s="3" t="s">
        <v>1070</v>
      </c>
      <c r="E536" s="4" t="s">
        <v>1599</v>
      </c>
      <c r="F536" s="1">
        <v>450</v>
      </c>
      <c r="G536" s="13">
        <f>VLOOKUP(B536,'[1]高三下(高考)'!$B:$L,10,0)</f>
        <v>93</v>
      </c>
      <c r="H536" s="12" t="str">
        <f>VLOOKUP(B536,'[1]高三下(高考)'!$B:$L,11,0)</f>
        <v>浦恩玲</v>
      </c>
      <c r="I536" s="15">
        <f t="shared" si="105"/>
        <v>122.6148409893993</v>
      </c>
      <c r="J536" s="11">
        <f t="shared" si="106"/>
        <v>56</v>
      </c>
      <c r="K536" s="11">
        <f>VLOOKUP(B536,[1]高三上!$B:$L,10,0)</f>
        <v>48</v>
      </c>
      <c r="L536" s="11" t="str">
        <f>VLOOKUP(B536,[1]高三上!$B:$L,11,0)</f>
        <v>浦恩玲</v>
      </c>
      <c r="M536" s="11">
        <f t="shared" si="113"/>
        <v>99.646643109540634</v>
      </c>
      <c r="N536" s="11">
        <f t="shared" si="107"/>
        <v>120</v>
      </c>
      <c r="O536" s="11">
        <f>VLOOKUP(B536,[1]高二下!$B:$L,10,0)</f>
        <v>60</v>
      </c>
      <c r="P536" s="11" t="str">
        <f>VLOOKUP(B536,[1]高二下!$B:$L,11,0)</f>
        <v>张翠莲</v>
      </c>
      <c r="Q536" s="11">
        <f t="shared" si="114"/>
        <v>126.5017667844523</v>
      </c>
      <c r="R536" s="11">
        <f t="shared" si="108"/>
        <v>119</v>
      </c>
      <c r="S536" s="11">
        <f>VLOOKUP(B536,[1]高二上!$B:$L,10,0)</f>
        <v>50.5</v>
      </c>
      <c r="T536" s="11" t="str">
        <f>VLOOKUP(B536,[1]高二上!$B:$L,11,0)</f>
        <v>张翠莲</v>
      </c>
      <c r="U536" s="11">
        <f t="shared" si="115"/>
        <v>77.03180212014135</v>
      </c>
      <c r="V536" s="11">
        <f t="shared" si="109"/>
        <v>194</v>
      </c>
      <c r="W536" s="11">
        <f>VLOOKUP(B536,[1]高一下!$B:$L,10,0)</f>
        <v>60.5</v>
      </c>
      <c r="X536" s="11" t="str">
        <f>VLOOKUP(B536,[1]高一下!$B:$L,11,0)</f>
        <v>张翠莲</v>
      </c>
      <c r="Y536" s="11">
        <f t="shared" si="116"/>
        <v>120.14134275618375</v>
      </c>
      <c r="Z536" s="11">
        <f t="shared" si="110"/>
        <v>129</v>
      </c>
      <c r="AA536" s="11">
        <f>VLOOKUP(B536,[1]高一上!$B:$K,9,0)</f>
        <v>45</v>
      </c>
      <c r="AB536" s="11" t="str">
        <f>VLOOKUP(B536,[1]高一上!$B:$K,10,0)</f>
        <v>陈国萍</v>
      </c>
      <c r="AC536" s="11">
        <f t="shared" si="104"/>
        <v>104.9469964664311</v>
      </c>
      <c r="AD536" s="11">
        <f t="shared" si="111"/>
        <v>186</v>
      </c>
      <c r="AE536" s="11">
        <f>VLOOKUP(B536,[1]中考!$B:$I,8,0)</f>
        <v>99</v>
      </c>
      <c r="AF536" s="11">
        <f t="shared" si="112"/>
        <v>143</v>
      </c>
    </row>
    <row r="537" spans="1:32" x14ac:dyDescent="0.2">
      <c r="A537" s="2" t="s">
        <v>1600</v>
      </c>
      <c r="B537" s="2" t="s">
        <v>1601</v>
      </c>
      <c r="C537" s="1">
        <v>13</v>
      </c>
      <c r="D537" s="3" t="s">
        <v>1070</v>
      </c>
      <c r="E537" s="4" t="s">
        <v>1602</v>
      </c>
      <c r="F537" s="1">
        <v>448</v>
      </c>
      <c r="G537" s="13">
        <f>VLOOKUP(B537,'[1]高三下(高考)'!$B:$L,10,0)</f>
        <v>86</v>
      </c>
      <c r="H537" s="12" t="str">
        <f>VLOOKUP(B537,'[1]高三下(高考)'!$B:$L,11,0)</f>
        <v>浦恩玲</v>
      </c>
      <c r="I537" s="15">
        <f t="shared" si="105"/>
        <v>87.632508833922259</v>
      </c>
      <c r="J537" s="11">
        <f t="shared" si="106"/>
        <v>90</v>
      </c>
      <c r="K537" s="11">
        <f>VLOOKUP(B537,[1]高三上!$B:$L,10,0)</f>
        <v>66</v>
      </c>
      <c r="L537" s="11" t="str">
        <f>VLOOKUP(B537,[1]高三上!$B:$L,11,0)</f>
        <v>浦恩玲</v>
      </c>
      <c r="M537" s="11">
        <f t="shared" si="113"/>
        <v>113.07420494699647</v>
      </c>
      <c r="N537" s="11">
        <f t="shared" si="107"/>
        <v>55</v>
      </c>
      <c r="O537" s="11">
        <f>VLOOKUP(B537,[1]高二下!$B:$L,10,0)</f>
        <v>68.5</v>
      </c>
      <c r="P537" s="11" t="str">
        <f>VLOOKUP(B537,[1]高二下!$B:$L,11,0)</f>
        <v>张翠莲</v>
      </c>
      <c r="Q537" s="11">
        <f t="shared" si="114"/>
        <v>97.879858657243815</v>
      </c>
      <c r="R537" s="11">
        <f t="shared" si="108"/>
        <v>92</v>
      </c>
      <c r="S537" s="11">
        <f>VLOOKUP(B537,[1]高二上!$B:$L,10,0)</f>
        <v>70.5</v>
      </c>
      <c r="T537" s="11" t="str">
        <f>VLOOKUP(B537,[1]高二上!$B:$L,11,0)</f>
        <v>张翠莲</v>
      </c>
      <c r="U537" s="11">
        <f t="shared" si="115"/>
        <v>93.992932862190813</v>
      </c>
      <c r="V537" s="11">
        <f t="shared" si="109"/>
        <v>86</v>
      </c>
      <c r="W537" s="11">
        <f>VLOOKUP(B537,[1]高一下!$B:$L,10,0)</f>
        <v>74.5</v>
      </c>
      <c r="X537" s="11" t="str">
        <f>VLOOKUP(B537,[1]高一下!$B:$L,11,0)</f>
        <v>张翠莲</v>
      </c>
      <c r="Y537" s="11">
        <f t="shared" si="116"/>
        <v>135.33568904593639</v>
      </c>
      <c r="Z537" s="11">
        <f t="shared" si="110"/>
        <v>69</v>
      </c>
      <c r="AA537" s="11">
        <f>VLOOKUP(B537,[1]高一上!$B:$K,9,0)</f>
        <v>47</v>
      </c>
      <c r="AB537" s="11" t="str">
        <f>VLOOKUP(B537,[1]高一上!$B:$K,10,0)</f>
        <v>彭丹</v>
      </c>
      <c r="AC537" s="11">
        <f t="shared" si="104"/>
        <v>107.42049469964664</v>
      </c>
      <c r="AD537" s="11">
        <f t="shared" si="111"/>
        <v>169</v>
      </c>
      <c r="AE537" s="11">
        <f>VLOOKUP(B537,[1]中考!$B:$I,8,0)</f>
        <v>110</v>
      </c>
      <c r="AF537" s="11">
        <f t="shared" si="112"/>
        <v>90</v>
      </c>
    </row>
    <row r="538" spans="1:32" x14ac:dyDescent="0.2">
      <c r="A538" s="2" t="s">
        <v>1603</v>
      </c>
      <c r="B538" s="2" t="s">
        <v>1604</v>
      </c>
      <c r="C538" s="1">
        <v>13</v>
      </c>
      <c r="D538" s="3" t="s">
        <v>1070</v>
      </c>
      <c r="E538" s="4" t="s">
        <v>1605</v>
      </c>
      <c r="F538" s="1">
        <v>445</v>
      </c>
      <c r="G538" s="13">
        <f>VLOOKUP(B538,'[1]高三下(高考)'!$B:$L,10,0)</f>
        <v>86</v>
      </c>
      <c r="H538" s="12" t="str">
        <f>VLOOKUP(B538,'[1]高三下(高考)'!$B:$L,11,0)</f>
        <v>浦恩玲</v>
      </c>
      <c r="I538" s="15">
        <f t="shared" si="105"/>
        <v>97.173144876325082</v>
      </c>
      <c r="J538" s="11">
        <f t="shared" si="106"/>
        <v>90</v>
      </c>
      <c r="K538" s="11">
        <f>VLOOKUP(B538,[1]高三上!$B:$L,10,0)</f>
        <v>58</v>
      </c>
      <c r="L538" s="11" t="str">
        <f>VLOOKUP(B538,[1]高三上!$B:$L,11,0)</f>
        <v>浦恩玲</v>
      </c>
      <c r="M538" s="11">
        <f t="shared" si="113"/>
        <v>91.166077738515895</v>
      </c>
      <c r="N538" s="11">
        <f t="shared" si="107"/>
        <v>82</v>
      </c>
      <c r="O538" s="11">
        <f>VLOOKUP(B538,[1]高二下!$B:$L,10,0)</f>
        <v>75.5</v>
      </c>
      <c r="P538" s="11" t="str">
        <f>VLOOKUP(B538,[1]高二下!$B:$L,11,0)</f>
        <v>张翠莲</v>
      </c>
      <c r="Q538" s="11">
        <f t="shared" si="114"/>
        <v>120.84805653710248</v>
      </c>
      <c r="R538" s="11">
        <f t="shared" si="108"/>
        <v>57</v>
      </c>
      <c r="S538" s="11">
        <f>VLOOKUP(B538,[1]高二上!$B:$L,10,0)</f>
        <v>65</v>
      </c>
      <c r="T538" s="11" t="str">
        <f>VLOOKUP(B538,[1]高二上!$B:$L,11,0)</f>
        <v>张翠莲</v>
      </c>
      <c r="U538" s="11">
        <f t="shared" si="115"/>
        <v>81.272084805653719</v>
      </c>
      <c r="V538" s="11">
        <f t="shared" si="109"/>
        <v>116</v>
      </c>
      <c r="W538" s="11">
        <f>VLOOKUP(B538,[1]高一下!$B:$L,10,0)</f>
        <v>75.5</v>
      </c>
      <c r="X538" s="11" t="str">
        <f>VLOOKUP(B538,[1]高一下!$B:$L,11,0)</f>
        <v>张翠莲</v>
      </c>
      <c r="Y538" s="11">
        <f t="shared" si="116"/>
        <v>119.43462897526501</v>
      </c>
      <c r="Z538" s="11">
        <f t="shared" si="110"/>
        <v>63</v>
      </c>
      <c r="AA538" s="11">
        <f>VLOOKUP(B538,[1]高一上!$B:$K,9,0)</f>
        <v>54.5</v>
      </c>
      <c r="AB538" s="11" t="str">
        <f>VLOOKUP(B538,[1]高一上!$B:$K,10,0)</f>
        <v>李永会</v>
      </c>
      <c r="AC538" s="11">
        <f t="shared" si="104"/>
        <v>123.32155477031802</v>
      </c>
      <c r="AD538" s="11">
        <f t="shared" si="111"/>
        <v>118</v>
      </c>
      <c r="AE538" s="11">
        <f>VLOOKUP(B538,[1]中考!$B:$I,8,0)</f>
        <v>102</v>
      </c>
      <c r="AF538" s="11">
        <f t="shared" si="112"/>
        <v>129</v>
      </c>
    </row>
    <row r="539" spans="1:32" x14ac:dyDescent="0.2">
      <c r="A539" s="2" t="s">
        <v>1606</v>
      </c>
      <c r="B539" s="2" t="s">
        <v>1607</v>
      </c>
      <c r="C539" s="1">
        <v>13</v>
      </c>
      <c r="D539" s="3" t="s">
        <v>1070</v>
      </c>
      <c r="E539" s="4" t="s">
        <v>1608</v>
      </c>
      <c r="F539" s="1">
        <v>443</v>
      </c>
      <c r="G539" s="13">
        <f>VLOOKUP(B539,'[1]高三下(高考)'!$B:$L,10,0)</f>
        <v>90</v>
      </c>
      <c r="H539" s="12" t="str">
        <f>VLOOKUP(B539,'[1]高三下(高考)'!$B:$L,11,0)</f>
        <v>浦恩玲</v>
      </c>
      <c r="I539" s="15">
        <f t="shared" si="105"/>
        <v>107.77385159010601</v>
      </c>
      <c r="J539" s="11">
        <f t="shared" si="106"/>
        <v>71</v>
      </c>
      <c r="K539" s="11">
        <f>VLOOKUP(B539,[1]高三上!$B:$L,10,0)</f>
        <v>54</v>
      </c>
      <c r="L539" s="11" t="str">
        <f>VLOOKUP(B539,[1]高三上!$B:$L,11,0)</f>
        <v>浦恩玲</v>
      </c>
      <c r="M539" s="11">
        <f t="shared" si="113"/>
        <v>95.759717314487631</v>
      </c>
      <c r="N539" s="11">
        <f t="shared" si="107"/>
        <v>93</v>
      </c>
      <c r="O539" s="11">
        <f>VLOOKUP(B539,[1]高二下!$B:$L,10,0)</f>
        <v>71</v>
      </c>
      <c r="P539" s="11" t="str">
        <f>VLOOKUP(B539,[1]高二下!$B:$L,11,0)</f>
        <v>张翠莲</v>
      </c>
      <c r="Q539" s="11">
        <f t="shared" si="114"/>
        <v>91.519434628975262</v>
      </c>
      <c r="R539" s="11">
        <f t="shared" si="108"/>
        <v>81</v>
      </c>
      <c r="S539" s="11">
        <f>VLOOKUP(B539,[1]高二上!$B:$L,10,0)</f>
        <v>79.5</v>
      </c>
      <c r="T539" s="11" t="str">
        <f>VLOOKUP(B539,[1]高二上!$B:$L,11,0)</f>
        <v>张翠莲</v>
      </c>
      <c r="U539" s="11">
        <f t="shared" si="115"/>
        <v>102.47349823321555</v>
      </c>
      <c r="V539" s="11">
        <f t="shared" si="109"/>
        <v>57</v>
      </c>
      <c r="W539" s="11">
        <f>VLOOKUP(B539,[1]高一下!$B:$L,10,0)</f>
        <v>75</v>
      </c>
      <c r="X539" s="11" t="str">
        <f>VLOOKUP(B539,[1]高一下!$B:$L,11,0)</f>
        <v>张翠莲</v>
      </c>
      <c r="Y539" s="11">
        <f t="shared" si="116"/>
        <v>101.76678445229682</v>
      </c>
      <c r="Z539" s="11">
        <f t="shared" si="110"/>
        <v>64</v>
      </c>
      <c r="AA539" s="11">
        <f>VLOOKUP(B539,[1]高一上!$B:$K,9,0)</f>
        <v>64</v>
      </c>
      <c r="AB539" s="11" t="str">
        <f>VLOOKUP(B539,[1]高一上!$B:$K,10,0)</f>
        <v>张翠莲</v>
      </c>
      <c r="AC539" s="11">
        <f t="shared" si="104"/>
        <v>85.865724381625441</v>
      </c>
      <c r="AD539" s="11">
        <f t="shared" si="111"/>
        <v>69</v>
      </c>
      <c r="AE539" s="11">
        <f>VLOOKUP(B539,[1]中考!$B:$I,8,0)</f>
        <v>128</v>
      </c>
      <c r="AF539" s="11">
        <f t="shared" si="112"/>
        <v>24</v>
      </c>
    </row>
    <row r="540" spans="1:32" x14ac:dyDescent="0.2">
      <c r="A540" s="2" t="s">
        <v>1609</v>
      </c>
      <c r="B540" s="2" t="s">
        <v>1610</v>
      </c>
      <c r="C540" s="1">
        <v>13</v>
      </c>
      <c r="D540" s="3" t="s">
        <v>1070</v>
      </c>
      <c r="E540" s="4" t="s">
        <v>1611</v>
      </c>
      <c r="F540" s="1">
        <v>428</v>
      </c>
      <c r="G540" s="13">
        <f>VLOOKUP(B540,'[1]高三下(高考)'!$B:$L,10,0)</f>
        <v>74</v>
      </c>
      <c r="H540" s="12" t="str">
        <f>VLOOKUP(B540,'[1]高三下(高考)'!$B:$L,11,0)</f>
        <v>浦恩玲</v>
      </c>
      <c r="I540" s="15">
        <f t="shared" si="105"/>
        <v>95.759717314487631</v>
      </c>
      <c r="J540" s="11">
        <f t="shared" si="106"/>
        <v>126</v>
      </c>
      <c r="K540" s="11">
        <f>VLOOKUP(B540,[1]高三上!$B:$L,10,0)</f>
        <v>48.5</v>
      </c>
      <c r="L540" s="11" t="str">
        <f>VLOOKUP(B540,[1]高三上!$B:$L,11,0)</f>
        <v>浦恩玲</v>
      </c>
      <c r="M540" s="11">
        <f t="shared" si="113"/>
        <v>108.8339222614841</v>
      </c>
      <c r="N540" s="11">
        <f t="shared" si="107"/>
        <v>114</v>
      </c>
      <c r="O540" s="11">
        <f>VLOOKUP(B540,[1]高二下!$B:$L,10,0)</f>
        <v>55</v>
      </c>
      <c r="P540" s="11" t="str">
        <f>VLOOKUP(B540,[1]高二下!$B:$L,11,0)</f>
        <v>张翠莲</v>
      </c>
      <c r="Q540" s="11">
        <f t="shared" si="114"/>
        <v>81.625441696113072</v>
      </c>
      <c r="R540" s="11">
        <f t="shared" si="108"/>
        <v>139</v>
      </c>
      <c r="S540" s="11">
        <f>VLOOKUP(B540,[1]高二上!$B:$L,10,0)</f>
        <v>69.5</v>
      </c>
      <c r="T540" s="11" t="str">
        <f>VLOOKUP(B540,[1]高二上!$B:$L,11,0)</f>
        <v>张翠莲</v>
      </c>
      <c r="U540" s="11">
        <f t="shared" si="115"/>
        <v>119.43462897526501</v>
      </c>
      <c r="V540" s="11">
        <f t="shared" si="109"/>
        <v>87</v>
      </c>
      <c r="W540" s="11">
        <f>VLOOKUP(B540,[1]高一下!$B:$L,10,0)</f>
        <v>57.5</v>
      </c>
      <c r="X540" s="11" t="str">
        <f>VLOOKUP(B540,[1]高一下!$B:$L,11,0)</f>
        <v>张翠莲</v>
      </c>
      <c r="Y540" s="11">
        <f t="shared" si="116"/>
        <v>115.19434628975264</v>
      </c>
      <c r="Z540" s="11">
        <f t="shared" si="110"/>
        <v>142</v>
      </c>
      <c r="AA540" s="11">
        <f>VLOOKUP(B540,[1]高一上!$B:$K,9,0)</f>
        <v>45.5</v>
      </c>
      <c r="AB540" s="11" t="str">
        <f>VLOOKUP(B540,[1]高一上!$B:$K,10,0)</f>
        <v>田维婷</v>
      </c>
      <c r="AC540" s="11">
        <f t="shared" si="104"/>
        <v>102.12014134275618</v>
      </c>
      <c r="AD540" s="11">
        <f t="shared" si="111"/>
        <v>185</v>
      </c>
      <c r="AE540" s="11">
        <f>VLOOKUP(B540,[1]中考!$B:$I,8,0)</f>
        <v>97</v>
      </c>
      <c r="AF540" s="11">
        <f t="shared" si="112"/>
        <v>148</v>
      </c>
    </row>
    <row r="541" spans="1:32" x14ac:dyDescent="0.2">
      <c r="A541" s="2" t="s">
        <v>1612</v>
      </c>
      <c r="B541" s="2" t="s">
        <v>1613</v>
      </c>
      <c r="C541" s="1">
        <v>13</v>
      </c>
      <c r="D541" s="3" t="s">
        <v>1070</v>
      </c>
      <c r="E541" s="4" t="s">
        <v>1614</v>
      </c>
      <c r="F541" s="1">
        <v>428</v>
      </c>
      <c r="G541" s="13">
        <f>VLOOKUP(B541,'[1]高三下(高考)'!$B:$L,10,0)</f>
        <v>70</v>
      </c>
      <c r="H541" s="12" t="str">
        <f>VLOOKUP(B541,'[1]高三下(高考)'!$B:$L,11,0)</f>
        <v>浦恩玲</v>
      </c>
      <c r="I541" s="15">
        <f t="shared" si="105"/>
        <v>99.646643109540634</v>
      </c>
      <c r="J541" s="11">
        <f t="shared" si="106"/>
        <v>138</v>
      </c>
      <c r="K541" s="11">
        <f>VLOOKUP(B541,[1]高三上!$B:$L,10,0)</f>
        <v>44</v>
      </c>
      <c r="L541" s="11" t="str">
        <f>VLOOKUP(B541,[1]高三上!$B:$L,11,0)</f>
        <v>浦恩玲</v>
      </c>
      <c r="M541" s="11">
        <f t="shared" si="113"/>
        <v>93.639575971731446</v>
      </c>
      <c r="N541" s="11">
        <f t="shared" si="107"/>
        <v>137</v>
      </c>
      <c r="O541" s="11">
        <f>VLOOKUP(B541,[1]高二下!$B:$L,10,0)</f>
        <v>60</v>
      </c>
      <c r="P541" s="11" t="str">
        <f>VLOOKUP(B541,[1]高二下!$B:$L,11,0)</f>
        <v>张翠莲</v>
      </c>
      <c r="Q541" s="11">
        <f t="shared" si="114"/>
        <v>112.01413427561837</v>
      </c>
      <c r="R541" s="11">
        <f t="shared" si="108"/>
        <v>119</v>
      </c>
      <c r="S541" s="11">
        <f>VLOOKUP(B541,[1]高二上!$B:$L,10,0)</f>
        <v>58</v>
      </c>
      <c r="T541" s="11" t="str">
        <f>VLOOKUP(B541,[1]高二上!$B:$L,11,0)</f>
        <v>张翠莲</v>
      </c>
      <c r="U541" s="11">
        <f t="shared" si="115"/>
        <v>110.95406360424028</v>
      </c>
      <c r="V541" s="11">
        <f t="shared" si="109"/>
        <v>153</v>
      </c>
      <c r="W541" s="11">
        <f>VLOOKUP(B541,[1]高一下!$B:$L,10,0)</f>
        <v>46.5</v>
      </c>
      <c r="X541" s="11" t="str">
        <f>VLOOKUP(B541,[1]高一下!$B:$L,11,0)</f>
        <v>张翠莲</v>
      </c>
      <c r="Y541" s="11">
        <f t="shared" si="116"/>
        <v>94.699646643109546</v>
      </c>
      <c r="Z541" s="11">
        <f t="shared" si="110"/>
        <v>184</v>
      </c>
      <c r="AA541" s="11">
        <f>VLOOKUP(B541,[1]高一上!$B:$K,9,0)</f>
        <v>47</v>
      </c>
      <c r="AB541" s="11" t="str">
        <f>VLOOKUP(B541,[1]高一上!$B:$K,10,0)</f>
        <v>田维婷</v>
      </c>
      <c r="AC541" s="11">
        <f t="shared" si="104"/>
        <v>104.24028268551237</v>
      </c>
      <c r="AD541" s="11">
        <f t="shared" si="111"/>
        <v>169</v>
      </c>
      <c r="AE541" s="11">
        <f>VLOOKUP(B541,[1]中考!$B:$I,8,0)</f>
        <v>82</v>
      </c>
      <c r="AF541" s="11">
        <f t="shared" si="112"/>
        <v>196</v>
      </c>
    </row>
    <row r="542" spans="1:32" x14ac:dyDescent="0.2">
      <c r="A542" s="2" t="s">
        <v>1615</v>
      </c>
      <c r="B542" s="2" t="s">
        <v>1616</v>
      </c>
      <c r="C542" s="1">
        <v>13</v>
      </c>
      <c r="D542" s="3" t="s">
        <v>1070</v>
      </c>
      <c r="E542" s="4" t="s">
        <v>1617</v>
      </c>
      <c r="F542" s="1">
        <v>427</v>
      </c>
      <c r="G542" s="13">
        <f>VLOOKUP(B542,'[1]高三下(高考)'!$B:$L,10,0)</f>
        <v>98</v>
      </c>
      <c r="H542" s="12" t="str">
        <f>VLOOKUP(B542,'[1]高三下(高考)'!$B:$L,11,0)</f>
        <v>浦恩玲</v>
      </c>
      <c r="I542" s="15">
        <f t="shared" si="105"/>
        <v>95.406360424028264</v>
      </c>
      <c r="J542" s="11">
        <f t="shared" si="106"/>
        <v>42</v>
      </c>
      <c r="K542" s="11">
        <f>VLOOKUP(B542,[1]高三上!$B:$L,10,0)</f>
        <v>76.5</v>
      </c>
      <c r="L542" s="11" t="str">
        <f>VLOOKUP(B542,[1]高三上!$B:$L,11,0)</f>
        <v>浦恩玲</v>
      </c>
      <c r="M542" s="11">
        <f t="shared" si="113"/>
        <v>107.77385159010601</v>
      </c>
      <c r="N542" s="11">
        <f t="shared" si="107"/>
        <v>29</v>
      </c>
      <c r="O542" s="11">
        <f>VLOOKUP(B542,[1]高二下!$B:$L,10,0)</f>
        <v>78</v>
      </c>
      <c r="P542" s="11" t="str">
        <f>VLOOKUP(B542,[1]高二下!$B:$L,11,0)</f>
        <v>张翠莲</v>
      </c>
      <c r="Q542" s="11">
        <f t="shared" si="114"/>
        <v>100</v>
      </c>
      <c r="R542" s="11">
        <f t="shared" si="108"/>
        <v>51</v>
      </c>
      <c r="S542" s="11">
        <f>VLOOKUP(B542,[1]高二上!$B:$L,10,0)</f>
        <v>81.5</v>
      </c>
      <c r="T542" s="11" t="str">
        <f>VLOOKUP(B542,[1]高二上!$B:$L,11,0)</f>
        <v>张翠莲</v>
      </c>
      <c r="U542" s="11">
        <f t="shared" si="115"/>
        <v>109.18727915194346</v>
      </c>
      <c r="V542" s="11">
        <f t="shared" si="109"/>
        <v>51</v>
      </c>
      <c r="W542" s="11">
        <f>VLOOKUP(B542,[1]高一下!$B:$L,10,0)</f>
        <v>72.5</v>
      </c>
      <c r="X542" s="11" t="str">
        <f>VLOOKUP(B542,[1]高一下!$B:$L,11,0)</f>
        <v>张翠莲</v>
      </c>
      <c r="Y542" s="11">
        <f t="shared" si="116"/>
        <v>80.918727915194353</v>
      </c>
      <c r="Z542" s="11">
        <f t="shared" si="110"/>
        <v>77</v>
      </c>
      <c r="AA542" s="11">
        <f>VLOOKUP(B542,[1]高一上!$B:$K,9,0)</f>
        <v>78</v>
      </c>
      <c r="AB542" s="11" t="str">
        <f>VLOOKUP(B542,[1]高一上!$B:$K,10,0)</f>
        <v>朱恩凡</v>
      </c>
      <c r="AC542" s="11">
        <f t="shared" si="104"/>
        <v>104.59363957597174</v>
      </c>
      <c r="AD542" s="11">
        <f t="shared" si="111"/>
        <v>23</v>
      </c>
      <c r="AE542" s="11">
        <f>VLOOKUP(B542,[1]中考!$B:$I,8,0)</f>
        <v>110</v>
      </c>
      <c r="AF542" s="11">
        <f t="shared" si="112"/>
        <v>90</v>
      </c>
    </row>
    <row r="543" spans="1:32" x14ac:dyDescent="0.2">
      <c r="A543" s="2" t="s">
        <v>1618</v>
      </c>
      <c r="B543" s="2" t="s">
        <v>1619</v>
      </c>
      <c r="C543" s="1">
        <v>13</v>
      </c>
      <c r="D543" s="3" t="s">
        <v>1070</v>
      </c>
      <c r="E543" s="4" t="s">
        <v>447</v>
      </c>
      <c r="F543" s="1">
        <v>427</v>
      </c>
      <c r="G543" s="13">
        <f>VLOOKUP(B543,'[1]高三下(高考)'!$B:$L,10,0)</f>
        <v>55</v>
      </c>
      <c r="H543" s="12" t="str">
        <f>VLOOKUP(B543,'[1]高三下(高考)'!$B:$L,11,0)</f>
        <v>浦恩玲</v>
      </c>
      <c r="I543" s="15">
        <f t="shared" si="105"/>
        <v>92.932862190812727</v>
      </c>
      <c r="J543" s="11">
        <f t="shared" si="106"/>
        <v>190</v>
      </c>
      <c r="K543" s="11">
        <f>VLOOKUP(B543,[1]高三上!$B:$L,10,0)</f>
        <v>35</v>
      </c>
      <c r="L543" s="11" t="str">
        <f>VLOOKUP(B543,[1]高三上!$B:$L,11,0)</f>
        <v>浦恩玲</v>
      </c>
      <c r="M543" s="11">
        <f t="shared" si="113"/>
        <v>98.939929328621915</v>
      </c>
      <c r="N543" s="11">
        <f t="shared" si="107"/>
        <v>170</v>
      </c>
      <c r="O543" s="11">
        <f>VLOOKUP(B543,[1]高二下!$B:$L,10,0)</f>
        <v>48</v>
      </c>
      <c r="P543" s="11" t="str">
        <f>VLOOKUP(B543,[1]高二下!$B:$L,11,0)</f>
        <v>张翠莲</v>
      </c>
      <c r="Q543" s="11">
        <f t="shared" si="114"/>
        <v>103.18021201413427</v>
      </c>
      <c r="R543" s="11">
        <f t="shared" si="108"/>
        <v>167</v>
      </c>
      <c r="S543" s="11">
        <f>VLOOKUP(B543,[1]高二上!$B:$L,10,0)</f>
        <v>54</v>
      </c>
      <c r="T543" s="11" t="str">
        <f>VLOOKUP(B543,[1]高二上!$B:$L,11,0)</f>
        <v>张翠莲</v>
      </c>
      <c r="U543" s="11">
        <f t="shared" si="115"/>
        <v>94.346289752650179</v>
      </c>
      <c r="V543" s="11">
        <f t="shared" si="109"/>
        <v>176</v>
      </c>
      <c r="W543" s="11">
        <f>VLOOKUP(B543,[1]高一下!$B:$L,10,0)</f>
        <v>51.5</v>
      </c>
      <c r="X543" s="11" t="str">
        <f>VLOOKUP(B543,[1]高一下!$B:$L,11,0)</f>
        <v>张翠莲</v>
      </c>
      <c r="Y543" s="11">
        <f t="shared" si="116"/>
        <v>80.565371024734986</v>
      </c>
      <c r="Z543" s="11">
        <f t="shared" si="110"/>
        <v>160</v>
      </c>
      <c r="AA543" s="11">
        <f>VLOOKUP(B543,[1]高一上!$B:$K,9,0)</f>
        <v>56</v>
      </c>
      <c r="AB543" s="11" t="str">
        <f>VLOOKUP(B543,[1]高一上!$B:$K,10,0)</f>
        <v>田维婷</v>
      </c>
      <c r="AC543" s="11">
        <f t="shared" si="104"/>
        <v>66.077738515901061</v>
      </c>
      <c r="AD543" s="11">
        <f t="shared" si="111"/>
        <v>105</v>
      </c>
      <c r="AE543" s="11">
        <f>VLOOKUP(B543,[1]中考!$B:$I,8,0)</f>
        <v>117</v>
      </c>
      <c r="AF543" s="11">
        <f t="shared" si="112"/>
        <v>64</v>
      </c>
    </row>
    <row r="544" spans="1:32" x14ac:dyDescent="0.2">
      <c r="A544" s="2" t="s">
        <v>1620</v>
      </c>
      <c r="B544" s="2" t="s">
        <v>1621</v>
      </c>
      <c r="C544" s="1">
        <v>13</v>
      </c>
      <c r="D544" s="3" t="s">
        <v>1070</v>
      </c>
      <c r="E544" s="4" t="s">
        <v>1622</v>
      </c>
      <c r="F544" s="1">
        <v>426</v>
      </c>
      <c r="G544" s="13">
        <f>VLOOKUP(B544,'[1]高三下(高考)'!$B:$L,10,0)</f>
        <v>54</v>
      </c>
      <c r="H544" s="12" t="str">
        <f>VLOOKUP(B544,'[1]高三下(高考)'!$B:$L,11,0)</f>
        <v>浦恩玲</v>
      </c>
      <c r="I544" s="15">
        <f t="shared" si="105"/>
        <v>111.66077738515901</v>
      </c>
      <c r="J544" s="11">
        <f t="shared" si="106"/>
        <v>192</v>
      </c>
      <c r="K544" s="11">
        <f>VLOOKUP(B544,[1]高三上!$B:$L,10,0)</f>
        <v>26</v>
      </c>
      <c r="L544" s="11" t="str">
        <f>VLOOKUP(B544,[1]高三上!$B:$L,11,0)</f>
        <v>浦恩玲</v>
      </c>
      <c r="M544" s="11">
        <f t="shared" si="113"/>
        <v>93.639575971731446</v>
      </c>
      <c r="N544" s="11">
        <f t="shared" si="107"/>
        <v>225</v>
      </c>
      <c r="O544" s="11">
        <f>VLOOKUP(B544,[1]高二下!$B:$L,10,0)</f>
        <v>37.5</v>
      </c>
      <c r="P544" s="11" t="str">
        <f>VLOOKUP(B544,[1]高二下!$B:$L,11,0)</f>
        <v>张翠莲</v>
      </c>
      <c r="Q544" s="11">
        <f t="shared" si="114"/>
        <v>113.42756183745583</v>
      </c>
      <c r="R544" s="11">
        <f t="shared" si="108"/>
        <v>207</v>
      </c>
      <c r="S544" s="11">
        <f>VLOOKUP(B544,[1]高二上!$B:$L,10,0)</f>
        <v>41</v>
      </c>
      <c r="T544" s="11" t="str">
        <f>VLOOKUP(B544,[1]高二上!$B:$L,11,0)</f>
        <v>张翠莲</v>
      </c>
      <c r="U544" s="11">
        <f t="shared" si="115"/>
        <v>83.038869257950523</v>
      </c>
      <c r="V544" s="11">
        <f t="shared" si="109"/>
        <v>245</v>
      </c>
      <c r="W544" s="11">
        <f>VLOOKUP(B544,[1]高一下!$B:$L,10,0)</f>
        <v>43</v>
      </c>
      <c r="X544" s="11" t="str">
        <f>VLOOKUP(B544,[1]高一下!$B:$L,11,0)</f>
        <v>张翠莲</v>
      </c>
      <c r="Y544" s="11">
        <f t="shared" si="116"/>
        <v>78.091872791519435</v>
      </c>
      <c r="Z544" s="11">
        <f t="shared" si="110"/>
        <v>197</v>
      </c>
      <c r="AA544" s="11">
        <f>VLOOKUP(B544,[1]高一上!$B:$K,9,0)</f>
        <v>51.5</v>
      </c>
      <c r="AB544" s="11" t="str">
        <f>VLOOKUP(B544,[1]高一上!$B:$K,10,0)</f>
        <v>彭丹</v>
      </c>
      <c r="AC544" s="11">
        <f t="shared" si="104"/>
        <v>81.272084805653719</v>
      </c>
      <c r="AD544" s="11">
        <f t="shared" si="111"/>
        <v>135</v>
      </c>
      <c r="AE544" s="11">
        <f>VLOOKUP(B544,[1]中考!$B:$I,8,0)</f>
        <v>98</v>
      </c>
      <c r="AF544" s="11">
        <f t="shared" si="112"/>
        <v>144</v>
      </c>
    </row>
    <row r="545" spans="1:32" x14ac:dyDescent="0.2">
      <c r="A545" s="2" t="s">
        <v>1623</v>
      </c>
      <c r="B545" s="2" t="s">
        <v>1624</v>
      </c>
      <c r="C545" s="1">
        <v>13</v>
      </c>
      <c r="D545" s="3" t="s">
        <v>1070</v>
      </c>
      <c r="E545" s="4" t="s">
        <v>1625</v>
      </c>
      <c r="F545" s="1">
        <v>419</v>
      </c>
      <c r="G545" s="13">
        <f>VLOOKUP(B545,'[1]高三下(高考)'!$B:$L,10,0)</f>
        <v>88</v>
      </c>
      <c r="H545" s="12" t="str">
        <f>VLOOKUP(B545,'[1]高三下(高考)'!$B:$L,11,0)</f>
        <v>浦恩玲</v>
      </c>
      <c r="I545" s="15">
        <f t="shared" si="105"/>
        <v>110.60070671378092</v>
      </c>
      <c r="J545" s="11">
        <f t="shared" si="106"/>
        <v>77</v>
      </c>
      <c r="K545" s="11">
        <f>VLOOKUP(B545,[1]高三上!$B:$L,10,0)</f>
        <v>50.5</v>
      </c>
      <c r="L545" s="11" t="str">
        <f>VLOOKUP(B545,[1]高三上!$B:$L,11,0)</f>
        <v>浦恩玲</v>
      </c>
      <c r="M545" s="11">
        <f t="shared" si="113"/>
        <v>78.798586572438154</v>
      </c>
      <c r="N545" s="11">
        <f t="shared" si="107"/>
        <v>107</v>
      </c>
      <c r="O545" s="11">
        <f>VLOOKUP(B545,[1]高二下!$B:$L,10,0)</f>
        <v>79.5</v>
      </c>
      <c r="P545" s="11" t="str">
        <f>VLOOKUP(B545,[1]高二下!$B:$L,11,0)</f>
        <v>张翠莲</v>
      </c>
      <c r="Q545" s="11">
        <f t="shared" si="114"/>
        <v>97.526501766784449</v>
      </c>
      <c r="R545" s="11">
        <f t="shared" si="108"/>
        <v>47</v>
      </c>
      <c r="S545" s="11">
        <f>VLOOKUP(B545,[1]高二上!$B:$L,10,0)</f>
        <v>85.5</v>
      </c>
      <c r="T545" s="11" t="str">
        <f>VLOOKUP(B545,[1]高二上!$B:$L,11,0)</f>
        <v>张翠莲</v>
      </c>
      <c r="U545" s="11">
        <f t="shared" si="115"/>
        <v>95.406360424028264</v>
      </c>
      <c r="V545" s="11">
        <f t="shared" si="109"/>
        <v>40</v>
      </c>
      <c r="W545" s="11">
        <f>VLOOKUP(B545,[1]高一下!$B:$L,10,0)</f>
        <v>91</v>
      </c>
      <c r="X545" s="11" t="str">
        <f>VLOOKUP(B545,[1]高一下!$B:$L,11,0)</f>
        <v>张翠莲</v>
      </c>
      <c r="Y545" s="11">
        <f t="shared" si="116"/>
        <v>113.07420494699647</v>
      </c>
      <c r="Z545" s="11">
        <f t="shared" si="110"/>
        <v>27</v>
      </c>
      <c r="AA545" s="11">
        <f>VLOOKUP(B545,[1]高一上!$B:$K,9,0)</f>
        <v>65</v>
      </c>
      <c r="AB545" s="11" t="str">
        <f>VLOOKUP(B545,[1]高一上!$B:$K,10,0)</f>
        <v>陈国萍</v>
      </c>
      <c r="AC545" s="11">
        <f t="shared" si="104"/>
        <v>108.48056537102474</v>
      </c>
      <c r="AD545" s="11">
        <f t="shared" si="111"/>
        <v>64</v>
      </c>
      <c r="AE545" s="11">
        <f>VLOOKUP(B545,[1]中考!$B:$I,8,0)</f>
        <v>121</v>
      </c>
      <c r="AF545" s="11">
        <f t="shared" si="112"/>
        <v>51</v>
      </c>
    </row>
    <row r="546" spans="1:32" x14ac:dyDescent="0.2">
      <c r="A546" s="2" t="s">
        <v>1626</v>
      </c>
      <c r="B546" s="2" t="s">
        <v>1627</v>
      </c>
      <c r="C546" s="1">
        <v>13</v>
      </c>
      <c r="D546" s="3" t="s">
        <v>1070</v>
      </c>
      <c r="E546" s="4" t="s">
        <v>1628</v>
      </c>
      <c r="F546" s="1">
        <v>417</v>
      </c>
      <c r="G546" s="13">
        <f>VLOOKUP(B546,'[1]高三下(高考)'!$B:$L,10,0)</f>
        <v>72</v>
      </c>
      <c r="H546" s="12" t="str">
        <f>VLOOKUP(B546,'[1]高三下(高考)'!$B:$L,11,0)</f>
        <v>浦恩玲</v>
      </c>
      <c r="I546" s="15">
        <f t="shared" si="105"/>
        <v>91.872791519434628</v>
      </c>
      <c r="J546" s="11">
        <f t="shared" si="106"/>
        <v>133</v>
      </c>
      <c r="K546" s="11">
        <f>VLOOKUP(B546,[1]高三上!$B:$L,10,0)</f>
        <v>49.5</v>
      </c>
      <c r="L546" s="11" t="str">
        <f>VLOOKUP(B546,[1]高三上!$B:$L,11,0)</f>
        <v>浦恩玲</v>
      </c>
      <c r="M546" s="11">
        <f t="shared" si="113"/>
        <v>103.18021201413427</v>
      </c>
      <c r="N546" s="11">
        <f t="shared" si="107"/>
        <v>110</v>
      </c>
      <c r="O546" s="11">
        <f>VLOOKUP(B546,[1]高二下!$B:$L,10,0)</f>
        <v>60</v>
      </c>
      <c r="P546" s="11" t="str">
        <f>VLOOKUP(B546,[1]高二下!$B:$L,11,0)</f>
        <v>张翠莲</v>
      </c>
      <c r="Q546" s="11">
        <f t="shared" si="114"/>
        <v>130.38869257950529</v>
      </c>
      <c r="R546" s="11">
        <f t="shared" si="108"/>
        <v>119</v>
      </c>
      <c r="S546" s="11">
        <f>VLOOKUP(B546,[1]高二上!$B:$L,10,0)</f>
        <v>48</v>
      </c>
      <c r="T546" s="11" t="str">
        <f>VLOOKUP(B546,[1]高二上!$B:$L,11,0)</f>
        <v>张翠莲</v>
      </c>
      <c r="U546" s="11">
        <f t="shared" si="115"/>
        <v>66.077738515901061</v>
      </c>
      <c r="V546" s="11">
        <f t="shared" si="109"/>
        <v>205</v>
      </c>
      <c r="W546" s="11">
        <f>VLOOKUP(B546,[1]高一下!$B:$L,10,0)</f>
        <v>64.5</v>
      </c>
      <c r="X546" s="11" t="str">
        <f>VLOOKUP(B546,[1]高一下!$B:$L,11,0)</f>
        <v>张翠莲</v>
      </c>
      <c r="Y546" s="11">
        <f t="shared" si="116"/>
        <v>134.98233215547702</v>
      </c>
      <c r="Z546" s="11">
        <f t="shared" si="110"/>
        <v>109</v>
      </c>
      <c r="AA546" s="11">
        <f>VLOOKUP(B546,[1]高一上!$B:$K,9,0)</f>
        <v>41.5</v>
      </c>
      <c r="AB546" s="11" t="str">
        <f>VLOOKUP(B546,[1]高一上!$B:$K,10,0)</f>
        <v>李永会</v>
      </c>
      <c r="AC546" s="11">
        <f t="shared" si="104"/>
        <v>110.24734982332156</v>
      </c>
      <c r="AD546" s="11">
        <f t="shared" si="111"/>
        <v>208</v>
      </c>
      <c r="AE546" s="11">
        <f>VLOOKUP(B546,[1]中考!$B:$I,8,0)</f>
        <v>100</v>
      </c>
      <c r="AF546" s="11">
        <f t="shared" si="112"/>
        <v>138</v>
      </c>
    </row>
    <row r="547" spans="1:32" x14ac:dyDescent="0.2">
      <c r="A547" s="2" t="s">
        <v>1629</v>
      </c>
      <c r="B547" s="2" t="s">
        <v>1630</v>
      </c>
      <c r="C547" s="1">
        <v>13</v>
      </c>
      <c r="D547" s="3" t="s">
        <v>1070</v>
      </c>
      <c r="E547" s="4" t="s">
        <v>1631</v>
      </c>
      <c r="F547" s="1">
        <v>415</v>
      </c>
      <c r="G547" s="13">
        <f>VLOOKUP(B547,'[1]高三下(高考)'!$B:$L,10,0)</f>
        <v>83</v>
      </c>
      <c r="H547" s="12" t="str">
        <f>VLOOKUP(B547,'[1]高三下(高考)'!$B:$L,11,0)</f>
        <v>浦恩玲</v>
      </c>
      <c r="I547" s="15">
        <f t="shared" si="105"/>
        <v>145.2296819787986</v>
      </c>
      <c r="J547" s="11">
        <f t="shared" si="106"/>
        <v>101</v>
      </c>
      <c r="K547" s="11">
        <f>VLOOKUP(B547,[1]高三上!$B:$L,10,0)</f>
        <v>25</v>
      </c>
      <c r="L547" s="11" t="str">
        <f>VLOOKUP(B547,[1]高三上!$B:$L,11,0)</f>
        <v>浦恩玲</v>
      </c>
      <c r="M547" s="11">
        <f t="shared" si="113"/>
        <v>71.378091872791515</v>
      </c>
      <c r="N547" s="11">
        <f t="shared" si="107"/>
        <v>229</v>
      </c>
      <c r="O547" s="11">
        <f>VLOOKUP(B547,[1]高二下!$B:$L,10,0)</f>
        <v>52</v>
      </c>
      <c r="P547" s="11" t="str">
        <f>VLOOKUP(B547,[1]高二下!$B:$L,11,0)</f>
        <v>张翠莲</v>
      </c>
      <c r="Q547" s="11">
        <f t="shared" si="114"/>
        <v>103.18021201413427</v>
      </c>
      <c r="R547" s="11">
        <f t="shared" si="108"/>
        <v>148</v>
      </c>
      <c r="S547" s="11">
        <f>VLOOKUP(B547,[1]高二上!$B:$L,10,0)</f>
        <v>57.5</v>
      </c>
      <c r="T547" s="11" t="str">
        <f>VLOOKUP(B547,[1]高二上!$B:$L,11,0)</f>
        <v>张翠莲</v>
      </c>
      <c r="U547" s="11">
        <f t="shared" si="115"/>
        <v>115.90106007067138</v>
      </c>
      <c r="V547" s="11">
        <f t="shared" si="109"/>
        <v>157</v>
      </c>
      <c r="W547" s="11">
        <f>VLOOKUP(B547,[1]高一下!$B:$L,10,0)</f>
        <v>42</v>
      </c>
      <c r="X547" s="11" t="str">
        <f>VLOOKUP(B547,[1]高一下!$B:$L,11,0)</f>
        <v>张翠莲</v>
      </c>
      <c r="Y547" s="11">
        <f t="shared" si="116"/>
        <v>102.82685512367492</v>
      </c>
      <c r="Z547" s="11">
        <f t="shared" si="110"/>
        <v>202</v>
      </c>
      <c r="AA547" s="11">
        <f>VLOOKUP(B547,[1]高一上!$B:$K,9,0)</f>
        <v>41</v>
      </c>
      <c r="AB547" s="11" t="str">
        <f>VLOOKUP(B547,[1]高一上!$B:$K,10,0)</f>
        <v>陈国萍</v>
      </c>
      <c r="AC547" s="11">
        <f t="shared" si="104"/>
        <v>102.12014134275618</v>
      </c>
      <c r="AD547" s="11">
        <f t="shared" si="111"/>
        <v>210</v>
      </c>
      <c r="AE547" s="11">
        <f>VLOOKUP(B547,[1]中考!$B:$I,8,0)</f>
        <v>79</v>
      </c>
      <c r="AF547" s="11">
        <f t="shared" si="112"/>
        <v>208</v>
      </c>
    </row>
    <row r="548" spans="1:32" x14ac:dyDescent="0.2">
      <c r="A548" s="2" t="s">
        <v>1632</v>
      </c>
      <c r="B548" s="2" t="s">
        <v>1633</v>
      </c>
      <c r="C548" s="1">
        <v>13</v>
      </c>
      <c r="D548" s="3" t="s">
        <v>1070</v>
      </c>
      <c r="E548" s="4" t="s">
        <v>1634</v>
      </c>
      <c r="F548" s="1">
        <v>407</v>
      </c>
      <c r="G548" s="13">
        <f>VLOOKUP(B548,'[1]高三下(高考)'!$B:$L,10,0)</f>
        <v>85</v>
      </c>
      <c r="H548" s="12" t="str">
        <f>VLOOKUP(B548,'[1]高三下(高考)'!$B:$L,11,0)</f>
        <v>浦恩玲</v>
      </c>
      <c r="I548" s="15">
        <f t="shared" si="105"/>
        <v>90.10600706713781</v>
      </c>
      <c r="J548" s="11">
        <f t="shared" si="106"/>
        <v>94</v>
      </c>
      <c r="K548" s="11">
        <f>VLOOKUP(B548,[1]高三上!$B:$L,10,0)</f>
        <v>62</v>
      </c>
      <c r="L548" s="11" t="str">
        <f>VLOOKUP(B548,[1]高三上!$B:$L,11,0)</f>
        <v>浦恩玲</v>
      </c>
      <c r="M548" s="11">
        <f t="shared" si="113"/>
        <v>108.12720848056537</v>
      </c>
      <c r="N548" s="11">
        <f t="shared" si="107"/>
        <v>66</v>
      </c>
      <c r="O548" s="11">
        <f>VLOOKUP(B548,[1]高二下!$B:$L,10,0)</f>
        <v>70</v>
      </c>
      <c r="P548" s="11" t="str">
        <f>VLOOKUP(B548,[1]高二下!$B:$L,11,0)</f>
        <v>张翠莲</v>
      </c>
      <c r="Q548" s="11">
        <f t="shared" si="114"/>
        <v>90.10600706713781</v>
      </c>
      <c r="R548" s="11">
        <f t="shared" si="108"/>
        <v>89</v>
      </c>
      <c r="S548" s="11">
        <f>VLOOKUP(B548,[1]高二上!$B:$L,10,0)</f>
        <v>78.5</v>
      </c>
      <c r="T548" s="11" t="str">
        <f>VLOOKUP(B548,[1]高二上!$B:$L,11,0)</f>
        <v>张翠莲</v>
      </c>
      <c r="U548" s="11">
        <f t="shared" si="115"/>
        <v>112.36749116607774</v>
      </c>
      <c r="V548" s="11">
        <f t="shared" si="109"/>
        <v>61</v>
      </c>
      <c r="W548" s="11">
        <f>VLOOKUP(B548,[1]高一下!$B:$L,10,0)</f>
        <v>67</v>
      </c>
      <c r="X548" s="11" t="str">
        <f>VLOOKUP(B548,[1]高一下!$B:$L,11,0)</f>
        <v>张翠莲</v>
      </c>
      <c r="Y548" s="11">
        <f t="shared" si="116"/>
        <v>84.098939929328623</v>
      </c>
      <c r="Z548" s="11">
        <f t="shared" si="110"/>
        <v>96</v>
      </c>
      <c r="AA548" s="11">
        <f>VLOOKUP(B548,[1]高一上!$B:$K,9,0)</f>
        <v>68</v>
      </c>
      <c r="AB548" s="11" t="str">
        <f>VLOOKUP(B548,[1]高一上!$B:$K,10,0)</f>
        <v>陈国萍</v>
      </c>
      <c r="AC548" s="11">
        <f t="shared" si="104"/>
        <v>76.678445229681984</v>
      </c>
      <c r="AD548" s="11">
        <f t="shared" si="111"/>
        <v>51</v>
      </c>
      <c r="AE548" s="11">
        <f>VLOOKUP(B548,[1]中考!$B:$I,8,0)</f>
        <v>126</v>
      </c>
      <c r="AF548" s="11">
        <f t="shared" si="112"/>
        <v>30</v>
      </c>
    </row>
    <row r="549" spans="1:32" x14ac:dyDescent="0.2">
      <c r="A549" s="2" t="s">
        <v>1635</v>
      </c>
      <c r="B549" s="2" t="s">
        <v>1636</v>
      </c>
      <c r="C549" s="1">
        <v>13</v>
      </c>
      <c r="D549" s="3" t="s">
        <v>1070</v>
      </c>
      <c r="E549" s="4" t="s">
        <v>1637</v>
      </c>
      <c r="F549" s="1">
        <v>407</v>
      </c>
      <c r="G549" s="13">
        <f>VLOOKUP(B549,'[1]高三下(高考)'!$B:$L,10,0)</f>
        <v>83</v>
      </c>
      <c r="H549" s="12" t="str">
        <f>VLOOKUP(B549,'[1]高三下(高考)'!$B:$L,11,0)</f>
        <v>浦恩玲</v>
      </c>
      <c r="I549" s="15">
        <f t="shared" si="105"/>
        <v>124.38162544169612</v>
      </c>
      <c r="J549" s="11">
        <f t="shared" si="106"/>
        <v>101</v>
      </c>
      <c r="K549" s="11">
        <f>VLOOKUP(B549,[1]高三上!$B:$L,10,0)</f>
        <v>35</v>
      </c>
      <c r="L549" s="11" t="str">
        <f>VLOOKUP(B549,[1]高三上!$B:$L,11,0)</f>
        <v>浦恩玲</v>
      </c>
      <c r="M549" s="11">
        <f t="shared" si="113"/>
        <v>91.166077738515895</v>
      </c>
      <c r="N549" s="11">
        <f t="shared" si="107"/>
        <v>170</v>
      </c>
      <c r="O549" s="11">
        <f>VLOOKUP(B549,[1]高二下!$B:$L,10,0)</f>
        <v>53</v>
      </c>
      <c r="P549" s="11" t="str">
        <f>VLOOKUP(B549,[1]高二下!$B:$L,11,0)</f>
        <v>张翠莲</v>
      </c>
      <c r="Q549" s="11">
        <f t="shared" si="114"/>
        <v>94.346289752650179</v>
      </c>
      <c r="R549" s="11">
        <f t="shared" si="108"/>
        <v>145</v>
      </c>
      <c r="S549" s="11">
        <f>VLOOKUP(B549,[1]高二上!$B:$L,10,0)</f>
        <v>61.5</v>
      </c>
      <c r="T549" s="11" t="str">
        <f>VLOOKUP(B549,[1]高二上!$B:$L,11,0)</f>
        <v>张翠莲</v>
      </c>
      <c r="U549" s="11">
        <f t="shared" si="115"/>
        <v>108.12720848056537</v>
      </c>
      <c r="V549" s="11">
        <f t="shared" si="109"/>
        <v>129</v>
      </c>
      <c r="W549" s="11">
        <f>VLOOKUP(B549,[1]高一下!$B:$L,10,0)</f>
        <v>53</v>
      </c>
      <c r="X549" s="11" t="str">
        <f>VLOOKUP(B549,[1]高一下!$B:$L,11,0)</f>
        <v>张翠莲</v>
      </c>
      <c r="Y549" s="11">
        <f t="shared" si="116"/>
        <v>114.48763250883393</v>
      </c>
      <c r="Z549" s="11">
        <f t="shared" si="110"/>
        <v>152</v>
      </c>
      <c r="AA549" s="11">
        <f>VLOOKUP(B549,[1]高一上!$B:$K,9,0)</f>
        <v>44</v>
      </c>
      <c r="AB549" s="11" t="str">
        <f>VLOOKUP(B549,[1]高一上!$B:$K,10,0)</f>
        <v>田维婷</v>
      </c>
      <c r="AC549" s="11">
        <f t="shared" ref="AC549:AC612" si="117">IF((AE549=0)*OR(AA549=0),100,(((AF549-Z549)/COUNTIF(D:D,D549))*100)+100)</f>
        <v>119.78798586572438</v>
      </c>
      <c r="AD549" s="11">
        <f t="shared" si="111"/>
        <v>193</v>
      </c>
      <c r="AE549" s="11">
        <f>VLOOKUP(B549,[1]中考!$B:$I,8,0)</f>
        <v>79</v>
      </c>
      <c r="AF549" s="11">
        <f t="shared" si="112"/>
        <v>208</v>
      </c>
    </row>
    <row r="550" spans="1:32" x14ac:dyDescent="0.2">
      <c r="A550" s="2" t="s">
        <v>1638</v>
      </c>
      <c r="B550" s="2" t="s">
        <v>1639</v>
      </c>
      <c r="C550" s="1">
        <v>13</v>
      </c>
      <c r="D550" s="3" t="s">
        <v>1070</v>
      </c>
      <c r="E550" s="4" t="s">
        <v>1640</v>
      </c>
      <c r="F550" s="1">
        <v>402</v>
      </c>
      <c r="G550" s="13">
        <f>VLOOKUP(B550,'[1]高三下(高考)'!$B:$L,10,0)</f>
        <v>73</v>
      </c>
      <c r="H550" s="12" t="str">
        <f>VLOOKUP(B550,'[1]高三下(高考)'!$B:$L,11,0)</f>
        <v>浦恩玲</v>
      </c>
      <c r="I550" s="15">
        <f t="shared" ref="I550:I613" si="118">IF(OR(G550=0,K550=0),100,(((N550-J550)/COUNTIF(D:D,D550))*100)+100)</f>
        <v>126.14840989399293</v>
      </c>
      <c r="J550" s="11">
        <f t="shared" ref="J550:J613" si="119">RANK(G550,$G$357:$G$639,0)</f>
        <v>129</v>
      </c>
      <c r="K550" s="11">
        <f>VLOOKUP(B550,[1]高三上!$B:$L,10,0)</f>
        <v>30</v>
      </c>
      <c r="L550" s="11" t="str">
        <f>VLOOKUP(B550,[1]高三上!$B:$L,11,0)</f>
        <v>浦恩玲</v>
      </c>
      <c r="M550" s="11">
        <f t="shared" si="113"/>
        <v>74.204946996466433</v>
      </c>
      <c r="N550" s="11">
        <f t="shared" ref="N550:N613" si="120">RANK(K550,$K$357:$K$639,0)</f>
        <v>203</v>
      </c>
      <c r="O550" s="11">
        <f>VLOOKUP(B550,[1]高二下!$B:$L,10,0)</f>
        <v>57.5</v>
      </c>
      <c r="P550" s="11" t="str">
        <f>VLOOKUP(B550,[1]高二下!$B:$L,11,0)</f>
        <v>张翠莲</v>
      </c>
      <c r="Q550" s="11">
        <f t="shared" si="114"/>
        <v>95.759717314487631</v>
      </c>
      <c r="R550" s="11">
        <f t="shared" ref="R550:R613" si="121">RANK(O550,$O$357:$O$639)</f>
        <v>130</v>
      </c>
      <c r="S550" s="11">
        <f>VLOOKUP(B550,[1]高二上!$B:$L,10,0)</f>
        <v>64</v>
      </c>
      <c r="T550" s="11" t="str">
        <f>VLOOKUP(B550,[1]高二上!$B:$L,11,0)</f>
        <v>张翠莲</v>
      </c>
      <c r="U550" s="11">
        <f t="shared" si="115"/>
        <v>137.80918727915196</v>
      </c>
      <c r="V550" s="11">
        <f t="shared" ref="V550:V613" si="122">RANK(S550,$S$357:$S$639)</f>
        <v>118</v>
      </c>
      <c r="W550" s="11">
        <f>VLOOKUP(B550,[1]高一下!$B:$L,10,0)</f>
        <v>37.5</v>
      </c>
      <c r="X550" s="11" t="str">
        <f>VLOOKUP(B550,[1]高一下!$B:$L,11,0)</f>
        <v>张翠莲</v>
      </c>
      <c r="Y550" s="11">
        <f t="shared" si="116"/>
        <v>101.76678445229682</v>
      </c>
      <c r="Z550" s="11">
        <f t="shared" ref="Z550:Z613" si="123">RANK(W550,$W$357:$W$639)</f>
        <v>225</v>
      </c>
      <c r="AA550" s="11">
        <f>VLOOKUP(B550,[1]高一上!$B:$K,9,0)</f>
        <v>36.5</v>
      </c>
      <c r="AB550" s="11" t="str">
        <f>VLOOKUP(B550,[1]高一上!$B:$K,10,0)</f>
        <v>陈国萍</v>
      </c>
      <c r="AC550" s="11">
        <f t="shared" si="117"/>
        <v>84.098939929328623</v>
      </c>
      <c r="AD550" s="11">
        <f t="shared" ref="AD550:AD613" si="124">RANK(AA550,$AA$357:$AA$639)</f>
        <v>230</v>
      </c>
      <c r="AE550" s="11">
        <f>VLOOKUP(B550,[1]中考!$B:$I,8,0)</f>
        <v>88</v>
      </c>
      <c r="AF550" s="11">
        <f t="shared" ref="AF550:AF613" si="125">RANK(AE550,$AE$357:$AE$639)</f>
        <v>180</v>
      </c>
    </row>
    <row r="551" spans="1:32" x14ac:dyDescent="0.2">
      <c r="A551" s="2" t="s">
        <v>1641</v>
      </c>
      <c r="B551" s="2" t="s">
        <v>1642</v>
      </c>
      <c r="C551" s="1">
        <v>13</v>
      </c>
      <c r="D551" s="3" t="s">
        <v>1070</v>
      </c>
      <c r="E551" s="4" t="s">
        <v>1643</v>
      </c>
      <c r="F551" s="1">
        <v>394</v>
      </c>
      <c r="G551" s="13">
        <f>VLOOKUP(B551,'[1]高三下(高考)'!$B:$L,10,0)</f>
        <v>59</v>
      </c>
      <c r="H551" s="12" t="str">
        <f>VLOOKUP(B551,'[1]高三下(高考)'!$B:$L,11,0)</f>
        <v>浦恩玲</v>
      </c>
      <c r="I551" s="15">
        <f t="shared" si="118"/>
        <v>96.466431095406364</v>
      </c>
      <c r="J551" s="11">
        <f t="shared" si="119"/>
        <v>176</v>
      </c>
      <c r="K551" s="11">
        <f>VLOOKUP(B551,[1]高三上!$B:$L,10,0)</f>
        <v>37.5</v>
      </c>
      <c r="L551" s="11" t="str">
        <f>VLOOKUP(B551,[1]高三上!$B:$L,11,0)</f>
        <v>浦恩玲</v>
      </c>
      <c r="M551" s="11">
        <f t="shared" si="113"/>
        <v>123.67491166077738</v>
      </c>
      <c r="N551" s="11">
        <f t="shared" si="120"/>
        <v>166</v>
      </c>
      <c r="O551" s="11">
        <f>VLOOKUP(B551,[1]高二下!$B:$L,10,0)</f>
        <v>31</v>
      </c>
      <c r="P551" s="11" t="str">
        <f>VLOOKUP(B551,[1]高二下!$B:$L,11,0)</f>
        <v>张翠莲</v>
      </c>
      <c r="Q551" s="11">
        <f t="shared" si="114"/>
        <v>111.66077738515901</v>
      </c>
      <c r="R551" s="11">
        <f t="shared" si="121"/>
        <v>233</v>
      </c>
      <c r="S551" s="11">
        <f>VLOOKUP(B551,[1]高二上!$B:$L,10,0)</f>
        <v>31</v>
      </c>
      <c r="T551" s="11" t="str">
        <f>VLOOKUP(B551,[1]高二上!$B:$L,11,0)</f>
        <v>张翠莲</v>
      </c>
      <c r="U551" s="11">
        <f t="shared" si="115"/>
        <v>89.399293286219077</v>
      </c>
      <c r="V551" s="11">
        <f t="shared" si="122"/>
        <v>266</v>
      </c>
      <c r="W551" s="11">
        <f>VLOOKUP(B551,[1]高一下!$B:$L,10,0)</f>
        <v>35</v>
      </c>
      <c r="X551" s="11" t="str">
        <f>VLOOKUP(B551,[1]高一下!$B:$L,11,0)</f>
        <v>张翠莲</v>
      </c>
      <c r="Y551" s="11">
        <f t="shared" si="116"/>
        <v>105.30035335689045</v>
      </c>
      <c r="Z551" s="11">
        <f t="shared" si="123"/>
        <v>236</v>
      </c>
      <c r="AA551" s="11">
        <f>VLOOKUP(B551,[1]高一上!$B:$K,9,0)</f>
        <v>32</v>
      </c>
      <c r="AB551" s="11" t="str">
        <f>VLOOKUP(B551,[1]高一上!$B:$K,10,0)</f>
        <v>陈国萍</v>
      </c>
      <c r="AC551" s="11">
        <f t="shared" si="117"/>
        <v>110.60070671378092</v>
      </c>
      <c r="AD551" s="11">
        <f t="shared" si="124"/>
        <v>251</v>
      </c>
      <c r="AE551" s="11">
        <f>VLOOKUP(B551,[1]中考!$B:$I,8,0)</f>
        <v>58</v>
      </c>
      <c r="AF551" s="11">
        <f t="shared" si="125"/>
        <v>266</v>
      </c>
    </row>
    <row r="552" spans="1:32" x14ac:dyDescent="0.2">
      <c r="A552" s="2" t="s">
        <v>1644</v>
      </c>
      <c r="B552" s="2" t="s">
        <v>1645</v>
      </c>
      <c r="C552" s="1">
        <v>13</v>
      </c>
      <c r="D552" s="3" t="s">
        <v>1070</v>
      </c>
      <c r="E552" s="4" t="s">
        <v>1264</v>
      </c>
      <c r="F552" s="1">
        <v>385</v>
      </c>
      <c r="G552" s="13">
        <f>VLOOKUP(B552,'[1]高三下(高考)'!$B:$L,10,0)</f>
        <v>63</v>
      </c>
      <c r="H552" s="12" t="str">
        <f>VLOOKUP(B552,'[1]高三下(高考)'!$B:$L,11,0)</f>
        <v>浦恩玲</v>
      </c>
      <c r="I552" s="15">
        <f t="shared" si="118"/>
        <v>62.544169611307424</v>
      </c>
      <c r="J552" s="11">
        <f t="shared" si="119"/>
        <v>161</v>
      </c>
      <c r="K552" s="11">
        <f>VLOOKUP(B552,[1]高三上!$B:$L,10,0)</f>
        <v>66</v>
      </c>
      <c r="L552" s="11" t="str">
        <f>VLOOKUP(B552,[1]高三上!$B:$L,11,0)</f>
        <v>浦恩玲</v>
      </c>
      <c r="M552" s="11">
        <f t="shared" si="113"/>
        <v>114.84098939929329</v>
      </c>
      <c r="N552" s="11">
        <f t="shared" si="120"/>
        <v>55</v>
      </c>
      <c r="O552" s="11">
        <f>VLOOKUP(B552,[1]高二下!$B:$L,10,0)</f>
        <v>65.5</v>
      </c>
      <c r="P552" s="11" t="str">
        <f>VLOOKUP(B552,[1]高二下!$B:$L,11,0)</f>
        <v>张翠莲</v>
      </c>
      <c r="Q552" s="11">
        <f t="shared" si="114"/>
        <v>137.10247349823322</v>
      </c>
      <c r="R552" s="11">
        <f t="shared" si="121"/>
        <v>97</v>
      </c>
      <c r="S552" s="11">
        <f>VLOOKUP(B552,[1]高二上!$B:$L,10,0)</f>
        <v>48.5</v>
      </c>
      <c r="T552" s="11" t="str">
        <f>VLOOKUP(B552,[1]高二上!$B:$L,11,0)</f>
        <v>张翠莲</v>
      </c>
      <c r="U552" s="11">
        <f t="shared" si="115"/>
        <v>102.12014134275618</v>
      </c>
      <c r="V552" s="11">
        <f t="shared" si="122"/>
        <v>202</v>
      </c>
      <c r="W552" s="11">
        <f>VLOOKUP(B552,[1]高一下!$B:$L,10,0)</f>
        <v>41</v>
      </c>
      <c r="X552" s="11" t="str">
        <f>VLOOKUP(B552,[1]高一下!$B:$L,11,0)</f>
        <v>张翠莲</v>
      </c>
      <c r="Y552" s="11">
        <f t="shared" si="116"/>
        <v>88.339222614840992</v>
      </c>
      <c r="Z552" s="11">
        <f t="shared" si="123"/>
        <v>208</v>
      </c>
      <c r="AA552" s="11">
        <f>VLOOKUP(B552,[1]高一上!$B:$K,9,0)</f>
        <v>46.5</v>
      </c>
      <c r="AB552" s="11" t="str">
        <f>VLOOKUP(B552,[1]高一上!$B:$K,10,0)</f>
        <v>陈国萍</v>
      </c>
      <c r="AC552" s="11">
        <f t="shared" si="117"/>
        <v>44.522968197879862</v>
      </c>
      <c r="AD552" s="11">
        <f t="shared" si="124"/>
        <v>175</v>
      </c>
      <c r="AE552" s="11">
        <f>VLOOKUP(B552,[1]中考!$B:$I,8,0)</f>
        <v>121</v>
      </c>
      <c r="AF552" s="11">
        <f t="shared" si="125"/>
        <v>51</v>
      </c>
    </row>
    <row r="553" spans="1:32" x14ac:dyDescent="0.2">
      <c r="A553" s="2" t="s">
        <v>1646</v>
      </c>
      <c r="B553" s="2" t="s">
        <v>1647</v>
      </c>
      <c r="C553" s="1">
        <v>13</v>
      </c>
      <c r="D553" s="3" t="s">
        <v>1070</v>
      </c>
      <c r="E553" s="4" t="s">
        <v>1648</v>
      </c>
      <c r="F553" s="1">
        <v>378</v>
      </c>
      <c r="G553" s="13">
        <f>VLOOKUP(B553,'[1]高三下(高考)'!$B:$L,10,0)</f>
        <v>88</v>
      </c>
      <c r="H553" s="12" t="str">
        <f>VLOOKUP(B553,'[1]高三下(高考)'!$B:$L,11,0)</f>
        <v>浦恩玲</v>
      </c>
      <c r="I553" s="15">
        <f t="shared" si="118"/>
        <v>104.24028268551237</v>
      </c>
      <c r="J553" s="11">
        <f t="shared" si="119"/>
        <v>77</v>
      </c>
      <c r="K553" s="11">
        <f>VLOOKUP(B553,[1]高三上!$B:$L,10,0)</f>
        <v>55.5</v>
      </c>
      <c r="L553" s="11" t="str">
        <f>VLOOKUP(B553,[1]高三上!$B:$L,11,0)</f>
        <v>浦恩玲</v>
      </c>
      <c r="M553" s="11">
        <f t="shared" si="113"/>
        <v>92.932862190812727</v>
      </c>
      <c r="N553" s="11">
        <f t="shared" si="120"/>
        <v>89</v>
      </c>
      <c r="O553" s="11">
        <f>VLOOKUP(B553,[1]高二下!$B:$L,10,0)</f>
        <v>73</v>
      </c>
      <c r="P553" s="11" t="str">
        <f>VLOOKUP(B553,[1]高二下!$B:$L,11,0)</f>
        <v>张翠莲</v>
      </c>
      <c r="Q553" s="11">
        <f t="shared" si="114"/>
        <v>96.466431095406364</v>
      </c>
      <c r="R553" s="11">
        <f t="shared" si="121"/>
        <v>69</v>
      </c>
      <c r="S553" s="11">
        <f>VLOOKUP(B553,[1]高二上!$B:$L,10,0)</f>
        <v>79</v>
      </c>
      <c r="T553" s="11" t="str">
        <f>VLOOKUP(B553,[1]高二上!$B:$L,11,0)</f>
        <v>张翠莲</v>
      </c>
      <c r="U553" s="11">
        <f t="shared" si="115"/>
        <v>92.226148409893995</v>
      </c>
      <c r="V553" s="11">
        <f t="shared" si="122"/>
        <v>59</v>
      </c>
      <c r="W553" s="11">
        <f>VLOOKUP(B553,[1]高一下!$B:$L,10,0)</f>
        <v>86</v>
      </c>
      <c r="X553" s="11" t="str">
        <f>VLOOKUP(B553,[1]高一下!$B:$L,11,0)</f>
        <v>张翠莲</v>
      </c>
      <c r="Y553" s="11">
        <f t="shared" si="116"/>
        <v>99.646643109540634</v>
      </c>
      <c r="Z553" s="11">
        <f t="shared" si="123"/>
        <v>37</v>
      </c>
      <c r="AA553" s="11">
        <f>VLOOKUP(B553,[1]高一上!$B:$K,9,0)</f>
        <v>71</v>
      </c>
      <c r="AB553" s="11" t="str">
        <f>VLOOKUP(B553,[1]高一上!$B:$K,10,0)</f>
        <v>陈国萍</v>
      </c>
      <c r="AC553" s="11">
        <f t="shared" si="117"/>
        <v>94.699646643109546</v>
      </c>
      <c r="AD553" s="11">
        <f t="shared" si="124"/>
        <v>36</v>
      </c>
      <c r="AE553" s="11">
        <f>VLOOKUP(B553,[1]中考!$B:$I,8,0)</f>
        <v>129</v>
      </c>
      <c r="AF553" s="11">
        <f t="shared" si="125"/>
        <v>22</v>
      </c>
    </row>
    <row r="554" spans="1:32" x14ac:dyDescent="0.2">
      <c r="A554" s="2" t="s">
        <v>1649</v>
      </c>
      <c r="B554" s="2" t="s">
        <v>1650</v>
      </c>
      <c r="C554" s="1">
        <v>13</v>
      </c>
      <c r="D554" s="3" t="s">
        <v>1070</v>
      </c>
      <c r="E554" s="4" t="s">
        <v>1651</v>
      </c>
      <c r="F554" s="1">
        <v>376</v>
      </c>
      <c r="G554" s="13">
        <f>VLOOKUP(B554,'[1]高三下(高考)'!$B:$L,10,0)</f>
        <v>49</v>
      </c>
      <c r="H554" s="12" t="str">
        <f>VLOOKUP(B554,'[1]高三下(高考)'!$B:$L,11,0)</f>
        <v>浦恩玲</v>
      </c>
      <c r="I554" s="15">
        <f t="shared" si="118"/>
        <v>74.558303886925799</v>
      </c>
      <c r="J554" s="11">
        <f t="shared" si="119"/>
        <v>214</v>
      </c>
      <c r="K554" s="11">
        <f>VLOOKUP(B554,[1]高三上!$B:$L,10,0)</f>
        <v>42</v>
      </c>
      <c r="L554" s="11" t="str">
        <f>VLOOKUP(B554,[1]高三上!$B:$L,11,0)</f>
        <v>浦恩玲</v>
      </c>
      <c r="M554" s="11">
        <f t="shared" si="113"/>
        <v>100</v>
      </c>
      <c r="N554" s="11">
        <f t="shared" si="120"/>
        <v>142</v>
      </c>
      <c r="O554" s="11">
        <v>0</v>
      </c>
      <c r="P554" s="11" t="s">
        <v>1980</v>
      </c>
      <c r="Q554" s="11">
        <f t="shared" si="114"/>
        <v>100</v>
      </c>
      <c r="R554" s="11">
        <f t="shared" si="121"/>
        <v>261</v>
      </c>
      <c r="S554" s="11">
        <f>VLOOKUP(B554,[1]高二上!$B:$L,10,0)</f>
        <v>51.5</v>
      </c>
      <c r="T554" s="11" t="str">
        <f>VLOOKUP(B554,[1]高二上!$B:$L,11,0)</f>
        <v>张翠莲</v>
      </c>
      <c r="U554" s="11">
        <f t="shared" si="115"/>
        <v>88.339222614840992</v>
      </c>
      <c r="V554" s="11">
        <f t="shared" si="122"/>
        <v>191</v>
      </c>
      <c r="W554" s="11">
        <f>VLOOKUP(B554,[1]高一下!$B:$L,10,0)</f>
        <v>52</v>
      </c>
      <c r="X554" s="11" t="str">
        <f>VLOOKUP(B554,[1]高一下!$B:$L,11,0)</f>
        <v>张翠莲</v>
      </c>
      <c r="Y554" s="11">
        <f t="shared" si="116"/>
        <v>111.66077738515901</v>
      </c>
      <c r="Z554" s="11">
        <f t="shared" si="123"/>
        <v>158</v>
      </c>
      <c r="AA554" s="11">
        <f>VLOOKUP(B554,[1]高一上!$B:$K,9,0)</f>
        <v>44.5</v>
      </c>
      <c r="AB554" s="11" t="str">
        <f>VLOOKUP(B554,[1]高一上!$B:$K,10,0)</f>
        <v>陈国萍</v>
      </c>
      <c r="AC554" s="11">
        <f t="shared" si="117"/>
        <v>127.91519434628975</v>
      </c>
      <c r="AD554" s="11">
        <f t="shared" si="124"/>
        <v>191</v>
      </c>
      <c r="AE554" s="11">
        <f>VLOOKUP(B554,[1]中考!$B:$I,8,0)</f>
        <v>72</v>
      </c>
      <c r="AF554" s="11">
        <f t="shared" si="125"/>
        <v>237</v>
      </c>
    </row>
    <row r="555" spans="1:32" x14ac:dyDescent="0.2">
      <c r="A555" s="5" t="s">
        <v>1652</v>
      </c>
      <c r="B555" s="2" t="s">
        <v>1653</v>
      </c>
      <c r="C555" s="1">
        <v>13</v>
      </c>
      <c r="D555" s="3" t="s">
        <v>1070</v>
      </c>
      <c r="E555" s="4" t="s">
        <v>1654</v>
      </c>
      <c r="F555" s="1">
        <v>351</v>
      </c>
      <c r="G555" s="13">
        <f>VLOOKUP(B555,'[1]高三下(高考)'!$B:$L,10,0)</f>
        <v>56</v>
      </c>
      <c r="H555" s="12" t="str">
        <f>VLOOKUP(B555,'[1]高三下(高考)'!$B:$L,11,0)</f>
        <v>浦恩玲</v>
      </c>
      <c r="I555" s="15">
        <f t="shared" si="118"/>
        <v>100</v>
      </c>
      <c r="J555" s="11">
        <f t="shared" si="119"/>
        <v>186</v>
      </c>
      <c r="K555" s="11">
        <v>0</v>
      </c>
      <c r="L555" s="11" t="str">
        <f>H555</f>
        <v>浦恩玲</v>
      </c>
      <c r="M555" s="11">
        <f t="shared" si="113"/>
        <v>100</v>
      </c>
      <c r="N555" s="11">
        <f t="shared" si="120"/>
        <v>255</v>
      </c>
      <c r="O555" s="11">
        <f>VLOOKUP(B555,[1]高二下!$B:$L,10,0)</f>
        <v>72</v>
      </c>
      <c r="P555" s="11" t="str">
        <f>VLOOKUP(B555,[1]高二下!$B:$L,11,0)</f>
        <v>张翠莲</v>
      </c>
      <c r="Q555" s="11">
        <f t="shared" si="114"/>
        <v>84.805653710247356</v>
      </c>
      <c r="R555" s="11">
        <f t="shared" si="121"/>
        <v>75</v>
      </c>
      <c r="S555" s="11">
        <f>VLOOKUP(B555,[1]高二上!$B:$L,10,0)</f>
        <v>90</v>
      </c>
      <c r="T555" s="11" t="str">
        <f>VLOOKUP(B555,[1]高二上!$B:$L,11,0)</f>
        <v>张翠莲</v>
      </c>
      <c r="U555" s="11">
        <f t="shared" si="115"/>
        <v>120.14134275618375</v>
      </c>
      <c r="V555" s="11">
        <f t="shared" si="122"/>
        <v>32</v>
      </c>
      <c r="W555" s="11">
        <f>VLOOKUP(B555,[1]高一下!$B:$L,10,0)</f>
        <v>70.5</v>
      </c>
      <c r="X555" s="11" t="str">
        <f>VLOOKUP(B555,[1]高一下!$B:$L,11,0)</f>
        <v>张翠莲</v>
      </c>
      <c r="Y555" s="11">
        <f t="shared" si="116"/>
        <v>74.204946996466433</v>
      </c>
      <c r="Z555" s="11">
        <f t="shared" si="123"/>
        <v>89</v>
      </c>
      <c r="AA555" s="11">
        <f>VLOOKUP(B555,[1]高一上!$B:$K,9,0)</f>
        <v>82</v>
      </c>
      <c r="AB555" s="11" t="str">
        <f>VLOOKUP(B555,[1]高一上!$B:$K,10,0)</f>
        <v>张翠莲</v>
      </c>
      <c r="AC555" s="11">
        <f t="shared" si="117"/>
        <v>167.13780918727915</v>
      </c>
      <c r="AD555" s="11">
        <f t="shared" si="124"/>
        <v>16</v>
      </c>
      <c r="AE555" s="11">
        <v>0</v>
      </c>
      <c r="AF555" s="11">
        <f t="shared" si="125"/>
        <v>279</v>
      </c>
    </row>
    <row r="556" spans="1:32" x14ac:dyDescent="0.2">
      <c r="A556" s="2" t="s">
        <v>1655</v>
      </c>
      <c r="B556" s="2" t="s">
        <v>1656</v>
      </c>
      <c r="C556" s="1">
        <v>13</v>
      </c>
      <c r="D556" s="3" t="s">
        <v>1070</v>
      </c>
      <c r="E556" s="4" t="s">
        <v>1657</v>
      </c>
      <c r="F556" s="1">
        <v>313</v>
      </c>
      <c r="G556" s="13">
        <f>VLOOKUP(B556,'[1]高三下(高考)'!$B:$L,10,0)</f>
        <v>34</v>
      </c>
      <c r="H556" s="12" t="str">
        <f>VLOOKUP(B556,'[1]高三下(高考)'!$B:$L,11,0)</f>
        <v>浦恩玲</v>
      </c>
      <c r="I556" s="15">
        <f t="shared" si="118"/>
        <v>83.745583038869256</v>
      </c>
      <c r="J556" s="11">
        <f t="shared" si="119"/>
        <v>254</v>
      </c>
      <c r="K556" s="11">
        <f>VLOOKUP(B556,[1]高三上!$B:$L,10,0)</f>
        <v>29</v>
      </c>
      <c r="L556" s="11" t="str">
        <f>VLOOKUP(B556,[1]高三上!$B:$L,11,0)</f>
        <v>浦恩玲</v>
      </c>
      <c r="M556" s="11">
        <f t="shared" si="113"/>
        <v>95.759717314487631</v>
      </c>
      <c r="N556" s="11">
        <f t="shared" si="120"/>
        <v>208</v>
      </c>
      <c r="O556" s="11">
        <f>VLOOKUP(B556,[1]高二下!$B:$L,10,0)</f>
        <v>40.5</v>
      </c>
      <c r="P556" s="11" t="str">
        <f>VLOOKUP(B556,[1]高二下!$B:$L,11,0)</f>
        <v>张翠莲</v>
      </c>
      <c r="Q556" s="11">
        <f t="shared" si="114"/>
        <v>92.932862190812727</v>
      </c>
      <c r="R556" s="11">
        <f t="shared" si="121"/>
        <v>196</v>
      </c>
      <c r="S556" s="11">
        <f>VLOOKUP(B556,[1]高二上!$B:$L,10,0)</f>
        <v>54</v>
      </c>
      <c r="T556" s="11" t="str">
        <f>VLOOKUP(B556,[1]高二上!$B:$L,11,0)</f>
        <v>张翠莲</v>
      </c>
      <c r="U556" s="11">
        <f t="shared" si="115"/>
        <v>119.43462897526501</v>
      </c>
      <c r="V556" s="11">
        <f t="shared" si="122"/>
        <v>176</v>
      </c>
      <c r="W556" s="11">
        <f>VLOOKUP(B556,[1]高一下!$B:$L,10,0)</f>
        <v>36</v>
      </c>
      <c r="X556" s="11" t="str">
        <f>VLOOKUP(B556,[1]高一下!$B:$L,11,0)</f>
        <v>张翠莲</v>
      </c>
      <c r="Y556" s="11">
        <f t="shared" si="116"/>
        <v>86.572438162544174</v>
      </c>
      <c r="Z556" s="11">
        <f t="shared" si="123"/>
        <v>231</v>
      </c>
      <c r="AA556" s="11">
        <f>VLOOKUP(B556,[1]高一上!$B:$K,9,0)</f>
        <v>44</v>
      </c>
      <c r="AB556" s="11" t="str">
        <f>VLOOKUP(B556,[1]高一上!$B:$K,10,0)</f>
        <v>陈国萍</v>
      </c>
      <c r="AC556" s="11">
        <f t="shared" si="117"/>
        <v>102.12014134275618</v>
      </c>
      <c r="AD556" s="11">
        <f t="shared" si="124"/>
        <v>193</v>
      </c>
      <c r="AE556" s="11">
        <f>VLOOKUP(B556,[1]中考!$B:$I,8,0)</f>
        <v>72</v>
      </c>
      <c r="AF556" s="11">
        <f t="shared" si="125"/>
        <v>237</v>
      </c>
    </row>
    <row r="557" spans="1:32" x14ac:dyDescent="0.2">
      <c r="A557" s="2" t="s">
        <v>1658</v>
      </c>
      <c r="B557" s="2" t="s">
        <v>1659</v>
      </c>
      <c r="C557" s="1">
        <v>14</v>
      </c>
      <c r="D557" s="3" t="s">
        <v>1070</v>
      </c>
      <c r="E557" s="4" t="s">
        <v>1660</v>
      </c>
      <c r="F557" s="1">
        <v>472</v>
      </c>
      <c r="G557" s="13">
        <f>VLOOKUP(B557,'[1]高三下(高考)'!$B:$L,10,0)</f>
        <v>79</v>
      </c>
      <c r="H557" s="12" t="str">
        <f>VLOOKUP(B557,'[1]高三下(高考)'!$B:$L,11,0)</f>
        <v>东梅</v>
      </c>
      <c r="I557" s="15">
        <f t="shared" si="118"/>
        <v>108.8339222614841</v>
      </c>
      <c r="J557" s="11">
        <f t="shared" si="119"/>
        <v>112</v>
      </c>
      <c r="K557" s="11">
        <f>VLOOKUP(B557,[1]高三上!$B:$L,10,0)</f>
        <v>44</v>
      </c>
      <c r="L557" s="11" t="str">
        <f>VLOOKUP(B557,[1]高三上!$B:$L,11,0)</f>
        <v>东梅</v>
      </c>
      <c r="M557" s="11">
        <f t="shared" si="113"/>
        <v>100.70671378091873</v>
      </c>
      <c r="N557" s="11">
        <f t="shared" si="120"/>
        <v>137</v>
      </c>
      <c r="O557" s="11">
        <f>VLOOKUP(B557,[1]高二下!$B:$L,10,0)</f>
        <v>55</v>
      </c>
      <c r="P557" s="11" t="str">
        <f>VLOOKUP(B557,[1]高二下!$B:$L,11,0)</f>
        <v>张福琴</v>
      </c>
      <c r="Q557" s="11">
        <f t="shared" si="114"/>
        <v>96.466431095406364</v>
      </c>
      <c r="R557" s="11">
        <f t="shared" si="121"/>
        <v>139</v>
      </c>
      <c r="S557" s="11">
        <f>VLOOKUP(B557,[1]高二上!$B:$L,10,0)</f>
        <v>61.5</v>
      </c>
      <c r="T557" s="11" t="str">
        <f>VLOOKUP(B557,[1]高二上!$B:$L,11,0)</f>
        <v>陈国萍</v>
      </c>
      <c r="U557" s="11">
        <f t="shared" si="115"/>
        <v>104.59363957597174</v>
      </c>
      <c r="V557" s="11">
        <f t="shared" si="122"/>
        <v>129</v>
      </c>
      <c r="W557" s="11">
        <f>VLOOKUP(B557,[1]高一下!$B:$L,10,0)</f>
        <v>57.5</v>
      </c>
      <c r="X557" s="11" t="str">
        <f>VLOOKUP(B557,[1]高一下!$B:$L,11,0)</f>
        <v>陈国萍</v>
      </c>
      <c r="Y557" s="11">
        <f t="shared" si="116"/>
        <v>121.5547703180212</v>
      </c>
      <c r="Z557" s="11">
        <f t="shared" si="123"/>
        <v>142</v>
      </c>
      <c r="AA557" s="11">
        <f>VLOOKUP(B557,[1]高一上!$B:$K,9,0)</f>
        <v>42</v>
      </c>
      <c r="AB557" s="11" t="str">
        <f>VLOOKUP(B557,[1]高一上!$B:$K,10,0)</f>
        <v>熊湾</v>
      </c>
      <c r="AC557" s="11">
        <f t="shared" si="117"/>
        <v>126.5017667844523</v>
      </c>
      <c r="AD557" s="11">
        <f t="shared" si="124"/>
        <v>203</v>
      </c>
      <c r="AE557" s="11">
        <f>VLOOKUP(B557,[1]中考!$B:$I,8,0)</f>
        <v>77</v>
      </c>
      <c r="AF557" s="11">
        <f t="shared" si="125"/>
        <v>217</v>
      </c>
    </row>
    <row r="558" spans="1:32" x14ac:dyDescent="0.2">
      <c r="A558" s="2" t="s">
        <v>1661</v>
      </c>
      <c r="B558" s="2" t="s">
        <v>1662</v>
      </c>
      <c r="C558" s="1">
        <v>14</v>
      </c>
      <c r="D558" s="3" t="s">
        <v>1070</v>
      </c>
      <c r="E558" s="4" t="s">
        <v>1663</v>
      </c>
      <c r="F558" s="1">
        <v>463</v>
      </c>
      <c r="G558" s="13">
        <f>VLOOKUP(B558,'[1]高三下(高考)'!$B:$L,10,0)</f>
        <v>67</v>
      </c>
      <c r="H558" s="12" t="str">
        <f>VLOOKUP(B558,'[1]高三下(高考)'!$B:$L,11,0)</f>
        <v>东梅</v>
      </c>
      <c r="I558" s="15">
        <f t="shared" si="118"/>
        <v>109.54063604240282</v>
      </c>
      <c r="J558" s="11">
        <f t="shared" si="119"/>
        <v>150</v>
      </c>
      <c r="K558" s="11">
        <f>VLOOKUP(B558,[1]高三上!$B:$L,10,0)</f>
        <v>34</v>
      </c>
      <c r="L558" s="11" t="str">
        <f>VLOOKUP(B558,[1]高三上!$B:$L,11,0)</f>
        <v>东梅</v>
      </c>
      <c r="M558" s="11">
        <f t="shared" si="113"/>
        <v>92.579505300353361</v>
      </c>
      <c r="N558" s="11">
        <f t="shared" si="120"/>
        <v>177</v>
      </c>
      <c r="O558" s="11">
        <f>VLOOKUP(B558,[1]高二下!$B:$L,10,0)</f>
        <v>50.5</v>
      </c>
      <c r="P558" s="11" t="str">
        <f>VLOOKUP(B558,[1]高二下!$B:$L,11,0)</f>
        <v>张福琴</v>
      </c>
      <c r="Q558" s="11">
        <f t="shared" si="114"/>
        <v>79.505300353356887</v>
      </c>
      <c r="R558" s="11">
        <f t="shared" si="121"/>
        <v>156</v>
      </c>
      <c r="S558" s="11">
        <f>VLOOKUP(B558,[1]高二上!$B:$L,10,0)</f>
        <v>68</v>
      </c>
      <c r="T558" s="11" t="str">
        <f>VLOOKUP(B558,[1]高二上!$B:$L,11,0)</f>
        <v>李永会</v>
      </c>
      <c r="U558" s="11">
        <f t="shared" si="115"/>
        <v>108.8339222614841</v>
      </c>
      <c r="V558" s="11">
        <f t="shared" si="122"/>
        <v>98</v>
      </c>
      <c r="W558" s="11">
        <f>VLOOKUP(B558,[1]高一下!$B:$L,10,0)</f>
        <v>61.5</v>
      </c>
      <c r="X558" s="11" t="str">
        <f>VLOOKUP(B558,[1]高一下!$B:$L,11,0)</f>
        <v>李永会</v>
      </c>
      <c r="Y558" s="11">
        <f t="shared" si="116"/>
        <v>78.798586572438154</v>
      </c>
      <c r="Z558" s="11">
        <f t="shared" si="123"/>
        <v>123</v>
      </c>
      <c r="AA558" s="11">
        <f>VLOOKUP(B558,[1]高一上!$B:$K,9,0)</f>
        <v>65.5</v>
      </c>
      <c r="AB558" s="11" t="str">
        <f>VLOOKUP(B558,[1]高一上!$B:$K,10,0)</f>
        <v>张福琴</v>
      </c>
      <c r="AC558" s="11">
        <f t="shared" si="117"/>
        <v>92.579505300353361</v>
      </c>
      <c r="AD558" s="11">
        <f t="shared" si="124"/>
        <v>63</v>
      </c>
      <c r="AE558" s="11">
        <f>VLOOKUP(B558,[1]中考!$B:$I,8,0)</f>
        <v>108</v>
      </c>
      <c r="AF558" s="11">
        <f t="shared" si="125"/>
        <v>102</v>
      </c>
    </row>
    <row r="559" spans="1:32" x14ac:dyDescent="0.2">
      <c r="A559" s="2" t="s">
        <v>1664</v>
      </c>
      <c r="B559" s="2" t="s">
        <v>1665</v>
      </c>
      <c r="C559" s="1">
        <v>14</v>
      </c>
      <c r="D559" s="3" t="s">
        <v>1070</v>
      </c>
      <c r="E559" s="4" t="s">
        <v>1666</v>
      </c>
      <c r="F559" s="1">
        <v>459</v>
      </c>
      <c r="G559" s="13">
        <f>VLOOKUP(B559,'[1]高三下(高考)'!$B:$L,10,0)</f>
        <v>50</v>
      </c>
      <c r="H559" s="12" t="str">
        <f>VLOOKUP(B559,'[1]高三下(高考)'!$B:$L,11,0)</f>
        <v>东梅</v>
      </c>
      <c r="I559" s="15">
        <f t="shared" si="118"/>
        <v>101.06007067137809</v>
      </c>
      <c r="J559" s="11">
        <f t="shared" si="119"/>
        <v>205</v>
      </c>
      <c r="K559" s="11">
        <f>VLOOKUP(B559,[1]高三上!$B:$L,10,0)</f>
        <v>29</v>
      </c>
      <c r="L559" s="11" t="str">
        <f>VLOOKUP(B559,[1]高三上!$B:$L,11,0)</f>
        <v>东梅</v>
      </c>
      <c r="M559" s="11">
        <f t="shared" si="113"/>
        <v>83.038869257950523</v>
      </c>
      <c r="N559" s="11">
        <f t="shared" si="120"/>
        <v>208</v>
      </c>
      <c r="O559" s="11">
        <f>VLOOKUP(B559,[1]高二下!$B:$L,10,0)</f>
        <v>49</v>
      </c>
      <c r="P559" s="11" t="str">
        <f>VLOOKUP(B559,[1]高二下!$B:$L,11,0)</f>
        <v>张福琴</v>
      </c>
      <c r="Q559" s="11">
        <f t="shared" si="114"/>
        <v>100</v>
      </c>
      <c r="R559" s="11">
        <f t="shared" si="121"/>
        <v>160</v>
      </c>
      <c r="S559" s="11">
        <f>VLOOKUP(B559,[1]高二上!$B:$L,10,0)</f>
        <v>0</v>
      </c>
      <c r="T559" s="11" t="str">
        <f>VLOOKUP(B559,[1]高二上!$B:$L,11,0)</f>
        <v>李永会</v>
      </c>
      <c r="U559" s="11">
        <f t="shared" si="115"/>
        <v>100</v>
      </c>
      <c r="V559" s="11">
        <f t="shared" si="122"/>
        <v>280</v>
      </c>
      <c r="W559" s="11">
        <f>VLOOKUP(B559,[1]高一下!$B:$L,10,0)</f>
        <v>38.5</v>
      </c>
      <c r="X559" s="11" t="str">
        <f>VLOOKUP(B559,[1]高一下!$B:$L,11,0)</f>
        <v>李永会</v>
      </c>
      <c r="Y559" s="11">
        <f t="shared" si="116"/>
        <v>75.971731448763251</v>
      </c>
      <c r="Z559" s="11">
        <f t="shared" si="123"/>
        <v>221</v>
      </c>
      <c r="AA559" s="11">
        <f>VLOOKUP(B559,[1]高一上!$B:$K,9,0)</f>
        <v>49.5</v>
      </c>
      <c r="AB559" s="11" t="str">
        <f>VLOOKUP(B559,[1]高一上!$B:$K,10,0)</f>
        <v>张福琴</v>
      </c>
      <c r="AC559" s="11">
        <f t="shared" si="117"/>
        <v>90.459363957597176</v>
      </c>
      <c r="AD559" s="11">
        <f t="shared" si="124"/>
        <v>153</v>
      </c>
      <c r="AE559" s="11">
        <f>VLOOKUP(B559,[1]中考!$B:$I,8,0)</f>
        <v>83</v>
      </c>
      <c r="AF559" s="11">
        <f t="shared" si="125"/>
        <v>194</v>
      </c>
    </row>
    <row r="560" spans="1:32" x14ac:dyDescent="0.2">
      <c r="A560" s="2" t="s">
        <v>1667</v>
      </c>
      <c r="B560" s="2" t="s">
        <v>1668</v>
      </c>
      <c r="C560" s="1">
        <v>14</v>
      </c>
      <c r="D560" s="3" t="s">
        <v>1070</v>
      </c>
      <c r="E560" s="4" t="s">
        <v>1669</v>
      </c>
      <c r="F560" s="1">
        <v>452</v>
      </c>
      <c r="G560" s="13">
        <f>VLOOKUP(B560,'[1]高三下(高考)'!$B:$L,10,0)</f>
        <v>35</v>
      </c>
      <c r="H560" s="12" t="str">
        <f>VLOOKUP(B560,'[1]高三下(高考)'!$B:$L,11,0)</f>
        <v>东梅</v>
      </c>
      <c r="I560" s="15">
        <f t="shared" si="118"/>
        <v>72.084805653710248</v>
      </c>
      <c r="J560" s="11">
        <f t="shared" si="119"/>
        <v>253</v>
      </c>
      <c r="K560" s="11">
        <f>VLOOKUP(B560,[1]高三上!$B:$L,10,0)</f>
        <v>34.5</v>
      </c>
      <c r="L560" s="11" t="str">
        <f>VLOOKUP(B560,[1]高三上!$B:$L,11,0)</f>
        <v>东梅</v>
      </c>
      <c r="M560" s="11">
        <f t="shared" si="113"/>
        <v>95.053003533568898</v>
      </c>
      <c r="N560" s="11">
        <f t="shared" si="120"/>
        <v>174</v>
      </c>
      <c r="O560" s="11">
        <f>VLOOKUP(B560,[1]高二下!$B:$L,10,0)</f>
        <v>49</v>
      </c>
      <c r="P560" s="11" t="str">
        <f>VLOOKUP(B560,[1]高二下!$B:$L,11,0)</f>
        <v>张福琴</v>
      </c>
      <c r="Q560" s="11">
        <f t="shared" si="114"/>
        <v>130.03533568904595</v>
      </c>
      <c r="R560" s="11">
        <f t="shared" si="121"/>
        <v>160</v>
      </c>
      <c r="S560" s="11">
        <f>VLOOKUP(B560,[1]高二上!$B:$L,10,0)</f>
        <v>41</v>
      </c>
      <c r="T560" s="11" t="str">
        <f>VLOOKUP(B560,[1]高二上!$B:$L,11,0)</f>
        <v>李永会</v>
      </c>
      <c r="U560" s="11">
        <f t="shared" si="115"/>
        <v>102.82685512367492</v>
      </c>
      <c r="V560" s="11">
        <f t="shared" si="122"/>
        <v>245</v>
      </c>
      <c r="W560" s="11">
        <f>VLOOKUP(B560,[1]高一下!$B:$L,10,0)</f>
        <v>31</v>
      </c>
      <c r="X560" s="11" t="str">
        <f>VLOOKUP(B560,[1]高一下!$B:$L,11,0)</f>
        <v>李永会</v>
      </c>
      <c r="Y560" s="11">
        <f t="shared" si="116"/>
        <v>64.664310954063609</v>
      </c>
      <c r="Z560" s="11">
        <f t="shared" si="123"/>
        <v>253</v>
      </c>
      <c r="AA560" s="11">
        <f>VLOOKUP(B560,[1]高一上!$B:$K,9,0)</f>
        <v>49.5</v>
      </c>
      <c r="AB560" s="11" t="str">
        <f>VLOOKUP(B560,[1]高一上!$B:$K,10,0)</f>
        <v>李永会</v>
      </c>
      <c r="AC560" s="11">
        <f t="shared" si="117"/>
        <v>79.858657243816253</v>
      </c>
      <c r="AD560" s="11">
        <f t="shared" si="124"/>
        <v>153</v>
      </c>
      <c r="AE560" s="11">
        <f>VLOOKUP(B560,[1]中考!$B:$I,8,0)</f>
        <v>82</v>
      </c>
      <c r="AF560" s="11">
        <f t="shared" si="125"/>
        <v>196</v>
      </c>
    </row>
    <row r="561" spans="1:32" x14ac:dyDescent="0.2">
      <c r="A561" s="2" t="s">
        <v>1670</v>
      </c>
      <c r="B561" s="2" t="s">
        <v>1671</v>
      </c>
      <c r="C561" s="1">
        <v>14</v>
      </c>
      <c r="D561" s="3" t="s">
        <v>1070</v>
      </c>
      <c r="E561" s="4" t="s">
        <v>1672</v>
      </c>
      <c r="F561" s="1">
        <v>437</v>
      </c>
      <c r="G561" s="13">
        <f>VLOOKUP(B561,'[1]高三下(高考)'!$B:$L,10,0)</f>
        <v>92</v>
      </c>
      <c r="H561" s="12" t="str">
        <f>VLOOKUP(B561,'[1]高三下(高考)'!$B:$L,11,0)</f>
        <v>东梅</v>
      </c>
      <c r="I561" s="15">
        <f t="shared" si="118"/>
        <v>93.28621908127208</v>
      </c>
      <c r="J561" s="11">
        <f t="shared" si="119"/>
        <v>61</v>
      </c>
      <c r="K561" s="11">
        <f>VLOOKUP(B561,[1]高三上!$B:$L,10,0)</f>
        <v>71.5</v>
      </c>
      <c r="L561" s="11" t="str">
        <f>VLOOKUP(B561,[1]高三上!$B:$L,11,0)</f>
        <v>东梅</v>
      </c>
      <c r="M561" s="11">
        <f t="shared" si="113"/>
        <v>101.76678445229682</v>
      </c>
      <c r="N561" s="11">
        <f t="shared" si="120"/>
        <v>42</v>
      </c>
      <c r="O561" s="11">
        <f>VLOOKUP(B561,[1]高二下!$B:$L,10,0)</f>
        <v>79.5</v>
      </c>
      <c r="P561" s="11" t="str">
        <f>VLOOKUP(B561,[1]高二下!$B:$L,11,0)</f>
        <v>张福琴</v>
      </c>
      <c r="Q561" s="11">
        <f t="shared" si="114"/>
        <v>116.96113074204948</v>
      </c>
      <c r="R561" s="11">
        <f t="shared" si="121"/>
        <v>47</v>
      </c>
      <c r="S561" s="11">
        <f>VLOOKUP(B561,[1]高二上!$B:$L,10,0)</f>
        <v>68.5</v>
      </c>
      <c r="T561" s="11" t="str">
        <f>VLOOKUP(B561,[1]高二上!$B:$L,11,0)</f>
        <v>李永会</v>
      </c>
      <c r="U561" s="11">
        <f t="shared" si="115"/>
        <v>81.272084805653719</v>
      </c>
      <c r="V561" s="11">
        <f t="shared" si="122"/>
        <v>95</v>
      </c>
      <c r="W561" s="11">
        <f>VLOOKUP(B561,[1]高一下!$B:$L,10,0)</f>
        <v>83</v>
      </c>
      <c r="X561" s="11" t="str">
        <f>VLOOKUP(B561,[1]高一下!$B:$L,11,0)</f>
        <v>李永会</v>
      </c>
      <c r="Y561" s="11">
        <f t="shared" si="116"/>
        <v>98.586572438162548</v>
      </c>
      <c r="Z561" s="11">
        <f t="shared" si="123"/>
        <v>42</v>
      </c>
      <c r="AA561" s="11">
        <f>VLOOKUP(B561,[1]高一上!$B:$K,9,0)</f>
        <v>70</v>
      </c>
      <c r="AB561" s="11" t="str">
        <f>VLOOKUP(B561,[1]高一上!$B:$K,10,0)</f>
        <v>熊湾</v>
      </c>
      <c r="AC561" s="11">
        <f t="shared" si="117"/>
        <v>97.879858657243815</v>
      </c>
      <c r="AD561" s="11">
        <f t="shared" si="124"/>
        <v>38</v>
      </c>
      <c r="AE561" s="11">
        <f>VLOOKUP(B561,[1]中考!$B:$I,8,0)</f>
        <v>125</v>
      </c>
      <c r="AF561" s="11">
        <f t="shared" si="125"/>
        <v>36</v>
      </c>
    </row>
    <row r="562" spans="1:32" x14ac:dyDescent="0.2">
      <c r="A562" s="2" t="s">
        <v>1673</v>
      </c>
      <c r="B562" s="2" t="s">
        <v>1674</v>
      </c>
      <c r="C562" s="1">
        <v>14</v>
      </c>
      <c r="D562" s="3" t="s">
        <v>1070</v>
      </c>
      <c r="E562" s="4" t="s">
        <v>1675</v>
      </c>
      <c r="F562" s="1">
        <v>437</v>
      </c>
      <c r="G562" s="13">
        <f>VLOOKUP(B562,'[1]高三下(高考)'!$B:$L,10,0)</f>
        <v>53</v>
      </c>
      <c r="H562" s="12" t="str">
        <f>VLOOKUP(B562,'[1]高三下(高考)'!$B:$L,11,0)</f>
        <v>东梅</v>
      </c>
      <c r="I562" s="15">
        <f t="shared" si="118"/>
        <v>92.579505300353361</v>
      </c>
      <c r="J562" s="11">
        <f t="shared" si="119"/>
        <v>195</v>
      </c>
      <c r="K562" s="11">
        <f>VLOOKUP(B562,[1]高三上!$B:$L,10,0)</f>
        <v>34.5</v>
      </c>
      <c r="L562" s="11" t="str">
        <f>VLOOKUP(B562,[1]高三上!$B:$L,11,0)</f>
        <v>东梅</v>
      </c>
      <c r="M562" s="11">
        <f t="shared" si="113"/>
        <v>97.526501766784449</v>
      </c>
      <c r="N562" s="11">
        <f t="shared" si="120"/>
        <v>174</v>
      </c>
      <c r="O562" s="11">
        <f>VLOOKUP(B562,[1]高二下!$B:$L,10,0)</f>
        <v>48</v>
      </c>
      <c r="P562" s="11" t="str">
        <f>VLOOKUP(B562,[1]高二下!$B:$L,11,0)</f>
        <v>张福琴</v>
      </c>
      <c r="Q562" s="11">
        <f t="shared" si="114"/>
        <v>103.18021201413427</v>
      </c>
      <c r="R562" s="11">
        <f t="shared" si="121"/>
        <v>167</v>
      </c>
      <c r="S562" s="11">
        <f>VLOOKUP(B562,[1]高二上!$B:$L,10,0)</f>
        <v>54</v>
      </c>
      <c r="T562" s="11" t="str">
        <f>VLOOKUP(B562,[1]高二上!$B:$L,11,0)</f>
        <v>李永会</v>
      </c>
      <c r="U562" s="11">
        <f t="shared" si="115"/>
        <v>110.24734982332156</v>
      </c>
      <c r="V562" s="11">
        <f t="shared" si="122"/>
        <v>176</v>
      </c>
      <c r="W562" s="11">
        <f>VLOOKUP(B562,[1]高一下!$B:$L,10,0)</f>
        <v>41.5</v>
      </c>
      <c r="X562" s="11" t="str">
        <f>VLOOKUP(B562,[1]高一下!$B:$L,11,0)</f>
        <v>李永会</v>
      </c>
      <c r="Y562" s="11">
        <f t="shared" si="116"/>
        <v>67.491166077738512</v>
      </c>
      <c r="Z562" s="11">
        <f t="shared" si="123"/>
        <v>205</v>
      </c>
      <c r="AA562" s="11">
        <f>VLOOKUP(B562,[1]高一上!$B:$K,9,0)</f>
        <v>55</v>
      </c>
      <c r="AB562" s="11" t="str">
        <f>VLOOKUP(B562,[1]高一上!$B:$K,10,0)</f>
        <v>李永会</v>
      </c>
      <c r="AC562" s="11">
        <f t="shared" si="117"/>
        <v>106.36042402826855</v>
      </c>
      <c r="AD562" s="11">
        <f t="shared" si="124"/>
        <v>113</v>
      </c>
      <c r="AE562" s="11">
        <f>VLOOKUP(B562,[1]中考!$B:$I,8,0)</f>
        <v>75</v>
      </c>
      <c r="AF562" s="11">
        <f t="shared" si="125"/>
        <v>223</v>
      </c>
    </row>
    <row r="563" spans="1:32" x14ac:dyDescent="0.2">
      <c r="A563" s="2" t="s">
        <v>1676</v>
      </c>
      <c r="B563" s="2" t="s">
        <v>1677</v>
      </c>
      <c r="C563" s="1">
        <v>14</v>
      </c>
      <c r="D563" s="3" t="s">
        <v>1070</v>
      </c>
      <c r="E563" s="4" t="s">
        <v>1678</v>
      </c>
      <c r="F563" s="1">
        <v>430</v>
      </c>
      <c r="G563" s="13">
        <f>VLOOKUP(B563,'[1]高三下(高考)'!$B:$L,10,0)</f>
        <v>43</v>
      </c>
      <c r="H563" s="12" t="str">
        <f>VLOOKUP(B563,'[1]高三下(高考)'!$B:$L,11,0)</f>
        <v>东梅</v>
      </c>
      <c r="I563" s="15">
        <f t="shared" si="118"/>
        <v>83.038869257950523</v>
      </c>
      <c r="J563" s="11">
        <f t="shared" si="119"/>
        <v>231</v>
      </c>
      <c r="K563" s="11">
        <f>VLOOKUP(B563,[1]高三上!$B:$L,10,0)</f>
        <v>33</v>
      </c>
      <c r="L563" s="11" t="str">
        <f>VLOOKUP(B563,[1]高三上!$B:$L,11,0)</f>
        <v>东梅</v>
      </c>
      <c r="M563" s="11">
        <f t="shared" si="113"/>
        <v>91.166077738515895</v>
      </c>
      <c r="N563" s="11">
        <f t="shared" si="120"/>
        <v>183</v>
      </c>
      <c r="O563" s="11">
        <f>VLOOKUP(B563,[1]高二下!$B:$L,10,0)</f>
        <v>49.5</v>
      </c>
      <c r="P563" s="11" t="str">
        <f>VLOOKUP(B563,[1]高二下!$B:$L,11,0)</f>
        <v>张福琴</v>
      </c>
      <c r="Q563" s="11">
        <f t="shared" si="114"/>
        <v>115.54770318021201</v>
      </c>
      <c r="R563" s="11">
        <f t="shared" si="121"/>
        <v>158</v>
      </c>
      <c r="S563" s="11">
        <f>VLOOKUP(B563,[1]高二上!$B:$L,10,0)</f>
        <v>48.5</v>
      </c>
      <c r="T563" s="11" t="str">
        <f>VLOOKUP(B563,[1]高二上!$B:$L,11,0)</f>
        <v>李永会</v>
      </c>
      <c r="U563" s="11">
        <f t="shared" si="115"/>
        <v>110.95406360424028</v>
      </c>
      <c r="V563" s="11">
        <f t="shared" si="122"/>
        <v>202</v>
      </c>
      <c r="W563" s="11">
        <f>VLOOKUP(B563,[1]高一下!$B:$L,10,0)</f>
        <v>35.5</v>
      </c>
      <c r="X563" s="11" t="str">
        <f>VLOOKUP(B563,[1]高一下!$B:$L,11,0)</f>
        <v>李永会</v>
      </c>
      <c r="Y563" s="11">
        <f t="shared" si="116"/>
        <v>93.992932862190813</v>
      </c>
      <c r="Z563" s="11">
        <f t="shared" si="123"/>
        <v>233</v>
      </c>
      <c r="AA563" s="11">
        <f>VLOOKUP(B563,[1]高一上!$B:$K,9,0)</f>
        <v>39.5</v>
      </c>
      <c r="AB563" s="11" t="str">
        <f>VLOOKUP(B563,[1]高一上!$B:$K,10,0)</f>
        <v>陈国萍</v>
      </c>
      <c r="AC563" s="11">
        <f t="shared" si="117"/>
        <v>57.243816254416963</v>
      </c>
      <c r="AD563" s="11">
        <f t="shared" si="124"/>
        <v>216</v>
      </c>
      <c r="AE563" s="11">
        <f>VLOOKUP(B563,[1]中考!$B:$I,8,0)</f>
        <v>107</v>
      </c>
      <c r="AF563" s="11">
        <f t="shared" si="125"/>
        <v>112</v>
      </c>
    </row>
    <row r="564" spans="1:32" x14ac:dyDescent="0.2">
      <c r="A564" s="2" t="s">
        <v>1679</v>
      </c>
      <c r="B564" s="2" t="s">
        <v>1680</v>
      </c>
      <c r="C564" s="1">
        <v>14</v>
      </c>
      <c r="D564" s="3" t="s">
        <v>1070</v>
      </c>
      <c r="E564" s="4" t="s">
        <v>1681</v>
      </c>
      <c r="F564" s="1">
        <v>422</v>
      </c>
      <c r="G564" s="13">
        <f>VLOOKUP(B564,'[1]高三下(高考)'!$B:$L,10,0)</f>
        <v>48</v>
      </c>
      <c r="H564" s="12" t="str">
        <f>VLOOKUP(B564,'[1]高三下(高考)'!$B:$L,11,0)</f>
        <v>东梅</v>
      </c>
      <c r="I564" s="15">
        <f t="shared" si="118"/>
        <v>92.579505300353361</v>
      </c>
      <c r="J564" s="11">
        <f t="shared" si="119"/>
        <v>216</v>
      </c>
      <c r="K564" s="11">
        <f>VLOOKUP(B564,[1]高三上!$B:$L,10,0)</f>
        <v>31.5</v>
      </c>
      <c r="L564" s="11" t="str">
        <f>VLOOKUP(B564,[1]高三上!$B:$L,11,0)</f>
        <v>东梅</v>
      </c>
      <c r="M564" s="11">
        <f t="shared" si="113"/>
        <v>119.08127208480565</v>
      </c>
      <c r="N564" s="11">
        <f t="shared" si="120"/>
        <v>195</v>
      </c>
      <c r="O564" s="11">
        <f>VLOOKUP(B564,[1]高二下!$B:$L,10,0)</f>
        <v>28</v>
      </c>
      <c r="P564" s="11" t="str">
        <f>VLOOKUP(B564,[1]高二下!$B:$L,11,0)</f>
        <v>张福琴</v>
      </c>
      <c r="Q564" s="11">
        <f t="shared" si="114"/>
        <v>57.597173144876322</v>
      </c>
      <c r="R564" s="11">
        <f t="shared" si="121"/>
        <v>249</v>
      </c>
      <c r="S564" s="11">
        <f>VLOOKUP(B564,[1]高二上!$B:$L,10,0)</f>
        <v>61.5</v>
      </c>
      <c r="T564" s="11" t="str">
        <f>VLOOKUP(B564,[1]高二上!$B:$L,11,0)</f>
        <v>李永会</v>
      </c>
      <c r="U564" s="11">
        <f t="shared" si="115"/>
        <v>109.54063604240282</v>
      </c>
      <c r="V564" s="11">
        <f t="shared" si="122"/>
        <v>129</v>
      </c>
      <c r="W564" s="11">
        <f>VLOOKUP(B564,[1]高一下!$B:$L,10,0)</f>
        <v>52.5</v>
      </c>
      <c r="X564" s="11" t="str">
        <f>VLOOKUP(B564,[1]高一下!$B:$L,11,0)</f>
        <v>李永会</v>
      </c>
      <c r="Y564" s="11">
        <f t="shared" si="116"/>
        <v>137.80918727915196</v>
      </c>
      <c r="Z564" s="11">
        <f t="shared" si="123"/>
        <v>156</v>
      </c>
      <c r="AA564" s="11">
        <f>VLOOKUP(B564,[1]高一上!$B:$K,9,0)</f>
        <v>28</v>
      </c>
      <c r="AB564" s="11" t="str">
        <f>VLOOKUP(B564,[1]高一上!$B:$K,10,0)</f>
        <v>田维婷</v>
      </c>
      <c r="AC564" s="11">
        <f t="shared" si="117"/>
        <v>132.86219081272085</v>
      </c>
      <c r="AD564" s="11">
        <f t="shared" si="124"/>
        <v>263</v>
      </c>
      <c r="AE564" s="11">
        <f>VLOOKUP(B564,[1]中考!$B:$I,8,0)</f>
        <v>68</v>
      </c>
      <c r="AF564" s="11">
        <f t="shared" si="125"/>
        <v>249</v>
      </c>
    </row>
    <row r="565" spans="1:32" x14ac:dyDescent="0.2">
      <c r="A565" s="2" t="s">
        <v>1682</v>
      </c>
      <c r="B565" s="2" t="s">
        <v>1683</v>
      </c>
      <c r="C565" s="1">
        <v>14</v>
      </c>
      <c r="D565" s="3" t="s">
        <v>1070</v>
      </c>
      <c r="E565" s="4" t="s">
        <v>1684</v>
      </c>
      <c r="F565" s="1">
        <v>418</v>
      </c>
      <c r="G565" s="13">
        <f>VLOOKUP(B565,'[1]高三下(高考)'!$B:$L,10,0)</f>
        <v>71</v>
      </c>
      <c r="H565" s="12" t="str">
        <f>VLOOKUP(B565,'[1]高三下(高考)'!$B:$L,11,0)</f>
        <v>东梅</v>
      </c>
      <c r="I565" s="15">
        <f t="shared" si="118"/>
        <v>84.805653710247356</v>
      </c>
      <c r="J565" s="11">
        <f t="shared" si="119"/>
        <v>135</v>
      </c>
      <c r="K565" s="11">
        <f>VLOOKUP(B565,[1]高三上!$B:$L,10,0)</f>
        <v>54.5</v>
      </c>
      <c r="L565" s="11" t="str">
        <f>VLOOKUP(B565,[1]高三上!$B:$L,11,0)</f>
        <v>东梅</v>
      </c>
      <c r="M565" s="11">
        <f t="shared" si="113"/>
        <v>119.78798586572438</v>
      </c>
      <c r="N565" s="11">
        <f t="shared" si="120"/>
        <v>92</v>
      </c>
      <c r="O565" s="11">
        <f>VLOOKUP(B565,[1]高二下!$B:$L,10,0)</f>
        <v>52</v>
      </c>
      <c r="P565" s="11" t="str">
        <f>VLOOKUP(B565,[1]高二下!$B:$L,11,0)</f>
        <v>张福琴</v>
      </c>
      <c r="Q565" s="11">
        <f t="shared" si="114"/>
        <v>74.204946996466433</v>
      </c>
      <c r="R565" s="11">
        <f t="shared" si="121"/>
        <v>148</v>
      </c>
      <c r="S565" s="11">
        <f>VLOOKUP(B565,[1]高二上!$B:$L,10,0)</f>
        <v>73</v>
      </c>
      <c r="T565" s="11" t="str">
        <f>VLOOKUP(B565,[1]高二上!$B:$L,11,0)</f>
        <v>李永会</v>
      </c>
      <c r="U565" s="11">
        <f t="shared" si="115"/>
        <v>107.06713780918727</v>
      </c>
      <c r="V565" s="11">
        <f t="shared" si="122"/>
        <v>75</v>
      </c>
      <c r="W565" s="11">
        <f>VLOOKUP(B565,[1]高一下!$B:$L,10,0)</f>
        <v>68</v>
      </c>
      <c r="X565" s="11" t="str">
        <f>VLOOKUP(B565,[1]高一下!$B:$L,11,0)</f>
        <v>李永会</v>
      </c>
      <c r="Y565" s="11">
        <f t="shared" si="116"/>
        <v>100</v>
      </c>
      <c r="Z565" s="11">
        <f t="shared" si="123"/>
        <v>95</v>
      </c>
      <c r="AA565" s="11">
        <f>VLOOKUP(B565,[1]高一上!$B:$K,9,0)</f>
        <v>58.5</v>
      </c>
      <c r="AB565" s="11" t="str">
        <f>VLOOKUP(B565,[1]高一上!$B:$K,10,0)</f>
        <v>陈国萍</v>
      </c>
      <c r="AC565" s="11">
        <f t="shared" si="117"/>
        <v>79.15194346289752</v>
      </c>
      <c r="AD565" s="11">
        <f t="shared" si="124"/>
        <v>95</v>
      </c>
      <c r="AE565" s="11">
        <f>VLOOKUP(B565,[1]中考!$B:$I,8,0)</f>
        <v>125</v>
      </c>
      <c r="AF565" s="11">
        <f t="shared" si="125"/>
        <v>36</v>
      </c>
    </row>
    <row r="566" spans="1:32" x14ac:dyDescent="0.2">
      <c r="A566" s="2" t="s">
        <v>1685</v>
      </c>
      <c r="B566" s="2" t="s">
        <v>1686</v>
      </c>
      <c r="C566" s="1">
        <v>14</v>
      </c>
      <c r="D566" s="3" t="s">
        <v>1070</v>
      </c>
      <c r="E566" s="4" t="s">
        <v>1687</v>
      </c>
      <c r="F566" s="1">
        <v>413</v>
      </c>
      <c r="G566" s="13">
        <f>VLOOKUP(B566,'[1]高三下(高考)'!$B:$L,10,0)</f>
        <v>38</v>
      </c>
      <c r="H566" s="12" t="str">
        <f>VLOOKUP(B566,'[1]高三下(高考)'!$B:$L,11,0)</f>
        <v>东梅</v>
      </c>
      <c r="I566" s="15">
        <f t="shared" si="118"/>
        <v>74.204946996466433</v>
      </c>
      <c r="J566" s="11">
        <f t="shared" si="119"/>
        <v>250</v>
      </c>
      <c r="K566" s="11">
        <f>VLOOKUP(B566,[1]高三上!$B:$L,10,0)</f>
        <v>34</v>
      </c>
      <c r="L566" s="11" t="str">
        <f>VLOOKUP(B566,[1]高三上!$B:$L,11,0)</f>
        <v>东梅</v>
      </c>
      <c r="M566" s="11">
        <f t="shared" si="113"/>
        <v>116.25441696113074</v>
      </c>
      <c r="N566" s="11">
        <f t="shared" si="120"/>
        <v>177</v>
      </c>
      <c r="O566" s="11">
        <f>VLOOKUP(B566,[1]高二下!$B:$L,10,0)</f>
        <v>33.5</v>
      </c>
      <c r="P566" s="11" t="str">
        <f>VLOOKUP(B566,[1]高二下!$B:$L,11,0)</f>
        <v>张福琴</v>
      </c>
      <c r="Q566" s="11">
        <f t="shared" si="114"/>
        <v>117.6678445229682</v>
      </c>
      <c r="R566" s="11">
        <f t="shared" si="121"/>
        <v>223</v>
      </c>
      <c r="S566" s="11">
        <f>VLOOKUP(B566,[1]高二上!$B:$L,10,0)</f>
        <v>26</v>
      </c>
      <c r="T566" s="11" t="str">
        <f>VLOOKUP(B566,[1]高二上!$B:$L,11,0)</f>
        <v>李永会</v>
      </c>
      <c r="U566" s="11">
        <f t="shared" si="115"/>
        <v>97.173144876325082</v>
      </c>
      <c r="V566" s="11">
        <f t="shared" si="122"/>
        <v>273</v>
      </c>
      <c r="W566" s="11">
        <f>VLOOKUP(B566,[1]高一下!$B:$L,10,0)</f>
        <v>26.5</v>
      </c>
      <c r="X566" s="11" t="str">
        <f>VLOOKUP(B566,[1]高一下!$B:$L,11,0)</f>
        <v>李永会</v>
      </c>
      <c r="Y566" s="11">
        <f t="shared" si="116"/>
        <v>90.10600706713781</v>
      </c>
      <c r="Z566" s="11">
        <f t="shared" si="123"/>
        <v>265</v>
      </c>
      <c r="AA566" s="11">
        <f>VLOOKUP(B566,[1]高一上!$B:$K,9,0)</f>
        <v>35</v>
      </c>
      <c r="AB566" s="11" t="str">
        <f>VLOOKUP(B566,[1]高一上!$B:$K,10,0)</f>
        <v>熊湾</v>
      </c>
      <c r="AC566" s="11">
        <f t="shared" si="117"/>
        <v>87.632508833922259</v>
      </c>
      <c r="AD566" s="11">
        <f t="shared" si="124"/>
        <v>237</v>
      </c>
      <c r="AE566" s="11">
        <f>VLOOKUP(B566,[1]中考!$B:$I,8,0)</f>
        <v>73</v>
      </c>
      <c r="AF566" s="11">
        <f t="shared" si="125"/>
        <v>230</v>
      </c>
    </row>
    <row r="567" spans="1:32" x14ac:dyDescent="0.2">
      <c r="A567" s="2" t="s">
        <v>1688</v>
      </c>
      <c r="B567" s="2" t="s">
        <v>1689</v>
      </c>
      <c r="C567" s="1">
        <v>14</v>
      </c>
      <c r="D567" s="3" t="s">
        <v>1070</v>
      </c>
      <c r="E567" s="4" t="s">
        <v>1690</v>
      </c>
      <c r="F567" s="1">
        <v>405</v>
      </c>
      <c r="G567" s="13">
        <f>VLOOKUP(B567,'[1]高三下(高考)'!$B:$L,10,0)</f>
        <v>32</v>
      </c>
      <c r="H567" s="12" t="str">
        <f>VLOOKUP(B567,'[1]高三下(高考)'!$B:$L,11,0)</f>
        <v>东梅</v>
      </c>
      <c r="I567" s="15">
        <f t="shared" si="118"/>
        <v>83.038869257950523</v>
      </c>
      <c r="J567" s="11">
        <f t="shared" si="119"/>
        <v>259</v>
      </c>
      <c r="K567" s="11">
        <f>VLOOKUP(B567,[1]高三上!$B:$L,10,0)</f>
        <v>28</v>
      </c>
      <c r="L567" s="11" t="str">
        <f>VLOOKUP(B567,[1]高三上!$B:$L,11,0)</f>
        <v>东梅</v>
      </c>
      <c r="M567" s="11">
        <f t="shared" si="113"/>
        <v>98.586572438162548</v>
      </c>
      <c r="N567" s="11">
        <f t="shared" si="120"/>
        <v>211</v>
      </c>
      <c r="O567" s="11">
        <f>VLOOKUP(B567,[1]高二下!$B:$L,10,0)</f>
        <v>37.5</v>
      </c>
      <c r="P567" s="11" t="str">
        <f>VLOOKUP(B567,[1]高二下!$B:$L,11,0)</f>
        <v>张福琴</v>
      </c>
      <c r="Q567" s="11">
        <f t="shared" si="114"/>
        <v>101.41342756183745</v>
      </c>
      <c r="R567" s="11">
        <f t="shared" si="121"/>
        <v>207</v>
      </c>
      <c r="S567" s="11">
        <f>VLOOKUP(B567,[1]高二上!$B:$L,10,0)</f>
        <v>47</v>
      </c>
      <c r="T567" s="11" t="str">
        <f>VLOOKUP(B567,[1]高二上!$B:$L,11,0)</f>
        <v>陈国萍</v>
      </c>
      <c r="U567" s="11">
        <f t="shared" si="115"/>
        <v>104.24028268551237</v>
      </c>
      <c r="V567" s="11">
        <f t="shared" si="122"/>
        <v>211</v>
      </c>
      <c r="W567" s="11">
        <f>VLOOKUP(B567,[1]高一下!$B:$L,10,0)</f>
        <v>38</v>
      </c>
      <c r="X567" s="11" t="str">
        <f>VLOOKUP(B567,[1]高一下!$B:$L,11,0)</f>
        <v>陈国萍</v>
      </c>
      <c r="Y567" s="11">
        <f t="shared" si="116"/>
        <v>107.77385159010601</v>
      </c>
      <c r="Z567" s="11">
        <f t="shared" si="123"/>
        <v>223</v>
      </c>
      <c r="AA567" s="11">
        <f>VLOOKUP(B567,[1]高一上!$B:$K,9,0)</f>
        <v>34</v>
      </c>
      <c r="AB567" s="11" t="str">
        <f>VLOOKUP(B567,[1]高一上!$B:$K,10,0)</f>
        <v>熊湾</v>
      </c>
      <c r="AC567" s="11">
        <f t="shared" si="117"/>
        <v>112.36749116607774</v>
      </c>
      <c r="AD567" s="11">
        <f t="shared" si="124"/>
        <v>245</v>
      </c>
      <c r="AE567" s="11">
        <f>VLOOKUP(B567,[1]中考!$B:$I,8,0)</f>
        <v>62</v>
      </c>
      <c r="AF567" s="11">
        <f t="shared" si="125"/>
        <v>258</v>
      </c>
    </row>
    <row r="568" spans="1:32" x14ac:dyDescent="0.2">
      <c r="A568" s="2" t="s">
        <v>1691</v>
      </c>
      <c r="B568" s="2" t="s">
        <v>1692</v>
      </c>
      <c r="C568" s="1">
        <v>14</v>
      </c>
      <c r="D568" s="3" t="s">
        <v>1070</v>
      </c>
      <c r="E568" s="4" t="s">
        <v>1693</v>
      </c>
      <c r="F568" s="1">
        <v>405</v>
      </c>
      <c r="G568" s="13">
        <f>VLOOKUP(B568,'[1]高三下(高考)'!$B:$L,10,0)</f>
        <v>80</v>
      </c>
      <c r="H568" s="12" t="str">
        <f>VLOOKUP(B568,'[1]高三下(高考)'!$B:$L,11,0)</f>
        <v>东梅</v>
      </c>
      <c r="I568" s="15">
        <f t="shared" si="118"/>
        <v>86.219081272084807</v>
      </c>
      <c r="J568" s="11">
        <f t="shared" si="119"/>
        <v>110</v>
      </c>
      <c r="K568" s="11">
        <f>VLOOKUP(B568,[1]高三上!$B:$L,10,0)</f>
        <v>61.5</v>
      </c>
      <c r="L568" s="11" t="str">
        <f>VLOOKUP(B568,[1]高三上!$B:$L,11,0)</f>
        <v>东梅</v>
      </c>
      <c r="M568" s="11">
        <f t="shared" si="113"/>
        <v>108.8339222614841</v>
      </c>
      <c r="N568" s="11">
        <f t="shared" si="120"/>
        <v>71</v>
      </c>
      <c r="O568" s="11">
        <f>VLOOKUP(B568,[1]高二下!$B:$L,10,0)</f>
        <v>66</v>
      </c>
      <c r="P568" s="11" t="str">
        <f>VLOOKUP(B568,[1]高二下!$B:$L,11,0)</f>
        <v>张福琴</v>
      </c>
      <c r="Q568" s="11">
        <f t="shared" si="114"/>
        <v>132.15547703180212</v>
      </c>
      <c r="R568" s="11">
        <f t="shared" si="121"/>
        <v>96</v>
      </c>
      <c r="S568" s="11">
        <f>VLOOKUP(B568,[1]高二上!$B:$L,10,0)</f>
        <v>52</v>
      </c>
      <c r="T568" s="11" t="str">
        <f>VLOOKUP(B568,[1]高二上!$B:$L,11,0)</f>
        <v>李永会</v>
      </c>
      <c r="U568" s="11">
        <f t="shared" si="115"/>
        <v>63.957597173144876</v>
      </c>
      <c r="V568" s="11">
        <f t="shared" si="122"/>
        <v>187</v>
      </c>
      <c r="W568" s="11">
        <f>VLOOKUP(B568,[1]高一下!$B:$L,10,0)</f>
        <v>71</v>
      </c>
      <c r="X568" s="11" t="str">
        <f>VLOOKUP(B568,[1]高一下!$B:$L,11,0)</f>
        <v>李永会</v>
      </c>
      <c r="Y568" s="11">
        <f t="shared" si="116"/>
        <v>128.26855123674912</v>
      </c>
      <c r="Z568" s="11">
        <f t="shared" si="123"/>
        <v>85</v>
      </c>
      <c r="AA568" s="11">
        <f>VLOOKUP(B568,[1]高一上!$B:$K,9,0)</f>
        <v>48.5</v>
      </c>
      <c r="AB568" s="11" t="str">
        <f>VLOOKUP(B568,[1]高一上!$B:$K,10,0)</f>
        <v>田维婷</v>
      </c>
      <c r="AC568" s="11">
        <f t="shared" si="117"/>
        <v>114.48763250883393</v>
      </c>
      <c r="AD568" s="11">
        <f t="shared" si="124"/>
        <v>165</v>
      </c>
      <c r="AE568" s="11">
        <f>VLOOKUP(B568,[1]中考!$B:$I,8,0)</f>
        <v>103</v>
      </c>
      <c r="AF568" s="11">
        <f t="shared" si="125"/>
        <v>126</v>
      </c>
    </row>
    <row r="569" spans="1:32" x14ac:dyDescent="0.2">
      <c r="A569" s="2" t="s">
        <v>1694</v>
      </c>
      <c r="B569" s="2" t="s">
        <v>1695</v>
      </c>
      <c r="C569" s="1">
        <v>14</v>
      </c>
      <c r="D569" s="3" t="s">
        <v>1070</v>
      </c>
      <c r="E569" s="4" t="s">
        <v>1696</v>
      </c>
      <c r="F569" s="1">
        <v>403</v>
      </c>
      <c r="G569" s="13">
        <f>VLOOKUP(B569,'[1]高三下(高考)'!$B:$L,10,0)</f>
        <v>50</v>
      </c>
      <c r="H569" s="12" t="str">
        <f>VLOOKUP(B569,'[1]高三下(高考)'!$B:$L,11,0)</f>
        <v>东梅</v>
      </c>
      <c r="I569" s="15">
        <f t="shared" si="118"/>
        <v>108.48056537102474</v>
      </c>
      <c r="J569" s="11">
        <f t="shared" si="119"/>
        <v>205</v>
      </c>
      <c r="K569" s="11">
        <f>VLOOKUP(B569,[1]高三上!$B:$L,10,0)</f>
        <v>25</v>
      </c>
      <c r="L569" s="11" t="str">
        <f>VLOOKUP(B569,[1]高三上!$B:$L,11,0)</f>
        <v>东梅</v>
      </c>
      <c r="M569" s="11">
        <f t="shared" si="113"/>
        <v>101.41342756183745</v>
      </c>
      <c r="N569" s="11">
        <f t="shared" si="120"/>
        <v>229</v>
      </c>
      <c r="O569" s="11">
        <f>VLOOKUP(B569,[1]高二下!$B:$L,10,0)</f>
        <v>31</v>
      </c>
      <c r="P569" s="11" t="str">
        <f>VLOOKUP(B569,[1]高二下!$B:$L,11,0)</f>
        <v>彭丹</v>
      </c>
      <c r="Q569" s="11">
        <f t="shared" si="114"/>
        <v>78.091872791519435</v>
      </c>
      <c r="R569" s="11">
        <f t="shared" si="121"/>
        <v>233</v>
      </c>
      <c r="S569" s="11">
        <f>VLOOKUP(B569,[1]高二上!$B:$L,10,0)</f>
        <v>55</v>
      </c>
      <c r="T569" s="11" t="str">
        <f>VLOOKUP(B569,[1]高二上!$B:$L,11,0)</f>
        <v>李永会</v>
      </c>
      <c r="U569" s="11">
        <f t="shared" si="115"/>
        <v>131.44876325088339</v>
      </c>
      <c r="V569" s="11">
        <f t="shared" si="122"/>
        <v>171</v>
      </c>
      <c r="W569" s="11">
        <f>VLOOKUP(B569,[1]高一下!$B:$L,10,0)</f>
        <v>29.5</v>
      </c>
      <c r="X569" s="11" t="str">
        <f>VLOOKUP(B569,[1]高一下!$B:$L,11,0)</f>
        <v>李永会</v>
      </c>
      <c r="Y569" s="11">
        <f t="shared" si="116"/>
        <v>89.399293286219077</v>
      </c>
      <c r="Z569" s="11">
        <f t="shared" si="123"/>
        <v>260</v>
      </c>
      <c r="AA569" s="11">
        <f>VLOOKUP(B569,[1]高一上!$B:$K,9,0)</f>
        <v>36.5</v>
      </c>
      <c r="AB569" s="11" t="str">
        <f>VLOOKUP(B569,[1]高一上!$B:$K,10,0)</f>
        <v>李永会</v>
      </c>
      <c r="AC569" s="11">
        <f t="shared" si="117"/>
        <v>81.625441696113072</v>
      </c>
      <c r="AD569" s="11">
        <f t="shared" si="124"/>
        <v>230</v>
      </c>
      <c r="AE569" s="11">
        <f>VLOOKUP(B569,[1]中考!$B:$I,8,0)</f>
        <v>79</v>
      </c>
      <c r="AF569" s="11">
        <f t="shared" si="125"/>
        <v>208</v>
      </c>
    </row>
    <row r="570" spans="1:32" x14ac:dyDescent="0.2">
      <c r="A570" s="2" t="s">
        <v>1697</v>
      </c>
      <c r="B570" s="2" t="s">
        <v>1698</v>
      </c>
      <c r="C570" s="1">
        <v>14</v>
      </c>
      <c r="D570" s="3" t="s">
        <v>1070</v>
      </c>
      <c r="E570" s="4" t="s">
        <v>1699</v>
      </c>
      <c r="F570" s="1">
        <v>403</v>
      </c>
      <c r="G570" s="13">
        <f>VLOOKUP(B570,'[1]高三下(高考)'!$B:$L,10,0)</f>
        <v>34</v>
      </c>
      <c r="H570" s="12" t="str">
        <f>VLOOKUP(B570,'[1]高三下(高考)'!$B:$L,11,0)</f>
        <v>东梅</v>
      </c>
      <c r="I570" s="15">
        <f t="shared" si="118"/>
        <v>92.932862190812727</v>
      </c>
      <c r="J570" s="11">
        <f t="shared" si="119"/>
        <v>254</v>
      </c>
      <c r="K570" s="11">
        <f>VLOOKUP(B570,[1]高三上!$B:$L,10,0)</f>
        <v>24.5</v>
      </c>
      <c r="L570" s="11" t="str">
        <f>VLOOKUP(B570,[1]高三上!$B:$L,11,0)</f>
        <v>东梅</v>
      </c>
      <c r="M570" s="11">
        <f t="shared" si="113"/>
        <v>78.091872791519435</v>
      </c>
      <c r="N570" s="11">
        <f t="shared" si="120"/>
        <v>234</v>
      </c>
      <c r="O570" s="11">
        <f>VLOOKUP(B570,[1]高二下!$B:$L,10,0)</f>
        <v>46.5</v>
      </c>
      <c r="P570" s="11" t="str">
        <f>VLOOKUP(B570,[1]高二下!$B:$L,11,0)</f>
        <v>张福琴</v>
      </c>
      <c r="Q570" s="11">
        <f t="shared" si="114"/>
        <v>129.32862190812722</v>
      </c>
      <c r="R570" s="11">
        <f t="shared" si="121"/>
        <v>172</v>
      </c>
      <c r="S570" s="11">
        <f>VLOOKUP(B570,[1]高二上!$B:$L,10,0)</f>
        <v>35.5</v>
      </c>
      <c r="T570" s="11" t="str">
        <f>VLOOKUP(B570,[1]高二上!$B:$L,11,0)</f>
        <v>李永会</v>
      </c>
      <c r="U570" s="11">
        <f t="shared" si="115"/>
        <v>107.42049469964664</v>
      </c>
      <c r="V570" s="11">
        <f t="shared" si="122"/>
        <v>255</v>
      </c>
      <c r="W570" s="11">
        <f>VLOOKUP(B570,[1]高一下!$B:$L,10,0)</f>
        <v>22.5</v>
      </c>
      <c r="X570" s="11" t="str">
        <f>VLOOKUP(B570,[1]高一下!$B:$L,11,0)</f>
        <v>李永会</v>
      </c>
      <c r="Y570" s="11">
        <f t="shared" si="116"/>
        <v>92.579505300353361</v>
      </c>
      <c r="Z570" s="11">
        <f t="shared" si="123"/>
        <v>276</v>
      </c>
      <c r="AA570" s="11">
        <f>VLOOKUP(B570,[1]高一上!$B:$K,9,0)</f>
        <v>31</v>
      </c>
      <c r="AB570" s="11" t="str">
        <f>VLOOKUP(B570,[1]高一上!$B:$K,10,0)</f>
        <v>李永会</v>
      </c>
      <c r="AC570" s="11">
        <f t="shared" si="117"/>
        <v>89.045936395759725</v>
      </c>
      <c r="AD570" s="11">
        <f t="shared" si="124"/>
        <v>255</v>
      </c>
      <c r="AE570" s="11">
        <f>VLOOKUP(B570,[1]中考!$B:$I,8,0)</f>
        <v>70</v>
      </c>
      <c r="AF570" s="11">
        <f t="shared" si="125"/>
        <v>245</v>
      </c>
    </row>
    <row r="571" spans="1:32" x14ac:dyDescent="0.2">
      <c r="A571" s="2" t="s">
        <v>1700</v>
      </c>
      <c r="B571" s="2" t="s">
        <v>1701</v>
      </c>
      <c r="C571" s="1">
        <v>14</v>
      </c>
      <c r="D571" s="3" t="s">
        <v>1070</v>
      </c>
      <c r="E571" s="4" t="s">
        <v>1702</v>
      </c>
      <c r="F571" s="1">
        <v>398</v>
      </c>
      <c r="G571" s="13">
        <f>VLOOKUP(B571,'[1]高三下(高考)'!$B:$L,10,0)</f>
        <v>83</v>
      </c>
      <c r="H571" s="12" t="str">
        <f>VLOOKUP(B571,'[1]高三下(高考)'!$B:$L,11,0)</f>
        <v>东梅</v>
      </c>
      <c r="I571" s="15">
        <f t="shared" si="118"/>
        <v>110.24734982332156</v>
      </c>
      <c r="J571" s="11">
        <f t="shared" si="119"/>
        <v>101</v>
      </c>
      <c r="K571" s="11">
        <f>VLOOKUP(B571,[1]高三上!$B:$L,10,0)</f>
        <v>45.5</v>
      </c>
      <c r="L571" s="11" t="str">
        <f>VLOOKUP(B571,[1]高三上!$B:$L,11,0)</f>
        <v>东梅</v>
      </c>
      <c r="M571" s="11">
        <f t="shared" si="113"/>
        <v>98.233215547703182</v>
      </c>
      <c r="N571" s="11">
        <f t="shared" si="120"/>
        <v>130</v>
      </c>
      <c r="O571" s="11">
        <f>VLOOKUP(B571,[1]高二下!$B:$L,10,0)</f>
        <v>58.5</v>
      </c>
      <c r="P571" s="11" t="str">
        <f>VLOOKUP(B571,[1]高二下!$B:$L,11,0)</f>
        <v>张福琴</v>
      </c>
      <c r="Q571" s="11">
        <f t="shared" si="114"/>
        <v>92.226148409893995</v>
      </c>
      <c r="R571" s="11">
        <f t="shared" si="121"/>
        <v>125</v>
      </c>
      <c r="S571" s="11">
        <f>VLOOKUP(B571,[1]高二上!$B:$L,10,0)</f>
        <v>67</v>
      </c>
      <c r="T571" s="11" t="str">
        <f>VLOOKUP(B571,[1]高二上!$B:$L,11,0)</f>
        <v>李永会</v>
      </c>
      <c r="U571" s="11">
        <f t="shared" si="115"/>
        <v>85.159010600706708</v>
      </c>
      <c r="V571" s="11">
        <f t="shared" si="122"/>
        <v>103</v>
      </c>
      <c r="W571" s="11">
        <f>VLOOKUP(B571,[1]高一下!$B:$L,10,0)</f>
        <v>76</v>
      </c>
      <c r="X571" s="11" t="str">
        <f>VLOOKUP(B571,[1]高一下!$B:$L,11,0)</f>
        <v>李永会</v>
      </c>
      <c r="Y571" s="11">
        <f t="shared" si="116"/>
        <v>118.37455830388693</v>
      </c>
      <c r="Z571" s="11">
        <f t="shared" si="123"/>
        <v>61</v>
      </c>
      <c r="AA571" s="11">
        <f>VLOOKUP(B571,[1]高一上!$B:$K,9,0)</f>
        <v>55</v>
      </c>
      <c r="AB571" s="11" t="str">
        <f>VLOOKUP(B571,[1]高一上!$B:$K,10,0)</f>
        <v>张福琴</v>
      </c>
      <c r="AC571" s="11">
        <f t="shared" si="117"/>
        <v>95.053003533568898</v>
      </c>
      <c r="AD571" s="11">
        <f t="shared" si="124"/>
        <v>113</v>
      </c>
      <c r="AE571" s="11">
        <f>VLOOKUP(B571,[1]中考!$B:$I,8,0)</f>
        <v>122</v>
      </c>
      <c r="AF571" s="11">
        <f t="shared" si="125"/>
        <v>47</v>
      </c>
    </row>
    <row r="572" spans="1:32" x14ac:dyDescent="0.2">
      <c r="A572" s="2" t="s">
        <v>1703</v>
      </c>
      <c r="B572" s="2" t="s">
        <v>1704</v>
      </c>
      <c r="C572" s="1">
        <v>14</v>
      </c>
      <c r="D572" s="3" t="s">
        <v>1070</v>
      </c>
      <c r="E572" s="4" t="s">
        <v>1705</v>
      </c>
      <c r="F572" s="1">
        <v>393</v>
      </c>
      <c r="G572" s="13">
        <f>VLOOKUP(B572,'[1]高三下(高考)'!$B:$L,10,0)</f>
        <v>50</v>
      </c>
      <c r="H572" s="12" t="str">
        <f>VLOOKUP(B572,'[1]高三下(高考)'!$B:$L,11,0)</f>
        <v>东梅</v>
      </c>
      <c r="I572" s="15">
        <f t="shared" si="118"/>
        <v>100</v>
      </c>
      <c r="J572" s="11">
        <f t="shared" si="119"/>
        <v>205</v>
      </c>
      <c r="K572" s="11">
        <v>0</v>
      </c>
      <c r="L572" s="11" t="str">
        <f>H572</f>
        <v>东梅</v>
      </c>
      <c r="M572" s="11">
        <f t="shared" si="113"/>
        <v>100</v>
      </c>
      <c r="N572" s="11">
        <f t="shared" si="120"/>
        <v>255</v>
      </c>
      <c r="O572" s="11">
        <v>0</v>
      </c>
      <c r="P572" s="11" t="s">
        <v>1978</v>
      </c>
      <c r="Q572" s="11">
        <f t="shared" si="114"/>
        <v>100</v>
      </c>
      <c r="R572" s="11">
        <f t="shared" si="121"/>
        <v>261</v>
      </c>
      <c r="S572" s="11">
        <f>VLOOKUP(B572,[1]高二上!$B:$L,10,0)</f>
        <v>55.5</v>
      </c>
      <c r="T572" s="11" t="str">
        <f>VLOOKUP(B572,[1]高二上!$B:$L,11,0)</f>
        <v>李永会</v>
      </c>
      <c r="U572" s="11">
        <f t="shared" si="115"/>
        <v>116.96113074204948</v>
      </c>
      <c r="V572" s="11">
        <f t="shared" si="122"/>
        <v>170</v>
      </c>
      <c r="W572" s="11">
        <f>VLOOKUP(B572,[1]高一下!$B:$L,10,0)</f>
        <v>40</v>
      </c>
      <c r="X572" s="11" t="str">
        <f>VLOOKUP(B572,[1]高一下!$B:$L,11,0)</f>
        <v>李永会</v>
      </c>
      <c r="Y572" s="11">
        <f t="shared" si="116"/>
        <v>96.466431095406364</v>
      </c>
      <c r="Z572" s="11">
        <f t="shared" si="123"/>
        <v>218</v>
      </c>
      <c r="AA572" s="11">
        <f>VLOOKUP(B572,[1]高一上!$B:$K,9,0)</f>
        <v>41.5</v>
      </c>
      <c r="AB572" s="11" t="str">
        <f>VLOOKUP(B572,[1]高一上!$B:$K,10,0)</f>
        <v>张福琴</v>
      </c>
      <c r="AC572" s="11">
        <f t="shared" si="117"/>
        <v>102.82685512367492</v>
      </c>
      <c r="AD572" s="11">
        <f t="shared" si="124"/>
        <v>208</v>
      </c>
      <c r="AE572" s="11">
        <f>VLOOKUP(B572,[1]中考!$B:$I,8,0)</f>
        <v>74</v>
      </c>
      <c r="AF572" s="11">
        <f t="shared" si="125"/>
        <v>226</v>
      </c>
    </row>
    <row r="573" spans="1:32" x14ac:dyDescent="0.2">
      <c r="A573" s="2" t="s">
        <v>1706</v>
      </c>
      <c r="B573" s="2" t="s">
        <v>1707</v>
      </c>
      <c r="C573" s="1">
        <v>14</v>
      </c>
      <c r="D573" s="3" t="s">
        <v>1070</v>
      </c>
      <c r="E573" s="4" t="s">
        <v>1708</v>
      </c>
      <c r="F573" s="1">
        <v>392</v>
      </c>
      <c r="G573" s="13">
        <f>VLOOKUP(B573,'[1]高三下(高考)'!$B:$L,10,0)</f>
        <v>43</v>
      </c>
      <c r="H573" s="12" t="str">
        <f>VLOOKUP(B573,'[1]高三下(高考)'!$B:$L,11,0)</f>
        <v>东梅</v>
      </c>
      <c r="I573" s="15">
        <f t="shared" si="118"/>
        <v>100</v>
      </c>
      <c r="J573" s="11">
        <f t="shared" si="119"/>
        <v>231</v>
      </c>
      <c r="K573" s="11">
        <v>0</v>
      </c>
      <c r="L573" s="11" t="str">
        <f>H573</f>
        <v>东梅</v>
      </c>
      <c r="M573" s="11">
        <f t="shared" si="113"/>
        <v>100</v>
      </c>
      <c r="N573" s="11">
        <f t="shared" si="120"/>
        <v>255</v>
      </c>
      <c r="O573" s="11">
        <v>0</v>
      </c>
      <c r="P573" s="11" t="s">
        <v>1978</v>
      </c>
      <c r="Q573" s="11">
        <f t="shared" si="114"/>
        <v>100</v>
      </c>
      <c r="R573" s="11">
        <f t="shared" si="121"/>
        <v>261</v>
      </c>
      <c r="S573" s="11">
        <f>VLOOKUP(B573,[1]高二上!$B:$L,10,0)</f>
        <v>52.5</v>
      </c>
      <c r="T573" s="11" t="str">
        <f>VLOOKUP(B573,[1]高二上!$B:$L,11,0)</f>
        <v>李永会</v>
      </c>
      <c r="U573" s="11">
        <f t="shared" si="115"/>
        <v>122.6148409893993</v>
      </c>
      <c r="V573" s="11">
        <f t="shared" si="122"/>
        <v>184</v>
      </c>
      <c r="W573" s="11">
        <f>VLOOKUP(B573,[1]高一下!$B:$L,10,0)</f>
        <v>32</v>
      </c>
      <c r="X573" s="11" t="str">
        <f>VLOOKUP(B573,[1]高一下!$B:$L,11,0)</f>
        <v>李永会</v>
      </c>
      <c r="Y573" s="11">
        <f t="shared" si="116"/>
        <v>66.431095406360427</v>
      </c>
      <c r="Z573" s="11">
        <f t="shared" si="123"/>
        <v>248</v>
      </c>
      <c r="AA573" s="11">
        <f>VLOOKUP(B573,[1]高一上!$B:$K,9,0)</f>
        <v>49.5</v>
      </c>
      <c r="AB573" s="11" t="str">
        <f>VLOOKUP(B573,[1]高一上!$B:$K,10,0)</f>
        <v>田维婷</v>
      </c>
      <c r="AC573" s="11">
        <f t="shared" si="117"/>
        <v>73.851590106007066</v>
      </c>
      <c r="AD573" s="11">
        <f t="shared" si="124"/>
        <v>153</v>
      </c>
      <c r="AE573" s="11">
        <f>VLOOKUP(B573,[1]中考!$B:$I,8,0)</f>
        <v>89</v>
      </c>
      <c r="AF573" s="11">
        <f t="shared" si="125"/>
        <v>174</v>
      </c>
    </row>
    <row r="574" spans="1:32" x14ac:dyDescent="0.2">
      <c r="A574" s="2" t="s">
        <v>1709</v>
      </c>
      <c r="B574" s="2" t="s">
        <v>1710</v>
      </c>
      <c r="C574" s="1">
        <v>14</v>
      </c>
      <c r="D574" s="3" t="s">
        <v>1070</v>
      </c>
      <c r="E574" s="4" t="s">
        <v>1711</v>
      </c>
      <c r="F574" s="1">
        <v>391</v>
      </c>
      <c r="G574" s="13">
        <f>VLOOKUP(B574,'[1]高三下(高考)'!$B:$L,10,0)</f>
        <v>70</v>
      </c>
      <c r="H574" s="12" t="str">
        <f>VLOOKUP(B574,'[1]高三下(高考)'!$B:$L,11,0)</f>
        <v>东梅</v>
      </c>
      <c r="I574" s="15">
        <f t="shared" si="118"/>
        <v>84.098939929328623</v>
      </c>
      <c r="J574" s="11">
        <f t="shared" si="119"/>
        <v>138</v>
      </c>
      <c r="K574" s="11">
        <f>VLOOKUP(B574,[1]高三上!$B:$L,10,0)</f>
        <v>54</v>
      </c>
      <c r="L574" s="11" t="str">
        <f>VLOOKUP(B574,[1]高三上!$B:$L,11,0)</f>
        <v>东梅</v>
      </c>
      <c r="M574" s="11">
        <f t="shared" si="113"/>
        <v>128.26855123674912</v>
      </c>
      <c r="N574" s="11">
        <f t="shared" si="120"/>
        <v>93</v>
      </c>
      <c r="O574" s="11">
        <f>VLOOKUP(B574,[1]高二下!$B:$L,10,0)</f>
        <v>45.5</v>
      </c>
      <c r="P574" s="11" t="str">
        <f>VLOOKUP(B574,[1]高二下!$B:$L,11,0)</f>
        <v>张福琴</v>
      </c>
      <c r="Q574" s="11">
        <f t="shared" si="114"/>
        <v>124.73498233215548</v>
      </c>
      <c r="R574" s="11">
        <f t="shared" si="121"/>
        <v>173</v>
      </c>
      <c r="S574" s="11">
        <f>VLOOKUP(B574,[1]高二上!$B:$L,10,0)</f>
        <v>41.5</v>
      </c>
      <c r="T574" s="11" t="str">
        <f>VLOOKUP(B574,[1]高二上!$B:$L,11,0)</f>
        <v>李永会</v>
      </c>
      <c r="U574" s="11">
        <f t="shared" si="115"/>
        <v>84.098939929328623</v>
      </c>
      <c r="V574" s="11">
        <f t="shared" si="122"/>
        <v>243</v>
      </c>
      <c r="W574" s="11">
        <f>VLOOKUP(B574,[1]高一下!$B:$L,10,0)</f>
        <v>42.5</v>
      </c>
      <c r="X574" s="11" t="str">
        <f>VLOOKUP(B574,[1]高一下!$B:$L,11,0)</f>
        <v>李永会</v>
      </c>
      <c r="Y574" s="11">
        <f t="shared" si="116"/>
        <v>98.939929328621915</v>
      </c>
      <c r="Z574" s="11">
        <f t="shared" si="123"/>
        <v>198</v>
      </c>
      <c r="AA574" s="11">
        <f>VLOOKUP(B574,[1]高一上!$B:$K,9,0)</f>
        <v>43.5</v>
      </c>
      <c r="AB574" s="11" t="str">
        <f>VLOOKUP(B574,[1]高一上!$B:$K,10,0)</f>
        <v>张福琴</v>
      </c>
      <c r="AC574" s="11">
        <f t="shared" si="117"/>
        <v>64.310954063604242</v>
      </c>
      <c r="AD574" s="11">
        <f t="shared" si="124"/>
        <v>195</v>
      </c>
      <c r="AE574" s="11">
        <f>VLOOKUP(B574,[1]中考!$B:$I,8,0)</f>
        <v>109</v>
      </c>
      <c r="AF574" s="11">
        <f t="shared" si="125"/>
        <v>97</v>
      </c>
    </row>
    <row r="575" spans="1:32" x14ac:dyDescent="0.2">
      <c r="A575" s="2" t="s">
        <v>1712</v>
      </c>
      <c r="B575" s="2" t="s">
        <v>1713</v>
      </c>
      <c r="C575" s="1">
        <v>14</v>
      </c>
      <c r="D575" s="3" t="s">
        <v>1070</v>
      </c>
      <c r="E575" s="4" t="s">
        <v>1714</v>
      </c>
      <c r="F575" s="1">
        <v>390</v>
      </c>
      <c r="G575" s="13">
        <f>VLOOKUP(B575,'[1]高三下(高考)'!$B:$L,10,0)</f>
        <v>45</v>
      </c>
      <c r="H575" s="12" t="str">
        <f>VLOOKUP(B575,'[1]高三下(高考)'!$B:$L,11,0)</f>
        <v>东梅</v>
      </c>
      <c r="I575" s="15">
        <f t="shared" si="118"/>
        <v>102.12014134275618</v>
      </c>
      <c r="J575" s="11">
        <f t="shared" si="119"/>
        <v>228</v>
      </c>
      <c r="K575" s="11">
        <f>VLOOKUP(B575,[1]高三上!$B:$L,10,0)</f>
        <v>24.5</v>
      </c>
      <c r="L575" s="11" t="str">
        <f>VLOOKUP(B575,[1]高三上!$B:$L,11,0)</f>
        <v>东梅</v>
      </c>
      <c r="M575" s="11">
        <f t="shared" si="113"/>
        <v>91.166077738515895</v>
      </c>
      <c r="N575" s="11">
        <f t="shared" si="120"/>
        <v>234</v>
      </c>
      <c r="O575" s="11">
        <f>VLOOKUP(B575,[1]高二下!$B:$L,10,0)</f>
        <v>36.5</v>
      </c>
      <c r="P575" s="11" t="str">
        <f>VLOOKUP(B575,[1]高二下!$B:$L,11,0)</f>
        <v>张福琴</v>
      </c>
      <c r="Q575" s="11">
        <f t="shared" si="114"/>
        <v>112.01413427561837</v>
      </c>
      <c r="R575" s="11">
        <f t="shared" si="121"/>
        <v>209</v>
      </c>
      <c r="S575" s="11">
        <f>VLOOKUP(B575,[1]高二上!$B:$L,10,0)</f>
        <v>41.5</v>
      </c>
      <c r="T575" s="11" t="str">
        <f>VLOOKUP(B575,[1]高二上!$B:$L,11,0)</f>
        <v>李永会</v>
      </c>
      <c r="U575" s="11">
        <f t="shared" si="115"/>
        <v>82.332155477031804</v>
      </c>
      <c r="V575" s="11">
        <f t="shared" si="122"/>
        <v>243</v>
      </c>
      <c r="W575" s="11">
        <f>VLOOKUP(B575,[1]高一下!$B:$L,10,0)</f>
        <v>44</v>
      </c>
      <c r="X575" s="11" t="str">
        <f>VLOOKUP(B575,[1]高一下!$B:$L,11,0)</f>
        <v>李永会</v>
      </c>
      <c r="Y575" s="11">
        <f t="shared" si="116"/>
        <v>121.90812720848056</v>
      </c>
      <c r="Z575" s="11">
        <f t="shared" si="123"/>
        <v>193</v>
      </c>
      <c r="AA575" s="11">
        <f>VLOOKUP(B575,[1]高一上!$B:$K,9,0)</f>
        <v>31</v>
      </c>
      <c r="AB575" s="11" t="str">
        <f>VLOOKUP(B575,[1]高一上!$B:$K,10,0)</f>
        <v>熊湾</v>
      </c>
      <c r="AC575" s="11">
        <f t="shared" si="117"/>
        <v>93.28621908127208</v>
      </c>
      <c r="AD575" s="11">
        <f t="shared" si="124"/>
        <v>255</v>
      </c>
      <c r="AE575" s="11">
        <f>VLOOKUP(B575,[1]中考!$B:$I,8,0)</f>
        <v>89</v>
      </c>
      <c r="AF575" s="11">
        <f t="shared" si="125"/>
        <v>174</v>
      </c>
    </row>
    <row r="576" spans="1:32" x14ac:dyDescent="0.2">
      <c r="A576" s="2" t="s">
        <v>1715</v>
      </c>
      <c r="B576" s="2" t="s">
        <v>1716</v>
      </c>
      <c r="C576" s="1">
        <v>14</v>
      </c>
      <c r="D576" s="3" t="s">
        <v>1070</v>
      </c>
      <c r="E576" s="4" t="s">
        <v>1717</v>
      </c>
      <c r="F576" s="1">
        <v>387</v>
      </c>
      <c r="G576" s="13">
        <f>VLOOKUP(B576,'[1]高三下(高考)'!$B:$L,10,0)</f>
        <v>34</v>
      </c>
      <c r="H576" s="12" t="str">
        <f>VLOOKUP(B576,'[1]高三下(高考)'!$B:$L,11,0)</f>
        <v>东梅</v>
      </c>
      <c r="I576" s="15">
        <f t="shared" si="118"/>
        <v>98.233215547703182</v>
      </c>
      <c r="J576" s="11">
        <f t="shared" si="119"/>
        <v>254</v>
      </c>
      <c r="K576" s="11">
        <f>VLOOKUP(B576,[1]高三上!$B:$L,10,0)</f>
        <v>20.5</v>
      </c>
      <c r="L576" s="11" t="str">
        <f>VLOOKUP(B576,[1]高三上!$B:$L,11,0)</f>
        <v>东梅</v>
      </c>
      <c r="M576" s="11">
        <f t="shared" si="113"/>
        <v>76.325088339222617</v>
      </c>
      <c r="N576" s="11">
        <f t="shared" si="120"/>
        <v>249</v>
      </c>
      <c r="O576" s="11">
        <f>VLOOKUP(B576,[1]高二下!$B:$L,10,0)</f>
        <v>43.5</v>
      </c>
      <c r="P576" s="11" t="str">
        <f>VLOOKUP(B576,[1]高二下!$B:$L,11,0)</f>
        <v>张福琴</v>
      </c>
      <c r="Q576" s="11">
        <f t="shared" si="114"/>
        <v>96.113074204946997</v>
      </c>
      <c r="R576" s="11">
        <f t="shared" si="121"/>
        <v>182</v>
      </c>
      <c r="S576" s="11">
        <f>VLOOKUP(B576,[1]高二上!$B:$L,10,0)</f>
        <v>55</v>
      </c>
      <c r="T576" s="11" t="str">
        <f>VLOOKUP(B576,[1]高二上!$B:$L,11,0)</f>
        <v>李永会</v>
      </c>
      <c r="U576" s="11">
        <f t="shared" si="115"/>
        <v>136.74911660777386</v>
      </c>
      <c r="V576" s="11">
        <f t="shared" si="122"/>
        <v>171</v>
      </c>
      <c r="W576" s="11">
        <f>VLOOKUP(B576,[1]高一下!$B:$L,10,0)</f>
        <v>23</v>
      </c>
      <c r="X576" s="11" t="str">
        <f>VLOOKUP(B576,[1]高一下!$B:$L,11,0)</f>
        <v>李永会</v>
      </c>
      <c r="Y576" s="11">
        <f t="shared" si="116"/>
        <v>97.173144876325082</v>
      </c>
      <c r="Z576" s="11">
        <f t="shared" si="123"/>
        <v>275</v>
      </c>
      <c r="AA576" s="11">
        <f>VLOOKUP(B576,[1]高一上!$B:$K,9,0)</f>
        <v>27.5</v>
      </c>
      <c r="AB576" s="11" t="str">
        <f>VLOOKUP(B576,[1]高一上!$B:$K,10,0)</f>
        <v>李永会</v>
      </c>
      <c r="AC576" s="11">
        <f t="shared" si="117"/>
        <v>91.519434628975262</v>
      </c>
      <c r="AD576" s="11">
        <f t="shared" si="124"/>
        <v>267</v>
      </c>
      <c r="AE576" s="11">
        <f>VLOOKUP(B576,[1]中考!$B:$I,8,0)</f>
        <v>67</v>
      </c>
      <c r="AF576" s="11">
        <f t="shared" si="125"/>
        <v>251</v>
      </c>
    </row>
    <row r="577" spans="1:32" x14ac:dyDescent="0.2">
      <c r="A577" s="2" t="s">
        <v>1718</v>
      </c>
      <c r="B577" s="2" t="s">
        <v>1719</v>
      </c>
      <c r="C577" s="1">
        <v>14</v>
      </c>
      <c r="D577" s="3" t="s">
        <v>1070</v>
      </c>
      <c r="E577" s="4" t="s">
        <v>1720</v>
      </c>
      <c r="F577" s="1">
        <v>384</v>
      </c>
      <c r="G577" s="13">
        <f>VLOOKUP(B577,'[1]高三下(高考)'!$B:$L,10,0)</f>
        <v>62</v>
      </c>
      <c r="H577" s="12" t="str">
        <f>VLOOKUP(B577,'[1]高三下(高考)'!$B:$L,11,0)</f>
        <v>东梅</v>
      </c>
      <c r="I577" s="15">
        <f t="shared" si="118"/>
        <v>100</v>
      </c>
      <c r="J577" s="11">
        <f t="shared" si="119"/>
        <v>165</v>
      </c>
      <c r="K577" s="11">
        <v>0</v>
      </c>
      <c r="L577" s="11" t="str">
        <f>H577</f>
        <v>东梅</v>
      </c>
      <c r="M577" s="11">
        <f t="shared" si="113"/>
        <v>100</v>
      </c>
      <c r="N577" s="11">
        <f t="shared" si="120"/>
        <v>255</v>
      </c>
      <c r="O577" s="11">
        <v>0</v>
      </c>
      <c r="P577" s="11" t="s">
        <v>1978</v>
      </c>
      <c r="Q577" s="11">
        <f t="shared" si="114"/>
        <v>100</v>
      </c>
      <c r="R577" s="11">
        <f t="shared" si="121"/>
        <v>261</v>
      </c>
      <c r="S577" s="11">
        <f>VLOOKUP(B577,[1]高二上!$B:$L,10,0)</f>
        <v>62.5</v>
      </c>
      <c r="T577" s="11" t="str">
        <f>VLOOKUP(B577,[1]高二上!$B:$L,11,0)</f>
        <v>李永会</v>
      </c>
      <c r="U577" s="11">
        <f t="shared" si="115"/>
        <v>97.879858657243815</v>
      </c>
      <c r="V577" s="11">
        <f t="shared" si="122"/>
        <v>126</v>
      </c>
      <c r="W577" s="11">
        <f>VLOOKUP(B577,[1]高一下!$B:$L,10,0)</f>
        <v>62</v>
      </c>
      <c r="X577" s="11" t="str">
        <f>VLOOKUP(B577,[1]高一下!$B:$L,11,0)</f>
        <v>李永会</v>
      </c>
      <c r="Y577" s="11">
        <f t="shared" si="116"/>
        <v>121.20141342756185</v>
      </c>
      <c r="Z577" s="11">
        <f t="shared" si="123"/>
        <v>120</v>
      </c>
      <c r="AA577" s="11">
        <f>VLOOKUP(B577,[1]高一上!$B:$K,9,0)</f>
        <v>46</v>
      </c>
      <c r="AB577" s="11" t="str">
        <f>VLOOKUP(B577,[1]高一上!$B:$K,10,0)</f>
        <v>李永会</v>
      </c>
      <c r="AC577" s="11">
        <f t="shared" si="117"/>
        <v>116.25441696113074</v>
      </c>
      <c r="AD577" s="11">
        <f t="shared" si="124"/>
        <v>180</v>
      </c>
      <c r="AE577" s="11">
        <f>VLOOKUP(B577,[1]中考!$B:$I,8,0)</f>
        <v>91</v>
      </c>
      <c r="AF577" s="11">
        <f t="shared" si="125"/>
        <v>166</v>
      </c>
    </row>
    <row r="578" spans="1:32" x14ac:dyDescent="0.2">
      <c r="A578" s="2" t="s">
        <v>1721</v>
      </c>
      <c r="B578" s="2" t="s">
        <v>1722</v>
      </c>
      <c r="C578" s="1">
        <v>14</v>
      </c>
      <c r="D578" s="3" t="s">
        <v>1070</v>
      </c>
      <c r="E578" s="4" t="s">
        <v>1723</v>
      </c>
      <c r="F578" s="1">
        <v>382</v>
      </c>
      <c r="G578" s="13">
        <f>VLOOKUP(B578,'[1]高三下(高考)'!$B:$L,10,0)</f>
        <v>61</v>
      </c>
      <c r="H578" s="12" t="str">
        <f>VLOOKUP(B578,'[1]高三下(高考)'!$B:$L,11,0)</f>
        <v>东梅</v>
      </c>
      <c r="I578" s="15">
        <f t="shared" si="118"/>
        <v>75.971731448763251</v>
      </c>
      <c r="J578" s="11">
        <f t="shared" si="119"/>
        <v>169</v>
      </c>
      <c r="K578" s="11">
        <f>VLOOKUP(B578,[1]高三上!$B:$L,10,0)</f>
        <v>52</v>
      </c>
      <c r="L578" s="11" t="str">
        <f>VLOOKUP(B578,[1]高三上!$B:$L,11,0)</f>
        <v>东梅</v>
      </c>
      <c r="M578" s="11">
        <f t="shared" si="113"/>
        <v>133.92226148409895</v>
      </c>
      <c r="N578" s="11">
        <f t="shared" si="120"/>
        <v>101</v>
      </c>
      <c r="O578" s="11">
        <f>VLOOKUP(B578,[1]高二下!$B:$L,10,0)</f>
        <v>40</v>
      </c>
      <c r="P578" s="11" t="str">
        <f>VLOOKUP(B578,[1]高二下!$B:$L,11,0)</f>
        <v>张福琴</v>
      </c>
      <c r="Q578" s="11">
        <f t="shared" si="114"/>
        <v>112.36749116607774</v>
      </c>
      <c r="R578" s="11">
        <f t="shared" si="121"/>
        <v>197</v>
      </c>
      <c r="S578" s="11">
        <f>VLOOKUP(B578,[1]高二上!$B:$L,10,0)</f>
        <v>43.5</v>
      </c>
      <c r="T578" s="11" t="str">
        <f>VLOOKUP(B578,[1]高二上!$B:$L,11,0)</f>
        <v>李永会</v>
      </c>
      <c r="U578" s="11">
        <f t="shared" si="115"/>
        <v>69.964664310954063</v>
      </c>
      <c r="V578" s="11">
        <f t="shared" si="122"/>
        <v>232</v>
      </c>
      <c r="W578" s="11">
        <f>VLOOKUP(B578,[1]高一下!$B:$L,10,0)</f>
        <v>54.5</v>
      </c>
      <c r="X578" s="11" t="str">
        <f>VLOOKUP(B578,[1]高一下!$B:$L,11,0)</f>
        <v>李永会</v>
      </c>
      <c r="Y578" s="11">
        <f t="shared" si="116"/>
        <v>83.745583038869256</v>
      </c>
      <c r="Z578" s="11">
        <f t="shared" si="123"/>
        <v>147</v>
      </c>
      <c r="AA578" s="11">
        <f>VLOOKUP(B578,[1]高一上!$B:$K,9,0)</f>
        <v>57</v>
      </c>
      <c r="AB578" s="11" t="str">
        <f>VLOOKUP(B578,[1]高一上!$B:$K,10,0)</f>
        <v>张福琴</v>
      </c>
      <c r="AC578" s="11">
        <f t="shared" si="117"/>
        <v>109.54063604240282</v>
      </c>
      <c r="AD578" s="11">
        <f t="shared" si="124"/>
        <v>101</v>
      </c>
      <c r="AE578" s="11">
        <f>VLOOKUP(B578,[1]中考!$B:$I,8,0)</f>
        <v>89</v>
      </c>
      <c r="AF578" s="11">
        <f t="shared" si="125"/>
        <v>174</v>
      </c>
    </row>
    <row r="579" spans="1:32" x14ac:dyDescent="0.2">
      <c r="A579" s="2" t="s">
        <v>1724</v>
      </c>
      <c r="B579" s="2" t="s">
        <v>1725</v>
      </c>
      <c r="C579" s="1">
        <v>14</v>
      </c>
      <c r="D579" s="3" t="s">
        <v>1070</v>
      </c>
      <c r="E579" s="4" t="s">
        <v>1726</v>
      </c>
      <c r="F579" s="1">
        <v>379</v>
      </c>
      <c r="G579" s="13">
        <f>VLOOKUP(B579,'[1]高三下(高考)'!$B:$L,10,0)</f>
        <v>39</v>
      </c>
      <c r="H579" s="12" t="str">
        <f>VLOOKUP(B579,'[1]高三下(高考)'!$B:$L,11,0)</f>
        <v>东梅</v>
      </c>
      <c r="I579" s="15">
        <f t="shared" si="118"/>
        <v>94.346289752650179</v>
      </c>
      <c r="J579" s="11">
        <f t="shared" si="119"/>
        <v>245</v>
      </c>
      <c r="K579" s="11">
        <f>VLOOKUP(B579,[1]高三上!$B:$L,10,0)</f>
        <v>25</v>
      </c>
      <c r="L579" s="11" t="str">
        <f>VLOOKUP(B579,[1]高三上!$B:$L,11,0)</f>
        <v>东梅</v>
      </c>
      <c r="M579" s="11">
        <f t="shared" si="113"/>
        <v>110.95406360424028</v>
      </c>
      <c r="N579" s="11">
        <f t="shared" si="120"/>
        <v>229</v>
      </c>
      <c r="O579" s="11">
        <f>VLOOKUP(B579,[1]高二下!$B:$L,10,0)</f>
        <v>16.5</v>
      </c>
      <c r="P579" s="11" t="str">
        <f>VLOOKUP(B579,[1]高二下!$B:$L,11,0)</f>
        <v>张福琴</v>
      </c>
      <c r="Q579" s="11">
        <f t="shared" si="114"/>
        <v>102.12014134275618</v>
      </c>
      <c r="R579" s="11">
        <f t="shared" si="121"/>
        <v>260</v>
      </c>
      <c r="S579" s="11">
        <f>VLOOKUP(B579,[1]高二上!$B:$L,10,0)</f>
        <v>31</v>
      </c>
      <c r="T579" s="11" t="str">
        <f>VLOOKUP(B579,[1]高二上!$B:$L,11,0)</f>
        <v>李永会</v>
      </c>
      <c r="U579" s="11">
        <f t="shared" si="115"/>
        <v>103.886925795053</v>
      </c>
      <c r="V579" s="11">
        <f t="shared" si="122"/>
        <v>266</v>
      </c>
      <c r="W579" s="11">
        <f>VLOOKUP(B579,[1]高一下!$B:$L,10,0)</f>
        <v>21</v>
      </c>
      <c r="X579" s="11" t="str">
        <f>VLOOKUP(B579,[1]高一下!$B:$L,11,0)</f>
        <v>李永会</v>
      </c>
      <c r="Y579" s="11">
        <f t="shared" si="116"/>
        <v>86.572438162544174</v>
      </c>
      <c r="Z579" s="11">
        <f t="shared" si="123"/>
        <v>277</v>
      </c>
      <c r="AA579" s="11">
        <f>VLOOKUP(B579,[1]高一上!$B:$K,9,0)</f>
        <v>34.5</v>
      </c>
      <c r="AB579" s="11" t="str">
        <f>VLOOKUP(B579,[1]高一上!$B:$K,10,0)</f>
        <v>陈国萍</v>
      </c>
      <c r="AC579" s="11">
        <f t="shared" si="117"/>
        <v>89.399293286219077</v>
      </c>
      <c r="AD579" s="11">
        <f t="shared" si="124"/>
        <v>239</v>
      </c>
      <c r="AE579" s="11">
        <f>VLOOKUP(B579,[1]中考!$B:$I,8,0)</f>
        <v>69</v>
      </c>
      <c r="AF579" s="11">
        <f t="shared" si="125"/>
        <v>247</v>
      </c>
    </row>
    <row r="580" spans="1:32" x14ac:dyDescent="0.2">
      <c r="A580" s="2" t="s">
        <v>1727</v>
      </c>
      <c r="B580" s="2" t="s">
        <v>1728</v>
      </c>
      <c r="C580" s="1">
        <v>14</v>
      </c>
      <c r="D580" s="3" t="s">
        <v>1070</v>
      </c>
      <c r="E580" s="4" t="s">
        <v>1729</v>
      </c>
      <c r="F580" s="1">
        <v>375</v>
      </c>
      <c r="G580" s="13">
        <f>VLOOKUP(B580,'[1]高三下(高考)'!$B:$L,10,0)</f>
        <v>59</v>
      </c>
      <c r="H580" s="12" t="str">
        <f>VLOOKUP(B580,'[1]高三下(高考)'!$B:$L,11,0)</f>
        <v>东梅</v>
      </c>
      <c r="I580" s="15">
        <f t="shared" si="118"/>
        <v>97.173144876325082</v>
      </c>
      <c r="J580" s="11">
        <f t="shared" si="119"/>
        <v>176</v>
      </c>
      <c r="K580" s="11">
        <f>VLOOKUP(B580,[1]高三上!$B:$L,10,0)</f>
        <v>37</v>
      </c>
      <c r="L580" s="11" t="str">
        <f>VLOOKUP(B580,[1]高三上!$B:$L,11,0)</f>
        <v>东梅</v>
      </c>
      <c r="M580" s="11">
        <f t="shared" ref="M580:M639" si="126">IF(OR(O580=0,K580=0),100,(((R580-N580)/COUNTIF(D:D,D580))*100)+100)</f>
        <v>93.992932862190813</v>
      </c>
      <c r="N580" s="11">
        <f t="shared" si="120"/>
        <v>168</v>
      </c>
      <c r="O580" s="11">
        <f>VLOOKUP(B580,[1]高二下!$B:$L,10,0)</f>
        <v>51</v>
      </c>
      <c r="P580" s="11" t="str">
        <f>VLOOKUP(B580,[1]高二下!$B:$L,11,0)</f>
        <v>张福琴</v>
      </c>
      <c r="Q580" s="11">
        <f t="shared" ref="Q580:Q639" si="127">IF(OR(O580=0,S580=0),100,(((V580-R580)/COUNTIF(D:D,D580))*100)+100)</f>
        <v>75.971731448763251</v>
      </c>
      <c r="R580" s="11">
        <f t="shared" si="121"/>
        <v>151</v>
      </c>
      <c r="S580" s="11">
        <f>VLOOKUP(B580,[1]高二上!$B:$L,10,0)</f>
        <v>71</v>
      </c>
      <c r="T580" s="11" t="str">
        <f>VLOOKUP(B580,[1]高二上!$B:$L,11,0)</f>
        <v>李永会</v>
      </c>
      <c r="U580" s="11">
        <f t="shared" ref="U580:U639" si="128">IF(OR(W580=0,S580=0),100,(((Z580-V580)/COUNTIF(D:D,D580))*100)+100)</f>
        <v>159.71731448763251</v>
      </c>
      <c r="V580" s="11">
        <f t="shared" si="122"/>
        <v>83</v>
      </c>
      <c r="W580" s="11">
        <f>VLOOKUP(B580,[1]高一下!$B:$L,10,0)</f>
        <v>31.5</v>
      </c>
      <c r="X580" s="11" t="str">
        <f>VLOOKUP(B580,[1]高一下!$B:$L,11,0)</f>
        <v>李永会</v>
      </c>
      <c r="Y580" s="11">
        <f t="shared" ref="Y580:Y639" si="129">IF(OR(W580=0,AA580=0),100,(((AD580-Z580)/COUNTIF(D:D,D580))*100)+100)</f>
        <v>81.272084805653719</v>
      </c>
      <c r="Z580" s="11">
        <f t="shared" si="123"/>
        <v>252</v>
      </c>
      <c r="AA580" s="11">
        <f>VLOOKUP(B580,[1]高一上!$B:$K,9,0)</f>
        <v>42.5</v>
      </c>
      <c r="AB580" s="11" t="str">
        <f>VLOOKUP(B580,[1]高一上!$B:$K,10,0)</f>
        <v>田维婷</v>
      </c>
      <c r="AC580" s="11">
        <f t="shared" si="117"/>
        <v>65.371024734982328</v>
      </c>
      <c r="AD580" s="11">
        <f t="shared" si="124"/>
        <v>199</v>
      </c>
      <c r="AE580" s="11">
        <f>VLOOKUP(B580,[1]中考!$B:$I,8,0)</f>
        <v>93</v>
      </c>
      <c r="AF580" s="11">
        <f t="shared" si="125"/>
        <v>154</v>
      </c>
    </row>
    <row r="581" spans="1:32" x14ac:dyDescent="0.2">
      <c r="A581" s="2" t="s">
        <v>1730</v>
      </c>
      <c r="B581" s="2" t="s">
        <v>1731</v>
      </c>
      <c r="C581" s="1">
        <v>14</v>
      </c>
      <c r="D581" s="3" t="s">
        <v>1070</v>
      </c>
      <c r="E581" s="4" t="s">
        <v>1732</v>
      </c>
      <c r="F581" s="1">
        <v>368</v>
      </c>
      <c r="G581" s="13">
        <f>VLOOKUP(B581,'[1]高三下(高考)'!$B:$L,10,0)</f>
        <v>42</v>
      </c>
      <c r="H581" s="12" t="str">
        <f>VLOOKUP(B581,'[1]高三下(高考)'!$B:$L,11,0)</f>
        <v>东梅</v>
      </c>
      <c r="I581" s="15">
        <f t="shared" si="118"/>
        <v>75.618374558303884</v>
      </c>
      <c r="J581" s="11">
        <f t="shared" si="119"/>
        <v>235</v>
      </c>
      <c r="K581" s="11">
        <f>VLOOKUP(B581,[1]高三上!$B:$L,10,0)</f>
        <v>37.5</v>
      </c>
      <c r="L581" s="11" t="str">
        <f>VLOOKUP(B581,[1]高三上!$B:$L,11,0)</f>
        <v>东梅</v>
      </c>
      <c r="M581" s="11">
        <f t="shared" si="126"/>
        <v>107.42049469964664</v>
      </c>
      <c r="N581" s="11">
        <f t="shared" si="120"/>
        <v>166</v>
      </c>
      <c r="O581" s="11">
        <f>VLOOKUP(B581,[1]高二下!$B:$L,10,0)</f>
        <v>42</v>
      </c>
      <c r="P581" s="11" t="str">
        <f>VLOOKUP(B581,[1]高二下!$B:$L,11,0)</f>
        <v>张福琴</v>
      </c>
      <c r="Q581" s="11">
        <f t="shared" si="127"/>
        <v>108.48056537102474</v>
      </c>
      <c r="R581" s="11">
        <f t="shared" si="121"/>
        <v>187</v>
      </c>
      <c r="S581" s="11">
        <f>VLOOKUP(B581,[1]高二上!$B:$L,10,0)</f>
        <v>47</v>
      </c>
      <c r="T581" s="11" t="str">
        <f>VLOOKUP(B581,[1]高二上!$B:$L,11,0)</f>
        <v>拉初</v>
      </c>
      <c r="U581" s="11">
        <f t="shared" si="128"/>
        <v>78.445229681978802</v>
      </c>
      <c r="V581" s="11">
        <f t="shared" si="122"/>
        <v>211</v>
      </c>
      <c r="W581" s="11">
        <f>VLOOKUP(B581,[1]高一下!$B:$L,10,0)</f>
        <v>53.5</v>
      </c>
      <c r="X581" s="11" t="str">
        <f>VLOOKUP(B581,[1]高一下!$B:$L,11,0)</f>
        <v>拉初</v>
      </c>
      <c r="Y581" s="11">
        <f t="shared" si="129"/>
        <v>131.44876325088339</v>
      </c>
      <c r="Z581" s="11">
        <f t="shared" si="123"/>
        <v>150</v>
      </c>
      <c r="AA581" s="11">
        <f>VLOOKUP(B581,[1]高一上!$B:$K,9,0)</f>
        <v>34.5</v>
      </c>
      <c r="AB581" s="11" t="str">
        <f>VLOOKUP(B581,[1]高一上!$B:$K,10,0)</f>
        <v>张福琴</v>
      </c>
      <c r="AC581" s="11">
        <f t="shared" si="117"/>
        <v>117.6678445229682</v>
      </c>
      <c r="AD581" s="11">
        <f t="shared" si="124"/>
        <v>239</v>
      </c>
      <c r="AE581" s="11">
        <f>VLOOKUP(B581,[1]中考!$B:$I,8,0)</f>
        <v>81</v>
      </c>
      <c r="AF581" s="11">
        <f t="shared" si="125"/>
        <v>200</v>
      </c>
    </row>
    <row r="582" spans="1:32" x14ac:dyDescent="0.2">
      <c r="A582" s="2" t="s">
        <v>1733</v>
      </c>
      <c r="B582" s="2" t="s">
        <v>1734</v>
      </c>
      <c r="C582" s="1">
        <v>14</v>
      </c>
      <c r="D582" s="3" t="s">
        <v>1070</v>
      </c>
      <c r="E582" s="4" t="s">
        <v>1735</v>
      </c>
      <c r="F582" s="1">
        <v>367</v>
      </c>
      <c r="G582" s="13">
        <f>VLOOKUP(B582,'[1]高三下(高考)'!$B:$L,10,0)</f>
        <v>40</v>
      </c>
      <c r="H582" s="12" t="str">
        <f>VLOOKUP(B582,'[1]高三下(高考)'!$B:$L,11,0)</f>
        <v>东梅</v>
      </c>
      <c r="I582" s="15">
        <f t="shared" si="118"/>
        <v>92.579505300353361</v>
      </c>
      <c r="J582" s="11">
        <f t="shared" si="119"/>
        <v>243</v>
      </c>
      <c r="K582" s="11">
        <f>VLOOKUP(B582,[1]高三上!$B:$L,10,0)</f>
        <v>26.5</v>
      </c>
      <c r="L582" s="11" t="str">
        <f>VLOOKUP(B582,[1]高三上!$B:$L,11,0)</f>
        <v>东梅</v>
      </c>
      <c r="M582" s="11">
        <f t="shared" si="126"/>
        <v>110.95406360424028</v>
      </c>
      <c r="N582" s="11">
        <f t="shared" si="120"/>
        <v>222</v>
      </c>
      <c r="O582" s="11">
        <f>VLOOKUP(B582,[1]高二下!$B:$L,10,0)</f>
        <v>27</v>
      </c>
      <c r="P582" s="11" t="str">
        <f>VLOOKUP(B582,[1]高二下!$B:$L,11,0)</f>
        <v>张福琴</v>
      </c>
      <c r="Q582" s="11">
        <f t="shared" si="127"/>
        <v>101.76678445229682</v>
      </c>
      <c r="R582" s="11">
        <f t="shared" si="121"/>
        <v>253</v>
      </c>
      <c r="S582" s="11">
        <f>VLOOKUP(B582,[1]高二上!$B:$L,10,0)</f>
        <v>35</v>
      </c>
      <c r="T582" s="11" t="str">
        <f>VLOOKUP(B582,[1]高二上!$B:$L,11,0)</f>
        <v>李永会</v>
      </c>
      <c r="U582" s="11">
        <f t="shared" si="128"/>
        <v>99.646643109540634</v>
      </c>
      <c r="V582" s="11">
        <f t="shared" si="122"/>
        <v>258</v>
      </c>
      <c r="W582" s="11">
        <f>VLOOKUP(B582,[1]高一下!$B:$L,10,0)</f>
        <v>30</v>
      </c>
      <c r="X582" s="11" t="str">
        <f>VLOOKUP(B582,[1]高一下!$B:$L,11,0)</f>
        <v>李永会</v>
      </c>
      <c r="Y582" s="11">
        <f t="shared" si="129"/>
        <v>50.883392226148409</v>
      </c>
      <c r="Z582" s="11">
        <f t="shared" si="123"/>
        <v>257</v>
      </c>
      <c r="AA582" s="11">
        <f>VLOOKUP(B582,[1]高一上!$B:$K,9,0)</f>
        <v>54.5</v>
      </c>
      <c r="AB582" s="11" t="str">
        <f>VLOOKUP(B582,[1]高一上!$B:$K,10,0)</f>
        <v>陈国萍</v>
      </c>
      <c r="AC582" s="11">
        <f t="shared" si="117"/>
        <v>92.932862190812727</v>
      </c>
      <c r="AD582" s="11">
        <f t="shared" si="124"/>
        <v>118</v>
      </c>
      <c r="AE582" s="11">
        <f>VLOOKUP(B582,[1]中考!$B:$I,8,0)</f>
        <v>72</v>
      </c>
      <c r="AF582" s="11">
        <f t="shared" si="125"/>
        <v>237</v>
      </c>
    </row>
    <row r="583" spans="1:32" x14ac:dyDescent="0.2">
      <c r="A583" s="2" t="s">
        <v>1736</v>
      </c>
      <c r="B583" s="2" t="s">
        <v>1737</v>
      </c>
      <c r="C583" s="1">
        <v>14</v>
      </c>
      <c r="D583" s="3" t="s">
        <v>1070</v>
      </c>
      <c r="E583" s="4" t="s">
        <v>1738</v>
      </c>
      <c r="F583" s="1">
        <v>364</v>
      </c>
      <c r="G583" s="13">
        <f>VLOOKUP(B583,'[1]高三下(高考)'!$B:$L,10,0)</f>
        <v>64</v>
      </c>
      <c r="H583" s="12" t="str">
        <f>VLOOKUP(B583,'[1]高三下(高考)'!$B:$L,11,0)</f>
        <v>东梅</v>
      </c>
      <c r="I583" s="15">
        <f t="shared" si="118"/>
        <v>100</v>
      </c>
      <c r="J583" s="11">
        <f t="shared" si="119"/>
        <v>158</v>
      </c>
      <c r="K583" s="11">
        <f>VLOOKUP(B583,[1]高三上!$B:$L,10,0)</f>
        <v>0</v>
      </c>
      <c r="L583" s="11" t="str">
        <f>VLOOKUP(B583,[1]高三上!$B:$L,11,0)</f>
        <v>东梅</v>
      </c>
      <c r="M583" s="11">
        <f t="shared" si="126"/>
        <v>100</v>
      </c>
      <c r="N583" s="11">
        <f t="shared" si="120"/>
        <v>255</v>
      </c>
      <c r="O583" s="11">
        <f>VLOOKUP(B583,[1]高二下!$B:$L,10,0)</f>
        <v>53.5</v>
      </c>
      <c r="P583" s="11" t="str">
        <f>VLOOKUP(B583,[1]高二下!$B:$L,11,0)</f>
        <v>张福琴</v>
      </c>
      <c r="Q583" s="11">
        <f t="shared" si="127"/>
        <v>91.166077738515895</v>
      </c>
      <c r="R583" s="11">
        <f t="shared" si="121"/>
        <v>143</v>
      </c>
      <c r="S583" s="11">
        <f>VLOOKUP(B583,[1]高二上!$B:$L,10,0)</f>
        <v>64</v>
      </c>
      <c r="T583" s="11" t="str">
        <f>VLOOKUP(B583,[1]高二上!$B:$L,11,0)</f>
        <v>李永会</v>
      </c>
      <c r="U583" s="11">
        <f t="shared" si="128"/>
        <v>95.053003533568898</v>
      </c>
      <c r="V583" s="11">
        <f t="shared" si="122"/>
        <v>118</v>
      </c>
      <c r="W583" s="11">
        <f>VLOOKUP(B583,[1]高一下!$B:$L,10,0)</f>
        <v>65.5</v>
      </c>
      <c r="X583" s="11" t="str">
        <f>VLOOKUP(B583,[1]高一下!$B:$L,11,0)</f>
        <v>李永会</v>
      </c>
      <c r="Y583" s="11">
        <f t="shared" si="129"/>
        <v>85.865724381625441</v>
      </c>
      <c r="Z583" s="11">
        <f t="shared" si="123"/>
        <v>104</v>
      </c>
      <c r="AA583" s="11">
        <f>VLOOKUP(B583,[1]高一上!$B:$K,9,0)</f>
        <v>65</v>
      </c>
      <c r="AB583" s="11" t="str">
        <f>VLOOKUP(B583,[1]高一上!$B:$K,10,0)</f>
        <v>陈国萍</v>
      </c>
      <c r="AC583" s="11">
        <f t="shared" si="117"/>
        <v>75.971731448763251</v>
      </c>
      <c r="AD583" s="11">
        <f t="shared" si="124"/>
        <v>64</v>
      </c>
      <c r="AE583" s="11">
        <f>VLOOKUP(B583,[1]中考!$B:$I,8,0)</f>
        <v>125</v>
      </c>
      <c r="AF583" s="11">
        <f t="shared" si="125"/>
        <v>36</v>
      </c>
    </row>
    <row r="584" spans="1:32" x14ac:dyDescent="0.2">
      <c r="A584" s="2" t="s">
        <v>1739</v>
      </c>
      <c r="B584" s="2" t="s">
        <v>1740</v>
      </c>
      <c r="C584" s="1">
        <v>14</v>
      </c>
      <c r="D584" s="3" t="s">
        <v>1070</v>
      </c>
      <c r="E584" s="4" t="s">
        <v>1741</v>
      </c>
      <c r="F584" s="1">
        <v>363</v>
      </c>
      <c r="G584" s="13">
        <f>VLOOKUP(B584,'[1]高三下(高考)'!$B:$L,10,0)</f>
        <v>59</v>
      </c>
      <c r="H584" s="12" t="str">
        <f>VLOOKUP(B584,'[1]高三下(高考)'!$B:$L,11,0)</f>
        <v>东梅</v>
      </c>
      <c r="I584" s="15">
        <f t="shared" si="118"/>
        <v>100</v>
      </c>
      <c r="J584" s="11">
        <f t="shared" si="119"/>
        <v>176</v>
      </c>
      <c r="K584" s="11">
        <v>0</v>
      </c>
      <c r="L584" s="11" t="str">
        <f>H584</f>
        <v>东梅</v>
      </c>
      <c r="M584" s="11">
        <f t="shared" si="126"/>
        <v>100</v>
      </c>
      <c r="N584" s="11">
        <f t="shared" si="120"/>
        <v>255</v>
      </c>
      <c r="O584" s="11">
        <v>0</v>
      </c>
      <c r="P584" s="11" t="s">
        <v>1978</v>
      </c>
      <c r="Q584" s="11">
        <f t="shared" si="127"/>
        <v>100</v>
      </c>
      <c r="R584" s="11">
        <f t="shared" si="121"/>
        <v>261</v>
      </c>
      <c r="S584" s="11">
        <f>VLOOKUP(B584,[1]高二上!$B:$L,10,0)</f>
        <v>57.5</v>
      </c>
      <c r="T584" s="11" t="str">
        <f>VLOOKUP(B584,[1]高二上!$B:$L,11,0)</f>
        <v>李永会</v>
      </c>
      <c r="U584" s="11">
        <f t="shared" si="128"/>
        <v>112.72084805653711</v>
      </c>
      <c r="V584" s="11">
        <f t="shared" si="122"/>
        <v>157</v>
      </c>
      <c r="W584" s="11">
        <f>VLOOKUP(B584,[1]高一下!$B:$L,10,0)</f>
        <v>44</v>
      </c>
      <c r="X584" s="11" t="str">
        <f>VLOOKUP(B584,[1]高一下!$B:$L,11,0)</f>
        <v>李永会</v>
      </c>
      <c r="Y584" s="11">
        <f t="shared" si="129"/>
        <v>88.339222614840992</v>
      </c>
      <c r="Z584" s="11">
        <f t="shared" si="123"/>
        <v>193</v>
      </c>
      <c r="AA584" s="11">
        <f>VLOOKUP(B584,[1]高一上!$B:$K,9,0)</f>
        <v>49</v>
      </c>
      <c r="AB584" s="11" t="str">
        <f>VLOOKUP(B584,[1]高一上!$B:$K,10,0)</f>
        <v>田维婷</v>
      </c>
      <c r="AC584" s="11">
        <f t="shared" si="117"/>
        <v>77.385159010600702</v>
      </c>
      <c r="AD584" s="11">
        <f t="shared" si="124"/>
        <v>160</v>
      </c>
      <c r="AE584" s="11">
        <f>VLOOKUP(B584,[1]中考!$B:$I,8,0)</f>
        <v>102</v>
      </c>
      <c r="AF584" s="11">
        <f t="shared" si="125"/>
        <v>129</v>
      </c>
    </row>
    <row r="585" spans="1:32" x14ac:dyDescent="0.2">
      <c r="A585" s="2" t="s">
        <v>1742</v>
      </c>
      <c r="B585" s="2" t="s">
        <v>1743</v>
      </c>
      <c r="C585" s="1">
        <v>14</v>
      </c>
      <c r="D585" s="3" t="s">
        <v>1070</v>
      </c>
      <c r="E585" s="4" t="s">
        <v>1744</v>
      </c>
      <c r="F585" s="1">
        <v>361</v>
      </c>
      <c r="G585" s="13">
        <f>VLOOKUP(B585,'[1]高三下(高考)'!$B:$L,10,0)</f>
        <v>48</v>
      </c>
      <c r="H585" s="12" t="str">
        <f>VLOOKUP(B585,'[1]高三下(高考)'!$B:$L,11,0)</f>
        <v>东梅</v>
      </c>
      <c r="I585" s="15">
        <f t="shared" si="118"/>
        <v>100</v>
      </c>
      <c r="J585" s="11">
        <f t="shared" si="119"/>
        <v>216</v>
      </c>
      <c r="K585" s="11">
        <v>0</v>
      </c>
      <c r="L585" s="11" t="str">
        <f>H585</f>
        <v>东梅</v>
      </c>
      <c r="M585" s="11">
        <f t="shared" si="126"/>
        <v>100</v>
      </c>
      <c r="N585" s="11">
        <f t="shared" si="120"/>
        <v>255</v>
      </c>
      <c r="O585" s="11">
        <v>0</v>
      </c>
      <c r="P585" s="11" t="s">
        <v>1978</v>
      </c>
      <c r="Q585" s="11">
        <f t="shared" si="127"/>
        <v>100</v>
      </c>
      <c r="R585" s="11">
        <f t="shared" si="121"/>
        <v>261</v>
      </c>
      <c r="S585" s="11">
        <f>VLOOKUP(B585,[1]高二上!$B:$L,10,0)</f>
        <v>27</v>
      </c>
      <c r="T585" s="11" t="str">
        <f>VLOOKUP(B585,[1]高二上!$B:$L,11,0)</f>
        <v>李永会</v>
      </c>
      <c r="U585" s="11">
        <f t="shared" si="128"/>
        <v>95.053003533568898</v>
      </c>
      <c r="V585" s="11">
        <f t="shared" si="122"/>
        <v>271</v>
      </c>
      <c r="W585" s="11">
        <f>VLOOKUP(B585,[1]高一下!$B:$L,10,0)</f>
        <v>30</v>
      </c>
      <c r="X585" s="11" t="str">
        <f>VLOOKUP(B585,[1]高一下!$B:$L,11,0)</f>
        <v>李永会</v>
      </c>
      <c r="Y585" s="11">
        <f t="shared" si="129"/>
        <v>68.551236749116612</v>
      </c>
      <c r="Z585" s="11">
        <f t="shared" si="123"/>
        <v>257</v>
      </c>
      <c r="AA585" s="11">
        <f>VLOOKUP(B585,[1]高一上!$B:$K,9,0)</f>
        <v>47.5</v>
      </c>
      <c r="AB585" s="11" t="str">
        <f>VLOOKUP(B585,[1]高一上!$B:$K,10,0)</f>
        <v>李永会</v>
      </c>
      <c r="AC585" s="11">
        <f t="shared" si="117"/>
        <v>94.699646643109546</v>
      </c>
      <c r="AD585" s="11">
        <f t="shared" si="124"/>
        <v>168</v>
      </c>
      <c r="AE585" s="11">
        <f>VLOOKUP(B585,[1]中考!$B:$I,8,0)</f>
        <v>71</v>
      </c>
      <c r="AF585" s="11">
        <f t="shared" si="125"/>
        <v>242</v>
      </c>
    </row>
    <row r="586" spans="1:32" x14ac:dyDescent="0.2">
      <c r="A586" s="2" t="s">
        <v>1745</v>
      </c>
      <c r="B586" s="2" t="s">
        <v>1746</v>
      </c>
      <c r="C586" s="1">
        <v>14</v>
      </c>
      <c r="D586" s="3" t="s">
        <v>1070</v>
      </c>
      <c r="E586" s="4" t="s">
        <v>1747</v>
      </c>
      <c r="F586" s="1">
        <v>356</v>
      </c>
      <c r="G586" s="13">
        <f>VLOOKUP(B586,'[1]高三下(高考)'!$B:$L,10,0)</f>
        <v>48</v>
      </c>
      <c r="H586" s="12" t="str">
        <f>VLOOKUP(B586,'[1]高三下(高考)'!$B:$L,11,0)</f>
        <v>东梅</v>
      </c>
      <c r="I586" s="15">
        <f t="shared" si="118"/>
        <v>98.233215547703182</v>
      </c>
      <c r="J586" s="11">
        <f t="shared" si="119"/>
        <v>216</v>
      </c>
      <c r="K586" s="11">
        <f>VLOOKUP(B586,[1]高三上!$B:$L,10,0)</f>
        <v>28</v>
      </c>
      <c r="L586" s="11" t="str">
        <f>VLOOKUP(B586,[1]高三上!$B:$L,11,0)</f>
        <v>东梅</v>
      </c>
      <c r="M586" s="11">
        <f t="shared" si="126"/>
        <v>96.466431095406364</v>
      </c>
      <c r="N586" s="11">
        <f t="shared" si="120"/>
        <v>211</v>
      </c>
      <c r="O586" s="11">
        <f>VLOOKUP(B586,[1]高二下!$B:$L,10,0)</f>
        <v>39.5</v>
      </c>
      <c r="P586" s="11" t="str">
        <f>VLOOKUP(B586,[1]高二下!$B:$L,11,0)</f>
        <v>张福琴</v>
      </c>
      <c r="Q586" s="11">
        <f t="shared" si="127"/>
        <v>98.586572438162548</v>
      </c>
      <c r="R586" s="11">
        <f t="shared" si="121"/>
        <v>201</v>
      </c>
      <c r="S586" s="11">
        <f>VLOOKUP(B586,[1]高二上!$B:$L,10,0)</f>
        <v>49.5</v>
      </c>
      <c r="T586" s="11" t="str">
        <f>VLOOKUP(B586,[1]高二上!$B:$L,11,0)</f>
        <v>李永会</v>
      </c>
      <c r="U586" s="11">
        <f t="shared" si="128"/>
        <v>102.82685512367492</v>
      </c>
      <c r="V586" s="11">
        <f t="shared" si="122"/>
        <v>197</v>
      </c>
      <c r="W586" s="11">
        <f>VLOOKUP(B586,[1]高一下!$B:$L,10,0)</f>
        <v>41.5</v>
      </c>
      <c r="X586" s="11" t="str">
        <f>VLOOKUP(B586,[1]高一下!$B:$L,11,0)</f>
        <v>李永会</v>
      </c>
      <c r="Y586" s="11">
        <f t="shared" si="129"/>
        <v>89.399293286219077</v>
      </c>
      <c r="Z586" s="11">
        <f t="shared" si="123"/>
        <v>205</v>
      </c>
      <c r="AA586" s="11">
        <f>VLOOKUP(B586,[1]高一上!$B:$K,9,0)</f>
        <v>46.5</v>
      </c>
      <c r="AB586" s="11" t="str">
        <f>VLOOKUP(B586,[1]高一上!$B:$K,10,0)</f>
        <v>田维婷</v>
      </c>
      <c r="AC586" s="11">
        <f t="shared" si="117"/>
        <v>87.632508833922259</v>
      </c>
      <c r="AD586" s="11">
        <f t="shared" si="124"/>
        <v>175</v>
      </c>
      <c r="AE586" s="11">
        <f>VLOOKUP(B586,[1]中考!$B:$I,8,0)</f>
        <v>90</v>
      </c>
      <c r="AF586" s="11">
        <f t="shared" si="125"/>
        <v>170</v>
      </c>
    </row>
    <row r="587" spans="1:32" x14ac:dyDescent="0.2">
      <c r="A587" s="2" t="s">
        <v>1748</v>
      </c>
      <c r="B587" s="2" t="s">
        <v>1749</v>
      </c>
      <c r="C587" s="1">
        <v>14</v>
      </c>
      <c r="D587" s="3" t="s">
        <v>1070</v>
      </c>
      <c r="E587" s="4" t="s">
        <v>1750</v>
      </c>
      <c r="F587" s="1">
        <v>354</v>
      </c>
      <c r="G587" s="13">
        <f>VLOOKUP(B587,'[1]高三下(高考)'!$B:$L,10,0)</f>
        <v>26</v>
      </c>
      <c r="H587" s="12" t="str">
        <f>VLOOKUP(B587,'[1]高三下(高考)'!$B:$L,11,0)</f>
        <v>东梅</v>
      </c>
      <c r="I587" s="15">
        <f t="shared" si="118"/>
        <v>61.130742049469966</v>
      </c>
      <c r="J587" s="11">
        <f t="shared" si="119"/>
        <v>271</v>
      </c>
      <c r="K587" s="11">
        <f>VLOOKUP(B587,[1]高三上!$B:$L,10,0)</f>
        <v>38.5</v>
      </c>
      <c r="L587" s="11" t="str">
        <f>VLOOKUP(B587,[1]高三上!$B:$L,11,0)</f>
        <v>东梅</v>
      </c>
      <c r="M587" s="11">
        <f t="shared" si="126"/>
        <v>127.91519434628975</v>
      </c>
      <c r="N587" s="11">
        <f t="shared" si="120"/>
        <v>161</v>
      </c>
      <c r="O587" s="11">
        <f>VLOOKUP(B587,[1]高二下!$B:$L,10,0)</f>
        <v>29.5</v>
      </c>
      <c r="P587" s="11" t="str">
        <f>VLOOKUP(B587,[1]高二下!$B:$L,11,0)</f>
        <v>张福琴</v>
      </c>
      <c r="Q587" s="11">
        <f t="shared" si="127"/>
        <v>97.879858657243815</v>
      </c>
      <c r="R587" s="11">
        <f t="shared" si="121"/>
        <v>240</v>
      </c>
      <c r="S587" s="11">
        <f>VLOOKUP(B587,[1]高二上!$B:$L,10,0)</f>
        <v>43</v>
      </c>
      <c r="T587" s="11" t="str">
        <f>VLOOKUP(B587,[1]高二上!$B:$L,11,0)</f>
        <v>李永会</v>
      </c>
      <c r="U587" s="11">
        <f t="shared" si="128"/>
        <v>96.113074204946997</v>
      </c>
      <c r="V587" s="11">
        <f t="shared" si="122"/>
        <v>234</v>
      </c>
      <c r="W587" s="11">
        <f>VLOOKUP(B587,[1]高一下!$B:$L,10,0)</f>
        <v>38</v>
      </c>
      <c r="X587" s="11" t="str">
        <f>VLOOKUP(B587,[1]高一下!$B:$L,11,0)</f>
        <v>李永会</v>
      </c>
      <c r="Y587" s="11">
        <f t="shared" si="129"/>
        <v>90.10600706713781</v>
      </c>
      <c r="Z587" s="11">
        <f t="shared" si="123"/>
        <v>223</v>
      </c>
      <c r="AA587" s="11">
        <f>VLOOKUP(B587,[1]高一上!$B:$K,9,0)</f>
        <v>43.5</v>
      </c>
      <c r="AB587" s="11" t="str">
        <f>VLOOKUP(B587,[1]高一上!$B:$K,10,0)</f>
        <v>李永会</v>
      </c>
      <c r="AC587" s="11">
        <f t="shared" si="117"/>
        <v>94.699646643109546</v>
      </c>
      <c r="AD587" s="11">
        <f t="shared" si="124"/>
        <v>195</v>
      </c>
      <c r="AE587" s="11">
        <f>VLOOKUP(B587,[1]中考!$B:$I,8,0)</f>
        <v>79</v>
      </c>
      <c r="AF587" s="11">
        <f t="shared" si="125"/>
        <v>208</v>
      </c>
    </row>
    <row r="588" spans="1:32" x14ac:dyDescent="0.2">
      <c r="A588" s="2" t="s">
        <v>1751</v>
      </c>
      <c r="B588" s="2" t="s">
        <v>1752</v>
      </c>
      <c r="C588" s="1">
        <v>14</v>
      </c>
      <c r="D588" s="3" t="s">
        <v>1070</v>
      </c>
      <c r="E588" s="4" t="s">
        <v>1753</v>
      </c>
      <c r="F588" s="1">
        <v>352</v>
      </c>
      <c r="G588" s="13">
        <f>VLOOKUP(B588,'[1]高三下(高考)'!$B:$L,10,0)</f>
        <v>48</v>
      </c>
      <c r="H588" s="12" t="str">
        <f>VLOOKUP(B588,'[1]高三下(高考)'!$B:$L,11,0)</f>
        <v>东梅</v>
      </c>
      <c r="I588" s="15">
        <f t="shared" si="118"/>
        <v>100</v>
      </c>
      <c r="J588" s="11">
        <f t="shared" si="119"/>
        <v>216</v>
      </c>
      <c r="K588" s="11">
        <v>0</v>
      </c>
      <c r="L588" s="11" t="str">
        <f>H588</f>
        <v>东梅</v>
      </c>
      <c r="M588" s="11">
        <f t="shared" si="126"/>
        <v>100</v>
      </c>
      <c r="N588" s="11">
        <f t="shared" si="120"/>
        <v>255</v>
      </c>
      <c r="O588" s="11">
        <v>0</v>
      </c>
      <c r="P588" s="11" t="s">
        <v>1978</v>
      </c>
      <c r="Q588" s="11">
        <f t="shared" si="127"/>
        <v>100</v>
      </c>
      <c r="R588" s="11">
        <f t="shared" si="121"/>
        <v>261</v>
      </c>
      <c r="S588" s="11">
        <f>VLOOKUP(B588,[1]高二上!$B:$L,10,0)</f>
        <v>52.5</v>
      </c>
      <c r="T588" s="11" t="str">
        <f>VLOOKUP(B588,[1]高二上!$B:$L,11,0)</f>
        <v>李永会</v>
      </c>
      <c r="U588" s="11">
        <f t="shared" si="128"/>
        <v>101.76678445229682</v>
      </c>
      <c r="V588" s="11">
        <f t="shared" si="122"/>
        <v>184</v>
      </c>
      <c r="W588" s="11">
        <f>VLOOKUP(B588,[1]高一下!$B:$L,10,0)</f>
        <v>45</v>
      </c>
      <c r="X588" s="11" t="str">
        <f>VLOOKUP(B588,[1]高一下!$B:$L,11,0)</f>
        <v>李永会</v>
      </c>
      <c r="Y588" s="11">
        <f t="shared" si="129"/>
        <v>84.452296819787989</v>
      </c>
      <c r="Z588" s="11">
        <f t="shared" si="123"/>
        <v>189</v>
      </c>
      <c r="AA588" s="11">
        <f>VLOOKUP(B588,[1]高一上!$B:$K,9,0)</f>
        <v>50.5</v>
      </c>
      <c r="AB588" s="11" t="str">
        <f>VLOOKUP(B588,[1]高一上!$B:$K,10,0)</f>
        <v>陈国萍</v>
      </c>
      <c r="AC588" s="11">
        <f t="shared" si="117"/>
        <v>113.07420494699647</v>
      </c>
      <c r="AD588" s="11">
        <f t="shared" si="124"/>
        <v>145</v>
      </c>
      <c r="AE588" s="11">
        <f>VLOOKUP(B588,[1]中考!$B:$I,8,0)</f>
        <v>74</v>
      </c>
      <c r="AF588" s="11">
        <f t="shared" si="125"/>
        <v>226</v>
      </c>
    </row>
    <row r="589" spans="1:32" x14ac:dyDescent="0.2">
      <c r="A589" s="2" t="s">
        <v>1754</v>
      </c>
      <c r="B589" s="2" t="s">
        <v>1755</v>
      </c>
      <c r="C589" s="1">
        <v>14</v>
      </c>
      <c r="D589" s="3" t="s">
        <v>1070</v>
      </c>
      <c r="E589" s="4" t="s">
        <v>1756</v>
      </c>
      <c r="F589" s="1">
        <v>351</v>
      </c>
      <c r="G589" s="13">
        <f>VLOOKUP(B589,'[1]高三下(高考)'!$B:$L,10,0)</f>
        <v>50</v>
      </c>
      <c r="H589" s="12" t="str">
        <f>VLOOKUP(B589,'[1]高三下(高考)'!$B:$L,11,0)</f>
        <v>东梅</v>
      </c>
      <c r="I589" s="15">
        <f t="shared" si="118"/>
        <v>108.48056537102474</v>
      </c>
      <c r="J589" s="11">
        <f t="shared" si="119"/>
        <v>205</v>
      </c>
      <c r="K589" s="11">
        <f>VLOOKUP(B589,[1]高三上!$B:$L,10,0)</f>
        <v>25</v>
      </c>
      <c r="L589" s="11" t="str">
        <f>VLOOKUP(B589,[1]高三上!$B:$L,11,0)</f>
        <v>东梅</v>
      </c>
      <c r="M589" s="11">
        <f t="shared" si="126"/>
        <v>53.35689045936396</v>
      </c>
      <c r="N589" s="11">
        <f t="shared" si="120"/>
        <v>229</v>
      </c>
      <c r="O589" s="11">
        <f>VLOOKUP(B589,[1]高二下!$B:$L,10,0)</f>
        <v>65.5</v>
      </c>
      <c r="P589" s="11" t="str">
        <f>VLOOKUP(B589,[1]高二下!$B:$L,11,0)</f>
        <v>张福琴</v>
      </c>
      <c r="Q589" s="11">
        <f t="shared" si="127"/>
        <v>126.14840989399293</v>
      </c>
      <c r="R589" s="11">
        <f t="shared" si="121"/>
        <v>97</v>
      </c>
      <c r="S589" s="11">
        <f>VLOOKUP(B589,[1]高二上!$B:$L,10,0)</f>
        <v>55</v>
      </c>
      <c r="T589" s="11" t="str">
        <f>VLOOKUP(B589,[1]高二上!$B:$L,11,0)</f>
        <v>陈国萍</v>
      </c>
      <c r="U589" s="11">
        <f t="shared" si="128"/>
        <v>74.911660777385151</v>
      </c>
      <c r="V589" s="11">
        <f t="shared" si="122"/>
        <v>171</v>
      </c>
      <c r="W589" s="11">
        <f>VLOOKUP(B589,[1]高一下!$B:$L,10,0)</f>
        <v>66.5</v>
      </c>
      <c r="X589" s="11" t="str">
        <f>VLOOKUP(B589,[1]高一下!$B:$L,11,0)</f>
        <v>陈国萍</v>
      </c>
      <c r="Y589" s="11">
        <f t="shared" si="129"/>
        <v>110.24734982332156</v>
      </c>
      <c r="Z589" s="11">
        <f t="shared" si="123"/>
        <v>100</v>
      </c>
      <c r="AA589" s="11">
        <f>VLOOKUP(B589,[1]高一上!$B:$K,9,0)</f>
        <v>52.5</v>
      </c>
      <c r="AB589" s="11" t="str">
        <f>VLOOKUP(B589,[1]高一上!$B:$K,10,0)</f>
        <v>张翠莲</v>
      </c>
      <c r="AC589" s="11">
        <f t="shared" si="117"/>
        <v>100.70671378091873</v>
      </c>
      <c r="AD589" s="11">
        <f t="shared" si="124"/>
        <v>129</v>
      </c>
      <c r="AE589" s="11">
        <f>VLOOKUP(B589,[1]中考!$B:$I,8,0)</f>
        <v>108</v>
      </c>
      <c r="AF589" s="11">
        <f t="shared" si="125"/>
        <v>102</v>
      </c>
    </row>
    <row r="590" spans="1:32" x14ac:dyDescent="0.2">
      <c r="A590" s="2" t="s">
        <v>1757</v>
      </c>
      <c r="B590" s="2" t="s">
        <v>1758</v>
      </c>
      <c r="C590" s="1">
        <v>14</v>
      </c>
      <c r="D590" s="3" t="s">
        <v>1070</v>
      </c>
      <c r="E590" s="4" t="s">
        <v>1596</v>
      </c>
      <c r="F590" s="1">
        <v>351</v>
      </c>
      <c r="G590" s="13">
        <f>VLOOKUP(B590,'[1]高三下(高考)'!$B:$L,10,0)</f>
        <v>57</v>
      </c>
      <c r="H590" s="12" t="str">
        <f>VLOOKUP(B590,'[1]高三下(高考)'!$B:$L,11,0)</f>
        <v>东梅</v>
      </c>
      <c r="I590" s="15">
        <f t="shared" si="118"/>
        <v>100</v>
      </c>
      <c r="J590" s="11">
        <f t="shared" si="119"/>
        <v>183</v>
      </c>
      <c r="K590" s="11">
        <v>0</v>
      </c>
      <c r="L590" s="11" t="str">
        <f>H590</f>
        <v>东梅</v>
      </c>
      <c r="M590" s="11">
        <f t="shared" si="126"/>
        <v>100</v>
      </c>
      <c r="N590" s="11">
        <f t="shared" si="120"/>
        <v>255</v>
      </c>
      <c r="O590" s="11">
        <v>0</v>
      </c>
      <c r="P590" s="11" t="s">
        <v>1978</v>
      </c>
      <c r="Q590" s="11">
        <f t="shared" si="127"/>
        <v>100</v>
      </c>
      <c r="R590" s="11">
        <f t="shared" si="121"/>
        <v>261</v>
      </c>
      <c r="S590" s="11">
        <f>VLOOKUP(B590,[1]高二上!$B:$L,10,0)</f>
        <v>67</v>
      </c>
      <c r="T590" s="11" t="str">
        <f>VLOOKUP(B590,[1]高二上!$B:$L,11,0)</f>
        <v>李永会</v>
      </c>
      <c r="U590" s="11">
        <f t="shared" si="128"/>
        <v>89.045936395759725</v>
      </c>
      <c r="V590" s="11">
        <f t="shared" si="122"/>
        <v>103</v>
      </c>
      <c r="W590" s="11">
        <f>VLOOKUP(B590,[1]高一下!$B:$L,10,0)</f>
        <v>74</v>
      </c>
      <c r="X590" s="11" t="str">
        <f>VLOOKUP(B590,[1]高一下!$B:$L,11,0)</f>
        <v>李永会</v>
      </c>
      <c r="Y590" s="11">
        <f t="shared" si="129"/>
        <v>87.985865724381625</v>
      </c>
      <c r="Z590" s="11">
        <f t="shared" si="123"/>
        <v>72</v>
      </c>
      <c r="AA590" s="11">
        <f>VLOOKUP(B590,[1]高一上!$B:$K,9,0)</f>
        <v>70</v>
      </c>
      <c r="AB590" s="11" t="str">
        <f>VLOOKUP(B590,[1]高一上!$B:$K,10,0)</f>
        <v>张福琴</v>
      </c>
      <c r="AC590" s="11">
        <f t="shared" si="117"/>
        <v>97.526501766784449</v>
      </c>
      <c r="AD590" s="11">
        <f t="shared" si="124"/>
        <v>38</v>
      </c>
      <c r="AE590" s="11">
        <f>VLOOKUP(B590,[1]中考!$B:$I,8,0)</f>
        <v>116</v>
      </c>
      <c r="AF590" s="11">
        <f t="shared" si="125"/>
        <v>65</v>
      </c>
    </row>
    <row r="591" spans="1:32" x14ac:dyDescent="0.2">
      <c r="A591" s="2" t="s">
        <v>1759</v>
      </c>
      <c r="B591" s="2" t="s">
        <v>1760</v>
      </c>
      <c r="C591" s="1">
        <v>14</v>
      </c>
      <c r="D591" s="3" t="s">
        <v>1070</v>
      </c>
      <c r="E591" s="4" t="s">
        <v>1567</v>
      </c>
      <c r="F591" s="1">
        <v>337</v>
      </c>
      <c r="G591" s="13">
        <f>VLOOKUP(B591,'[1]高三下(高考)'!$B:$L,10,0)</f>
        <v>30</v>
      </c>
      <c r="H591" s="12" t="str">
        <f>VLOOKUP(B591,'[1]高三下(高考)'!$B:$L,11,0)</f>
        <v>东梅</v>
      </c>
      <c r="I591" s="15">
        <f t="shared" si="118"/>
        <v>64.664310954063609</v>
      </c>
      <c r="J591" s="11">
        <f t="shared" si="119"/>
        <v>264</v>
      </c>
      <c r="K591" s="11">
        <f>VLOOKUP(B591,[1]高三上!$B:$L,10,0)</f>
        <v>38</v>
      </c>
      <c r="L591" s="11" t="str">
        <f>VLOOKUP(B591,[1]高三上!$B:$L,11,0)</f>
        <v>东梅</v>
      </c>
      <c r="M591" s="11">
        <f t="shared" si="126"/>
        <v>117.6678445229682</v>
      </c>
      <c r="N591" s="11">
        <f t="shared" si="120"/>
        <v>164</v>
      </c>
      <c r="O591" s="11">
        <f>VLOOKUP(B591,[1]高二下!$B:$L,10,0)</f>
        <v>35.5</v>
      </c>
      <c r="P591" s="11" t="str">
        <f>VLOOKUP(B591,[1]高二下!$B:$L,11,0)</f>
        <v>张福琴</v>
      </c>
      <c r="Q591" s="11">
        <f t="shared" si="127"/>
        <v>103.18021201413427</v>
      </c>
      <c r="R591" s="11">
        <f t="shared" si="121"/>
        <v>214</v>
      </c>
      <c r="S591" s="11">
        <f>VLOOKUP(B591,[1]高二上!$B:$L,10,0)</f>
        <v>45</v>
      </c>
      <c r="T591" s="11" t="str">
        <f>VLOOKUP(B591,[1]高二上!$B:$L,11,0)</f>
        <v>李永会</v>
      </c>
      <c r="U591" s="11">
        <f t="shared" si="128"/>
        <v>113.07420494699647</v>
      </c>
      <c r="V591" s="11">
        <f t="shared" si="122"/>
        <v>223</v>
      </c>
      <c r="W591" s="11">
        <f>VLOOKUP(B591,[1]高一下!$B:$L,10,0)</f>
        <v>29.5</v>
      </c>
      <c r="X591" s="11" t="str">
        <f>VLOOKUP(B591,[1]高一下!$B:$L,11,0)</f>
        <v>李永会</v>
      </c>
      <c r="Y591" s="11">
        <f t="shared" si="129"/>
        <v>105.65371024734982</v>
      </c>
      <c r="Z591" s="11">
        <f t="shared" si="123"/>
        <v>260</v>
      </c>
      <c r="AA591" s="11">
        <f>VLOOKUP(B591,[1]高一上!$B:$K,9,0)</f>
        <v>24</v>
      </c>
      <c r="AB591" s="11" t="str">
        <f>VLOOKUP(B591,[1]高一上!$B:$K,10,0)</f>
        <v>张福琴</v>
      </c>
      <c r="AC591" s="11">
        <f t="shared" si="117"/>
        <v>98.233215547703182</v>
      </c>
      <c r="AD591" s="11">
        <f t="shared" si="124"/>
        <v>276</v>
      </c>
      <c r="AE591" s="11">
        <f>VLOOKUP(B591,[1]中考!$B:$I,8,0)</f>
        <v>64</v>
      </c>
      <c r="AF591" s="11">
        <f t="shared" si="125"/>
        <v>255</v>
      </c>
    </row>
    <row r="592" spans="1:32" x14ac:dyDescent="0.2">
      <c r="A592" s="2" t="s">
        <v>1761</v>
      </c>
      <c r="B592" s="2" t="s">
        <v>1762</v>
      </c>
      <c r="C592" s="1">
        <v>14</v>
      </c>
      <c r="D592" s="3" t="s">
        <v>1070</v>
      </c>
      <c r="E592" s="4" t="s">
        <v>1763</v>
      </c>
      <c r="F592" s="1">
        <v>337</v>
      </c>
      <c r="G592" s="13">
        <f>VLOOKUP(B592,'[1]高三下(高考)'!$B:$L,10,0)</f>
        <v>31</v>
      </c>
      <c r="H592" s="12" t="str">
        <f>VLOOKUP(B592,'[1]高三下(高考)'!$B:$L,11,0)</f>
        <v>东梅</v>
      </c>
      <c r="I592" s="15">
        <f t="shared" si="118"/>
        <v>69.964664310954063</v>
      </c>
      <c r="J592" s="11">
        <f t="shared" si="119"/>
        <v>262</v>
      </c>
      <c r="K592" s="11">
        <f>VLOOKUP(B592,[1]高三上!$B:$L,10,0)</f>
        <v>34</v>
      </c>
      <c r="L592" s="11" t="str">
        <f>VLOOKUP(B592,[1]高三上!$B:$L,11,0)</f>
        <v>东梅</v>
      </c>
      <c r="M592" s="11">
        <f t="shared" si="126"/>
        <v>125.79505300353357</v>
      </c>
      <c r="N592" s="11">
        <f t="shared" si="120"/>
        <v>177</v>
      </c>
      <c r="O592" s="11">
        <f>VLOOKUP(B592,[1]高二下!$B:$L,10,0)</f>
        <v>27.5</v>
      </c>
      <c r="P592" s="11" t="str">
        <f>VLOOKUP(B592,[1]高二下!$B:$L,11,0)</f>
        <v>张福琴</v>
      </c>
      <c r="Q592" s="11">
        <f t="shared" si="127"/>
        <v>110.24734982332156</v>
      </c>
      <c r="R592" s="11">
        <f t="shared" si="121"/>
        <v>250</v>
      </c>
      <c r="S592" s="11">
        <f>VLOOKUP(B592,[1]高二上!$B:$L,10,0)</f>
        <v>19.5</v>
      </c>
      <c r="T592" s="11" t="str">
        <f>VLOOKUP(B592,[1]高二上!$B:$L,11,0)</f>
        <v>李永会</v>
      </c>
      <c r="U592" s="11">
        <f t="shared" si="128"/>
        <v>83.745583038869256</v>
      </c>
      <c r="V592" s="11">
        <f t="shared" si="122"/>
        <v>279</v>
      </c>
      <c r="W592" s="11">
        <f>VLOOKUP(B592,[1]高一下!$B:$L,10,0)</f>
        <v>35.5</v>
      </c>
      <c r="X592" s="11" t="str">
        <f>VLOOKUP(B592,[1]高一下!$B:$L,11,0)</f>
        <v>李永会</v>
      </c>
      <c r="Y592" s="11">
        <f t="shared" si="129"/>
        <v>89.399293286219077</v>
      </c>
      <c r="Z592" s="11">
        <f t="shared" si="123"/>
        <v>233</v>
      </c>
      <c r="AA592" s="11">
        <f>VLOOKUP(B592,[1]高一上!$B:$K,9,0)</f>
        <v>42</v>
      </c>
      <c r="AB592" s="11" t="str">
        <f>VLOOKUP(B592,[1]高一上!$B:$K,10,0)</f>
        <v>李永会</v>
      </c>
      <c r="AC592" s="11">
        <f t="shared" si="117"/>
        <v>113.42756183745583</v>
      </c>
      <c r="AD592" s="11">
        <f t="shared" si="124"/>
        <v>203</v>
      </c>
      <c r="AE592" s="11">
        <f>VLOOKUP(B592,[1]中考!$B:$I,8,0)</f>
        <v>52</v>
      </c>
      <c r="AF592" s="11">
        <f t="shared" si="125"/>
        <v>271</v>
      </c>
    </row>
    <row r="593" spans="1:32" x14ac:dyDescent="0.2">
      <c r="A593" s="2" t="s">
        <v>1764</v>
      </c>
      <c r="B593" s="2" t="s">
        <v>1765</v>
      </c>
      <c r="C593" s="1">
        <v>14</v>
      </c>
      <c r="D593" s="3" t="s">
        <v>1070</v>
      </c>
      <c r="E593" s="4" t="s">
        <v>1369</v>
      </c>
      <c r="F593" s="1">
        <v>335</v>
      </c>
      <c r="G593" s="13">
        <f>VLOOKUP(B593,'[1]高三下(高考)'!$B:$L,10,0)</f>
        <v>34</v>
      </c>
      <c r="H593" s="12" t="str">
        <f>VLOOKUP(B593,'[1]高三下(高考)'!$B:$L,11,0)</f>
        <v>东梅</v>
      </c>
      <c r="I593" s="15">
        <f t="shared" si="118"/>
        <v>100</v>
      </c>
      <c r="J593" s="11">
        <f t="shared" si="119"/>
        <v>254</v>
      </c>
      <c r="K593" s="11">
        <v>0</v>
      </c>
      <c r="L593" s="11" t="str">
        <f>H593</f>
        <v>东梅</v>
      </c>
      <c r="M593" s="11">
        <f t="shared" si="126"/>
        <v>100</v>
      </c>
      <c r="N593" s="11">
        <f t="shared" si="120"/>
        <v>255</v>
      </c>
      <c r="O593" s="11">
        <v>0</v>
      </c>
      <c r="P593" s="11" t="s">
        <v>1978</v>
      </c>
      <c r="Q593" s="11">
        <f t="shared" si="127"/>
        <v>100</v>
      </c>
      <c r="R593" s="11">
        <f t="shared" si="121"/>
        <v>261</v>
      </c>
      <c r="S593" s="11">
        <f>VLOOKUP(B593,[1]高二上!$B:$L,10,0)</f>
        <v>59</v>
      </c>
      <c r="T593" s="11" t="str">
        <f>VLOOKUP(B593,[1]高二上!$B:$L,11,0)</f>
        <v>李永会</v>
      </c>
      <c r="U593" s="11">
        <f t="shared" si="128"/>
        <v>94.699646643109546</v>
      </c>
      <c r="V593" s="11">
        <f t="shared" si="122"/>
        <v>146</v>
      </c>
      <c r="W593" s="11">
        <f>VLOOKUP(B593,[1]高一下!$B:$L,10,0)</f>
        <v>59.5</v>
      </c>
      <c r="X593" s="11" t="str">
        <f>VLOOKUP(B593,[1]高一下!$B:$L,11,0)</f>
        <v>李永会</v>
      </c>
      <c r="Y593" s="11">
        <f t="shared" si="129"/>
        <v>127.91519434628975</v>
      </c>
      <c r="Z593" s="11">
        <f t="shared" si="123"/>
        <v>131</v>
      </c>
      <c r="AA593" s="11">
        <f>VLOOKUP(B593,[1]高一上!$B:$K,9,0)</f>
        <v>41</v>
      </c>
      <c r="AB593" s="11" t="str">
        <f>VLOOKUP(B593,[1]高一上!$B:$K,10,0)</f>
        <v>田维婷</v>
      </c>
      <c r="AC593" s="11">
        <f t="shared" si="117"/>
        <v>96.113074204946997</v>
      </c>
      <c r="AD593" s="11">
        <f t="shared" si="124"/>
        <v>210</v>
      </c>
      <c r="AE593" s="11">
        <f>VLOOKUP(B593,[1]中考!$B:$I,8,0)</f>
        <v>105</v>
      </c>
      <c r="AF593" s="11">
        <f t="shared" si="125"/>
        <v>120</v>
      </c>
    </row>
    <row r="594" spans="1:32" x14ac:dyDescent="0.2">
      <c r="A594" s="2" t="s">
        <v>1766</v>
      </c>
      <c r="B594" s="2" t="s">
        <v>1767</v>
      </c>
      <c r="C594" s="1">
        <v>14</v>
      </c>
      <c r="D594" s="3" t="s">
        <v>1070</v>
      </c>
      <c r="E594" s="4" t="s">
        <v>1768</v>
      </c>
      <c r="F594" s="1">
        <v>326</v>
      </c>
      <c r="G594" s="13">
        <f>VLOOKUP(B594,'[1]高三下(高考)'!$B:$L,10,0)</f>
        <v>30</v>
      </c>
      <c r="H594" s="12" t="str">
        <f>VLOOKUP(B594,'[1]高三下(高考)'!$B:$L,11,0)</f>
        <v>东梅</v>
      </c>
      <c r="I594" s="15">
        <f t="shared" si="118"/>
        <v>100</v>
      </c>
      <c r="J594" s="11">
        <f t="shared" si="119"/>
        <v>264</v>
      </c>
      <c r="K594" s="11">
        <v>0</v>
      </c>
      <c r="L594" s="11" t="str">
        <f>H594</f>
        <v>东梅</v>
      </c>
      <c r="M594" s="11">
        <f t="shared" si="126"/>
        <v>100</v>
      </c>
      <c r="N594" s="11">
        <f t="shared" si="120"/>
        <v>255</v>
      </c>
      <c r="O594" s="11">
        <v>0</v>
      </c>
      <c r="P594" s="11" t="s">
        <v>1978</v>
      </c>
      <c r="Q594" s="11">
        <f t="shared" si="127"/>
        <v>100</v>
      </c>
      <c r="R594" s="11">
        <f t="shared" si="121"/>
        <v>261</v>
      </c>
      <c r="S594" s="11">
        <f>VLOOKUP(B594,[1]高二上!$B:$L,10,0)</f>
        <v>47.5</v>
      </c>
      <c r="T594" s="11" t="str">
        <f>VLOOKUP(B594,[1]高二上!$B:$L,11,0)</f>
        <v>李永会</v>
      </c>
      <c r="U594" s="11">
        <f t="shared" si="128"/>
        <v>121.5547703180212</v>
      </c>
      <c r="V594" s="11">
        <f t="shared" si="122"/>
        <v>208</v>
      </c>
      <c r="W594" s="11">
        <f>VLOOKUP(B594,[1]高一下!$B:$L,10,0)</f>
        <v>26</v>
      </c>
      <c r="X594" s="11" t="str">
        <f>VLOOKUP(B594,[1]高一下!$B:$L,11,0)</f>
        <v>李永会</v>
      </c>
      <c r="Y594" s="11">
        <f t="shared" si="129"/>
        <v>75.265017667844518</v>
      </c>
      <c r="Z594" s="11">
        <f t="shared" si="123"/>
        <v>269</v>
      </c>
      <c r="AA594" s="11">
        <f>VLOOKUP(B594,[1]高一上!$B:$K,9,0)</f>
        <v>42.5</v>
      </c>
      <c r="AB594" s="11" t="str">
        <f>VLOOKUP(B594,[1]高一上!$B:$K,10,0)</f>
        <v>李永会</v>
      </c>
      <c r="AC594" s="11">
        <f t="shared" si="117"/>
        <v>86.219081272084807</v>
      </c>
      <c r="AD594" s="11">
        <f t="shared" si="124"/>
        <v>199</v>
      </c>
      <c r="AE594" s="11">
        <f>VLOOKUP(B594,[1]中考!$B:$I,8,0)</f>
        <v>73</v>
      </c>
      <c r="AF594" s="11">
        <f t="shared" si="125"/>
        <v>230</v>
      </c>
    </row>
    <row r="595" spans="1:32" x14ac:dyDescent="0.2">
      <c r="A595" s="2" t="s">
        <v>1769</v>
      </c>
      <c r="B595" s="2" t="s">
        <v>1770</v>
      </c>
      <c r="C595" s="1">
        <v>14</v>
      </c>
      <c r="D595" s="3" t="s">
        <v>1070</v>
      </c>
      <c r="E595" s="4" t="s">
        <v>1771</v>
      </c>
      <c r="F595" s="1">
        <v>319</v>
      </c>
      <c r="G595" s="13">
        <f>VLOOKUP(B595,'[1]高三下(高考)'!$B:$L,10,0)</f>
        <v>24</v>
      </c>
      <c r="H595" s="12" t="str">
        <f>VLOOKUP(B595,'[1]高三下(高考)'!$B:$L,11,0)</f>
        <v>东梅</v>
      </c>
      <c r="I595" s="15">
        <f t="shared" si="118"/>
        <v>80.565371024734986</v>
      </c>
      <c r="J595" s="11">
        <f t="shared" si="119"/>
        <v>277</v>
      </c>
      <c r="K595" s="11">
        <f>VLOOKUP(B595,[1]高三上!$B:$L,10,0)</f>
        <v>26.5</v>
      </c>
      <c r="L595" s="11" t="str">
        <f>VLOOKUP(B595,[1]高三上!$B:$L,11,0)</f>
        <v>东梅</v>
      </c>
      <c r="M595" s="11">
        <f t="shared" si="126"/>
        <v>77.385159010600702</v>
      </c>
      <c r="N595" s="11">
        <f t="shared" si="120"/>
        <v>222</v>
      </c>
      <c r="O595" s="11">
        <f>VLOOKUP(B595,[1]高二下!$B:$L,10,0)</f>
        <v>49.5</v>
      </c>
      <c r="P595" s="11" t="str">
        <f>VLOOKUP(B595,[1]高二下!$B:$L,11,0)</f>
        <v>张福琴</v>
      </c>
      <c r="Q595" s="11">
        <f t="shared" si="127"/>
        <v>108.8339222614841</v>
      </c>
      <c r="R595" s="11">
        <f t="shared" si="121"/>
        <v>158</v>
      </c>
      <c r="S595" s="11">
        <f>VLOOKUP(B595,[1]高二上!$B:$L,10,0)</f>
        <v>53</v>
      </c>
      <c r="T595" s="11" t="str">
        <f>VLOOKUP(B595,[1]高二上!$B:$L,11,0)</f>
        <v>李永会</v>
      </c>
      <c r="U595" s="11">
        <f t="shared" si="128"/>
        <v>108.8339222614841</v>
      </c>
      <c r="V595" s="11">
        <f t="shared" si="122"/>
        <v>183</v>
      </c>
      <c r="W595" s="11">
        <f>VLOOKUP(B595,[1]高一下!$B:$L,10,0)</f>
        <v>41</v>
      </c>
      <c r="X595" s="11" t="str">
        <f>VLOOKUP(B595,[1]高一下!$B:$L,11,0)</f>
        <v>李永会</v>
      </c>
      <c r="Y595" s="11">
        <f t="shared" si="129"/>
        <v>114.48763250883393</v>
      </c>
      <c r="Z595" s="11">
        <f t="shared" si="123"/>
        <v>208</v>
      </c>
      <c r="AA595" s="11">
        <f>VLOOKUP(B595,[1]高一上!$B:$K,9,0)</f>
        <v>32.5</v>
      </c>
      <c r="AB595" s="11" t="str">
        <f>VLOOKUP(B595,[1]高一上!$B:$K,10,0)</f>
        <v>熊湾</v>
      </c>
      <c r="AC595" s="11">
        <f t="shared" si="117"/>
        <v>113.07420494699647</v>
      </c>
      <c r="AD595" s="11">
        <f t="shared" si="124"/>
        <v>249</v>
      </c>
      <c r="AE595" s="11">
        <f>VLOOKUP(B595,[1]中考!$B:$I,8,0)</f>
        <v>70</v>
      </c>
      <c r="AF595" s="11">
        <f t="shared" si="125"/>
        <v>245</v>
      </c>
    </row>
    <row r="596" spans="1:32" x14ac:dyDescent="0.2">
      <c r="A596" s="2" t="s">
        <v>1772</v>
      </c>
      <c r="B596" s="2" t="s">
        <v>1773</v>
      </c>
      <c r="C596" s="1">
        <v>14</v>
      </c>
      <c r="D596" s="3" t="s">
        <v>1070</v>
      </c>
      <c r="E596" s="4" t="s">
        <v>1774</v>
      </c>
      <c r="F596" s="1">
        <v>308</v>
      </c>
      <c r="G596" s="13">
        <f>VLOOKUP(B596,'[1]高三下(高考)'!$B:$L,10,0)</f>
        <v>32</v>
      </c>
      <c r="H596" s="12" t="str">
        <f>VLOOKUP(B596,'[1]高三下(高考)'!$B:$L,11,0)</f>
        <v>东梅</v>
      </c>
      <c r="I596" s="15">
        <f t="shared" si="118"/>
        <v>100</v>
      </c>
      <c r="J596" s="11">
        <f t="shared" si="119"/>
        <v>259</v>
      </c>
      <c r="K596" s="11">
        <v>0</v>
      </c>
      <c r="L596" s="11" t="str">
        <f>H596</f>
        <v>东梅</v>
      </c>
      <c r="M596" s="11">
        <f t="shared" si="126"/>
        <v>100</v>
      </c>
      <c r="N596" s="11">
        <f t="shared" si="120"/>
        <v>255</v>
      </c>
      <c r="O596" s="11">
        <v>0</v>
      </c>
      <c r="P596" s="11" t="s">
        <v>1978</v>
      </c>
      <c r="Q596" s="11">
        <f t="shared" si="127"/>
        <v>100</v>
      </c>
      <c r="R596" s="11">
        <f t="shared" si="121"/>
        <v>261</v>
      </c>
      <c r="S596" s="11">
        <f>VLOOKUP(B596,[1]高二上!$B:$L,10,0)</f>
        <v>25</v>
      </c>
      <c r="T596" s="11" t="str">
        <f>VLOOKUP(B596,[1]高二上!$B:$L,11,0)</f>
        <v>李永会</v>
      </c>
      <c r="U596" s="11">
        <f t="shared" si="128"/>
        <v>101.41342756183745</v>
      </c>
      <c r="V596" s="11">
        <f t="shared" si="122"/>
        <v>275</v>
      </c>
      <c r="W596" s="11">
        <f>VLOOKUP(B596,[1]高一下!$B:$L,10,0)</f>
        <v>20</v>
      </c>
      <c r="X596" s="11" t="str">
        <f>VLOOKUP(B596,[1]高一下!$B:$L,11,0)</f>
        <v>李永会</v>
      </c>
      <c r="Y596" s="11">
        <f t="shared" si="129"/>
        <v>97.879858657243815</v>
      </c>
      <c r="Z596" s="11">
        <f t="shared" si="123"/>
        <v>279</v>
      </c>
      <c r="AA596" s="11">
        <f>VLOOKUP(B596,[1]高一上!$B:$K,9,0)</f>
        <v>26</v>
      </c>
      <c r="AB596" s="11" t="str">
        <f>VLOOKUP(B596,[1]高一上!$B:$K,10,0)</f>
        <v>李永会</v>
      </c>
      <c r="AC596" s="11">
        <f t="shared" si="117"/>
        <v>94.346289752650179</v>
      </c>
      <c r="AD596" s="11">
        <f t="shared" si="124"/>
        <v>273</v>
      </c>
      <c r="AE596" s="11">
        <f>VLOOKUP(B596,[1]中考!$B:$I,8,0)</f>
        <v>60</v>
      </c>
      <c r="AF596" s="11">
        <f t="shared" si="125"/>
        <v>263</v>
      </c>
    </row>
    <row r="597" spans="1:32" x14ac:dyDescent="0.2">
      <c r="A597" s="2" t="s">
        <v>1775</v>
      </c>
      <c r="B597" s="2" t="s">
        <v>1776</v>
      </c>
      <c r="C597" s="1">
        <v>14</v>
      </c>
      <c r="D597" s="3" t="s">
        <v>1070</v>
      </c>
      <c r="E597" s="4" t="s">
        <v>1777</v>
      </c>
      <c r="F597" s="1">
        <v>298</v>
      </c>
      <c r="G597" s="13">
        <f>VLOOKUP(B597,'[1]高三下(高考)'!$B:$L,10,0)</f>
        <v>30</v>
      </c>
      <c r="H597" s="12" t="str">
        <f>VLOOKUP(B597,'[1]高三下(高考)'!$B:$L,11,0)</f>
        <v>东梅</v>
      </c>
      <c r="I597" s="15">
        <f t="shared" si="118"/>
        <v>81.272084805653719</v>
      </c>
      <c r="J597" s="11">
        <f t="shared" si="119"/>
        <v>264</v>
      </c>
      <c r="K597" s="11">
        <f>VLOOKUP(B597,[1]高三上!$B:$L,10,0)</f>
        <v>28</v>
      </c>
      <c r="L597" s="11" t="str">
        <f>VLOOKUP(B597,[1]高三上!$B:$L,11,0)</f>
        <v>东梅</v>
      </c>
      <c r="M597" s="11">
        <f t="shared" si="126"/>
        <v>97.173144876325082</v>
      </c>
      <c r="N597" s="11">
        <f t="shared" si="120"/>
        <v>211</v>
      </c>
      <c r="O597" s="11">
        <f>VLOOKUP(B597,[1]高二下!$B:$L,10,0)</f>
        <v>38.5</v>
      </c>
      <c r="P597" s="11" t="str">
        <f>VLOOKUP(B597,[1]高二下!$B:$L,11,0)</f>
        <v>张福琴</v>
      </c>
      <c r="Q597" s="11">
        <f t="shared" si="127"/>
        <v>108.12720848056537</v>
      </c>
      <c r="R597" s="11">
        <f t="shared" si="121"/>
        <v>203</v>
      </c>
      <c r="S597" s="11">
        <f>VLOOKUP(B597,[1]高二上!$B:$L,10,0)</f>
        <v>44</v>
      </c>
      <c r="T597" s="11" t="str">
        <f>VLOOKUP(B597,[1]高二上!$B:$L,11,0)</f>
        <v>李永会</v>
      </c>
      <c r="U597" s="11">
        <f t="shared" si="128"/>
        <v>110.95406360424028</v>
      </c>
      <c r="V597" s="11">
        <f t="shared" si="122"/>
        <v>226</v>
      </c>
      <c r="W597" s="11">
        <f>VLOOKUP(B597,[1]高一下!$B:$L,10,0)</f>
        <v>30</v>
      </c>
      <c r="X597" s="11" t="str">
        <f>VLOOKUP(B597,[1]高一下!$B:$L,11,0)</f>
        <v>李永会</v>
      </c>
      <c r="Y597" s="11">
        <f t="shared" si="129"/>
        <v>102.12014134275618</v>
      </c>
      <c r="Z597" s="11">
        <f t="shared" si="123"/>
        <v>257</v>
      </c>
      <c r="AA597" s="11">
        <f>VLOOKUP(B597,[1]高一上!$B:$K,9,0)</f>
        <v>28</v>
      </c>
      <c r="AB597" s="11" t="str">
        <f>VLOOKUP(B597,[1]高一上!$B:$K,10,0)</f>
        <v>陈国萍</v>
      </c>
      <c r="AC597" s="11">
        <f t="shared" si="117"/>
        <v>102.47349823321555</v>
      </c>
      <c r="AD597" s="11">
        <f t="shared" si="124"/>
        <v>263</v>
      </c>
      <c r="AE597" s="11">
        <f>VLOOKUP(B597,[1]中考!$B:$I,8,0)</f>
        <v>59</v>
      </c>
      <c r="AF597" s="11">
        <f t="shared" si="125"/>
        <v>264</v>
      </c>
    </row>
    <row r="598" spans="1:32" x14ac:dyDescent="0.2">
      <c r="A598" s="5" t="s">
        <v>1778</v>
      </c>
      <c r="B598" s="2" t="s">
        <v>1779</v>
      </c>
      <c r="C598" s="1">
        <v>15</v>
      </c>
      <c r="D598" s="3" t="s">
        <v>1070</v>
      </c>
      <c r="E598" s="4" t="s">
        <v>894</v>
      </c>
      <c r="F598" s="1">
        <v>481</v>
      </c>
      <c r="G598" s="13">
        <f>VLOOKUP(B598,'[1]高三下(高考)'!$B:$L,10,0)</f>
        <v>107</v>
      </c>
      <c r="H598" s="12" t="str">
        <f>VLOOKUP(B598,'[1]高三下(高考)'!$B:$L,11,0)</f>
        <v>张福琴</v>
      </c>
      <c r="I598" s="15">
        <f t="shared" si="118"/>
        <v>97.879858657243815</v>
      </c>
      <c r="J598" s="11">
        <f t="shared" si="119"/>
        <v>17</v>
      </c>
      <c r="K598" s="11">
        <f>VLOOKUP(B598,[1]高三上!$B:$L,10,0)</f>
        <v>91</v>
      </c>
      <c r="L598" s="11" t="str">
        <f>VLOOKUP(B598,[1]高三上!$B:$L,11,0)</f>
        <v>浦恩玲</v>
      </c>
      <c r="M598" s="11">
        <f t="shared" si="126"/>
        <v>106.00706713780919</v>
      </c>
      <c r="N598" s="11">
        <f t="shared" si="120"/>
        <v>11</v>
      </c>
      <c r="O598" s="11">
        <f>VLOOKUP(B598,[1]高二下!$B:$L,10,0)</f>
        <v>87</v>
      </c>
      <c r="P598" s="11" t="str">
        <f>VLOOKUP(B598,[1]高二下!$B:$L,11,0)</f>
        <v>浦恩玲</v>
      </c>
      <c r="Q598" s="11">
        <f t="shared" si="127"/>
        <v>95.759717314487631</v>
      </c>
      <c r="R598" s="11">
        <f t="shared" si="121"/>
        <v>28</v>
      </c>
      <c r="S598" s="11">
        <f>VLOOKUP(B598,[1]高二上!$B:$L,10,0)</f>
        <v>97.5</v>
      </c>
      <c r="T598" s="11" t="str">
        <f>VLOOKUP(B598,[1]高二上!$B:$L,11,0)</f>
        <v>浦恩玲</v>
      </c>
      <c r="U598" s="11">
        <f t="shared" si="128"/>
        <v>100</v>
      </c>
      <c r="V598" s="11">
        <f t="shared" si="122"/>
        <v>16</v>
      </c>
      <c r="W598" s="11">
        <f>VLOOKUP(B598,[1]高一下!$B:$L,10,0)</f>
        <v>97</v>
      </c>
      <c r="X598" s="11" t="str">
        <f>VLOOKUP(B598,[1]高一下!$B:$L,11,0)</f>
        <v>田维婷</v>
      </c>
      <c r="Y598" s="11">
        <f t="shared" si="129"/>
        <v>145.58303886925796</v>
      </c>
      <c r="Z598" s="11">
        <f t="shared" si="123"/>
        <v>16</v>
      </c>
      <c r="AA598" s="11">
        <f>VLOOKUP(B598,[1]高一上!$B:$K,9,0)</f>
        <v>50.5</v>
      </c>
      <c r="AB598" s="11" t="str">
        <f>VLOOKUP(B598,[1]高一上!$B:$K,10,0)</f>
        <v>田维婷</v>
      </c>
      <c r="AC598" s="11">
        <f t="shared" si="117"/>
        <v>142.0494699646643</v>
      </c>
      <c r="AD598" s="11">
        <f t="shared" si="124"/>
        <v>145</v>
      </c>
      <c r="AE598" s="11">
        <f>VLOOKUP(B598,[1]中考!$B:$I,8,0)</f>
        <v>101</v>
      </c>
      <c r="AF598" s="11">
        <f t="shared" si="125"/>
        <v>135</v>
      </c>
    </row>
    <row r="599" spans="1:32" x14ac:dyDescent="0.2">
      <c r="A599" s="5" t="s">
        <v>1780</v>
      </c>
      <c r="B599" s="2" t="s">
        <v>1781</v>
      </c>
      <c r="C599" s="1">
        <v>15</v>
      </c>
      <c r="D599" s="3" t="s">
        <v>1070</v>
      </c>
      <c r="E599" s="4" t="s">
        <v>1782</v>
      </c>
      <c r="F599" s="1">
        <v>470</v>
      </c>
      <c r="G599" s="13">
        <f>VLOOKUP(B599,'[1]高三下(高考)'!$B:$L,10,0)</f>
        <v>85</v>
      </c>
      <c r="H599" s="12" t="str">
        <f>VLOOKUP(B599,'[1]高三下(高考)'!$B:$L,11,0)</f>
        <v>张福琴</v>
      </c>
      <c r="I599" s="15">
        <f t="shared" si="118"/>
        <v>97.173144876325082</v>
      </c>
      <c r="J599" s="11">
        <f t="shared" si="119"/>
        <v>94</v>
      </c>
      <c r="K599" s="11">
        <f>VLOOKUP(B599,[1]高三上!$B:$L,10,0)</f>
        <v>57.5</v>
      </c>
      <c r="L599" s="11" t="str">
        <f>VLOOKUP(B599,[1]高三上!$B:$L,11,0)</f>
        <v>浦恩玲</v>
      </c>
      <c r="M599" s="11">
        <f t="shared" si="126"/>
        <v>79.505300353356887</v>
      </c>
      <c r="N599" s="11">
        <f t="shared" si="120"/>
        <v>86</v>
      </c>
      <c r="O599" s="11">
        <f>VLOOKUP(B599,[1]高二下!$B:$L,10,0)</f>
        <v>87</v>
      </c>
      <c r="P599" s="11" t="str">
        <f>VLOOKUP(B599,[1]高二下!$B:$L,11,0)</f>
        <v>浦恩玲</v>
      </c>
      <c r="Q599" s="11">
        <f t="shared" si="127"/>
        <v>131.80212014134275</v>
      </c>
      <c r="R599" s="11">
        <f t="shared" si="121"/>
        <v>28</v>
      </c>
      <c r="S599" s="11">
        <f>VLOOKUP(B599,[1]高二上!$B:$L,10,0)</f>
        <v>64</v>
      </c>
      <c r="T599" s="11" t="str">
        <f>VLOOKUP(B599,[1]高二上!$B:$L,11,0)</f>
        <v>浦恩玲</v>
      </c>
      <c r="U599" s="11">
        <f t="shared" si="128"/>
        <v>90.10600706713781</v>
      </c>
      <c r="V599" s="11">
        <f t="shared" si="122"/>
        <v>118</v>
      </c>
      <c r="W599" s="11">
        <f>VLOOKUP(B599,[1]高一下!$B:$L,10,0)</f>
        <v>68.5</v>
      </c>
      <c r="X599" s="11" t="str">
        <f>VLOOKUP(B599,[1]高一下!$B:$L,11,0)</f>
        <v>田维婷</v>
      </c>
      <c r="Y599" s="11">
        <f t="shared" si="129"/>
        <v>115.90106007067138</v>
      </c>
      <c r="Z599" s="11">
        <f t="shared" si="123"/>
        <v>90</v>
      </c>
      <c r="AA599" s="11">
        <f>VLOOKUP(B599,[1]高一上!$B:$K,9,0)</f>
        <v>51.5</v>
      </c>
      <c r="AB599" s="11" t="str">
        <f>VLOOKUP(B599,[1]高一上!$B:$K,10,0)</f>
        <v>陈国萍</v>
      </c>
      <c r="AC599" s="11">
        <f t="shared" si="117"/>
        <v>109.54063604240282</v>
      </c>
      <c r="AD599" s="11">
        <f t="shared" si="124"/>
        <v>135</v>
      </c>
      <c r="AE599" s="11">
        <f>VLOOKUP(B599,[1]中考!$B:$I,8,0)</f>
        <v>106</v>
      </c>
      <c r="AF599" s="11">
        <f t="shared" si="125"/>
        <v>117</v>
      </c>
    </row>
    <row r="600" spans="1:32" x14ac:dyDescent="0.2">
      <c r="A600" s="5" t="s">
        <v>1783</v>
      </c>
      <c r="B600" s="2" t="s">
        <v>1784</v>
      </c>
      <c r="C600" s="1">
        <v>15</v>
      </c>
      <c r="D600" s="3" t="s">
        <v>1070</v>
      </c>
      <c r="E600" s="4" t="s">
        <v>1785</v>
      </c>
      <c r="F600" s="1">
        <v>457</v>
      </c>
      <c r="G600" s="13">
        <f>VLOOKUP(B600,'[1]高三下(高考)'!$B:$L,10,0)</f>
        <v>71</v>
      </c>
      <c r="H600" s="12" t="str">
        <f>VLOOKUP(B600,'[1]高三下(高考)'!$B:$L,11,0)</f>
        <v>张福琴</v>
      </c>
      <c r="I600" s="15">
        <f t="shared" si="118"/>
        <v>104.59363957597174</v>
      </c>
      <c r="J600" s="11">
        <f t="shared" si="119"/>
        <v>135</v>
      </c>
      <c r="K600" s="11">
        <f>VLOOKUP(B600,[1]高三上!$B:$L,10,0)</f>
        <v>40</v>
      </c>
      <c r="L600" s="11" t="str">
        <f>VLOOKUP(B600,[1]高三上!$B:$L,11,0)</f>
        <v>浦恩玲</v>
      </c>
      <c r="M600" s="11">
        <f t="shared" si="126"/>
        <v>88.339222614840992</v>
      </c>
      <c r="N600" s="11">
        <f t="shared" si="120"/>
        <v>148</v>
      </c>
      <c r="O600" s="11">
        <f>VLOOKUP(B600,[1]高二下!$B:$L,10,0)</f>
        <v>61</v>
      </c>
      <c r="P600" s="11" t="str">
        <f>VLOOKUP(B600,[1]高二下!$B:$L,11,0)</f>
        <v>浦恩玲</v>
      </c>
      <c r="Q600" s="11">
        <f t="shared" si="127"/>
        <v>148.0565371024735</v>
      </c>
      <c r="R600" s="11">
        <f t="shared" si="121"/>
        <v>115</v>
      </c>
      <c r="S600" s="11">
        <f>VLOOKUP(B600,[1]高二上!$B:$L,10,0)</f>
        <v>39.5</v>
      </c>
      <c r="T600" s="11" t="str">
        <f>VLOOKUP(B600,[1]高二上!$B:$L,11,0)</f>
        <v>浦恩玲</v>
      </c>
      <c r="U600" s="11">
        <f t="shared" si="128"/>
        <v>98.939929328621915</v>
      </c>
      <c r="V600" s="11">
        <f t="shared" si="122"/>
        <v>251</v>
      </c>
      <c r="W600" s="11">
        <f>VLOOKUP(B600,[1]高一下!$B:$L,10,0)</f>
        <v>32</v>
      </c>
      <c r="X600" s="11" t="str">
        <f>VLOOKUP(B600,[1]高一下!$B:$L,11,0)</f>
        <v>田维婷</v>
      </c>
      <c r="Y600" s="11">
        <f t="shared" si="129"/>
        <v>60.070671378091873</v>
      </c>
      <c r="Z600" s="11">
        <f t="shared" si="123"/>
        <v>248</v>
      </c>
      <c r="AA600" s="11">
        <f>VLOOKUP(B600,[1]高一上!$B:$K,9,0)</f>
        <v>51.5</v>
      </c>
      <c r="AB600" s="11" t="str">
        <f>VLOOKUP(B600,[1]高一上!$B:$K,10,0)</f>
        <v>张福琴</v>
      </c>
      <c r="AC600" s="11">
        <f t="shared" si="117"/>
        <v>66.784452296819794</v>
      </c>
      <c r="AD600" s="11">
        <f t="shared" si="124"/>
        <v>135</v>
      </c>
      <c r="AE600" s="11">
        <f>VLOOKUP(B600,[1]中考!$B:$I,8,0)</f>
        <v>93</v>
      </c>
      <c r="AF600" s="11">
        <f t="shared" si="125"/>
        <v>154</v>
      </c>
    </row>
    <row r="601" spans="1:32" x14ac:dyDescent="0.2">
      <c r="A601" s="2" t="s">
        <v>1786</v>
      </c>
      <c r="B601" s="2" t="s">
        <v>1787</v>
      </c>
      <c r="C601" s="1">
        <v>15</v>
      </c>
      <c r="D601" s="3" t="s">
        <v>1070</v>
      </c>
      <c r="E601" s="4" t="s">
        <v>1788</v>
      </c>
      <c r="F601" s="1">
        <v>455</v>
      </c>
      <c r="G601" s="13">
        <f>VLOOKUP(B601,'[1]高三下(高考)'!$B:$L,10,0)</f>
        <v>91</v>
      </c>
      <c r="H601" s="12" t="str">
        <f>VLOOKUP(B601,'[1]高三下(高考)'!$B:$L,11,0)</f>
        <v>张福琴</v>
      </c>
      <c r="I601" s="15">
        <f t="shared" si="118"/>
        <v>93.992932862190813</v>
      </c>
      <c r="J601" s="11">
        <f t="shared" si="119"/>
        <v>67</v>
      </c>
      <c r="K601" s="11">
        <f>VLOOKUP(B601,[1]高三上!$B:$L,10,0)</f>
        <v>68</v>
      </c>
      <c r="L601" s="11" t="str">
        <f>VLOOKUP(B601,[1]高三上!$B:$L,11,0)</f>
        <v>浦恩玲</v>
      </c>
      <c r="M601" s="11">
        <f t="shared" si="126"/>
        <v>102.12014134275618</v>
      </c>
      <c r="N601" s="11">
        <f t="shared" si="120"/>
        <v>50</v>
      </c>
      <c r="O601" s="11">
        <f>VLOOKUP(B601,[1]高二下!$B:$L,10,0)</f>
        <v>76.5</v>
      </c>
      <c r="P601" s="11" t="str">
        <f>VLOOKUP(B601,[1]高二下!$B:$L,11,0)</f>
        <v>浦恩玲</v>
      </c>
      <c r="Q601" s="11">
        <f t="shared" si="127"/>
        <v>95.406360424028264</v>
      </c>
      <c r="R601" s="11">
        <f t="shared" si="121"/>
        <v>56</v>
      </c>
      <c r="S601" s="11">
        <f>VLOOKUP(B601,[1]高二上!$B:$L,10,0)</f>
        <v>83.5</v>
      </c>
      <c r="T601" s="11" t="str">
        <f>VLOOKUP(B601,[1]高二上!$B:$L,11,0)</f>
        <v>浦恩玲</v>
      </c>
      <c r="U601" s="11">
        <f t="shared" si="128"/>
        <v>107.42049469964664</v>
      </c>
      <c r="V601" s="11">
        <f t="shared" si="122"/>
        <v>43</v>
      </c>
      <c r="W601" s="11">
        <f>VLOOKUP(B601,[1]高一下!$B:$L,10,0)</f>
        <v>75</v>
      </c>
      <c r="X601" s="11" t="str">
        <f>VLOOKUP(B601,[1]高一下!$B:$L,11,0)</f>
        <v>田维婷</v>
      </c>
      <c r="Y601" s="11">
        <f t="shared" si="129"/>
        <v>95.406360424028264</v>
      </c>
      <c r="Z601" s="11">
        <f t="shared" si="123"/>
        <v>64</v>
      </c>
      <c r="AA601" s="11">
        <f>VLOOKUP(B601,[1]高一上!$B:$K,9,0)</f>
        <v>68</v>
      </c>
      <c r="AB601" s="11" t="str">
        <f>VLOOKUP(B601,[1]高一上!$B:$K,10,0)</f>
        <v>田维婷</v>
      </c>
      <c r="AC601" s="11">
        <f t="shared" si="117"/>
        <v>119.78798586572438</v>
      </c>
      <c r="AD601" s="11">
        <f t="shared" si="124"/>
        <v>51</v>
      </c>
      <c r="AE601" s="11">
        <f>VLOOKUP(B601,[1]中考!$B:$I,8,0)</f>
        <v>105</v>
      </c>
      <c r="AF601" s="11">
        <f t="shared" si="125"/>
        <v>120</v>
      </c>
    </row>
    <row r="602" spans="1:32" x14ac:dyDescent="0.2">
      <c r="A602" s="2" t="s">
        <v>1789</v>
      </c>
      <c r="B602" s="2" t="s">
        <v>1790</v>
      </c>
      <c r="C602" s="1">
        <v>15</v>
      </c>
      <c r="D602" s="3" t="s">
        <v>1070</v>
      </c>
      <c r="E602" s="4" t="s">
        <v>1791</v>
      </c>
      <c r="F602" s="1">
        <v>449</v>
      </c>
      <c r="G602" s="13">
        <f>VLOOKUP(B602,'[1]高三下(高考)'!$B:$L,10,0)</f>
        <v>50</v>
      </c>
      <c r="H602" s="12" t="str">
        <f>VLOOKUP(B602,'[1]高三下(高考)'!$B:$L,11,0)</f>
        <v>张福琴</v>
      </c>
      <c r="I602" s="15">
        <f t="shared" si="118"/>
        <v>100.35335689045937</v>
      </c>
      <c r="J602" s="11">
        <f t="shared" si="119"/>
        <v>205</v>
      </c>
      <c r="K602" s="11">
        <f>VLOOKUP(B602,[1]高三上!$B:$L,10,0)</f>
        <v>29.5</v>
      </c>
      <c r="L602" s="11" t="str">
        <f>VLOOKUP(B602,[1]高三上!$B:$L,11,0)</f>
        <v>浦恩玲</v>
      </c>
      <c r="M602" s="11">
        <f t="shared" si="126"/>
        <v>94.346289752650179</v>
      </c>
      <c r="N602" s="11">
        <f t="shared" si="120"/>
        <v>206</v>
      </c>
      <c r="O602" s="11">
        <f>VLOOKUP(B602,[1]高二下!$B:$L,10,0)</f>
        <v>41.5</v>
      </c>
      <c r="P602" s="11" t="str">
        <f>VLOOKUP(B602,[1]高二下!$B:$L,11,0)</f>
        <v>浦恩玲</v>
      </c>
      <c r="Q602" s="11">
        <f t="shared" si="127"/>
        <v>103.53356890459364</v>
      </c>
      <c r="R602" s="11">
        <f t="shared" si="121"/>
        <v>190</v>
      </c>
      <c r="S602" s="11">
        <f>VLOOKUP(B602,[1]高二上!$B:$L,10,0)</f>
        <v>49</v>
      </c>
      <c r="T602" s="11" t="str">
        <f>VLOOKUP(B602,[1]高二上!$B:$L,11,0)</f>
        <v>浦恩玲</v>
      </c>
      <c r="U602" s="11">
        <f t="shared" si="128"/>
        <v>110.24734982332156</v>
      </c>
      <c r="V602" s="11">
        <f t="shared" si="122"/>
        <v>200</v>
      </c>
      <c r="W602" s="11">
        <f>VLOOKUP(B602,[1]高一下!$B:$L,10,0)</f>
        <v>36.5</v>
      </c>
      <c r="X602" s="11" t="str">
        <f>VLOOKUP(B602,[1]高一下!$B:$L,11,0)</f>
        <v>田维婷</v>
      </c>
      <c r="Y602" s="11">
        <f t="shared" si="129"/>
        <v>102.82685512367492</v>
      </c>
      <c r="Z602" s="11">
        <f t="shared" si="123"/>
        <v>229</v>
      </c>
      <c r="AA602" s="11">
        <f>VLOOKUP(B602,[1]高一上!$B:$K,9,0)</f>
        <v>35</v>
      </c>
      <c r="AB602" s="11" t="str">
        <f>VLOOKUP(B602,[1]高一上!$B:$K,10,0)</f>
        <v>张福琴</v>
      </c>
      <c r="AC602" s="11">
        <f t="shared" si="117"/>
        <v>86.925795053003526</v>
      </c>
      <c r="AD602" s="11">
        <f t="shared" si="124"/>
        <v>237</v>
      </c>
      <c r="AE602" s="11">
        <f>VLOOKUP(B602,[1]中考!$B:$I,8,0)</f>
        <v>84</v>
      </c>
      <c r="AF602" s="11">
        <f t="shared" si="125"/>
        <v>192</v>
      </c>
    </row>
    <row r="603" spans="1:32" x14ac:dyDescent="0.2">
      <c r="A603" s="8" t="s">
        <v>1792</v>
      </c>
      <c r="B603" s="2" t="s">
        <v>1793</v>
      </c>
      <c r="C603" s="7">
        <v>15</v>
      </c>
      <c r="D603" s="7" t="s">
        <v>1070</v>
      </c>
      <c r="E603" s="7" t="s">
        <v>1794</v>
      </c>
      <c r="F603" s="1">
        <v>444</v>
      </c>
      <c r="G603" s="13">
        <f>VLOOKUP(B603,'[1]高三下(高考)'!$B:$L,10,0)</f>
        <v>66</v>
      </c>
      <c r="H603" s="12" t="str">
        <f>VLOOKUP(B603,'[1]高三下(高考)'!$B:$L,11,0)</f>
        <v>张福琴</v>
      </c>
      <c r="I603" s="15">
        <f t="shared" si="118"/>
        <v>86.219081272084807</v>
      </c>
      <c r="J603" s="11">
        <f t="shared" si="119"/>
        <v>153</v>
      </c>
      <c r="K603" s="11">
        <f>VLOOKUP(B603,[1]高三上!$B:$L,10,0)</f>
        <v>48.5</v>
      </c>
      <c r="L603" s="11" t="str">
        <f>VLOOKUP(B603,[1]高三上!$B:$L,11,0)</f>
        <v>浦恩玲</v>
      </c>
      <c r="M603" s="11">
        <f t="shared" si="126"/>
        <v>105.65371024734982</v>
      </c>
      <c r="N603" s="11">
        <f t="shared" si="120"/>
        <v>114</v>
      </c>
      <c r="O603" s="11">
        <f>VLOOKUP(B603,[1]高二下!$B:$L,10,0)</f>
        <v>57.5</v>
      </c>
      <c r="P603" s="11" t="str">
        <f>VLOOKUP(B603,[1]高二下!$B:$L,11,0)</f>
        <v>浦恩玲</v>
      </c>
      <c r="Q603" s="11">
        <f t="shared" si="127"/>
        <v>127.56183745583039</v>
      </c>
      <c r="R603" s="11">
        <f t="shared" si="121"/>
        <v>130</v>
      </c>
      <c r="S603" s="11">
        <f>VLOOKUP(B603,[1]高二上!$B:$L,10,0)</f>
        <v>47.5</v>
      </c>
      <c r="T603" s="11" t="str">
        <f>VLOOKUP(B603,[1]高二上!$B:$L,11,0)</f>
        <v>浦恩玲</v>
      </c>
      <c r="U603" s="11">
        <f t="shared" si="128"/>
        <v>75.265017667844518</v>
      </c>
      <c r="V603" s="11">
        <f t="shared" si="122"/>
        <v>208</v>
      </c>
      <c r="W603" s="11">
        <f>VLOOKUP(B603,[1]高一下!$B:$L,10,0)</f>
        <v>58.5</v>
      </c>
      <c r="X603" s="11" t="str">
        <f>VLOOKUP(B603,[1]高一下!$B:$L,11,0)</f>
        <v>田维婷</v>
      </c>
      <c r="Y603" s="11">
        <f t="shared" si="129"/>
        <v>121.5547703180212</v>
      </c>
      <c r="Z603" s="11">
        <f t="shared" si="123"/>
        <v>138</v>
      </c>
      <c r="AA603" s="11">
        <f>VLOOKUP(B603,[1]高一上!$B:$K,9,0)</f>
        <v>42.5</v>
      </c>
      <c r="AB603" s="11" t="str">
        <f>VLOOKUP(B603,[1]高一上!$B:$K,10,0)</f>
        <v>田维婷</v>
      </c>
      <c r="AC603" s="11">
        <f t="shared" si="117"/>
        <v>116.96113074204948</v>
      </c>
      <c r="AD603" s="11">
        <f t="shared" si="124"/>
        <v>199</v>
      </c>
      <c r="AE603" s="11">
        <f>VLOOKUP(B603,[1]中考!$B:$I,8,0)</f>
        <v>86</v>
      </c>
      <c r="AF603" s="11">
        <f t="shared" si="125"/>
        <v>186</v>
      </c>
    </row>
    <row r="604" spans="1:32" x14ac:dyDescent="0.2">
      <c r="A604" s="5" t="s">
        <v>1795</v>
      </c>
      <c r="B604" s="2" t="s">
        <v>1796</v>
      </c>
      <c r="C604" s="1">
        <v>15</v>
      </c>
      <c r="D604" s="3" t="s">
        <v>1070</v>
      </c>
      <c r="E604" s="4" t="s">
        <v>1797</v>
      </c>
      <c r="F604" s="1">
        <v>442</v>
      </c>
      <c r="G604" s="13">
        <f>VLOOKUP(B604,'[1]高三下(高考)'!$B:$L,10,0)</f>
        <v>53</v>
      </c>
      <c r="H604" s="12" t="str">
        <f>VLOOKUP(B604,'[1]高三下(高考)'!$B:$L,11,0)</f>
        <v>张福琴</v>
      </c>
      <c r="I604" s="15">
        <f t="shared" si="118"/>
        <v>107.77385159010601</v>
      </c>
      <c r="J604" s="11">
        <f t="shared" si="119"/>
        <v>195</v>
      </c>
      <c r="K604" s="11">
        <f>VLOOKUP(B604,[1]高三上!$B:$L,10,0)</f>
        <v>27.5</v>
      </c>
      <c r="L604" s="11" t="str">
        <f>VLOOKUP(B604,[1]高三上!$B:$L,11,0)</f>
        <v>浦恩玲</v>
      </c>
      <c r="M604" s="11">
        <f t="shared" si="126"/>
        <v>107.42049469964664</v>
      </c>
      <c r="N604" s="11">
        <f t="shared" si="120"/>
        <v>217</v>
      </c>
      <c r="O604" s="11">
        <f>VLOOKUP(B604,[1]高二下!$B:$L,10,0)</f>
        <v>30</v>
      </c>
      <c r="P604" s="11" t="str">
        <f>VLOOKUP(B604,[1]高二下!$B:$L,11,0)</f>
        <v>浦恩玲</v>
      </c>
      <c r="Q604" s="11">
        <f t="shared" si="127"/>
        <v>103.18021201413427</v>
      </c>
      <c r="R604" s="11">
        <f t="shared" si="121"/>
        <v>238</v>
      </c>
      <c r="S604" s="11">
        <f>VLOOKUP(B604,[1]高二上!$B:$L,10,0)</f>
        <v>40.5</v>
      </c>
      <c r="T604" s="11" t="str">
        <f>VLOOKUP(B604,[1]高二上!$B:$L,11,0)</f>
        <v>浦恩玲</v>
      </c>
      <c r="U604" s="11">
        <f t="shared" si="128"/>
        <v>97.526501766784449</v>
      </c>
      <c r="V604" s="11">
        <f t="shared" si="122"/>
        <v>247</v>
      </c>
      <c r="W604" s="11">
        <f>VLOOKUP(B604,[1]高一下!$B:$L,10,0)</f>
        <v>34</v>
      </c>
      <c r="X604" s="11" t="str">
        <f>VLOOKUP(B604,[1]高一下!$B:$L,11,0)</f>
        <v>田维婷</v>
      </c>
      <c r="Y604" s="11">
        <f t="shared" si="129"/>
        <v>90.812720848056543</v>
      </c>
      <c r="Z604" s="11">
        <f t="shared" si="123"/>
        <v>240</v>
      </c>
      <c r="AA604" s="11">
        <f>VLOOKUP(B604,[1]高一上!$B:$K,9,0)</f>
        <v>40.5</v>
      </c>
      <c r="AB604" s="11" t="str">
        <f>VLOOKUP(B604,[1]高一上!$B:$K,10,0)</f>
        <v>田维婷</v>
      </c>
      <c r="AC604" s="11">
        <f t="shared" si="117"/>
        <v>105.30035335689045</v>
      </c>
      <c r="AD604" s="11">
        <f t="shared" si="124"/>
        <v>214</v>
      </c>
      <c r="AE604" s="11">
        <f>VLOOKUP(B604,[1]中考!$B:$I,8,0)</f>
        <v>64</v>
      </c>
      <c r="AF604" s="11">
        <f t="shared" si="125"/>
        <v>255</v>
      </c>
    </row>
    <row r="605" spans="1:32" x14ac:dyDescent="0.2">
      <c r="A605" s="5" t="s">
        <v>1798</v>
      </c>
      <c r="B605" s="2" t="s">
        <v>1799</v>
      </c>
      <c r="C605" s="1">
        <v>15</v>
      </c>
      <c r="D605" s="3" t="s">
        <v>1070</v>
      </c>
      <c r="E605" s="4" t="s">
        <v>1800</v>
      </c>
      <c r="F605" s="1">
        <v>434</v>
      </c>
      <c r="G605" s="13">
        <f>VLOOKUP(B605,'[1]高三下(高考)'!$B:$L,10,0)</f>
        <v>54</v>
      </c>
      <c r="H605" s="12" t="str">
        <f>VLOOKUP(B605,'[1]高三下(高考)'!$B:$L,11,0)</f>
        <v>张福琴</v>
      </c>
      <c r="I605" s="15">
        <f t="shared" si="118"/>
        <v>106.36042402826855</v>
      </c>
      <c r="J605" s="11">
        <f t="shared" si="119"/>
        <v>192</v>
      </c>
      <c r="K605" s="11">
        <f>VLOOKUP(B605,[1]高三上!$B:$L,10,0)</f>
        <v>28.5</v>
      </c>
      <c r="L605" s="11" t="str">
        <f>VLOOKUP(B605,[1]高三上!$B:$L,11,0)</f>
        <v>浦恩玲</v>
      </c>
      <c r="M605" s="11">
        <f t="shared" si="126"/>
        <v>106.00706713780919</v>
      </c>
      <c r="N605" s="11">
        <f t="shared" si="120"/>
        <v>210</v>
      </c>
      <c r="O605" s="11">
        <f>VLOOKUP(B605,[1]高二下!$B:$L,10,0)</f>
        <v>32.5</v>
      </c>
      <c r="P605" s="11" t="str">
        <f>VLOOKUP(B605,[1]高二下!$B:$L,11,0)</f>
        <v>浦恩玲</v>
      </c>
      <c r="Q605" s="11">
        <f t="shared" si="127"/>
        <v>65.371024734982328</v>
      </c>
      <c r="R605" s="11">
        <f t="shared" si="121"/>
        <v>227</v>
      </c>
      <c r="S605" s="11">
        <f>VLOOKUP(B605,[1]高二上!$B:$L,10,0)</f>
        <v>61.5</v>
      </c>
      <c r="T605" s="11" t="str">
        <f>VLOOKUP(B605,[1]高二上!$B:$L,11,0)</f>
        <v>浦恩玲</v>
      </c>
      <c r="U605" s="11">
        <f t="shared" si="128"/>
        <v>122.26148409893993</v>
      </c>
      <c r="V605" s="11">
        <f t="shared" si="122"/>
        <v>129</v>
      </c>
      <c r="W605" s="11">
        <f>VLOOKUP(B605,[1]高一下!$B:$L,10,0)</f>
        <v>44.5</v>
      </c>
      <c r="X605" s="11" t="str">
        <f>VLOOKUP(B605,[1]高一下!$B:$L,11,0)</f>
        <v>田维婷</v>
      </c>
      <c r="Y605" s="11">
        <f t="shared" si="129"/>
        <v>116.60777385159011</v>
      </c>
      <c r="Z605" s="11">
        <f t="shared" si="123"/>
        <v>192</v>
      </c>
      <c r="AA605" s="11">
        <f>VLOOKUP(B605,[1]高一上!$B:$K,9,0)</f>
        <v>34.5</v>
      </c>
      <c r="AB605" s="11" t="str">
        <f>VLOOKUP(B605,[1]高一上!$B:$K,10,0)</f>
        <v>田维婷</v>
      </c>
      <c r="AC605" s="11">
        <f t="shared" si="117"/>
        <v>121.5547703180212</v>
      </c>
      <c r="AD605" s="11">
        <f t="shared" si="124"/>
        <v>239</v>
      </c>
      <c r="AE605" s="11">
        <f>VLOOKUP(B605,[1]中考!$B:$I,8,0)</f>
        <v>66</v>
      </c>
      <c r="AF605" s="11">
        <f t="shared" si="125"/>
        <v>253</v>
      </c>
    </row>
    <row r="606" spans="1:32" x14ac:dyDescent="0.2">
      <c r="A606" s="2" t="s">
        <v>1801</v>
      </c>
      <c r="B606" s="2" t="s">
        <v>1802</v>
      </c>
      <c r="C606" s="1">
        <v>15</v>
      </c>
      <c r="D606" s="3" t="s">
        <v>1070</v>
      </c>
      <c r="E606" s="4" t="s">
        <v>1803</v>
      </c>
      <c r="F606" s="1">
        <v>432</v>
      </c>
      <c r="G606" s="13">
        <f>VLOOKUP(B606,'[1]高三下(高考)'!$B:$L,10,0)</f>
        <v>87</v>
      </c>
      <c r="H606" s="12" t="str">
        <f>VLOOKUP(B606,'[1]高三下(高考)'!$B:$L,11,0)</f>
        <v>张福琴</v>
      </c>
      <c r="I606" s="15">
        <f t="shared" si="118"/>
        <v>84.098939929328623</v>
      </c>
      <c r="J606" s="11">
        <f t="shared" si="119"/>
        <v>85</v>
      </c>
      <c r="K606" s="11">
        <f>VLOOKUP(B606,[1]高三上!$B:$L,10,0)</f>
        <v>72</v>
      </c>
      <c r="L606" s="11" t="str">
        <f>VLOOKUP(B606,[1]高三上!$B:$L,11,0)</f>
        <v>浦恩玲</v>
      </c>
      <c r="M606" s="11">
        <f t="shared" si="126"/>
        <v>127.20848056537102</v>
      </c>
      <c r="N606" s="11">
        <f t="shared" si="120"/>
        <v>40</v>
      </c>
      <c r="O606" s="11">
        <f>VLOOKUP(B606,[1]高二下!$B:$L,10,0)</f>
        <v>60.5</v>
      </c>
      <c r="P606" s="11" t="str">
        <f>VLOOKUP(B606,[1]高二下!$B:$L,11,0)</f>
        <v>浦恩玲</v>
      </c>
      <c r="Q606" s="11">
        <f t="shared" si="127"/>
        <v>82.685512367491157</v>
      </c>
      <c r="R606" s="11">
        <f t="shared" si="121"/>
        <v>117</v>
      </c>
      <c r="S606" s="11">
        <f>VLOOKUP(B606,[1]高二上!$B:$L,10,0)</f>
        <v>75.5</v>
      </c>
      <c r="T606" s="11" t="str">
        <f>VLOOKUP(B606,[1]高二上!$B:$L,11,0)</f>
        <v>浦恩玲</v>
      </c>
      <c r="U606" s="11">
        <f t="shared" si="128"/>
        <v>107.77385159010601</v>
      </c>
      <c r="V606" s="11">
        <f t="shared" si="122"/>
        <v>68</v>
      </c>
      <c r="W606" s="11">
        <f>VLOOKUP(B606,[1]高一下!$B:$L,10,0)</f>
        <v>68.5</v>
      </c>
      <c r="X606" s="11" t="str">
        <f>VLOOKUP(B606,[1]高一下!$B:$L,11,0)</f>
        <v>田维婷</v>
      </c>
      <c r="Y606" s="11">
        <f t="shared" si="129"/>
        <v>120.84805653710248</v>
      </c>
      <c r="Z606" s="11">
        <f t="shared" si="123"/>
        <v>90</v>
      </c>
      <c r="AA606" s="11">
        <f>VLOOKUP(B606,[1]高一上!$B:$K,9,0)</f>
        <v>50</v>
      </c>
      <c r="AB606" s="11" t="str">
        <f>VLOOKUP(B606,[1]高一上!$B:$K,10,0)</f>
        <v>田维婷</v>
      </c>
      <c r="AC606" s="11">
        <f t="shared" si="117"/>
        <v>102.47349823321555</v>
      </c>
      <c r="AD606" s="11">
        <f t="shared" si="124"/>
        <v>149</v>
      </c>
      <c r="AE606" s="11">
        <f>VLOOKUP(B606,[1]中考!$B:$I,8,0)</f>
        <v>109</v>
      </c>
      <c r="AF606" s="11">
        <f t="shared" si="125"/>
        <v>97</v>
      </c>
    </row>
    <row r="607" spans="1:32" x14ac:dyDescent="0.2">
      <c r="A607" s="5" t="s">
        <v>1804</v>
      </c>
      <c r="B607" s="2" t="s">
        <v>1805</v>
      </c>
      <c r="C607" s="1">
        <v>15</v>
      </c>
      <c r="D607" s="3" t="s">
        <v>1070</v>
      </c>
      <c r="E607" s="4" t="s">
        <v>1806</v>
      </c>
      <c r="F607" s="1">
        <v>430</v>
      </c>
      <c r="G607" s="13">
        <f>VLOOKUP(B607,'[1]高三下(高考)'!$B:$L,10,0)</f>
        <v>67</v>
      </c>
      <c r="H607" s="12" t="str">
        <f>VLOOKUP(B607,'[1]高三下(高考)'!$B:$L,11,0)</f>
        <v>张福琴</v>
      </c>
      <c r="I607" s="15">
        <f t="shared" si="118"/>
        <v>97.526501766784449</v>
      </c>
      <c r="J607" s="11">
        <f t="shared" si="119"/>
        <v>150</v>
      </c>
      <c r="K607" s="11">
        <f>VLOOKUP(B607,[1]高三上!$B:$L,10,0)</f>
        <v>40.5</v>
      </c>
      <c r="L607" s="11" t="str">
        <f>VLOOKUP(B607,[1]高三上!$B:$L,11,0)</f>
        <v>浦恩玲</v>
      </c>
      <c r="M607" s="11">
        <f t="shared" si="126"/>
        <v>116.60777385159011</v>
      </c>
      <c r="N607" s="11">
        <f t="shared" si="120"/>
        <v>143</v>
      </c>
      <c r="O607" s="11">
        <f>VLOOKUP(B607,[1]高二下!$B:$L,10,0)</f>
        <v>41.5</v>
      </c>
      <c r="P607" s="11" t="str">
        <f>VLOOKUP(B607,[1]高二下!$B:$L,11,0)</f>
        <v>浦恩玲</v>
      </c>
      <c r="Q607" s="11">
        <f t="shared" si="127"/>
        <v>122.96819787985865</v>
      </c>
      <c r="R607" s="11">
        <f t="shared" si="121"/>
        <v>190</v>
      </c>
      <c r="S607" s="11">
        <f>VLOOKUP(B607,[1]高二上!$B:$L,10,0)</f>
        <v>35.5</v>
      </c>
      <c r="T607" s="11" t="str">
        <f>VLOOKUP(B607,[1]高二上!$B:$L,11,0)</f>
        <v>浦恩玲</v>
      </c>
      <c r="U607" s="11">
        <f t="shared" si="128"/>
        <v>68.551236749116612</v>
      </c>
      <c r="V607" s="11">
        <f t="shared" si="122"/>
        <v>255</v>
      </c>
      <c r="W607" s="11">
        <f>VLOOKUP(B607,[1]高一下!$B:$L,10,0)</f>
        <v>50.5</v>
      </c>
      <c r="X607" s="11" t="str">
        <f>VLOOKUP(B607,[1]高一下!$B:$L,11,0)</f>
        <v>田维婷</v>
      </c>
      <c r="Y607" s="11">
        <f t="shared" si="129"/>
        <v>85.512367491166074</v>
      </c>
      <c r="Z607" s="11">
        <f t="shared" si="123"/>
        <v>166</v>
      </c>
      <c r="AA607" s="11">
        <f>VLOOKUP(B607,[1]高一上!$B:$K,9,0)</f>
        <v>53</v>
      </c>
      <c r="AB607" s="11" t="str">
        <f>VLOOKUP(B607,[1]高一上!$B:$K,10,0)</f>
        <v>张翠莲</v>
      </c>
      <c r="AC607" s="11">
        <f t="shared" si="117"/>
        <v>114.84098939929329</v>
      </c>
      <c r="AD607" s="11">
        <f t="shared" si="124"/>
        <v>125</v>
      </c>
      <c r="AE607" s="11">
        <f>VLOOKUP(B607,[1]中考!$B:$I,8,0)</f>
        <v>79</v>
      </c>
      <c r="AF607" s="11">
        <f t="shared" si="125"/>
        <v>208</v>
      </c>
    </row>
    <row r="608" spans="1:32" x14ac:dyDescent="0.2">
      <c r="A608" s="5" t="s">
        <v>1807</v>
      </c>
      <c r="B608" s="2" t="s">
        <v>1808</v>
      </c>
      <c r="C608" s="1">
        <v>15</v>
      </c>
      <c r="D608" s="3" t="s">
        <v>1070</v>
      </c>
      <c r="E608" s="4" t="s">
        <v>1809</v>
      </c>
      <c r="F608" s="1">
        <v>429</v>
      </c>
      <c r="G608" s="13">
        <f>VLOOKUP(B608,'[1]高三下(高考)'!$B:$L,10,0)</f>
        <v>75</v>
      </c>
      <c r="H608" s="12" t="str">
        <f>VLOOKUP(B608,'[1]高三下(高考)'!$B:$L,11,0)</f>
        <v>张福琴</v>
      </c>
      <c r="I608" s="15">
        <f t="shared" si="118"/>
        <v>108.48056537102474</v>
      </c>
      <c r="J608" s="11">
        <f t="shared" si="119"/>
        <v>124</v>
      </c>
      <c r="K608" s="11">
        <f>VLOOKUP(B608,[1]高三上!$B:$L,10,0)</f>
        <v>40</v>
      </c>
      <c r="L608" s="11" t="str">
        <f>VLOOKUP(B608,[1]高三上!$B:$L,11,0)</f>
        <v>浦恩玲</v>
      </c>
      <c r="M608" s="11">
        <f t="shared" si="126"/>
        <v>85.159010600706708</v>
      </c>
      <c r="N608" s="11">
        <f t="shared" si="120"/>
        <v>148</v>
      </c>
      <c r="O608" s="11">
        <f>VLOOKUP(B608,[1]高二下!$B:$L,10,0)</f>
        <v>64</v>
      </c>
      <c r="P608" s="11" t="str">
        <f>VLOOKUP(B608,[1]高二下!$B:$L,11,0)</f>
        <v>浦恩玲</v>
      </c>
      <c r="Q608" s="11">
        <f t="shared" si="127"/>
        <v>86.925795053003526</v>
      </c>
      <c r="R608" s="11">
        <f t="shared" si="121"/>
        <v>106</v>
      </c>
      <c r="S608" s="11">
        <f>VLOOKUP(B608,[1]高二上!$B:$L,10,0)</f>
        <v>74.5</v>
      </c>
      <c r="T608" s="11" t="str">
        <f>VLOOKUP(B608,[1]高二上!$B:$L,11,0)</f>
        <v>浦恩玲</v>
      </c>
      <c r="U608" s="11">
        <f t="shared" si="128"/>
        <v>119.78798586572438</v>
      </c>
      <c r="V608" s="11">
        <f t="shared" si="122"/>
        <v>69</v>
      </c>
      <c r="W608" s="11">
        <f>VLOOKUP(B608,[1]高一下!$B:$L,10,0)</f>
        <v>61</v>
      </c>
      <c r="X608" s="11" t="str">
        <f>VLOOKUP(B608,[1]高一下!$B:$L,11,0)</f>
        <v>田维婷</v>
      </c>
      <c r="Y608" s="11">
        <f t="shared" si="129"/>
        <v>130.03533568904595</v>
      </c>
      <c r="Z608" s="11">
        <f t="shared" si="123"/>
        <v>125</v>
      </c>
      <c r="AA608" s="11">
        <f>VLOOKUP(B608,[1]高一上!$B:$K,9,0)</f>
        <v>41</v>
      </c>
      <c r="AB608" s="11" t="str">
        <f>VLOOKUP(B608,[1]高一上!$B:$K,10,0)</f>
        <v>田维婷</v>
      </c>
      <c r="AC608" s="11">
        <f t="shared" si="117"/>
        <v>91.872791519434628</v>
      </c>
      <c r="AD608" s="11">
        <f t="shared" si="124"/>
        <v>210</v>
      </c>
      <c r="AE608" s="11">
        <f>VLOOKUP(B608,[1]中考!$B:$I,8,0)</f>
        <v>108</v>
      </c>
      <c r="AF608" s="11">
        <f t="shared" si="125"/>
        <v>102</v>
      </c>
    </row>
    <row r="609" spans="1:32" x14ac:dyDescent="0.2">
      <c r="A609" s="2" t="s">
        <v>1810</v>
      </c>
      <c r="B609" s="2" t="s">
        <v>1811</v>
      </c>
      <c r="C609" s="1">
        <v>15</v>
      </c>
      <c r="D609" s="3" t="s">
        <v>1070</v>
      </c>
      <c r="E609" s="4" t="s">
        <v>1812</v>
      </c>
      <c r="F609" s="1">
        <v>424</v>
      </c>
      <c r="G609" s="13">
        <f>VLOOKUP(B609,'[1]高三下(高考)'!$B:$L,10,0)</f>
        <v>49</v>
      </c>
      <c r="H609" s="12" t="str">
        <f>VLOOKUP(B609,'[1]高三下(高考)'!$B:$L,11,0)</f>
        <v>张福琴</v>
      </c>
      <c r="I609" s="15">
        <f t="shared" si="118"/>
        <v>100</v>
      </c>
      <c r="J609" s="11">
        <f t="shared" si="119"/>
        <v>214</v>
      </c>
      <c r="K609" s="11">
        <v>0</v>
      </c>
      <c r="L609" s="11" t="s">
        <v>1977</v>
      </c>
      <c r="M609" s="11">
        <f t="shared" si="126"/>
        <v>100</v>
      </c>
      <c r="N609" s="11">
        <f t="shared" si="120"/>
        <v>255</v>
      </c>
      <c r="O609" s="11">
        <v>0</v>
      </c>
      <c r="P609" s="11" t="str">
        <f>L609</f>
        <v>浦恩玲</v>
      </c>
      <c r="Q609" s="11">
        <f t="shared" si="127"/>
        <v>100</v>
      </c>
      <c r="R609" s="11">
        <f t="shared" si="121"/>
        <v>261</v>
      </c>
      <c r="S609" s="11">
        <f>VLOOKUP(B609,[1]高二上!$B:$L,10,0)</f>
        <v>55</v>
      </c>
      <c r="T609" s="11" t="str">
        <f>VLOOKUP(B609,[1]高二上!$B:$L,11,0)</f>
        <v>浦恩玲</v>
      </c>
      <c r="U609" s="11">
        <f t="shared" si="128"/>
        <v>126.14840989399293</v>
      </c>
      <c r="V609" s="11">
        <f t="shared" si="122"/>
        <v>171</v>
      </c>
      <c r="W609" s="11">
        <f>VLOOKUP(B609,[1]高一下!$B:$L,10,0)</f>
        <v>32.5</v>
      </c>
      <c r="X609" s="11" t="str">
        <f>VLOOKUP(B609,[1]高一下!$B:$L,11,0)</f>
        <v>田维婷</v>
      </c>
      <c r="Y609" s="11">
        <f t="shared" si="129"/>
        <v>82.332155477031804</v>
      </c>
      <c r="Z609" s="11">
        <f t="shared" si="123"/>
        <v>245</v>
      </c>
      <c r="AA609" s="11">
        <f>VLOOKUP(B609,[1]高一上!$B:$K,9,0)</f>
        <v>43.5</v>
      </c>
      <c r="AB609" s="11" t="str">
        <f>VLOOKUP(B609,[1]高一上!$B:$K,10,0)</f>
        <v>熊湾</v>
      </c>
      <c r="AC609" s="11">
        <f t="shared" si="117"/>
        <v>73.4982332155477</v>
      </c>
      <c r="AD609" s="11">
        <f t="shared" si="124"/>
        <v>195</v>
      </c>
      <c r="AE609" s="11">
        <f>VLOOKUP(B609,[1]中考!$B:$I,8,0)</f>
        <v>90</v>
      </c>
      <c r="AF609" s="11">
        <f t="shared" si="125"/>
        <v>170</v>
      </c>
    </row>
    <row r="610" spans="1:32" x14ac:dyDescent="0.2">
      <c r="A610" s="5" t="s">
        <v>1813</v>
      </c>
      <c r="B610" s="2" t="s">
        <v>1814</v>
      </c>
      <c r="C610" s="1">
        <v>15</v>
      </c>
      <c r="D610" s="3" t="s">
        <v>1070</v>
      </c>
      <c r="E610" s="4" t="s">
        <v>1815</v>
      </c>
      <c r="F610" s="1">
        <v>416</v>
      </c>
      <c r="G610" s="13">
        <f>VLOOKUP(B610,'[1]高三下(高考)'!$B:$L,10,0)</f>
        <v>73</v>
      </c>
      <c r="H610" s="12" t="str">
        <f>VLOOKUP(B610,'[1]高三下(高考)'!$B:$L,11,0)</f>
        <v>张福琴</v>
      </c>
      <c r="I610" s="15">
        <f t="shared" si="118"/>
        <v>140.98939929328623</v>
      </c>
      <c r="J610" s="11">
        <f t="shared" si="119"/>
        <v>129</v>
      </c>
      <c r="K610" s="11">
        <f>VLOOKUP(B610,[1]高三上!$B:$L,10,0)</f>
        <v>22</v>
      </c>
      <c r="L610" s="11" t="str">
        <f>VLOOKUP(B610,[1]高三上!$B:$L,11,0)</f>
        <v>浦恩玲</v>
      </c>
      <c r="M610" s="11">
        <f t="shared" si="126"/>
        <v>71.378091872791515</v>
      </c>
      <c r="N610" s="11">
        <f t="shared" si="120"/>
        <v>245</v>
      </c>
      <c r="O610" s="11">
        <f>VLOOKUP(B610,[1]高二下!$B:$L,10,0)</f>
        <v>48.5</v>
      </c>
      <c r="P610" s="11" t="str">
        <f>VLOOKUP(B610,[1]高二下!$B:$L,11,0)</f>
        <v>浦恩玲</v>
      </c>
      <c r="Q610" s="11">
        <f t="shared" si="127"/>
        <v>126.14840989399293</v>
      </c>
      <c r="R610" s="11">
        <f t="shared" si="121"/>
        <v>164</v>
      </c>
      <c r="S610" s="11">
        <f>VLOOKUP(B610,[1]高二上!$B:$L,10,0)</f>
        <v>42</v>
      </c>
      <c r="T610" s="11" t="str">
        <f>VLOOKUP(B610,[1]高二上!$B:$L,11,0)</f>
        <v>浦恩玲</v>
      </c>
      <c r="U610" s="11">
        <f t="shared" si="128"/>
        <v>68.197879858657245</v>
      </c>
      <c r="V610" s="11">
        <f t="shared" si="122"/>
        <v>238</v>
      </c>
      <c r="W610" s="11">
        <f>VLOOKUP(B610,[1]高一下!$B:$L,10,0)</f>
        <v>54</v>
      </c>
      <c r="X610" s="11" t="str">
        <f>VLOOKUP(B610,[1]高一下!$B:$L,11,0)</f>
        <v>田维婷</v>
      </c>
      <c r="Y610" s="11">
        <f t="shared" si="129"/>
        <v>100.35335689045937</v>
      </c>
      <c r="Z610" s="11">
        <f t="shared" si="123"/>
        <v>148</v>
      </c>
      <c r="AA610" s="11">
        <f>VLOOKUP(B610,[1]高一上!$B:$K,9,0)</f>
        <v>50</v>
      </c>
      <c r="AB610" s="11" t="str">
        <f>VLOOKUP(B610,[1]高一上!$B:$K,10,0)</f>
        <v>田维婷</v>
      </c>
      <c r="AC610" s="11">
        <f t="shared" si="117"/>
        <v>109.18727915194346</v>
      </c>
      <c r="AD610" s="11">
        <f t="shared" si="124"/>
        <v>149</v>
      </c>
      <c r="AE610" s="11">
        <f>VLOOKUP(B610,[1]中考!$B:$I,8,0)</f>
        <v>89</v>
      </c>
      <c r="AF610" s="11">
        <f t="shared" si="125"/>
        <v>174</v>
      </c>
    </row>
    <row r="611" spans="1:32" x14ac:dyDescent="0.2">
      <c r="A611" s="9" t="s">
        <v>1816</v>
      </c>
      <c r="B611" s="2" t="s">
        <v>1817</v>
      </c>
      <c r="C611" s="1">
        <v>15</v>
      </c>
      <c r="D611" s="3" t="s">
        <v>1070</v>
      </c>
      <c r="E611" s="4" t="s">
        <v>1818</v>
      </c>
      <c r="F611" s="1">
        <v>414</v>
      </c>
      <c r="G611" s="13">
        <f>VLOOKUP(B611,'[1]高三下(高考)'!$B:$L,10,0)</f>
        <v>30</v>
      </c>
      <c r="H611" s="12" t="str">
        <f>VLOOKUP(B611,'[1]高三下(高考)'!$B:$L,11,0)</f>
        <v>张福琴</v>
      </c>
      <c r="I611" s="15">
        <f t="shared" si="118"/>
        <v>59.010600706713781</v>
      </c>
      <c r="J611" s="11">
        <f t="shared" si="119"/>
        <v>264</v>
      </c>
      <c r="K611" s="11">
        <f>VLOOKUP(B611,[1]高三上!$B:$L,10,0)</f>
        <v>40</v>
      </c>
      <c r="L611" s="11" t="str">
        <f>VLOOKUP(B611,[1]高三上!$B:$L,11,0)</f>
        <v>浦恩玲</v>
      </c>
      <c r="M611" s="11">
        <f t="shared" si="126"/>
        <v>120.14134275618375</v>
      </c>
      <c r="N611" s="11">
        <f t="shared" si="120"/>
        <v>148</v>
      </c>
      <c r="O611" s="11">
        <f>VLOOKUP(B611,[1]高二下!$B:$L,10,0)</f>
        <v>38</v>
      </c>
      <c r="P611" s="11" t="str">
        <f>VLOOKUP(B611,[1]高二下!$B:$L,11,0)</f>
        <v>浦恩玲</v>
      </c>
      <c r="Q611" s="11">
        <f t="shared" si="127"/>
        <v>89.752650176678443</v>
      </c>
      <c r="R611" s="11">
        <f t="shared" si="121"/>
        <v>205</v>
      </c>
      <c r="S611" s="11">
        <f>VLOOKUP(B611,[1]高二上!$B:$L,10,0)</f>
        <v>54</v>
      </c>
      <c r="T611" s="11" t="str">
        <f>VLOOKUP(B611,[1]高二上!$B:$L,11,0)</f>
        <v>浦恩玲</v>
      </c>
      <c r="U611" s="11">
        <f t="shared" si="128"/>
        <v>109.18727915194346</v>
      </c>
      <c r="V611" s="11">
        <f t="shared" si="122"/>
        <v>176</v>
      </c>
      <c r="W611" s="11">
        <f>VLOOKUP(B611,[1]高一下!$B:$L,10,0)</f>
        <v>42</v>
      </c>
      <c r="X611" s="11" t="str">
        <f>VLOOKUP(B611,[1]高一下!$B:$L,11,0)</f>
        <v>田维婷</v>
      </c>
      <c r="Y611" s="11">
        <f t="shared" si="129"/>
        <v>125.4416961130742</v>
      </c>
      <c r="Z611" s="11">
        <f t="shared" si="123"/>
        <v>202</v>
      </c>
      <c r="AA611" s="11">
        <f>VLOOKUP(B611,[1]高一上!$B:$K,9,0)</f>
        <v>25.5</v>
      </c>
      <c r="AB611" s="11" t="str">
        <f>VLOOKUP(B611,[1]高一上!$B:$K,10,0)</f>
        <v>田维婷</v>
      </c>
      <c r="AC611" s="11">
        <f t="shared" si="117"/>
        <v>122.6148409893993</v>
      </c>
      <c r="AD611" s="11">
        <f t="shared" si="124"/>
        <v>274</v>
      </c>
      <c r="AE611" s="11">
        <f>VLOOKUP(B611,[1]中考!$B:$I,8,0)</f>
        <v>58</v>
      </c>
      <c r="AF611" s="11">
        <f t="shared" si="125"/>
        <v>266</v>
      </c>
    </row>
    <row r="612" spans="1:32" x14ac:dyDescent="0.2">
      <c r="A612" s="5" t="s">
        <v>1819</v>
      </c>
      <c r="B612" s="2" t="s">
        <v>1820</v>
      </c>
      <c r="C612" s="1">
        <v>15</v>
      </c>
      <c r="D612" s="3" t="s">
        <v>1070</v>
      </c>
      <c r="E612" s="4" t="s">
        <v>1821</v>
      </c>
      <c r="F612" s="1">
        <v>412</v>
      </c>
      <c r="G612" s="13">
        <f>VLOOKUP(B612,'[1]高三下(高考)'!$B:$L,10,0)</f>
        <v>57</v>
      </c>
      <c r="H612" s="12" t="str">
        <f>VLOOKUP(B612,'[1]高三下(高考)'!$B:$L,11,0)</f>
        <v>张福琴</v>
      </c>
      <c r="I612" s="15">
        <f t="shared" si="118"/>
        <v>78.445229681978802</v>
      </c>
      <c r="J612" s="11">
        <f t="shared" si="119"/>
        <v>183</v>
      </c>
      <c r="K612" s="11">
        <f>VLOOKUP(B612,[1]高三上!$B:$L,10,0)</f>
        <v>46.5</v>
      </c>
      <c r="L612" s="11" t="str">
        <f>VLOOKUP(B612,[1]高三上!$B:$L,11,0)</f>
        <v>浦恩玲</v>
      </c>
      <c r="M612" s="11">
        <f t="shared" si="126"/>
        <v>104.59363957597174</v>
      </c>
      <c r="N612" s="11">
        <f t="shared" si="120"/>
        <v>122</v>
      </c>
      <c r="O612" s="11">
        <f>VLOOKUP(B612,[1]高二下!$B:$L,10,0)</f>
        <v>55.5</v>
      </c>
      <c r="P612" s="11" t="str">
        <f>VLOOKUP(B612,[1]高二下!$B:$L,11,0)</f>
        <v>浦恩玲</v>
      </c>
      <c r="Q612" s="11">
        <f t="shared" si="127"/>
        <v>110.95406360424028</v>
      </c>
      <c r="R612" s="11">
        <f t="shared" si="121"/>
        <v>135</v>
      </c>
      <c r="S612" s="11">
        <f>VLOOKUP(B612,[1]高二上!$B:$L,10,0)</f>
        <v>56</v>
      </c>
      <c r="T612" s="11" t="str">
        <f>VLOOKUP(B612,[1]高二上!$B:$L,11,0)</f>
        <v>浦恩玲</v>
      </c>
      <c r="U612" s="11">
        <f t="shared" si="128"/>
        <v>87.632508833922259</v>
      </c>
      <c r="V612" s="11">
        <f t="shared" si="122"/>
        <v>166</v>
      </c>
      <c r="W612" s="11">
        <f>VLOOKUP(B612,[1]高一下!$B:$L,10,0)</f>
        <v>59.5</v>
      </c>
      <c r="X612" s="11" t="str">
        <f>VLOOKUP(B612,[1]高一下!$B:$L,11,0)</f>
        <v>田维婷</v>
      </c>
      <c r="Y612" s="11">
        <f t="shared" si="129"/>
        <v>87.279151943462892</v>
      </c>
      <c r="Z612" s="11">
        <f t="shared" si="123"/>
        <v>131</v>
      </c>
      <c r="AA612" s="11">
        <f>VLOOKUP(B612,[1]高一上!$B:$K,9,0)</f>
        <v>58.5</v>
      </c>
      <c r="AB612" s="11" t="str">
        <f>VLOOKUP(B612,[1]高一上!$B:$K,10,0)</f>
        <v>田维婷</v>
      </c>
      <c r="AC612" s="11">
        <f t="shared" si="117"/>
        <v>83.038869257950523</v>
      </c>
      <c r="AD612" s="11">
        <f t="shared" si="124"/>
        <v>95</v>
      </c>
      <c r="AE612" s="11">
        <f>VLOOKUP(B612,[1]中考!$B:$I,8,0)</f>
        <v>111</v>
      </c>
      <c r="AF612" s="11">
        <f t="shared" si="125"/>
        <v>83</v>
      </c>
    </row>
    <row r="613" spans="1:32" x14ac:dyDescent="0.2">
      <c r="A613" s="7" t="s">
        <v>1822</v>
      </c>
      <c r="B613" s="2" t="s">
        <v>1823</v>
      </c>
      <c r="C613" s="7">
        <v>15</v>
      </c>
      <c r="D613" s="7" t="s">
        <v>1070</v>
      </c>
      <c r="E613" s="7" t="s">
        <v>1824</v>
      </c>
      <c r="F613" s="1">
        <v>407</v>
      </c>
      <c r="G613" s="13">
        <f>VLOOKUP(B613,'[1]高三下(高考)'!$B:$L,10,0)</f>
        <v>72</v>
      </c>
      <c r="H613" s="12" t="str">
        <f>VLOOKUP(B613,'[1]高三下(高考)'!$B:$L,11,0)</f>
        <v>张福琴</v>
      </c>
      <c r="I613" s="15">
        <f t="shared" si="118"/>
        <v>100</v>
      </c>
      <c r="J613" s="11">
        <f t="shared" si="119"/>
        <v>133</v>
      </c>
      <c r="K613" s="11">
        <v>0</v>
      </c>
      <c r="L613" s="11" t="s">
        <v>1977</v>
      </c>
      <c r="M613" s="11">
        <f t="shared" si="126"/>
        <v>100</v>
      </c>
      <c r="N613" s="11">
        <f t="shared" si="120"/>
        <v>255</v>
      </c>
      <c r="O613" s="11">
        <v>0</v>
      </c>
      <c r="P613" s="11" t="str">
        <f>L613</f>
        <v>浦恩玲</v>
      </c>
      <c r="Q613" s="11">
        <f t="shared" si="127"/>
        <v>100</v>
      </c>
      <c r="R613" s="11">
        <f t="shared" si="121"/>
        <v>261</v>
      </c>
      <c r="S613" s="11">
        <f>VLOOKUP(B613,[1]高二上!$B:$L,10,0)</f>
        <v>61.5</v>
      </c>
      <c r="T613" s="11" t="str">
        <f>VLOOKUP(B613,[1]高二上!$B:$L,11,0)</f>
        <v>浦恩玲</v>
      </c>
      <c r="U613" s="11">
        <f t="shared" si="128"/>
        <v>110.95406360424028</v>
      </c>
      <c r="V613" s="11">
        <f t="shared" si="122"/>
        <v>129</v>
      </c>
      <c r="W613" s="11">
        <f>VLOOKUP(B613,[1]高一下!$B:$L,10,0)</f>
        <v>51.5</v>
      </c>
      <c r="X613" s="11" t="str">
        <f>VLOOKUP(B613,[1]高一下!$B:$L,11,0)</f>
        <v>田维婷</v>
      </c>
      <c r="Y613" s="11">
        <f t="shared" si="129"/>
        <v>90.10600706713781</v>
      </c>
      <c r="Z613" s="11">
        <f t="shared" si="123"/>
        <v>160</v>
      </c>
      <c r="AA613" s="11">
        <f>VLOOKUP(B613,[1]高一上!$B:$K,9,0)</f>
        <v>52</v>
      </c>
      <c r="AB613" s="11" t="str">
        <f>VLOOKUP(B613,[1]高一上!$B:$K,10,0)</f>
        <v>田维婷</v>
      </c>
      <c r="AC613" s="11">
        <f t="shared" ref="AC613:AC639" si="130">IF((AE613=0)*OR(AA613=0),100,(((AF613-Z613)/COUNTIF(D:D,D613))*100)+100)</f>
        <v>100</v>
      </c>
      <c r="AD613" s="11">
        <f t="shared" si="124"/>
        <v>132</v>
      </c>
      <c r="AE613" s="11">
        <f>VLOOKUP(B613,[1]中考!$B:$I,8,0)</f>
        <v>92</v>
      </c>
      <c r="AF613" s="11">
        <f t="shared" si="125"/>
        <v>160</v>
      </c>
    </row>
    <row r="614" spans="1:32" x14ac:dyDescent="0.2">
      <c r="A614" s="5" t="s">
        <v>1825</v>
      </c>
      <c r="B614" s="2" t="s">
        <v>1826</v>
      </c>
      <c r="C614" s="1">
        <v>15</v>
      </c>
      <c r="D614" s="3" t="s">
        <v>1070</v>
      </c>
      <c r="E614" s="4" t="s">
        <v>1079</v>
      </c>
      <c r="F614" s="1">
        <v>404</v>
      </c>
      <c r="G614" s="13">
        <f>VLOOKUP(B614,'[1]高三下(高考)'!$B:$L,10,0)</f>
        <v>90</v>
      </c>
      <c r="H614" s="12" t="str">
        <f>VLOOKUP(B614,'[1]高三下(高考)'!$B:$L,11,0)</f>
        <v>张福琴</v>
      </c>
      <c r="I614" s="15">
        <f t="shared" ref="I614:I639" si="131">IF(OR(G614=0,K614=0),100,(((N614-J614)/COUNTIF(D:D,D614))*100)+100)</f>
        <v>107.77385159010601</v>
      </c>
      <c r="J614" s="11">
        <f t="shared" ref="J614:J639" si="132">RANK(G614,$G$357:$G$639,0)</f>
        <v>71</v>
      </c>
      <c r="K614" s="11">
        <f>VLOOKUP(B614,[1]高三上!$B:$L,10,0)</f>
        <v>54</v>
      </c>
      <c r="L614" s="11" t="str">
        <f>VLOOKUP(B614,[1]高三上!$B:$L,11,0)</f>
        <v>浦恩玲</v>
      </c>
      <c r="M614" s="11">
        <f t="shared" si="126"/>
        <v>83.39222614840989</v>
      </c>
      <c r="N614" s="11">
        <f t="shared" ref="N614:N639" si="133">RANK(K614,$K$357:$K$639,0)</f>
        <v>93</v>
      </c>
      <c r="O614" s="11">
        <f>VLOOKUP(B614,[1]高二下!$B:$L,10,0)</f>
        <v>80</v>
      </c>
      <c r="P614" s="11" t="str">
        <f>VLOOKUP(B614,[1]高二下!$B:$L,11,0)</f>
        <v>浦恩玲</v>
      </c>
      <c r="Q614" s="11">
        <f t="shared" si="127"/>
        <v>129.32862190812722</v>
      </c>
      <c r="R614" s="11">
        <f t="shared" ref="R614:R639" si="134">RANK(O614,$O$357:$O$639)</f>
        <v>46</v>
      </c>
      <c r="S614" s="11">
        <f>VLOOKUP(B614,[1]高二上!$B:$L,10,0)</f>
        <v>61.5</v>
      </c>
      <c r="T614" s="11" t="str">
        <f>VLOOKUP(B614,[1]高二上!$B:$L,11,0)</f>
        <v>拉初</v>
      </c>
      <c r="U614" s="11">
        <f t="shared" si="128"/>
        <v>94.346289752650179</v>
      </c>
      <c r="V614" s="11">
        <f t="shared" ref="V614:V639" si="135">RANK(S614,$S$357:$S$639)</f>
        <v>129</v>
      </c>
      <c r="W614" s="11">
        <f>VLOOKUP(B614,[1]高一下!$B:$L,10,0)</f>
        <v>63</v>
      </c>
      <c r="X614" s="11" t="str">
        <f>VLOOKUP(B614,[1]高一下!$B:$L,11,0)</f>
        <v>拉初</v>
      </c>
      <c r="Y614" s="11">
        <f t="shared" si="129"/>
        <v>95.759717314487631</v>
      </c>
      <c r="Z614" s="11">
        <f t="shared" ref="Z614:Z639" si="136">RANK(W614,$W$357:$W$639)</f>
        <v>113</v>
      </c>
      <c r="AA614" s="11">
        <f>VLOOKUP(B614,[1]高一上!$B:$K,9,0)</f>
        <v>57</v>
      </c>
      <c r="AB614" s="11" t="str">
        <f>VLOOKUP(B614,[1]高一上!$B:$K,10,0)</f>
        <v>陈国萍</v>
      </c>
      <c r="AC614" s="11">
        <f t="shared" si="130"/>
        <v>87.985865724381625</v>
      </c>
      <c r="AD614" s="11">
        <f t="shared" ref="AD614:AD639" si="137">RANK(AA614,$AA$357:$AA$639)</f>
        <v>101</v>
      </c>
      <c r="AE614" s="11">
        <f>VLOOKUP(B614,[1]中考!$B:$I,8,0)</f>
        <v>112</v>
      </c>
      <c r="AF614" s="11">
        <f t="shared" ref="AF614:AF639" si="138">RANK(AE614,$AE$357:$AE$639)</f>
        <v>79</v>
      </c>
    </row>
    <row r="615" spans="1:32" x14ac:dyDescent="0.2">
      <c r="A615" s="5" t="s">
        <v>1827</v>
      </c>
      <c r="B615" s="2" t="s">
        <v>1828</v>
      </c>
      <c r="C615" s="1">
        <v>15</v>
      </c>
      <c r="D615" s="3" t="s">
        <v>1070</v>
      </c>
      <c r="E615" s="4" t="s">
        <v>1829</v>
      </c>
      <c r="F615" s="1">
        <v>404</v>
      </c>
      <c r="G615" s="13">
        <f>VLOOKUP(B615,'[1]高三下(高考)'!$B:$L,10,0)</f>
        <v>53</v>
      </c>
      <c r="H615" s="12" t="str">
        <f>VLOOKUP(B615,'[1]高三下(高考)'!$B:$L,11,0)</f>
        <v>张福琴</v>
      </c>
      <c r="I615" s="15">
        <f t="shared" si="131"/>
        <v>93.639575971731446</v>
      </c>
      <c r="J615" s="11">
        <f t="shared" si="132"/>
        <v>195</v>
      </c>
      <c r="K615" s="11">
        <f>VLOOKUP(B615,[1]高三上!$B:$L,10,0)</f>
        <v>34</v>
      </c>
      <c r="L615" s="11" t="str">
        <f>VLOOKUP(B615,[1]高三上!$B:$L,11,0)</f>
        <v>浦恩玲</v>
      </c>
      <c r="M615" s="11">
        <f t="shared" si="126"/>
        <v>117.6678445229682</v>
      </c>
      <c r="N615" s="11">
        <f t="shared" si="133"/>
        <v>177</v>
      </c>
      <c r="O615" s="11">
        <f>VLOOKUP(B615,[1]高二下!$B:$L,10,0)</f>
        <v>32.5</v>
      </c>
      <c r="P615" s="11" t="str">
        <f>VLOOKUP(B615,[1]高二下!$B:$L,11,0)</f>
        <v>浦恩玲</v>
      </c>
      <c r="Q615" s="11">
        <f t="shared" si="127"/>
        <v>103.886925795053</v>
      </c>
      <c r="R615" s="11">
        <f t="shared" si="134"/>
        <v>227</v>
      </c>
      <c r="S615" s="11">
        <f>VLOOKUP(B615,[1]高二上!$B:$L,10,0)</f>
        <v>42</v>
      </c>
      <c r="T615" s="11" t="str">
        <f>VLOOKUP(B615,[1]高二上!$B:$L,11,0)</f>
        <v>浦恩玲</v>
      </c>
      <c r="U615" s="11">
        <f t="shared" si="128"/>
        <v>99.293286219081267</v>
      </c>
      <c r="V615" s="11">
        <f t="shared" si="135"/>
        <v>238</v>
      </c>
      <c r="W615" s="11">
        <f>VLOOKUP(B615,[1]高一下!$B:$L,10,0)</f>
        <v>35</v>
      </c>
      <c r="X615" s="11" t="str">
        <f>VLOOKUP(B615,[1]高一下!$B:$L,11,0)</f>
        <v>田维婷</v>
      </c>
      <c r="Y615" s="11">
        <f t="shared" si="129"/>
        <v>100</v>
      </c>
      <c r="Z615" s="11">
        <f t="shared" si="136"/>
        <v>236</v>
      </c>
      <c r="AA615" s="11">
        <f>VLOOKUP(B615,[1]高一上!$B:$K,9,0)</f>
        <v>35.5</v>
      </c>
      <c r="AB615" s="11" t="str">
        <f>VLOOKUP(B615,[1]高一上!$B:$K,10,0)</f>
        <v>田维婷</v>
      </c>
      <c r="AC615" s="11">
        <f t="shared" si="130"/>
        <v>90.10600706713781</v>
      </c>
      <c r="AD615" s="11">
        <f t="shared" si="137"/>
        <v>236</v>
      </c>
      <c r="AE615" s="11">
        <f>VLOOKUP(B615,[1]中考!$B:$I,8,0)</f>
        <v>79</v>
      </c>
      <c r="AF615" s="11">
        <f t="shared" si="138"/>
        <v>208</v>
      </c>
    </row>
    <row r="616" spans="1:32" x14ac:dyDescent="0.2">
      <c r="A616" s="5" t="s">
        <v>1830</v>
      </c>
      <c r="B616" s="2" t="s">
        <v>1831</v>
      </c>
      <c r="C616" s="1">
        <v>15</v>
      </c>
      <c r="D616" s="3" t="s">
        <v>1070</v>
      </c>
      <c r="E616" s="4" t="s">
        <v>1832</v>
      </c>
      <c r="F616" s="1">
        <v>402</v>
      </c>
      <c r="G616" s="13">
        <f>VLOOKUP(B616,'[1]高三下(高考)'!$B:$L,10,0)</f>
        <v>28</v>
      </c>
      <c r="H616" s="12" t="str">
        <f>VLOOKUP(B616,'[1]高三下(高考)'!$B:$L,11,0)</f>
        <v>张福琴</v>
      </c>
      <c r="I616" s="15">
        <f t="shared" si="131"/>
        <v>84.452296819787989</v>
      </c>
      <c r="J616" s="11">
        <f t="shared" si="132"/>
        <v>269</v>
      </c>
      <c r="K616" s="11">
        <f>VLOOKUP(B616,[1]高三上!$B:$L,10,0)</f>
        <v>26</v>
      </c>
      <c r="L616" s="11" t="str">
        <f>VLOOKUP(B616,[1]高三上!$B:$L,11,0)</f>
        <v>浦恩玲</v>
      </c>
      <c r="M616" s="11">
        <f t="shared" si="126"/>
        <v>95.406360424028264</v>
      </c>
      <c r="N616" s="11">
        <f t="shared" si="133"/>
        <v>225</v>
      </c>
      <c r="O616" s="11">
        <f>VLOOKUP(B616,[1]高二下!$B:$L,10,0)</f>
        <v>36</v>
      </c>
      <c r="P616" s="11" t="str">
        <f>VLOOKUP(B616,[1]高二下!$B:$L,11,0)</f>
        <v>浦恩玲</v>
      </c>
      <c r="Q616" s="11">
        <f t="shared" si="127"/>
        <v>109.18727915194346</v>
      </c>
      <c r="R616" s="11">
        <f t="shared" si="134"/>
        <v>212</v>
      </c>
      <c r="S616" s="11">
        <f>VLOOKUP(B616,[1]高二上!$B:$L,10,0)</f>
        <v>42</v>
      </c>
      <c r="T616" s="11" t="str">
        <f>VLOOKUP(B616,[1]高二上!$B:$L,11,0)</f>
        <v>浦恩玲</v>
      </c>
      <c r="U616" s="11">
        <f t="shared" si="128"/>
        <v>105.30035335689045</v>
      </c>
      <c r="V616" s="11">
        <f t="shared" si="135"/>
        <v>238</v>
      </c>
      <c r="W616" s="11">
        <f>VLOOKUP(B616,[1]高一下!$B:$L,10,0)</f>
        <v>31</v>
      </c>
      <c r="X616" s="11" t="str">
        <f>VLOOKUP(B616,[1]高一下!$B:$L,11,0)</f>
        <v>田维婷</v>
      </c>
      <c r="Y616" s="11">
        <f t="shared" si="129"/>
        <v>100.70671378091873</v>
      </c>
      <c r="Z616" s="11">
        <f t="shared" si="136"/>
        <v>253</v>
      </c>
      <c r="AA616" s="11">
        <f>VLOOKUP(B616,[1]高一上!$B:$K,9,0)</f>
        <v>31</v>
      </c>
      <c r="AB616" s="11" t="str">
        <f>VLOOKUP(B616,[1]高一上!$B:$K,10,0)</f>
        <v>田维婷</v>
      </c>
      <c r="AC616" s="11">
        <f t="shared" si="130"/>
        <v>89.399293286219077</v>
      </c>
      <c r="AD616" s="11">
        <f t="shared" si="137"/>
        <v>255</v>
      </c>
      <c r="AE616" s="11">
        <f>VLOOKUP(B616,[1]中考!$B:$I,8,0)</f>
        <v>75</v>
      </c>
      <c r="AF616" s="11">
        <f t="shared" si="138"/>
        <v>223</v>
      </c>
    </row>
    <row r="617" spans="1:32" x14ac:dyDescent="0.2">
      <c r="A617" s="7" t="s">
        <v>1833</v>
      </c>
      <c r="B617" s="2" t="s">
        <v>1834</v>
      </c>
      <c r="C617" s="7">
        <v>15</v>
      </c>
      <c r="D617" s="7" t="s">
        <v>1070</v>
      </c>
      <c r="E617" s="7" t="s">
        <v>1835</v>
      </c>
      <c r="F617" s="1">
        <v>402</v>
      </c>
      <c r="G617" s="13">
        <f>VLOOKUP(B617,'[1]高三下(高考)'!$B:$L,10,0)</f>
        <v>53</v>
      </c>
      <c r="H617" s="12" t="str">
        <f>VLOOKUP(B617,'[1]高三下(高考)'!$B:$L,11,0)</f>
        <v>张福琴</v>
      </c>
      <c r="I617" s="15">
        <f t="shared" si="131"/>
        <v>109.54063604240282</v>
      </c>
      <c r="J617" s="11">
        <f t="shared" si="132"/>
        <v>195</v>
      </c>
      <c r="K617" s="11">
        <f>VLOOKUP(B617,[1]高三上!$B:$L,10,0)</f>
        <v>26.5</v>
      </c>
      <c r="L617" s="11" t="str">
        <f>VLOOKUP(B617,[1]高三上!$B:$L,11,0)</f>
        <v>浦恩玲</v>
      </c>
      <c r="M617" s="11">
        <f t="shared" si="126"/>
        <v>100.35335689045937</v>
      </c>
      <c r="N617" s="11">
        <f t="shared" si="133"/>
        <v>222</v>
      </c>
      <c r="O617" s="11">
        <f>VLOOKUP(B617,[1]高二下!$B:$L,10,0)</f>
        <v>33.5</v>
      </c>
      <c r="P617" s="11" t="str">
        <f>VLOOKUP(B617,[1]高二下!$B:$L,11,0)</f>
        <v>浦恩玲</v>
      </c>
      <c r="Q617" s="11">
        <f t="shared" si="127"/>
        <v>93.639575971731446</v>
      </c>
      <c r="R617" s="11">
        <f t="shared" si="134"/>
        <v>223</v>
      </c>
      <c r="S617" s="11">
        <f>VLOOKUP(B617,[1]高二上!$B:$L,10,0)</f>
        <v>48</v>
      </c>
      <c r="T617" s="11" t="str">
        <f>VLOOKUP(B617,[1]高二上!$B:$L,11,0)</f>
        <v>浦恩玲</v>
      </c>
      <c r="U617" s="11">
        <f t="shared" si="128"/>
        <v>120.49469964664311</v>
      </c>
      <c r="V617" s="11">
        <f t="shared" si="135"/>
        <v>205</v>
      </c>
      <c r="W617" s="11">
        <f>VLOOKUP(B617,[1]高一下!$B:$L,10,0)</f>
        <v>27.5</v>
      </c>
      <c r="X617" s="11" t="str">
        <f>VLOOKUP(B617,[1]高一下!$B:$L,11,0)</f>
        <v>田维婷</v>
      </c>
      <c r="Y617" s="11">
        <f t="shared" si="129"/>
        <v>78.798586572438154</v>
      </c>
      <c r="Z617" s="11">
        <f t="shared" si="136"/>
        <v>263</v>
      </c>
      <c r="AA617" s="11">
        <f>VLOOKUP(B617,[1]高一上!$B:$K,9,0)</f>
        <v>42</v>
      </c>
      <c r="AB617" s="11" t="str">
        <f>VLOOKUP(B617,[1]高一上!$B:$K,10,0)</f>
        <v>田维婷</v>
      </c>
      <c r="AC617" s="11">
        <f t="shared" si="130"/>
        <v>68.551236749116612</v>
      </c>
      <c r="AD617" s="11">
        <f t="shared" si="137"/>
        <v>203</v>
      </c>
      <c r="AE617" s="11">
        <f>VLOOKUP(B617,[1]中考!$B:$I,8,0)</f>
        <v>89</v>
      </c>
      <c r="AF617" s="11">
        <f t="shared" si="138"/>
        <v>174</v>
      </c>
    </row>
    <row r="618" spans="1:32" x14ac:dyDescent="0.2">
      <c r="A618" s="8" t="s">
        <v>1836</v>
      </c>
      <c r="B618" s="2" t="s">
        <v>1837</v>
      </c>
      <c r="C618" s="7">
        <v>15</v>
      </c>
      <c r="D618" s="7" t="s">
        <v>1070</v>
      </c>
      <c r="E618" s="7" t="s">
        <v>1838</v>
      </c>
      <c r="F618" s="1">
        <v>400</v>
      </c>
      <c r="G618" s="13">
        <f>VLOOKUP(B618,'[1]高三下(高考)'!$B:$L,10,0)</f>
        <v>52</v>
      </c>
      <c r="H618" s="12" t="str">
        <f>VLOOKUP(B618,'[1]高三下(高考)'!$B:$L,11,0)</f>
        <v>张福琴</v>
      </c>
      <c r="I618" s="15">
        <f t="shared" si="131"/>
        <v>100</v>
      </c>
      <c r="J618" s="11">
        <f t="shared" si="132"/>
        <v>202</v>
      </c>
      <c r="K618" s="11">
        <v>0</v>
      </c>
      <c r="L618" s="11" t="s">
        <v>1977</v>
      </c>
      <c r="M618" s="11">
        <f t="shared" si="126"/>
        <v>100</v>
      </c>
      <c r="N618" s="11">
        <f t="shared" si="133"/>
        <v>255</v>
      </c>
      <c r="O618" s="11">
        <v>0</v>
      </c>
      <c r="P618" s="11" t="str">
        <f>L618</f>
        <v>浦恩玲</v>
      </c>
      <c r="Q618" s="11">
        <f t="shared" si="127"/>
        <v>100</v>
      </c>
      <c r="R618" s="11">
        <f t="shared" si="134"/>
        <v>261</v>
      </c>
      <c r="S618" s="11">
        <f>VLOOKUP(B618,[1]高二上!$B:$L,10,0)</f>
        <v>71</v>
      </c>
      <c r="T618" s="11" t="str">
        <f>VLOOKUP(B618,[1]高二上!$B:$L,11,0)</f>
        <v>浦恩玲</v>
      </c>
      <c r="U618" s="11">
        <f t="shared" si="128"/>
        <v>123.67491166077738</v>
      </c>
      <c r="V618" s="11">
        <f t="shared" si="135"/>
        <v>83</v>
      </c>
      <c r="W618" s="11">
        <f>VLOOKUP(B618,[1]高一下!$B:$L,10,0)</f>
        <v>53.5</v>
      </c>
      <c r="X618" s="11" t="str">
        <f>VLOOKUP(B618,[1]高一下!$B:$L,11,0)</f>
        <v>田维婷</v>
      </c>
      <c r="Y618" s="11">
        <f t="shared" si="129"/>
        <v>91.166077738515895</v>
      </c>
      <c r="Z618" s="11">
        <f t="shared" si="136"/>
        <v>150</v>
      </c>
      <c r="AA618" s="11">
        <f>VLOOKUP(B618,[1]高一上!$B:$K,9,0)</f>
        <v>53</v>
      </c>
      <c r="AB618" s="11" t="str">
        <f>VLOOKUP(B618,[1]高一上!$B:$K,10,0)</f>
        <v>李永会</v>
      </c>
      <c r="AC618" s="11">
        <f t="shared" si="130"/>
        <v>92.579505300353361</v>
      </c>
      <c r="AD618" s="11">
        <f t="shared" si="137"/>
        <v>125</v>
      </c>
      <c r="AE618" s="11">
        <f>VLOOKUP(B618,[1]中考!$B:$I,8,0)</f>
        <v>102</v>
      </c>
      <c r="AF618" s="11">
        <f t="shared" si="138"/>
        <v>129</v>
      </c>
    </row>
    <row r="619" spans="1:32" x14ac:dyDescent="0.2">
      <c r="A619" s="2" t="s">
        <v>1839</v>
      </c>
      <c r="B619" s="2" t="s">
        <v>1840</v>
      </c>
      <c r="C619" s="1">
        <v>15</v>
      </c>
      <c r="D619" s="3" t="s">
        <v>1070</v>
      </c>
      <c r="E619" s="4" t="s">
        <v>1841</v>
      </c>
      <c r="F619" s="1">
        <v>394</v>
      </c>
      <c r="G619" s="13">
        <f>VLOOKUP(B619,'[1]高三下(高考)'!$B:$L,10,0)</f>
        <v>85</v>
      </c>
      <c r="H619" s="12" t="str">
        <f>VLOOKUP(B619,'[1]高三下(高考)'!$B:$L,11,0)</f>
        <v>张福琴</v>
      </c>
      <c r="I619" s="15">
        <f t="shared" si="131"/>
        <v>95.759717314487631</v>
      </c>
      <c r="J619" s="11">
        <f t="shared" si="132"/>
        <v>94</v>
      </c>
      <c r="K619" s="11">
        <f>VLOOKUP(B619,[1]高三上!$B:$L,10,0)</f>
        <v>58</v>
      </c>
      <c r="L619" s="11" t="str">
        <f>VLOOKUP(B619,[1]高三上!$B:$L,11,0)</f>
        <v>浦恩玲</v>
      </c>
      <c r="M619" s="11">
        <f t="shared" si="126"/>
        <v>90.10600706713781</v>
      </c>
      <c r="N619" s="11">
        <f t="shared" si="133"/>
        <v>82</v>
      </c>
      <c r="O619" s="11">
        <f>VLOOKUP(B619,[1]高二下!$B:$L,10,0)</f>
        <v>77.5</v>
      </c>
      <c r="P619" s="11" t="str">
        <f>VLOOKUP(B619,[1]高二下!$B:$L,11,0)</f>
        <v>浦恩玲</v>
      </c>
      <c r="Q619" s="11">
        <f t="shared" si="127"/>
        <v>97.173144876325082</v>
      </c>
      <c r="R619" s="11">
        <f t="shared" si="134"/>
        <v>54</v>
      </c>
      <c r="S619" s="11">
        <f>VLOOKUP(B619,[1]高二上!$B:$L,10,0)</f>
        <v>83</v>
      </c>
      <c r="T619" s="11" t="str">
        <f>VLOOKUP(B619,[1]高二上!$B:$L,11,0)</f>
        <v>浦恩玲</v>
      </c>
      <c r="U619" s="11">
        <f t="shared" si="128"/>
        <v>120.49469964664311</v>
      </c>
      <c r="V619" s="11">
        <f t="shared" si="135"/>
        <v>46</v>
      </c>
      <c r="W619" s="11">
        <f>VLOOKUP(B619,[1]高一下!$B:$L,10,0)</f>
        <v>65.5</v>
      </c>
      <c r="X619" s="11" t="str">
        <f>VLOOKUP(B619,[1]高一下!$B:$L,11,0)</f>
        <v>田维婷</v>
      </c>
      <c r="Y619" s="11">
        <f t="shared" si="129"/>
        <v>128.97526501766785</v>
      </c>
      <c r="Z619" s="11">
        <f t="shared" si="136"/>
        <v>104</v>
      </c>
      <c r="AA619" s="11">
        <f>VLOOKUP(B619,[1]高一上!$B:$K,9,0)</f>
        <v>45</v>
      </c>
      <c r="AB619" s="11" t="str">
        <f>VLOOKUP(B619,[1]高一上!$B:$K,10,0)</f>
        <v>田维婷</v>
      </c>
      <c r="AC619" s="11">
        <f t="shared" si="130"/>
        <v>99.293286219081267</v>
      </c>
      <c r="AD619" s="11">
        <f t="shared" si="137"/>
        <v>186</v>
      </c>
      <c r="AE619" s="11">
        <f>VLOOKUP(B619,[1]中考!$B:$I,8,0)</f>
        <v>108</v>
      </c>
      <c r="AF619" s="11">
        <f t="shared" si="138"/>
        <v>102</v>
      </c>
    </row>
    <row r="620" spans="1:32" x14ac:dyDescent="0.2">
      <c r="A620" s="5" t="s">
        <v>1842</v>
      </c>
      <c r="B620" s="2" t="s">
        <v>1843</v>
      </c>
      <c r="C620" s="1">
        <v>15</v>
      </c>
      <c r="D620" s="3" t="s">
        <v>1070</v>
      </c>
      <c r="E620" s="4" t="s">
        <v>1844</v>
      </c>
      <c r="F620" s="1">
        <v>394</v>
      </c>
      <c r="G620" s="13">
        <f>VLOOKUP(B620,'[1]高三下(高考)'!$B:$L,10,0)</f>
        <v>26</v>
      </c>
      <c r="H620" s="12" t="str">
        <f>VLOOKUP(B620,'[1]高三下(高考)'!$B:$L,11,0)</f>
        <v>张福琴</v>
      </c>
      <c r="I620" s="15">
        <f t="shared" si="131"/>
        <v>71.024734982332149</v>
      </c>
      <c r="J620" s="11">
        <f t="shared" si="132"/>
        <v>271</v>
      </c>
      <c r="K620" s="11">
        <f>VLOOKUP(B620,[1]高三上!$B:$L,10,0)</f>
        <v>32</v>
      </c>
      <c r="L620" s="11" t="str">
        <f>VLOOKUP(B620,[1]高三上!$B:$L,11,0)</f>
        <v>浦恩玲</v>
      </c>
      <c r="M620" s="11">
        <f t="shared" si="126"/>
        <v>110.95406360424028</v>
      </c>
      <c r="N620" s="11">
        <f t="shared" si="133"/>
        <v>189</v>
      </c>
      <c r="O620" s="11">
        <f>VLOOKUP(B620,[1]高二下!$B:$L,10,0)</f>
        <v>34</v>
      </c>
      <c r="P620" s="11" t="str">
        <f>VLOOKUP(B620,[1]高二下!$B:$L,11,0)</f>
        <v>浦恩玲</v>
      </c>
      <c r="Q620" s="11">
        <f t="shared" si="127"/>
        <v>119.78798586572438</v>
      </c>
      <c r="R620" s="11">
        <f t="shared" si="134"/>
        <v>220</v>
      </c>
      <c r="S620" s="11">
        <f>VLOOKUP(B620,[1]高二上!$B:$L,10,0)</f>
        <v>24.5</v>
      </c>
      <c r="T620" s="11" t="str">
        <f>VLOOKUP(B620,[1]高二上!$B:$L,11,0)</f>
        <v>浦恩玲</v>
      </c>
      <c r="U620" s="11">
        <f t="shared" si="128"/>
        <v>95.406360424028264</v>
      </c>
      <c r="V620" s="11">
        <f t="shared" si="135"/>
        <v>276</v>
      </c>
      <c r="W620" s="11">
        <f>VLOOKUP(B620,[1]高一下!$B:$L,10,0)</f>
        <v>27.5</v>
      </c>
      <c r="X620" s="11" t="str">
        <f>VLOOKUP(B620,[1]高一下!$B:$L,11,0)</f>
        <v>田维婷</v>
      </c>
      <c r="Y620" s="11">
        <f t="shared" si="129"/>
        <v>98.586572438162548</v>
      </c>
      <c r="Z620" s="11">
        <f t="shared" si="136"/>
        <v>263</v>
      </c>
      <c r="AA620" s="11">
        <f>VLOOKUP(B620,[1]高一上!$B:$K,9,0)</f>
        <v>30.5</v>
      </c>
      <c r="AB620" s="11" t="str">
        <f>VLOOKUP(B620,[1]高一上!$B:$K,10,0)</f>
        <v>田维婷</v>
      </c>
      <c r="AC620" s="11">
        <f t="shared" si="130"/>
        <v>105.30035335689045</v>
      </c>
      <c r="AD620" s="11">
        <f t="shared" si="137"/>
        <v>259</v>
      </c>
      <c r="AE620" s="11">
        <f>VLOOKUP(B620,[1]中考!$B:$I,8,0)</f>
        <v>34</v>
      </c>
      <c r="AF620" s="11">
        <f t="shared" si="138"/>
        <v>278</v>
      </c>
    </row>
    <row r="621" spans="1:32" x14ac:dyDescent="0.2">
      <c r="A621" s="5" t="s">
        <v>1845</v>
      </c>
      <c r="B621" s="2" t="s">
        <v>1846</v>
      </c>
      <c r="C621" s="1">
        <v>15</v>
      </c>
      <c r="D621" s="3" t="s">
        <v>1070</v>
      </c>
      <c r="E621" s="4" t="s">
        <v>1847</v>
      </c>
      <c r="F621" s="1">
        <v>393</v>
      </c>
      <c r="G621" s="13">
        <f>VLOOKUP(B621,'[1]高三下(高考)'!$B:$L,10,0)</f>
        <v>46</v>
      </c>
      <c r="H621" s="12" t="str">
        <f>VLOOKUP(B621,'[1]高三下(高考)'!$B:$L,11,0)</f>
        <v>张福琴</v>
      </c>
      <c r="I621" s="15">
        <f t="shared" si="131"/>
        <v>100</v>
      </c>
      <c r="J621" s="11">
        <f t="shared" si="132"/>
        <v>227</v>
      </c>
      <c r="K621" s="11">
        <v>0</v>
      </c>
      <c r="L621" s="11" t="s">
        <v>1977</v>
      </c>
      <c r="M621" s="11">
        <f t="shared" si="126"/>
        <v>100</v>
      </c>
      <c r="N621" s="11">
        <f t="shared" si="133"/>
        <v>255</v>
      </c>
      <c r="O621" s="11">
        <v>0</v>
      </c>
      <c r="P621" s="11" t="str">
        <f>L621</f>
        <v>浦恩玲</v>
      </c>
      <c r="Q621" s="11">
        <f t="shared" si="127"/>
        <v>100</v>
      </c>
      <c r="R621" s="11">
        <f t="shared" si="134"/>
        <v>261</v>
      </c>
      <c r="S621" s="11">
        <f>VLOOKUP(B621,[1]高二上!$B:$L,10,0)</f>
        <v>46</v>
      </c>
      <c r="T621" s="11" t="str">
        <f>VLOOKUP(B621,[1]高二上!$B:$L,11,0)</f>
        <v>浦恩玲</v>
      </c>
      <c r="U621" s="11">
        <f t="shared" si="128"/>
        <v>102.12014134275618</v>
      </c>
      <c r="V621" s="11">
        <f t="shared" si="135"/>
        <v>219</v>
      </c>
      <c r="W621" s="11">
        <f>VLOOKUP(B621,[1]高一下!$B:$L,10,0)</f>
        <v>37.5</v>
      </c>
      <c r="X621" s="11" t="str">
        <f>VLOOKUP(B621,[1]高一下!$B:$L,11,0)</f>
        <v>田维婷</v>
      </c>
      <c r="Y621" s="11">
        <f t="shared" si="129"/>
        <v>77.03180212014135</v>
      </c>
      <c r="Z621" s="11">
        <f t="shared" si="136"/>
        <v>225</v>
      </c>
      <c r="AA621" s="11">
        <f>VLOOKUP(B621,[1]高一上!$B:$K,9,0)</f>
        <v>49</v>
      </c>
      <c r="AB621" s="11" t="str">
        <f>VLOOKUP(B621,[1]高一上!$B:$K,10,0)</f>
        <v>田维婷</v>
      </c>
      <c r="AC621" s="11">
        <f t="shared" si="130"/>
        <v>107.77385159010601</v>
      </c>
      <c r="AD621" s="11">
        <f t="shared" si="137"/>
        <v>160</v>
      </c>
      <c r="AE621" s="11">
        <f>VLOOKUP(B621,[1]中考!$B:$I,8,0)</f>
        <v>69</v>
      </c>
      <c r="AF621" s="11">
        <f t="shared" si="138"/>
        <v>247</v>
      </c>
    </row>
    <row r="622" spans="1:32" x14ac:dyDescent="0.2">
      <c r="A622" s="5" t="s">
        <v>1848</v>
      </c>
      <c r="B622" s="2" t="s">
        <v>1849</v>
      </c>
      <c r="C622" s="1">
        <v>15</v>
      </c>
      <c r="D622" s="3" t="s">
        <v>1070</v>
      </c>
      <c r="E622" s="4" t="s">
        <v>1850</v>
      </c>
      <c r="F622" s="1">
        <v>392</v>
      </c>
      <c r="G622" s="13">
        <f>VLOOKUP(B622,'[1]高三下(高考)'!$B:$L,10,0)</f>
        <v>42</v>
      </c>
      <c r="H622" s="12" t="str">
        <f>VLOOKUP(B622,'[1]高三下(高考)'!$B:$L,11,0)</f>
        <v>张福琴</v>
      </c>
      <c r="I622" s="15">
        <f t="shared" si="131"/>
        <v>82.332155477031804</v>
      </c>
      <c r="J622" s="11">
        <f t="shared" si="132"/>
        <v>235</v>
      </c>
      <c r="K622" s="11">
        <f>VLOOKUP(B622,[1]高三上!$B:$L,10,0)</f>
        <v>32.5</v>
      </c>
      <c r="L622" s="11" t="str">
        <f>VLOOKUP(B622,[1]高三上!$B:$L,11,0)</f>
        <v>浦恩玲</v>
      </c>
      <c r="M622" s="11">
        <f t="shared" si="126"/>
        <v>121.20141342756185</v>
      </c>
      <c r="N622" s="11">
        <f t="shared" si="133"/>
        <v>185</v>
      </c>
      <c r="O622" s="11">
        <f>VLOOKUP(B622,[1]高二下!$B:$L,10,0)</f>
        <v>29</v>
      </c>
      <c r="P622" s="11" t="str">
        <f>VLOOKUP(B622,[1]高二下!$B:$L,11,0)</f>
        <v>浦恩玲</v>
      </c>
      <c r="Q622" s="11">
        <f t="shared" si="127"/>
        <v>107.06713780918727</v>
      </c>
      <c r="R622" s="11">
        <f t="shared" si="134"/>
        <v>245</v>
      </c>
      <c r="S622" s="11">
        <f>VLOOKUP(B622,[1]高二上!$B:$L,10,0)</f>
        <v>31.5</v>
      </c>
      <c r="T622" s="11" t="str">
        <f>VLOOKUP(B622,[1]高二上!$B:$L,11,0)</f>
        <v>朱恩凡</v>
      </c>
      <c r="U622" s="11">
        <f t="shared" si="128"/>
        <v>79.858657243816253</v>
      </c>
      <c r="V622" s="11">
        <f t="shared" si="135"/>
        <v>265</v>
      </c>
      <c r="W622" s="11">
        <f>VLOOKUP(B622,[1]高一下!$B:$L,10,0)</f>
        <v>41</v>
      </c>
      <c r="X622" s="11" t="str">
        <f>VLOOKUP(B622,[1]高一下!$B:$L,11,0)</f>
        <v>熊湾</v>
      </c>
      <c r="Y622" s="11">
        <f t="shared" si="129"/>
        <v>123.32155477031802</v>
      </c>
      <c r="Z622" s="11">
        <f t="shared" si="136"/>
        <v>208</v>
      </c>
      <c r="AA622" s="11">
        <f>VLOOKUP(B622,[1]高一上!$B:$K,9,0)</f>
        <v>25.5</v>
      </c>
      <c r="AB622" s="11" t="str">
        <f>VLOOKUP(B622,[1]高一上!$B:$K,10,0)</f>
        <v>田维婷</v>
      </c>
      <c r="AC622" s="11">
        <f t="shared" si="130"/>
        <v>119.78798586572438</v>
      </c>
      <c r="AD622" s="11">
        <f t="shared" si="137"/>
        <v>274</v>
      </c>
      <c r="AE622" s="11">
        <f>VLOOKUP(B622,[1]中考!$B:$I,8,0)</f>
        <v>59</v>
      </c>
      <c r="AF622" s="11">
        <f t="shared" si="138"/>
        <v>264</v>
      </c>
    </row>
    <row r="623" spans="1:32" x14ac:dyDescent="0.2">
      <c r="A623" s="5" t="s">
        <v>1851</v>
      </c>
      <c r="B623" s="2" t="s">
        <v>1852</v>
      </c>
      <c r="C623" s="1">
        <v>15</v>
      </c>
      <c r="D623" s="3" t="s">
        <v>1070</v>
      </c>
      <c r="E623" s="4" t="s">
        <v>1853</v>
      </c>
      <c r="F623" s="1">
        <v>389</v>
      </c>
      <c r="G623" s="13">
        <f>VLOOKUP(B623,'[1]高三下(高考)'!$B:$L,10,0)</f>
        <v>61</v>
      </c>
      <c r="H623" s="12" t="str">
        <f>VLOOKUP(B623,'[1]高三下(高考)'!$B:$L,11,0)</f>
        <v>张福琴</v>
      </c>
      <c r="I623" s="15">
        <f t="shared" si="131"/>
        <v>100</v>
      </c>
      <c r="J623" s="11">
        <f t="shared" si="132"/>
        <v>169</v>
      </c>
      <c r="K623" s="11">
        <v>0</v>
      </c>
      <c r="L623" s="11" t="s">
        <v>1977</v>
      </c>
      <c r="M623" s="11">
        <f t="shared" si="126"/>
        <v>100</v>
      </c>
      <c r="N623" s="11">
        <f t="shared" si="133"/>
        <v>255</v>
      </c>
      <c r="O623" s="11">
        <v>0</v>
      </c>
      <c r="P623" s="11" t="str">
        <f>L623</f>
        <v>浦恩玲</v>
      </c>
      <c r="Q623" s="11">
        <f t="shared" si="127"/>
        <v>100</v>
      </c>
      <c r="R623" s="11">
        <f t="shared" si="134"/>
        <v>261</v>
      </c>
      <c r="S623" s="11">
        <f>VLOOKUP(B623,[1]高二上!$B:$L,10,0)</f>
        <v>53.5</v>
      </c>
      <c r="T623" s="11" t="str">
        <f>VLOOKUP(B623,[1]高二上!$B:$L,11,0)</f>
        <v>浦恩玲</v>
      </c>
      <c r="U623" s="11">
        <f t="shared" si="128"/>
        <v>89.752650176678443</v>
      </c>
      <c r="V623" s="11">
        <f t="shared" si="135"/>
        <v>181</v>
      </c>
      <c r="W623" s="11">
        <f>VLOOKUP(B623,[1]高一下!$B:$L,10,0)</f>
        <v>53</v>
      </c>
      <c r="X623" s="11" t="str">
        <f>VLOOKUP(B623,[1]高一下!$B:$L,11,0)</f>
        <v>田维婷</v>
      </c>
      <c r="Y623" s="11">
        <f t="shared" si="129"/>
        <v>100.35335689045937</v>
      </c>
      <c r="Z623" s="11">
        <f t="shared" si="136"/>
        <v>152</v>
      </c>
      <c r="AA623" s="11">
        <f>VLOOKUP(B623,[1]高一上!$B:$K,9,0)</f>
        <v>49.5</v>
      </c>
      <c r="AB623" s="11" t="str">
        <f>VLOOKUP(B623,[1]高一上!$B:$K,10,0)</f>
        <v>田维婷</v>
      </c>
      <c r="AC623" s="11">
        <f t="shared" si="130"/>
        <v>88.692579505300358</v>
      </c>
      <c r="AD623" s="11">
        <f t="shared" si="137"/>
        <v>153</v>
      </c>
      <c r="AE623" s="11">
        <f>VLOOKUP(B623,[1]中考!$B:$I,8,0)</f>
        <v>105</v>
      </c>
      <c r="AF623" s="11">
        <f t="shared" si="138"/>
        <v>120</v>
      </c>
    </row>
    <row r="624" spans="1:32" x14ac:dyDescent="0.2">
      <c r="A624" s="5" t="s">
        <v>1854</v>
      </c>
      <c r="B624" s="2" t="s">
        <v>1855</v>
      </c>
      <c r="C624" s="1">
        <v>15</v>
      </c>
      <c r="D624" s="3" t="s">
        <v>1070</v>
      </c>
      <c r="E624" s="4" t="s">
        <v>1856</v>
      </c>
      <c r="F624" s="1">
        <v>387</v>
      </c>
      <c r="G624" s="13">
        <f>VLOOKUP(B624,'[1]高三下(高考)'!$B:$L,10,0)</f>
        <v>38</v>
      </c>
      <c r="H624" s="12" t="str">
        <f>VLOOKUP(B624,'[1]高三下(高考)'!$B:$L,11,0)</f>
        <v>张福琴</v>
      </c>
      <c r="I624" s="15">
        <f t="shared" si="131"/>
        <v>61.484098939929325</v>
      </c>
      <c r="J624" s="11">
        <f t="shared" si="132"/>
        <v>250</v>
      </c>
      <c r="K624" s="11">
        <f>VLOOKUP(B624,[1]高三上!$B:$L,10,0)</f>
        <v>43</v>
      </c>
      <c r="L624" s="11" t="str">
        <f>VLOOKUP(B624,[1]高三上!$B:$L,11,0)</f>
        <v>浦恩玲</v>
      </c>
      <c r="M624" s="11">
        <f t="shared" si="126"/>
        <v>131.80212014134275</v>
      </c>
      <c r="N624" s="11">
        <f t="shared" si="133"/>
        <v>141</v>
      </c>
      <c r="O624" s="11">
        <f>VLOOKUP(B624,[1]高二下!$B:$L,10,0)</f>
        <v>32</v>
      </c>
      <c r="P624" s="11" t="str">
        <f>VLOOKUP(B624,[1]高二下!$B:$L,11,0)</f>
        <v>浦恩玲</v>
      </c>
      <c r="Q624" s="11">
        <f t="shared" si="127"/>
        <v>108.48056537102474</v>
      </c>
      <c r="R624" s="11">
        <f t="shared" si="134"/>
        <v>231</v>
      </c>
      <c r="S624" s="11">
        <f>VLOOKUP(B624,[1]高二上!$B:$L,10,0)</f>
        <v>35.5</v>
      </c>
      <c r="T624" s="11" t="str">
        <f>VLOOKUP(B624,[1]高二上!$B:$L,11,0)</f>
        <v>浦恩玲</v>
      </c>
      <c r="U624" s="11">
        <f t="shared" si="128"/>
        <v>83.39222614840989</v>
      </c>
      <c r="V624" s="11">
        <f t="shared" si="135"/>
        <v>255</v>
      </c>
      <c r="W624" s="11">
        <f>VLOOKUP(B624,[1]高一下!$B:$L,10,0)</f>
        <v>41</v>
      </c>
      <c r="X624" s="11" t="str">
        <f>VLOOKUP(B624,[1]高一下!$B:$L,11,0)</f>
        <v>田维婷</v>
      </c>
      <c r="Y624" s="11">
        <f t="shared" si="129"/>
        <v>104.24028268551237</v>
      </c>
      <c r="Z624" s="11">
        <f t="shared" si="136"/>
        <v>208</v>
      </c>
      <c r="AA624" s="11">
        <f>VLOOKUP(B624,[1]高一上!$B:$K,9,0)</f>
        <v>38.5</v>
      </c>
      <c r="AB624" s="11" t="str">
        <f>VLOOKUP(B624,[1]高一上!$B:$K,10,0)</f>
        <v>熊湾</v>
      </c>
      <c r="AC624" s="11">
        <f t="shared" si="130"/>
        <v>98.586572438162548</v>
      </c>
      <c r="AD624" s="11">
        <f t="shared" si="137"/>
        <v>220</v>
      </c>
      <c r="AE624" s="11">
        <f>VLOOKUP(B624,[1]中考!$B:$I,8,0)</f>
        <v>80</v>
      </c>
      <c r="AF624" s="11">
        <f t="shared" si="138"/>
        <v>204</v>
      </c>
    </row>
    <row r="625" spans="1:32" x14ac:dyDescent="0.2">
      <c r="A625" s="5" t="s">
        <v>1857</v>
      </c>
      <c r="B625" s="2" t="s">
        <v>1858</v>
      </c>
      <c r="C625" s="1">
        <v>15</v>
      </c>
      <c r="D625" s="3" t="s">
        <v>1070</v>
      </c>
      <c r="E625" s="4" t="s">
        <v>1859</v>
      </c>
      <c r="F625" s="1">
        <v>386</v>
      </c>
      <c r="G625" s="13">
        <f>VLOOKUP(B625,'[1]高三下(高考)'!$B:$L,10,0)</f>
        <v>43</v>
      </c>
      <c r="H625" s="12" t="str">
        <f>VLOOKUP(B625,'[1]高三下(高考)'!$B:$L,11,0)</f>
        <v>张福琴</v>
      </c>
      <c r="I625" s="15">
        <f t="shared" si="131"/>
        <v>100</v>
      </c>
      <c r="J625" s="11">
        <f t="shared" si="132"/>
        <v>231</v>
      </c>
      <c r="K625" s="11">
        <f>VLOOKUP(B625,[1]高三上!$B:$L,10,0)</f>
        <v>0</v>
      </c>
      <c r="L625" s="11" t="str">
        <f>VLOOKUP(B625,[1]高三上!$B:$L,11,0)</f>
        <v>浦恩玲</v>
      </c>
      <c r="M625" s="11">
        <f t="shared" si="126"/>
        <v>100</v>
      </c>
      <c r="N625" s="11">
        <f t="shared" si="133"/>
        <v>255</v>
      </c>
      <c r="O625" s="11">
        <f>VLOOKUP(B625,[1]高二下!$B:$L,10,0)</f>
        <v>63.5</v>
      </c>
      <c r="P625" s="11" t="str">
        <f>VLOOKUP(B625,[1]高二下!$B:$L,11,0)</f>
        <v>浦恩玲</v>
      </c>
      <c r="Q625" s="11">
        <f t="shared" si="127"/>
        <v>145.58303886925796</v>
      </c>
      <c r="R625" s="11">
        <f t="shared" si="134"/>
        <v>109</v>
      </c>
      <c r="S625" s="11">
        <f>VLOOKUP(B625,[1]高二上!$B:$L,10,0)</f>
        <v>42</v>
      </c>
      <c r="T625" s="11" t="str">
        <f>VLOOKUP(B625,[1]高二上!$B:$L,11,0)</f>
        <v>浦恩玲</v>
      </c>
      <c r="U625" s="11">
        <f t="shared" si="128"/>
        <v>98.233215547703182</v>
      </c>
      <c r="V625" s="11">
        <f t="shared" si="135"/>
        <v>238</v>
      </c>
      <c r="W625" s="11">
        <f>VLOOKUP(B625,[1]高一下!$B:$L,10,0)</f>
        <v>35.5</v>
      </c>
      <c r="X625" s="11" t="str">
        <f>VLOOKUP(B625,[1]高一下!$B:$L,11,0)</f>
        <v>田维婷</v>
      </c>
      <c r="Y625" s="11">
        <f t="shared" si="129"/>
        <v>105.30035335689045</v>
      </c>
      <c r="Z625" s="11">
        <f t="shared" si="136"/>
        <v>233</v>
      </c>
      <c r="AA625" s="11">
        <f>VLOOKUP(B625,[1]高一上!$B:$K,9,0)</f>
        <v>33.5</v>
      </c>
      <c r="AB625" s="11" t="str">
        <f>VLOOKUP(B625,[1]高一上!$B:$K,10,0)</f>
        <v>田维婷</v>
      </c>
      <c r="AC625" s="11">
        <f t="shared" si="130"/>
        <v>108.8339222614841</v>
      </c>
      <c r="AD625" s="11">
        <f t="shared" si="137"/>
        <v>248</v>
      </c>
      <c r="AE625" s="11">
        <f>VLOOKUP(B625,[1]中考!$B:$I,8,0)</f>
        <v>62</v>
      </c>
      <c r="AF625" s="11">
        <f t="shared" si="138"/>
        <v>258</v>
      </c>
    </row>
    <row r="626" spans="1:32" x14ac:dyDescent="0.2">
      <c r="A626" s="5" t="s">
        <v>1860</v>
      </c>
      <c r="B626" s="2" t="s">
        <v>1861</v>
      </c>
      <c r="C626" s="1">
        <v>15</v>
      </c>
      <c r="D626" s="3" t="s">
        <v>1070</v>
      </c>
      <c r="E626" s="4" t="s">
        <v>1862</v>
      </c>
      <c r="F626" s="1">
        <v>381</v>
      </c>
      <c r="G626" s="13">
        <f>VLOOKUP(B626,'[1]高三下(高考)'!$B:$L,10,0)</f>
        <v>19</v>
      </c>
      <c r="H626" s="12" t="str">
        <f>VLOOKUP(B626,'[1]高三下(高考)'!$B:$L,11,0)</f>
        <v>张福琴</v>
      </c>
      <c r="I626" s="15">
        <f t="shared" si="131"/>
        <v>85.159010600706708</v>
      </c>
      <c r="J626" s="11">
        <f t="shared" si="132"/>
        <v>283</v>
      </c>
      <c r="K626" s="11">
        <f>VLOOKUP(B626,[1]高三上!$B:$L,10,0)</f>
        <v>22.5</v>
      </c>
      <c r="L626" s="11" t="str">
        <f>VLOOKUP(B626,[1]高三上!$B:$L,11,0)</f>
        <v>浦恩玲</v>
      </c>
      <c r="M626" s="11">
        <f t="shared" si="126"/>
        <v>106.36042402826855</v>
      </c>
      <c r="N626" s="11">
        <f t="shared" si="133"/>
        <v>241</v>
      </c>
      <c r="O626" s="11">
        <f>VLOOKUP(B626,[1]高二下!$B:$L,10,0)</f>
        <v>21</v>
      </c>
      <c r="P626" s="11" t="str">
        <f>VLOOKUP(B626,[1]高二下!$B:$L,11,0)</f>
        <v>浦恩玲</v>
      </c>
      <c r="Q626" s="11">
        <f t="shared" si="127"/>
        <v>101.41342756183745</v>
      </c>
      <c r="R626" s="11">
        <f t="shared" si="134"/>
        <v>259</v>
      </c>
      <c r="S626" s="11">
        <f>VLOOKUP(B626,[1]高二上!$B:$L,10,0)</f>
        <v>33</v>
      </c>
      <c r="T626" s="11" t="str">
        <f>VLOOKUP(B626,[1]高二上!$B:$L,11,0)</f>
        <v>彭丹</v>
      </c>
      <c r="U626" s="11">
        <f t="shared" si="128"/>
        <v>106.00706713780919</v>
      </c>
      <c r="V626" s="11">
        <f t="shared" si="135"/>
        <v>263</v>
      </c>
      <c r="W626" s="11">
        <f>VLOOKUP(B626,[1]高一下!$B:$L,10,0)</f>
        <v>18.5</v>
      </c>
      <c r="X626" s="11" t="str">
        <f>VLOOKUP(B626,[1]高一下!$B:$L,11,0)</f>
        <v>彭丹</v>
      </c>
      <c r="Y626" s="11">
        <f t="shared" si="129"/>
        <v>90.812720848056543</v>
      </c>
      <c r="Z626" s="11">
        <f t="shared" si="136"/>
        <v>280</v>
      </c>
      <c r="AA626" s="11">
        <f>VLOOKUP(B626,[1]高一上!$B:$K,9,0)</f>
        <v>31.5</v>
      </c>
      <c r="AB626" s="11" t="str">
        <f>VLOOKUP(B626,[1]高一上!$B:$K,10,0)</f>
        <v>张翠莲</v>
      </c>
      <c r="AC626" s="11">
        <f t="shared" si="130"/>
        <v>92.226148409893995</v>
      </c>
      <c r="AD626" s="11">
        <f t="shared" si="137"/>
        <v>254</v>
      </c>
      <c r="AE626" s="11">
        <f>VLOOKUP(B626,[1]中考!$B:$I,8,0)</f>
        <v>62</v>
      </c>
      <c r="AF626" s="11">
        <f t="shared" si="138"/>
        <v>258</v>
      </c>
    </row>
    <row r="627" spans="1:32" x14ac:dyDescent="0.2">
      <c r="A627" s="5" t="s">
        <v>1863</v>
      </c>
      <c r="B627" s="2" t="s">
        <v>1864</v>
      </c>
      <c r="C627" s="1">
        <v>15</v>
      </c>
      <c r="D627" s="3" t="s">
        <v>1070</v>
      </c>
      <c r="E627" s="4" t="s">
        <v>885</v>
      </c>
      <c r="F627" s="1">
        <v>377</v>
      </c>
      <c r="G627" s="13">
        <f>VLOOKUP(B627,'[1]高三下(高考)'!$B:$L,10,0)</f>
        <v>91</v>
      </c>
      <c r="H627" s="12" t="str">
        <f>VLOOKUP(B627,'[1]高三下(高考)'!$B:$L,11,0)</f>
        <v>张福琴</v>
      </c>
      <c r="I627" s="15">
        <f t="shared" si="131"/>
        <v>96.466431095406364</v>
      </c>
      <c r="J627" s="11">
        <f t="shared" si="132"/>
        <v>67</v>
      </c>
      <c r="K627" s="11">
        <f>VLOOKUP(B627,[1]高三上!$B:$L,10,0)</f>
        <v>65.5</v>
      </c>
      <c r="L627" s="11" t="str">
        <f>VLOOKUP(B627,[1]高三上!$B:$L,11,0)</f>
        <v>浦恩玲</v>
      </c>
      <c r="M627" s="11">
        <f t="shared" si="126"/>
        <v>108.48056537102474</v>
      </c>
      <c r="N627" s="11">
        <f t="shared" si="133"/>
        <v>57</v>
      </c>
      <c r="O627" s="11">
        <f>VLOOKUP(B627,[1]高二下!$B:$L,10,0)</f>
        <v>71</v>
      </c>
      <c r="P627" s="11" t="str">
        <f>VLOOKUP(B627,[1]高二下!$B:$L,11,0)</f>
        <v>浦恩玲</v>
      </c>
      <c r="Q627" s="11">
        <f t="shared" si="127"/>
        <v>86.572438162544174</v>
      </c>
      <c r="R627" s="11">
        <f t="shared" si="134"/>
        <v>81</v>
      </c>
      <c r="S627" s="11">
        <f>VLOOKUP(B627,[1]高二上!$B:$L,10,0)</f>
        <v>83.5</v>
      </c>
      <c r="T627" s="11" t="str">
        <f>VLOOKUP(B627,[1]高二上!$B:$L,11,0)</f>
        <v>浦恩玲</v>
      </c>
      <c r="U627" s="11">
        <f t="shared" si="128"/>
        <v>105.30035335689045</v>
      </c>
      <c r="V627" s="11">
        <f t="shared" si="135"/>
        <v>43</v>
      </c>
      <c r="W627" s="11">
        <f>VLOOKUP(B627,[1]高一下!$B:$L,10,0)</f>
        <v>76.5</v>
      </c>
      <c r="X627" s="11" t="str">
        <f>VLOOKUP(B627,[1]高一下!$B:$L,11,0)</f>
        <v>田维婷</v>
      </c>
      <c r="Y627" s="11">
        <f t="shared" si="129"/>
        <v>110.95406360424028</v>
      </c>
      <c r="Z627" s="11">
        <f t="shared" si="136"/>
        <v>58</v>
      </c>
      <c r="AA627" s="11">
        <f>VLOOKUP(B627,[1]高一上!$B:$K,9,0)</f>
        <v>59.5</v>
      </c>
      <c r="AB627" s="11" t="str">
        <f>VLOOKUP(B627,[1]高一上!$B:$K,10,0)</f>
        <v>田维婷</v>
      </c>
      <c r="AC627" s="11">
        <f t="shared" si="130"/>
        <v>90.10600706713781</v>
      </c>
      <c r="AD627" s="11">
        <f t="shared" si="137"/>
        <v>89</v>
      </c>
      <c r="AE627" s="11">
        <f>VLOOKUP(B627,[1]中考!$B:$I,8,0)</f>
        <v>126</v>
      </c>
      <c r="AF627" s="11">
        <f t="shared" si="138"/>
        <v>30</v>
      </c>
    </row>
    <row r="628" spans="1:32" x14ac:dyDescent="0.2">
      <c r="A628" s="5" t="s">
        <v>1865</v>
      </c>
      <c r="B628" s="2" t="s">
        <v>1866</v>
      </c>
      <c r="C628" s="1">
        <v>15</v>
      </c>
      <c r="D628" s="3" t="s">
        <v>1070</v>
      </c>
      <c r="E628" s="4" t="s">
        <v>1867</v>
      </c>
      <c r="F628" s="1">
        <v>371</v>
      </c>
      <c r="G628" s="13">
        <f>VLOOKUP(B628,'[1]高三下(高考)'!$B:$L,10,0)</f>
        <v>33</v>
      </c>
      <c r="H628" s="12" t="str">
        <f>VLOOKUP(B628,'[1]高三下(高考)'!$B:$L,11,0)</f>
        <v>张福琴</v>
      </c>
      <c r="I628" s="15">
        <f t="shared" si="131"/>
        <v>100</v>
      </c>
      <c r="J628" s="11">
        <f t="shared" si="132"/>
        <v>258</v>
      </c>
      <c r="K628" s="11">
        <v>0</v>
      </c>
      <c r="L628" s="11" t="s">
        <v>1977</v>
      </c>
      <c r="M628" s="11">
        <f t="shared" si="126"/>
        <v>100</v>
      </c>
      <c r="N628" s="11">
        <f t="shared" si="133"/>
        <v>255</v>
      </c>
      <c r="O628" s="11">
        <v>0</v>
      </c>
      <c r="P628" s="11" t="str">
        <f>L628</f>
        <v>浦恩玲</v>
      </c>
      <c r="Q628" s="11">
        <f t="shared" si="127"/>
        <v>100</v>
      </c>
      <c r="R628" s="11">
        <f t="shared" si="134"/>
        <v>261</v>
      </c>
      <c r="S628" s="11">
        <f>VLOOKUP(B628,[1]高二上!$B:$L,10,0)</f>
        <v>44</v>
      </c>
      <c r="T628" s="11" t="str">
        <f>VLOOKUP(B628,[1]高二上!$B:$L,11,0)</f>
        <v>朱恩凡</v>
      </c>
      <c r="U628" s="11">
        <f t="shared" si="128"/>
        <v>105.65371024734982</v>
      </c>
      <c r="V628" s="11">
        <f t="shared" si="135"/>
        <v>226</v>
      </c>
      <c r="W628" s="11">
        <f>VLOOKUP(B628,[1]高一下!$B:$L,10,0)</f>
        <v>33</v>
      </c>
      <c r="X628" s="11" t="str">
        <f>VLOOKUP(B628,[1]高一下!$B:$L,11,0)</f>
        <v>朱恩凡</v>
      </c>
      <c r="Y628" s="11">
        <f t="shared" si="129"/>
        <v>92.226148409893995</v>
      </c>
      <c r="Z628" s="11">
        <f t="shared" si="136"/>
        <v>242</v>
      </c>
      <c r="AA628" s="11">
        <f>VLOOKUP(B628,[1]高一上!$B:$K,9,0)</f>
        <v>38.5</v>
      </c>
      <c r="AB628" s="11" t="str">
        <f>VLOOKUP(B628,[1]高一上!$B:$K,10,0)</f>
        <v>张福琴</v>
      </c>
      <c r="AC628" s="11">
        <f t="shared" si="130"/>
        <v>95.759717314487631</v>
      </c>
      <c r="AD628" s="11">
        <f t="shared" si="137"/>
        <v>220</v>
      </c>
      <c r="AE628" s="11">
        <f>VLOOKUP(B628,[1]中考!$B:$I,8,0)</f>
        <v>73</v>
      </c>
      <c r="AF628" s="11">
        <f t="shared" si="138"/>
        <v>230</v>
      </c>
    </row>
    <row r="629" spans="1:32" x14ac:dyDescent="0.2">
      <c r="A629" s="5" t="s">
        <v>1868</v>
      </c>
      <c r="B629" s="2" t="s">
        <v>1869</v>
      </c>
      <c r="C629" s="1">
        <v>15</v>
      </c>
      <c r="D629" s="3" t="s">
        <v>1070</v>
      </c>
      <c r="E629" s="4" t="s">
        <v>189</v>
      </c>
      <c r="F629" s="1">
        <v>371</v>
      </c>
      <c r="G629" s="13">
        <f>VLOOKUP(B629,'[1]高三下(高考)'!$B:$L,10,0)</f>
        <v>41</v>
      </c>
      <c r="H629" s="12" t="str">
        <f>VLOOKUP(B629,'[1]高三下(高考)'!$B:$L,11,0)</f>
        <v>张福琴</v>
      </c>
      <c r="I629" s="15">
        <f t="shared" si="131"/>
        <v>62.190812720848058</v>
      </c>
      <c r="J629" s="11">
        <f t="shared" si="132"/>
        <v>240</v>
      </c>
      <c r="K629" s="11">
        <f>VLOOKUP(B629,[1]高三上!$B:$L,10,0)</f>
        <v>45</v>
      </c>
      <c r="L629" s="11" t="str">
        <f>VLOOKUP(B629,[1]高三上!$B:$L,11,0)</f>
        <v>浦恩玲</v>
      </c>
      <c r="M629" s="11">
        <f t="shared" si="126"/>
        <v>118.37455830388693</v>
      </c>
      <c r="N629" s="11">
        <f t="shared" si="133"/>
        <v>133</v>
      </c>
      <c r="O629" s="11">
        <f>VLOOKUP(B629,[1]高二下!$B:$L,10,0)</f>
        <v>42.5</v>
      </c>
      <c r="P629" s="11" t="str">
        <f>VLOOKUP(B629,[1]高二下!$B:$L,11,0)</f>
        <v>浦恩玲</v>
      </c>
      <c r="Q629" s="11">
        <f t="shared" si="127"/>
        <v>132.86219081272085</v>
      </c>
      <c r="R629" s="11">
        <f t="shared" si="134"/>
        <v>185</v>
      </c>
      <c r="S629" s="11">
        <f>VLOOKUP(B629,[1]高二上!$B:$L,10,0)</f>
        <v>20.5</v>
      </c>
      <c r="T629" s="11" t="str">
        <f>VLOOKUP(B629,[1]高二上!$B:$L,11,0)</f>
        <v>浦恩玲</v>
      </c>
      <c r="U629" s="11">
        <f t="shared" si="128"/>
        <v>92.226148409893995</v>
      </c>
      <c r="V629" s="11">
        <f t="shared" si="135"/>
        <v>278</v>
      </c>
      <c r="W629" s="11">
        <f>VLOOKUP(B629,[1]高一下!$B:$L,10,0)</f>
        <v>30.5</v>
      </c>
      <c r="X629" s="11" t="str">
        <f>VLOOKUP(B629,[1]高一下!$B:$L,11,0)</f>
        <v>田维婷</v>
      </c>
      <c r="Y629" s="11">
        <f t="shared" si="129"/>
        <v>100</v>
      </c>
      <c r="Z629" s="11">
        <f t="shared" si="136"/>
        <v>256</v>
      </c>
      <c r="AA629" s="11">
        <v>0</v>
      </c>
      <c r="AB629" s="11" t="str">
        <f>X629</f>
        <v>田维婷</v>
      </c>
      <c r="AC629" s="11">
        <f t="shared" si="130"/>
        <v>76.678445229681984</v>
      </c>
      <c r="AD629" s="11">
        <f t="shared" si="137"/>
        <v>280</v>
      </c>
      <c r="AE629" s="11">
        <f>VLOOKUP(B629,[1]中考!$B:$I,8,0)</f>
        <v>85</v>
      </c>
      <c r="AF629" s="11">
        <f t="shared" si="138"/>
        <v>190</v>
      </c>
    </row>
    <row r="630" spans="1:32" x14ac:dyDescent="0.2">
      <c r="A630" s="7" t="s">
        <v>1870</v>
      </c>
      <c r="B630" s="2" t="s">
        <v>1871</v>
      </c>
      <c r="C630" s="7">
        <v>15</v>
      </c>
      <c r="D630" s="7" t="s">
        <v>1070</v>
      </c>
      <c r="E630" s="7" t="s">
        <v>1872</v>
      </c>
      <c r="F630" s="1">
        <v>369</v>
      </c>
      <c r="G630" s="13">
        <f>VLOOKUP(B630,'[1]高三下(高考)'!$B:$L,10,0)</f>
        <v>54</v>
      </c>
      <c r="H630" s="12" t="str">
        <f>VLOOKUP(B630,'[1]高三下(高考)'!$B:$L,11,0)</f>
        <v>张福琴</v>
      </c>
      <c r="I630" s="15">
        <f t="shared" si="131"/>
        <v>100</v>
      </c>
      <c r="J630" s="11">
        <f t="shared" si="132"/>
        <v>192</v>
      </c>
      <c r="K630" s="11">
        <v>0</v>
      </c>
      <c r="L630" s="11" t="s">
        <v>1977</v>
      </c>
      <c r="M630" s="11">
        <f t="shared" si="126"/>
        <v>100</v>
      </c>
      <c r="N630" s="11">
        <f t="shared" si="133"/>
        <v>255</v>
      </c>
      <c r="O630" s="11">
        <v>0</v>
      </c>
      <c r="P630" s="11" t="str">
        <f>L630</f>
        <v>浦恩玲</v>
      </c>
      <c r="Q630" s="11">
        <f t="shared" si="127"/>
        <v>100</v>
      </c>
      <c r="R630" s="11">
        <f t="shared" si="134"/>
        <v>261</v>
      </c>
      <c r="S630" s="11">
        <f>VLOOKUP(B630,[1]高二上!$B:$L,10,0)</f>
        <v>45.5</v>
      </c>
      <c r="T630" s="11" t="str">
        <f>VLOOKUP(B630,[1]高二上!$B:$L,11,0)</f>
        <v>浦恩玲</v>
      </c>
      <c r="U630" s="11">
        <f t="shared" si="128"/>
        <v>106.36042402826855</v>
      </c>
      <c r="V630" s="11">
        <f t="shared" si="135"/>
        <v>222</v>
      </c>
      <c r="W630" s="11">
        <f>VLOOKUP(B630,[1]高一下!$B:$L,10,0)</f>
        <v>34</v>
      </c>
      <c r="X630" s="11" t="str">
        <f>VLOOKUP(B630,[1]高一下!$B:$L,11,0)</f>
        <v>田维婷</v>
      </c>
      <c r="Y630" s="11">
        <f t="shared" si="129"/>
        <v>89.399293286219077</v>
      </c>
      <c r="Z630" s="11">
        <f t="shared" si="136"/>
        <v>240</v>
      </c>
      <c r="AA630" s="11">
        <f>VLOOKUP(B630,[1]高一上!$B:$K,9,0)</f>
        <v>41</v>
      </c>
      <c r="AB630" s="11" t="str">
        <f>VLOOKUP(B630,[1]高一上!$B:$K,10,0)</f>
        <v>田维婷</v>
      </c>
      <c r="AC630" s="11">
        <f t="shared" si="130"/>
        <v>87.279151943462892</v>
      </c>
      <c r="AD630" s="11">
        <f t="shared" si="137"/>
        <v>210</v>
      </c>
      <c r="AE630" s="11">
        <f>VLOOKUP(B630,[1]中考!$B:$I,8,0)</f>
        <v>80</v>
      </c>
      <c r="AF630" s="11">
        <f t="shared" si="138"/>
        <v>204</v>
      </c>
    </row>
    <row r="631" spans="1:32" x14ac:dyDescent="0.2">
      <c r="A631" s="5" t="s">
        <v>1873</v>
      </c>
      <c r="B631" s="2" t="s">
        <v>1874</v>
      </c>
      <c r="C631" s="1">
        <v>15</v>
      </c>
      <c r="D631" s="3" t="s">
        <v>1070</v>
      </c>
      <c r="E631" s="4" t="s">
        <v>1875</v>
      </c>
      <c r="F631" s="1">
        <v>368</v>
      </c>
      <c r="G631" s="13">
        <f>VLOOKUP(B631,'[1]高三下(高考)'!$B:$L,10,0)</f>
        <v>41</v>
      </c>
      <c r="H631" s="12" t="str">
        <f>VLOOKUP(B631,'[1]高三下(高考)'!$B:$L,11,0)</f>
        <v>张福琴</v>
      </c>
      <c r="I631" s="15">
        <f t="shared" si="131"/>
        <v>84.098939929328623</v>
      </c>
      <c r="J631" s="11">
        <f t="shared" si="132"/>
        <v>240</v>
      </c>
      <c r="K631" s="11">
        <f>VLOOKUP(B631,[1]高三上!$B:$L,10,0)</f>
        <v>31.5</v>
      </c>
      <c r="L631" s="11" t="str">
        <f>VLOOKUP(B631,[1]高三上!$B:$L,11,0)</f>
        <v>浦恩玲</v>
      </c>
      <c r="M631" s="11">
        <f t="shared" si="126"/>
        <v>115.90106007067138</v>
      </c>
      <c r="N631" s="11">
        <f t="shared" si="133"/>
        <v>195</v>
      </c>
      <c r="O631" s="11">
        <f>VLOOKUP(B631,[1]高二下!$B:$L,10,0)</f>
        <v>29.5</v>
      </c>
      <c r="P631" s="11" t="str">
        <f>VLOOKUP(B631,[1]高二下!$B:$L,11,0)</f>
        <v>浦恩玲</v>
      </c>
      <c r="Q631" s="11">
        <f t="shared" si="127"/>
        <v>85.865724381625441</v>
      </c>
      <c r="R631" s="11">
        <f t="shared" si="134"/>
        <v>240</v>
      </c>
      <c r="S631" s="11">
        <f>VLOOKUP(B631,[1]高二上!$B:$L,10,0)</f>
        <v>49</v>
      </c>
      <c r="T631" s="11" t="str">
        <f>VLOOKUP(B631,[1]高二上!$B:$L,11,0)</f>
        <v>拉初</v>
      </c>
      <c r="U631" s="11">
        <f t="shared" si="128"/>
        <v>102.82685512367492</v>
      </c>
      <c r="V631" s="11">
        <f t="shared" si="135"/>
        <v>200</v>
      </c>
      <c r="W631" s="11">
        <f>VLOOKUP(B631,[1]高一下!$B:$L,10,0)</f>
        <v>41</v>
      </c>
      <c r="X631" s="11" t="str">
        <f>VLOOKUP(B631,[1]高一下!$B:$L,11,0)</f>
        <v>拉初</v>
      </c>
      <c r="Y631" s="11">
        <f t="shared" si="129"/>
        <v>72.084805653710248</v>
      </c>
      <c r="Z631" s="11">
        <f t="shared" si="136"/>
        <v>208</v>
      </c>
      <c r="AA631" s="11">
        <f>VLOOKUP(B631,[1]高一上!$B:$K,9,0)</f>
        <v>52.5</v>
      </c>
      <c r="AB631" s="11" t="str">
        <f>VLOOKUP(B631,[1]高一上!$B:$K,10,0)</f>
        <v>张福琴</v>
      </c>
      <c r="AC631" s="11">
        <f t="shared" si="130"/>
        <v>106.36042402826855</v>
      </c>
      <c r="AD631" s="11">
        <f t="shared" si="137"/>
        <v>129</v>
      </c>
      <c r="AE631" s="11">
        <f>VLOOKUP(B631,[1]中考!$B:$I,8,0)</f>
        <v>74</v>
      </c>
      <c r="AF631" s="11">
        <f t="shared" si="138"/>
        <v>226</v>
      </c>
    </row>
    <row r="632" spans="1:32" x14ac:dyDescent="0.2">
      <c r="A632" s="5" t="s">
        <v>1876</v>
      </c>
      <c r="B632" s="2" t="s">
        <v>1877</v>
      </c>
      <c r="C632" s="1">
        <v>15</v>
      </c>
      <c r="D632" s="3" t="s">
        <v>1070</v>
      </c>
      <c r="E632" s="4" t="s">
        <v>718</v>
      </c>
      <c r="F632" s="1">
        <v>364</v>
      </c>
      <c r="G632" s="13">
        <f>VLOOKUP(B632,'[1]高三下(高考)'!$B:$L,10,0)</f>
        <v>23</v>
      </c>
      <c r="H632" s="12" t="str">
        <f>VLOOKUP(B632,'[1]高三下(高考)'!$B:$L,11,0)</f>
        <v>张福琴</v>
      </c>
      <c r="I632" s="15">
        <f t="shared" si="131"/>
        <v>86.572438162544174</v>
      </c>
      <c r="J632" s="11">
        <f t="shared" si="132"/>
        <v>278</v>
      </c>
      <c r="K632" s="11">
        <f>VLOOKUP(B632,[1]高三上!$B:$L,10,0)</f>
        <v>23.5</v>
      </c>
      <c r="L632" s="11" t="str">
        <f>VLOOKUP(B632,[1]高三上!$B:$L,11,0)</f>
        <v>浦恩玲</v>
      </c>
      <c r="M632" s="11">
        <f t="shared" si="126"/>
        <v>83.39222614840989</v>
      </c>
      <c r="N632" s="11">
        <f t="shared" si="133"/>
        <v>240</v>
      </c>
      <c r="O632" s="11">
        <f>VLOOKUP(B632,[1]高二下!$B:$L,10,0)</f>
        <v>41</v>
      </c>
      <c r="P632" s="11" t="str">
        <f>VLOOKUP(B632,[1]高二下!$B:$L,11,0)</f>
        <v>浦恩玲</v>
      </c>
      <c r="Q632" s="11">
        <f t="shared" si="127"/>
        <v>126.5017667844523</v>
      </c>
      <c r="R632" s="11">
        <f t="shared" si="134"/>
        <v>193</v>
      </c>
      <c r="S632" s="11">
        <f>VLOOKUP(B632,[1]高二上!$B:$L,10,0)</f>
        <v>30.5</v>
      </c>
      <c r="T632" s="11" t="str">
        <f>VLOOKUP(B632,[1]高二上!$B:$L,11,0)</f>
        <v>陈国萍</v>
      </c>
      <c r="U632" s="11">
        <f t="shared" si="128"/>
        <v>80.918727915194353</v>
      </c>
      <c r="V632" s="11">
        <f t="shared" si="135"/>
        <v>268</v>
      </c>
      <c r="W632" s="11">
        <f>VLOOKUP(B632,[1]高一下!$B:$L,10,0)</f>
        <v>40.5</v>
      </c>
      <c r="X632" s="11" t="str">
        <f>VLOOKUP(B632,[1]高一下!$B:$L,11,0)</f>
        <v>陈国萍</v>
      </c>
      <c r="Y632" s="11">
        <f t="shared" si="129"/>
        <v>101.06007067137809</v>
      </c>
      <c r="Z632" s="11">
        <f t="shared" si="136"/>
        <v>214</v>
      </c>
      <c r="AA632" s="11">
        <f>VLOOKUP(B632,[1]高一上!$B:$K,9,0)</f>
        <v>39</v>
      </c>
      <c r="AB632" s="11" t="str">
        <f>VLOOKUP(B632,[1]高一上!$B:$K,10,0)</f>
        <v>陈国萍</v>
      </c>
      <c r="AC632" s="11">
        <f t="shared" si="130"/>
        <v>105.65371024734982</v>
      </c>
      <c r="AD632" s="11">
        <f t="shared" si="137"/>
        <v>217</v>
      </c>
      <c r="AE632" s="11">
        <f>VLOOKUP(B632,[1]中考!$B:$I,8,0)</f>
        <v>73</v>
      </c>
      <c r="AF632" s="11">
        <f t="shared" si="138"/>
        <v>230</v>
      </c>
    </row>
    <row r="633" spans="1:32" x14ac:dyDescent="0.2">
      <c r="A633" s="5" t="s">
        <v>1878</v>
      </c>
      <c r="B633" s="2" t="s">
        <v>1879</v>
      </c>
      <c r="C633" s="1">
        <v>15</v>
      </c>
      <c r="D633" s="3" t="s">
        <v>1070</v>
      </c>
      <c r="E633" s="4" t="s">
        <v>1880</v>
      </c>
      <c r="F633" s="1">
        <v>355</v>
      </c>
      <c r="G633" s="13">
        <f>VLOOKUP(B633,'[1]高三下(高考)'!$B:$L,10,0)</f>
        <v>41</v>
      </c>
      <c r="H633" s="12" t="str">
        <f>VLOOKUP(B633,'[1]高三下(高考)'!$B:$L,11,0)</f>
        <v>张福琴</v>
      </c>
      <c r="I633" s="15">
        <f t="shared" si="131"/>
        <v>86.925795053003526</v>
      </c>
      <c r="J633" s="11">
        <f t="shared" si="132"/>
        <v>240</v>
      </c>
      <c r="K633" s="11">
        <f>VLOOKUP(B633,[1]高三上!$B:$L,10,0)</f>
        <v>30</v>
      </c>
      <c r="L633" s="11" t="str">
        <f>VLOOKUP(B633,[1]高三上!$B:$L,11,0)</f>
        <v>浦恩玲</v>
      </c>
      <c r="M633" s="11">
        <f t="shared" si="126"/>
        <v>83.39222614840989</v>
      </c>
      <c r="N633" s="11">
        <f t="shared" si="133"/>
        <v>203</v>
      </c>
      <c r="O633" s="11">
        <f>VLOOKUP(B633,[1]高二下!$B:$L,10,0)</f>
        <v>50.5</v>
      </c>
      <c r="P633" s="11" t="str">
        <f>VLOOKUP(B633,[1]高二下!$B:$L,11,0)</f>
        <v>浦恩玲</v>
      </c>
      <c r="Q633" s="11">
        <f t="shared" si="127"/>
        <v>95.053003533568898</v>
      </c>
      <c r="R633" s="11">
        <f t="shared" si="134"/>
        <v>156</v>
      </c>
      <c r="S633" s="11">
        <f>VLOOKUP(B633,[1]高二上!$B:$L,10,0)</f>
        <v>60</v>
      </c>
      <c r="T633" s="11" t="str">
        <f>VLOOKUP(B633,[1]高二上!$B:$L,11,0)</f>
        <v>浦恩玲</v>
      </c>
      <c r="U633" s="11">
        <f t="shared" si="128"/>
        <v>123.32155477031802</v>
      </c>
      <c r="V633" s="11">
        <f t="shared" si="135"/>
        <v>142</v>
      </c>
      <c r="W633" s="11">
        <f>VLOOKUP(B633,[1]高一下!$B:$L,10,0)</f>
        <v>41</v>
      </c>
      <c r="X633" s="11" t="str">
        <f>VLOOKUP(B633,[1]高一下!$B:$L,11,0)</f>
        <v>田维婷</v>
      </c>
      <c r="Y633" s="11">
        <f t="shared" si="129"/>
        <v>98.233215547703182</v>
      </c>
      <c r="Z633" s="11">
        <f t="shared" si="136"/>
        <v>208</v>
      </c>
      <c r="AA633" s="11">
        <f>VLOOKUP(B633,[1]高一上!$B:$K,9,0)</f>
        <v>42</v>
      </c>
      <c r="AB633" s="11" t="str">
        <f>VLOOKUP(B633,[1]高一上!$B:$K,10,0)</f>
        <v>田维婷</v>
      </c>
      <c r="AC633" s="11">
        <f t="shared" si="130"/>
        <v>87.985865724381625</v>
      </c>
      <c r="AD633" s="11">
        <f t="shared" si="137"/>
        <v>203</v>
      </c>
      <c r="AE633" s="11">
        <f>VLOOKUP(B633,[1]中考!$B:$I,8,0)</f>
        <v>89</v>
      </c>
      <c r="AF633" s="11">
        <f t="shared" si="138"/>
        <v>174</v>
      </c>
    </row>
    <row r="634" spans="1:32" x14ac:dyDescent="0.2">
      <c r="A634" s="5" t="s">
        <v>1881</v>
      </c>
      <c r="B634" s="2" t="s">
        <v>1882</v>
      </c>
      <c r="C634" s="1">
        <v>15</v>
      </c>
      <c r="D634" s="3" t="s">
        <v>1070</v>
      </c>
      <c r="E634" s="4" t="s">
        <v>1883</v>
      </c>
      <c r="F634" s="1">
        <v>352</v>
      </c>
      <c r="G634" s="13">
        <f>VLOOKUP(B634,'[1]高三下(高考)'!$B:$L,10,0)</f>
        <v>56</v>
      </c>
      <c r="H634" s="12" t="str">
        <f>VLOOKUP(B634,'[1]高三下(高考)'!$B:$L,11,0)</f>
        <v>张福琴</v>
      </c>
      <c r="I634" s="15">
        <f t="shared" si="131"/>
        <v>110.95406360424028</v>
      </c>
      <c r="J634" s="11">
        <f t="shared" si="132"/>
        <v>186</v>
      </c>
      <c r="K634" s="11">
        <f>VLOOKUP(B634,[1]高三上!$B:$L,10,0)</f>
        <v>27.5</v>
      </c>
      <c r="L634" s="11" t="str">
        <f>VLOOKUP(B634,[1]高三上!$B:$L,11,0)</f>
        <v>浦恩玲</v>
      </c>
      <c r="M634" s="11">
        <f t="shared" si="126"/>
        <v>97.173144876325082</v>
      </c>
      <c r="N634" s="11">
        <f t="shared" si="133"/>
        <v>217</v>
      </c>
      <c r="O634" s="11">
        <f>VLOOKUP(B634,[1]高二下!$B:$L,10,0)</f>
        <v>36.5</v>
      </c>
      <c r="P634" s="11" t="str">
        <f>VLOOKUP(B634,[1]高二下!$B:$L,11,0)</f>
        <v>浦恩玲</v>
      </c>
      <c r="Q634" s="11">
        <f t="shared" si="127"/>
        <v>92.226148409893995</v>
      </c>
      <c r="R634" s="11">
        <f t="shared" si="134"/>
        <v>209</v>
      </c>
      <c r="S634" s="11">
        <f>VLOOKUP(B634,[1]高二上!$B:$L,10,0)</f>
        <v>52</v>
      </c>
      <c r="T634" s="11" t="str">
        <f>VLOOKUP(B634,[1]高二上!$B:$L,11,0)</f>
        <v>浦恩玲</v>
      </c>
      <c r="U634" s="11">
        <f t="shared" si="128"/>
        <v>90.459363957597176</v>
      </c>
      <c r="V634" s="11">
        <f t="shared" si="135"/>
        <v>187</v>
      </c>
      <c r="W634" s="11">
        <f>VLOOKUP(B634,[1]高一下!$B:$L,10,0)</f>
        <v>51.5</v>
      </c>
      <c r="X634" s="11" t="str">
        <f>VLOOKUP(B634,[1]高一下!$B:$L,11,0)</f>
        <v>田维婷</v>
      </c>
      <c r="Y634" s="11">
        <f t="shared" si="129"/>
        <v>78.445229681978802</v>
      </c>
      <c r="Z634" s="11">
        <f t="shared" si="136"/>
        <v>160</v>
      </c>
      <c r="AA634" s="11">
        <f>VLOOKUP(B634,[1]高一上!$B:$K,9,0)</f>
        <v>57.5</v>
      </c>
      <c r="AB634" s="11" t="str">
        <f>VLOOKUP(B634,[1]高一上!$B:$K,10,0)</f>
        <v>田维婷</v>
      </c>
      <c r="AC634" s="11">
        <f t="shared" si="130"/>
        <v>91.166077738515895</v>
      </c>
      <c r="AD634" s="11">
        <f t="shared" si="137"/>
        <v>99</v>
      </c>
      <c r="AE634" s="11">
        <f>VLOOKUP(B634,[1]中考!$B:$I,8,0)</f>
        <v>101</v>
      </c>
      <c r="AF634" s="11">
        <f t="shared" si="138"/>
        <v>135</v>
      </c>
    </row>
    <row r="635" spans="1:32" x14ac:dyDescent="0.2">
      <c r="A635" s="7" t="s">
        <v>1884</v>
      </c>
      <c r="B635" s="2" t="s">
        <v>1885</v>
      </c>
      <c r="C635" s="7">
        <v>15</v>
      </c>
      <c r="D635" s="7" t="s">
        <v>1070</v>
      </c>
      <c r="E635" s="7" t="s">
        <v>1886</v>
      </c>
      <c r="F635" s="1">
        <v>351</v>
      </c>
      <c r="G635" s="13">
        <f>VLOOKUP(B635,'[1]高三下(高考)'!$B:$L,10,0)</f>
        <v>53</v>
      </c>
      <c r="H635" s="12" t="str">
        <f>VLOOKUP(B635,'[1]高三下(高考)'!$B:$L,11,0)</f>
        <v>张福琴</v>
      </c>
      <c r="I635" s="15">
        <f t="shared" si="131"/>
        <v>100</v>
      </c>
      <c r="J635" s="11">
        <f t="shared" si="132"/>
        <v>195</v>
      </c>
      <c r="K635" s="11">
        <v>0</v>
      </c>
      <c r="L635" s="11" t="s">
        <v>1977</v>
      </c>
      <c r="M635" s="11">
        <f t="shared" si="126"/>
        <v>100</v>
      </c>
      <c r="N635" s="11">
        <f t="shared" si="133"/>
        <v>255</v>
      </c>
      <c r="O635" s="11">
        <v>0</v>
      </c>
      <c r="P635" s="11" t="str">
        <f>L635</f>
        <v>浦恩玲</v>
      </c>
      <c r="Q635" s="11">
        <f t="shared" si="127"/>
        <v>100</v>
      </c>
      <c r="R635" s="11">
        <f t="shared" si="134"/>
        <v>261</v>
      </c>
      <c r="S635" s="11">
        <f>VLOOKUP(B635,[1]高二上!$B:$L,10,0)</f>
        <v>59.5</v>
      </c>
      <c r="T635" s="11" t="str">
        <f>VLOOKUP(B635,[1]高二上!$B:$L,11,0)</f>
        <v>浦恩玲</v>
      </c>
      <c r="U635" s="11">
        <f t="shared" si="128"/>
        <v>107.42049469964664</v>
      </c>
      <c r="V635" s="11">
        <f t="shared" si="135"/>
        <v>143</v>
      </c>
      <c r="W635" s="11">
        <f>VLOOKUP(B635,[1]高一下!$B:$L,10,0)</f>
        <v>51</v>
      </c>
      <c r="X635" s="11" t="str">
        <f>VLOOKUP(B635,[1]高一下!$B:$L,11,0)</f>
        <v>田维婷</v>
      </c>
      <c r="Y635" s="11">
        <f t="shared" si="129"/>
        <v>103.886925795053</v>
      </c>
      <c r="Z635" s="11">
        <f t="shared" si="136"/>
        <v>164</v>
      </c>
      <c r="AA635" s="11">
        <f>VLOOKUP(B635,[1]高一上!$B:$K,9,0)</f>
        <v>46.5</v>
      </c>
      <c r="AB635" s="11" t="str">
        <f>VLOOKUP(B635,[1]高一上!$B:$K,10,0)</f>
        <v>李永会</v>
      </c>
      <c r="AC635" s="11">
        <f t="shared" si="130"/>
        <v>63.25088339222615</v>
      </c>
      <c r="AD635" s="11">
        <f t="shared" si="137"/>
        <v>175</v>
      </c>
      <c r="AE635" s="11">
        <f>VLOOKUP(B635,[1]中考!$B:$I,8,0)</f>
        <v>118</v>
      </c>
      <c r="AF635" s="11">
        <f t="shared" si="138"/>
        <v>60</v>
      </c>
    </row>
    <row r="636" spans="1:32" x14ac:dyDescent="0.2">
      <c r="A636" s="5" t="s">
        <v>1887</v>
      </c>
      <c r="B636" s="2" t="s">
        <v>1888</v>
      </c>
      <c r="C636" s="1">
        <v>15</v>
      </c>
      <c r="D636" s="3" t="s">
        <v>1070</v>
      </c>
      <c r="E636" s="4" t="s">
        <v>1889</v>
      </c>
      <c r="F636" s="1">
        <v>348</v>
      </c>
      <c r="G636" s="13">
        <f>VLOOKUP(B636,'[1]高三下(高考)'!$B:$L,10,0)</f>
        <v>39</v>
      </c>
      <c r="H636" s="12" t="str">
        <f>VLOOKUP(B636,'[1]高三下(高考)'!$B:$L,11,0)</f>
        <v>张福琴</v>
      </c>
      <c r="I636" s="15">
        <f t="shared" si="131"/>
        <v>78.798586572438154</v>
      </c>
      <c r="J636" s="11">
        <f t="shared" si="132"/>
        <v>245</v>
      </c>
      <c r="K636" s="11">
        <f>VLOOKUP(B636,[1]高三上!$B:$L,10,0)</f>
        <v>32.5</v>
      </c>
      <c r="L636" s="11" t="str">
        <f>VLOOKUP(B636,[1]高三上!$B:$L,11,0)</f>
        <v>浦恩玲</v>
      </c>
      <c r="M636" s="11">
        <f t="shared" si="126"/>
        <v>100.70671378091873</v>
      </c>
      <c r="N636" s="11">
        <f t="shared" si="133"/>
        <v>185</v>
      </c>
      <c r="O636" s="11">
        <f>VLOOKUP(B636,[1]高二下!$B:$L,10,0)</f>
        <v>42</v>
      </c>
      <c r="P636" s="11" t="str">
        <f>VLOOKUP(B636,[1]高二下!$B:$L,11,0)</f>
        <v>浦恩玲</v>
      </c>
      <c r="Q636" s="11">
        <f t="shared" si="127"/>
        <v>103.53356890459364</v>
      </c>
      <c r="R636" s="11">
        <f t="shared" si="134"/>
        <v>187</v>
      </c>
      <c r="S636" s="11">
        <f>VLOOKUP(B636,[1]高二上!$B:$L,10,0)</f>
        <v>49.5</v>
      </c>
      <c r="T636" s="11" t="str">
        <f>VLOOKUP(B636,[1]高二上!$B:$L,11,0)</f>
        <v>浦恩玲</v>
      </c>
      <c r="U636" s="11">
        <f t="shared" si="128"/>
        <v>100</v>
      </c>
      <c r="V636" s="11">
        <f t="shared" si="135"/>
        <v>197</v>
      </c>
      <c r="W636" s="11">
        <v>0</v>
      </c>
      <c r="X636" s="11" t="s">
        <v>1982</v>
      </c>
      <c r="Y636" s="11">
        <f t="shared" si="129"/>
        <v>100</v>
      </c>
      <c r="Z636" s="11">
        <f t="shared" si="136"/>
        <v>281</v>
      </c>
      <c r="AA636" s="11">
        <v>0</v>
      </c>
      <c r="AB636" s="11" t="str">
        <f>X636</f>
        <v>田维婷</v>
      </c>
      <c r="AC636" s="11">
        <f t="shared" si="130"/>
        <v>100</v>
      </c>
      <c r="AD636" s="11">
        <f t="shared" si="137"/>
        <v>280</v>
      </c>
      <c r="AE636" s="11">
        <v>0</v>
      </c>
      <c r="AF636" s="11">
        <f t="shared" si="138"/>
        <v>279</v>
      </c>
    </row>
    <row r="637" spans="1:32" x14ac:dyDescent="0.2">
      <c r="A637" s="5" t="s">
        <v>1890</v>
      </c>
      <c r="B637" s="2" t="s">
        <v>1891</v>
      </c>
      <c r="C637" s="1">
        <v>15</v>
      </c>
      <c r="D637" s="3" t="s">
        <v>1070</v>
      </c>
      <c r="E637" s="4" t="s">
        <v>1892</v>
      </c>
      <c r="F637" s="1">
        <v>337</v>
      </c>
      <c r="G637" s="13">
        <f>VLOOKUP(B637,'[1]高三下(高考)'!$B:$L,10,0)</f>
        <v>30</v>
      </c>
      <c r="H637" s="12" t="str">
        <f>VLOOKUP(B637,'[1]高三下(高考)'!$B:$L,11,0)</f>
        <v>张福琴</v>
      </c>
      <c r="I637" s="15">
        <f t="shared" si="131"/>
        <v>77.385159010600702</v>
      </c>
      <c r="J637" s="11">
        <f t="shared" si="132"/>
        <v>264</v>
      </c>
      <c r="K637" s="11">
        <f>VLOOKUP(B637,[1]高三上!$B:$L,10,0)</f>
        <v>30.5</v>
      </c>
      <c r="L637" s="11" t="str">
        <f>VLOOKUP(B637,[1]高三上!$B:$L,11,0)</f>
        <v>浦恩玲</v>
      </c>
      <c r="M637" s="11">
        <f t="shared" si="126"/>
        <v>97.526501766784449</v>
      </c>
      <c r="N637" s="11">
        <f t="shared" si="133"/>
        <v>200</v>
      </c>
      <c r="O637" s="11">
        <f>VLOOKUP(B637,[1]高二下!$B:$L,10,0)</f>
        <v>41</v>
      </c>
      <c r="P637" s="11" t="str">
        <f>VLOOKUP(B637,[1]高二下!$B:$L,11,0)</f>
        <v>浦恩玲</v>
      </c>
      <c r="Q637" s="11">
        <f t="shared" si="127"/>
        <v>111.66077738515901</v>
      </c>
      <c r="R637" s="11">
        <f t="shared" si="134"/>
        <v>193</v>
      </c>
      <c r="S637" s="11">
        <f>VLOOKUP(B637,[1]高二上!$B:$L,10,0)</f>
        <v>44</v>
      </c>
      <c r="T637" s="11" t="str">
        <f>VLOOKUP(B637,[1]高二上!$B:$L,11,0)</f>
        <v>浦恩玲</v>
      </c>
      <c r="U637" s="11">
        <f t="shared" si="128"/>
        <v>107.77385159010601</v>
      </c>
      <c r="V637" s="11">
        <f t="shared" si="135"/>
        <v>226</v>
      </c>
      <c r="W637" s="11">
        <f>VLOOKUP(B637,[1]高一下!$B:$L,10,0)</f>
        <v>32</v>
      </c>
      <c r="X637" s="11" t="str">
        <f>VLOOKUP(B637,[1]高一下!$B:$L,11,0)</f>
        <v>田维婷</v>
      </c>
      <c r="Y637" s="11">
        <f t="shared" si="129"/>
        <v>110.95406360424028</v>
      </c>
      <c r="Z637" s="11">
        <f t="shared" si="136"/>
        <v>248</v>
      </c>
      <c r="AA637" s="11">
        <f>VLOOKUP(B637,[1]高一上!$B:$K,9,0)</f>
        <v>15</v>
      </c>
      <c r="AB637" s="11" t="str">
        <f>VLOOKUP(B637,[1]高一上!$B:$K,10,0)</f>
        <v>田维婷</v>
      </c>
      <c r="AC637" s="11">
        <f t="shared" si="130"/>
        <v>110.24734982332156</v>
      </c>
      <c r="AD637" s="11">
        <f t="shared" si="137"/>
        <v>279</v>
      </c>
      <c r="AE637" s="11">
        <f>VLOOKUP(B637,[1]中考!$B:$I,8,0)</f>
        <v>40</v>
      </c>
      <c r="AF637" s="11">
        <f t="shared" si="138"/>
        <v>277</v>
      </c>
    </row>
    <row r="638" spans="1:32" x14ac:dyDescent="0.2">
      <c r="A638" s="10" t="s">
        <v>1907</v>
      </c>
      <c r="B638" s="2" t="s">
        <v>1908</v>
      </c>
      <c r="C638" s="7">
        <v>15</v>
      </c>
      <c r="D638" s="7" t="s">
        <v>1070</v>
      </c>
      <c r="E638" s="7" t="s">
        <v>1893</v>
      </c>
      <c r="F638" s="1">
        <v>336</v>
      </c>
      <c r="G638" s="13">
        <f>VLOOKUP(B638,'[1]高三下(高考)'!$B:$L,10,0)</f>
        <v>48</v>
      </c>
      <c r="H638" s="12" t="str">
        <f>VLOOKUP(B638,'[1]高三下(高考)'!$B:$L,11,0)</f>
        <v>张福琴</v>
      </c>
      <c r="I638" s="15">
        <f t="shared" si="131"/>
        <v>100.35335689045937</v>
      </c>
      <c r="J638" s="11">
        <f t="shared" si="132"/>
        <v>216</v>
      </c>
      <c r="K638" s="11">
        <f>VLOOKUP(B638,[1]高三上!$B:$L,10,0)</f>
        <v>27.5</v>
      </c>
      <c r="L638" s="11" t="str">
        <f>VLOOKUP(B638,[1]高三上!$B:$L,11,0)</f>
        <v>浦恩玲</v>
      </c>
      <c r="M638" s="11">
        <f t="shared" si="126"/>
        <v>110.60070671378092</v>
      </c>
      <c r="N638" s="11">
        <f t="shared" si="133"/>
        <v>217</v>
      </c>
      <c r="O638" s="11">
        <f>VLOOKUP(B638,[1]高二下!$B:$L,10,0)</f>
        <v>28.5</v>
      </c>
      <c r="P638" s="11" t="str">
        <f>VLOOKUP(B638,[1]高二下!$B:$L,11,0)</f>
        <v>浦恩玲</v>
      </c>
      <c r="Q638" s="11">
        <f t="shared" si="127"/>
        <v>104.9469964664311</v>
      </c>
      <c r="R638" s="11">
        <f t="shared" si="134"/>
        <v>247</v>
      </c>
      <c r="S638" s="11">
        <f>VLOOKUP(B638,[1]高二上!$B:$L,10,0)</f>
        <v>34.5</v>
      </c>
      <c r="T638" s="11" t="str">
        <f>VLOOKUP(B638,[1]高二上!$B:$L,11,0)</f>
        <v>浦恩玲</v>
      </c>
      <c r="U638" s="11">
        <f t="shared" si="128"/>
        <v>87.985865724381625</v>
      </c>
      <c r="V638" s="11">
        <f t="shared" si="135"/>
        <v>261</v>
      </c>
      <c r="W638" s="11">
        <f>VLOOKUP(B638,[1]高一下!$B:$L,10,0)</f>
        <v>37</v>
      </c>
      <c r="X638" s="11" t="str">
        <f>VLOOKUP(B638,[1]高一下!$B:$L,11,0)</f>
        <v>田维婷</v>
      </c>
      <c r="Y638" s="11">
        <f t="shared" si="129"/>
        <v>115.54770318021201</v>
      </c>
      <c r="Z638" s="11">
        <f t="shared" si="136"/>
        <v>227</v>
      </c>
      <c r="AA638" s="11">
        <f>VLOOKUP(B638,[1]高一上!$B:$K,9,0)</f>
        <v>26.5</v>
      </c>
      <c r="AB638" s="11" t="str">
        <f>VLOOKUP(B638,[1]高一上!$B:$K,10,0)</f>
        <v>张翠莲</v>
      </c>
      <c r="AC638" s="11">
        <f t="shared" si="130"/>
        <v>101.06007067137809</v>
      </c>
      <c r="AD638" s="11">
        <f t="shared" si="137"/>
        <v>271</v>
      </c>
      <c r="AE638" s="11">
        <f>VLOOKUP(B638,[1]中考!$B:$I,8,0)</f>
        <v>73</v>
      </c>
      <c r="AF638" s="11">
        <f t="shared" si="138"/>
        <v>230</v>
      </c>
    </row>
    <row r="639" spans="1:32" x14ac:dyDescent="0.2">
      <c r="A639" s="5" t="s">
        <v>1894</v>
      </c>
      <c r="B639" s="2" t="s">
        <v>1895</v>
      </c>
      <c r="C639" s="1">
        <v>15</v>
      </c>
      <c r="D639" s="3" t="s">
        <v>1070</v>
      </c>
      <c r="E639" s="4" t="s">
        <v>1896</v>
      </c>
      <c r="F639" s="1">
        <v>335</v>
      </c>
      <c r="G639" s="13">
        <f>VLOOKUP(B639,'[1]高三下(高考)'!$B:$L,10,0)</f>
        <v>39</v>
      </c>
      <c r="H639" s="12" t="str">
        <f>VLOOKUP(B639,'[1]高三下(高考)'!$B:$L,11,0)</f>
        <v>张福琴</v>
      </c>
      <c r="I639" s="15">
        <f t="shared" si="131"/>
        <v>102.12014134275618</v>
      </c>
      <c r="J639" s="11">
        <f t="shared" si="132"/>
        <v>245</v>
      </c>
      <c r="K639" s="11">
        <f>VLOOKUP(B639,[1]高三上!$B:$L,10,0)</f>
        <v>19.5</v>
      </c>
      <c r="L639" s="11" t="str">
        <f>VLOOKUP(B639,[1]高三上!$B:$L,11,0)</f>
        <v>浦恩玲</v>
      </c>
      <c r="M639" s="11">
        <f t="shared" si="126"/>
        <v>86.925795053003526</v>
      </c>
      <c r="N639" s="11">
        <f t="shared" si="133"/>
        <v>251</v>
      </c>
      <c r="O639" s="11">
        <f>VLOOKUP(B639,[1]高二下!$B:$L,10,0)</f>
        <v>35.5</v>
      </c>
      <c r="P639" s="11" t="str">
        <f>VLOOKUP(B639,[1]高二下!$B:$L,11,0)</f>
        <v>浦恩玲</v>
      </c>
      <c r="Q639" s="11">
        <f t="shared" si="127"/>
        <v>92.226148409893995</v>
      </c>
      <c r="R639" s="11">
        <f t="shared" si="134"/>
        <v>214</v>
      </c>
      <c r="S639" s="11">
        <f>VLOOKUP(B639,[1]高二上!$B:$L,10,0)</f>
        <v>51</v>
      </c>
      <c r="T639" s="11" t="str">
        <f>VLOOKUP(B639,[1]高二上!$B:$L,11,0)</f>
        <v>浦恩玲</v>
      </c>
      <c r="U639" s="11">
        <f t="shared" si="128"/>
        <v>93.28621908127208</v>
      </c>
      <c r="V639" s="11">
        <f t="shared" si="135"/>
        <v>192</v>
      </c>
      <c r="W639" s="11">
        <f>VLOOKUP(B639,[1]高一下!$B:$L,10,0)</f>
        <v>49</v>
      </c>
      <c r="X639" s="11" t="str">
        <f>VLOOKUP(B639,[1]高一下!$B:$L,11,0)</f>
        <v>田维婷</v>
      </c>
      <c r="Y639" s="11">
        <f t="shared" si="129"/>
        <v>130.74204946996466</v>
      </c>
      <c r="Z639" s="11">
        <f t="shared" si="136"/>
        <v>173</v>
      </c>
      <c r="AA639" s="11">
        <f>VLOOKUP(B639,[1]高一上!$B:$K,9,0)</f>
        <v>29.5</v>
      </c>
      <c r="AB639" s="11" t="str">
        <f>VLOOKUP(B639,[1]高一上!$B:$K,10,0)</f>
        <v>田维婷</v>
      </c>
      <c r="AC639" s="11">
        <f t="shared" si="130"/>
        <v>87.632508833922259</v>
      </c>
      <c r="AD639" s="11">
        <f t="shared" si="137"/>
        <v>260</v>
      </c>
      <c r="AE639" s="11">
        <f>VLOOKUP(B639,[1]中考!$B:$I,8,0)</f>
        <v>100</v>
      </c>
      <c r="AF639" s="11">
        <f t="shared" si="138"/>
        <v>138</v>
      </c>
    </row>
  </sheetData>
  <protectedRanges>
    <protectedRange sqref="E3:E282" name="区域2_1_3"/>
    <protectedRange sqref="E268:E271" name="区域2_8_1"/>
    <protectedRange sqref="E29" name="区域2_11_1_1_1"/>
    <protectedRange sqref="E579" name="区域2_11_1_2"/>
    <protectedRange sqref="E625" name="区域2_11_1"/>
    <protectedRange sqref="C3:C4" name="区域2_7_1_1"/>
    <protectedRange sqref="C156" name="区域2_7_6"/>
    <protectedRange sqref="C14 C19" name="区域2_7_2"/>
    <protectedRange sqref="C28:C32" name="区域2_7_9"/>
    <protectedRange sqref="C28 C70:C75" name="区域2_7_10"/>
    <protectedRange sqref="C257" name="区域2_7_4_2"/>
    <protectedRange sqref="C174:C175 C181:C184 C293" name="区域2_7_3_3"/>
    <protectedRange sqref="C228:C229" name="区域2_7_1_3"/>
    <protectedRange sqref="C385 C307" name="区域2_7_5_2"/>
    <protectedRange sqref="C383" name="区域2_7_1"/>
    <protectedRange sqref="C3:C4" name="区域2_7_1_1_1"/>
    <protectedRange sqref="C150 C177:C179 C274 C120" name="区域2_7_4"/>
    <protectedRange sqref="C131 C316 C320" name="区域2_7_5_3"/>
    <protectedRange sqref="C361 C268:C271" name="区域2_7_7_1"/>
    <protectedRange sqref="C409" name="区域2_7_1_1_2"/>
    <protectedRange sqref="C364:C365" name="区域2_7_5_1_1"/>
    <protectedRange sqref="C418 C208" name="区域2_7_7_2_1"/>
    <protectedRange sqref="C399:C402" name="区域2_7_3_1_1"/>
    <protectedRange sqref="C457 C462:C465 C468" name="区域2_7_3_3_1"/>
    <protectedRange sqref="C504" name="区域2_7_1_3_1"/>
    <protectedRange sqref="C593 C591" name="区域2_7_5_2_1"/>
    <protectedRange sqref="C592 C206" name="区域2_7_1_2"/>
    <protectedRange sqref="C435:C436 C252 C449:C450 C339" name="区域2_7_3_2"/>
    <protectedRange sqref="C483:C485 C472:C475 C480" name="区域2_7_5_3_1"/>
    <protectedRange sqref="C625" name="区域2_10_1"/>
    <protectedRange sqref="C560 C580:C586" name="区域2_7_8_1"/>
    <protectedRange sqref="A569:A590 A3:B568 B569:B639" name="区域2_2_1"/>
    <protectedRange sqref="E3:E282" name="区域2_1_3_1"/>
    <protectedRange sqref="E186" name="区域2_11_1_1"/>
    <protectedRange sqref="E268:E271" name="区域2_8_1_1"/>
    <protectedRange sqref="E110:E115" name="区域2_8_1_1_1"/>
    <protectedRange sqref="E49" name="区域2_11_1_1_1_1"/>
    <protectedRange sqref="E424" name="区域2_8_1_2"/>
    <protectedRange sqref="E577" name="区域2_11_1_2_1"/>
    <protectedRange sqref="E337" name="区域2_8_1_1_1_1"/>
    <protectedRange sqref="E591" name="区域2_11_1_3"/>
    <protectedRange sqref="D3:D5 D23:D355 D357:D590" name="区域2_1_3_1_1"/>
    <protectedRange sqref="C3:C4" name="区域2_7_1_1_3"/>
    <protectedRange sqref="C49" name="区域2_10_1_1"/>
    <protectedRange sqref="C360" name="区域2_7_7"/>
    <protectedRange sqref="C46 C17" name="区域2_7_2_1"/>
    <protectedRange sqref="C32 C26:C27" name="区域2_7_5_1"/>
    <protectedRange sqref="C28:C32" name="区域2_7_9_1"/>
    <protectedRange sqref="C28:C33" name="区域2_7_7_2"/>
    <protectedRange sqref="C93 C70:C75" name="区域2_7_10_1"/>
    <protectedRange sqref="C44" name="区域2_7_3_1"/>
    <protectedRange sqref="C85" name="区域2_7_4_2_1"/>
    <protectedRange sqref="C286 C150:C154" name="区域2_7_12"/>
    <protectedRange sqref="C174:C175 C181:C184 C329" name="区域2_7_3_3_2"/>
    <protectedRange sqref="C195 C219:C222" name="区域2_7_5"/>
    <protectedRange sqref="C228:C229" name="区域2_7_1_3_2"/>
    <protectedRange sqref="C73" name="区域2_7_4_4"/>
    <protectedRange sqref="C397 C307" name="区域2_7_5_2_2"/>
    <protectedRange sqref="C92 C359 C239 C61:C62 C67:C69 C25:C26 C28:C32 C51:C52 C97:C98" name="区域2_7"/>
    <protectedRange sqref="C3:C4" name="区域2_7_1_1_1_1"/>
    <protectedRange sqref="C151:C154 C148 C159:C160 C112:C115 C107:C108" name="区域2_7_3"/>
    <protectedRange sqref="C114 C177:C179 C262 C157" name="区域2_7_4_1"/>
    <protectedRange sqref="C49" name="区域2_10_1_1_1"/>
    <protectedRange sqref="C238 C269" name="区域2_7_5_3_2"/>
    <protectedRange sqref="C213:C214" name="区域2_7_6_1_1"/>
    <protectedRange sqref="C360 C218 C268:C271" name="区域2_7_7_1_1"/>
    <protectedRange sqref="C528 C303:C305" name="区域2_7_8"/>
    <protectedRange sqref="C446" name="区域2_7_1_1_2_1"/>
    <protectedRange sqref="C537:C539" name="区域2_7_7_3"/>
    <protectedRange sqref="C364:C365" name="区域2_7_5_1_1_1"/>
    <protectedRange sqref="C532" name="区域2_7_9_1_1"/>
    <protectedRange sqref="C532 C172" name="区域2_7_7_2_1_1"/>
    <protectedRange sqref="C387:C388 C384:C385 C558" name="区域2_7_10_1_1"/>
    <protectedRange sqref="C399:C402" name="区域2_7_3_1_1_1"/>
    <protectedRange sqref="C443:C444 C84" name="区域2_7_12_1"/>
    <protectedRange sqref="C538 C462:C465 C468" name="区域2_7_3_3_1_1"/>
    <protectedRange sqref="C481:C482 C415" name="区域2_7_5_4"/>
    <protectedRange sqref="C470" name="区域2_7_1_3_1_1"/>
    <protectedRange sqref="C428" name="区域2_7_7_5"/>
    <protectedRange sqref="C433 C481" name="区域2_7_5_2_1_1"/>
    <protectedRange sqref="C402 C387:C390 C405 C532 C297 C450 C535:C536" name="区域2_7_11"/>
    <protectedRange sqref="C580 C252" name="区域2_7_1_2_1"/>
    <protectedRange sqref="C446" name="区域2_7_1_1_1_1_1"/>
    <protectedRange sqref="C435:C436 C84 C449:C450 C337" name="区域2_7_3_2_1"/>
    <protectedRange sqref="C458:C459 C407" name="区域2_7_4_1_1"/>
    <protectedRange sqref="C483:C485 C472:C475 C412" name="区域2_7_5_3_1_1"/>
    <protectedRange sqref="C543" name="区域2_7_6_1_1_1"/>
    <protectedRange sqref="C591" name="区域2_10_1_2"/>
    <protectedRange sqref="C537:C539 C133 C544:C545" name="区域2_7_7_1_1_1"/>
    <protectedRange sqref="C428 C580:C586" name="区域2_7_8_1_1"/>
  </protectedRanges>
  <autoFilter ref="AE1:AE639" xr:uid="{3204DD44-F061-47C5-9EA2-C24C30217040}"/>
  <sortState xmlns:xlrd2="http://schemas.microsoft.com/office/spreadsheetml/2017/richdata2" ref="A3:AF639">
    <sortCondition descending="1" ref="D3:D639"/>
  </sortState>
  <mergeCells count="13">
    <mergeCell ref="F1:F2"/>
    <mergeCell ref="A1:A2"/>
    <mergeCell ref="B1:B2"/>
    <mergeCell ref="C1:C2"/>
    <mergeCell ref="D1:D2"/>
    <mergeCell ref="E1:E2"/>
    <mergeCell ref="AE1:AF1"/>
    <mergeCell ref="G1:J1"/>
    <mergeCell ref="K1:N1"/>
    <mergeCell ref="O1:R1"/>
    <mergeCell ref="S1:V1"/>
    <mergeCell ref="W1:Z1"/>
    <mergeCell ref="AA1:AD1"/>
  </mergeCells>
  <phoneticPr fontId="2" type="noConversion"/>
  <conditionalFormatting sqref="B1 B3:B639">
    <cfRule type="duplicateValues" dxfId="36" priority="6"/>
  </conditionalFormatting>
  <conditionalFormatting sqref="E3:E24">
    <cfRule type="duplicateValues" dxfId="35" priority="2"/>
  </conditionalFormatting>
  <conditionalFormatting sqref="E236">
    <cfRule type="duplicateValues" dxfId="34" priority="1"/>
  </conditionalFormatting>
  <conditionalFormatting sqref="E306:E328">
    <cfRule type="duplicateValues" dxfId="33" priority="4"/>
  </conditionalFormatting>
  <conditionalFormatting sqref="E355:E371">
    <cfRule type="duplicateValues" dxfId="32" priority="3"/>
  </conditionalFormatting>
  <conditionalFormatting sqref="E589:E610">
    <cfRule type="duplicateValues" dxfId="31" priority="5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5DBE0-4E7C-454B-A796-F0DDE9713C20}">
  <dimension ref="A2:G80"/>
  <sheetViews>
    <sheetView workbookViewId="0">
      <selection activeCell="F2" sqref="F2:G12"/>
    </sheetView>
  </sheetViews>
  <sheetFormatPr defaultRowHeight="14.25" x14ac:dyDescent="0.2"/>
  <cols>
    <col min="2" max="2" width="9.125" bestFit="1" customWidth="1"/>
    <col min="3" max="3" width="13.625" bestFit="1" customWidth="1"/>
    <col min="6" max="6" width="9.125" style="20" bestFit="1" customWidth="1"/>
  </cols>
  <sheetData>
    <row r="2" spans="1:7" x14ac:dyDescent="0.2">
      <c r="A2" t="s">
        <v>1897</v>
      </c>
      <c r="B2" s="18" t="s">
        <v>1958</v>
      </c>
      <c r="C2" t="s">
        <v>1959</v>
      </c>
      <c r="F2" s="21" t="s">
        <v>1972</v>
      </c>
      <c r="G2">
        <f ca="1">SUMIF(B:C,F2,C:C)</f>
        <v>592.84659265568121</v>
      </c>
    </row>
    <row r="3" spans="1:7" x14ac:dyDescent="0.2">
      <c r="B3" s="19" t="s">
        <v>1972</v>
      </c>
      <c r="C3">
        <v>98.166329646455651</v>
      </c>
      <c r="F3" s="21" t="s">
        <v>1973</v>
      </c>
      <c r="G3">
        <f t="shared" ref="G3:G12" ca="1" si="0">SUMIF(B:C,F3,C:C)</f>
        <v>196.38377932382843</v>
      </c>
    </row>
    <row r="4" spans="1:7" x14ac:dyDescent="0.2">
      <c r="B4" s="19" t="s">
        <v>1973</v>
      </c>
      <c r="C4">
        <v>96.457886207541833</v>
      </c>
      <c r="F4" s="21" t="s">
        <v>1974</v>
      </c>
      <c r="G4">
        <f t="shared" ca="1" si="0"/>
        <v>601.77460184134804</v>
      </c>
    </row>
    <row r="5" spans="1:7" x14ac:dyDescent="0.2">
      <c r="B5" s="19" t="s">
        <v>1974</v>
      </c>
      <c r="C5">
        <v>100.8406507385474</v>
      </c>
      <c r="F5" s="21" t="s">
        <v>1975</v>
      </c>
      <c r="G5">
        <f t="shared" ca="1" si="0"/>
        <v>595.29468035312925</v>
      </c>
    </row>
    <row r="6" spans="1:7" x14ac:dyDescent="0.2">
      <c r="B6" s="19" t="s">
        <v>1975</v>
      </c>
      <c r="C6">
        <v>101.61710448887786</v>
      </c>
      <c r="F6" s="21" t="s">
        <v>1976</v>
      </c>
      <c r="G6">
        <f t="shared" ca="1" si="0"/>
        <v>594.01678491720634</v>
      </c>
    </row>
    <row r="7" spans="1:7" x14ac:dyDescent="0.2">
      <c r="B7" s="19" t="s">
        <v>1976</v>
      </c>
      <c r="C7">
        <v>100.97641857037581</v>
      </c>
      <c r="F7" s="21" t="s">
        <v>1977</v>
      </c>
      <c r="G7">
        <f t="shared" ca="1" si="0"/>
        <v>596.16654629405571</v>
      </c>
    </row>
    <row r="8" spans="1:7" x14ac:dyDescent="0.2">
      <c r="B8" s="19" t="s">
        <v>1977</v>
      </c>
      <c r="C8">
        <v>100.72571623349208</v>
      </c>
      <c r="F8" s="21" t="s">
        <v>1978</v>
      </c>
      <c r="G8">
        <f t="shared" ca="1" si="0"/>
        <v>484.93598700290363</v>
      </c>
    </row>
    <row r="9" spans="1:7" x14ac:dyDescent="0.2">
      <c r="B9" s="19" t="s">
        <v>1978</v>
      </c>
      <c r="C9">
        <v>93.807841157664484</v>
      </c>
      <c r="F9" s="21" t="s">
        <v>1979</v>
      </c>
      <c r="G9">
        <f t="shared" ca="1" si="0"/>
        <v>586.54962428103204</v>
      </c>
    </row>
    <row r="10" spans="1:7" x14ac:dyDescent="0.2">
      <c r="B10" s="19" t="s">
        <v>1979</v>
      </c>
      <c r="C10">
        <v>95.047772547634196</v>
      </c>
      <c r="F10" s="21" t="s">
        <v>1980</v>
      </c>
      <c r="G10">
        <f t="shared" ca="1" si="0"/>
        <v>409.95770402966383</v>
      </c>
    </row>
    <row r="11" spans="1:7" x14ac:dyDescent="0.2">
      <c r="B11" s="19" t="s">
        <v>1956</v>
      </c>
      <c r="F11" s="21" t="s">
        <v>1982</v>
      </c>
      <c r="G11">
        <f t="shared" ca="1" si="0"/>
        <v>198.4003772225459</v>
      </c>
    </row>
    <row r="12" spans="1:7" x14ac:dyDescent="0.2">
      <c r="B12" s="19" t="s">
        <v>1957</v>
      </c>
      <c r="C12">
        <v>98.580014514870228</v>
      </c>
      <c r="F12" s="21" t="s">
        <v>1981</v>
      </c>
      <c r="G12">
        <f t="shared" ca="1" si="0"/>
        <v>189.66739313519165</v>
      </c>
    </row>
    <row r="14" spans="1:7" x14ac:dyDescent="0.2">
      <c r="A14" t="s">
        <v>1901</v>
      </c>
      <c r="B14" s="18" t="s">
        <v>1958</v>
      </c>
      <c r="C14" t="s">
        <v>1959</v>
      </c>
    </row>
    <row r="15" spans="1:7" x14ac:dyDescent="0.2">
      <c r="B15" s="19" t="s">
        <v>1972</v>
      </c>
      <c r="C15">
        <v>101.37639572314264</v>
      </c>
    </row>
    <row r="16" spans="1:7" x14ac:dyDescent="0.2">
      <c r="B16" s="19" t="s">
        <v>1973</v>
      </c>
      <c r="C16">
        <v>99.925893116286602</v>
      </c>
      <c r="F16"/>
    </row>
    <row r="17" spans="1:6" x14ac:dyDescent="0.2">
      <c r="B17" s="19" t="s">
        <v>1974</v>
      </c>
      <c r="C17">
        <v>99.196787148594382</v>
      </c>
      <c r="F17"/>
    </row>
    <row r="18" spans="1:6" x14ac:dyDescent="0.2">
      <c r="B18" s="19" t="s">
        <v>1975</v>
      </c>
      <c r="C18">
        <v>100.92762125312885</v>
      </c>
      <c r="F18"/>
    </row>
    <row r="19" spans="1:6" x14ac:dyDescent="0.2">
      <c r="B19" s="19" t="s">
        <v>1976</v>
      </c>
      <c r="C19">
        <v>99.600835175632525</v>
      </c>
      <c r="F19"/>
    </row>
    <row r="20" spans="1:6" x14ac:dyDescent="0.2">
      <c r="B20" s="19" t="s">
        <v>1977</v>
      </c>
      <c r="C20">
        <v>99.983379842183155</v>
      </c>
      <c r="F20"/>
    </row>
    <row r="21" spans="1:6" x14ac:dyDescent="0.2">
      <c r="B21" s="19" t="s">
        <v>1979</v>
      </c>
      <c r="C21">
        <v>104.67483357504527</v>
      </c>
      <c r="F21"/>
    </row>
    <row r="22" spans="1:6" x14ac:dyDescent="0.2">
      <c r="B22" s="19" t="s">
        <v>1956</v>
      </c>
      <c r="F22"/>
    </row>
    <row r="23" spans="1:6" x14ac:dyDescent="0.2">
      <c r="B23" s="19" t="s">
        <v>1957</v>
      </c>
      <c r="C23">
        <v>100.83787067975841</v>
      </c>
      <c r="F23"/>
    </row>
    <row r="24" spans="1:6" x14ac:dyDescent="0.2">
      <c r="F24"/>
    </row>
    <row r="25" spans="1:6" x14ac:dyDescent="0.2">
      <c r="A25" t="s">
        <v>1902</v>
      </c>
      <c r="B25" s="18" t="s">
        <v>1958</v>
      </c>
      <c r="C25" t="s">
        <v>1959</v>
      </c>
      <c r="F25"/>
    </row>
    <row r="26" spans="1:6" x14ac:dyDescent="0.2">
      <c r="B26" s="19" t="s">
        <v>1972</v>
      </c>
      <c r="C26">
        <v>99.553976468709322</v>
      </c>
      <c r="F26"/>
    </row>
    <row r="27" spans="1:6" x14ac:dyDescent="0.2">
      <c r="B27" s="19" t="s">
        <v>1974</v>
      </c>
      <c r="C27">
        <v>99.557552242869775</v>
      </c>
      <c r="F27"/>
    </row>
    <row r="28" spans="1:6" x14ac:dyDescent="0.2">
      <c r="B28" s="19" t="s">
        <v>1975</v>
      </c>
      <c r="C28">
        <v>101.95472810912709</v>
      </c>
      <c r="F28"/>
    </row>
    <row r="29" spans="1:6" x14ac:dyDescent="0.2">
      <c r="B29" s="19" t="s">
        <v>1976</v>
      </c>
      <c r="C29">
        <v>101.53707349398289</v>
      </c>
      <c r="F29"/>
    </row>
    <row r="30" spans="1:6" x14ac:dyDescent="0.2">
      <c r="B30" s="19" t="s">
        <v>1977</v>
      </c>
      <c r="C30">
        <v>102.70666276266087</v>
      </c>
      <c r="F30"/>
    </row>
    <row r="31" spans="1:6" x14ac:dyDescent="0.2">
      <c r="B31" s="19" t="s">
        <v>1980</v>
      </c>
      <c r="C31">
        <v>103.1373808758968</v>
      </c>
      <c r="F31"/>
    </row>
    <row r="32" spans="1:6" x14ac:dyDescent="0.2">
      <c r="B32" s="19" t="s">
        <v>1978</v>
      </c>
      <c r="C32">
        <v>102.15021993305518</v>
      </c>
      <c r="F32"/>
    </row>
    <row r="33" spans="1:6" x14ac:dyDescent="0.2">
      <c r="B33" s="19" t="s">
        <v>1979</v>
      </c>
      <c r="C33">
        <v>99.398537699361839</v>
      </c>
      <c r="F33"/>
    </row>
    <row r="34" spans="1:6" x14ac:dyDescent="0.2">
      <c r="B34" s="19" t="s">
        <v>1956</v>
      </c>
      <c r="F34"/>
    </row>
    <row r="35" spans="1:6" x14ac:dyDescent="0.2">
      <c r="B35" s="19" t="s">
        <v>1957</v>
      </c>
      <c r="C35">
        <v>101.13916377060303</v>
      </c>
      <c r="F35"/>
    </row>
    <row r="36" spans="1:6" x14ac:dyDescent="0.2">
      <c r="F36"/>
    </row>
    <row r="37" spans="1:6" x14ac:dyDescent="0.2">
      <c r="A37" t="s">
        <v>1903</v>
      </c>
      <c r="B37" s="18" t="s">
        <v>1958</v>
      </c>
      <c r="C37" t="s">
        <v>1959</v>
      </c>
      <c r="F37"/>
    </row>
    <row r="38" spans="1:6" x14ac:dyDescent="0.2">
      <c r="B38" s="19" t="s">
        <v>1972</v>
      </c>
      <c r="C38">
        <v>99.896888811787832</v>
      </c>
      <c r="F38"/>
    </row>
    <row r="39" spans="1:6" x14ac:dyDescent="0.2">
      <c r="B39" s="19" t="s">
        <v>1974</v>
      </c>
      <c r="C39">
        <v>101.18476233719744</v>
      </c>
      <c r="F39"/>
    </row>
    <row r="40" spans="1:6" x14ac:dyDescent="0.2">
      <c r="B40" s="19" t="s">
        <v>1975</v>
      </c>
      <c r="C40">
        <v>97.399641742936922</v>
      </c>
      <c r="F40"/>
    </row>
    <row r="41" spans="1:6" x14ac:dyDescent="0.2">
      <c r="B41" s="19" t="s">
        <v>1976</v>
      </c>
      <c r="C41">
        <v>99.613092407113143</v>
      </c>
      <c r="F41"/>
    </row>
    <row r="42" spans="1:6" x14ac:dyDescent="0.2">
      <c r="B42" s="19" t="s">
        <v>1977</v>
      </c>
      <c r="C42">
        <v>99.426865327326496</v>
      </c>
      <c r="F42"/>
    </row>
    <row r="43" spans="1:6" x14ac:dyDescent="0.2">
      <c r="B43" s="19" t="s">
        <v>1980</v>
      </c>
      <c r="C43">
        <v>100.77096048827499</v>
      </c>
      <c r="F43"/>
    </row>
    <row r="44" spans="1:6" x14ac:dyDescent="0.2">
      <c r="B44" s="19" t="s">
        <v>1978</v>
      </c>
      <c r="C44">
        <v>100.26564296658242</v>
      </c>
      <c r="F44"/>
    </row>
    <row r="45" spans="1:6" x14ac:dyDescent="0.2">
      <c r="B45" s="19" t="s">
        <v>1979</v>
      </c>
      <c r="C45">
        <v>100.98674732973642</v>
      </c>
      <c r="F45"/>
    </row>
    <row r="46" spans="1:6" x14ac:dyDescent="0.2">
      <c r="B46" s="19" t="s">
        <v>1956</v>
      </c>
      <c r="F46"/>
    </row>
    <row r="47" spans="1:6" x14ac:dyDescent="0.2">
      <c r="B47" s="19" t="s">
        <v>1957</v>
      </c>
      <c r="C47">
        <v>99.855725687568921</v>
      </c>
      <c r="F47"/>
    </row>
    <row r="48" spans="1:6" x14ac:dyDescent="0.2">
      <c r="F48"/>
    </row>
    <row r="49" spans="1:6" x14ac:dyDescent="0.2">
      <c r="A49" t="s">
        <v>1904</v>
      </c>
      <c r="B49" s="18" t="s">
        <v>1958</v>
      </c>
      <c r="C49" t="s">
        <v>1959</v>
      </c>
      <c r="F49"/>
    </row>
    <row r="50" spans="1:6" x14ac:dyDescent="0.2">
      <c r="B50" s="19" t="s">
        <v>1972</v>
      </c>
      <c r="C50">
        <v>100.37220763956722</v>
      </c>
      <c r="F50"/>
    </row>
    <row r="51" spans="1:6" x14ac:dyDescent="0.2">
      <c r="B51" s="19" t="s">
        <v>1974</v>
      </c>
      <c r="C51">
        <v>100.19215028647859</v>
      </c>
      <c r="F51"/>
    </row>
    <row r="52" spans="1:6" x14ac:dyDescent="0.2">
      <c r="B52" s="19" t="s">
        <v>1975</v>
      </c>
      <c r="C52">
        <v>100.62110821940429</v>
      </c>
      <c r="F52"/>
    </row>
    <row r="53" spans="1:6" x14ac:dyDescent="0.2">
      <c r="B53" s="19" t="s">
        <v>1976</v>
      </c>
      <c r="C53">
        <v>101.18564213132095</v>
      </c>
      <c r="F53"/>
    </row>
    <row r="54" spans="1:6" x14ac:dyDescent="0.2">
      <c r="B54" s="19" t="s">
        <v>1977</v>
      </c>
      <c r="C54">
        <v>103.82532956685505</v>
      </c>
      <c r="F54"/>
    </row>
    <row r="55" spans="1:6" x14ac:dyDescent="0.2">
      <c r="B55" s="19" t="s">
        <v>1982</v>
      </c>
      <c r="C55">
        <v>102.7090694935218</v>
      </c>
      <c r="F55"/>
    </row>
    <row r="56" spans="1:6" x14ac:dyDescent="0.2">
      <c r="B56" s="19" t="s">
        <v>1981</v>
      </c>
      <c r="C56">
        <v>96.847163163043277</v>
      </c>
      <c r="F56"/>
    </row>
    <row r="57" spans="1:6" x14ac:dyDescent="0.2">
      <c r="B57" s="19" t="s">
        <v>1980</v>
      </c>
      <c r="C57">
        <v>104.16532819359672</v>
      </c>
      <c r="F57"/>
    </row>
    <row r="58" spans="1:6" x14ac:dyDescent="0.2">
      <c r="B58" s="19" t="s">
        <v>1978</v>
      </c>
      <c r="C58">
        <v>97.976039929168024</v>
      </c>
      <c r="F58"/>
    </row>
    <row r="59" spans="1:6" x14ac:dyDescent="0.2">
      <c r="B59" s="19" t="s">
        <v>1979</v>
      </c>
      <c r="C59">
        <v>94.139446694820279</v>
      </c>
      <c r="F59"/>
    </row>
    <row r="60" spans="1:6" x14ac:dyDescent="0.2">
      <c r="B60" s="19" t="s">
        <v>1956</v>
      </c>
      <c r="F60"/>
    </row>
    <row r="61" spans="1:6" x14ac:dyDescent="0.2">
      <c r="B61" s="19" t="s">
        <v>1957</v>
      </c>
      <c r="C61">
        <v>100.15183041902989</v>
      </c>
      <c r="F61"/>
    </row>
    <row r="62" spans="1:6" x14ac:dyDescent="0.2">
      <c r="F62"/>
    </row>
    <row r="63" spans="1:6" x14ac:dyDescent="0.2">
      <c r="A63" t="s">
        <v>1905</v>
      </c>
      <c r="B63" s="18" t="s">
        <v>1958</v>
      </c>
      <c r="C63" t="s">
        <v>1959</v>
      </c>
      <c r="F63"/>
    </row>
    <row r="64" spans="1:6" x14ac:dyDescent="0.2">
      <c r="B64" s="19" t="s">
        <v>1972</v>
      </c>
      <c r="C64">
        <v>93.480794366018529</v>
      </c>
      <c r="F64"/>
    </row>
    <row r="65" spans="2:6" x14ac:dyDescent="0.2">
      <c r="B65" s="19" t="s">
        <v>1974</v>
      </c>
      <c r="C65">
        <v>100.8026990876605</v>
      </c>
      <c r="F65"/>
    </row>
    <row r="66" spans="2:6" x14ac:dyDescent="0.2">
      <c r="B66" s="19" t="s">
        <v>1975</v>
      </c>
      <c r="C66">
        <v>92.774476539654302</v>
      </c>
      <c r="F66"/>
    </row>
    <row r="67" spans="2:6" x14ac:dyDescent="0.2">
      <c r="B67" s="19" t="s">
        <v>1976</v>
      </c>
      <c r="C67">
        <v>91.103723138781035</v>
      </c>
      <c r="F67"/>
    </row>
    <row r="68" spans="2:6" x14ac:dyDescent="0.2">
      <c r="B68" s="19" t="s">
        <v>1977</v>
      </c>
      <c r="C68">
        <v>89.498592561538032</v>
      </c>
      <c r="F68"/>
    </row>
    <row r="69" spans="2:6" x14ac:dyDescent="0.2">
      <c r="B69" s="19" t="s">
        <v>1982</v>
      </c>
      <c r="C69">
        <v>95.691307729024089</v>
      </c>
      <c r="F69"/>
    </row>
    <row r="70" spans="2:6" x14ac:dyDescent="0.2">
      <c r="B70" s="19" t="s">
        <v>1981</v>
      </c>
      <c r="C70">
        <v>92.820229972148368</v>
      </c>
      <c r="F70"/>
    </row>
    <row r="71" spans="2:6" x14ac:dyDescent="0.2">
      <c r="B71" s="19" t="s">
        <v>1980</v>
      </c>
      <c r="C71">
        <v>101.8840344718953</v>
      </c>
      <c r="F71"/>
    </row>
    <row r="72" spans="2:6" x14ac:dyDescent="0.2">
      <c r="B72" s="19" t="s">
        <v>1978</v>
      </c>
      <c r="C72">
        <v>90.736243016433505</v>
      </c>
      <c r="F72"/>
    </row>
    <row r="73" spans="2:6" x14ac:dyDescent="0.2">
      <c r="B73" s="19" t="s">
        <v>1979</v>
      </c>
      <c r="C73">
        <v>92.302286434434038</v>
      </c>
      <c r="F73"/>
    </row>
    <row r="74" spans="2:6" x14ac:dyDescent="0.2">
      <c r="B74" s="19" t="s">
        <v>1956</v>
      </c>
      <c r="F74"/>
    </row>
    <row r="75" spans="2:6" x14ac:dyDescent="0.2">
      <c r="B75" s="19" t="s">
        <v>1957</v>
      </c>
      <c r="C75">
        <v>93.775233313987101</v>
      </c>
      <c r="F75"/>
    </row>
    <row r="76" spans="2:6" x14ac:dyDescent="0.2">
      <c r="F76"/>
    </row>
    <row r="77" spans="2:6" x14ac:dyDescent="0.2">
      <c r="F77"/>
    </row>
    <row r="78" spans="2:6" x14ac:dyDescent="0.2">
      <c r="F78"/>
    </row>
    <row r="79" spans="2:6" x14ac:dyDescent="0.2">
      <c r="F79"/>
    </row>
    <row r="80" spans="2:6" x14ac:dyDescent="0.2">
      <c r="F80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DF160-9039-4DF6-B60B-795DBF4F245E}">
  <dimension ref="A1:AF639"/>
  <sheetViews>
    <sheetView topLeftCell="N2" zoomScale="130" zoomScaleNormal="130" workbookViewId="0">
      <selection activeCell="AC2" sqref="AA1:AD1048576"/>
    </sheetView>
  </sheetViews>
  <sheetFormatPr defaultRowHeight="14.25" x14ac:dyDescent="0.2"/>
  <cols>
    <col min="2" max="2" width="19.25" bestFit="1" customWidth="1"/>
    <col min="27" max="27" width="9" style="23"/>
  </cols>
  <sheetData>
    <row r="1" spans="1:32" x14ac:dyDescent="0.2">
      <c r="A1" s="24" t="s">
        <v>0</v>
      </c>
      <c r="B1" s="25" t="s">
        <v>1900</v>
      </c>
      <c r="C1" s="24" t="s">
        <v>1</v>
      </c>
      <c r="D1" s="27" t="s">
        <v>2</v>
      </c>
      <c r="E1" s="24" t="s">
        <v>3</v>
      </c>
      <c r="F1" s="24" t="s">
        <v>4</v>
      </c>
      <c r="G1" s="24" t="s">
        <v>1897</v>
      </c>
      <c r="H1" s="24"/>
      <c r="I1" s="24"/>
      <c r="J1" s="24"/>
      <c r="K1" s="24" t="s">
        <v>1901</v>
      </c>
      <c r="L1" s="24"/>
      <c r="M1" s="24"/>
      <c r="N1" s="24"/>
      <c r="O1" s="24" t="s">
        <v>1902</v>
      </c>
      <c r="P1" s="24"/>
      <c r="Q1" s="24"/>
      <c r="R1" s="24"/>
      <c r="S1" s="24" t="s">
        <v>1903</v>
      </c>
      <c r="T1" s="24"/>
      <c r="U1" s="24"/>
      <c r="V1" s="24"/>
      <c r="W1" s="24" t="s">
        <v>1904</v>
      </c>
      <c r="X1" s="24"/>
      <c r="Y1" s="24"/>
      <c r="Z1" s="24"/>
      <c r="AA1" s="24" t="s">
        <v>1905</v>
      </c>
      <c r="AB1" s="24"/>
      <c r="AC1" s="24"/>
      <c r="AD1" s="24"/>
      <c r="AE1" s="24" t="s">
        <v>1906</v>
      </c>
      <c r="AF1" s="24"/>
    </row>
    <row r="2" spans="1:32" x14ac:dyDescent="0.2">
      <c r="A2" s="24"/>
      <c r="B2" s="26"/>
      <c r="C2" s="24"/>
      <c r="D2" s="27"/>
      <c r="E2" s="24"/>
      <c r="F2" s="24"/>
      <c r="G2" s="1" t="s">
        <v>5</v>
      </c>
      <c r="H2" s="1" t="s">
        <v>6</v>
      </c>
      <c r="I2" s="17" t="s">
        <v>1910</v>
      </c>
      <c r="J2" s="14" t="s">
        <v>1899</v>
      </c>
      <c r="K2" s="1" t="s">
        <v>5</v>
      </c>
      <c r="L2" s="1" t="s">
        <v>6</v>
      </c>
      <c r="M2" s="17" t="s">
        <v>1910</v>
      </c>
      <c r="N2" s="14" t="s">
        <v>1899</v>
      </c>
      <c r="O2" s="1" t="s">
        <v>5</v>
      </c>
      <c r="P2" s="1" t="s">
        <v>6</v>
      </c>
      <c r="Q2" s="17" t="s">
        <v>1910</v>
      </c>
      <c r="R2" s="14" t="s">
        <v>1899</v>
      </c>
      <c r="S2" s="1" t="s">
        <v>5</v>
      </c>
      <c r="T2" s="1" t="s">
        <v>6</v>
      </c>
      <c r="U2" s="17" t="s">
        <v>1910</v>
      </c>
      <c r="V2" s="14" t="s">
        <v>1899</v>
      </c>
      <c r="W2" s="1" t="s">
        <v>5</v>
      </c>
      <c r="X2" s="1" t="s">
        <v>6</v>
      </c>
      <c r="Y2" s="17" t="s">
        <v>1910</v>
      </c>
      <c r="Z2" s="14" t="s">
        <v>1899</v>
      </c>
      <c r="AA2" s="22" t="s">
        <v>5</v>
      </c>
      <c r="AB2" s="1" t="s">
        <v>6</v>
      </c>
      <c r="AC2" s="17" t="s">
        <v>1910</v>
      </c>
      <c r="AD2" s="14" t="s">
        <v>1899</v>
      </c>
      <c r="AE2" s="1" t="s">
        <v>5</v>
      </c>
      <c r="AF2" s="14" t="s">
        <v>1899</v>
      </c>
    </row>
    <row r="3" spans="1:32" x14ac:dyDescent="0.2">
      <c r="A3" s="2" t="s">
        <v>7</v>
      </c>
      <c r="B3" s="2" t="s">
        <v>8</v>
      </c>
      <c r="C3" s="1">
        <v>1</v>
      </c>
      <c r="D3" s="3" t="s">
        <v>9</v>
      </c>
      <c r="E3" s="4" t="s">
        <v>10</v>
      </c>
      <c r="F3" s="1">
        <v>624</v>
      </c>
      <c r="G3" s="13">
        <f>VLOOKUP(B3,'[1]高三下(高考)'!$B:$N,12,0)</f>
        <v>78</v>
      </c>
      <c r="H3" s="12" t="str">
        <f>VLOOKUP(B3,'[1]高三下(高考)'!$B:$N,13,0)</f>
        <v>赵建超</v>
      </c>
      <c r="I3" s="15">
        <f>IF(OR(G3=0,K3=0),100,(((N3-J3)/COUNTIF(D:D,D3))*100)+100)</f>
        <v>99.152542372881356</v>
      </c>
      <c r="J3">
        <f>RANK(G3,$G$3:$G$356,0)</f>
        <v>4</v>
      </c>
      <c r="K3">
        <f>VLOOKUP(B3,[1]高三上!$B:$N,12,0)</f>
        <v>69</v>
      </c>
      <c r="L3" t="str">
        <f>VLOOKUP(B3,[1]高三上!$B:$N,13,0)</f>
        <v>赵建超</v>
      </c>
      <c r="M3">
        <f>IF(OR(O3=0,K3=0),100,(((R3-N3)/COUNTIF(D:D,D3))*100)+100)</f>
        <v>100.56497175141243</v>
      </c>
      <c r="N3">
        <f>RANK(K3,$K$3:$K$356,0)</f>
        <v>1</v>
      </c>
      <c r="O3">
        <f>VLOOKUP(B3,[1]高二下!$B:$N,12,0)</f>
        <v>70</v>
      </c>
      <c r="P3" t="str">
        <f>VLOOKUP(B3,[1]高二下!$B:$N,13,0)</f>
        <v>赵建超</v>
      </c>
      <c r="Q3">
        <f>IF(OR(O3=0,S3=0),100,(((V3-R3)/COUNTIF(D:D,D3))*100)+100)</f>
        <v>100.56497175141243</v>
      </c>
      <c r="R3">
        <f>RANK(O3,$O$3:$O$356,0)</f>
        <v>3</v>
      </c>
      <c r="S3">
        <f>VLOOKUP(B3,[1]高二上!$B:$N,12,0)</f>
        <v>74</v>
      </c>
      <c r="T3" t="str">
        <f>VLOOKUP(B3,[1]高二上!$B:$N,13,0)</f>
        <v>赵建超</v>
      </c>
      <c r="U3">
        <f>IF(OR(W3=0,S3=0),100,(((Z3-V3)/COUNTIF(D:D,D3))*100)+100)</f>
        <v>98.870056497175142</v>
      </c>
      <c r="V3">
        <f>RANK(S3,$S$3:$S$356,0)</f>
        <v>5</v>
      </c>
      <c r="W3">
        <f>VLOOKUP(B3,[1]高一下!$B:$P,12,0)</f>
        <v>75</v>
      </c>
      <c r="X3" t="str">
        <f>VLOOKUP(B3,[1]高一下!$B:$P,13,0)</f>
        <v>赵建超</v>
      </c>
      <c r="Y3">
        <f>IF(OR(W3=0,AA3=0),100,(((AD3-Z3)/COUNTIF(D:D,D3))*100)+100)</f>
        <v>100</v>
      </c>
      <c r="Z3">
        <f>RANK(W3,$W$3:$W$356,0)</f>
        <v>1</v>
      </c>
      <c r="AA3" s="23">
        <f>VLOOKUP(B3,[1]高一上!$B:$M,11,0)</f>
        <v>70</v>
      </c>
      <c r="AB3" t="str">
        <f>VLOOKUP(B3,[1]高一上!$B:$M,12,0)</f>
        <v>赵建超</v>
      </c>
      <c r="AC3">
        <f>IF(OR(AE3=0,AA3=0),100,(((AF3-AD3)/COUNTIF(D:D,D3))*100)+100)</f>
        <v>100</v>
      </c>
      <c r="AD3">
        <f>RANK(AA3,$AA$3:$AA$356,0)</f>
        <v>1</v>
      </c>
      <c r="AE3">
        <f>VLOOKUP(B3,[1]中考!$B:$J,9,0)</f>
        <v>80</v>
      </c>
      <c r="AF3">
        <f>RANK(AE3,$AE$3:$AE$356,0)</f>
        <v>1</v>
      </c>
    </row>
    <row r="4" spans="1:32" x14ac:dyDescent="0.2">
      <c r="A4" s="2" t="s">
        <v>12</v>
      </c>
      <c r="B4" s="2" t="s">
        <v>13</v>
      </c>
      <c r="C4" s="1">
        <v>1</v>
      </c>
      <c r="D4" s="3" t="s">
        <v>9</v>
      </c>
      <c r="E4" s="4" t="s">
        <v>14</v>
      </c>
      <c r="F4" s="1">
        <v>607</v>
      </c>
      <c r="G4" s="13">
        <f>VLOOKUP(B4,'[1]高三下(高考)'!$B:$N,12,0)</f>
        <v>73</v>
      </c>
      <c r="H4" s="12" t="str">
        <f>VLOOKUP(B4,'[1]高三下(高考)'!$B:$N,13,0)</f>
        <v>赵建超</v>
      </c>
      <c r="I4" s="15">
        <f t="shared" ref="I4:I67" si="0">IF(OR(G4=0,K4=0),100,(((N4-J4)/COUNTIF(D:D,D4))*100)+100)</f>
        <v>102.82485875706215</v>
      </c>
      <c r="J4">
        <f t="shared" ref="J4:J67" si="1">RANK(G4,$G$3:$G$356,0)</f>
        <v>7</v>
      </c>
      <c r="K4">
        <f>VLOOKUP(B4,[1]高三上!$B:$N,12,0)</f>
        <v>55</v>
      </c>
      <c r="L4" t="str">
        <f>VLOOKUP(B4,[1]高三上!$B:$N,13,0)</f>
        <v>赵建超</v>
      </c>
      <c r="M4">
        <f t="shared" ref="M4:M67" si="2">IF(OR(O4=0,K4=0),100,(((R4-N4)/COUNTIF(D:D,D4))*100)+100)</f>
        <v>96.610169491525426</v>
      </c>
      <c r="N4">
        <f t="shared" ref="N4:N67" si="3">RANK(K4,$K$3:$K$356,0)</f>
        <v>17</v>
      </c>
      <c r="O4">
        <f>VLOOKUP(B4,[1]高二下!$B:$N,12,0)</f>
        <v>68</v>
      </c>
      <c r="P4" t="str">
        <f>VLOOKUP(B4,[1]高二下!$B:$N,13,0)</f>
        <v>赵建超</v>
      </c>
      <c r="Q4">
        <f t="shared" ref="Q4:Q67" si="4">IF(OR(O4=0,S4=0),100,(((V4-R4)/COUNTIF(D:D,D4))*100)+100)</f>
        <v>99.435028248587571</v>
      </c>
      <c r="R4">
        <f t="shared" ref="R4:R67" si="5">RANK(O4,$O$3:$O$356,0)</f>
        <v>5</v>
      </c>
      <c r="S4">
        <f>VLOOKUP(B4,[1]高二上!$B:$N,12,0)</f>
        <v>75</v>
      </c>
      <c r="T4" t="str">
        <f>VLOOKUP(B4,[1]高二上!$B:$N,13,0)</f>
        <v>赵建超</v>
      </c>
      <c r="U4">
        <f t="shared" ref="U4:U67" si="6">IF(OR(W4=0,S4=0),100,(((Z4-V4)/COUNTIF(D:D,D4))*100)+100)</f>
        <v>99.717514124293785</v>
      </c>
      <c r="V4">
        <f t="shared" ref="V4:V67" si="7">RANK(S4,$S$3:$S$356,0)</f>
        <v>3</v>
      </c>
      <c r="W4">
        <f>VLOOKUP(B4,[1]高一下!$B:$P,12,0)</f>
        <v>69</v>
      </c>
      <c r="X4" t="str">
        <f>VLOOKUP(B4,[1]高一下!$B:$P,13,0)</f>
        <v>赵建超</v>
      </c>
      <c r="Y4">
        <f t="shared" ref="Y4:Y67" si="8">IF(OR(W4=0,AA4=0),100,(((AD4-Z4)/COUNTIF(D:D,D4))*100)+100)</f>
        <v>104.80225988700565</v>
      </c>
      <c r="Z4">
        <f t="shared" ref="Z4:Z67" si="9">RANK(W4,$W$3:$W$356,0)</f>
        <v>2</v>
      </c>
      <c r="AA4" s="23">
        <f>VLOOKUP(B4,[1]高一上!$B:$M,11,0)</f>
        <v>56</v>
      </c>
      <c r="AB4" t="str">
        <f>VLOOKUP(B4,[1]高一上!$B:$M,12,0)</f>
        <v>赵建超</v>
      </c>
      <c r="AC4">
        <f t="shared" ref="AC4:AC67" si="10">IF(OR(AE4=0,AA4=0),100,(((AF4-AD4)/COUNTIF(D:D,D4))*100)+100)</f>
        <v>96.327683615819211</v>
      </c>
      <c r="AD4">
        <f t="shared" ref="AD4:AD67" si="11">RANK(AA4,$AA$3:$AA$356,0)</f>
        <v>19</v>
      </c>
      <c r="AE4">
        <f>VLOOKUP(B4,[1]中考!$B:$J,9,0)</f>
        <v>75</v>
      </c>
      <c r="AF4">
        <f t="shared" ref="AF4:AF67" si="12">RANK(AE4,$AE$3:$AE$356,0)</f>
        <v>6</v>
      </c>
    </row>
    <row r="5" spans="1:32" x14ac:dyDescent="0.2">
      <c r="A5" s="2" t="s">
        <v>15</v>
      </c>
      <c r="B5" s="2" t="s">
        <v>16</v>
      </c>
      <c r="C5" s="1">
        <v>1</v>
      </c>
      <c r="D5" s="3" t="s">
        <v>9</v>
      </c>
      <c r="E5" s="4" t="s">
        <v>17</v>
      </c>
      <c r="F5" s="1">
        <v>603</v>
      </c>
      <c r="G5" s="13">
        <f>VLOOKUP(B5,'[1]高三下(高考)'!$B:$N,12,0)</f>
        <v>68</v>
      </c>
      <c r="H5" s="12" t="str">
        <f>VLOOKUP(B5,'[1]高三下(高考)'!$B:$N,13,0)</f>
        <v>赵建超</v>
      </c>
      <c r="I5" s="15">
        <f t="shared" si="0"/>
        <v>97.740112994350284</v>
      </c>
      <c r="J5">
        <f t="shared" si="1"/>
        <v>15</v>
      </c>
      <c r="K5">
        <f>VLOOKUP(B5,[1]高三上!$B:$N,12,0)</f>
        <v>59</v>
      </c>
      <c r="L5" t="str">
        <f>VLOOKUP(B5,[1]高三上!$B:$N,13,0)</f>
        <v>赵建超</v>
      </c>
      <c r="M5">
        <f t="shared" si="2"/>
        <v>106.21468926553672</v>
      </c>
      <c r="N5">
        <f t="shared" si="3"/>
        <v>7</v>
      </c>
      <c r="O5">
        <f>VLOOKUP(B5,[1]高二下!$B:$N,12,0)</f>
        <v>47</v>
      </c>
      <c r="P5" t="str">
        <f>VLOOKUP(B5,[1]高二下!$B:$N,13,0)</f>
        <v>赵建超</v>
      </c>
      <c r="Q5">
        <f t="shared" si="4"/>
        <v>93.502824858757066</v>
      </c>
      <c r="R5">
        <f t="shared" si="5"/>
        <v>29</v>
      </c>
      <c r="S5">
        <f>VLOOKUP(B5,[1]高二上!$B:$N,12,0)</f>
        <v>73</v>
      </c>
      <c r="T5" t="str">
        <f>VLOOKUP(B5,[1]高二上!$B:$N,13,0)</f>
        <v>赵建超</v>
      </c>
      <c r="U5">
        <f t="shared" si="6"/>
        <v>99.152542372881356</v>
      </c>
      <c r="V5">
        <f t="shared" si="7"/>
        <v>6</v>
      </c>
      <c r="W5">
        <f>VLOOKUP(B5,[1]高一下!$B:$P,12,0)</f>
        <v>66</v>
      </c>
      <c r="X5" t="str">
        <f>VLOOKUP(B5,[1]高一下!$B:$P,13,0)</f>
        <v>赵建超</v>
      </c>
      <c r="Y5">
        <f t="shared" si="8"/>
        <v>103.38983050847457</v>
      </c>
      <c r="Z5">
        <f t="shared" si="9"/>
        <v>3</v>
      </c>
      <c r="AA5" s="23">
        <f>VLOOKUP(B5,[1]高一上!$B:$M,11,0)</f>
        <v>57</v>
      </c>
      <c r="AB5" t="str">
        <f>VLOOKUP(B5,[1]高一上!$B:$M,12,0)</f>
        <v>赵建超</v>
      </c>
      <c r="AC5">
        <f t="shared" si="10"/>
        <v>99.152542372881356</v>
      </c>
      <c r="AD5">
        <f t="shared" si="11"/>
        <v>15</v>
      </c>
      <c r="AE5">
        <f>VLOOKUP(B5,[1]中考!$B:$J,9,0)</f>
        <v>73</v>
      </c>
      <c r="AF5">
        <f t="shared" si="12"/>
        <v>12</v>
      </c>
    </row>
    <row r="6" spans="1:32" x14ac:dyDescent="0.2">
      <c r="A6" s="2" t="s">
        <v>18</v>
      </c>
      <c r="B6" s="2" t="s">
        <v>19</v>
      </c>
      <c r="C6" s="1">
        <v>1</v>
      </c>
      <c r="D6" s="3" t="s">
        <v>9</v>
      </c>
      <c r="E6" s="4" t="s">
        <v>20</v>
      </c>
      <c r="F6" s="1">
        <v>594</v>
      </c>
      <c r="G6" s="13">
        <f>VLOOKUP(B6,'[1]高三下(高考)'!$B:$N,12,0)</f>
        <v>68</v>
      </c>
      <c r="H6" s="12" t="str">
        <f>VLOOKUP(B6,'[1]高三下(高考)'!$B:$N,13,0)</f>
        <v>赵建超</v>
      </c>
      <c r="I6" s="15">
        <f t="shared" si="0"/>
        <v>104.80225988700565</v>
      </c>
      <c r="J6">
        <f t="shared" si="1"/>
        <v>15</v>
      </c>
      <c r="K6">
        <f>VLOOKUP(B6,[1]高三上!$B:$N,12,0)</f>
        <v>46</v>
      </c>
      <c r="L6" t="str">
        <f>VLOOKUP(B6,[1]高三上!$B:$N,13,0)</f>
        <v>赵建超</v>
      </c>
      <c r="M6">
        <f t="shared" si="2"/>
        <v>93.220338983050851</v>
      </c>
      <c r="N6">
        <f t="shared" si="3"/>
        <v>32</v>
      </c>
      <c r="O6">
        <f>VLOOKUP(B6,[1]高二下!$B:$N,12,0)</f>
        <v>62</v>
      </c>
      <c r="P6" t="str">
        <f>VLOOKUP(B6,[1]高二下!$B:$N,13,0)</f>
        <v>赵建超</v>
      </c>
      <c r="Q6">
        <f t="shared" si="4"/>
        <v>98.587570621468927</v>
      </c>
      <c r="R6">
        <f t="shared" si="5"/>
        <v>8</v>
      </c>
      <c r="S6">
        <f>VLOOKUP(B6,[1]高二上!$B:$N,12,0)</f>
        <v>75</v>
      </c>
      <c r="T6" t="str">
        <f>VLOOKUP(B6,[1]高二上!$B:$N,13,0)</f>
        <v>赵建超</v>
      </c>
      <c r="U6">
        <f t="shared" si="6"/>
        <v>100.28248587570621</v>
      </c>
      <c r="V6">
        <f t="shared" si="7"/>
        <v>3</v>
      </c>
      <c r="W6">
        <f>VLOOKUP(B6,[1]高一下!$B:$P,12,0)</f>
        <v>65</v>
      </c>
      <c r="X6" t="str">
        <f>VLOOKUP(B6,[1]高一下!$B:$P,13,0)</f>
        <v>赵建超</v>
      </c>
      <c r="Y6">
        <f t="shared" si="8"/>
        <v>102.25988700564972</v>
      </c>
      <c r="Z6">
        <f t="shared" si="9"/>
        <v>4</v>
      </c>
      <c r="AA6" s="23">
        <f>VLOOKUP(B6,[1]高一上!$B:$M,11,0)</f>
        <v>59</v>
      </c>
      <c r="AB6" t="str">
        <f>VLOOKUP(B6,[1]高一上!$B:$M,12,0)</f>
        <v>赵建超</v>
      </c>
      <c r="AC6">
        <f t="shared" si="10"/>
        <v>114.12429378531074</v>
      </c>
      <c r="AD6">
        <f t="shared" si="11"/>
        <v>12</v>
      </c>
      <c r="AE6">
        <f>VLOOKUP(B6,[1]中考!$B:$J,9,0)</f>
        <v>65</v>
      </c>
      <c r="AF6">
        <f t="shared" si="12"/>
        <v>62</v>
      </c>
    </row>
    <row r="7" spans="1:32" x14ac:dyDescent="0.2">
      <c r="A7" s="2" t="s">
        <v>21</v>
      </c>
      <c r="B7" s="2" t="s">
        <v>22</v>
      </c>
      <c r="C7" s="1">
        <v>1</v>
      </c>
      <c r="D7" s="3" t="s">
        <v>9</v>
      </c>
      <c r="E7" s="4" t="s">
        <v>23</v>
      </c>
      <c r="F7" s="1">
        <v>585</v>
      </c>
      <c r="G7" s="13">
        <f>VLOOKUP(B7,'[1]高三下(高考)'!$B:$N,12,0)</f>
        <v>79</v>
      </c>
      <c r="H7" s="12" t="str">
        <f>VLOOKUP(B7,'[1]高三下(高考)'!$B:$N,13,0)</f>
        <v>赵建超</v>
      </c>
      <c r="I7" s="15">
        <f t="shared" si="0"/>
        <v>105.36723163841808</v>
      </c>
      <c r="J7">
        <f t="shared" si="1"/>
        <v>2</v>
      </c>
      <c r="K7">
        <f>VLOOKUP(B7,[1]高三上!$B:$N,12,0)</f>
        <v>53</v>
      </c>
      <c r="L7" t="str">
        <f>VLOOKUP(B7,[1]高三上!$B:$N,13,0)</f>
        <v>赵建超</v>
      </c>
      <c r="M7">
        <f t="shared" si="2"/>
        <v>96.327683615819211</v>
      </c>
      <c r="N7">
        <f t="shared" si="3"/>
        <v>21</v>
      </c>
      <c r="O7">
        <f>VLOOKUP(B7,[1]高二下!$B:$N,12,0)</f>
        <v>62</v>
      </c>
      <c r="P7" t="str">
        <f>VLOOKUP(B7,[1]高二下!$B:$N,13,0)</f>
        <v>赵建超</v>
      </c>
      <c r="Q7">
        <f t="shared" si="4"/>
        <v>98.022598870056498</v>
      </c>
      <c r="R7">
        <f t="shared" si="5"/>
        <v>8</v>
      </c>
      <c r="S7">
        <f>VLOOKUP(B7,[1]高二上!$B:$N,12,0)</f>
        <v>80</v>
      </c>
      <c r="T7" t="str">
        <f>VLOOKUP(B7,[1]高二上!$B:$N,13,0)</f>
        <v>赵建超</v>
      </c>
      <c r="U7">
        <f t="shared" si="6"/>
        <v>101.41242937853107</v>
      </c>
      <c r="V7">
        <f t="shared" si="7"/>
        <v>1</v>
      </c>
      <c r="W7">
        <f>VLOOKUP(B7,[1]高一下!$B:$P,12,0)</f>
        <v>64</v>
      </c>
      <c r="X7" t="str">
        <f>VLOOKUP(B7,[1]高一下!$B:$P,13,0)</f>
        <v>赵建超</v>
      </c>
      <c r="Y7">
        <f t="shared" si="8"/>
        <v>99.152542372881356</v>
      </c>
      <c r="Z7">
        <f t="shared" si="9"/>
        <v>6</v>
      </c>
      <c r="AA7" s="23">
        <f>VLOOKUP(B7,[1]高一上!$B:$M,11,0)</f>
        <v>69</v>
      </c>
      <c r="AB7" t="str">
        <f>VLOOKUP(B7,[1]高一上!$B:$M,12,0)</f>
        <v>赵建超</v>
      </c>
      <c r="AC7">
        <f t="shared" si="10"/>
        <v>99.435028248587571</v>
      </c>
      <c r="AD7">
        <f t="shared" si="11"/>
        <v>3</v>
      </c>
      <c r="AE7">
        <f>VLOOKUP(B7,[1]中考!$B:$J,9,0)</f>
        <v>80</v>
      </c>
      <c r="AF7">
        <f t="shared" si="12"/>
        <v>1</v>
      </c>
    </row>
    <row r="8" spans="1:32" x14ac:dyDescent="0.2">
      <c r="A8" s="2" t="s">
        <v>24</v>
      </c>
      <c r="B8" s="2" t="s">
        <v>25</v>
      </c>
      <c r="C8" s="1">
        <v>1</v>
      </c>
      <c r="D8" s="3" t="s">
        <v>9</v>
      </c>
      <c r="E8" s="4" t="s">
        <v>26</v>
      </c>
      <c r="F8" s="1">
        <v>575</v>
      </c>
      <c r="G8" s="13">
        <f>VLOOKUP(B8,'[1]高三下(高考)'!$B:$N,12,0)</f>
        <v>71</v>
      </c>
      <c r="H8" s="12" t="str">
        <f>VLOOKUP(B8,'[1]高三下(高考)'!$B:$N,13,0)</f>
        <v>赵建超</v>
      </c>
      <c r="I8" s="15">
        <f t="shared" si="0"/>
        <v>100.28248587570621</v>
      </c>
      <c r="J8">
        <f t="shared" si="1"/>
        <v>11</v>
      </c>
      <c r="K8">
        <f>VLOOKUP(B8,[1]高三上!$B:$N,12,0)</f>
        <v>56</v>
      </c>
      <c r="L8" t="str">
        <f>VLOOKUP(B8,[1]高三上!$B:$N,13,0)</f>
        <v>赵建超</v>
      </c>
      <c r="M8">
        <f t="shared" si="2"/>
        <v>130.22598870056498</v>
      </c>
      <c r="N8">
        <f t="shared" si="3"/>
        <v>12</v>
      </c>
      <c r="O8">
        <f>VLOOKUP(B8,[1]高二下!$B:$N,12,0)</f>
        <v>35</v>
      </c>
      <c r="P8" t="str">
        <f>VLOOKUP(B8,[1]高二下!$B:$N,13,0)</f>
        <v>赵建超</v>
      </c>
      <c r="Q8">
        <f t="shared" si="4"/>
        <v>69.774011299435031</v>
      </c>
      <c r="R8">
        <f t="shared" si="5"/>
        <v>119</v>
      </c>
      <c r="S8">
        <f>VLOOKUP(B8,[1]高二上!$B:$N,12,0)</f>
        <v>64</v>
      </c>
      <c r="T8" t="str">
        <f>VLOOKUP(B8,[1]高二上!$B:$N,13,0)</f>
        <v>赵建超</v>
      </c>
      <c r="U8">
        <f t="shared" si="6"/>
        <v>105.64971751412429</v>
      </c>
      <c r="V8">
        <f t="shared" si="7"/>
        <v>12</v>
      </c>
      <c r="W8">
        <f>VLOOKUP(B8,[1]高一下!$B:$P,12,0)</f>
        <v>47</v>
      </c>
      <c r="X8" t="str">
        <f>VLOOKUP(B8,[1]高一下!$B:$P,13,0)</f>
        <v>赵建超</v>
      </c>
      <c r="Y8">
        <f t="shared" si="8"/>
        <v>105.64971751412429</v>
      </c>
      <c r="Z8">
        <f t="shared" si="9"/>
        <v>32</v>
      </c>
      <c r="AA8" s="23">
        <f>VLOOKUP(B8,[1]高一上!$B:$M,11,0)</f>
        <v>49</v>
      </c>
      <c r="AB8" t="str">
        <f>VLOOKUP(B8,[1]高一上!$B:$M,12,0)</f>
        <v>赵建超</v>
      </c>
      <c r="AC8">
        <f t="shared" si="10"/>
        <v>94.067796610169495</v>
      </c>
      <c r="AD8">
        <f t="shared" si="11"/>
        <v>52</v>
      </c>
      <c r="AE8">
        <f>VLOOKUP(B8,[1]中考!$B:$J,9,0)</f>
        <v>69</v>
      </c>
      <c r="AF8">
        <f t="shared" si="12"/>
        <v>31</v>
      </c>
    </row>
    <row r="9" spans="1:32" x14ac:dyDescent="0.2">
      <c r="A9" s="2" t="s">
        <v>27</v>
      </c>
      <c r="B9" s="2" t="s">
        <v>28</v>
      </c>
      <c r="C9" s="1">
        <v>1</v>
      </c>
      <c r="D9" s="3" t="s">
        <v>9</v>
      </c>
      <c r="E9" s="4" t="s">
        <v>29</v>
      </c>
      <c r="F9" s="1">
        <v>568</v>
      </c>
      <c r="G9" s="13">
        <f>VLOOKUP(B9,'[1]高三下(高考)'!$B:$N,12,0)</f>
        <v>50</v>
      </c>
      <c r="H9" s="12" t="str">
        <f>VLOOKUP(B9,'[1]高三下(高考)'!$B:$N,13,0)</f>
        <v>赵建超</v>
      </c>
      <c r="I9" s="15">
        <f t="shared" si="0"/>
        <v>78.813559322033896</v>
      </c>
      <c r="J9">
        <f t="shared" si="1"/>
        <v>80</v>
      </c>
      <c r="K9">
        <f>VLOOKUP(B9,[1]高三上!$B:$N,12,0)</f>
        <v>61</v>
      </c>
      <c r="L9" t="str">
        <f>VLOOKUP(B9,[1]高三上!$B:$N,13,0)</f>
        <v>赵建超</v>
      </c>
      <c r="M9">
        <f t="shared" si="2"/>
        <v>102.25988700564972</v>
      </c>
      <c r="N9">
        <f t="shared" si="3"/>
        <v>5</v>
      </c>
      <c r="O9">
        <f>VLOOKUP(B9,[1]高二下!$B:$N,12,0)</f>
        <v>57</v>
      </c>
      <c r="P9" t="str">
        <f>VLOOKUP(B9,[1]高二下!$B:$N,13,0)</f>
        <v>赵建超</v>
      </c>
      <c r="Q9">
        <f t="shared" si="4"/>
        <v>120.90395480225989</v>
      </c>
      <c r="R9">
        <f t="shared" si="5"/>
        <v>13</v>
      </c>
      <c r="S9">
        <f>VLOOKUP(B9,[1]高二上!$B:$N,12,0)</f>
        <v>44</v>
      </c>
      <c r="T9" t="str">
        <f>VLOOKUP(B9,[1]高二上!$B:$N,13,0)</f>
        <v>赵建超</v>
      </c>
      <c r="U9">
        <f t="shared" si="6"/>
        <v>77.966101694915253</v>
      </c>
      <c r="V9">
        <f t="shared" si="7"/>
        <v>87</v>
      </c>
      <c r="W9">
        <f>VLOOKUP(B9,[1]高一下!$B:$P,12,0)</f>
        <v>60</v>
      </c>
      <c r="X9" t="str">
        <f>VLOOKUP(B9,[1]高一下!$B:$P,13,0)</f>
        <v>赵建超</v>
      </c>
      <c r="Y9">
        <f t="shared" si="8"/>
        <v>98.870056497175142</v>
      </c>
      <c r="Z9">
        <f t="shared" si="9"/>
        <v>9</v>
      </c>
      <c r="AA9" s="23">
        <f>VLOOKUP(B9,[1]高一上!$B:$M,11,0)</f>
        <v>67</v>
      </c>
      <c r="AB9" t="str">
        <f>VLOOKUP(B9,[1]高一上!$B:$M,12,0)</f>
        <v>赵建超</v>
      </c>
      <c r="AC9">
        <f t="shared" si="10"/>
        <v>104.51977401129943</v>
      </c>
      <c r="AD9">
        <f t="shared" si="11"/>
        <v>5</v>
      </c>
      <c r="AE9">
        <f>VLOOKUP(B9,[1]中考!$B:$J,9,0)</f>
        <v>72</v>
      </c>
      <c r="AF9">
        <f t="shared" si="12"/>
        <v>21</v>
      </c>
    </row>
    <row r="10" spans="1:32" x14ac:dyDescent="0.2">
      <c r="A10" s="2" t="s">
        <v>30</v>
      </c>
      <c r="B10" s="2" t="s">
        <v>31</v>
      </c>
      <c r="C10" s="1">
        <v>1</v>
      </c>
      <c r="D10" s="3" t="s">
        <v>9</v>
      </c>
      <c r="E10" s="4" t="s">
        <v>32</v>
      </c>
      <c r="F10" s="1">
        <v>565</v>
      </c>
      <c r="G10" s="13">
        <f>VLOOKUP(B10,'[1]高三下(高考)'!$B:$N,12,0)</f>
        <v>70</v>
      </c>
      <c r="H10" s="12" t="str">
        <f>VLOOKUP(B10,'[1]高三下(高考)'!$B:$N,13,0)</f>
        <v>赵建超</v>
      </c>
      <c r="I10" s="15">
        <f t="shared" si="0"/>
        <v>105.64971751412429</v>
      </c>
      <c r="J10">
        <f t="shared" si="1"/>
        <v>12</v>
      </c>
      <c r="K10">
        <f>VLOOKUP(B10,[1]高三上!$B:$N,12,0)</f>
        <v>46</v>
      </c>
      <c r="L10" t="str">
        <f>VLOOKUP(B10,[1]高三上!$B:$N,13,0)</f>
        <v>赵建超</v>
      </c>
      <c r="M10">
        <f t="shared" si="2"/>
        <v>97.457627118644069</v>
      </c>
      <c r="N10">
        <f t="shared" si="3"/>
        <v>32</v>
      </c>
      <c r="O10">
        <f>VLOOKUP(B10,[1]高二下!$B:$N,12,0)</f>
        <v>50</v>
      </c>
      <c r="P10" t="str">
        <f>VLOOKUP(B10,[1]高二下!$B:$N,13,0)</f>
        <v>赵建超</v>
      </c>
      <c r="Q10">
        <f t="shared" si="4"/>
        <v>96.89265536723164</v>
      </c>
      <c r="R10">
        <f t="shared" si="5"/>
        <v>23</v>
      </c>
      <c r="S10">
        <f>VLOOKUP(B10,[1]高二上!$B:$N,12,0)</f>
        <v>64</v>
      </c>
      <c r="T10" t="str">
        <f>VLOOKUP(B10,[1]高二上!$B:$N,13,0)</f>
        <v>赵建超</v>
      </c>
      <c r="U10">
        <f t="shared" si="6"/>
        <v>97.740112994350284</v>
      </c>
      <c r="V10">
        <f t="shared" si="7"/>
        <v>12</v>
      </c>
      <c r="W10">
        <f>VLOOKUP(B10,[1]高一下!$B:$P,12,0)</f>
        <v>65</v>
      </c>
      <c r="X10" t="str">
        <f>VLOOKUP(B10,[1]高一下!$B:$P,13,0)</f>
        <v>赵建超</v>
      </c>
      <c r="Y10">
        <f t="shared" si="8"/>
        <v>100.84745762711864</v>
      </c>
      <c r="Z10">
        <f t="shared" si="9"/>
        <v>4</v>
      </c>
      <c r="AA10" s="23">
        <f>VLOOKUP(B10,[1]高一上!$B:$M,11,0)</f>
        <v>63</v>
      </c>
      <c r="AB10" t="str">
        <f>VLOOKUP(B10,[1]高一上!$B:$M,12,0)</f>
        <v>解超燕</v>
      </c>
      <c r="AC10">
        <f t="shared" si="10"/>
        <v>105.08474576271186</v>
      </c>
      <c r="AD10">
        <f t="shared" si="11"/>
        <v>7</v>
      </c>
      <c r="AE10">
        <f>VLOOKUP(B10,[1]中考!$B:$J,9,0)</f>
        <v>71</v>
      </c>
      <c r="AF10">
        <f t="shared" si="12"/>
        <v>25</v>
      </c>
    </row>
    <row r="11" spans="1:32" x14ac:dyDescent="0.2">
      <c r="A11" s="2" t="s">
        <v>33</v>
      </c>
      <c r="B11" s="2" t="s">
        <v>34</v>
      </c>
      <c r="C11" s="1">
        <v>1</v>
      </c>
      <c r="D11" s="3" t="s">
        <v>9</v>
      </c>
      <c r="E11" s="4" t="s">
        <v>35</v>
      </c>
      <c r="F11" s="1">
        <v>559</v>
      </c>
      <c r="G11" s="13">
        <f>VLOOKUP(B11,'[1]高三下(高考)'!$B:$N,12,0)</f>
        <v>57</v>
      </c>
      <c r="H11" s="12" t="str">
        <f>VLOOKUP(B11,'[1]高三下(高考)'!$B:$N,13,0)</f>
        <v>赵建超</v>
      </c>
      <c r="I11" s="15">
        <f t="shared" si="0"/>
        <v>116.94915254237287</v>
      </c>
      <c r="J11">
        <f t="shared" si="1"/>
        <v>44</v>
      </c>
      <c r="K11">
        <f>VLOOKUP(B11,[1]高三上!$B:$N,12,0)</f>
        <v>33</v>
      </c>
      <c r="L11" t="str">
        <f>VLOOKUP(B11,[1]高三上!$B:$N,13,0)</f>
        <v>赵建超</v>
      </c>
      <c r="M11">
        <f t="shared" si="2"/>
        <v>106.49717514124293</v>
      </c>
      <c r="N11">
        <f t="shared" si="3"/>
        <v>104</v>
      </c>
      <c r="O11">
        <f>VLOOKUP(B11,[1]高二下!$B:$N,12,0)</f>
        <v>34</v>
      </c>
      <c r="P11" t="str">
        <f>VLOOKUP(B11,[1]高二下!$B:$N,13,0)</f>
        <v>赵建超</v>
      </c>
      <c r="Q11">
        <f t="shared" si="4"/>
        <v>71.751412429378533</v>
      </c>
      <c r="R11">
        <f t="shared" si="5"/>
        <v>127</v>
      </c>
      <c r="S11">
        <f>VLOOKUP(B11,[1]高二上!$B:$N,12,0)</f>
        <v>55</v>
      </c>
      <c r="T11" t="str">
        <f>VLOOKUP(B11,[1]高二上!$B:$N,13,0)</f>
        <v>赵建超</v>
      </c>
      <c r="U11">
        <f t="shared" si="6"/>
        <v>129.37853107344634</v>
      </c>
      <c r="V11">
        <f t="shared" si="7"/>
        <v>27</v>
      </c>
      <c r="W11">
        <f>VLOOKUP(B11,[1]高一下!$B:$P,12,0)</f>
        <v>31</v>
      </c>
      <c r="X11" t="str">
        <f>VLOOKUP(B11,[1]高一下!$B:$P,13,0)</f>
        <v>赵建超</v>
      </c>
      <c r="Y11">
        <f t="shared" si="8"/>
        <v>85.31073446327683</v>
      </c>
      <c r="Z11">
        <f t="shared" si="9"/>
        <v>131</v>
      </c>
      <c r="AA11" s="23">
        <f>VLOOKUP(B11,[1]高一上!$B:$M,11,0)</f>
        <v>45</v>
      </c>
      <c r="AB11" t="str">
        <f>VLOOKUP(B11,[1]高一上!$B:$M,12,0)</f>
        <v>赵建超</v>
      </c>
      <c r="AC11">
        <f t="shared" si="10"/>
        <v>81.073446327683612</v>
      </c>
      <c r="AD11">
        <f t="shared" si="11"/>
        <v>79</v>
      </c>
      <c r="AE11">
        <f>VLOOKUP(B11,[1]中考!$B:$J,9,0)</f>
        <v>73</v>
      </c>
      <c r="AF11">
        <f t="shared" si="12"/>
        <v>12</v>
      </c>
    </row>
    <row r="12" spans="1:32" x14ac:dyDescent="0.2">
      <c r="A12" s="2" t="s">
        <v>36</v>
      </c>
      <c r="B12" s="2" t="s">
        <v>37</v>
      </c>
      <c r="C12" s="1">
        <v>1</v>
      </c>
      <c r="D12" s="3" t="s">
        <v>9</v>
      </c>
      <c r="E12" s="4" t="s">
        <v>38</v>
      </c>
      <c r="F12" s="1">
        <v>558</v>
      </c>
      <c r="G12" s="13">
        <f>VLOOKUP(B12,'[1]高三下(高考)'!$B:$N,12,0)</f>
        <v>64</v>
      </c>
      <c r="H12" s="12" t="str">
        <f>VLOOKUP(B12,'[1]高三下(高考)'!$B:$N,13,0)</f>
        <v>赵建超</v>
      </c>
      <c r="I12" s="15">
        <f t="shared" si="0"/>
        <v>94.915254237288138</v>
      </c>
      <c r="J12">
        <f t="shared" si="1"/>
        <v>22</v>
      </c>
      <c r="K12">
        <f>VLOOKUP(B12,[1]高三上!$B:$N,12,0)</f>
        <v>64</v>
      </c>
      <c r="L12" t="str">
        <f>VLOOKUP(B12,[1]高三上!$B:$N,13,0)</f>
        <v>赵建超</v>
      </c>
      <c r="M12">
        <f t="shared" si="2"/>
        <v>105.93220338983051</v>
      </c>
      <c r="N12">
        <f t="shared" si="3"/>
        <v>4</v>
      </c>
      <c r="O12">
        <f>VLOOKUP(B12,[1]高二下!$B:$N,12,0)</f>
        <v>48</v>
      </c>
      <c r="P12" t="str">
        <f>VLOOKUP(B12,[1]高二下!$B:$N,13,0)</f>
        <v>赵建超</v>
      </c>
      <c r="Q12">
        <f t="shared" si="4"/>
        <v>117.51412429378531</v>
      </c>
      <c r="R12">
        <f t="shared" si="5"/>
        <v>25</v>
      </c>
      <c r="S12">
        <f>VLOOKUP(B12,[1]高二上!$B:$N,12,0)</f>
        <v>44</v>
      </c>
      <c r="T12" t="str">
        <f>VLOOKUP(B12,[1]高二上!$B:$N,13,0)</f>
        <v>赵建超</v>
      </c>
      <c r="U12">
        <f t="shared" si="6"/>
        <v>78.531073446327682</v>
      </c>
      <c r="V12">
        <f t="shared" si="7"/>
        <v>87</v>
      </c>
      <c r="W12">
        <f>VLOOKUP(B12,[1]高一下!$B:$P,12,0)</f>
        <v>58</v>
      </c>
      <c r="X12" t="str">
        <f>VLOOKUP(B12,[1]高一下!$B:$P,13,0)</f>
        <v>赵建超</v>
      </c>
      <c r="Y12">
        <f t="shared" si="8"/>
        <v>98.870056497175142</v>
      </c>
      <c r="Z12">
        <f t="shared" si="9"/>
        <v>11</v>
      </c>
      <c r="AA12" s="23">
        <f>VLOOKUP(B12,[1]高一上!$B:$M,11,0)</f>
        <v>63</v>
      </c>
      <c r="AB12" t="str">
        <f>VLOOKUP(B12,[1]高一上!$B:$M,12,0)</f>
        <v>赵建超</v>
      </c>
      <c r="AC12">
        <f t="shared" si="10"/>
        <v>106.77966101694915</v>
      </c>
      <c r="AD12">
        <f t="shared" si="11"/>
        <v>7</v>
      </c>
      <c r="AE12">
        <f>VLOOKUP(B12,[1]中考!$B:$J,9,0)</f>
        <v>69</v>
      </c>
      <c r="AF12">
        <f t="shared" si="12"/>
        <v>31</v>
      </c>
    </row>
    <row r="13" spans="1:32" x14ac:dyDescent="0.2">
      <c r="A13" s="2" t="s">
        <v>39</v>
      </c>
      <c r="B13" s="2" t="s">
        <v>40</v>
      </c>
      <c r="C13" s="1">
        <v>1</v>
      </c>
      <c r="D13" s="3" t="s">
        <v>9</v>
      </c>
      <c r="E13" s="4" t="s">
        <v>41</v>
      </c>
      <c r="F13" s="1">
        <v>552</v>
      </c>
      <c r="G13" s="13">
        <f>VLOOKUP(B13,'[1]高三下(高考)'!$B:$N,12,0)</f>
        <v>65</v>
      </c>
      <c r="H13" s="12" t="str">
        <f>VLOOKUP(B13,'[1]高三下(高考)'!$B:$N,13,0)</f>
        <v>赵建超</v>
      </c>
      <c r="I13" s="15">
        <f t="shared" si="0"/>
        <v>97.457627118644069</v>
      </c>
      <c r="J13">
        <f t="shared" si="1"/>
        <v>21</v>
      </c>
      <c r="K13">
        <f>VLOOKUP(B13,[1]高三上!$B:$N,12,0)</f>
        <v>56</v>
      </c>
      <c r="L13" t="str">
        <f>VLOOKUP(B13,[1]高三上!$B:$N,13,0)</f>
        <v>赵建超</v>
      </c>
      <c r="M13">
        <f t="shared" si="2"/>
        <v>109.60451977401129</v>
      </c>
      <c r="N13">
        <f t="shared" si="3"/>
        <v>12</v>
      </c>
      <c r="O13">
        <f>VLOOKUP(B13,[1]高二下!$B:$N,12,0)</f>
        <v>44</v>
      </c>
      <c r="P13" t="str">
        <f>VLOOKUP(B13,[1]高二下!$B:$N,13,0)</f>
        <v>赵建超</v>
      </c>
      <c r="Q13">
        <f t="shared" si="4"/>
        <v>95.762711864406782</v>
      </c>
      <c r="R13">
        <f t="shared" si="5"/>
        <v>46</v>
      </c>
      <c r="S13">
        <f>VLOOKUP(B13,[1]高二上!$B:$N,12,0)</f>
        <v>54</v>
      </c>
      <c r="T13" t="str">
        <f>VLOOKUP(B13,[1]高二上!$B:$N,13,0)</f>
        <v>赵建超</v>
      </c>
      <c r="U13">
        <f t="shared" si="6"/>
        <v>95.762711864406782</v>
      </c>
      <c r="V13">
        <f t="shared" si="7"/>
        <v>31</v>
      </c>
      <c r="W13">
        <f>VLOOKUP(B13,[1]高一下!$B:$P,12,0)</f>
        <v>53</v>
      </c>
      <c r="X13" t="str">
        <f>VLOOKUP(B13,[1]高一下!$B:$P,13,0)</f>
        <v>赵建超</v>
      </c>
      <c r="Y13">
        <f t="shared" si="8"/>
        <v>106.21468926553672</v>
      </c>
      <c r="Z13">
        <f t="shared" si="9"/>
        <v>16</v>
      </c>
      <c r="AA13" s="23">
        <f>VLOOKUP(B13,[1]高一上!$B:$M,11,0)</f>
        <v>51</v>
      </c>
      <c r="AB13" t="str">
        <f>VLOOKUP(B13,[1]高一上!$B:$M,12,0)</f>
        <v>赵建超</v>
      </c>
      <c r="AC13">
        <f t="shared" si="10"/>
        <v>125.42372881355932</v>
      </c>
      <c r="AD13">
        <f t="shared" si="11"/>
        <v>38</v>
      </c>
      <c r="AE13">
        <f>VLOOKUP(B13,[1]中考!$B:$J,9,0)</f>
        <v>60</v>
      </c>
      <c r="AF13">
        <f t="shared" si="12"/>
        <v>128</v>
      </c>
    </row>
    <row r="14" spans="1:32" x14ac:dyDescent="0.2">
      <c r="A14" s="2" t="s">
        <v>42</v>
      </c>
      <c r="B14" s="2" t="s">
        <v>43</v>
      </c>
      <c r="C14" s="1">
        <v>1</v>
      </c>
      <c r="D14" s="3" t="s">
        <v>9</v>
      </c>
      <c r="E14" s="4" t="s">
        <v>44</v>
      </c>
      <c r="F14" s="1">
        <v>550</v>
      </c>
      <c r="G14" s="13">
        <f>VLOOKUP(B14,'[1]高三下(高考)'!$B:$N,12,0)</f>
        <v>67</v>
      </c>
      <c r="H14" s="12" t="str">
        <f>VLOOKUP(B14,'[1]高三下(高考)'!$B:$N,13,0)</f>
        <v>赵建超</v>
      </c>
      <c r="I14" s="15">
        <f t="shared" si="0"/>
        <v>105.08474576271186</v>
      </c>
      <c r="J14">
        <f t="shared" si="1"/>
        <v>18</v>
      </c>
      <c r="K14">
        <f>VLOOKUP(B14,[1]高三上!$B:$N,12,0)</f>
        <v>45</v>
      </c>
      <c r="L14" t="str">
        <f>VLOOKUP(B14,[1]高三上!$B:$N,13,0)</f>
        <v>赵建超</v>
      </c>
      <c r="M14">
        <f t="shared" si="2"/>
        <v>94.632768361581924</v>
      </c>
      <c r="N14">
        <f t="shared" si="3"/>
        <v>36</v>
      </c>
      <c r="O14">
        <f>VLOOKUP(B14,[1]高二下!$B:$N,12,0)</f>
        <v>54</v>
      </c>
      <c r="P14" t="str">
        <f>VLOOKUP(B14,[1]高二下!$B:$N,13,0)</f>
        <v>赵建超</v>
      </c>
      <c r="Q14">
        <f t="shared" si="4"/>
        <v>98.022598870056498</v>
      </c>
      <c r="R14">
        <f t="shared" si="5"/>
        <v>17</v>
      </c>
      <c r="S14">
        <f>VLOOKUP(B14,[1]高二上!$B:$N,12,0)</f>
        <v>65</v>
      </c>
      <c r="T14" t="str">
        <f>VLOOKUP(B14,[1]高二上!$B:$N,13,0)</f>
        <v>赵建超</v>
      </c>
      <c r="U14">
        <f t="shared" si="6"/>
        <v>117.79661016949153</v>
      </c>
      <c r="V14">
        <f t="shared" si="7"/>
        <v>10</v>
      </c>
      <c r="W14">
        <f>VLOOKUP(B14,[1]高一下!$B:$P,12,0)</f>
        <v>39</v>
      </c>
      <c r="X14" t="str">
        <f>VLOOKUP(B14,[1]高一下!$B:$P,13,0)</f>
        <v>赵建超</v>
      </c>
      <c r="Y14">
        <f t="shared" si="8"/>
        <v>101.69491525423729</v>
      </c>
      <c r="Z14">
        <f t="shared" si="9"/>
        <v>73</v>
      </c>
      <c r="AA14" s="23">
        <f>VLOOKUP(B14,[1]高一上!$B:$M,11,0)</f>
        <v>45</v>
      </c>
      <c r="AB14" t="str">
        <f>VLOOKUP(B14,[1]高一上!$B:$M,12,0)</f>
        <v>赵建超</v>
      </c>
      <c r="AC14">
        <f t="shared" si="10"/>
        <v>78.531073446327682</v>
      </c>
      <c r="AD14">
        <f t="shared" si="11"/>
        <v>79</v>
      </c>
      <c r="AE14">
        <f>VLOOKUP(B14,[1]中考!$B:$J,9,0)</f>
        <v>77</v>
      </c>
      <c r="AF14">
        <f t="shared" si="12"/>
        <v>3</v>
      </c>
    </row>
    <row r="15" spans="1:32" x14ac:dyDescent="0.2">
      <c r="A15" s="2" t="s">
        <v>45</v>
      </c>
      <c r="B15" s="2" t="s">
        <v>46</v>
      </c>
      <c r="C15" s="1">
        <v>1</v>
      </c>
      <c r="D15" s="3" t="s">
        <v>9</v>
      </c>
      <c r="E15" s="4" t="s">
        <v>47</v>
      </c>
      <c r="F15" s="1">
        <v>548</v>
      </c>
      <c r="G15" s="13">
        <f>VLOOKUP(B15,'[1]高三下(高考)'!$B:$N,12,0)</f>
        <v>72</v>
      </c>
      <c r="H15" s="12" t="str">
        <f>VLOOKUP(B15,'[1]高三下(高考)'!$B:$N,13,0)</f>
        <v>赵建超</v>
      </c>
      <c r="I15" s="15">
        <f t="shared" si="0"/>
        <v>99.717514124293785</v>
      </c>
      <c r="J15">
        <f t="shared" si="1"/>
        <v>9</v>
      </c>
      <c r="K15">
        <f>VLOOKUP(B15,[1]高三上!$B:$N,12,0)</f>
        <v>58</v>
      </c>
      <c r="L15" t="str">
        <f>VLOOKUP(B15,[1]高三上!$B:$N,13,0)</f>
        <v>赵建超</v>
      </c>
      <c r="M15">
        <f t="shared" si="2"/>
        <v>102.54237288135593</v>
      </c>
      <c r="N15">
        <f t="shared" si="3"/>
        <v>8</v>
      </c>
      <c r="O15">
        <f>VLOOKUP(B15,[1]高二下!$B:$N,12,0)</f>
        <v>54</v>
      </c>
      <c r="P15" t="str">
        <f>VLOOKUP(B15,[1]高二下!$B:$N,13,0)</f>
        <v>赵建超</v>
      </c>
      <c r="Q15">
        <f t="shared" si="4"/>
        <v>106.77966101694915</v>
      </c>
      <c r="R15">
        <f t="shared" si="5"/>
        <v>17</v>
      </c>
      <c r="S15">
        <f>VLOOKUP(B15,[1]高二上!$B:$N,12,0)</f>
        <v>52</v>
      </c>
      <c r="T15" t="str">
        <f>VLOOKUP(B15,[1]高二上!$B:$N,13,0)</f>
        <v>赵建超</v>
      </c>
      <c r="U15">
        <f t="shared" si="6"/>
        <v>93.78531073446328</v>
      </c>
      <c r="V15">
        <f t="shared" si="7"/>
        <v>41</v>
      </c>
      <c r="W15">
        <f>VLOOKUP(B15,[1]高一下!$B:$P,12,0)</f>
        <v>51</v>
      </c>
      <c r="X15" t="str">
        <f>VLOOKUP(B15,[1]高一下!$B:$P,13,0)</f>
        <v>赵建超</v>
      </c>
      <c r="Y15">
        <f t="shared" si="8"/>
        <v>98.587570621468927</v>
      </c>
      <c r="Z15">
        <f t="shared" si="9"/>
        <v>19</v>
      </c>
      <c r="AA15" s="23">
        <f>VLOOKUP(B15,[1]高一上!$B:$M,11,0)</f>
        <v>58</v>
      </c>
      <c r="AB15" t="str">
        <f>VLOOKUP(B15,[1]高一上!$B:$M,12,0)</f>
        <v>赵建超</v>
      </c>
      <c r="AC15">
        <f t="shared" si="10"/>
        <v>99.435028248587571</v>
      </c>
      <c r="AD15">
        <f t="shared" si="11"/>
        <v>14</v>
      </c>
      <c r="AE15">
        <f>VLOOKUP(B15,[1]中考!$B:$J,9,0)</f>
        <v>73</v>
      </c>
      <c r="AF15">
        <f t="shared" si="12"/>
        <v>12</v>
      </c>
    </row>
    <row r="16" spans="1:32" x14ac:dyDescent="0.2">
      <c r="A16" s="2" t="s">
        <v>48</v>
      </c>
      <c r="B16" s="2" t="s">
        <v>49</v>
      </c>
      <c r="C16" s="1">
        <v>1</v>
      </c>
      <c r="D16" s="3" t="s">
        <v>9</v>
      </c>
      <c r="E16" s="4" t="s">
        <v>50</v>
      </c>
      <c r="F16" s="1">
        <v>544</v>
      </c>
      <c r="G16" s="13">
        <f>VLOOKUP(B16,'[1]高三下(高考)'!$B:$N,12,0)</f>
        <v>67</v>
      </c>
      <c r="H16" s="12" t="str">
        <f>VLOOKUP(B16,'[1]高三下(高考)'!$B:$N,13,0)</f>
        <v>赵建超</v>
      </c>
      <c r="I16" s="15">
        <f t="shared" si="0"/>
        <v>95.762711864406782</v>
      </c>
      <c r="J16">
        <f t="shared" si="1"/>
        <v>18</v>
      </c>
      <c r="K16">
        <f>VLOOKUP(B16,[1]高三上!$B:$N,12,0)</f>
        <v>65</v>
      </c>
      <c r="L16" t="str">
        <f>VLOOKUP(B16,[1]高三上!$B:$N,13,0)</f>
        <v>赵建超</v>
      </c>
      <c r="M16">
        <f t="shared" si="2"/>
        <v>102.82485875706215</v>
      </c>
      <c r="N16">
        <f t="shared" si="3"/>
        <v>3</v>
      </c>
      <c r="O16">
        <f>VLOOKUP(B16,[1]高二下!$B:$N,12,0)</f>
        <v>57</v>
      </c>
      <c r="P16" t="str">
        <f>VLOOKUP(B16,[1]高二下!$B:$N,13,0)</f>
        <v>赵建超</v>
      </c>
      <c r="Q16">
        <f t="shared" si="4"/>
        <v>101.41242937853107</v>
      </c>
      <c r="R16">
        <f t="shared" si="5"/>
        <v>13</v>
      </c>
      <c r="S16">
        <f>VLOOKUP(B16,[1]高二上!$B:$N,12,0)</f>
        <v>60</v>
      </c>
      <c r="T16" t="str">
        <f>VLOOKUP(B16,[1]高二上!$B:$N,13,0)</f>
        <v>赵建超</v>
      </c>
      <c r="U16">
        <f t="shared" si="6"/>
        <v>102.54237288135593</v>
      </c>
      <c r="V16">
        <f t="shared" si="7"/>
        <v>18</v>
      </c>
      <c r="W16">
        <f>VLOOKUP(B16,[1]高一下!$B:$P,12,0)</f>
        <v>48</v>
      </c>
      <c r="X16" t="str">
        <f>VLOOKUP(B16,[1]高一下!$B:$P,13,0)</f>
        <v>赵建超</v>
      </c>
      <c r="Y16">
        <f t="shared" si="8"/>
        <v>95.762711864406782</v>
      </c>
      <c r="Z16">
        <f t="shared" si="9"/>
        <v>27</v>
      </c>
      <c r="AA16" s="23">
        <f>VLOOKUP(B16,[1]高一上!$B:$M,11,0)</f>
        <v>59</v>
      </c>
      <c r="AB16" t="str">
        <f>VLOOKUP(B16,[1]高一上!$B:$M,12,0)</f>
        <v>赵建超</v>
      </c>
      <c r="AC16">
        <f t="shared" si="10"/>
        <v>114.12429378531074</v>
      </c>
      <c r="AD16">
        <f t="shared" si="11"/>
        <v>12</v>
      </c>
      <c r="AE16">
        <f>VLOOKUP(B16,[1]中考!$B:$J,9,0)</f>
        <v>65</v>
      </c>
      <c r="AF16">
        <f t="shared" si="12"/>
        <v>62</v>
      </c>
    </row>
    <row r="17" spans="1:32" x14ac:dyDescent="0.2">
      <c r="A17" s="2" t="s">
        <v>51</v>
      </c>
      <c r="B17" s="2" t="s">
        <v>52</v>
      </c>
      <c r="C17" s="1">
        <v>1</v>
      </c>
      <c r="D17" s="3" t="s">
        <v>9</v>
      </c>
      <c r="E17" s="4" t="s">
        <v>53</v>
      </c>
      <c r="F17" s="1">
        <v>536</v>
      </c>
      <c r="G17" s="13">
        <f>VLOOKUP(B17,'[1]高三下(高考)'!$B:$N,12,0)</f>
        <v>51</v>
      </c>
      <c r="H17" s="12" t="str">
        <f>VLOOKUP(B17,'[1]高三下(高考)'!$B:$N,13,0)</f>
        <v>赵建超</v>
      </c>
      <c r="I17" s="15">
        <f t="shared" si="0"/>
        <v>99.152542372881356</v>
      </c>
      <c r="J17">
        <f t="shared" si="1"/>
        <v>77</v>
      </c>
      <c r="K17">
        <f>VLOOKUP(B17,[1]高三上!$B:$N,12,0)</f>
        <v>38</v>
      </c>
      <c r="L17" t="str">
        <f>VLOOKUP(B17,[1]高三上!$B:$N,13,0)</f>
        <v>赵建超</v>
      </c>
      <c r="M17">
        <f t="shared" si="2"/>
        <v>101.41242937853107</v>
      </c>
      <c r="N17">
        <f t="shared" si="3"/>
        <v>74</v>
      </c>
      <c r="O17">
        <f>VLOOKUP(B17,[1]高二下!$B:$N,12,0)</f>
        <v>39</v>
      </c>
      <c r="P17" t="str">
        <f>VLOOKUP(B17,[1]高二下!$B:$N,13,0)</f>
        <v>赵建超</v>
      </c>
      <c r="Q17">
        <f t="shared" si="4"/>
        <v>117.2316384180791</v>
      </c>
      <c r="R17">
        <f t="shared" si="5"/>
        <v>79</v>
      </c>
      <c r="S17">
        <f>VLOOKUP(B17,[1]高二上!$B:$N,12,0)</f>
        <v>39</v>
      </c>
      <c r="T17" t="str">
        <f>VLOOKUP(B17,[1]高二上!$B:$N,13,0)</f>
        <v>赵建超</v>
      </c>
      <c r="U17">
        <f t="shared" si="6"/>
        <v>97.457627118644069</v>
      </c>
      <c r="V17">
        <f t="shared" si="7"/>
        <v>140</v>
      </c>
      <c r="W17">
        <f>VLOOKUP(B17,[1]高一下!$B:$P,12,0)</f>
        <v>31</v>
      </c>
      <c r="X17" t="str">
        <f>VLOOKUP(B17,[1]高一下!$B:$P,13,0)</f>
        <v>赵建超</v>
      </c>
      <c r="Y17">
        <f t="shared" si="8"/>
        <v>91.525423728813564</v>
      </c>
      <c r="Z17">
        <f t="shared" si="9"/>
        <v>131</v>
      </c>
      <c r="AA17" s="23">
        <f>VLOOKUP(B17,[1]高一上!$B:$M,11,0)</f>
        <v>43</v>
      </c>
      <c r="AB17" t="str">
        <f>VLOOKUP(B17,[1]高一上!$B:$M,12,0)</f>
        <v>赵建超</v>
      </c>
      <c r="AC17">
        <f t="shared" si="10"/>
        <v>88.983050847457633</v>
      </c>
      <c r="AD17">
        <f t="shared" si="11"/>
        <v>101</v>
      </c>
      <c r="AE17">
        <f>VLOOKUP(B17,[1]中考!$B:$J,9,0)</f>
        <v>65</v>
      </c>
      <c r="AF17">
        <f t="shared" si="12"/>
        <v>62</v>
      </c>
    </row>
    <row r="18" spans="1:32" x14ac:dyDescent="0.2">
      <c r="A18" s="2" t="s">
        <v>54</v>
      </c>
      <c r="B18" s="2" t="s">
        <v>55</v>
      </c>
      <c r="C18" s="1">
        <v>1</v>
      </c>
      <c r="D18" s="3" t="s">
        <v>9</v>
      </c>
      <c r="E18" s="4" t="s">
        <v>56</v>
      </c>
      <c r="F18" s="1">
        <v>533</v>
      </c>
      <c r="G18" s="13">
        <f>VLOOKUP(B18,'[1]高三下(高考)'!$B:$N,12,0)</f>
        <v>61</v>
      </c>
      <c r="H18" s="12" t="str">
        <f>VLOOKUP(B18,'[1]高三下(高考)'!$B:$N,13,0)</f>
        <v>赵建超</v>
      </c>
      <c r="I18" s="15">
        <f t="shared" si="0"/>
        <v>146.045197740113</v>
      </c>
      <c r="J18">
        <f t="shared" si="1"/>
        <v>31</v>
      </c>
      <c r="K18">
        <f>VLOOKUP(B18,[1]高三上!$B:$N,12,0)</f>
        <v>25</v>
      </c>
      <c r="L18" t="str">
        <f>VLOOKUP(B18,[1]高三上!$B:$N,13,0)</f>
        <v>赵建超</v>
      </c>
      <c r="M18">
        <f t="shared" si="2"/>
        <v>55.084745762711862</v>
      </c>
      <c r="N18">
        <f t="shared" si="3"/>
        <v>194</v>
      </c>
      <c r="O18">
        <f>VLOOKUP(B18,[1]高二下!$B:$N,12,0)</f>
        <v>46</v>
      </c>
      <c r="P18" t="str">
        <f>VLOOKUP(B18,[1]高二下!$B:$N,13,0)</f>
        <v>赵建超</v>
      </c>
      <c r="Q18">
        <f t="shared" si="4"/>
        <v>126.83615819209039</v>
      </c>
      <c r="R18">
        <f t="shared" si="5"/>
        <v>35</v>
      </c>
      <c r="S18">
        <f>VLOOKUP(B18,[1]高二上!$B:$N,12,0)</f>
        <v>40</v>
      </c>
      <c r="T18" t="str">
        <f>VLOOKUP(B18,[1]高二上!$B:$N,13,0)</f>
        <v>赵建超</v>
      </c>
      <c r="U18">
        <f t="shared" si="6"/>
        <v>89.548022598870062</v>
      </c>
      <c r="V18">
        <f t="shared" si="7"/>
        <v>130</v>
      </c>
      <c r="W18">
        <f>VLOOKUP(B18,[1]高一下!$B:$P,12,0)</f>
        <v>36</v>
      </c>
      <c r="X18" t="str">
        <f>VLOOKUP(B18,[1]高一下!$B:$P,13,0)</f>
        <v>赵建超</v>
      </c>
      <c r="Y18">
        <f t="shared" si="8"/>
        <v>131.35593220338984</v>
      </c>
      <c r="Z18">
        <f t="shared" si="9"/>
        <v>93</v>
      </c>
      <c r="AA18" s="23">
        <f>VLOOKUP(B18,[1]高一上!$B:$M,11,0)</f>
        <v>33</v>
      </c>
      <c r="AB18" t="str">
        <f>VLOOKUP(B18,[1]高一上!$B:$M,12,0)</f>
        <v>赵建超</v>
      </c>
      <c r="AC18">
        <f t="shared" si="10"/>
        <v>44.067796610169495</v>
      </c>
      <c r="AD18">
        <f t="shared" si="11"/>
        <v>204</v>
      </c>
      <c r="AE18">
        <f>VLOOKUP(B18,[1]中考!$B:$J,9,0)</f>
        <v>75</v>
      </c>
      <c r="AF18">
        <f t="shared" si="12"/>
        <v>6</v>
      </c>
    </row>
    <row r="19" spans="1:32" x14ac:dyDescent="0.2">
      <c r="A19" s="2" t="s">
        <v>57</v>
      </c>
      <c r="B19" s="2" t="s">
        <v>58</v>
      </c>
      <c r="C19" s="1">
        <v>1</v>
      </c>
      <c r="D19" s="3" t="s">
        <v>9</v>
      </c>
      <c r="E19" s="4" t="s">
        <v>59</v>
      </c>
      <c r="F19" s="1">
        <v>532</v>
      </c>
      <c r="G19" s="13">
        <f>VLOOKUP(B19,'[1]高三下(高考)'!$B:$N,12,0)</f>
        <v>56</v>
      </c>
      <c r="H19" s="12" t="str">
        <f>VLOOKUP(B19,'[1]高三下(高考)'!$B:$N,13,0)</f>
        <v>赵建超</v>
      </c>
      <c r="I19" s="15">
        <f t="shared" si="0"/>
        <v>96.89265536723164</v>
      </c>
      <c r="J19">
        <f t="shared" si="1"/>
        <v>51</v>
      </c>
      <c r="K19">
        <f>VLOOKUP(B19,[1]高三上!$B:$N,12,0)</f>
        <v>44</v>
      </c>
      <c r="L19" t="str">
        <f>VLOOKUP(B19,[1]高三上!$B:$N,13,0)</f>
        <v>赵建超</v>
      </c>
      <c r="M19">
        <f t="shared" si="2"/>
        <v>95.762711864406782</v>
      </c>
      <c r="N19">
        <f t="shared" si="3"/>
        <v>40</v>
      </c>
      <c r="O19">
        <f>VLOOKUP(B19,[1]高二下!$B:$N,12,0)</f>
        <v>48</v>
      </c>
      <c r="P19" t="str">
        <f>VLOOKUP(B19,[1]高二下!$B:$N,13,0)</f>
        <v>赵建超</v>
      </c>
      <c r="Q19">
        <f t="shared" si="4"/>
        <v>104.51977401129943</v>
      </c>
      <c r="R19">
        <f t="shared" si="5"/>
        <v>25</v>
      </c>
      <c r="S19">
        <f>VLOOKUP(B19,[1]高二上!$B:$N,12,0)</f>
        <v>52</v>
      </c>
      <c r="T19" t="str">
        <f>VLOOKUP(B19,[1]高二上!$B:$N,13,0)</f>
        <v>赵建超</v>
      </c>
      <c r="U19">
        <f t="shared" si="6"/>
        <v>91.807909604519779</v>
      </c>
      <c r="V19">
        <f t="shared" si="7"/>
        <v>41</v>
      </c>
      <c r="W19">
        <f>VLOOKUP(B19,[1]高一下!$B:$P,12,0)</f>
        <v>56</v>
      </c>
      <c r="X19" t="str">
        <f>VLOOKUP(B19,[1]高一下!$B:$P,13,0)</f>
        <v>赵建超</v>
      </c>
      <c r="Y19">
        <f t="shared" si="8"/>
        <v>99.435028248587571</v>
      </c>
      <c r="Z19">
        <f t="shared" si="9"/>
        <v>12</v>
      </c>
      <c r="AA19" s="23">
        <f>VLOOKUP(B19,[1]高一上!$B:$M,11,0)</f>
        <v>60</v>
      </c>
      <c r="AB19" t="str">
        <f>VLOOKUP(B19,[1]高一上!$B:$M,12,0)</f>
        <v>赵建超</v>
      </c>
      <c r="AC19">
        <f t="shared" si="10"/>
        <v>98.022598870056498</v>
      </c>
      <c r="AD19">
        <f t="shared" si="11"/>
        <v>10</v>
      </c>
      <c r="AE19">
        <f>VLOOKUP(B19,[1]中考!$B:$J,9,0)</f>
        <v>77</v>
      </c>
      <c r="AF19">
        <f t="shared" si="12"/>
        <v>3</v>
      </c>
    </row>
    <row r="20" spans="1:32" x14ac:dyDescent="0.2">
      <c r="A20" s="2" t="s">
        <v>60</v>
      </c>
      <c r="B20" s="2" t="s">
        <v>61</v>
      </c>
      <c r="C20" s="1">
        <v>1</v>
      </c>
      <c r="D20" s="3" t="s">
        <v>9</v>
      </c>
      <c r="E20" s="4" t="s">
        <v>62</v>
      </c>
      <c r="F20" s="1">
        <v>528</v>
      </c>
      <c r="G20" s="13">
        <f>VLOOKUP(B20,'[1]高三下(高考)'!$B:$N,12,0)</f>
        <v>56</v>
      </c>
      <c r="H20" s="12" t="str">
        <f>VLOOKUP(B20,'[1]高三下(高考)'!$B:$N,13,0)</f>
        <v>赵建超</v>
      </c>
      <c r="I20" s="15">
        <f t="shared" si="0"/>
        <v>111.5819209039548</v>
      </c>
      <c r="J20">
        <f t="shared" si="1"/>
        <v>51</v>
      </c>
      <c r="K20">
        <f>VLOOKUP(B20,[1]高三上!$B:$N,12,0)</f>
        <v>35</v>
      </c>
      <c r="L20" t="str">
        <f>VLOOKUP(B20,[1]高三上!$B:$N,13,0)</f>
        <v>赵建超</v>
      </c>
      <c r="M20">
        <f t="shared" si="2"/>
        <v>82.20338983050847</v>
      </c>
      <c r="N20">
        <f t="shared" si="3"/>
        <v>92</v>
      </c>
      <c r="O20">
        <f>VLOOKUP(B20,[1]高二下!$B:$N,12,0)</f>
        <v>47</v>
      </c>
      <c r="P20" t="str">
        <f>VLOOKUP(B20,[1]高二下!$B:$N,13,0)</f>
        <v>赵建超</v>
      </c>
      <c r="Q20">
        <f t="shared" si="4"/>
        <v>98.022598870056498</v>
      </c>
      <c r="R20">
        <f t="shared" si="5"/>
        <v>29</v>
      </c>
      <c r="S20">
        <f>VLOOKUP(B20,[1]高二上!$B:$N,12,0)</f>
        <v>58</v>
      </c>
      <c r="T20" t="str">
        <f>VLOOKUP(B20,[1]高二上!$B:$N,13,0)</f>
        <v>赵建超</v>
      </c>
      <c r="U20">
        <f t="shared" si="6"/>
        <v>101.41242937853107</v>
      </c>
      <c r="V20">
        <f t="shared" si="7"/>
        <v>22</v>
      </c>
      <c r="W20">
        <f>VLOOKUP(B20,[1]高一下!$B:$P,12,0)</f>
        <v>48</v>
      </c>
      <c r="X20" t="str">
        <f>VLOOKUP(B20,[1]高一下!$B:$P,13,0)</f>
        <v>赵建超</v>
      </c>
      <c r="Y20">
        <f t="shared" si="8"/>
        <v>103.10734463276836</v>
      </c>
      <c r="Z20">
        <f t="shared" si="9"/>
        <v>27</v>
      </c>
      <c r="AA20" s="23">
        <f>VLOOKUP(B20,[1]高一上!$B:$M,11,0)</f>
        <v>51</v>
      </c>
      <c r="AB20" t="str">
        <f>VLOOKUP(B20,[1]高一上!$B:$M,12,0)</f>
        <v>赵建超</v>
      </c>
      <c r="AC20">
        <f t="shared" si="10"/>
        <v>106.77966101694915</v>
      </c>
      <c r="AD20">
        <f t="shared" si="11"/>
        <v>38</v>
      </c>
      <c r="AE20">
        <f>VLOOKUP(B20,[1]中考!$B:$J,9,0)</f>
        <v>65</v>
      </c>
      <c r="AF20">
        <f t="shared" si="12"/>
        <v>62</v>
      </c>
    </row>
    <row r="21" spans="1:32" x14ac:dyDescent="0.2">
      <c r="A21" s="2" t="s">
        <v>63</v>
      </c>
      <c r="B21" s="2" t="s">
        <v>64</v>
      </c>
      <c r="C21" s="1">
        <v>1</v>
      </c>
      <c r="D21" s="3" t="s">
        <v>9</v>
      </c>
      <c r="E21" s="4" t="s">
        <v>65</v>
      </c>
      <c r="F21" s="1">
        <v>527</v>
      </c>
      <c r="G21" s="13">
        <f>VLOOKUP(B21,'[1]高三下(高考)'!$B:$N,12,0)</f>
        <v>58</v>
      </c>
      <c r="H21" s="12" t="str">
        <f>VLOOKUP(B21,'[1]高三下(高考)'!$B:$N,13,0)</f>
        <v>赵建超</v>
      </c>
      <c r="I21" s="15">
        <f t="shared" si="0"/>
        <v>95.762711864406782</v>
      </c>
      <c r="J21">
        <f t="shared" si="1"/>
        <v>39</v>
      </c>
      <c r="K21">
        <f>VLOOKUP(B21,[1]高三上!$B:$N,12,0)</f>
        <v>51</v>
      </c>
      <c r="L21" t="str">
        <f>VLOOKUP(B21,[1]高三上!$B:$N,13,0)</f>
        <v>赵建超</v>
      </c>
      <c r="M21">
        <f t="shared" si="2"/>
        <v>100.28248587570621</v>
      </c>
      <c r="N21">
        <f t="shared" si="3"/>
        <v>24</v>
      </c>
      <c r="O21">
        <f>VLOOKUP(B21,[1]高二下!$B:$N,12,0)</f>
        <v>48</v>
      </c>
      <c r="P21" t="str">
        <f>VLOOKUP(B21,[1]高二下!$B:$N,13,0)</f>
        <v>赵建超</v>
      </c>
      <c r="Q21">
        <f t="shared" si="4"/>
        <v>95.480225988700568</v>
      </c>
      <c r="R21">
        <f t="shared" si="5"/>
        <v>25</v>
      </c>
      <c r="S21">
        <f>VLOOKUP(B21,[1]高二上!$B:$N,12,0)</f>
        <v>66</v>
      </c>
      <c r="T21" t="str">
        <f>VLOOKUP(B21,[1]高二上!$B:$N,13,0)</f>
        <v>赵建超</v>
      </c>
      <c r="U21">
        <f t="shared" si="6"/>
        <v>99.435028248587571</v>
      </c>
      <c r="V21">
        <f t="shared" si="7"/>
        <v>9</v>
      </c>
      <c r="W21">
        <f>VLOOKUP(B21,[1]高一下!$B:$P,12,0)</f>
        <v>61</v>
      </c>
      <c r="X21" t="str">
        <f>VLOOKUP(B21,[1]高一下!$B:$P,13,0)</f>
        <v>赵建超</v>
      </c>
      <c r="Y21">
        <f t="shared" si="8"/>
        <v>107.90960451977401</v>
      </c>
      <c r="Z21">
        <f t="shared" si="9"/>
        <v>7</v>
      </c>
      <c r="AA21" s="23">
        <f>VLOOKUP(B21,[1]高一上!$B:$M,11,0)</f>
        <v>52</v>
      </c>
      <c r="AB21" t="str">
        <f>VLOOKUP(B21,[1]高一上!$B:$M,12,0)</f>
        <v>赵建超</v>
      </c>
      <c r="AC21">
        <f t="shared" si="10"/>
        <v>93.502824858757066</v>
      </c>
      <c r="AD21">
        <f t="shared" si="11"/>
        <v>35</v>
      </c>
      <c r="AE21">
        <f>VLOOKUP(B21,[1]中考!$B:$J,9,0)</f>
        <v>73</v>
      </c>
      <c r="AF21">
        <f t="shared" si="12"/>
        <v>12</v>
      </c>
    </row>
    <row r="22" spans="1:32" x14ac:dyDescent="0.2">
      <c r="A22" s="2" t="s">
        <v>66</v>
      </c>
      <c r="B22" s="2" t="s">
        <v>67</v>
      </c>
      <c r="C22" s="1">
        <v>1</v>
      </c>
      <c r="D22" s="3" t="s">
        <v>9</v>
      </c>
      <c r="E22" s="4" t="s">
        <v>68</v>
      </c>
      <c r="F22" s="1">
        <v>527</v>
      </c>
      <c r="G22" s="13">
        <f>VLOOKUP(B22,'[1]高三下(高考)'!$B:$N,12,0)</f>
        <v>54</v>
      </c>
      <c r="H22" s="12" t="str">
        <f>VLOOKUP(B22,'[1]高三下(高考)'!$B:$N,13,0)</f>
        <v>赵建超</v>
      </c>
      <c r="I22" s="15">
        <f t="shared" si="0"/>
        <v>127.40112994350282</v>
      </c>
      <c r="J22">
        <f t="shared" si="1"/>
        <v>57</v>
      </c>
      <c r="K22">
        <f>VLOOKUP(B22,[1]高三上!$B:$N,12,0)</f>
        <v>28</v>
      </c>
      <c r="L22" t="str">
        <f>VLOOKUP(B22,[1]高三上!$B:$N,13,0)</f>
        <v>赵建超</v>
      </c>
      <c r="M22">
        <f t="shared" si="2"/>
        <v>83.333333333333343</v>
      </c>
      <c r="N22">
        <f t="shared" si="3"/>
        <v>154</v>
      </c>
      <c r="O22">
        <f>VLOOKUP(B22,[1]高二下!$B:$N,12,0)</f>
        <v>37</v>
      </c>
      <c r="P22" t="str">
        <f>VLOOKUP(B22,[1]高二下!$B:$N,13,0)</f>
        <v>赵建超</v>
      </c>
      <c r="Q22">
        <f t="shared" si="4"/>
        <v>138.98305084745763</v>
      </c>
      <c r="R22">
        <f t="shared" si="5"/>
        <v>95</v>
      </c>
      <c r="S22">
        <f>VLOOKUP(B22,[1]高二上!$B:$N,12,0)</f>
        <v>33</v>
      </c>
      <c r="T22" t="str">
        <f>VLOOKUP(B22,[1]高二上!$B:$N,13,0)</f>
        <v>赵建超</v>
      </c>
      <c r="U22">
        <f t="shared" si="6"/>
        <v>82.7683615819209</v>
      </c>
      <c r="V22">
        <f t="shared" si="7"/>
        <v>233</v>
      </c>
      <c r="W22">
        <f>VLOOKUP(B22,[1]高一下!$B:$P,12,0)</f>
        <v>28</v>
      </c>
      <c r="X22" t="str">
        <f>VLOOKUP(B22,[1]高一下!$B:$P,13,0)</f>
        <v>赵建超</v>
      </c>
      <c r="Y22">
        <f t="shared" si="8"/>
        <v>88.983050847457633</v>
      </c>
      <c r="Z22">
        <f t="shared" si="9"/>
        <v>172</v>
      </c>
      <c r="AA22" s="23">
        <f>VLOOKUP(B22,[1]高一上!$B:$M,11,0)</f>
        <v>39</v>
      </c>
      <c r="AB22" t="str">
        <f>VLOOKUP(B22,[1]高一上!$B:$M,12,0)</f>
        <v>赵建超</v>
      </c>
      <c r="AC22">
        <f t="shared" si="10"/>
        <v>84.745762711864401</v>
      </c>
      <c r="AD22">
        <f t="shared" si="11"/>
        <v>133</v>
      </c>
      <c r="AE22">
        <f>VLOOKUP(B22,[1]中考!$B:$J,9,0)</f>
        <v>64</v>
      </c>
      <c r="AF22">
        <f t="shared" si="12"/>
        <v>79</v>
      </c>
    </row>
    <row r="23" spans="1:32" x14ac:dyDescent="0.2">
      <c r="A23" s="2" t="s">
        <v>69</v>
      </c>
      <c r="B23" s="2" t="s">
        <v>70</v>
      </c>
      <c r="C23" s="1">
        <v>1</v>
      </c>
      <c r="D23" s="3" t="s">
        <v>9</v>
      </c>
      <c r="E23" s="4" t="s">
        <v>71</v>
      </c>
      <c r="F23" s="1">
        <v>526</v>
      </c>
      <c r="G23" s="13">
        <f>VLOOKUP(B23,'[1]高三下(高考)'!$B:$N,12,0)</f>
        <v>47</v>
      </c>
      <c r="H23" s="12" t="str">
        <f>VLOOKUP(B23,'[1]高三下(高考)'!$B:$N,13,0)</f>
        <v>赵建超</v>
      </c>
      <c r="I23" s="15">
        <f t="shared" si="0"/>
        <v>72.033898305084747</v>
      </c>
      <c r="J23">
        <f t="shared" si="1"/>
        <v>107</v>
      </c>
      <c r="K23">
        <f>VLOOKUP(B23,[1]高三上!$B:$N,12,0)</f>
        <v>58</v>
      </c>
      <c r="L23" t="str">
        <f>VLOOKUP(B23,[1]高三上!$B:$N,13,0)</f>
        <v>赵建超</v>
      </c>
      <c r="M23">
        <f t="shared" si="2"/>
        <v>101.12994350282486</v>
      </c>
      <c r="N23">
        <f t="shared" si="3"/>
        <v>8</v>
      </c>
      <c r="O23">
        <f>VLOOKUP(B23,[1]高二下!$B:$N,12,0)</f>
        <v>58</v>
      </c>
      <c r="P23" t="str">
        <f>VLOOKUP(B23,[1]高二下!$B:$N,13,0)</f>
        <v>赵建超</v>
      </c>
      <c r="Q23">
        <f t="shared" si="4"/>
        <v>108.19209039548022</v>
      </c>
      <c r="R23">
        <f t="shared" si="5"/>
        <v>12</v>
      </c>
      <c r="S23">
        <f>VLOOKUP(B23,[1]高二上!$B:$N,12,0)</f>
        <v>52</v>
      </c>
      <c r="T23" t="str">
        <f>VLOOKUP(B23,[1]高二上!$B:$N,13,0)</f>
        <v>赵建超</v>
      </c>
      <c r="U23">
        <f t="shared" si="6"/>
        <v>107.06214689265536</v>
      </c>
      <c r="V23">
        <f t="shared" si="7"/>
        <v>41</v>
      </c>
      <c r="W23">
        <f>VLOOKUP(B23,[1]高一下!$B:$P,12,0)</f>
        <v>40</v>
      </c>
      <c r="X23" t="str">
        <f>VLOOKUP(B23,[1]高一下!$B:$P,13,0)</f>
        <v>赵建超</v>
      </c>
      <c r="Y23">
        <f t="shared" si="8"/>
        <v>103.67231638418079</v>
      </c>
      <c r="Z23">
        <f t="shared" si="9"/>
        <v>66</v>
      </c>
      <c r="AA23" s="23">
        <f>VLOOKUP(B23,[1]高一上!$B:$M,11,0)</f>
        <v>45</v>
      </c>
      <c r="AB23" t="str">
        <f>VLOOKUP(B23,[1]高一上!$B:$M,12,0)</f>
        <v>赵建超</v>
      </c>
      <c r="AC23">
        <f t="shared" si="10"/>
        <v>100</v>
      </c>
      <c r="AD23">
        <f t="shared" si="11"/>
        <v>79</v>
      </c>
      <c r="AE23">
        <f>VLOOKUP(B23,[1]中考!$B:$J,9,0)</f>
        <v>64</v>
      </c>
      <c r="AF23">
        <f t="shared" si="12"/>
        <v>79</v>
      </c>
    </row>
    <row r="24" spans="1:32" x14ac:dyDescent="0.2">
      <c r="A24" s="2" t="s">
        <v>72</v>
      </c>
      <c r="B24" s="2" t="s">
        <v>73</v>
      </c>
      <c r="C24" s="1">
        <v>1</v>
      </c>
      <c r="D24" s="3" t="s">
        <v>9</v>
      </c>
      <c r="E24" s="4" t="s">
        <v>74</v>
      </c>
      <c r="F24" s="1">
        <v>524</v>
      </c>
      <c r="G24" s="13">
        <f>VLOOKUP(B24,'[1]高三下(高考)'!$B:$N,12,0)</f>
        <v>58</v>
      </c>
      <c r="H24" s="12" t="str">
        <f>VLOOKUP(B24,'[1]高三下(高考)'!$B:$N,13,0)</f>
        <v>赵建超</v>
      </c>
      <c r="I24" s="15">
        <f t="shared" si="0"/>
        <v>118.36158192090396</v>
      </c>
      <c r="J24">
        <f t="shared" si="1"/>
        <v>39</v>
      </c>
      <c r="K24">
        <f>VLOOKUP(B24,[1]高三上!$B:$N,12,0)</f>
        <v>33</v>
      </c>
      <c r="L24" t="str">
        <f>VLOOKUP(B24,[1]高三上!$B:$N,13,0)</f>
        <v>赵建超</v>
      </c>
      <c r="M24">
        <f t="shared" si="2"/>
        <v>95.480225988700568</v>
      </c>
      <c r="N24">
        <f t="shared" si="3"/>
        <v>104</v>
      </c>
      <c r="O24">
        <f>VLOOKUP(B24,[1]高二下!$B:$N,12,0)</f>
        <v>38</v>
      </c>
      <c r="P24" t="str">
        <f>VLOOKUP(B24,[1]高二下!$B:$N,13,0)</f>
        <v>赵建超</v>
      </c>
      <c r="Q24">
        <f t="shared" si="4"/>
        <v>97.457627118644069</v>
      </c>
      <c r="R24">
        <f t="shared" si="5"/>
        <v>88</v>
      </c>
      <c r="S24">
        <f>VLOOKUP(B24,[1]高二上!$B:$N,12,0)</f>
        <v>46</v>
      </c>
      <c r="T24" t="str">
        <f>VLOOKUP(B24,[1]高二上!$B:$N,13,0)</f>
        <v>赵建超</v>
      </c>
      <c r="U24">
        <f t="shared" si="6"/>
        <v>109.88700564971751</v>
      </c>
      <c r="V24">
        <f t="shared" si="7"/>
        <v>79</v>
      </c>
      <c r="W24">
        <f>VLOOKUP(B24,[1]高一下!$B:$P,12,0)</f>
        <v>33</v>
      </c>
      <c r="X24" t="str">
        <f>VLOOKUP(B24,[1]高一下!$B:$P,13,0)</f>
        <v>赵建超</v>
      </c>
      <c r="Y24">
        <f t="shared" si="8"/>
        <v>140.96045197740114</v>
      </c>
      <c r="Z24">
        <f t="shared" si="9"/>
        <v>114</v>
      </c>
      <c r="AA24" s="23">
        <f>VLOOKUP(B24,[1]高一上!$B:$M,11,0)</f>
        <v>28</v>
      </c>
      <c r="AB24" t="str">
        <f>VLOOKUP(B24,[1]高一上!$B:$M,12,0)</f>
        <v>赵建超</v>
      </c>
      <c r="AC24">
        <f t="shared" si="10"/>
        <v>42.655367231638422</v>
      </c>
      <c r="AD24">
        <f t="shared" si="11"/>
        <v>259</v>
      </c>
      <c r="AE24">
        <f>VLOOKUP(B24,[1]中考!$B:$J,9,0)</f>
        <v>66</v>
      </c>
      <c r="AF24">
        <f t="shared" si="12"/>
        <v>56</v>
      </c>
    </row>
    <row r="25" spans="1:32" x14ac:dyDescent="0.2">
      <c r="A25" s="2" t="s">
        <v>75</v>
      </c>
      <c r="B25" s="2" t="s">
        <v>76</v>
      </c>
      <c r="C25" s="1">
        <v>1</v>
      </c>
      <c r="D25" s="3" t="s">
        <v>9</v>
      </c>
      <c r="E25" s="4" t="s">
        <v>77</v>
      </c>
      <c r="F25" s="1">
        <v>519</v>
      </c>
      <c r="G25" s="13">
        <f>VLOOKUP(B25,'[1]高三下(高考)'!$B:$N,12,0)</f>
        <v>42</v>
      </c>
      <c r="H25" s="12" t="str">
        <f>VLOOKUP(B25,'[1]高三下(高考)'!$B:$N,13,0)</f>
        <v>赵建超</v>
      </c>
      <c r="I25" s="15">
        <f t="shared" si="0"/>
        <v>76.271186440677965</v>
      </c>
      <c r="J25">
        <f t="shared" si="1"/>
        <v>162</v>
      </c>
      <c r="K25">
        <f>VLOOKUP(B25,[1]高三上!$B:$N,12,0)</f>
        <v>37</v>
      </c>
      <c r="L25" t="str">
        <f>VLOOKUP(B25,[1]高三上!$B:$N,13,0)</f>
        <v>赵建超</v>
      </c>
      <c r="M25">
        <f t="shared" si="2"/>
        <v>102.82485875706215</v>
      </c>
      <c r="N25">
        <f t="shared" si="3"/>
        <v>78</v>
      </c>
      <c r="O25">
        <f>VLOOKUP(B25,[1]高二下!$B:$N,12,0)</f>
        <v>38</v>
      </c>
      <c r="P25" t="str">
        <f>VLOOKUP(B25,[1]高二下!$B:$N,13,0)</f>
        <v>赵建超</v>
      </c>
      <c r="Q25">
        <f t="shared" si="4"/>
        <v>82.7683615819209</v>
      </c>
      <c r="R25">
        <f t="shared" si="5"/>
        <v>88</v>
      </c>
      <c r="S25">
        <f>VLOOKUP(B25,[1]高二上!$B:$N,12,0)</f>
        <v>55</v>
      </c>
      <c r="T25" t="str">
        <f>VLOOKUP(B25,[1]高二上!$B:$N,13,0)</f>
        <v>赵建超</v>
      </c>
      <c r="U25">
        <f t="shared" si="6"/>
        <v>108.19209039548022</v>
      </c>
      <c r="V25">
        <f t="shared" si="7"/>
        <v>27</v>
      </c>
      <c r="W25">
        <f>VLOOKUP(B25,[1]高一下!$B:$P,12,0)</f>
        <v>42</v>
      </c>
      <c r="X25" t="str">
        <f>VLOOKUP(B25,[1]高一下!$B:$P,13,0)</f>
        <v>赵建超</v>
      </c>
      <c r="Y25">
        <f t="shared" si="8"/>
        <v>101.69491525423729</v>
      </c>
      <c r="Z25">
        <f t="shared" si="9"/>
        <v>56</v>
      </c>
      <c r="AA25" s="23">
        <f>VLOOKUP(B25,[1]高一上!$B:$M,11,0)</f>
        <v>47</v>
      </c>
      <c r="AB25" t="str">
        <f>VLOOKUP(B25,[1]高一上!$B:$M,12,0)</f>
        <v>周峰</v>
      </c>
      <c r="AC25">
        <f t="shared" si="10"/>
        <v>104.80225988700565</v>
      </c>
      <c r="AD25">
        <f t="shared" si="11"/>
        <v>62</v>
      </c>
      <c r="AE25">
        <f>VLOOKUP(B25,[1]中考!$B:$J,9,0)</f>
        <v>64</v>
      </c>
      <c r="AF25">
        <f t="shared" si="12"/>
        <v>79</v>
      </c>
    </row>
    <row r="26" spans="1:32" x14ac:dyDescent="0.2">
      <c r="A26" s="2" t="s">
        <v>78</v>
      </c>
      <c r="B26" s="2" t="s">
        <v>79</v>
      </c>
      <c r="C26" s="1">
        <v>1</v>
      </c>
      <c r="D26" s="3" t="s">
        <v>9</v>
      </c>
      <c r="E26" s="4" t="s">
        <v>80</v>
      </c>
      <c r="F26" s="1">
        <v>516</v>
      </c>
      <c r="G26" s="13">
        <f>VLOOKUP(B26,'[1]高三下(高考)'!$B:$N,12,0)</f>
        <v>64</v>
      </c>
      <c r="H26" s="12" t="str">
        <f>VLOOKUP(B26,'[1]高三下(高考)'!$B:$N,13,0)</f>
        <v>赵建超</v>
      </c>
      <c r="I26" s="15">
        <f t="shared" si="0"/>
        <v>118.36158192090396</v>
      </c>
      <c r="J26">
        <f t="shared" si="1"/>
        <v>22</v>
      </c>
      <c r="K26">
        <f>VLOOKUP(B26,[1]高三上!$B:$N,12,0)</f>
        <v>36</v>
      </c>
      <c r="L26" t="str">
        <f>VLOOKUP(B26,[1]高三上!$B:$N,13,0)</f>
        <v>赵建超</v>
      </c>
      <c r="M26">
        <f t="shared" si="2"/>
        <v>138.70056497175142</v>
      </c>
      <c r="N26">
        <f t="shared" si="3"/>
        <v>87</v>
      </c>
      <c r="O26">
        <f>VLOOKUP(B26,[1]高二下!$B:$N,12,0)</f>
        <v>26</v>
      </c>
      <c r="P26" t="str">
        <f>VLOOKUP(B26,[1]高二下!$B:$N,13,0)</f>
        <v>赵建超</v>
      </c>
      <c r="Q26">
        <f t="shared" si="4"/>
        <v>64.124293785310726</v>
      </c>
      <c r="R26">
        <f t="shared" si="5"/>
        <v>224</v>
      </c>
      <c r="S26">
        <f>VLOOKUP(B26,[1]高二上!$B:$N,12,0)</f>
        <v>43</v>
      </c>
      <c r="T26" t="str">
        <f>VLOOKUP(B26,[1]高二上!$B:$N,13,0)</f>
        <v>赵建超</v>
      </c>
      <c r="U26">
        <f t="shared" si="6"/>
        <v>109.60451977401129</v>
      </c>
      <c r="V26">
        <f t="shared" si="7"/>
        <v>97</v>
      </c>
      <c r="W26">
        <f>VLOOKUP(B26,[1]高一下!$B:$P,12,0)</f>
        <v>31</v>
      </c>
      <c r="X26" t="str">
        <f>VLOOKUP(B26,[1]高一下!$B:$P,13,0)</f>
        <v>赵建超</v>
      </c>
      <c r="Y26">
        <f t="shared" si="8"/>
        <v>93.502824858757066</v>
      </c>
      <c r="Z26">
        <f t="shared" si="9"/>
        <v>131</v>
      </c>
      <c r="AA26" s="23">
        <f>VLOOKUP(B26,[1]高一上!$B:$M,11,0)</f>
        <v>42</v>
      </c>
      <c r="AB26" t="str">
        <f>VLOOKUP(B26,[1]高一上!$B:$M,12,0)</f>
        <v>赵建超</v>
      </c>
      <c r="AC26">
        <f t="shared" si="10"/>
        <v>79.943502824858754</v>
      </c>
      <c r="AD26">
        <f t="shared" si="11"/>
        <v>108</v>
      </c>
      <c r="AE26">
        <f>VLOOKUP(B26,[1]中考!$B:$J,9,0)</f>
        <v>68</v>
      </c>
      <c r="AF26">
        <f t="shared" si="12"/>
        <v>37</v>
      </c>
    </row>
    <row r="27" spans="1:32" x14ac:dyDescent="0.2">
      <c r="A27" s="2" t="s">
        <v>81</v>
      </c>
      <c r="B27" s="2" t="s">
        <v>82</v>
      </c>
      <c r="C27" s="1">
        <v>1</v>
      </c>
      <c r="D27" s="3" t="s">
        <v>9</v>
      </c>
      <c r="E27" s="4" t="s">
        <v>83</v>
      </c>
      <c r="F27" s="1">
        <v>516</v>
      </c>
      <c r="G27" s="13">
        <f>VLOOKUP(B27,'[1]高三下(高考)'!$B:$N,12,0)</f>
        <v>48</v>
      </c>
      <c r="H27" s="12" t="str">
        <f>VLOOKUP(B27,'[1]高三下(高考)'!$B:$N,13,0)</f>
        <v>赵建超</v>
      </c>
      <c r="I27" s="15">
        <f t="shared" si="0"/>
        <v>121.75141242937853</v>
      </c>
      <c r="J27">
        <f t="shared" si="1"/>
        <v>94</v>
      </c>
      <c r="K27">
        <f>VLOOKUP(B27,[1]高三上!$B:$N,12,0)</f>
        <v>27</v>
      </c>
      <c r="L27" t="str">
        <f>VLOOKUP(B27,[1]高三上!$B:$N,13,0)</f>
        <v>赵建超</v>
      </c>
      <c r="M27">
        <f t="shared" si="2"/>
        <v>74.011299435028249</v>
      </c>
      <c r="N27">
        <f t="shared" si="3"/>
        <v>171</v>
      </c>
      <c r="O27">
        <f>VLOOKUP(B27,[1]高二下!$B:$N,12,0)</f>
        <v>39</v>
      </c>
      <c r="P27" t="str">
        <f>VLOOKUP(B27,[1]高二下!$B:$N,13,0)</f>
        <v>赵建超</v>
      </c>
      <c r="Q27">
        <f t="shared" si="4"/>
        <v>88.418079096045204</v>
      </c>
      <c r="R27">
        <f t="shared" si="5"/>
        <v>79</v>
      </c>
      <c r="S27">
        <f>VLOOKUP(B27,[1]高二上!$B:$N,12,0)</f>
        <v>53</v>
      </c>
      <c r="T27" t="str">
        <f>VLOOKUP(B27,[1]高二上!$B:$N,13,0)</f>
        <v>赵建超</v>
      </c>
      <c r="U27">
        <f t="shared" si="6"/>
        <v>131.63841807909606</v>
      </c>
      <c r="V27">
        <f t="shared" si="7"/>
        <v>38</v>
      </c>
      <c r="W27">
        <f>VLOOKUP(B27,[1]高一下!$B:$P,12,0)</f>
        <v>30</v>
      </c>
      <c r="X27" t="str">
        <f>VLOOKUP(B27,[1]高一下!$B:$P,13,0)</f>
        <v>赵建超</v>
      </c>
      <c r="Y27">
        <f t="shared" si="8"/>
        <v>68.361581920903944</v>
      </c>
      <c r="Z27">
        <f t="shared" si="9"/>
        <v>150</v>
      </c>
      <c r="AA27" s="23">
        <f>VLOOKUP(B27,[1]高一上!$B:$M,11,0)</f>
        <v>51</v>
      </c>
      <c r="AB27" t="str">
        <f>VLOOKUP(B27,[1]高一上!$B:$M,12,0)</f>
        <v>赵建超</v>
      </c>
      <c r="AC27">
        <f t="shared" si="10"/>
        <v>98.022598870056498</v>
      </c>
      <c r="AD27">
        <f t="shared" si="11"/>
        <v>38</v>
      </c>
      <c r="AE27">
        <f>VLOOKUP(B27,[1]中考!$B:$J,9,0)</f>
        <v>69</v>
      </c>
      <c r="AF27">
        <f t="shared" si="12"/>
        <v>31</v>
      </c>
    </row>
    <row r="28" spans="1:32" x14ac:dyDescent="0.2">
      <c r="A28" s="2" t="s">
        <v>84</v>
      </c>
      <c r="B28" s="2" t="s">
        <v>85</v>
      </c>
      <c r="C28" s="1">
        <v>1</v>
      </c>
      <c r="D28" s="3" t="s">
        <v>9</v>
      </c>
      <c r="E28" s="4" t="s">
        <v>86</v>
      </c>
      <c r="F28" s="1">
        <v>514</v>
      </c>
      <c r="G28" s="13">
        <f>VLOOKUP(B28,'[1]高三下(高考)'!$B:$N,12,0)</f>
        <v>44</v>
      </c>
      <c r="H28" s="12" t="str">
        <f>VLOOKUP(B28,'[1]高三下(高考)'!$B:$N,13,0)</f>
        <v>赵建超</v>
      </c>
      <c r="I28" s="15">
        <f t="shared" si="0"/>
        <v>84.180790960451972</v>
      </c>
      <c r="J28">
        <f t="shared" si="1"/>
        <v>134</v>
      </c>
      <c r="K28">
        <f>VLOOKUP(B28,[1]高三上!$B:$N,12,0)</f>
        <v>37</v>
      </c>
      <c r="L28" t="str">
        <f>VLOOKUP(B28,[1]高三上!$B:$N,13,0)</f>
        <v>赵建超</v>
      </c>
      <c r="M28">
        <f t="shared" si="2"/>
        <v>129.37853107344634</v>
      </c>
      <c r="N28">
        <f t="shared" si="3"/>
        <v>78</v>
      </c>
      <c r="O28">
        <f>VLOOKUP(B28,[1]高二下!$B:$N,12,0)</f>
        <v>29</v>
      </c>
      <c r="P28" t="str">
        <f>VLOOKUP(B28,[1]高二下!$B:$N,13,0)</f>
        <v>赵建超</v>
      </c>
      <c r="Q28">
        <f t="shared" si="4"/>
        <v>67.2316384180791</v>
      </c>
      <c r="R28">
        <f t="shared" si="5"/>
        <v>182</v>
      </c>
      <c r="S28">
        <f>VLOOKUP(B28,[1]高二上!$B:$N,12,0)</f>
        <v>48</v>
      </c>
      <c r="T28" t="str">
        <f>VLOOKUP(B28,[1]高二上!$B:$N,13,0)</f>
        <v>赵建超</v>
      </c>
      <c r="U28">
        <f t="shared" si="6"/>
        <v>113.5593220338983</v>
      </c>
      <c r="V28">
        <f t="shared" si="7"/>
        <v>66</v>
      </c>
      <c r="W28">
        <f>VLOOKUP(B28,[1]高一下!$B:$P,12,0)</f>
        <v>33</v>
      </c>
      <c r="X28" t="str">
        <f>VLOOKUP(B28,[1]高一下!$B:$P,13,0)</f>
        <v>赵建超</v>
      </c>
      <c r="Y28">
        <f t="shared" si="8"/>
        <v>102.82485875706215</v>
      </c>
      <c r="Z28">
        <f t="shared" si="9"/>
        <v>114</v>
      </c>
      <c r="AA28" s="23">
        <f>VLOOKUP(B28,[1]高一上!$B:$M,11,0)</f>
        <v>40</v>
      </c>
      <c r="AB28" t="str">
        <f>VLOOKUP(B28,[1]高一上!$B:$M,12,0)</f>
        <v>次珍扎保</v>
      </c>
      <c r="AC28">
        <f t="shared" si="10"/>
        <v>93.78531073446328</v>
      </c>
      <c r="AD28">
        <f t="shared" si="11"/>
        <v>124</v>
      </c>
      <c r="AE28">
        <f>VLOOKUP(B28,[1]中考!$B:$J,9,0)</f>
        <v>62</v>
      </c>
      <c r="AF28">
        <f t="shared" si="12"/>
        <v>102</v>
      </c>
    </row>
    <row r="29" spans="1:32" x14ac:dyDescent="0.2">
      <c r="A29" s="2" t="s">
        <v>87</v>
      </c>
      <c r="B29" s="2" t="s">
        <v>88</v>
      </c>
      <c r="C29" s="1">
        <v>1</v>
      </c>
      <c r="D29" s="3" t="s">
        <v>9</v>
      </c>
      <c r="E29" s="4" t="s">
        <v>89</v>
      </c>
      <c r="F29" s="1">
        <v>509</v>
      </c>
      <c r="G29" s="13">
        <f>VLOOKUP(B29,'[1]高三下(高考)'!$B:$N,12,0)</f>
        <v>52</v>
      </c>
      <c r="H29" s="12" t="str">
        <f>VLOOKUP(B29,'[1]高三下(高考)'!$B:$N,13,0)</f>
        <v>赵建超</v>
      </c>
      <c r="I29" s="15">
        <f t="shared" si="0"/>
        <v>120.90395480225989</v>
      </c>
      <c r="J29">
        <f t="shared" si="1"/>
        <v>69</v>
      </c>
      <c r="K29">
        <f>VLOOKUP(B29,[1]高三上!$B:$N,12,0)</f>
        <v>29</v>
      </c>
      <c r="L29" t="str">
        <f>VLOOKUP(B29,[1]高三上!$B:$N,13,0)</f>
        <v>赵建超</v>
      </c>
      <c r="M29">
        <f t="shared" si="2"/>
        <v>90.395480225988706</v>
      </c>
      <c r="N29">
        <f t="shared" si="3"/>
        <v>143</v>
      </c>
      <c r="O29">
        <f>VLOOKUP(B29,[1]高二下!$B:$N,12,0)</f>
        <v>36</v>
      </c>
      <c r="P29" t="str">
        <f>VLOOKUP(B29,[1]高二下!$B:$N,13,0)</f>
        <v>赵建超</v>
      </c>
      <c r="Q29">
        <f t="shared" si="4"/>
        <v>81.920903954802256</v>
      </c>
      <c r="R29">
        <f t="shared" si="5"/>
        <v>109</v>
      </c>
      <c r="S29">
        <f>VLOOKUP(B29,[1]高二上!$B:$N,12,0)</f>
        <v>51</v>
      </c>
      <c r="T29" t="str">
        <f>VLOOKUP(B29,[1]高二上!$B:$N,13,0)</f>
        <v>赵建超</v>
      </c>
      <c r="U29">
        <f t="shared" si="6"/>
        <v>111.86440677966101</v>
      </c>
      <c r="V29">
        <f t="shared" si="7"/>
        <v>45</v>
      </c>
      <c r="W29">
        <f>VLOOKUP(B29,[1]高一下!$B:$P,12,0)</f>
        <v>37</v>
      </c>
      <c r="X29" t="str">
        <f>VLOOKUP(B29,[1]高一下!$B:$P,13,0)</f>
        <v>赵建超</v>
      </c>
      <c r="Y29">
        <f t="shared" si="8"/>
        <v>75.706214689265536</v>
      </c>
      <c r="Z29">
        <f t="shared" si="9"/>
        <v>87</v>
      </c>
      <c r="AA29" s="23">
        <f>VLOOKUP(B29,[1]高一上!$B:$M,11,0)</f>
        <v>70</v>
      </c>
      <c r="AB29" t="str">
        <f>VLOOKUP(B29,[1]高一上!$B:$M,12,0)</f>
        <v>赵建超</v>
      </c>
      <c r="AC29">
        <f t="shared" si="10"/>
        <v>126.55367231638418</v>
      </c>
      <c r="AD29">
        <f t="shared" si="11"/>
        <v>1</v>
      </c>
      <c r="AE29">
        <f>VLOOKUP(B29,[1]中考!$B:$J,9,0)</f>
        <v>63</v>
      </c>
      <c r="AF29">
        <f t="shared" si="12"/>
        <v>95</v>
      </c>
    </row>
    <row r="30" spans="1:32" x14ac:dyDescent="0.2">
      <c r="A30" s="2" t="s">
        <v>90</v>
      </c>
      <c r="B30" s="2" t="s">
        <v>91</v>
      </c>
      <c r="C30" s="1">
        <v>1</v>
      </c>
      <c r="D30" s="3" t="s">
        <v>9</v>
      </c>
      <c r="E30" s="4" t="s">
        <v>92</v>
      </c>
      <c r="F30" s="1">
        <v>509</v>
      </c>
      <c r="G30" s="13">
        <f>VLOOKUP(B30,'[1]高三下(高考)'!$B:$N,12,0)</f>
        <v>45</v>
      </c>
      <c r="H30" s="12" t="str">
        <f>VLOOKUP(B30,'[1]高三下(高考)'!$B:$N,13,0)</f>
        <v>赵建超</v>
      </c>
      <c r="I30" s="15">
        <f t="shared" si="0"/>
        <v>77.683615819209038</v>
      </c>
      <c r="J30">
        <f t="shared" si="1"/>
        <v>126</v>
      </c>
      <c r="K30">
        <f>VLOOKUP(B30,[1]高三上!$B:$N,12,0)</f>
        <v>42</v>
      </c>
      <c r="L30" t="str">
        <f>VLOOKUP(B30,[1]高三上!$B:$N,13,0)</f>
        <v>赵建超</v>
      </c>
      <c r="M30">
        <f t="shared" si="2"/>
        <v>144.91525423728814</v>
      </c>
      <c r="N30">
        <f t="shared" si="3"/>
        <v>47</v>
      </c>
      <c r="O30">
        <f>VLOOKUP(B30,[1]高二下!$B:$N,12,0)</f>
        <v>28</v>
      </c>
      <c r="P30" t="str">
        <f>VLOOKUP(B30,[1]高二下!$B:$N,13,0)</f>
        <v>赵建超</v>
      </c>
      <c r="Q30">
        <f t="shared" si="4"/>
        <v>81.355932203389827</v>
      </c>
      <c r="R30">
        <f t="shared" si="5"/>
        <v>206</v>
      </c>
      <c r="S30">
        <f>VLOOKUP(B30,[1]高二上!$B:$N,12,0)</f>
        <v>39</v>
      </c>
      <c r="T30" t="str">
        <f>VLOOKUP(B30,[1]高二上!$B:$N,13,0)</f>
        <v>赵建超</v>
      </c>
      <c r="U30">
        <f t="shared" si="6"/>
        <v>115.2542372881356</v>
      </c>
      <c r="V30">
        <f t="shared" si="7"/>
        <v>140</v>
      </c>
      <c r="W30">
        <f>VLOOKUP(B30,[1]高一下!$B:$P,12,0)</f>
        <v>26</v>
      </c>
      <c r="X30" t="str">
        <f>VLOOKUP(B30,[1]高一下!$B:$P,13,0)</f>
        <v>赵建超</v>
      </c>
      <c r="Y30">
        <f t="shared" si="8"/>
        <v>102.82485875706215</v>
      </c>
      <c r="Z30">
        <f t="shared" si="9"/>
        <v>194</v>
      </c>
      <c r="AA30" s="23">
        <f>VLOOKUP(B30,[1]高一上!$B:$M,11,0)</f>
        <v>33</v>
      </c>
      <c r="AB30" t="str">
        <f>VLOOKUP(B30,[1]高一上!$B:$M,12,0)</f>
        <v>赵建超</v>
      </c>
      <c r="AC30">
        <f t="shared" si="10"/>
        <v>64.689265536723155</v>
      </c>
      <c r="AD30">
        <f t="shared" si="11"/>
        <v>204</v>
      </c>
      <c r="AE30">
        <f>VLOOKUP(B30,[1]中考!$B:$J,9,0)</f>
        <v>64</v>
      </c>
      <c r="AF30">
        <f t="shared" si="12"/>
        <v>79</v>
      </c>
    </row>
    <row r="31" spans="1:32" x14ac:dyDescent="0.2">
      <c r="A31" s="2" t="s">
        <v>93</v>
      </c>
      <c r="B31" s="2" t="s">
        <v>94</v>
      </c>
      <c r="C31" s="1">
        <v>1</v>
      </c>
      <c r="D31" s="3" t="s">
        <v>9</v>
      </c>
      <c r="E31" s="4" t="s">
        <v>95</v>
      </c>
      <c r="F31" s="1">
        <v>506</v>
      </c>
      <c r="G31" s="13">
        <f>VLOOKUP(B31,'[1]高三下(高考)'!$B:$N,12,0)</f>
        <v>49</v>
      </c>
      <c r="H31" s="12" t="str">
        <f>VLOOKUP(B31,'[1]高三下(高考)'!$B:$N,13,0)</f>
        <v>赵建超</v>
      </c>
      <c r="I31" s="15">
        <f t="shared" si="0"/>
        <v>102.82485875706215</v>
      </c>
      <c r="J31">
        <f t="shared" si="1"/>
        <v>86</v>
      </c>
      <c r="K31">
        <f>VLOOKUP(B31,[1]高三上!$B:$N,12,0)</f>
        <v>34</v>
      </c>
      <c r="L31" t="str">
        <f>VLOOKUP(B31,[1]高三上!$B:$N,13,0)</f>
        <v>赵建超</v>
      </c>
      <c r="M31">
        <f t="shared" si="2"/>
        <v>95.197740112994353</v>
      </c>
      <c r="N31">
        <f t="shared" si="3"/>
        <v>96</v>
      </c>
      <c r="O31">
        <f>VLOOKUP(B31,[1]高二下!$B:$N,12,0)</f>
        <v>39</v>
      </c>
      <c r="P31" t="str">
        <f>VLOOKUP(B31,[1]高二下!$B:$N,13,0)</f>
        <v>赵建超</v>
      </c>
      <c r="Q31">
        <f t="shared" si="4"/>
        <v>97.740112994350284</v>
      </c>
      <c r="R31">
        <f t="shared" si="5"/>
        <v>79</v>
      </c>
      <c r="S31">
        <f>VLOOKUP(B31,[1]高二上!$B:$N,12,0)</f>
        <v>47</v>
      </c>
      <c r="T31" t="str">
        <f>VLOOKUP(B31,[1]高二上!$B:$N,13,0)</f>
        <v>赵建超</v>
      </c>
      <c r="U31">
        <f t="shared" si="6"/>
        <v>100.56497175141243</v>
      </c>
      <c r="V31">
        <f t="shared" si="7"/>
        <v>71</v>
      </c>
      <c r="W31">
        <f>VLOOKUP(B31,[1]高一下!$B:$P,12,0)</f>
        <v>39</v>
      </c>
      <c r="X31" t="str">
        <f>VLOOKUP(B31,[1]高一下!$B:$P,13,0)</f>
        <v>赵建超</v>
      </c>
      <c r="Y31">
        <f t="shared" si="8"/>
        <v>132.20338983050846</v>
      </c>
      <c r="Z31">
        <f t="shared" si="9"/>
        <v>73</v>
      </c>
      <c r="AA31" s="23">
        <f>VLOOKUP(B31,[1]高一上!$B:$M,11,0)</f>
        <v>35</v>
      </c>
      <c r="AB31" t="str">
        <f>VLOOKUP(B31,[1]高一上!$B:$M,12,0)</f>
        <v>赵建超</v>
      </c>
      <c r="AC31">
        <f t="shared" si="10"/>
        <v>50.564971751412429</v>
      </c>
      <c r="AD31">
        <f t="shared" si="11"/>
        <v>187</v>
      </c>
      <c r="AE31">
        <f>VLOOKUP(B31,[1]中考!$B:$J,9,0)</f>
        <v>73</v>
      </c>
      <c r="AF31">
        <f t="shared" si="12"/>
        <v>12</v>
      </c>
    </row>
    <row r="32" spans="1:32" x14ac:dyDescent="0.2">
      <c r="A32" s="2" t="s">
        <v>96</v>
      </c>
      <c r="B32" s="2" t="s">
        <v>97</v>
      </c>
      <c r="C32" s="1">
        <v>1</v>
      </c>
      <c r="D32" s="3" t="s">
        <v>9</v>
      </c>
      <c r="E32" s="4" t="s">
        <v>98</v>
      </c>
      <c r="F32" s="1">
        <v>504</v>
      </c>
      <c r="G32" s="13">
        <f>VLOOKUP(B32,'[1]高三下(高考)'!$B:$N,12,0)</f>
        <v>47</v>
      </c>
      <c r="H32" s="12" t="str">
        <f>VLOOKUP(B32,'[1]高三下(高考)'!$B:$N,13,0)</f>
        <v>赵建超</v>
      </c>
      <c r="I32" s="15">
        <f t="shared" si="0"/>
        <v>82.20338983050847</v>
      </c>
      <c r="J32">
        <f t="shared" si="1"/>
        <v>107</v>
      </c>
      <c r="K32">
        <f>VLOOKUP(B32,[1]高三上!$B:$N,12,0)</f>
        <v>43</v>
      </c>
      <c r="L32" t="str">
        <f>VLOOKUP(B32,[1]高三上!$B:$N,13,0)</f>
        <v>赵建超</v>
      </c>
      <c r="M32">
        <f t="shared" si="2"/>
        <v>138.98305084745763</v>
      </c>
      <c r="N32">
        <f t="shared" si="3"/>
        <v>44</v>
      </c>
      <c r="O32">
        <f>VLOOKUP(B32,[1]高二下!$B:$N,12,0)</f>
        <v>29</v>
      </c>
      <c r="P32" t="str">
        <f>VLOOKUP(B32,[1]高二下!$B:$N,13,0)</f>
        <v>赵建超</v>
      </c>
      <c r="Q32">
        <f t="shared" si="4"/>
        <v>88.13559322033899</v>
      </c>
      <c r="R32">
        <f t="shared" si="5"/>
        <v>182</v>
      </c>
      <c r="S32">
        <f>VLOOKUP(B32,[1]高二上!$B:$N,12,0)</f>
        <v>39</v>
      </c>
      <c r="T32" t="str">
        <f>VLOOKUP(B32,[1]高二上!$B:$N,13,0)</f>
        <v>赵建超</v>
      </c>
      <c r="U32">
        <f t="shared" si="6"/>
        <v>68.079096045197744</v>
      </c>
      <c r="V32">
        <f t="shared" si="7"/>
        <v>140</v>
      </c>
      <c r="W32">
        <f>VLOOKUP(B32,[1]高一下!$B:$P,12,0)</f>
        <v>48</v>
      </c>
      <c r="X32" t="str">
        <f>VLOOKUP(B32,[1]高一下!$B:$P,13,0)</f>
        <v>赵建超</v>
      </c>
      <c r="Y32">
        <f t="shared" si="8"/>
        <v>111.86440677966101</v>
      </c>
      <c r="Z32">
        <f t="shared" si="9"/>
        <v>27</v>
      </c>
      <c r="AA32" s="23">
        <f>VLOOKUP(B32,[1]高一上!$B:$M,11,0)</f>
        <v>46</v>
      </c>
      <c r="AB32" t="str">
        <f>VLOOKUP(B32,[1]高一上!$B:$M,12,0)</f>
        <v>赵建超</v>
      </c>
      <c r="AC32">
        <f t="shared" si="10"/>
        <v>89.265536723163848</v>
      </c>
      <c r="AD32">
        <f t="shared" si="11"/>
        <v>69</v>
      </c>
      <c r="AE32">
        <f>VLOOKUP(B32,[1]中考!$B:$J,9,0)</f>
        <v>69</v>
      </c>
      <c r="AF32">
        <f t="shared" si="12"/>
        <v>31</v>
      </c>
    </row>
    <row r="33" spans="1:32" x14ac:dyDescent="0.2">
      <c r="A33" s="2" t="s">
        <v>99</v>
      </c>
      <c r="B33" s="2" t="s">
        <v>100</v>
      </c>
      <c r="C33" s="1">
        <v>1</v>
      </c>
      <c r="D33" s="3" t="s">
        <v>9</v>
      </c>
      <c r="E33" s="4" t="s">
        <v>101</v>
      </c>
      <c r="F33" s="1">
        <v>502</v>
      </c>
      <c r="G33" s="13">
        <f>VLOOKUP(B33,'[1]高三下(高考)'!$B:$N,12,0)</f>
        <v>38</v>
      </c>
      <c r="H33" s="12" t="str">
        <f>VLOOKUP(B33,'[1]高三下(高考)'!$B:$N,13,0)</f>
        <v>赵建超</v>
      </c>
      <c r="I33" s="15">
        <f t="shared" si="0"/>
        <v>57.06214689265537</v>
      </c>
      <c r="J33">
        <f t="shared" si="1"/>
        <v>202</v>
      </c>
      <c r="K33">
        <f>VLOOKUP(B33,[1]高三上!$B:$N,12,0)</f>
        <v>41</v>
      </c>
      <c r="L33" t="str">
        <f>VLOOKUP(B33,[1]高三上!$B:$N,13,0)</f>
        <v>赵建超</v>
      </c>
      <c r="M33">
        <f t="shared" si="2"/>
        <v>98.870056497175142</v>
      </c>
      <c r="N33">
        <f t="shared" si="3"/>
        <v>50</v>
      </c>
      <c r="O33">
        <f>VLOOKUP(B33,[1]高二下!$B:$N,12,0)</f>
        <v>44</v>
      </c>
      <c r="P33" t="str">
        <f>VLOOKUP(B33,[1]高二下!$B:$N,13,0)</f>
        <v>赵建超</v>
      </c>
      <c r="Q33">
        <f t="shared" si="4"/>
        <v>105.64971751412429</v>
      </c>
      <c r="R33">
        <f t="shared" si="5"/>
        <v>46</v>
      </c>
      <c r="S33">
        <f>VLOOKUP(B33,[1]高二上!$B:$N,12,0)</f>
        <v>48</v>
      </c>
      <c r="T33" t="str">
        <f>VLOOKUP(B33,[1]高二上!$B:$N,13,0)</f>
        <v>赵建超</v>
      </c>
      <c r="U33">
        <f t="shared" si="6"/>
        <v>93.502824858757066</v>
      </c>
      <c r="V33">
        <f t="shared" si="7"/>
        <v>66</v>
      </c>
      <c r="W33">
        <f>VLOOKUP(B33,[1]高一下!$B:$P,12,0)</f>
        <v>45</v>
      </c>
      <c r="X33" t="str">
        <f>VLOOKUP(B33,[1]高一下!$B:$P,13,0)</f>
        <v>赵建超</v>
      </c>
      <c r="Y33">
        <f t="shared" si="8"/>
        <v>95.762711864406782</v>
      </c>
      <c r="Z33">
        <f t="shared" si="9"/>
        <v>43</v>
      </c>
      <c r="AA33" s="23">
        <f>VLOOKUP(B33,[1]高一上!$B:$M,11,0)</f>
        <v>54</v>
      </c>
      <c r="AB33" t="str">
        <f>VLOOKUP(B33,[1]高一上!$B:$M,12,0)</f>
        <v>赵建超</v>
      </c>
      <c r="AC33">
        <f t="shared" si="10"/>
        <v>98.022598870056498</v>
      </c>
      <c r="AD33">
        <f t="shared" si="11"/>
        <v>28</v>
      </c>
      <c r="AE33">
        <f>VLOOKUP(B33,[1]中考!$B:$J,9,0)</f>
        <v>72</v>
      </c>
      <c r="AF33">
        <f t="shared" si="12"/>
        <v>21</v>
      </c>
    </row>
    <row r="34" spans="1:32" x14ac:dyDescent="0.2">
      <c r="A34" s="2" t="s">
        <v>102</v>
      </c>
      <c r="B34" s="2" t="s">
        <v>103</v>
      </c>
      <c r="C34" s="1">
        <v>1</v>
      </c>
      <c r="D34" s="3" t="s">
        <v>9</v>
      </c>
      <c r="E34" s="4" t="s">
        <v>104</v>
      </c>
      <c r="F34" s="1">
        <v>501</v>
      </c>
      <c r="G34" s="13">
        <f>VLOOKUP(B34,'[1]高三下(高考)'!$B:$N,12,0)</f>
        <v>42</v>
      </c>
      <c r="H34" s="12" t="str">
        <f>VLOOKUP(B34,'[1]高三下(高考)'!$B:$N,13,0)</f>
        <v>赵建超</v>
      </c>
      <c r="I34" s="15">
        <f t="shared" si="0"/>
        <v>111.86440677966101</v>
      </c>
      <c r="J34">
        <f t="shared" si="1"/>
        <v>162</v>
      </c>
      <c r="K34">
        <f>VLOOKUP(B34,[1]高三上!$B:$N,12,0)</f>
        <v>24</v>
      </c>
      <c r="L34" t="str">
        <f>VLOOKUP(B34,[1]高三上!$B:$N,13,0)</f>
        <v>赵建超</v>
      </c>
      <c r="M34">
        <f t="shared" si="2"/>
        <v>52.259887005649716</v>
      </c>
      <c r="N34">
        <f t="shared" si="3"/>
        <v>204</v>
      </c>
      <c r="O34">
        <f>VLOOKUP(B34,[1]高二下!$B:$N,12,0)</f>
        <v>46</v>
      </c>
      <c r="P34" t="str">
        <f>VLOOKUP(B34,[1]高二下!$B:$N,13,0)</f>
        <v>赵建超</v>
      </c>
      <c r="Q34">
        <f t="shared" si="4"/>
        <v>170.05649717514126</v>
      </c>
      <c r="R34">
        <f t="shared" si="5"/>
        <v>35</v>
      </c>
      <c r="S34">
        <f>VLOOKUP(B34,[1]高二上!$B:$N,12,0)</f>
        <v>29</v>
      </c>
      <c r="T34" t="str">
        <f>VLOOKUP(B34,[1]高二上!$B:$N,13,0)</f>
        <v>赵建超</v>
      </c>
      <c r="U34">
        <f t="shared" si="6"/>
        <v>50</v>
      </c>
      <c r="V34">
        <f t="shared" si="7"/>
        <v>283</v>
      </c>
      <c r="W34">
        <f>VLOOKUP(B34,[1]高一下!$B:$P,12,0)</f>
        <v>34</v>
      </c>
      <c r="X34" t="str">
        <f>VLOOKUP(B34,[1]高一下!$B:$P,13,0)</f>
        <v>赵建超</v>
      </c>
      <c r="Y34">
        <f t="shared" si="8"/>
        <v>87.570621468926561</v>
      </c>
      <c r="Z34">
        <f t="shared" si="9"/>
        <v>106</v>
      </c>
      <c r="AA34" s="23">
        <f>VLOOKUP(B34,[1]高一上!$B:$M,11,0)</f>
        <v>47</v>
      </c>
      <c r="AB34" t="str">
        <f>VLOOKUP(B34,[1]高一上!$B:$M,12,0)</f>
        <v>次珍扎保</v>
      </c>
      <c r="AC34">
        <f t="shared" si="10"/>
        <v>127.11864406779661</v>
      </c>
      <c r="AD34">
        <f t="shared" si="11"/>
        <v>62</v>
      </c>
      <c r="AE34">
        <f>VLOOKUP(B34,[1]中考!$B:$J,9,0)</f>
        <v>58</v>
      </c>
      <c r="AF34">
        <f t="shared" si="12"/>
        <v>158</v>
      </c>
    </row>
    <row r="35" spans="1:32" x14ac:dyDescent="0.2">
      <c r="A35" s="2" t="s">
        <v>105</v>
      </c>
      <c r="B35" s="2" t="s">
        <v>106</v>
      </c>
      <c r="C35" s="1">
        <v>1</v>
      </c>
      <c r="D35" s="3" t="s">
        <v>9</v>
      </c>
      <c r="E35" s="4" t="s">
        <v>107</v>
      </c>
      <c r="F35" s="1">
        <v>501</v>
      </c>
      <c r="G35" s="13">
        <f>VLOOKUP(B35,'[1]高三下(高考)'!$B:$N,12,0)</f>
        <v>58</v>
      </c>
      <c r="H35" s="12" t="str">
        <f>VLOOKUP(B35,'[1]高三下(高考)'!$B:$N,13,0)</f>
        <v>赵建超</v>
      </c>
      <c r="I35" s="15">
        <f t="shared" si="0"/>
        <v>124.85875706214689</v>
      </c>
      <c r="J35">
        <f t="shared" si="1"/>
        <v>39</v>
      </c>
      <c r="K35">
        <f>VLOOKUP(B35,[1]高三上!$B:$N,12,0)</f>
        <v>31</v>
      </c>
      <c r="L35" t="str">
        <f>VLOOKUP(B35,[1]高三上!$B:$N,13,0)</f>
        <v>赵建超</v>
      </c>
      <c r="M35">
        <f t="shared" si="2"/>
        <v>127.40112994350282</v>
      </c>
      <c r="N35">
        <f t="shared" si="3"/>
        <v>127</v>
      </c>
      <c r="O35">
        <f>VLOOKUP(B35,[1]高二下!$B:$N,12,0)</f>
        <v>26</v>
      </c>
      <c r="P35" t="str">
        <f>VLOOKUP(B35,[1]高二下!$B:$N,13,0)</f>
        <v>赵建超</v>
      </c>
      <c r="Q35">
        <f t="shared" si="4"/>
        <v>61.299435028248588</v>
      </c>
      <c r="R35">
        <f t="shared" si="5"/>
        <v>224</v>
      </c>
      <c r="S35">
        <f>VLOOKUP(B35,[1]高二上!$B:$N,12,0)</f>
        <v>44</v>
      </c>
      <c r="T35" t="str">
        <f>VLOOKUP(B35,[1]高二上!$B:$N,13,0)</f>
        <v>赵建超</v>
      </c>
      <c r="U35">
        <f t="shared" si="6"/>
        <v>138.4180790960452</v>
      </c>
      <c r="V35">
        <f t="shared" si="7"/>
        <v>87</v>
      </c>
      <c r="W35">
        <f>VLOOKUP(B35,[1]高一下!$B:$P,12,0)</f>
        <v>23</v>
      </c>
      <c r="X35" t="str">
        <f>VLOOKUP(B35,[1]高一下!$B:$P,13,0)</f>
        <v>赵建超</v>
      </c>
      <c r="Y35">
        <f t="shared" si="8"/>
        <v>72.033898305084747</v>
      </c>
      <c r="Z35">
        <f t="shared" si="9"/>
        <v>223</v>
      </c>
      <c r="AA35" s="23">
        <f>VLOOKUP(B35,[1]高一上!$B:$M,11,0)</f>
        <v>40</v>
      </c>
      <c r="AB35" t="str">
        <f>VLOOKUP(B35,[1]高一上!$B:$M,12,0)</f>
        <v>赵建超</v>
      </c>
      <c r="AC35">
        <f t="shared" si="10"/>
        <v>91.807909604519779</v>
      </c>
      <c r="AD35">
        <f t="shared" si="11"/>
        <v>124</v>
      </c>
      <c r="AE35">
        <f>VLOOKUP(B35,[1]中考!$B:$J,9,0)</f>
        <v>63</v>
      </c>
      <c r="AF35">
        <f t="shared" si="12"/>
        <v>95</v>
      </c>
    </row>
    <row r="36" spans="1:32" x14ac:dyDescent="0.2">
      <c r="A36" s="2" t="s">
        <v>108</v>
      </c>
      <c r="B36" s="2" t="s">
        <v>109</v>
      </c>
      <c r="C36" s="1">
        <v>1</v>
      </c>
      <c r="D36" s="3" t="s">
        <v>9</v>
      </c>
      <c r="E36" s="4" t="s">
        <v>110</v>
      </c>
      <c r="F36" s="1">
        <v>499</v>
      </c>
      <c r="G36" s="13">
        <f>VLOOKUP(B36,'[1]高三下(高考)'!$B:$N,12,0)</f>
        <v>46</v>
      </c>
      <c r="H36" s="12" t="str">
        <f>VLOOKUP(B36,'[1]高三下(高考)'!$B:$N,13,0)</f>
        <v>赵建超</v>
      </c>
      <c r="I36" s="15">
        <f t="shared" si="0"/>
        <v>107.62711864406779</v>
      </c>
      <c r="J36">
        <f t="shared" si="1"/>
        <v>116</v>
      </c>
      <c r="K36">
        <f>VLOOKUP(B36,[1]高三上!$B:$N,12,0)</f>
        <v>29</v>
      </c>
      <c r="L36" t="str">
        <f>VLOOKUP(B36,[1]高三上!$B:$N,13,0)</f>
        <v>赵建超</v>
      </c>
      <c r="M36">
        <f t="shared" si="2"/>
        <v>98.305084745762713</v>
      </c>
      <c r="N36">
        <f t="shared" si="3"/>
        <v>143</v>
      </c>
      <c r="O36">
        <f>VLOOKUP(B36,[1]高二下!$B:$N,12,0)</f>
        <v>33</v>
      </c>
      <c r="P36" t="str">
        <f>VLOOKUP(B36,[1]高二下!$B:$N,13,0)</f>
        <v>赵建超</v>
      </c>
      <c r="Q36">
        <f t="shared" si="4"/>
        <v>98.022598870056498</v>
      </c>
      <c r="R36">
        <f t="shared" si="5"/>
        <v>137</v>
      </c>
      <c r="S36">
        <f>VLOOKUP(B36,[1]高二上!$B:$N,12,0)</f>
        <v>40</v>
      </c>
      <c r="T36" t="str">
        <f>VLOOKUP(B36,[1]高二上!$B:$N,13,0)</f>
        <v>赵建超</v>
      </c>
      <c r="U36">
        <f t="shared" si="6"/>
        <v>100.28248587570621</v>
      </c>
      <c r="V36">
        <f t="shared" si="7"/>
        <v>130</v>
      </c>
      <c r="W36">
        <f>VLOOKUP(B36,[1]高一下!$B:$P,12,0)</f>
        <v>31</v>
      </c>
      <c r="X36" t="str">
        <f>VLOOKUP(B36,[1]高一下!$B:$P,13,0)</f>
        <v>赵建超</v>
      </c>
      <c r="Y36">
        <f t="shared" si="8"/>
        <v>146.61016949152543</v>
      </c>
      <c r="Z36">
        <f t="shared" si="9"/>
        <v>131</v>
      </c>
      <c r="AA36" s="23">
        <f>VLOOKUP(B36,[1]高一上!$B:$M,11,0)</f>
        <v>24</v>
      </c>
      <c r="AB36" t="str">
        <f>VLOOKUP(B36,[1]高一上!$B:$M,12,0)</f>
        <v>赵建超</v>
      </c>
      <c r="AC36">
        <f t="shared" si="10"/>
        <v>29.66101694915254</v>
      </c>
      <c r="AD36">
        <f t="shared" si="11"/>
        <v>296</v>
      </c>
      <c r="AE36">
        <f>VLOOKUP(B36,[1]中考!$B:$J,9,0)</f>
        <v>67</v>
      </c>
      <c r="AF36">
        <f t="shared" si="12"/>
        <v>47</v>
      </c>
    </row>
    <row r="37" spans="1:32" x14ac:dyDescent="0.2">
      <c r="A37" s="2" t="s">
        <v>111</v>
      </c>
      <c r="B37" s="2" t="s">
        <v>112</v>
      </c>
      <c r="C37" s="1">
        <v>1</v>
      </c>
      <c r="D37" s="3" t="s">
        <v>9</v>
      </c>
      <c r="E37" s="4" t="s">
        <v>113</v>
      </c>
      <c r="F37" s="1">
        <v>495</v>
      </c>
      <c r="G37" s="13">
        <f>VLOOKUP(B37,'[1]高三下(高考)'!$B:$N,12,0)</f>
        <v>47</v>
      </c>
      <c r="H37" s="12" t="str">
        <f>VLOOKUP(B37,'[1]高三下(高考)'!$B:$N,13,0)</f>
        <v>赵建超</v>
      </c>
      <c r="I37" s="15">
        <f t="shared" si="0"/>
        <v>85.593220338983045</v>
      </c>
      <c r="J37">
        <f t="shared" si="1"/>
        <v>107</v>
      </c>
      <c r="K37">
        <f>VLOOKUP(B37,[1]高三上!$B:$N,12,0)</f>
        <v>40</v>
      </c>
      <c r="L37" t="str">
        <f>VLOOKUP(B37,[1]高三上!$B:$N,13,0)</f>
        <v>赵建超</v>
      </c>
      <c r="M37">
        <f t="shared" si="2"/>
        <v>135.59322033898306</v>
      </c>
      <c r="N37">
        <f t="shared" si="3"/>
        <v>56</v>
      </c>
      <c r="O37">
        <f>VLOOKUP(B37,[1]高二下!$B:$N,12,0)</f>
        <v>29</v>
      </c>
      <c r="P37" t="str">
        <f>VLOOKUP(B37,[1]高二下!$B:$N,13,0)</f>
        <v>赵建超</v>
      </c>
      <c r="Q37">
        <f t="shared" si="4"/>
        <v>78.248587570621467</v>
      </c>
      <c r="R37">
        <f t="shared" si="5"/>
        <v>182</v>
      </c>
      <c r="S37">
        <f>VLOOKUP(B37,[1]高二上!$B:$N,12,0)</f>
        <v>42</v>
      </c>
      <c r="T37" t="str">
        <f>VLOOKUP(B37,[1]高二上!$B:$N,13,0)</f>
        <v>赵建超</v>
      </c>
      <c r="U37">
        <f t="shared" si="6"/>
        <v>133.33333333333331</v>
      </c>
      <c r="V37">
        <f t="shared" si="7"/>
        <v>105</v>
      </c>
      <c r="W37">
        <f>VLOOKUP(B37,[1]高一下!$B:$P,12,0)</f>
        <v>23</v>
      </c>
      <c r="X37" t="str">
        <f>VLOOKUP(B37,[1]高一下!$B:$P,13,0)</f>
        <v>赵建超</v>
      </c>
      <c r="Y37">
        <f t="shared" si="8"/>
        <v>67.514124293785301</v>
      </c>
      <c r="Z37">
        <f t="shared" si="9"/>
        <v>223</v>
      </c>
      <c r="AA37" s="23">
        <f>VLOOKUP(B37,[1]高一上!$B:$M,11,0)</f>
        <v>42</v>
      </c>
      <c r="AB37" t="str">
        <f>VLOOKUP(B37,[1]高一上!$B:$M,12,0)</f>
        <v>赵建超</v>
      </c>
      <c r="AC37">
        <f t="shared" si="10"/>
        <v>101.9774011299435</v>
      </c>
      <c r="AD37">
        <f t="shared" si="11"/>
        <v>108</v>
      </c>
      <c r="AE37">
        <f>VLOOKUP(B37,[1]中考!$B:$J,9,0)</f>
        <v>61</v>
      </c>
      <c r="AF37">
        <f t="shared" si="12"/>
        <v>115</v>
      </c>
    </row>
    <row r="38" spans="1:32" x14ac:dyDescent="0.2">
      <c r="A38" s="2" t="s">
        <v>114</v>
      </c>
      <c r="B38" s="2" t="s">
        <v>115</v>
      </c>
      <c r="C38" s="1">
        <v>1</v>
      </c>
      <c r="D38" s="3" t="s">
        <v>9</v>
      </c>
      <c r="E38" s="4" t="s">
        <v>116</v>
      </c>
      <c r="F38" s="1">
        <v>495</v>
      </c>
      <c r="G38" s="13">
        <f>VLOOKUP(B38,'[1]高三下(高考)'!$B:$N,12,0)</f>
        <v>39</v>
      </c>
      <c r="H38" s="12" t="str">
        <f>VLOOKUP(B38,'[1]高三下(高考)'!$B:$N,13,0)</f>
        <v>赵建超</v>
      </c>
      <c r="I38" s="15">
        <f t="shared" si="0"/>
        <v>61.581920903954803</v>
      </c>
      <c r="J38">
        <f t="shared" si="1"/>
        <v>192</v>
      </c>
      <c r="K38">
        <f>VLOOKUP(B38,[1]高三上!$B:$N,12,0)</f>
        <v>40</v>
      </c>
      <c r="L38" t="str">
        <f>VLOOKUP(B38,[1]高三上!$B:$N,13,0)</f>
        <v>赵建超</v>
      </c>
      <c r="M38">
        <f t="shared" si="2"/>
        <v>95.762711864406782</v>
      </c>
      <c r="N38">
        <f t="shared" si="3"/>
        <v>56</v>
      </c>
      <c r="O38">
        <f>VLOOKUP(B38,[1]高二下!$B:$N,12,0)</f>
        <v>45</v>
      </c>
      <c r="P38" t="str">
        <f>VLOOKUP(B38,[1]高二下!$B:$N,13,0)</f>
        <v>赵建超</v>
      </c>
      <c r="Q38">
        <f t="shared" si="4"/>
        <v>132.4858757062147</v>
      </c>
      <c r="R38">
        <f t="shared" si="5"/>
        <v>41</v>
      </c>
      <c r="S38">
        <f>VLOOKUP(B38,[1]高二上!$B:$N,12,0)</f>
        <v>38</v>
      </c>
      <c r="T38" t="str">
        <f>VLOOKUP(B38,[1]高二上!$B:$N,13,0)</f>
        <v>赵建超</v>
      </c>
      <c r="U38">
        <f t="shared" si="6"/>
        <v>78.813559322033896</v>
      </c>
      <c r="V38">
        <f t="shared" si="7"/>
        <v>156</v>
      </c>
      <c r="W38">
        <f>VLOOKUP(B38,[1]高一下!$B:$P,12,0)</f>
        <v>38</v>
      </c>
      <c r="X38" t="str">
        <f>VLOOKUP(B38,[1]高一下!$B:$P,13,0)</f>
        <v>赵建超</v>
      </c>
      <c r="Y38">
        <f t="shared" si="8"/>
        <v>99.435028248587571</v>
      </c>
      <c r="Z38">
        <f t="shared" si="9"/>
        <v>81</v>
      </c>
      <c r="AA38" s="23">
        <f>VLOOKUP(B38,[1]高一上!$B:$M,11,0)</f>
        <v>45</v>
      </c>
      <c r="AB38" t="str">
        <f>VLOOKUP(B38,[1]高一上!$B:$M,12,0)</f>
        <v>赵建超</v>
      </c>
      <c r="AC38">
        <f t="shared" si="10"/>
        <v>113.84180790960451</v>
      </c>
      <c r="AD38">
        <f t="shared" si="11"/>
        <v>79</v>
      </c>
      <c r="AE38">
        <f>VLOOKUP(B38,[1]中考!$B:$J,9,0)</f>
        <v>60</v>
      </c>
      <c r="AF38">
        <f t="shared" si="12"/>
        <v>128</v>
      </c>
    </row>
    <row r="39" spans="1:32" x14ac:dyDescent="0.2">
      <c r="A39" s="2" t="s">
        <v>117</v>
      </c>
      <c r="B39" s="2" t="s">
        <v>118</v>
      </c>
      <c r="C39" s="1">
        <v>1</v>
      </c>
      <c r="D39" s="3" t="s">
        <v>9</v>
      </c>
      <c r="E39" s="4" t="s">
        <v>119</v>
      </c>
      <c r="F39" s="1">
        <v>492</v>
      </c>
      <c r="G39" s="13">
        <f>VLOOKUP(B39,'[1]高三下(高考)'!$B:$N,12,0)</f>
        <v>44</v>
      </c>
      <c r="H39" s="12" t="str">
        <f>VLOOKUP(B39,'[1]高三下(高考)'!$B:$N,13,0)</f>
        <v>赵建超</v>
      </c>
      <c r="I39" s="15">
        <f t="shared" si="0"/>
        <v>96.045197740112997</v>
      </c>
      <c r="J39">
        <f t="shared" si="1"/>
        <v>134</v>
      </c>
      <c r="K39">
        <f>VLOOKUP(B39,[1]高三上!$B:$N,12,0)</f>
        <v>32</v>
      </c>
      <c r="L39" t="str">
        <f>VLOOKUP(B39,[1]高三上!$B:$N,13,0)</f>
        <v>赵建超</v>
      </c>
      <c r="M39">
        <f t="shared" si="2"/>
        <v>129.37853107344634</v>
      </c>
      <c r="N39">
        <f t="shared" si="3"/>
        <v>120</v>
      </c>
      <c r="O39">
        <f>VLOOKUP(B39,[1]高二下!$B:$N,12,0)</f>
        <v>26</v>
      </c>
      <c r="P39" t="str">
        <f>VLOOKUP(B39,[1]高二下!$B:$N,13,0)</f>
        <v>赵建超</v>
      </c>
      <c r="Q39">
        <f t="shared" si="4"/>
        <v>107.06214689265536</v>
      </c>
      <c r="R39">
        <f t="shared" si="5"/>
        <v>224</v>
      </c>
      <c r="S39">
        <f>VLOOKUP(B39,[1]高二上!$B:$N,12,0)</f>
        <v>32</v>
      </c>
      <c r="T39" t="str">
        <f>VLOOKUP(B39,[1]高二上!$B:$N,13,0)</f>
        <v>赵建超</v>
      </c>
      <c r="U39">
        <f t="shared" si="6"/>
        <v>84.463276836158187</v>
      </c>
      <c r="V39">
        <f t="shared" si="7"/>
        <v>249</v>
      </c>
      <c r="W39">
        <f>VLOOKUP(B39,[1]高一下!$B:$P,12,0)</f>
        <v>26</v>
      </c>
      <c r="X39" t="str">
        <f>VLOOKUP(B39,[1]高一下!$B:$P,13,0)</f>
        <v>赵建超</v>
      </c>
      <c r="Y39">
        <f t="shared" si="8"/>
        <v>60.734463276836159</v>
      </c>
      <c r="Z39">
        <f t="shared" si="9"/>
        <v>194</v>
      </c>
      <c r="AA39" s="23">
        <f>VLOOKUP(B39,[1]高一上!$B:$M,11,0)</f>
        <v>48</v>
      </c>
      <c r="AB39" t="str">
        <f>VLOOKUP(B39,[1]高一上!$B:$M,12,0)</f>
        <v>赵建超</v>
      </c>
      <c r="AC39">
        <f t="shared" si="10"/>
        <v>91.525423728813564</v>
      </c>
      <c r="AD39">
        <f t="shared" si="11"/>
        <v>55</v>
      </c>
      <c r="AE39">
        <f>VLOOKUP(B39,[1]中考!$B:$J,9,0)</f>
        <v>71</v>
      </c>
      <c r="AF39">
        <f t="shared" si="12"/>
        <v>25</v>
      </c>
    </row>
    <row r="40" spans="1:32" x14ac:dyDescent="0.2">
      <c r="A40" s="2" t="s">
        <v>120</v>
      </c>
      <c r="B40" s="2" t="s">
        <v>121</v>
      </c>
      <c r="C40" s="1">
        <v>1</v>
      </c>
      <c r="D40" s="3" t="s">
        <v>9</v>
      </c>
      <c r="E40" s="4" t="s">
        <v>122</v>
      </c>
      <c r="F40" s="1">
        <v>491</v>
      </c>
      <c r="G40" s="13">
        <f>VLOOKUP(B40,'[1]高三下(高考)'!$B:$N,12,0)</f>
        <v>66</v>
      </c>
      <c r="H40" s="12" t="str">
        <f>VLOOKUP(B40,'[1]高三下(高考)'!$B:$N,13,0)</f>
        <v>赵建超</v>
      </c>
      <c r="I40" s="15">
        <f t="shared" si="0"/>
        <v>97.740112994350284</v>
      </c>
      <c r="J40">
        <f t="shared" si="1"/>
        <v>20</v>
      </c>
      <c r="K40">
        <f>VLOOKUP(B40,[1]高三上!$B:$N,12,0)</f>
        <v>56</v>
      </c>
      <c r="L40" t="str">
        <f>VLOOKUP(B40,[1]高三上!$B:$N,13,0)</f>
        <v>赵建超</v>
      </c>
      <c r="M40">
        <f t="shared" si="2"/>
        <v>106.49717514124293</v>
      </c>
      <c r="N40">
        <f t="shared" si="3"/>
        <v>12</v>
      </c>
      <c r="O40">
        <f>VLOOKUP(B40,[1]高二下!$B:$N,12,0)</f>
        <v>46</v>
      </c>
      <c r="P40" t="str">
        <f>VLOOKUP(B40,[1]高二下!$B:$N,13,0)</f>
        <v>赵建超</v>
      </c>
      <c r="Q40">
        <f t="shared" si="4"/>
        <v>94.067796610169495</v>
      </c>
      <c r="R40">
        <f t="shared" si="5"/>
        <v>35</v>
      </c>
      <c r="S40">
        <f>VLOOKUP(B40,[1]高二上!$B:$N,12,0)</f>
        <v>63</v>
      </c>
      <c r="T40" t="str">
        <f>VLOOKUP(B40,[1]高二上!$B:$N,13,0)</f>
        <v>赵建超</v>
      </c>
      <c r="U40">
        <f t="shared" si="6"/>
        <v>103.67231638418079</v>
      </c>
      <c r="V40">
        <f t="shared" si="7"/>
        <v>14</v>
      </c>
      <c r="W40">
        <f>VLOOKUP(B40,[1]高一下!$B:$P,12,0)</f>
        <v>48</v>
      </c>
      <c r="X40" t="str">
        <f>VLOOKUP(B40,[1]高一下!$B:$P,13,0)</f>
        <v>赵建超</v>
      </c>
      <c r="Y40">
        <f t="shared" si="8"/>
        <v>102.25988700564972</v>
      </c>
      <c r="Z40">
        <f t="shared" si="9"/>
        <v>27</v>
      </c>
      <c r="AA40" s="23">
        <f>VLOOKUP(B40,[1]高一上!$B:$M,11,0)</f>
        <v>52</v>
      </c>
      <c r="AB40" t="str">
        <f>VLOOKUP(B40,[1]高一上!$B:$M,12,0)</f>
        <v>赵建超</v>
      </c>
      <c r="AC40">
        <f t="shared" si="10"/>
        <v>91.807909604519779</v>
      </c>
      <c r="AD40">
        <f t="shared" si="11"/>
        <v>35</v>
      </c>
      <c r="AE40">
        <f>VLOOKUP(B40,[1]中考!$B:$J,9,0)</f>
        <v>75</v>
      </c>
      <c r="AF40">
        <f t="shared" si="12"/>
        <v>6</v>
      </c>
    </row>
    <row r="41" spans="1:32" x14ac:dyDescent="0.2">
      <c r="A41" s="2" t="s">
        <v>123</v>
      </c>
      <c r="B41" s="2" t="s">
        <v>124</v>
      </c>
      <c r="C41" s="1">
        <v>1</v>
      </c>
      <c r="D41" s="3" t="s">
        <v>9</v>
      </c>
      <c r="E41" s="4" t="s">
        <v>125</v>
      </c>
      <c r="F41" s="1">
        <v>489</v>
      </c>
      <c r="G41" s="13">
        <f>VLOOKUP(B41,'[1]高三下(高考)'!$B:$N,12,0)</f>
        <v>59</v>
      </c>
      <c r="H41" s="12" t="str">
        <f>VLOOKUP(B41,'[1]高三下(高考)'!$B:$N,13,0)</f>
        <v>赵建超</v>
      </c>
      <c r="I41" s="15">
        <f t="shared" si="0"/>
        <v>109.32203389830508</v>
      </c>
      <c r="J41">
        <f t="shared" si="1"/>
        <v>34</v>
      </c>
      <c r="K41">
        <f>VLOOKUP(B41,[1]高三上!$B:$N,12,0)</f>
        <v>39</v>
      </c>
      <c r="L41" t="str">
        <f>VLOOKUP(B41,[1]高三上!$B:$N,13,0)</f>
        <v>赵建超</v>
      </c>
      <c r="M41">
        <f t="shared" si="2"/>
        <v>85.31073446327683</v>
      </c>
      <c r="N41">
        <f t="shared" si="3"/>
        <v>67</v>
      </c>
      <c r="O41">
        <f>VLOOKUP(B41,[1]高二下!$B:$N,12,0)</f>
        <v>56</v>
      </c>
      <c r="P41" t="str">
        <f>VLOOKUP(B41,[1]高二下!$B:$N,13,0)</f>
        <v>赵建超</v>
      </c>
      <c r="Q41">
        <f t="shared" si="4"/>
        <v>125.42372881355932</v>
      </c>
      <c r="R41">
        <f t="shared" si="5"/>
        <v>15</v>
      </c>
      <c r="S41">
        <f>VLOOKUP(B41,[1]高二上!$B:$N,12,0)</f>
        <v>42</v>
      </c>
      <c r="T41" t="str">
        <f>VLOOKUP(B41,[1]高二上!$B:$N,13,0)</f>
        <v>赵建超</v>
      </c>
      <c r="U41">
        <f t="shared" si="6"/>
        <v>139.26553672316385</v>
      </c>
      <c r="V41">
        <f t="shared" si="7"/>
        <v>105</v>
      </c>
      <c r="W41">
        <f>VLOOKUP(B41,[1]高一下!$B:$P,12,0)</f>
        <v>21</v>
      </c>
      <c r="X41" t="str">
        <f>VLOOKUP(B41,[1]高一下!$B:$P,13,0)</f>
        <v>赵建超</v>
      </c>
      <c r="Y41">
        <f t="shared" si="8"/>
        <v>53.389830508474581</v>
      </c>
      <c r="Z41">
        <f t="shared" si="9"/>
        <v>244</v>
      </c>
      <c r="AA41" s="23">
        <f>VLOOKUP(B41,[1]高一上!$B:$M,11,0)</f>
        <v>45</v>
      </c>
      <c r="AB41" t="str">
        <f>VLOOKUP(B41,[1]高一上!$B:$M,12,0)</f>
        <v>赵建超</v>
      </c>
      <c r="AC41">
        <f t="shared" si="10"/>
        <v>84.745762711864401</v>
      </c>
      <c r="AD41">
        <f t="shared" si="11"/>
        <v>79</v>
      </c>
      <c r="AE41">
        <f>VLOOKUP(B41,[1]中考!$B:$J,9,0)</f>
        <v>71</v>
      </c>
      <c r="AF41">
        <f t="shared" si="12"/>
        <v>25</v>
      </c>
    </row>
    <row r="42" spans="1:32" x14ac:dyDescent="0.2">
      <c r="A42" s="2" t="s">
        <v>126</v>
      </c>
      <c r="B42" s="2" t="s">
        <v>127</v>
      </c>
      <c r="C42" s="1">
        <v>1</v>
      </c>
      <c r="D42" s="3" t="s">
        <v>9</v>
      </c>
      <c r="E42" s="4" t="s">
        <v>128</v>
      </c>
      <c r="F42" s="1">
        <v>486</v>
      </c>
      <c r="G42" s="13">
        <f>VLOOKUP(B42,'[1]高三下(高考)'!$B:$N,12,0)</f>
        <v>31</v>
      </c>
      <c r="H42" s="12" t="str">
        <f>VLOOKUP(B42,'[1]高三下(高考)'!$B:$N,13,0)</f>
        <v>赵建超</v>
      </c>
      <c r="I42" s="15">
        <f t="shared" si="0"/>
        <v>98.870056497175142</v>
      </c>
      <c r="J42">
        <f t="shared" si="1"/>
        <v>272</v>
      </c>
      <c r="K42">
        <f>VLOOKUP(B42,[1]高三上!$B:$N,12,0)</f>
        <v>18</v>
      </c>
      <c r="L42" t="str">
        <f>VLOOKUP(B42,[1]高三上!$B:$N,13,0)</f>
        <v>赵建超</v>
      </c>
      <c r="M42">
        <f t="shared" si="2"/>
        <v>66.666666666666671</v>
      </c>
      <c r="N42">
        <f t="shared" si="3"/>
        <v>268</v>
      </c>
      <c r="O42">
        <f>VLOOKUP(B42,[1]高二下!$B:$N,12,0)</f>
        <v>32</v>
      </c>
      <c r="P42" t="str">
        <f>VLOOKUP(B42,[1]高二下!$B:$N,13,0)</f>
        <v>赵建超</v>
      </c>
      <c r="Q42">
        <f t="shared" si="4"/>
        <v>101.69491525423729</v>
      </c>
      <c r="R42">
        <f t="shared" si="5"/>
        <v>150</v>
      </c>
      <c r="S42">
        <f>VLOOKUP(B42,[1]高二上!$B:$N,12,0)</f>
        <v>38</v>
      </c>
      <c r="T42" t="str">
        <f>VLOOKUP(B42,[1]高二上!$B:$N,13,0)</f>
        <v>赵建超</v>
      </c>
      <c r="U42">
        <f t="shared" si="6"/>
        <v>133.89830508474574</v>
      </c>
      <c r="V42">
        <f t="shared" si="7"/>
        <v>156</v>
      </c>
      <c r="W42">
        <f>VLOOKUP(B42,[1]高一下!$B:$P,12,0)</f>
        <v>17</v>
      </c>
      <c r="X42" t="str">
        <f>VLOOKUP(B42,[1]高一下!$B:$P,13,0)</f>
        <v>赵建超</v>
      </c>
      <c r="Y42">
        <f t="shared" si="8"/>
        <v>34.463276836158201</v>
      </c>
      <c r="Z42">
        <f t="shared" si="9"/>
        <v>276</v>
      </c>
      <c r="AA42" s="23">
        <f>VLOOKUP(B42,[1]高一上!$B:$M,11,0)</f>
        <v>50</v>
      </c>
      <c r="AB42" t="str">
        <f>VLOOKUP(B42,[1]高一上!$B:$M,12,0)</f>
        <v>赵建超</v>
      </c>
      <c r="AC42">
        <f t="shared" si="10"/>
        <v>100.84745762711864</v>
      </c>
      <c r="AD42">
        <f t="shared" si="11"/>
        <v>44</v>
      </c>
      <c r="AE42">
        <f>VLOOKUP(B42,[1]中考!$B:$J,9,0)</f>
        <v>67</v>
      </c>
      <c r="AF42">
        <f t="shared" si="12"/>
        <v>47</v>
      </c>
    </row>
    <row r="43" spans="1:32" x14ac:dyDescent="0.2">
      <c r="A43" s="2" t="s">
        <v>129</v>
      </c>
      <c r="B43" s="2" t="s">
        <v>130</v>
      </c>
      <c r="C43" s="1">
        <v>1</v>
      </c>
      <c r="D43" s="3" t="s">
        <v>9</v>
      </c>
      <c r="E43" s="4" t="s">
        <v>131</v>
      </c>
      <c r="F43" s="1">
        <v>485</v>
      </c>
      <c r="G43" s="13">
        <f>VLOOKUP(B43,'[1]高三下(高考)'!$B:$N,12,0)</f>
        <v>43</v>
      </c>
      <c r="H43" s="12" t="str">
        <f>VLOOKUP(B43,'[1]高三下(高考)'!$B:$N,13,0)</f>
        <v>赵建超</v>
      </c>
      <c r="I43" s="15">
        <f t="shared" si="0"/>
        <v>65.819209039548014</v>
      </c>
      <c r="J43">
        <f t="shared" si="1"/>
        <v>144</v>
      </c>
      <c r="K43">
        <f>VLOOKUP(B43,[1]高三上!$B:$N,12,0)</f>
        <v>52</v>
      </c>
      <c r="L43" t="str">
        <f>VLOOKUP(B43,[1]高三上!$B:$N,13,0)</f>
        <v>赵建超</v>
      </c>
      <c r="M43">
        <f t="shared" si="2"/>
        <v>115.81920903954803</v>
      </c>
      <c r="N43">
        <f t="shared" si="3"/>
        <v>23</v>
      </c>
      <c r="O43">
        <f>VLOOKUP(B43,[1]高二下!$B:$N,12,0)</f>
        <v>39</v>
      </c>
      <c r="P43" t="str">
        <f>VLOOKUP(B43,[1]高二下!$B:$N,13,0)</f>
        <v>赵建超</v>
      </c>
      <c r="Q43">
        <f t="shared" si="4"/>
        <v>97.740112994350284</v>
      </c>
      <c r="R43">
        <f t="shared" si="5"/>
        <v>79</v>
      </c>
      <c r="S43">
        <f>VLOOKUP(B43,[1]高二上!$B:$N,12,0)</f>
        <v>47</v>
      </c>
      <c r="T43" t="str">
        <f>VLOOKUP(B43,[1]高二上!$B:$N,13,0)</f>
        <v>赵建超</v>
      </c>
      <c r="U43">
        <f t="shared" si="6"/>
        <v>92.090395480225993</v>
      </c>
      <c r="V43">
        <f t="shared" si="7"/>
        <v>71</v>
      </c>
      <c r="W43">
        <f>VLOOKUP(B43,[1]高一下!$B:$P,12,0)</f>
        <v>45</v>
      </c>
      <c r="X43" t="str">
        <f>VLOOKUP(B43,[1]高一下!$B:$P,13,0)</f>
        <v>赵建超</v>
      </c>
      <c r="Y43">
        <f t="shared" si="8"/>
        <v>129.66101694915255</v>
      </c>
      <c r="Z43">
        <f t="shared" si="9"/>
        <v>43</v>
      </c>
      <c r="AA43" s="23">
        <f>VLOOKUP(B43,[1]高一上!$B:$M,11,0)</f>
        <v>38</v>
      </c>
      <c r="AB43" t="str">
        <f>VLOOKUP(B43,[1]高一上!$B:$M,12,0)</f>
        <v>赵建超</v>
      </c>
      <c r="AC43">
        <f t="shared" si="10"/>
        <v>64.124293785310726</v>
      </c>
      <c r="AD43">
        <f t="shared" si="11"/>
        <v>148</v>
      </c>
      <c r="AE43">
        <f>VLOOKUP(B43,[1]中考!$B:$J,9,0)</f>
        <v>72</v>
      </c>
      <c r="AF43">
        <f t="shared" si="12"/>
        <v>21</v>
      </c>
    </row>
    <row r="44" spans="1:32" x14ac:dyDescent="0.2">
      <c r="A44" s="2" t="s">
        <v>132</v>
      </c>
      <c r="B44" s="2" t="s">
        <v>133</v>
      </c>
      <c r="C44" s="1">
        <v>1</v>
      </c>
      <c r="D44" s="3" t="s">
        <v>9</v>
      </c>
      <c r="E44" s="4" t="s">
        <v>134</v>
      </c>
      <c r="F44" s="1">
        <v>476</v>
      </c>
      <c r="G44" s="13">
        <f>VLOOKUP(B44,'[1]高三下(高考)'!$B:$N,12,0)</f>
        <v>42</v>
      </c>
      <c r="H44" s="12" t="str">
        <f>VLOOKUP(B44,'[1]高三下(高考)'!$B:$N,13,0)</f>
        <v>赵建超</v>
      </c>
      <c r="I44" s="15">
        <f t="shared" si="0"/>
        <v>124.01129943502825</v>
      </c>
      <c r="J44">
        <f t="shared" si="1"/>
        <v>162</v>
      </c>
      <c r="K44">
        <f>VLOOKUP(B44,[1]高三上!$B:$N,12,0)</f>
        <v>20</v>
      </c>
      <c r="L44" t="str">
        <f>VLOOKUP(B44,[1]高三上!$B:$N,13,0)</f>
        <v>赵建超</v>
      </c>
      <c r="M44">
        <f t="shared" si="2"/>
        <v>50.564971751412429</v>
      </c>
      <c r="N44">
        <f t="shared" si="3"/>
        <v>247</v>
      </c>
      <c r="O44">
        <f>VLOOKUP(B44,[1]高二下!$B:$N,12,0)</f>
        <v>40</v>
      </c>
      <c r="P44" t="str">
        <f>VLOOKUP(B44,[1]高二下!$B:$N,13,0)</f>
        <v>赵建超</v>
      </c>
      <c r="Q44">
        <f t="shared" si="4"/>
        <v>159.60451977401129</v>
      </c>
      <c r="R44">
        <f t="shared" si="5"/>
        <v>72</v>
      </c>
      <c r="S44">
        <f>VLOOKUP(B44,[1]高二上!$B:$N,12,0)</f>
        <v>29</v>
      </c>
      <c r="T44" t="str">
        <f>VLOOKUP(B44,[1]高二上!$B:$N,13,0)</f>
        <v>赵建超</v>
      </c>
      <c r="U44">
        <f t="shared" si="6"/>
        <v>85.593220338983045</v>
      </c>
      <c r="V44">
        <f t="shared" si="7"/>
        <v>283</v>
      </c>
      <c r="W44">
        <f>VLOOKUP(B44,[1]高一下!$B:$P,12,0)</f>
        <v>22</v>
      </c>
      <c r="X44" t="str">
        <f>VLOOKUP(B44,[1]高一下!$B:$P,13,0)</f>
        <v>赵建超</v>
      </c>
      <c r="Y44">
        <f t="shared" si="8"/>
        <v>90.112994350282491</v>
      </c>
      <c r="Z44">
        <f t="shared" si="9"/>
        <v>232</v>
      </c>
      <c r="AA44" s="23">
        <f>VLOOKUP(B44,[1]高一上!$B:$M,11,0)</f>
        <v>34</v>
      </c>
      <c r="AB44" t="str">
        <f>VLOOKUP(B44,[1]高一上!$B:$M,12,0)</f>
        <v>赵建超</v>
      </c>
      <c r="AC44">
        <f t="shared" si="10"/>
        <v>66.666666666666671</v>
      </c>
      <c r="AD44">
        <f t="shared" si="11"/>
        <v>197</v>
      </c>
      <c r="AE44">
        <f>VLOOKUP(B44,[1]中考!$B:$J,9,0)</f>
        <v>64</v>
      </c>
      <c r="AF44">
        <f t="shared" si="12"/>
        <v>79</v>
      </c>
    </row>
    <row r="45" spans="1:32" x14ac:dyDescent="0.2">
      <c r="A45" s="2" t="s">
        <v>135</v>
      </c>
      <c r="B45" s="2" t="s">
        <v>136</v>
      </c>
      <c r="C45" s="1">
        <v>1</v>
      </c>
      <c r="D45" s="3" t="s">
        <v>9</v>
      </c>
      <c r="E45" s="4" t="s">
        <v>137</v>
      </c>
      <c r="F45" s="1">
        <v>452</v>
      </c>
      <c r="G45" s="13">
        <f>VLOOKUP(B45,'[1]高三下(高考)'!$B:$N,12,0)</f>
        <v>38</v>
      </c>
      <c r="H45" s="12" t="str">
        <f>VLOOKUP(B45,'[1]高三下(高考)'!$B:$N,13,0)</f>
        <v>赵建超</v>
      </c>
      <c r="I45" s="15">
        <f t="shared" si="0"/>
        <v>112.71186440677965</v>
      </c>
      <c r="J45">
        <f t="shared" si="1"/>
        <v>202</v>
      </c>
      <c r="K45">
        <f>VLOOKUP(B45,[1]高三上!$B:$N,12,0)</f>
        <v>20</v>
      </c>
      <c r="L45" t="str">
        <f>VLOOKUP(B45,[1]高三上!$B:$N,13,0)</f>
        <v>赵建超</v>
      </c>
      <c r="M45">
        <f t="shared" si="2"/>
        <v>57.06214689265537</v>
      </c>
      <c r="N45">
        <f t="shared" si="3"/>
        <v>247</v>
      </c>
      <c r="O45">
        <f>VLOOKUP(B45,[1]高二下!$B:$N,12,0)</f>
        <v>37</v>
      </c>
      <c r="P45" t="str">
        <f>VLOOKUP(B45,[1]高二下!$B:$N,13,0)</f>
        <v>赵建超</v>
      </c>
      <c r="Q45">
        <f t="shared" si="4"/>
        <v>126.55367231638418</v>
      </c>
      <c r="R45">
        <f t="shared" si="5"/>
        <v>95</v>
      </c>
      <c r="S45">
        <f>VLOOKUP(B45,[1]高二上!$B:$N,12,0)</f>
        <v>36</v>
      </c>
      <c r="T45" t="str">
        <f>VLOOKUP(B45,[1]高二上!$B:$N,13,0)</f>
        <v>赵建超</v>
      </c>
      <c r="U45">
        <f t="shared" si="6"/>
        <v>101.41242937853107</v>
      </c>
      <c r="V45">
        <f t="shared" si="7"/>
        <v>189</v>
      </c>
      <c r="W45">
        <f>VLOOKUP(B45,[1]高一下!$B:$P,12,0)</f>
        <v>26</v>
      </c>
      <c r="X45" t="str">
        <f>VLOOKUP(B45,[1]高一下!$B:$P,13,0)</f>
        <v>赵建超</v>
      </c>
      <c r="Y45">
        <f t="shared" si="8"/>
        <v>95.197740112994353</v>
      </c>
      <c r="Z45">
        <f t="shared" si="9"/>
        <v>194</v>
      </c>
      <c r="AA45" s="23">
        <f>VLOOKUP(B45,[1]高一上!$B:$M,11,0)</f>
        <v>36</v>
      </c>
      <c r="AB45" t="str">
        <f>VLOOKUP(B45,[1]高一上!$B:$M,12,0)</f>
        <v>赵建超</v>
      </c>
      <c r="AC45">
        <f t="shared" si="10"/>
        <v>67.514124293785301</v>
      </c>
      <c r="AD45">
        <f t="shared" si="11"/>
        <v>177</v>
      </c>
      <c r="AE45">
        <f>VLOOKUP(B45,[1]中考!$B:$J,9,0)</f>
        <v>65</v>
      </c>
      <c r="AF45">
        <f t="shared" si="12"/>
        <v>62</v>
      </c>
    </row>
    <row r="46" spans="1:32" x14ac:dyDescent="0.2">
      <c r="A46" s="2" t="s">
        <v>138</v>
      </c>
      <c r="B46" s="2" t="s">
        <v>139</v>
      </c>
      <c r="C46" s="1">
        <v>2</v>
      </c>
      <c r="D46" s="3" t="s">
        <v>9</v>
      </c>
      <c r="E46" s="4" t="s">
        <v>140</v>
      </c>
      <c r="F46" s="1">
        <v>555</v>
      </c>
      <c r="G46" s="13">
        <f>VLOOKUP(B46,'[1]高三下(高考)'!$B:$N,12,0)</f>
        <v>75</v>
      </c>
      <c r="H46" s="12" t="str">
        <f>VLOOKUP(B46,'[1]高三下(高考)'!$B:$N,13,0)</f>
        <v>康小平</v>
      </c>
      <c r="I46" s="15">
        <f t="shared" si="0"/>
        <v>112.42937853107344</v>
      </c>
      <c r="J46">
        <f t="shared" si="1"/>
        <v>6</v>
      </c>
      <c r="K46">
        <f>VLOOKUP(B46,[1]高三上!$B:$N,12,0)</f>
        <v>41</v>
      </c>
      <c r="L46" t="str">
        <f>VLOOKUP(B46,[1]高三上!$B:$N,13,0)</f>
        <v>康小平</v>
      </c>
      <c r="M46">
        <f t="shared" si="2"/>
        <v>91.807909604519779</v>
      </c>
      <c r="N46">
        <f t="shared" si="3"/>
        <v>50</v>
      </c>
      <c r="O46">
        <f>VLOOKUP(B46,[1]高二下!$B:$N,12,0)</f>
        <v>51</v>
      </c>
      <c r="P46" t="str">
        <f>VLOOKUP(B46,[1]高二下!$B:$N,13,0)</f>
        <v>康小平</v>
      </c>
      <c r="Q46">
        <f t="shared" si="4"/>
        <v>106.77966101694915</v>
      </c>
      <c r="R46">
        <f t="shared" si="5"/>
        <v>21</v>
      </c>
      <c r="S46">
        <f>VLOOKUP(B46,[1]高二上!$B:$N,12,0)</f>
        <v>51</v>
      </c>
      <c r="T46" t="str">
        <f>VLOOKUP(B46,[1]高二上!$B:$N,13,0)</f>
        <v>康小平</v>
      </c>
      <c r="U46">
        <f t="shared" si="6"/>
        <v>93.502824858757066</v>
      </c>
      <c r="V46">
        <f t="shared" si="7"/>
        <v>45</v>
      </c>
      <c r="W46">
        <f>VLOOKUP(B46,[1]高一下!$B:$P,12,0)</f>
        <v>50</v>
      </c>
      <c r="X46" t="str">
        <f>VLOOKUP(B46,[1]高一下!$B:$P,13,0)</f>
        <v>康小平</v>
      </c>
      <c r="Y46">
        <f t="shared" si="8"/>
        <v>113.27683615819208</v>
      </c>
      <c r="Z46">
        <f t="shared" si="9"/>
        <v>22</v>
      </c>
      <c r="AA46" s="23">
        <f>VLOOKUP(B46,[1]高一上!$B:$M,11,0)</f>
        <v>46</v>
      </c>
      <c r="AB46" t="str">
        <f>VLOOKUP(B46,[1]高一上!$B:$M,12,0)</f>
        <v>解超燕</v>
      </c>
      <c r="AC46">
        <f t="shared" si="10"/>
        <v>89.265536723163848</v>
      </c>
      <c r="AD46">
        <f t="shared" si="11"/>
        <v>69</v>
      </c>
      <c r="AE46">
        <f>VLOOKUP(B46,[1]中考!$B:$J,9,0)</f>
        <v>69</v>
      </c>
      <c r="AF46">
        <f t="shared" si="12"/>
        <v>31</v>
      </c>
    </row>
    <row r="47" spans="1:32" x14ac:dyDescent="0.2">
      <c r="A47" s="2" t="s">
        <v>142</v>
      </c>
      <c r="B47" s="2" t="s">
        <v>143</v>
      </c>
      <c r="C47" s="1">
        <v>2</v>
      </c>
      <c r="D47" s="3" t="s">
        <v>9</v>
      </c>
      <c r="E47" s="4" t="s">
        <v>144</v>
      </c>
      <c r="F47" s="1">
        <v>533</v>
      </c>
      <c r="G47" s="13">
        <f>VLOOKUP(B47,'[1]高三下(高考)'!$B:$N,12,0)</f>
        <v>59</v>
      </c>
      <c r="H47" s="12" t="str">
        <f>VLOOKUP(B47,'[1]高三下(高考)'!$B:$N,13,0)</f>
        <v>康小平</v>
      </c>
      <c r="I47" s="15">
        <f t="shared" si="0"/>
        <v>138.70056497175142</v>
      </c>
      <c r="J47">
        <f t="shared" si="1"/>
        <v>34</v>
      </c>
      <c r="K47">
        <f>VLOOKUP(B47,[1]高三上!$B:$N,12,0)</f>
        <v>27</v>
      </c>
      <c r="L47" t="str">
        <f>VLOOKUP(B47,[1]高三上!$B:$N,13,0)</f>
        <v>康小平</v>
      </c>
      <c r="M47">
        <f t="shared" si="2"/>
        <v>59.887005649717509</v>
      </c>
      <c r="N47">
        <f t="shared" si="3"/>
        <v>171</v>
      </c>
      <c r="O47">
        <f>VLOOKUP(B47,[1]高二下!$B:$N,12,0)</f>
        <v>47</v>
      </c>
      <c r="P47" t="str">
        <f>VLOOKUP(B47,[1]高二下!$B:$N,13,0)</f>
        <v>康小平</v>
      </c>
      <c r="Q47">
        <f t="shared" si="4"/>
        <v>102.54237288135593</v>
      </c>
      <c r="R47">
        <f t="shared" si="5"/>
        <v>29</v>
      </c>
      <c r="S47">
        <f>VLOOKUP(B47,[1]高二上!$B:$N,12,0)</f>
        <v>53</v>
      </c>
      <c r="T47" t="str">
        <f>VLOOKUP(B47,[1]高二上!$B:$N,13,0)</f>
        <v>康小平</v>
      </c>
      <c r="U47">
        <f t="shared" si="6"/>
        <v>101.41242937853107</v>
      </c>
      <c r="V47">
        <f t="shared" si="7"/>
        <v>38</v>
      </c>
      <c r="W47">
        <f>VLOOKUP(B47,[1]高一下!$B:$P,12,0)</f>
        <v>45</v>
      </c>
      <c r="X47" t="str">
        <f>VLOOKUP(B47,[1]高一下!$B:$P,13,0)</f>
        <v>康小平</v>
      </c>
      <c r="Y47">
        <f t="shared" si="8"/>
        <v>152.54237288135593</v>
      </c>
      <c r="Z47">
        <f t="shared" si="9"/>
        <v>43</v>
      </c>
      <c r="AA47" s="23">
        <f>VLOOKUP(B47,[1]高一上!$B:$M,11,0)</f>
        <v>31</v>
      </c>
      <c r="AB47" t="str">
        <f>VLOOKUP(B47,[1]高一上!$B:$M,12,0)</f>
        <v>次珍扎保</v>
      </c>
      <c r="AC47">
        <f t="shared" si="10"/>
        <v>52.824858757062145</v>
      </c>
      <c r="AD47">
        <f t="shared" si="11"/>
        <v>229</v>
      </c>
      <c r="AE47">
        <f>VLOOKUP(B47,[1]中考!$B:$J,9,0)</f>
        <v>65</v>
      </c>
      <c r="AF47">
        <f t="shared" si="12"/>
        <v>62</v>
      </c>
    </row>
    <row r="48" spans="1:32" x14ac:dyDescent="0.2">
      <c r="A48" s="2" t="s">
        <v>145</v>
      </c>
      <c r="B48" s="2" t="s">
        <v>146</v>
      </c>
      <c r="C48" s="1">
        <v>2</v>
      </c>
      <c r="D48" s="3" t="s">
        <v>9</v>
      </c>
      <c r="E48" s="4" t="s">
        <v>147</v>
      </c>
      <c r="F48" s="1">
        <v>531</v>
      </c>
      <c r="G48" s="13">
        <f>VLOOKUP(B48,'[1]高三下(高考)'!$B:$N,12,0)</f>
        <v>59</v>
      </c>
      <c r="H48" s="12" t="str">
        <f>VLOOKUP(B48,'[1]高三下(高考)'!$B:$N,13,0)</f>
        <v>康小平</v>
      </c>
      <c r="I48" s="15">
        <f t="shared" si="0"/>
        <v>102.82485875706215</v>
      </c>
      <c r="J48">
        <f t="shared" si="1"/>
        <v>34</v>
      </c>
      <c r="K48">
        <f>VLOOKUP(B48,[1]高三上!$B:$N,12,0)</f>
        <v>43</v>
      </c>
      <c r="L48" t="str">
        <f>VLOOKUP(B48,[1]高三上!$B:$N,13,0)</f>
        <v>康小平</v>
      </c>
      <c r="M48">
        <f t="shared" si="2"/>
        <v>93.502824858757066</v>
      </c>
      <c r="N48">
        <f t="shared" si="3"/>
        <v>44</v>
      </c>
      <c r="O48">
        <f>VLOOKUP(B48,[1]高二下!$B:$N,12,0)</f>
        <v>51</v>
      </c>
      <c r="P48" t="str">
        <f>VLOOKUP(B48,[1]高二下!$B:$N,13,0)</f>
        <v>康小平</v>
      </c>
      <c r="Q48">
        <f t="shared" si="4"/>
        <v>116.38418079096044</v>
      </c>
      <c r="R48">
        <f t="shared" si="5"/>
        <v>21</v>
      </c>
      <c r="S48">
        <f>VLOOKUP(B48,[1]高二上!$B:$N,12,0)</f>
        <v>46</v>
      </c>
      <c r="T48" t="str">
        <f>VLOOKUP(B48,[1]高二上!$B:$N,13,0)</f>
        <v>康小平</v>
      </c>
      <c r="U48">
        <f t="shared" si="6"/>
        <v>92.655367231638422</v>
      </c>
      <c r="V48">
        <f t="shared" si="7"/>
        <v>79</v>
      </c>
      <c r="W48">
        <f>VLOOKUP(B48,[1]高一下!$B:$P,12,0)</f>
        <v>43</v>
      </c>
      <c r="X48" t="str">
        <f>VLOOKUP(B48,[1]高一下!$B:$P,13,0)</f>
        <v>康小平</v>
      </c>
      <c r="Y48">
        <f t="shared" si="8"/>
        <v>92.937853107344637</v>
      </c>
      <c r="Z48">
        <f t="shared" si="9"/>
        <v>53</v>
      </c>
      <c r="AA48" s="23">
        <f>VLOOKUP(B48,[1]高一上!$B:$M,11,0)</f>
        <v>54</v>
      </c>
      <c r="AB48" t="str">
        <f>VLOOKUP(B48,[1]高一上!$B:$M,12,0)</f>
        <v>解超燕</v>
      </c>
      <c r="AC48">
        <f t="shared" si="10"/>
        <v>105.36723163841808</v>
      </c>
      <c r="AD48">
        <f t="shared" si="11"/>
        <v>28</v>
      </c>
      <c r="AE48">
        <f>VLOOKUP(B48,[1]中考!$B:$J,9,0)</f>
        <v>67</v>
      </c>
      <c r="AF48">
        <f t="shared" si="12"/>
        <v>47</v>
      </c>
    </row>
    <row r="49" spans="1:32" x14ac:dyDescent="0.2">
      <c r="A49" s="2" t="s">
        <v>148</v>
      </c>
      <c r="B49" s="2" t="s">
        <v>149</v>
      </c>
      <c r="C49" s="1">
        <v>2</v>
      </c>
      <c r="D49" s="3" t="s">
        <v>9</v>
      </c>
      <c r="E49" s="4" t="s">
        <v>150</v>
      </c>
      <c r="F49" s="1">
        <v>529</v>
      </c>
      <c r="G49" s="13">
        <f>VLOOKUP(B49,'[1]高三下(高考)'!$B:$N,12,0)</f>
        <v>53</v>
      </c>
      <c r="H49" s="12" t="str">
        <f>VLOOKUP(B49,'[1]高三下(高考)'!$B:$N,13,0)</f>
        <v>康小平</v>
      </c>
      <c r="I49" s="15">
        <f t="shared" si="0"/>
        <v>106.49717514124293</v>
      </c>
      <c r="J49">
        <f t="shared" si="1"/>
        <v>64</v>
      </c>
      <c r="K49">
        <f>VLOOKUP(B49,[1]高三上!$B:$N,12,0)</f>
        <v>36</v>
      </c>
      <c r="L49" t="str">
        <f>VLOOKUP(B49,[1]高三上!$B:$N,13,0)</f>
        <v>康小平</v>
      </c>
      <c r="M49">
        <f t="shared" si="2"/>
        <v>114.12429378531074</v>
      </c>
      <c r="N49">
        <f t="shared" si="3"/>
        <v>87</v>
      </c>
      <c r="O49">
        <f>VLOOKUP(B49,[1]高二下!$B:$N,12,0)</f>
        <v>33</v>
      </c>
      <c r="P49" t="str">
        <f>VLOOKUP(B49,[1]高二下!$B:$N,13,0)</f>
        <v>康小平</v>
      </c>
      <c r="Q49">
        <f t="shared" si="4"/>
        <v>118.92655367231639</v>
      </c>
      <c r="R49">
        <f t="shared" si="5"/>
        <v>137</v>
      </c>
      <c r="S49">
        <f>VLOOKUP(B49,[1]高二上!$B:$N,12,0)</f>
        <v>35</v>
      </c>
      <c r="T49" t="str">
        <f>VLOOKUP(B49,[1]高二上!$B:$N,13,0)</f>
        <v>康小平</v>
      </c>
      <c r="U49">
        <f t="shared" si="6"/>
        <v>56.779661016949149</v>
      </c>
      <c r="V49">
        <f t="shared" si="7"/>
        <v>204</v>
      </c>
      <c r="W49">
        <f>VLOOKUP(B49,[1]高一下!$B:$P,12,0)</f>
        <v>44</v>
      </c>
      <c r="X49" t="str">
        <f>VLOOKUP(B49,[1]高一下!$B:$P,13,0)</f>
        <v>康小平</v>
      </c>
      <c r="Y49">
        <f t="shared" si="8"/>
        <v>131.92090395480227</v>
      </c>
      <c r="Z49">
        <f t="shared" si="9"/>
        <v>51</v>
      </c>
      <c r="AA49" s="23">
        <f>VLOOKUP(B49,[1]高一上!$B:$M,11,0)</f>
        <v>37</v>
      </c>
      <c r="AB49" t="str">
        <f>VLOOKUP(B49,[1]高一上!$B:$M,12,0)</f>
        <v>康小平</v>
      </c>
      <c r="AC49">
        <f t="shared" si="10"/>
        <v>98.305084745762713</v>
      </c>
      <c r="AD49">
        <f t="shared" si="11"/>
        <v>164</v>
      </c>
      <c r="AE49">
        <f>VLOOKUP(B49,[1]中考!$B:$J,9,0)</f>
        <v>58</v>
      </c>
      <c r="AF49">
        <f t="shared" si="12"/>
        <v>158</v>
      </c>
    </row>
    <row r="50" spans="1:32" x14ac:dyDescent="0.2">
      <c r="A50" s="2" t="s">
        <v>151</v>
      </c>
      <c r="B50" s="2" t="s">
        <v>152</v>
      </c>
      <c r="C50" s="1">
        <v>2</v>
      </c>
      <c r="D50" s="3" t="s">
        <v>9</v>
      </c>
      <c r="E50" s="4" t="s">
        <v>153</v>
      </c>
      <c r="F50" s="1">
        <v>526</v>
      </c>
      <c r="G50" s="13">
        <f>VLOOKUP(B50,'[1]高三下(高考)'!$B:$N,12,0)</f>
        <v>52</v>
      </c>
      <c r="H50" s="12" t="str">
        <f>VLOOKUP(B50,'[1]高三下(高考)'!$B:$N,13,0)</f>
        <v>康小平</v>
      </c>
      <c r="I50" s="15">
        <f t="shared" si="0"/>
        <v>93.78531073446328</v>
      </c>
      <c r="J50">
        <f t="shared" si="1"/>
        <v>69</v>
      </c>
      <c r="K50">
        <f>VLOOKUP(B50,[1]高三上!$B:$N,12,0)</f>
        <v>42</v>
      </c>
      <c r="L50" t="str">
        <f>VLOOKUP(B50,[1]高三上!$B:$N,13,0)</f>
        <v>康小平</v>
      </c>
      <c r="M50">
        <f t="shared" si="2"/>
        <v>93.78531073446328</v>
      </c>
      <c r="N50">
        <f t="shared" si="3"/>
        <v>47</v>
      </c>
      <c r="O50">
        <f>VLOOKUP(B50,[1]高二下!$B:$N,12,0)</f>
        <v>48</v>
      </c>
      <c r="P50" t="str">
        <f>VLOOKUP(B50,[1]高二下!$B:$N,13,0)</f>
        <v>康小平</v>
      </c>
      <c r="Q50">
        <f t="shared" si="4"/>
        <v>117.51412429378531</v>
      </c>
      <c r="R50">
        <f t="shared" si="5"/>
        <v>25</v>
      </c>
      <c r="S50">
        <f>VLOOKUP(B50,[1]高二上!$B:$N,12,0)</f>
        <v>44</v>
      </c>
      <c r="T50" t="str">
        <f>VLOOKUP(B50,[1]高二上!$B:$N,13,0)</f>
        <v>康小平</v>
      </c>
      <c r="U50">
        <f t="shared" si="6"/>
        <v>83.050847457627128</v>
      </c>
      <c r="V50">
        <f t="shared" si="7"/>
        <v>87</v>
      </c>
      <c r="W50">
        <f>VLOOKUP(B50,[1]高一下!$B:$P,12,0)</f>
        <v>48</v>
      </c>
      <c r="X50" t="str">
        <f>VLOOKUP(B50,[1]高一下!$B:$P,13,0)</f>
        <v>康小平</v>
      </c>
      <c r="Y50">
        <f t="shared" si="8"/>
        <v>104.80225988700565</v>
      </c>
      <c r="Z50">
        <f t="shared" si="9"/>
        <v>27</v>
      </c>
      <c r="AA50" s="23">
        <f>VLOOKUP(B50,[1]高一上!$B:$M,11,0)</f>
        <v>50</v>
      </c>
      <c r="AB50" t="str">
        <f>VLOOKUP(B50,[1]高一上!$B:$M,12,0)</f>
        <v>康小平</v>
      </c>
      <c r="AC50">
        <f t="shared" si="10"/>
        <v>90.960451977401135</v>
      </c>
      <c r="AD50">
        <f t="shared" si="11"/>
        <v>44</v>
      </c>
      <c r="AE50">
        <f>VLOOKUP(B50,[1]中考!$B:$J,9,0)</f>
        <v>73</v>
      </c>
      <c r="AF50">
        <f t="shared" si="12"/>
        <v>12</v>
      </c>
    </row>
    <row r="51" spans="1:32" x14ac:dyDescent="0.2">
      <c r="A51" s="2" t="s">
        <v>154</v>
      </c>
      <c r="B51" s="2" t="s">
        <v>155</v>
      </c>
      <c r="C51" s="1">
        <v>2</v>
      </c>
      <c r="D51" s="3" t="s">
        <v>9</v>
      </c>
      <c r="E51" s="4" t="s">
        <v>156</v>
      </c>
      <c r="F51" s="1">
        <v>524</v>
      </c>
      <c r="G51" s="13">
        <f>VLOOKUP(B51,'[1]高三下(高考)'!$B:$N,12,0)</f>
        <v>42</v>
      </c>
      <c r="H51" s="12" t="str">
        <f>VLOOKUP(B51,'[1]高三下(高考)'!$B:$N,13,0)</f>
        <v>康小平</v>
      </c>
      <c r="I51" s="15">
        <f t="shared" si="0"/>
        <v>59.604519774011301</v>
      </c>
      <c r="J51">
        <f t="shared" si="1"/>
        <v>162</v>
      </c>
      <c r="K51">
        <f>VLOOKUP(B51,[1]高三上!$B:$N,12,0)</f>
        <v>54</v>
      </c>
      <c r="L51" t="str">
        <f>VLOOKUP(B51,[1]高三上!$B:$N,13,0)</f>
        <v>康小平</v>
      </c>
      <c r="M51">
        <f t="shared" si="2"/>
        <v>130.5084745762712</v>
      </c>
      <c r="N51">
        <f t="shared" si="3"/>
        <v>19</v>
      </c>
      <c r="O51">
        <f>VLOOKUP(B51,[1]高二下!$B:$N,12,0)</f>
        <v>34</v>
      </c>
      <c r="P51" t="str">
        <f>VLOOKUP(B51,[1]高二下!$B:$N,13,0)</f>
        <v>康小平</v>
      </c>
      <c r="Q51">
        <f t="shared" si="4"/>
        <v>121.75141242937853</v>
      </c>
      <c r="R51">
        <f t="shared" si="5"/>
        <v>127</v>
      </c>
      <c r="S51">
        <f>VLOOKUP(B51,[1]高二上!$B:$N,12,0)</f>
        <v>35</v>
      </c>
      <c r="T51" t="str">
        <f>VLOOKUP(B51,[1]高二上!$B:$N,13,0)</f>
        <v>康小平</v>
      </c>
      <c r="U51">
        <f t="shared" si="6"/>
        <v>74.576271186440678</v>
      </c>
      <c r="V51">
        <f t="shared" si="7"/>
        <v>204</v>
      </c>
      <c r="W51">
        <f>VLOOKUP(B51,[1]高一下!$B:$P,12,0)</f>
        <v>33</v>
      </c>
      <c r="X51" t="str">
        <f>VLOOKUP(B51,[1]高一下!$B:$P,13,0)</f>
        <v>康小平</v>
      </c>
      <c r="Y51">
        <f t="shared" si="8"/>
        <v>109.60451977401129</v>
      </c>
      <c r="Z51">
        <f t="shared" si="9"/>
        <v>114</v>
      </c>
      <c r="AA51" s="23">
        <f>VLOOKUP(B51,[1]高一上!$B:$M,11,0)</f>
        <v>38</v>
      </c>
      <c r="AB51" t="str">
        <f>VLOOKUP(B51,[1]高一上!$B:$M,12,0)</f>
        <v>康小平</v>
      </c>
      <c r="AC51">
        <f t="shared" si="10"/>
        <v>127.40112994350282</v>
      </c>
      <c r="AD51">
        <f t="shared" si="11"/>
        <v>148</v>
      </c>
      <c r="AE51">
        <f>VLOOKUP(B51,[1]中考!$B:$J,9,0)</f>
        <v>52</v>
      </c>
      <c r="AF51">
        <f t="shared" si="12"/>
        <v>245</v>
      </c>
    </row>
    <row r="52" spans="1:32" x14ac:dyDescent="0.2">
      <c r="A52" s="2" t="s">
        <v>157</v>
      </c>
      <c r="B52" s="2" t="s">
        <v>158</v>
      </c>
      <c r="C52" s="1">
        <v>2</v>
      </c>
      <c r="D52" s="3" t="s">
        <v>9</v>
      </c>
      <c r="E52" s="4" t="s">
        <v>159</v>
      </c>
      <c r="F52" s="1">
        <v>523</v>
      </c>
      <c r="G52" s="13">
        <f>VLOOKUP(B52,'[1]高三下(高考)'!$B:$N,12,0)</f>
        <v>62</v>
      </c>
      <c r="H52" s="12" t="str">
        <f>VLOOKUP(B52,'[1]高三下(高考)'!$B:$N,13,0)</f>
        <v>康小平</v>
      </c>
      <c r="I52" s="15">
        <f t="shared" si="0"/>
        <v>113.5593220338983</v>
      </c>
      <c r="J52">
        <f t="shared" si="1"/>
        <v>30</v>
      </c>
      <c r="K52">
        <f>VLOOKUP(B52,[1]高三上!$B:$N,12,0)</f>
        <v>37</v>
      </c>
      <c r="L52" t="str">
        <f>VLOOKUP(B52,[1]高三上!$B:$N,13,0)</f>
        <v>康小平</v>
      </c>
      <c r="M52">
        <f t="shared" si="2"/>
        <v>123.16384180790961</v>
      </c>
      <c r="N52">
        <f t="shared" si="3"/>
        <v>78</v>
      </c>
      <c r="O52">
        <f>VLOOKUP(B52,[1]高二下!$B:$N,12,0)</f>
        <v>31</v>
      </c>
      <c r="P52" t="str">
        <f>VLOOKUP(B52,[1]高二下!$B:$N,13,0)</f>
        <v>康小平</v>
      </c>
      <c r="Q52">
        <f t="shared" si="4"/>
        <v>125.14124293785311</v>
      </c>
      <c r="R52">
        <f t="shared" si="5"/>
        <v>160</v>
      </c>
      <c r="S52">
        <f>VLOOKUP(B52,[1]高二上!$B:$N,12,0)</f>
        <v>32</v>
      </c>
      <c r="T52" t="str">
        <f>VLOOKUP(B52,[1]高二上!$B:$N,13,0)</f>
        <v>康小平</v>
      </c>
      <c r="U52">
        <f t="shared" si="6"/>
        <v>79.943502824858754</v>
      </c>
      <c r="V52">
        <f t="shared" si="7"/>
        <v>249</v>
      </c>
      <c r="W52">
        <f>VLOOKUP(B52,[1]高一下!$B:$P,12,0)</f>
        <v>27</v>
      </c>
      <c r="X52" t="str">
        <f>VLOOKUP(B52,[1]高一下!$B:$P,13,0)</f>
        <v>康小平</v>
      </c>
      <c r="Y52">
        <f t="shared" si="8"/>
        <v>116.94915254237287</v>
      </c>
      <c r="Z52">
        <f t="shared" si="9"/>
        <v>178</v>
      </c>
      <c r="AA52" s="23">
        <f>VLOOKUP(B52,[1]高一上!$B:$M,11,0)</f>
        <v>30</v>
      </c>
      <c r="AB52" t="str">
        <f>VLOOKUP(B52,[1]高一上!$B:$M,12,0)</f>
        <v>次珍扎保</v>
      </c>
      <c r="AC52">
        <f t="shared" si="10"/>
        <v>46.045197740112997</v>
      </c>
      <c r="AD52">
        <f t="shared" si="11"/>
        <v>238</v>
      </c>
      <c r="AE52">
        <f>VLOOKUP(B52,[1]中考!$B:$J,9,0)</f>
        <v>67</v>
      </c>
      <c r="AF52">
        <f t="shared" si="12"/>
        <v>47</v>
      </c>
    </row>
    <row r="53" spans="1:32" x14ac:dyDescent="0.2">
      <c r="A53" s="2" t="s">
        <v>160</v>
      </c>
      <c r="B53" s="2" t="s">
        <v>161</v>
      </c>
      <c r="C53" s="1">
        <v>2</v>
      </c>
      <c r="D53" s="3" t="s">
        <v>9</v>
      </c>
      <c r="E53" s="4" t="s">
        <v>162</v>
      </c>
      <c r="F53" s="1">
        <v>517</v>
      </c>
      <c r="G53" s="13">
        <f>VLOOKUP(B53,'[1]高三下(高考)'!$B:$N,12,0)</f>
        <v>53</v>
      </c>
      <c r="H53" s="12" t="str">
        <f>VLOOKUP(B53,'[1]高三下(高考)'!$B:$N,13,0)</f>
        <v>康小平</v>
      </c>
      <c r="I53" s="15">
        <f t="shared" si="0"/>
        <v>174.01129943502826</v>
      </c>
      <c r="J53">
        <f t="shared" si="1"/>
        <v>64</v>
      </c>
      <c r="K53">
        <f>VLOOKUP(B53,[1]高三上!$B:$N,12,0)</f>
        <v>12</v>
      </c>
      <c r="L53" t="str">
        <f>VLOOKUP(B53,[1]高三上!$B:$N,13,0)</f>
        <v>康小平</v>
      </c>
      <c r="M53">
        <f t="shared" si="2"/>
        <v>57.344632768361578</v>
      </c>
      <c r="N53">
        <f t="shared" si="3"/>
        <v>326</v>
      </c>
      <c r="O53">
        <f>VLOOKUP(B53,[1]高二下!$B:$N,12,0)</f>
        <v>30</v>
      </c>
      <c r="P53" t="str">
        <f>VLOOKUP(B53,[1]高二下!$B:$N,13,0)</f>
        <v>康小平</v>
      </c>
      <c r="Q53">
        <f t="shared" si="4"/>
        <v>90.112994350282491</v>
      </c>
      <c r="R53">
        <f t="shared" si="5"/>
        <v>175</v>
      </c>
      <c r="S53">
        <f>VLOOKUP(B53,[1]高二上!$B:$N,12,0)</f>
        <v>39</v>
      </c>
      <c r="T53" t="str">
        <f>VLOOKUP(B53,[1]高二上!$B:$N,13,0)</f>
        <v>康小平</v>
      </c>
      <c r="U53">
        <f t="shared" si="6"/>
        <v>92.655367231638422</v>
      </c>
      <c r="V53">
        <f t="shared" si="7"/>
        <v>140</v>
      </c>
      <c r="W53">
        <f>VLOOKUP(B53,[1]高一下!$B:$P,12,0)</f>
        <v>33</v>
      </c>
      <c r="X53" t="str">
        <f>VLOOKUP(B53,[1]高一下!$B:$P,13,0)</f>
        <v>康小平</v>
      </c>
      <c r="Y53">
        <f t="shared" si="8"/>
        <v>82.485875706214685</v>
      </c>
      <c r="Z53">
        <f t="shared" si="9"/>
        <v>114</v>
      </c>
      <c r="AA53" s="23">
        <f>VLOOKUP(B53,[1]高一上!$B:$M,11,0)</f>
        <v>49</v>
      </c>
      <c r="AB53" t="str">
        <f>VLOOKUP(B53,[1]高一上!$B:$M,12,0)</f>
        <v>解超燕</v>
      </c>
      <c r="AC53">
        <f t="shared" si="10"/>
        <v>95.762711864406782</v>
      </c>
      <c r="AD53">
        <f t="shared" si="11"/>
        <v>52</v>
      </c>
      <c r="AE53">
        <f>VLOOKUP(B53,[1]中考!$B:$J,9,0)</f>
        <v>68</v>
      </c>
      <c r="AF53">
        <f t="shared" si="12"/>
        <v>37</v>
      </c>
    </row>
    <row r="54" spans="1:32" x14ac:dyDescent="0.2">
      <c r="A54" s="2" t="s">
        <v>163</v>
      </c>
      <c r="B54" s="2" t="s">
        <v>164</v>
      </c>
      <c r="C54" s="1">
        <v>2</v>
      </c>
      <c r="D54" s="3" t="s">
        <v>9</v>
      </c>
      <c r="E54" s="4" t="s">
        <v>165</v>
      </c>
      <c r="F54" s="1">
        <v>514</v>
      </c>
      <c r="G54" s="13">
        <f>VLOOKUP(B54,'[1]高三下(高考)'!$B:$N,12,0)</f>
        <v>48</v>
      </c>
      <c r="H54" s="12" t="str">
        <f>VLOOKUP(B54,'[1]高三下(高考)'!$B:$N,13,0)</f>
        <v>康小平</v>
      </c>
      <c r="I54" s="15">
        <f t="shared" si="0"/>
        <v>81.073446327683612</v>
      </c>
      <c r="J54">
        <f t="shared" si="1"/>
        <v>94</v>
      </c>
      <c r="K54">
        <f>VLOOKUP(B54,[1]高三上!$B:$N,12,0)</f>
        <v>49</v>
      </c>
      <c r="L54" t="str">
        <f>VLOOKUP(B54,[1]高三上!$B:$N,13,0)</f>
        <v>康小平</v>
      </c>
      <c r="M54">
        <f t="shared" si="2"/>
        <v>137.57062146892656</v>
      </c>
      <c r="N54">
        <f t="shared" si="3"/>
        <v>27</v>
      </c>
      <c r="O54">
        <f>VLOOKUP(B54,[1]高二下!$B:$N,12,0)</f>
        <v>31</v>
      </c>
      <c r="P54" t="str">
        <f>VLOOKUP(B54,[1]高二下!$B:$N,13,0)</f>
        <v>康小平</v>
      </c>
      <c r="Q54">
        <f t="shared" si="4"/>
        <v>88.13559322033899</v>
      </c>
      <c r="R54">
        <f t="shared" si="5"/>
        <v>160</v>
      </c>
      <c r="S54">
        <f>VLOOKUP(B54,[1]高二上!$B:$N,12,0)</f>
        <v>41</v>
      </c>
      <c r="T54" t="str">
        <f>VLOOKUP(B54,[1]高二上!$B:$N,13,0)</f>
        <v>康小平</v>
      </c>
      <c r="U54">
        <f t="shared" si="6"/>
        <v>77.401129943502823</v>
      </c>
      <c r="V54">
        <f t="shared" si="7"/>
        <v>118</v>
      </c>
      <c r="W54">
        <f>VLOOKUP(B54,[1]高一下!$B:$P,12,0)</f>
        <v>46</v>
      </c>
      <c r="X54" t="str">
        <f>VLOOKUP(B54,[1]高一下!$B:$P,13,0)</f>
        <v>康小平</v>
      </c>
      <c r="Y54">
        <f t="shared" si="8"/>
        <v>101.69491525423729</v>
      </c>
      <c r="Z54">
        <f t="shared" si="9"/>
        <v>38</v>
      </c>
      <c r="AA54" s="23">
        <f>VLOOKUP(B54,[1]高一上!$B:$M,11,0)</f>
        <v>50</v>
      </c>
      <c r="AB54" t="str">
        <f>VLOOKUP(B54,[1]高一上!$B:$M,12,0)</f>
        <v>康小平</v>
      </c>
      <c r="AC54">
        <f t="shared" si="10"/>
        <v>128.81355932203391</v>
      </c>
      <c r="AD54">
        <f t="shared" si="11"/>
        <v>44</v>
      </c>
      <c r="AE54">
        <f>VLOOKUP(B54,[1]中考!$B:$J,9,0)</f>
        <v>59</v>
      </c>
      <c r="AF54">
        <f t="shared" si="12"/>
        <v>146</v>
      </c>
    </row>
    <row r="55" spans="1:32" x14ac:dyDescent="0.2">
      <c r="A55" s="2" t="s">
        <v>166</v>
      </c>
      <c r="B55" s="2" t="s">
        <v>167</v>
      </c>
      <c r="C55" s="1">
        <v>2</v>
      </c>
      <c r="D55" s="3" t="s">
        <v>9</v>
      </c>
      <c r="E55" s="4" t="s">
        <v>168</v>
      </c>
      <c r="F55" s="1">
        <v>497</v>
      </c>
      <c r="G55" s="13">
        <f>VLOOKUP(B55,'[1]高三下(高考)'!$B:$N,12,0)</f>
        <v>47</v>
      </c>
      <c r="H55" s="12" t="str">
        <f>VLOOKUP(B55,'[1]高三下(高考)'!$B:$N,13,0)</f>
        <v>康小平</v>
      </c>
      <c r="I55" s="15">
        <f t="shared" si="0"/>
        <v>133.33333333333331</v>
      </c>
      <c r="J55">
        <f t="shared" si="1"/>
        <v>107</v>
      </c>
      <c r="K55">
        <f>VLOOKUP(B55,[1]高三上!$B:$N,12,0)</f>
        <v>22</v>
      </c>
      <c r="L55" t="str">
        <f>VLOOKUP(B55,[1]高三上!$B:$N,13,0)</f>
        <v>康小平</v>
      </c>
      <c r="M55">
        <f t="shared" si="2"/>
        <v>42.090395480225986</v>
      </c>
      <c r="N55">
        <f t="shared" si="3"/>
        <v>225</v>
      </c>
      <c r="O55">
        <f>VLOOKUP(B55,[1]高二下!$B:$N,12,0)</f>
        <v>52</v>
      </c>
      <c r="P55" t="str">
        <f>VLOOKUP(B55,[1]高二下!$B:$N,13,0)</f>
        <v>康小平</v>
      </c>
      <c r="Q55">
        <f t="shared" si="4"/>
        <v>131.07344632768363</v>
      </c>
      <c r="R55">
        <f t="shared" si="5"/>
        <v>20</v>
      </c>
      <c r="S55">
        <f>VLOOKUP(B55,[1]高二上!$B:$N,12,0)</f>
        <v>40</v>
      </c>
      <c r="T55" t="str">
        <f>VLOOKUP(B55,[1]高二上!$B:$N,13,0)</f>
        <v>康小平</v>
      </c>
      <c r="U55">
        <f t="shared" si="6"/>
        <v>141.24293785310735</v>
      </c>
      <c r="V55">
        <f t="shared" si="7"/>
        <v>130</v>
      </c>
      <c r="W55">
        <f>VLOOKUP(B55,[1]高一下!$B:$P,12,0)</f>
        <v>17</v>
      </c>
      <c r="X55" t="str">
        <f>VLOOKUP(B55,[1]高一下!$B:$P,13,0)</f>
        <v>康小平</v>
      </c>
      <c r="Y55">
        <f t="shared" si="8"/>
        <v>59.604519774011301</v>
      </c>
      <c r="Z55">
        <f t="shared" si="9"/>
        <v>276</v>
      </c>
      <c r="AA55" s="23">
        <f>VLOOKUP(B55,[1]高一上!$B:$M,11,0)</f>
        <v>39</v>
      </c>
      <c r="AB55" t="str">
        <f>VLOOKUP(B55,[1]高一上!$B:$M,12,0)</f>
        <v>康小平</v>
      </c>
      <c r="AC55">
        <f t="shared" si="10"/>
        <v>107.06214689265536</v>
      </c>
      <c r="AD55">
        <f t="shared" si="11"/>
        <v>133</v>
      </c>
      <c r="AE55">
        <f>VLOOKUP(B55,[1]中考!$B:$J,9,0)</f>
        <v>58</v>
      </c>
      <c r="AF55">
        <f t="shared" si="12"/>
        <v>158</v>
      </c>
    </row>
    <row r="56" spans="1:32" x14ac:dyDescent="0.2">
      <c r="A56" s="2" t="s">
        <v>169</v>
      </c>
      <c r="B56" s="2" t="s">
        <v>170</v>
      </c>
      <c r="C56" s="1">
        <v>2</v>
      </c>
      <c r="D56" s="3" t="s">
        <v>9</v>
      </c>
      <c r="E56" s="4" t="s">
        <v>171</v>
      </c>
      <c r="F56" s="1">
        <v>495</v>
      </c>
      <c r="G56" s="13">
        <f>VLOOKUP(B56,'[1]高三下(高考)'!$B:$N,12,0)</f>
        <v>47</v>
      </c>
      <c r="H56" s="12" t="str">
        <f>VLOOKUP(B56,'[1]高三下(高考)'!$B:$N,13,0)</f>
        <v>康小平</v>
      </c>
      <c r="I56" s="15">
        <f t="shared" si="0"/>
        <v>107.62711864406779</v>
      </c>
      <c r="J56">
        <f t="shared" si="1"/>
        <v>107</v>
      </c>
      <c r="K56">
        <f>VLOOKUP(B56,[1]高三上!$B:$N,12,0)</f>
        <v>30</v>
      </c>
      <c r="L56" t="str">
        <f>VLOOKUP(B56,[1]高三上!$B:$N,13,0)</f>
        <v>康小平</v>
      </c>
      <c r="M56">
        <f t="shared" si="2"/>
        <v>88.983050847457633</v>
      </c>
      <c r="N56">
        <f t="shared" si="3"/>
        <v>134</v>
      </c>
      <c r="O56">
        <f>VLOOKUP(B56,[1]高二下!$B:$N,12,0)</f>
        <v>37</v>
      </c>
      <c r="P56" t="str">
        <f>VLOOKUP(B56,[1]高二下!$B:$N,13,0)</f>
        <v>康小平</v>
      </c>
      <c r="Q56">
        <f t="shared" si="4"/>
        <v>160.16949152542372</v>
      </c>
      <c r="R56">
        <f t="shared" si="5"/>
        <v>95</v>
      </c>
      <c r="S56">
        <f>VLOOKUP(B56,[1]高二上!$B:$N,12,0)</f>
        <v>27</v>
      </c>
      <c r="T56" t="str">
        <f>VLOOKUP(B56,[1]高二上!$B:$N,13,0)</f>
        <v>康小平</v>
      </c>
      <c r="U56">
        <f t="shared" si="6"/>
        <v>31.638418079096041</v>
      </c>
      <c r="V56">
        <f t="shared" si="7"/>
        <v>308</v>
      </c>
      <c r="W56">
        <f>VLOOKUP(B56,[1]高一下!$B:$P,12,0)</f>
        <v>40</v>
      </c>
      <c r="X56" t="str">
        <f>VLOOKUP(B56,[1]高一下!$B:$P,13,0)</f>
        <v>康小平</v>
      </c>
      <c r="Y56">
        <f t="shared" si="8"/>
        <v>107.34463276836158</v>
      </c>
      <c r="Z56">
        <f t="shared" si="9"/>
        <v>66</v>
      </c>
      <c r="AA56" s="23">
        <f>VLOOKUP(B56,[1]高一上!$B:$M,11,0)</f>
        <v>44</v>
      </c>
      <c r="AB56" t="str">
        <f>VLOOKUP(B56,[1]高一上!$B:$M,12,0)</f>
        <v>次珍扎保</v>
      </c>
      <c r="AC56">
        <f t="shared" si="10"/>
        <v>138.4180790960452</v>
      </c>
      <c r="AD56">
        <f t="shared" si="11"/>
        <v>92</v>
      </c>
      <c r="AE56">
        <f>VLOOKUP(B56,[1]中考!$B:$J,9,0)</f>
        <v>53</v>
      </c>
      <c r="AF56">
        <f t="shared" si="12"/>
        <v>228</v>
      </c>
    </row>
    <row r="57" spans="1:32" x14ac:dyDescent="0.2">
      <c r="A57" s="2" t="s">
        <v>172</v>
      </c>
      <c r="B57" s="2" t="s">
        <v>173</v>
      </c>
      <c r="C57" s="1">
        <v>2</v>
      </c>
      <c r="D57" s="3" t="s">
        <v>9</v>
      </c>
      <c r="E57" s="4" t="s">
        <v>174</v>
      </c>
      <c r="F57" s="1">
        <v>495</v>
      </c>
      <c r="G57" s="13">
        <f>VLOOKUP(B57,'[1]高三下(高考)'!$B:$N,12,0)</f>
        <v>51</v>
      </c>
      <c r="H57" s="12" t="str">
        <f>VLOOKUP(B57,'[1]高三下(高考)'!$B:$N,13,0)</f>
        <v>康小平</v>
      </c>
      <c r="I57" s="15">
        <f t="shared" si="0"/>
        <v>116.10169491525423</v>
      </c>
      <c r="J57">
        <f t="shared" si="1"/>
        <v>77</v>
      </c>
      <c r="K57">
        <f>VLOOKUP(B57,[1]高三上!$B:$N,12,0)</f>
        <v>30</v>
      </c>
      <c r="L57" t="str">
        <f>VLOOKUP(B57,[1]高三上!$B:$N,13,0)</f>
        <v>康小平</v>
      </c>
      <c r="M57">
        <f t="shared" si="2"/>
        <v>120.33898305084746</v>
      </c>
      <c r="N57">
        <f t="shared" si="3"/>
        <v>134</v>
      </c>
      <c r="O57">
        <f>VLOOKUP(B57,[1]高二下!$B:$N,12,0)</f>
        <v>28</v>
      </c>
      <c r="P57" t="str">
        <f>VLOOKUP(B57,[1]高二下!$B:$N,13,0)</f>
        <v>康小平</v>
      </c>
      <c r="Q57">
        <f t="shared" si="4"/>
        <v>89.265536723163848</v>
      </c>
      <c r="R57">
        <f t="shared" si="5"/>
        <v>206</v>
      </c>
      <c r="S57">
        <f>VLOOKUP(B57,[1]高二上!$B:$N,12,0)</f>
        <v>37</v>
      </c>
      <c r="T57" t="str">
        <f>VLOOKUP(B57,[1]高二上!$B:$N,13,0)</f>
        <v>康小平</v>
      </c>
      <c r="U57">
        <f t="shared" si="6"/>
        <v>121.46892655367232</v>
      </c>
      <c r="V57">
        <f t="shared" si="7"/>
        <v>168</v>
      </c>
      <c r="W57">
        <f>VLOOKUP(B57,[1]高一下!$B:$P,12,0)</f>
        <v>21</v>
      </c>
      <c r="X57" t="str">
        <f>VLOOKUP(B57,[1]高一下!$B:$P,13,0)</f>
        <v>康小平</v>
      </c>
      <c r="Y57">
        <f t="shared" si="8"/>
        <v>61.581920903954803</v>
      </c>
      <c r="Z57">
        <f t="shared" si="9"/>
        <v>244</v>
      </c>
      <c r="AA57" s="23">
        <f>VLOOKUP(B57,[1]高一上!$B:$M,11,0)</f>
        <v>42</v>
      </c>
      <c r="AB57" t="str">
        <f>VLOOKUP(B57,[1]高一上!$B:$M,12,0)</f>
        <v>周峰</v>
      </c>
      <c r="AC57">
        <f t="shared" si="10"/>
        <v>158.19209039548022</v>
      </c>
      <c r="AD57">
        <f t="shared" si="11"/>
        <v>108</v>
      </c>
      <c r="AE57">
        <f>VLOOKUP(B57,[1]中考!$B:$J,9,0)</f>
        <v>45</v>
      </c>
      <c r="AF57">
        <f t="shared" si="12"/>
        <v>314</v>
      </c>
    </row>
    <row r="58" spans="1:32" x14ac:dyDescent="0.2">
      <c r="A58" s="2" t="s">
        <v>175</v>
      </c>
      <c r="B58" s="2" t="s">
        <v>176</v>
      </c>
      <c r="C58" s="1">
        <v>2</v>
      </c>
      <c r="D58" s="3" t="s">
        <v>9</v>
      </c>
      <c r="E58" s="4" t="s">
        <v>177</v>
      </c>
      <c r="F58" s="1">
        <v>493</v>
      </c>
      <c r="G58" s="13">
        <f>VLOOKUP(B58,'[1]高三下(高考)'!$B:$N,12,0)</f>
        <v>78</v>
      </c>
      <c r="H58" s="12" t="str">
        <f>VLOOKUP(B58,'[1]高三下(高考)'!$B:$N,13,0)</f>
        <v>康小平</v>
      </c>
      <c r="I58" s="15">
        <f t="shared" si="0"/>
        <v>105.64971751412429</v>
      </c>
      <c r="J58">
        <f t="shared" si="1"/>
        <v>4</v>
      </c>
      <c r="K58">
        <f>VLOOKUP(B58,[1]高三上!$B:$N,12,0)</f>
        <v>51</v>
      </c>
      <c r="L58" t="str">
        <f>VLOOKUP(B58,[1]高三上!$B:$N,13,0)</f>
        <v>康小平</v>
      </c>
      <c r="M58">
        <f t="shared" si="2"/>
        <v>94.350282485875709</v>
      </c>
      <c r="N58">
        <f t="shared" si="3"/>
        <v>24</v>
      </c>
      <c r="O58">
        <f>VLOOKUP(B58,[1]高二下!$B:$N,12,0)</f>
        <v>69</v>
      </c>
      <c r="P58" t="str">
        <f>VLOOKUP(B58,[1]高二下!$B:$N,13,0)</f>
        <v>康小平</v>
      </c>
      <c r="Q58">
        <f t="shared" si="4"/>
        <v>101.12994350282486</v>
      </c>
      <c r="R58">
        <f t="shared" si="5"/>
        <v>4</v>
      </c>
      <c r="S58">
        <f>VLOOKUP(B58,[1]高二上!$B:$N,12,0)</f>
        <v>67</v>
      </c>
      <c r="T58" t="str">
        <f>VLOOKUP(B58,[1]高二上!$B:$N,13,0)</f>
        <v>康小平</v>
      </c>
      <c r="U58">
        <f t="shared" si="6"/>
        <v>108.47457627118644</v>
      </c>
      <c r="V58">
        <f t="shared" si="7"/>
        <v>8</v>
      </c>
      <c r="W58">
        <f>VLOOKUP(B58,[1]高一下!$B:$P,12,0)</f>
        <v>46</v>
      </c>
      <c r="X58" t="str">
        <f>VLOOKUP(B58,[1]高一下!$B:$P,13,0)</f>
        <v>康小平</v>
      </c>
      <c r="Y58">
        <f t="shared" si="8"/>
        <v>106.77966101694915</v>
      </c>
      <c r="Z58">
        <f t="shared" si="9"/>
        <v>38</v>
      </c>
      <c r="AA58" s="23">
        <f>VLOOKUP(B58,[1]高一上!$B:$M,11,0)</f>
        <v>47</v>
      </c>
      <c r="AB58" t="str">
        <f>VLOOKUP(B58,[1]高一上!$B:$M,12,0)</f>
        <v>解超燕</v>
      </c>
      <c r="AC58">
        <f t="shared" si="10"/>
        <v>88.418079096045204</v>
      </c>
      <c r="AD58">
        <f t="shared" si="11"/>
        <v>62</v>
      </c>
      <c r="AE58">
        <f>VLOOKUP(B58,[1]中考!$B:$J,9,0)</f>
        <v>72</v>
      </c>
      <c r="AF58">
        <f t="shared" si="12"/>
        <v>21</v>
      </c>
    </row>
    <row r="59" spans="1:32" x14ac:dyDescent="0.2">
      <c r="A59" s="2" t="s">
        <v>178</v>
      </c>
      <c r="B59" s="2" t="s">
        <v>179</v>
      </c>
      <c r="C59" s="1">
        <v>2</v>
      </c>
      <c r="D59" s="3" t="s">
        <v>9</v>
      </c>
      <c r="E59" s="4" t="s">
        <v>180</v>
      </c>
      <c r="F59" s="1">
        <v>487</v>
      </c>
      <c r="G59" s="13">
        <f>VLOOKUP(B59,'[1]高三下(高考)'!$B:$N,12,0)</f>
        <v>53</v>
      </c>
      <c r="H59" s="12" t="str">
        <f>VLOOKUP(B59,'[1]高三下(高考)'!$B:$N,13,0)</f>
        <v>康小平</v>
      </c>
      <c r="I59" s="15">
        <f t="shared" si="0"/>
        <v>94.350282485875709</v>
      </c>
      <c r="J59">
        <f t="shared" si="1"/>
        <v>64</v>
      </c>
      <c r="K59">
        <f>VLOOKUP(B59,[1]高三上!$B:$N,12,0)</f>
        <v>43</v>
      </c>
      <c r="L59" t="str">
        <f>VLOOKUP(B59,[1]高三上!$B:$N,13,0)</f>
        <v>康小平</v>
      </c>
      <c r="M59">
        <f t="shared" si="2"/>
        <v>132.76836158192089</v>
      </c>
      <c r="N59">
        <f t="shared" si="3"/>
        <v>44</v>
      </c>
      <c r="O59">
        <f>VLOOKUP(B59,[1]高二下!$B:$N,12,0)</f>
        <v>31</v>
      </c>
      <c r="P59" t="str">
        <f>VLOOKUP(B59,[1]高二下!$B:$N,13,0)</f>
        <v>康小平</v>
      </c>
      <c r="Q59">
        <f t="shared" si="4"/>
        <v>108.19209039548022</v>
      </c>
      <c r="R59">
        <f t="shared" si="5"/>
        <v>160</v>
      </c>
      <c r="S59">
        <f>VLOOKUP(B59,[1]高二上!$B:$N,12,0)</f>
        <v>36</v>
      </c>
      <c r="T59" t="str">
        <f>VLOOKUP(B59,[1]高二上!$B:$N,13,0)</f>
        <v>康小平</v>
      </c>
      <c r="U59">
        <f t="shared" si="6"/>
        <v>96.89265536723164</v>
      </c>
      <c r="V59">
        <f t="shared" si="7"/>
        <v>189</v>
      </c>
      <c r="W59">
        <f>VLOOKUP(B59,[1]高一下!$B:$P,12,0)</f>
        <v>27</v>
      </c>
      <c r="X59" t="str">
        <f>VLOOKUP(B59,[1]高一下!$B:$P,13,0)</f>
        <v>康小平</v>
      </c>
      <c r="Y59">
        <f t="shared" si="8"/>
        <v>99.717514124293785</v>
      </c>
      <c r="Z59">
        <f t="shared" si="9"/>
        <v>178</v>
      </c>
      <c r="AA59" s="23">
        <f>VLOOKUP(B59,[1]高一上!$B:$M,11,0)</f>
        <v>36</v>
      </c>
      <c r="AB59" t="str">
        <f>VLOOKUP(B59,[1]高一上!$B:$M,12,0)</f>
        <v>康小平</v>
      </c>
      <c r="AC59">
        <f t="shared" si="10"/>
        <v>67.514124293785301</v>
      </c>
      <c r="AD59">
        <f t="shared" si="11"/>
        <v>177</v>
      </c>
      <c r="AE59">
        <f>VLOOKUP(B59,[1]中考!$B:$J,9,0)</f>
        <v>65</v>
      </c>
      <c r="AF59">
        <f t="shared" si="12"/>
        <v>62</v>
      </c>
    </row>
    <row r="60" spans="1:32" x14ac:dyDescent="0.2">
      <c r="A60" s="2" t="s">
        <v>181</v>
      </c>
      <c r="B60" s="2" t="s">
        <v>182</v>
      </c>
      <c r="C60" s="1">
        <v>2</v>
      </c>
      <c r="D60" s="3" t="s">
        <v>9</v>
      </c>
      <c r="E60" s="4" t="s">
        <v>183</v>
      </c>
      <c r="F60" s="1">
        <v>482</v>
      </c>
      <c r="G60" s="13">
        <f>VLOOKUP(B60,'[1]高三下(高考)'!$B:$N,12,0)</f>
        <v>53</v>
      </c>
      <c r="H60" s="12" t="str">
        <f>VLOOKUP(B60,'[1]高三下(高考)'!$B:$N,13,0)</f>
        <v>康小平</v>
      </c>
      <c r="I60" s="15">
        <f t="shared" si="0"/>
        <v>111.29943502824858</v>
      </c>
      <c r="J60">
        <f t="shared" si="1"/>
        <v>64</v>
      </c>
      <c r="K60">
        <f>VLOOKUP(B60,[1]高三上!$B:$N,12,0)</f>
        <v>33</v>
      </c>
      <c r="L60" t="str">
        <f>VLOOKUP(B60,[1]高三上!$B:$N,13,0)</f>
        <v>康小平</v>
      </c>
      <c r="M60">
        <f t="shared" si="2"/>
        <v>122.03389830508475</v>
      </c>
      <c r="N60">
        <f t="shared" si="3"/>
        <v>104</v>
      </c>
      <c r="O60">
        <f>VLOOKUP(B60,[1]高二下!$B:$N,12,0)</f>
        <v>29</v>
      </c>
      <c r="P60" t="str">
        <f>VLOOKUP(B60,[1]高二下!$B:$N,13,0)</f>
        <v>康小平</v>
      </c>
      <c r="Q60">
        <f t="shared" si="4"/>
        <v>125.42372881355932</v>
      </c>
      <c r="R60">
        <f t="shared" si="5"/>
        <v>182</v>
      </c>
      <c r="S60">
        <f>VLOOKUP(B60,[1]高二上!$B:$N,12,0)</f>
        <v>30</v>
      </c>
      <c r="T60" t="str">
        <f>VLOOKUP(B60,[1]高二上!$B:$N,13,0)</f>
        <v>康小平</v>
      </c>
      <c r="U60">
        <f t="shared" si="6"/>
        <v>104.80225988700565</v>
      </c>
      <c r="V60">
        <f t="shared" si="7"/>
        <v>272</v>
      </c>
      <c r="W60">
        <f>VLOOKUP(B60,[1]高一下!$B:$P,12,0)</f>
        <v>16</v>
      </c>
      <c r="X60" t="str">
        <f>VLOOKUP(B60,[1]高一下!$B:$P,13,0)</f>
        <v>康小平</v>
      </c>
      <c r="Y60">
        <f t="shared" si="8"/>
        <v>101.9774011299435</v>
      </c>
      <c r="Z60">
        <f t="shared" si="9"/>
        <v>289</v>
      </c>
      <c r="AA60" s="23">
        <f>VLOOKUP(B60,[1]高一上!$B:$M,11,0)</f>
        <v>24</v>
      </c>
      <c r="AB60" t="str">
        <f>VLOOKUP(B60,[1]高一上!$B:$M,12,0)</f>
        <v>康小平</v>
      </c>
      <c r="AC60">
        <f t="shared" si="10"/>
        <v>93.78531073446328</v>
      </c>
      <c r="AD60">
        <f t="shared" si="11"/>
        <v>296</v>
      </c>
      <c r="AE60">
        <f>VLOOKUP(B60,[1]中考!$B:$J,9,0)</f>
        <v>49</v>
      </c>
      <c r="AF60">
        <f t="shared" si="12"/>
        <v>274</v>
      </c>
    </row>
    <row r="61" spans="1:32" x14ac:dyDescent="0.2">
      <c r="A61" s="2" t="s">
        <v>184</v>
      </c>
      <c r="B61" s="2" t="s">
        <v>185</v>
      </c>
      <c r="C61" s="1">
        <v>2</v>
      </c>
      <c r="D61" s="3" t="s">
        <v>9</v>
      </c>
      <c r="E61" s="4" t="s">
        <v>186</v>
      </c>
      <c r="F61" s="1">
        <v>481</v>
      </c>
      <c r="G61" s="13">
        <f>VLOOKUP(B61,'[1]高三下(高考)'!$B:$N,12,0)</f>
        <v>49</v>
      </c>
      <c r="H61" s="12" t="str">
        <f>VLOOKUP(B61,'[1]高三下(高考)'!$B:$N,13,0)</f>
        <v>康小平</v>
      </c>
      <c r="I61" s="15">
        <f t="shared" si="0"/>
        <v>91.525423728813564</v>
      </c>
      <c r="J61">
        <f t="shared" si="1"/>
        <v>86</v>
      </c>
      <c r="K61">
        <f>VLOOKUP(B61,[1]高三上!$B:$N,12,0)</f>
        <v>40</v>
      </c>
      <c r="L61" t="str">
        <f>VLOOKUP(B61,[1]高三上!$B:$N,13,0)</f>
        <v>康小平</v>
      </c>
      <c r="M61">
        <f t="shared" si="2"/>
        <v>120.05649717514125</v>
      </c>
      <c r="N61">
        <f t="shared" si="3"/>
        <v>56</v>
      </c>
      <c r="O61">
        <f>VLOOKUP(B61,[1]高二下!$B:$N,12,0)</f>
        <v>34</v>
      </c>
      <c r="P61" t="str">
        <f>VLOOKUP(B61,[1]高二下!$B:$N,13,0)</f>
        <v>康小平</v>
      </c>
      <c r="Q61">
        <f t="shared" si="4"/>
        <v>136.72316384180792</v>
      </c>
      <c r="R61">
        <f t="shared" si="5"/>
        <v>127</v>
      </c>
      <c r="S61">
        <f>VLOOKUP(B61,[1]高二上!$B:$N,12,0)</f>
        <v>31</v>
      </c>
      <c r="T61" t="str">
        <f>VLOOKUP(B61,[1]高二上!$B:$N,13,0)</f>
        <v>康小平</v>
      </c>
      <c r="U61">
        <f t="shared" si="6"/>
        <v>48.022598870056498</v>
      </c>
      <c r="V61">
        <f t="shared" si="7"/>
        <v>257</v>
      </c>
      <c r="W61">
        <f>VLOOKUP(B61,[1]高一下!$B:$P,12,0)</f>
        <v>39</v>
      </c>
      <c r="X61" t="str">
        <f>VLOOKUP(B61,[1]高一下!$B:$P,13,0)</f>
        <v>康小平</v>
      </c>
      <c r="Y61">
        <f t="shared" si="8"/>
        <v>114.40677966101696</v>
      </c>
      <c r="Z61">
        <f t="shared" si="9"/>
        <v>73</v>
      </c>
      <c r="AA61" s="23">
        <f>VLOOKUP(B61,[1]高一上!$B:$M,11,0)</f>
        <v>40</v>
      </c>
      <c r="AB61" t="str">
        <f>VLOOKUP(B61,[1]高一上!$B:$M,12,0)</f>
        <v>康小平</v>
      </c>
      <c r="AC61">
        <f t="shared" si="10"/>
        <v>97.457627118644069</v>
      </c>
      <c r="AD61">
        <f t="shared" si="11"/>
        <v>124</v>
      </c>
      <c r="AE61">
        <f>VLOOKUP(B61,[1]中考!$B:$J,9,0)</f>
        <v>61</v>
      </c>
      <c r="AF61">
        <f t="shared" si="12"/>
        <v>115</v>
      </c>
    </row>
    <row r="62" spans="1:32" x14ac:dyDescent="0.2">
      <c r="A62" s="2" t="s">
        <v>187</v>
      </c>
      <c r="B62" s="2" t="s">
        <v>188</v>
      </c>
      <c r="C62" s="1">
        <v>2</v>
      </c>
      <c r="D62" s="3" t="s">
        <v>9</v>
      </c>
      <c r="E62" s="4" t="s">
        <v>189</v>
      </c>
      <c r="F62" s="1">
        <v>480</v>
      </c>
      <c r="G62" s="13">
        <f>VLOOKUP(B62,'[1]高三下(高考)'!$B:$N,12,0)</f>
        <v>37</v>
      </c>
      <c r="H62" s="12" t="str">
        <f>VLOOKUP(B62,'[1]高三下(高考)'!$B:$N,13,0)</f>
        <v>康小平</v>
      </c>
      <c r="I62" s="15">
        <f t="shared" si="0"/>
        <v>76.271186440677965</v>
      </c>
      <c r="J62">
        <f t="shared" si="1"/>
        <v>211</v>
      </c>
      <c r="K62">
        <f>VLOOKUP(B62,[1]高三上!$B:$N,12,0)</f>
        <v>31</v>
      </c>
      <c r="L62" t="str">
        <f>VLOOKUP(B62,[1]高三上!$B:$N,13,0)</f>
        <v>康小平</v>
      </c>
      <c r="M62">
        <f t="shared" si="2"/>
        <v>109.32203389830508</v>
      </c>
      <c r="N62">
        <f t="shared" si="3"/>
        <v>127</v>
      </c>
      <c r="O62">
        <f>VLOOKUP(B62,[1]高二下!$B:$N,12,0)</f>
        <v>31</v>
      </c>
      <c r="P62" t="str">
        <f>VLOOKUP(B62,[1]高二下!$B:$N,13,0)</f>
        <v>康小平</v>
      </c>
      <c r="Q62">
        <f t="shared" si="4"/>
        <v>59.887005649717509</v>
      </c>
      <c r="R62">
        <f t="shared" si="5"/>
        <v>160</v>
      </c>
      <c r="S62">
        <f>VLOOKUP(B62,[1]高二上!$B:$N,12,0)</f>
        <v>60</v>
      </c>
      <c r="T62" t="str">
        <f>VLOOKUP(B62,[1]高二上!$B:$N,13,0)</f>
        <v>康小平</v>
      </c>
      <c r="U62">
        <f t="shared" si="6"/>
        <v>176.55367231638417</v>
      </c>
      <c r="V62">
        <f t="shared" si="7"/>
        <v>18</v>
      </c>
      <c r="W62">
        <f>VLOOKUP(B62,[1]高一下!$B:$P,12,0)</f>
        <v>16</v>
      </c>
      <c r="X62" t="str">
        <f>VLOOKUP(B62,[1]高一下!$B:$P,13,0)</f>
        <v>康小平</v>
      </c>
      <c r="Y62">
        <f t="shared" si="8"/>
        <v>50.847457627118644</v>
      </c>
      <c r="Z62">
        <f t="shared" si="9"/>
        <v>289</v>
      </c>
      <c r="AA62" s="23">
        <f>VLOOKUP(B62,[1]高一上!$B:$M,11,0)</f>
        <v>41</v>
      </c>
      <c r="AB62" t="str">
        <f>VLOOKUP(B62,[1]高一上!$B:$M,12,0)</f>
        <v>康小平</v>
      </c>
      <c r="AC62">
        <f t="shared" si="10"/>
        <v>128.24858757062148</v>
      </c>
      <c r="AD62">
        <f t="shared" si="11"/>
        <v>115</v>
      </c>
      <c r="AE62">
        <f>VLOOKUP(B62,[1]中考!$B:$J,9,0)</f>
        <v>54</v>
      </c>
      <c r="AF62">
        <f t="shared" si="12"/>
        <v>215</v>
      </c>
    </row>
    <row r="63" spans="1:32" x14ac:dyDescent="0.2">
      <c r="A63" s="2" t="s">
        <v>190</v>
      </c>
      <c r="B63" s="2" t="s">
        <v>191</v>
      </c>
      <c r="C63" s="1">
        <v>2</v>
      </c>
      <c r="D63" s="3" t="s">
        <v>9</v>
      </c>
      <c r="E63" s="4" t="s">
        <v>192</v>
      </c>
      <c r="F63" s="1">
        <v>477</v>
      </c>
      <c r="G63" s="13">
        <f>VLOOKUP(B63,'[1]高三下(高考)'!$B:$N,12,0)</f>
        <v>40</v>
      </c>
      <c r="H63" s="12" t="str">
        <f>VLOOKUP(B63,'[1]高三下(高考)'!$B:$N,13,0)</f>
        <v>康小平</v>
      </c>
      <c r="I63" s="15">
        <f t="shared" si="0"/>
        <v>68.926553672316373</v>
      </c>
      <c r="J63">
        <f t="shared" si="1"/>
        <v>184</v>
      </c>
      <c r="K63">
        <f>VLOOKUP(B63,[1]高三上!$B:$N,12,0)</f>
        <v>38</v>
      </c>
      <c r="L63" t="str">
        <f>VLOOKUP(B63,[1]高三上!$B:$N,13,0)</f>
        <v>康小平</v>
      </c>
      <c r="M63">
        <f t="shared" si="2"/>
        <v>92.090395480225993</v>
      </c>
      <c r="N63">
        <f t="shared" si="3"/>
        <v>74</v>
      </c>
      <c r="O63">
        <f>VLOOKUP(B63,[1]高二下!$B:$N,12,0)</f>
        <v>44</v>
      </c>
      <c r="P63" t="str">
        <f>VLOOKUP(B63,[1]高二下!$B:$N,13,0)</f>
        <v>康小平</v>
      </c>
      <c r="Q63">
        <f t="shared" si="4"/>
        <v>99.717514124293785</v>
      </c>
      <c r="R63">
        <f t="shared" si="5"/>
        <v>46</v>
      </c>
      <c r="S63">
        <f>VLOOKUP(B63,[1]高二上!$B:$N,12,0)</f>
        <v>51</v>
      </c>
      <c r="T63" t="str">
        <f>VLOOKUP(B63,[1]高二上!$B:$N,13,0)</f>
        <v>康小平</v>
      </c>
      <c r="U63">
        <f t="shared" si="6"/>
        <v>105.93220338983051</v>
      </c>
      <c r="V63">
        <f t="shared" si="7"/>
        <v>45</v>
      </c>
      <c r="W63">
        <f>VLOOKUP(B63,[1]高一下!$B:$P,12,0)</f>
        <v>40</v>
      </c>
      <c r="X63" t="str">
        <f>VLOOKUP(B63,[1]高一下!$B:$P,13,0)</f>
        <v>康小平</v>
      </c>
      <c r="Y63">
        <f t="shared" si="8"/>
        <v>96.045197740112997</v>
      </c>
      <c r="Z63">
        <f t="shared" si="9"/>
        <v>66</v>
      </c>
      <c r="AA63" s="23">
        <f>VLOOKUP(B63,[1]高一上!$B:$M,11,0)</f>
        <v>49</v>
      </c>
      <c r="AB63" t="str">
        <f>VLOOKUP(B63,[1]高一上!$B:$M,12,0)</f>
        <v>次珍扎保</v>
      </c>
      <c r="AC63">
        <f t="shared" si="10"/>
        <v>121.46892655367232</v>
      </c>
      <c r="AD63">
        <f t="shared" si="11"/>
        <v>52</v>
      </c>
      <c r="AE63">
        <f>VLOOKUP(B63,[1]中考!$B:$J,9,0)</f>
        <v>60</v>
      </c>
      <c r="AF63">
        <f t="shared" si="12"/>
        <v>128</v>
      </c>
    </row>
    <row r="64" spans="1:32" x14ac:dyDescent="0.2">
      <c r="A64" s="2" t="s">
        <v>193</v>
      </c>
      <c r="B64" s="2" t="s">
        <v>194</v>
      </c>
      <c r="C64" s="1">
        <v>2</v>
      </c>
      <c r="D64" s="3" t="s">
        <v>9</v>
      </c>
      <c r="E64" s="4" t="s">
        <v>195</v>
      </c>
      <c r="F64" s="1">
        <v>473</v>
      </c>
      <c r="G64" s="13">
        <f>VLOOKUP(B64,'[1]高三下(高考)'!$B:$N,12,0)</f>
        <v>57</v>
      </c>
      <c r="H64" s="12" t="str">
        <f>VLOOKUP(B64,'[1]高三下(高考)'!$B:$N,13,0)</f>
        <v>康小平</v>
      </c>
      <c r="I64" s="15">
        <f t="shared" si="0"/>
        <v>135.87570621468927</v>
      </c>
      <c r="J64">
        <f t="shared" si="1"/>
        <v>44</v>
      </c>
      <c r="K64">
        <f>VLOOKUP(B64,[1]高三上!$B:$N,12,0)</f>
        <v>27</v>
      </c>
      <c r="L64" t="str">
        <f>VLOOKUP(B64,[1]高三上!$B:$N,13,0)</f>
        <v>康小平</v>
      </c>
      <c r="M64">
        <f t="shared" si="2"/>
        <v>72.033898305084747</v>
      </c>
      <c r="N64">
        <f t="shared" si="3"/>
        <v>171</v>
      </c>
      <c r="O64">
        <f>VLOOKUP(B64,[1]高二下!$B:$N,12,0)</f>
        <v>40</v>
      </c>
      <c r="P64" t="str">
        <f>VLOOKUP(B64,[1]高二下!$B:$N,13,0)</f>
        <v>康小平</v>
      </c>
      <c r="Q64">
        <f t="shared" si="4"/>
        <v>109.32203389830508</v>
      </c>
      <c r="R64">
        <f t="shared" si="5"/>
        <v>72</v>
      </c>
      <c r="S64">
        <f>VLOOKUP(B64,[1]高二上!$B:$N,12,0)</f>
        <v>42</v>
      </c>
      <c r="T64" t="str">
        <f>VLOOKUP(B64,[1]高二上!$B:$N,13,0)</f>
        <v>康小平</v>
      </c>
      <c r="U64">
        <f t="shared" si="6"/>
        <v>90.960451977401135</v>
      </c>
      <c r="V64">
        <f t="shared" si="7"/>
        <v>105</v>
      </c>
      <c r="W64">
        <f>VLOOKUP(B64,[1]高一下!$B:$P,12,0)</f>
        <v>39</v>
      </c>
      <c r="X64" t="str">
        <f>VLOOKUP(B64,[1]高一下!$B:$P,13,0)</f>
        <v>康小平</v>
      </c>
      <c r="Y64">
        <f t="shared" si="8"/>
        <v>116.94915254237287</v>
      </c>
      <c r="Z64">
        <f t="shared" si="9"/>
        <v>73</v>
      </c>
      <c r="AA64" s="23">
        <f>VLOOKUP(B64,[1]高一上!$B:$M,11,0)</f>
        <v>39</v>
      </c>
      <c r="AB64" t="str">
        <f>VLOOKUP(B64,[1]高一上!$B:$M,12,0)</f>
        <v>解超燕</v>
      </c>
      <c r="AC64">
        <f t="shared" si="10"/>
        <v>91.24293785310735</v>
      </c>
      <c r="AD64">
        <f t="shared" si="11"/>
        <v>133</v>
      </c>
      <c r="AE64">
        <f>VLOOKUP(B64,[1]中考!$B:$J,9,0)</f>
        <v>62</v>
      </c>
      <c r="AF64">
        <f t="shared" si="12"/>
        <v>102</v>
      </c>
    </row>
    <row r="65" spans="1:32" x14ac:dyDescent="0.2">
      <c r="A65" s="2" t="s">
        <v>196</v>
      </c>
      <c r="B65" s="2" t="s">
        <v>197</v>
      </c>
      <c r="C65" s="1">
        <v>2</v>
      </c>
      <c r="D65" s="3" t="s">
        <v>9</v>
      </c>
      <c r="E65" s="4" t="s">
        <v>198</v>
      </c>
      <c r="F65" s="1">
        <v>468</v>
      </c>
      <c r="G65" s="13">
        <f>VLOOKUP(B65,'[1]高三下(高考)'!$B:$N,12,0)</f>
        <v>46</v>
      </c>
      <c r="H65" s="12" t="str">
        <f>VLOOKUP(B65,'[1]高三下(高考)'!$B:$N,13,0)</f>
        <v>康小平</v>
      </c>
      <c r="I65" s="15">
        <f t="shared" si="0"/>
        <v>89.265536723163848</v>
      </c>
      <c r="J65">
        <f t="shared" si="1"/>
        <v>116</v>
      </c>
      <c r="K65">
        <f>VLOOKUP(B65,[1]高三上!$B:$N,12,0)</f>
        <v>37</v>
      </c>
      <c r="L65" t="str">
        <f>VLOOKUP(B65,[1]高三上!$B:$N,13,0)</f>
        <v>康小平</v>
      </c>
      <c r="M65">
        <f t="shared" si="2"/>
        <v>93.502824858757066</v>
      </c>
      <c r="N65">
        <f t="shared" si="3"/>
        <v>78</v>
      </c>
      <c r="O65">
        <f>VLOOKUP(B65,[1]高二下!$B:$N,12,0)</f>
        <v>42</v>
      </c>
      <c r="P65" t="str">
        <f>VLOOKUP(B65,[1]高二下!$B:$N,13,0)</f>
        <v>康小平</v>
      </c>
      <c r="Q65">
        <f t="shared" si="4"/>
        <v>93.220338983050851</v>
      </c>
      <c r="R65">
        <f t="shared" si="5"/>
        <v>55</v>
      </c>
      <c r="S65">
        <f>VLOOKUP(B65,[1]高二上!$B:$N,12,0)</f>
        <v>54</v>
      </c>
      <c r="T65" t="str">
        <f>VLOOKUP(B65,[1]高二上!$B:$N,13,0)</f>
        <v>康小平</v>
      </c>
      <c r="U65">
        <f t="shared" si="6"/>
        <v>97.457627118644069</v>
      </c>
      <c r="V65">
        <f t="shared" si="7"/>
        <v>31</v>
      </c>
      <c r="W65">
        <f>VLOOKUP(B65,[1]高一下!$B:$P,12,0)</f>
        <v>50</v>
      </c>
      <c r="X65" t="str">
        <f>VLOOKUP(B65,[1]高一下!$B:$P,13,0)</f>
        <v>康小平</v>
      </c>
      <c r="Y65">
        <f t="shared" si="8"/>
        <v>101.69491525423729</v>
      </c>
      <c r="Z65">
        <f t="shared" si="9"/>
        <v>22</v>
      </c>
      <c r="AA65" s="23">
        <f>VLOOKUP(B65,[1]高一上!$B:$M,11,0)</f>
        <v>54</v>
      </c>
      <c r="AB65" t="str">
        <f>VLOOKUP(B65,[1]高一上!$B:$M,12,0)</f>
        <v>次珍扎保</v>
      </c>
      <c r="AC65">
        <f t="shared" si="10"/>
        <v>107.90960451977401</v>
      </c>
      <c r="AD65">
        <f t="shared" si="11"/>
        <v>28</v>
      </c>
      <c r="AE65">
        <f>VLOOKUP(B65,[1]中考!$B:$J,9,0)</f>
        <v>66</v>
      </c>
      <c r="AF65">
        <f t="shared" si="12"/>
        <v>56</v>
      </c>
    </row>
    <row r="66" spans="1:32" x14ac:dyDescent="0.2">
      <c r="A66" s="2" t="s">
        <v>199</v>
      </c>
      <c r="B66" s="2" t="s">
        <v>200</v>
      </c>
      <c r="C66" s="1">
        <v>2</v>
      </c>
      <c r="D66" s="3" t="s">
        <v>9</v>
      </c>
      <c r="E66" s="4" t="s">
        <v>201</v>
      </c>
      <c r="F66" s="1">
        <v>466</v>
      </c>
      <c r="G66" s="13">
        <f>VLOOKUP(B66,'[1]高三下(高考)'!$B:$N,12,0)</f>
        <v>45</v>
      </c>
      <c r="H66" s="12" t="str">
        <f>VLOOKUP(B66,'[1]高三下(高考)'!$B:$N,13,0)</f>
        <v>康小平</v>
      </c>
      <c r="I66" s="15">
        <f t="shared" si="0"/>
        <v>74.576271186440678</v>
      </c>
      <c r="J66">
        <f t="shared" si="1"/>
        <v>126</v>
      </c>
      <c r="K66">
        <f>VLOOKUP(B66,[1]高三上!$B:$N,12,0)</f>
        <v>45</v>
      </c>
      <c r="L66" t="str">
        <f>VLOOKUP(B66,[1]高三上!$B:$N,13,0)</f>
        <v>康小平</v>
      </c>
      <c r="M66">
        <f t="shared" si="2"/>
        <v>101.41242937853107</v>
      </c>
      <c r="N66">
        <f t="shared" si="3"/>
        <v>36</v>
      </c>
      <c r="O66">
        <f>VLOOKUP(B66,[1]高二下!$B:$N,12,0)</f>
        <v>45</v>
      </c>
      <c r="P66" t="str">
        <f>VLOOKUP(B66,[1]高二下!$B:$N,13,0)</f>
        <v>康小平</v>
      </c>
      <c r="Q66">
        <f t="shared" si="4"/>
        <v>108.47457627118644</v>
      </c>
      <c r="R66">
        <f t="shared" si="5"/>
        <v>41</v>
      </c>
      <c r="S66">
        <f>VLOOKUP(B66,[1]高二上!$B:$N,12,0)</f>
        <v>47</v>
      </c>
      <c r="T66" t="str">
        <f>VLOOKUP(B66,[1]高二上!$B:$N,13,0)</f>
        <v>康小平</v>
      </c>
      <c r="U66">
        <f t="shared" si="6"/>
        <v>95.762711864406782</v>
      </c>
      <c r="V66">
        <f t="shared" si="7"/>
        <v>71</v>
      </c>
      <c r="W66">
        <f>VLOOKUP(B66,[1]高一下!$B:$P,12,0)</f>
        <v>42</v>
      </c>
      <c r="X66" t="str">
        <f>VLOOKUP(B66,[1]高一下!$B:$P,13,0)</f>
        <v>康小平</v>
      </c>
      <c r="Y66">
        <f t="shared" si="8"/>
        <v>103.67231638418079</v>
      </c>
      <c r="Z66">
        <f t="shared" si="9"/>
        <v>56</v>
      </c>
      <c r="AA66" s="23">
        <f>VLOOKUP(B66,[1]高一上!$B:$M,11,0)</f>
        <v>46</v>
      </c>
      <c r="AB66" t="str">
        <f>VLOOKUP(B66,[1]高一上!$B:$M,12,0)</f>
        <v>康小平</v>
      </c>
      <c r="AC66">
        <f t="shared" si="10"/>
        <v>102.82485875706215</v>
      </c>
      <c r="AD66">
        <f t="shared" si="11"/>
        <v>69</v>
      </c>
      <c r="AE66">
        <f>VLOOKUP(B66,[1]中考!$B:$J,9,0)</f>
        <v>64</v>
      </c>
      <c r="AF66">
        <f t="shared" si="12"/>
        <v>79</v>
      </c>
    </row>
    <row r="67" spans="1:32" x14ac:dyDescent="0.2">
      <c r="A67" s="2" t="s">
        <v>202</v>
      </c>
      <c r="B67" s="2" t="s">
        <v>203</v>
      </c>
      <c r="C67" s="1">
        <v>2</v>
      </c>
      <c r="D67" s="3" t="s">
        <v>9</v>
      </c>
      <c r="E67" s="4" t="s">
        <v>204</v>
      </c>
      <c r="F67" s="1">
        <v>464</v>
      </c>
      <c r="G67" s="13">
        <f>VLOOKUP(B67,'[1]高三下(高考)'!$B:$N,12,0)</f>
        <v>50</v>
      </c>
      <c r="H67" s="12" t="str">
        <f>VLOOKUP(B67,'[1]高三下(高考)'!$B:$N,13,0)</f>
        <v>康小平</v>
      </c>
      <c r="I67" s="15">
        <f t="shared" si="0"/>
        <v>147.17514124293785</v>
      </c>
      <c r="J67">
        <f t="shared" si="1"/>
        <v>80</v>
      </c>
      <c r="K67">
        <f>VLOOKUP(B67,[1]高三上!$B:$N,12,0)</f>
        <v>20</v>
      </c>
      <c r="L67" t="str">
        <f>VLOOKUP(B67,[1]高三上!$B:$N,13,0)</f>
        <v>康小平</v>
      </c>
      <c r="M67">
        <f t="shared" si="2"/>
        <v>97.175141242937855</v>
      </c>
      <c r="N67">
        <f t="shared" si="3"/>
        <v>247</v>
      </c>
      <c r="O67">
        <f>VLOOKUP(B67,[1]高二下!$B:$N,12,0)</f>
        <v>25</v>
      </c>
      <c r="P67" t="str">
        <f>VLOOKUP(B67,[1]高二下!$B:$N,13,0)</f>
        <v>康小平</v>
      </c>
      <c r="Q67">
        <f t="shared" si="4"/>
        <v>124.29378531073446</v>
      </c>
      <c r="R67">
        <f t="shared" si="5"/>
        <v>237</v>
      </c>
      <c r="S67">
        <f>VLOOKUP(B67,[1]高二上!$B:$N,12,0)</f>
        <v>25</v>
      </c>
      <c r="T67" t="str">
        <f>VLOOKUP(B67,[1]高二上!$B:$N,13,0)</f>
        <v>康小平</v>
      </c>
      <c r="U67">
        <f t="shared" si="6"/>
        <v>35.028248587570616</v>
      </c>
      <c r="V67">
        <f t="shared" si="7"/>
        <v>323</v>
      </c>
      <c r="W67">
        <f>VLOOKUP(B67,[1]高一下!$B:$P,12,0)</f>
        <v>36</v>
      </c>
      <c r="X67" t="str">
        <f>VLOOKUP(B67,[1]高一下!$B:$P,13,0)</f>
        <v>康小平</v>
      </c>
      <c r="Y67">
        <f t="shared" si="8"/>
        <v>157.34463276836158</v>
      </c>
      <c r="Z67">
        <f t="shared" si="9"/>
        <v>93</v>
      </c>
      <c r="AA67" s="23">
        <f>VLOOKUP(B67,[1]高一上!$B:$M,11,0)</f>
        <v>24</v>
      </c>
      <c r="AB67" t="str">
        <f>VLOOKUP(B67,[1]高一上!$B:$M,12,0)</f>
        <v>康小平</v>
      </c>
      <c r="AC67">
        <f t="shared" si="10"/>
        <v>63.841807909604519</v>
      </c>
      <c r="AD67">
        <f t="shared" si="11"/>
        <v>296</v>
      </c>
      <c r="AE67">
        <f>VLOOKUP(B67,[1]中考!$B:$J,9,0)</f>
        <v>57</v>
      </c>
      <c r="AF67">
        <f t="shared" si="12"/>
        <v>168</v>
      </c>
    </row>
    <row r="68" spans="1:32" x14ac:dyDescent="0.2">
      <c r="A68" s="2" t="s">
        <v>205</v>
      </c>
      <c r="B68" s="2" t="s">
        <v>206</v>
      </c>
      <c r="C68" s="1">
        <v>2</v>
      </c>
      <c r="D68" s="3" t="s">
        <v>9</v>
      </c>
      <c r="E68" s="4" t="s">
        <v>207</v>
      </c>
      <c r="F68" s="1">
        <v>462</v>
      </c>
      <c r="G68" s="13">
        <f>VLOOKUP(B68,'[1]高三下(高考)'!$B:$N,12,0)</f>
        <v>46</v>
      </c>
      <c r="H68" s="12" t="str">
        <f>VLOOKUP(B68,'[1]高三下(高考)'!$B:$N,13,0)</f>
        <v>康小平</v>
      </c>
      <c r="I68" s="15">
        <f t="shared" ref="I68:I131" si="13">IF(OR(G68=0,K68=0),100,(((N68-J68)/COUNTIF(D:D,D68))*100)+100)</f>
        <v>124.85875706214689</v>
      </c>
      <c r="J68">
        <f t="shared" ref="J68:J131" si="14">RANK(G68,$G$3:$G$356,0)</f>
        <v>116</v>
      </c>
      <c r="K68">
        <f>VLOOKUP(B68,[1]高三上!$B:$N,12,0)</f>
        <v>24</v>
      </c>
      <c r="L68" t="str">
        <f>VLOOKUP(B68,[1]高三上!$B:$N,13,0)</f>
        <v>康小平</v>
      </c>
      <c r="M68">
        <f t="shared" ref="M68:M131" si="15">IF(OR(O68=0,K68=0),100,(((R68-N68)/COUNTIF(D:D,D68))*100)+100)</f>
        <v>103.10734463276836</v>
      </c>
      <c r="N68">
        <f t="shared" ref="N68:N131" si="16">RANK(K68,$K$3:$K$356,0)</f>
        <v>204</v>
      </c>
      <c r="O68">
        <f>VLOOKUP(B68,[1]高二下!$B:$N,12,0)</f>
        <v>27</v>
      </c>
      <c r="P68" t="str">
        <f>VLOOKUP(B68,[1]高二下!$B:$N,13,0)</f>
        <v>康小平</v>
      </c>
      <c r="Q68">
        <f t="shared" ref="Q68:Q131" si="17">IF(OR(O68=0,S68=0),100,(((V68-R68)/COUNTIF(D:D,D68))*100)+100)</f>
        <v>62.711864406779661</v>
      </c>
      <c r="R68">
        <f t="shared" ref="R68:R131" si="18">RANK(O68,$O$3:$O$356,0)</f>
        <v>215</v>
      </c>
      <c r="S68">
        <f>VLOOKUP(B68,[1]高二上!$B:$N,12,0)</f>
        <v>45</v>
      </c>
      <c r="T68" t="str">
        <f>VLOOKUP(B68,[1]高二上!$B:$N,13,0)</f>
        <v>康小平</v>
      </c>
      <c r="U68">
        <f t="shared" ref="U68:U131" si="19">IF(OR(W68=0,S68=0),100,(((Z68-V68)/COUNTIF(D:D,D68))*100)+100)</f>
        <v>93.502824858757066</v>
      </c>
      <c r="V68">
        <f t="shared" ref="V68:V131" si="20">RANK(S68,$S$3:$S$356,0)</f>
        <v>83</v>
      </c>
      <c r="W68">
        <f>VLOOKUP(B68,[1]高一下!$B:$P,12,0)</f>
        <v>41</v>
      </c>
      <c r="X68" t="str">
        <f>VLOOKUP(B68,[1]高一下!$B:$P,13,0)</f>
        <v>康小平</v>
      </c>
      <c r="Y68">
        <f t="shared" ref="Y68:Y131" si="21">IF(OR(W68=0,AA68=0),100,(((AD68-Z68)/COUNTIF(D:D,D68))*100)+100)</f>
        <v>98.587570621468927</v>
      </c>
      <c r="Z68">
        <f t="shared" ref="Z68:Z131" si="22">RANK(W68,$W$3:$W$356,0)</f>
        <v>60</v>
      </c>
      <c r="AA68" s="23">
        <f>VLOOKUP(B68,[1]高一上!$B:$M,11,0)</f>
        <v>48</v>
      </c>
      <c r="AB68" t="str">
        <f>VLOOKUP(B68,[1]高一上!$B:$M,12,0)</f>
        <v>解超燕</v>
      </c>
      <c r="AC68">
        <f t="shared" ref="AC68:AC131" si="23">IF(OR(AE68=0,AA68=0),100,(((AF68-AD68)/COUNTIF(D:D,D68))*100)+100)</f>
        <v>125.70621468926554</v>
      </c>
      <c r="AD68">
        <f t="shared" ref="AD68:AD131" si="24">RANK(AA68,$AA$3:$AA$356,0)</f>
        <v>55</v>
      </c>
      <c r="AE68">
        <f>VLOOKUP(B68,[1]中考!$B:$J,9,0)</f>
        <v>59</v>
      </c>
      <c r="AF68">
        <f t="shared" ref="AF68:AF131" si="25">RANK(AE68,$AE$3:$AE$356,0)</f>
        <v>146</v>
      </c>
    </row>
    <row r="69" spans="1:32" x14ac:dyDescent="0.2">
      <c r="A69" s="2" t="s">
        <v>208</v>
      </c>
      <c r="B69" s="2" t="s">
        <v>209</v>
      </c>
      <c r="C69" s="1">
        <v>2</v>
      </c>
      <c r="D69" s="3" t="s">
        <v>9</v>
      </c>
      <c r="E69" s="4" t="s">
        <v>210</v>
      </c>
      <c r="F69" s="1">
        <v>462</v>
      </c>
      <c r="G69" s="13">
        <f>VLOOKUP(B69,'[1]高三下(高考)'!$B:$N,12,0)</f>
        <v>34</v>
      </c>
      <c r="H69" s="12" t="str">
        <f>VLOOKUP(B69,'[1]高三下(高考)'!$B:$N,13,0)</f>
        <v>康小平</v>
      </c>
      <c r="I69" s="15">
        <f t="shared" si="13"/>
        <v>53.389830508474581</v>
      </c>
      <c r="J69">
        <f t="shared" si="14"/>
        <v>243</v>
      </c>
      <c r="K69">
        <f>VLOOKUP(B69,[1]高三上!$B:$N,12,0)</f>
        <v>37</v>
      </c>
      <c r="L69" t="str">
        <f>VLOOKUP(B69,[1]高三上!$B:$N,13,0)</f>
        <v>康小平</v>
      </c>
      <c r="M69">
        <f t="shared" si="15"/>
        <v>129.37853107344634</v>
      </c>
      <c r="N69">
        <f t="shared" si="16"/>
        <v>78</v>
      </c>
      <c r="O69">
        <f>VLOOKUP(B69,[1]高二下!$B:$N,12,0)</f>
        <v>29</v>
      </c>
      <c r="P69" t="str">
        <f>VLOOKUP(B69,[1]高二下!$B:$N,13,0)</f>
        <v>康小平</v>
      </c>
      <c r="Q69">
        <f t="shared" si="17"/>
        <v>101.9774011299435</v>
      </c>
      <c r="R69">
        <f t="shared" si="18"/>
        <v>182</v>
      </c>
      <c r="S69">
        <f>VLOOKUP(B69,[1]高二上!$B:$N,12,0)</f>
        <v>36</v>
      </c>
      <c r="T69" t="str">
        <f>VLOOKUP(B69,[1]高二上!$B:$N,13,0)</f>
        <v>康小平</v>
      </c>
      <c r="U69">
        <f t="shared" si="19"/>
        <v>65.254237288135585</v>
      </c>
      <c r="V69">
        <f t="shared" si="20"/>
        <v>189</v>
      </c>
      <c r="W69">
        <f>VLOOKUP(B69,[1]高一下!$B:$P,12,0)</f>
        <v>40</v>
      </c>
      <c r="X69" t="str">
        <f>VLOOKUP(B69,[1]高一下!$B:$P,13,0)</f>
        <v>康小平</v>
      </c>
      <c r="Y69">
        <f t="shared" si="21"/>
        <v>131.35593220338984</v>
      </c>
      <c r="Z69">
        <f t="shared" si="22"/>
        <v>66</v>
      </c>
      <c r="AA69" s="23">
        <f>VLOOKUP(B69,[1]高一上!$B:$M,11,0)</f>
        <v>36</v>
      </c>
      <c r="AB69" t="str">
        <f>VLOOKUP(B69,[1]高一上!$B:$M,12,0)</f>
        <v>康小平</v>
      </c>
      <c r="AC69">
        <f t="shared" si="23"/>
        <v>130.5084745762712</v>
      </c>
      <c r="AD69">
        <f t="shared" si="24"/>
        <v>177</v>
      </c>
      <c r="AE69">
        <f>VLOOKUP(B69,[1]中考!$B:$J,9,0)</f>
        <v>48</v>
      </c>
      <c r="AF69">
        <f t="shared" si="25"/>
        <v>285</v>
      </c>
    </row>
    <row r="70" spans="1:32" x14ac:dyDescent="0.2">
      <c r="A70" s="2" t="s">
        <v>211</v>
      </c>
      <c r="B70" s="2" t="s">
        <v>212</v>
      </c>
      <c r="C70" s="1">
        <v>2</v>
      </c>
      <c r="D70" s="3" t="s">
        <v>9</v>
      </c>
      <c r="E70" s="4" t="s">
        <v>213</v>
      </c>
      <c r="F70" s="1">
        <v>460</v>
      </c>
      <c r="G70" s="13">
        <f>VLOOKUP(B70,'[1]高三下(高考)'!$B:$N,12,0)</f>
        <v>49</v>
      </c>
      <c r="H70" s="12" t="str">
        <f>VLOOKUP(B70,'[1]高三下(高考)'!$B:$N,13,0)</f>
        <v>康小平</v>
      </c>
      <c r="I70" s="15">
        <f t="shared" si="13"/>
        <v>151.41242937853107</v>
      </c>
      <c r="J70">
        <f t="shared" si="14"/>
        <v>86</v>
      </c>
      <c r="K70">
        <f>VLOOKUP(B70,[1]高三上!$B:$N,12,0)</f>
        <v>18</v>
      </c>
      <c r="L70" t="str">
        <f>VLOOKUP(B70,[1]高三上!$B:$N,13,0)</f>
        <v>康小平</v>
      </c>
      <c r="M70">
        <f t="shared" si="15"/>
        <v>66.666666666666671</v>
      </c>
      <c r="N70">
        <f t="shared" si="16"/>
        <v>268</v>
      </c>
      <c r="O70">
        <f>VLOOKUP(B70,[1]高二下!$B:$N,12,0)</f>
        <v>32</v>
      </c>
      <c r="P70" t="str">
        <f>VLOOKUP(B70,[1]高二下!$B:$N,13,0)</f>
        <v>康小平</v>
      </c>
      <c r="Q70">
        <f t="shared" si="17"/>
        <v>130.22598870056498</v>
      </c>
      <c r="R70">
        <f t="shared" si="18"/>
        <v>150</v>
      </c>
      <c r="S70">
        <f>VLOOKUP(B70,[1]高二上!$B:$N,12,0)</f>
        <v>31</v>
      </c>
      <c r="T70" t="str">
        <f>VLOOKUP(B70,[1]高二上!$B:$N,13,0)</f>
        <v>康小平</v>
      </c>
      <c r="U70">
        <f t="shared" si="19"/>
        <v>57.344632768361578</v>
      </c>
      <c r="V70">
        <f t="shared" si="20"/>
        <v>257</v>
      </c>
      <c r="W70">
        <f>VLOOKUP(B70,[1]高一下!$B:$P,12,0)</f>
        <v>34</v>
      </c>
      <c r="X70" t="str">
        <f>VLOOKUP(B70,[1]高一下!$B:$P,13,0)</f>
        <v>康小平</v>
      </c>
      <c r="Y70">
        <f t="shared" si="21"/>
        <v>89.548022598870062</v>
      </c>
      <c r="Z70">
        <f t="shared" si="22"/>
        <v>106</v>
      </c>
      <c r="AA70" s="23">
        <f>VLOOKUP(B70,[1]高一上!$B:$M,11,0)</f>
        <v>46</v>
      </c>
      <c r="AB70" t="str">
        <f>VLOOKUP(B70,[1]高一上!$B:$M,12,0)</f>
        <v>康小平</v>
      </c>
      <c r="AC70">
        <f t="shared" si="23"/>
        <v>90.960451977401135</v>
      </c>
      <c r="AD70">
        <f t="shared" si="24"/>
        <v>69</v>
      </c>
      <c r="AE70">
        <f>VLOOKUP(B70,[1]中考!$B:$J,9,0)</f>
        <v>68</v>
      </c>
      <c r="AF70">
        <f t="shared" si="25"/>
        <v>37</v>
      </c>
    </row>
    <row r="71" spans="1:32" x14ac:dyDescent="0.2">
      <c r="A71" s="2" t="s">
        <v>214</v>
      </c>
      <c r="B71" s="2" t="s">
        <v>215</v>
      </c>
      <c r="C71" s="1">
        <v>2</v>
      </c>
      <c r="D71" s="3" t="s">
        <v>9</v>
      </c>
      <c r="E71" s="4" t="s">
        <v>216</v>
      </c>
      <c r="F71" s="1">
        <v>459</v>
      </c>
      <c r="G71" s="13">
        <f>VLOOKUP(B71,'[1]高三下(高考)'!$B:$N,12,0)</f>
        <v>42</v>
      </c>
      <c r="H71" s="12" t="str">
        <f>VLOOKUP(B71,'[1]高三下(高考)'!$B:$N,13,0)</f>
        <v>康小平</v>
      </c>
      <c r="I71" s="15">
        <f t="shared" si="13"/>
        <v>128.24858757062148</v>
      </c>
      <c r="J71">
        <f t="shared" si="14"/>
        <v>162</v>
      </c>
      <c r="K71">
        <f>VLOOKUP(B71,[1]高三上!$B:$N,12,0)</f>
        <v>19</v>
      </c>
      <c r="L71" t="str">
        <f>VLOOKUP(B71,[1]高三上!$B:$N,13,0)</f>
        <v>康小平</v>
      </c>
      <c r="M71">
        <f t="shared" si="15"/>
        <v>117.2316384180791</v>
      </c>
      <c r="N71">
        <f t="shared" si="16"/>
        <v>262</v>
      </c>
      <c r="O71">
        <f>VLOOKUP(B71,[1]高二下!$B:$N,12,0)</f>
        <v>17</v>
      </c>
      <c r="P71" t="str">
        <f>VLOOKUP(B71,[1]高二下!$B:$N,13,0)</f>
        <v>康小平</v>
      </c>
      <c r="Q71">
        <f t="shared" si="17"/>
        <v>66.384180790960443</v>
      </c>
      <c r="R71">
        <f t="shared" si="18"/>
        <v>323</v>
      </c>
      <c r="S71">
        <f>VLOOKUP(B71,[1]高二上!$B:$N,12,0)</f>
        <v>35</v>
      </c>
      <c r="T71" t="str">
        <f>VLOOKUP(B71,[1]高二上!$B:$N,13,0)</f>
        <v>康小平</v>
      </c>
      <c r="U71">
        <f t="shared" si="19"/>
        <v>92.655367231638422</v>
      </c>
      <c r="V71">
        <f t="shared" si="20"/>
        <v>204</v>
      </c>
      <c r="W71">
        <f>VLOOKUP(B71,[1]高一下!$B:$P,12,0)</f>
        <v>27</v>
      </c>
      <c r="X71" t="str">
        <f>VLOOKUP(B71,[1]高一下!$B:$P,13,0)</f>
        <v>康小平</v>
      </c>
      <c r="Y71">
        <f t="shared" si="21"/>
        <v>107.34463276836158</v>
      </c>
      <c r="Z71">
        <f t="shared" si="22"/>
        <v>178</v>
      </c>
      <c r="AA71" s="23">
        <f>VLOOKUP(B71,[1]高一上!$B:$M,11,0)</f>
        <v>33</v>
      </c>
      <c r="AB71" t="str">
        <f>VLOOKUP(B71,[1]高一上!$B:$M,12,0)</f>
        <v>康小平</v>
      </c>
      <c r="AC71">
        <f t="shared" si="23"/>
        <v>83.615819209039557</v>
      </c>
      <c r="AD71">
        <f t="shared" si="24"/>
        <v>204</v>
      </c>
      <c r="AE71">
        <f>VLOOKUP(B71,[1]中考!$B:$J,9,0)</f>
        <v>59</v>
      </c>
      <c r="AF71">
        <f t="shared" si="25"/>
        <v>146</v>
      </c>
    </row>
    <row r="72" spans="1:32" x14ac:dyDescent="0.2">
      <c r="A72" s="2" t="s">
        <v>217</v>
      </c>
      <c r="B72" s="2" t="s">
        <v>218</v>
      </c>
      <c r="C72" s="1">
        <v>2</v>
      </c>
      <c r="D72" s="3" t="s">
        <v>9</v>
      </c>
      <c r="E72" s="4" t="s">
        <v>219</v>
      </c>
      <c r="F72" s="1">
        <v>457</v>
      </c>
      <c r="G72" s="13">
        <f>VLOOKUP(B72,'[1]高三下(高考)'!$B:$N,12,0)</f>
        <v>48</v>
      </c>
      <c r="H72" s="12" t="str">
        <f>VLOOKUP(B72,'[1]高三下(高考)'!$B:$N,13,0)</f>
        <v>康小平</v>
      </c>
      <c r="I72" s="15">
        <f t="shared" si="13"/>
        <v>153.67231638418079</v>
      </c>
      <c r="J72">
        <f t="shared" si="14"/>
        <v>94</v>
      </c>
      <c r="K72">
        <f>VLOOKUP(B72,[1]高三上!$B:$N,12,0)</f>
        <v>17</v>
      </c>
      <c r="L72" t="str">
        <f>VLOOKUP(B72,[1]高三上!$B:$N,13,0)</f>
        <v>康小平</v>
      </c>
      <c r="M72">
        <f t="shared" si="15"/>
        <v>86.723163841807917</v>
      </c>
      <c r="N72">
        <f t="shared" si="16"/>
        <v>284</v>
      </c>
      <c r="O72">
        <f>VLOOKUP(B72,[1]高二下!$B:$N,12,0)</f>
        <v>25</v>
      </c>
      <c r="P72" t="str">
        <f>VLOOKUP(B72,[1]高二下!$B:$N,13,0)</f>
        <v>康小平</v>
      </c>
      <c r="Q72">
        <f t="shared" si="17"/>
        <v>66.384180790960443</v>
      </c>
      <c r="R72">
        <f t="shared" si="18"/>
        <v>237</v>
      </c>
      <c r="S72">
        <f>VLOOKUP(B72,[1]高二上!$B:$N,12,0)</f>
        <v>41</v>
      </c>
      <c r="T72" t="str">
        <f>VLOOKUP(B72,[1]高二上!$B:$N,13,0)</f>
        <v>康小平</v>
      </c>
      <c r="U72">
        <f t="shared" si="19"/>
        <v>132.20338983050846</v>
      </c>
      <c r="V72">
        <f t="shared" si="20"/>
        <v>118</v>
      </c>
      <c r="W72">
        <f>VLOOKUP(B72,[1]高一下!$B:$P,12,0)</f>
        <v>22</v>
      </c>
      <c r="X72" t="str">
        <f>VLOOKUP(B72,[1]高一下!$B:$P,13,0)</f>
        <v>康小平</v>
      </c>
      <c r="Y72">
        <f t="shared" si="21"/>
        <v>118.07909604519774</v>
      </c>
      <c r="Z72">
        <f t="shared" si="22"/>
        <v>232</v>
      </c>
      <c r="AA72" s="23">
        <f>VLOOKUP(B72,[1]高一上!$B:$M,11,0)</f>
        <v>24</v>
      </c>
      <c r="AB72" t="str">
        <f>VLOOKUP(B72,[1]高一上!$B:$M,12,0)</f>
        <v>康小平</v>
      </c>
      <c r="AC72">
        <f t="shared" si="23"/>
        <v>43.220338983050844</v>
      </c>
      <c r="AD72">
        <f t="shared" si="24"/>
        <v>296</v>
      </c>
      <c r="AE72">
        <f>VLOOKUP(B72,[1]中考!$B:$J,9,0)</f>
        <v>63</v>
      </c>
      <c r="AF72">
        <f t="shared" si="25"/>
        <v>95</v>
      </c>
    </row>
    <row r="73" spans="1:32" x14ac:dyDescent="0.2">
      <c r="A73" s="2" t="s">
        <v>220</v>
      </c>
      <c r="B73" s="2" t="s">
        <v>221</v>
      </c>
      <c r="C73" s="1">
        <v>2</v>
      </c>
      <c r="D73" s="3" t="s">
        <v>9</v>
      </c>
      <c r="E73" s="4" t="s">
        <v>222</v>
      </c>
      <c r="F73" s="1">
        <v>457</v>
      </c>
      <c r="G73" s="13">
        <f>VLOOKUP(B73,'[1]高三下(高考)'!$B:$N,12,0)</f>
        <v>45</v>
      </c>
      <c r="H73" s="12" t="str">
        <f>VLOOKUP(B73,'[1]高三下(高考)'!$B:$N,13,0)</f>
        <v>康小平</v>
      </c>
      <c r="I73" s="15">
        <f t="shared" si="13"/>
        <v>104.80225988700565</v>
      </c>
      <c r="J73">
        <f t="shared" si="14"/>
        <v>126</v>
      </c>
      <c r="K73">
        <f>VLOOKUP(B73,[1]高三上!$B:$N,12,0)</f>
        <v>29</v>
      </c>
      <c r="L73" t="str">
        <f>VLOOKUP(B73,[1]高三上!$B:$N,13,0)</f>
        <v>康小平</v>
      </c>
      <c r="M73">
        <f t="shared" si="15"/>
        <v>75.141242937853107</v>
      </c>
      <c r="N73">
        <f t="shared" si="16"/>
        <v>143</v>
      </c>
      <c r="O73">
        <f>VLOOKUP(B73,[1]高二下!$B:$N,12,0)</f>
        <v>42</v>
      </c>
      <c r="P73" t="str">
        <f>VLOOKUP(B73,[1]高二下!$B:$N,13,0)</f>
        <v>康小平</v>
      </c>
      <c r="Q73">
        <f t="shared" si="17"/>
        <v>91.525423728813564</v>
      </c>
      <c r="R73">
        <f t="shared" si="18"/>
        <v>55</v>
      </c>
      <c r="S73">
        <f>VLOOKUP(B73,[1]高二上!$B:$N,12,0)</f>
        <v>56</v>
      </c>
      <c r="T73" t="str">
        <f>VLOOKUP(B73,[1]高二上!$B:$N,13,0)</f>
        <v>康小平</v>
      </c>
      <c r="U73">
        <f t="shared" si="19"/>
        <v>155.93220338983051</v>
      </c>
      <c r="V73">
        <f t="shared" si="20"/>
        <v>25</v>
      </c>
      <c r="W73">
        <f>VLOOKUP(B73,[1]高一下!$B:$P,12,0)</f>
        <v>23</v>
      </c>
      <c r="X73" t="str">
        <f>VLOOKUP(B73,[1]高一下!$B:$P,13,0)</f>
        <v>康小平</v>
      </c>
      <c r="Y73">
        <f t="shared" si="21"/>
        <v>98.305084745762713</v>
      </c>
      <c r="Z73">
        <f t="shared" si="22"/>
        <v>223</v>
      </c>
      <c r="AA73" s="23">
        <f>VLOOKUP(B73,[1]高一上!$B:$M,11,0)</f>
        <v>32</v>
      </c>
      <c r="AB73" t="str">
        <f>VLOOKUP(B73,[1]高一上!$B:$M,12,0)</f>
        <v>康小平</v>
      </c>
      <c r="AC73">
        <f t="shared" si="23"/>
        <v>51.977401129943502</v>
      </c>
      <c r="AD73">
        <f t="shared" si="24"/>
        <v>217</v>
      </c>
      <c r="AE73">
        <f>VLOOKUP(B73,[1]中考!$B:$J,9,0)</f>
        <v>67</v>
      </c>
      <c r="AF73">
        <f t="shared" si="25"/>
        <v>47</v>
      </c>
    </row>
    <row r="74" spans="1:32" x14ac:dyDescent="0.2">
      <c r="A74" s="2" t="s">
        <v>223</v>
      </c>
      <c r="B74" s="2" t="s">
        <v>224</v>
      </c>
      <c r="C74" s="1">
        <v>2</v>
      </c>
      <c r="D74" s="3" t="s">
        <v>9</v>
      </c>
      <c r="E74" s="4" t="s">
        <v>225</v>
      </c>
      <c r="F74" s="1">
        <v>449</v>
      </c>
      <c r="G74" s="13">
        <f>VLOOKUP(B74,'[1]高三下(高考)'!$B:$N,12,0)</f>
        <v>39</v>
      </c>
      <c r="H74" s="12" t="str">
        <f>VLOOKUP(B74,'[1]高三下(高考)'!$B:$N,13,0)</f>
        <v>康小平</v>
      </c>
      <c r="I74" s="15">
        <f t="shared" si="13"/>
        <v>103.38983050847457</v>
      </c>
      <c r="J74">
        <f t="shared" si="14"/>
        <v>192</v>
      </c>
      <c r="K74">
        <f>VLOOKUP(B74,[1]高三上!$B:$N,12,0)</f>
        <v>24</v>
      </c>
      <c r="L74" t="str">
        <f>VLOOKUP(B74,[1]高三上!$B:$N,13,0)</f>
        <v>康小平</v>
      </c>
      <c r="M74">
        <f t="shared" si="15"/>
        <v>109.32203389830508</v>
      </c>
      <c r="N74">
        <f t="shared" si="16"/>
        <v>204</v>
      </c>
      <c r="O74">
        <f>VLOOKUP(B74,[1]高二下!$B:$N,12,0)</f>
        <v>25</v>
      </c>
      <c r="P74" t="str">
        <f>VLOOKUP(B74,[1]高二下!$B:$N,13,0)</f>
        <v>康小平</v>
      </c>
      <c r="Q74">
        <f t="shared" si="17"/>
        <v>124.29378531073446</v>
      </c>
      <c r="R74">
        <f t="shared" si="18"/>
        <v>237</v>
      </c>
      <c r="S74">
        <f>VLOOKUP(B74,[1]高二上!$B:$N,12,0)</f>
        <v>25</v>
      </c>
      <c r="T74" t="str">
        <f>VLOOKUP(B74,[1]高二上!$B:$N,13,0)</f>
        <v>康小平</v>
      </c>
      <c r="U74">
        <f t="shared" si="19"/>
        <v>57.344632768361578</v>
      </c>
      <c r="V74">
        <f t="shared" si="20"/>
        <v>323</v>
      </c>
      <c r="W74">
        <f>VLOOKUP(B74,[1]高一下!$B:$P,12,0)</f>
        <v>28</v>
      </c>
      <c r="X74" t="str">
        <f>VLOOKUP(B74,[1]高一下!$B:$P,13,0)</f>
        <v>康小平</v>
      </c>
      <c r="Y74">
        <f t="shared" si="21"/>
        <v>88.983050847457633</v>
      </c>
      <c r="Z74">
        <f t="shared" si="22"/>
        <v>172</v>
      </c>
      <c r="AA74" s="23">
        <f>VLOOKUP(B74,[1]高一上!$B:$M,11,0)</f>
        <v>39</v>
      </c>
      <c r="AB74" t="str">
        <f>VLOOKUP(B74,[1]高一上!$B:$M,12,0)</f>
        <v>康小平</v>
      </c>
      <c r="AC74">
        <f t="shared" si="23"/>
        <v>94.915254237288138</v>
      </c>
      <c r="AD74">
        <f t="shared" si="24"/>
        <v>133</v>
      </c>
      <c r="AE74">
        <f>VLOOKUP(B74,[1]中考!$B:$J,9,0)</f>
        <v>61</v>
      </c>
      <c r="AF74">
        <f t="shared" si="25"/>
        <v>115</v>
      </c>
    </row>
    <row r="75" spans="1:32" x14ac:dyDescent="0.2">
      <c r="A75" s="2" t="s">
        <v>226</v>
      </c>
      <c r="B75" s="2" t="s">
        <v>227</v>
      </c>
      <c r="C75" s="1">
        <v>2</v>
      </c>
      <c r="D75" s="3" t="s">
        <v>9</v>
      </c>
      <c r="E75" s="4" t="s">
        <v>228</v>
      </c>
      <c r="F75" s="1">
        <v>444</v>
      </c>
      <c r="G75" s="13">
        <f>VLOOKUP(B75,'[1]高三下(高考)'!$B:$N,12,0)</f>
        <v>48</v>
      </c>
      <c r="H75" s="12" t="str">
        <f>VLOOKUP(B75,'[1]高三下(高考)'!$B:$N,13,0)</f>
        <v>康小平</v>
      </c>
      <c r="I75" s="15">
        <f t="shared" si="13"/>
        <v>140.67796610169492</v>
      </c>
      <c r="J75">
        <f t="shared" si="14"/>
        <v>94</v>
      </c>
      <c r="K75">
        <f>VLOOKUP(B75,[1]高三上!$B:$N,12,0)</f>
        <v>21</v>
      </c>
      <c r="L75" t="str">
        <f>VLOOKUP(B75,[1]高三上!$B:$N,13,0)</f>
        <v>康小平</v>
      </c>
      <c r="M75">
        <f t="shared" si="15"/>
        <v>63.559322033898304</v>
      </c>
      <c r="N75">
        <f t="shared" si="16"/>
        <v>238</v>
      </c>
      <c r="O75">
        <f>VLOOKUP(B75,[1]高二下!$B:$N,12,0)</f>
        <v>36</v>
      </c>
      <c r="P75" t="str">
        <f>VLOOKUP(B75,[1]高二下!$B:$N,13,0)</f>
        <v>康小平</v>
      </c>
      <c r="Q75">
        <f t="shared" si="17"/>
        <v>130.79096045197741</v>
      </c>
      <c r="R75">
        <f t="shared" si="18"/>
        <v>109</v>
      </c>
      <c r="S75">
        <f>VLOOKUP(B75,[1]高二上!$B:$N,12,0)</f>
        <v>34</v>
      </c>
      <c r="T75" t="str">
        <f>VLOOKUP(B75,[1]高二上!$B:$N,13,0)</f>
        <v>康小平</v>
      </c>
      <c r="U75">
        <f t="shared" si="19"/>
        <v>75.423728813559322</v>
      </c>
      <c r="V75">
        <f t="shared" si="20"/>
        <v>218</v>
      </c>
      <c r="W75">
        <f>VLOOKUP(B75,[1]高一下!$B:$P,12,0)</f>
        <v>31</v>
      </c>
      <c r="X75" t="str">
        <f>VLOOKUP(B75,[1]高一下!$B:$P,13,0)</f>
        <v>康小平</v>
      </c>
      <c r="Y75">
        <f t="shared" si="21"/>
        <v>78.531073446327682</v>
      </c>
      <c r="Z75">
        <f t="shared" si="22"/>
        <v>131</v>
      </c>
      <c r="AA75" s="23">
        <f>VLOOKUP(B75,[1]高一上!$B:$M,11,0)</f>
        <v>48</v>
      </c>
      <c r="AB75" t="str">
        <f>VLOOKUP(B75,[1]高一上!$B:$M,12,0)</f>
        <v>周峰</v>
      </c>
      <c r="AC75">
        <f t="shared" si="23"/>
        <v>129.09604519774012</v>
      </c>
      <c r="AD75">
        <f t="shared" si="24"/>
        <v>55</v>
      </c>
      <c r="AE75">
        <f>VLOOKUP(B75,[1]中考!$B:$J,9,0)</f>
        <v>58</v>
      </c>
      <c r="AF75">
        <f t="shared" si="25"/>
        <v>158</v>
      </c>
    </row>
    <row r="76" spans="1:32" x14ac:dyDescent="0.2">
      <c r="A76" s="2" t="s">
        <v>229</v>
      </c>
      <c r="B76" s="2" t="s">
        <v>230</v>
      </c>
      <c r="C76" s="1">
        <v>2</v>
      </c>
      <c r="D76" s="3" t="s">
        <v>9</v>
      </c>
      <c r="E76" s="4" t="s">
        <v>56</v>
      </c>
      <c r="F76" s="1">
        <v>438</v>
      </c>
      <c r="G76" s="13">
        <f>VLOOKUP(B76,'[1]高三下(高考)'!$B:$N,12,0)</f>
        <v>39</v>
      </c>
      <c r="H76" s="12" t="str">
        <f>VLOOKUP(B76,'[1]高三下(高考)'!$B:$N,13,0)</f>
        <v>康小平</v>
      </c>
      <c r="I76" s="15">
        <f t="shared" si="13"/>
        <v>109.32203389830508</v>
      </c>
      <c r="J76">
        <f t="shared" si="14"/>
        <v>192</v>
      </c>
      <c r="K76">
        <f>VLOOKUP(B76,[1]高三上!$B:$N,12,0)</f>
        <v>22</v>
      </c>
      <c r="L76" t="str">
        <f>VLOOKUP(B76,[1]高三上!$B:$N,13,0)</f>
        <v>康小平</v>
      </c>
      <c r="M76">
        <f t="shared" si="15"/>
        <v>70.056497175141246</v>
      </c>
      <c r="N76">
        <f t="shared" si="16"/>
        <v>225</v>
      </c>
      <c r="O76">
        <f>VLOOKUP(B76,[1]高二下!$B:$N,12,0)</f>
        <v>35</v>
      </c>
      <c r="P76" t="str">
        <f>VLOOKUP(B76,[1]高二下!$B:$N,13,0)</f>
        <v>康小平</v>
      </c>
      <c r="Q76">
        <f t="shared" si="17"/>
        <v>153.38983050847457</v>
      </c>
      <c r="R76">
        <f t="shared" si="18"/>
        <v>119</v>
      </c>
      <c r="S76">
        <f>VLOOKUP(B76,[1]高二上!$B:$N,12,0)</f>
        <v>27</v>
      </c>
      <c r="T76" t="str">
        <f>VLOOKUP(B76,[1]高二上!$B:$N,13,0)</f>
        <v>康小平</v>
      </c>
      <c r="U76">
        <f t="shared" si="19"/>
        <v>86.158192090395488</v>
      </c>
      <c r="V76">
        <f t="shared" si="20"/>
        <v>308</v>
      </c>
      <c r="W76">
        <f>VLOOKUP(B76,[1]高一下!$B:$P,12,0)</f>
        <v>19</v>
      </c>
      <c r="X76" t="str">
        <f>VLOOKUP(B76,[1]高一下!$B:$P,13,0)</f>
        <v>康小平</v>
      </c>
      <c r="Y76">
        <f t="shared" si="21"/>
        <v>91.525423728813564</v>
      </c>
      <c r="Z76">
        <f t="shared" si="22"/>
        <v>259</v>
      </c>
      <c r="AA76" s="23">
        <f>VLOOKUP(B76,[1]高一上!$B:$M,11,0)</f>
        <v>31</v>
      </c>
      <c r="AB76" t="str">
        <f>VLOOKUP(B76,[1]高一上!$B:$M,12,0)</f>
        <v>周峰</v>
      </c>
      <c r="AC76">
        <f t="shared" si="23"/>
        <v>71.468926553672318</v>
      </c>
      <c r="AD76">
        <f t="shared" si="24"/>
        <v>229</v>
      </c>
      <c r="AE76">
        <f>VLOOKUP(B76,[1]中考!$B:$J,9,0)</f>
        <v>60</v>
      </c>
      <c r="AF76">
        <f t="shared" si="25"/>
        <v>128</v>
      </c>
    </row>
    <row r="77" spans="1:32" x14ac:dyDescent="0.2">
      <c r="A77" s="2" t="s">
        <v>231</v>
      </c>
      <c r="B77" s="2" t="s">
        <v>232</v>
      </c>
      <c r="C77" s="1">
        <v>2</v>
      </c>
      <c r="D77" s="3" t="s">
        <v>9</v>
      </c>
      <c r="E77" s="4" t="s">
        <v>233</v>
      </c>
      <c r="F77" s="1">
        <v>431</v>
      </c>
      <c r="G77" s="13">
        <f>VLOOKUP(B77,'[1]高三下(高考)'!$B:$N,12,0)</f>
        <v>35</v>
      </c>
      <c r="H77" s="12" t="str">
        <f>VLOOKUP(B77,'[1]高三下(高考)'!$B:$N,13,0)</f>
        <v>康小平</v>
      </c>
      <c r="I77" s="15">
        <f t="shared" si="13"/>
        <v>71.468926553672318</v>
      </c>
      <c r="J77">
        <f t="shared" si="14"/>
        <v>228</v>
      </c>
      <c r="K77">
        <f>VLOOKUP(B77,[1]高三上!$B:$N,12,0)</f>
        <v>31</v>
      </c>
      <c r="L77" t="str">
        <f>VLOOKUP(B77,[1]高三上!$B:$N,13,0)</f>
        <v>康小平</v>
      </c>
      <c r="M77">
        <f t="shared" si="15"/>
        <v>151.69491525423729</v>
      </c>
      <c r="N77">
        <f t="shared" si="16"/>
        <v>127</v>
      </c>
      <c r="O77">
        <f>VLOOKUP(B77,[1]高二下!$B:$N,12,0)</f>
        <v>19</v>
      </c>
      <c r="P77" t="str">
        <f>VLOOKUP(B77,[1]高二下!$B:$N,13,0)</f>
        <v>康小平</v>
      </c>
      <c r="Q77">
        <f t="shared" si="17"/>
        <v>89.265536723163848</v>
      </c>
      <c r="R77">
        <f t="shared" si="18"/>
        <v>310</v>
      </c>
      <c r="S77">
        <f>VLOOKUP(B77,[1]高二上!$B:$N,12,0)</f>
        <v>30</v>
      </c>
      <c r="T77" t="str">
        <f>VLOOKUP(B77,[1]高二上!$B:$N,13,0)</f>
        <v>康小平</v>
      </c>
      <c r="U77">
        <f t="shared" si="19"/>
        <v>98.870056497175142</v>
      </c>
      <c r="V77">
        <f t="shared" si="20"/>
        <v>272</v>
      </c>
      <c r="W77">
        <f>VLOOKUP(B77,[1]高一下!$B:$P,12,0)</f>
        <v>18</v>
      </c>
      <c r="X77" t="str">
        <f>VLOOKUP(B77,[1]高一下!$B:$P,13,0)</f>
        <v>康小平</v>
      </c>
      <c r="Y77">
        <f t="shared" si="21"/>
        <v>114.97175141242938</v>
      </c>
      <c r="Z77">
        <f t="shared" si="22"/>
        <v>268</v>
      </c>
      <c r="AA77" s="23">
        <f>VLOOKUP(B77,[1]高一上!$B:$M,11,0)</f>
        <v>21</v>
      </c>
      <c r="AB77" t="str">
        <f>VLOOKUP(B77,[1]高一上!$B:$M,12,0)</f>
        <v>康小平</v>
      </c>
      <c r="AC77">
        <f t="shared" si="23"/>
        <v>38.135593220338983</v>
      </c>
      <c r="AD77">
        <f t="shared" si="24"/>
        <v>321</v>
      </c>
      <c r="AE77">
        <f>VLOOKUP(B77,[1]中考!$B:$J,9,0)</f>
        <v>62</v>
      </c>
      <c r="AF77">
        <f t="shared" si="25"/>
        <v>102</v>
      </c>
    </row>
    <row r="78" spans="1:32" x14ac:dyDescent="0.2">
      <c r="A78" s="2" t="s">
        <v>234</v>
      </c>
      <c r="B78" s="2" t="s">
        <v>235</v>
      </c>
      <c r="C78" s="1">
        <v>2</v>
      </c>
      <c r="D78" s="3" t="s">
        <v>9</v>
      </c>
      <c r="E78" s="4" t="s">
        <v>236</v>
      </c>
      <c r="F78" s="1">
        <v>429</v>
      </c>
      <c r="G78" s="13">
        <f>VLOOKUP(B78,'[1]高三下(高考)'!$B:$N,12,0)</f>
        <v>31</v>
      </c>
      <c r="H78" s="12" t="str">
        <f>VLOOKUP(B78,'[1]高三下(高考)'!$B:$N,13,0)</f>
        <v>康小平</v>
      </c>
      <c r="I78" s="15">
        <f t="shared" si="13"/>
        <v>71.468926553672318</v>
      </c>
      <c r="J78">
        <f t="shared" si="14"/>
        <v>272</v>
      </c>
      <c r="K78">
        <f>VLOOKUP(B78,[1]高三上!$B:$N,12,0)</f>
        <v>27</v>
      </c>
      <c r="L78" t="str">
        <f>VLOOKUP(B78,[1]高三上!$B:$N,13,0)</f>
        <v>康小平</v>
      </c>
      <c r="M78">
        <f t="shared" si="15"/>
        <v>131.63841807909606</v>
      </c>
      <c r="N78">
        <f t="shared" si="16"/>
        <v>171</v>
      </c>
      <c r="O78">
        <f>VLOOKUP(B78,[1]高二下!$B:$N,12,0)</f>
        <v>22</v>
      </c>
      <c r="P78" t="str">
        <f>VLOOKUP(B78,[1]高二下!$B:$N,13,0)</f>
        <v>康小平</v>
      </c>
      <c r="Q78">
        <f t="shared" si="17"/>
        <v>81.638418079096041</v>
      </c>
      <c r="R78">
        <f t="shared" si="18"/>
        <v>283</v>
      </c>
      <c r="S78">
        <f>VLOOKUP(B78,[1]高二上!$B:$N,12,0)</f>
        <v>34</v>
      </c>
      <c r="T78" t="str">
        <f>VLOOKUP(B78,[1]高二上!$B:$N,13,0)</f>
        <v>康小平</v>
      </c>
      <c r="U78">
        <f t="shared" si="19"/>
        <v>101.41242937853107</v>
      </c>
      <c r="V78">
        <f t="shared" si="20"/>
        <v>218</v>
      </c>
      <c r="W78">
        <f>VLOOKUP(B78,[1]高一下!$B:$P,12,0)</f>
        <v>23</v>
      </c>
      <c r="X78" t="str">
        <f>VLOOKUP(B78,[1]高一下!$B:$P,13,0)</f>
        <v>康小平</v>
      </c>
      <c r="Y78">
        <f t="shared" si="21"/>
        <v>116.38418079096044</v>
      </c>
      <c r="Z78">
        <f t="shared" si="22"/>
        <v>223</v>
      </c>
      <c r="AA78" s="23">
        <f>VLOOKUP(B78,[1]高一上!$B:$M,11,0)</f>
        <v>26</v>
      </c>
      <c r="AB78" t="str">
        <f>VLOOKUP(B78,[1]高一上!$B:$M,12,0)</f>
        <v>康小平</v>
      </c>
      <c r="AC78">
        <f t="shared" si="23"/>
        <v>101.12994350282486</v>
      </c>
      <c r="AD78">
        <f t="shared" si="24"/>
        <v>281</v>
      </c>
      <c r="AE78">
        <f>VLOOKUP(B78,[1]中考!$B:$J,9,0)</f>
        <v>48</v>
      </c>
      <c r="AF78">
        <f t="shared" si="25"/>
        <v>285</v>
      </c>
    </row>
    <row r="79" spans="1:32" x14ac:dyDescent="0.2">
      <c r="A79" s="2" t="s">
        <v>237</v>
      </c>
      <c r="B79" s="2" t="s">
        <v>238</v>
      </c>
      <c r="C79" s="1">
        <v>2</v>
      </c>
      <c r="D79" s="3" t="s">
        <v>9</v>
      </c>
      <c r="E79" s="4" t="s">
        <v>10</v>
      </c>
      <c r="F79" s="1">
        <v>424</v>
      </c>
      <c r="G79" s="13">
        <f>VLOOKUP(B79,'[1]高三下(高考)'!$B:$N,12,0)</f>
        <v>51</v>
      </c>
      <c r="H79" s="12" t="str">
        <f>VLOOKUP(B79,'[1]高三下(高考)'!$B:$N,13,0)</f>
        <v>康小平</v>
      </c>
      <c r="I79" s="15">
        <f t="shared" si="13"/>
        <v>97.175141242937855</v>
      </c>
      <c r="J79">
        <f t="shared" si="14"/>
        <v>77</v>
      </c>
      <c r="K79">
        <f>VLOOKUP(B79,[1]高三上!$B:$N,12,0)</f>
        <v>39</v>
      </c>
      <c r="L79" t="str">
        <f>VLOOKUP(B79,[1]高三上!$B:$N,13,0)</f>
        <v>康小平</v>
      </c>
      <c r="M79">
        <f t="shared" si="15"/>
        <v>101.41242937853107</v>
      </c>
      <c r="N79">
        <f t="shared" si="16"/>
        <v>67</v>
      </c>
      <c r="O79">
        <f>VLOOKUP(B79,[1]高二下!$B:$N,12,0)</f>
        <v>40</v>
      </c>
      <c r="P79" t="str">
        <f>VLOOKUP(B79,[1]高二下!$B:$N,13,0)</f>
        <v>康小平</v>
      </c>
      <c r="Q79">
        <f t="shared" si="17"/>
        <v>173.16384180790959</v>
      </c>
      <c r="R79">
        <f t="shared" si="18"/>
        <v>72</v>
      </c>
      <c r="S79">
        <f>VLOOKUP(B79,[1]高二上!$B:$N,12,0)</f>
        <v>23</v>
      </c>
      <c r="T79" t="str">
        <f>VLOOKUP(B79,[1]高二上!$B:$N,13,0)</f>
        <v>康小平</v>
      </c>
      <c r="U79">
        <f t="shared" si="19"/>
        <v>67.2316384180791</v>
      </c>
      <c r="V79">
        <f t="shared" si="20"/>
        <v>331</v>
      </c>
      <c r="W79">
        <f>VLOOKUP(B79,[1]高一下!$B:$P,12,0)</f>
        <v>24</v>
      </c>
      <c r="X79" t="str">
        <f>VLOOKUP(B79,[1]高一下!$B:$P,13,0)</f>
        <v>康小平</v>
      </c>
      <c r="Y79">
        <f t="shared" si="21"/>
        <v>71.751412429378533</v>
      </c>
      <c r="Z79">
        <f t="shared" si="22"/>
        <v>215</v>
      </c>
      <c r="AA79" s="23">
        <f>VLOOKUP(B79,[1]高一上!$B:$M,11,0)</f>
        <v>41</v>
      </c>
      <c r="AB79" t="str">
        <f>VLOOKUP(B79,[1]高一上!$B:$M,12,0)</f>
        <v>康小平</v>
      </c>
      <c r="AC79">
        <f t="shared" si="23"/>
        <v>83.333333333333343</v>
      </c>
      <c r="AD79">
        <f t="shared" si="24"/>
        <v>115</v>
      </c>
      <c r="AE79">
        <f>VLOOKUP(B79,[1]中考!$B:$J,9,0)</f>
        <v>66</v>
      </c>
      <c r="AF79">
        <f t="shared" si="25"/>
        <v>56</v>
      </c>
    </row>
    <row r="80" spans="1:32" x14ac:dyDescent="0.2">
      <c r="A80" s="2" t="s">
        <v>239</v>
      </c>
      <c r="B80" s="2" t="s">
        <v>240</v>
      </c>
      <c r="C80" s="1">
        <v>2</v>
      </c>
      <c r="D80" s="3" t="s">
        <v>9</v>
      </c>
      <c r="E80" s="4" t="s">
        <v>241</v>
      </c>
      <c r="F80" s="1">
        <v>424</v>
      </c>
      <c r="G80" s="13">
        <f>VLOOKUP(B80,'[1]高三下(高考)'!$B:$N,12,0)</f>
        <v>34</v>
      </c>
      <c r="H80" s="12" t="str">
        <f>VLOOKUP(B80,'[1]高三下(高考)'!$B:$N,13,0)</f>
        <v>康小平</v>
      </c>
      <c r="I80" s="15">
        <f t="shared" si="13"/>
        <v>100</v>
      </c>
      <c r="J80">
        <f t="shared" si="14"/>
        <v>243</v>
      </c>
      <c r="K80">
        <f>VLOOKUP(B80,[1]高三上!$B:$N,12,0)</f>
        <v>0</v>
      </c>
      <c r="L80" t="str">
        <f>VLOOKUP(B80,[1]高三上!$B:$N,13,0)</f>
        <v>康小平</v>
      </c>
      <c r="M80">
        <f t="shared" si="15"/>
        <v>100</v>
      </c>
      <c r="N80">
        <f t="shared" si="16"/>
        <v>344</v>
      </c>
      <c r="O80">
        <f>VLOOKUP(B80,[1]高二下!$B:$N,12,0)</f>
        <v>25</v>
      </c>
      <c r="P80" t="str">
        <f>VLOOKUP(B80,[1]高二下!$B:$N,13,0)</f>
        <v>康小平</v>
      </c>
      <c r="Q80">
        <f t="shared" si="17"/>
        <v>116.94915254237287</v>
      </c>
      <c r="R80">
        <f t="shared" si="18"/>
        <v>237</v>
      </c>
      <c r="S80">
        <f>VLOOKUP(B80,[1]高二上!$B:$N,12,0)</f>
        <v>28</v>
      </c>
      <c r="T80" t="str">
        <f>VLOOKUP(B80,[1]高二上!$B:$N,13,0)</f>
        <v>康小平</v>
      </c>
      <c r="U80">
        <f t="shared" si="19"/>
        <v>97.740112994350284</v>
      </c>
      <c r="V80">
        <f t="shared" si="20"/>
        <v>297</v>
      </c>
      <c r="W80">
        <f>VLOOKUP(B80,[1]高一下!$B:$P,12,0)</f>
        <v>16</v>
      </c>
      <c r="X80" t="str">
        <f>VLOOKUP(B80,[1]高一下!$B:$P,13,0)</f>
        <v>康小平</v>
      </c>
      <c r="Y80">
        <f t="shared" si="21"/>
        <v>85.593220338983045</v>
      </c>
      <c r="Z80">
        <f t="shared" si="22"/>
        <v>289</v>
      </c>
      <c r="AA80" s="23">
        <f>VLOOKUP(B80,[1]高一上!$B:$M,11,0)</f>
        <v>30</v>
      </c>
      <c r="AB80" t="str">
        <f>VLOOKUP(B80,[1]高一上!$B:$M,12,0)</f>
        <v>康小平</v>
      </c>
      <c r="AC80">
        <f t="shared" si="23"/>
        <v>100</v>
      </c>
      <c r="AD80">
        <f t="shared" si="24"/>
        <v>238</v>
      </c>
      <c r="AE80">
        <f>VLOOKUP(B80,[1]中考!$B:$J,9,0)</f>
        <v>0</v>
      </c>
      <c r="AF80">
        <f t="shared" si="25"/>
        <v>347</v>
      </c>
    </row>
    <row r="81" spans="1:32" x14ac:dyDescent="0.2">
      <c r="A81" s="2" t="s">
        <v>242</v>
      </c>
      <c r="B81" s="2" t="s">
        <v>243</v>
      </c>
      <c r="C81" s="1">
        <v>2</v>
      </c>
      <c r="D81" s="3" t="s">
        <v>9</v>
      </c>
      <c r="E81" s="4" t="s">
        <v>244</v>
      </c>
      <c r="F81" s="1">
        <v>416</v>
      </c>
      <c r="G81" s="13">
        <f>VLOOKUP(B81,'[1]高三下(高考)'!$B:$N,12,0)</f>
        <v>44</v>
      </c>
      <c r="H81" s="12" t="str">
        <f>VLOOKUP(B81,'[1]高三下(高考)'!$B:$N,13,0)</f>
        <v>康小平</v>
      </c>
      <c r="I81" s="15">
        <f t="shared" si="13"/>
        <v>96.045197740112997</v>
      </c>
      <c r="J81">
        <f t="shared" si="14"/>
        <v>134</v>
      </c>
      <c r="K81">
        <f>VLOOKUP(B81,[1]高三上!$B:$N,12,0)</f>
        <v>32</v>
      </c>
      <c r="L81" t="str">
        <f>VLOOKUP(B81,[1]高三上!$B:$N,13,0)</f>
        <v>康小平</v>
      </c>
      <c r="M81">
        <f t="shared" si="15"/>
        <v>129.37853107344634</v>
      </c>
      <c r="N81">
        <f t="shared" si="16"/>
        <v>120</v>
      </c>
      <c r="O81">
        <f>VLOOKUP(B81,[1]高二下!$B:$N,12,0)</f>
        <v>26</v>
      </c>
      <c r="P81" t="str">
        <f>VLOOKUP(B81,[1]高二下!$B:$N,13,0)</f>
        <v>康小平</v>
      </c>
      <c r="Q81">
        <f t="shared" si="17"/>
        <v>51.694915254237287</v>
      </c>
      <c r="R81">
        <f t="shared" si="18"/>
        <v>224</v>
      </c>
      <c r="S81">
        <f>VLOOKUP(B81,[1]高二上!$B:$N,12,0)</f>
        <v>50</v>
      </c>
      <c r="T81" t="str">
        <f>VLOOKUP(B81,[1]高二上!$B:$N,13,0)</f>
        <v>康小平</v>
      </c>
      <c r="U81">
        <f t="shared" si="19"/>
        <v>122.03389830508475</v>
      </c>
      <c r="V81">
        <f t="shared" si="20"/>
        <v>53</v>
      </c>
      <c r="W81">
        <f>VLOOKUP(B81,[1]高一下!$B:$P,12,0)</f>
        <v>31</v>
      </c>
      <c r="X81" t="str">
        <f>VLOOKUP(B81,[1]高一下!$B:$P,13,0)</f>
        <v>康小平</v>
      </c>
      <c r="Y81">
        <f t="shared" si="21"/>
        <v>88.983050847457633</v>
      </c>
      <c r="Z81">
        <f t="shared" si="22"/>
        <v>131</v>
      </c>
      <c r="AA81" s="23">
        <f>VLOOKUP(B81,[1]高一上!$B:$M,11,0)</f>
        <v>44</v>
      </c>
      <c r="AB81" t="str">
        <f>VLOOKUP(B81,[1]高一上!$B:$M,12,0)</f>
        <v>周峰</v>
      </c>
      <c r="AC81">
        <f t="shared" si="23"/>
        <v>84.463276836158187</v>
      </c>
      <c r="AD81">
        <f t="shared" si="24"/>
        <v>92</v>
      </c>
      <c r="AE81">
        <f>VLOOKUP(B81,[1]中考!$B:$J,9,0)</f>
        <v>68</v>
      </c>
      <c r="AF81">
        <f t="shared" si="25"/>
        <v>37</v>
      </c>
    </row>
    <row r="82" spans="1:32" x14ac:dyDescent="0.2">
      <c r="A82" s="2" t="s">
        <v>245</v>
      </c>
      <c r="B82" s="2" t="s">
        <v>246</v>
      </c>
      <c r="C82" s="1">
        <v>2</v>
      </c>
      <c r="D82" s="3" t="s">
        <v>9</v>
      </c>
      <c r="E82" s="4" t="s">
        <v>247</v>
      </c>
      <c r="F82" s="1">
        <v>416</v>
      </c>
      <c r="G82" s="13">
        <f>VLOOKUP(B82,'[1]高三下(高考)'!$B:$N,12,0)</f>
        <v>49</v>
      </c>
      <c r="H82" s="12" t="str">
        <f>VLOOKUP(B82,'[1]高三下(高考)'!$B:$N,13,0)</f>
        <v>康小平</v>
      </c>
      <c r="I82" s="15">
        <f t="shared" si="13"/>
        <v>119.2090395480226</v>
      </c>
      <c r="J82">
        <f t="shared" si="14"/>
        <v>86</v>
      </c>
      <c r="K82">
        <f>VLOOKUP(B82,[1]高三上!$B:$N,12,0)</f>
        <v>28</v>
      </c>
      <c r="L82" t="str">
        <f>VLOOKUP(B82,[1]高三上!$B:$N,13,0)</f>
        <v>康小平</v>
      </c>
      <c r="M82">
        <f t="shared" si="15"/>
        <v>119.77401129943503</v>
      </c>
      <c r="N82">
        <f t="shared" si="16"/>
        <v>154</v>
      </c>
      <c r="O82">
        <f>VLOOKUP(B82,[1]高二下!$B:$N,12,0)</f>
        <v>26</v>
      </c>
      <c r="P82" t="str">
        <f>VLOOKUP(B82,[1]高二下!$B:$N,13,0)</f>
        <v>康小平</v>
      </c>
      <c r="Q82">
        <f t="shared" si="17"/>
        <v>60.16949152542373</v>
      </c>
      <c r="R82">
        <f t="shared" si="18"/>
        <v>224</v>
      </c>
      <c r="S82">
        <f>VLOOKUP(B82,[1]高二上!$B:$N,12,0)</f>
        <v>45</v>
      </c>
      <c r="T82" t="str">
        <f>VLOOKUP(B82,[1]高二上!$B:$N,13,0)</f>
        <v>康小平</v>
      </c>
      <c r="U82">
        <f t="shared" si="19"/>
        <v>88.700564971751419</v>
      </c>
      <c r="V82">
        <f t="shared" si="20"/>
        <v>83</v>
      </c>
      <c r="W82">
        <f>VLOOKUP(B82,[1]高一下!$B:$P,12,0)</f>
        <v>45</v>
      </c>
      <c r="X82" t="str">
        <f>VLOOKUP(B82,[1]高一下!$B:$P,13,0)</f>
        <v>康小平</v>
      </c>
      <c r="Y82">
        <f t="shared" si="21"/>
        <v>120.33898305084746</v>
      </c>
      <c r="Z82">
        <f t="shared" si="22"/>
        <v>43</v>
      </c>
      <c r="AA82" s="23">
        <f>VLOOKUP(B82,[1]高一上!$B:$M,11,0)</f>
        <v>41</v>
      </c>
      <c r="AB82" t="str">
        <f>VLOOKUP(B82,[1]高一上!$B:$M,12,0)</f>
        <v>康小平</v>
      </c>
      <c r="AC82">
        <f t="shared" si="23"/>
        <v>103.67231638418079</v>
      </c>
      <c r="AD82">
        <f t="shared" si="24"/>
        <v>115</v>
      </c>
      <c r="AE82">
        <f>VLOOKUP(B82,[1]中考!$B:$J,9,0)</f>
        <v>60</v>
      </c>
      <c r="AF82">
        <f t="shared" si="25"/>
        <v>128</v>
      </c>
    </row>
    <row r="83" spans="1:32" x14ac:dyDescent="0.2">
      <c r="A83" s="2" t="s">
        <v>248</v>
      </c>
      <c r="B83" s="2" t="s">
        <v>249</v>
      </c>
      <c r="C83" s="1">
        <v>2</v>
      </c>
      <c r="D83" s="3" t="s">
        <v>9</v>
      </c>
      <c r="E83" s="4" t="s">
        <v>250</v>
      </c>
      <c r="F83" s="1">
        <v>416</v>
      </c>
      <c r="G83" s="13">
        <f>VLOOKUP(B83,'[1]高三下(高考)'!$B:$N,12,0)</f>
        <v>63</v>
      </c>
      <c r="H83" s="12" t="str">
        <f>VLOOKUP(B83,'[1]高三下(高考)'!$B:$N,13,0)</f>
        <v>康小平</v>
      </c>
      <c r="I83" s="15">
        <f t="shared" si="13"/>
        <v>108.75706214689265</v>
      </c>
      <c r="J83">
        <f t="shared" si="14"/>
        <v>25</v>
      </c>
      <c r="K83">
        <f>VLOOKUP(B83,[1]高三上!$B:$N,12,0)</f>
        <v>40</v>
      </c>
      <c r="L83" t="str">
        <f>VLOOKUP(B83,[1]高三上!$B:$N,13,0)</f>
        <v>康小平</v>
      </c>
      <c r="M83">
        <f t="shared" si="15"/>
        <v>97.175141242937855</v>
      </c>
      <c r="N83">
        <f t="shared" si="16"/>
        <v>56</v>
      </c>
      <c r="O83">
        <f>VLOOKUP(B83,[1]高二下!$B:$N,12,0)</f>
        <v>44</v>
      </c>
      <c r="P83" t="str">
        <f>VLOOKUP(B83,[1]高二下!$B:$N,13,0)</f>
        <v>康小平</v>
      </c>
      <c r="Q83">
        <f t="shared" si="17"/>
        <v>103.38983050847457</v>
      </c>
      <c r="R83">
        <f t="shared" si="18"/>
        <v>46</v>
      </c>
      <c r="S83">
        <f>VLOOKUP(B83,[1]高二上!$B:$N,12,0)</f>
        <v>49</v>
      </c>
      <c r="T83" t="str">
        <f>VLOOKUP(B83,[1]高二上!$B:$N,13,0)</f>
        <v>康小平</v>
      </c>
      <c r="U83">
        <f t="shared" si="19"/>
        <v>95.762711864406782</v>
      </c>
      <c r="V83">
        <f t="shared" si="20"/>
        <v>58</v>
      </c>
      <c r="W83">
        <f>VLOOKUP(B83,[1]高一下!$B:$P,12,0)</f>
        <v>45</v>
      </c>
      <c r="X83" t="str">
        <f>VLOOKUP(B83,[1]高一下!$B:$P,13,0)</f>
        <v>康小平</v>
      </c>
      <c r="Y83">
        <f t="shared" si="21"/>
        <v>107.34463276836158</v>
      </c>
      <c r="Z83">
        <f t="shared" si="22"/>
        <v>43</v>
      </c>
      <c r="AA83" s="23">
        <f>VLOOKUP(B83,[1]高一上!$B:$M,11,0)</f>
        <v>46</v>
      </c>
      <c r="AB83" t="str">
        <f>VLOOKUP(B83,[1]高一上!$B:$M,12,0)</f>
        <v>赵建超</v>
      </c>
      <c r="AC83">
        <f t="shared" si="23"/>
        <v>121.75141242937853</v>
      </c>
      <c r="AD83">
        <f t="shared" si="24"/>
        <v>69</v>
      </c>
      <c r="AE83">
        <f>VLOOKUP(B83,[1]中考!$B:$J,9,0)</f>
        <v>59</v>
      </c>
      <c r="AF83">
        <f t="shared" si="25"/>
        <v>146</v>
      </c>
    </row>
    <row r="84" spans="1:32" x14ac:dyDescent="0.2">
      <c r="A84" s="2" t="s">
        <v>251</v>
      </c>
      <c r="B84" s="2" t="s">
        <v>252</v>
      </c>
      <c r="C84" s="1">
        <v>2</v>
      </c>
      <c r="D84" s="3" t="s">
        <v>9</v>
      </c>
      <c r="E84" s="4" t="s">
        <v>253</v>
      </c>
      <c r="F84" s="1">
        <v>415</v>
      </c>
      <c r="G84" s="13">
        <f>VLOOKUP(B84,'[1]高三下(高考)'!$B:$N,12,0)</f>
        <v>29</v>
      </c>
      <c r="H84" s="12" t="str">
        <f>VLOOKUP(B84,'[1]高三下(高考)'!$B:$N,13,0)</f>
        <v>康小平</v>
      </c>
      <c r="I84" s="15">
        <f t="shared" si="13"/>
        <v>71.751412429378533</v>
      </c>
      <c r="J84">
        <f t="shared" si="14"/>
        <v>294</v>
      </c>
      <c r="K84">
        <f>VLOOKUP(B84,[1]高三上!$B:$N,12,0)</f>
        <v>25</v>
      </c>
      <c r="L84" t="str">
        <f>VLOOKUP(B84,[1]高三上!$B:$N,13,0)</f>
        <v>康小平</v>
      </c>
      <c r="M84">
        <f t="shared" si="15"/>
        <v>105.93220338983051</v>
      </c>
      <c r="N84">
        <f t="shared" si="16"/>
        <v>194</v>
      </c>
      <c r="O84">
        <f>VLOOKUP(B84,[1]高二下!$B:$N,12,0)</f>
        <v>27</v>
      </c>
      <c r="P84" t="str">
        <f>VLOOKUP(B84,[1]高二下!$B:$N,13,0)</f>
        <v>康小平</v>
      </c>
      <c r="Q84">
        <f t="shared" si="17"/>
        <v>96.89265536723164</v>
      </c>
      <c r="R84">
        <f t="shared" si="18"/>
        <v>215</v>
      </c>
      <c r="S84">
        <f>VLOOKUP(B84,[1]高二上!$B:$N,12,0)</f>
        <v>35</v>
      </c>
      <c r="T84" t="str">
        <f>VLOOKUP(B84,[1]高二上!$B:$N,13,0)</f>
        <v>康小平</v>
      </c>
      <c r="U84">
        <f t="shared" si="19"/>
        <v>88.13559322033899</v>
      </c>
      <c r="V84">
        <f t="shared" si="20"/>
        <v>204</v>
      </c>
      <c r="W84">
        <f>VLOOKUP(B84,[1]高一下!$B:$P,12,0)</f>
        <v>29</v>
      </c>
      <c r="X84" t="str">
        <f>VLOOKUP(B84,[1]高一下!$B:$P,13,0)</f>
        <v>康小平</v>
      </c>
      <c r="Y84">
        <f t="shared" si="21"/>
        <v>142.93785310734464</v>
      </c>
      <c r="Z84">
        <f t="shared" si="22"/>
        <v>162</v>
      </c>
      <c r="AA84" s="23">
        <f>VLOOKUP(B84,[1]高一上!$B:$M,11,0)</f>
        <v>22</v>
      </c>
      <c r="AB84" t="str">
        <f>VLOOKUP(B84,[1]高一上!$B:$M,12,0)</f>
        <v>康小平</v>
      </c>
      <c r="AC84">
        <f t="shared" si="23"/>
        <v>75.706214689265536</v>
      </c>
      <c r="AD84">
        <f t="shared" si="24"/>
        <v>314</v>
      </c>
      <c r="AE84">
        <f>VLOOKUP(B84,[1]中考!$B:$J,9,0)</f>
        <v>53</v>
      </c>
      <c r="AF84">
        <f t="shared" si="25"/>
        <v>228</v>
      </c>
    </row>
    <row r="85" spans="1:32" x14ac:dyDescent="0.2">
      <c r="A85" s="2" t="s">
        <v>254</v>
      </c>
      <c r="B85" s="2" t="s">
        <v>255</v>
      </c>
      <c r="C85" s="1">
        <v>2</v>
      </c>
      <c r="D85" s="3" t="s">
        <v>9</v>
      </c>
      <c r="E85" s="4" t="s">
        <v>256</v>
      </c>
      <c r="F85" s="1">
        <v>413</v>
      </c>
      <c r="G85" s="13">
        <f>VLOOKUP(B85,'[1]高三下(高考)'!$B:$N,12,0)</f>
        <v>32</v>
      </c>
      <c r="H85" s="12" t="str">
        <f>VLOOKUP(B85,'[1]高三下(高考)'!$B:$N,13,0)</f>
        <v>康小平</v>
      </c>
      <c r="I85" s="15">
        <f t="shared" si="13"/>
        <v>105.93220338983051</v>
      </c>
      <c r="J85">
        <f t="shared" si="14"/>
        <v>263</v>
      </c>
      <c r="K85">
        <f>VLOOKUP(B85,[1]高三上!$B:$N,12,0)</f>
        <v>17</v>
      </c>
      <c r="L85" t="str">
        <f>VLOOKUP(B85,[1]高三上!$B:$N,13,0)</f>
        <v>康小平</v>
      </c>
      <c r="M85">
        <f t="shared" si="15"/>
        <v>104.80225988700565</v>
      </c>
      <c r="N85">
        <f t="shared" si="16"/>
        <v>284</v>
      </c>
      <c r="O85">
        <f>VLOOKUP(B85,[1]高二下!$B:$N,12,0)</f>
        <v>20</v>
      </c>
      <c r="P85" t="str">
        <f>VLOOKUP(B85,[1]高二下!$B:$N,13,0)</f>
        <v>康小平</v>
      </c>
      <c r="Q85">
        <f t="shared" si="17"/>
        <v>76.55367231638418</v>
      </c>
      <c r="R85">
        <f t="shared" si="18"/>
        <v>301</v>
      </c>
      <c r="S85">
        <f>VLOOKUP(B85,[1]高二上!$B:$N,12,0)</f>
        <v>34</v>
      </c>
      <c r="T85" t="str">
        <f>VLOOKUP(B85,[1]高二上!$B:$N,13,0)</f>
        <v>康小平</v>
      </c>
      <c r="U85">
        <f t="shared" si="19"/>
        <v>128.5310734463277</v>
      </c>
      <c r="V85">
        <f t="shared" si="20"/>
        <v>218</v>
      </c>
      <c r="W85">
        <f>VLOOKUP(B85,[1]高一下!$B:$P,12,0)</f>
        <v>13</v>
      </c>
      <c r="X85" t="str">
        <f>VLOOKUP(B85,[1]高一下!$B:$P,13,0)</f>
        <v>康小平</v>
      </c>
      <c r="Y85">
        <f t="shared" si="21"/>
        <v>71.186440677966104</v>
      </c>
      <c r="Z85">
        <f t="shared" si="22"/>
        <v>319</v>
      </c>
      <c r="AA85" s="23">
        <f>VLOOKUP(B85,[1]高一上!$B:$M,11,0)</f>
        <v>32</v>
      </c>
      <c r="AB85" t="str">
        <f>VLOOKUP(B85,[1]高一上!$B:$M,12,0)</f>
        <v>康小平</v>
      </c>
      <c r="AC85">
        <f t="shared" si="23"/>
        <v>114.12429378531074</v>
      </c>
      <c r="AD85">
        <f t="shared" si="24"/>
        <v>217</v>
      </c>
      <c r="AE85">
        <f>VLOOKUP(B85,[1]中考!$B:$J,9,0)</f>
        <v>50</v>
      </c>
      <c r="AF85">
        <f t="shared" si="25"/>
        <v>267</v>
      </c>
    </row>
    <row r="86" spans="1:32" x14ac:dyDescent="0.2">
      <c r="A86" s="2" t="s">
        <v>257</v>
      </c>
      <c r="B86" s="2" t="s">
        <v>258</v>
      </c>
      <c r="C86" s="1">
        <v>2</v>
      </c>
      <c r="D86" s="3" t="s">
        <v>9</v>
      </c>
      <c r="E86" s="4" t="s">
        <v>259</v>
      </c>
      <c r="F86" s="1">
        <v>411</v>
      </c>
      <c r="G86" s="13">
        <f>VLOOKUP(B86,'[1]高三下(高考)'!$B:$N,12,0)</f>
        <v>30</v>
      </c>
      <c r="H86" s="12" t="str">
        <f>VLOOKUP(B86,'[1]高三下(高考)'!$B:$N,13,0)</f>
        <v>康小平</v>
      </c>
      <c r="I86" s="15">
        <f t="shared" si="13"/>
        <v>56.779661016949149</v>
      </c>
      <c r="J86">
        <f t="shared" si="14"/>
        <v>287</v>
      </c>
      <c r="K86">
        <f>VLOOKUP(B86,[1]高三上!$B:$N,12,0)</f>
        <v>30</v>
      </c>
      <c r="L86" t="str">
        <f>VLOOKUP(B86,[1]高三上!$B:$N,13,0)</f>
        <v>康小平</v>
      </c>
      <c r="M86">
        <f t="shared" si="15"/>
        <v>129.09604519774012</v>
      </c>
      <c r="N86">
        <f t="shared" si="16"/>
        <v>134</v>
      </c>
      <c r="O86">
        <f>VLOOKUP(B86,[1]高二下!$B:$N,12,0)</f>
        <v>25</v>
      </c>
      <c r="P86" t="str">
        <f>VLOOKUP(B86,[1]高二下!$B:$N,13,0)</f>
        <v>康小平</v>
      </c>
      <c r="Q86">
        <f t="shared" si="17"/>
        <v>120.05649717514125</v>
      </c>
      <c r="R86">
        <f t="shared" si="18"/>
        <v>237</v>
      </c>
      <c r="S86">
        <f>VLOOKUP(B86,[1]高二上!$B:$N,12,0)</f>
        <v>27</v>
      </c>
      <c r="T86" t="str">
        <f>VLOOKUP(B86,[1]高二上!$B:$N,13,0)</f>
        <v>康小平</v>
      </c>
      <c r="U86">
        <f t="shared" si="19"/>
        <v>108.19209039548022</v>
      </c>
      <c r="V86">
        <f t="shared" si="20"/>
        <v>308</v>
      </c>
      <c r="W86">
        <f>VLOOKUP(B86,[1]高一下!$B:$P,12,0)</f>
        <v>10</v>
      </c>
      <c r="X86" t="str">
        <f>VLOOKUP(B86,[1]高一下!$B:$P,13,0)</f>
        <v>康小平</v>
      </c>
      <c r="Y86">
        <f t="shared" si="21"/>
        <v>60.451977401129945</v>
      </c>
      <c r="Z86">
        <f t="shared" si="22"/>
        <v>337</v>
      </c>
      <c r="AA86" s="23">
        <f>VLOOKUP(B86,[1]高一上!$B:$M,11,0)</f>
        <v>34</v>
      </c>
      <c r="AB86" t="str">
        <f>VLOOKUP(B86,[1]高一上!$B:$M,12,0)</f>
        <v>解超燕</v>
      </c>
      <c r="AC86">
        <f t="shared" si="23"/>
        <v>80.508474576271183</v>
      </c>
      <c r="AD86">
        <f t="shared" si="24"/>
        <v>197</v>
      </c>
      <c r="AE86">
        <f>VLOOKUP(B86,[1]中考!$B:$J,9,0)</f>
        <v>60</v>
      </c>
      <c r="AF86">
        <f t="shared" si="25"/>
        <v>128</v>
      </c>
    </row>
    <row r="87" spans="1:32" x14ac:dyDescent="0.2">
      <c r="A87" s="2" t="s">
        <v>260</v>
      </c>
      <c r="B87" s="2" t="s">
        <v>261</v>
      </c>
      <c r="C87" s="1">
        <v>2</v>
      </c>
      <c r="D87" s="3" t="s">
        <v>9</v>
      </c>
      <c r="E87" s="4" t="s">
        <v>262</v>
      </c>
      <c r="F87" s="1">
        <v>411</v>
      </c>
      <c r="G87" s="13">
        <f>VLOOKUP(B87,'[1]高三下(高考)'!$B:$N,12,0)</f>
        <v>45</v>
      </c>
      <c r="H87" s="12" t="str">
        <f>VLOOKUP(B87,'[1]高三下(高考)'!$B:$N,13,0)</f>
        <v>康小平</v>
      </c>
      <c r="I87" s="15">
        <f t="shared" si="13"/>
        <v>138.4180790960452</v>
      </c>
      <c r="J87">
        <f t="shared" si="14"/>
        <v>126</v>
      </c>
      <c r="K87">
        <f>VLOOKUP(B87,[1]高三上!$B:$N,12,0)</f>
        <v>19</v>
      </c>
      <c r="L87" t="str">
        <f>VLOOKUP(B87,[1]高三上!$B:$N,13,0)</f>
        <v>康小平</v>
      </c>
      <c r="M87">
        <f t="shared" si="15"/>
        <v>77.401129943502823</v>
      </c>
      <c r="N87">
        <f t="shared" si="16"/>
        <v>262</v>
      </c>
      <c r="O87">
        <f>VLOOKUP(B87,[1]高二下!$B:$N,12,0)</f>
        <v>29</v>
      </c>
      <c r="P87" t="str">
        <f>VLOOKUP(B87,[1]高二下!$B:$N,13,0)</f>
        <v>康小平</v>
      </c>
      <c r="Q87">
        <f t="shared" si="17"/>
        <v>78.248587570621467</v>
      </c>
      <c r="R87">
        <f t="shared" si="18"/>
        <v>182</v>
      </c>
      <c r="S87">
        <f>VLOOKUP(B87,[1]高二上!$B:$N,12,0)</f>
        <v>42</v>
      </c>
      <c r="T87" t="str">
        <f>VLOOKUP(B87,[1]高二上!$B:$N,13,0)</f>
        <v>康小平</v>
      </c>
      <c r="U87">
        <f t="shared" si="19"/>
        <v>135.87570621468927</v>
      </c>
      <c r="V87">
        <f t="shared" si="20"/>
        <v>105</v>
      </c>
      <c r="W87">
        <f>VLOOKUP(B87,[1]高一下!$B:$P,12,0)</f>
        <v>22</v>
      </c>
      <c r="X87" t="str">
        <f>VLOOKUP(B87,[1]高一下!$B:$P,13,0)</f>
        <v>康小平</v>
      </c>
      <c r="Y87">
        <f t="shared" si="21"/>
        <v>87.288135593220346</v>
      </c>
      <c r="Z87">
        <f t="shared" si="22"/>
        <v>232</v>
      </c>
      <c r="AA87" s="23">
        <f>VLOOKUP(B87,[1]高一上!$B:$M,11,0)</f>
        <v>35</v>
      </c>
      <c r="AB87" t="str">
        <f>VLOOKUP(B87,[1]高一上!$B:$M,12,0)</f>
        <v>解超燕</v>
      </c>
      <c r="AC87">
        <f t="shared" si="23"/>
        <v>98.587570621468927</v>
      </c>
      <c r="AD87">
        <f t="shared" si="24"/>
        <v>187</v>
      </c>
      <c r="AE87">
        <f>VLOOKUP(B87,[1]中考!$B:$J,9,0)</f>
        <v>56</v>
      </c>
      <c r="AF87">
        <f t="shared" si="25"/>
        <v>182</v>
      </c>
    </row>
    <row r="88" spans="1:32" x14ac:dyDescent="0.2">
      <c r="A88" s="2" t="s">
        <v>263</v>
      </c>
      <c r="B88" s="2" t="s">
        <v>264</v>
      </c>
      <c r="C88" s="1">
        <v>2</v>
      </c>
      <c r="D88" s="3" t="s">
        <v>9</v>
      </c>
      <c r="E88" s="4" t="s">
        <v>265</v>
      </c>
      <c r="F88" s="1">
        <v>398</v>
      </c>
      <c r="G88" s="13">
        <f>VLOOKUP(B88,'[1]高三下(高考)'!$B:$N,12,0)</f>
        <v>24</v>
      </c>
      <c r="H88" s="12" t="str">
        <f>VLOOKUP(B88,'[1]高三下(高考)'!$B:$N,13,0)</f>
        <v>康小平</v>
      </c>
      <c r="I88" s="15">
        <f t="shared" si="13"/>
        <v>74.858757062146893</v>
      </c>
      <c r="J88">
        <f t="shared" si="14"/>
        <v>327</v>
      </c>
      <c r="K88">
        <f>VLOOKUP(B88,[1]高三上!$B:$N,12,0)</f>
        <v>21</v>
      </c>
      <c r="L88" t="str">
        <f>VLOOKUP(B88,[1]高三上!$B:$N,13,0)</f>
        <v>康小平</v>
      </c>
      <c r="M88">
        <f t="shared" si="15"/>
        <v>84.180790960451972</v>
      </c>
      <c r="N88">
        <f t="shared" si="16"/>
        <v>238</v>
      </c>
      <c r="O88">
        <f>VLOOKUP(B88,[1]高二下!$B:$N,12,0)</f>
        <v>29</v>
      </c>
      <c r="P88" t="str">
        <f>VLOOKUP(B88,[1]高二下!$B:$N,13,0)</f>
        <v>康小平</v>
      </c>
      <c r="Q88">
        <f t="shared" si="17"/>
        <v>88.13559322033899</v>
      </c>
      <c r="R88">
        <f t="shared" si="18"/>
        <v>182</v>
      </c>
      <c r="S88">
        <f>VLOOKUP(B88,[1]高二上!$B:$N,12,0)</f>
        <v>39</v>
      </c>
      <c r="T88" t="str">
        <f>VLOOKUP(B88,[1]高二上!$B:$N,13,0)</f>
        <v>康小平</v>
      </c>
      <c r="U88">
        <f t="shared" si="19"/>
        <v>77.401129943502823</v>
      </c>
      <c r="V88">
        <f t="shared" si="20"/>
        <v>140</v>
      </c>
      <c r="W88">
        <f>VLOOKUP(B88,[1]高一下!$B:$P,12,0)</f>
        <v>41</v>
      </c>
      <c r="X88" t="str">
        <f>VLOOKUP(B88,[1]高一下!$B:$P,13,0)</f>
        <v>康小平</v>
      </c>
      <c r="Y88">
        <f t="shared" si="21"/>
        <v>140.67796610169492</v>
      </c>
      <c r="Z88">
        <f t="shared" si="22"/>
        <v>60</v>
      </c>
      <c r="AA88" s="23">
        <f>VLOOKUP(B88,[1]高一上!$B:$M,11,0)</f>
        <v>33</v>
      </c>
      <c r="AB88" t="str">
        <f>VLOOKUP(B88,[1]高一上!$B:$M,12,0)</f>
        <v>康小平</v>
      </c>
      <c r="AC88">
        <f t="shared" si="23"/>
        <v>74.858757062146893</v>
      </c>
      <c r="AD88">
        <f t="shared" si="24"/>
        <v>204</v>
      </c>
      <c r="AE88">
        <f>VLOOKUP(B88,[1]中考!$B:$J,9,0)</f>
        <v>61</v>
      </c>
      <c r="AF88">
        <f t="shared" si="25"/>
        <v>115</v>
      </c>
    </row>
    <row r="89" spans="1:32" x14ac:dyDescent="0.2">
      <c r="A89" s="2" t="s">
        <v>266</v>
      </c>
      <c r="B89" s="2" t="s">
        <v>267</v>
      </c>
      <c r="C89" s="1">
        <v>2</v>
      </c>
      <c r="D89" s="3" t="s">
        <v>9</v>
      </c>
      <c r="E89" s="4" t="s">
        <v>268</v>
      </c>
      <c r="F89" s="1">
        <v>391</v>
      </c>
      <c r="G89" s="13">
        <f>VLOOKUP(B89,'[1]高三下(高考)'!$B:$N,12,0)</f>
        <v>31</v>
      </c>
      <c r="H89" s="12" t="str">
        <f>VLOOKUP(B89,'[1]高三下(高考)'!$B:$N,13,0)</f>
        <v>康小平</v>
      </c>
      <c r="I89" s="15">
        <f t="shared" si="13"/>
        <v>111.86440677966101</v>
      </c>
      <c r="J89">
        <f t="shared" si="14"/>
        <v>272</v>
      </c>
      <c r="K89">
        <f>VLOOKUP(B89,[1]高三上!$B:$N,12,0)</f>
        <v>14</v>
      </c>
      <c r="L89" t="str">
        <f>VLOOKUP(B89,[1]高三上!$B:$N,13,0)</f>
        <v>康小平</v>
      </c>
      <c r="M89">
        <f t="shared" si="15"/>
        <v>91.24293785310735</v>
      </c>
      <c r="N89">
        <f t="shared" si="16"/>
        <v>314</v>
      </c>
      <c r="O89">
        <f>VLOOKUP(B89,[1]高二下!$B:$N,12,0)</f>
        <v>22</v>
      </c>
      <c r="P89" t="str">
        <f>VLOOKUP(B89,[1]高二下!$B:$N,13,0)</f>
        <v>康小平</v>
      </c>
      <c r="Q89">
        <f t="shared" si="17"/>
        <v>115.2542372881356</v>
      </c>
      <c r="R89">
        <f t="shared" si="18"/>
        <v>283</v>
      </c>
      <c r="S89">
        <f>VLOOKUP(B89,[1]高二上!$B:$N,12,0)</f>
        <v>21</v>
      </c>
      <c r="T89" t="str">
        <f>VLOOKUP(B89,[1]高二上!$B:$N,13,0)</f>
        <v>康小平</v>
      </c>
      <c r="U89">
        <f t="shared" si="19"/>
        <v>91.807909604519779</v>
      </c>
      <c r="V89">
        <f t="shared" si="20"/>
        <v>337</v>
      </c>
      <c r="W89">
        <f>VLOOKUP(B89,[1]高一下!$B:$P,12,0)</f>
        <v>14</v>
      </c>
      <c r="X89" t="str">
        <f>VLOOKUP(B89,[1]高一下!$B:$P,13,0)</f>
        <v>康小平</v>
      </c>
      <c r="Y89">
        <f t="shared" si="21"/>
        <v>108.47457627118644</v>
      </c>
      <c r="Z89">
        <f t="shared" si="22"/>
        <v>308</v>
      </c>
      <c r="AA89" s="23">
        <f>VLOOKUP(B89,[1]高一上!$B:$M,11,0)</f>
        <v>18</v>
      </c>
      <c r="AB89" t="str">
        <f>VLOOKUP(B89,[1]高一上!$B:$M,12,0)</f>
        <v>康小平</v>
      </c>
      <c r="AC89">
        <f t="shared" si="23"/>
        <v>85.028248587570616</v>
      </c>
      <c r="AD89">
        <f t="shared" si="24"/>
        <v>338</v>
      </c>
      <c r="AE89">
        <f>VLOOKUP(B89,[1]中考!$B:$J,9,0)</f>
        <v>48</v>
      </c>
      <c r="AF89">
        <f t="shared" si="25"/>
        <v>285</v>
      </c>
    </row>
    <row r="90" spans="1:32" x14ac:dyDescent="0.2">
      <c r="A90" s="2" t="s">
        <v>269</v>
      </c>
      <c r="B90" s="2" t="s">
        <v>270</v>
      </c>
      <c r="C90" s="1">
        <v>2</v>
      </c>
      <c r="D90" s="3" t="s">
        <v>9</v>
      </c>
      <c r="E90" s="4" t="s">
        <v>271</v>
      </c>
      <c r="F90" s="1">
        <v>389</v>
      </c>
      <c r="G90" s="13">
        <f>VLOOKUP(B90,'[1]高三下(高考)'!$B:$N,12,0)</f>
        <v>27</v>
      </c>
      <c r="H90" s="12" t="str">
        <f>VLOOKUP(B90,'[1]高三下(高考)'!$B:$N,13,0)</f>
        <v>康小平</v>
      </c>
      <c r="I90" s="15">
        <f t="shared" si="13"/>
        <v>76.271186440677965</v>
      </c>
      <c r="J90">
        <f t="shared" si="14"/>
        <v>309</v>
      </c>
      <c r="K90">
        <f>VLOOKUP(B90,[1]高三上!$B:$N,12,0)</f>
        <v>22</v>
      </c>
      <c r="L90" t="str">
        <f>VLOOKUP(B90,[1]高三上!$B:$N,13,0)</f>
        <v>康小平</v>
      </c>
      <c r="M90">
        <f t="shared" si="15"/>
        <v>112.71186440677965</v>
      </c>
      <c r="N90">
        <f t="shared" si="16"/>
        <v>225</v>
      </c>
      <c r="O90">
        <f>VLOOKUP(B90,[1]高二下!$B:$N,12,0)</f>
        <v>23</v>
      </c>
      <c r="P90" t="str">
        <f>VLOOKUP(B90,[1]高二下!$B:$N,13,0)</f>
        <v>康小平</v>
      </c>
      <c r="Q90">
        <f t="shared" si="17"/>
        <v>100.56497175141243</v>
      </c>
      <c r="R90">
        <f t="shared" si="18"/>
        <v>270</v>
      </c>
      <c r="S90">
        <f>VLOOKUP(B90,[1]高二上!$B:$N,12,0)</f>
        <v>30</v>
      </c>
      <c r="T90" t="str">
        <f>VLOOKUP(B90,[1]高二上!$B:$N,13,0)</f>
        <v>康小平</v>
      </c>
      <c r="U90">
        <f t="shared" si="19"/>
        <v>94.350282485875709</v>
      </c>
      <c r="V90">
        <f t="shared" si="20"/>
        <v>272</v>
      </c>
      <c r="W90">
        <f>VLOOKUP(B90,[1]高一下!$B:$P,12,0)</f>
        <v>20</v>
      </c>
      <c r="X90" t="str">
        <f>VLOOKUP(B90,[1]高一下!$B:$P,13,0)</f>
        <v>康小平</v>
      </c>
      <c r="Y90">
        <f t="shared" si="21"/>
        <v>117.51412429378531</v>
      </c>
      <c r="Z90">
        <f t="shared" si="22"/>
        <v>252</v>
      </c>
      <c r="AA90" s="23">
        <f>VLOOKUP(B90,[1]高一上!$B:$M,11,0)</f>
        <v>22</v>
      </c>
      <c r="AB90" t="str">
        <f>VLOOKUP(B90,[1]高一上!$B:$M,12,0)</f>
        <v>康小平</v>
      </c>
      <c r="AC90">
        <f t="shared" si="23"/>
        <v>85.028248587570616</v>
      </c>
      <c r="AD90">
        <f t="shared" si="24"/>
        <v>314</v>
      </c>
      <c r="AE90">
        <f>VLOOKUP(B90,[1]中考!$B:$J,9,0)</f>
        <v>51</v>
      </c>
      <c r="AF90">
        <f t="shared" si="25"/>
        <v>261</v>
      </c>
    </row>
    <row r="91" spans="1:32" x14ac:dyDescent="0.2">
      <c r="A91" s="2" t="s">
        <v>272</v>
      </c>
      <c r="B91" s="2" t="s">
        <v>273</v>
      </c>
      <c r="C91" s="1">
        <v>2</v>
      </c>
      <c r="D91" s="3" t="s">
        <v>9</v>
      </c>
      <c r="E91" s="4" t="s">
        <v>274</v>
      </c>
      <c r="F91" s="1">
        <v>385</v>
      </c>
      <c r="G91" s="13">
        <f>VLOOKUP(B91,'[1]高三下(高考)'!$B:$N,12,0)</f>
        <v>37</v>
      </c>
      <c r="H91" s="12" t="str">
        <f>VLOOKUP(B91,'[1]高三下(高考)'!$B:$N,13,0)</f>
        <v>康小平</v>
      </c>
      <c r="I91" s="15">
        <f t="shared" si="13"/>
        <v>59.322033898305079</v>
      </c>
      <c r="J91">
        <f t="shared" si="14"/>
        <v>211</v>
      </c>
      <c r="K91">
        <f>VLOOKUP(B91,[1]高三上!$B:$N,12,0)</f>
        <v>39</v>
      </c>
      <c r="L91" t="str">
        <f>VLOOKUP(B91,[1]高三上!$B:$N,13,0)</f>
        <v>康小平</v>
      </c>
      <c r="M91">
        <f t="shared" si="15"/>
        <v>132.4858757062147</v>
      </c>
      <c r="N91">
        <f t="shared" si="16"/>
        <v>67</v>
      </c>
      <c r="O91">
        <f>VLOOKUP(B91,[1]高二下!$B:$N,12,0)</f>
        <v>29</v>
      </c>
      <c r="P91" t="str">
        <f>VLOOKUP(B91,[1]高二下!$B:$N,13,0)</f>
        <v>康小平</v>
      </c>
      <c r="Q91">
        <f t="shared" si="17"/>
        <v>85.31073446327683</v>
      </c>
      <c r="R91">
        <f t="shared" si="18"/>
        <v>182</v>
      </c>
      <c r="S91">
        <f>VLOOKUP(B91,[1]高二上!$B:$N,12,0)</f>
        <v>40</v>
      </c>
      <c r="T91" t="str">
        <f>VLOOKUP(B91,[1]高二上!$B:$N,13,0)</f>
        <v>康小平</v>
      </c>
      <c r="U91">
        <f t="shared" si="19"/>
        <v>141.24293785310735</v>
      </c>
      <c r="V91">
        <f t="shared" si="20"/>
        <v>130</v>
      </c>
      <c r="W91">
        <f>VLOOKUP(B91,[1]高一下!$B:$P,12,0)</f>
        <v>17</v>
      </c>
      <c r="X91" t="str">
        <f>VLOOKUP(B91,[1]高一下!$B:$P,13,0)</f>
        <v>康小平</v>
      </c>
      <c r="Y91">
        <f t="shared" si="21"/>
        <v>92.372881355932208</v>
      </c>
      <c r="Z91">
        <f t="shared" si="22"/>
        <v>276</v>
      </c>
      <c r="AA91" s="23">
        <f>VLOOKUP(B91,[1]高一上!$B:$M,11,0)</f>
        <v>29</v>
      </c>
      <c r="AB91" t="str">
        <f>VLOOKUP(B91,[1]高一上!$B:$M,12,0)</f>
        <v>康小平</v>
      </c>
      <c r="AC91">
        <f t="shared" si="23"/>
        <v>62.146892655367232</v>
      </c>
      <c r="AD91">
        <f t="shared" si="24"/>
        <v>249</v>
      </c>
      <c r="AE91">
        <f>VLOOKUP(B91,[1]中考!$B:$J,9,0)</f>
        <v>61</v>
      </c>
      <c r="AF91">
        <f t="shared" si="25"/>
        <v>115</v>
      </c>
    </row>
    <row r="92" spans="1:32" x14ac:dyDescent="0.2">
      <c r="A92" s="2" t="s">
        <v>275</v>
      </c>
      <c r="B92" s="2" t="s">
        <v>276</v>
      </c>
      <c r="C92" s="1">
        <v>3</v>
      </c>
      <c r="D92" s="3" t="s">
        <v>9</v>
      </c>
      <c r="E92" s="4" t="s">
        <v>277</v>
      </c>
      <c r="F92" s="1">
        <v>536</v>
      </c>
      <c r="G92" s="13">
        <f>VLOOKUP(B92,'[1]高三下(高考)'!$B:$N,12,0)</f>
        <v>82</v>
      </c>
      <c r="H92" s="12" t="str">
        <f>VLOOKUP(B92,'[1]高三下(高考)'!$B:$N,13,0)</f>
        <v>周峰</v>
      </c>
      <c r="I92" s="15">
        <f t="shared" si="13"/>
        <v>105.08474576271186</v>
      </c>
      <c r="J92">
        <f t="shared" si="14"/>
        <v>1</v>
      </c>
      <c r="K92">
        <f>VLOOKUP(B92,[1]高三上!$B:$N,12,0)</f>
        <v>54</v>
      </c>
      <c r="L92" t="str">
        <f>VLOOKUP(B92,[1]高三上!$B:$N,13,0)</f>
        <v>周峰</v>
      </c>
      <c r="M92">
        <f t="shared" si="15"/>
        <v>94.915254237288138</v>
      </c>
      <c r="N92">
        <f t="shared" si="16"/>
        <v>19</v>
      </c>
      <c r="O92">
        <f>VLOOKUP(B92,[1]高二下!$B:$N,12,0)</f>
        <v>71</v>
      </c>
      <c r="P92" t="str">
        <f>VLOOKUP(B92,[1]高二下!$B:$N,13,0)</f>
        <v>周峰</v>
      </c>
      <c r="Q92">
        <f t="shared" si="17"/>
        <v>112.42937853107344</v>
      </c>
      <c r="R92">
        <f t="shared" si="18"/>
        <v>1</v>
      </c>
      <c r="S92">
        <f>VLOOKUP(B92,[1]高二上!$B:$N,12,0)</f>
        <v>51</v>
      </c>
      <c r="T92" t="str">
        <f>VLOOKUP(B92,[1]高二上!$B:$N,13,0)</f>
        <v>周峰</v>
      </c>
      <c r="U92">
        <f t="shared" si="19"/>
        <v>89.265536723163848</v>
      </c>
      <c r="V92">
        <f t="shared" si="20"/>
        <v>45</v>
      </c>
      <c r="W92">
        <f>VLOOKUP(B92,[1]高一下!$B:$P,12,0)</f>
        <v>61</v>
      </c>
      <c r="X92" t="str">
        <f>VLOOKUP(B92,[1]高一下!$B:$P,13,0)</f>
        <v>周峰</v>
      </c>
      <c r="Y92">
        <f t="shared" si="21"/>
        <v>128.5310734463277</v>
      </c>
      <c r="Z92">
        <f t="shared" si="22"/>
        <v>7</v>
      </c>
      <c r="AA92" s="23">
        <f>VLOOKUP(B92,[1]高一上!$B:$M,11,0)</f>
        <v>42</v>
      </c>
      <c r="AB92" t="str">
        <f>VLOOKUP(B92,[1]高一上!$B:$M,12,0)</f>
        <v>次珍扎保</v>
      </c>
      <c r="AC92">
        <f t="shared" si="23"/>
        <v>91.807909604519779</v>
      </c>
      <c r="AD92">
        <f t="shared" si="24"/>
        <v>108</v>
      </c>
      <c r="AE92">
        <f>VLOOKUP(B92,[1]中考!$B:$J,9,0)</f>
        <v>64</v>
      </c>
      <c r="AF92">
        <f t="shared" si="25"/>
        <v>79</v>
      </c>
    </row>
    <row r="93" spans="1:32" x14ac:dyDescent="0.2">
      <c r="A93" s="2" t="s">
        <v>279</v>
      </c>
      <c r="B93" s="2" t="s">
        <v>280</v>
      </c>
      <c r="C93" s="1">
        <v>3</v>
      </c>
      <c r="D93" s="3" t="s">
        <v>9</v>
      </c>
      <c r="E93" s="4" t="s">
        <v>281</v>
      </c>
      <c r="F93" s="1">
        <v>530</v>
      </c>
      <c r="G93" s="13">
        <f>VLOOKUP(B93,'[1]高三下(高考)'!$B:$N,12,0)</f>
        <v>57</v>
      </c>
      <c r="H93" s="12" t="str">
        <f>VLOOKUP(B93,'[1]高三下(高考)'!$B:$N,13,0)</f>
        <v>周峰</v>
      </c>
      <c r="I93" s="15">
        <f t="shared" si="13"/>
        <v>96.610169491525426</v>
      </c>
      <c r="J93">
        <f t="shared" si="14"/>
        <v>44</v>
      </c>
      <c r="K93">
        <f>VLOOKUP(B93,[1]高三上!$B:$N,12,0)</f>
        <v>46</v>
      </c>
      <c r="L93" t="str">
        <f>VLOOKUP(B93,[1]高三上!$B:$N,13,0)</f>
        <v>周峰</v>
      </c>
      <c r="M93">
        <f t="shared" si="15"/>
        <v>103.954802259887</v>
      </c>
      <c r="N93">
        <f t="shared" si="16"/>
        <v>32</v>
      </c>
      <c r="O93">
        <f>VLOOKUP(B93,[1]高二下!$B:$N,12,0)</f>
        <v>44</v>
      </c>
      <c r="P93" t="str">
        <f>VLOOKUP(B93,[1]高二下!$B:$N,13,0)</f>
        <v>周峰</v>
      </c>
      <c r="Q93">
        <f t="shared" si="17"/>
        <v>126.55367231638418</v>
      </c>
      <c r="R93">
        <f t="shared" si="18"/>
        <v>46</v>
      </c>
      <c r="S93">
        <f>VLOOKUP(B93,[1]高二上!$B:$N,12,0)</f>
        <v>39</v>
      </c>
      <c r="T93" t="str">
        <f>VLOOKUP(B93,[1]高二上!$B:$N,13,0)</f>
        <v>周峰</v>
      </c>
      <c r="U93">
        <f t="shared" si="19"/>
        <v>94.915254237288138</v>
      </c>
      <c r="V93">
        <f t="shared" si="20"/>
        <v>140</v>
      </c>
      <c r="W93">
        <f>VLOOKUP(B93,[1]高一下!$B:$P,12,0)</f>
        <v>32</v>
      </c>
      <c r="X93" t="str">
        <f>VLOOKUP(B93,[1]高一下!$B:$P,13,0)</f>
        <v>周峰</v>
      </c>
      <c r="Y93">
        <f t="shared" si="21"/>
        <v>94.067796610169495</v>
      </c>
      <c r="Z93">
        <f t="shared" si="22"/>
        <v>122</v>
      </c>
      <c r="AA93" s="23">
        <f>VLOOKUP(B93,[1]高一上!$B:$M,11,0)</f>
        <v>43</v>
      </c>
      <c r="AB93" t="str">
        <f>VLOOKUP(B93,[1]高一上!$B:$M,12,0)</f>
        <v>周峰</v>
      </c>
      <c r="AC93">
        <f t="shared" si="23"/>
        <v>100.28248587570621</v>
      </c>
      <c r="AD93">
        <f t="shared" si="24"/>
        <v>101</v>
      </c>
      <c r="AE93">
        <f>VLOOKUP(B93,[1]中考!$B:$J,9,0)</f>
        <v>62</v>
      </c>
      <c r="AF93">
        <f t="shared" si="25"/>
        <v>102</v>
      </c>
    </row>
    <row r="94" spans="1:32" x14ac:dyDescent="0.2">
      <c r="A94" s="2" t="s">
        <v>282</v>
      </c>
      <c r="B94" s="2" t="s">
        <v>283</v>
      </c>
      <c r="C94" s="1">
        <v>3</v>
      </c>
      <c r="D94" s="3" t="s">
        <v>9</v>
      </c>
      <c r="E94" s="4" t="s">
        <v>284</v>
      </c>
      <c r="F94" s="1">
        <v>523</v>
      </c>
      <c r="G94" s="13">
        <f>VLOOKUP(B94,'[1]高三下(高考)'!$B:$N,12,0)</f>
        <v>43</v>
      </c>
      <c r="H94" s="12" t="str">
        <f>VLOOKUP(B94,'[1]高三下(高考)'!$B:$N,13,0)</f>
        <v>周峰</v>
      </c>
      <c r="I94" s="15">
        <f t="shared" si="13"/>
        <v>97.175141242937855</v>
      </c>
      <c r="J94">
        <f t="shared" si="14"/>
        <v>144</v>
      </c>
      <c r="K94">
        <f>VLOOKUP(B94,[1]高三上!$B:$N,12,0)</f>
        <v>30</v>
      </c>
      <c r="L94" t="str">
        <f>VLOOKUP(B94,[1]高三上!$B:$N,13,0)</f>
        <v>周峰</v>
      </c>
      <c r="M94">
        <f t="shared" si="15"/>
        <v>88.983050847457633</v>
      </c>
      <c r="N94">
        <f t="shared" si="16"/>
        <v>134</v>
      </c>
      <c r="O94">
        <f>VLOOKUP(B94,[1]高二下!$B:$N,12,0)</f>
        <v>37</v>
      </c>
      <c r="P94" t="str">
        <f>VLOOKUP(B94,[1]高二下!$B:$N,13,0)</f>
        <v>周峰</v>
      </c>
      <c r="Q94">
        <f t="shared" si="17"/>
        <v>157.06214689265536</v>
      </c>
      <c r="R94">
        <f t="shared" si="18"/>
        <v>95</v>
      </c>
      <c r="S94">
        <f>VLOOKUP(B94,[1]高二上!$B:$N,12,0)</f>
        <v>28</v>
      </c>
      <c r="T94" t="str">
        <f>VLOOKUP(B94,[1]高二上!$B:$N,13,0)</f>
        <v>周峰</v>
      </c>
      <c r="U94">
        <f t="shared" si="19"/>
        <v>74.293785310734464</v>
      </c>
      <c r="V94">
        <f t="shared" si="20"/>
        <v>297</v>
      </c>
      <c r="W94">
        <f>VLOOKUP(B94,[1]高一下!$B:$P,12,0)</f>
        <v>25</v>
      </c>
      <c r="X94" t="str">
        <f>VLOOKUP(B94,[1]高一下!$B:$P,13,0)</f>
        <v>周峰</v>
      </c>
      <c r="Y94">
        <f t="shared" si="21"/>
        <v>130.5084745762712</v>
      </c>
      <c r="Z94">
        <f t="shared" si="22"/>
        <v>206</v>
      </c>
      <c r="AA94" s="23">
        <f>VLOOKUP(B94,[1]高一上!$B:$M,11,0)</f>
        <v>22</v>
      </c>
      <c r="AB94" t="str">
        <f>VLOOKUP(B94,[1]高一上!$B:$M,12,0)</f>
        <v>周峰</v>
      </c>
      <c r="AC94">
        <f t="shared" si="23"/>
        <v>52.542372881355931</v>
      </c>
      <c r="AD94">
        <f t="shared" si="24"/>
        <v>314</v>
      </c>
      <c r="AE94">
        <f>VLOOKUP(B94,[1]中考!$B:$J,9,0)</f>
        <v>59</v>
      </c>
      <c r="AF94">
        <f t="shared" si="25"/>
        <v>146</v>
      </c>
    </row>
    <row r="95" spans="1:32" x14ac:dyDescent="0.2">
      <c r="A95" s="2" t="s">
        <v>285</v>
      </c>
      <c r="B95" s="2" t="s">
        <v>286</v>
      </c>
      <c r="C95" s="1">
        <v>3</v>
      </c>
      <c r="D95" s="3" t="s">
        <v>9</v>
      </c>
      <c r="E95" s="4" t="s">
        <v>287</v>
      </c>
      <c r="F95" s="1">
        <v>520</v>
      </c>
      <c r="G95" s="13">
        <f>VLOOKUP(B95,'[1]高三下(高考)'!$B:$N,12,0)</f>
        <v>60</v>
      </c>
      <c r="H95" s="12" t="str">
        <f>VLOOKUP(B95,'[1]高三下(高考)'!$B:$N,13,0)</f>
        <v>周峰</v>
      </c>
      <c r="I95" s="15">
        <f t="shared" si="13"/>
        <v>92.372881355932208</v>
      </c>
      <c r="J95">
        <f t="shared" si="14"/>
        <v>33</v>
      </c>
      <c r="K95">
        <f>VLOOKUP(B95,[1]高三上!$B:$N,12,0)</f>
        <v>60</v>
      </c>
      <c r="L95" t="str">
        <f>VLOOKUP(B95,[1]高三上!$B:$N,13,0)</f>
        <v>周峰</v>
      </c>
      <c r="M95">
        <f t="shared" si="15"/>
        <v>98.587570621468927</v>
      </c>
      <c r="N95">
        <f t="shared" si="16"/>
        <v>6</v>
      </c>
      <c r="O95">
        <f>VLOOKUP(B95,[1]高二下!$B:$N,12,0)</f>
        <v>71</v>
      </c>
      <c r="P95" t="str">
        <f>VLOOKUP(B95,[1]高二下!$B:$N,13,0)</f>
        <v>周峰</v>
      </c>
      <c r="Q95">
        <f t="shared" si="17"/>
        <v>103.67231638418079</v>
      </c>
      <c r="R95">
        <f t="shared" si="18"/>
        <v>1</v>
      </c>
      <c r="S95">
        <f>VLOOKUP(B95,[1]高二上!$B:$N,12,0)</f>
        <v>63</v>
      </c>
      <c r="T95" t="str">
        <f>VLOOKUP(B95,[1]高二上!$B:$N,13,0)</f>
        <v>周峰</v>
      </c>
      <c r="U95">
        <f t="shared" si="19"/>
        <v>100.56497175141243</v>
      </c>
      <c r="V95">
        <f t="shared" si="20"/>
        <v>14</v>
      </c>
      <c r="W95">
        <f>VLOOKUP(B95,[1]高一下!$B:$P,12,0)</f>
        <v>53</v>
      </c>
      <c r="X95" t="str">
        <f>VLOOKUP(B95,[1]高一下!$B:$P,13,0)</f>
        <v>周峰</v>
      </c>
      <c r="Y95">
        <f t="shared" si="21"/>
        <v>124.01129943502825</v>
      </c>
      <c r="Z95">
        <f t="shared" si="22"/>
        <v>16</v>
      </c>
      <c r="AA95" s="23">
        <f>VLOOKUP(B95,[1]高一上!$B:$M,11,0)</f>
        <v>43</v>
      </c>
      <c r="AB95" t="str">
        <f>VLOOKUP(B95,[1]高一上!$B:$M,12,0)</f>
        <v>解超燕</v>
      </c>
      <c r="AC95">
        <f t="shared" si="23"/>
        <v>87.288135593220346</v>
      </c>
      <c r="AD95">
        <f t="shared" si="24"/>
        <v>101</v>
      </c>
      <c r="AE95">
        <f>VLOOKUP(B95,[1]中考!$B:$J,9,0)</f>
        <v>66</v>
      </c>
      <c r="AF95">
        <f t="shared" si="25"/>
        <v>56</v>
      </c>
    </row>
    <row r="96" spans="1:32" x14ac:dyDescent="0.2">
      <c r="A96" s="2" t="s">
        <v>288</v>
      </c>
      <c r="B96" s="2" t="s">
        <v>289</v>
      </c>
      <c r="C96" s="1">
        <v>3</v>
      </c>
      <c r="D96" s="3" t="s">
        <v>9</v>
      </c>
      <c r="E96" s="4" t="s">
        <v>290</v>
      </c>
      <c r="F96" s="1">
        <v>503</v>
      </c>
      <c r="G96" s="13">
        <f>VLOOKUP(B96,'[1]高三下(高考)'!$B:$N,12,0)</f>
        <v>63</v>
      </c>
      <c r="H96" s="12" t="str">
        <f>VLOOKUP(B96,'[1]高三下(高考)'!$B:$N,13,0)</f>
        <v>周峰</v>
      </c>
      <c r="I96" s="15">
        <f t="shared" si="13"/>
        <v>100.56497175141243</v>
      </c>
      <c r="J96">
        <f t="shared" si="14"/>
        <v>25</v>
      </c>
      <c r="K96">
        <f>VLOOKUP(B96,[1]高三上!$B:$N,12,0)</f>
        <v>49</v>
      </c>
      <c r="L96" t="str">
        <f>VLOOKUP(B96,[1]高三上!$B:$N,13,0)</f>
        <v>周峰</v>
      </c>
      <c r="M96">
        <f t="shared" si="15"/>
        <v>97.175141242937855</v>
      </c>
      <c r="N96">
        <f t="shared" si="16"/>
        <v>27</v>
      </c>
      <c r="O96">
        <f>VLOOKUP(B96,[1]高二下!$B:$N,12,0)</f>
        <v>54</v>
      </c>
      <c r="P96" t="str">
        <f>VLOOKUP(B96,[1]高二下!$B:$N,13,0)</f>
        <v>周峰</v>
      </c>
      <c r="Q96">
        <f t="shared" si="17"/>
        <v>103.954802259887</v>
      </c>
      <c r="R96">
        <f t="shared" si="18"/>
        <v>17</v>
      </c>
      <c r="S96">
        <f>VLOOKUP(B96,[1]高二上!$B:$N,12,0)</f>
        <v>54</v>
      </c>
      <c r="T96" t="str">
        <f>VLOOKUP(B96,[1]高二上!$B:$N,13,0)</f>
        <v>周峰</v>
      </c>
      <c r="U96">
        <f t="shared" si="19"/>
        <v>95.197740112994353</v>
      </c>
      <c r="V96">
        <f t="shared" si="20"/>
        <v>31</v>
      </c>
      <c r="W96">
        <f>VLOOKUP(B96,[1]高一下!$B:$P,12,0)</f>
        <v>55</v>
      </c>
      <c r="X96" t="str">
        <f>VLOOKUP(B96,[1]高一下!$B:$P,13,0)</f>
        <v>周峰</v>
      </c>
      <c r="Y96">
        <f t="shared" si="21"/>
        <v>96.89265536723164</v>
      </c>
      <c r="Z96">
        <f t="shared" si="22"/>
        <v>14</v>
      </c>
      <c r="AA96" s="23">
        <f>VLOOKUP(B96,[1]高一上!$B:$M,11,0)</f>
        <v>69</v>
      </c>
      <c r="AB96" t="str">
        <f>VLOOKUP(B96,[1]高一上!$B:$M,12,0)</f>
        <v>周峰</v>
      </c>
      <c r="AC96">
        <f t="shared" si="23"/>
        <v>102.54237288135593</v>
      </c>
      <c r="AD96">
        <f t="shared" si="24"/>
        <v>3</v>
      </c>
      <c r="AE96">
        <f>VLOOKUP(B96,[1]中考!$B:$J,9,0)</f>
        <v>73</v>
      </c>
      <c r="AF96">
        <f t="shared" si="25"/>
        <v>12</v>
      </c>
    </row>
    <row r="97" spans="1:32" x14ac:dyDescent="0.2">
      <c r="A97" s="2" t="s">
        <v>291</v>
      </c>
      <c r="B97" s="2" t="s">
        <v>292</v>
      </c>
      <c r="C97" s="1">
        <v>3</v>
      </c>
      <c r="D97" s="3" t="s">
        <v>9</v>
      </c>
      <c r="E97" s="4" t="s">
        <v>293</v>
      </c>
      <c r="F97" s="1">
        <v>501</v>
      </c>
      <c r="G97" s="13">
        <f>VLOOKUP(B97,'[1]高三下(高考)'!$B:$N,12,0)</f>
        <v>58</v>
      </c>
      <c r="H97" s="12" t="str">
        <f>VLOOKUP(B97,'[1]高三下(高考)'!$B:$N,13,0)</f>
        <v>周峰</v>
      </c>
      <c r="I97" s="15">
        <f t="shared" si="13"/>
        <v>122.88135593220339</v>
      </c>
      <c r="J97">
        <f t="shared" si="14"/>
        <v>39</v>
      </c>
      <c r="K97">
        <f>VLOOKUP(B97,[1]高三上!$B:$N,12,0)</f>
        <v>32</v>
      </c>
      <c r="L97" t="str">
        <f>VLOOKUP(B97,[1]高三上!$B:$N,13,0)</f>
        <v>周峰</v>
      </c>
      <c r="M97">
        <f t="shared" si="15"/>
        <v>92.937853107344637</v>
      </c>
      <c r="N97">
        <f t="shared" si="16"/>
        <v>120</v>
      </c>
      <c r="O97">
        <f>VLOOKUP(B97,[1]高二下!$B:$N,12,0)</f>
        <v>37</v>
      </c>
      <c r="P97" t="str">
        <f>VLOOKUP(B97,[1]高二下!$B:$N,13,0)</f>
        <v>周峰</v>
      </c>
      <c r="Q97">
        <f t="shared" si="17"/>
        <v>80.225988700564969</v>
      </c>
      <c r="R97">
        <f t="shared" si="18"/>
        <v>95</v>
      </c>
      <c r="S97">
        <f>VLOOKUP(B97,[1]高二上!$B:$N,12,0)</f>
        <v>56</v>
      </c>
      <c r="T97" t="str">
        <f>VLOOKUP(B97,[1]高二上!$B:$N,13,0)</f>
        <v>周峰</v>
      </c>
      <c r="U97">
        <f t="shared" si="19"/>
        <v>129.94350282485877</v>
      </c>
      <c r="V97">
        <f t="shared" si="20"/>
        <v>25</v>
      </c>
      <c r="W97">
        <f>VLOOKUP(B97,[1]高一下!$B:$P,12,0)</f>
        <v>31</v>
      </c>
      <c r="X97" t="str">
        <f>VLOOKUP(B97,[1]高一下!$B:$P,13,0)</f>
        <v>周峰</v>
      </c>
      <c r="Y97">
        <f t="shared" si="21"/>
        <v>100.56497175141243</v>
      </c>
      <c r="Z97">
        <f t="shared" si="22"/>
        <v>131</v>
      </c>
      <c r="AA97" s="23">
        <f>VLOOKUP(B97,[1]高一上!$B:$M,11,0)</f>
        <v>39</v>
      </c>
      <c r="AB97" t="str">
        <f>VLOOKUP(B97,[1]高一上!$B:$M,12,0)</f>
        <v>次珍扎保</v>
      </c>
      <c r="AC97">
        <f t="shared" si="23"/>
        <v>123.16384180790961</v>
      </c>
      <c r="AD97">
        <f t="shared" si="24"/>
        <v>133</v>
      </c>
      <c r="AE97">
        <f>VLOOKUP(B97,[1]中考!$B:$J,9,0)</f>
        <v>54</v>
      </c>
      <c r="AF97">
        <f t="shared" si="25"/>
        <v>215</v>
      </c>
    </row>
    <row r="98" spans="1:32" x14ac:dyDescent="0.2">
      <c r="A98" s="2" t="s">
        <v>294</v>
      </c>
      <c r="B98" s="2" t="s">
        <v>295</v>
      </c>
      <c r="C98" s="1">
        <v>3</v>
      </c>
      <c r="D98" s="3" t="s">
        <v>9</v>
      </c>
      <c r="E98" s="4" t="s">
        <v>296</v>
      </c>
      <c r="F98" s="1">
        <v>499</v>
      </c>
      <c r="G98" s="13">
        <f>VLOOKUP(B98,'[1]高三下(高考)'!$B:$N,12,0)</f>
        <v>54</v>
      </c>
      <c r="H98" s="12" t="str">
        <f>VLOOKUP(B98,'[1]高三下(高考)'!$B:$N,13,0)</f>
        <v>周峰</v>
      </c>
      <c r="I98" s="15">
        <f t="shared" si="13"/>
        <v>97.175141242937855</v>
      </c>
      <c r="J98">
        <f t="shared" si="14"/>
        <v>57</v>
      </c>
      <c r="K98">
        <f>VLOOKUP(B98,[1]高三上!$B:$N,12,0)</f>
        <v>42</v>
      </c>
      <c r="L98" t="str">
        <f>VLOOKUP(B98,[1]高三上!$B:$N,13,0)</f>
        <v>周峰</v>
      </c>
      <c r="M98">
        <f t="shared" si="15"/>
        <v>98.305084745762713</v>
      </c>
      <c r="N98">
        <f t="shared" si="16"/>
        <v>47</v>
      </c>
      <c r="O98">
        <f>VLOOKUP(B98,[1]高二下!$B:$N,12,0)</f>
        <v>45</v>
      </c>
      <c r="P98" t="str">
        <f>VLOOKUP(B98,[1]高二下!$B:$N,13,0)</f>
        <v>周峰</v>
      </c>
      <c r="Q98">
        <f t="shared" si="17"/>
        <v>112.99435028248587</v>
      </c>
      <c r="R98">
        <f t="shared" si="18"/>
        <v>41</v>
      </c>
      <c r="S98">
        <f>VLOOKUP(B98,[1]高二上!$B:$N,12,0)</f>
        <v>44</v>
      </c>
      <c r="T98" t="str">
        <f>VLOOKUP(B98,[1]高二上!$B:$N,13,0)</f>
        <v>周峰</v>
      </c>
      <c r="U98">
        <f t="shared" si="19"/>
        <v>101.69491525423729</v>
      </c>
      <c r="V98">
        <f t="shared" si="20"/>
        <v>87</v>
      </c>
      <c r="W98">
        <f>VLOOKUP(B98,[1]高一下!$B:$P,12,0)</f>
        <v>36</v>
      </c>
      <c r="X98" t="str">
        <f>VLOOKUP(B98,[1]高一下!$B:$P,13,0)</f>
        <v>周峰</v>
      </c>
      <c r="Y98">
        <f t="shared" si="21"/>
        <v>91.24293785310735</v>
      </c>
      <c r="Z98">
        <f t="shared" si="22"/>
        <v>93</v>
      </c>
      <c r="AA98" s="23">
        <f>VLOOKUP(B98,[1]高一上!$B:$M,11,0)</f>
        <v>47</v>
      </c>
      <c r="AB98" t="str">
        <f>VLOOKUP(B98,[1]高一上!$B:$M,12,0)</f>
        <v>周峰</v>
      </c>
      <c r="AC98">
        <f t="shared" si="23"/>
        <v>129.94350282485877</v>
      </c>
      <c r="AD98">
        <f t="shared" si="24"/>
        <v>62</v>
      </c>
      <c r="AE98">
        <f>VLOOKUP(B98,[1]中考!$B:$J,9,0)</f>
        <v>57</v>
      </c>
      <c r="AF98">
        <f t="shared" si="25"/>
        <v>168</v>
      </c>
    </row>
    <row r="99" spans="1:32" x14ac:dyDescent="0.2">
      <c r="A99" s="2" t="s">
        <v>297</v>
      </c>
      <c r="B99" s="2" t="s">
        <v>298</v>
      </c>
      <c r="C99" s="1">
        <v>3</v>
      </c>
      <c r="D99" s="3" t="s">
        <v>9</v>
      </c>
      <c r="E99" s="4" t="s">
        <v>299</v>
      </c>
      <c r="F99" s="1">
        <v>497</v>
      </c>
      <c r="G99" s="13">
        <f>VLOOKUP(B99,'[1]高三下(高考)'!$B:$N,12,0)</f>
        <v>52</v>
      </c>
      <c r="H99" s="12" t="str">
        <f>VLOOKUP(B99,'[1]高三下(高考)'!$B:$N,13,0)</f>
        <v>周峰</v>
      </c>
      <c r="I99" s="15">
        <f t="shared" si="13"/>
        <v>88.13559322033899</v>
      </c>
      <c r="J99">
        <f t="shared" si="14"/>
        <v>69</v>
      </c>
      <c r="K99">
        <f>VLOOKUP(B99,[1]高三上!$B:$N,12,0)</f>
        <v>49</v>
      </c>
      <c r="L99" t="str">
        <f>VLOOKUP(B99,[1]高三上!$B:$N,13,0)</f>
        <v>周峰</v>
      </c>
      <c r="M99">
        <f t="shared" si="15"/>
        <v>117.2316384180791</v>
      </c>
      <c r="N99">
        <f t="shared" si="16"/>
        <v>27</v>
      </c>
      <c r="O99">
        <f>VLOOKUP(B99,[1]高二下!$B:$N,12,0)</f>
        <v>38</v>
      </c>
      <c r="P99" t="str">
        <f>VLOOKUP(B99,[1]高二下!$B:$N,13,0)</f>
        <v>周峰</v>
      </c>
      <c r="Q99">
        <f t="shared" si="17"/>
        <v>83.898305084745772</v>
      </c>
      <c r="R99">
        <f t="shared" si="18"/>
        <v>88</v>
      </c>
      <c r="S99">
        <f>VLOOKUP(B99,[1]高二上!$B:$N,12,0)</f>
        <v>54</v>
      </c>
      <c r="T99" t="str">
        <f>VLOOKUP(B99,[1]高二上!$B:$N,13,0)</f>
        <v>周峰</v>
      </c>
      <c r="U99">
        <f t="shared" si="19"/>
        <v>101.9774011299435</v>
      </c>
      <c r="V99">
        <f t="shared" si="20"/>
        <v>31</v>
      </c>
      <c r="W99">
        <f>VLOOKUP(B99,[1]高一下!$B:$P,12,0)</f>
        <v>46</v>
      </c>
      <c r="X99" t="str">
        <f>VLOOKUP(B99,[1]高一下!$B:$P,13,0)</f>
        <v>周峰</v>
      </c>
      <c r="Y99">
        <f t="shared" si="21"/>
        <v>101.69491525423729</v>
      </c>
      <c r="Z99">
        <f t="shared" si="22"/>
        <v>38</v>
      </c>
      <c r="AA99" s="23">
        <f>VLOOKUP(B99,[1]高一上!$B:$M,11,0)</f>
        <v>50</v>
      </c>
      <c r="AB99" t="str">
        <f>VLOOKUP(B99,[1]高一上!$B:$M,12,0)</f>
        <v>周峰</v>
      </c>
      <c r="AC99">
        <f t="shared" si="23"/>
        <v>114.40677966101696</v>
      </c>
      <c r="AD99">
        <f t="shared" si="24"/>
        <v>44</v>
      </c>
      <c r="AE99">
        <f>VLOOKUP(B99,[1]中考!$B:$J,9,0)</f>
        <v>63</v>
      </c>
      <c r="AF99">
        <f t="shared" si="25"/>
        <v>95</v>
      </c>
    </row>
    <row r="100" spans="1:32" x14ac:dyDescent="0.2">
      <c r="A100" s="2" t="s">
        <v>300</v>
      </c>
      <c r="B100" s="2" t="s">
        <v>301</v>
      </c>
      <c r="C100" s="1">
        <v>3</v>
      </c>
      <c r="D100" s="3" t="s">
        <v>9</v>
      </c>
      <c r="E100" s="4" t="s">
        <v>302</v>
      </c>
      <c r="F100" s="1">
        <v>493</v>
      </c>
      <c r="G100" s="13">
        <f>VLOOKUP(B100,'[1]高三下(高考)'!$B:$N,12,0)</f>
        <v>50</v>
      </c>
      <c r="H100" s="12" t="str">
        <f>VLOOKUP(B100,'[1]高三下(高考)'!$B:$N,13,0)</f>
        <v>周峰</v>
      </c>
      <c r="I100" s="15">
        <f t="shared" si="13"/>
        <v>82.20338983050847</v>
      </c>
      <c r="J100">
        <f t="shared" si="14"/>
        <v>80</v>
      </c>
      <c r="K100">
        <f>VLOOKUP(B100,[1]高三上!$B:$N,12,0)</f>
        <v>55</v>
      </c>
      <c r="L100" t="str">
        <f>VLOOKUP(B100,[1]高三上!$B:$N,13,0)</f>
        <v>周峰</v>
      </c>
      <c r="M100">
        <f t="shared" si="15"/>
        <v>122.03389830508475</v>
      </c>
      <c r="N100">
        <f t="shared" si="16"/>
        <v>17</v>
      </c>
      <c r="O100">
        <f>VLOOKUP(B100,[1]高二下!$B:$N,12,0)</f>
        <v>37</v>
      </c>
      <c r="P100" t="str">
        <f>VLOOKUP(B100,[1]高二下!$B:$N,13,0)</f>
        <v>周峰</v>
      </c>
      <c r="Q100">
        <f t="shared" si="17"/>
        <v>91.807909604519779</v>
      </c>
      <c r="R100">
        <f t="shared" si="18"/>
        <v>95</v>
      </c>
      <c r="S100">
        <f>VLOOKUP(B100,[1]高二上!$B:$N,12,0)</f>
        <v>48</v>
      </c>
      <c r="T100" t="str">
        <f>VLOOKUP(B100,[1]高二上!$B:$N,13,0)</f>
        <v>周峰</v>
      </c>
      <c r="U100">
        <f t="shared" si="19"/>
        <v>90.395480225988706</v>
      </c>
      <c r="V100">
        <f t="shared" si="20"/>
        <v>66</v>
      </c>
      <c r="W100">
        <f>VLOOKUP(B100,[1]高一下!$B:$P,12,0)</f>
        <v>47</v>
      </c>
      <c r="X100" t="str">
        <f>VLOOKUP(B100,[1]高一下!$B:$P,13,0)</f>
        <v>周峰</v>
      </c>
      <c r="Y100">
        <f t="shared" si="21"/>
        <v>128.5310734463277</v>
      </c>
      <c r="Z100">
        <f t="shared" si="22"/>
        <v>32</v>
      </c>
      <c r="AA100" s="23">
        <f>VLOOKUP(B100,[1]高一上!$B:$M,11,0)</f>
        <v>39</v>
      </c>
      <c r="AB100" t="str">
        <f>VLOOKUP(B100,[1]高一上!$B:$M,12,0)</f>
        <v>周峰</v>
      </c>
      <c r="AC100">
        <f t="shared" si="23"/>
        <v>118.36158192090396</v>
      </c>
      <c r="AD100">
        <f t="shared" si="24"/>
        <v>133</v>
      </c>
      <c r="AE100">
        <f>VLOOKUP(B100,[1]中考!$B:$J,9,0)</f>
        <v>55</v>
      </c>
      <c r="AF100">
        <f t="shared" si="25"/>
        <v>198</v>
      </c>
    </row>
    <row r="101" spans="1:32" x14ac:dyDescent="0.2">
      <c r="A101" s="2" t="s">
        <v>303</v>
      </c>
      <c r="B101" s="2" t="s">
        <v>304</v>
      </c>
      <c r="C101" s="1">
        <v>3</v>
      </c>
      <c r="D101" s="3" t="s">
        <v>9</v>
      </c>
      <c r="E101" s="4" t="s">
        <v>305</v>
      </c>
      <c r="F101" s="1">
        <v>488</v>
      </c>
      <c r="G101" s="13">
        <f>VLOOKUP(B101,'[1]高三下(高考)'!$B:$N,12,0)</f>
        <v>46</v>
      </c>
      <c r="H101" s="12" t="str">
        <f>VLOOKUP(B101,'[1]高三下(高考)'!$B:$N,13,0)</f>
        <v>周峰</v>
      </c>
      <c r="I101" s="15">
        <f t="shared" si="13"/>
        <v>128.81355932203391</v>
      </c>
      <c r="J101">
        <f t="shared" si="14"/>
        <v>116</v>
      </c>
      <c r="K101">
        <f>VLOOKUP(B101,[1]高三上!$B:$N,12,0)</f>
        <v>23</v>
      </c>
      <c r="L101" t="str">
        <f>VLOOKUP(B101,[1]高三上!$B:$N,13,0)</f>
        <v>周峰</v>
      </c>
      <c r="M101">
        <f t="shared" si="15"/>
        <v>105.36723163841808</v>
      </c>
      <c r="N101">
        <f t="shared" si="16"/>
        <v>218</v>
      </c>
      <c r="O101">
        <f>VLOOKUP(B101,[1]高二下!$B:$N,12,0)</f>
        <v>25</v>
      </c>
      <c r="P101" t="str">
        <f>VLOOKUP(B101,[1]高二下!$B:$N,13,0)</f>
        <v>周峰</v>
      </c>
      <c r="Q101">
        <f t="shared" si="17"/>
        <v>80.508474576271183</v>
      </c>
      <c r="R101">
        <f t="shared" si="18"/>
        <v>237</v>
      </c>
      <c r="S101">
        <f>VLOOKUP(B101,[1]高二上!$B:$N,12,0)</f>
        <v>37</v>
      </c>
      <c r="T101" t="str">
        <f>VLOOKUP(B101,[1]高二上!$B:$N,13,0)</f>
        <v>周峰</v>
      </c>
      <c r="U101">
        <f t="shared" si="19"/>
        <v>107.34463276836158</v>
      </c>
      <c r="V101">
        <f t="shared" si="20"/>
        <v>168</v>
      </c>
      <c r="W101">
        <f>VLOOKUP(B101,[1]高一下!$B:$P,12,0)</f>
        <v>26</v>
      </c>
      <c r="X101" t="str">
        <f>VLOOKUP(B101,[1]高一下!$B:$P,13,0)</f>
        <v>周峰</v>
      </c>
      <c r="Y101">
        <f t="shared" si="21"/>
        <v>67.514124293785301</v>
      </c>
      <c r="Z101">
        <f t="shared" si="22"/>
        <v>194</v>
      </c>
      <c r="AA101" s="23">
        <f>VLOOKUP(B101,[1]高一上!$B:$M,11,0)</f>
        <v>45</v>
      </c>
      <c r="AB101" t="str">
        <f>VLOOKUP(B101,[1]高一上!$B:$M,12,0)</f>
        <v>次珍扎保</v>
      </c>
      <c r="AC101">
        <f t="shared" si="23"/>
        <v>95.197740112994353</v>
      </c>
      <c r="AD101">
        <f t="shared" si="24"/>
        <v>79</v>
      </c>
      <c r="AE101">
        <f>VLOOKUP(B101,[1]中考!$B:$J,9,0)</f>
        <v>65</v>
      </c>
      <c r="AF101">
        <f t="shared" si="25"/>
        <v>62</v>
      </c>
    </row>
    <row r="102" spans="1:32" x14ac:dyDescent="0.2">
      <c r="A102" s="2" t="s">
        <v>306</v>
      </c>
      <c r="B102" s="2" t="s">
        <v>307</v>
      </c>
      <c r="C102" s="1">
        <v>3</v>
      </c>
      <c r="D102" s="3" t="s">
        <v>9</v>
      </c>
      <c r="E102" s="4" t="s">
        <v>308</v>
      </c>
      <c r="F102" s="1">
        <v>486</v>
      </c>
      <c r="G102" s="13">
        <f>VLOOKUP(B102,'[1]高三下(高考)'!$B:$N,12,0)</f>
        <v>68</v>
      </c>
      <c r="H102" s="12" t="str">
        <f>VLOOKUP(B102,'[1]高三下(高考)'!$B:$N,13,0)</f>
        <v>周峰</v>
      </c>
      <c r="I102" s="15">
        <f t="shared" si="13"/>
        <v>98.870056497175142</v>
      </c>
      <c r="J102">
        <f t="shared" si="14"/>
        <v>15</v>
      </c>
      <c r="K102">
        <f>VLOOKUP(B102,[1]高三上!$B:$N,12,0)</f>
        <v>57</v>
      </c>
      <c r="L102" t="str">
        <f>VLOOKUP(B102,[1]高三上!$B:$N,13,0)</f>
        <v>周峰</v>
      </c>
      <c r="M102">
        <f t="shared" si="15"/>
        <v>106.77966101694915</v>
      </c>
      <c r="N102">
        <f t="shared" si="16"/>
        <v>11</v>
      </c>
      <c r="O102">
        <f>VLOOKUP(B102,[1]高二下!$B:$N,12,0)</f>
        <v>46</v>
      </c>
      <c r="P102" t="str">
        <f>VLOOKUP(B102,[1]高二下!$B:$N,13,0)</f>
        <v>周峰</v>
      </c>
      <c r="Q102">
        <f t="shared" si="17"/>
        <v>106.49717514124293</v>
      </c>
      <c r="R102">
        <f t="shared" si="18"/>
        <v>35</v>
      </c>
      <c r="S102">
        <f>VLOOKUP(B102,[1]高二上!$B:$N,12,0)</f>
        <v>49</v>
      </c>
      <c r="T102" t="str">
        <f>VLOOKUP(B102,[1]高二上!$B:$N,13,0)</f>
        <v>周峰</v>
      </c>
      <c r="U102">
        <f t="shared" si="19"/>
        <v>94.350282485875709</v>
      </c>
      <c r="V102">
        <f t="shared" si="20"/>
        <v>58</v>
      </c>
      <c r="W102">
        <f>VLOOKUP(B102,[1]高一下!$B:$P,12,0)</f>
        <v>46</v>
      </c>
      <c r="X102" t="str">
        <f>VLOOKUP(B102,[1]高一下!$B:$P,13,0)</f>
        <v>周峰</v>
      </c>
      <c r="Y102">
        <f t="shared" si="21"/>
        <v>96.327683615819211</v>
      </c>
      <c r="Z102">
        <f t="shared" si="22"/>
        <v>38</v>
      </c>
      <c r="AA102" s="23">
        <f>VLOOKUP(B102,[1]高一上!$B:$M,11,0)</f>
        <v>55</v>
      </c>
      <c r="AB102" t="str">
        <f>VLOOKUP(B102,[1]高一上!$B:$M,12,0)</f>
        <v>解超燕</v>
      </c>
      <c r="AC102">
        <f t="shared" si="23"/>
        <v>101.69491525423729</v>
      </c>
      <c r="AD102">
        <f t="shared" si="24"/>
        <v>25</v>
      </c>
      <c r="AE102">
        <f>VLOOKUP(B102,[1]中考!$B:$J,9,0)</f>
        <v>69</v>
      </c>
      <c r="AF102">
        <f t="shared" si="25"/>
        <v>31</v>
      </c>
    </row>
    <row r="103" spans="1:32" x14ac:dyDescent="0.2">
      <c r="A103" s="2" t="s">
        <v>309</v>
      </c>
      <c r="B103" s="2" t="s">
        <v>310</v>
      </c>
      <c r="C103" s="1">
        <v>3</v>
      </c>
      <c r="D103" s="3" t="s">
        <v>9</v>
      </c>
      <c r="E103" s="4" t="s">
        <v>311</v>
      </c>
      <c r="F103" s="1">
        <v>477</v>
      </c>
      <c r="G103" s="13">
        <f>VLOOKUP(B103,'[1]高三下(高考)'!$B:$N,12,0)</f>
        <v>39</v>
      </c>
      <c r="H103" s="12" t="str">
        <f>VLOOKUP(B103,'[1]高三下(高考)'!$B:$N,13,0)</f>
        <v>周峰</v>
      </c>
      <c r="I103" s="15">
        <f t="shared" si="13"/>
        <v>89.265536723163848</v>
      </c>
      <c r="J103">
        <f t="shared" si="14"/>
        <v>192</v>
      </c>
      <c r="K103">
        <f>VLOOKUP(B103,[1]高三上!$B:$N,12,0)</f>
        <v>28</v>
      </c>
      <c r="L103" t="str">
        <f>VLOOKUP(B103,[1]高三上!$B:$N,13,0)</f>
        <v>周峰</v>
      </c>
      <c r="M103">
        <f t="shared" si="15"/>
        <v>95.197740112994353</v>
      </c>
      <c r="N103">
        <f t="shared" si="16"/>
        <v>154</v>
      </c>
      <c r="O103">
        <f>VLOOKUP(B103,[1]高二下!$B:$N,12,0)</f>
        <v>33</v>
      </c>
      <c r="P103" t="str">
        <f>VLOOKUP(B103,[1]高二下!$B:$N,13,0)</f>
        <v>周峰</v>
      </c>
      <c r="Q103">
        <f t="shared" si="17"/>
        <v>145.19774011299435</v>
      </c>
      <c r="R103">
        <f t="shared" si="18"/>
        <v>137</v>
      </c>
      <c r="S103">
        <f>VLOOKUP(B103,[1]高二上!$B:$N,12,0)</f>
        <v>28</v>
      </c>
      <c r="T103" t="str">
        <f>VLOOKUP(B103,[1]高二上!$B:$N,13,0)</f>
        <v>周峰</v>
      </c>
      <c r="U103">
        <f t="shared" si="19"/>
        <v>53.10734463276836</v>
      </c>
      <c r="V103">
        <f t="shared" si="20"/>
        <v>297</v>
      </c>
      <c r="W103">
        <f>VLOOKUP(B103,[1]高一下!$B:$P,12,0)</f>
        <v>31</v>
      </c>
      <c r="X103" t="str">
        <f>VLOOKUP(B103,[1]高一下!$B:$P,13,0)</f>
        <v>周峰</v>
      </c>
      <c r="Y103">
        <f t="shared" si="21"/>
        <v>138.70056497175142</v>
      </c>
      <c r="Z103">
        <f t="shared" si="22"/>
        <v>131</v>
      </c>
      <c r="AA103" s="23">
        <f>VLOOKUP(B103,[1]高一上!$B:$M,11,0)</f>
        <v>27</v>
      </c>
      <c r="AB103" t="str">
        <f>VLOOKUP(B103,[1]高一上!$B:$M,12,0)</f>
        <v>周峰</v>
      </c>
      <c r="AC103">
        <f t="shared" si="23"/>
        <v>71.751412429378533</v>
      </c>
      <c r="AD103">
        <f t="shared" si="24"/>
        <v>268</v>
      </c>
      <c r="AE103">
        <f>VLOOKUP(B103,[1]中考!$B:$J,9,0)</f>
        <v>57</v>
      </c>
      <c r="AF103">
        <f t="shared" si="25"/>
        <v>168</v>
      </c>
    </row>
    <row r="104" spans="1:32" x14ac:dyDescent="0.2">
      <c r="A104" s="2" t="s">
        <v>312</v>
      </c>
      <c r="B104" s="2" t="s">
        <v>313</v>
      </c>
      <c r="C104" s="1">
        <v>3</v>
      </c>
      <c r="D104" s="3" t="s">
        <v>9</v>
      </c>
      <c r="E104" s="4" t="s">
        <v>314</v>
      </c>
      <c r="F104" s="1">
        <v>475</v>
      </c>
      <c r="G104" s="13">
        <f>VLOOKUP(B104,'[1]高三下(高考)'!$B:$N,12,0)</f>
        <v>56</v>
      </c>
      <c r="H104" s="12" t="str">
        <f>VLOOKUP(B104,'[1]高三下(高考)'!$B:$N,13,0)</f>
        <v>周峰</v>
      </c>
      <c r="I104" s="15">
        <f t="shared" si="13"/>
        <v>94.350282485875709</v>
      </c>
      <c r="J104">
        <f t="shared" si="14"/>
        <v>51</v>
      </c>
      <c r="K104">
        <f>VLOOKUP(B104,[1]高三上!$B:$N,12,0)</f>
        <v>48</v>
      </c>
      <c r="L104" t="str">
        <f>VLOOKUP(B104,[1]高三上!$B:$N,13,0)</f>
        <v>周峰</v>
      </c>
      <c r="M104">
        <f t="shared" si="15"/>
        <v>92.937853107344637</v>
      </c>
      <c r="N104">
        <f t="shared" si="16"/>
        <v>31</v>
      </c>
      <c r="O104">
        <f>VLOOKUP(B104,[1]高二下!$B:$N,12,0)</f>
        <v>67</v>
      </c>
      <c r="P104" t="str">
        <f>VLOOKUP(B104,[1]高二下!$B:$N,13,0)</f>
        <v>周峰</v>
      </c>
      <c r="Q104">
        <f t="shared" si="17"/>
        <v>103.954802259887</v>
      </c>
      <c r="R104">
        <f t="shared" si="18"/>
        <v>6</v>
      </c>
      <c r="S104">
        <f>VLOOKUP(B104,[1]高二上!$B:$N,12,0)</f>
        <v>59</v>
      </c>
      <c r="T104" t="str">
        <f>VLOOKUP(B104,[1]高二上!$B:$N,13,0)</f>
        <v>周峰</v>
      </c>
      <c r="U104">
        <f t="shared" si="19"/>
        <v>106.49717514124293</v>
      </c>
      <c r="V104">
        <f t="shared" si="20"/>
        <v>20</v>
      </c>
      <c r="W104">
        <f>VLOOKUP(B104,[1]高一下!$B:$P,12,0)</f>
        <v>45</v>
      </c>
      <c r="X104" t="str">
        <f>VLOOKUP(B104,[1]高一下!$B:$P,13,0)</f>
        <v>周峰</v>
      </c>
      <c r="Y104">
        <f t="shared" si="21"/>
        <v>93.220338983050851</v>
      </c>
      <c r="Z104">
        <f t="shared" si="22"/>
        <v>43</v>
      </c>
      <c r="AA104" s="23">
        <f>VLOOKUP(B104,[1]高一上!$B:$M,11,0)</f>
        <v>56</v>
      </c>
      <c r="AB104" t="str">
        <f>VLOOKUP(B104,[1]高一上!$B:$M,12,0)</f>
        <v>次珍扎保</v>
      </c>
      <c r="AC104">
        <f t="shared" si="23"/>
        <v>123.44632768361582</v>
      </c>
      <c r="AD104">
        <f t="shared" si="24"/>
        <v>19</v>
      </c>
      <c r="AE104">
        <f>VLOOKUP(B104,[1]中考!$B:$J,9,0)</f>
        <v>62</v>
      </c>
      <c r="AF104">
        <f t="shared" si="25"/>
        <v>102</v>
      </c>
    </row>
    <row r="105" spans="1:32" x14ac:dyDescent="0.2">
      <c r="A105" s="2" t="s">
        <v>315</v>
      </c>
      <c r="B105" s="2" t="s">
        <v>316</v>
      </c>
      <c r="C105" s="1">
        <v>3</v>
      </c>
      <c r="D105" s="3" t="s">
        <v>9</v>
      </c>
      <c r="E105" s="4" t="s">
        <v>317</v>
      </c>
      <c r="F105" s="1">
        <v>473</v>
      </c>
      <c r="G105" s="13">
        <f>VLOOKUP(B105,'[1]高三下(高考)'!$B:$N,12,0)</f>
        <v>48</v>
      </c>
      <c r="H105" s="12" t="str">
        <f>VLOOKUP(B105,'[1]高三下(高考)'!$B:$N,13,0)</f>
        <v>周峰</v>
      </c>
      <c r="I105" s="15">
        <f t="shared" si="13"/>
        <v>111.29943502824858</v>
      </c>
      <c r="J105">
        <f t="shared" si="14"/>
        <v>94</v>
      </c>
      <c r="K105">
        <f>VLOOKUP(B105,[1]高三上!$B:$N,12,0)</f>
        <v>30</v>
      </c>
      <c r="L105" t="str">
        <f>VLOOKUP(B105,[1]高三上!$B:$N,13,0)</f>
        <v>周峰</v>
      </c>
      <c r="M105">
        <f t="shared" si="15"/>
        <v>87.005649717514132</v>
      </c>
      <c r="N105">
        <f t="shared" si="16"/>
        <v>134</v>
      </c>
      <c r="O105">
        <f>VLOOKUP(B105,[1]高二下!$B:$N,12,0)</f>
        <v>38</v>
      </c>
      <c r="P105" t="str">
        <f>VLOOKUP(B105,[1]高二下!$B:$N,13,0)</f>
        <v>周峰</v>
      </c>
      <c r="Q105">
        <f t="shared" si="17"/>
        <v>119.2090395480226</v>
      </c>
      <c r="R105">
        <f t="shared" si="18"/>
        <v>88</v>
      </c>
      <c r="S105">
        <f>VLOOKUP(B105,[1]高二上!$B:$N,12,0)</f>
        <v>38</v>
      </c>
      <c r="T105" t="str">
        <f>VLOOKUP(B105,[1]高二上!$B:$N,13,0)</f>
        <v>周峰</v>
      </c>
      <c r="U105">
        <f t="shared" si="19"/>
        <v>106.21468926553672</v>
      </c>
      <c r="V105">
        <f t="shared" si="20"/>
        <v>156</v>
      </c>
      <c r="W105">
        <f>VLOOKUP(B105,[1]高一下!$B:$P,12,0)</f>
        <v>27</v>
      </c>
      <c r="X105" t="str">
        <f>VLOOKUP(B105,[1]高一下!$B:$P,13,0)</f>
        <v>周峰</v>
      </c>
      <c r="Y105">
        <f t="shared" si="21"/>
        <v>105.36723163841808</v>
      </c>
      <c r="Z105">
        <f t="shared" si="22"/>
        <v>178</v>
      </c>
      <c r="AA105" s="23">
        <f>VLOOKUP(B105,[1]高一上!$B:$M,11,0)</f>
        <v>34</v>
      </c>
      <c r="AB105" t="str">
        <f>VLOOKUP(B105,[1]高一上!$B:$M,12,0)</f>
        <v>解超燕</v>
      </c>
      <c r="AC105">
        <f t="shared" si="23"/>
        <v>100.28248587570621</v>
      </c>
      <c r="AD105">
        <f t="shared" si="24"/>
        <v>197</v>
      </c>
      <c r="AE105">
        <f>VLOOKUP(B105,[1]中考!$B:$J,9,0)</f>
        <v>55</v>
      </c>
      <c r="AF105">
        <f t="shared" si="25"/>
        <v>198</v>
      </c>
    </row>
    <row r="106" spans="1:32" x14ac:dyDescent="0.2">
      <c r="A106" s="2" t="s">
        <v>318</v>
      </c>
      <c r="B106" s="2" t="s">
        <v>319</v>
      </c>
      <c r="C106" s="1">
        <v>3</v>
      </c>
      <c r="D106" s="3" t="s">
        <v>9</v>
      </c>
      <c r="E106" s="4" t="s">
        <v>320</v>
      </c>
      <c r="F106" s="1">
        <v>472</v>
      </c>
      <c r="G106" s="13">
        <f>VLOOKUP(B106,'[1]高三下(高考)'!$B:$N,12,0)</f>
        <v>48</v>
      </c>
      <c r="H106" s="12" t="str">
        <f>VLOOKUP(B106,'[1]高三下(高考)'!$B:$N,13,0)</f>
        <v>周峰</v>
      </c>
      <c r="I106" s="15">
        <f t="shared" si="13"/>
        <v>127.40112994350282</v>
      </c>
      <c r="J106">
        <f t="shared" si="14"/>
        <v>94</v>
      </c>
      <c r="K106">
        <f>VLOOKUP(B106,[1]高三上!$B:$N,12,0)</f>
        <v>26</v>
      </c>
      <c r="L106" t="str">
        <f>VLOOKUP(B106,[1]高三上!$B:$N,13,0)</f>
        <v>周峰</v>
      </c>
      <c r="M106">
        <f t="shared" si="15"/>
        <v>104.23728813559322</v>
      </c>
      <c r="N106">
        <f t="shared" si="16"/>
        <v>191</v>
      </c>
      <c r="O106">
        <f>VLOOKUP(B106,[1]高二下!$B:$N,12,0)</f>
        <v>28</v>
      </c>
      <c r="P106" t="str">
        <f>VLOOKUP(B106,[1]高二下!$B:$N,13,0)</f>
        <v>周峰</v>
      </c>
      <c r="Q106">
        <f t="shared" si="17"/>
        <v>95.197740112994353</v>
      </c>
      <c r="R106">
        <f t="shared" si="18"/>
        <v>206</v>
      </c>
      <c r="S106">
        <f>VLOOKUP(B106,[1]高二上!$B:$N,12,0)</f>
        <v>36</v>
      </c>
      <c r="T106" t="str">
        <f>VLOOKUP(B106,[1]高二上!$B:$N,13,0)</f>
        <v>周峰</v>
      </c>
      <c r="U106">
        <f t="shared" si="19"/>
        <v>72.881355932203391</v>
      </c>
      <c r="V106">
        <f t="shared" si="20"/>
        <v>189</v>
      </c>
      <c r="W106">
        <f>VLOOKUP(B106,[1]高一下!$B:$P,12,0)</f>
        <v>36</v>
      </c>
      <c r="X106" t="str">
        <f>VLOOKUP(B106,[1]高一下!$B:$P,13,0)</f>
        <v>周峰</v>
      </c>
      <c r="Y106">
        <f t="shared" si="21"/>
        <v>89.265536723163848</v>
      </c>
      <c r="Z106">
        <f t="shared" si="22"/>
        <v>93</v>
      </c>
      <c r="AA106" s="23">
        <f>VLOOKUP(B106,[1]高一上!$B:$M,11,0)</f>
        <v>48</v>
      </c>
      <c r="AB106" t="str">
        <f>VLOOKUP(B106,[1]高一上!$B:$M,12,0)</f>
        <v>解超燕</v>
      </c>
      <c r="AC106">
        <f t="shared" si="23"/>
        <v>140.39548022598871</v>
      </c>
      <c r="AD106">
        <f t="shared" si="24"/>
        <v>55</v>
      </c>
      <c r="AE106">
        <f>VLOOKUP(B106,[1]中考!$B:$J,9,0)</f>
        <v>55</v>
      </c>
      <c r="AF106">
        <f t="shared" si="25"/>
        <v>198</v>
      </c>
    </row>
    <row r="107" spans="1:32" x14ac:dyDescent="0.2">
      <c r="A107" s="2" t="s">
        <v>321</v>
      </c>
      <c r="B107" s="2" t="s">
        <v>322</v>
      </c>
      <c r="C107" s="1">
        <v>3</v>
      </c>
      <c r="D107" s="3" t="s">
        <v>9</v>
      </c>
      <c r="E107" s="4" t="s">
        <v>323</v>
      </c>
      <c r="F107" s="1">
        <v>472</v>
      </c>
      <c r="G107" s="13">
        <f>VLOOKUP(B107,'[1]高三下(高考)'!$B:$N,12,0)</f>
        <v>47</v>
      </c>
      <c r="H107" s="12" t="str">
        <f>VLOOKUP(B107,'[1]高三下(高考)'!$B:$N,13,0)</f>
        <v>周峰</v>
      </c>
      <c r="I107" s="15">
        <f t="shared" si="13"/>
        <v>85.593220338983045</v>
      </c>
      <c r="J107">
        <f t="shared" si="14"/>
        <v>107</v>
      </c>
      <c r="K107">
        <f>VLOOKUP(B107,[1]高三上!$B:$N,12,0)</f>
        <v>40</v>
      </c>
      <c r="L107" t="str">
        <f>VLOOKUP(B107,[1]高三上!$B:$N,13,0)</f>
        <v>周峰</v>
      </c>
      <c r="M107">
        <f t="shared" si="15"/>
        <v>99.717514124293785</v>
      </c>
      <c r="N107">
        <f t="shared" si="16"/>
        <v>56</v>
      </c>
      <c r="O107">
        <f>VLOOKUP(B107,[1]高二下!$B:$N,12,0)</f>
        <v>42</v>
      </c>
      <c r="P107" t="str">
        <f>VLOOKUP(B107,[1]高二下!$B:$N,13,0)</f>
        <v>周峰</v>
      </c>
      <c r="Q107">
        <f t="shared" si="17"/>
        <v>154.80225988700565</v>
      </c>
      <c r="R107">
        <f t="shared" si="18"/>
        <v>55</v>
      </c>
      <c r="S107">
        <f>VLOOKUP(B107,[1]高二上!$B:$N,12,0)</f>
        <v>32</v>
      </c>
      <c r="T107" t="str">
        <f>VLOOKUP(B107,[1]高二上!$B:$N,13,0)</f>
        <v>周峰</v>
      </c>
      <c r="U107">
        <f t="shared" si="19"/>
        <v>50.282485875706215</v>
      </c>
      <c r="V107">
        <f t="shared" si="20"/>
        <v>249</v>
      </c>
      <c r="W107">
        <f>VLOOKUP(B107,[1]高一下!$B:$P,12,0)</f>
        <v>39</v>
      </c>
      <c r="X107" t="str">
        <f>VLOOKUP(B107,[1]高一下!$B:$P,13,0)</f>
        <v>周峰</v>
      </c>
      <c r="Y107">
        <f t="shared" si="21"/>
        <v>121.1864406779661</v>
      </c>
      <c r="Z107">
        <f t="shared" si="22"/>
        <v>73</v>
      </c>
      <c r="AA107" s="23">
        <f>VLOOKUP(B107,[1]高一上!$B:$M,11,0)</f>
        <v>38</v>
      </c>
      <c r="AB107" t="str">
        <f>VLOOKUP(B107,[1]高一上!$B:$M,12,0)</f>
        <v>周峰</v>
      </c>
      <c r="AC107">
        <f t="shared" si="23"/>
        <v>118.92655367231639</v>
      </c>
      <c r="AD107">
        <f t="shared" si="24"/>
        <v>148</v>
      </c>
      <c r="AE107">
        <f>VLOOKUP(B107,[1]中考!$B:$J,9,0)</f>
        <v>54</v>
      </c>
      <c r="AF107">
        <f t="shared" si="25"/>
        <v>215</v>
      </c>
    </row>
    <row r="108" spans="1:32" x14ac:dyDescent="0.2">
      <c r="A108" s="2" t="s">
        <v>324</v>
      </c>
      <c r="B108" s="2" t="s">
        <v>325</v>
      </c>
      <c r="C108" s="1">
        <v>3</v>
      </c>
      <c r="D108" s="3" t="s">
        <v>9</v>
      </c>
      <c r="E108" s="4" t="s">
        <v>326</v>
      </c>
      <c r="F108" s="1">
        <v>471</v>
      </c>
      <c r="G108" s="13">
        <f>VLOOKUP(B108,'[1]高三下(高考)'!$B:$N,12,0)</f>
        <v>40</v>
      </c>
      <c r="H108" s="12" t="str">
        <f>VLOOKUP(B108,'[1]高三下(高考)'!$B:$N,13,0)</f>
        <v>周峰</v>
      </c>
      <c r="I108" s="15">
        <f t="shared" si="13"/>
        <v>91.525423728813564</v>
      </c>
      <c r="J108">
        <f t="shared" si="14"/>
        <v>184</v>
      </c>
      <c r="K108">
        <f>VLOOKUP(B108,[1]高三上!$B:$N,12,0)</f>
        <v>28</v>
      </c>
      <c r="L108" t="str">
        <f>VLOOKUP(B108,[1]高三上!$B:$N,13,0)</f>
        <v>周峰</v>
      </c>
      <c r="M108">
        <f t="shared" si="15"/>
        <v>98.870056497175142</v>
      </c>
      <c r="N108">
        <f t="shared" si="16"/>
        <v>154</v>
      </c>
      <c r="O108">
        <f>VLOOKUP(B108,[1]高二下!$B:$N,12,0)</f>
        <v>32</v>
      </c>
      <c r="P108" t="str">
        <f>VLOOKUP(B108,[1]高二下!$B:$N,13,0)</f>
        <v>周峰</v>
      </c>
      <c r="Q108">
        <f t="shared" si="17"/>
        <v>100</v>
      </c>
      <c r="R108">
        <f t="shared" si="18"/>
        <v>150</v>
      </c>
      <c r="S108">
        <f>VLOOKUP(B108,[1]高二上!$B:$N,12,0)</f>
        <v>0</v>
      </c>
      <c r="T108" t="str">
        <f>VLOOKUP(B108,[1]高二上!$B:$N,13,0)</f>
        <v>周峰</v>
      </c>
      <c r="U108">
        <f t="shared" si="19"/>
        <v>100</v>
      </c>
      <c r="V108">
        <f t="shared" si="20"/>
        <v>350</v>
      </c>
      <c r="W108">
        <v>0</v>
      </c>
      <c r="X108" t="str">
        <f>T108</f>
        <v>周峰</v>
      </c>
      <c r="Y108">
        <f t="shared" si="21"/>
        <v>100</v>
      </c>
      <c r="Z108">
        <f t="shared" si="22"/>
        <v>352</v>
      </c>
      <c r="AA108" s="23">
        <v>0</v>
      </c>
      <c r="AB108" t="str">
        <f>X108</f>
        <v>周峰</v>
      </c>
      <c r="AC108">
        <f t="shared" si="23"/>
        <v>100</v>
      </c>
      <c r="AD108">
        <f t="shared" si="24"/>
        <v>354</v>
      </c>
      <c r="AE108">
        <v>0</v>
      </c>
      <c r="AF108">
        <f t="shared" si="25"/>
        <v>347</v>
      </c>
    </row>
    <row r="109" spans="1:32" x14ac:dyDescent="0.2">
      <c r="A109" s="2" t="s">
        <v>327</v>
      </c>
      <c r="B109" s="2" t="s">
        <v>328</v>
      </c>
      <c r="C109" s="1">
        <v>3</v>
      </c>
      <c r="D109" s="3" t="s">
        <v>9</v>
      </c>
      <c r="E109" s="4" t="s">
        <v>329</v>
      </c>
      <c r="F109" s="1">
        <v>467</v>
      </c>
      <c r="G109" s="13">
        <f>VLOOKUP(B109,'[1]高三下(高考)'!$B:$N,12,0)</f>
        <v>56</v>
      </c>
      <c r="H109" s="12" t="str">
        <f>VLOOKUP(B109,'[1]高三下(高考)'!$B:$N,13,0)</f>
        <v>周峰</v>
      </c>
      <c r="I109" s="15">
        <f t="shared" si="13"/>
        <v>92.372881355932208</v>
      </c>
      <c r="J109">
        <f t="shared" si="14"/>
        <v>51</v>
      </c>
      <c r="K109">
        <f>VLOOKUP(B109,[1]高三上!$B:$N,12,0)</f>
        <v>51</v>
      </c>
      <c r="L109" t="str">
        <f>VLOOKUP(B109,[1]高三上!$B:$N,13,0)</f>
        <v>周峰</v>
      </c>
      <c r="M109">
        <f t="shared" si="15"/>
        <v>108.75706214689265</v>
      </c>
      <c r="N109">
        <f t="shared" si="16"/>
        <v>24</v>
      </c>
      <c r="O109">
        <f>VLOOKUP(B109,[1]高二下!$B:$N,12,0)</f>
        <v>42</v>
      </c>
      <c r="P109" t="str">
        <f>VLOOKUP(B109,[1]高二下!$B:$N,13,0)</f>
        <v>周峰</v>
      </c>
      <c r="Q109">
        <f t="shared" si="17"/>
        <v>90.960451977401135</v>
      </c>
      <c r="R109">
        <f t="shared" si="18"/>
        <v>55</v>
      </c>
      <c r="S109">
        <f>VLOOKUP(B109,[1]高二上!$B:$N,12,0)</f>
        <v>57</v>
      </c>
      <c r="T109" t="str">
        <f>VLOOKUP(B109,[1]高二上!$B:$N,13,0)</f>
        <v>周峰</v>
      </c>
      <c r="U109">
        <f t="shared" si="19"/>
        <v>110.45197740112994</v>
      </c>
      <c r="V109">
        <f t="shared" si="20"/>
        <v>23</v>
      </c>
      <c r="W109">
        <f>VLOOKUP(B109,[1]高一下!$B:$P,12,0)</f>
        <v>41</v>
      </c>
      <c r="X109" t="str">
        <f>VLOOKUP(B109,[1]高一下!$B:$P,13,0)</f>
        <v>周峰</v>
      </c>
      <c r="Y109">
        <f t="shared" si="21"/>
        <v>109.03954802259886</v>
      </c>
      <c r="Z109">
        <f t="shared" si="22"/>
        <v>60</v>
      </c>
      <c r="AA109" s="23">
        <f>VLOOKUP(B109,[1]高一上!$B:$M,11,0)</f>
        <v>44</v>
      </c>
      <c r="AB109" t="str">
        <f>VLOOKUP(B109,[1]高一上!$B:$M,12,0)</f>
        <v>解超燕</v>
      </c>
      <c r="AC109">
        <f t="shared" si="23"/>
        <v>100.84745762711864</v>
      </c>
      <c r="AD109">
        <f t="shared" si="24"/>
        <v>92</v>
      </c>
      <c r="AE109">
        <f>VLOOKUP(B109,[1]中考!$B:$J,9,0)</f>
        <v>63</v>
      </c>
      <c r="AF109">
        <f t="shared" si="25"/>
        <v>95</v>
      </c>
    </row>
    <row r="110" spans="1:32" x14ac:dyDescent="0.2">
      <c r="A110" s="2" t="s">
        <v>330</v>
      </c>
      <c r="B110" s="2" t="s">
        <v>331</v>
      </c>
      <c r="C110" s="1">
        <v>3</v>
      </c>
      <c r="D110" s="3" t="s">
        <v>9</v>
      </c>
      <c r="E110" s="4" t="s">
        <v>332</v>
      </c>
      <c r="F110" s="1">
        <v>467</v>
      </c>
      <c r="G110" s="13">
        <f>VLOOKUP(B110,'[1]高三下(高考)'!$B:$N,12,0)</f>
        <v>43</v>
      </c>
      <c r="H110" s="12" t="str">
        <f>VLOOKUP(B110,'[1]高三下(高考)'!$B:$N,13,0)</f>
        <v>周峰</v>
      </c>
      <c r="I110" s="15">
        <f t="shared" si="13"/>
        <v>93.220338983050851</v>
      </c>
      <c r="J110">
        <f t="shared" si="14"/>
        <v>144</v>
      </c>
      <c r="K110">
        <f>VLOOKUP(B110,[1]高三上!$B:$N,12,0)</f>
        <v>32</v>
      </c>
      <c r="L110" t="str">
        <f>VLOOKUP(B110,[1]高三上!$B:$N,13,0)</f>
        <v>周峰</v>
      </c>
      <c r="M110">
        <f t="shared" si="15"/>
        <v>92.937853107344637</v>
      </c>
      <c r="N110">
        <f t="shared" si="16"/>
        <v>120</v>
      </c>
      <c r="O110">
        <f>VLOOKUP(B110,[1]高二下!$B:$N,12,0)</f>
        <v>37</v>
      </c>
      <c r="P110" t="str">
        <f>VLOOKUP(B110,[1]高二下!$B:$N,13,0)</f>
        <v>周峰</v>
      </c>
      <c r="Q110">
        <f t="shared" si="17"/>
        <v>138.98305084745763</v>
      </c>
      <c r="R110">
        <f t="shared" si="18"/>
        <v>95</v>
      </c>
      <c r="S110">
        <f>VLOOKUP(B110,[1]高二上!$B:$N,12,0)</f>
        <v>33</v>
      </c>
      <c r="T110" t="str">
        <f>VLOOKUP(B110,[1]高二上!$B:$N,13,0)</f>
        <v>周峰</v>
      </c>
      <c r="U110">
        <f t="shared" si="19"/>
        <v>112.14689265536722</v>
      </c>
      <c r="V110">
        <f t="shared" si="20"/>
        <v>233</v>
      </c>
      <c r="W110">
        <f>VLOOKUP(B110,[1]高一下!$B:$P,12,0)</f>
        <v>17</v>
      </c>
      <c r="X110" t="str">
        <f>VLOOKUP(B110,[1]高一下!$B:$P,13,0)</f>
        <v>周峰</v>
      </c>
      <c r="Y110">
        <f t="shared" si="21"/>
        <v>48.022598870056498</v>
      </c>
      <c r="Z110">
        <f t="shared" si="22"/>
        <v>276</v>
      </c>
      <c r="AA110" s="23">
        <f>VLOOKUP(B110,[1]高一上!$B:$M,11,0)</f>
        <v>44</v>
      </c>
      <c r="AB110" t="str">
        <f>VLOOKUP(B110,[1]高一上!$B:$M,12,0)</f>
        <v>周峰</v>
      </c>
      <c r="AC110">
        <f t="shared" si="23"/>
        <v>75.706214689265536</v>
      </c>
      <c r="AD110">
        <f t="shared" si="24"/>
        <v>92</v>
      </c>
      <c r="AE110">
        <f>VLOOKUP(B110,[1]中考!$B:$J,9,0)</f>
        <v>75</v>
      </c>
      <c r="AF110">
        <f t="shared" si="25"/>
        <v>6</v>
      </c>
    </row>
    <row r="111" spans="1:32" x14ac:dyDescent="0.2">
      <c r="A111" s="2" t="s">
        <v>333</v>
      </c>
      <c r="B111" s="2" t="s">
        <v>334</v>
      </c>
      <c r="C111" s="1">
        <v>3</v>
      </c>
      <c r="D111" s="3" t="s">
        <v>9</v>
      </c>
      <c r="E111" s="4" t="s">
        <v>335</v>
      </c>
      <c r="F111" s="1">
        <v>465</v>
      </c>
      <c r="G111" s="13">
        <f>VLOOKUP(B111,'[1]高三下(高考)'!$B:$N,12,0)</f>
        <v>41</v>
      </c>
      <c r="H111" s="12" t="str">
        <f>VLOOKUP(B111,'[1]高三下(高考)'!$B:$N,13,0)</f>
        <v>周峰</v>
      </c>
      <c r="I111" s="15">
        <f t="shared" si="13"/>
        <v>64.97175141242937</v>
      </c>
      <c r="J111">
        <f t="shared" si="14"/>
        <v>174</v>
      </c>
      <c r="K111">
        <f>VLOOKUP(B111,[1]高三上!$B:$N,12,0)</f>
        <v>41</v>
      </c>
      <c r="L111" t="str">
        <f>VLOOKUP(B111,[1]高三上!$B:$N,13,0)</f>
        <v>周峰</v>
      </c>
      <c r="M111">
        <f t="shared" si="15"/>
        <v>124.57627118644068</v>
      </c>
      <c r="N111">
        <f t="shared" si="16"/>
        <v>50</v>
      </c>
      <c r="O111">
        <f>VLOOKUP(B111,[1]高二下!$B:$N,12,0)</f>
        <v>33</v>
      </c>
      <c r="P111" t="str">
        <f>VLOOKUP(B111,[1]高二下!$B:$N,13,0)</f>
        <v>周峰</v>
      </c>
      <c r="Q111">
        <f t="shared" si="17"/>
        <v>108.75706214689265</v>
      </c>
      <c r="R111">
        <f t="shared" si="18"/>
        <v>137</v>
      </c>
      <c r="S111">
        <f>VLOOKUP(B111,[1]高二上!$B:$N,12,0)</f>
        <v>37</v>
      </c>
      <c r="T111" t="str">
        <f>VLOOKUP(B111,[1]高二上!$B:$N,13,0)</f>
        <v>周峰</v>
      </c>
      <c r="U111">
        <f t="shared" si="19"/>
        <v>87.005649717514132</v>
      </c>
      <c r="V111">
        <f t="shared" si="20"/>
        <v>168</v>
      </c>
      <c r="W111">
        <f>VLOOKUP(B111,[1]高一下!$B:$P,12,0)</f>
        <v>32</v>
      </c>
      <c r="X111" t="str">
        <f>VLOOKUP(B111,[1]高一下!$B:$P,13,0)</f>
        <v>周峰</v>
      </c>
      <c r="Y111">
        <f t="shared" si="21"/>
        <v>69.774011299435031</v>
      </c>
      <c r="Z111">
        <f t="shared" si="22"/>
        <v>122</v>
      </c>
      <c r="AA111" s="23">
        <f>VLOOKUP(B111,[1]高一上!$B:$M,11,0)</f>
        <v>57</v>
      </c>
      <c r="AB111" t="str">
        <f>VLOOKUP(B111,[1]高一上!$B:$M,12,0)</f>
        <v>周峰</v>
      </c>
      <c r="AC111">
        <f t="shared" si="23"/>
        <v>151.69491525423729</v>
      </c>
      <c r="AD111">
        <f t="shared" si="24"/>
        <v>15</v>
      </c>
      <c r="AE111">
        <f>VLOOKUP(B111,[1]中考!$B:$J,9,0)</f>
        <v>55</v>
      </c>
      <c r="AF111">
        <f t="shared" si="25"/>
        <v>198</v>
      </c>
    </row>
    <row r="112" spans="1:32" x14ac:dyDescent="0.2">
      <c r="A112" s="2" t="s">
        <v>336</v>
      </c>
      <c r="B112" s="2" t="s">
        <v>337</v>
      </c>
      <c r="C112" s="1">
        <v>3</v>
      </c>
      <c r="D112" s="3" t="s">
        <v>9</v>
      </c>
      <c r="E112" s="4" t="s">
        <v>338</v>
      </c>
      <c r="F112" s="1">
        <v>464</v>
      </c>
      <c r="G112" s="13">
        <f>VLOOKUP(B112,'[1]高三下(高考)'!$B:$N,12,0)</f>
        <v>57</v>
      </c>
      <c r="H112" s="12" t="str">
        <f>VLOOKUP(B112,'[1]高三下(高考)'!$B:$N,13,0)</f>
        <v>周峰</v>
      </c>
      <c r="I112" s="15">
        <f t="shared" si="13"/>
        <v>135.87570621468927</v>
      </c>
      <c r="J112">
        <f t="shared" si="14"/>
        <v>44</v>
      </c>
      <c r="K112">
        <f>VLOOKUP(B112,[1]高三上!$B:$N,12,0)</f>
        <v>27</v>
      </c>
      <c r="L112" t="str">
        <f>VLOOKUP(B112,[1]高三上!$B:$N,13,0)</f>
        <v>周峰</v>
      </c>
      <c r="M112">
        <f t="shared" si="15"/>
        <v>101.12994350282486</v>
      </c>
      <c r="N112">
        <f t="shared" si="16"/>
        <v>171</v>
      </c>
      <c r="O112">
        <f>VLOOKUP(B112,[1]高二下!$B:$N,12,0)</f>
        <v>30</v>
      </c>
      <c r="P112" t="str">
        <f>VLOOKUP(B112,[1]高二下!$B:$N,13,0)</f>
        <v>周峰</v>
      </c>
      <c r="Q112">
        <f t="shared" si="17"/>
        <v>80.225988700564969</v>
      </c>
      <c r="R112">
        <f t="shared" si="18"/>
        <v>175</v>
      </c>
      <c r="S112">
        <f>VLOOKUP(B112,[1]高二上!$B:$N,12,0)</f>
        <v>42</v>
      </c>
      <c r="T112" t="str">
        <f>VLOOKUP(B112,[1]高二上!$B:$N,13,0)</f>
        <v>周峰</v>
      </c>
      <c r="U112">
        <f t="shared" si="19"/>
        <v>87.288135593220346</v>
      </c>
      <c r="V112">
        <f t="shared" si="20"/>
        <v>105</v>
      </c>
      <c r="W112">
        <f>VLOOKUP(B112,[1]高一下!$B:$P,12,0)</f>
        <v>41</v>
      </c>
      <c r="X112" t="str">
        <f>VLOOKUP(B112,[1]高一下!$B:$P,13,0)</f>
        <v>周峰</v>
      </c>
      <c r="Y112">
        <f t="shared" si="21"/>
        <v>129.37853107344634</v>
      </c>
      <c r="Z112">
        <f t="shared" si="22"/>
        <v>60</v>
      </c>
      <c r="AA112" s="23">
        <f>VLOOKUP(B112,[1]高一上!$B:$M,11,0)</f>
        <v>37</v>
      </c>
      <c r="AB112" t="str">
        <f>VLOOKUP(B112,[1]高一上!$B:$M,12,0)</f>
        <v>周峰</v>
      </c>
      <c r="AC112">
        <f t="shared" si="23"/>
        <v>61.581920903954803</v>
      </c>
      <c r="AD112">
        <f t="shared" si="24"/>
        <v>164</v>
      </c>
      <c r="AE112">
        <f>VLOOKUP(B112,[1]中考!$B:$J,9,0)</f>
        <v>70</v>
      </c>
      <c r="AF112">
        <f t="shared" si="25"/>
        <v>28</v>
      </c>
    </row>
    <row r="113" spans="1:32" x14ac:dyDescent="0.2">
      <c r="A113" s="2" t="s">
        <v>339</v>
      </c>
      <c r="B113" s="2" t="s">
        <v>340</v>
      </c>
      <c r="C113" s="1">
        <v>3</v>
      </c>
      <c r="D113" s="3" t="s">
        <v>9</v>
      </c>
      <c r="E113" s="4" t="s">
        <v>341</v>
      </c>
      <c r="F113" s="1">
        <v>460</v>
      </c>
      <c r="G113" s="13">
        <f>VLOOKUP(B113,'[1]高三下(高考)'!$B:$N,12,0)</f>
        <v>36</v>
      </c>
      <c r="H113" s="12" t="str">
        <f>VLOOKUP(B113,'[1]高三下(高考)'!$B:$N,13,0)</f>
        <v>周峰</v>
      </c>
      <c r="I113" s="15">
        <f t="shared" si="13"/>
        <v>108.47457627118644</v>
      </c>
      <c r="J113">
        <f t="shared" si="14"/>
        <v>217</v>
      </c>
      <c r="K113">
        <f>VLOOKUP(B113,[1]高三上!$B:$N,12,0)</f>
        <v>20</v>
      </c>
      <c r="L113" t="str">
        <f>VLOOKUP(B113,[1]高三上!$B:$N,13,0)</f>
        <v>周峰</v>
      </c>
      <c r="M113">
        <f t="shared" si="15"/>
        <v>61.016949152542374</v>
      </c>
      <c r="N113">
        <f t="shared" si="16"/>
        <v>247</v>
      </c>
      <c r="O113">
        <f>VLOOKUP(B113,[1]高二下!$B:$N,12,0)</f>
        <v>36</v>
      </c>
      <c r="P113" t="str">
        <f>VLOOKUP(B113,[1]高二下!$B:$N,13,0)</f>
        <v>周峰</v>
      </c>
      <c r="Q113">
        <f t="shared" si="17"/>
        <v>135.02824858757063</v>
      </c>
      <c r="R113">
        <f t="shared" si="18"/>
        <v>109</v>
      </c>
      <c r="S113">
        <f>VLOOKUP(B113,[1]高二上!$B:$N,12,0)</f>
        <v>33</v>
      </c>
      <c r="T113" t="str">
        <f>VLOOKUP(B113,[1]高二上!$B:$N,13,0)</f>
        <v>周峰</v>
      </c>
      <c r="U113">
        <f t="shared" si="19"/>
        <v>99.717514124293785</v>
      </c>
      <c r="V113">
        <f t="shared" si="20"/>
        <v>233</v>
      </c>
      <c r="W113">
        <f>VLOOKUP(B113,[1]高一下!$B:$P,12,0)</f>
        <v>22</v>
      </c>
      <c r="X113" t="str">
        <f>VLOOKUP(B113,[1]高一下!$B:$P,13,0)</f>
        <v>周峰</v>
      </c>
      <c r="Y113">
        <f t="shared" si="21"/>
        <v>101.69491525423729</v>
      </c>
      <c r="Z113">
        <f t="shared" si="22"/>
        <v>232</v>
      </c>
      <c r="AA113" s="23">
        <f>VLOOKUP(B113,[1]高一上!$B:$M,11,0)</f>
        <v>30</v>
      </c>
      <c r="AB113" t="str">
        <f>VLOOKUP(B113,[1]高一上!$B:$M,12,0)</f>
        <v>解超燕</v>
      </c>
      <c r="AC113">
        <f t="shared" si="23"/>
        <v>50.282485875706215</v>
      </c>
      <c r="AD113">
        <f t="shared" si="24"/>
        <v>238</v>
      </c>
      <c r="AE113">
        <f>VLOOKUP(B113,[1]中考!$B:$J,9,0)</f>
        <v>65</v>
      </c>
      <c r="AF113">
        <f t="shared" si="25"/>
        <v>62</v>
      </c>
    </row>
    <row r="114" spans="1:32" x14ac:dyDescent="0.2">
      <c r="A114" s="2" t="s">
        <v>342</v>
      </c>
      <c r="B114" s="2" t="s">
        <v>343</v>
      </c>
      <c r="C114" s="1">
        <v>3</v>
      </c>
      <c r="D114" s="3" t="s">
        <v>9</v>
      </c>
      <c r="E114" s="4" t="s">
        <v>344</v>
      </c>
      <c r="F114" s="1">
        <v>460</v>
      </c>
      <c r="G114" s="13">
        <f>VLOOKUP(B114,'[1]高三下(高考)'!$B:$N,12,0)</f>
        <v>50</v>
      </c>
      <c r="H114" s="12" t="str">
        <f>VLOOKUP(B114,'[1]高三下(高考)'!$B:$N,13,0)</f>
        <v>周峰</v>
      </c>
      <c r="I114" s="15">
        <f t="shared" si="13"/>
        <v>151.41242937853107</v>
      </c>
      <c r="J114">
        <f t="shared" si="14"/>
        <v>80</v>
      </c>
      <c r="K114">
        <f>VLOOKUP(B114,[1]高三上!$B:$N,12,0)</f>
        <v>19</v>
      </c>
      <c r="L114" t="str">
        <f>VLOOKUP(B114,[1]高三上!$B:$N,13,0)</f>
        <v>周峰</v>
      </c>
      <c r="M114">
        <f t="shared" si="15"/>
        <v>41.525423728813557</v>
      </c>
      <c r="N114">
        <f t="shared" si="16"/>
        <v>262</v>
      </c>
      <c r="O114">
        <f>VLOOKUP(B114,[1]高二下!$B:$N,12,0)</f>
        <v>42</v>
      </c>
      <c r="P114" t="str">
        <f>VLOOKUP(B114,[1]高二下!$B:$N,13,0)</f>
        <v>周峰</v>
      </c>
      <c r="Q114">
        <f t="shared" si="17"/>
        <v>164.40677966101694</v>
      </c>
      <c r="R114">
        <f t="shared" si="18"/>
        <v>55</v>
      </c>
      <c r="S114">
        <f>VLOOKUP(B114,[1]高二上!$B:$N,12,0)</f>
        <v>29</v>
      </c>
      <c r="T114" t="str">
        <f>VLOOKUP(B114,[1]高二上!$B:$N,13,0)</f>
        <v>周峰</v>
      </c>
      <c r="U114">
        <f t="shared" si="19"/>
        <v>25.423728813559322</v>
      </c>
      <c r="V114">
        <f t="shared" si="20"/>
        <v>283</v>
      </c>
      <c r="W114">
        <f>VLOOKUP(B114,[1]高一下!$B:$P,12,0)</f>
        <v>51</v>
      </c>
      <c r="X114" t="str">
        <f>VLOOKUP(B114,[1]高一下!$B:$P,13,0)</f>
        <v>周峰</v>
      </c>
      <c r="Y114">
        <f t="shared" si="21"/>
        <v>100</v>
      </c>
      <c r="Z114">
        <f t="shared" si="22"/>
        <v>19</v>
      </c>
      <c r="AA114" s="23">
        <f>VLOOKUP(B114,[1]高一上!$B:$M,11,0)</f>
        <v>56</v>
      </c>
      <c r="AB114" t="str">
        <f>VLOOKUP(B114,[1]高一上!$B:$M,12,0)</f>
        <v>周峰</v>
      </c>
      <c r="AC114">
        <f t="shared" si="23"/>
        <v>135.87570621468927</v>
      </c>
      <c r="AD114">
        <f t="shared" si="24"/>
        <v>19</v>
      </c>
      <c r="AE114">
        <f>VLOOKUP(B114,[1]中考!$B:$J,9,0)</f>
        <v>59</v>
      </c>
      <c r="AF114">
        <f t="shared" si="25"/>
        <v>146</v>
      </c>
    </row>
    <row r="115" spans="1:32" x14ac:dyDescent="0.2">
      <c r="A115" s="2" t="s">
        <v>345</v>
      </c>
      <c r="B115" s="2" t="s">
        <v>346</v>
      </c>
      <c r="C115" s="1">
        <v>3</v>
      </c>
      <c r="D115" s="3" t="s">
        <v>9</v>
      </c>
      <c r="E115" s="4" t="s">
        <v>347</v>
      </c>
      <c r="F115" s="1">
        <v>458</v>
      </c>
      <c r="G115" s="13">
        <f>VLOOKUP(B115,'[1]高三下(高考)'!$B:$N,12,0)</f>
        <v>46</v>
      </c>
      <c r="H115" s="12" t="str">
        <f>VLOOKUP(B115,'[1]高三下(高考)'!$B:$N,13,0)</f>
        <v>周峰</v>
      </c>
      <c r="I115" s="15">
        <f t="shared" si="13"/>
        <v>77.401129943502823</v>
      </c>
      <c r="J115">
        <f t="shared" si="14"/>
        <v>116</v>
      </c>
      <c r="K115">
        <f>VLOOKUP(B115,[1]高三上!$B:$N,12,0)</f>
        <v>45</v>
      </c>
      <c r="L115" t="str">
        <f>VLOOKUP(B115,[1]高三上!$B:$N,13,0)</f>
        <v>周峰</v>
      </c>
      <c r="M115">
        <f t="shared" si="15"/>
        <v>125.70621468926554</v>
      </c>
      <c r="N115">
        <f t="shared" si="16"/>
        <v>36</v>
      </c>
      <c r="O115">
        <f>VLOOKUP(B115,[1]高二下!$B:$N,12,0)</f>
        <v>34</v>
      </c>
      <c r="P115" t="str">
        <f>VLOOKUP(B115,[1]高二下!$B:$N,13,0)</f>
        <v>周峰</v>
      </c>
      <c r="Q115">
        <f t="shared" si="17"/>
        <v>80.508474576271183</v>
      </c>
      <c r="R115">
        <f t="shared" si="18"/>
        <v>127</v>
      </c>
      <c r="S115">
        <f>VLOOKUP(B115,[1]高二上!$B:$N,12,0)</f>
        <v>49</v>
      </c>
      <c r="T115" t="str">
        <f>VLOOKUP(B115,[1]高二上!$B:$N,13,0)</f>
        <v>周峰</v>
      </c>
      <c r="U115">
        <f t="shared" si="19"/>
        <v>144.35028248587571</v>
      </c>
      <c r="V115">
        <f t="shared" si="20"/>
        <v>58</v>
      </c>
      <c r="W115">
        <f>VLOOKUP(B115,[1]高一下!$B:$P,12,0)</f>
        <v>24</v>
      </c>
      <c r="X115" t="str">
        <f>VLOOKUP(B115,[1]高一下!$B:$P,13,0)</f>
        <v>周峰</v>
      </c>
      <c r="Y115">
        <f t="shared" si="21"/>
        <v>103.954802259887</v>
      </c>
      <c r="Z115">
        <f t="shared" si="22"/>
        <v>215</v>
      </c>
      <c r="AA115" s="23">
        <f>VLOOKUP(B115,[1]高一上!$B:$M,11,0)</f>
        <v>31</v>
      </c>
      <c r="AB115" t="str">
        <f>VLOOKUP(B115,[1]高一上!$B:$M,12,0)</f>
        <v>周峰</v>
      </c>
      <c r="AC115">
        <f t="shared" si="23"/>
        <v>52.824858757062145</v>
      </c>
      <c r="AD115">
        <f t="shared" si="24"/>
        <v>229</v>
      </c>
      <c r="AE115">
        <f>VLOOKUP(B115,[1]中考!$B:$J,9,0)</f>
        <v>65</v>
      </c>
      <c r="AF115">
        <f t="shared" si="25"/>
        <v>62</v>
      </c>
    </row>
    <row r="116" spans="1:32" x14ac:dyDescent="0.2">
      <c r="A116" s="2" t="s">
        <v>348</v>
      </c>
      <c r="B116" s="2" t="s">
        <v>349</v>
      </c>
      <c r="C116" s="1">
        <v>3</v>
      </c>
      <c r="D116" s="3" t="s">
        <v>9</v>
      </c>
      <c r="E116" s="4" t="s">
        <v>350</v>
      </c>
      <c r="F116" s="1">
        <v>457</v>
      </c>
      <c r="G116" s="13">
        <f>VLOOKUP(B116,'[1]高三下(高考)'!$B:$N,12,0)</f>
        <v>46</v>
      </c>
      <c r="H116" s="12" t="str">
        <f>VLOOKUP(B116,'[1]高三下(高考)'!$B:$N,13,0)</f>
        <v>周峰</v>
      </c>
      <c r="I116" s="15">
        <f t="shared" si="13"/>
        <v>83.050847457627128</v>
      </c>
      <c r="J116">
        <f t="shared" si="14"/>
        <v>116</v>
      </c>
      <c r="K116">
        <f>VLOOKUP(B116,[1]高三上!$B:$N,12,0)</f>
        <v>40</v>
      </c>
      <c r="L116" t="str">
        <f>VLOOKUP(B116,[1]高三上!$B:$N,13,0)</f>
        <v>周峰</v>
      </c>
      <c r="M116">
        <f t="shared" si="15"/>
        <v>102.25988700564972</v>
      </c>
      <c r="N116">
        <f t="shared" si="16"/>
        <v>56</v>
      </c>
      <c r="O116">
        <f>VLOOKUP(B116,[1]高二下!$B:$N,12,0)</f>
        <v>41</v>
      </c>
      <c r="P116" t="str">
        <f>VLOOKUP(B116,[1]高二下!$B:$N,13,0)</f>
        <v>周峰</v>
      </c>
      <c r="Q116">
        <f t="shared" si="17"/>
        <v>96.89265536723164</v>
      </c>
      <c r="R116">
        <f t="shared" si="18"/>
        <v>64</v>
      </c>
      <c r="S116">
        <f>VLOOKUP(B116,[1]高二上!$B:$N,12,0)</f>
        <v>50</v>
      </c>
      <c r="T116" t="str">
        <f>VLOOKUP(B116,[1]高二上!$B:$N,13,0)</f>
        <v>周峰</v>
      </c>
      <c r="U116">
        <f t="shared" si="19"/>
        <v>114.97175141242938</v>
      </c>
      <c r="V116">
        <f t="shared" si="20"/>
        <v>53</v>
      </c>
      <c r="W116">
        <f>VLOOKUP(B116,[1]高一下!$B:$P,12,0)</f>
        <v>34</v>
      </c>
      <c r="X116" t="str">
        <f>VLOOKUP(B116,[1]高一下!$B:$P,13,0)</f>
        <v>周峰</v>
      </c>
      <c r="Y116">
        <f t="shared" si="21"/>
        <v>89.548022598870062</v>
      </c>
      <c r="Z116">
        <f t="shared" si="22"/>
        <v>106</v>
      </c>
      <c r="AA116" s="23">
        <f>VLOOKUP(B116,[1]高一上!$B:$M,11,0)</f>
        <v>46</v>
      </c>
      <c r="AB116" t="str">
        <f>VLOOKUP(B116,[1]高一上!$B:$M,12,0)</f>
        <v>次珍扎保</v>
      </c>
      <c r="AC116">
        <f t="shared" si="23"/>
        <v>102.82485875706215</v>
      </c>
      <c r="AD116">
        <f t="shared" si="24"/>
        <v>69</v>
      </c>
      <c r="AE116">
        <f>VLOOKUP(B116,[1]中考!$B:$J,9,0)</f>
        <v>64</v>
      </c>
      <c r="AF116">
        <f t="shared" si="25"/>
        <v>79</v>
      </c>
    </row>
    <row r="117" spans="1:32" x14ac:dyDescent="0.2">
      <c r="A117" s="2" t="s">
        <v>351</v>
      </c>
      <c r="B117" s="2" t="s">
        <v>352</v>
      </c>
      <c r="C117" s="1">
        <v>3</v>
      </c>
      <c r="D117" s="3" t="s">
        <v>9</v>
      </c>
      <c r="E117" s="4" t="s">
        <v>353</v>
      </c>
      <c r="F117" s="1">
        <v>457</v>
      </c>
      <c r="G117" s="13">
        <f>VLOOKUP(B117,'[1]高三下(高考)'!$B:$N,12,0)</f>
        <v>72</v>
      </c>
      <c r="H117" s="12" t="str">
        <f>VLOOKUP(B117,'[1]高三下(高考)'!$B:$N,13,0)</f>
        <v>周峰</v>
      </c>
      <c r="I117" s="15">
        <f t="shared" si="13"/>
        <v>103.38983050847457</v>
      </c>
      <c r="J117">
        <f t="shared" si="14"/>
        <v>9</v>
      </c>
      <c r="K117">
        <f>VLOOKUP(B117,[1]高三上!$B:$N,12,0)</f>
        <v>53</v>
      </c>
      <c r="L117" t="str">
        <f>VLOOKUP(B117,[1]高三上!$B:$N,13,0)</f>
        <v>周峰</v>
      </c>
      <c r="M117">
        <f t="shared" si="15"/>
        <v>105.64971751412429</v>
      </c>
      <c r="N117">
        <f t="shared" si="16"/>
        <v>21</v>
      </c>
      <c r="O117">
        <f>VLOOKUP(B117,[1]高二下!$B:$N,12,0)</f>
        <v>45</v>
      </c>
      <c r="P117" t="str">
        <f>VLOOKUP(B117,[1]高二下!$B:$N,13,0)</f>
        <v>周峰</v>
      </c>
      <c r="Q117">
        <f t="shared" si="17"/>
        <v>108.47457627118644</v>
      </c>
      <c r="R117">
        <f t="shared" si="18"/>
        <v>41</v>
      </c>
      <c r="S117">
        <f>VLOOKUP(B117,[1]高二上!$B:$N,12,0)</f>
        <v>47</v>
      </c>
      <c r="T117" t="str">
        <f>VLOOKUP(B117,[1]高二上!$B:$N,13,0)</f>
        <v>周峰</v>
      </c>
      <c r="U117">
        <f t="shared" si="19"/>
        <v>84.180790960451972</v>
      </c>
      <c r="V117">
        <f t="shared" si="20"/>
        <v>71</v>
      </c>
      <c r="W117">
        <f>VLOOKUP(B117,[1]高一下!$B:$P,12,0)</f>
        <v>54</v>
      </c>
      <c r="X117" t="str">
        <f>VLOOKUP(B117,[1]高一下!$B:$P,13,0)</f>
        <v>周峰</v>
      </c>
      <c r="Y117">
        <f t="shared" si="21"/>
        <v>106.49717514124293</v>
      </c>
      <c r="Z117">
        <f t="shared" si="22"/>
        <v>15</v>
      </c>
      <c r="AA117" s="23">
        <f>VLOOKUP(B117,[1]高一上!$B:$M,11,0)</f>
        <v>51</v>
      </c>
      <c r="AB117" t="str">
        <f>VLOOKUP(B117,[1]高一上!$B:$M,12,0)</f>
        <v>周峰</v>
      </c>
      <c r="AC117">
        <f t="shared" si="23"/>
        <v>111.5819209039548</v>
      </c>
      <c r="AD117">
        <f t="shared" si="24"/>
        <v>38</v>
      </c>
      <c r="AE117">
        <f>VLOOKUP(B117,[1]中考!$B:$J,9,0)</f>
        <v>64</v>
      </c>
      <c r="AF117">
        <f t="shared" si="25"/>
        <v>79</v>
      </c>
    </row>
    <row r="118" spans="1:32" x14ac:dyDescent="0.2">
      <c r="A118" s="2" t="s">
        <v>354</v>
      </c>
      <c r="B118" s="2" t="s">
        <v>355</v>
      </c>
      <c r="C118" s="1">
        <v>3</v>
      </c>
      <c r="D118" s="3" t="s">
        <v>9</v>
      </c>
      <c r="E118" s="4" t="s">
        <v>356</v>
      </c>
      <c r="F118" s="1">
        <v>454</v>
      </c>
      <c r="G118" s="13">
        <f>VLOOKUP(B118,'[1]高三下(高考)'!$B:$N,12,0)</f>
        <v>36</v>
      </c>
      <c r="H118" s="12" t="str">
        <f>VLOOKUP(B118,'[1]高三下(高考)'!$B:$N,13,0)</f>
        <v>周峰</v>
      </c>
      <c r="I118" s="15">
        <f t="shared" si="13"/>
        <v>96.327683615819211</v>
      </c>
      <c r="J118">
        <f t="shared" si="14"/>
        <v>217</v>
      </c>
      <c r="K118">
        <f>VLOOKUP(B118,[1]高三上!$B:$N,12,0)</f>
        <v>24</v>
      </c>
      <c r="L118" t="str">
        <f>VLOOKUP(B118,[1]高三上!$B:$N,13,0)</f>
        <v>周峰</v>
      </c>
      <c r="M118">
        <f t="shared" si="15"/>
        <v>60.451977401129945</v>
      </c>
      <c r="N118">
        <f t="shared" si="16"/>
        <v>204</v>
      </c>
      <c r="O118">
        <f>VLOOKUP(B118,[1]高二下!$B:$N,12,0)</f>
        <v>41</v>
      </c>
      <c r="P118" t="str">
        <f>VLOOKUP(B118,[1]高二下!$B:$N,13,0)</f>
        <v>周峰</v>
      </c>
      <c r="Q118">
        <f t="shared" si="17"/>
        <v>101.9774011299435</v>
      </c>
      <c r="R118">
        <f t="shared" si="18"/>
        <v>64</v>
      </c>
      <c r="S118">
        <f>VLOOKUP(B118,[1]高二上!$B:$N,12,0)</f>
        <v>47</v>
      </c>
      <c r="T118" t="str">
        <f>VLOOKUP(B118,[1]高二上!$B:$N,13,0)</f>
        <v>周峰</v>
      </c>
      <c r="U118">
        <f t="shared" si="19"/>
        <v>102.82485875706215</v>
      </c>
      <c r="V118">
        <f t="shared" si="20"/>
        <v>71</v>
      </c>
      <c r="W118">
        <f>VLOOKUP(B118,[1]高一下!$B:$P,12,0)</f>
        <v>38</v>
      </c>
      <c r="X118" t="str">
        <f>VLOOKUP(B118,[1]高一下!$B:$P,13,0)</f>
        <v>周峰</v>
      </c>
      <c r="Y118">
        <f t="shared" si="21"/>
        <v>99.435028248587571</v>
      </c>
      <c r="Z118">
        <f t="shared" si="22"/>
        <v>81</v>
      </c>
      <c r="AA118" s="23">
        <f>VLOOKUP(B118,[1]高一上!$B:$M,11,0)</f>
        <v>45</v>
      </c>
      <c r="AB118" t="str">
        <f>VLOOKUP(B118,[1]高一上!$B:$M,12,0)</f>
        <v>周峰</v>
      </c>
      <c r="AC118">
        <f t="shared" si="23"/>
        <v>88.13559322033899</v>
      </c>
      <c r="AD118">
        <f t="shared" si="24"/>
        <v>79</v>
      </c>
      <c r="AE118">
        <f>VLOOKUP(B118,[1]中考!$B:$J,9,0)</f>
        <v>68</v>
      </c>
      <c r="AF118">
        <f t="shared" si="25"/>
        <v>37</v>
      </c>
    </row>
    <row r="119" spans="1:32" x14ac:dyDescent="0.2">
      <c r="A119" s="2" t="s">
        <v>357</v>
      </c>
      <c r="B119" s="2" t="s">
        <v>358</v>
      </c>
      <c r="C119" s="1">
        <v>3</v>
      </c>
      <c r="D119" s="3" t="s">
        <v>9</v>
      </c>
      <c r="E119" s="4" t="s">
        <v>359</v>
      </c>
      <c r="F119" s="1">
        <v>452</v>
      </c>
      <c r="G119" s="13">
        <f>VLOOKUP(B119,'[1]高三下(高考)'!$B:$N,12,0)</f>
        <v>43</v>
      </c>
      <c r="H119" s="12" t="str">
        <f>VLOOKUP(B119,'[1]高三下(高考)'!$B:$N,13,0)</f>
        <v>周峰</v>
      </c>
      <c r="I119" s="15">
        <f t="shared" si="13"/>
        <v>88.700564971751419</v>
      </c>
      <c r="J119">
        <f t="shared" si="14"/>
        <v>144</v>
      </c>
      <c r="K119">
        <f>VLOOKUP(B119,[1]高三上!$B:$N,12,0)</f>
        <v>33</v>
      </c>
      <c r="L119" t="str">
        <f>VLOOKUP(B119,[1]高三上!$B:$N,13,0)</f>
        <v>周峰</v>
      </c>
      <c r="M119">
        <f t="shared" si="15"/>
        <v>97.457627118644069</v>
      </c>
      <c r="N119">
        <f t="shared" si="16"/>
        <v>104</v>
      </c>
      <c r="O119">
        <f>VLOOKUP(B119,[1]高二下!$B:$N,12,0)</f>
        <v>37</v>
      </c>
      <c r="P119" t="str">
        <f>VLOOKUP(B119,[1]高二下!$B:$N,13,0)</f>
        <v>周峰</v>
      </c>
      <c r="Q119">
        <f t="shared" si="17"/>
        <v>171.18644067796612</v>
      </c>
      <c r="R119">
        <f t="shared" si="18"/>
        <v>95</v>
      </c>
      <c r="S119">
        <f>VLOOKUP(B119,[1]高二上!$B:$N,12,0)</f>
        <v>17</v>
      </c>
      <c r="T119" t="str">
        <f>VLOOKUP(B119,[1]高二上!$B:$N,13,0)</f>
        <v>周峰</v>
      </c>
      <c r="U119">
        <f t="shared" si="19"/>
        <v>83.615819209039557</v>
      </c>
      <c r="V119">
        <f t="shared" si="20"/>
        <v>347</v>
      </c>
      <c r="W119">
        <f>VLOOKUP(B119,[1]高一下!$B:$P,12,0)</f>
        <v>16</v>
      </c>
      <c r="X119" t="str">
        <f>VLOOKUP(B119,[1]高一下!$B:$P,13,0)</f>
        <v>周峰</v>
      </c>
      <c r="Y119">
        <f t="shared" si="21"/>
        <v>68.361581920903944</v>
      </c>
      <c r="Z119">
        <f t="shared" si="22"/>
        <v>289</v>
      </c>
      <c r="AA119" s="23">
        <f>VLOOKUP(B119,[1]高一上!$B:$M,11,0)</f>
        <v>36</v>
      </c>
      <c r="AB119" t="str">
        <f>VLOOKUP(B119,[1]高一上!$B:$M,12,0)</f>
        <v>解超燕</v>
      </c>
      <c r="AC119">
        <f t="shared" si="23"/>
        <v>78.813559322033896</v>
      </c>
      <c r="AD119">
        <f t="shared" si="24"/>
        <v>177</v>
      </c>
      <c r="AE119">
        <f>VLOOKUP(B119,[1]中考!$B:$J,9,0)</f>
        <v>62</v>
      </c>
      <c r="AF119">
        <f t="shared" si="25"/>
        <v>102</v>
      </c>
    </row>
    <row r="120" spans="1:32" x14ac:dyDescent="0.2">
      <c r="A120" s="2" t="s">
        <v>360</v>
      </c>
      <c r="B120" s="2" t="s">
        <v>361</v>
      </c>
      <c r="C120" s="1">
        <v>3</v>
      </c>
      <c r="D120" s="3" t="s">
        <v>9</v>
      </c>
      <c r="E120" s="4" t="s">
        <v>362</v>
      </c>
      <c r="F120" s="1">
        <v>451</v>
      </c>
      <c r="G120" s="13">
        <f>VLOOKUP(B120,'[1]高三下(高考)'!$B:$N,12,0)</f>
        <v>48</v>
      </c>
      <c r="H120" s="12" t="str">
        <f>VLOOKUP(B120,'[1]高三下(高考)'!$B:$N,13,0)</f>
        <v>周峰</v>
      </c>
      <c r="I120" s="15">
        <f t="shared" si="13"/>
        <v>94.350282485875709</v>
      </c>
      <c r="J120">
        <f t="shared" si="14"/>
        <v>94</v>
      </c>
      <c r="K120">
        <f>VLOOKUP(B120,[1]高三上!$B:$N,12,0)</f>
        <v>38</v>
      </c>
      <c r="L120" t="str">
        <f>VLOOKUP(B120,[1]高三上!$B:$N,13,0)</f>
        <v>周峰</v>
      </c>
      <c r="M120">
        <f t="shared" si="15"/>
        <v>92.090395480225993</v>
      </c>
      <c r="N120">
        <f t="shared" si="16"/>
        <v>74</v>
      </c>
      <c r="O120">
        <f>VLOOKUP(B120,[1]高二下!$B:$N,12,0)</f>
        <v>44</v>
      </c>
      <c r="P120" t="str">
        <f>VLOOKUP(B120,[1]高二下!$B:$N,13,0)</f>
        <v>周峰</v>
      </c>
      <c r="Q120">
        <f t="shared" si="17"/>
        <v>123.72881355932203</v>
      </c>
      <c r="R120">
        <f t="shared" si="18"/>
        <v>46</v>
      </c>
      <c r="S120">
        <f>VLOOKUP(B120,[1]高二上!$B:$N,12,0)</f>
        <v>40</v>
      </c>
      <c r="T120" t="str">
        <f>VLOOKUP(B120,[1]高二上!$B:$N,13,0)</f>
        <v>周峰</v>
      </c>
      <c r="U120">
        <f t="shared" si="19"/>
        <v>100.28248587570621</v>
      </c>
      <c r="V120">
        <f t="shared" si="20"/>
        <v>130</v>
      </c>
      <c r="W120">
        <f>VLOOKUP(B120,[1]高一下!$B:$P,12,0)</f>
        <v>31</v>
      </c>
      <c r="X120" t="str">
        <f>VLOOKUP(B120,[1]高一下!$B:$P,13,0)</f>
        <v>周峰</v>
      </c>
      <c r="Y120">
        <f t="shared" si="21"/>
        <v>72.881355932203391</v>
      </c>
      <c r="Z120">
        <f t="shared" si="22"/>
        <v>131</v>
      </c>
      <c r="AA120" s="23">
        <f>VLOOKUP(B120,[1]高一上!$B:$M,11,0)</f>
        <v>52</v>
      </c>
      <c r="AB120" t="str">
        <f>VLOOKUP(B120,[1]高一上!$B:$M,12,0)</f>
        <v>周峰</v>
      </c>
      <c r="AC120">
        <f t="shared" si="23"/>
        <v>126.27118644067797</v>
      </c>
      <c r="AD120">
        <f t="shared" si="24"/>
        <v>35</v>
      </c>
      <c r="AE120">
        <f>VLOOKUP(B120,[1]中考!$B:$J,9,0)</f>
        <v>60</v>
      </c>
      <c r="AF120">
        <f t="shared" si="25"/>
        <v>128</v>
      </c>
    </row>
    <row r="121" spans="1:32" x14ac:dyDescent="0.2">
      <c r="A121" s="2" t="s">
        <v>363</v>
      </c>
      <c r="B121" s="2" t="s">
        <v>364</v>
      </c>
      <c r="C121" s="1">
        <v>3</v>
      </c>
      <c r="D121" s="3" t="s">
        <v>9</v>
      </c>
      <c r="E121" s="4" t="s">
        <v>341</v>
      </c>
      <c r="F121" s="1">
        <v>449</v>
      </c>
      <c r="G121" s="13">
        <f>VLOOKUP(B121,'[1]高三下(高考)'!$B:$N,12,0)</f>
        <v>40</v>
      </c>
      <c r="H121" s="12" t="str">
        <f>VLOOKUP(B121,'[1]高三下(高考)'!$B:$N,13,0)</f>
        <v>周峰</v>
      </c>
      <c r="I121" s="15">
        <f t="shared" si="13"/>
        <v>100</v>
      </c>
      <c r="J121">
        <f t="shared" si="14"/>
        <v>184</v>
      </c>
      <c r="K121">
        <v>0</v>
      </c>
      <c r="L121" t="str">
        <f>H121</f>
        <v>周峰</v>
      </c>
      <c r="M121">
        <f t="shared" si="15"/>
        <v>100</v>
      </c>
      <c r="N121">
        <f t="shared" si="16"/>
        <v>344</v>
      </c>
      <c r="O121">
        <v>0</v>
      </c>
      <c r="P121" t="str">
        <f>L121</f>
        <v>周峰</v>
      </c>
      <c r="Q121">
        <f t="shared" si="17"/>
        <v>100</v>
      </c>
      <c r="R121">
        <f t="shared" si="18"/>
        <v>348</v>
      </c>
      <c r="S121">
        <v>0</v>
      </c>
      <c r="T121" t="str">
        <f>P121</f>
        <v>周峰</v>
      </c>
      <c r="U121">
        <f t="shared" si="19"/>
        <v>100</v>
      </c>
      <c r="V121">
        <f t="shared" si="20"/>
        <v>350</v>
      </c>
      <c r="W121">
        <f>VLOOKUP(B121,[1]高一下!$B:$P,12,0)</f>
        <v>50</v>
      </c>
      <c r="X121" t="str">
        <f>VLOOKUP(B121,[1]高一下!$B:$P,13,0)</f>
        <v>周峰</v>
      </c>
      <c r="Y121">
        <f t="shared" si="21"/>
        <v>128.81355932203391</v>
      </c>
      <c r="Z121">
        <f t="shared" si="22"/>
        <v>22</v>
      </c>
      <c r="AA121" s="23">
        <f>VLOOKUP(B121,[1]高一上!$B:$M,11,0)</f>
        <v>40</v>
      </c>
      <c r="AB121" t="str">
        <f>VLOOKUP(B121,[1]高一上!$B:$M,12,0)</f>
        <v>周峰</v>
      </c>
      <c r="AC121">
        <f t="shared" si="23"/>
        <v>68.361581920903944</v>
      </c>
      <c r="AD121">
        <f t="shared" si="24"/>
        <v>124</v>
      </c>
      <c r="AE121">
        <f>VLOOKUP(B121,[1]中考!$B:$J,9,0)</f>
        <v>73</v>
      </c>
      <c r="AF121">
        <f t="shared" si="25"/>
        <v>12</v>
      </c>
    </row>
    <row r="122" spans="1:32" x14ac:dyDescent="0.2">
      <c r="A122" s="2" t="s">
        <v>365</v>
      </c>
      <c r="B122" s="2" t="s">
        <v>366</v>
      </c>
      <c r="C122" s="1">
        <v>3</v>
      </c>
      <c r="D122" s="3" t="s">
        <v>9</v>
      </c>
      <c r="E122" s="4" t="s">
        <v>367</v>
      </c>
      <c r="F122" s="1">
        <v>448</v>
      </c>
      <c r="G122" s="13">
        <f>VLOOKUP(B122,'[1]高三下(高考)'!$B:$N,12,0)</f>
        <v>43</v>
      </c>
      <c r="H122" s="12" t="str">
        <f>VLOOKUP(B122,'[1]高三下(高考)'!$B:$N,13,0)</f>
        <v>周峰</v>
      </c>
      <c r="I122" s="15">
        <f t="shared" si="13"/>
        <v>86.440677966101703</v>
      </c>
      <c r="J122">
        <f t="shared" si="14"/>
        <v>144</v>
      </c>
      <c r="K122">
        <f>VLOOKUP(B122,[1]高三上!$B:$N,12,0)</f>
        <v>34</v>
      </c>
      <c r="L122" t="str">
        <f>VLOOKUP(B122,[1]高三上!$B:$N,13,0)</f>
        <v>周峰</v>
      </c>
      <c r="M122">
        <f t="shared" si="15"/>
        <v>155.08474576271186</v>
      </c>
      <c r="N122">
        <f t="shared" si="16"/>
        <v>96</v>
      </c>
      <c r="O122">
        <f>VLOOKUP(B122,[1]高二下!$B:$N,12,0)</f>
        <v>21</v>
      </c>
      <c r="P122" t="str">
        <f>VLOOKUP(B122,[1]高二下!$B:$N,13,0)</f>
        <v>周峰</v>
      </c>
      <c r="Q122">
        <f t="shared" si="17"/>
        <v>79.378531073446325</v>
      </c>
      <c r="R122">
        <f t="shared" si="18"/>
        <v>291</v>
      </c>
      <c r="S122">
        <f>VLOOKUP(B122,[1]高二上!$B:$N,12,0)</f>
        <v>34</v>
      </c>
      <c r="T122" t="str">
        <f>VLOOKUP(B122,[1]高二上!$B:$N,13,0)</f>
        <v>周峰</v>
      </c>
      <c r="U122">
        <f t="shared" si="19"/>
        <v>68.361581920903944</v>
      </c>
      <c r="V122">
        <f t="shared" si="20"/>
        <v>218</v>
      </c>
      <c r="W122">
        <f>VLOOKUP(B122,[1]高一下!$B:$P,12,0)</f>
        <v>34</v>
      </c>
      <c r="X122" t="str">
        <f>VLOOKUP(B122,[1]高一下!$B:$P,13,0)</f>
        <v>周峰</v>
      </c>
      <c r="Y122">
        <f t="shared" si="21"/>
        <v>102.54237288135593</v>
      </c>
      <c r="Z122">
        <f t="shared" si="22"/>
        <v>106</v>
      </c>
      <c r="AA122" s="23">
        <f>VLOOKUP(B122,[1]高一上!$B:$M,11,0)</f>
        <v>41</v>
      </c>
      <c r="AB122" t="str">
        <f>VLOOKUP(B122,[1]高一上!$B:$M,12,0)</f>
        <v>次珍扎保</v>
      </c>
      <c r="AC122">
        <f t="shared" si="23"/>
        <v>103.67231638418079</v>
      </c>
      <c r="AD122">
        <f t="shared" si="24"/>
        <v>115</v>
      </c>
      <c r="AE122">
        <f>VLOOKUP(B122,[1]中考!$B:$J,9,0)</f>
        <v>60</v>
      </c>
      <c r="AF122">
        <f t="shared" si="25"/>
        <v>128</v>
      </c>
    </row>
    <row r="123" spans="1:32" x14ac:dyDescent="0.2">
      <c r="A123" s="2" t="s">
        <v>368</v>
      </c>
      <c r="B123" s="2" t="s">
        <v>369</v>
      </c>
      <c r="C123" s="1">
        <v>3</v>
      </c>
      <c r="D123" s="3" t="s">
        <v>9</v>
      </c>
      <c r="E123" s="4" t="s">
        <v>370</v>
      </c>
      <c r="F123" s="1">
        <v>446</v>
      </c>
      <c r="G123" s="13">
        <f>VLOOKUP(B123,'[1]高三下(高考)'!$B:$N,12,0)</f>
        <v>33</v>
      </c>
      <c r="H123" s="12" t="str">
        <f>VLOOKUP(B123,'[1]高三下(高考)'!$B:$N,13,0)</f>
        <v>周峰</v>
      </c>
      <c r="I123" s="15">
        <f t="shared" si="13"/>
        <v>109.60451977401129</v>
      </c>
      <c r="J123">
        <f t="shared" si="14"/>
        <v>250</v>
      </c>
      <c r="K123">
        <f>VLOOKUP(B123,[1]高三上!$B:$N,12,0)</f>
        <v>17</v>
      </c>
      <c r="L123" t="str">
        <f>VLOOKUP(B123,[1]高三上!$B:$N,13,0)</f>
        <v>周峰</v>
      </c>
      <c r="M123">
        <f t="shared" si="15"/>
        <v>71.186440677966104</v>
      </c>
      <c r="N123">
        <f t="shared" si="16"/>
        <v>284</v>
      </c>
      <c r="O123">
        <f>VLOOKUP(B123,[1]高二下!$B:$N,12,0)</f>
        <v>29</v>
      </c>
      <c r="P123" t="str">
        <f>VLOOKUP(B123,[1]高二下!$B:$N,13,0)</f>
        <v>周峰</v>
      </c>
      <c r="Q123">
        <f t="shared" si="17"/>
        <v>96.045197740112997</v>
      </c>
      <c r="R123">
        <f t="shared" si="18"/>
        <v>182</v>
      </c>
      <c r="S123">
        <f>VLOOKUP(B123,[1]高二上!$B:$N,12,0)</f>
        <v>37</v>
      </c>
      <c r="T123" t="str">
        <f>VLOOKUP(B123,[1]高二上!$B:$N,13,0)</f>
        <v>周峰</v>
      </c>
      <c r="U123">
        <f t="shared" si="19"/>
        <v>113.27683615819208</v>
      </c>
      <c r="V123">
        <f t="shared" si="20"/>
        <v>168</v>
      </c>
      <c r="W123">
        <f>VLOOKUP(B123,[1]高一下!$B:$P,12,0)</f>
        <v>24</v>
      </c>
      <c r="X123" t="str">
        <f>VLOOKUP(B123,[1]高一下!$B:$P,13,0)</f>
        <v>周峰</v>
      </c>
      <c r="Y123">
        <f t="shared" si="21"/>
        <v>92.090395480225993</v>
      </c>
      <c r="Z123">
        <f t="shared" si="22"/>
        <v>215</v>
      </c>
      <c r="AA123" s="23">
        <f>VLOOKUP(B123,[1]高一上!$B:$M,11,0)</f>
        <v>35</v>
      </c>
      <c r="AB123" t="str">
        <f>VLOOKUP(B123,[1]高一上!$B:$M,12,0)</f>
        <v>周峰</v>
      </c>
      <c r="AC123">
        <f t="shared" si="23"/>
        <v>69.491525423728817</v>
      </c>
      <c r="AD123">
        <f t="shared" si="24"/>
        <v>187</v>
      </c>
      <c r="AE123">
        <f>VLOOKUP(B123,[1]中考!$B:$J,9,0)</f>
        <v>64</v>
      </c>
      <c r="AF123">
        <f t="shared" si="25"/>
        <v>79</v>
      </c>
    </row>
    <row r="124" spans="1:32" x14ac:dyDescent="0.2">
      <c r="A124" s="2" t="s">
        <v>371</v>
      </c>
      <c r="B124" s="2" t="s">
        <v>372</v>
      </c>
      <c r="C124" s="1">
        <v>3</v>
      </c>
      <c r="D124" s="3" t="s">
        <v>9</v>
      </c>
      <c r="E124" s="4" t="s">
        <v>373</v>
      </c>
      <c r="F124" s="1">
        <v>445</v>
      </c>
      <c r="G124" s="13">
        <f>VLOOKUP(B124,'[1]高三下(高考)'!$B:$N,12,0)</f>
        <v>44</v>
      </c>
      <c r="H124" s="12" t="str">
        <f>VLOOKUP(B124,'[1]高三下(高考)'!$B:$N,13,0)</f>
        <v>周峰</v>
      </c>
      <c r="I124" s="15">
        <f t="shared" si="13"/>
        <v>91.525423728813564</v>
      </c>
      <c r="J124">
        <f t="shared" si="14"/>
        <v>134</v>
      </c>
      <c r="K124">
        <f>VLOOKUP(B124,[1]高三上!$B:$N,12,0)</f>
        <v>33</v>
      </c>
      <c r="L124" t="str">
        <f>VLOOKUP(B124,[1]高三上!$B:$N,13,0)</f>
        <v>周峰</v>
      </c>
      <c r="M124">
        <f t="shared" si="15"/>
        <v>100</v>
      </c>
      <c r="N124">
        <f t="shared" si="16"/>
        <v>104</v>
      </c>
      <c r="O124">
        <v>0</v>
      </c>
      <c r="P124" t="str">
        <f>L124</f>
        <v>周峰</v>
      </c>
      <c r="Q124">
        <f t="shared" si="17"/>
        <v>100</v>
      </c>
      <c r="R124">
        <f t="shared" si="18"/>
        <v>348</v>
      </c>
      <c r="S124">
        <f>VLOOKUP(B124,[1]高二上!$B:$N,12,0)</f>
        <v>37</v>
      </c>
      <c r="T124" t="str">
        <f>VLOOKUP(B124,[1]高二上!$B:$N,13,0)</f>
        <v>周峰</v>
      </c>
      <c r="U124">
        <f t="shared" si="19"/>
        <v>55.084745762711862</v>
      </c>
      <c r="V124">
        <f t="shared" si="20"/>
        <v>168</v>
      </c>
      <c r="W124">
        <f>VLOOKUP(B124,[1]高一下!$B:$P,12,0)</f>
        <v>60</v>
      </c>
      <c r="X124" t="str">
        <f>VLOOKUP(B124,[1]高一下!$B:$P,13,0)</f>
        <v>周峰</v>
      </c>
      <c r="Y124">
        <f t="shared" si="21"/>
        <v>100</v>
      </c>
      <c r="Z124">
        <f t="shared" si="22"/>
        <v>9</v>
      </c>
      <c r="AA124" s="23">
        <f>VLOOKUP(B124,[1]高一上!$B:$M,11,0)</f>
        <v>61</v>
      </c>
      <c r="AB124" t="str">
        <f>VLOOKUP(B124,[1]高一上!$B:$M,12,0)</f>
        <v>解超燕</v>
      </c>
      <c r="AC124">
        <f t="shared" si="23"/>
        <v>100</v>
      </c>
      <c r="AD124">
        <f t="shared" si="24"/>
        <v>9</v>
      </c>
      <c r="AE124">
        <f>VLOOKUP(B124,[1]中考!$B:$J,9,0)</f>
        <v>0</v>
      </c>
      <c r="AF124">
        <f t="shared" si="25"/>
        <v>347</v>
      </c>
    </row>
    <row r="125" spans="1:32" x14ac:dyDescent="0.2">
      <c r="A125" s="2" t="s">
        <v>374</v>
      </c>
      <c r="B125" s="2" t="s">
        <v>375</v>
      </c>
      <c r="C125" s="1">
        <v>3</v>
      </c>
      <c r="D125" s="3" t="s">
        <v>9</v>
      </c>
      <c r="E125" s="4" t="s">
        <v>376</v>
      </c>
      <c r="F125" s="1">
        <v>438</v>
      </c>
      <c r="G125" s="13">
        <f>VLOOKUP(B125,'[1]高三下(高考)'!$B:$N,12,0)</f>
        <v>32</v>
      </c>
      <c r="H125" s="12" t="str">
        <f>VLOOKUP(B125,'[1]高三下(高考)'!$B:$N,13,0)</f>
        <v>周峰</v>
      </c>
      <c r="I125" s="15">
        <f t="shared" si="13"/>
        <v>95.480225988700568</v>
      </c>
      <c r="J125">
        <f t="shared" si="14"/>
        <v>263</v>
      </c>
      <c r="K125">
        <f>VLOOKUP(B125,[1]高三上!$B:$N,12,0)</f>
        <v>20</v>
      </c>
      <c r="L125" t="str">
        <f>VLOOKUP(B125,[1]高三上!$B:$N,13,0)</f>
        <v>周峰</v>
      </c>
      <c r="M125">
        <f t="shared" si="15"/>
        <v>48.305084745762713</v>
      </c>
      <c r="N125">
        <f t="shared" si="16"/>
        <v>247</v>
      </c>
      <c r="O125">
        <f>VLOOKUP(B125,[1]高二下!$B:$N,12,0)</f>
        <v>41</v>
      </c>
      <c r="P125" t="str">
        <f>VLOOKUP(B125,[1]高二下!$B:$N,13,0)</f>
        <v>周峰</v>
      </c>
      <c r="Q125">
        <f t="shared" si="17"/>
        <v>135.31073446327684</v>
      </c>
      <c r="R125">
        <f t="shared" si="18"/>
        <v>64</v>
      </c>
      <c r="S125">
        <f>VLOOKUP(B125,[1]高二上!$B:$N,12,0)</f>
        <v>36</v>
      </c>
      <c r="T125" t="str">
        <f>VLOOKUP(B125,[1]高二上!$B:$N,13,0)</f>
        <v>周峰</v>
      </c>
      <c r="U125">
        <f t="shared" si="19"/>
        <v>81.073446327683612</v>
      </c>
      <c r="V125">
        <f t="shared" si="20"/>
        <v>189</v>
      </c>
      <c r="W125">
        <f>VLOOKUP(B125,[1]高一下!$B:$P,12,0)</f>
        <v>32</v>
      </c>
      <c r="X125" t="str">
        <f>VLOOKUP(B125,[1]高一下!$B:$P,13,0)</f>
        <v>周峰</v>
      </c>
      <c r="Y125">
        <f t="shared" si="21"/>
        <v>156.21468926553672</v>
      </c>
      <c r="Z125">
        <f t="shared" si="22"/>
        <v>122</v>
      </c>
      <c r="AA125" s="23">
        <f>VLOOKUP(B125,[1]高一上!$B:$M,11,0)</f>
        <v>21</v>
      </c>
      <c r="AB125" t="str">
        <f>VLOOKUP(B125,[1]高一上!$B:$M,12,0)</f>
        <v>解超燕</v>
      </c>
      <c r="AC125">
        <f t="shared" si="23"/>
        <v>60.734463276836159</v>
      </c>
      <c r="AD125">
        <f t="shared" si="24"/>
        <v>321</v>
      </c>
      <c r="AE125">
        <f>VLOOKUP(B125,[1]中考!$B:$J,9,0)</f>
        <v>56</v>
      </c>
      <c r="AF125">
        <f t="shared" si="25"/>
        <v>182</v>
      </c>
    </row>
    <row r="126" spans="1:32" x14ac:dyDescent="0.2">
      <c r="A126" s="2" t="s">
        <v>377</v>
      </c>
      <c r="B126" s="2" t="s">
        <v>378</v>
      </c>
      <c r="C126" s="1">
        <v>3</v>
      </c>
      <c r="D126" s="3" t="s">
        <v>9</v>
      </c>
      <c r="E126" s="4" t="s">
        <v>379</v>
      </c>
      <c r="F126" s="1">
        <v>435</v>
      </c>
      <c r="G126" s="13">
        <f>VLOOKUP(B126,'[1]高三下(高考)'!$B:$N,12,0)</f>
        <v>43</v>
      </c>
      <c r="H126" s="12" t="str">
        <f>VLOOKUP(B126,'[1]高三下(高考)'!$B:$N,13,0)</f>
        <v>周峰</v>
      </c>
      <c r="I126" s="15">
        <f t="shared" si="13"/>
        <v>78.248587570621467</v>
      </c>
      <c r="J126">
        <f t="shared" si="14"/>
        <v>144</v>
      </c>
      <c r="K126">
        <f>VLOOKUP(B126,[1]高三上!$B:$N,12,0)</f>
        <v>39</v>
      </c>
      <c r="L126" t="str">
        <f>VLOOKUP(B126,[1]高三上!$B:$N,13,0)</f>
        <v>周峰</v>
      </c>
      <c r="M126">
        <f t="shared" si="15"/>
        <v>163.27683615819211</v>
      </c>
      <c r="N126">
        <f t="shared" si="16"/>
        <v>67</v>
      </c>
      <c r="O126">
        <f>VLOOKUP(B126,[1]高二下!$B:$N,12,0)</f>
        <v>21</v>
      </c>
      <c r="P126" t="str">
        <f>VLOOKUP(B126,[1]高二下!$B:$N,13,0)</f>
        <v>周峰</v>
      </c>
      <c r="Q126">
        <f t="shared" si="17"/>
        <v>88.13559322033899</v>
      </c>
      <c r="R126">
        <f t="shared" si="18"/>
        <v>291</v>
      </c>
      <c r="S126">
        <f>VLOOKUP(B126,[1]高二上!$B:$N,12,0)</f>
        <v>32</v>
      </c>
      <c r="T126" t="str">
        <f>VLOOKUP(B126,[1]高二上!$B:$N,13,0)</f>
        <v>周峰</v>
      </c>
      <c r="U126">
        <f t="shared" si="19"/>
        <v>64.124293785310726</v>
      </c>
      <c r="V126">
        <f t="shared" si="20"/>
        <v>249</v>
      </c>
      <c r="W126">
        <f>VLOOKUP(B126,[1]高一下!$B:$P,12,0)</f>
        <v>32</v>
      </c>
      <c r="X126" t="str">
        <f>VLOOKUP(B126,[1]高一下!$B:$P,13,0)</f>
        <v>周峰</v>
      </c>
      <c r="Y126">
        <f t="shared" si="21"/>
        <v>85.028248587570616</v>
      </c>
      <c r="Z126">
        <f t="shared" si="22"/>
        <v>122</v>
      </c>
      <c r="AA126" s="23">
        <f>VLOOKUP(B126,[1]高一上!$B:$M,11,0)</f>
        <v>46</v>
      </c>
      <c r="AB126" t="str">
        <f>VLOOKUP(B126,[1]高一上!$B:$M,12,0)</f>
        <v>周峰</v>
      </c>
      <c r="AC126">
        <f t="shared" si="23"/>
        <v>96.327683615819211</v>
      </c>
      <c r="AD126">
        <f t="shared" si="24"/>
        <v>69</v>
      </c>
      <c r="AE126">
        <f>VLOOKUP(B126,[1]中考!$B:$J,9,0)</f>
        <v>66</v>
      </c>
      <c r="AF126">
        <f t="shared" si="25"/>
        <v>56</v>
      </c>
    </row>
    <row r="127" spans="1:32" x14ac:dyDescent="0.2">
      <c r="A127" s="2" t="s">
        <v>380</v>
      </c>
      <c r="B127" s="2" t="s">
        <v>381</v>
      </c>
      <c r="C127" s="1">
        <v>3</v>
      </c>
      <c r="D127" s="3" t="s">
        <v>9</v>
      </c>
      <c r="E127" s="4" t="s">
        <v>382</v>
      </c>
      <c r="F127" s="1">
        <v>432</v>
      </c>
      <c r="G127" s="13">
        <f>VLOOKUP(B127,'[1]高三下(高考)'!$B:$N,12,0)</f>
        <v>57</v>
      </c>
      <c r="H127" s="12" t="str">
        <f>VLOOKUP(B127,'[1]高三下(高考)'!$B:$N,13,0)</f>
        <v>周峰</v>
      </c>
      <c r="I127" s="15">
        <f t="shared" si="13"/>
        <v>88.13559322033899</v>
      </c>
      <c r="J127">
        <f t="shared" si="14"/>
        <v>44</v>
      </c>
      <c r="K127">
        <f>VLOOKUP(B127,[1]高三上!$B:$N,12,0)</f>
        <v>67</v>
      </c>
      <c r="L127" t="str">
        <f>VLOOKUP(B127,[1]高三上!$B:$N,13,0)</f>
        <v>周峰</v>
      </c>
      <c r="M127">
        <f t="shared" si="15"/>
        <v>102.54237288135593</v>
      </c>
      <c r="N127">
        <f t="shared" si="16"/>
        <v>2</v>
      </c>
      <c r="O127">
        <f>VLOOKUP(B127,[1]高二下!$B:$N,12,0)</f>
        <v>59</v>
      </c>
      <c r="P127" t="str">
        <f>VLOOKUP(B127,[1]高二下!$B:$N,13,0)</f>
        <v>周峰</v>
      </c>
      <c r="Q127">
        <f t="shared" si="17"/>
        <v>104.51977401129943</v>
      </c>
      <c r="R127">
        <f t="shared" si="18"/>
        <v>11</v>
      </c>
      <c r="S127">
        <f>VLOOKUP(B127,[1]高二上!$B:$N,12,0)</f>
        <v>55</v>
      </c>
      <c r="T127" t="str">
        <f>VLOOKUP(B127,[1]高二上!$B:$N,13,0)</f>
        <v>周峰</v>
      </c>
      <c r="U127">
        <f t="shared" si="19"/>
        <v>106.77966101694915</v>
      </c>
      <c r="V127">
        <f t="shared" si="20"/>
        <v>27</v>
      </c>
      <c r="W127">
        <f>VLOOKUP(B127,[1]高一下!$B:$P,12,0)</f>
        <v>44</v>
      </c>
      <c r="X127" t="str">
        <f>VLOOKUP(B127,[1]高一下!$B:$P,13,0)</f>
        <v>周峰</v>
      </c>
      <c r="Y127">
        <f t="shared" si="21"/>
        <v>88.418079096045204</v>
      </c>
      <c r="Z127">
        <f t="shared" si="22"/>
        <v>51</v>
      </c>
      <c r="AA127" s="23">
        <f>VLOOKUP(B127,[1]高一上!$B:$M,11,0)</f>
        <v>60</v>
      </c>
      <c r="AB127" t="str">
        <f>VLOOKUP(B127,[1]高一上!$B:$M,12,0)</f>
        <v>周峰</v>
      </c>
      <c r="AC127">
        <f t="shared" si="23"/>
        <v>161.5819209039548</v>
      </c>
      <c r="AD127">
        <f t="shared" si="24"/>
        <v>10</v>
      </c>
      <c r="AE127">
        <f>VLOOKUP(B127,[1]中考!$B:$J,9,0)</f>
        <v>53</v>
      </c>
      <c r="AF127">
        <f t="shared" si="25"/>
        <v>228</v>
      </c>
    </row>
    <row r="128" spans="1:32" x14ac:dyDescent="0.2">
      <c r="A128" s="2" t="s">
        <v>383</v>
      </c>
      <c r="B128" s="2" t="s">
        <v>384</v>
      </c>
      <c r="C128" s="1">
        <v>3</v>
      </c>
      <c r="D128" s="3" t="s">
        <v>9</v>
      </c>
      <c r="E128" s="4" t="s">
        <v>385</v>
      </c>
      <c r="F128" s="1">
        <v>428</v>
      </c>
      <c r="G128" s="13">
        <f>VLOOKUP(B128,'[1]高三下(高考)'!$B:$N,12,0)</f>
        <v>35</v>
      </c>
      <c r="H128" s="12" t="str">
        <f>VLOOKUP(B128,'[1]高三下(高考)'!$B:$N,13,0)</f>
        <v>周峰</v>
      </c>
      <c r="I128" s="15">
        <f t="shared" si="13"/>
        <v>79.096045197740111</v>
      </c>
      <c r="J128">
        <f t="shared" si="14"/>
        <v>228</v>
      </c>
      <c r="K128">
        <f>VLOOKUP(B128,[1]高三上!$B:$N,12,0)</f>
        <v>28</v>
      </c>
      <c r="L128" t="str">
        <f>VLOOKUP(B128,[1]高三上!$B:$N,13,0)</f>
        <v>周峰</v>
      </c>
      <c r="M128">
        <f t="shared" si="15"/>
        <v>132.76836158192089</v>
      </c>
      <c r="N128">
        <f t="shared" si="16"/>
        <v>154</v>
      </c>
      <c r="O128">
        <f>VLOOKUP(B128,[1]高二下!$B:$N,12,0)</f>
        <v>23</v>
      </c>
      <c r="P128" t="str">
        <f>VLOOKUP(B128,[1]高二下!$B:$N,13,0)</f>
        <v>周峰</v>
      </c>
      <c r="Q128">
        <f t="shared" si="17"/>
        <v>103.67231638418079</v>
      </c>
      <c r="R128">
        <f t="shared" si="18"/>
        <v>270</v>
      </c>
      <c r="S128">
        <f>VLOOKUP(B128,[1]高二上!$B:$N,12,0)</f>
        <v>29</v>
      </c>
      <c r="T128" t="str">
        <f>VLOOKUP(B128,[1]高二上!$B:$N,13,0)</f>
        <v>周峰</v>
      </c>
      <c r="U128">
        <f t="shared" si="19"/>
        <v>54.51977401129944</v>
      </c>
      <c r="V128">
        <f t="shared" si="20"/>
        <v>283</v>
      </c>
      <c r="W128">
        <f>VLOOKUP(B128,[1]高一下!$B:$P,12,0)</f>
        <v>32</v>
      </c>
      <c r="X128" t="str">
        <f>VLOOKUP(B128,[1]高一下!$B:$P,13,0)</f>
        <v>周峰</v>
      </c>
      <c r="Y128">
        <f t="shared" si="21"/>
        <v>72.598870056497177</v>
      </c>
      <c r="Z128">
        <f t="shared" si="22"/>
        <v>122</v>
      </c>
      <c r="AA128" s="23">
        <f>VLOOKUP(B128,[1]高一上!$B:$M,11,0)</f>
        <v>55</v>
      </c>
      <c r="AB128" t="str">
        <f>VLOOKUP(B128,[1]高一上!$B:$M,12,0)</f>
        <v>康小平</v>
      </c>
      <c r="AC128">
        <f t="shared" si="23"/>
        <v>110.45197740112994</v>
      </c>
      <c r="AD128">
        <f t="shared" si="24"/>
        <v>25</v>
      </c>
      <c r="AE128">
        <f>VLOOKUP(B128,[1]中考!$B:$J,9,0)</f>
        <v>65</v>
      </c>
      <c r="AF128">
        <f t="shared" si="25"/>
        <v>62</v>
      </c>
    </row>
    <row r="129" spans="1:32" x14ac:dyDescent="0.2">
      <c r="A129" s="2" t="s">
        <v>386</v>
      </c>
      <c r="B129" s="2" t="s">
        <v>387</v>
      </c>
      <c r="C129" s="1">
        <v>3</v>
      </c>
      <c r="D129" s="3" t="s">
        <v>9</v>
      </c>
      <c r="E129" s="4" t="s">
        <v>388</v>
      </c>
      <c r="F129" s="1">
        <v>426</v>
      </c>
      <c r="G129" s="13">
        <f>VLOOKUP(B129,'[1]高三下(高考)'!$B:$N,12,0)</f>
        <v>34</v>
      </c>
      <c r="H129" s="12" t="str">
        <f>VLOOKUP(B129,'[1]高三下(高考)'!$B:$N,13,0)</f>
        <v>周峰</v>
      </c>
      <c r="I129" s="15">
        <f t="shared" si="13"/>
        <v>88.983050847457633</v>
      </c>
      <c r="J129">
        <f t="shared" si="14"/>
        <v>243</v>
      </c>
      <c r="K129">
        <f>VLOOKUP(B129,[1]高三上!$B:$N,12,0)</f>
        <v>24</v>
      </c>
      <c r="L129" t="str">
        <f>VLOOKUP(B129,[1]高三上!$B:$N,13,0)</f>
        <v>周峰</v>
      </c>
      <c r="M129">
        <f t="shared" si="15"/>
        <v>103.10734463276836</v>
      </c>
      <c r="N129">
        <f t="shared" si="16"/>
        <v>204</v>
      </c>
      <c r="O129">
        <f>VLOOKUP(B129,[1]高二下!$B:$N,12,0)</f>
        <v>27</v>
      </c>
      <c r="P129" t="str">
        <f>VLOOKUP(B129,[1]高二下!$B:$N,13,0)</f>
        <v>周峰</v>
      </c>
      <c r="Q129">
        <f t="shared" si="17"/>
        <v>105.08474576271186</v>
      </c>
      <c r="R129">
        <f t="shared" si="18"/>
        <v>215</v>
      </c>
      <c r="S129">
        <f>VLOOKUP(B129,[1]高二上!$B:$N,12,0)</f>
        <v>33</v>
      </c>
      <c r="T129" t="str">
        <f>VLOOKUP(B129,[1]高二上!$B:$N,13,0)</f>
        <v>周峰</v>
      </c>
      <c r="U129">
        <f t="shared" si="19"/>
        <v>97.175141242937855</v>
      </c>
      <c r="V129">
        <f t="shared" si="20"/>
        <v>233</v>
      </c>
      <c r="W129">
        <f>VLOOKUP(B129,[1]高一下!$B:$P,12,0)</f>
        <v>23</v>
      </c>
      <c r="X129" t="str">
        <f>VLOOKUP(B129,[1]高一下!$B:$P,13,0)</f>
        <v>周峰</v>
      </c>
      <c r="Y129">
        <f t="shared" si="21"/>
        <v>74.576271186440678</v>
      </c>
      <c r="Z129">
        <f t="shared" si="22"/>
        <v>223</v>
      </c>
      <c r="AA129" s="23">
        <f>VLOOKUP(B129,[1]高一上!$B:$M,11,0)</f>
        <v>39</v>
      </c>
      <c r="AB129" t="str">
        <f>VLOOKUP(B129,[1]高一上!$B:$M,12,0)</f>
        <v>解超燕</v>
      </c>
      <c r="AC129">
        <f t="shared" si="23"/>
        <v>148.0225988700565</v>
      </c>
      <c r="AD129">
        <f t="shared" si="24"/>
        <v>133</v>
      </c>
      <c r="AE129">
        <f>VLOOKUP(B129,[1]中考!$B:$J,9,0)</f>
        <v>46</v>
      </c>
      <c r="AF129">
        <f t="shared" si="25"/>
        <v>303</v>
      </c>
    </row>
    <row r="130" spans="1:32" x14ac:dyDescent="0.2">
      <c r="A130" s="2" t="s">
        <v>389</v>
      </c>
      <c r="B130" s="2" t="s">
        <v>390</v>
      </c>
      <c r="C130" s="1">
        <v>3</v>
      </c>
      <c r="D130" s="3" t="s">
        <v>9</v>
      </c>
      <c r="E130" s="4" t="s">
        <v>391</v>
      </c>
      <c r="F130" s="1">
        <v>426</v>
      </c>
      <c r="G130" s="13">
        <f>VLOOKUP(B130,'[1]高三下(高考)'!$B:$N,12,0)</f>
        <v>48</v>
      </c>
      <c r="H130" s="12" t="str">
        <f>VLOOKUP(B130,'[1]高三下(高考)'!$B:$N,13,0)</f>
        <v>周峰</v>
      </c>
      <c r="I130" s="15">
        <f t="shared" si="13"/>
        <v>143.22033898305085</v>
      </c>
      <c r="J130">
        <f t="shared" si="14"/>
        <v>94</v>
      </c>
      <c r="K130">
        <f>VLOOKUP(B130,[1]高三上!$B:$N,12,0)</f>
        <v>20</v>
      </c>
      <c r="L130" t="str">
        <f>VLOOKUP(B130,[1]高三上!$B:$N,13,0)</f>
        <v>周峰</v>
      </c>
      <c r="M130">
        <f t="shared" si="15"/>
        <v>97.175141242937855</v>
      </c>
      <c r="N130">
        <f t="shared" si="16"/>
        <v>247</v>
      </c>
      <c r="O130">
        <f>VLOOKUP(B130,[1]高二下!$B:$N,12,0)</f>
        <v>25</v>
      </c>
      <c r="P130" t="str">
        <f>VLOOKUP(B130,[1]高二下!$B:$N,13,0)</f>
        <v>周峰</v>
      </c>
      <c r="Q130">
        <f t="shared" si="17"/>
        <v>62.711864406779661</v>
      </c>
      <c r="R130">
        <f t="shared" si="18"/>
        <v>237</v>
      </c>
      <c r="S130">
        <f>VLOOKUP(B130,[1]高二上!$B:$N,12,0)</f>
        <v>42</v>
      </c>
      <c r="T130" t="str">
        <f>VLOOKUP(B130,[1]高二上!$B:$N,13,0)</f>
        <v>周峰</v>
      </c>
      <c r="U130">
        <f t="shared" si="19"/>
        <v>146.045197740113</v>
      </c>
      <c r="V130">
        <f t="shared" si="20"/>
        <v>105</v>
      </c>
      <c r="W130">
        <f>VLOOKUP(B130,[1]高一下!$B:$P,12,0)</f>
        <v>18</v>
      </c>
      <c r="X130" t="str">
        <f>VLOOKUP(B130,[1]高一下!$B:$P,13,0)</f>
        <v>周峰</v>
      </c>
      <c r="Y130">
        <f t="shared" si="21"/>
        <v>70.621468926553675</v>
      </c>
      <c r="Z130">
        <f t="shared" si="22"/>
        <v>268</v>
      </c>
      <c r="AA130" s="23">
        <f>VLOOKUP(B130,[1]高一上!$B:$M,11,0)</f>
        <v>37</v>
      </c>
      <c r="AB130" t="str">
        <f>VLOOKUP(B130,[1]高一上!$B:$M,12,0)</f>
        <v>康小平</v>
      </c>
      <c r="AC130">
        <f t="shared" si="23"/>
        <v>98.305084745762713</v>
      </c>
      <c r="AD130">
        <f t="shared" si="24"/>
        <v>164</v>
      </c>
      <c r="AE130">
        <f>VLOOKUP(B130,[1]中考!$B:$J,9,0)</f>
        <v>58</v>
      </c>
      <c r="AF130">
        <f t="shared" si="25"/>
        <v>158</v>
      </c>
    </row>
    <row r="131" spans="1:32" x14ac:dyDescent="0.2">
      <c r="A131" s="2" t="s">
        <v>392</v>
      </c>
      <c r="B131" s="2" t="s">
        <v>393</v>
      </c>
      <c r="C131" s="1">
        <v>3</v>
      </c>
      <c r="D131" s="3" t="s">
        <v>9</v>
      </c>
      <c r="E131" s="4" t="s">
        <v>394</v>
      </c>
      <c r="F131" s="1">
        <v>424</v>
      </c>
      <c r="G131" s="13">
        <f>VLOOKUP(B131,'[1]高三下(高考)'!$B:$N,12,0)</f>
        <v>29</v>
      </c>
      <c r="H131" s="12" t="str">
        <f>VLOOKUP(B131,'[1]高三下(高考)'!$B:$N,13,0)</f>
        <v>周峰</v>
      </c>
      <c r="I131" s="15">
        <f t="shared" si="13"/>
        <v>112.42937853107344</v>
      </c>
      <c r="J131">
        <f t="shared" si="14"/>
        <v>294</v>
      </c>
      <c r="K131">
        <f>VLOOKUP(B131,[1]高三上!$B:$N,12,0)</f>
        <v>8</v>
      </c>
      <c r="L131" t="str">
        <f>VLOOKUP(B131,[1]高三上!$B:$N,13,0)</f>
        <v>周峰</v>
      </c>
      <c r="M131">
        <f t="shared" si="15"/>
        <v>96.610169491525426</v>
      </c>
      <c r="N131">
        <f t="shared" si="16"/>
        <v>338</v>
      </c>
      <c r="O131">
        <f>VLOOKUP(B131,[1]高二下!$B:$N,12,0)</f>
        <v>16</v>
      </c>
      <c r="P131" t="str">
        <f>VLOOKUP(B131,[1]高二下!$B:$N,13,0)</f>
        <v>周峰</v>
      </c>
      <c r="Q131">
        <f t="shared" si="17"/>
        <v>101.41242937853107</v>
      </c>
      <c r="R131">
        <f t="shared" si="18"/>
        <v>326</v>
      </c>
      <c r="S131">
        <f>VLOOKUP(B131,[1]高二上!$B:$N,12,0)</f>
        <v>23</v>
      </c>
      <c r="T131" t="str">
        <f>VLOOKUP(B131,[1]高二上!$B:$N,13,0)</f>
        <v>周峰</v>
      </c>
      <c r="U131">
        <f t="shared" si="19"/>
        <v>98.305084745762713</v>
      </c>
      <c r="V131">
        <f t="shared" si="20"/>
        <v>331</v>
      </c>
      <c r="W131">
        <f>VLOOKUP(B131,[1]高一下!$B:$P,12,0)</f>
        <v>12</v>
      </c>
      <c r="X131" t="str">
        <f>VLOOKUP(B131,[1]高一下!$B:$P,13,0)</f>
        <v>周峰</v>
      </c>
      <c r="Y131">
        <f t="shared" si="21"/>
        <v>107.62711864406779</v>
      </c>
      <c r="Z131">
        <f t="shared" si="22"/>
        <v>325</v>
      </c>
      <c r="AA131" s="23">
        <f>VLOOKUP(B131,[1]高一上!$B:$M,11,0)</f>
        <v>14</v>
      </c>
      <c r="AB131" t="str">
        <f>VLOOKUP(B131,[1]高一上!$B:$M,12,0)</f>
        <v>周峰</v>
      </c>
      <c r="AC131">
        <f t="shared" si="23"/>
        <v>91.807909604519779</v>
      </c>
      <c r="AD131">
        <f t="shared" si="24"/>
        <v>352</v>
      </c>
      <c r="AE131">
        <f>VLOOKUP(B131,[1]中考!$B:$J,9,0)</f>
        <v>44</v>
      </c>
      <c r="AF131">
        <f t="shared" si="25"/>
        <v>323</v>
      </c>
    </row>
    <row r="132" spans="1:32" x14ac:dyDescent="0.2">
      <c r="A132" s="2" t="s">
        <v>395</v>
      </c>
      <c r="B132" s="2" t="s">
        <v>396</v>
      </c>
      <c r="C132" s="1">
        <v>3</v>
      </c>
      <c r="D132" s="3" t="s">
        <v>9</v>
      </c>
      <c r="E132" s="4" t="s">
        <v>397</v>
      </c>
      <c r="F132" s="1">
        <v>420</v>
      </c>
      <c r="G132" s="13">
        <f>VLOOKUP(B132,'[1]高三下(高考)'!$B:$N,12,0)</f>
        <v>50</v>
      </c>
      <c r="H132" s="12" t="str">
        <f>VLOOKUP(B132,'[1]高三下(高考)'!$B:$N,13,0)</f>
        <v>周峰</v>
      </c>
      <c r="I132" s="15">
        <f t="shared" ref="I132:I195" si="26">IF(OR(G132=0,K132=0),100,(((N132-J132)/COUNTIF(D:D,D132))*100)+100)</f>
        <v>153.10734463276836</v>
      </c>
      <c r="J132">
        <f t="shared" ref="J132:J195" si="27">RANK(G132,$G$3:$G$356,0)</f>
        <v>80</v>
      </c>
      <c r="K132">
        <f>VLOOKUP(B132,[1]高三上!$B:$N,12,0)</f>
        <v>18</v>
      </c>
      <c r="L132" t="str">
        <f>VLOOKUP(B132,[1]高三上!$B:$N,13,0)</f>
        <v>周峰</v>
      </c>
      <c r="M132">
        <f t="shared" ref="M132:M195" si="28">IF(OR(O132=0,K132=0),100,(((R132-N132)/COUNTIF(D:D,D132))*100)+100)</f>
        <v>46.610169491525419</v>
      </c>
      <c r="N132">
        <f t="shared" ref="N132:N195" si="29">RANK(K132,$K$3:$K$356,0)</f>
        <v>268</v>
      </c>
      <c r="O132">
        <f>VLOOKUP(B132,[1]高二下!$B:$N,12,0)</f>
        <v>39</v>
      </c>
      <c r="P132" t="str">
        <f>VLOOKUP(B132,[1]高二下!$B:$N,13,0)</f>
        <v>周峰</v>
      </c>
      <c r="Q132">
        <f t="shared" ref="Q132:Q195" si="30">IF(OR(O132=0,S132=0),100,(((V132-R132)/COUNTIF(D:D,D132))*100)+100)</f>
        <v>139.26553672316385</v>
      </c>
      <c r="R132">
        <f t="shared" ref="R132:R195" si="31">RANK(O132,$O$3:$O$356,0)</f>
        <v>79</v>
      </c>
      <c r="S132">
        <f>VLOOKUP(B132,[1]高二上!$B:$N,12,0)</f>
        <v>34</v>
      </c>
      <c r="T132" t="str">
        <f>VLOOKUP(B132,[1]高二上!$B:$N,13,0)</f>
        <v>周峰</v>
      </c>
      <c r="U132">
        <f t="shared" ref="U132:U195" si="32">IF(OR(W132=0,S132=0),100,(((Z132-V132)/COUNTIF(D:D,D132))*100)+100)</f>
        <v>93.220338983050851</v>
      </c>
      <c r="V132">
        <f t="shared" ref="V132:V195" si="33">RANK(S132,$S$3:$S$356,0)</f>
        <v>218</v>
      </c>
      <c r="W132">
        <f>VLOOKUP(B132,[1]高一下!$B:$P,12,0)</f>
        <v>26</v>
      </c>
      <c r="X132" t="str">
        <f>VLOOKUP(B132,[1]高一下!$B:$P,13,0)</f>
        <v>周峰</v>
      </c>
      <c r="Y132">
        <f t="shared" ref="Y132:Y195" si="34">IF(OR(W132=0,AA132=0),100,(((AD132-Z132)/COUNTIF(D:D,D132))*100)+100)</f>
        <v>95.197740112994353</v>
      </c>
      <c r="Z132">
        <f t="shared" ref="Z132:Z195" si="35">RANK(W132,$W$3:$W$356,0)</f>
        <v>194</v>
      </c>
      <c r="AA132" s="23">
        <f>VLOOKUP(B132,[1]高一上!$B:$M,11,0)</f>
        <v>36</v>
      </c>
      <c r="AB132" t="str">
        <f>VLOOKUP(B132,[1]高一上!$B:$M,12,0)</f>
        <v>周峰</v>
      </c>
      <c r="AC132">
        <f t="shared" ref="AC132:AC195" si="36">IF(OR(AE132=0,AA132=0),100,(((AF132-AD132)/COUNTIF(D:D,D132))*100)+100)</f>
        <v>101.41242937853107</v>
      </c>
      <c r="AD132">
        <f t="shared" ref="AD132:AD195" si="37">RANK(AA132,$AA$3:$AA$356,0)</f>
        <v>177</v>
      </c>
      <c r="AE132">
        <f>VLOOKUP(B132,[1]中考!$B:$J,9,0)</f>
        <v>56</v>
      </c>
      <c r="AF132">
        <f t="shared" ref="AF132:AF195" si="38">RANK(AE132,$AE$3:$AE$356,0)</f>
        <v>182</v>
      </c>
    </row>
    <row r="133" spans="1:32" x14ac:dyDescent="0.2">
      <c r="A133" s="2" t="s">
        <v>398</v>
      </c>
      <c r="B133" s="2" t="s">
        <v>399</v>
      </c>
      <c r="C133" s="1">
        <v>3</v>
      </c>
      <c r="D133" s="3" t="s">
        <v>9</v>
      </c>
      <c r="E133" s="4" t="s">
        <v>400</v>
      </c>
      <c r="F133" s="1">
        <v>417</v>
      </c>
      <c r="G133" s="13">
        <f>VLOOKUP(B133,'[1]高三下(高考)'!$B:$N,12,0)</f>
        <v>34</v>
      </c>
      <c r="H133" s="12" t="str">
        <f>VLOOKUP(B133,'[1]高三下(高考)'!$B:$N,13,0)</f>
        <v>周峰</v>
      </c>
      <c r="I133" s="15">
        <f t="shared" si="26"/>
        <v>86.158192090395488</v>
      </c>
      <c r="J133">
        <f t="shared" si="27"/>
        <v>243</v>
      </c>
      <c r="K133">
        <f>VLOOKUP(B133,[1]高三上!$B:$N,12,0)</f>
        <v>25</v>
      </c>
      <c r="L133" t="str">
        <f>VLOOKUP(B133,[1]高三上!$B:$N,13,0)</f>
        <v>周峰</v>
      </c>
      <c r="M133">
        <f t="shared" si="28"/>
        <v>108.47457627118644</v>
      </c>
      <c r="N133">
        <f t="shared" si="29"/>
        <v>194</v>
      </c>
      <c r="O133">
        <f>VLOOKUP(B133,[1]高二下!$B:$N,12,0)</f>
        <v>26</v>
      </c>
      <c r="P133" t="str">
        <f>VLOOKUP(B133,[1]高二下!$B:$N,13,0)</f>
        <v>周峰</v>
      </c>
      <c r="Q133">
        <f t="shared" si="30"/>
        <v>80.790960451977398</v>
      </c>
      <c r="R133">
        <f t="shared" si="31"/>
        <v>224</v>
      </c>
      <c r="S133">
        <f>VLOOKUP(B133,[1]高二上!$B:$N,12,0)</f>
        <v>38</v>
      </c>
      <c r="T133" t="str">
        <f>VLOOKUP(B133,[1]高二上!$B:$N,13,0)</f>
        <v>周峰</v>
      </c>
      <c r="U133">
        <f t="shared" si="32"/>
        <v>85.875706214689259</v>
      </c>
      <c r="V133">
        <f t="shared" si="33"/>
        <v>156</v>
      </c>
      <c r="W133">
        <f>VLOOKUP(B133,[1]高一下!$B:$P,12,0)</f>
        <v>34</v>
      </c>
      <c r="X133" t="str">
        <f>VLOOKUP(B133,[1]高一下!$B:$P,13,0)</f>
        <v>周峰</v>
      </c>
      <c r="Y133">
        <f t="shared" si="34"/>
        <v>145.76271186440678</v>
      </c>
      <c r="Z133">
        <f t="shared" si="35"/>
        <v>106</v>
      </c>
      <c r="AA133" s="23">
        <f>VLOOKUP(B133,[1]高一上!$B:$M,11,0)</f>
        <v>27</v>
      </c>
      <c r="AB133" t="str">
        <f>VLOOKUP(B133,[1]高一上!$B:$M,12,0)</f>
        <v>周峰</v>
      </c>
      <c r="AC133">
        <f t="shared" si="36"/>
        <v>93.502824858757066</v>
      </c>
      <c r="AD133">
        <f t="shared" si="37"/>
        <v>268</v>
      </c>
      <c r="AE133">
        <f>VLOOKUP(B133,[1]中考!$B:$J,9,0)</f>
        <v>52</v>
      </c>
      <c r="AF133">
        <f t="shared" si="38"/>
        <v>245</v>
      </c>
    </row>
    <row r="134" spans="1:32" x14ac:dyDescent="0.2">
      <c r="A134" s="2" t="s">
        <v>401</v>
      </c>
      <c r="B134" s="2" t="s">
        <v>402</v>
      </c>
      <c r="C134" s="1">
        <v>3</v>
      </c>
      <c r="D134" s="3" t="s">
        <v>9</v>
      </c>
      <c r="E134" s="4" t="s">
        <v>403</v>
      </c>
      <c r="F134" s="1">
        <v>415</v>
      </c>
      <c r="G134" s="13">
        <f>VLOOKUP(B134,'[1]高三下(高考)'!$B:$N,12,0)</f>
        <v>35</v>
      </c>
      <c r="H134" s="12" t="str">
        <f>VLOOKUP(B134,'[1]高三下(高考)'!$B:$N,13,0)</f>
        <v>周峰</v>
      </c>
      <c r="I134" s="15">
        <f t="shared" si="26"/>
        <v>115.81920903954803</v>
      </c>
      <c r="J134">
        <f t="shared" si="27"/>
        <v>228</v>
      </c>
      <c r="K134">
        <f>VLOOKUP(B134,[1]高三上!$B:$N,12,0)</f>
        <v>17</v>
      </c>
      <c r="L134" t="str">
        <f>VLOOKUP(B134,[1]高三上!$B:$N,13,0)</f>
        <v>周峰</v>
      </c>
      <c r="M134">
        <f t="shared" si="28"/>
        <v>46.610169491525419</v>
      </c>
      <c r="N134">
        <f t="shared" si="29"/>
        <v>284</v>
      </c>
      <c r="O134">
        <f>VLOOKUP(B134,[1]高二下!$B:$N,12,0)</f>
        <v>37</v>
      </c>
      <c r="P134" t="str">
        <f>VLOOKUP(B134,[1]高二下!$B:$N,13,0)</f>
        <v>周峰</v>
      </c>
      <c r="Q134">
        <f t="shared" si="30"/>
        <v>106.49717514124293</v>
      </c>
      <c r="R134">
        <f t="shared" si="31"/>
        <v>95</v>
      </c>
      <c r="S134">
        <f>VLOOKUP(B134,[1]高二上!$B:$N,12,0)</f>
        <v>41</v>
      </c>
      <c r="T134" t="str">
        <f>VLOOKUP(B134,[1]高二上!$B:$N,13,0)</f>
        <v>周峰</v>
      </c>
      <c r="U134">
        <f t="shared" si="32"/>
        <v>116.94915254237287</v>
      </c>
      <c r="V134">
        <f t="shared" si="33"/>
        <v>118</v>
      </c>
      <c r="W134">
        <f>VLOOKUP(B134,[1]高一下!$B:$P,12,0)</f>
        <v>27</v>
      </c>
      <c r="X134" t="str">
        <f>VLOOKUP(B134,[1]高一下!$B:$P,13,0)</f>
        <v>周峰</v>
      </c>
      <c r="Y134">
        <f t="shared" si="34"/>
        <v>91.525423728813564</v>
      </c>
      <c r="Z134">
        <f t="shared" si="35"/>
        <v>178</v>
      </c>
      <c r="AA134" s="23">
        <f>VLOOKUP(B134,[1]高一上!$B:$M,11,0)</f>
        <v>38</v>
      </c>
      <c r="AB134" t="str">
        <f>VLOOKUP(B134,[1]高一上!$B:$M,12,0)</f>
        <v>次珍扎保</v>
      </c>
      <c r="AC134">
        <f t="shared" si="36"/>
        <v>80.508474576271183</v>
      </c>
      <c r="AD134">
        <f t="shared" si="37"/>
        <v>148</v>
      </c>
      <c r="AE134">
        <f>VLOOKUP(B134,[1]中考!$B:$J,9,0)</f>
        <v>64</v>
      </c>
      <c r="AF134">
        <f t="shared" si="38"/>
        <v>79</v>
      </c>
    </row>
    <row r="135" spans="1:32" x14ac:dyDescent="0.2">
      <c r="A135" s="2" t="s">
        <v>404</v>
      </c>
      <c r="B135" s="2" t="s">
        <v>405</v>
      </c>
      <c r="C135" s="1">
        <v>3</v>
      </c>
      <c r="D135" s="3" t="s">
        <v>9</v>
      </c>
      <c r="E135" s="4" t="s">
        <v>406</v>
      </c>
      <c r="F135" s="1">
        <v>410</v>
      </c>
      <c r="G135" s="13">
        <f>VLOOKUP(B135,'[1]高三下(高考)'!$B:$N,12,0)</f>
        <v>36</v>
      </c>
      <c r="H135" s="12" t="str">
        <f>VLOOKUP(B135,'[1]高三下(高考)'!$B:$N,13,0)</f>
        <v>周峰</v>
      </c>
      <c r="I135" s="15">
        <f t="shared" si="26"/>
        <v>96.327683615819211</v>
      </c>
      <c r="J135">
        <f t="shared" si="27"/>
        <v>217</v>
      </c>
      <c r="K135">
        <f>VLOOKUP(B135,[1]高三上!$B:$N,12,0)</f>
        <v>24</v>
      </c>
      <c r="L135" t="str">
        <f>VLOOKUP(B135,[1]高三上!$B:$N,13,0)</f>
        <v>周峰</v>
      </c>
      <c r="M135">
        <f t="shared" si="28"/>
        <v>127.40112994350282</v>
      </c>
      <c r="N135">
        <f t="shared" si="29"/>
        <v>204</v>
      </c>
      <c r="O135">
        <f>VLOOKUP(B135,[1]高二下!$B:$N,12,0)</f>
        <v>20</v>
      </c>
      <c r="P135" t="str">
        <f>VLOOKUP(B135,[1]高二下!$B:$N,13,0)</f>
        <v>周峰</v>
      </c>
      <c r="Q135">
        <f t="shared" si="30"/>
        <v>108.47457627118644</v>
      </c>
      <c r="R135">
        <f t="shared" si="31"/>
        <v>301</v>
      </c>
      <c r="S135">
        <f>VLOOKUP(B135,[1]高二上!$B:$N,12,0)</f>
        <v>23</v>
      </c>
      <c r="T135" t="str">
        <f>VLOOKUP(B135,[1]高二上!$B:$N,13,0)</f>
        <v>周峰</v>
      </c>
      <c r="U135">
        <f t="shared" si="32"/>
        <v>43.502824858757059</v>
      </c>
      <c r="V135">
        <f t="shared" si="33"/>
        <v>331</v>
      </c>
      <c r="W135">
        <f>VLOOKUP(B135,[1]高一下!$B:$P,12,0)</f>
        <v>31</v>
      </c>
      <c r="X135" t="str">
        <f>VLOOKUP(B135,[1]高一下!$B:$P,13,0)</f>
        <v>周峰</v>
      </c>
      <c r="Y135">
        <f t="shared" si="34"/>
        <v>138.70056497175142</v>
      </c>
      <c r="Z135">
        <f t="shared" si="35"/>
        <v>131</v>
      </c>
      <c r="AA135" s="23">
        <f>VLOOKUP(B135,[1]高一上!$B:$M,11,0)</f>
        <v>27</v>
      </c>
      <c r="AB135" t="str">
        <f>VLOOKUP(B135,[1]高一上!$B:$M,12,0)</f>
        <v>解超燕</v>
      </c>
      <c r="AC135">
        <f t="shared" si="36"/>
        <v>104.80225988700565</v>
      </c>
      <c r="AD135">
        <f t="shared" si="37"/>
        <v>268</v>
      </c>
      <c r="AE135">
        <f>VLOOKUP(B135,[1]中考!$B:$J,9,0)</f>
        <v>48</v>
      </c>
      <c r="AF135">
        <f t="shared" si="38"/>
        <v>285</v>
      </c>
    </row>
    <row r="136" spans="1:32" x14ac:dyDescent="0.2">
      <c r="A136" s="2" t="s">
        <v>407</v>
      </c>
      <c r="B136" s="2" t="s">
        <v>408</v>
      </c>
      <c r="C136" s="1">
        <v>3</v>
      </c>
      <c r="D136" s="3" t="s">
        <v>9</v>
      </c>
      <c r="E136" s="4" t="s">
        <v>409</v>
      </c>
      <c r="F136" s="1">
        <v>404</v>
      </c>
      <c r="G136" s="13">
        <f>VLOOKUP(B136,'[1]高三下(高考)'!$B:$N,12,0)</f>
        <v>32</v>
      </c>
      <c r="H136" s="12" t="str">
        <f>VLOOKUP(B136,'[1]高三下(高考)'!$B:$N,13,0)</f>
        <v>周峰</v>
      </c>
      <c r="I136" s="15">
        <f t="shared" si="26"/>
        <v>66.101694915254242</v>
      </c>
      <c r="J136">
        <f t="shared" si="27"/>
        <v>263</v>
      </c>
      <c r="K136">
        <f>VLOOKUP(B136,[1]高三上!$B:$N,12,0)</f>
        <v>29</v>
      </c>
      <c r="L136" t="str">
        <f>VLOOKUP(B136,[1]高三上!$B:$N,13,0)</f>
        <v>周峰</v>
      </c>
      <c r="M136">
        <f t="shared" si="28"/>
        <v>86.440677966101703</v>
      </c>
      <c r="N136">
        <f t="shared" si="29"/>
        <v>143</v>
      </c>
      <c r="O136">
        <f>VLOOKUP(B136,[1]高二下!$B:$N,12,0)</f>
        <v>37</v>
      </c>
      <c r="P136" t="str">
        <f>VLOOKUP(B136,[1]高二下!$B:$N,13,0)</f>
        <v>周峰</v>
      </c>
      <c r="Q136">
        <f t="shared" si="30"/>
        <v>150</v>
      </c>
      <c r="R136">
        <f t="shared" si="31"/>
        <v>95</v>
      </c>
      <c r="S136">
        <f>VLOOKUP(B136,[1]高二上!$B:$N,12,0)</f>
        <v>30</v>
      </c>
      <c r="T136" t="str">
        <f>VLOOKUP(B136,[1]高二上!$B:$N,13,0)</f>
        <v>周峰</v>
      </c>
      <c r="U136">
        <f t="shared" si="32"/>
        <v>77.966101694915253</v>
      </c>
      <c r="V136">
        <f t="shared" si="33"/>
        <v>272</v>
      </c>
      <c r="W136">
        <f>VLOOKUP(B136,[1]高一下!$B:$P,12,0)</f>
        <v>26</v>
      </c>
      <c r="X136" t="str">
        <f>VLOOKUP(B136,[1]高一下!$B:$P,13,0)</f>
        <v>周峰</v>
      </c>
      <c r="Y136">
        <f t="shared" si="34"/>
        <v>112.42937853107344</v>
      </c>
      <c r="Z136">
        <f t="shared" si="35"/>
        <v>194</v>
      </c>
      <c r="AA136" s="23">
        <f>VLOOKUP(B136,[1]高一上!$B:$M,11,0)</f>
        <v>30</v>
      </c>
      <c r="AB136" t="str">
        <f>VLOOKUP(B136,[1]高一上!$B:$M,12,0)</f>
        <v>周峰</v>
      </c>
      <c r="AC136">
        <f t="shared" si="36"/>
        <v>116.38418079096044</v>
      </c>
      <c r="AD136">
        <f t="shared" si="37"/>
        <v>238</v>
      </c>
      <c r="AE136">
        <f>VLOOKUP(B136,[1]中考!$B:$J,9,0)</f>
        <v>47</v>
      </c>
      <c r="AF136">
        <f t="shared" si="38"/>
        <v>296</v>
      </c>
    </row>
    <row r="137" spans="1:32" x14ac:dyDescent="0.2">
      <c r="A137" s="2" t="s">
        <v>410</v>
      </c>
      <c r="B137" s="2" t="s">
        <v>411</v>
      </c>
      <c r="C137" s="1">
        <v>3</v>
      </c>
      <c r="D137" s="3" t="s">
        <v>9</v>
      </c>
      <c r="E137" s="4" t="s">
        <v>412</v>
      </c>
      <c r="F137" s="1">
        <v>376</v>
      </c>
      <c r="G137" s="13">
        <f>VLOOKUP(B137,'[1]高三下(高考)'!$B:$N,12,0)</f>
        <v>31</v>
      </c>
      <c r="H137" s="12" t="str">
        <f>VLOOKUP(B137,'[1]高三下(高考)'!$B:$N,13,0)</f>
        <v>周峰</v>
      </c>
      <c r="I137" s="15">
        <f t="shared" si="26"/>
        <v>114.12429378531074</v>
      </c>
      <c r="J137">
        <f t="shared" si="27"/>
        <v>272</v>
      </c>
      <c r="K137">
        <f>VLOOKUP(B137,[1]高三上!$B:$N,12,0)</f>
        <v>13</v>
      </c>
      <c r="L137" t="str">
        <f>VLOOKUP(B137,[1]高三上!$B:$N,13,0)</f>
        <v>周峰</v>
      </c>
      <c r="M137">
        <f t="shared" si="28"/>
        <v>85.31073446327683</v>
      </c>
      <c r="N137">
        <f t="shared" si="29"/>
        <v>322</v>
      </c>
      <c r="O137">
        <f>VLOOKUP(B137,[1]高二下!$B:$N,12,0)</f>
        <v>23</v>
      </c>
      <c r="P137" t="str">
        <f>VLOOKUP(B137,[1]高二下!$B:$N,13,0)</f>
        <v>周峰</v>
      </c>
      <c r="Q137">
        <f t="shared" si="30"/>
        <v>63.27683615819209</v>
      </c>
      <c r="R137">
        <f t="shared" si="31"/>
        <v>270</v>
      </c>
      <c r="S137">
        <f>VLOOKUP(B137,[1]高二上!$B:$N,12,0)</f>
        <v>39</v>
      </c>
      <c r="T137" t="str">
        <f>VLOOKUP(B137,[1]高二上!$B:$N,13,0)</f>
        <v>周峰</v>
      </c>
      <c r="U137">
        <f t="shared" si="32"/>
        <v>97.457627118644069</v>
      </c>
      <c r="V137">
        <f t="shared" si="33"/>
        <v>140</v>
      </c>
      <c r="W137">
        <f>VLOOKUP(B137,[1]高一下!$B:$P,12,0)</f>
        <v>31</v>
      </c>
      <c r="X137" t="str">
        <f>VLOOKUP(B137,[1]高一下!$B:$P,13,0)</f>
        <v>周峰</v>
      </c>
      <c r="Y137">
        <f t="shared" si="34"/>
        <v>91.525423728813564</v>
      </c>
      <c r="Z137">
        <f t="shared" si="35"/>
        <v>131</v>
      </c>
      <c r="AA137" s="23">
        <f>VLOOKUP(B137,[1]高一上!$B:$M,11,0)</f>
        <v>43</v>
      </c>
      <c r="AB137" t="str">
        <f>VLOOKUP(B137,[1]高一上!$B:$M,12,0)</f>
        <v>解超燕</v>
      </c>
      <c r="AC137">
        <f t="shared" si="36"/>
        <v>165.5367231638418</v>
      </c>
      <c r="AD137">
        <f t="shared" si="37"/>
        <v>101</v>
      </c>
      <c r="AE137">
        <f>VLOOKUP(B137,[1]中考!$B:$J,9,0)</f>
        <v>41</v>
      </c>
      <c r="AF137">
        <f t="shared" si="38"/>
        <v>333</v>
      </c>
    </row>
    <row r="138" spans="1:32" x14ac:dyDescent="0.2">
      <c r="A138" s="2" t="s">
        <v>413</v>
      </c>
      <c r="B138" s="2" t="s">
        <v>414</v>
      </c>
      <c r="C138" s="1">
        <v>3</v>
      </c>
      <c r="D138" s="3" t="s">
        <v>9</v>
      </c>
      <c r="E138" s="4" t="s">
        <v>415</v>
      </c>
      <c r="F138" s="1">
        <v>319</v>
      </c>
      <c r="G138" s="13">
        <f>VLOOKUP(B138,'[1]高三下(高考)'!$B:$N,12,0)</f>
        <v>31</v>
      </c>
      <c r="H138" s="12" t="str">
        <f>VLOOKUP(B138,'[1]高三下(高考)'!$B:$N,13,0)</f>
        <v>周峰</v>
      </c>
      <c r="I138" s="15">
        <f t="shared" si="26"/>
        <v>71.468926553672318</v>
      </c>
      <c r="J138">
        <f t="shared" si="27"/>
        <v>272</v>
      </c>
      <c r="K138">
        <f>VLOOKUP(B138,[1]高三上!$B:$N,12,0)</f>
        <v>27</v>
      </c>
      <c r="L138" t="str">
        <f>VLOOKUP(B138,[1]高三上!$B:$N,13,0)</f>
        <v>周峰</v>
      </c>
      <c r="M138">
        <f t="shared" si="28"/>
        <v>141.24293785310735</v>
      </c>
      <c r="N138">
        <f t="shared" si="29"/>
        <v>171</v>
      </c>
      <c r="O138">
        <f>VLOOKUP(B138,[1]高二下!$B:$N,12,0)</f>
        <v>18</v>
      </c>
      <c r="P138" t="str">
        <f>VLOOKUP(B138,[1]高二下!$B:$N,13,0)</f>
        <v>周峰</v>
      </c>
      <c r="Q138">
        <f t="shared" si="30"/>
        <v>90.395480225988706</v>
      </c>
      <c r="R138">
        <f t="shared" si="31"/>
        <v>317</v>
      </c>
      <c r="S138">
        <f>VLOOKUP(B138,[1]高二上!$B:$N,12,0)</f>
        <v>29</v>
      </c>
      <c r="T138" t="str">
        <f>VLOOKUP(B138,[1]高二上!$B:$N,13,0)</f>
        <v>周峰</v>
      </c>
      <c r="U138">
        <f t="shared" si="32"/>
        <v>65.819209039548014</v>
      </c>
      <c r="V138">
        <f t="shared" si="33"/>
        <v>283</v>
      </c>
      <c r="W138">
        <f>VLOOKUP(B138,[1]高一下!$B:$P,12,0)</f>
        <v>29</v>
      </c>
      <c r="X138" t="str">
        <f>VLOOKUP(B138,[1]高一下!$B:$P,13,0)</f>
        <v>周峰</v>
      </c>
      <c r="Y138">
        <f t="shared" si="34"/>
        <v>121.46892655367232</v>
      </c>
      <c r="Z138">
        <f t="shared" si="35"/>
        <v>162</v>
      </c>
      <c r="AA138" s="23">
        <f>VLOOKUP(B138,[1]高一上!$B:$M,11,0)</f>
        <v>30</v>
      </c>
      <c r="AB138" t="str">
        <f>VLOOKUP(B138,[1]高一上!$B:$M,12,0)</f>
        <v>周峰</v>
      </c>
      <c r="AC138">
        <f t="shared" si="36"/>
        <v>68.926553672316373</v>
      </c>
      <c r="AD138">
        <f t="shared" si="37"/>
        <v>238</v>
      </c>
      <c r="AE138">
        <f>VLOOKUP(B138,[1]中考!$B:$J,9,0)</f>
        <v>60</v>
      </c>
      <c r="AF138">
        <f t="shared" si="38"/>
        <v>128</v>
      </c>
    </row>
    <row r="139" spans="1:32" x14ac:dyDescent="0.2">
      <c r="A139" s="2" t="s">
        <v>416</v>
      </c>
      <c r="B139" s="2" t="s">
        <v>417</v>
      </c>
      <c r="C139" s="1">
        <v>4</v>
      </c>
      <c r="D139" s="3" t="s">
        <v>9</v>
      </c>
      <c r="E139" s="4" t="s">
        <v>418</v>
      </c>
      <c r="F139" s="1">
        <v>533</v>
      </c>
      <c r="G139" s="13">
        <f>VLOOKUP(B139,'[1]高三下(高考)'!$B:$N,12,0)</f>
        <v>49</v>
      </c>
      <c r="H139" s="12" t="str">
        <f>VLOOKUP(B139,'[1]高三下(高考)'!$B:$N,13,0)</f>
        <v>解超燕</v>
      </c>
      <c r="I139" s="15">
        <f t="shared" si="26"/>
        <v>109.60451977401129</v>
      </c>
      <c r="J139">
        <f t="shared" si="27"/>
        <v>86</v>
      </c>
      <c r="K139">
        <f>VLOOKUP(B139,[1]高三上!$B:$N,12,0)</f>
        <v>32</v>
      </c>
      <c r="L139" t="str">
        <f>VLOOKUP(B139,[1]高三上!$B:$N,13,0)</f>
        <v>解超燕</v>
      </c>
      <c r="M139">
        <f t="shared" si="28"/>
        <v>117.51412429378531</v>
      </c>
      <c r="N139">
        <f t="shared" si="29"/>
        <v>120</v>
      </c>
      <c r="O139">
        <f>VLOOKUP(B139,[1]高二下!$B:$N,12,0)</f>
        <v>29</v>
      </c>
      <c r="P139" t="str">
        <f>VLOOKUP(B139,[1]高二下!$B:$N,13,0)</f>
        <v>解超燕</v>
      </c>
      <c r="Q139">
        <f t="shared" si="30"/>
        <v>78.248587570621467</v>
      </c>
      <c r="R139">
        <f t="shared" si="31"/>
        <v>182</v>
      </c>
      <c r="S139">
        <f>VLOOKUP(B139,[1]高二上!$B:$N,12,0)</f>
        <v>42</v>
      </c>
      <c r="T139" t="str">
        <f>VLOOKUP(B139,[1]高二上!$B:$N,13,0)</f>
        <v>解超燕</v>
      </c>
      <c r="U139">
        <f t="shared" si="32"/>
        <v>94.915254237288138</v>
      </c>
      <c r="V139">
        <f t="shared" si="33"/>
        <v>105</v>
      </c>
      <c r="W139">
        <f>VLOOKUP(B139,[1]高一下!$B:$P,12,0)</f>
        <v>37</v>
      </c>
      <c r="X139" t="str">
        <f>VLOOKUP(B139,[1]高一下!$B:$P,13,0)</f>
        <v>解超燕</v>
      </c>
      <c r="Y139">
        <f t="shared" si="34"/>
        <v>136.72316384180792</v>
      </c>
      <c r="Z139">
        <f t="shared" si="35"/>
        <v>87</v>
      </c>
      <c r="AA139" s="23">
        <f>VLOOKUP(B139,[1]高一上!$B:$M,11,0)</f>
        <v>32</v>
      </c>
      <c r="AB139" t="str">
        <f>VLOOKUP(B139,[1]高一上!$B:$M,12,0)</f>
        <v>康小平</v>
      </c>
      <c r="AC139">
        <f t="shared" si="36"/>
        <v>116.10169491525423</v>
      </c>
      <c r="AD139">
        <f t="shared" si="37"/>
        <v>217</v>
      </c>
      <c r="AE139">
        <f>VLOOKUP(B139,[1]中考!$B:$J,9,0)</f>
        <v>49</v>
      </c>
      <c r="AF139">
        <f t="shared" si="38"/>
        <v>274</v>
      </c>
    </row>
    <row r="140" spans="1:32" x14ac:dyDescent="0.2">
      <c r="A140" s="2" t="s">
        <v>419</v>
      </c>
      <c r="B140" s="2" t="s">
        <v>420</v>
      </c>
      <c r="C140" s="1">
        <v>4</v>
      </c>
      <c r="D140" s="3" t="s">
        <v>9</v>
      </c>
      <c r="E140" s="4" t="s">
        <v>376</v>
      </c>
      <c r="F140" s="1">
        <v>518</v>
      </c>
      <c r="G140" s="13">
        <f>VLOOKUP(B140,'[1]高三下(高考)'!$B:$N,12,0)</f>
        <v>57</v>
      </c>
      <c r="H140" s="12" t="str">
        <f>VLOOKUP(B140,'[1]高三下(高考)'!$B:$N,13,0)</f>
        <v>解超燕</v>
      </c>
      <c r="I140" s="15">
        <f t="shared" si="26"/>
        <v>125.42372881355932</v>
      </c>
      <c r="J140">
        <f t="shared" si="27"/>
        <v>44</v>
      </c>
      <c r="K140">
        <f>VLOOKUP(B140,[1]高三上!$B:$N,12,0)</f>
        <v>30</v>
      </c>
      <c r="L140" t="str">
        <f>VLOOKUP(B140,[1]高三上!$B:$N,13,0)</f>
        <v>解超燕</v>
      </c>
      <c r="M140">
        <f t="shared" si="28"/>
        <v>77.683615819209038</v>
      </c>
      <c r="N140">
        <f t="shared" si="29"/>
        <v>134</v>
      </c>
      <c r="O140">
        <f>VLOOKUP(B140,[1]高二下!$B:$N,12,0)</f>
        <v>42</v>
      </c>
      <c r="P140" t="str">
        <f>VLOOKUP(B140,[1]高二下!$B:$N,13,0)</f>
        <v>解超燕</v>
      </c>
      <c r="Q140">
        <f t="shared" si="30"/>
        <v>109.03954802259886</v>
      </c>
      <c r="R140">
        <f t="shared" si="31"/>
        <v>55</v>
      </c>
      <c r="S140">
        <f>VLOOKUP(B140,[1]高二上!$B:$N,12,0)</f>
        <v>44</v>
      </c>
      <c r="T140" t="str">
        <f>VLOOKUP(B140,[1]高二上!$B:$N,13,0)</f>
        <v>解超燕</v>
      </c>
      <c r="U140">
        <f t="shared" si="32"/>
        <v>100</v>
      </c>
      <c r="V140">
        <f t="shared" si="33"/>
        <v>87</v>
      </c>
      <c r="W140">
        <f>VLOOKUP(B140,[1]高一下!$B:$P,12,0)</f>
        <v>37</v>
      </c>
      <c r="X140" t="str">
        <f>VLOOKUP(B140,[1]高一下!$B:$P,13,0)</f>
        <v>解超燕</v>
      </c>
      <c r="Y140">
        <f t="shared" si="34"/>
        <v>86.158192090395488</v>
      </c>
      <c r="Z140">
        <f t="shared" si="35"/>
        <v>87</v>
      </c>
      <c r="AA140" s="23">
        <f>VLOOKUP(B140,[1]高一上!$B:$M,11,0)</f>
        <v>51</v>
      </c>
      <c r="AB140" t="str">
        <f>VLOOKUP(B140,[1]高一上!$B:$M,12,0)</f>
        <v>周峰</v>
      </c>
      <c r="AC140">
        <f t="shared" si="36"/>
        <v>90.960451977401135</v>
      </c>
      <c r="AD140">
        <f t="shared" si="37"/>
        <v>38</v>
      </c>
      <c r="AE140">
        <f>VLOOKUP(B140,[1]中考!$B:$J,9,0)</f>
        <v>75</v>
      </c>
      <c r="AF140">
        <f t="shared" si="38"/>
        <v>6</v>
      </c>
    </row>
    <row r="141" spans="1:32" x14ac:dyDescent="0.2">
      <c r="A141" s="2" t="s">
        <v>421</v>
      </c>
      <c r="B141" s="2" t="s">
        <v>422</v>
      </c>
      <c r="C141" s="1">
        <v>4</v>
      </c>
      <c r="D141" s="3" t="s">
        <v>9</v>
      </c>
      <c r="E141" s="4" t="s">
        <v>423</v>
      </c>
      <c r="F141" s="1">
        <v>506</v>
      </c>
      <c r="G141" s="13">
        <f>VLOOKUP(B141,'[1]高三下(高考)'!$B:$N,12,0)</f>
        <v>56</v>
      </c>
      <c r="H141" s="12" t="str">
        <f>VLOOKUP(B141,'[1]高三下(高考)'!$B:$N,13,0)</f>
        <v>解超燕</v>
      </c>
      <c r="I141" s="15">
        <f t="shared" si="26"/>
        <v>99.717514124293785</v>
      </c>
      <c r="J141">
        <f t="shared" si="27"/>
        <v>51</v>
      </c>
      <c r="K141">
        <f>VLOOKUP(B141,[1]高三上!$B:$N,12,0)</f>
        <v>41</v>
      </c>
      <c r="L141" t="str">
        <f>VLOOKUP(B141,[1]高三上!$B:$N,13,0)</f>
        <v>解超燕</v>
      </c>
      <c r="M141">
        <f t="shared" si="28"/>
        <v>94.067796610169495</v>
      </c>
      <c r="N141">
        <f t="shared" si="29"/>
        <v>50</v>
      </c>
      <c r="O141">
        <f>VLOOKUP(B141,[1]高二下!$B:$N,12,0)</f>
        <v>47</v>
      </c>
      <c r="P141" t="str">
        <f>VLOOKUP(B141,[1]高二下!$B:$N,13,0)</f>
        <v>解超燕</v>
      </c>
      <c r="Q141">
        <f t="shared" si="30"/>
        <v>104.51977401129943</v>
      </c>
      <c r="R141">
        <f t="shared" si="31"/>
        <v>29</v>
      </c>
      <c r="S141">
        <f>VLOOKUP(B141,[1]高二上!$B:$N,12,0)</f>
        <v>51</v>
      </c>
      <c r="T141" t="str">
        <f>VLOOKUP(B141,[1]高二上!$B:$N,13,0)</f>
        <v>解超燕</v>
      </c>
      <c r="U141">
        <f t="shared" si="32"/>
        <v>104.23728813559322</v>
      </c>
      <c r="V141">
        <f t="shared" si="33"/>
        <v>45</v>
      </c>
      <c r="W141">
        <f>VLOOKUP(B141,[1]高一下!$B:$P,12,0)</f>
        <v>41</v>
      </c>
      <c r="X141" t="str">
        <f>VLOOKUP(B141,[1]高一下!$B:$P,13,0)</f>
        <v>解超燕</v>
      </c>
      <c r="Y141">
        <f t="shared" si="34"/>
        <v>124.85875706214689</v>
      </c>
      <c r="Z141">
        <f t="shared" si="35"/>
        <v>60</v>
      </c>
      <c r="AA141" s="23">
        <f>VLOOKUP(B141,[1]高一上!$B:$M,11,0)</f>
        <v>38</v>
      </c>
      <c r="AB141" t="str">
        <f>VLOOKUP(B141,[1]高一上!$B:$M,12,0)</f>
        <v>周峰</v>
      </c>
      <c r="AC141">
        <f t="shared" si="36"/>
        <v>143.78531073446328</v>
      </c>
      <c r="AD141">
        <f t="shared" si="37"/>
        <v>148</v>
      </c>
      <c r="AE141">
        <f>VLOOKUP(B141,[1]中考!$B:$J,9,0)</f>
        <v>46</v>
      </c>
      <c r="AF141">
        <f t="shared" si="38"/>
        <v>303</v>
      </c>
    </row>
    <row r="142" spans="1:32" x14ac:dyDescent="0.2">
      <c r="A142" s="2" t="s">
        <v>424</v>
      </c>
      <c r="B142" s="2" t="s">
        <v>425</v>
      </c>
      <c r="C142" s="1">
        <v>4</v>
      </c>
      <c r="D142" s="3" t="s">
        <v>9</v>
      </c>
      <c r="E142" s="4" t="s">
        <v>426</v>
      </c>
      <c r="F142" s="1">
        <v>500</v>
      </c>
      <c r="G142" s="13">
        <f>VLOOKUP(B142,'[1]高三下(高考)'!$B:$N,12,0)</f>
        <v>70</v>
      </c>
      <c r="H142" s="12" t="str">
        <f>VLOOKUP(B142,'[1]高三下(高考)'!$B:$N,13,0)</f>
        <v>解超燕</v>
      </c>
      <c r="I142" s="15">
        <f t="shared" si="26"/>
        <v>123.72881355932203</v>
      </c>
      <c r="J142">
        <f t="shared" si="27"/>
        <v>12</v>
      </c>
      <c r="K142">
        <f>VLOOKUP(B142,[1]高三上!$B:$N,12,0)</f>
        <v>34</v>
      </c>
      <c r="L142" t="str">
        <f>VLOOKUP(B142,[1]高三上!$B:$N,13,0)</f>
        <v>解超燕</v>
      </c>
      <c r="M142">
        <f t="shared" si="28"/>
        <v>90.960451977401135</v>
      </c>
      <c r="N142">
        <f t="shared" si="29"/>
        <v>96</v>
      </c>
      <c r="O142">
        <f>VLOOKUP(B142,[1]高二下!$B:$N,12,0)</f>
        <v>41</v>
      </c>
      <c r="P142" t="str">
        <f>VLOOKUP(B142,[1]高二下!$B:$N,13,0)</f>
        <v>解超燕</v>
      </c>
      <c r="Q142">
        <f t="shared" si="30"/>
        <v>84.745762711864401</v>
      </c>
      <c r="R142">
        <f t="shared" si="31"/>
        <v>64</v>
      </c>
      <c r="S142">
        <f>VLOOKUP(B142,[1]高二上!$B:$N,12,0)</f>
        <v>65</v>
      </c>
      <c r="T142" t="str">
        <f>VLOOKUP(B142,[1]高二上!$B:$N,13,0)</f>
        <v>解超燕</v>
      </c>
      <c r="U142">
        <f t="shared" si="32"/>
        <v>114.12429378531074</v>
      </c>
      <c r="V142">
        <f t="shared" si="33"/>
        <v>10</v>
      </c>
      <c r="W142">
        <f>VLOOKUP(B142,[1]高一下!$B:$P,12,0)</f>
        <v>41</v>
      </c>
      <c r="X142" t="str">
        <f>VLOOKUP(B142,[1]高一下!$B:$P,13,0)</f>
        <v>解超燕</v>
      </c>
      <c r="Y142">
        <f t="shared" si="34"/>
        <v>100.56497175141243</v>
      </c>
      <c r="Z142">
        <f t="shared" si="35"/>
        <v>60</v>
      </c>
      <c r="AA142" s="23">
        <f>VLOOKUP(B142,[1]高一上!$B:$M,11,0)</f>
        <v>47</v>
      </c>
      <c r="AB142" t="str">
        <f>VLOOKUP(B142,[1]高一上!$B:$M,12,0)</f>
        <v>赵建超</v>
      </c>
      <c r="AC142">
        <f t="shared" si="36"/>
        <v>85.875706214689259</v>
      </c>
      <c r="AD142">
        <f t="shared" si="37"/>
        <v>62</v>
      </c>
      <c r="AE142">
        <f>VLOOKUP(B142,[1]中考!$B:$J,9,0)</f>
        <v>73</v>
      </c>
      <c r="AF142">
        <f t="shared" si="38"/>
        <v>12</v>
      </c>
    </row>
    <row r="143" spans="1:32" x14ac:dyDescent="0.2">
      <c r="A143" s="2" t="s">
        <v>427</v>
      </c>
      <c r="B143" s="2" t="s">
        <v>428</v>
      </c>
      <c r="C143" s="1">
        <v>4</v>
      </c>
      <c r="D143" s="3" t="s">
        <v>9</v>
      </c>
      <c r="E143" s="4" t="s">
        <v>429</v>
      </c>
      <c r="F143" s="1">
        <v>491</v>
      </c>
      <c r="G143" s="13">
        <f>VLOOKUP(B143,'[1]高三下(高考)'!$B:$N,12,0)</f>
        <v>41</v>
      </c>
      <c r="H143" s="12" t="str">
        <f>VLOOKUP(B143,'[1]高三下(高考)'!$B:$N,13,0)</f>
        <v>解超燕</v>
      </c>
      <c r="I143" s="15">
        <f t="shared" si="26"/>
        <v>99.152542372881356</v>
      </c>
      <c r="J143">
        <f t="shared" si="27"/>
        <v>174</v>
      </c>
      <c r="K143">
        <f>VLOOKUP(B143,[1]高三上!$B:$N,12,0)</f>
        <v>27</v>
      </c>
      <c r="L143" t="str">
        <f>VLOOKUP(B143,[1]高三上!$B:$N,13,0)</f>
        <v>解超燕</v>
      </c>
      <c r="M143">
        <f t="shared" si="28"/>
        <v>69.774011299435031</v>
      </c>
      <c r="N143">
        <f t="shared" si="29"/>
        <v>171</v>
      </c>
      <c r="O143">
        <f>VLOOKUP(B143,[1]高二下!$B:$N,12,0)</f>
        <v>41</v>
      </c>
      <c r="P143" t="str">
        <f>VLOOKUP(B143,[1]高二下!$B:$N,13,0)</f>
        <v>解超燕</v>
      </c>
      <c r="Q143">
        <f t="shared" si="30"/>
        <v>143.50282485875707</v>
      </c>
      <c r="R143">
        <f t="shared" si="31"/>
        <v>64</v>
      </c>
      <c r="S143">
        <f>VLOOKUP(B143,[1]高二上!$B:$N,12,0)</f>
        <v>34</v>
      </c>
      <c r="T143" t="str">
        <f>VLOOKUP(B143,[1]高二上!$B:$N,13,0)</f>
        <v>解超燕</v>
      </c>
      <c r="U143">
        <f t="shared" si="32"/>
        <v>96.610169491525426</v>
      </c>
      <c r="V143">
        <f t="shared" si="33"/>
        <v>218</v>
      </c>
      <c r="W143">
        <f>VLOOKUP(B143,[1]高一下!$B:$P,12,0)</f>
        <v>25</v>
      </c>
      <c r="X143" t="str">
        <f>VLOOKUP(B143,[1]高一下!$B:$P,13,0)</f>
        <v>解超燕</v>
      </c>
      <c r="Y143">
        <f t="shared" si="34"/>
        <v>50.847457627118644</v>
      </c>
      <c r="Z143">
        <f t="shared" si="35"/>
        <v>206</v>
      </c>
      <c r="AA143" s="23">
        <f>VLOOKUP(B143,[1]高一上!$B:$M,11,0)</f>
        <v>53</v>
      </c>
      <c r="AB143" t="str">
        <f>VLOOKUP(B143,[1]高一上!$B:$M,12,0)</f>
        <v>次珍扎保</v>
      </c>
      <c r="AC143">
        <f t="shared" si="36"/>
        <v>151.69491525423729</v>
      </c>
      <c r="AD143">
        <f t="shared" si="37"/>
        <v>32</v>
      </c>
      <c r="AE143">
        <f>VLOOKUP(B143,[1]中考!$B:$J,9,0)</f>
        <v>54</v>
      </c>
      <c r="AF143">
        <f t="shared" si="38"/>
        <v>215</v>
      </c>
    </row>
    <row r="144" spans="1:32" x14ac:dyDescent="0.2">
      <c r="A144" s="2" t="s">
        <v>430</v>
      </c>
      <c r="B144" s="2" t="s">
        <v>431</v>
      </c>
      <c r="C144" s="1">
        <v>4</v>
      </c>
      <c r="D144" s="3" t="s">
        <v>9</v>
      </c>
      <c r="E144" s="4" t="s">
        <v>432</v>
      </c>
      <c r="F144" s="1">
        <v>487</v>
      </c>
      <c r="G144" s="13">
        <f>VLOOKUP(B144,'[1]高三下(高考)'!$B:$N,12,0)</f>
        <v>34</v>
      </c>
      <c r="H144" s="12" t="str">
        <f>VLOOKUP(B144,'[1]高三下(高考)'!$B:$N,13,0)</f>
        <v>解超燕</v>
      </c>
      <c r="I144" s="15">
        <f t="shared" si="26"/>
        <v>107.06214689265536</v>
      </c>
      <c r="J144">
        <f t="shared" si="27"/>
        <v>243</v>
      </c>
      <c r="K144">
        <f>VLOOKUP(B144,[1]高三上!$B:$N,12,0)</f>
        <v>18</v>
      </c>
      <c r="L144" t="str">
        <f>VLOOKUP(B144,[1]高三上!$B:$N,13,0)</f>
        <v>解超燕</v>
      </c>
      <c r="M144">
        <f t="shared" si="28"/>
        <v>44.632768361581924</v>
      </c>
      <c r="N144">
        <f t="shared" si="29"/>
        <v>268</v>
      </c>
      <c r="O144">
        <f>VLOOKUP(B144,[1]高二下!$B:$N,12,0)</f>
        <v>40</v>
      </c>
      <c r="P144" t="str">
        <f>VLOOKUP(B144,[1]高二下!$B:$N,13,0)</f>
        <v>解超燕</v>
      </c>
      <c r="Q144">
        <f t="shared" si="30"/>
        <v>163.5593220338983</v>
      </c>
      <c r="R144">
        <f t="shared" si="31"/>
        <v>72</v>
      </c>
      <c r="S144">
        <f>VLOOKUP(B144,[1]高二上!$B:$N,12,0)</f>
        <v>28</v>
      </c>
      <c r="T144" t="str">
        <f>VLOOKUP(B144,[1]高二上!$B:$N,13,0)</f>
        <v>解超燕</v>
      </c>
      <c r="U144">
        <f t="shared" si="32"/>
        <v>74.293785310734464</v>
      </c>
      <c r="V144">
        <f t="shared" si="33"/>
        <v>297</v>
      </c>
      <c r="W144">
        <f>VLOOKUP(B144,[1]高一下!$B:$P,12,0)</f>
        <v>25</v>
      </c>
      <c r="X144" t="str">
        <f>VLOOKUP(B144,[1]高一下!$B:$P,13,0)</f>
        <v>解超燕</v>
      </c>
      <c r="Y144">
        <f t="shared" si="34"/>
        <v>83.615819209039557</v>
      </c>
      <c r="Z144">
        <f t="shared" si="35"/>
        <v>206</v>
      </c>
      <c r="AA144" s="23">
        <f>VLOOKUP(B144,[1]高一上!$B:$M,11,0)</f>
        <v>38</v>
      </c>
      <c r="AB144" t="str">
        <f>VLOOKUP(B144,[1]高一上!$B:$M,12,0)</f>
        <v>康小平</v>
      </c>
      <c r="AC144">
        <f t="shared" si="36"/>
        <v>127.40112994350282</v>
      </c>
      <c r="AD144">
        <f t="shared" si="37"/>
        <v>148</v>
      </c>
      <c r="AE144">
        <f>VLOOKUP(B144,[1]中考!$B:$J,9,0)</f>
        <v>52</v>
      </c>
      <c r="AF144">
        <f t="shared" si="38"/>
        <v>245</v>
      </c>
    </row>
    <row r="145" spans="1:32" x14ac:dyDescent="0.2">
      <c r="A145" s="2" t="s">
        <v>433</v>
      </c>
      <c r="B145" s="2" t="s">
        <v>434</v>
      </c>
      <c r="C145" s="1">
        <v>4</v>
      </c>
      <c r="D145" s="3" t="s">
        <v>9</v>
      </c>
      <c r="E145" s="4" t="s">
        <v>435</v>
      </c>
      <c r="F145" s="1">
        <v>482</v>
      </c>
      <c r="G145" s="13">
        <f>VLOOKUP(B145,'[1]高三下(高考)'!$B:$N,12,0)</f>
        <v>33</v>
      </c>
      <c r="H145" s="12" t="str">
        <f>VLOOKUP(B145,'[1]高三下(高考)'!$B:$N,13,0)</f>
        <v>解超燕</v>
      </c>
      <c r="I145" s="15">
        <f t="shared" si="26"/>
        <v>92.937853107344637</v>
      </c>
      <c r="J145">
        <f t="shared" si="27"/>
        <v>250</v>
      </c>
      <c r="K145">
        <f>VLOOKUP(B145,[1]高三上!$B:$N,12,0)</f>
        <v>22</v>
      </c>
      <c r="L145" t="str">
        <f>VLOOKUP(B145,[1]高三上!$B:$N,13,0)</f>
        <v>解超燕</v>
      </c>
      <c r="M145">
        <f t="shared" si="28"/>
        <v>103.38983050847457</v>
      </c>
      <c r="N145">
        <f t="shared" si="29"/>
        <v>225</v>
      </c>
      <c r="O145">
        <f>VLOOKUP(B145,[1]高二下!$B:$N,12,0)</f>
        <v>25</v>
      </c>
      <c r="P145" t="str">
        <f>VLOOKUP(B145,[1]高二下!$B:$N,13,0)</f>
        <v>解超燕</v>
      </c>
      <c r="Q145">
        <f t="shared" si="30"/>
        <v>112.99435028248587</v>
      </c>
      <c r="R145">
        <f t="shared" si="31"/>
        <v>237</v>
      </c>
      <c r="S145">
        <f>VLOOKUP(B145,[1]高二上!$B:$N,12,0)</f>
        <v>29</v>
      </c>
      <c r="T145" t="str">
        <f>VLOOKUP(B145,[1]高二上!$B:$N,13,0)</f>
        <v>解超燕</v>
      </c>
      <c r="U145">
        <f t="shared" si="32"/>
        <v>95.762711864406782</v>
      </c>
      <c r="V145">
        <f t="shared" si="33"/>
        <v>283</v>
      </c>
      <c r="W145">
        <f>VLOOKUP(B145,[1]高一下!$B:$P,12,0)</f>
        <v>18</v>
      </c>
      <c r="X145" t="str">
        <f>VLOOKUP(B145,[1]高一下!$B:$P,13,0)</f>
        <v>解超燕</v>
      </c>
      <c r="Y145">
        <f t="shared" si="34"/>
        <v>94.632768361581924</v>
      </c>
      <c r="Z145">
        <f t="shared" si="35"/>
        <v>268</v>
      </c>
      <c r="AA145" s="23">
        <f>VLOOKUP(B145,[1]高一上!$B:$M,11,0)</f>
        <v>29</v>
      </c>
      <c r="AB145" t="str">
        <f>VLOOKUP(B145,[1]高一上!$B:$M,12,0)</f>
        <v>康小平</v>
      </c>
      <c r="AC145">
        <f t="shared" si="36"/>
        <v>85.593220338983045</v>
      </c>
      <c r="AD145">
        <f t="shared" si="37"/>
        <v>249</v>
      </c>
      <c r="AE145">
        <f>VLOOKUP(B145,[1]中考!$B:$J,9,0)</f>
        <v>55</v>
      </c>
      <c r="AF145">
        <f t="shared" si="38"/>
        <v>198</v>
      </c>
    </row>
    <row r="146" spans="1:32" x14ac:dyDescent="0.2">
      <c r="A146" s="2" t="s">
        <v>436</v>
      </c>
      <c r="B146" s="2" t="s">
        <v>437</v>
      </c>
      <c r="C146" s="1">
        <v>4</v>
      </c>
      <c r="D146" s="3" t="s">
        <v>9</v>
      </c>
      <c r="E146" s="4" t="s">
        <v>438</v>
      </c>
      <c r="F146" s="1">
        <v>482</v>
      </c>
      <c r="G146" s="13">
        <f>VLOOKUP(B146,'[1]高三下(高考)'!$B:$N,12,0)</f>
        <v>41</v>
      </c>
      <c r="H146" s="12" t="str">
        <f>VLOOKUP(B146,'[1]高三下(高考)'!$B:$N,13,0)</f>
        <v>解超燕</v>
      </c>
      <c r="I146" s="15">
        <f t="shared" si="26"/>
        <v>69.774011299435031</v>
      </c>
      <c r="J146">
        <f t="shared" si="27"/>
        <v>174</v>
      </c>
      <c r="K146">
        <f>VLOOKUP(B146,[1]高三上!$B:$N,12,0)</f>
        <v>39</v>
      </c>
      <c r="L146" t="str">
        <f>VLOOKUP(B146,[1]高三上!$B:$N,13,0)</f>
        <v>解超燕</v>
      </c>
      <c r="M146">
        <f t="shared" si="28"/>
        <v>141.80790960451978</v>
      </c>
      <c r="N146">
        <f t="shared" si="29"/>
        <v>67</v>
      </c>
      <c r="O146">
        <f>VLOOKUP(B146,[1]高二下!$B:$N,12,0)</f>
        <v>27</v>
      </c>
      <c r="P146" t="str">
        <f>VLOOKUP(B146,[1]高二下!$B:$N,13,0)</f>
        <v>解超燕</v>
      </c>
      <c r="Q146">
        <f t="shared" si="30"/>
        <v>51.977401129943502</v>
      </c>
      <c r="R146">
        <f t="shared" si="31"/>
        <v>215</v>
      </c>
      <c r="S146">
        <f>VLOOKUP(B146,[1]高二上!$B:$N,12,0)</f>
        <v>51</v>
      </c>
      <c r="T146" t="str">
        <f>VLOOKUP(B146,[1]高二上!$B:$N,13,0)</f>
        <v>解超燕</v>
      </c>
      <c r="U146">
        <f t="shared" si="32"/>
        <v>107.90960451977401</v>
      </c>
      <c r="V146">
        <f t="shared" si="33"/>
        <v>45</v>
      </c>
      <c r="W146">
        <f>VLOOKUP(B146,[1]高一下!$B:$P,12,0)</f>
        <v>39</v>
      </c>
      <c r="X146" t="str">
        <f>VLOOKUP(B146,[1]高一下!$B:$P,13,0)</f>
        <v>解超燕</v>
      </c>
      <c r="Y146">
        <f t="shared" si="34"/>
        <v>105.36723163841808</v>
      </c>
      <c r="Z146">
        <f t="shared" si="35"/>
        <v>73</v>
      </c>
      <c r="AA146" s="23">
        <f>VLOOKUP(B146,[1]高一上!$B:$M,11,0)</f>
        <v>44</v>
      </c>
      <c r="AB146" t="str">
        <f>VLOOKUP(B146,[1]高一上!$B:$M,12,0)</f>
        <v>周峰</v>
      </c>
      <c r="AC146">
        <f t="shared" si="36"/>
        <v>110.16949152542372</v>
      </c>
      <c r="AD146">
        <f t="shared" si="37"/>
        <v>92</v>
      </c>
      <c r="AE146">
        <f>VLOOKUP(B146,[1]中考!$B:$J,9,0)</f>
        <v>60</v>
      </c>
      <c r="AF146">
        <f t="shared" si="38"/>
        <v>128</v>
      </c>
    </row>
    <row r="147" spans="1:32" x14ac:dyDescent="0.2">
      <c r="A147" s="2" t="s">
        <v>439</v>
      </c>
      <c r="B147" s="2" t="s">
        <v>440</v>
      </c>
      <c r="C147" s="1">
        <v>4</v>
      </c>
      <c r="D147" s="3" t="s">
        <v>9</v>
      </c>
      <c r="E147" s="4" t="s">
        <v>441</v>
      </c>
      <c r="F147" s="1">
        <v>478</v>
      </c>
      <c r="G147" s="13">
        <f>VLOOKUP(B147,'[1]高三下(高考)'!$B:$N,12,0)</f>
        <v>43</v>
      </c>
      <c r="H147" s="12" t="str">
        <f>VLOOKUP(B147,'[1]高三下(高考)'!$B:$N,13,0)</f>
        <v>解超燕</v>
      </c>
      <c r="I147" s="15">
        <f t="shared" si="26"/>
        <v>116.94915254237287</v>
      </c>
      <c r="J147">
        <f t="shared" si="27"/>
        <v>144</v>
      </c>
      <c r="K147">
        <f>VLOOKUP(B147,[1]高三上!$B:$N,12,0)</f>
        <v>24</v>
      </c>
      <c r="L147" t="str">
        <f>VLOOKUP(B147,[1]高三上!$B:$N,13,0)</f>
        <v>解超燕</v>
      </c>
      <c r="M147">
        <f t="shared" si="28"/>
        <v>81.073446327683612</v>
      </c>
      <c r="N147">
        <f t="shared" si="29"/>
        <v>204</v>
      </c>
      <c r="O147">
        <f>VLOOKUP(B147,[1]高二下!$B:$N,12,0)</f>
        <v>33</v>
      </c>
      <c r="P147" t="str">
        <f>VLOOKUP(B147,[1]高二下!$B:$N,13,0)</f>
        <v>解超燕</v>
      </c>
      <c r="Q147">
        <f t="shared" si="30"/>
        <v>154.80225988700565</v>
      </c>
      <c r="R147">
        <f t="shared" si="31"/>
        <v>137</v>
      </c>
      <c r="S147">
        <f>VLOOKUP(B147,[1]高二上!$B:$N,12,0)</f>
        <v>23</v>
      </c>
      <c r="T147" t="str">
        <f>VLOOKUP(B147,[1]高二上!$B:$N,13,0)</f>
        <v>解超燕</v>
      </c>
      <c r="U147">
        <f t="shared" si="32"/>
        <v>93.502824858757066</v>
      </c>
      <c r="V147">
        <f t="shared" si="33"/>
        <v>331</v>
      </c>
      <c r="W147">
        <f>VLOOKUP(B147,[1]高一下!$B:$P,12,0)</f>
        <v>14</v>
      </c>
      <c r="X147" t="str">
        <f>VLOOKUP(B147,[1]高一下!$B:$P,13,0)</f>
        <v>解超燕</v>
      </c>
      <c r="Y147">
        <f t="shared" si="34"/>
        <v>80.225988700564969</v>
      </c>
      <c r="Z147">
        <f t="shared" si="35"/>
        <v>308</v>
      </c>
      <c r="AA147" s="23">
        <f>VLOOKUP(B147,[1]高一上!$B:$M,11,0)</f>
        <v>30</v>
      </c>
      <c r="AB147" t="str">
        <f>VLOOKUP(B147,[1]高一上!$B:$M,12,0)</f>
        <v>周峰</v>
      </c>
      <c r="AC147">
        <f t="shared" si="36"/>
        <v>110.16949152542372</v>
      </c>
      <c r="AD147">
        <f t="shared" si="37"/>
        <v>238</v>
      </c>
      <c r="AE147">
        <f>VLOOKUP(B147,[1]中考!$B:$J,9,0)</f>
        <v>49</v>
      </c>
      <c r="AF147">
        <f t="shared" si="38"/>
        <v>274</v>
      </c>
    </row>
    <row r="148" spans="1:32" x14ac:dyDescent="0.2">
      <c r="A148" s="2" t="s">
        <v>442</v>
      </c>
      <c r="B148" s="2" t="s">
        <v>443</v>
      </c>
      <c r="C148" s="1">
        <v>4</v>
      </c>
      <c r="D148" s="3" t="s">
        <v>9</v>
      </c>
      <c r="E148" s="4" t="s">
        <v>444</v>
      </c>
      <c r="F148" s="1">
        <v>477</v>
      </c>
      <c r="G148" s="13">
        <f>VLOOKUP(B148,'[1]高三下(高考)'!$B:$N,12,0)</f>
        <v>42</v>
      </c>
      <c r="H148" s="12" t="str">
        <f>VLOOKUP(B148,'[1]高三下(高考)'!$B:$N,13,0)</f>
        <v>解超燕</v>
      </c>
      <c r="I148" s="15">
        <f t="shared" si="26"/>
        <v>70.056497175141246</v>
      </c>
      <c r="J148">
        <f t="shared" si="27"/>
        <v>162</v>
      </c>
      <c r="K148">
        <f>VLOOKUP(B148,[1]高三上!$B:$N,12,0)</f>
        <v>40</v>
      </c>
      <c r="L148" t="str">
        <f>VLOOKUP(B148,[1]高三上!$B:$N,13,0)</f>
        <v>解超燕</v>
      </c>
      <c r="M148">
        <f t="shared" si="28"/>
        <v>92.372881355932208</v>
      </c>
      <c r="N148">
        <f t="shared" si="29"/>
        <v>56</v>
      </c>
      <c r="O148">
        <f>VLOOKUP(B148,[1]高二下!$B:$N,12,0)</f>
        <v>47</v>
      </c>
      <c r="P148" t="str">
        <f>VLOOKUP(B148,[1]高二下!$B:$N,13,0)</f>
        <v>解超燕</v>
      </c>
      <c r="Q148">
        <f t="shared" si="30"/>
        <v>104.51977401129943</v>
      </c>
      <c r="R148">
        <f t="shared" si="31"/>
        <v>29</v>
      </c>
      <c r="S148">
        <f>VLOOKUP(B148,[1]高二上!$B:$N,12,0)</f>
        <v>51</v>
      </c>
      <c r="T148" t="str">
        <f>VLOOKUP(B148,[1]高二上!$B:$N,13,0)</f>
        <v>解超燕</v>
      </c>
      <c r="U148">
        <f t="shared" si="32"/>
        <v>107.90960451977401</v>
      </c>
      <c r="V148">
        <f t="shared" si="33"/>
        <v>45</v>
      </c>
      <c r="W148">
        <f>VLOOKUP(B148,[1]高一下!$B:$P,12,0)</f>
        <v>39</v>
      </c>
      <c r="X148" t="str">
        <f>VLOOKUP(B148,[1]高一下!$B:$P,13,0)</f>
        <v>解超燕</v>
      </c>
      <c r="Y148">
        <f t="shared" si="34"/>
        <v>144.06779661016949</v>
      </c>
      <c r="Z148">
        <f t="shared" si="35"/>
        <v>73</v>
      </c>
      <c r="AA148" s="23">
        <f>VLOOKUP(B148,[1]高一上!$B:$M,11,0)</f>
        <v>31</v>
      </c>
      <c r="AB148" t="str">
        <f>VLOOKUP(B148,[1]高一上!$B:$M,12,0)</f>
        <v>次珍扎保</v>
      </c>
      <c r="AC148">
        <f t="shared" si="36"/>
        <v>67.79661016949153</v>
      </c>
      <c r="AD148">
        <f t="shared" si="37"/>
        <v>229</v>
      </c>
      <c r="AE148">
        <f>VLOOKUP(B148,[1]中考!$B:$J,9,0)</f>
        <v>61</v>
      </c>
      <c r="AF148">
        <f t="shared" si="38"/>
        <v>115</v>
      </c>
    </row>
    <row r="149" spans="1:32" x14ac:dyDescent="0.2">
      <c r="A149" s="2" t="s">
        <v>445</v>
      </c>
      <c r="B149" s="2" t="s">
        <v>446</v>
      </c>
      <c r="C149" s="1">
        <v>4</v>
      </c>
      <c r="D149" s="3" t="s">
        <v>9</v>
      </c>
      <c r="E149" s="4" t="s">
        <v>447</v>
      </c>
      <c r="F149" s="1">
        <v>476</v>
      </c>
      <c r="G149" s="13">
        <f>VLOOKUP(B149,'[1]高三下(高考)'!$B:$N,12,0)</f>
        <v>44</v>
      </c>
      <c r="H149" s="12" t="str">
        <f>VLOOKUP(B149,'[1]高三下(高考)'!$B:$N,13,0)</f>
        <v>解超燕</v>
      </c>
      <c r="I149" s="15">
        <f t="shared" si="26"/>
        <v>142.37288135593221</v>
      </c>
      <c r="J149">
        <f t="shared" si="27"/>
        <v>134</v>
      </c>
      <c r="K149">
        <f>VLOOKUP(B149,[1]高三上!$B:$N,12,0)</f>
        <v>17</v>
      </c>
      <c r="L149" t="str">
        <f>VLOOKUP(B149,[1]高三上!$B:$N,13,0)</f>
        <v>解超燕</v>
      </c>
      <c r="M149">
        <f t="shared" si="28"/>
        <v>50.564971751412429</v>
      </c>
      <c r="N149">
        <f t="shared" si="29"/>
        <v>284</v>
      </c>
      <c r="O149">
        <f>VLOOKUP(B149,[1]高二下!$B:$N,12,0)</f>
        <v>36</v>
      </c>
      <c r="P149" t="str">
        <f>VLOOKUP(B149,[1]高二下!$B:$N,13,0)</f>
        <v>解超燕</v>
      </c>
      <c r="Q149">
        <f t="shared" si="30"/>
        <v>98.870056497175142</v>
      </c>
      <c r="R149">
        <f t="shared" si="31"/>
        <v>109</v>
      </c>
      <c r="S149">
        <f>VLOOKUP(B149,[1]高二上!$B:$N,12,0)</f>
        <v>42</v>
      </c>
      <c r="T149" t="str">
        <f>VLOOKUP(B149,[1]高二上!$B:$N,13,0)</f>
        <v>解超燕</v>
      </c>
      <c r="U149">
        <f t="shared" si="32"/>
        <v>96.610169491525426</v>
      </c>
      <c r="V149">
        <f t="shared" si="33"/>
        <v>105</v>
      </c>
      <c r="W149">
        <f>VLOOKUP(B149,[1]高一下!$B:$P,12,0)</f>
        <v>36</v>
      </c>
      <c r="X149" t="str">
        <f>VLOOKUP(B149,[1]高一下!$B:$P,13,0)</f>
        <v>解超燕</v>
      </c>
      <c r="Y149">
        <f t="shared" si="34"/>
        <v>102.25988700564972</v>
      </c>
      <c r="Z149">
        <f t="shared" si="35"/>
        <v>93</v>
      </c>
      <c r="AA149" s="23">
        <f>VLOOKUP(B149,[1]高一上!$B:$M,11,0)</f>
        <v>43</v>
      </c>
      <c r="AB149" t="str">
        <f>VLOOKUP(B149,[1]高一上!$B:$M,12,0)</f>
        <v>赵建超</v>
      </c>
      <c r="AC149">
        <f t="shared" si="36"/>
        <v>79.378531073446325</v>
      </c>
      <c r="AD149">
        <f t="shared" si="37"/>
        <v>101</v>
      </c>
      <c r="AE149">
        <f>VLOOKUP(B149,[1]中考!$B:$J,9,0)</f>
        <v>70</v>
      </c>
      <c r="AF149">
        <f t="shared" si="38"/>
        <v>28</v>
      </c>
    </row>
    <row r="150" spans="1:32" x14ac:dyDescent="0.2">
      <c r="A150" s="2" t="s">
        <v>448</v>
      </c>
      <c r="B150" s="2" t="s">
        <v>449</v>
      </c>
      <c r="C150" s="1">
        <v>4</v>
      </c>
      <c r="D150" s="3" t="s">
        <v>9</v>
      </c>
      <c r="E150" s="4" t="s">
        <v>450</v>
      </c>
      <c r="F150" s="1">
        <v>475</v>
      </c>
      <c r="G150" s="13">
        <f>VLOOKUP(B150,'[1]高三下(高考)'!$B:$N,12,0)</f>
        <v>54</v>
      </c>
      <c r="H150" s="12" t="str">
        <f>VLOOKUP(B150,'[1]高三下(高考)'!$B:$N,13,0)</f>
        <v>解超燕</v>
      </c>
      <c r="I150" s="15">
        <f t="shared" si="26"/>
        <v>124.29378531073446</v>
      </c>
      <c r="J150">
        <f t="shared" si="27"/>
        <v>57</v>
      </c>
      <c r="K150">
        <f>VLOOKUP(B150,[1]高三上!$B:$N,12,0)</f>
        <v>29</v>
      </c>
      <c r="L150" t="str">
        <f>VLOOKUP(B150,[1]高三上!$B:$N,13,0)</f>
        <v>解超燕</v>
      </c>
      <c r="M150">
        <f t="shared" si="28"/>
        <v>63.841807909604519</v>
      </c>
      <c r="N150">
        <f t="shared" si="29"/>
        <v>143</v>
      </c>
      <c r="O150">
        <f>VLOOKUP(B150,[1]高二下!$B:$N,12,0)</f>
        <v>56</v>
      </c>
      <c r="P150" t="str">
        <f>VLOOKUP(B150,[1]高二下!$B:$N,13,0)</f>
        <v>解超燕</v>
      </c>
      <c r="Q150">
        <f t="shared" si="30"/>
        <v>100.56497175141243</v>
      </c>
      <c r="R150">
        <f t="shared" si="31"/>
        <v>15</v>
      </c>
      <c r="S150">
        <f>VLOOKUP(B150,[1]高二上!$B:$N,12,0)</f>
        <v>61</v>
      </c>
      <c r="T150" t="str">
        <f>VLOOKUP(B150,[1]高二上!$B:$N,13,0)</f>
        <v>解超燕</v>
      </c>
      <c r="U150">
        <f t="shared" si="32"/>
        <v>104.23728813559322</v>
      </c>
      <c r="V150">
        <f t="shared" si="33"/>
        <v>17</v>
      </c>
      <c r="W150">
        <f>VLOOKUP(B150,[1]高一下!$B:$P,12,0)</f>
        <v>47</v>
      </c>
      <c r="X150" t="str">
        <f>VLOOKUP(B150,[1]高一下!$B:$P,13,0)</f>
        <v>解超燕</v>
      </c>
      <c r="Y150">
        <f t="shared" si="34"/>
        <v>132.76836158192089</v>
      </c>
      <c r="Z150">
        <f t="shared" si="35"/>
        <v>32</v>
      </c>
      <c r="AA150" s="23">
        <f>VLOOKUP(B150,[1]高一上!$B:$M,11,0)</f>
        <v>38</v>
      </c>
      <c r="AB150" t="str">
        <f>VLOOKUP(B150,[1]高一上!$B:$M,12,0)</f>
        <v>周峰</v>
      </c>
      <c r="AC150">
        <f t="shared" si="36"/>
        <v>80.508474576271183</v>
      </c>
      <c r="AD150">
        <f t="shared" si="37"/>
        <v>148</v>
      </c>
      <c r="AE150">
        <f>VLOOKUP(B150,[1]中考!$B:$J,9,0)</f>
        <v>64</v>
      </c>
      <c r="AF150">
        <f t="shared" si="38"/>
        <v>79</v>
      </c>
    </row>
    <row r="151" spans="1:32" x14ac:dyDescent="0.2">
      <c r="A151" s="2" t="s">
        <v>451</v>
      </c>
      <c r="B151" s="2" t="s">
        <v>452</v>
      </c>
      <c r="C151" s="1">
        <v>4</v>
      </c>
      <c r="D151" s="3" t="s">
        <v>9</v>
      </c>
      <c r="E151" s="4" t="s">
        <v>453</v>
      </c>
      <c r="F151" s="1">
        <v>475</v>
      </c>
      <c r="G151" s="13">
        <f>VLOOKUP(B151,'[1]高三下(高考)'!$B:$N,12,0)</f>
        <v>48</v>
      </c>
      <c r="H151" s="12" t="str">
        <f>VLOOKUP(B151,'[1]高三下(高考)'!$B:$N,13,0)</f>
        <v>解超燕</v>
      </c>
      <c r="I151" s="15">
        <f t="shared" si="26"/>
        <v>83.615819209039557</v>
      </c>
      <c r="J151">
        <f t="shared" si="27"/>
        <v>94</v>
      </c>
      <c r="K151">
        <f>VLOOKUP(B151,[1]高三上!$B:$N,12,0)</f>
        <v>45</v>
      </c>
      <c r="L151" t="str">
        <f>VLOOKUP(B151,[1]高三上!$B:$N,13,0)</f>
        <v>解超燕</v>
      </c>
      <c r="M151">
        <f t="shared" si="28"/>
        <v>107.90960451977401</v>
      </c>
      <c r="N151">
        <f t="shared" si="29"/>
        <v>36</v>
      </c>
      <c r="O151">
        <f>VLOOKUP(B151,[1]高二下!$B:$N,12,0)</f>
        <v>41</v>
      </c>
      <c r="P151" t="str">
        <f>VLOOKUP(B151,[1]高二下!$B:$N,13,0)</f>
        <v>解超燕</v>
      </c>
      <c r="Q151">
        <f t="shared" si="30"/>
        <v>101.9774011299435</v>
      </c>
      <c r="R151">
        <f t="shared" si="31"/>
        <v>64</v>
      </c>
      <c r="S151">
        <f>VLOOKUP(B151,[1]高二上!$B:$N,12,0)</f>
        <v>47</v>
      </c>
      <c r="T151" t="str">
        <f>VLOOKUP(B151,[1]高二上!$B:$N,13,0)</f>
        <v>解超燕</v>
      </c>
      <c r="U151">
        <f t="shared" si="32"/>
        <v>155.64971751412429</v>
      </c>
      <c r="V151">
        <f t="shared" si="33"/>
        <v>71</v>
      </c>
      <c r="W151">
        <f>VLOOKUP(B151,[1]高一下!$B:$P,12,0)</f>
        <v>18</v>
      </c>
      <c r="X151" t="str">
        <f>VLOOKUP(B151,[1]高一下!$B:$P,13,0)</f>
        <v>解超燕</v>
      </c>
      <c r="Y151">
        <f t="shared" si="34"/>
        <v>29.66101694915254</v>
      </c>
      <c r="Z151">
        <f t="shared" si="35"/>
        <v>268</v>
      </c>
      <c r="AA151" s="23">
        <f>VLOOKUP(B151,[1]高一上!$B:$M,11,0)</f>
        <v>56</v>
      </c>
      <c r="AB151" t="str">
        <f>VLOOKUP(B151,[1]高一上!$B:$M,12,0)</f>
        <v>周峰</v>
      </c>
      <c r="AC151">
        <f t="shared" si="36"/>
        <v>150.56497175141243</v>
      </c>
      <c r="AD151">
        <f t="shared" si="37"/>
        <v>19</v>
      </c>
      <c r="AE151">
        <f>VLOOKUP(B151,[1]中考!$B:$J,9,0)</f>
        <v>55</v>
      </c>
      <c r="AF151">
        <f t="shared" si="38"/>
        <v>198</v>
      </c>
    </row>
    <row r="152" spans="1:32" x14ac:dyDescent="0.2">
      <c r="A152" s="2" t="s">
        <v>454</v>
      </c>
      <c r="B152" s="2" t="s">
        <v>455</v>
      </c>
      <c r="C152" s="1">
        <v>4</v>
      </c>
      <c r="D152" s="3" t="s">
        <v>9</v>
      </c>
      <c r="E152" s="4" t="s">
        <v>456</v>
      </c>
      <c r="F152" s="1">
        <v>473</v>
      </c>
      <c r="G152" s="13">
        <f>VLOOKUP(B152,'[1]高三下(高考)'!$B:$N,12,0)</f>
        <v>44</v>
      </c>
      <c r="H152" s="12" t="str">
        <f>VLOOKUP(B152,'[1]高三下(高考)'!$B:$N,13,0)</f>
        <v>解超燕</v>
      </c>
      <c r="I152" s="15">
        <f t="shared" si="26"/>
        <v>77.966101694915253</v>
      </c>
      <c r="J152">
        <f t="shared" si="27"/>
        <v>134</v>
      </c>
      <c r="K152">
        <f>VLOOKUP(B152,[1]高三上!$B:$N,12,0)</f>
        <v>40</v>
      </c>
      <c r="L152" t="str">
        <f>VLOOKUP(B152,[1]高三上!$B:$N,13,0)</f>
        <v>解超燕</v>
      </c>
      <c r="M152">
        <f t="shared" si="28"/>
        <v>98.870056497175142</v>
      </c>
      <c r="N152">
        <f t="shared" si="29"/>
        <v>56</v>
      </c>
      <c r="O152">
        <f>VLOOKUP(B152,[1]高二下!$B:$N,12,0)</f>
        <v>43</v>
      </c>
      <c r="P152" t="str">
        <f>VLOOKUP(B152,[1]高二下!$B:$N,13,0)</f>
        <v>解超燕</v>
      </c>
      <c r="Q152">
        <f t="shared" si="30"/>
        <v>94.067796610169495</v>
      </c>
      <c r="R152">
        <f t="shared" si="31"/>
        <v>52</v>
      </c>
      <c r="S152">
        <f>VLOOKUP(B152,[1]高二上!$B:$N,12,0)</f>
        <v>54</v>
      </c>
      <c r="T152" t="str">
        <f>VLOOKUP(B152,[1]高二上!$B:$N,13,0)</f>
        <v>解超燕</v>
      </c>
      <c r="U152">
        <f t="shared" si="32"/>
        <v>189.83050847457628</v>
      </c>
      <c r="V152">
        <f t="shared" si="33"/>
        <v>31</v>
      </c>
      <c r="W152">
        <f>VLOOKUP(B152,[1]高一下!$B:$P,12,0)</f>
        <v>6</v>
      </c>
      <c r="X152" t="str">
        <f>VLOOKUP(B152,[1]高一下!$B:$P,13,0)</f>
        <v>解超燕</v>
      </c>
      <c r="Y152">
        <f t="shared" si="34"/>
        <v>68.644067796610173</v>
      </c>
      <c r="Z152">
        <f t="shared" si="35"/>
        <v>349</v>
      </c>
      <c r="AA152" s="23">
        <f>VLOOKUP(B152,[1]高一上!$B:$M,11,0)</f>
        <v>30</v>
      </c>
      <c r="AB152" t="str">
        <f>VLOOKUP(B152,[1]高一上!$B:$M,12,0)</f>
        <v>周峰</v>
      </c>
      <c r="AC152">
        <f t="shared" si="36"/>
        <v>116.38418079096044</v>
      </c>
      <c r="AD152">
        <f t="shared" si="37"/>
        <v>238</v>
      </c>
      <c r="AE152">
        <f>VLOOKUP(B152,[1]中考!$B:$J,9,0)</f>
        <v>47</v>
      </c>
      <c r="AF152">
        <f t="shared" si="38"/>
        <v>296</v>
      </c>
    </row>
    <row r="153" spans="1:32" x14ac:dyDescent="0.2">
      <c r="A153" s="2" t="s">
        <v>457</v>
      </c>
      <c r="B153" s="2" t="s">
        <v>458</v>
      </c>
      <c r="C153" s="1">
        <v>4</v>
      </c>
      <c r="D153" s="3" t="s">
        <v>9</v>
      </c>
      <c r="E153" s="4" t="s">
        <v>459</v>
      </c>
      <c r="F153" s="1">
        <v>470</v>
      </c>
      <c r="G153" s="13">
        <f>VLOOKUP(B153,'[1]高三下(高考)'!$B:$N,12,0)</f>
        <v>44</v>
      </c>
      <c r="H153" s="12" t="str">
        <f>VLOOKUP(B153,'[1]高三下(高考)'!$B:$N,13,0)</f>
        <v>解超燕</v>
      </c>
      <c r="I153" s="15">
        <f t="shared" si="26"/>
        <v>119.77401129943503</v>
      </c>
      <c r="J153">
        <f t="shared" si="27"/>
        <v>134</v>
      </c>
      <c r="K153">
        <f>VLOOKUP(B153,[1]高三上!$B:$N,12,0)</f>
        <v>24</v>
      </c>
      <c r="L153" t="str">
        <f>VLOOKUP(B153,[1]高三上!$B:$N,13,0)</f>
        <v>解超燕</v>
      </c>
      <c r="M153">
        <f t="shared" si="28"/>
        <v>64.689265536723155</v>
      </c>
      <c r="N153">
        <f t="shared" si="29"/>
        <v>204</v>
      </c>
      <c r="O153">
        <f>VLOOKUP(B153,[1]高二下!$B:$N,12,0)</f>
        <v>39</v>
      </c>
      <c r="P153" t="str">
        <f>VLOOKUP(B153,[1]高二下!$B:$N,13,0)</f>
        <v>解超燕</v>
      </c>
      <c r="Q153">
        <f t="shared" si="30"/>
        <v>94.067796610169495</v>
      </c>
      <c r="R153">
        <f t="shared" si="31"/>
        <v>79</v>
      </c>
      <c r="S153">
        <f>VLOOKUP(B153,[1]高二上!$B:$N,12,0)</f>
        <v>49</v>
      </c>
      <c r="T153" t="str">
        <f>VLOOKUP(B153,[1]高二上!$B:$N,13,0)</f>
        <v>解超燕</v>
      </c>
      <c r="U153">
        <f t="shared" si="32"/>
        <v>102.25988700564972</v>
      </c>
      <c r="V153">
        <f t="shared" si="33"/>
        <v>58</v>
      </c>
      <c r="W153">
        <f>VLOOKUP(B153,[1]高一下!$B:$P,12,0)</f>
        <v>40</v>
      </c>
      <c r="X153" t="str">
        <f>VLOOKUP(B153,[1]高一下!$B:$P,13,0)</f>
        <v>解超燕</v>
      </c>
      <c r="Y153">
        <f t="shared" si="34"/>
        <v>92.090395480225993</v>
      </c>
      <c r="Z153">
        <f t="shared" si="35"/>
        <v>66</v>
      </c>
      <c r="AA153" s="23">
        <f>VLOOKUP(B153,[1]高一上!$B:$M,11,0)</f>
        <v>51</v>
      </c>
      <c r="AB153" t="str">
        <f>VLOOKUP(B153,[1]高一上!$B:$M,12,0)</f>
        <v>康小平</v>
      </c>
      <c r="AC153">
        <f t="shared" si="36"/>
        <v>136.72316384180792</v>
      </c>
      <c r="AD153">
        <f t="shared" si="37"/>
        <v>38</v>
      </c>
      <c r="AE153">
        <f>VLOOKUP(B153,[1]中考!$B:$J,9,0)</f>
        <v>57</v>
      </c>
      <c r="AF153">
        <f t="shared" si="38"/>
        <v>168</v>
      </c>
    </row>
    <row r="154" spans="1:32" x14ac:dyDescent="0.2">
      <c r="A154" s="2" t="s">
        <v>460</v>
      </c>
      <c r="B154" s="2" t="s">
        <v>461</v>
      </c>
      <c r="C154" s="1">
        <v>4</v>
      </c>
      <c r="D154" s="3" t="s">
        <v>9</v>
      </c>
      <c r="E154" s="4" t="s">
        <v>462</v>
      </c>
      <c r="F154" s="1">
        <v>470</v>
      </c>
      <c r="G154" s="13">
        <f>VLOOKUP(B154,'[1]高三下(高考)'!$B:$N,12,0)</f>
        <v>47</v>
      </c>
      <c r="H154" s="12" t="str">
        <f>VLOOKUP(B154,'[1]高三下(高考)'!$B:$N,13,0)</f>
        <v>解超燕</v>
      </c>
      <c r="I154" s="15">
        <f t="shared" si="26"/>
        <v>113.27683615819208</v>
      </c>
      <c r="J154">
        <f t="shared" si="27"/>
        <v>107</v>
      </c>
      <c r="K154">
        <f>VLOOKUP(B154,[1]高三上!$B:$N,12,0)</f>
        <v>28</v>
      </c>
      <c r="L154" t="str">
        <f>VLOOKUP(B154,[1]高三上!$B:$N,13,0)</f>
        <v>解超燕</v>
      </c>
      <c r="M154">
        <f t="shared" si="28"/>
        <v>87.288135593220346</v>
      </c>
      <c r="N154">
        <f t="shared" si="29"/>
        <v>154</v>
      </c>
      <c r="O154">
        <f>VLOOKUP(B154,[1]高二下!$B:$N,12,0)</f>
        <v>36</v>
      </c>
      <c r="P154" t="str">
        <f>VLOOKUP(B154,[1]高二下!$B:$N,13,0)</f>
        <v>解超燕</v>
      </c>
      <c r="Q154">
        <f t="shared" si="30"/>
        <v>102.54237288135593</v>
      </c>
      <c r="R154">
        <f t="shared" si="31"/>
        <v>109</v>
      </c>
      <c r="S154">
        <f>VLOOKUP(B154,[1]高二上!$B:$N,12,0)</f>
        <v>41</v>
      </c>
      <c r="T154" t="str">
        <f>VLOOKUP(B154,[1]高二上!$B:$N,13,0)</f>
        <v>解超燕</v>
      </c>
      <c r="U154">
        <f t="shared" si="32"/>
        <v>116.94915254237287</v>
      </c>
      <c r="V154">
        <f t="shared" si="33"/>
        <v>118</v>
      </c>
      <c r="W154">
        <f>VLOOKUP(B154,[1]高一下!$B:$P,12,0)</f>
        <v>27</v>
      </c>
      <c r="X154" t="str">
        <f>VLOOKUP(B154,[1]高一下!$B:$P,13,0)</f>
        <v>解超燕</v>
      </c>
      <c r="Y154">
        <f t="shared" si="34"/>
        <v>96.045197740112997</v>
      </c>
      <c r="Z154">
        <f t="shared" si="35"/>
        <v>178</v>
      </c>
      <c r="AA154" s="23">
        <f>VLOOKUP(B154,[1]高一上!$B:$M,11,0)</f>
        <v>37</v>
      </c>
      <c r="AB154" t="str">
        <f>VLOOKUP(B154,[1]高一上!$B:$M,12,0)</f>
        <v>康小平</v>
      </c>
      <c r="AC154">
        <f t="shared" si="36"/>
        <v>71.186440677966104</v>
      </c>
      <c r="AD154">
        <f t="shared" si="37"/>
        <v>164</v>
      </c>
      <c r="AE154">
        <f>VLOOKUP(B154,[1]中考!$B:$J,9,0)</f>
        <v>65</v>
      </c>
      <c r="AF154">
        <f t="shared" si="38"/>
        <v>62</v>
      </c>
    </row>
    <row r="155" spans="1:32" x14ac:dyDescent="0.2">
      <c r="A155" s="2" t="s">
        <v>463</v>
      </c>
      <c r="B155" s="2" t="s">
        <v>464</v>
      </c>
      <c r="C155" s="1">
        <v>4</v>
      </c>
      <c r="D155" s="3" t="s">
        <v>9</v>
      </c>
      <c r="E155" s="4" t="s">
        <v>465</v>
      </c>
      <c r="F155" s="1">
        <v>469</v>
      </c>
      <c r="G155" s="13">
        <f>VLOOKUP(B155,'[1]高三下(高考)'!$B:$N,12,0)</f>
        <v>33</v>
      </c>
      <c r="H155" s="12" t="str">
        <f>VLOOKUP(B155,'[1]高三下(高考)'!$B:$N,13,0)</f>
        <v>解超燕</v>
      </c>
      <c r="I155" s="15">
        <f t="shared" si="26"/>
        <v>51.412429378531073</v>
      </c>
      <c r="J155">
        <f t="shared" si="27"/>
        <v>250</v>
      </c>
      <c r="K155">
        <f>VLOOKUP(B155,[1]高三上!$B:$N,12,0)</f>
        <v>37</v>
      </c>
      <c r="L155" t="str">
        <f>VLOOKUP(B155,[1]高三上!$B:$N,13,0)</f>
        <v>解超燕</v>
      </c>
      <c r="M155">
        <f t="shared" si="28"/>
        <v>87.853107344632775</v>
      </c>
      <c r="N155">
        <f t="shared" si="29"/>
        <v>78</v>
      </c>
      <c r="O155">
        <f>VLOOKUP(B155,[1]高二下!$B:$N,12,0)</f>
        <v>46</v>
      </c>
      <c r="P155" t="str">
        <f>VLOOKUP(B155,[1]高二下!$B:$N,13,0)</f>
        <v>解超燕</v>
      </c>
      <c r="Q155">
        <f t="shared" si="30"/>
        <v>147.74011299435028</v>
      </c>
      <c r="R155">
        <f t="shared" si="31"/>
        <v>35</v>
      </c>
      <c r="S155">
        <f>VLOOKUP(B155,[1]高二上!$B:$N,12,0)</f>
        <v>35</v>
      </c>
      <c r="T155" t="str">
        <f>VLOOKUP(B155,[1]高二上!$B:$N,13,0)</f>
        <v>解超燕</v>
      </c>
      <c r="U155">
        <f t="shared" si="32"/>
        <v>61.016949152542374</v>
      </c>
      <c r="V155">
        <f t="shared" si="33"/>
        <v>204</v>
      </c>
      <c r="W155">
        <f>VLOOKUP(B155,[1]高一下!$B:$P,12,0)</f>
        <v>40</v>
      </c>
      <c r="X155" t="str">
        <f>VLOOKUP(B155,[1]高一下!$B:$P,13,0)</f>
        <v>解超燕</v>
      </c>
      <c r="Y155">
        <f t="shared" si="34"/>
        <v>127.68361581920904</v>
      </c>
      <c r="Z155">
        <f t="shared" si="35"/>
        <v>66</v>
      </c>
      <c r="AA155" s="23">
        <f>VLOOKUP(B155,[1]高一上!$B:$M,11,0)</f>
        <v>37</v>
      </c>
      <c r="AB155" t="str">
        <f>VLOOKUP(B155,[1]高一上!$B:$M,12,0)</f>
        <v>解超燕</v>
      </c>
      <c r="AC155">
        <f t="shared" si="36"/>
        <v>105.08474576271186</v>
      </c>
      <c r="AD155">
        <f t="shared" si="37"/>
        <v>164</v>
      </c>
      <c r="AE155">
        <f>VLOOKUP(B155,[1]中考!$B:$J,9,0)</f>
        <v>56</v>
      </c>
      <c r="AF155">
        <f t="shared" si="38"/>
        <v>182</v>
      </c>
    </row>
    <row r="156" spans="1:32" x14ac:dyDescent="0.2">
      <c r="A156" s="2" t="s">
        <v>466</v>
      </c>
      <c r="B156" s="2" t="s">
        <v>467</v>
      </c>
      <c r="C156" s="1">
        <v>4</v>
      </c>
      <c r="D156" s="3" t="s">
        <v>9</v>
      </c>
      <c r="E156" s="4" t="s">
        <v>468</v>
      </c>
      <c r="F156" s="1">
        <v>469</v>
      </c>
      <c r="G156" s="13">
        <f>VLOOKUP(B156,'[1]高三下(高考)'!$B:$N,12,0)</f>
        <v>52</v>
      </c>
      <c r="H156" s="12" t="str">
        <f>VLOOKUP(B156,'[1]高三下(高考)'!$B:$N,13,0)</f>
        <v>解超燕</v>
      </c>
      <c r="I156" s="15">
        <f t="shared" si="26"/>
        <v>105.08474576271186</v>
      </c>
      <c r="J156">
        <f t="shared" si="27"/>
        <v>69</v>
      </c>
      <c r="K156">
        <f>VLOOKUP(B156,[1]高三上!$B:$N,12,0)</f>
        <v>36</v>
      </c>
      <c r="L156" t="str">
        <f>VLOOKUP(B156,[1]高三上!$B:$N,13,0)</f>
        <v>解超燕</v>
      </c>
      <c r="M156">
        <f t="shared" si="28"/>
        <v>126.83615819209039</v>
      </c>
      <c r="N156">
        <f t="shared" si="29"/>
        <v>87</v>
      </c>
      <c r="O156">
        <f>VLOOKUP(B156,[1]高二下!$B:$N,12,0)</f>
        <v>29</v>
      </c>
      <c r="P156" t="str">
        <f>VLOOKUP(B156,[1]高二下!$B:$N,13,0)</f>
        <v>解超燕</v>
      </c>
      <c r="Q156">
        <f t="shared" si="30"/>
        <v>75.988700564971751</v>
      </c>
      <c r="R156">
        <f t="shared" si="31"/>
        <v>182</v>
      </c>
      <c r="S156">
        <f>VLOOKUP(B156,[1]高二上!$B:$N,12,0)</f>
        <v>43</v>
      </c>
      <c r="T156" t="str">
        <f>VLOOKUP(B156,[1]高二上!$B:$N,13,0)</f>
        <v>解超燕</v>
      </c>
      <c r="U156">
        <f t="shared" si="32"/>
        <v>95.480225988700568</v>
      </c>
      <c r="V156">
        <f t="shared" si="33"/>
        <v>97</v>
      </c>
      <c r="W156">
        <f>VLOOKUP(B156,[1]高一下!$B:$P,12,0)</f>
        <v>38</v>
      </c>
      <c r="X156" t="str">
        <f>VLOOKUP(B156,[1]高一下!$B:$P,13,0)</f>
        <v>解超燕</v>
      </c>
      <c r="Y156">
        <f t="shared" si="34"/>
        <v>123.44632768361582</v>
      </c>
      <c r="Z156">
        <f t="shared" si="35"/>
        <v>81</v>
      </c>
      <c r="AA156" s="23">
        <f>VLOOKUP(B156,[1]高一上!$B:$M,11,0)</f>
        <v>37</v>
      </c>
      <c r="AB156" t="str">
        <f>VLOOKUP(B156,[1]高一上!$B:$M,12,0)</f>
        <v>康小平</v>
      </c>
      <c r="AC156">
        <f t="shared" si="36"/>
        <v>105.08474576271186</v>
      </c>
      <c r="AD156">
        <f t="shared" si="37"/>
        <v>164</v>
      </c>
      <c r="AE156">
        <f>VLOOKUP(B156,[1]中考!$B:$J,9,0)</f>
        <v>56</v>
      </c>
      <c r="AF156">
        <f t="shared" si="38"/>
        <v>182</v>
      </c>
    </row>
    <row r="157" spans="1:32" x14ac:dyDescent="0.2">
      <c r="A157" s="2" t="s">
        <v>469</v>
      </c>
      <c r="B157" s="2" t="s">
        <v>470</v>
      </c>
      <c r="C157" s="1">
        <v>4</v>
      </c>
      <c r="D157" s="3" t="s">
        <v>9</v>
      </c>
      <c r="E157" s="4" t="s">
        <v>471</v>
      </c>
      <c r="F157" s="1">
        <v>469</v>
      </c>
      <c r="G157" s="13">
        <f>VLOOKUP(B157,'[1]高三下(高考)'!$B:$N,12,0)</f>
        <v>43</v>
      </c>
      <c r="H157" s="12" t="str">
        <f>VLOOKUP(B157,'[1]高三下(高考)'!$B:$N,13,0)</f>
        <v>解超燕</v>
      </c>
      <c r="I157" s="15">
        <f t="shared" si="26"/>
        <v>114.12429378531074</v>
      </c>
      <c r="J157">
        <f t="shared" si="27"/>
        <v>144</v>
      </c>
      <c r="K157">
        <f>VLOOKUP(B157,[1]高三上!$B:$N,12,0)</f>
        <v>25</v>
      </c>
      <c r="L157" t="str">
        <f>VLOOKUP(B157,[1]高三上!$B:$N,13,0)</f>
        <v>解超燕</v>
      </c>
      <c r="M157">
        <f t="shared" si="28"/>
        <v>70.056497175141246</v>
      </c>
      <c r="N157">
        <f t="shared" si="29"/>
        <v>194</v>
      </c>
      <c r="O157">
        <f>VLOOKUP(B157,[1]高二下!$B:$N,12,0)</f>
        <v>38</v>
      </c>
      <c r="P157" t="str">
        <f>VLOOKUP(B157,[1]高二下!$B:$N,13,0)</f>
        <v>解超燕</v>
      </c>
      <c r="Q157">
        <f t="shared" si="30"/>
        <v>119.2090395480226</v>
      </c>
      <c r="R157">
        <f t="shared" si="31"/>
        <v>88</v>
      </c>
      <c r="S157">
        <f>VLOOKUP(B157,[1]高二上!$B:$N,12,0)</f>
        <v>38</v>
      </c>
      <c r="T157" t="str">
        <f>VLOOKUP(B157,[1]高二上!$B:$N,13,0)</f>
        <v>解超燕</v>
      </c>
      <c r="U157">
        <f t="shared" si="32"/>
        <v>98.305084745762713</v>
      </c>
      <c r="V157">
        <f t="shared" si="33"/>
        <v>156</v>
      </c>
      <c r="W157">
        <f>VLOOKUP(B157,[1]高一下!$B:$P,12,0)</f>
        <v>30</v>
      </c>
      <c r="X157" t="str">
        <f>VLOOKUP(B157,[1]高一下!$B:$P,13,0)</f>
        <v>解超燕</v>
      </c>
      <c r="Y157">
        <f t="shared" si="34"/>
        <v>95.197740112994353</v>
      </c>
      <c r="Z157">
        <f t="shared" si="35"/>
        <v>150</v>
      </c>
      <c r="AA157" s="23">
        <f>VLOOKUP(B157,[1]高一上!$B:$M,11,0)</f>
        <v>39</v>
      </c>
      <c r="AB157" t="str">
        <f>VLOOKUP(B157,[1]高一上!$B:$M,12,0)</f>
        <v>周峰</v>
      </c>
      <c r="AC157">
        <f t="shared" si="36"/>
        <v>107.06214689265536</v>
      </c>
      <c r="AD157">
        <f t="shared" si="37"/>
        <v>133</v>
      </c>
      <c r="AE157">
        <f>VLOOKUP(B157,[1]中考!$B:$J,9,0)</f>
        <v>58</v>
      </c>
      <c r="AF157">
        <f t="shared" si="38"/>
        <v>158</v>
      </c>
    </row>
    <row r="158" spans="1:32" x14ac:dyDescent="0.2">
      <c r="A158" s="2" t="s">
        <v>472</v>
      </c>
      <c r="B158" s="2" t="s">
        <v>473</v>
      </c>
      <c r="C158" s="1">
        <v>4</v>
      </c>
      <c r="D158" s="3" t="s">
        <v>9</v>
      </c>
      <c r="E158" s="4" t="s">
        <v>474</v>
      </c>
      <c r="F158" s="1">
        <v>468</v>
      </c>
      <c r="G158" s="13">
        <f>VLOOKUP(B158,'[1]高三下(高考)'!$B:$N,12,0)</f>
        <v>48</v>
      </c>
      <c r="H158" s="12" t="str">
        <f>VLOOKUP(B158,'[1]高三下(高考)'!$B:$N,13,0)</f>
        <v>解超燕</v>
      </c>
      <c r="I158" s="15">
        <f t="shared" si="26"/>
        <v>109.32203389830508</v>
      </c>
      <c r="J158">
        <f t="shared" si="27"/>
        <v>94</v>
      </c>
      <c r="K158">
        <f>VLOOKUP(B158,[1]高三上!$B:$N,12,0)</f>
        <v>31</v>
      </c>
      <c r="L158" t="str">
        <f>VLOOKUP(B158,[1]高三上!$B:$N,13,0)</f>
        <v>解超燕</v>
      </c>
      <c r="M158">
        <f t="shared" si="28"/>
        <v>79.66101694915254</v>
      </c>
      <c r="N158">
        <f t="shared" si="29"/>
        <v>127</v>
      </c>
      <c r="O158">
        <f>VLOOKUP(B158,[1]高二下!$B:$N,12,0)</f>
        <v>42</v>
      </c>
      <c r="P158" t="str">
        <f>VLOOKUP(B158,[1]高二下!$B:$N,13,0)</f>
        <v>解超燕</v>
      </c>
      <c r="Q158">
        <f t="shared" si="30"/>
        <v>103.10734463276836</v>
      </c>
      <c r="R158">
        <f t="shared" si="31"/>
        <v>55</v>
      </c>
      <c r="S158">
        <f>VLOOKUP(B158,[1]高二上!$B:$N,12,0)</f>
        <v>48</v>
      </c>
      <c r="T158" t="str">
        <f>VLOOKUP(B158,[1]高二上!$B:$N,13,0)</f>
        <v>解超燕</v>
      </c>
      <c r="U158">
        <f t="shared" si="32"/>
        <v>113.5593220338983</v>
      </c>
      <c r="V158">
        <f t="shared" si="33"/>
        <v>66</v>
      </c>
      <c r="W158">
        <f>VLOOKUP(B158,[1]高一下!$B:$P,12,0)</f>
        <v>33</v>
      </c>
      <c r="X158" t="str">
        <f>VLOOKUP(B158,[1]高一下!$B:$P,13,0)</f>
        <v>解超燕</v>
      </c>
      <c r="Y158">
        <f t="shared" si="34"/>
        <v>114.12429378531074</v>
      </c>
      <c r="Z158">
        <f t="shared" si="35"/>
        <v>114</v>
      </c>
      <c r="AA158" s="23">
        <f>VLOOKUP(B158,[1]高一上!$B:$M,11,0)</f>
        <v>37</v>
      </c>
      <c r="AB158" t="str">
        <f>VLOOKUP(B158,[1]高一上!$B:$M,12,0)</f>
        <v>解超燕</v>
      </c>
      <c r="AC158">
        <f t="shared" si="36"/>
        <v>114.40677966101696</v>
      </c>
      <c r="AD158">
        <f t="shared" si="37"/>
        <v>164</v>
      </c>
      <c r="AE158">
        <f>VLOOKUP(B158,[1]中考!$B:$J,9,0)</f>
        <v>54</v>
      </c>
      <c r="AF158">
        <f t="shared" si="38"/>
        <v>215</v>
      </c>
    </row>
    <row r="159" spans="1:32" x14ac:dyDescent="0.2">
      <c r="A159" s="2" t="s">
        <v>475</v>
      </c>
      <c r="B159" s="2" t="s">
        <v>476</v>
      </c>
      <c r="C159" s="1">
        <v>4</v>
      </c>
      <c r="D159" s="3" t="s">
        <v>9</v>
      </c>
      <c r="E159" s="4" t="s">
        <v>477</v>
      </c>
      <c r="F159" s="1">
        <v>467</v>
      </c>
      <c r="G159" s="13">
        <f>VLOOKUP(B159,'[1]高三下(高考)'!$B:$N,12,0)</f>
        <v>33</v>
      </c>
      <c r="H159" s="12" t="str">
        <f>VLOOKUP(B159,'[1]高三下(高考)'!$B:$N,13,0)</f>
        <v>解超燕</v>
      </c>
      <c r="I159" s="15">
        <f t="shared" si="26"/>
        <v>77.683615819209038</v>
      </c>
      <c r="J159">
        <f t="shared" si="27"/>
        <v>250</v>
      </c>
      <c r="K159">
        <f>VLOOKUP(B159,[1]高三上!$B:$N,12,0)</f>
        <v>27</v>
      </c>
      <c r="L159" t="str">
        <f>VLOOKUP(B159,[1]高三上!$B:$N,13,0)</f>
        <v>解超燕</v>
      </c>
      <c r="M159">
        <f t="shared" si="28"/>
        <v>87.570621468926561</v>
      </c>
      <c r="N159">
        <f t="shared" si="29"/>
        <v>171</v>
      </c>
      <c r="O159">
        <f>VLOOKUP(B159,[1]高二下!$B:$N,12,0)</f>
        <v>34</v>
      </c>
      <c r="P159" t="str">
        <f>VLOOKUP(B159,[1]高二下!$B:$N,13,0)</f>
        <v>解超燕</v>
      </c>
      <c r="Q159">
        <f t="shared" si="30"/>
        <v>148.0225988700565</v>
      </c>
      <c r="R159">
        <f t="shared" si="31"/>
        <v>127</v>
      </c>
      <c r="S159">
        <f>VLOOKUP(B159,[1]高二上!$B:$N,12,0)</f>
        <v>28</v>
      </c>
      <c r="T159" t="str">
        <f>VLOOKUP(B159,[1]高二上!$B:$N,13,0)</f>
        <v>解超燕</v>
      </c>
      <c r="U159">
        <f t="shared" si="32"/>
        <v>87.288135593220346</v>
      </c>
      <c r="V159">
        <f t="shared" si="33"/>
        <v>297</v>
      </c>
      <c r="W159">
        <f>VLOOKUP(B159,[1]高一下!$B:$P,12,0)</f>
        <v>20</v>
      </c>
      <c r="X159" t="str">
        <f>VLOOKUP(B159,[1]高一下!$B:$P,13,0)</f>
        <v>解超燕</v>
      </c>
      <c r="Y159">
        <f t="shared" si="34"/>
        <v>63.841807909604519</v>
      </c>
      <c r="Z159">
        <f t="shared" si="35"/>
        <v>252</v>
      </c>
      <c r="AA159" s="23">
        <f>VLOOKUP(B159,[1]高一上!$B:$M,11,0)</f>
        <v>40</v>
      </c>
      <c r="AB159" t="str">
        <f>VLOOKUP(B159,[1]高一上!$B:$M,12,0)</f>
        <v>周峰</v>
      </c>
      <c r="AC159">
        <f t="shared" si="36"/>
        <v>125.70621468926554</v>
      </c>
      <c r="AD159">
        <f t="shared" si="37"/>
        <v>124</v>
      </c>
      <c r="AE159">
        <f>VLOOKUP(B159,[1]中考!$B:$J,9,0)</f>
        <v>54</v>
      </c>
      <c r="AF159">
        <f t="shared" si="38"/>
        <v>215</v>
      </c>
    </row>
    <row r="160" spans="1:32" x14ac:dyDescent="0.2">
      <c r="A160" s="2" t="s">
        <v>478</v>
      </c>
      <c r="B160" s="2" t="s">
        <v>479</v>
      </c>
      <c r="C160" s="1">
        <v>4</v>
      </c>
      <c r="D160" s="3" t="s">
        <v>9</v>
      </c>
      <c r="E160" s="4" t="s">
        <v>480</v>
      </c>
      <c r="F160" s="1">
        <v>466</v>
      </c>
      <c r="G160" s="13">
        <f>VLOOKUP(B160,'[1]高三下(高考)'!$B:$N,12,0)</f>
        <v>39</v>
      </c>
      <c r="H160" s="12" t="str">
        <f>VLOOKUP(B160,'[1]高三下(高考)'!$B:$N,13,0)</f>
        <v>解超燕</v>
      </c>
      <c r="I160" s="15">
        <f t="shared" si="26"/>
        <v>115.53672316384181</v>
      </c>
      <c r="J160">
        <f t="shared" si="27"/>
        <v>192</v>
      </c>
      <c r="K160">
        <f>VLOOKUP(B160,[1]高三上!$B:$N,12,0)</f>
        <v>20</v>
      </c>
      <c r="L160" t="str">
        <f>VLOOKUP(B160,[1]高三上!$B:$N,13,0)</f>
        <v>解超燕</v>
      </c>
      <c r="M160">
        <f t="shared" si="28"/>
        <v>50.564971751412429</v>
      </c>
      <c r="N160">
        <f t="shared" si="29"/>
        <v>247</v>
      </c>
      <c r="O160">
        <f>VLOOKUP(B160,[1]高二下!$B:$N,12,0)</f>
        <v>40</v>
      </c>
      <c r="P160" t="str">
        <f>VLOOKUP(B160,[1]高二下!$B:$N,13,0)</f>
        <v>解超燕</v>
      </c>
      <c r="Q160">
        <f t="shared" si="30"/>
        <v>123.72881355932203</v>
      </c>
      <c r="R160">
        <f t="shared" si="31"/>
        <v>72</v>
      </c>
      <c r="S160">
        <f>VLOOKUP(B160,[1]高二上!$B:$N,12,0)</f>
        <v>38</v>
      </c>
      <c r="T160" t="str">
        <f>VLOOKUP(B160,[1]高二上!$B:$N,13,0)</f>
        <v>解超燕</v>
      </c>
      <c r="U160">
        <f t="shared" si="32"/>
        <v>106.21468926553672</v>
      </c>
      <c r="V160">
        <f t="shared" si="33"/>
        <v>156</v>
      </c>
      <c r="W160">
        <f>VLOOKUP(B160,[1]高一下!$B:$P,12,0)</f>
        <v>27</v>
      </c>
      <c r="X160" t="str">
        <f>VLOOKUP(B160,[1]高一下!$B:$P,13,0)</f>
        <v>解超燕</v>
      </c>
      <c r="Y160">
        <f t="shared" si="34"/>
        <v>91.525423728813564</v>
      </c>
      <c r="Z160">
        <f t="shared" si="35"/>
        <v>178</v>
      </c>
      <c r="AA160" s="23">
        <f>VLOOKUP(B160,[1]高一上!$B:$M,11,0)</f>
        <v>38</v>
      </c>
      <c r="AB160" t="str">
        <f>VLOOKUP(B160,[1]高一上!$B:$M,12,0)</f>
        <v>康小平</v>
      </c>
      <c r="AC160">
        <f t="shared" si="36"/>
        <v>109.60451977401129</v>
      </c>
      <c r="AD160">
        <f t="shared" si="37"/>
        <v>148</v>
      </c>
      <c r="AE160">
        <f>VLOOKUP(B160,[1]中考!$B:$J,9,0)</f>
        <v>56</v>
      </c>
      <c r="AF160">
        <f t="shared" si="38"/>
        <v>182</v>
      </c>
    </row>
    <row r="161" spans="1:32" x14ac:dyDescent="0.2">
      <c r="A161" s="2" t="s">
        <v>481</v>
      </c>
      <c r="B161" s="2" t="s">
        <v>482</v>
      </c>
      <c r="C161" s="1">
        <v>4</v>
      </c>
      <c r="D161" s="3" t="s">
        <v>9</v>
      </c>
      <c r="E161" s="4" t="s">
        <v>483</v>
      </c>
      <c r="F161" s="1">
        <v>465</v>
      </c>
      <c r="G161" s="13">
        <f>VLOOKUP(B161,'[1]高三下(高考)'!$B:$N,12,0)</f>
        <v>41</v>
      </c>
      <c r="H161" s="12" t="str">
        <f>VLOOKUP(B161,'[1]高三下(高考)'!$B:$N,13,0)</f>
        <v>解超燕</v>
      </c>
      <c r="I161" s="15">
        <f t="shared" si="26"/>
        <v>94.350282485875709</v>
      </c>
      <c r="J161">
        <f t="shared" si="27"/>
        <v>174</v>
      </c>
      <c r="K161">
        <f>VLOOKUP(B161,[1]高三上!$B:$N,12,0)</f>
        <v>28</v>
      </c>
      <c r="L161" t="str">
        <f>VLOOKUP(B161,[1]高三上!$B:$N,13,0)</f>
        <v>解超燕</v>
      </c>
      <c r="M161">
        <f t="shared" si="28"/>
        <v>98.870056497175142</v>
      </c>
      <c r="N161">
        <f t="shared" si="29"/>
        <v>154</v>
      </c>
      <c r="O161">
        <f>VLOOKUP(B161,[1]高二下!$B:$N,12,0)</f>
        <v>32</v>
      </c>
      <c r="P161" t="str">
        <f>VLOOKUP(B161,[1]高二下!$B:$N,13,0)</f>
        <v>解超燕</v>
      </c>
      <c r="Q161">
        <f t="shared" si="30"/>
        <v>85.028248587570616</v>
      </c>
      <c r="R161">
        <f t="shared" si="31"/>
        <v>150</v>
      </c>
      <c r="S161">
        <f>VLOOKUP(B161,[1]高二上!$B:$N,12,0)</f>
        <v>43</v>
      </c>
      <c r="T161" t="str">
        <f>VLOOKUP(B161,[1]高二上!$B:$N,13,0)</f>
        <v>解超燕</v>
      </c>
      <c r="U161">
        <f t="shared" si="32"/>
        <v>170.33898305084745</v>
      </c>
      <c r="V161">
        <f t="shared" si="33"/>
        <v>97</v>
      </c>
      <c r="W161">
        <f>VLOOKUP(B161,[1]高一下!$B:$P,12,0)</f>
        <v>8</v>
      </c>
      <c r="X161" t="str">
        <f>VLOOKUP(B161,[1]高一下!$B:$P,13,0)</f>
        <v>解超燕</v>
      </c>
      <c r="Y161">
        <f t="shared" si="34"/>
        <v>21.751412429378533</v>
      </c>
      <c r="Z161">
        <f t="shared" si="35"/>
        <v>346</v>
      </c>
      <c r="AA161" s="23">
        <f>VLOOKUP(B161,[1]高一上!$B:$M,11,0)</f>
        <v>46</v>
      </c>
      <c r="AB161" t="str">
        <f>VLOOKUP(B161,[1]高一上!$B:$M,12,0)</f>
        <v>解超燕</v>
      </c>
      <c r="AC161">
        <f t="shared" si="36"/>
        <v>109.32203389830508</v>
      </c>
      <c r="AD161">
        <f t="shared" si="37"/>
        <v>69</v>
      </c>
      <c r="AE161">
        <f>VLOOKUP(B161,[1]中考!$B:$J,9,0)</f>
        <v>62</v>
      </c>
      <c r="AF161">
        <f t="shared" si="38"/>
        <v>102</v>
      </c>
    </row>
    <row r="162" spans="1:32" x14ac:dyDescent="0.2">
      <c r="A162" s="2" t="s">
        <v>484</v>
      </c>
      <c r="B162" s="2" t="s">
        <v>485</v>
      </c>
      <c r="C162" s="1">
        <v>4</v>
      </c>
      <c r="D162" s="3" t="s">
        <v>9</v>
      </c>
      <c r="E162" s="4" t="s">
        <v>486</v>
      </c>
      <c r="F162" s="1">
        <v>463</v>
      </c>
      <c r="G162" s="13">
        <f>VLOOKUP(B162,'[1]高三下(高考)'!$B:$N,12,0)</f>
        <v>35</v>
      </c>
      <c r="H162" s="12" t="str">
        <f>VLOOKUP(B162,'[1]高三下(高考)'!$B:$N,13,0)</f>
        <v>解超燕</v>
      </c>
      <c r="I162" s="15">
        <f t="shared" si="26"/>
        <v>83.898305084745772</v>
      </c>
      <c r="J162">
        <f t="shared" si="27"/>
        <v>228</v>
      </c>
      <c r="K162">
        <f>VLOOKUP(B162,[1]高三上!$B:$N,12,0)</f>
        <v>27</v>
      </c>
      <c r="L162" t="str">
        <f>VLOOKUP(B162,[1]高三上!$B:$N,13,0)</f>
        <v>解超燕</v>
      </c>
      <c r="M162">
        <f t="shared" si="28"/>
        <v>131.63841807909606</v>
      </c>
      <c r="N162">
        <f t="shared" si="29"/>
        <v>171</v>
      </c>
      <c r="O162">
        <f>VLOOKUP(B162,[1]高二下!$B:$N,12,0)</f>
        <v>22</v>
      </c>
      <c r="P162" t="str">
        <f>VLOOKUP(B162,[1]高二下!$B:$N,13,0)</f>
        <v>解超燕</v>
      </c>
      <c r="Q162">
        <f t="shared" si="30"/>
        <v>112.99435028248587</v>
      </c>
      <c r="R162">
        <f t="shared" si="31"/>
        <v>283</v>
      </c>
      <c r="S162">
        <f>VLOOKUP(B162,[1]高二上!$B:$N,12,0)</f>
        <v>24</v>
      </c>
      <c r="T162" t="str">
        <f>VLOOKUP(B162,[1]高二上!$B:$N,13,0)</f>
        <v>解超燕</v>
      </c>
      <c r="U162">
        <f t="shared" si="32"/>
        <v>78.248587570621467</v>
      </c>
      <c r="V162">
        <f t="shared" si="33"/>
        <v>329</v>
      </c>
      <c r="W162">
        <f>VLOOKUP(B162,[1]高一下!$B:$P,12,0)</f>
        <v>20</v>
      </c>
      <c r="X162" t="str">
        <f>VLOOKUP(B162,[1]高一下!$B:$P,13,0)</f>
        <v>解超燕</v>
      </c>
      <c r="Y162">
        <f t="shared" si="34"/>
        <v>108.19209039548022</v>
      </c>
      <c r="Z162">
        <f t="shared" si="35"/>
        <v>252</v>
      </c>
      <c r="AA162" s="23">
        <f>VLOOKUP(B162,[1]高一上!$B:$M,11,0)</f>
        <v>26</v>
      </c>
      <c r="AB162" t="str">
        <f>VLOOKUP(B162,[1]高一上!$B:$M,12,0)</f>
        <v>周峰</v>
      </c>
      <c r="AC162">
        <f t="shared" si="36"/>
        <v>81.355932203389827</v>
      </c>
      <c r="AD162">
        <f t="shared" si="37"/>
        <v>281</v>
      </c>
      <c r="AE162">
        <f>VLOOKUP(B162,[1]中考!$B:$J,9,0)</f>
        <v>54</v>
      </c>
      <c r="AF162">
        <f t="shared" si="38"/>
        <v>215</v>
      </c>
    </row>
    <row r="163" spans="1:32" x14ac:dyDescent="0.2">
      <c r="A163" s="2" t="s">
        <v>487</v>
      </c>
      <c r="B163" s="2" t="s">
        <v>488</v>
      </c>
      <c r="C163" s="1">
        <v>4</v>
      </c>
      <c r="D163" s="3" t="s">
        <v>9</v>
      </c>
      <c r="E163" s="4" t="s">
        <v>489</v>
      </c>
      <c r="F163" s="1">
        <v>462</v>
      </c>
      <c r="G163" s="13">
        <f>VLOOKUP(B163,'[1]高三下(高考)'!$B:$N,12,0)</f>
        <v>47</v>
      </c>
      <c r="H163" s="12" t="str">
        <f>VLOOKUP(B163,'[1]高三下(高考)'!$B:$N,13,0)</f>
        <v>解超燕</v>
      </c>
      <c r="I163" s="15">
        <f t="shared" si="26"/>
        <v>99.152542372881356</v>
      </c>
      <c r="J163">
        <f t="shared" si="27"/>
        <v>107</v>
      </c>
      <c r="K163">
        <f>VLOOKUP(B163,[1]高三上!$B:$N,12,0)</f>
        <v>33</v>
      </c>
      <c r="L163" t="str">
        <f>VLOOKUP(B163,[1]高三上!$B:$N,13,0)</f>
        <v>解超燕</v>
      </c>
      <c r="M163">
        <f t="shared" si="28"/>
        <v>137.57062146892656</v>
      </c>
      <c r="N163">
        <f t="shared" si="29"/>
        <v>104</v>
      </c>
      <c r="O163">
        <f>VLOOKUP(B163,[1]高二下!$B:$N,12,0)</f>
        <v>25</v>
      </c>
      <c r="P163" t="str">
        <f>VLOOKUP(B163,[1]高二下!$B:$N,13,0)</f>
        <v>解超燕</v>
      </c>
      <c r="Q163">
        <f t="shared" si="30"/>
        <v>60.451977401129945</v>
      </c>
      <c r="R163">
        <f t="shared" si="31"/>
        <v>237</v>
      </c>
      <c r="S163">
        <f>VLOOKUP(B163,[1]高二上!$B:$N,12,0)</f>
        <v>43</v>
      </c>
      <c r="T163" t="str">
        <f>VLOOKUP(B163,[1]高二上!$B:$N,13,0)</f>
        <v>解超燕</v>
      </c>
      <c r="U163">
        <f t="shared" si="32"/>
        <v>101.69491525423729</v>
      </c>
      <c r="V163">
        <f t="shared" si="33"/>
        <v>97</v>
      </c>
      <c r="W163">
        <f>VLOOKUP(B163,[1]高一下!$B:$P,12,0)</f>
        <v>35</v>
      </c>
      <c r="X163" t="str">
        <f>VLOOKUP(B163,[1]高一下!$B:$P,13,0)</f>
        <v>解超燕</v>
      </c>
      <c r="Y163">
        <f t="shared" si="34"/>
        <v>105.93220338983051</v>
      </c>
      <c r="Z163">
        <f t="shared" si="35"/>
        <v>103</v>
      </c>
      <c r="AA163" s="23">
        <f>VLOOKUP(B163,[1]高一上!$B:$M,11,0)</f>
        <v>40</v>
      </c>
      <c r="AB163" t="str">
        <f>VLOOKUP(B163,[1]高一上!$B:$M,12,0)</f>
        <v>周峰</v>
      </c>
      <c r="AC163">
        <f t="shared" si="36"/>
        <v>82.485875706214685</v>
      </c>
      <c r="AD163">
        <f t="shared" si="37"/>
        <v>124</v>
      </c>
      <c r="AE163">
        <f>VLOOKUP(B163,[1]中考!$B:$J,9,0)</f>
        <v>65</v>
      </c>
      <c r="AF163">
        <f t="shared" si="38"/>
        <v>62</v>
      </c>
    </row>
    <row r="164" spans="1:32" x14ac:dyDescent="0.2">
      <c r="A164" s="2" t="s">
        <v>490</v>
      </c>
      <c r="B164" s="2" t="s">
        <v>491</v>
      </c>
      <c r="C164" s="1">
        <v>4</v>
      </c>
      <c r="D164" s="3" t="s">
        <v>9</v>
      </c>
      <c r="E164" s="4" t="s">
        <v>492</v>
      </c>
      <c r="F164" s="1">
        <v>462</v>
      </c>
      <c r="G164" s="13">
        <f>VLOOKUP(B164,'[1]高三下(高考)'!$B:$N,12,0)</f>
        <v>35</v>
      </c>
      <c r="H164" s="12" t="str">
        <f>VLOOKUP(B164,'[1]高三下(高考)'!$B:$N,13,0)</f>
        <v>解超燕</v>
      </c>
      <c r="I164" s="15">
        <f t="shared" si="26"/>
        <v>79.096045197740111</v>
      </c>
      <c r="J164">
        <f t="shared" si="27"/>
        <v>228</v>
      </c>
      <c r="K164">
        <f>VLOOKUP(B164,[1]高三上!$B:$N,12,0)</f>
        <v>28</v>
      </c>
      <c r="L164" t="str">
        <f>VLOOKUP(B164,[1]高三上!$B:$N,13,0)</f>
        <v>解超燕</v>
      </c>
      <c r="M164">
        <f t="shared" si="28"/>
        <v>95.197740112994353</v>
      </c>
      <c r="N164">
        <f t="shared" si="29"/>
        <v>154</v>
      </c>
      <c r="O164">
        <f>VLOOKUP(B164,[1]高二下!$B:$N,12,0)</f>
        <v>33</v>
      </c>
      <c r="P164" t="str">
        <f>VLOOKUP(B164,[1]高二下!$B:$N,13,0)</f>
        <v>解超燕</v>
      </c>
      <c r="Q164">
        <f t="shared" si="30"/>
        <v>94.632768361581924</v>
      </c>
      <c r="R164">
        <f t="shared" si="31"/>
        <v>137</v>
      </c>
      <c r="S164">
        <f>VLOOKUP(B164,[1]高二上!$B:$N,12,0)</f>
        <v>41</v>
      </c>
      <c r="T164" t="str">
        <f>VLOOKUP(B164,[1]高二上!$B:$N,13,0)</f>
        <v>解超燕</v>
      </c>
      <c r="U164">
        <f t="shared" si="32"/>
        <v>103.67231638418079</v>
      </c>
      <c r="V164">
        <f t="shared" si="33"/>
        <v>118</v>
      </c>
      <c r="W164">
        <f>VLOOKUP(B164,[1]高一下!$B:$P,12,0)</f>
        <v>31</v>
      </c>
      <c r="X164" t="str">
        <f>VLOOKUP(B164,[1]高一下!$B:$P,13,0)</f>
        <v>解超燕</v>
      </c>
      <c r="Y164">
        <f t="shared" si="34"/>
        <v>153.67231638418079</v>
      </c>
      <c r="Z164">
        <f t="shared" si="35"/>
        <v>131</v>
      </c>
      <c r="AA164" s="23">
        <f>VLOOKUP(B164,[1]高一上!$B:$M,11,0)</f>
        <v>21</v>
      </c>
      <c r="AB164" t="str">
        <f>VLOOKUP(B164,[1]高一上!$B:$M,12,0)</f>
        <v>次珍扎保</v>
      </c>
      <c r="AC164">
        <f t="shared" si="36"/>
        <v>94.915254237288138</v>
      </c>
      <c r="AD164">
        <f t="shared" si="37"/>
        <v>321</v>
      </c>
      <c r="AE164">
        <f>VLOOKUP(B164,[1]中考!$B:$J,9,0)</f>
        <v>46</v>
      </c>
      <c r="AF164">
        <f t="shared" si="38"/>
        <v>303</v>
      </c>
    </row>
    <row r="165" spans="1:32" x14ac:dyDescent="0.2">
      <c r="A165" s="2" t="s">
        <v>493</v>
      </c>
      <c r="B165" s="2" t="s">
        <v>494</v>
      </c>
      <c r="C165" s="1">
        <v>4</v>
      </c>
      <c r="D165" s="3" t="s">
        <v>9</v>
      </c>
      <c r="E165" s="4" t="s">
        <v>495</v>
      </c>
      <c r="F165" s="1">
        <v>460</v>
      </c>
      <c r="G165" s="13">
        <f>VLOOKUP(B165,'[1]高三下(高考)'!$B:$N,12,0)</f>
        <v>32</v>
      </c>
      <c r="H165" s="12" t="str">
        <f>VLOOKUP(B165,'[1]高三下(高考)'!$B:$N,13,0)</f>
        <v>解超燕</v>
      </c>
      <c r="I165" s="15">
        <f t="shared" si="26"/>
        <v>92.937853107344637</v>
      </c>
      <c r="J165">
        <f t="shared" si="27"/>
        <v>263</v>
      </c>
      <c r="K165">
        <f>VLOOKUP(B165,[1]高三上!$B:$N,12,0)</f>
        <v>21</v>
      </c>
      <c r="L165" t="str">
        <f>VLOOKUP(B165,[1]高三上!$B:$N,13,0)</f>
        <v>解超燕</v>
      </c>
      <c r="M165">
        <f t="shared" si="28"/>
        <v>93.502824858757066</v>
      </c>
      <c r="N165">
        <f t="shared" si="29"/>
        <v>238</v>
      </c>
      <c r="O165">
        <f>VLOOKUP(B165,[1]高二下!$B:$N,12,0)</f>
        <v>27</v>
      </c>
      <c r="P165" t="str">
        <f>VLOOKUP(B165,[1]高二下!$B:$N,13,0)</f>
        <v>解超燕</v>
      </c>
      <c r="Q165">
        <f t="shared" si="30"/>
        <v>111.86440677966101</v>
      </c>
      <c r="R165">
        <f t="shared" si="31"/>
        <v>215</v>
      </c>
      <c r="S165">
        <f>VLOOKUP(B165,[1]高二上!$B:$N,12,0)</f>
        <v>31</v>
      </c>
      <c r="T165" t="str">
        <f>VLOOKUP(B165,[1]高二上!$B:$N,13,0)</f>
        <v>解超燕</v>
      </c>
      <c r="U165">
        <f t="shared" si="32"/>
        <v>82.20338983050847</v>
      </c>
      <c r="V165">
        <f t="shared" si="33"/>
        <v>257</v>
      </c>
      <c r="W165">
        <f>VLOOKUP(B165,[1]高一下!$B:$P,12,0)</f>
        <v>26</v>
      </c>
      <c r="X165" t="str">
        <f>VLOOKUP(B165,[1]高一下!$B:$P,13,0)</f>
        <v>解超燕</v>
      </c>
      <c r="Y165">
        <f t="shared" si="34"/>
        <v>135.87570621468927</v>
      </c>
      <c r="Z165">
        <f t="shared" si="35"/>
        <v>194</v>
      </c>
      <c r="AA165" s="23">
        <f>VLOOKUP(B165,[1]高一上!$B:$M,11,0)</f>
        <v>21</v>
      </c>
      <c r="AB165" t="str">
        <f>VLOOKUP(B165,[1]高一上!$B:$M,12,0)</f>
        <v>康小平</v>
      </c>
      <c r="AC165">
        <f t="shared" si="36"/>
        <v>56.779661016949149</v>
      </c>
      <c r="AD165">
        <f t="shared" si="37"/>
        <v>321</v>
      </c>
      <c r="AE165">
        <f>VLOOKUP(B165,[1]中考!$B:$J,9,0)</f>
        <v>57</v>
      </c>
      <c r="AF165">
        <f t="shared" si="38"/>
        <v>168</v>
      </c>
    </row>
    <row r="166" spans="1:32" x14ac:dyDescent="0.2">
      <c r="A166" s="2" t="s">
        <v>496</v>
      </c>
      <c r="B166" s="2" t="s">
        <v>497</v>
      </c>
      <c r="C166" s="1">
        <v>4</v>
      </c>
      <c r="D166" s="3" t="s">
        <v>9</v>
      </c>
      <c r="E166" s="4" t="s">
        <v>498</v>
      </c>
      <c r="F166" s="1">
        <v>459</v>
      </c>
      <c r="G166" s="13">
        <f>VLOOKUP(B166,'[1]高三下(高考)'!$B:$N,12,0)</f>
        <v>35</v>
      </c>
      <c r="H166" s="12" t="str">
        <f>VLOOKUP(B166,'[1]高三下(高考)'!$B:$N,13,0)</f>
        <v>解超燕</v>
      </c>
      <c r="I166" s="15">
        <f t="shared" si="26"/>
        <v>119.2090395480226</v>
      </c>
      <c r="J166">
        <f t="shared" si="27"/>
        <v>228</v>
      </c>
      <c r="K166">
        <f>VLOOKUP(B166,[1]高三上!$B:$N,12,0)</f>
        <v>16</v>
      </c>
      <c r="L166" t="str">
        <f>VLOOKUP(B166,[1]高三上!$B:$N,13,0)</f>
        <v>解超燕</v>
      </c>
      <c r="M166">
        <f t="shared" si="28"/>
        <v>88.418079096045204</v>
      </c>
      <c r="N166">
        <f t="shared" si="29"/>
        <v>296</v>
      </c>
      <c r="O166">
        <f>VLOOKUP(B166,[1]高二下!$B:$N,12,0)</f>
        <v>24</v>
      </c>
      <c r="P166" t="str">
        <f>VLOOKUP(B166,[1]高二下!$B:$N,13,0)</f>
        <v>解超燕</v>
      </c>
      <c r="Q166">
        <f t="shared" si="30"/>
        <v>67.514124293785301</v>
      </c>
      <c r="R166">
        <f t="shared" si="31"/>
        <v>255</v>
      </c>
      <c r="S166">
        <f>VLOOKUP(B166,[1]高二上!$B:$N,12,0)</f>
        <v>39</v>
      </c>
      <c r="T166" t="str">
        <f>VLOOKUP(B166,[1]高二上!$B:$N,13,0)</f>
        <v>解超燕</v>
      </c>
      <c r="U166">
        <f t="shared" si="32"/>
        <v>118.64406779661017</v>
      </c>
      <c r="V166">
        <f t="shared" si="33"/>
        <v>140</v>
      </c>
      <c r="W166">
        <f>VLOOKUP(B166,[1]高一下!$B:$P,12,0)</f>
        <v>25</v>
      </c>
      <c r="X166" t="str">
        <f>VLOOKUP(B166,[1]高一下!$B:$P,13,0)</f>
        <v>解超燕</v>
      </c>
      <c r="Y166">
        <f t="shared" si="34"/>
        <v>88.13559322033899</v>
      </c>
      <c r="Z166">
        <f t="shared" si="35"/>
        <v>206</v>
      </c>
      <c r="AA166" s="23">
        <f>VLOOKUP(B166,[1]高一上!$B:$M,11,0)</f>
        <v>37</v>
      </c>
      <c r="AB166" t="str">
        <f>VLOOKUP(B166,[1]高一上!$B:$M,12,0)</f>
        <v>周峰</v>
      </c>
      <c r="AC166">
        <f t="shared" si="36"/>
        <v>114.40677966101696</v>
      </c>
      <c r="AD166">
        <f t="shared" si="37"/>
        <v>164</v>
      </c>
      <c r="AE166">
        <f>VLOOKUP(B166,[1]中考!$B:$J,9,0)</f>
        <v>54</v>
      </c>
      <c r="AF166">
        <f t="shared" si="38"/>
        <v>215</v>
      </c>
    </row>
    <row r="167" spans="1:32" x14ac:dyDescent="0.2">
      <c r="A167" s="2" t="s">
        <v>499</v>
      </c>
      <c r="B167" s="2" t="s">
        <v>500</v>
      </c>
      <c r="C167" s="1">
        <v>4</v>
      </c>
      <c r="D167" s="3" t="s">
        <v>9</v>
      </c>
      <c r="E167" s="4" t="s">
        <v>501</v>
      </c>
      <c r="F167" s="1">
        <v>450</v>
      </c>
      <c r="G167" s="13">
        <f>VLOOKUP(B167,'[1]高三下(高考)'!$B:$N,12,0)</f>
        <v>31</v>
      </c>
      <c r="H167" s="12" t="str">
        <f>VLOOKUP(B167,'[1]高三下(高考)'!$B:$N,13,0)</f>
        <v>解超燕</v>
      </c>
      <c r="I167" s="15">
        <f t="shared" si="26"/>
        <v>77.966101694915253</v>
      </c>
      <c r="J167">
        <f t="shared" si="27"/>
        <v>272</v>
      </c>
      <c r="K167">
        <f>VLOOKUP(B167,[1]高三上!$B:$N,12,0)</f>
        <v>25</v>
      </c>
      <c r="L167" t="str">
        <f>VLOOKUP(B167,[1]高三上!$B:$N,13,0)</f>
        <v>解超燕</v>
      </c>
      <c r="M167">
        <f t="shared" si="28"/>
        <v>90.395480225988706</v>
      </c>
      <c r="N167">
        <f t="shared" si="29"/>
        <v>194</v>
      </c>
      <c r="O167">
        <f>VLOOKUP(B167,[1]高二下!$B:$N,12,0)</f>
        <v>31</v>
      </c>
      <c r="P167" t="str">
        <f>VLOOKUP(B167,[1]高二下!$B:$N,13,0)</f>
        <v>解超燕</v>
      </c>
      <c r="Q167">
        <f t="shared" si="30"/>
        <v>94.350282485875709</v>
      </c>
      <c r="R167">
        <f t="shared" si="31"/>
        <v>160</v>
      </c>
      <c r="S167">
        <f>VLOOKUP(B167,[1]高二上!$B:$N,12,0)</f>
        <v>39</v>
      </c>
      <c r="T167" t="str">
        <f>VLOOKUP(B167,[1]高二上!$B:$N,13,0)</f>
        <v>解超燕</v>
      </c>
      <c r="U167">
        <f t="shared" si="32"/>
        <v>118.64406779661017</v>
      </c>
      <c r="V167">
        <f t="shared" si="33"/>
        <v>140</v>
      </c>
      <c r="W167">
        <f>VLOOKUP(B167,[1]高一下!$B:$P,12,0)</f>
        <v>25</v>
      </c>
      <c r="X167" t="str">
        <f>VLOOKUP(B167,[1]高一下!$B:$P,13,0)</f>
        <v>解超燕</v>
      </c>
      <c r="Y167">
        <f t="shared" si="34"/>
        <v>121.1864406779661</v>
      </c>
      <c r="Z167">
        <f t="shared" si="35"/>
        <v>206</v>
      </c>
      <c r="AA167" s="23">
        <f>VLOOKUP(B167,[1]高一上!$B:$M,11,0)</f>
        <v>26</v>
      </c>
      <c r="AB167" t="str">
        <f>VLOOKUP(B167,[1]高一上!$B:$M,12,0)</f>
        <v>康小平</v>
      </c>
      <c r="AC167">
        <f t="shared" si="36"/>
        <v>98.022598870056498</v>
      </c>
      <c r="AD167">
        <f t="shared" si="37"/>
        <v>281</v>
      </c>
      <c r="AE167">
        <f>VLOOKUP(B167,[1]中考!$B:$J,9,0)</f>
        <v>49</v>
      </c>
      <c r="AF167">
        <f t="shared" si="38"/>
        <v>274</v>
      </c>
    </row>
    <row r="168" spans="1:32" x14ac:dyDescent="0.2">
      <c r="A168" s="2" t="s">
        <v>502</v>
      </c>
      <c r="B168" s="2" t="s">
        <v>503</v>
      </c>
      <c r="C168" s="1">
        <v>4</v>
      </c>
      <c r="D168" s="3" t="s">
        <v>9</v>
      </c>
      <c r="E168" s="4" t="s">
        <v>504</v>
      </c>
      <c r="F168" s="1">
        <v>445</v>
      </c>
      <c r="G168" s="13">
        <f>VLOOKUP(B168,'[1]高三下(高考)'!$B:$N,12,0)</f>
        <v>25</v>
      </c>
      <c r="H168" s="12" t="str">
        <f>VLOOKUP(B168,'[1]高三下(高考)'!$B:$N,13,0)</f>
        <v>解超燕</v>
      </c>
      <c r="I168" s="15">
        <f t="shared" si="26"/>
        <v>52.542372881355931</v>
      </c>
      <c r="J168">
        <f t="shared" si="27"/>
        <v>322</v>
      </c>
      <c r="K168">
        <f>VLOOKUP(B168,[1]高三上!$B:$N,12,0)</f>
        <v>28</v>
      </c>
      <c r="L168" t="str">
        <f>VLOOKUP(B168,[1]高三上!$B:$N,13,0)</f>
        <v>解超燕</v>
      </c>
      <c r="M168">
        <f t="shared" si="28"/>
        <v>107.90960451977401</v>
      </c>
      <c r="N168">
        <f t="shared" si="29"/>
        <v>154</v>
      </c>
      <c r="O168">
        <f>VLOOKUP(B168,[1]高二下!$B:$N,12,0)</f>
        <v>29</v>
      </c>
      <c r="P168" t="str">
        <f>VLOOKUP(B168,[1]高二下!$B:$N,13,0)</f>
        <v>解超燕</v>
      </c>
      <c r="Q168">
        <f t="shared" si="30"/>
        <v>114.40677966101696</v>
      </c>
      <c r="R168">
        <f t="shared" si="31"/>
        <v>182</v>
      </c>
      <c r="S168">
        <f>VLOOKUP(B168,[1]高二上!$B:$N,12,0)</f>
        <v>33</v>
      </c>
      <c r="T168" t="str">
        <f>VLOOKUP(B168,[1]高二上!$B:$N,13,0)</f>
        <v>解超燕</v>
      </c>
      <c r="U168">
        <f t="shared" si="32"/>
        <v>79.943502824858754</v>
      </c>
      <c r="V168">
        <f t="shared" si="33"/>
        <v>233</v>
      </c>
      <c r="W168">
        <f>VLOOKUP(B168,[1]高一下!$B:$P,12,0)</f>
        <v>29</v>
      </c>
      <c r="X168" t="str">
        <f>VLOOKUP(B168,[1]高一下!$B:$P,13,0)</f>
        <v>解超燕</v>
      </c>
      <c r="Y168">
        <f t="shared" si="34"/>
        <v>91.807909604519779</v>
      </c>
      <c r="Z168">
        <f t="shared" si="35"/>
        <v>162</v>
      </c>
      <c r="AA168" s="23">
        <f>VLOOKUP(B168,[1]高一上!$B:$M,11,0)</f>
        <v>39</v>
      </c>
      <c r="AB168" t="str">
        <f>VLOOKUP(B168,[1]高一上!$B:$M,12,0)</f>
        <v>康小平</v>
      </c>
      <c r="AC168">
        <f t="shared" si="36"/>
        <v>75.706214689265536</v>
      </c>
      <c r="AD168">
        <f t="shared" si="37"/>
        <v>133</v>
      </c>
      <c r="AE168">
        <f>VLOOKUP(B168,[1]中考!$B:$J,9,0)</f>
        <v>67</v>
      </c>
      <c r="AF168">
        <f t="shared" si="38"/>
        <v>47</v>
      </c>
    </row>
    <row r="169" spans="1:32" x14ac:dyDescent="0.2">
      <c r="A169" s="2" t="s">
        <v>505</v>
      </c>
      <c r="B169" s="2" t="s">
        <v>506</v>
      </c>
      <c r="C169" s="1">
        <v>4</v>
      </c>
      <c r="D169" s="3" t="s">
        <v>9</v>
      </c>
      <c r="E169" s="4" t="s">
        <v>507</v>
      </c>
      <c r="F169" s="1">
        <v>442</v>
      </c>
      <c r="G169" s="13">
        <f>VLOOKUP(B169,'[1]高三下(高考)'!$B:$N,12,0)</f>
        <v>27</v>
      </c>
      <c r="H169" s="12" t="str">
        <f>VLOOKUP(B169,'[1]高三下(高考)'!$B:$N,13,0)</f>
        <v>解超燕</v>
      </c>
      <c r="I169" s="15">
        <f t="shared" si="26"/>
        <v>108.19209039548022</v>
      </c>
      <c r="J169">
        <f t="shared" si="27"/>
        <v>309</v>
      </c>
      <c r="K169">
        <f>VLOOKUP(B169,[1]高三上!$B:$N,12,0)</f>
        <v>8</v>
      </c>
      <c r="L169" t="str">
        <f>VLOOKUP(B169,[1]高三上!$B:$N,13,0)</f>
        <v>解超燕</v>
      </c>
      <c r="M169">
        <f t="shared" si="28"/>
        <v>67.79661016949153</v>
      </c>
      <c r="N169">
        <f t="shared" si="29"/>
        <v>338</v>
      </c>
      <c r="O169">
        <f>VLOOKUP(B169,[1]高二下!$B:$N,12,0)</f>
        <v>26</v>
      </c>
      <c r="P169" t="str">
        <f>VLOOKUP(B169,[1]高二下!$B:$N,13,0)</f>
        <v>解超燕</v>
      </c>
      <c r="Q169">
        <f t="shared" si="30"/>
        <v>55.367231638418076</v>
      </c>
      <c r="R169">
        <f t="shared" si="31"/>
        <v>224</v>
      </c>
      <c r="S169">
        <f>VLOOKUP(B169,[1]高二上!$B:$N,12,0)</f>
        <v>48</v>
      </c>
      <c r="T169" t="str">
        <f>VLOOKUP(B169,[1]高二上!$B:$N,13,0)</f>
        <v>解超燕</v>
      </c>
      <c r="U169">
        <f t="shared" si="32"/>
        <v>176.55367231638417</v>
      </c>
      <c r="V169">
        <f t="shared" si="33"/>
        <v>66</v>
      </c>
      <c r="W169">
        <f>VLOOKUP(B169,[1]高一下!$B:$P,12,0)</f>
        <v>10</v>
      </c>
      <c r="X169" t="str">
        <f>VLOOKUP(B169,[1]高一下!$B:$P,13,0)</f>
        <v>解超燕</v>
      </c>
      <c r="Y169">
        <f t="shared" si="34"/>
        <v>66.101694915254242</v>
      </c>
      <c r="Z169">
        <f t="shared" si="35"/>
        <v>337</v>
      </c>
      <c r="AA169" s="23">
        <f>VLOOKUP(B169,[1]高一上!$B:$M,11,0)</f>
        <v>32</v>
      </c>
      <c r="AB169" t="str">
        <f>VLOOKUP(B169,[1]高一上!$B:$M,12,0)</f>
        <v>次珍扎保</v>
      </c>
      <c r="AC169">
        <f t="shared" si="36"/>
        <v>67.514124293785301</v>
      </c>
      <c r="AD169">
        <f t="shared" si="37"/>
        <v>217</v>
      </c>
      <c r="AE169">
        <f>VLOOKUP(B169,[1]中考!$B:$J,9,0)</f>
        <v>62</v>
      </c>
      <c r="AF169">
        <f t="shared" si="38"/>
        <v>102</v>
      </c>
    </row>
    <row r="170" spans="1:32" x14ac:dyDescent="0.2">
      <c r="A170" s="2" t="s">
        <v>508</v>
      </c>
      <c r="B170" s="2" t="s">
        <v>509</v>
      </c>
      <c r="C170" s="1">
        <v>4</v>
      </c>
      <c r="D170" s="3" t="s">
        <v>9</v>
      </c>
      <c r="E170" s="4" t="s">
        <v>510</v>
      </c>
      <c r="F170" s="1">
        <v>442</v>
      </c>
      <c r="G170" s="13">
        <f>VLOOKUP(B170,'[1]高三下(高考)'!$B:$N,12,0)</f>
        <v>46</v>
      </c>
      <c r="H170" s="12" t="str">
        <f>VLOOKUP(B170,'[1]高三下(高考)'!$B:$N,13,0)</f>
        <v>解超燕</v>
      </c>
      <c r="I170" s="15">
        <f t="shared" si="26"/>
        <v>78.531073446327682</v>
      </c>
      <c r="J170">
        <f t="shared" si="27"/>
        <v>116</v>
      </c>
      <c r="K170">
        <f>VLOOKUP(B170,[1]高三上!$B:$N,12,0)</f>
        <v>44</v>
      </c>
      <c r="L170" t="str">
        <f>VLOOKUP(B170,[1]高三上!$B:$N,13,0)</f>
        <v>解超燕</v>
      </c>
      <c r="M170">
        <f t="shared" si="28"/>
        <v>133.89830508474574</v>
      </c>
      <c r="N170">
        <f t="shared" si="29"/>
        <v>40</v>
      </c>
      <c r="O170">
        <f>VLOOKUP(B170,[1]高二下!$B:$N,12,0)</f>
        <v>31</v>
      </c>
      <c r="P170" t="str">
        <f>VLOOKUP(B170,[1]高二下!$B:$N,13,0)</f>
        <v>解超燕</v>
      </c>
      <c r="Q170">
        <f t="shared" si="30"/>
        <v>108.19209039548022</v>
      </c>
      <c r="R170">
        <f t="shared" si="31"/>
        <v>160</v>
      </c>
      <c r="S170">
        <f>VLOOKUP(B170,[1]高二上!$B:$N,12,0)</f>
        <v>36</v>
      </c>
      <c r="T170" t="str">
        <f>VLOOKUP(B170,[1]高二上!$B:$N,13,0)</f>
        <v>解超燕</v>
      </c>
      <c r="U170">
        <f t="shared" si="32"/>
        <v>81.073446327683612</v>
      </c>
      <c r="V170">
        <f t="shared" si="33"/>
        <v>189</v>
      </c>
      <c r="W170">
        <f>VLOOKUP(B170,[1]高一下!$B:$P,12,0)</f>
        <v>32</v>
      </c>
      <c r="X170" t="str">
        <f>VLOOKUP(B170,[1]高一下!$B:$P,13,0)</f>
        <v>解超燕</v>
      </c>
      <c r="Y170">
        <f t="shared" si="34"/>
        <v>85.028248587570616</v>
      </c>
      <c r="Z170">
        <f t="shared" si="35"/>
        <v>122</v>
      </c>
      <c r="AA170" s="23">
        <f>VLOOKUP(B170,[1]高一上!$B:$M,11,0)</f>
        <v>46</v>
      </c>
      <c r="AB170" t="str">
        <f>VLOOKUP(B170,[1]高一上!$B:$M,12,0)</f>
        <v>周峰</v>
      </c>
      <c r="AC170">
        <f t="shared" si="36"/>
        <v>144.91525423728814</v>
      </c>
      <c r="AD170">
        <f t="shared" si="37"/>
        <v>69</v>
      </c>
      <c r="AE170">
        <f>VLOOKUP(B170,[1]中考!$B:$J,9,0)</f>
        <v>53</v>
      </c>
      <c r="AF170">
        <f t="shared" si="38"/>
        <v>228</v>
      </c>
    </row>
    <row r="171" spans="1:32" x14ac:dyDescent="0.2">
      <c r="A171" s="2" t="s">
        <v>511</v>
      </c>
      <c r="B171" s="2" t="s">
        <v>512</v>
      </c>
      <c r="C171" s="1">
        <v>4</v>
      </c>
      <c r="D171" s="3" t="s">
        <v>9</v>
      </c>
      <c r="E171" s="4" t="s">
        <v>513</v>
      </c>
      <c r="F171" s="1">
        <v>437</v>
      </c>
      <c r="G171" s="13">
        <f>VLOOKUP(B171,'[1]高三下(高考)'!$B:$N,12,0)</f>
        <v>42</v>
      </c>
      <c r="H171" s="12" t="str">
        <f>VLOOKUP(B171,'[1]高三下(高考)'!$B:$N,13,0)</f>
        <v>解超燕</v>
      </c>
      <c r="I171" s="15">
        <f t="shared" si="26"/>
        <v>73.163841807909606</v>
      </c>
      <c r="J171">
        <f t="shared" si="27"/>
        <v>162</v>
      </c>
      <c r="K171">
        <f>VLOOKUP(B171,[1]高三上!$B:$N,12,0)</f>
        <v>39</v>
      </c>
      <c r="L171" t="str">
        <f>VLOOKUP(B171,[1]高三上!$B:$N,13,0)</f>
        <v>解超燕</v>
      </c>
      <c r="M171">
        <f t="shared" si="28"/>
        <v>103.38983050847457</v>
      </c>
      <c r="N171">
        <f t="shared" si="29"/>
        <v>67</v>
      </c>
      <c r="O171">
        <f>VLOOKUP(B171,[1]高二下!$B:$N,12,0)</f>
        <v>39</v>
      </c>
      <c r="P171" t="str">
        <f>VLOOKUP(B171,[1]高二下!$B:$N,13,0)</f>
        <v>解超燕</v>
      </c>
      <c r="Q171">
        <f t="shared" si="30"/>
        <v>143.50282485875707</v>
      </c>
      <c r="R171">
        <f t="shared" si="31"/>
        <v>79</v>
      </c>
      <c r="S171">
        <f>VLOOKUP(B171,[1]高二上!$B:$N,12,0)</f>
        <v>33</v>
      </c>
      <c r="T171" t="str">
        <f>VLOOKUP(B171,[1]高二上!$B:$N,13,0)</f>
        <v>解超燕</v>
      </c>
      <c r="U171">
        <f t="shared" si="32"/>
        <v>60.451977401129945</v>
      </c>
      <c r="V171">
        <f t="shared" si="33"/>
        <v>233</v>
      </c>
      <c r="W171">
        <f>VLOOKUP(B171,[1]高一下!$B:$P,12,0)</f>
        <v>36</v>
      </c>
      <c r="X171" t="str">
        <f>VLOOKUP(B171,[1]高一下!$B:$P,13,0)</f>
        <v>解超燕</v>
      </c>
      <c r="Y171">
        <f t="shared" si="34"/>
        <v>115.53672316384181</v>
      </c>
      <c r="Z171">
        <f t="shared" si="35"/>
        <v>93</v>
      </c>
      <c r="AA171" s="23">
        <f>VLOOKUP(B171,[1]高一上!$B:$M,11,0)</f>
        <v>38</v>
      </c>
      <c r="AB171" t="str">
        <f>VLOOKUP(B171,[1]高一上!$B:$M,12,0)</f>
        <v>周峰</v>
      </c>
      <c r="AC171">
        <f t="shared" si="36"/>
        <v>127.40112994350282</v>
      </c>
      <c r="AD171">
        <f t="shared" si="37"/>
        <v>148</v>
      </c>
      <c r="AE171">
        <f>VLOOKUP(B171,[1]中考!$B:$J,9,0)</f>
        <v>52</v>
      </c>
      <c r="AF171">
        <f t="shared" si="38"/>
        <v>245</v>
      </c>
    </row>
    <row r="172" spans="1:32" x14ac:dyDescent="0.2">
      <c r="A172" s="2" t="s">
        <v>514</v>
      </c>
      <c r="B172" s="2" t="s">
        <v>515</v>
      </c>
      <c r="C172" s="1">
        <v>4</v>
      </c>
      <c r="D172" s="3" t="s">
        <v>9</v>
      </c>
      <c r="E172" s="4" t="s">
        <v>516</v>
      </c>
      <c r="F172" s="1">
        <v>436</v>
      </c>
      <c r="G172" s="13">
        <f>VLOOKUP(B172,'[1]高三下(高考)'!$B:$N,12,0)</f>
        <v>22</v>
      </c>
      <c r="H172" s="12" t="str">
        <f>VLOOKUP(B172,'[1]高三下(高考)'!$B:$N,13,0)</f>
        <v>解超燕</v>
      </c>
      <c r="I172" s="15">
        <f t="shared" si="26"/>
        <v>60.451977401129945</v>
      </c>
      <c r="J172">
        <f t="shared" si="27"/>
        <v>334</v>
      </c>
      <c r="K172">
        <f>VLOOKUP(B172,[1]高三上!$B:$N,12,0)</f>
        <v>25</v>
      </c>
      <c r="L172" t="str">
        <f>VLOOKUP(B172,[1]高三上!$B:$N,13,0)</f>
        <v>解超燕</v>
      </c>
      <c r="M172">
        <f t="shared" si="28"/>
        <v>67.514124293785301</v>
      </c>
      <c r="N172">
        <f t="shared" si="29"/>
        <v>194</v>
      </c>
      <c r="O172">
        <f>VLOOKUP(B172,[1]高二下!$B:$N,12,0)</f>
        <v>39</v>
      </c>
      <c r="P172" t="str">
        <f>VLOOKUP(B172,[1]高二下!$B:$N,13,0)</f>
        <v>解超燕</v>
      </c>
      <c r="Q172">
        <f t="shared" si="30"/>
        <v>154.51977401129943</v>
      </c>
      <c r="R172">
        <f t="shared" si="31"/>
        <v>79</v>
      </c>
      <c r="S172">
        <f>VLOOKUP(B172,[1]高二上!$B:$N,12,0)</f>
        <v>30</v>
      </c>
      <c r="T172" t="str">
        <f>VLOOKUP(B172,[1]高二上!$B:$N,13,0)</f>
        <v>解超燕</v>
      </c>
      <c r="U172">
        <f t="shared" si="32"/>
        <v>47.740112994350284</v>
      </c>
      <c r="V172">
        <f t="shared" si="33"/>
        <v>272</v>
      </c>
      <c r="W172">
        <f>VLOOKUP(B172,[1]高一下!$B:$P,12,0)</f>
        <v>37</v>
      </c>
      <c r="X172" t="str">
        <f>VLOOKUP(B172,[1]高一下!$B:$P,13,0)</f>
        <v>解超燕</v>
      </c>
      <c r="Y172">
        <f t="shared" si="34"/>
        <v>121.75141242937853</v>
      </c>
      <c r="Z172">
        <f t="shared" si="35"/>
        <v>87</v>
      </c>
      <c r="AA172" s="23">
        <f>VLOOKUP(B172,[1]高一上!$B:$M,11,0)</f>
        <v>37</v>
      </c>
      <c r="AB172" t="str">
        <f>VLOOKUP(B172,[1]高一上!$B:$M,12,0)</f>
        <v>解超燕</v>
      </c>
      <c r="AC172">
        <f t="shared" si="36"/>
        <v>137.28813559322035</v>
      </c>
      <c r="AD172">
        <f t="shared" si="37"/>
        <v>164</v>
      </c>
      <c r="AE172">
        <f>VLOOKUP(B172,[1]中考!$B:$J,9,0)</f>
        <v>47</v>
      </c>
      <c r="AF172">
        <f t="shared" si="38"/>
        <v>296</v>
      </c>
    </row>
    <row r="173" spans="1:32" x14ac:dyDescent="0.2">
      <c r="A173" s="2" t="s">
        <v>517</v>
      </c>
      <c r="B173" s="2" t="s">
        <v>518</v>
      </c>
      <c r="C173" s="1">
        <v>4</v>
      </c>
      <c r="D173" s="3" t="s">
        <v>9</v>
      </c>
      <c r="E173" s="4" t="s">
        <v>519</v>
      </c>
      <c r="F173" s="1">
        <v>436</v>
      </c>
      <c r="G173" s="13">
        <f>VLOOKUP(B173,'[1]高三下(高考)'!$B:$N,12,0)</f>
        <v>40</v>
      </c>
      <c r="H173" s="12" t="str">
        <f>VLOOKUP(B173,'[1]高三下(高考)'!$B:$N,13,0)</f>
        <v>解超燕</v>
      </c>
      <c r="I173" s="15">
        <f t="shared" si="26"/>
        <v>81.920903954802256</v>
      </c>
      <c r="J173">
        <f t="shared" si="27"/>
        <v>184</v>
      </c>
      <c r="K173">
        <f>VLOOKUP(B173,[1]高三上!$B:$N,12,0)</f>
        <v>32</v>
      </c>
      <c r="L173" t="str">
        <f>VLOOKUP(B173,[1]高三上!$B:$N,13,0)</f>
        <v>解超燕</v>
      </c>
      <c r="M173">
        <f t="shared" si="28"/>
        <v>68.926553672316373</v>
      </c>
      <c r="N173">
        <f t="shared" si="29"/>
        <v>120</v>
      </c>
      <c r="O173">
        <f>VLOOKUP(B173,[1]高二下!$B:$N,12,0)</f>
        <v>60</v>
      </c>
      <c r="P173" t="str">
        <f>VLOOKUP(B173,[1]高二下!$B:$N,13,0)</f>
        <v>解超燕</v>
      </c>
      <c r="Q173">
        <f t="shared" si="30"/>
        <v>104.80225988700565</v>
      </c>
      <c r="R173">
        <f t="shared" si="31"/>
        <v>10</v>
      </c>
      <c r="S173">
        <f>VLOOKUP(B173,[1]高二上!$B:$N,12,0)</f>
        <v>55</v>
      </c>
      <c r="T173" t="str">
        <f>VLOOKUP(B173,[1]高二上!$B:$N,13,0)</f>
        <v>解超燕</v>
      </c>
      <c r="U173">
        <f t="shared" si="32"/>
        <v>138.13559322033899</v>
      </c>
      <c r="V173">
        <f t="shared" si="33"/>
        <v>27</v>
      </c>
      <c r="W173">
        <f>VLOOKUP(B173,[1]高一下!$B:$P,12,0)</f>
        <v>29</v>
      </c>
      <c r="X173" t="str">
        <f>VLOOKUP(B173,[1]高一下!$B:$P,13,0)</f>
        <v>解超燕</v>
      </c>
      <c r="Y173">
        <f t="shared" si="34"/>
        <v>86.723163841807917</v>
      </c>
      <c r="Z173">
        <f t="shared" si="35"/>
        <v>162</v>
      </c>
      <c r="AA173" s="23">
        <f>VLOOKUP(B173,[1]高一上!$B:$M,11,0)</f>
        <v>41</v>
      </c>
      <c r="AB173" t="str">
        <f>VLOOKUP(B173,[1]高一上!$B:$M,12,0)</f>
        <v>赵建超</v>
      </c>
      <c r="AC173">
        <f t="shared" si="36"/>
        <v>144.91525423728814</v>
      </c>
      <c r="AD173">
        <f t="shared" si="37"/>
        <v>115</v>
      </c>
      <c r="AE173">
        <f>VLOOKUP(B173,[1]中考!$B:$J,9,0)</f>
        <v>49</v>
      </c>
      <c r="AF173">
        <f t="shared" si="38"/>
        <v>274</v>
      </c>
    </row>
    <row r="174" spans="1:32" x14ac:dyDescent="0.2">
      <c r="A174" s="2" t="s">
        <v>520</v>
      </c>
      <c r="B174" s="2" t="s">
        <v>521</v>
      </c>
      <c r="C174" s="1">
        <v>4</v>
      </c>
      <c r="D174" s="3" t="s">
        <v>9</v>
      </c>
      <c r="E174" s="4" t="s">
        <v>522</v>
      </c>
      <c r="F174" s="1">
        <v>431</v>
      </c>
      <c r="G174" s="13">
        <f>VLOOKUP(B174,'[1]高三下(高考)'!$B:$N,12,0)</f>
        <v>40</v>
      </c>
      <c r="H174" s="12" t="str">
        <f>VLOOKUP(B174,'[1]高三下(高考)'!$B:$N,13,0)</f>
        <v>解超燕</v>
      </c>
      <c r="I174" s="15">
        <f t="shared" si="26"/>
        <v>74.011299435028249</v>
      </c>
      <c r="J174">
        <f t="shared" si="27"/>
        <v>184</v>
      </c>
      <c r="K174">
        <f>VLOOKUP(B174,[1]高三上!$B:$N,12,0)</f>
        <v>35</v>
      </c>
      <c r="L174" t="str">
        <f>VLOOKUP(B174,[1]高三上!$B:$N,13,0)</f>
        <v>解超燕</v>
      </c>
      <c r="M174">
        <f t="shared" si="28"/>
        <v>123.44632768361582</v>
      </c>
      <c r="N174">
        <f t="shared" si="29"/>
        <v>92</v>
      </c>
      <c r="O174">
        <f>VLOOKUP(B174,[1]高二下!$B:$N,12,0)</f>
        <v>30</v>
      </c>
      <c r="P174" t="str">
        <f>VLOOKUP(B174,[1]高二下!$B:$N,13,0)</f>
        <v>解超燕</v>
      </c>
      <c r="Q174">
        <f t="shared" si="30"/>
        <v>59.322033898305079</v>
      </c>
      <c r="R174">
        <f t="shared" si="31"/>
        <v>175</v>
      </c>
      <c r="S174">
        <f>VLOOKUP(B174,[1]高二上!$B:$N,12,0)</f>
        <v>54</v>
      </c>
      <c r="T174" t="str">
        <f>VLOOKUP(B174,[1]高二上!$B:$N,13,0)</f>
        <v>解超燕</v>
      </c>
      <c r="U174">
        <f t="shared" si="32"/>
        <v>115.81920903954803</v>
      </c>
      <c r="V174">
        <f t="shared" si="33"/>
        <v>31</v>
      </c>
      <c r="W174">
        <f>VLOOKUP(B174,[1]高一下!$B:$P,12,0)</f>
        <v>37</v>
      </c>
      <c r="X174" t="str">
        <f>VLOOKUP(B174,[1]高一下!$B:$P,13,0)</f>
        <v>解超燕</v>
      </c>
      <c r="Y174">
        <f t="shared" si="34"/>
        <v>110.45197740112994</v>
      </c>
      <c r="Z174">
        <f t="shared" si="35"/>
        <v>87</v>
      </c>
      <c r="AA174" s="23">
        <f>VLOOKUP(B174,[1]高一上!$B:$M,11,0)</f>
        <v>40</v>
      </c>
      <c r="AB174" t="str">
        <f>VLOOKUP(B174,[1]高一上!$B:$M,12,0)</f>
        <v>康小平</v>
      </c>
      <c r="AC174">
        <f t="shared" si="36"/>
        <v>82.485875706214685</v>
      </c>
      <c r="AD174">
        <f t="shared" si="37"/>
        <v>124</v>
      </c>
      <c r="AE174">
        <f>VLOOKUP(B174,[1]中考!$B:$J,9,0)</f>
        <v>65</v>
      </c>
      <c r="AF174">
        <f t="shared" si="38"/>
        <v>62</v>
      </c>
    </row>
    <row r="175" spans="1:32" x14ac:dyDescent="0.2">
      <c r="A175" s="2" t="s">
        <v>523</v>
      </c>
      <c r="B175" s="2" t="s">
        <v>524</v>
      </c>
      <c r="C175" s="1">
        <v>4</v>
      </c>
      <c r="D175" s="3" t="s">
        <v>9</v>
      </c>
      <c r="E175" s="4" t="s">
        <v>525</v>
      </c>
      <c r="F175" s="1">
        <v>429</v>
      </c>
      <c r="G175" s="13">
        <f>VLOOKUP(B175,'[1]高三下(高考)'!$B:$N,12,0)</f>
        <v>31</v>
      </c>
      <c r="H175" s="12" t="str">
        <f>VLOOKUP(B175,'[1]高三下(高考)'!$B:$N,13,0)</f>
        <v>解超燕</v>
      </c>
      <c r="I175" s="15">
        <f t="shared" si="26"/>
        <v>49.152542372881356</v>
      </c>
      <c r="J175">
        <f t="shared" si="27"/>
        <v>272</v>
      </c>
      <c r="K175">
        <f>VLOOKUP(B175,[1]高三上!$B:$N,12,0)</f>
        <v>35</v>
      </c>
      <c r="L175" t="str">
        <f>VLOOKUP(B175,[1]高三上!$B:$N,13,0)</f>
        <v>解超燕</v>
      </c>
      <c r="M175">
        <f t="shared" si="28"/>
        <v>146.045197740113</v>
      </c>
      <c r="N175">
        <f t="shared" si="29"/>
        <v>92</v>
      </c>
      <c r="O175">
        <f>VLOOKUP(B175,[1]高二下!$B:$N,12,0)</f>
        <v>24</v>
      </c>
      <c r="P175" t="str">
        <f>VLOOKUP(B175,[1]高二下!$B:$N,13,0)</f>
        <v>解超燕</v>
      </c>
      <c r="Q175">
        <f t="shared" si="30"/>
        <v>75.423728813559322</v>
      </c>
      <c r="R175">
        <f t="shared" si="31"/>
        <v>255</v>
      </c>
      <c r="S175">
        <f>VLOOKUP(B175,[1]高二上!$B:$N,12,0)</f>
        <v>37</v>
      </c>
      <c r="T175" t="str">
        <f>VLOOKUP(B175,[1]高二上!$B:$N,13,0)</f>
        <v>解超燕</v>
      </c>
      <c r="U175">
        <f t="shared" si="32"/>
        <v>102.82485875706215</v>
      </c>
      <c r="V175">
        <f t="shared" si="33"/>
        <v>168</v>
      </c>
      <c r="W175">
        <f>VLOOKUP(B175,[1]高一下!$B:$P,12,0)</f>
        <v>27</v>
      </c>
      <c r="X175" t="str">
        <f>VLOOKUP(B175,[1]高一下!$B:$P,13,0)</f>
        <v>解超燕</v>
      </c>
      <c r="Y175">
        <f t="shared" si="34"/>
        <v>116.94915254237287</v>
      </c>
      <c r="Z175">
        <f t="shared" si="35"/>
        <v>178</v>
      </c>
      <c r="AA175" s="23">
        <f>VLOOKUP(B175,[1]高一上!$B:$M,11,0)</f>
        <v>30</v>
      </c>
      <c r="AB175" t="str">
        <f>VLOOKUP(B175,[1]高一上!$B:$M,12,0)</f>
        <v>康小平</v>
      </c>
      <c r="AC175">
        <f t="shared" si="36"/>
        <v>97.175141242937855</v>
      </c>
      <c r="AD175">
        <f t="shared" si="37"/>
        <v>238</v>
      </c>
      <c r="AE175">
        <f>VLOOKUP(B175,[1]中考!$B:$J,9,0)</f>
        <v>53</v>
      </c>
      <c r="AF175">
        <f t="shared" si="38"/>
        <v>228</v>
      </c>
    </row>
    <row r="176" spans="1:32" x14ac:dyDescent="0.2">
      <c r="A176" s="2" t="s">
        <v>526</v>
      </c>
      <c r="B176" s="2" t="s">
        <v>527</v>
      </c>
      <c r="C176" s="1">
        <v>4</v>
      </c>
      <c r="D176" s="3" t="s">
        <v>9</v>
      </c>
      <c r="E176" s="4" t="s">
        <v>528</v>
      </c>
      <c r="F176" s="1">
        <v>426</v>
      </c>
      <c r="G176" s="13">
        <f>VLOOKUP(B176,'[1]高三下(高考)'!$B:$N,12,0)</f>
        <v>26</v>
      </c>
      <c r="H176" s="12" t="str">
        <f>VLOOKUP(B176,'[1]高三下(高考)'!$B:$N,13,0)</f>
        <v>解超燕</v>
      </c>
      <c r="I176" s="15">
        <f t="shared" si="26"/>
        <v>53.672316384180789</v>
      </c>
      <c r="J176">
        <f t="shared" si="27"/>
        <v>318</v>
      </c>
      <c r="K176">
        <f>VLOOKUP(B176,[1]高三上!$B:$N,12,0)</f>
        <v>28</v>
      </c>
      <c r="L176" t="str">
        <f>VLOOKUP(B176,[1]高三上!$B:$N,13,0)</f>
        <v>解超燕</v>
      </c>
      <c r="M176">
        <f t="shared" si="28"/>
        <v>141.52542372881356</v>
      </c>
      <c r="N176">
        <f t="shared" si="29"/>
        <v>154</v>
      </c>
      <c r="O176">
        <f>VLOOKUP(B176,[1]高二下!$B:$N,12,0)</f>
        <v>20</v>
      </c>
      <c r="P176" t="str">
        <f>VLOOKUP(B176,[1]高二下!$B:$N,13,0)</f>
        <v>解超燕</v>
      </c>
      <c r="Q176">
        <f t="shared" si="30"/>
        <v>68.361581920903944</v>
      </c>
      <c r="R176">
        <f t="shared" si="31"/>
        <v>301</v>
      </c>
      <c r="S176">
        <f>VLOOKUP(B176,[1]高二上!$B:$N,12,0)</f>
        <v>36</v>
      </c>
      <c r="T176" t="str">
        <f>VLOOKUP(B176,[1]高二上!$B:$N,13,0)</f>
        <v>解超燕</v>
      </c>
      <c r="U176">
        <f t="shared" si="32"/>
        <v>136.72316384180792</v>
      </c>
      <c r="V176">
        <f t="shared" si="33"/>
        <v>189</v>
      </c>
      <c r="W176">
        <f>VLOOKUP(B176,[1]高一下!$B:$P,12,0)</f>
        <v>13</v>
      </c>
      <c r="X176" t="str">
        <f>VLOOKUP(B176,[1]高一下!$B:$P,13,0)</f>
        <v>解超燕</v>
      </c>
      <c r="Y176">
        <f t="shared" si="34"/>
        <v>22.316384180790962</v>
      </c>
      <c r="Z176">
        <f t="shared" si="35"/>
        <v>319</v>
      </c>
      <c r="AA176" s="23">
        <f>VLOOKUP(B176,[1]高一上!$B:$M,11,0)</f>
        <v>50</v>
      </c>
      <c r="AB176" t="str">
        <f>VLOOKUP(B176,[1]高一上!$B:$M,12,0)</f>
        <v>解超燕</v>
      </c>
      <c r="AC176">
        <f t="shared" si="36"/>
        <v>156.77966101694915</v>
      </c>
      <c r="AD176">
        <f t="shared" si="37"/>
        <v>44</v>
      </c>
      <c r="AE176">
        <f>VLOOKUP(B176,[1]中考!$B:$J,9,0)</f>
        <v>52</v>
      </c>
      <c r="AF176">
        <f t="shared" si="38"/>
        <v>245</v>
      </c>
    </row>
    <row r="177" spans="1:32" x14ac:dyDescent="0.2">
      <c r="A177" s="2" t="s">
        <v>529</v>
      </c>
      <c r="B177" s="2" t="s">
        <v>530</v>
      </c>
      <c r="C177" s="1">
        <v>4</v>
      </c>
      <c r="D177" s="3" t="s">
        <v>9</v>
      </c>
      <c r="E177" s="4" t="s">
        <v>531</v>
      </c>
      <c r="F177" s="1">
        <v>425</v>
      </c>
      <c r="G177" s="13">
        <f>VLOOKUP(B177,'[1]高三下(高考)'!$B:$N,12,0)</f>
        <v>31</v>
      </c>
      <c r="H177" s="12" t="str">
        <f>VLOOKUP(B177,'[1]高三下(高考)'!$B:$N,13,0)</f>
        <v>解超燕</v>
      </c>
      <c r="I177" s="15">
        <f t="shared" si="26"/>
        <v>61.016949152542374</v>
      </c>
      <c r="J177">
        <f t="shared" si="27"/>
        <v>272</v>
      </c>
      <c r="K177">
        <f>VLOOKUP(B177,[1]高三上!$B:$N,12,0)</f>
        <v>30</v>
      </c>
      <c r="L177" t="str">
        <f>VLOOKUP(B177,[1]高三上!$B:$N,13,0)</f>
        <v>解超燕</v>
      </c>
      <c r="M177">
        <f t="shared" si="28"/>
        <v>98.022598870056498</v>
      </c>
      <c r="N177">
        <f t="shared" si="29"/>
        <v>134</v>
      </c>
      <c r="O177">
        <f>VLOOKUP(B177,[1]高二下!$B:$N,12,0)</f>
        <v>34</v>
      </c>
      <c r="P177" t="str">
        <f>VLOOKUP(B177,[1]高二下!$B:$N,13,0)</f>
        <v>解超燕</v>
      </c>
      <c r="Q177">
        <f t="shared" si="30"/>
        <v>144.06779661016949</v>
      </c>
      <c r="R177">
        <f t="shared" si="31"/>
        <v>127</v>
      </c>
      <c r="S177">
        <f>VLOOKUP(B177,[1]高二上!$B:$N,12,0)</f>
        <v>29</v>
      </c>
      <c r="T177" t="str">
        <f>VLOOKUP(B177,[1]高二上!$B:$N,13,0)</f>
        <v>解超燕</v>
      </c>
      <c r="U177">
        <f t="shared" si="32"/>
        <v>85.593220338983045</v>
      </c>
      <c r="V177">
        <f t="shared" si="33"/>
        <v>283</v>
      </c>
      <c r="W177">
        <f>VLOOKUP(B177,[1]高一下!$B:$P,12,0)</f>
        <v>22</v>
      </c>
      <c r="X177" t="str">
        <f>VLOOKUP(B177,[1]高一下!$B:$P,13,0)</f>
        <v>解超燕</v>
      </c>
      <c r="Y177">
        <f t="shared" si="34"/>
        <v>110.16949152542372</v>
      </c>
      <c r="Z177">
        <f t="shared" si="35"/>
        <v>232</v>
      </c>
      <c r="AA177" s="23">
        <f>VLOOKUP(B177,[1]高一上!$B:$M,11,0)</f>
        <v>27</v>
      </c>
      <c r="AB177" t="str">
        <f>VLOOKUP(B177,[1]高一上!$B:$M,12,0)</f>
        <v>康小平</v>
      </c>
      <c r="AC177">
        <f t="shared" si="36"/>
        <v>68.926553672316373</v>
      </c>
      <c r="AD177">
        <f t="shared" si="37"/>
        <v>268</v>
      </c>
      <c r="AE177">
        <f>VLOOKUP(B177,[1]中考!$B:$J,9,0)</f>
        <v>58</v>
      </c>
      <c r="AF177">
        <f t="shared" si="38"/>
        <v>158</v>
      </c>
    </row>
    <row r="178" spans="1:32" x14ac:dyDescent="0.2">
      <c r="A178" s="2" t="s">
        <v>532</v>
      </c>
      <c r="B178" s="2" t="s">
        <v>533</v>
      </c>
      <c r="C178" s="1">
        <v>4</v>
      </c>
      <c r="D178" s="3" t="s">
        <v>9</v>
      </c>
      <c r="E178" s="4" t="s">
        <v>534</v>
      </c>
      <c r="F178" s="1">
        <v>420</v>
      </c>
      <c r="G178" s="13">
        <f>VLOOKUP(B178,'[1]高三下(高考)'!$B:$N,12,0)</f>
        <v>28</v>
      </c>
      <c r="H178" s="12" t="str">
        <f>VLOOKUP(B178,'[1]高三下(高考)'!$B:$N,13,0)</f>
        <v>解超燕</v>
      </c>
      <c r="I178" s="15">
        <f t="shared" si="26"/>
        <v>82.20338983050847</v>
      </c>
      <c r="J178">
        <f t="shared" si="27"/>
        <v>301</v>
      </c>
      <c r="K178">
        <f>VLOOKUP(B178,[1]高三上!$B:$N,12,0)</f>
        <v>21</v>
      </c>
      <c r="L178" t="str">
        <f>VLOOKUP(B178,[1]高三上!$B:$N,13,0)</f>
        <v>解超燕</v>
      </c>
      <c r="M178">
        <f t="shared" si="28"/>
        <v>127.40112994350282</v>
      </c>
      <c r="N178">
        <f t="shared" si="29"/>
        <v>238</v>
      </c>
      <c r="O178">
        <f>VLOOKUP(B178,[1]高二下!$B:$N,12,0)</f>
        <v>13</v>
      </c>
      <c r="P178" t="str">
        <f>VLOOKUP(B178,[1]高二下!$B:$N,13,0)</f>
        <v>解超燕</v>
      </c>
      <c r="Q178">
        <f t="shared" si="30"/>
        <v>66.949152542372872</v>
      </c>
      <c r="R178">
        <f t="shared" si="31"/>
        <v>335</v>
      </c>
      <c r="S178">
        <f>VLOOKUP(B178,[1]高二上!$B:$N,12,0)</f>
        <v>34</v>
      </c>
      <c r="T178" t="str">
        <f>VLOOKUP(B178,[1]高二上!$B:$N,13,0)</f>
        <v>解超燕</v>
      </c>
      <c r="U178">
        <f t="shared" si="32"/>
        <v>131.63841807909606</v>
      </c>
      <c r="V178">
        <f t="shared" si="33"/>
        <v>218</v>
      </c>
      <c r="W178">
        <f>VLOOKUP(B178,[1]高一下!$B:$P,12,0)</f>
        <v>11</v>
      </c>
      <c r="X178" t="str">
        <f>VLOOKUP(B178,[1]高一下!$B:$P,13,0)</f>
        <v>解超燕</v>
      </c>
      <c r="Y178">
        <f t="shared" si="34"/>
        <v>79.943502824858754</v>
      </c>
      <c r="Z178">
        <f t="shared" si="35"/>
        <v>330</v>
      </c>
      <c r="AA178" s="23">
        <f>VLOOKUP(B178,[1]高一上!$B:$M,11,0)</f>
        <v>28</v>
      </c>
      <c r="AB178" t="str">
        <f>VLOOKUP(B178,[1]高一上!$B:$M,12,0)</f>
        <v>解超燕</v>
      </c>
      <c r="AC178">
        <f t="shared" si="36"/>
        <v>78.248587570621467</v>
      </c>
      <c r="AD178">
        <f t="shared" si="37"/>
        <v>259</v>
      </c>
      <c r="AE178">
        <f>VLOOKUP(B178,[1]中考!$B:$J,9,0)</f>
        <v>56</v>
      </c>
      <c r="AF178">
        <f t="shared" si="38"/>
        <v>182</v>
      </c>
    </row>
    <row r="179" spans="1:32" x14ac:dyDescent="0.2">
      <c r="A179" s="2" t="s">
        <v>535</v>
      </c>
      <c r="B179" s="2" t="s">
        <v>536</v>
      </c>
      <c r="C179" s="1">
        <v>4</v>
      </c>
      <c r="D179" s="3" t="s">
        <v>9</v>
      </c>
      <c r="E179" s="4" t="s">
        <v>537</v>
      </c>
      <c r="F179" s="1">
        <v>415</v>
      </c>
      <c r="G179" s="13">
        <f>VLOOKUP(B179,'[1]高三下(高考)'!$B:$N,12,0)</f>
        <v>33</v>
      </c>
      <c r="H179" s="12" t="str">
        <f>VLOOKUP(B179,'[1]高三下(高考)'!$B:$N,13,0)</f>
        <v>解超燕</v>
      </c>
      <c r="I179" s="15">
        <f t="shared" si="26"/>
        <v>100</v>
      </c>
      <c r="J179">
        <f t="shared" si="27"/>
        <v>250</v>
      </c>
      <c r="K179">
        <v>0</v>
      </c>
      <c r="L179" t="str">
        <f>H179</f>
        <v>解超燕</v>
      </c>
      <c r="M179">
        <f t="shared" si="28"/>
        <v>100</v>
      </c>
      <c r="N179">
        <f t="shared" si="29"/>
        <v>344</v>
      </c>
      <c r="O179">
        <f>VLOOKUP(B179,[1]高二下!$B:$N,12,0)</f>
        <v>24</v>
      </c>
      <c r="P179" t="str">
        <f>VLOOKUP(B179,[1]高二下!$B:$N,13,0)</f>
        <v>解超燕</v>
      </c>
      <c r="Q179">
        <f t="shared" si="30"/>
        <v>89.548022598870062</v>
      </c>
      <c r="R179">
        <f t="shared" si="31"/>
        <v>255</v>
      </c>
      <c r="S179">
        <f>VLOOKUP(B179,[1]高二上!$B:$N,12,0)</f>
        <v>34</v>
      </c>
      <c r="T179" t="str">
        <f>VLOOKUP(B179,[1]高二上!$B:$N,13,0)</f>
        <v>解超燕</v>
      </c>
      <c r="U179">
        <f t="shared" si="32"/>
        <v>107.34463276836158</v>
      </c>
      <c r="V179">
        <f t="shared" si="33"/>
        <v>218</v>
      </c>
      <c r="W179">
        <f>VLOOKUP(B179,[1]高一下!$B:$P,12,0)</f>
        <v>21</v>
      </c>
      <c r="X179" t="str">
        <f>VLOOKUP(B179,[1]高一下!$B:$P,13,0)</f>
        <v>解超燕</v>
      </c>
      <c r="Y179">
        <f t="shared" si="34"/>
        <v>101.41242937853107</v>
      </c>
      <c r="Z179">
        <f t="shared" si="35"/>
        <v>244</v>
      </c>
      <c r="AA179" s="23">
        <f>VLOOKUP(B179,[1]高一上!$B:$M,11,0)</f>
        <v>29</v>
      </c>
      <c r="AB179" t="str">
        <f>VLOOKUP(B179,[1]高一上!$B:$M,12,0)</f>
        <v>周峰</v>
      </c>
      <c r="AC179">
        <f t="shared" si="36"/>
        <v>81.073446327683612</v>
      </c>
      <c r="AD179">
        <f t="shared" si="37"/>
        <v>249</v>
      </c>
      <c r="AE179">
        <f>VLOOKUP(B179,[1]中考!$B:$J,9,0)</f>
        <v>56</v>
      </c>
      <c r="AF179">
        <f t="shared" si="38"/>
        <v>182</v>
      </c>
    </row>
    <row r="180" spans="1:32" x14ac:dyDescent="0.2">
      <c r="A180" s="2" t="s">
        <v>538</v>
      </c>
      <c r="B180" s="2" t="s">
        <v>539</v>
      </c>
      <c r="C180" s="1">
        <v>4</v>
      </c>
      <c r="D180" s="3" t="s">
        <v>9</v>
      </c>
      <c r="E180" s="4" t="s">
        <v>540</v>
      </c>
      <c r="F180" s="1">
        <v>398</v>
      </c>
      <c r="G180" s="13">
        <f>VLOOKUP(B180,'[1]高三下(高考)'!$B:$N,12,0)</f>
        <v>30</v>
      </c>
      <c r="H180" s="12" t="str">
        <f>VLOOKUP(B180,'[1]高三下(高考)'!$B:$N,13,0)</f>
        <v>解超燕</v>
      </c>
      <c r="I180" s="15">
        <f t="shared" si="26"/>
        <v>88.700564971751419</v>
      </c>
      <c r="J180">
        <f t="shared" si="27"/>
        <v>287</v>
      </c>
      <c r="K180">
        <f>VLOOKUP(B180,[1]高三上!$B:$N,12,0)</f>
        <v>20</v>
      </c>
      <c r="L180" t="str">
        <f>VLOOKUP(B180,[1]高三上!$B:$N,13,0)</f>
        <v>解超燕</v>
      </c>
      <c r="M180">
        <f t="shared" si="28"/>
        <v>75.423728813559322</v>
      </c>
      <c r="N180">
        <f t="shared" si="29"/>
        <v>247</v>
      </c>
      <c r="O180">
        <f>VLOOKUP(B180,[1]高二下!$B:$N,12,0)</f>
        <v>31</v>
      </c>
      <c r="P180" t="str">
        <f>VLOOKUP(B180,[1]高二下!$B:$N,13,0)</f>
        <v>解超燕</v>
      </c>
      <c r="Q180">
        <f t="shared" si="30"/>
        <v>131.63841807909606</v>
      </c>
      <c r="R180">
        <f t="shared" si="31"/>
        <v>160</v>
      </c>
      <c r="S180">
        <f>VLOOKUP(B180,[1]高二上!$B:$N,12,0)</f>
        <v>30</v>
      </c>
      <c r="T180" t="str">
        <f>VLOOKUP(B180,[1]高二上!$B:$N,13,0)</f>
        <v>解超燕</v>
      </c>
      <c r="U180">
        <f t="shared" si="32"/>
        <v>94.350282485875709</v>
      </c>
      <c r="V180">
        <f t="shared" si="33"/>
        <v>272</v>
      </c>
      <c r="W180">
        <f>VLOOKUP(B180,[1]高一下!$B:$P,12,0)</f>
        <v>20</v>
      </c>
      <c r="X180" t="str">
        <f>VLOOKUP(B180,[1]高一下!$B:$P,13,0)</f>
        <v>解超燕</v>
      </c>
      <c r="Y180">
        <f t="shared" si="34"/>
        <v>81.638418079096041</v>
      </c>
      <c r="Z180">
        <f t="shared" si="35"/>
        <v>252</v>
      </c>
      <c r="AA180" s="23">
        <f>VLOOKUP(B180,[1]高一上!$B:$M,11,0)</f>
        <v>35</v>
      </c>
      <c r="AB180" t="str">
        <f>VLOOKUP(B180,[1]高一上!$B:$M,12,0)</f>
        <v>周峰</v>
      </c>
      <c r="AC180">
        <f t="shared" si="36"/>
        <v>127.68361581920904</v>
      </c>
      <c r="AD180">
        <f t="shared" si="37"/>
        <v>187</v>
      </c>
      <c r="AE180">
        <f>VLOOKUP(B180,[1]中考!$B:$J,9,0)</f>
        <v>48</v>
      </c>
      <c r="AF180">
        <f t="shared" si="38"/>
        <v>285</v>
      </c>
    </row>
    <row r="181" spans="1:32" x14ac:dyDescent="0.2">
      <c r="A181" s="2" t="s">
        <v>541</v>
      </c>
      <c r="B181" s="2" t="s">
        <v>542</v>
      </c>
      <c r="C181" s="1">
        <v>4</v>
      </c>
      <c r="D181" s="3" t="s">
        <v>9</v>
      </c>
      <c r="E181" s="4" t="s">
        <v>543</v>
      </c>
      <c r="F181" s="1">
        <v>397</v>
      </c>
      <c r="G181" s="13">
        <f>VLOOKUP(B181,'[1]高三下(高考)'!$B:$N,12,0)</f>
        <v>42</v>
      </c>
      <c r="H181" s="12" t="str">
        <f>VLOOKUP(B181,'[1]高三下(高考)'!$B:$N,13,0)</f>
        <v>解超燕</v>
      </c>
      <c r="I181" s="15">
        <f t="shared" si="26"/>
        <v>117.79661016949153</v>
      </c>
      <c r="J181">
        <f t="shared" si="27"/>
        <v>162</v>
      </c>
      <c r="K181">
        <f>VLOOKUP(B181,[1]高三上!$B:$N,12,0)</f>
        <v>22</v>
      </c>
      <c r="L181" t="str">
        <f>VLOOKUP(B181,[1]高三上!$B:$N,13,0)</f>
        <v>解超燕</v>
      </c>
      <c r="M181">
        <f t="shared" si="28"/>
        <v>100</v>
      </c>
      <c r="N181">
        <f t="shared" si="29"/>
        <v>225</v>
      </c>
      <c r="O181">
        <v>0</v>
      </c>
      <c r="P181" t="str">
        <f>L181</f>
        <v>解超燕</v>
      </c>
      <c r="Q181">
        <f t="shared" si="30"/>
        <v>100</v>
      </c>
      <c r="R181">
        <f t="shared" si="31"/>
        <v>348</v>
      </c>
      <c r="S181">
        <f>VLOOKUP(B181,[1]高二上!$B:$N,12,0)</f>
        <v>38</v>
      </c>
      <c r="T181" t="str">
        <f>VLOOKUP(B181,[1]高二上!$B:$N,13,0)</f>
        <v>解超燕</v>
      </c>
      <c r="U181">
        <f t="shared" si="32"/>
        <v>116.66666666666666</v>
      </c>
      <c r="V181">
        <f t="shared" si="33"/>
        <v>156</v>
      </c>
      <c r="W181">
        <f>VLOOKUP(B181,[1]高一下!$B:$P,12,0)</f>
        <v>24</v>
      </c>
      <c r="X181" t="str">
        <f>VLOOKUP(B181,[1]高一下!$B:$P,13,0)</f>
        <v>解超燕</v>
      </c>
      <c r="Y181">
        <f t="shared" si="34"/>
        <v>61.581920903954803</v>
      </c>
      <c r="Z181">
        <f t="shared" si="35"/>
        <v>215</v>
      </c>
      <c r="AA181" s="23">
        <f>VLOOKUP(B181,[1]高一上!$B:$M,11,0)</f>
        <v>45</v>
      </c>
      <c r="AB181" t="str">
        <f>VLOOKUP(B181,[1]高一上!$B:$M,12,0)</f>
        <v>周峰</v>
      </c>
      <c r="AC181">
        <f t="shared" si="36"/>
        <v>88.13559322033899</v>
      </c>
      <c r="AD181">
        <f t="shared" si="37"/>
        <v>79</v>
      </c>
      <c r="AE181">
        <f>VLOOKUP(B181,[1]中考!$B:$J,9,0)</f>
        <v>68</v>
      </c>
      <c r="AF181">
        <f t="shared" si="38"/>
        <v>37</v>
      </c>
    </row>
    <row r="182" spans="1:32" x14ac:dyDescent="0.2">
      <c r="A182" s="2" t="s">
        <v>544</v>
      </c>
      <c r="B182" s="2" t="s">
        <v>545</v>
      </c>
      <c r="C182" s="1">
        <v>4</v>
      </c>
      <c r="D182" s="3" t="s">
        <v>9</v>
      </c>
      <c r="E182" s="4" t="s">
        <v>546</v>
      </c>
      <c r="F182" s="1">
        <v>391</v>
      </c>
      <c r="G182" s="13">
        <f>VLOOKUP(B182,'[1]高三下(高考)'!$B:$N,12,0)</f>
        <v>35</v>
      </c>
      <c r="H182" s="12" t="str">
        <f>VLOOKUP(B182,'[1]高三下(高考)'!$B:$N,13,0)</f>
        <v>解超燕</v>
      </c>
      <c r="I182" s="15">
        <f t="shared" si="26"/>
        <v>115.81920903954803</v>
      </c>
      <c r="J182">
        <f t="shared" si="27"/>
        <v>228</v>
      </c>
      <c r="K182">
        <f>VLOOKUP(B182,[1]高三上!$B:$N,12,0)</f>
        <v>17</v>
      </c>
      <c r="L182" t="str">
        <f>VLOOKUP(B182,[1]高三上!$B:$N,13,0)</f>
        <v>解超燕</v>
      </c>
      <c r="M182">
        <f t="shared" si="28"/>
        <v>27.966101694915253</v>
      </c>
      <c r="N182">
        <f t="shared" si="29"/>
        <v>284</v>
      </c>
      <c r="O182">
        <f>VLOOKUP(B182,[1]高二下!$B:$N,12,0)</f>
        <v>47</v>
      </c>
      <c r="P182" t="str">
        <f>VLOOKUP(B182,[1]高二下!$B:$N,13,0)</f>
        <v>解超燕</v>
      </c>
      <c r="Q182">
        <f t="shared" si="30"/>
        <v>108.19209039548022</v>
      </c>
      <c r="R182">
        <f t="shared" si="31"/>
        <v>29</v>
      </c>
      <c r="S182">
        <f>VLOOKUP(B182,[1]高二上!$B:$N,12,0)</f>
        <v>49</v>
      </c>
      <c r="T182" t="str">
        <f>VLOOKUP(B182,[1]高二上!$B:$N,13,0)</f>
        <v>解超燕</v>
      </c>
      <c r="U182">
        <f t="shared" si="32"/>
        <v>129.37853107344634</v>
      </c>
      <c r="V182">
        <f t="shared" si="33"/>
        <v>58</v>
      </c>
      <c r="W182">
        <f>VLOOKUP(B182,[1]高一下!$B:$P,12,0)</f>
        <v>29</v>
      </c>
      <c r="X182" t="str">
        <f>VLOOKUP(B182,[1]高一下!$B:$P,13,0)</f>
        <v>解超燕</v>
      </c>
      <c r="Y182">
        <f t="shared" si="34"/>
        <v>129.94350282485877</v>
      </c>
      <c r="Z182">
        <f t="shared" si="35"/>
        <v>162</v>
      </c>
      <c r="AA182" s="23">
        <f>VLOOKUP(B182,[1]高一上!$B:$M,11,0)</f>
        <v>27</v>
      </c>
      <c r="AB182" t="str">
        <f>VLOOKUP(B182,[1]高一上!$B:$M,12,0)</f>
        <v>康小平</v>
      </c>
      <c r="AC182">
        <f t="shared" si="36"/>
        <v>80.225988700564969</v>
      </c>
      <c r="AD182">
        <f t="shared" si="37"/>
        <v>268</v>
      </c>
      <c r="AE182">
        <f>VLOOKUP(B182,[1]中考!$B:$J,9,0)</f>
        <v>55</v>
      </c>
      <c r="AF182">
        <f t="shared" si="38"/>
        <v>198</v>
      </c>
    </row>
    <row r="183" spans="1:32" x14ac:dyDescent="0.2">
      <c r="A183" s="2" t="s">
        <v>547</v>
      </c>
      <c r="B183" s="2" t="s">
        <v>548</v>
      </c>
      <c r="C183" s="1">
        <v>4</v>
      </c>
      <c r="D183" s="3" t="s">
        <v>9</v>
      </c>
      <c r="E183" s="4" t="s">
        <v>549</v>
      </c>
      <c r="F183" s="1">
        <v>389</v>
      </c>
      <c r="G183" s="13">
        <f>VLOOKUP(B183,'[1]高三下(高考)'!$B:$N,12,0)</f>
        <v>36</v>
      </c>
      <c r="H183" s="12" t="str">
        <f>VLOOKUP(B183,'[1]高三下(高考)'!$B:$N,13,0)</f>
        <v>解超燕</v>
      </c>
      <c r="I183" s="15">
        <f t="shared" si="26"/>
        <v>100.28248587570621</v>
      </c>
      <c r="J183">
        <f t="shared" si="27"/>
        <v>217</v>
      </c>
      <c r="K183">
        <f>VLOOKUP(B183,[1]高三上!$B:$N,12,0)</f>
        <v>23</v>
      </c>
      <c r="L183" t="str">
        <f>VLOOKUP(B183,[1]高三上!$B:$N,13,0)</f>
        <v>解超燕</v>
      </c>
      <c r="M183">
        <f t="shared" si="28"/>
        <v>114.68926553672317</v>
      </c>
      <c r="N183">
        <f t="shared" si="29"/>
        <v>218</v>
      </c>
      <c r="O183">
        <f>VLOOKUP(B183,[1]高二下!$B:$N,12,0)</f>
        <v>23</v>
      </c>
      <c r="P183" t="str">
        <f>VLOOKUP(B183,[1]高二下!$B:$N,13,0)</f>
        <v>解超燕</v>
      </c>
      <c r="Q183">
        <f t="shared" si="30"/>
        <v>47.175141242937855</v>
      </c>
      <c r="R183">
        <f t="shared" si="31"/>
        <v>270</v>
      </c>
      <c r="S183">
        <f>VLOOKUP(B183,[1]高二上!$B:$N,12,0)</f>
        <v>45</v>
      </c>
      <c r="T183" t="str">
        <f>VLOOKUP(B183,[1]高二上!$B:$N,13,0)</f>
        <v>解超燕</v>
      </c>
      <c r="U183">
        <f t="shared" si="32"/>
        <v>122.31638418079096</v>
      </c>
      <c r="V183">
        <f t="shared" si="33"/>
        <v>83</v>
      </c>
      <c r="W183">
        <f>VLOOKUP(B183,[1]高一下!$B:$P,12,0)</f>
        <v>29</v>
      </c>
      <c r="X183" t="str">
        <f>VLOOKUP(B183,[1]高一下!$B:$P,13,0)</f>
        <v>解超燕</v>
      </c>
      <c r="Y183">
        <f t="shared" si="34"/>
        <v>76.55367231638418</v>
      </c>
      <c r="Z183">
        <f t="shared" si="35"/>
        <v>162</v>
      </c>
      <c r="AA183" s="23">
        <f>VLOOKUP(B183,[1]高一上!$B:$M,11,0)</f>
        <v>45</v>
      </c>
      <c r="AB183" t="str">
        <f>VLOOKUP(B183,[1]高一上!$B:$M,12,0)</f>
        <v>康小平</v>
      </c>
      <c r="AC183">
        <f t="shared" si="36"/>
        <v>113.84180790960451</v>
      </c>
      <c r="AD183">
        <f t="shared" si="37"/>
        <v>79</v>
      </c>
      <c r="AE183">
        <f>VLOOKUP(B183,[1]中考!$B:$J,9,0)</f>
        <v>60</v>
      </c>
      <c r="AF183">
        <f t="shared" si="38"/>
        <v>128</v>
      </c>
    </row>
    <row r="184" spans="1:32" x14ac:dyDescent="0.2">
      <c r="A184" s="2" t="s">
        <v>550</v>
      </c>
      <c r="B184" s="2" t="s">
        <v>551</v>
      </c>
      <c r="C184" s="1">
        <v>4</v>
      </c>
      <c r="D184" s="3" t="s">
        <v>9</v>
      </c>
      <c r="E184" s="4" t="s">
        <v>552</v>
      </c>
      <c r="F184" s="1">
        <v>381</v>
      </c>
      <c r="G184" s="13">
        <f>VLOOKUP(B184,'[1]高三下(高考)'!$B:$N,12,0)</f>
        <v>23</v>
      </c>
      <c r="H184" s="12" t="str">
        <f>VLOOKUP(B184,'[1]高三下(高考)'!$B:$N,13,0)</f>
        <v>解超燕</v>
      </c>
      <c r="I184" s="15">
        <f t="shared" si="26"/>
        <v>82.20338983050847</v>
      </c>
      <c r="J184">
        <f t="shared" si="27"/>
        <v>331</v>
      </c>
      <c r="K184">
        <f>VLOOKUP(B184,[1]高三上!$B:$N,12,0)</f>
        <v>18</v>
      </c>
      <c r="L184" t="str">
        <f>VLOOKUP(B184,[1]高三上!$B:$N,13,0)</f>
        <v>解超燕</v>
      </c>
      <c r="M184">
        <f t="shared" si="28"/>
        <v>49.152542372881356</v>
      </c>
      <c r="N184">
        <f t="shared" si="29"/>
        <v>268</v>
      </c>
      <c r="O184">
        <f>VLOOKUP(B184,[1]高二下!$B:$N,12,0)</f>
        <v>38</v>
      </c>
      <c r="P184" t="str">
        <f>VLOOKUP(B184,[1]高二下!$B:$N,13,0)</f>
        <v>解超燕</v>
      </c>
      <c r="Q184">
        <f t="shared" si="30"/>
        <v>128.5310734463277</v>
      </c>
      <c r="R184">
        <f t="shared" si="31"/>
        <v>88</v>
      </c>
      <c r="S184">
        <f>VLOOKUP(B184,[1]高二上!$B:$N,12,0)</f>
        <v>36</v>
      </c>
      <c r="T184" t="str">
        <f>VLOOKUP(B184,[1]高二上!$B:$N,13,0)</f>
        <v>解超燕</v>
      </c>
      <c r="U184">
        <f t="shared" si="32"/>
        <v>61.581920903954803</v>
      </c>
      <c r="V184">
        <f t="shared" si="33"/>
        <v>189</v>
      </c>
      <c r="W184">
        <f>VLOOKUP(B184,[1]高一下!$B:$P,12,0)</f>
        <v>43</v>
      </c>
      <c r="X184" t="str">
        <f>VLOOKUP(B184,[1]高一下!$B:$P,13,0)</f>
        <v>解超燕</v>
      </c>
      <c r="Y184">
        <f t="shared" si="34"/>
        <v>167.23163841807911</v>
      </c>
      <c r="Z184">
        <f t="shared" si="35"/>
        <v>53</v>
      </c>
      <c r="AA184" s="23">
        <f>VLOOKUP(B184,[1]高一上!$B:$M,11,0)</f>
        <v>25</v>
      </c>
      <c r="AB184" t="str">
        <f>VLOOKUP(B184,[1]高一上!$B:$M,12,0)</f>
        <v>康小平</v>
      </c>
      <c r="AC184">
        <f t="shared" si="36"/>
        <v>82.20338983050847</v>
      </c>
      <c r="AD184">
        <f t="shared" si="37"/>
        <v>291</v>
      </c>
      <c r="AE184">
        <f>VLOOKUP(B184,[1]中考!$B:$J,9,0)</f>
        <v>53</v>
      </c>
      <c r="AF184">
        <f t="shared" si="38"/>
        <v>228</v>
      </c>
    </row>
    <row r="185" spans="1:32" x14ac:dyDescent="0.2">
      <c r="A185" s="2" t="s">
        <v>553</v>
      </c>
      <c r="B185" s="2" t="s">
        <v>554</v>
      </c>
      <c r="C185" s="1">
        <v>4</v>
      </c>
      <c r="D185" s="3" t="s">
        <v>9</v>
      </c>
      <c r="E185" s="4" t="s">
        <v>555</v>
      </c>
      <c r="F185" s="1">
        <v>380</v>
      </c>
      <c r="G185" s="13">
        <f>VLOOKUP(B185,'[1]高三下(高考)'!$B:$N,12,0)</f>
        <v>35</v>
      </c>
      <c r="H185" s="12" t="str">
        <f>VLOOKUP(B185,'[1]高三下(高考)'!$B:$N,13,0)</f>
        <v>解超燕</v>
      </c>
      <c r="I185" s="15">
        <f t="shared" si="26"/>
        <v>56.497175141242941</v>
      </c>
      <c r="J185">
        <f t="shared" si="27"/>
        <v>228</v>
      </c>
      <c r="K185">
        <f>VLOOKUP(B185,[1]高三上!$B:$N,12,0)</f>
        <v>38</v>
      </c>
      <c r="L185" t="str">
        <f>VLOOKUP(B185,[1]高三上!$B:$N,13,0)</f>
        <v>解超燕</v>
      </c>
      <c r="M185">
        <f t="shared" si="28"/>
        <v>130.5084745762712</v>
      </c>
      <c r="N185">
        <f t="shared" si="29"/>
        <v>74</v>
      </c>
      <c r="O185">
        <f>VLOOKUP(B185,[1]高二下!$B:$N,12,0)</f>
        <v>29</v>
      </c>
      <c r="P185" t="str">
        <f>VLOOKUP(B185,[1]高二下!$B:$N,13,0)</f>
        <v>解超燕</v>
      </c>
      <c r="Q185">
        <f t="shared" si="30"/>
        <v>75.988700564971751</v>
      </c>
      <c r="R185">
        <f t="shared" si="31"/>
        <v>182</v>
      </c>
      <c r="S185">
        <f>VLOOKUP(B185,[1]高二上!$B:$N,12,0)</f>
        <v>43</v>
      </c>
      <c r="T185" t="str">
        <f>VLOOKUP(B185,[1]高二上!$B:$N,13,0)</f>
        <v>解超燕</v>
      </c>
      <c r="U185">
        <f t="shared" si="32"/>
        <v>167.79661016949152</v>
      </c>
      <c r="V185">
        <f t="shared" si="33"/>
        <v>97</v>
      </c>
      <c r="W185">
        <f>VLOOKUP(B185,[1]高一下!$B:$P,12,0)</f>
        <v>10</v>
      </c>
      <c r="X185" t="str">
        <f>VLOOKUP(B185,[1]高一下!$B:$P,13,0)</f>
        <v>解超燕</v>
      </c>
      <c r="Y185">
        <f t="shared" si="34"/>
        <v>60.451977401129945</v>
      </c>
      <c r="Z185">
        <f t="shared" si="35"/>
        <v>337</v>
      </c>
      <c r="AA185" s="23">
        <f>VLOOKUP(B185,[1]高一上!$B:$M,11,0)</f>
        <v>34</v>
      </c>
      <c r="AB185" t="str">
        <f>VLOOKUP(B185,[1]高一上!$B:$M,12,0)</f>
        <v>次珍扎保</v>
      </c>
      <c r="AC185">
        <f t="shared" si="36"/>
        <v>121.75141242937853</v>
      </c>
      <c r="AD185">
        <f t="shared" si="37"/>
        <v>197</v>
      </c>
      <c r="AE185">
        <f>VLOOKUP(B185,[1]中考!$B:$J,9,0)</f>
        <v>49</v>
      </c>
      <c r="AF185">
        <f t="shared" si="38"/>
        <v>274</v>
      </c>
    </row>
    <row r="186" spans="1:32" x14ac:dyDescent="0.2">
      <c r="A186" s="2" t="s">
        <v>556</v>
      </c>
      <c r="B186" s="2" t="s">
        <v>557</v>
      </c>
      <c r="C186" s="1">
        <v>4</v>
      </c>
      <c r="D186" s="3" t="s">
        <v>9</v>
      </c>
      <c r="E186" s="4" t="s">
        <v>558</v>
      </c>
      <c r="F186" s="1">
        <v>378</v>
      </c>
      <c r="G186" s="13">
        <f>VLOOKUP(B186,'[1]高三下(高考)'!$B:$N,12,0)</f>
        <v>39</v>
      </c>
      <c r="H186" s="12" t="str">
        <f>VLOOKUP(B186,'[1]高三下(高考)'!$B:$N,13,0)</f>
        <v>解超燕</v>
      </c>
      <c r="I186" s="15">
        <f t="shared" si="26"/>
        <v>75.141242937853107</v>
      </c>
      <c r="J186">
        <f t="shared" si="27"/>
        <v>192</v>
      </c>
      <c r="K186">
        <f>VLOOKUP(B186,[1]高三上!$B:$N,12,0)</f>
        <v>33</v>
      </c>
      <c r="L186" t="str">
        <f>VLOOKUP(B186,[1]高三上!$B:$N,13,0)</f>
        <v>解超燕</v>
      </c>
      <c r="M186">
        <f t="shared" si="28"/>
        <v>104.23728813559322</v>
      </c>
      <c r="N186">
        <f t="shared" si="29"/>
        <v>104</v>
      </c>
      <c r="O186">
        <f>VLOOKUP(B186,[1]高二下!$B:$N,12,0)</f>
        <v>35</v>
      </c>
      <c r="P186" t="str">
        <f>VLOOKUP(B186,[1]高二下!$B:$N,13,0)</f>
        <v>解超燕</v>
      </c>
      <c r="Q186">
        <f t="shared" si="30"/>
        <v>90.960451977401135</v>
      </c>
      <c r="R186">
        <f t="shared" si="31"/>
        <v>119</v>
      </c>
      <c r="S186">
        <f>VLOOKUP(B186,[1]高二上!$B:$N,12,0)</f>
        <v>44</v>
      </c>
      <c r="T186" t="str">
        <f>VLOOKUP(B186,[1]高二上!$B:$N,13,0)</f>
        <v>解超燕</v>
      </c>
      <c r="U186">
        <f t="shared" si="32"/>
        <v>104.51977401129943</v>
      </c>
      <c r="V186">
        <f t="shared" si="33"/>
        <v>87</v>
      </c>
      <c r="W186">
        <f>VLOOKUP(B186,[1]高一下!$B:$P,12,0)</f>
        <v>35</v>
      </c>
      <c r="X186" t="str">
        <f>VLOOKUP(B186,[1]高一下!$B:$P,13,0)</f>
        <v>解超燕</v>
      </c>
      <c r="Y186">
        <f t="shared" si="34"/>
        <v>157.62711864406779</v>
      </c>
      <c r="Z186">
        <f t="shared" si="35"/>
        <v>103</v>
      </c>
      <c r="AA186" s="23">
        <f>VLOOKUP(B186,[1]高一上!$B:$M,11,0)</f>
        <v>23</v>
      </c>
      <c r="AB186" t="str">
        <f>VLOOKUP(B186,[1]高一上!$B:$M,12,0)</f>
        <v>康小平</v>
      </c>
      <c r="AC186">
        <f t="shared" si="36"/>
        <v>42.090395480225986</v>
      </c>
      <c r="AD186">
        <f t="shared" si="37"/>
        <v>307</v>
      </c>
      <c r="AE186">
        <f>VLOOKUP(B186,[1]中考!$B:$J,9,0)</f>
        <v>62</v>
      </c>
      <c r="AF186">
        <f t="shared" si="38"/>
        <v>102</v>
      </c>
    </row>
    <row r="187" spans="1:32" x14ac:dyDescent="0.2">
      <c r="A187" s="2" t="s">
        <v>559</v>
      </c>
      <c r="B187" s="2" t="s">
        <v>560</v>
      </c>
      <c r="C187" s="1">
        <v>5</v>
      </c>
      <c r="D187" s="3" t="s">
        <v>9</v>
      </c>
      <c r="E187" s="4" t="s">
        <v>561</v>
      </c>
      <c r="F187" s="1">
        <v>519</v>
      </c>
      <c r="G187" s="13">
        <f>VLOOKUP(B187,'[1]高三下(高考)'!$B:$N,12,0)</f>
        <v>52</v>
      </c>
      <c r="H187" s="12" t="str">
        <f>VLOOKUP(B187,'[1]高三下(高考)'!$B:$N,13,0)</f>
        <v>赵建超</v>
      </c>
      <c r="I187" s="15">
        <f t="shared" si="26"/>
        <v>109.88700564971751</v>
      </c>
      <c r="J187">
        <f t="shared" si="27"/>
        <v>69</v>
      </c>
      <c r="K187">
        <f>VLOOKUP(B187,[1]高三上!$B:$N,12,0)</f>
        <v>33</v>
      </c>
      <c r="L187" t="str">
        <f>VLOOKUP(B187,[1]高三上!$B:$N,13,0)</f>
        <v>赵建超</v>
      </c>
      <c r="M187">
        <f t="shared" si="28"/>
        <v>92.937853107344637</v>
      </c>
      <c r="N187">
        <f t="shared" si="29"/>
        <v>104</v>
      </c>
      <c r="O187">
        <f>VLOOKUP(B187,[1]高二下!$B:$N,12,0)</f>
        <v>39</v>
      </c>
      <c r="P187" t="str">
        <f>VLOOKUP(B187,[1]高二下!$B:$N,13,0)</f>
        <v>赵建超</v>
      </c>
      <c r="Q187">
        <f t="shared" si="30"/>
        <v>164.68926553672316</v>
      </c>
      <c r="R187">
        <f t="shared" si="31"/>
        <v>79</v>
      </c>
      <c r="S187">
        <f>VLOOKUP(B187,[1]高二上!$B:$N,12,0)</f>
        <v>27</v>
      </c>
      <c r="T187" t="str">
        <f>VLOOKUP(B187,[1]高二上!$B:$N,13,0)</f>
        <v>解超燕</v>
      </c>
      <c r="U187">
        <f t="shared" si="32"/>
        <v>100</v>
      </c>
      <c r="V187">
        <f t="shared" si="33"/>
        <v>308</v>
      </c>
      <c r="W187">
        <f>VLOOKUP(B187,[1]高一下!$B:$P,12,0)</f>
        <v>14</v>
      </c>
      <c r="X187" t="str">
        <f>VLOOKUP(B187,[1]高一下!$B:$P,13,0)</f>
        <v>解超燕</v>
      </c>
      <c r="Y187">
        <f t="shared" si="34"/>
        <v>32.485875706214685</v>
      </c>
      <c r="Z187">
        <f t="shared" si="35"/>
        <v>308</v>
      </c>
      <c r="AA187" s="23">
        <f>VLOOKUP(B187,[1]高一上!$B:$M,11,0)</f>
        <v>46</v>
      </c>
      <c r="AB187" t="str">
        <f>VLOOKUP(B187,[1]高一上!$B:$M,12,0)</f>
        <v>周峰</v>
      </c>
      <c r="AC187">
        <f t="shared" si="36"/>
        <v>127.96610169491525</v>
      </c>
      <c r="AD187">
        <f t="shared" si="37"/>
        <v>69</v>
      </c>
      <c r="AE187">
        <f>VLOOKUP(B187,[1]中考!$B:$J,9,0)</f>
        <v>57</v>
      </c>
      <c r="AF187">
        <f t="shared" si="38"/>
        <v>168</v>
      </c>
    </row>
    <row r="188" spans="1:32" x14ac:dyDescent="0.2">
      <c r="A188" s="2" t="s">
        <v>563</v>
      </c>
      <c r="B188" s="2" t="s">
        <v>564</v>
      </c>
      <c r="C188" s="1">
        <v>5</v>
      </c>
      <c r="D188" s="3" t="s">
        <v>9</v>
      </c>
      <c r="E188" s="4" t="s">
        <v>565</v>
      </c>
      <c r="F188" s="1">
        <v>511</v>
      </c>
      <c r="G188" s="13">
        <f>VLOOKUP(B188,'[1]高三下(高考)'!$B:$N,12,0)</f>
        <v>49</v>
      </c>
      <c r="H188" s="12" t="str">
        <f>VLOOKUP(B188,'[1]高三下(高考)'!$B:$N,13,0)</f>
        <v>赵建超</v>
      </c>
      <c r="I188" s="15">
        <f t="shared" si="26"/>
        <v>142.93785310734464</v>
      </c>
      <c r="J188">
        <f t="shared" si="27"/>
        <v>86</v>
      </c>
      <c r="K188">
        <f>VLOOKUP(B188,[1]高三上!$B:$N,12,0)</f>
        <v>21</v>
      </c>
      <c r="L188" t="str">
        <f>VLOOKUP(B188,[1]高三上!$B:$N,13,0)</f>
        <v>赵建超</v>
      </c>
      <c r="M188">
        <f t="shared" si="28"/>
        <v>59.604519774011301</v>
      </c>
      <c r="N188">
        <f t="shared" si="29"/>
        <v>238</v>
      </c>
      <c r="O188">
        <f>VLOOKUP(B188,[1]高二下!$B:$N,12,0)</f>
        <v>37</v>
      </c>
      <c r="P188" t="str">
        <f>VLOOKUP(B188,[1]高二下!$B:$N,13,0)</f>
        <v>赵建超</v>
      </c>
      <c r="Q188">
        <f t="shared" si="30"/>
        <v>120.62146892655367</v>
      </c>
      <c r="R188">
        <f t="shared" si="31"/>
        <v>95</v>
      </c>
      <c r="S188">
        <f>VLOOKUP(B188,[1]高二上!$B:$N,12,0)</f>
        <v>37</v>
      </c>
      <c r="T188" t="str">
        <f>VLOOKUP(B188,[1]高二上!$B:$N,13,0)</f>
        <v>解超燕</v>
      </c>
      <c r="U188">
        <f t="shared" si="32"/>
        <v>101.12994350282486</v>
      </c>
      <c r="V188">
        <f t="shared" si="33"/>
        <v>168</v>
      </c>
      <c r="W188">
        <f>VLOOKUP(B188,[1]高一下!$B:$P,12,0)</f>
        <v>28</v>
      </c>
      <c r="X188" t="str">
        <f>VLOOKUP(B188,[1]高一下!$B:$P,13,0)</f>
        <v>解超燕</v>
      </c>
      <c r="Y188">
        <f t="shared" si="34"/>
        <v>55.649717514124291</v>
      </c>
      <c r="Z188">
        <f t="shared" si="35"/>
        <v>172</v>
      </c>
      <c r="AA188" s="23">
        <f>VLOOKUP(B188,[1]高一上!$B:$M,11,0)</f>
        <v>57</v>
      </c>
      <c r="AB188" t="str">
        <f>VLOOKUP(B188,[1]高一上!$B:$M,12,0)</f>
        <v>周峰</v>
      </c>
      <c r="AC188">
        <f t="shared" si="36"/>
        <v>122.59887005649718</v>
      </c>
      <c r="AD188">
        <f t="shared" si="37"/>
        <v>15</v>
      </c>
      <c r="AE188">
        <f>VLOOKUP(B188,[1]中考!$B:$J,9,0)</f>
        <v>63</v>
      </c>
      <c r="AF188">
        <f t="shared" si="38"/>
        <v>95</v>
      </c>
    </row>
    <row r="189" spans="1:32" x14ac:dyDescent="0.2">
      <c r="A189" s="2" t="s">
        <v>566</v>
      </c>
      <c r="B189" s="2" t="s">
        <v>567</v>
      </c>
      <c r="C189" s="1">
        <v>5</v>
      </c>
      <c r="D189" s="3" t="s">
        <v>9</v>
      </c>
      <c r="E189" s="4" t="s">
        <v>568</v>
      </c>
      <c r="F189" s="1">
        <v>504</v>
      </c>
      <c r="G189" s="13">
        <f>VLOOKUP(B189,'[1]高三下(高考)'!$B:$N,12,0)</f>
        <v>54</v>
      </c>
      <c r="H189" s="12" t="str">
        <f>VLOOKUP(B189,'[1]高三下(高考)'!$B:$N,13,0)</f>
        <v>赵建超</v>
      </c>
      <c r="I189" s="15">
        <f t="shared" si="26"/>
        <v>132.20338983050846</v>
      </c>
      <c r="J189">
        <f t="shared" si="27"/>
        <v>57</v>
      </c>
      <c r="K189">
        <f>VLOOKUP(B189,[1]高三上!$B:$N,12,0)</f>
        <v>27</v>
      </c>
      <c r="L189" t="str">
        <f>VLOOKUP(B189,[1]高三上!$B:$N,13,0)</f>
        <v>赵建超</v>
      </c>
      <c r="M189">
        <f t="shared" si="28"/>
        <v>141.24293785310735</v>
      </c>
      <c r="N189">
        <f t="shared" si="29"/>
        <v>171</v>
      </c>
      <c r="O189">
        <f>VLOOKUP(B189,[1]高二下!$B:$N,12,0)</f>
        <v>18</v>
      </c>
      <c r="P189" t="str">
        <f>VLOOKUP(B189,[1]高二下!$B:$N,13,0)</f>
        <v>赵建超</v>
      </c>
      <c r="Q189">
        <f t="shared" si="30"/>
        <v>87.288135593220346</v>
      </c>
      <c r="R189">
        <f t="shared" si="31"/>
        <v>317</v>
      </c>
      <c r="S189">
        <f>VLOOKUP(B189,[1]高二上!$B:$N,12,0)</f>
        <v>30</v>
      </c>
      <c r="T189" t="str">
        <f>VLOOKUP(B189,[1]高二上!$B:$N,13,0)</f>
        <v>解超燕</v>
      </c>
      <c r="U189">
        <f t="shared" si="32"/>
        <v>77.966101694915253</v>
      </c>
      <c r="V189">
        <f t="shared" si="33"/>
        <v>272</v>
      </c>
      <c r="W189">
        <f>VLOOKUP(B189,[1]高一下!$B:$P,12,0)</f>
        <v>26</v>
      </c>
      <c r="X189" t="str">
        <f>VLOOKUP(B189,[1]高一下!$B:$P,13,0)</f>
        <v>解超燕</v>
      </c>
      <c r="Y189">
        <f t="shared" si="34"/>
        <v>80.225988700564969</v>
      </c>
      <c r="Z189">
        <f t="shared" si="35"/>
        <v>194</v>
      </c>
      <c r="AA189" s="23">
        <f>VLOOKUP(B189,[1]高一上!$B:$M,11,0)</f>
        <v>40</v>
      </c>
      <c r="AB189" t="str">
        <f>VLOOKUP(B189,[1]高一上!$B:$M,12,0)</f>
        <v>解超燕</v>
      </c>
      <c r="AC189">
        <f t="shared" si="36"/>
        <v>153.67231638418079</v>
      </c>
      <c r="AD189">
        <f t="shared" si="37"/>
        <v>124</v>
      </c>
      <c r="AE189">
        <f>VLOOKUP(B189,[1]中考!$B:$J,9,0)</f>
        <v>45</v>
      </c>
      <c r="AF189">
        <f t="shared" si="38"/>
        <v>314</v>
      </c>
    </row>
    <row r="190" spans="1:32" x14ac:dyDescent="0.2">
      <c r="A190" s="2" t="s">
        <v>569</v>
      </c>
      <c r="B190" s="2" t="s">
        <v>570</v>
      </c>
      <c r="C190" s="1">
        <v>5</v>
      </c>
      <c r="D190" s="3" t="s">
        <v>9</v>
      </c>
      <c r="E190" s="4" t="s">
        <v>571</v>
      </c>
      <c r="F190" s="1">
        <v>490</v>
      </c>
      <c r="G190" s="13">
        <f>VLOOKUP(B190,'[1]高三下(高考)'!$B:$N,12,0)</f>
        <v>39</v>
      </c>
      <c r="H190" s="12" t="str">
        <f>VLOOKUP(B190,'[1]高三下(高考)'!$B:$N,13,0)</f>
        <v>赵建超</v>
      </c>
      <c r="I190" s="15">
        <f t="shared" si="26"/>
        <v>137.85310734463278</v>
      </c>
      <c r="J190">
        <f t="shared" si="27"/>
        <v>192</v>
      </c>
      <c r="K190">
        <f>VLOOKUP(B190,[1]高三上!$B:$N,12,0)</f>
        <v>12</v>
      </c>
      <c r="L190" t="str">
        <f>VLOOKUP(B190,[1]高三上!$B:$N,13,0)</f>
        <v>赵建超</v>
      </c>
      <c r="M190">
        <f t="shared" si="28"/>
        <v>101.12994350282486</v>
      </c>
      <c r="N190">
        <f t="shared" si="29"/>
        <v>326</v>
      </c>
      <c r="O190">
        <f>VLOOKUP(B190,[1]高二下!$B:$N,12,0)</f>
        <v>14</v>
      </c>
      <c r="P190" t="str">
        <f>VLOOKUP(B190,[1]高二下!$B:$N,13,0)</f>
        <v>赵建超</v>
      </c>
      <c r="Q190">
        <f t="shared" si="30"/>
        <v>64.406779661016941</v>
      </c>
      <c r="R190">
        <f t="shared" si="31"/>
        <v>330</v>
      </c>
      <c r="S190">
        <f>VLOOKUP(B190,[1]高二上!$B:$N,12,0)</f>
        <v>35</v>
      </c>
      <c r="T190" t="str">
        <f>VLOOKUP(B190,[1]高二上!$B:$N,13,0)</f>
        <v>解超燕</v>
      </c>
      <c r="U190">
        <f t="shared" si="32"/>
        <v>107.90960451977401</v>
      </c>
      <c r="V190">
        <f t="shared" si="33"/>
        <v>204</v>
      </c>
      <c r="W190">
        <f>VLOOKUP(B190,[1]高一下!$B:$P,12,0)</f>
        <v>22</v>
      </c>
      <c r="X190" t="str">
        <f>VLOOKUP(B190,[1]高一下!$B:$P,13,0)</f>
        <v>解超燕</v>
      </c>
      <c r="Y190">
        <f t="shared" si="34"/>
        <v>80.790960451977398</v>
      </c>
      <c r="Z190">
        <f t="shared" si="35"/>
        <v>232</v>
      </c>
      <c r="AA190" s="23">
        <f>VLOOKUP(B190,[1]高一上!$B:$M,11,0)</f>
        <v>37</v>
      </c>
      <c r="AB190" t="str">
        <f>VLOOKUP(B190,[1]高一上!$B:$M,12,0)</f>
        <v>周峰</v>
      </c>
      <c r="AC190">
        <f t="shared" si="36"/>
        <v>118.07909604519774</v>
      </c>
      <c r="AD190">
        <f t="shared" si="37"/>
        <v>164</v>
      </c>
      <c r="AE190">
        <f>VLOOKUP(B190,[1]中考!$B:$J,9,0)</f>
        <v>53</v>
      </c>
      <c r="AF190">
        <f t="shared" si="38"/>
        <v>228</v>
      </c>
    </row>
    <row r="191" spans="1:32" x14ac:dyDescent="0.2">
      <c r="A191" s="2" t="s">
        <v>572</v>
      </c>
      <c r="B191" s="2" t="s">
        <v>573</v>
      </c>
      <c r="C191" s="1">
        <v>5</v>
      </c>
      <c r="D191" s="3" t="s">
        <v>9</v>
      </c>
      <c r="E191" s="4" t="s">
        <v>574</v>
      </c>
      <c r="F191" s="1">
        <v>483</v>
      </c>
      <c r="G191" s="13">
        <f>VLOOKUP(B191,'[1]高三下(高考)'!$B:$N,12,0)</f>
        <v>38</v>
      </c>
      <c r="H191" s="12" t="str">
        <f>VLOOKUP(B191,'[1]高三下(高考)'!$B:$N,13,0)</f>
        <v>赵建超</v>
      </c>
      <c r="I191" s="15">
        <f t="shared" si="26"/>
        <v>129.94350282485877</v>
      </c>
      <c r="J191">
        <f t="shared" si="27"/>
        <v>202</v>
      </c>
      <c r="K191">
        <f>VLOOKUP(B191,[1]高三上!$B:$N,12,0)</f>
        <v>15</v>
      </c>
      <c r="L191" t="str">
        <f>VLOOKUP(B191,[1]高三上!$B:$N,13,0)</f>
        <v>赵建超</v>
      </c>
      <c r="M191">
        <f t="shared" si="28"/>
        <v>98.022598870056498</v>
      </c>
      <c r="N191">
        <f t="shared" si="29"/>
        <v>308</v>
      </c>
      <c r="O191">
        <f>VLOOKUP(B191,[1]高二下!$B:$N,12,0)</f>
        <v>20</v>
      </c>
      <c r="P191" t="str">
        <f>VLOOKUP(B191,[1]高二下!$B:$N,13,0)</f>
        <v>赵建超</v>
      </c>
      <c r="Q191">
        <f t="shared" si="30"/>
        <v>85.31073446327683</v>
      </c>
      <c r="R191">
        <f t="shared" si="31"/>
        <v>301</v>
      </c>
      <c r="S191">
        <f>VLOOKUP(B191,[1]高二上!$B:$N,12,0)</f>
        <v>32</v>
      </c>
      <c r="T191" t="str">
        <f>VLOOKUP(B191,[1]高二上!$B:$N,13,0)</f>
        <v>解超燕</v>
      </c>
      <c r="U191">
        <f t="shared" si="32"/>
        <v>116.66666666666666</v>
      </c>
      <c r="V191">
        <f t="shared" si="33"/>
        <v>249</v>
      </c>
      <c r="W191">
        <f>VLOOKUP(B191,[1]高一下!$B:$P,12,0)</f>
        <v>14</v>
      </c>
      <c r="X191" t="str">
        <f>VLOOKUP(B191,[1]高一下!$B:$P,13,0)</f>
        <v>解超燕</v>
      </c>
      <c r="Y191">
        <f t="shared" si="34"/>
        <v>103.67231638418079</v>
      </c>
      <c r="Z191">
        <f t="shared" si="35"/>
        <v>308</v>
      </c>
      <c r="AA191" s="23">
        <f>VLOOKUP(B191,[1]高一上!$B:$M,11,0)</f>
        <v>21</v>
      </c>
      <c r="AB191" t="str">
        <f>VLOOKUP(B191,[1]高一上!$B:$M,12,0)</f>
        <v>解超燕</v>
      </c>
      <c r="AC191">
        <f t="shared" si="36"/>
        <v>56.779661016949149</v>
      </c>
      <c r="AD191">
        <f t="shared" si="37"/>
        <v>321</v>
      </c>
      <c r="AE191">
        <f>VLOOKUP(B191,[1]中考!$B:$J,9,0)</f>
        <v>57</v>
      </c>
      <c r="AF191">
        <f t="shared" si="38"/>
        <v>168</v>
      </c>
    </row>
    <row r="192" spans="1:32" x14ac:dyDescent="0.2">
      <c r="A192" s="2" t="s">
        <v>575</v>
      </c>
      <c r="B192" s="2" t="s">
        <v>576</v>
      </c>
      <c r="C192" s="1">
        <v>5</v>
      </c>
      <c r="D192" s="3" t="s">
        <v>9</v>
      </c>
      <c r="E192" s="4" t="s">
        <v>577</v>
      </c>
      <c r="F192" s="1">
        <v>479</v>
      </c>
      <c r="G192" s="13">
        <f>VLOOKUP(B192,'[1]高三下(高考)'!$B:$N,12,0)</f>
        <v>36</v>
      </c>
      <c r="H192" s="12" t="str">
        <f>VLOOKUP(B192,'[1]高三下(高考)'!$B:$N,13,0)</f>
        <v>赵建超</v>
      </c>
      <c r="I192" s="15">
        <f t="shared" si="26"/>
        <v>114.40677966101696</v>
      </c>
      <c r="J192">
        <f t="shared" si="27"/>
        <v>217</v>
      </c>
      <c r="K192">
        <f>VLOOKUP(B192,[1]高三上!$B:$N,12,0)</f>
        <v>18</v>
      </c>
      <c r="L192" t="str">
        <f>VLOOKUP(B192,[1]高三上!$B:$N,13,0)</f>
        <v>赵建超</v>
      </c>
      <c r="M192">
        <f t="shared" si="28"/>
        <v>100.56497175141243</v>
      </c>
      <c r="N192">
        <f t="shared" si="29"/>
        <v>268</v>
      </c>
      <c r="O192">
        <f>VLOOKUP(B192,[1]高二下!$B:$N,12,0)</f>
        <v>23</v>
      </c>
      <c r="P192" t="str">
        <f>VLOOKUP(B192,[1]高二下!$B:$N,13,0)</f>
        <v>赵建超</v>
      </c>
      <c r="Q192">
        <f t="shared" si="30"/>
        <v>81.355932203389827</v>
      </c>
      <c r="R192">
        <f t="shared" si="31"/>
        <v>270</v>
      </c>
      <c r="S192">
        <f>VLOOKUP(B192,[1]高二上!$B:$N,12,0)</f>
        <v>35</v>
      </c>
      <c r="T192" t="str">
        <f>VLOOKUP(B192,[1]高二上!$B:$N,13,0)</f>
        <v>解超燕</v>
      </c>
      <c r="U192">
        <f t="shared" si="32"/>
        <v>127.11864406779661</v>
      </c>
      <c r="V192">
        <f t="shared" si="33"/>
        <v>204</v>
      </c>
      <c r="W192">
        <f>VLOOKUP(B192,[1]高一下!$B:$P,12,0)</f>
        <v>15</v>
      </c>
      <c r="X192" t="str">
        <f>VLOOKUP(B192,[1]高一下!$B:$P,13,0)</f>
        <v>解超燕</v>
      </c>
      <c r="Y192">
        <f t="shared" si="34"/>
        <v>47.740112994350284</v>
      </c>
      <c r="Z192">
        <f t="shared" si="35"/>
        <v>300</v>
      </c>
      <c r="AA192" s="23">
        <f>VLOOKUP(B192,[1]高一上!$B:$M,11,0)</f>
        <v>41</v>
      </c>
      <c r="AB192" t="str">
        <f>VLOOKUP(B192,[1]高一上!$B:$M,12,0)</f>
        <v>周峰</v>
      </c>
      <c r="AC192">
        <f t="shared" si="36"/>
        <v>108.75706214689265</v>
      </c>
      <c r="AD192">
        <f t="shared" si="37"/>
        <v>115</v>
      </c>
      <c r="AE192">
        <f>VLOOKUP(B192,[1]中考!$B:$J,9,0)</f>
        <v>59</v>
      </c>
      <c r="AF192">
        <f t="shared" si="38"/>
        <v>146</v>
      </c>
    </row>
    <row r="193" spans="1:32" x14ac:dyDescent="0.2">
      <c r="A193" s="2" t="s">
        <v>578</v>
      </c>
      <c r="B193" s="2" t="s">
        <v>579</v>
      </c>
      <c r="C193" s="1">
        <v>5</v>
      </c>
      <c r="D193" s="3" t="s">
        <v>9</v>
      </c>
      <c r="E193" s="4" t="s">
        <v>580</v>
      </c>
      <c r="F193" s="1">
        <v>474</v>
      </c>
      <c r="G193" s="13">
        <f>VLOOKUP(B193,'[1]高三下(高考)'!$B:$N,12,0)</f>
        <v>58</v>
      </c>
      <c r="H193" s="12" t="str">
        <f>VLOOKUP(B193,'[1]高三下(高考)'!$B:$N,13,0)</f>
        <v>赵建超</v>
      </c>
      <c r="I193" s="15">
        <f t="shared" si="26"/>
        <v>111.01694915254237</v>
      </c>
      <c r="J193">
        <f t="shared" si="27"/>
        <v>39</v>
      </c>
      <c r="K193">
        <f>VLOOKUP(B193,[1]高三上!$B:$N,12,0)</f>
        <v>37</v>
      </c>
      <c r="L193" t="str">
        <f>VLOOKUP(B193,[1]高三上!$B:$N,13,0)</f>
        <v>赵建超</v>
      </c>
      <c r="M193">
        <f t="shared" si="28"/>
        <v>113.84180790960451</v>
      </c>
      <c r="N193">
        <f t="shared" si="29"/>
        <v>78</v>
      </c>
      <c r="O193">
        <f>VLOOKUP(B193,[1]高二下!$B:$N,12,0)</f>
        <v>34</v>
      </c>
      <c r="P193" t="str">
        <f>VLOOKUP(B193,[1]高二下!$B:$N,13,0)</f>
        <v>赵建超</v>
      </c>
      <c r="Q193">
        <f t="shared" si="30"/>
        <v>97.457627118644069</v>
      </c>
      <c r="R193">
        <f t="shared" si="31"/>
        <v>127</v>
      </c>
      <c r="S193">
        <f>VLOOKUP(B193,[1]高二上!$B:$N,12,0)</f>
        <v>41</v>
      </c>
      <c r="T193" t="str">
        <f>VLOOKUP(B193,[1]高二上!$B:$N,13,0)</f>
        <v>解超燕</v>
      </c>
      <c r="U193">
        <f t="shared" si="32"/>
        <v>89.548022598870062</v>
      </c>
      <c r="V193">
        <f t="shared" si="33"/>
        <v>118</v>
      </c>
      <c r="W193">
        <f>VLOOKUP(B193,[1]高一下!$B:$P,12,0)</f>
        <v>38</v>
      </c>
      <c r="X193" t="str">
        <f>VLOOKUP(B193,[1]高一下!$B:$P,13,0)</f>
        <v>解超燕</v>
      </c>
      <c r="Y193">
        <f t="shared" si="34"/>
        <v>109.60451977401129</v>
      </c>
      <c r="Z193">
        <f t="shared" si="35"/>
        <v>81</v>
      </c>
      <c r="AA193" s="23">
        <f>VLOOKUP(B193,[1]高一上!$B:$M,11,0)</f>
        <v>41</v>
      </c>
      <c r="AB193" t="str">
        <f>VLOOKUP(B193,[1]高一上!$B:$M,12,0)</f>
        <v>次珍扎保</v>
      </c>
      <c r="AC193">
        <f t="shared" si="36"/>
        <v>108.75706214689265</v>
      </c>
      <c r="AD193">
        <f t="shared" si="37"/>
        <v>115</v>
      </c>
      <c r="AE193">
        <f>VLOOKUP(B193,[1]中考!$B:$J,9,0)</f>
        <v>59</v>
      </c>
      <c r="AF193">
        <f t="shared" si="38"/>
        <v>146</v>
      </c>
    </row>
    <row r="194" spans="1:32" x14ac:dyDescent="0.2">
      <c r="A194" s="2" t="s">
        <v>581</v>
      </c>
      <c r="B194" s="2" t="s">
        <v>582</v>
      </c>
      <c r="C194" s="1">
        <v>5</v>
      </c>
      <c r="D194" s="3" t="s">
        <v>9</v>
      </c>
      <c r="E194" s="4" t="s">
        <v>583</v>
      </c>
      <c r="F194" s="1">
        <v>473</v>
      </c>
      <c r="G194" s="13">
        <f>VLOOKUP(B194,'[1]高三下(高考)'!$B:$N,12,0)</f>
        <v>38</v>
      </c>
      <c r="H194" s="12" t="str">
        <f>VLOOKUP(B194,'[1]高三下(高考)'!$B:$N,13,0)</f>
        <v>赵建超</v>
      </c>
      <c r="I194" s="15">
        <f t="shared" si="26"/>
        <v>70.056497175141246</v>
      </c>
      <c r="J194">
        <f t="shared" si="27"/>
        <v>202</v>
      </c>
      <c r="K194">
        <f>VLOOKUP(B194,[1]高三上!$B:$N,12,0)</f>
        <v>34</v>
      </c>
      <c r="L194" t="str">
        <f>VLOOKUP(B194,[1]高三上!$B:$N,13,0)</f>
        <v>赵建超</v>
      </c>
      <c r="M194">
        <f t="shared" si="28"/>
        <v>144.91525423728814</v>
      </c>
      <c r="N194">
        <f t="shared" si="29"/>
        <v>96</v>
      </c>
      <c r="O194">
        <f>VLOOKUP(B194,[1]高二下!$B:$N,12,0)</f>
        <v>24</v>
      </c>
      <c r="P194" t="str">
        <f>VLOOKUP(B194,[1]高二下!$B:$N,13,0)</f>
        <v>赵建超</v>
      </c>
      <c r="Q194">
        <f t="shared" si="30"/>
        <v>75.423728813559322</v>
      </c>
      <c r="R194">
        <f t="shared" si="31"/>
        <v>255</v>
      </c>
      <c r="S194">
        <f>VLOOKUP(B194,[1]高二上!$B:$N,12,0)</f>
        <v>37</v>
      </c>
      <c r="T194" t="str">
        <f>VLOOKUP(B194,[1]高二上!$B:$N,13,0)</f>
        <v>解超燕</v>
      </c>
      <c r="U194">
        <f t="shared" si="32"/>
        <v>94.915254237288138</v>
      </c>
      <c r="V194">
        <f t="shared" si="33"/>
        <v>168</v>
      </c>
      <c r="W194">
        <f>VLOOKUP(B194,[1]高一下!$B:$P,12,0)</f>
        <v>30</v>
      </c>
      <c r="X194" t="str">
        <f>VLOOKUP(B194,[1]高一下!$B:$P,13,0)</f>
        <v>解超燕</v>
      </c>
      <c r="Y194">
        <f t="shared" si="34"/>
        <v>133.33333333333331</v>
      </c>
      <c r="Z194">
        <f t="shared" si="35"/>
        <v>150</v>
      </c>
      <c r="AA194" s="23">
        <f>VLOOKUP(B194,[1]高一上!$B:$M,11,0)</f>
        <v>27</v>
      </c>
      <c r="AB194" t="str">
        <f>VLOOKUP(B194,[1]高一上!$B:$M,12,0)</f>
        <v>周峰</v>
      </c>
      <c r="AC194">
        <f t="shared" si="36"/>
        <v>109.88700564971751</v>
      </c>
      <c r="AD194">
        <f t="shared" si="37"/>
        <v>268</v>
      </c>
      <c r="AE194">
        <f>VLOOKUP(B194,[1]中考!$B:$J,9,0)</f>
        <v>46</v>
      </c>
      <c r="AF194">
        <f t="shared" si="38"/>
        <v>303</v>
      </c>
    </row>
    <row r="195" spans="1:32" x14ac:dyDescent="0.2">
      <c r="A195" s="2" t="s">
        <v>584</v>
      </c>
      <c r="B195" s="2" t="s">
        <v>585</v>
      </c>
      <c r="C195" s="1">
        <v>5</v>
      </c>
      <c r="D195" s="3" t="s">
        <v>9</v>
      </c>
      <c r="E195" s="4" t="s">
        <v>586</v>
      </c>
      <c r="F195" s="1">
        <v>466</v>
      </c>
      <c r="G195" s="13">
        <f>VLOOKUP(B195,'[1]高三下(高考)'!$B:$N,12,0)</f>
        <v>43</v>
      </c>
      <c r="H195" s="12" t="str">
        <f>VLOOKUP(B195,'[1]高三下(高考)'!$B:$N,13,0)</f>
        <v>赵建超</v>
      </c>
      <c r="I195" s="15">
        <f t="shared" si="26"/>
        <v>135.02824858757063</v>
      </c>
      <c r="J195">
        <f t="shared" si="27"/>
        <v>144</v>
      </c>
      <c r="K195">
        <f>VLOOKUP(B195,[1]高三上!$B:$N,12,0)</f>
        <v>18</v>
      </c>
      <c r="L195" t="str">
        <f>VLOOKUP(B195,[1]高三上!$B:$N,13,0)</f>
        <v>赵建超</v>
      </c>
      <c r="M195">
        <f t="shared" si="28"/>
        <v>85.028248587570616</v>
      </c>
      <c r="N195">
        <f t="shared" si="29"/>
        <v>268</v>
      </c>
      <c r="O195">
        <f>VLOOKUP(B195,[1]高二下!$B:$N,12,0)</f>
        <v>27</v>
      </c>
      <c r="P195" t="str">
        <f>VLOOKUP(B195,[1]高二下!$B:$N,13,0)</f>
        <v>赵建超</v>
      </c>
      <c r="Q195">
        <f t="shared" si="30"/>
        <v>123.16384180790961</v>
      </c>
      <c r="R195">
        <f t="shared" si="31"/>
        <v>215</v>
      </c>
      <c r="S195">
        <f>VLOOKUP(B195,[1]高二上!$B:$N,12,0)</f>
        <v>28</v>
      </c>
      <c r="T195" t="str">
        <f>VLOOKUP(B195,[1]高二上!$B:$N,13,0)</f>
        <v>解超燕</v>
      </c>
      <c r="U195">
        <f t="shared" si="32"/>
        <v>42.372881355932201</v>
      </c>
      <c r="V195">
        <f t="shared" si="33"/>
        <v>297</v>
      </c>
      <c r="W195">
        <f>VLOOKUP(B195,[1]高一下!$B:$P,12,0)</f>
        <v>36</v>
      </c>
      <c r="X195" t="str">
        <f>VLOOKUP(B195,[1]高一下!$B:$P,13,0)</f>
        <v>解超燕</v>
      </c>
      <c r="Y195">
        <f t="shared" si="34"/>
        <v>123.72881355932203</v>
      </c>
      <c r="Z195">
        <f t="shared" si="35"/>
        <v>93</v>
      </c>
      <c r="AA195" s="23">
        <f>VLOOKUP(B195,[1]高一上!$B:$M,11,0)</f>
        <v>36</v>
      </c>
      <c r="AB195" t="str">
        <f>VLOOKUP(B195,[1]高一上!$B:$M,12,0)</f>
        <v>解超燕</v>
      </c>
      <c r="AC195">
        <f t="shared" si="36"/>
        <v>114.40677966101696</v>
      </c>
      <c r="AD195">
        <f t="shared" si="37"/>
        <v>177</v>
      </c>
      <c r="AE195">
        <f>VLOOKUP(B195,[1]中考!$B:$J,9,0)</f>
        <v>53</v>
      </c>
      <c r="AF195">
        <f t="shared" si="38"/>
        <v>228</v>
      </c>
    </row>
    <row r="196" spans="1:32" x14ac:dyDescent="0.2">
      <c r="A196" s="2" t="s">
        <v>587</v>
      </c>
      <c r="B196" s="2" t="s">
        <v>588</v>
      </c>
      <c r="C196" s="1">
        <v>5</v>
      </c>
      <c r="D196" s="3" t="s">
        <v>9</v>
      </c>
      <c r="E196" s="4" t="s">
        <v>589</v>
      </c>
      <c r="F196" s="1">
        <v>465</v>
      </c>
      <c r="G196" s="13">
        <f>VLOOKUP(B196,'[1]高三下(高考)'!$B:$N,12,0)</f>
        <v>45</v>
      </c>
      <c r="H196" s="12" t="str">
        <f>VLOOKUP(B196,'[1]高三下(高考)'!$B:$N,13,0)</f>
        <v>赵建超</v>
      </c>
      <c r="I196" s="15">
        <f t="shared" ref="I196:I259" si="39">IF(OR(G196=0,K196=0),100,(((N196-J196)/COUNTIF(D:D,D196))*100)+100)</f>
        <v>134.18079096045199</v>
      </c>
      <c r="J196">
        <f t="shared" ref="J196:J259" si="40">RANK(G196,$G$3:$G$356,0)</f>
        <v>126</v>
      </c>
      <c r="K196">
        <f>VLOOKUP(B196,[1]高三上!$B:$N,12,0)</f>
        <v>20</v>
      </c>
      <c r="L196" t="str">
        <f>VLOOKUP(B196,[1]高三上!$B:$N,13,0)</f>
        <v>赵建超</v>
      </c>
      <c r="M196">
        <f t="shared" ref="M196:M259" si="41">IF(OR(O196=0,K196=0),100,(((R196-N196)/COUNTIF(D:D,D196))*100)+100)</f>
        <v>88.418079096045204</v>
      </c>
      <c r="N196">
        <f t="shared" ref="N196:N259" si="42">RANK(K196,$K$3:$K$356,0)</f>
        <v>247</v>
      </c>
      <c r="O196">
        <f>VLOOKUP(B196,[1]高二下!$B:$N,12,0)</f>
        <v>28</v>
      </c>
      <c r="P196" t="str">
        <f>VLOOKUP(B196,[1]高二下!$B:$N,13,0)</f>
        <v>赵建超</v>
      </c>
      <c r="Q196">
        <f t="shared" ref="Q196:Q259" si="43">IF(OR(O196=0,S196=0),100,(((V196-R196)/COUNTIF(D:D,D196))*100)+100)</f>
        <v>89.265536723163848</v>
      </c>
      <c r="R196">
        <f t="shared" ref="R196:R259" si="44">RANK(O196,$O$3:$O$356,0)</f>
        <v>206</v>
      </c>
      <c r="S196">
        <f>VLOOKUP(B196,[1]高二上!$B:$N,12,0)</f>
        <v>37</v>
      </c>
      <c r="T196" t="str">
        <f>VLOOKUP(B196,[1]高二上!$B:$N,13,0)</f>
        <v>解超燕</v>
      </c>
      <c r="U196">
        <f t="shared" ref="U196:U259" si="45">IF(OR(W196=0,S196=0),100,(((Z196-V196)/COUNTIF(D:D,D196))*100)+100)</f>
        <v>89.548022598870062</v>
      </c>
      <c r="V196">
        <f t="shared" ref="V196:V259" si="46">RANK(S196,$S$3:$S$356,0)</f>
        <v>168</v>
      </c>
      <c r="W196">
        <f>VLOOKUP(B196,[1]高一下!$B:$P,12,0)</f>
        <v>31</v>
      </c>
      <c r="X196" t="str">
        <f>VLOOKUP(B196,[1]高一下!$B:$P,13,0)</f>
        <v>解超燕</v>
      </c>
      <c r="Y196">
        <f t="shared" ref="Y196:Y259" si="47">IF(OR(W196=0,AA196=0),100,(((AD196-Z196)/COUNTIF(D:D,D196))*100)+100)</f>
        <v>88.983050847457633</v>
      </c>
      <c r="Z196">
        <f t="shared" ref="Z196:Z259" si="48">RANK(W196,$W$3:$W$356,0)</f>
        <v>131</v>
      </c>
      <c r="AA196" s="23">
        <f>VLOOKUP(B196,[1]高一上!$B:$M,11,0)</f>
        <v>44</v>
      </c>
      <c r="AB196" t="str">
        <f>VLOOKUP(B196,[1]高一上!$B:$M,12,0)</f>
        <v>解超燕</v>
      </c>
      <c r="AC196">
        <f t="shared" ref="AC196:AC259" si="49">IF(OR(AE196=0,AA196=0),100,(((AF196-AD196)/COUNTIF(D:D,D196))*100)+100)</f>
        <v>143.22033898305085</v>
      </c>
      <c r="AD196">
        <f t="shared" ref="AD196:AD259" si="50">RANK(AA196,$AA$3:$AA$356,0)</f>
        <v>92</v>
      </c>
      <c r="AE196">
        <f>VLOOKUP(B196,[1]中考!$B:$J,9,0)</f>
        <v>52</v>
      </c>
      <c r="AF196">
        <f t="shared" ref="AF196:AF259" si="51">RANK(AE196,$AE$3:$AE$356,0)</f>
        <v>245</v>
      </c>
    </row>
    <row r="197" spans="1:32" x14ac:dyDescent="0.2">
      <c r="A197" s="2" t="s">
        <v>590</v>
      </c>
      <c r="B197" s="2" t="s">
        <v>591</v>
      </c>
      <c r="C197" s="1">
        <v>5</v>
      </c>
      <c r="D197" s="3" t="s">
        <v>9</v>
      </c>
      <c r="E197" s="4" t="s">
        <v>592</v>
      </c>
      <c r="F197" s="1">
        <v>458</v>
      </c>
      <c r="G197" s="13">
        <f>VLOOKUP(B197,'[1]高三下(高考)'!$B:$N,12,0)</f>
        <v>54</v>
      </c>
      <c r="H197" s="12" t="str">
        <f>VLOOKUP(B197,'[1]高三下(高考)'!$B:$N,13,0)</f>
        <v>赵建超</v>
      </c>
      <c r="I197" s="15">
        <f t="shared" si="39"/>
        <v>111.01694915254237</v>
      </c>
      <c r="J197">
        <f t="shared" si="40"/>
        <v>57</v>
      </c>
      <c r="K197">
        <f>VLOOKUP(B197,[1]高三上!$B:$N,12,0)</f>
        <v>34</v>
      </c>
      <c r="L197" t="str">
        <f>VLOOKUP(B197,[1]高三上!$B:$N,13,0)</f>
        <v>赵建超</v>
      </c>
      <c r="M197">
        <f t="shared" si="41"/>
        <v>99.717514124293785</v>
      </c>
      <c r="N197">
        <f t="shared" si="42"/>
        <v>96</v>
      </c>
      <c r="O197">
        <f>VLOOKUP(B197,[1]高二下!$B:$N,12,0)</f>
        <v>37</v>
      </c>
      <c r="P197" t="str">
        <f>VLOOKUP(B197,[1]高二下!$B:$N,13,0)</f>
        <v>赵建超</v>
      </c>
      <c r="Q197">
        <f t="shared" si="43"/>
        <v>126.55367231638418</v>
      </c>
      <c r="R197">
        <f t="shared" si="44"/>
        <v>95</v>
      </c>
      <c r="S197">
        <f>VLOOKUP(B197,[1]高二上!$B:$N,12,0)</f>
        <v>36</v>
      </c>
      <c r="T197" t="str">
        <f>VLOOKUP(B197,[1]高二上!$B:$N,13,0)</f>
        <v>解超燕</v>
      </c>
      <c r="U197">
        <f t="shared" si="45"/>
        <v>69.491525423728817</v>
      </c>
      <c r="V197">
        <f t="shared" si="46"/>
        <v>189</v>
      </c>
      <c r="W197">
        <f>VLOOKUP(B197,[1]高一下!$B:$P,12,0)</f>
        <v>38</v>
      </c>
      <c r="X197" t="str">
        <f>VLOOKUP(B197,[1]高一下!$B:$P,13,0)</f>
        <v>解超燕</v>
      </c>
      <c r="Y197">
        <f t="shared" si="47"/>
        <v>134.74576271186442</v>
      </c>
      <c r="Z197">
        <f t="shared" si="48"/>
        <v>81</v>
      </c>
      <c r="AA197" s="23">
        <f>VLOOKUP(B197,[1]高一上!$B:$M,11,0)</f>
        <v>33</v>
      </c>
      <c r="AB197" t="str">
        <f>VLOOKUP(B197,[1]高一上!$B:$M,12,0)</f>
        <v>周峰</v>
      </c>
      <c r="AC197">
        <f t="shared" si="49"/>
        <v>55.649717514124291</v>
      </c>
      <c r="AD197">
        <f t="shared" si="50"/>
        <v>204</v>
      </c>
      <c r="AE197">
        <f>VLOOKUP(B197,[1]中考!$B:$J,9,0)</f>
        <v>67</v>
      </c>
      <c r="AF197">
        <f t="shared" si="51"/>
        <v>47</v>
      </c>
    </row>
    <row r="198" spans="1:32" x14ac:dyDescent="0.2">
      <c r="A198" s="2" t="s">
        <v>593</v>
      </c>
      <c r="B198" s="2" t="s">
        <v>594</v>
      </c>
      <c r="C198" s="1">
        <v>5</v>
      </c>
      <c r="D198" s="3" t="s">
        <v>9</v>
      </c>
      <c r="E198" s="4" t="s">
        <v>595</v>
      </c>
      <c r="F198" s="1">
        <v>447</v>
      </c>
      <c r="G198" s="13">
        <f>VLOOKUP(B198,'[1]高三下(高考)'!$B:$N,12,0)</f>
        <v>39</v>
      </c>
      <c r="H198" s="12" t="str">
        <f>VLOOKUP(B198,'[1]高三下(高考)'!$B:$N,13,0)</f>
        <v>赵建超</v>
      </c>
      <c r="I198" s="15">
        <f t="shared" si="39"/>
        <v>140.11299435028249</v>
      </c>
      <c r="J198">
        <f t="shared" si="40"/>
        <v>192</v>
      </c>
      <c r="K198">
        <f>VLOOKUP(B198,[1]高三上!$B:$N,12,0)</f>
        <v>9</v>
      </c>
      <c r="L198" t="str">
        <f>VLOOKUP(B198,[1]高三上!$B:$N,13,0)</f>
        <v>赵建超</v>
      </c>
      <c r="M198">
        <f t="shared" si="41"/>
        <v>55.084745762711862</v>
      </c>
      <c r="N198">
        <f t="shared" si="42"/>
        <v>334</v>
      </c>
      <c r="O198">
        <f>VLOOKUP(B198,[1]高二下!$B:$N,12,0)</f>
        <v>30</v>
      </c>
      <c r="P198" t="str">
        <f>VLOOKUP(B198,[1]高二下!$B:$N,13,0)</f>
        <v>赵建超</v>
      </c>
      <c r="Q198">
        <f t="shared" si="43"/>
        <v>77.966101694915253</v>
      </c>
      <c r="R198">
        <f t="shared" si="44"/>
        <v>175</v>
      </c>
      <c r="S198">
        <f>VLOOKUP(B198,[1]高二上!$B:$N,12,0)</f>
        <v>43</v>
      </c>
      <c r="T198" t="str">
        <f>VLOOKUP(B198,[1]高二上!$B:$N,13,0)</f>
        <v>解超燕</v>
      </c>
      <c r="U198">
        <f t="shared" si="45"/>
        <v>141.52542372881356</v>
      </c>
      <c r="V198">
        <f t="shared" si="46"/>
        <v>97</v>
      </c>
      <c r="W198">
        <f>VLOOKUP(B198,[1]高一下!$B:$P,12,0)</f>
        <v>21</v>
      </c>
      <c r="X198" t="str">
        <f>VLOOKUP(B198,[1]高一下!$B:$P,13,0)</f>
        <v>解超燕</v>
      </c>
      <c r="Y198">
        <f t="shared" si="47"/>
        <v>53.389830508474581</v>
      </c>
      <c r="Z198">
        <f t="shared" si="48"/>
        <v>244</v>
      </c>
      <c r="AA198" s="23">
        <f>VLOOKUP(B198,[1]高一上!$B:$M,11,0)</f>
        <v>45</v>
      </c>
      <c r="AB198" t="str">
        <f>VLOOKUP(B198,[1]高一上!$B:$M,12,0)</f>
        <v>周峰</v>
      </c>
      <c r="AC198">
        <f t="shared" si="49"/>
        <v>142.09039548022599</v>
      </c>
      <c r="AD198">
        <f t="shared" si="50"/>
        <v>79</v>
      </c>
      <c r="AE198">
        <f>VLOOKUP(B198,[1]中考!$B:$J,9,0)</f>
        <v>53</v>
      </c>
      <c r="AF198">
        <f t="shared" si="51"/>
        <v>228</v>
      </c>
    </row>
    <row r="199" spans="1:32" x14ac:dyDescent="0.2">
      <c r="A199" s="2" t="s">
        <v>596</v>
      </c>
      <c r="B199" s="2" t="s">
        <v>597</v>
      </c>
      <c r="C199" s="1">
        <v>5</v>
      </c>
      <c r="D199" s="3" t="s">
        <v>9</v>
      </c>
      <c r="E199" s="4" t="s">
        <v>598</v>
      </c>
      <c r="F199" s="1">
        <v>446</v>
      </c>
      <c r="G199" s="13">
        <f>VLOOKUP(B199,'[1]高三下(高考)'!$B:$N,12,0)</f>
        <v>38</v>
      </c>
      <c r="H199" s="12" t="str">
        <f>VLOOKUP(B199,'[1]高三下(高考)'!$B:$N,13,0)</f>
        <v>赵建超</v>
      </c>
      <c r="I199" s="15">
        <f t="shared" si="39"/>
        <v>133.89830508474574</v>
      </c>
      <c r="J199">
        <f t="shared" si="40"/>
        <v>202</v>
      </c>
      <c r="K199">
        <f>VLOOKUP(B199,[1]高三上!$B:$N,12,0)</f>
        <v>13</v>
      </c>
      <c r="L199" t="str">
        <f>VLOOKUP(B199,[1]高三上!$B:$N,13,0)</f>
        <v>赵建超</v>
      </c>
      <c r="M199">
        <f t="shared" si="41"/>
        <v>67.2316384180791</v>
      </c>
      <c r="N199">
        <f t="shared" si="42"/>
        <v>322</v>
      </c>
      <c r="O199">
        <f>VLOOKUP(B199,[1]高二下!$B:$N,12,0)</f>
        <v>28</v>
      </c>
      <c r="P199" t="str">
        <f>VLOOKUP(B199,[1]高二下!$B:$N,13,0)</f>
        <v>赵建超</v>
      </c>
      <c r="Q199">
        <f t="shared" si="43"/>
        <v>107.62711864406779</v>
      </c>
      <c r="R199">
        <f t="shared" si="44"/>
        <v>206</v>
      </c>
      <c r="S199">
        <f>VLOOKUP(B199,[1]高二上!$B:$N,12,0)</f>
        <v>33</v>
      </c>
      <c r="T199" t="str">
        <f>VLOOKUP(B199,[1]高二上!$B:$N,13,0)</f>
        <v>解超燕</v>
      </c>
      <c r="U199">
        <f t="shared" si="45"/>
        <v>107.34463276836158</v>
      </c>
      <c r="V199">
        <f t="shared" si="46"/>
        <v>233</v>
      </c>
      <c r="W199">
        <f>VLOOKUP(B199,[1]高一下!$B:$P,12,0)</f>
        <v>19</v>
      </c>
      <c r="X199" t="str">
        <f>VLOOKUP(B199,[1]高一下!$B:$P,13,0)</f>
        <v>解超燕</v>
      </c>
      <c r="Y199">
        <f t="shared" si="47"/>
        <v>106.21468926553672</v>
      </c>
      <c r="Z199">
        <f t="shared" si="48"/>
        <v>259</v>
      </c>
      <c r="AA199" s="23">
        <f>VLOOKUP(B199,[1]高一上!$B:$M,11,0)</f>
        <v>26</v>
      </c>
      <c r="AB199" t="str">
        <f>VLOOKUP(B199,[1]高一上!$B:$M,12,0)</f>
        <v>周峰</v>
      </c>
      <c r="AC199">
        <f t="shared" si="49"/>
        <v>85.028248587570616</v>
      </c>
      <c r="AD199">
        <f t="shared" si="50"/>
        <v>281</v>
      </c>
      <c r="AE199">
        <f>VLOOKUP(B199,[1]中考!$B:$J,9,0)</f>
        <v>53</v>
      </c>
      <c r="AF199">
        <f t="shared" si="51"/>
        <v>228</v>
      </c>
    </row>
    <row r="200" spans="1:32" x14ac:dyDescent="0.2">
      <c r="A200" s="2" t="s">
        <v>599</v>
      </c>
      <c r="B200" s="2" t="s">
        <v>600</v>
      </c>
      <c r="C200" s="1">
        <v>5</v>
      </c>
      <c r="D200" s="3" t="s">
        <v>9</v>
      </c>
      <c r="E200" s="4" t="s">
        <v>601</v>
      </c>
      <c r="F200" s="1">
        <v>442</v>
      </c>
      <c r="G200" s="13">
        <f>VLOOKUP(B200,'[1]高三下(高考)'!$B:$N,12,0)</f>
        <v>32</v>
      </c>
      <c r="H200" s="12" t="str">
        <f>VLOOKUP(B200,'[1]高三下(高考)'!$B:$N,13,0)</f>
        <v>赵建超</v>
      </c>
      <c r="I200" s="15">
        <f t="shared" si="39"/>
        <v>109.32203389830508</v>
      </c>
      <c r="J200">
        <f t="shared" si="40"/>
        <v>263</v>
      </c>
      <c r="K200">
        <f>VLOOKUP(B200,[1]高三上!$B:$N,12,0)</f>
        <v>16</v>
      </c>
      <c r="L200" t="str">
        <f>VLOOKUP(B200,[1]高三上!$B:$N,13,0)</f>
        <v>赵建超</v>
      </c>
      <c r="M200">
        <f t="shared" si="41"/>
        <v>109.60451977401129</v>
      </c>
      <c r="N200">
        <f t="shared" si="42"/>
        <v>296</v>
      </c>
      <c r="O200">
        <f>VLOOKUP(B200,[1]高二下!$B:$N,12,0)</f>
        <v>14</v>
      </c>
      <c r="P200" t="str">
        <f>VLOOKUP(B200,[1]高二下!$B:$N,13,0)</f>
        <v>赵建超</v>
      </c>
      <c r="Q200">
        <f t="shared" si="43"/>
        <v>101.9774011299435</v>
      </c>
      <c r="R200">
        <f t="shared" si="44"/>
        <v>330</v>
      </c>
      <c r="S200">
        <f>VLOOKUP(B200,[1]高二上!$B:$N,12,0)</f>
        <v>21</v>
      </c>
      <c r="T200" t="str">
        <f>VLOOKUP(B200,[1]高二上!$B:$N,13,0)</f>
        <v>解超燕</v>
      </c>
      <c r="U200">
        <f t="shared" si="45"/>
        <v>53.389830508474581</v>
      </c>
      <c r="V200">
        <f t="shared" si="46"/>
        <v>337</v>
      </c>
      <c r="W200">
        <f>VLOOKUP(B200,[1]高一下!$B:$P,12,0)</f>
        <v>28</v>
      </c>
      <c r="X200" t="str">
        <f>VLOOKUP(B200,[1]高一下!$B:$P,13,0)</f>
        <v>解超燕</v>
      </c>
      <c r="Y200">
        <f t="shared" si="47"/>
        <v>56.779661016949149</v>
      </c>
      <c r="Z200">
        <f t="shared" si="48"/>
        <v>172</v>
      </c>
      <c r="AA200" s="23">
        <f>VLOOKUP(B200,[1]高一上!$B:$M,11,0)</f>
        <v>56</v>
      </c>
      <c r="AB200" t="str">
        <f>VLOOKUP(B200,[1]高一上!$B:$M,12,0)</f>
        <v>解超燕</v>
      </c>
      <c r="AC200">
        <f t="shared" si="49"/>
        <v>168.36158192090397</v>
      </c>
      <c r="AD200">
        <f t="shared" si="50"/>
        <v>19</v>
      </c>
      <c r="AE200">
        <f>VLOOKUP(B200,[1]中考!$B:$J,9,0)</f>
        <v>51</v>
      </c>
      <c r="AF200">
        <f t="shared" si="51"/>
        <v>261</v>
      </c>
    </row>
    <row r="201" spans="1:32" x14ac:dyDescent="0.2">
      <c r="A201" s="2" t="s">
        <v>602</v>
      </c>
      <c r="B201" s="2" t="s">
        <v>603</v>
      </c>
      <c r="C201" s="1">
        <v>5</v>
      </c>
      <c r="D201" s="3" t="s">
        <v>9</v>
      </c>
      <c r="E201" s="4" t="s">
        <v>604</v>
      </c>
      <c r="F201" s="1">
        <v>441</v>
      </c>
      <c r="G201" s="13">
        <f>VLOOKUP(B201,'[1]高三下(高考)'!$B:$N,12,0)</f>
        <v>41</v>
      </c>
      <c r="H201" s="12" t="str">
        <f>VLOOKUP(B201,'[1]高三下(高考)'!$B:$N,13,0)</f>
        <v>赵建超</v>
      </c>
      <c r="I201" s="15">
        <f t="shared" si="39"/>
        <v>131.07344632768363</v>
      </c>
      <c r="J201">
        <f t="shared" si="40"/>
        <v>174</v>
      </c>
      <c r="K201">
        <f>VLOOKUP(B201,[1]高三上!$B:$N,12,0)</f>
        <v>17</v>
      </c>
      <c r="L201" t="str">
        <f>VLOOKUP(B201,[1]高三上!$B:$N,13,0)</f>
        <v>赵建超</v>
      </c>
      <c r="M201">
        <f t="shared" si="41"/>
        <v>44.632768361581924</v>
      </c>
      <c r="N201">
        <f t="shared" si="42"/>
        <v>284</v>
      </c>
      <c r="O201">
        <f>VLOOKUP(B201,[1]高二下!$B:$N,12,0)</f>
        <v>38</v>
      </c>
      <c r="P201" t="str">
        <f>VLOOKUP(B201,[1]高二下!$B:$N,13,0)</f>
        <v>赵建超</v>
      </c>
      <c r="Q201">
        <f t="shared" si="43"/>
        <v>85.875706214689259</v>
      </c>
      <c r="R201">
        <f t="shared" si="44"/>
        <v>88</v>
      </c>
      <c r="S201">
        <f>VLOOKUP(B201,[1]高二上!$B:$N,12,0)</f>
        <v>53</v>
      </c>
      <c r="T201" t="str">
        <f>VLOOKUP(B201,[1]高二上!$B:$N,13,0)</f>
        <v>解超燕</v>
      </c>
      <c r="U201">
        <f t="shared" si="45"/>
        <v>174.01129943502826</v>
      </c>
      <c r="V201">
        <f t="shared" si="46"/>
        <v>38</v>
      </c>
      <c r="W201">
        <f>VLOOKUP(B201,[1]高一下!$B:$P,12,0)</f>
        <v>15</v>
      </c>
      <c r="X201" t="str">
        <f>VLOOKUP(B201,[1]高一下!$B:$P,13,0)</f>
        <v>解超燕</v>
      </c>
      <c r="Y201">
        <f t="shared" si="47"/>
        <v>52.824858757062145</v>
      </c>
      <c r="Z201">
        <f t="shared" si="48"/>
        <v>300</v>
      </c>
      <c r="AA201" s="23">
        <f>VLOOKUP(B201,[1]高一上!$B:$M,11,0)</f>
        <v>39</v>
      </c>
      <c r="AB201" t="str">
        <f>VLOOKUP(B201,[1]高一上!$B:$M,12,0)</f>
        <v>解超燕</v>
      </c>
      <c r="AC201">
        <f t="shared" si="49"/>
        <v>131.63841807909606</v>
      </c>
      <c r="AD201">
        <f t="shared" si="50"/>
        <v>133</v>
      </c>
      <c r="AE201">
        <f>VLOOKUP(B201,[1]中考!$B:$J,9,0)</f>
        <v>52</v>
      </c>
      <c r="AF201">
        <f t="shared" si="51"/>
        <v>245</v>
      </c>
    </row>
    <row r="202" spans="1:32" x14ac:dyDescent="0.2">
      <c r="A202" s="2" t="s">
        <v>605</v>
      </c>
      <c r="B202" s="2" t="s">
        <v>606</v>
      </c>
      <c r="C202" s="1">
        <v>5</v>
      </c>
      <c r="D202" s="3" t="s">
        <v>9</v>
      </c>
      <c r="E202" s="4" t="s">
        <v>607</v>
      </c>
      <c r="F202" s="1">
        <v>440</v>
      </c>
      <c r="G202" s="13">
        <f>VLOOKUP(B202,'[1]高三下(高考)'!$B:$N,12,0)</f>
        <v>36</v>
      </c>
      <c r="H202" s="12" t="str">
        <f>VLOOKUP(B202,'[1]高三下(高考)'!$B:$N,13,0)</f>
        <v>赵建超</v>
      </c>
      <c r="I202" s="15">
        <f t="shared" si="39"/>
        <v>96.327683615819211</v>
      </c>
      <c r="J202">
        <f t="shared" si="40"/>
        <v>217</v>
      </c>
      <c r="K202">
        <f>VLOOKUP(B202,[1]高三上!$B:$N,12,0)</f>
        <v>24</v>
      </c>
      <c r="L202" t="str">
        <f>VLOOKUP(B202,[1]高三上!$B:$N,13,0)</f>
        <v>赵建超</v>
      </c>
      <c r="M202">
        <f t="shared" si="41"/>
        <v>78.248587570621467</v>
      </c>
      <c r="N202">
        <f t="shared" si="42"/>
        <v>204</v>
      </c>
      <c r="O202">
        <f>VLOOKUP(B202,[1]高二下!$B:$N,12,0)</f>
        <v>34</v>
      </c>
      <c r="P202" t="str">
        <f>VLOOKUP(B202,[1]高二下!$B:$N,13,0)</f>
        <v>赵建超</v>
      </c>
      <c r="Q202">
        <f t="shared" si="43"/>
        <v>108.19209039548022</v>
      </c>
      <c r="R202">
        <f t="shared" si="44"/>
        <v>127</v>
      </c>
      <c r="S202">
        <f>VLOOKUP(B202,[1]高二上!$B:$N,12,0)</f>
        <v>38</v>
      </c>
      <c r="T202" t="str">
        <f>VLOOKUP(B202,[1]高二上!$B:$N,13,0)</f>
        <v>解超燕</v>
      </c>
      <c r="U202">
        <f t="shared" si="45"/>
        <v>114.12429378531074</v>
      </c>
      <c r="V202">
        <f t="shared" si="46"/>
        <v>156</v>
      </c>
      <c r="W202">
        <f>VLOOKUP(B202,[1]高一下!$B:$P,12,0)</f>
        <v>25</v>
      </c>
      <c r="X202" t="str">
        <f>VLOOKUP(B202,[1]高一下!$B:$P,13,0)</f>
        <v>解超燕</v>
      </c>
      <c r="Y202">
        <f t="shared" si="47"/>
        <v>130.5084745762712</v>
      </c>
      <c r="Z202">
        <f t="shared" si="48"/>
        <v>206</v>
      </c>
      <c r="AA202" s="23">
        <f>VLOOKUP(B202,[1]高一上!$B:$M,11,0)</f>
        <v>22</v>
      </c>
      <c r="AB202" t="str">
        <f>VLOOKUP(B202,[1]高一上!$B:$M,12,0)</f>
        <v>解超燕</v>
      </c>
      <c r="AC202">
        <f t="shared" si="49"/>
        <v>88.700564971751419</v>
      </c>
      <c r="AD202">
        <f t="shared" si="50"/>
        <v>314</v>
      </c>
      <c r="AE202">
        <f>VLOOKUP(B202,[1]中考!$B:$J,9,0)</f>
        <v>49</v>
      </c>
      <c r="AF202">
        <f t="shared" si="51"/>
        <v>274</v>
      </c>
    </row>
    <row r="203" spans="1:32" x14ac:dyDescent="0.2">
      <c r="A203" s="2" t="s">
        <v>608</v>
      </c>
      <c r="B203" s="2" t="s">
        <v>609</v>
      </c>
      <c r="C203" s="1">
        <v>5</v>
      </c>
      <c r="D203" s="3" t="s">
        <v>9</v>
      </c>
      <c r="E203" s="4" t="s">
        <v>610</v>
      </c>
      <c r="F203" s="1">
        <v>439</v>
      </c>
      <c r="G203" s="13">
        <f>VLOOKUP(B203,'[1]高三下(高考)'!$B:$N,12,0)</f>
        <v>23</v>
      </c>
      <c r="H203" s="12" t="str">
        <f>VLOOKUP(B203,'[1]高三下(高考)'!$B:$N,13,0)</f>
        <v>赵建超</v>
      </c>
      <c r="I203" s="15">
        <f t="shared" si="39"/>
        <v>103.38983050847457</v>
      </c>
      <c r="J203">
        <f t="shared" si="40"/>
        <v>331</v>
      </c>
      <c r="K203">
        <f>VLOOKUP(B203,[1]高三上!$B:$N,12,0)</f>
        <v>4</v>
      </c>
      <c r="L203" t="str">
        <f>VLOOKUP(B203,[1]高三上!$B:$N,13,0)</f>
        <v>赵建超</v>
      </c>
      <c r="M203">
        <f t="shared" si="41"/>
        <v>92.655367231638422</v>
      </c>
      <c r="N203">
        <f t="shared" si="42"/>
        <v>343</v>
      </c>
      <c r="O203">
        <f>VLOOKUP(B203,[1]高二下!$B:$N,12,0)</f>
        <v>18</v>
      </c>
      <c r="P203" t="str">
        <f>VLOOKUP(B203,[1]高二下!$B:$N,13,0)</f>
        <v>赵建超</v>
      </c>
      <c r="Q203">
        <f t="shared" si="43"/>
        <v>83.050847457627128</v>
      </c>
      <c r="R203">
        <f t="shared" si="44"/>
        <v>317</v>
      </c>
      <c r="S203">
        <f>VLOOKUP(B203,[1]高二上!$B:$N,12,0)</f>
        <v>31</v>
      </c>
      <c r="T203" t="str">
        <f>VLOOKUP(B203,[1]高二上!$B:$N,13,0)</f>
        <v>解超燕</v>
      </c>
      <c r="U203">
        <f t="shared" si="45"/>
        <v>96.327683615819211</v>
      </c>
      <c r="V203">
        <f t="shared" si="46"/>
        <v>257</v>
      </c>
      <c r="W203">
        <f>VLOOKUP(B203,[1]高一下!$B:$P,12,0)</f>
        <v>21</v>
      </c>
      <c r="X203" t="str">
        <f>VLOOKUP(B203,[1]高一下!$B:$P,13,0)</f>
        <v>解超燕</v>
      </c>
      <c r="Y203">
        <f t="shared" si="47"/>
        <v>72.881355932203391</v>
      </c>
      <c r="Z203">
        <f t="shared" si="48"/>
        <v>244</v>
      </c>
      <c r="AA203" s="23">
        <f>VLOOKUP(B203,[1]高一上!$B:$M,11,0)</f>
        <v>38</v>
      </c>
      <c r="AB203" t="str">
        <f>VLOOKUP(B203,[1]高一上!$B:$M,12,0)</f>
        <v>周峰</v>
      </c>
      <c r="AC203">
        <f t="shared" si="49"/>
        <v>149.43502824858757</v>
      </c>
      <c r="AD203">
        <f t="shared" si="50"/>
        <v>148</v>
      </c>
      <c r="AE203">
        <f>VLOOKUP(B203,[1]中考!$B:$J,9,0)</f>
        <v>44</v>
      </c>
      <c r="AF203">
        <f t="shared" si="51"/>
        <v>323</v>
      </c>
    </row>
    <row r="204" spans="1:32" x14ac:dyDescent="0.2">
      <c r="A204" s="2" t="s">
        <v>611</v>
      </c>
      <c r="B204" s="2" t="s">
        <v>612</v>
      </c>
      <c r="C204" s="1">
        <v>5</v>
      </c>
      <c r="D204" s="3" t="s">
        <v>9</v>
      </c>
      <c r="E204" s="4" t="s">
        <v>613</v>
      </c>
      <c r="F204" s="1">
        <v>428</v>
      </c>
      <c r="G204" s="13">
        <f>VLOOKUP(B204,'[1]高三下(高考)'!$B:$N,12,0)</f>
        <v>43</v>
      </c>
      <c r="H204" s="12" t="str">
        <f>VLOOKUP(B204,'[1]高三下(高考)'!$B:$N,13,0)</f>
        <v>赵建超</v>
      </c>
      <c r="I204" s="15">
        <f t="shared" si="39"/>
        <v>116.94915254237287</v>
      </c>
      <c r="J204">
        <f t="shared" si="40"/>
        <v>144</v>
      </c>
      <c r="K204">
        <f>VLOOKUP(B204,[1]高三上!$B:$N,12,0)</f>
        <v>24</v>
      </c>
      <c r="L204" t="str">
        <f>VLOOKUP(B204,[1]高三上!$B:$N,13,0)</f>
        <v>赵建超</v>
      </c>
      <c r="M204">
        <f t="shared" si="41"/>
        <v>131.92090395480227</v>
      </c>
      <c r="N204">
        <f t="shared" si="42"/>
        <v>204</v>
      </c>
      <c r="O204">
        <f>VLOOKUP(B204,[1]高二下!$B:$N,12,0)</f>
        <v>18</v>
      </c>
      <c r="P204" t="str">
        <f>VLOOKUP(B204,[1]高二下!$B:$N,13,0)</f>
        <v>赵建超</v>
      </c>
      <c r="Q204">
        <f t="shared" si="43"/>
        <v>68.079096045197744</v>
      </c>
      <c r="R204">
        <f t="shared" si="44"/>
        <v>317</v>
      </c>
      <c r="S204">
        <f>VLOOKUP(B204,[1]高二上!$B:$N,12,0)</f>
        <v>35</v>
      </c>
      <c r="T204" t="str">
        <f>VLOOKUP(B204,[1]高二上!$B:$N,13,0)</f>
        <v>解超燕</v>
      </c>
      <c r="U204">
        <f t="shared" si="45"/>
        <v>140.11299435028249</v>
      </c>
      <c r="V204">
        <f t="shared" si="46"/>
        <v>204</v>
      </c>
      <c r="W204">
        <f>VLOOKUP(B204,[1]高一下!$B:$P,12,0)</f>
        <v>8</v>
      </c>
      <c r="X204" t="str">
        <f>VLOOKUP(B204,[1]高一下!$B:$P,13,0)</f>
        <v>解超燕</v>
      </c>
      <c r="Y204">
        <f t="shared" si="47"/>
        <v>101.9774011299435</v>
      </c>
      <c r="Z204">
        <f t="shared" si="48"/>
        <v>346</v>
      </c>
      <c r="AA204" s="23">
        <f>VLOOKUP(B204,[1]高一上!$B:$M,11,0)</f>
        <v>13</v>
      </c>
      <c r="AB204" t="str">
        <f>VLOOKUP(B204,[1]高一上!$B:$M,12,0)</f>
        <v>康小平</v>
      </c>
      <c r="AC204">
        <f t="shared" si="49"/>
        <v>88.983050847457633</v>
      </c>
      <c r="AD204">
        <f t="shared" si="50"/>
        <v>353</v>
      </c>
      <c r="AE204">
        <f>VLOOKUP(B204,[1]中考!$B:$J,9,0)</f>
        <v>45</v>
      </c>
      <c r="AF204">
        <f t="shared" si="51"/>
        <v>314</v>
      </c>
    </row>
    <row r="205" spans="1:32" x14ac:dyDescent="0.2">
      <c r="A205" s="2" t="s">
        <v>614</v>
      </c>
      <c r="B205" s="2" t="s">
        <v>615</v>
      </c>
      <c r="C205" s="1">
        <v>5</v>
      </c>
      <c r="D205" s="3" t="s">
        <v>9</v>
      </c>
      <c r="E205" s="4" t="s">
        <v>616</v>
      </c>
      <c r="F205" s="1">
        <v>424</v>
      </c>
      <c r="G205" s="13">
        <f>VLOOKUP(B205,'[1]高三下(高考)'!$B:$N,12,0)</f>
        <v>26</v>
      </c>
      <c r="H205" s="12" t="str">
        <f>VLOOKUP(B205,'[1]高三下(高考)'!$B:$N,13,0)</f>
        <v>赵建超</v>
      </c>
      <c r="I205" s="15">
        <f t="shared" si="39"/>
        <v>46.045197740112997</v>
      </c>
      <c r="J205">
        <f t="shared" si="40"/>
        <v>318</v>
      </c>
      <c r="K205">
        <f>VLOOKUP(B205,[1]高三上!$B:$N,12,0)</f>
        <v>31</v>
      </c>
      <c r="L205" t="str">
        <f>VLOOKUP(B205,[1]高三上!$B:$N,13,0)</f>
        <v>赵建超</v>
      </c>
      <c r="M205">
        <f t="shared" si="41"/>
        <v>124.85875706214689</v>
      </c>
      <c r="N205">
        <f t="shared" si="42"/>
        <v>127</v>
      </c>
      <c r="O205">
        <f>VLOOKUP(B205,[1]高二下!$B:$N,12,0)</f>
        <v>27</v>
      </c>
      <c r="P205" t="str">
        <f>VLOOKUP(B205,[1]高二下!$B:$N,13,0)</f>
        <v>赵建超</v>
      </c>
      <c r="Q205">
        <f t="shared" si="43"/>
        <v>66.666666666666671</v>
      </c>
      <c r="R205">
        <f t="shared" si="44"/>
        <v>215</v>
      </c>
      <c r="S205">
        <f>VLOOKUP(B205,[1]高二上!$B:$N,12,0)</f>
        <v>43</v>
      </c>
      <c r="T205" t="str">
        <f>VLOOKUP(B205,[1]高二上!$B:$N,13,0)</f>
        <v>解超燕</v>
      </c>
      <c r="U205">
        <f t="shared" si="45"/>
        <v>88.418079096045204</v>
      </c>
      <c r="V205">
        <f t="shared" si="46"/>
        <v>97</v>
      </c>
      <c r="W205">
        <f>VLOOKUP(B205,[1]高一下!$B:$P,12,0)</f>
        <v>42</v>
      </c>
      <c r="X205" t="str">
        <f>VLOOKUP(B205,[1]高一下!$B:$P,13,0)</f>
        <v>解超燕</v>
      </c>
      <c r="Y205">
        <f t="shared" si="47"/>
        <v>101.69491525423729</v>
      </c>
      <c r="Z205">
        <f t="shared" si="48"/>
        <v>56</v>
      </c>
      <c r="AA205" s="23">
        <f>VLOOKUP(B205,[1]高一上!$B:$M,11,0)</f>
        <v>47</v>
      </c>
      <c r="AB205" t="str">
        <f>VLOOKUP(B205,[1]高一上!$B:$M,12,0)</f>
        <v>解超燕</v>
      </c>
      <c r="AC205">
        <f t="shared" si="49"/>
        <v>171.18644067796612</v>
      </c>
      <c r="AD205">
        <f t="shared" si="50"/>
        <v>62</v>
      </c>
      <c r="AE205">
        <f>VLOOKUP(B205,[1]中考!$B:$J,9,0)</f>
        <v>45</v>
      </c>
      <c r="AF205">
        <f t="shared" si="51"/>
        <v>314</v>
      </c>
    </row>
    <row r="206" spans="1:32" x14ac:dyDescent="0.2">
      <c r="A206" s="2" t="s">
        <v>617</v>
      </c>
      <c r="B206" s="2" t="s">
        <v>618</v>
      </c>
      <c r="C206" s="1">
        <v>5</v>
      </c>
      <c r="D206" s="3" t="s">
        <v>9</v>
      </c>
      <c r="E206" s="4" t="s">
        <v>619</v>
      </c>
      <c r="F206" s="1">
        <v>422</v>
      </c>
      <c r="G206" s="13">
        <f>VLOOKUP(B206,'[1]高三下(高考)'!$B:$N,12,0)</f>
        <v>21</v>
      </c>
      <c r="H206" s="12" t="str">
        <f>VLOOKUP(B206,'[1]高三下(高考)'!$B:$N,13,0)</f>
        <v>赵建超</v>
      </c>
      <c r="I206" s="15">
        <f t="shared" si="39"/>
        <v>91.525423728813564</v>
      </c>
      <c r="J206">
        <f t="shared" si="40"/>
        <v>338</v>
      </c>
      <c r="K206">
        <f>VLOOKUP(B206,[1]高三上!$B:$N,12,0)</f>
        <v>15</v>
      </c>
      <c r="L206" t="str">
        <f>VLOOKUP(B206,[1]高三上!$B:$N,13,0)</f>
        <v>赵建超</v>
      </c>
      <c r="M206">
        <f t="shared" si="41"/>
        <v>51.694915254237287</v>
      </c>
      <c r="N206">
        <f t="shared" si="42"/>
        <v>308</v>
      </c>
      <c r="O206">
        <f>VLOOKUP(B206,[1]高二下!$B:$N,12,0)</f>
        <v>33</v>
      </c>
      <c r="P206" t="str">
        <f>VLOOKUP(B206,[1]高二下!$B:$N,13,0)</f>
        <v>赵建超</v>
      </c>
      <c r="Q206">
        <f t="shared" si="43"/>
        <v>108.75706214689265</v>
      </c>
      <c r="R206">
        <f t="shared" si="44"/>
        <v>137</v>
      </c>
      <c r="S206">
        <f>VLOOKUP(B206,[1]高二上!$B:$N,12,0)</f>
        <v>37</v>
      </c>
      <c r="T206" t="str">
        <f>VLOOKUP(B206,[1]高二上!$B:$N,13,0)</f>
        <v>解超燕</v>
      </c>
      <c r="U206">
        <f t="shared" si="45"/>
        <v>134.18079096045199</v>
      </c>
      <c r="V206">
        <f t="shared" si="46"/>
        <v>168</v>
      </c>
      <c r="W206">
        <f>VLOOKUP(B206,[1]高一下!$B:$P,12,0)</f>
        <v>16</v>
      </c>
      <c r="X206" t="str">
        <f>VLOOKUP(B206,[1]高一下!$B:$P,13,0)</f>
        <v>解超燕</v>
      </c>
      <c r="Y206">
        <f t="shared" si="47"/>
        <v>91.525423728813564</v>
      </c>
      <c r="Z206">
        <f t="shared" si="48"/>
        <v>289</v>
      </c>
      <c r="AA206" s="23">
        <f>VLOOKUP(B206,[1]高一上!$B:$M,11,0)</f>
        <v>28</v>
      </c>
      <c r="AB206" t="str">
        <f>VLOOKUP(B206,[1]高一上!$B:$M,12,0)</f>
        <v>次珍扎保</v>
      </c>
      <c r="AC206">
        <f t="shared" si="49"/>
        <v>118.92655367231639</v>
      </c>
      <c r="AD206">
        <f t="shared" si="50"/>
        <v>259</v>
      </c>
      <c r="AE206">
        <f>VLOOKUP(B206,[1]中考!$B:$J,9,0)</f>
        <v>43</v>
      </c>
      <c r="AF206">
        <f t="shared" si="51"/>
        <v>326</v>
      </c>
    </row>
    <row r="207" spans="1:32" x14ac:dyDescent="0.2">
      <c r="A207" s="2" t="s">
        <v>620</v>
      </c>
      <c r="B207" s="2" t="s">
        <v>621</v>
      </c>
      <c r="C207" s="1">
        <v>5</v>
      </c>
      <c r="D207" s="3" t="s">
        <v>9</v>
      </c>
      <c r="E207" s="4" t="s">
        <v>622</v>
      </c>
      <c r="F207" s="1">
        <v>420</v>
      </c>
      <c r="G207" s="13">
        <f>VLOOKUP(B207,'[1]高三下(高考)'!$B:$N,12,0)</f>
        <v>41</v>
      </c>
      <c r="H207" s="12" t="str">
        <f>VLOOKUP(B207,'[1]高三下(高考)'!$B:$N,13,0)</f>
        <v>赵建超</v>
      </c>
      <c r="I207" s="15">
        <f t="shared" si="39"/>
        <v>141.80790960451978</v>
      </c>
      <c r="J207">
        <f t="shared" si="40"/>
        <v>174</v>
      </c>
      <c r="K207">
        <f>VLOOKUP(B207,[1]高三上!$B:$N,12,0)</f>
        <v>13</v>
      </c>
      <c r="L207" t="str">
        <f>VLOOKUP(B207,[1]高三上!$B:$N,13,0)</f>
        <v>赵建超</v>
      </c>
      <c r="M207">
        <f t="shared" si="41"/>
        <v>44.915254237288138</v>
      </c>
      <c r="N207">
        <f t="shared" si="42"/>
        <v>322</v>
      </c>
      <c r="O207">
        <f>VLOOKUP(B207,[1]高二下!$B:$N,12,0)</f>
        <v>34</v>
      </c>
      <c r="P207" t="str">
        <f>VLOOKUP(B207,[1]高二下!$B:$N,13,0)</f>
        <v>赵建超</v>
      </c>
      <c r="Q207">
        <f t="shared" si="43"/>
        <v>125.70621468926554</v>
      </c>
      <c r="R207">
        <f t="shared" si="44"/>
        <v>127</v>
      </c>
      <c r="S207">
        <f>VLOOKUP(B207,[1]高二上!$B:$N,12,0)</f>
        <v>34</v>
      </c>
      <c r="T207" t="str">
        <f>VLOOKUP(B207,[1]高二上!$B:$N,13,0)</f>
        <v>解超燕</v>
      </c>
      <c r="U207">
        <f t="shared" si="45"/>
        <v>64.689265536723155</v>
      </c>
      <c r="V207">
        <f t="shared" si="46"/>
        <v>218</v>
      </c>
      <c r="W207">
        <f>VLOOKUP(B207,[1]高一下!$B:$P,12,0)</f>
        <v>36</v>
      </c>
      <c r="X207" t="str">
        <f>VLOOKUP(B207,[1]高一下!$B:$P,13,0)</f>
        <v>解超燕</v>
      </c>
      <c r="Y207">
        <f t="shared" si="47"/>
        <v>135.02824858757063</v>
      </c>
      <c r="Z207">
        <f t="shared" si="48"/>
        <v>93</v>
      </c>
      <c r="AA207" s="23">
        <f>VLOOKUP(B207,[1]高一上!$B:$M,11,0)</f>
        <v>32</v>
      </c>
      <c r="AB207" t="str">
        <f>VLOOKUP(B207,[1]高一上!$B:$M,12,0)</f>
        <v>周峰</v>
      </c>
      <c r="AC207">
        <f t="shared" si="49"/>
        <v>83.333333333333343</v>
      </c>
      <c r="AD207">
        <f t="shared" si="50"/>
        <v>217</v>
      </c>
      <c r="AE207">
        <f>VLOOKUP(B207,[1]中考!$B:$J,9,0)</f>
        <v>58</v>
      </c>
      <c r="AF207">
        <f t="shared" si="51"/>
        <v>158</v>
      </c>
    </row>
    <row r="208" spans="1:32" x14ac:dyDescent="0.2">
      <c r="A208" s="2" t="s">
        <v>623</v>
      </c>
      <c r="B208" s="2" t="s">
        <v>624</v>
      </c>
      <c r="C208" s="1">
        <v>5</v>
      </c>
      <c r="D208" s="3" t="s">
        <v>9</v>
      </c>
      <c r="E208" s="4" t="s">
        <v>625</v>
      </c>
      <c r="F208" s="1">
        <v>417</v>
      </c>
      <c r="G208" s="13">
        <f>VLOOKUP(B208,'[1]高三下(高考)'!$B:$N,12,0)</f>
        <v>33</v>
      </c>
      <c r="H208" s="12" t="str">
        <f>VLOOKUP(B208,'[1]高三下(高考)'!$B:$N,13,0)</f>
        <v>赵建超</v>
      </c>
      <c r="I208" s="15">
        <f t="shared" si="39"/>
        <v>118.07909604519774</v>
      </c>
      <c r="J208">
        <f t="shared" si="40"/>
        <v>250</v>
      </c>
      <c r="K208">
        <f>VLOOKUP(B208,[1]高三上!$B:$N,12,0)</f>
        <v>14</v>
      </c>
      <c r="L208" t="str">
        <f>VLOOKUP(B208,[1]高三上!$B:$N,13,0)</f>
        <v>赵建超</v>
      </c>
      <c r="M208">
        <f t="shared" si="41"/>
        <v>62.711864406779661</v>
      </c>
      <c r="N208">
        <f t="shared" si="42"/>
        <v>314</v>
      </c>
      <c r="O208">
        <f>VLOOKUP(B208,[1]高二下!$B:$N,12,0)</f>
        <v>29</v>
      </c>
      <c r="P208" t="str">
        <f>VLOOKUP(B208,[1]高二下!$B:$N,13,0)</f>
        <v>赵建超</v>
      </c>
      <c r="Q208">
        <f t="shared" si="43"/>
        <v>70.903954802259889</v>
      </c>
      <c r="R208">
        <f t="shared" si="44"/>
        <v>182</v>
      </c>
      <c r="S208">
        <f>VLOOKUP(B208,[1]高二上!$B:$N,12,0)</f>
        <v>46</v>
      </c>
      <c r="T208" t="str">
        <f>VLOOKUP(B208,[1]高二上!$B:$N,13,0)</f>
        <v>解超燕</v>
      </c>
      <c r="U208">
        <f t="shared" si="45"/>
        <v>148.87005649717514</v>
      </c>
      <c r="V208">
        <f t="shared" si="46"/>
        <v>79</v>
      </c>
      <c r="W208">
        <f>VLOOKUP(B208,[1]高一下!$B:$P,12,0)</f>
        <v>20</v>
      </c>
      <c r="X208" t="str">
        <f>VLOOKUP(B208,[1]高一下!$B:$P,13,0)</f>
        <v>解超燕</v>
      </c>
      <c r="Y208">
        <f t="shared" si="47"/>
        <v>63.841807909604519</v>
      </c>
      <c r="Z208">
        <f t="shared" si="48"/>
        <v>252</v>
      </c>
      <c r="AA208" s="23">
        <f>VLOOKUP(B208,[1]高一上!$B:$M,11,0)</f>
        <v>40</v>
      </c>
      <c r="AB208" t="str">
        <f>VLOOKUP(B208,[1]高一上!$B:$M,12,0)</f>
        <v>解超燕</v>
      </c>
      <c r="AC208">
        <f t="shared" si="49"/>
        <v>148.58757062146893</v>
      </c>
      <c r="AD208">
        <f t="shared" si="50"/>
        <v>124</v>
      </c>
      <c r="AE208">
        <f>VLOOKUP(B208,[1]中考!$B:$J,9,0)</f>
        <v>47</v>
      </c>
      <c r="AF208">
        <f t="shared" si="51"/>
        <v>296</v>
      </c>
    </row>
    <row r="209" spans="1:32" x14ac:dyDescent="0.2">
      <c r="A209" s="2" t="s">
        <v>626</v>
      </c>
      <c r="B209" s="2" t="s">
        <v>627</v>
      </c>
      <c r="C209" s="1">
        <v>5</v>
      </c>
      <c r="D209" s="3" t="s">
        <v>9</v>
      </c>
      <c r="E209" s="4" t="s">
        <v>628</v>
      </c>
      <c r="F209" s="1">
        <v>412</v>
      </c>
      <c r="G209" s="13">
        <f>VLOOKUP(B209,'[1]高三下(高考)'!$B:$N,12,0)</f>
        <v>48</v>
      </c>
      <c r="H209" s="12" t="str">
        <f>VLOOKUP(B209,'[1]高三下(高考)'!$B:$N,13,0)</f>
        <v>赵建超</v>
      </c>
      <c r="I209" s="15">
        <f t="shared" si="39"/>
        <v>113.84180790960451</v>
      </c>
      <c r="J209">
        <f t="shared" si="40"/>
        <v>94</v>
      </c>
      <c r="K209">
        <f>VLOOKUP(B209,[1]高三上!$B:$N,12,0)</f>
        <v>29</v>
      </c>
      <c r="L209" t="str">
        <f>VLOOKUP(B209,[1]高三上!$B:$N,13,0)</f>
        <v>赵建超</v>
      </c>
      <c r="M209">
        <f t="shared" si="41"/>
        <v>141.80790960451978</v>
      </c>
      <c r="N209">
        <f t="shared" si="42"/>
        <v>143</v>
      </c>
      <c r="O209">
        <f>VLOOKUP(B209,[1]高二下!$B:$N,12,0)</f>
        <v>21</v>
      </c>
      <c r="P209" t="str">
        <f>VLOOKUP(B209,[1]高二下!$B:$N,13,0)</f>
        <v>赵建超</v>
      </c>
      <c r="Q209">
        <f t="shared" si="43"/>
        <v>42.372881355932201</v>
      </c>
      <c r="R209">
        <f t="shared" si="44"/>
        <v>291</v>
      </c>
      <c r="S209">
        <f>VLOOKUP(B209,[1]高二上!$B:$N,12,0)</f>
        <v>44</v>
      </c>
      <c r="T209" t="str">
        <f>VLOOKUP(B209,[1]高二上!$B:$N,13,0)</f>
        <v>解超燕</v>
      </c>
      <c r="U209">
        <f t="shared" si="45"/>
        <v>112.42937853107344</v>
      </c>
      <c r="V209">
        <f t="shared" si="46"/>
        <v>87</v>
      </c>
      <c r="W209">
        <f>VLOOKUP(B209,[1]高一下!$B:$P,12,0)</f>
        <v>31</v>
      </c>
      <c r="X209" t="str">
        <f>VLOOKUP(B209,[1]高一下!$B:$P,13,0)</f>
        <v>解超燕</v>
      </c>
      <c r="Y209">
        <f t="shared" si="47"/>
        <v>146.61016949152543</v>
      </c>
      <c r="Z209">
        <f t="shared" si="48"/>
        <v>131</v>
      </c>
      <c r="AA209" s="23">
        <f>VLOOKUP(B209,[1]高一上!$B:$M,11,0)</f>
        <v>24</v>
      </c>
      <c r="AB209" t="str">
        <f>VLOOKUP(B209,[1]高一上!$B:$M,12,0)</f>
        <v>康小平</v>
      </c>
      <c r="AC209">
        <f t="shared" si="49"/>
        <v>57.627118644067799</v>
      </c>
      <c r="AD209">
        <f t="shared" si="50"/>
        <v>296</v>
      </c>
      <c r="AE209">
        <f>VLOOKUP(B209,[1]中考!$B:$J,9,0)</f>
        <v>59</v>
      </c>
      <c r="AF209">
        <f t="shared" si="51"/>
        <v>146</v>
      </c>
    </row>
    <row r="210" spans="1:32" x14ac:dyDescent="0.2">
      <c r="A210" s="2" t="s">
        <v>629</v>
      </c>
      <c r="B210" s="2" t="s">
        <v>630</v>
      </c>
      <c r="C210" s="1">
        <v>5</v>
      </c>
      <c r="D210" s="3" t="s">
        <v>9</v>
      </c>
      <c r="E210" s="4" t="s">
        <v>631</v>
      </c>
      <c r="F210" s="1">
        <v>412</v>
      </c>
      <c r="G210" s="13">
        <f>VLOOKUP(B210,'[1]高三下(高考)'!$B:$N,12,0)</f>
        <v>15</v>
      </c>
      <c r="H210" s="12" t="str">
        <f>VLOOKUP(B210,'[1]高三下(高考)'!$B:$N,13,0)</f>
        <v>赵建超</v>
      </c>
      <c r="I210" s="15">
        <f t="shared" si="39"/>
        <v>64.124293785310726</v>
      </c>
      <c r="J210">
        <f t="shared" si="40"/>
        <v>352</v>
      </c>
      <c r="K210">
        <f>VLOOKUP(B210,[1]高三上!$B:$N,12,0)</f>
        <v>22</v>
      </c>
      <c r="L210" t="str">
        <f>VLOOKUP(B210,[1]高三上!$B:$N,13,0)</f>
        <v>赵建超</v>
      </c>
      <c r="M210">
        <f t="shared" si="41"/>
        <v>129.66101694915255</v>
      </c>
      <c r="N210">
        <f t="shared" si="42"/>
        <v>225</v>
      </c>
      <c r="O210">
        <f>VLOOKUP(B210,[1]高二下!$B:$N,12,0)</f>
        <v>14</v>
      </c>
      <c r="P210" t="str">
        <f>VLOOKUP(B210,[1]高二下!$B:$N,13,0)</f>
        <v>赵建超</v>
      </c>
      <c r="Q210">
        <f t="shared" si="43"/>
        <v>83.615819209039557</v>
      </c>
      <c r="R210">
        <f t="shared" si="44"/>
        <v>330</v>
      </c>
      <c r="S210">
        <f>VLOOKUP(B210,[1]高二上!$B:$N,12,0)</f>
        <v>30</v>
      </c>
      <c r="T210" t="str">
        <f>VLOOKUP(B210,[1]高二上!$B:$N,13,0)</f>
        <v>解超燕</v>
      </c>
      <c r="U210">
        <f t="shared" si="45"/>
        <v>110.16949152542372</v>
      </c>
      <c r="V210">
        <f t="shared" si="46"/>
        <v>272</v>
      </c>
      <c r="W210">
        <f>VLOOKUP(B210,[1]高一下!$B:$P,12,0)</f>
        <v>14</v>
      </c>
      <c r="X210" t="str">
        <f>VLOOKUP(B210,[1]高一下!$B:$P,13,0)</f>
        <v>解超燕</v>
      </c>
      <c r="Y210">
        <f t="shared" si="47"/>
        <v>68.644067796610173</v>
      </c>
      <c r="Z210">
        <f t="shared" si="48"/>
        <v>308</v>
      </c>
      <c r="AA210" s="23">
        <f>VLOOKUP(B210,[1]高一上!$B:$M,11,0)</f>
        <v>34</v>
      </c>
      <c r="AB210" t="str">
        <f>VLOOKUP(B210,[1]高一上!$B:$M,12,0)</f>
        <v>解超燕</v>
      </c>
      <c r="AC210">
        <f t="shared" si="49"/>
        <v>136.4406779661017</v>
      </c>
      <c r="AD210">
        <f t="shared" si="50"/>
        <v>197</v>
      </c>
      <c r="AE210">
        <f>VLOOKUP(B210,[1]中考!$B:$J,9,0)</f>
        <v>43</v>
      </c>
      <c r="AF210">
        <f t="shared" si="51"/>
        <v>326</v>
      </c>
    </row>
    <row r="211" spans="1:32" x14ac:dyDescent="0.2">
      <c r="A211" s="2" t="s">
        <v>632</v>
      </c>
      <c r="B211" s="2" t="s">
        <v>633</v>
      </c>
      <c r="C211" s="1">
        <v>5</v>
      </c>
      <c r="D211" s="3" t="s">
        <v>9</v>
      </c>
      <c r="E211" s="4" t="s">
        <v>634</v>
      </c>
      <c r="F211" s="1">
        <v>409</v>
      </c>
      <c r="G211" s="13">
        <f>VLOOKUP(B211,'[1]高三下(高考)'!$B:$N,12,0)</f>
        <v>45</v>
      </c>
      <c r="H211" s="12" t="str">
        <f>VLOOKUP(B211,'[1]高三下(高考)'!$B:$N,13,0)</f>
        <v>赵建超</v>
      </c>
      <c r="I211" s="15">
        <f t="shared" si="39"/>
        <v>107.90960451977401</v>
      </c>
      <c r="J211">
        <f t="shared" si="40"/>
        <v>126</v>
      </c>
      <c r="K211">
        <f>VLOOKUP(B211,[1]高三上!$B:$N,12,0)</f>
        <v>28</v>
      </c>
      <c r="L211" t="str">
        <f>VLOOKUP(B211,[1]高三上!$B:$N,13,0)</f>
        <v>赵建超</v>
      </c>
      <c r="M211">
        <f t="shared" si="41"/>
        <v>123.44632768361582</v>
      </c>
      <c r="N211">
        <f t="shared" si="42"/>
        <v>154</v>
      </c>
      <c r="O211">
        <f>VLOOKUP(B211,[1]高二下!$B:$N,12,0)</f>
        <v>25</v>
      </c>
      <c r="P211" t="str">
        <f>VLOOKUP(B211,[1]高二下!$B:$N,13,0)</f>
        <v>赵建超</v>
      </c>
      <c r="Q211">
        <f t="shared" si="43"/>
        <v>77.118644067796609</v>
      </c>
      <c r="R211">
        <f t="shared" si="44"/>
        <v>237</v>
      </c>
      <c r="S211">
        <f>VLOOKUP(B211,[1]高二上!$B:$N,12,0)</f>
        <v>38</v>
      </c>
      <c r="T211" t="str">
        <f>VLOOKUP(B211,[1]高二上!$B:$N,13,0)</f>
        <v>解超燕</v>
      </c>
      <c r="U211">
        <f t="shared" si="45"/>
        <v>71.751412429378533</v>
      </c>
      <c r="V211">
        <f t="shared" si="46"/>
        <v>156</v>
      </c>
      <c r="W211">
        <f>VLOOKUP(B211,[1]高一下!$B:$P,12,0)</f>
        <v>42</v>
      </c>
      <c r="X211" t="str">
        <f>VLOOKUP(B211,[1]高一下!$B:$P,13,0)</f>
        <v>解超燕</v>
      </c>
      <c r="Y211">
        <f t="shared" si="47"/>
        <v>145.48022598870057</v>
      </c>
      <c r="Z211">
        <f t="shared" si="48"/>
        <v>56</v>
      </c>
      <c r="AA211" s="23">
        <f>VLOOKUP(B211,[1]高一上!$B:$M,11,0)</f>
        <v>32</v>
      </c>
      <c r="AB211" t="str">
        <f>VLOOKUP(B211,[1]高一上!$B:$M,12,0)</f>
        <v>次珍扎保</v>
      </c>
      <c r="AC211">
        <f t="shared" si="49"/>
        <v>49.152542372881356</v>
      </c>
      <c r="AD211">
        <f t="shared" si="50"/>
        <v>217</v>
      </c>
      <c r="AE211">
        <f>VLOOKUP(B211,[1]中考!$B:$J,9,0)</f>
        <v>68</v>
      </c>
      <c r="AF211">
        <f t="shared" si="51"/>
        <v>37</v>
      </c>
    </row>
    <row r="212" spans="1:32" x14ac:dyDescent="0.2">
      <c r="A212" s="2" t="s">
        <v>635</v>
      </c>
      <c r="B212" s="2" t="s">
        <v>636</v>
      </c>
      <c r="C212" s="1">
        <v>5</v>
      </c>
      <c r="D212" s="3" t="s">
        <v>9</v>
      </c>
      <c r="E212" s="4" t="s">
        <v>637</v>
      </c>
      <c r="F212" s="1">
        <v>406</v>
      </c>
      <c r="G212" s="13">
        <f>VLOOKUP(B212,'[1]高三下(高考)'!$B:$N,12,0)</f>
        <v>36</v>
      </c>
      <c r="H212" s="12" t="str">
        <f>VLOOKUP(B212,'[1]高三下(高考)'!$B:$N,13,0)</f>
        <v>赵建超</v>
      </c>
      <c r="I212" s="15">
        <f t="shared" si="39"/>
        <v>79.096045197740111</v>
      </c>
      <c r="J212">
        <f t="shared" si="40"/>
        <v>217</v>
      </c>
      <c r="K212">
        <f>VLOOKUP(B212,[1]高三上!$B:$N,12,0)</f>
        <v>29</v>
      </c>
      <c r="L212" t="str">
        <f>VLOOKUP(B212,[1]高三上!$B:$N,13,0)</f>
        <v>赵建超</v>
      </c>
      <c r="M212">
        <f t="shared" si="41"/>
        <v>141.80790960451978</v>
      </c>
      <c r="N212">
        <f t="shared" si="42"/>
        <v>143</v>
      </c>
      <c r="O212">
        <f>VLOOKUP(B212,[1]高二下!$B:$N,12,0)</f>
        <v>21</v>
      </c>
      <c r="P212" t="str">
        <f>VLOOKUP(B212,[1]高二下!$B:$N,13,0)</f>
        <v>赵建超</v>
      </c>
      <c r="Q212">
        <f t="shared" si="43"/>
        <v>109.03954802259886</v>
      </c>
      <c r="R212">
        <f t="shared" si="44"/>
        <v>291</v>
      </c>
      <c r="S212">
        <f>VLOOKUP(B212,[1]高二上!$B:$N,12,0)</f>
        <v>25</v>
      </c>
      <c r="T212" t="str">
        <f>VLOOKUP(B212,[1]高二上!$B:$N,13,0)</f>
        <v>解超燕</v>
      </c>
      <c r="U212">
        <f t="shared" si="45"/>
        <v>79.943502824858754</v>
      </c>
      <c r="V212">
        <f t="shared" si="46"/>
        <v>323</v>
      </c>
      <c r="W212">
        <f>VLOOKUP(B212,[1]高一下!$B:$P,12,0)</f>
        <v>20</v>
      </c>
      <c r="X212" t="str">
        <f>VLOOKUP(B212,[1]高一下!$B:$P,13,0)</f>
        <v>解超燕</v>
      </c>
      <c r="Y212">
        <f t="shared" si="47"/>
        <v>84.463276836158187</v>
      </c>
      <c r="Z212">
        <f t="shared" si="48"/>
        <v>252</v>
      </c>
      <c r="AA212" s="23">
        <f>VLOOKUP(B212,[1]高一上!$B:$M,11,0)</f>
        <v>34</v>
      </c>
      <c r="AB212" t="str">
        <f>VLOOKUP(B212,[1]高一上!$B:$M,12,0)</f>
        <v>周峰</v>
      </c>
      <c r="AC212">
        <f t="shared" si="49"/>
        <v>140.96045197740114</v>
      </c>
      <c r="AD212">
        <f t="shared" si="50"/>
        <v>197</v>
      </c>
      <c r="AE212">
        <f>VLOOKUP(B212,[1]中考!$B:$J,9,0)</f>
        <v>38</v>
      </c>
      <c r="AF212">
        <f t="shared" si="51"/>
        <v>342</v>
      </c>
    </row>
    <row r="213" spans="1:32" x14ac:dyDescent="0.2">
      <c r="A213" s="2" t="s">
        <v>638</v>
      </c>
      <c r="B213" s="2" t="s">
        <v>639</v>
      </c>
      <c r="C213" s="1">
        <v>5</v>
      </c>
      <c r="D213" s="3" t="s">
        <v>9</v>
      </c>
      <c r="E213" s="4" t="s">
        <v>640</v>
      </c>
      <c r="F213" s="1">
        <v>401</v>
      </c>
      <c r="G213" s="13">
        <f>VLOOKUP(B213,'[1]高三下(高考)'!$B:$N,12,0)</f>
        <v>28</v>
      </c>
      <c r="H213" s="12" t="str">
        <f>VLOOKUP(B213,'[1]高三下(高考)'!$B:$N,13,0)</f>
        <v>赵建超</v>
      </c>
      <c r="I213" s="15">
        <f t="shared" si="39"/>
        <v>110.45197740112994</v>
      </c>
      <c r="J213">
        <f t="shared" si="40"/>
        <v>301</v>
      </c>
      <c r="K213">
        <f>VLOOKUP(B213,[1]高三上!$B:$N,12,0)</f>
        <v>8</v>
      </c>
      <c r="L213" t="str">
        <f>VLOOKUP(B213,[1]高三上!$B:$N,13,0)</f>
        <v>赵建超</v>
      </c>
      <c r="M213">
        <f t="shared" si="41"/>
        <v>92.090395480225993</v>
      </c>
      <c r="N213">
        <f t="shared" si="42"/>
        <v>338</v>
      </c>
      <c r="O213">
        <f>VLOOKUP(B213,[1]高二下!$B:$N,12,0)</f>
        <v>19</v>
      </c>
      <c r="P213" t="str">
        <f>VLOOKUP(B213,[1]高二下!$B:$N,13,0)</f>
        <v>赵建超</v>
      </c>
      <c r="Q213">
        <f t="shared" si="43"/>
        <v>78.248587570621467</v>
      </c>
      <c r="R213">
        <f t="shared" si="44"/>
        <v>310</v>
      </c>
      <c r="S213">
        <f>VLOOKUP(B213,[1]高二上!$B:$N,12,0)</f>
        <v>33</v>
      </c>
      <c r="T213" t="str">
        <f>VLOOKUP(B213,[1]高二上!$B:$N,13,0)</f>
        <v>解超燕</v>
      </c>
      <c r="U213">
        <f t="shared" si="45"/>
        <v>132.76836158192089</v>
      </c>
      <c r="V213">
        <f t="shared" si="46"/>
        <v>233</v>
      </c>
      <c r="W213">
        <f>VLOOKUP(B213,[1]高一下!$B:$P,12,0)</f>
        <v>6</v>
      </c>
      <c r="X213" t="str">
        <f>VLOOKUP(B213,[1]高一下!$B:$P,13,0)</f>
        <v>解超燕</v>
      </c>
      <c r="Y213">
        <f t="shared" si="47"/>
        <v>51.412429378531073</v>
      </c>
      <c r="Z213">
        <f t="shared" si="48"/>
        <v>349</v>
      </c>
      <c r="AA213" s="23">
        <f>VLOOKUP(B213,[1]高一上!$B:$M,11,0)</f>
        <v>36</v>
      </c>
      <c r="AB213" t="str">
        <f>VLOOKUP(B213,[1]高一上!$B:$M,12,0)</f>
        <v>解超燕</v>
      </c>
      <c r="AC213">
        <f t="shared" si="49"/>
        <v>133.61581920903956</v>
      </c>
      <c r="AD213">
        <f t="shared" si="50"/>
        <v>177</v>
      </c>
      <c r="AE213">
        <f>VLOOKUP(B213,[1]中考!$B:$J,9,0)</f>
        <v>47</v>
      </c>
      <c r="AF213">
        <f t="shared" si="51"/>
        <v>296</v>
      </c>
    </row>
    <row r="214" spans="1:32" x14ac:dyDescent="0.2">
      <c r="A214" s="2" t="s">
        <v>641</v>
      </c>
      <c r="B214" s="2" t="s">
        <v>642</v>
      </c>
      <c r="C214" s="1">
        <v>5</v>
      </c>
      <c r="D214" s="3" t="s">
        <v>9</v>
      </c>
      <c r="E214" s="4" t="s">
        <v>643</v>
      </c>
      <c r="F214" s="1">
        <v>400</v>
      </c>
      <c r="G214" s="13">
        <f>VLOOKUP(B214,'[1]高三下(高考)'!$B:$N,12,0)</f>
        <v>7</v>
      </c>
      <c r="H214" s="12" t="str">
        <f>VLOOKUP(B214,'[1]高三下(高考)'!$B:$N,13,0)</f>
        <v>赵建超</v>
      </c>
      <c r="I214" s="15">
        <f t="shared" si="39"/>
        <v>74.011299435028249</v>
      </c>
      <c r="J214">
        <f t="shared" si="40"/>
        <v>354</v>
      </c>
      <c r="K214">
        <f>VLOOKUP(B214,[1]高三上!$B:$N,12,0)</f>
        <v>19</v>
      </c>
      <c r="L214" t="str">
        <f>VLOOKUP(B214,[1]高三上!$B:$N,13,0)</f>
        <v>赵建超</v>
      </c>
      <c r="M214">
        <f t="shared" si="41"/>
        <v>64.689265536723155</v>
      </c>
      <c r="N214">
        <f t="shared" si="42"/>
        <v>262</v>
      </c>
      <c r="O214">
        <f>VLOOKUP(B214,[1]高二下!$B:$N,12,0)</f>
        <v>33</v>
      </c>
      <c r="P214" t="str">
        <f>VLOOKUP(B214,[1]高二下!$B:$N,13,0)</f>
        <v>赵建超</v>
      </c>
      <c r="Q214">
        <f t="shared" si="43"/>
        <v>157.62711864406779</v>
      </c>
      <c r="R214">
        <f t="shared" si="44"/>
        <v>137</v>
      </c>
      <c r="S214">
        <f>VLOOKUP(B214,[1]高二上!$B:$N,12,0)</f>
        <v>20</v>
      </c>
      <c r="T214" t="str">
        <f>VLOOKUP(B214,[1]高二上!$B:$N,13,0)</f>
        <v>解超燕</v>
      </c>
      <c r="U214">
        <f t="shared" si="45"/>
        <v>81.638418079096041</v>
      </c>
      <c r="V214">
        <f t="shared" si="46"/>
        <v>341</v>
      </c>
      <c r="W214">
        <f>VLOOKUP(B214,[1]高一下!$B:$P,12,0)</f>
        <v>17</v>
      </c>
      <c r="X214" t="str">
        <f>VLOOKUP(B214,[1]高一下!$B:$P,13,0)</f>
        <v>解超燕</v>
      </c>
      <c r="Y214">
        <f t="shared" si="47"/>
        <v>108.75706214689265</v>
      </c>
      <c r="Z214">
        <f t="shared" si="48"/>
        <v>276</v>
      </c>
      <c r="AA214" s="23">
        <f>VLOOKUP(B214,[1]高一上!$B:$M,11,0)</f>
        <v>23</v>
      </c>
      <c r="AB214" t="str">
        <f>VLOOKUP(B214,[1]高一上!$B:$M,12,0)</f>
        <v>解超燕</v>
      </c>
      <c r="AC214">
        <f t="shared" si="49"/>
        <v>96.89265536723164</v>
      </c>
      <c r="AD214">
        <f t="shared" si="50"/>
        <v>307</v>
      </c>
      <c r="AE214">
        <f>VLOOKUP(B214,[1]中考!$B:$J,9,0)</f>
        <v>47</v>
      </c>
      <c r="AF214">
        <f t="shared" si="51"/>
        <v>296</v>
      </c>
    </row>
    <row r="215" spans="1:32" x14ac:dyDescent="0.2">
      <c r="A215" s="2" t="s">
        <v>644</v>
      </c>
      <c r="B215" s="2" t="s">
        <v>645</v>
      </c>
      <c r="C215" s="1">
        <v>5</v>
      </c>
      <c r="D215" s="3" t="s">
        <v>9</v>
      </c>
      <c r="E215" s="4" t="s">
        <v>646</v>
      </c>
      <c r="F215" s="1">
        <v>398</v>
      </c>
      <c r="G215" s="13">
        <f>VLOOKUP(B215,'[1]高三下(高考)'!$B:$N,12,0)</f>
        <v>34</v>
      </c>
      <c r="H215" s="12" t="str">
        <f>VLOOKUP(B215,'[1]高三下(高考)'!$B:$N,13,0)</f>
        <v>赵建超</v>
      </c>
      <c r="I215" s="15">
        <f t="shared" si="39"/>
        <v>111.5819209039548</v>
      </c>
      <c r="J215">
        <f t="shared" si="40"/>
        <v>243</v>
      </c>
      <c r="K215">
        <f>VLOOKUP(B215,[1]高三上!$B:$N,12,0)</f>
        <v>17</v>
      </c>
      <c r="L215" t="str">
        <f>VLOOKUP(B215,[1]高三上!$B:$N,13,0)</f>
        <v>赵建超</v>
      </c>
      <c r="M215">
        <f t="shared" si="41"/>
        <v>117.79661016949153</v>
      </c>
      <c r="N215">
        <f t="shared" si="42"/>
        <v>284</v>
      </c>
      <c r="O215">
        <f>VLOOKUP(B215,[1]高二下!$B:$N,12,0)</f>
        <v>6</v>
      </c>
      <c r="P215" t="str">
        <f>VLOOKUP(B215,[1]高二下!$B:$N,13,0)</f>
        <v>赵建超</v>
      </c>
      <c r="Q215">
        <f t="shared" si="43"/>
        <v>88.983050847457633</v>
      </c>
      <c r="R215">
        <f t="shared" si="44"/>
        <v>347</v>
      </c>
      <c r="S215">
        <f>VLOOKUP(B215,[1]高二上!$B:$N,12,0)</f>
        <v>27</v>
      </c>
      <c r="T215" t="str">
        <f>VLOOKUP(B215,[1]高二上!$B:$N,13,0)</f>
        <v>解超燕</v>
      </c>
      <c r="U215">
        <f t="shared" si="45"/>
        <v>100</v>
      </c>
      <c r="V215">
        <f t="shared" si="46"/>
        <v>308</v>
      </c>
      <c r="W215">
        <f>VLOOKUP(B215,[1]高一下!$B:$P,12,0)</f>
        <v>14</v>
      </c>
      <c r="X215" t="str">
        <f>VLOOKUP(B215,[1]高一下!$B:$P,13,0)</f>
        <v>解超燕</v>
      </c>
      <c r="Y215">
        <f t="shared" si="47"/>
        <v>107.06214689265536</v>
      </c>
      <c r="Z215">
        <f t="shared" si="48"/>
        <v>308</v>
      </c>
      <c r="AA215" s="23">
        <f>VLOOKUP(B215,[1]高一上!$B:$M,11,0)</f>
        <v>19</v>
      </c>
      <c r="AB215" t="str">
        <f>VLOOKUP(B215,[1]高一上!$B:$M,12,0)</f>
        <v>解超燕</v>
      </c>
      <c r="AC215">
        <f t="shared" si="49"/>
        <v>79.66101694915254</v>
      </c>
      <c r="AD215">
        <f t="shared" si="50"/>
        <v>333</v>
      </c>
      <c r="AE215">
        <f>VLOOKUP(B215,[1]中考!$B:$J,9,0)</f>
        <v>51</v>
      </c>
      <c r="AF215">
        <f t="shared" si="51"/>
        <v>261</v>
      </c>
    </row>
    <row r="216" spans="1:32" x14ac:dyDescent="0.2">
      <c r="A216" s="2" t="s">
        <v>647</v>
      </c>
      <c r="B216" s="2" t="s">
        <v>648</v>
      </c>
      <c r="C216" s="1">
        <v>5</v>
      </c>
      <c r="D216" s="3" t="s">
        <v>9</v>
      </c>
      <c r="E216" s="4" t="s">
        <v>649</v>
      </c>
      <c r="F216" s="1">
        <v>394</v>
      </c>
      <c r="G216" s="13">
        <f>VLOOKUP(B216,'[1]高三下(高考)'!$B:$N,12,0)</f>
        <v>38</v>
      </c>
      <c r="H216" s="12" t="str">
        <f>VLOOKUP(B216,'[1]高三下(高考)'!$B:$N,13,0)</f>
        <v>赵建超</v>
      </c>
      <c r="I216" s="15">
        <f t="shared" si="39"/>
        <v>76.836158192090394</v>
      </c>
      <c r="J216">
        <f t="shared" si="40"/>
        <v>202</v>
      </c>
      <c r="K216">
        <f>VLOOKUP(B216,[1]高三上!$B:$N,12,0)</f>
        <v>32</v>
      </c>
      <c r="L216" t="str">
        <f>VLOOKUP(B216,[1]高三上!$B:$N,13,0)</f>
        <v>赵建超</v>
      </c>
      <c r="M216">
        <f t="shared" si="41"/>
        <v>108.47457627118644</v>
      </c>
      <c r="N216">
        <f t="shared" si="42"/>
        <v>120</v>
      </c>
      <c r="O216">
        <f>VLOOKUP(B216,[1]高二下!$B:$N,12,0)</f>
        <v>32</v>
      </c>
      <c r="P216" t="str">
        <f>VLOOKUP(B216,[1]高二下!$B:$N,13,0)</f>
        <v>赵建超</v>
      </c>
      <c r="Q216">
        <f t="shared" si="43"/>
        <v>94.350282485875709</v>
      </c>
      <c r="R216">
        <f t="shared" si="44"/>
        <v>150</v>
      </c>
      <c r="S216">
        <f>VLOOKUP(B216,[1]高二上!$B:$N,12,0)</f>
        <v>40</v>
      </c>
      <c r="T216" t="str">
        <f>VLOOKUP(B216,[1]高二上!$B:$N,13,0)</f>
        <v>解超燕</v>
      </c>
      <c r="U216">
        <f t="shared" si="45"/>
        <v>141.24293785310735</v>
      </c>
      <c r="V216">
        <f t="shared" si="46"/>
        <v>130</v>
      </c>
      <c r="W216">
        <f>VLOOKUP(B216,[1]高一下!$B:$P,12,0)</f>
        <v>17</v>
      </c>
      <c r="X216" t="str">
        <f>VLOOKUP(B216,[1]高一下!$B:$P,13,0)</f>
        <v>解超燕</v>
      </c>
      <c r="Y216">
        <f t="shared" si="47"/>
        <v>52.542372881355931</v>
      </c>
      <c r="Z216">
        <f t="shared" si="48"/>
        <v>276</v>
      </c>
      <c r="AA216" s="23">
        <f>VLOOKUP(B216,[1]高一上!$B:$M,11,0)</f>
        <v>42</v>
      </c>
      <c r="AB216" t="str">
        <f>VLOOKUP(B216,[1]高一上!$B:$M,12,0)</f>
        <v>周峰</v>
      </c>
      <c r="AC216">
        <f t="shared" si="49"/>
        <v>101.9774011299435</v>
      </c>
      <c r="AD216">
        <f t="shared" si="50"/>
        <v>108</v>
      </c>
      <c r="AE216">
        <f>VLOOKUP(B216,[1]中考!$B:$J,9,0)</f>
        <v>61</v>
      </c>
      <c r="AF216">
        <f t="shared" si="51"/>
        <v>115</v>
      </c>
    </row>
    <row r="217" spans="1:32" x14ac:dyDescent="0.2">
      <c r="A217" s="2" t="s">
        <v>650</v>
      </c>
      <c r="B217" s="2" t="s">
        <v>651</v>
      </c>
      <c r="C217" s="1">
        <v>5</v>
      </c>
      <c r="D217" s="3" t="s">
        <v>9</v>
      </c>
      <c r="E217" s="4" t="s">
        <v>652</v>
      </c>
      <c r="F217" s="1">
        <v>390</v>
      </c>
      <c r="G217" s="13">
        <f>VLOOKUP(B217,'[1]高三下(高考)'!$B:$N,12,0)</f>
        <v>35</v>
      </c>
      <c r="H217" s="12" t="str">
        <f>VLOOKUP(B217,'[1]高三下(高考)'!$B:$N,13,0)</f>
        <v>赵建超</v>
      </c>
      <c r="I217" s="15">
        <f t="shared" si="39"/>
        <v>99.152542372881356</v>
      </c>
      <c r="J217">
        <f t="shared" si="40"/>
        <v>228</v>
      </c>
      <c r="K217">
        <f>VLOOKUP(B217,[1]高三上!$B:$N,12,0)</f>
        <v>22</v>
      </c>
      <c r="L217" t="str">
        <f>VLOOKUP(B217,[1]高三上!$B:$N,13,0)</f>
        <v>赵建超</v>
      </c>
      <c r="M217">
        <f t="shared" si="41"/>
        <v>132.76836158192089</v>
      </c>
      <c r="N217">
        <f t="shared" si="42"/>
        <v>225</v>
      </c>
      <c r="O217">
        <f>VLOOKUP(B217,[1]高二下!$B:$N,12,0)</f>
        <v>12</v>
      </c>
      <c r="P217" t="str">
        <f>VLOOKUP(B217,[1]高二下!$B:$N,13,0)</f>
        <v>赵建超</v>
      </c>
      <c r="Q217">
        <f t="shared" si="43"/>
        <v>47.740112994350284</v>
      </c>
      <c r="R217">
        <f t="shared" si="44"/>
        <v>341</v>
      </c>
      <c r="S217">
        <f>VLOOKUP(B217,[1]高二上!$B:$N,12,0)</f>
        <v>38</v>
      </c>
      <c r="T217" t="str">
        <f>VLOOKUP(B217,[1]高二上!$B:$N,13,0)</f>
        <v>解超燕</v>
      </c>
      <c r="U217">
        <f t="shared" si="45"/>
        <v>64.97175141242937</v>
      </c>
      <c r="V217">
        <f t="shared" si="46"/>
        <v>156</v>
      </c>
      <c r="W217">
        <f>VLOOKUP(B217,[1]高一下!$B:$P,12,0)</f>
        <v>47</v>
      </c>
      <c r="X217" t="str">
        <f>VLOOKUP(B217,[1]高一下!$B:$P,13,0)</f>
        <v>解超燕</v>
      </c>
      <c r="Y217">
        <f t="shared" si="47"/>
        <v>161.29943502824858</v>
      </c>
      <c r="Z217">
        <f t="shared" si="48"/>
        <v>32</v>
      </c>
      <c r="AA217" s="23">
        <f>VLOOKUP(B217,[1]高一上!$B:$M,11,0)</f>
        <v>29</v>
      </c>
      <c r="AB217" t="str">
        <f>VLOOKUP(B217,[1]高一上!$B:$M,12,0)</f>
        <v>次珍扎保</v>
      </c>
      <c r="AC217">
        <f t="shared" si="49"/>
        <v>51.977401129943502</v>
      </c>
      <c r="AD217">
        <f t="shared" si="50"/>
        <v>249</v>
      </c>
      <c r="AE217">
        <f>VLOOKUP(B217,[1]中考!$B:$J,9,0)</f>
        <v>64</v>
      </c>
      <c r="AF217">
        <f t="shared" si="51"/>
        <v>79</v>
      </c>
    </row>
    <row r="218" spans="1:32" x14ac:dyDescent="0.2">
      <c r="A218" s="2" t="s">
        <v>653</v>
      </c>
      <c r="B218" s="2" t="s">
        <v>654</v>
      </c>
      <c r="C218" s="1">
        <v>5</v>
      </c>
      <c r="D218" s="3" t="s">
        <v>9</v>
      </c>
      <c r="E218" s="4" t="s">
        <v>655</v>
      </c>
      <c r="F218" s="1">
        <v>389</v>
      </c>
      <c r="G218" s="13">
        <f>VLOOKUP(B218,'[1]高三下(高考)'!$B:$N,12,0)</f>
        <v>43</v>
      </c>
      <c r="H218" s="12" t="str">
        <f>VLOOKUP(B218,'[1]高三下(高考)'!$B:$N,13,0)</f>
        <v>赵建超</v>
      </c>
      <c r="I218" s="15">
        <f t="shared" si="39"/>
        <v>122.88135593220339</v>
      </c>
      <c r="J218">
        <f t="shared" si="40"/>
        <v>144</v>
      </c>
      <c r="K218">
        <f>VLOOKUP(B218,[1]高三上!$B:$N,12,0)</f>
        <v>22</v>
      </c>
      <c r="L218" t="str">
        <f>VLOOKUP(B218,[1]高三上!$B:$N,13,0)</f>
        <v>赵建超</v>
      </c>
      <c r="M218">
        <f t="shared" si="41"/>
        <v>94.632768361581924</v>
      </c>
      <c r="N218">
        <f t="shared" si="42"/>
        <v>225</v>
      </c>
      <c r="O218">
        <f>VLOOKUP(B218,[1]高二下!$B:$N,12,0)</f>
        <v>28</v>
      </c>
      <c r="P218" t="str">
        <f>VLOOKUP(B218,[1]高二下!$B:$N,13,0)</f>
        <v>赵建超</v>
      </c>
      <c r="Q218">
        <f t="shared" si="43"/>
        <v>89.265536723163848</v>
      </c>
      <c r="R218">
        <f t="shared" si="44"/>
        <v>206</v>
      </c>
      <c r="S218">
        <f>VLOOKUP(B218,[1]高二上!$B:$N,12,0)</f>
        <v>37</v>
      </c>
      <c r="T218" t="str">
        <f>VLOOKUP(B218,[1]高二上!$B:$N,13,0)</f>
        <v>解超燕</v>
      </c>
      <c r="U218">
        <f t="shared" si="45"/>
        <v>110.73446327683615</v>
      </c>
      <c r="V218">
        <f t="shared" si="46"/>
        <v>168</v>
      </c>
      <c r="W218">
        <f>VLOOKUP(B218,[1]高一下!$B:$P,12,0)</f>
        <v>25</v>
      </c>
      <c r="X218" t="str">
        <f>VLOOKUP(B218,[1]高一下!$B:$P,13,0)</f>
        <v>解超燕</v>
      </c>
      <c r="Y218">
        <f t="shared" si="47"/>
        <v>57.344632768361578</v>
      </c>
      <c r="Z218">
        <f t="shared" si="48"/>
        <v>206</v>
      </c>
      <c r="AA218" s="23">
        <f>VLOOKUP(B218,[1]高一上!$B:$M,11,0)</f>
        <v>48</v>
      </c>
      <c r="AB218" t="str">
        <f>VLOOKUP(B218,[1]高一上!$B:$M,12,0)</f>
        <v>次珍扎保</v>
      </c>
      <c r="AC218">
        <f t="shared" si="49"/>
        <v>125.70621468926554</v>
      </c>
      <c r="AD218">
        <f t="shared" si="50"/>
        <v>55</v>
      </c>
      <c r="AE218">
        <f>VLOOKUP(B218,[1]中考!$B:$J,9,0)</f>
        <v>59</v>
      </c>
      <c r="AF218">
        <f t="shared" si="51"/>
        <v>146</v>
      </c>
    </row>
    <row r="219" spans="1:32" x14ac:dyDescent="0.2">
      <c r="A219" s="2" t="s">
        <v>656</v>
      </c>
      <c r="B219" s="2" t="s">
        <v>657</v>
      </c>
      <c r="C219" s="1">
        <v>5</v>
      </c>
      <c r="D219" s="3" t="s">
        <v>9</v>
      </c>
      <c r="E219" s="4" t="s">
        <v>658</v>
      </c>
      <c r="F219" s="1">
        <v>384</v>
      </c>
      <c r="G219" s="13">
        <f>VLOOKUP(B219,'[1]高三下(高考)'!$B:$N,12,0)</f>
        <v>27</v>
      </c>
      <c r="H219" s="12" t="str">
        <f>VLOOKUP(B219,'[1]高三下(高考)'!$B:$N,13,0)</f>
        <v>赵建超</v>
      </c>
      <c r="I219" s="15">
        <f t="shared" si="39"/>
        <v>79.943502824858754</v>
      </c>
      <c r="J219">
        <f t="shared" si="40"/>
        <v>309</v>
      </c>
      <c r="K219">
        <f>VLOOKUP(B219,[1]高三上!$B:$N,12,0)</f>
        <v>21</v>
      </c>
      <c r="L219" t="str">
        <f>VLOOKUP(B219,[1]高三上!$B:$N,13,0)</f>
        <v>赵建超</v>
      </c>
      <c r="M219">
        <f t="shared" si="41"/>
        <v>129.66101694915255</v>
      </c>
      <c r="N219">
        <f t="shared" si="42"/>
        <v>238</v>
      </c>
      <c r="O219">
        <f>VLOOKUP(B219,[1]高二下!$B:$N,12,0)</f>
        <v>11</v>
      </c>
      <c r="P219" t="str">
        <f>VLOOKUP(B219,[1]高二下!$B:$N,13,0)</f>
        <v>赵建超</v>
      </c>
      <c r="Q219">
        <f t="shared" si="43"/>
        <v>75.706214689265536</v>
      </c>
      <c r="R219">
        <f t="shared" si="44"/>
        <v>343</v>
      </c>
      <c r="S219">
        <f>VLOOKUP(B219,[1]高二上!$B:$N,12,0)</f>
        <v>31</v>
      </c>
      <c r="T219" t="str">
        <f>VLOOKUP(B219,[1]高二上!$B:$N,13,0)</f>
        <v>解超燕</v>
      </c>
      <c r="U219">
        <f t="shared" si="45"/>
        <v>100.56497175141243</v>
      </c>
      <c r="V219">
        <f t="shared" si="46"/>
        <v>257</v>
      </c>
      <c r="W219">
        <f>VLOOKUP(B219,[1]高一下!$B:$P,12,0)</f>
        <v>19</v>
      </c>
      <c r="X219" t="str">
        <f>VLOOKUP(B219,[1]高一下!$B:$P,13,0)</f>
        <v>解超燕</v>
      </c>
      <c r="Y219">
        <f t="shared" si="47"/>
        <v>113.5593220338983</v>
      </c>
      <c r="Z219">
        <f t="shared" si="48"/>
        <v>259</v>
      </c>
      <c r="AA219" s="23">
        <f>VLOOKUP(B219,[1]高一上!$B:$M,11,0)</f>
        <v>23</v>
      </c>
      <c r="AB219" t="str">
        <f>VLOOKUP(B219,[1]高一上!$B:$M,12,0)</f>
        <v>周峰</v>
      </c>
      <c r="AC219">
        <f t="shared" si="49"/>
        <v>82.485875706214685</v>
      </c>
      <c r="AD219">
        <f t="shared" si="50"/>
        <v>307</v>
      </c>
      <c r="AE219">
        <f>VLOOKUP(B219,[1]中考!$B:$J,9,0)</f>
        <v>52</v>
      </c>
      <c r="AF219">
        <f t="shared" si="51"/>
        <v>245</v>
      </c>
    </row>
    <row r="220" spans="1:32" x14ac:dyDescent="0.2">
      <c r="A220" s="2" t="s">
        <v>659</v>
      </c>
      <c r="B220" s="2" t="s">
        <v>660</v>
      </c>
      <c r="C220" s="1">
        <v>5</v>
      </c>
      <c r="D220" s="3" t="s">
        <v>9</v>
      </c>
      <c r="E220" s="4" t="s">
        <v>661</v>
      </c>
      <c r="F220" s="1">
        <v>379</v>
      </c>
      <c r="G220" s="13">
        <f>VLOOKUP(B220,'[1]高三下(高考)'!$B:$N,12,0)</f>
        <v>41</v>
      </c>
      <c r="H220" s="12" t="str">
        <f>VLOOKUP(B220,'[1]高三下(高考)'!$B:$N,13,0)</f>
        <v>赵建超</v>
      </c>
      <c r="I220" s="15">
        <f t="shared" si="39"/>
        <v>59.887005649717509</v>
      </c>
      <c r="J220">
        <f t="shared" si="40"/>
        <v>174</v>
      </c>
      <c r="K220">
        <f>VLOOKUP(B220,[1]高三上!$B:$N,12,0)</f>
        <v>46</v>
      </c>
      <c r="L220" t="str">
        <f>VLOOKUP(B220,[1]高三上!$B:$N,13,0)</f>
        <v>赵建超</v>
      </c>
      <c r="M220">
        <f t="shared" si="41"/>
        <v>167.23163841807911</v>
      </c>
      <c r="N220">
        <f t="shared" si="42"/>
        <v>32</v>
      </c>
      <c r="O220">
        <f>VLOOKUP(B220,[1]高二下!$B:$N,12,0)</f>
        <v>23</v>
      </c>
      <c r="P220" t="str">
        <f>VLOOKUP(B220,[1]高二下!$B:$N,13,0)</f>
        <v>赵建超</v>
      </c>
      <c r="Q220">
        <f t="shared" si="43"/>
        <v>60.451977401129945</v>
      </c>
      <c r="R220">
        <f t="shared" si="44"/>
        <v>270</v>
      </c>
      <c r="S220">
        <f>VLOOKUP(B220,[1]高二上!$B:$N,12,0)</f>
        <v>40</v>
      </c>
      <c r="T220" t="str">
        <f>VLOOKUP(B220,[1]高二上!$B:$N,13,0)</f>
        <v>解超燕</v>
      </c>
      <c r="U220">
        <f t="shared" si="45"/>
        <v>121.46892655367232</v>
      </c>
      <c r="V220">
        <f t="shared" si="46"/>
        <v>130</v>
      </c>
      <c r="W220">
        <f>VLOOKUP(B220,[1]高一下!$B:$P,12,0)</f>
        <v>25</v>
      </c>
      <c r="X220" t="str">
        <f>VLOOKUP(B220,[1]高一下!$B:$P,13,0)</f>
        <v>解超燕</v>
      </c>
      <c r="Y220">
        <f t="shared" si="47"/>
        <v>94.632768361581924</v>
      </c>
      <c r="Z220">
        <f t="shared" si="48"/>
        <v>206</v>
      </c>
      <c r="AA220" s="23">
        <f>VLOOKUP(B220,[1]高一上!$B:$M,11,0)</f>
        <v>35</v>
      </c>
      <c r="AB220" t="str">
        <f>VLOOKUP(B220,[1]高一上!$B:$M,12,0)</f>
        <v>解超燕</v>
      </c>
      <c r="AC220">
        <f t="shared" si="49"/>
        <v>69.491525423728817</v>
      </c>
      <c r="AD220">
        <f t="shared" si="50"/>
        <v>187</v>
      </c>
      <c r="AE220">
        <f>VLOOKUP(B220,[1]中考!$B:$J,9,0)</f>
        <v>64</v>
      </c>
      <c r="AF220">
        <f t="shared" si="51"/>
        <v>79</v>
      </c>
    </row>
    <row r="221" spans="1:32" x14ac:dyDescent="0.2">
      <c r="A221" s="2" t="s">
        <v>662</v>
      </c>
      <c r="B221" s="2" t="s">
        <v>663</v>
      </c>
      <c r="C221" s="1">
        <v>5</v>
      </c>
      <c r="D221" s="3" t="s">
        <v>9</v>
      </c>
      <c r="E221" s="4" t="s">
        <v>664</v>
      </c>
      <c r="F221" s="1">
        <v>376</v>
      </c>
      <c r="G221" s="13">
        <f>VLOOKUP(B221,'[1]高三下(高考)'!$B:$N,12,0)</f>
        <v>32</v>
      </c>
      <c r="H221" s="12" t="str">
        <f>VLOOKUP(B221,'[1]高三下(高考)'!$B:$N,13,0)</f>
        <v>赵建超</v>
      </c>
      <c r="I221" s="15">
        <f t="shared" si="39"/>
        <v>114.40677966101696</v>
      </c>
      <c r="J221">
        <f t="shared" si="40"/>
        <v>263</v>
      </c>
      <c r="K221">
        <f>VLOOKUP(B221,[1]高三上!$B:$N,12,0)</f>
        <v>14</v>
      </c>
      <c r="L221" t="str">
        <f>VLOOKUP(B221,[1]高三上!$B:$N,13,0)</f>
        <v>赵建超</v>
      </c>
      <c r="M221">
        <f t="shared" si="41"/>
        <v>62.711864406779661</v>
      </c>
      <c r="N221">
        <f t="shared" si="42"/>
        <v>314</v>
      </c>
      <c r="O221">
        <f>VLOOKUP(B221,[1]高二下!$B:$N,12,0)</f>
        <v>29</v>
      </c>
      <c r="P221" t="str">
        <f>VLOOKUP(B221,[1]高二下!$B:$N,13,0)</f>
        <v>赵建超</v>
      </c>
      <c r="Q221">
        <f t="shared" si="43"/>
        <v>114.40677966101696</v>
      </c>
      <c r="R221">
        <f t="shared" si="44"/>
        <v>182</v>
      </c>
      <c r="S221">
        <f>VLOOKUP(B221,[1]高二上!$B:$N,12,0)</f>
        <v>33</v>
      </c>
      <c r="T221" t="str">
        <f>VLOOKUP(B221,[1]高二上!$B:$N,13,0)</f>
        <v>解超燕</v>
      </c>
      <c r="U221">
        <f t="shared" si="45"/>
        <v>124.29378531073446</v>
      </c>
      <c r="V221">
        <f t="shared" si="46"/>
        <v>233</v>
      </c>
      <c r="W221">
        <f>VLOOKUP(B221,[1]高一下!$B:$P,12,0)</f>
        <v>13</v>
      </c>
      <c r="X221" t="str">
        <f>VLOOKUP(B221,[1]高一下!$B:$P,13,0)</f>
        <v>解超燕</v>
      </c>
      <c r="Y221">
        <f t="shared" si="47"/>
        <v>71.186440677966104</v>
      </c>
      <c r="Z221">
        <f t="shared" si="48"/>
        <v>319</v>
      </c>
      <c r="AA221" s="23">
        <f>VLOOKUP(B221,[1]高一上!$B:$M,11,0)</f>
        <v>32</v>
      </c>
      <c r="AB221" t="str">
        <f>VLOOKUP(B221,[1]高一上!$B:$M,12,0)</f>
        <v>次珍扎保</v>
      </c>
      <c r="AC221">
        <f t="shared" si="49"/>
        <v>107.90960451977401</v>
      </c>
      <c r="AD221">
        <f t="shared" si="50"/>
        <v>217</v>
      </c>
      <c r="AE221">
        <f>VLOOKUP(B221,[1]中考!$B:$J,9,0)</f>
        <v>52</v>
      </c>
      <c r="AF221">
        <f t="shared" si="51"/>
        <v>245</v>
      </c>
    </row>
    <row r="222" spans="1:32" x14ac:dyDescent="0.2">
      <c r="A222" s="2" t="s">
        <v>665</v>
      </c>
      <c r="B222" s="2" t="s">
        <v>666</v>
      </c>
      <c r="C222" s="1">
        <v>5</v>
      </c>
      <c r="D222" s="3" t="s">
        <v>9</v>
      </c>
      <c r="E222" s="4" t="s">
        <v>667</v>
      </c>
      <c r="F222" s="1">
        <v>372</v>
      </c>
      <c r="G222" s="13">
        <f>VLOOKUP(B222,'[1]高三下(高考)'!$B:$N,12,0)</f>
        <v>28</v>
      </c>
      <c r="H222" s="12" t="str">
        <f>VLOOKUP(B222,'[1]高三下(高考)'!$B:$N,13,0)</f>
        <v>赵建超</v>
      </c>
      <c r="I222" s="15">
        <f t="shared" si="39"/>
        <v>90.677966101694921</v>
      </c>
      <c r="J222">
        <f t="shared" si="40"/>
        <v>301</v>
      </c>
      <c r="K222">
        <f>VLOOKUP(B222,[1]高三上!$B:$N,12,0)</f>
        <v>18</v>
      </c>
      <c r="L222" t="str">
        <f>VLOOKUP(B222,[1]高三上!$B:$N,13,0)</f>
        <v>赵建超</v>
      </c>
      <c r="M222">
        <f t="shared" si="41"/>
        <v>111.86440677966101</v>
      </c>
      <c r="N222">
        <f t="shared" si="42"/>
        <v>268</v>
      </c>
      <c r="O222">
        <f>VLOOKUP(B222,[1]高二下!$B:$N,12,0)</f>
        <v>19</v>
      </c>
      <c r="P222" t="str">
        <f>VLOOKUP(B222,[1]高二下!$B:$N,13,0)</f>
        <v>赵建超</v>
      </c>
      <c r="Q222">
        <f t="shared" si="43"/>
        <v>96.327683615819211</v>
      </c>
      <c r="R222">
        <f t="shared" si="44"/>
        <v>310</v>
      </c>
      <c r="S222">
        <f>VLOOKUP(B222,[1]高二上!$B:$N,12,0)</f>
        <v>28</v>
      </c>
      <c r="T222" t="str">
        <f>VLOOKUP(B222,[1]高二上!$B:$N,13,0)</f>
        <v>解超燕</v>
      </c>
      <c r="U222">
        <f t="shared" si="45"/>
        <v>66.384180790960443</v>
      </c>
      <c r="V222">
        <f t="shared" si="46"/>
        <v>297</v>
      </c>
      <c r="W222">
        <f>VLOOKUP(B222,[1]高一下!$B:$P,12,0)</f>
        <v>27</v>
      </c>
      <c r="X222" t="str">
        <f>VLOOKUP(B222,[1]高一下!$B:$P,13,0)</f>
        <v>解超燕</v>
      </c>
      <c r="Y222">
        <f t="shared" si="47"/>
        <v>111.01694915254237</v>
      </c>
      <c r="Z222">
        <f t="shared" si="48"/>
        <v>178</v>
      </c>
      <c r="AA222" s="23">
        <f>VLOOKUP(B222,[1]高一上!$B:$M,11,0)</f>
        <v>32</v>
      </c>
      <c r="AB222" t="str">
        <f>VLOOKUP(B222,[1]高一上!$B:$M,12,0)</f>
        <v>康小平</v>
      </c>
      <c r="AC222">
        <f t="shared" si="49"/>
        <v>100</v>
      </c>
      <c r="AD222">
        <f t="shared" si="50"/>
        <v>217</v>
      </c>
      <c r="AE222">
        <f>VLOOKUP(B222,[1]中考!$B:$J,9,0)</f>
        <v>0</v>
      </c>
      <c r="AF222">
        <f t="shared" si="51"/>
        <v>347</v>
      </c>
    </row>
    <row r="223" spans="1:32" x14ac:dyDescent="0.2">
      <c r="A223" s="2" t="s">
        <v>668</v>
      </c>
      <c r="B223" s="2" t="s">
        <v>669</v>
      </c>
      <c r="C223" s="1">
        <v>5</v>
      </c>
      <c r="D223" s="3" t="s">
        <v>9</v>
      </c>
      <c r="E223" s="4" t="s">
        <v>670</v>
      </c>
      <c r="F223" s="1">
        <v>371</v>
      </c>
      <c r="G223" s="13">
        <f>VLOOKUP(B223,'[1]高三下(高考)'!$B:$N,12,0)</f>
        <v>24</v>
      </c>
      <c r="H223" s="12" t="str">
        <f>VLOOKUP(B223,'[1]高三下(高考)'!$B:$N,13,0)</f>
        <v>赵建超</v>
      </c>
      <c r="I223" s="15">
        <f t="shared" si="39"/>
        <v>99.717514124293785</v>
      </c>
      <c r="J223">
        <f t="shared" si="40"/>
        <v>327</v>
      </c>
      <c r="K223">
        <f>VLOOKUP(B223,[1]高三上!$B:$N,12,0)</f>
        <v>12</v>
      </c>
      <c r="L223" t="str">
        <f>VLOOKUP(B223,[1]高三上!$B:$N,13,0)</f>
        <v>赵建超</v>
      </c>
      <c r="M223">
        <f t="shared" si="41"/>
        <v>71.186440677966104</v>
      </c>
      <c r="N223">
        <f t="shared" si="42"/>
        <v>326</v>
      </c>
      <c r="O223">
        <f>VLOOKUP(B223,[1]高二下!$B:$N,12,0)</f>
        <v>26</v>
      </c>
      <c r="P223" t="str">
        <f>VLOOKUP(B223,[1]高二下!$B:$N,13,0)</f>
        <v>赵建超</v>
      </c>
      <c r="Q223">
        <f t="shared" si="43"/>
        <v>133.05084745762713</v>
      </c>
      <c r="R223">
        <f t="shared" si="44"/>
        <v>224</v>
      </c>
      <c r="S223">
        <f>VLOOKUP(B223,[1]高二上!$B:$N,12,0)</f>
        <v>20</v>
      </c>
      <c r="T223" t="str">
        <f>VLOOKUP(B223,[1]高二上!$B:$N,13,0)</f>
        <v>解超燕</v>
      </c>
      <c r="U223">
        <f t="shared" si="45"/>
        <v>93.78531073446328</v>
      </c>
      <c r="V223">
        <f t="shared" si="46"/>
        <v>341</v>
      </c>
      <c r="W223">
        <f>VLOOKUP(B223,[1]高一下!$B:$P,12,0)</f>
        <v>13</v>
      </c>
      <c r="X223" t="str">
        <f>VLOOKUP(B223,[1]高一下!$B:$P,13,0)</f>
        <v>解超燕</v>
      </c>
      <c r="Y223">
        <f t="shared" si="47"/>
        <v>96.610169491525426</v>
      </c>
      <c r="Z223">
        <f t="shared" si="48"/>
        <v>319</v>
      </c>
      <c r="AA223" s="23">
        <f>VLOOKUP(B223,[1]高一上!$B:$M,11,0)</f>
        <v>23</v>
      </c>
      <c r="AB223" t="str">
        <f>VLOOKUP(B223,[1]高一上!$B:$M,12,0)</f>
        <v>次珍扎保</v>
      </c>
      <c r="AC223">
        <f t="shared" si="49"/>
        <v>101.9774011299435</v>
      </c>
      <c r="AD223">
        <f t="shared" si="50"/>
        <v>307</v>
      </c>
      <c r="AE223">
        <f>VLOOKUP(B223,[1]中考!$B:$J,9,0)</f>
        <v>45</v>
      </c>
      <c r="AF223">
        <f t="shared" si="51"/>
        <v>314</v>
      </c>
    </row>
    <row r="224" spans="1:32" x14ac:dyDescent="0.2">
      <c r="A224" s="2" t="s">
        <v>671</v>
      </c>
      <c r="B224" s="2" t="s">
        <v>672</v>
      </c>
      <c r="C224" s="1">
        <v>5</v>
      </c>
      <c r="D224" s="3" t="s">
        <v>9</v>
      </c>
      <c r="E224" s="4" t="s">
        <v>673</v>
      </c>
      <c r="F224" s="1">
        <v>339</v>
      </c>
      <c r="G224" s="13">
        <f>VLOOKUP(B224,'[1]高三下(高考)'!$B:$N,12,0)</f>
        <v>23</v>
      </c>
      <c r="H224" s="12" t="str">
        <f>VLOOKUP(B224,'[1]高三下(高考)'!$B:$N,13,0)</f>
        <v>赵建超</v>
      </c>
      <c r="I224" s="15">
        <f t="shared" si="39"/>
        <v>95.197740112994353</v>
      </c>
      <c r="J224">
        <f t="shared" si="40"/>
        <v>331</v>
      </c>
      <c r="K224">
        <f>VLOOKUP(B224,[1]高三上!$B:$N,12,0)</f>
        <v>14</v>
      </c>
      <c r="L224" t="str">
        <f>VLOOKUP(B224,[1]高三上!$B:$N,13,0)</f>
        <v>赵建超</v>
      </c>
      <c r="M224">
        <f t="shared" si="41"/>
        <v>96.327683615819211</v>
      </c>
      <c r="N224">
        <f t="shared" si="42"/>
        <v>314</v>
      </c>
      <c r="O224">
        <f>VLOOKUP(B224,[1]高二下!$B:$N,12,0)</f>
        <v>20</v>
      </c>
      <c r="P224" t="str">
        <f>VLOOKUP(B224,[1]高二下!$B:$N,13,0)</f>
        <v>赵建超</v>
      </c>
      <c r="Q224">
        <f t="shared" si="43"/>
        <v>76.55367231638418</v>
      </c>
      <c r="R224">
        <f t="shared" si="44"/>
        <v>301</v>
      </c>
      <c r="S224">
        <f>VLOOKUP(B224,[1]高二上!$B:$N,12,0)</f>
        <v>34</v>
      </c>
      <c r="T224" t="str">
        <f>VLOOKUP(B224,[1]高二上!$B:$N,13,0)</f>
        <v>解超燕</v>
      </c>
      <c r="U224">
        <f t="shared" si="45"/>
        <v>88.700564971751419</v>
      </c>
      <c r="V224">
        <f t="shared" si="46"/>
        <v>218</v>
      </c>
      <c r="W224">
        <f>VLOOKUP(B224,[1]高一下!$B:$P,12,0)</f>
        <v>27</v>
      </c>
      <c r="X224" t="str">
        <f>VLOOKUP(B224,[1]高一下!$B:$P,13,0)</f>
        <v>解超燕</v>
      </c>
      <c r="Y224">
        <f t="shared" si="47"/>
        <v>140.39548022598871</v>
      </c>
      <c r="Z224">
        <f t="shared" si="48"/>
        <v>178</v>
      </c>
      <c r="AA224" s="23">
        <f>VLOOKUP(B224,[1]高一上!$B:$M,11,0)</f>
        <v>21</v>
      </c>
      <c r="AB224" t="str">
        <f>VLOOKUP(B224,[1]高一上!$B:$M,12,0)</f>
        <v>解超燕</v>
      </c>
      <c r="AC224">
        <f t="shared" si="49"/>
        <v>78.531073446327682</v>
      </c>
      <c r="AD224">
        <f t="shared" si="50"/>
        <v>321</v>
      </c>
      <c r="AE224">
        <f>VLOOKUP(B224,[1]中考!$B:$J,9,0)</f>
        <v>52</v>
      </c>
      <c r="AF224">
        <f t="shared" si="51"/>
        <v>245</v>
      </c>
    </row>
    <row r="225" spans="1:32" x14ac:dyDescent="0.2">
      <c r="A225" s="2" t="s">
        <v>674</v>
      </c>
      <c r="B225" s="2" t="s">
        <v>675</v>
      </c>
      <c r="C225" s="1">
        <v>5</v>
      </c>
      <c r="D225" s="3" t="s">
        <v>9</v>
      </c>
      <c r="E225" s="4" t="s">
        <v>284</v>
      </c>
      <c r="F225" s="1">
        <v>336</v>
      </c>
      <c r="G225" s="13">
        <f>VLOOKUP(B225,'[1]高三下(高考)'!$B:$N,12,0)</f>
        <v>24</v>
      </c>
      <c r="H225" s="12" t="str">
        <f>VLOOKUP(B225,'[1]高三下(高考)'!$B:$N,13,0)</f>
        <v>赵建超</v>
      </c>
      <c r="I225" s="15">
        <f t="shared" si="39"/>
        <v>71.186440677966104</v>
      </c>
      <c r="J225">
        <f t="shared" si="40"/>
        <v>327</v>
      </c>
      <c r="K225">
        <f>VLOOKUP(B225,[1]高三上!$B:$N,12,0)</f>
        <v>22</v>
      </c>
      <c r="L225" t="str">
        <f>VLOOKUP(B225,[1]高三上!$B:$N,13,0)</f>
        <v>赵建超</v>
      </c>
      <c r="M225">
        <f t="shared" si="41"/>
        <v>99.717514124293785</v>
      </c>
      <c r="N225">
        <f t="shared" si="42"/>
        <v>225</v>
      </c>
      <c r="O225">
        <f>VLOOKUP(B225,[1]高二下!$B:$N,12,0)</f>
        <v>26</v>
      </c>
      <c r="P225" t="str">
        <f>VLOOKUP(B225,[1]高二下!$B:$N,13,0)</f>
        <v>赵建超</v>
      </c>
      <c r="Q225">
        <f t="shared" si="43"/>
        <v>131.92090395480227</v>
      </c>
      <c r="R225">
        <f t="shared" si="44"/>
        <v>224</v>
      </c>
      <c r="S225">
        <f>VLOOKUP(B225,[1]高二上!$B:$N,12,0)</f>
        <v>21</v>
      </c>
      <c r="T225" t="str">
        <f>VLOOKUP(B225,[1]高二上!$B:$N,13,0)</f>
        <v>解超燕</v>
      </c>
      <c r="U225">
        <f t="shared" si="45"/>
        <v>86.440677966101703</v>
      </c>
      <c r="V225">
        <f t="shared" si="46"/>
        <v>337</v>
      </c>
      <c r="W225">
        <f>VLOOKUP(B225,[1]高一下!$B:$P,12,0)</f>
        <v>16</v>
      </c>
      <c r="X225" t="str">
        <f>VLOOKUP(B225,[1]高一下!$B:$P,13,0)</f>
        <v>解超燕</v>
      </c>
      <c r="Y225">
        <f t="shared" si="47"/>
        <v>105.08474576271186</v>
      </c>
      <c r="Z225">
        <f t="shared" si="48"/>
        <v>289</v>
      </c>
      <c r="AA225" s="23">
        <f>VLOOKUP(B225,[1]高一上!$B:$M,11,0)</f>
        <v>23</v>
      </c>
      <c r="AB225" t="str">
        <f>VLOOKUP(B225,[1]高一上!$B:$M,12,0)</f>
        <v>解超燕</v>
      </c>
      <c r="AC225">
        <f t="shared" si="49"/>
        <v>88.700564971751419</v>
      </c>
      <c r="AD225">
        <f t="shared" si="50"/>
        <v>307</v>
      </c>
      <c r="AE225">
        <f>VLOOKUP(B225,[1]中考!$B:$J,9,0)</f>
        <v>50</v>
      </c>
      <c r="AF225">
        <f t="shared" si="51"/>
        <v>267</v>
      </c>
    </row>
    <row r="226" spans="1:32" x14ac:dyDescent="0.2">
      <c r="A226" s="2" t="s">
        <v>676</v>
      </c>
      <c r="B226" s="2" t="s">
        <v>677</v>
      </c>
      <c r="C226" s="1">
        <v>5</v>
      </c>
      <c r="D226" s="3" t="s">
        <v>9</v>
      </c>
      <c r="E226" s="4" t="s">
        <v>678</v>
      </c>
      <c r="F226" s="1">
        <v>306</v>
      </c>
      <c r="G226" s="13">
        <f>VLOOKUP(B226,'[1]高三下(高考)'!$B:$N,12,0)</f>
        <v>16</v>
      </c>
      <c r="H226" s="12" t="str">
        <f>VLOOKUP(B226,'[1]高三下(高考)'!$B:$N,13,0)</f>
        <v>赵建超</v>
      </c>
      <c r="I226" s="15">
        <f t="shared" si="39"/>
        <v>95.480225988700568</v>
      </c>
      <c r="J226">
        <f t="shared" si="40"/>
        <v>350</v>
      </c>
      <c r="K226">
        <f>VLOOKUP(B226,[1]高三上!$B:$N,12,0)</f>
        <v>9</v>
      </c>
      <c r="L226" t="str">
        <f>VLOOKUP(B226,[1]高三上!$B:$N,13,0)</f>
        <v>赵建超</v>
      </c>
      <c r="M226">
        <f t="shared" si="41"/>
        <v>87.853107344632775</v>
      </c>
      <c r="N226">
        <f t="shared" si="42"/>
        <v>334</v>
      </c>
      <c r="O226">
        <f>VLOOKUP(B226,[1]高二下!$B:$N,12,0)</f>
        <v>21</v>
      </c>
      <c r="P226" t="str">
        <f>VLOOKUP(B226,[1]高二下!$B:$N,13,0)</f>
        <v>赵建超</v>
      </c>
      <c r="Q226">
        <f t="shared" si="43"/>
        <v>109.03954802259886</v>
      </c>
      <c r="R226">
        <f t="shared" si="44"/>
        <v>291</v>
      </c>
      <c r="S226">
        <f>VLOOKUP(B226,[1]高二上!$B:$N,12,0)</f>
        <v>25</v>
      </c>
      <c r="T226" t="str">
        <f>VLOOKUP(B226,[1]高二上!$B:$N,13,0)</f>
        <v>解超燕</v>
      </c>
      <c r="U226">
        <f t="shared" si="45"/>
        <v>86.723163841807917</v>
      </c>
      <c r="V226">
        <f t="shared" si="46"/>
        <v>323</v>
      </c>
      <c r="W226">
        <f>VLOOKUP(B226,[1]高一下!$B:$P,12,0)</f>
        <v>17</v>
      </c>
      <c r="X226" t="str">
        <f>VLOOKUP(B226,[1]高一下!$B:$P,13,0)</f>
        <v>解超燕</v>
      </c>
      <c r="Y226">
        <f t="shared" si="47"/>
        <v>104.23728813559322</v>
      </c>
      <c r="Z226">
        <f t="shared" si="48"/>
        <v>276</v>
      </c>
      <c r="AA226" s="23">
        <f>VLOOKUP(B226,[1]高一上!$B:$M,11,0)</f>
        <v>25</v>
      </c>
      <c r="AB226" t="str">
        <f>VLOOKUP(B226,[1]高一上!$B:$M,12,0)</f>
        <v>次珍扎保</v>
      </c>
      <c r="AC226">
        <f t="shared" si="49"/>
        <v>111.01694915254237</v>
      </c>
      <c r="AD226">
        <f t="shared" si="50"/>
        <v>291</v>
      </c>
      <c r="AE226">
        <f>VLOOKUP(B226,[1]中考!$B:$J,9,0)</f>
        <v>42</v>
      </c>
      <c r="AF226">
        <f t="shared" si="51"/>
        <v>330</v>
      </c>
    </row>
    <row r="227" spans="1:32" x14ac:dyDescent="0.2">
      <c r="A227" s="2" t="s">
        <v>679</v>
      </c>
      <c r="B227" s="2" t="s">
        <v>680</v>
      </c>
      <c r="C227" s="1">
        <v>6</v>
      </c>
      <c r="D227" s="3" t="s">
        <v>9</v>
      </c>
      <c r="E227" s="4" t="s">
        <v>681</v>
      </c>
      <c r="F227" s="1">
        <v>593</v>
      </c>
      <c r="G227" s="13">
        <f>VLOOKUP(B227,'[1]高三下(高考)'!$B:$N,12,0)</f>
        <v>69</v>
      </c>
      <c r="H227" s="12" t="str">
        <f>VLOOKUP(B227,'[1]高三下(高考)'!$B:$N,13,0)</f>
        <v>周峰</v>
      </c>
      <c r="I227" s="15">
        <f t="shared" si="39"/>
        <v>99.435028248587571</v>
      </c>
      <c r="J227">
        <f t="shared" si="40"/>
        <v>14</v>
      </c>
      <c r="K227">
        <f>VLOOKUP(B227,[1]高三上!$B:$N,12,0)</f>
        <v>56</v>
      </c>
      <c r="L227" t="str">
        <f>VLOOKUP(B227,[1]高三上!$B:$N,13,0)</f>
        <v>周峰</v>
      </c>
      <c r="M227">
        <f t="shared" si="41"/>
        <v>108.19209039548022</v>
      </c>
      <c r="N227">
        <f t="shared" si="42"/>
        <v>12</v>
      </c>
      <c r="O227">
        <f>VLOOKUP(B227,[1]高二下!$B:$N,12,0)</f>
        <v>45</v>
      </c>
      <c r="P227" t="str">
        <f>VLOOKUP(B227,[1]高二下!$B:$N,13,0)</f>
        <v>周峰</v>
      </c>
      <c r="Q227">
        <f t="shared" si="43"/>
        <v>90.395480225988706</v>
      </c>
      <c r="R227">
        <f t="shared" si="44"/>
        <v>41</v>
      </c>
      <c r="S227">
        <f>VLOOKUP(B227,[1]高二上!$B:$N,12,0)</f>
        <v>68</v>
      </c>
      <c r="T227" t="str">
        <f>VLOOKUP(B227,[1]高二上!$B:$N,13,0)</f>
        <v>周峰</v>
      </c>
      <c r="U227">
        <f t="shared" si="45"/>
        <v>104.23728813559322</v>
      </c>
      <c r="V227">
        <f t="shared" si="46"/>
        <v>7</v>
      </c>
      <c r="W227">
        <f>VLOOKUP(B227,[1]高一下!$B:$P,12,0)</f>
        <v>50</v>
      </c>
      <c r="X227" t="str">
        <f>VLOOKUP(B227,[1]高一下!$B:$P,13,0)</f>
        <v>周峰</v>
      </c>
      <c r="Y227">
        <f t="shared" si="47"/>
        <v>102.82485875706215</v>
      </c>
      <c r="Z227">
        <f t="shared" si="48"/>
        <v>22</v>
      </c>
      <c r="AA227" s="23">
        <f>VLOOKUP(B227,[1]高一上!$B:$M,11,0)</f>
        <v>53</v>
      </c>
      <c r="AB227" t="str">
        <f>VLOOKUP(B227,[1]高一上!$B:$M,12,0)</f>
        <v>赵建超</v>
      </c>
      <c r="AC227">
        <f t="shared" si="49"/>
        <v>92.372881355932208</v>
      </c>
      <c r="AD227">
        <f t="shared" si="50"/>
        <v>32</v>
      </c>
      <c r="AE227">
        <f>VLOOKUP(B227,[1]中考!$B:$J,9,0)</f>
        <v>76</v>
      </c>
      <c r="AF227">
        <f t="shared" si="51"/>
        <v>5</v>
      </c>
    </row>
    <row r="228" spans="1:32" x14ac:dyDescent="0.2">
      <c r="A228" s="2" t="s">
        <v>683</v>
      </c>
      <c r="B228" s="2" t="s">
        <v>684</v>
      </c>
      <c r="C228" s="1">
        <v>6</v>
      </c>
      <c r="D228" s="3" t="s">
        <v>9</v>
      </c>
      <c r="E228" s="4" t="s">
        <v>685</v>
      </c>
      <c r="F228" s="1">
        <v>534</v>
      </c>
      <c r="G228" s="13">
        <f>VLOOKUP(B228,'[1]高三下(高考)'!$B:$N,12,0)</f>
        <v>73</v>
      </c>
      <c r="H228" s="12" t="str">
        <f>VLOOKUP(B228,'[1]高三下(高考)'!$B:$N,13,0)</f>
        <v>周峰</v>
      </c>
      <c r="I228" s="15">
        <f t="shared" si="39"/>
        <v>101.41242937853107</v>
      </c>
      <c r="J228">
        <f t="shared" si="40"/>
        <v>7</v>
      </c>
      <c r="K228">
        <f>VLOOKUP(B228,[1]高三上!$B:$N,12,0)</f>
        <v>56</v>
      </c>
      <c r="L228" t="str">
        <f>VLOOKUP(B228,[1]高三上!$B:$N,13,0)</f>
        <v>周峰</v>
      </c>
      <c r="M228">
        <f t="shared" si="41"/>
        <v>98.587570621468927</v>
      </c>
      <c r="N228">
        <f t="shared" si="42"/>
        <v>12</v>
      </c>
      <c r="O228">
        <f>VLOOKUP(B228,[1]高二下!$B:$N,12,0)</f>
        <v>63</v>
      </c>
      <c r="P228" t="str">
        <f>VLOOKUP(B228,[1]高二下!$B:$N,13,0)</f>
        <v>周峰</v>
      </c>
      <c r="Q228">
        <f t="shared" si="43"/>
        <v>98.587570621468927</v>
      </c>
      <c r="R228">
        <f t="shared" si="44"/>
        <v>7</v>
      </c>
      <c r="S228">
        <f>VLOOKUP(B228,[1]高二上!$B:$N,12,0)</f>
        <v>76</v>
      </c>
      <c r="T228" t="str">
        <f>VLOOKUP(B228,[1]高二上!$B:$N,13,0)</f>
        <v>周峰</v>
      </c>
      <c r="U228">
        <f t="shared" si="45"/>
        <v>102.82485875706215</v>
      </c>
      <c r="V228">
        <f t="shared" si="46"/>
        <v>2</v>
      </c>
      <c r="W228">
        <f>VLOOKUP(B228,[1]高一下!$B:$P,12,0)</f>
        <v>56</v>
      </c>
      <c r="X228" t="str">
        <f>VLOOKUP(B228,[1]高一下!$B:$P,13,0)</f>
        <v>周峰</v>
      </c>
      <c r="Y228">
        <f t="shared" si="47"/>
        <v>98.022598870056498</v>
      </c>
      <c r="Z228">
        <f t="shared" si="48"/>
        <v>12</v>
      </c>
      <c r="AA228" s="23">
        <f>VLOOKUP(B228,[1]高一上!$B:$M,11,0)</f>
        <v>67</v>
      </c>
      <c r="AB228" t="str">
        <f>VLOOKUP(B228,[1]高一上!$B:$M,12,0)</f>
        <v>周峰</v>
      </c>
      <c r="AC228">
        <f t="shared" si="49"/>
        <v>109.03954802259886</v>
      </c>
      <c r="AD228">
        <f t="shared" si="50"/>
        <v>5</v>
      </c>
      <c r="AE228">
        <f>VLOOKUP(B228,[1]中考!$B:$J,9,0)</f>
        <v>68</v>
      </c>
      <c r="AF228">
        <f t="shared" si="51"/>
        <v>37</v>
      </c>
    </row>
    <row r="229" spans="1:32" x14ac:dyDescent="0.2">
      <c r="A229" s="2" t="s">
        <v>686</v>
      </c>
      <c r="B229" s="2" t="s">
        <v>687</v>
      </c>
      <c r="C229" s="1">
        <v>6</v>
      </c>
      <c r="D229" s="3" t="s">
        <v>9</v>
      </c>
      <c r="E229" s="4" t="s">
        <v>688</v>
      </c>
      <c r="F229" s="1">
        <v>533</v>
      </c>
      <c r="G229" s="13">
        <f>VLOOKUP(B229,'[1]高三下(高考)'!$B:$N,12,0)</f>
        <v>59</v>
      </c>
      <c r="H229" s="12" t="str">
        <f>VLOOKUP(B229,'[1]高三下(高考)'!$B:$N,13,0)</f>
        <v>周峰</v>
      </c>
      <c r="I229" s="15">
        <f t="shared" si="39"/>
        <v>101.69491525423729</v>
      </c>
      <c r="J229">
        <f t="shared" si="40"/>
        <v>34</v>
      </c>
      <c r="K229">
        <f>VLOOKUP(B229,[1]高三上!$B:$N,12,0)</f>
        <v>44</v>
      </c>
      <c r="L229" t="str">
        <f>VLOOKUP(B229,[1]高三上!$B:$N,13,0)</f>
        <v>周峰</v>
      </c>
      <c r="M229">
        <f t="shared" si="41"/>
        <v>104.23728813559322</v>
      </c>
      <c r="N229">
        <f t="shared" si="42"/>
        <v>40</v>
      </c>
      <c r="O229">
        <f>VLOOKUP(B229,[1]高二下!$B:$N,12,0)</f>
        <v>42</v>
      </c>
      <c r="P229" t="str">
        <f>VLOOKUP(B229,[1]高二下!$B:$N,13,0)</f>
        <v>周峰</v>
      </c>
      <c r="Q229">
        <f t="shared" si="43"/>
        <v>117.79661016949153</v>
      </c>
      <c r="R229">
        <f t="shared" si="44"/>
        <v>55</v>
      </c>
      <c r="S229">
        <f>VLOOKUP(B229,[1]高二上!$B:$N,12,0)</f>
        <v>41</v>
      </c>
      <c r="T229" t="str">
        <f>VLOOKUP(B229,[1]高二上!$B:$N,13,0)</f>
        <v>周峰</v>
      </c>
      <c r="U229">
        <f t="shared" si="45"/>
        <v>103.67231638418079</v>
      </c>
      <c r="V229">
        <f t="shared" si="46"/>
        <v>118</v>
      </c>
      <c r="W229">
        <f>VLOOKUP(B229,[1]高一下!$B:$P,12,0)</f>
        <v>31</v>
      </c>
      <c r="X229" t="str">
        <f>VLOOKUP(B229,[1]高一下!$B:$P,13,0)</f>
        <v>周峰</v>
      </c>
      <c r="Y229">
        <f t="shared" si="47"/>
        <v>70.056497175141246</v>
      </c>
      <c r="Z229">
        <f t="shared" si="48"/>
        <v>131</v>
      </c>
      <c r="AA229" s="23">
        <f>VLOOKUP(B229,[1]高一上!$B:$M,11,0)</f>
        <v>55</v>
      </c>
      <c r="AB229" t="str">
        <f>VLOOKUP(B229,[1]高一上!$B:$M,12,0)</f>
        <v>周峰</v>
      </c>
      <c r="AC229">
        <f t="shared" si="49"/>
        <v>178.5310734463277</v>
      </c>
      <c r="AD229">
        <f t="shared" si="50"/>
        <v>25</v>
      </c>
      <c r="AE229">
        <f>VLOOKUP(B229,[1]中考!$B:$J,9,0)</f>
        <v>46</v>
      </c>
      <c r="AF229">
        <f t="shared" si="51"/>
        <v>303</v>
      </c>
    </row>
    <row r="230" spans="1:32" x14ac:dyDescent="0.2">
      <c r="A230" s="2" t="s">
        <v>689</v>
      </c>
      <c r="B230" s="2" t="s">
        <v>690</v>
      </c>
      <c r="C230" s="1">
        <v>6</v>
      </c>
      <c r="D230" s="3" t="s">
        <v>9</v>
      </c>
      <c r="E230" s="4" t="s">
        <v>691</v>
      </c>
      <c r="F230" s="1">
        <v>519</v>
      </c>
      <c r="G230" s="13">
        <f>VLOOKUP(B230,'[1]高三下(高考)'!$B:$N,12,0)</f>
        <v>55</v>
      </c>
      <c r="H230" s="12" t="str">
        <f>VLOOKUP(B230,'[1]高三下(高考)'!$B:$N,13,0)</f>
        <v>周峰</v>
      </c>
      <c r="I230" s="15">
        <f t="shared" si="39"/>
        <v>86.440677966101703</v>
      </c>
      <c r="J230">
        <f t="shared" si="40"/>
        <v>56</v>
      </c>
      <c r="K230">
        <f>VLOOKUP(B230,[1]高三上!$B:$N,12,0)</f>
        <v>58</v>
      </c>
      <c r="L230" t="str">
        <f>VLOOKUP(B230,[1]高三上!$B:$N,13,0)</f>
        <v>周峰</v>
      </c>
      <c r="M230">
        <f t="shared" si="41"/>
        <v>112.42937853107344</v>
      </c>
      <c r="N230">
        <f t="shared" si="42"/>
        <v>8</v>
      </c>
      <c r="O230">
        <f>VLOOKUP(B230,[1]高二下!$B:$N,12,0)</f>
        <v>43</v>
      </c>
      <c r="P230" t="str">
        <f>VLOOKUP(B230,[1]高二下!$B:$N,13,0)</f>
        <v>周峰</v>
      </c>
      <c r="Q230">
        <f t="shared" si="43"/>
        <v>94.067796610169495</v>
      </c>
      <c r="R230">
        <f t="shared" si="44"/>
        <v>52</v>
      </c>
      <c r="S230">
        <f>VLOOKUP(B230,[1]高二上!$B:$N,12,0)</f>
        <v>54</v>
      </c>
      <c r="T230" t="str">
        <f>VLOOKUP(B230,[1]高二上!$B:$N,13,0)</f>
        <v>周峰</v>
      </c>
      <c r="U230">
        <f t="shared" si="45"/>
        <v>106.21468926553672</v>
      </c>
      <c r="V230">
        <f t="shared" si="46"/>
        <v>31</v>
      </c>
      <c r="W230">
        <f>VLOOKUP(B230,[1]高一下!$B:$P,12,0)</f>
        <v>43</v>
      </c>
      <c r="X230" t="str">
        <f>VLOOKUP(B230,[1]高一下!$B:$P,13,0)</f>
        <v>周峰</v>
      </c>
      <c r="Y230">
        <f t="shared" si="47"/>
        <v>117.51412429378531</v>
      </c>
      <c r="Z230">
        <f t="shared" si="48"/>
        <v>53</v>
      </c>
      <c r="AA230" s="23">
        <f>VLOOKUP(B230,[1]高一上!$B:$M,11,0)</f>
        <v>41</v>
      </c>
      <c r="AB230" t="str">
        <f>VLOOKUP(B230,[1]高一上!$B:$M,12,0)</f>
        <v>赵建超</v>
      </c>
      <c r="AC230">
        <f t="shared" si="49"/>
        <v>80.790960451977398</v>
      </c>
      <c r="AD230">
        <f t="shared" si="50"/>
        <v>115</v>
      </c>
      <c r="AE230">
        <f>VLOOKUP(B230,[1]中考!$B:$J,9,0)</f>
        <v>67</v>
      </c>
      <c r="AF230">
        <f t="shared" si="51"/>
        <v>47</v>
      </c>
    </row>
    <row r="231" spans="1:32" x14ac:dyDescent="0.2">
      <c r="A231" s="2" t="s">
        <v>692</v>
      </c>
      <c r="B231" s="2" t="s">
        <v>693</v>
      </c>
      <c r="C231" s="1">
        <v>6</v>
      </c>
      <c r="D231" s="3" t="s">
        <v>9</v>
      </c>
      <c r="E231" s="4" t="s">
        <v>694</v>
      </c>
      <c r="F231" s="1">
        <v>509</v>
      </c>
      <c r="G231" s="13">
        <f>VLOOKUP(B231,'[1]高三下(高考)'!$B:$N,12,0)</f>
        <v>64</v>
      </c>
      <c r="H231" s="12" t="str">
        <f>VLOOKUP(B231,'[1]高三下(高考)'!$B:$N,13,0)</f>
        <v>周峰</v>
      </c>
      <c r="I231" s="15">
        <f t="shared" si="39"/>
        <v>109.60451977401129</v>
      </c>
      <c r="J231">
        <f t="shared" si="40"/>
        <v>22</v>
      </c>
      <c r="K231">
        <f>VLOOKUP(B231,[1]高三上!$B:$N,12,0)</f>
        <v>40</v>
      </c>
      <c r="L231" t="str">
        <f>VLOOKUP(B231,[1]高三上!$B:$N,13,0)</f>
        <v>周峰</v>
      </c>
      <c r="M231">
        <f t="shared" si="41"/>
        <v>104.51977401129943</v>
      </c>
      <c r="N231">
        <f t="shared" si="42"/>
        <v>56</v>
      </c>
      <c r="O231">
        <f>VLOOKUP(B231,[1]高二下!$B:$N,12,0)</f>
        <v>40</v>
      </c>
      <c r="P231" t="str">
        <f>VLOOKUP(B231,[1]高二下!$B:$N,13,0)</f>
        <v>周峰</v>
      </c>
      <c r="Q231">
        <f t="shared" si="43"/>
        <v>86.158192090395488</v>
      </c>
      <c r="R231">
        <f t="shared" si="44"/>
        <v>72</v>
      </c>
      <c r="S231">
        <f>VLOOKUP(B231,[1]高二上!$B:$N,12,0)</f>
        <v>57</v>
      </c>
      <c r="T231" t="str">
        <f>VLOOKUP(B231,[1]高二上!$B:$N,13,0)</f>
        <v>周峰</v>
      </c>
      <c r="U231">
        <f t="shared" si="45"/>
        <v>148.30508474576271</v>
      </c>
      <c r="V231">
        <f t="shared" si="46"/>
        <v>23</v>
      </c>
      <c r="W231">
        <f>VLOOKUP(B231,[1]高一下!$B:$P,12,0)</f>
        <v>26</v>
      </c>
      <c r="X231" t="str">
        <f>VLOOKUP(B231,[1]高一下!$B:$P,13,0)</f>
        <v>周峰</v>
      </c>
      <c r="Y231">
        <f t="shared" si="47"/>
        <v>54.237288135593218</v>
      </c>
      <c r="Z231">
        <f t="shared" si="48"/>
        <v>194</v>
      </c>
      <c r="AA231" s="23">
        <f>VLOOKUP(B231,[1]高一上!$B:$M,11,0)</f>
        <v>53</v>
      </c>
      <c r="AB231" t="str">
        <f>VLOOKUP(B231,[1]高一上!$B:$M,12,0)</f>
        <v>周峰</v>
      </c>
      <c r="AC231">
        <f t="shared" si="49"/>
        <v>146.89265536723164</v>
      </c>
      <c r="AD231">
        <f t="shared" si="50"/>
        <v>32</v>
      </c>
      <c r="AE231">
        <f>VLOOKUP(B231,[1]中考!$B:$J,9,0)</f>
        <v>55</v>
      </c>
      <c r="AF231">
        <f t="shared" si="51"/>
        <v>198</v>
      </c>
    </row>
    <row r="232" spans="1:32" x14ac:dyDescent="0.2">
      <c r="A232" s="2" t="s">
        <v>695</v>
      </c>
      <c r="B232" s="2" t="s">
        <v>696</v>
      </c>
      <c r="C232" s="1">
        <v>6</v>
      </c>
      <c r="D232" s="3" t="s">
        <v>9</v>
      </c>
      <c r="E232" s="4" t="s">
        <v>697</v>
      </c>
      <c r="F232" s="1">
        <v>507</v>
      </c>
      <c r="G232" s="13">
        <f>VLOOKUP(B232,'[1]高三下(高考)'!$B:$N,12,0)</f>
        <v>40</v>
      </c>
      <c r="H232" s="12" t="str">
        <f>VLOOKUP(B232,'[1]高三下(高考)'!$B:$N,13,0)</f>
        <v>周峰</v>
      </c>
      <c r="I232" s="15">
        <f t="shared" si="39"/>
        <v>91.525423728813564</v>
      </c>
      <c r="J232">
        <f t="shared" si="40"/>
        <v>184</v>
      </c>
      <c r="K232">
        <f>VLOOKUP(B232,[1]高三上!$B:$N,12,0)</f>
        <v>28</v>
      </c>
      <c r="L232" t="str">
        <f>VLOOKUP(B232,[1]高三上!$B:$N,13,0)</f>
        <v>周峰</v>
      </c>
      <c r="M232">
        <f t="shared" si="41"/>
        <v>76.836158192090394</v>
      </c>
      <c r="N232">
        <f t="shared" si="42"/>
        <v>154</v>
      </c>
      <c r="O232">
        <f>VLOOKUP(B232,[1]高二下!$B:$N,12,0)</f>
        <v>40</v>
      </c>
      <c r="P232" t="str">
        <f>VLOOKUP(B232,[1]高二下!$B:$N,13,0)</f>
        <v>周峰</v>
      </c>
      <c r="Q232">
        <f t="shared" si="43"/>
        <v>116.38418079096044</v>
      </c>
      <c r="R232">
        <f t="shared" si="44"/>
        <v>72</v>
      </c>
      <c r="S232">
        <f>VLOOKUP(B232,[1]高二上!$B:$N,12,0)</f>
        <v>40</v>
      </c>
      <c r="T232" t="str">
        <f>VLOOKUP(B232,[1]高二上!$B:$N,13,0)</f>
        <v>周峰</v>
      </c>
      <c r="U232">
        <f t="shared" si="45"/>
        <v>150.28248587570621</v>
      </c>
      <c r="V232">
        <f t="shared" si="46"/>
        <v>130</v>
      </c>
      <c r="W232">
        <f>VLOOKUP(B232,[1]高一下!$B:$P,12,0)</f>
        <v>14</v>
      </c>
      <c r="X232" t="str">
        <f>VLOOKUP(B232,[1]高一下!$B:$P,13,0)</f>
        <v>周峰</v>
      </c>
      <c r="Y232">
        <f t="shared" si="47"/>
        <v>80.225988700564969</v>
      </c>
      <c r="Z232">
        <f t="shared" si="48"/>
        <v>308</v>
      </c>
      <c r="AA232" s="23">
        <f>VLOOKUP(B232,[1]高一上!$B:$M,11,0)</f>
        <v>30</v>
      </c>
      <c r="AB232" t="str">
        <f>VLOOKUP(B232,[1]高一上!$B:$M,12,0)</f>
        <v>解超燕</v>
      </c>
      <c r="AC232">
        <f t="shared" si="49"/>
        <v>88.700564971751419</v>
      </c>
      <c r="AD232">
        <f t="shared" si="50"/>
        <v>238</v>
      </c>
      <c r="AE232">
        <f>VLOOKUP(B232,[1]中考!$B:$J,9,0)</f>
        <v>55</v>
      </c>
      <c r="AF232">
        <f t="shared" si="51"/>
        <v>198</v>
      </c>
    </row>
    <row r="233" spans="1:32" x14ac:dyDescent="0.2">
      <c r="A233" s="2" t="s">
        <v>698</v>
      </c>
      <c r="B233" s="2" t="s">
        <v>699</v>
      </c>
      <c r="C233" s="1">
        <v>6</v>
      </c>
      <c r="D233" s="3" t="s">
        <v>9</v>
      </c>
      <c r="E233" s="4" t="s">
        <v>700</v>
      </c>
      <c r="F233" s="1">
        <v>505</v>
      </c>
      <c r="G233" s="13">
        <f>VLOOKUP(B233,'[1]高三下(高考)'!$B:$N,12,0)</f>
        <v>35</v>
      </c>
      <c r="H233" s="12" t="str">
        <f>VLOOKUP(B233,'[1]高三下(高考)'!$B:$N,13,0)</f>
        <v>周峰</v>
      </c>
      <c r="I233" s="15">
        <f t="shared" si="39"/>
        <v>83.898305084745772</v>
      </c>
      <c r="J233">
        <f t="shared" si="40"/>
        <v>228</v>
      </c>
      <c r="K233">
        <f>VLOOKUP(B233,[1]高三上!$B:$N,12,0)</f>
        <v>27</v>
      </c>
      <c r="L233" t="str">
        <f>VLOOKUP(B233,[1]高三上!$B:$N,13,0)</f>
        <v>周峰</v>
      </c>
      <c r="M233">
        <f t="shared" si="41"/>
        <v>94.067796610169495</v>
      </c>
      <c r="N233">
        <f t="shared" si="42"/>
        <v>171</v>
      </c>
      <c r="O233">
        <f>VLOOKUP(B233,[1]高二下!$B:$N,12,0)</f>
        <v>32</v>
      </c>
      <c r="P233" t="str">
        <f>VLOOKUP(B233,[1]高二下!$B:$N,13,0)</f>
        <v>周峰</v>
      </c>
      <c r="Q233">
        <f t="shared" si="43"/>
        <v>70.33898305084746</v>
      </c>
      <c r="R233">
        <f t="shared" si="44"/>
        <v>150</v>
      </c>
      <c r="S233">
        <f>VLOOKUP(B233,[1]高二上!$B:$N,12,0)</f>
        <v>51</v>
      </c>
      <c r="T233" t="str">
        <f>VLOOKUP(B233,[1]高二上!$B:$N,13,0)</f>
        <v>周峰</v>
      </c>
      <c r="U233">
        <f t="shared" si="45"/>
        <v>129.66101694915255</v>
      </c>
      <c r="V233">
        <f t="shared" si="46"/>
        <v>45</v>
      </c>
      <c r="W233">
        <f>VLOOKUP(B233,[1]高一下!$B:$P,12,0)</f>
        <v>30</v>
      </c>
      <c r="X233" t="str">
        <f>VLOOKUP(B233,[1]高一下!$B:$P,13,0)</f>
        <v>周峰</v>
      </c>
      <c r="Y233">
        <f t="shared" si="47"/>
        <v>110.45197740112994</v>
      </c>
      <c r="Z233">
        <f t="shared" si="48"/>
        <v>150</v>
      </c>
      <c r="AA233" s="23">
        <f>VLOOKUP(B233,[1]高一上!$B:$M,11,0)</f>
        <v>35</v>
      </c>
      <c r="AB233" t="str">
        <f>VLOOKUP(B233,[1]高一上!$B:$M,12,0)</f>
        <v>解超燕</v>
      </c>
      <c r="AC233">
        <f t="shared" si="49"/>
        <v>103.10734463276836</v>
      </c>
      <c r="AD233">
        <f t="shared" si="50"/>
        <v>187</v>
      </c>
      <c r="AE233">
        <f>VLOOKUP(B233,[1]中考!$B:$J,9,0)</f>
        <v>55</v>
      </c>
      <c r="AF233">
        <f t="shared" si="51"/>
        <v>198</v>
      </c>
    </row>
    <row r="234" spans="1:32" x14ac:dyDescent="0.2">
      <c r="A234" s="2" t="s">
        <v>701</v>
      </c>
      <c r="B234" s="2" t="s">
        <v>702</v>
      </c>
      <c r="C234" s="1">
        <v>6</v>
      </c>
      <c r="D234" s="3" t="s">
        <v>9</v>
      </c>
      <c r="E234" s="4" t="s">
        <v>703</v>
      </c>
      <c r="F234" s="1">
        <v>488</v>
      </c>
      <c r="G234" s="13">
        <f>VLOOKUP(B234,'[1]高三下(高考)'!$B:$N,12,0)</f>
        <v>61</v>
      </c>
      <c r="H234" s="12" t="str">
        <f>VLOOKUP(B234,'[1]高三下(高考)'!$B:$N,13,0)</f>
        <v>周峰</v>
      </c>
      <c r="I234" s="15">
        <f t="shared" si="39"/>
        <v>110.16949152542372</v>
      </c>
      <c r="J234">
        <f t="shared" si="40"/>
        <v>31</v>
      </c>
      <c r="K234">
        <f>VLOOKUP(B234,[1]高三上!$B:$N,12,0)</f>
        <v>39</v>
      </c>
      <c r="L234" t="str">
        <f>VLOOKUP(B234,[1]高三上!$B:$N,13,0)</f>
        <v>周峰</v>
      </c>
      <c r="M234">
        <f t="shared" si="41"/>
        <v>90.960451977401135</v>
      </c>
      <c r="N234">
        <f t="shared" si="42"/>
        <v>67</v>
      </c>
      <c r="O234">
        <f>VLOOKUP(B234,[1]高二下!$B:$N,12,0)</f>
        <v>46</v>
      </c>
      <c r="P234" t="str">
        <f>VLOOKUP(B234,[1]高二下!$B:$N,13,0)</f>
        <v>周峰</v>
      </c>
      <c r="Q234">
        <f t="shared" si="43"/>
        <v>106.49717514124293</v>
      </c>
      <c r="R234">
        <f t="shared" si="44"/>
        <v>35</v>
      </c>
      <c r="S234">
        <f>VLOOKUP(B234,[1]高二上!$B:$N,12,0)</f>
        <v>49</v>
      </c>
      <c r="T234" t="str">
        <f>VLOOKUP(B234,[1]高二上!$B:$N,13,0)</f>
        <v>周峰</v>
      </c>
      <c r="U234">
        <f t="shared" si="45"/>
        <v>88.13559322033899</v>
      </c>
      <c r="V234">
        <f t="shared" si="46"/>
        <v>58</v>
      </c>
      <c r="W234">
        <f>VLOOKUP(B234,[1]高一下!$B:$P,12,0)</f>
        <v>53</v>
      </c>
      <c r="X234" t="str">
        <f>VLOOKUP(B234,[1]高一下!$B:$P,13,0)</f>
        <v>周峰</v>
      </c>
      <c r="Y234">
        <f t="shared" si="47"/>
        <v>107.90960451977401</v>
      </c>
      <c r="Z234">
        <f t="shared" si="48"/>
        <v>16</v>
      </c>
      <c r="AA234" s="23">
        <f>VLOOKUP(B234,[1]高一上!$B:$M,11,0)</f>
        <v>50</v>
      </c>
      <c r="AB234" t="str">
        <f>VLOOKUP(B234,[1]高一上!$B:$M,12,0)</f>
        <v>周峰</v>
      </c>
      <c r="AC234">
        <f t="shared" si="49"/>
        <v>95.480225988700568</v>
      </c>
      <c r="AD234">
        <f t="shared" si="50"/>
        <v>44</v>
      </c>
      <c r="AE234">
        <f>VLOOKUP(B234,[1]中考!$B:$J,9,0)</f>
        <v>70</v>
      </c>
      <c r="AF234">
        <f t="shared" si="51"/>
        <v>28</v>
      </c>
    </row>
    <row r="235" spans="1:32" x14ac:dyDescent="0.2">
      <c r="A235" s="2" t="s">
        <v>704</v>
      </c>
      <c r="B235" s="2" t="s">
        <v>705</v>
      </c>
      <c r="C235" s="1">
        <v>6</v>
      </c>
      <c r="D235" s="3" t="s">
        <v>9</v>
      </c>
      <c r="E235" s="4" t="s">
        <v>706</v>
      </c>
      <c r="F235" s="1">
        <v>480</v>
      </c>
      <c r="G235" s="13">
        <f>VLOOKUP(B235,'[1]高三下(高考)'!$B:$N,12,0)</f>
        <v>28</v>
      </c>
      <c r="H235" s="12" t="str">
        <f>VLOOKUP(B235,'[1]高三下(高考)'!$B:$N,13,0)</f>
        <v>周峰</v>
      </c>
      <c r="I235" s="15">
        <f t="shared" si="39"/>
        <v>63.27683615819209</v>
      </c>
      <c r="J235">
        <f t="shared" si="40"/>
        <v>301</v>
      </c>
      <c r="K235">
        <f>VLOOKUP(B235,[1]高三上!$B:$N,12,0)</f>
        <v>27</v>
      </c>
      <c r="L235" t="str">
        <f>VLOOKUP(B235,[1]高三上!$B:$N,13,0)</f>
        <v>周峰</v>
      </c>
      <c r="M235">
        <f t="shared" si="41"/>
        <v>85.31073446327683</v>
      </c>
      <c r="N235">
        <f t="shared" si="42"/>
        <v>171</v>
      </c>
      <c r="O235">
        <f>VLOOKUP(B235,[1]高二下!$B:$N,12,0)</f>
        <v>35</v>
      </c>
      <c r="P235" t="str">
        <f>VLOOKUP(B235,[1]高二下!$B:$N,13,0)</f>
        <v>周峰</v>
      </c>
      <c r="Q235">
        <f t="shared" si="43"/>
        <v>105.93220338983051</v>
      </c>
      <c r="R235">
        <f t="shared" si="44"/>
        <v>119</v>
      </c>
      <c r="S235">
        <f>VLOOKUP(B235,[1]高二上!$B:$N,12,0)</f>
        <v>39</v>
      </c>
      <c r="T235" t="str">
        <f>VLOOKUP(B235,[1]高二上!$B:$N,13,0)</f>
        <v>周峰</v>
      </c>
      <c r="U235">
        <f t="shared" si="45"/>
        <v>118.64406779661017</v>
      </c>
      <c r="V235">
        <f t="shared" si="46"/>
        <v>140</v>
      </c>
      <c r="W235">
        <f>VLOOKUP(B235,[1]高一下!$B:$P,12,0)</f>
        <v>25</v>
      </c>
      <c r="X235" t="str">
        <f>VLOOKUP(B235,[1]高一下!$B:$P,13,0)</f>
        <v>周峰</v>
      </c>
      <c r="Y235">
        <f t="shared" si="47"/>
        <v>64.124293785310726</v>
      </c>
      <c r="Z235">
        <f t="shared" si="48"/>
        <v>206</v>
      </c>
      <c r="AA235" s="23">
        <f>VLOOKUP(B235,[1]高一上!$B:$M,11,0)</f>
        <v>45</v>
      </c>
      <c r="AB235" t="str">
        <f>VLOOKUP(B235,[1]高一上!$B:$M,12,0)</f>
        <v>赵建超</v>
      </c>
      <c r="AC235">
        <f t="shared" si="49"/>
        <v>118.92655367231639</v>
      </c>
      <c r="AD235">
        <f t="shared" si="50"/>
        <v>79</v>
      </c>
      <c r="AE235">
        <f>VLOOKUP(B235,[1]中考!$B:$J,9,0)</f>
        <v>59</v>
      </c>
      <c r="AF235">
        <f t="shared" si="51"/>
        <v>146</v>
      </c>
    </row>
    <row r="236" spans="1:32" x14ac:dyDescent="0.2">
      <c r="A236" s="2" t="s">
        <v>707</v>
      </c>
      <c r="B236" s="2" t="s">
        <v>708</v>
      </c>
      <c r="C236" s="1">
        <v>6</v>
      </c>
      <c r="D236" s="3" t="s">
        <v>9</v>
      </c>
      <c r="E236" s="4" t="s">
        <v>709</v>
      </c>
      <c r="F236" s="1">
        <v>472</v>
      </c>
      <c r="G236" s="13">
        <f>VLOOKUP(B236,'[1]高三下(高考)'!$B:$N,12,0)</f>
        <v>63</v>
      </c>
      <c r="H236" s="12" t="str">
        <f>VLOOKUP(B236,'[1]高三下(高考)'!$B:$N,13,0)</f>
        <v>周峰</v>
      </c>
      <c r="I236" s="15">
        <f t="shared" si="39"/>
        <v>107.06214689265536</v>
      </c>
      <c r="J236">
        <f t="shared" si="40"/>
        <v>25</v>
      </c>
      <c r="K236">
        <f>VLOOKUP(B236,[1]高三上!$B:$N,12,0)</f>
        <v>41</v>
      </c>
      <c r="L236" t="str">
        <f>VLOOKUP(B236,[1]高三上!$B:$N,13,0)</f>
        <v>周峰</v>
      </c>
      <c r="M236">
        <f t="shared" si="41"/>
        <v>116.66666666666666</v>
      </c>
      <c r="N236">
        <f t="shared" si="42"/>
        <v>50</v>
      </c>
      <c r="O236">
        <f>VLOOKUP(B236,[1]高二下!$B:$N,12,0)</f>
        <v>36</v>
      </c>
      <c r="P236" t="str">
        <f>VLOOKUP(B236,[1]高二下!$B:$N,13,0)</f>
        <v>周峰</v>
      </c>
      <c r="Q236">
        <f t="shared" si="43"/>
        <v>73.163841807909606</v>
      </c>
      <c r="R236">
        <f t="shared" si="44"/>
        <v>109</v>
      </c>
      <c r="S236">
        <f>VLOOKUP(B236,[1]高二上!$B:$N,12,0)</f>
        <v>63</v>
      </c>
      <c r="T236" t="str">
        <f>VLOOKUP(B236,[1]高二上!$B:$N,13,0)</f>
        <v>周峰</v>
      </c>
      <c r="U236">
        <f t="shared" si="45"/>
        <v>105.08474576271186</v>
      </c>
      <c r="V236">
        <f t="shared" si="46"/>
        <v>14</v>
      </c>
      <c r="W236">
        <f>VLOOKUP(B236,[1]高一下!$B:$P,12,0)</f>
        <v>47</v>
      </c>
      <c r="X236" t="str">
        <f>VLOOKUP(B236,[1]高一下!$B:$P,13,0)</f>
        <v>周峰</v>
      </c>
      <c r="Y236">
        <f t="shared" si="47"/>
        <v>98.870056497175142</v>
      </c>
      <c r="Z236">
        <f t="shared" si="48"/>
        <v>32</v>
      </c>
      <c r="AA236" s="23">
        <f>VLOOKUP(B236,[1]高一上!$B:$M,11,0)</f>
        <v>54</v>
      </c>
      <c r="AB236" t="str">
        <f>VLOOKUP(B236,[1]高一上!$B:$M,12,0)</f>
        <v>周峰</v>
      </c>
      <c r="AC236">
        <f t="shared" si="49"/>
        <v>114.40677966101696</v>
      </c>
      <c r="AD236">
        <f t="shared" si="50"/>
        <v>28</v>
      </c>
      <c r="AE236">
        <f>VLOOKUP(B236,[1]中考!$B:$J,9,0)</f>
        <v>64</v>
      </c>
      <c r="AF236">
        <f t="shared" si="51"/>
        <v>79</v>
      </c>
    </row>
    <row r="237" spans="1:32" x14ac:dyDescent="0.2">
      <c r="A237" s="2" t="s">
        <v>710</v>
      </c>
      <c r="B237" s="2" t="s">
        <v>711</v>
      </c>
      <c r="C237" s="1">
        <v>6</v>
      </c>
      <c r="D237" s="3" t="s">
        <v>9</v>
      </c>
      <c r="E237" s="4" t="s">
        <v>712</v>
      </c>
      <c r="F237" s="1">
        <v>469</v>
      </c>
      <c r="G237" s="13">
        <f>VLOOKUP(B237,'[1]高三下(高考)'!$B:$N,12,0)</f>
        <v>46</v>
      </c>
      <c r="H237" s="12" t="str">
        <f>VLOOKUP(B237,'[1]高三下(高考)'!$B:$N,13,0)</f>
        <v>周峰</v>
      </c>
      <c r="I237" s="15">
        <f t="shared" si="39"/>
        <v>121.1864406779661</v>
      </c>
      <c r="J237">
        <f t="shared" si="40"/>
        <v>116</v>
      </c>
      <c r="K237">
        <f>VLOOKUP(B237,[1]高三上!$B:$N,12,0)</f>
        <v>26</v>
      </c>
      <c r="L237" t="str">
        <f>VLOOKUP(B237,[1]高三上!$B:$N,13,0)</f>
        <v>周峰</v>
      </c>
      <c r="M237">
        <f t="shared" si="41"/>
        <v>91.24293785310735</v>
      </c>
      <c r="N237">
        <f t="shared" si="42"/>
        <v>191</v>
      </c>
      <c r="O237">
        <f>VLOOKUP(B237,[1]高二下!$B:$N,12,0)</f>
        <v>31</v>
      </c>
      <c r="P237" t="str">
        <f>VLOOKUP(B237,[1]高二下!$B:$N,13,0)</f>
        <v>周峰</v>
      </c>
      <c r="Q237">
        <f t="shared" si="43"/>
        <v>71.186440677966104</v>
      </c>
      <c r="R237">
        <f t="shared" si="44"/>
        <v>160</v>
      </c>
      <c r="S237">
        <f>VLOOKUP(B237,[1]高二上!$B:$N,12,0)</f>
        <v>49</v>
      </c>
      <c r="T237" t="str">
        <f>VLOOKUP(B237,[1]高二上!$B:$N,13,0)</f>
        <v>周峰</v>
      </c>
      <c r="U237">
        <f t="shared" si="45"/>
        <v>106.49717514124293</v>
      </c>
      <c r="V237">
        <f t="shared" si="46"/>
        <v>58</v>
      </c>
      <c r="W237">
        <f>VLOOKUP(B237,[1]高一下!$B:$P,12,0)</f>
        <v>38</v>
      </c>
      <c r="X237" t="str">
        <f>VLOOKUP(B237,[1]高一下!$B:$P,13,0)</f>
        <v>周峰</v>
      </c>
      <c r="Y237">
        <f t="shared" si="47"/>
        <v>123.44632768361582</v>
      </c>
      <c r="Z237">
        <f t="shared" si="48"/>
        <v>81</v>
      </c>
      <c r="AA237" s="23">
        <f>VLOOKUP(B237,[1]高一上!$B:$M,11,0)</f>
        <v>37</v>
      </c>
      <c r="AB237" t="str">
        <f>VLOOKUP(B237,[1]高一上!$B:$M,12,0)</f>
        <v>解超燕</v>
      </c>
      <c r="AC237">
        <f t="shared" si="49"/>
        <v>82.485875706214685</v>
      </c>
      <c r="AD237">
        <f t="shared" si="50"/>
        <v>164</v>
      </c>
      <c r="AE237">
        <f>VLOOKUP(B237,[1]中考!$B:$J,9,0)</f>
        <v>62</v>
      </c>
      <c r="AF237">
        <f t="shared" si="51"/>
        <v>102</v>
      </c>
    </row>
    <row r="238" spans="1:32" x14ac:dyDescent="0.2">
      <c r="A238" s="2" t="s">
        <v>713</v>
      </c>
      <c r="B238" s="2" t="s">
        <v>714</v>
      </c>
      <c r="C238" s="1">
        <v>6</v>
      </c>
      <c r="D238" s="3" t="s">
        <v>9</v>
      </c>
      <c r="E238" s="4" t="s">
        <v>715</v>
      </c>
      <c r="F238" s="1">
        <v>466</v>
      </c>
      <c r="G238" s="13">
        <f>VLOOKUP(B238,'[1]高三下(高考)'!$B:$N,12,0)</f>
        <v>54</v>
      </c>
      <c r="H238" s="12" t="str">
        <f>VLOOKUP(B238,'[1]高三下(高考)'!$B:$N,13,0)</f>
        <v>周峰</v>
      </c>
      <c r="I238" s="15">
        <f t="shared" si="39"/>
        <v>127.40112994350282</v>
      </c>
      <c r="J238">
        <f t="shared" si="40"/>
        <v>57</v>
      </c>
      <c r="K238">
        <f>VLOOKUP(B238,[1]高三上!$B:$N,12,0)</f>
        <v>28</v>
      </c>
      <c r="L238" t="str">
        <f>VLOOKUP(B238,[1]高三上!$B:$N,13,0)</f>
        <v>周峰</v>
      </c>
      <c r="M238">
        <f t="shared" si="41"/>
        <v>90.112994350282491</v>
      </c>
      <c r="N238">
        <f t="shared" si="42"/>
        <v>154</v>
      </c>
      <c r="O238">
        <f>VLOOKUP(B238,[1]高二下!$B:$N,12,0)</f>
        <v>35</v>
      </c>
      <c r="P238" t="str">
        <f>VLOOKUP(B238,[1]高二下!$B:$N,13,0)</f>
        <v>周峰</v>
      </c>
      <c r="Q238">
        <f t="shared" si="43"/>
        <v>105.93220338983051</v>
      </c>
      <c r="R238">
        <f t="shared" si="44"/>
        <v>119</v>
      </c>
      <c r="S238">
        <f>VLOOKUP(B238,[1]高二上!$B:$N,12,0)</f>
        <v>39</v>
      </c>
      <c r="T238" t="str">
        <f>VLOOKUP(B238,[1]高二上!$B:$N,13,0)</f>
        <v>周峰</v>
      </c>
      <c r="U238">
        <f t="shared" si="45"/>
        <v>86.723163841807917</v>
      </c>
      <c r="V238">
        <f t="shared" si="46"/>
        <v>140</v>
      </c>
      <c r="W238">
        <f>VLOOKUP(B238,[1]高一下!$B:$P,12,0)</f>
        <v>36</v>
      </c>
      <c r="X238" t="str">
        <f>VLOOKUP(B238,[1]高一下!$B:$P,13,0)</f>
        <v>周峰</v>
      </c>
      <c r="Y238">
        <f t="shared" si="47"/>
        <v>162.42937853107344</v>
      </c>
      <c r="Z238">
        <f t="shared" si="48"/>
        <v>93</v>
      </c>
      <c r="AA238" s="23">
        <f>VLOOKUP(B238,[1]高一上!$B:$M,11,0)</f>
        <v>22</v>
      </c>
      <c r="AB238" t="str">
        <f>VLOOKUP(B238,[1]高一上!$B:$M,12,0)</f>
        <v>解超燕</v>
      </c>
      <c r="AC238">
        <f t="shared" si="49"/>
        <v>28.813559322033896</v>
      </c>
      <c r="AD238">
        <f t="shared" si="50"/>
        <v>314</v>
      </c>
      <c r="AE238">
        <f>VLOOKUP(B238,[1]中考!$B:$J,9,0)</f>
        <v>65</v>
      </c>
      <c r="AF238">
        <f t="shared" si="51"/>
        <v>62</v>
      </c>
    </row>
    <row r="239" spans="1:32" x14ac:dyDescent="0.2">
      <c r="A239" s="2" t="s">
        <v>716</v>
      </c>
      <c r="B239" s="2" t="s">
        <v>717</v>
      </c>
      <c r="C239" s="1">
        <v>6</v>
      </c>
      <c r="D239" s="3" t="s">
        <v>9</v>
      </c>
      <c r="E239" s="4" t="s">
        <v>718</v>
      </c>
      <c r="F239" s="1">
        <v>465</v>
      </c>
      <c r="G239" s="13">
        <f>VLOOKUP(B239,'[1]高三下(高考)'!$B:$N,12,0)</f>
        <v>43</v>
      </c>
      <c r="H239" s="12" t="str">
        <f>VLOOKUP(B239,'[1]高三下(高考)'!$B:$N,13,0)</f>
        <v>周峰</v>
      </c>
      <c r="I239" s="15">
        <f t="shared" si="39"/>
        <v>86.440677966101703</v>
      </c>
      <c r="J239">
        <f t="shared" si="40"/>
        <v>144</v>
      </c>
      <c r="K239">
        <f>VLOOKUP(B239,[1]高三上!$B:$N,12,0)</f>
        <v>34</v>
      </c>
      <c r="L239" t="str">
        <f>VLOOKUP(B239,[1]高三上!$B:$N,13,0)</f>
        <v>周峰</v>
      </c>
      <c r="M239">
        <f t="shared" si="41"/>
        <v>115.2542372881356</v>
      </c>
      <c r="N239">
        <f t="shared" si="42"/>
        <v>96</v>
      </c>
      <c r="O239">
        <f>VLOOKUP(B239,[1]高二下!$B:$N,12,0)</f>
        <v>32</v>
      </c>
      <c r="P239" t="str">
        <f>VLOOKUP(B239,[1]高二下!$B:$N,13,0)</f>
        <v>周峰</v>
      </c>
      <c r="Q239">
        <f t="shared" si="43"/>
        <v>74.011299435028249</v>
      </c>
      <c r="R239">
        <f t="shared" si="44"/>
        <v>150</v>
      </c>
      <c r="S239">
        <f>VLOOKUP(B239,[1]高二上!$B:$N,12,0)</f>
        <v>49</v>
      </c>
      <c r="T239" t="str">
        <f>VLOOKUP(B239,[1]高二上!$B:$N,13,0)</f>
        <v>周峰</v>
      </c>
      <c r="U239">
        <f t="shared" si="45"/>
        <v>144.35028248587571</v>
      </c>
      <c r="V239">
        <f t="shared" si="46"/>
        <v>58</v>
      </c>
      <c r="W239">
        <f>VLOOKUP(B239,[1]高一下!$B:$P,12,0)</f>
        <v>24</v>
      </c>
      <c r="X239" t="str">
        <f>VLOOKUP(B239,[1]高一下!$B:$P,13,0)</f>
        <v>周峰</v>
      </c>
      <c r="Y239">
        <f t="shared" si="47"/>
        <v>65.254237288135585</v>
      </c>
      <c r="Z239">
        <f t="shared" si="48"/>
        <v>215</v>
      </c>
      <c r="AA239" s="23">
        <f>VLOOKUP(B239,[1]高一上!$B:$M,11,0)</f>
        <v>44</v>
      </c>
      <c r="AB239" t="str">
        <f>VLOOKUP(B239,[1]高一上!$B:$M,12,0)</f>
        <v>解超燕</v>
      </c>
      <c r="AC239">
        <f t="shared" si="49"/>
        <v>134.74576271186442</v>
      </c>
      <c r="AD239">
        <f t="shared" si="50"/>
        <v>92</v>
      </c>
      <c r="AE239">
        <f>VLOOKUP(B239,[1]中考!$B:$J,9,0)</f>
        <v>54</v>
      </c>
      <c r="AF239">
        <f t="shared" si="51"/>
        <v>215</v>
      </c>
    </row>
    <row r="240" spans="1:32" x14ac:dyDescent="0.2">
      <c r="A240" s="2" t="s">
        <v>719</v>
      </c>
      <c r="B240" s="2" t="s">
        <v>720</v>
      </c>
      <c r="C240" s="1">
        <v>6</v>
      </c>
      <c r="D240" s="3" t="s">
        <v>9</v>
      </c>
      <c r="E240" s="4" t="s">
        <v>721</v>
      </c>
      <c r="F240" s="1">
        <v>463</v>
      </c>
      <c r="G240" s="13">
        <f>VLOOKUP(B240,'[1]高三下(高考)'!$B:$N,12,0)</f>
        <v>43</v>
      </c>
      <c r="H240" s="12" t="str">
        <f>VLOOKUP(B240,'[1]高三下(高考)'!$B:$N,13,0)</f>
        <v>周峰</v>
      </c>
      <c r="I240" s="15">
        <f t="shared" si="39"/>
        <v>146.32768361581921</v>
      </c>
      <c r="J240">
        <f t="shared" si="40"/>
        <v>144</v>
      </c>
      <c r="K240">
        <f>VLOOKUP(B240,[1]高三上!$B:$N,12,0)</f>
        <v>15</v>
      </c>
      <c r="L240" t="str">
        <f>VLOOKUP(B240,[1]高三上!$B:$N,13,0)</f>
        <v>周峰</v>
      </c>
      <c r="M240">
        <f t="shared" si="41"/>
        <v>85.028248587570616</v>
      </c>
      <c r="N240">
        <f t="shared" si="42"/>
        <v>308</v>
      </c>
      <c r="O240">
        <f>VLOOKUP(B240,[1]高二下!$B:$N,12,0)</f>
        <v>24</v>
      </c>
      <c r="P240" t="str">
        <f>VLOOKUP(B240,[1]高二下!$B:$N,13,0)</f>
        <v>周峰</v>
      </c>
      <c r="Q240">
        <f t="shared" si="43"/>
        <v>117.2316384180791</v>
      </c>
      <c r="R240">
        <f t="shared" si="44"/>
        <v>255</v>
      </c>
      <c r="S240">
        <f>VLOOKUP(B240,[1]高二上!$B:$N,12,0)</f>
        <v>26</v>
      </c>
      <c r="T240" t="str">
        <f>VLOOKUP(B240,[1]高二上!$B:$N,13,0)</f>
        <v>周峰</v>
      </c>
      <c r="U240">
        <f t="shared" si="45"/>
        <v>76.271186440677965</v>
      </c>
      <c r="V240">
        <f t="shared" si="46"/>
        <v>316</v>
      </c>
      <c r="W240">
        <f>VLOOKUP(B240,[1]高一下!$B:$P,12,0)</f>
        <v>22</v>
      </c>
      <c r="X240" t="str">
        <f>VLOOKUP(B240,[1]高一下!$B:$P,13,0)</f>
        <v>周峰</v>
      </c>
      <c r="Y240">
        <f t="shared" si="47"/>
        <v>92.090395480225993</v>
      </c>
      <c r="Z240">
        <f t="shared" si="48"/>
        <v>232</v>
      </c>
      <c r="AA240" s="23">
        <f>VLOOKUP(B240,[1]高一上!$B:$M,11,0)</f>
        <v>33</v>
      </c>
      <c r="AB240" t="str">
        <f>VLOOKUP(B240,[1]高一上!$B:$M,12,0)</f>
        <v>康小平</v>
      </c>
      <c r="AC240">
        <f t="shared" si="49"/>
        <v>52.824858757062145</v>
      </c>
      <c r="AD240">
        <f t="shared" si="50"/>
        <v>204</v>
      </c>
      <c r="AE240">
        <f>VLOOKUP(B240,[1]中考!$B:$J,9,0)</f>
        <v>68</v>
      </c>
      <c r="AF240">
        <f t="shared" si="51"/>
        <v>37</v>
      </c>
    </row>
    <row r="241" spans="1:32" x14ac:dyDescent="0.2">
      <c r="A241" s="2" t="s">
        <v>722</v>
      </c>
      <c r="B241" s="2" t="s">
        <v>723</v>
      </c>
      <c r="C241" s="1">
        <v>6</v>
      </c>
      <c r="D241" s="3" t="s">
        <v>9</v>
      </c>
      <c r="E241" s="4" t="s">
        <v>724</v>
      </c>
      <c r="F241" s="1">
        <v>461</v>
      </c>
      <c r="G241" s="13">
        <f>VLOOKUP(B241,'[1]高三下(高考)'!$B:$N,12,0)</f>
        <v>44</v>
      </c>
      <c r="H241" s="12" t="str">
        <f>VLOOKUP(B241,'[1]高三下(高考)'!$B:$N,13,0)</f>
        <v>周峰</v>
      </c>
      <c r="I241" s="15">
        <f t="shared" si="39"/>
        <v>89.265536723163848</v>
      </c>
      <c r="J241">
        <f t="shared" si="40"/>
        <v>134</v>
      </c>
      <c r="K241">
        <f>VLOOKUP(B241,[1]高三上!$B:$N,12,0)</f>
        <v>34</v>
      </c>
      <c r="L241" t="str">
        <f>VLOOKUP(B241,[1]高三上!$B:$N,13,0)</f>
        <v>周峰</v>
      </c>
      <c r="M241">
        <f t="shared" si="41"/>
        <v>90.960451977401135</v>
      </c>
      <c r="N241">
        <f t="shared" si="42"/>
        <v>96</v>
      </c>
      <c r="O241">
        <f>VLOOKUP(B241,[1]高二下!$B:$N,12,0)</f>
        <v>41</v>
      </c>
      <c r="P241" t="str">
        <f>VLOOKUP(B241,[1]高二下!$B:$N,13,0)</f>
        <v>周峰</v>
      </c>
      <c r="Q241">
        <f t="shared" si="43"/>
        <v>125.98870056497175</v>
      </c>
      <c r="R241">
        <f t="shared" si="44"/>
        <v>64</v>
      </c>
      <c r="S241">
        <f>VLOOKUP(B241,[1]高二上!$B:$N,12,0)</f>
        <v>38</v>
      </c>
      <c r="T241" t="str">
        <f>VLOOKUP(B241,[1]高二上!$B:$N,13,0)</f>
        <v>周峰</v>
      </c>
      <c r="U241">
        <f t="shared" si="45"/>
        <v>76.55367231638418</v>
      </c>
      <c r="V241">
        <f t="shared" si="46"/>
        <v>156</v>
      </c>
      <c r="W241">
        <f>VLOOKUP(B241,[1]高一下!$B:$P,12,0)</f>
        <v>39</v>
      </c>
      <c r="X241" t="str">
        <f>VLOOKUP(B241,[1]高一下!$B:$P,13,0)</f>
        <v>周峰</v>
      </c>
      <c r="Y241">
        <f t="shared" si="47"/>
        <v>109.88700564971751</v>
      </c>
      <c r="Z241">
        <f t="shared" si="48"/>
        <v>73</v>
      </c>
      <c r="AA241" s="23">
        <f>VLOOKUP(B241,[1]高一上!$B:$M,11,0)</f>
        <v>42</v>
      </c>
      <c r="AB241" t="str">
        <f>VLOOKUP(B241,[1]高一上!$B:$M,12,0)</f>
        <v>次珍扎保</v>
      </c>
      <c r="AC241">
        <f t="shared" si="49"/>
        <v>105.64971751412429</v>
      </c>
      <c r="AD241">
        <f t="shared" si="50"/>
        <v>108</v>
      </c>
      <c r="AE241">
        <f>VLOOKUP(B241,[1]中考!$B:$J,9,0)</f>
        <v>60</v>
      </c>
      <c r="AF241">
        <f t="shared" si="51"/>
        <v>128</v>
      </c>
    </row>
    <row r="242" spans="1:32" x14ac:dyDescent="0.2">
      <c r="A242" s="2" t="s">
        <v>725</v>
      </c>
      <c r="B242" s="2" t="s">
        <v>726</v>
      </c>
      <c r="C242" s="1">
        <v>6</v>
      </c>
      <c r="D242" s="3" t="s">
        <v>9</v>
      </c>
      <c r="E242" s="4" t="s">
        <v>727</v>
      </c>
      <c r="F242" s="1">
        <v>461</v>
      </c>
      <c r="G242" s="13">
        <f>VLOOKUP(B242,'[1]高三下(高考)'!$B:$N,12,0)</f>
        <v>27</v>
      </c>
      <c r="H242" s="12" t="str">
        <f>VLOOKUP(B242,'[1]高三下(高考)'!$B:$N,13,0)</f>
        <v>周峰</v>
      </c>
      <c r="I242" s="15">
        <f t="shared" si="39"/>
        <v>42.090395480225986</v>
      </c>
      <c r="J242">
        <f t="shared" si="40"/>
        <v>309</v>
      </c>
      <c r="K242">
        <f>VLOOKUP(B242,[1]高三上!$B:$N,12,0)</f>
        <v>33</v>
      </c>
      <c r="L242" t="str">
        <f>VLOOKUP(B242,[1]高三上!$B:$N,13,0)</f>
        <v>周峰</v>
      </c>
      <c r="M242">
        <f t="shared" si="41"/>
        <v>122.03389830508475</v>
      </c>
      <c r="N242">
        <f t="shared" si="42"/>
        <v>104</v>
      </c>
      <c r="O242">
        <f>VLOOKUP(B242,[1]高二下!$B:$N,12,0)</f>
        <v>29</v>
      </c>
      <c r="P242" t="str">
        <f>VLOOKUP(B242,[1]高二下!$B:$N,13,0)</f>
        <v>周峰</v>
      </c>
      <c r="Q242">
        <f t="shared" si="43"/>
        <v>73.163841807909606</v>
      </c>
      <c r="R242">
        <f t="shared" si="44"/>
        <v>182</v>
      </c>
      <c r="S242">
        <f>VLOOKUP(B242,[1]高二上!$B:$N,12,0)</f>
        <v>44</v>
      </c>
      <c r="T242" t="str">
        <f>VLOOKUP(B242,[1]高二上!$B:$N,13,0)</f>
        <v>周峰</v>
      </c>
      <c r="U242">
        <f t="shared" si="45"/>
        <v>104.51977401129943</v>
      </c>
      <c r="V242">
        <f t="shared" si="46"/>
        <v>87</v>
      </c>
      <c r="W242">
        <f>VLOOKUP(B242,[1]高一下!$B:$P,12,0)</f>
        <v>35</v>
      </c>
      <c r="X242" t="str">
        <f>VLOOKUP(B242,[1]高一下!$B:$P,13,0)</f>
        <v>周峰</v>
      </c>
      <c r="Y242">
        <f t="shared" si="47"/>
        <v>123.72881355932203</v>
      </c>
      <c r="Z242">
        <f t="shared" si="48"/>
        <v>103</v>
      </c>
      <c r="AA242" s="23">
        <f>VLOOKUP(B242,[1]高一上!$B:$M,11,0)</f>
        <v>35</v>
      </c>
      <c r="AB242" t="str">
        <f>VLOOKUP(B242,[1]高一上!$B:$M,12,0)</f>
        <v>次珍扎保</v>
      </c>
      <c r="AC242">
        <f t="shared" si="49"/>
        <v>98.587570621468927</v>
      </c>
      <c r="AD242">
        <f t="shared" si="50"/>
        <v>187</v>
      </c>
      <c r="AE242">
        <f>VLOOKUP(B242,[1]中考!$B:$J,9,0)</f>
        <v>56</v>
      </c>
      <c r="AF242">
        <f t="shared" si="51"/>
        <v>182</v>
      </c>
    </row>
    <row r="243" spans="1:32" x14ac:dyDescent="0.2">
      <c r="A243" s="2" t="s">
        <v>728</v>
      </c>
      <c r="B243" s="2" t="s">
        <v>729</v>
      </c>
      <c r="C243" s="1">
        <v>6</v>
      </c>
      <c r="D243" s="3" t="s">
        <v>9</v>
      </c>
      <c r="E243" s="4" t="s">
        <v>730</v>
      </c>
      <c r="F243" s="1">
        <v>461</v>
      </c>
      <c r="G243" s="13">
        <f>VLOOKUP(B243,'[1]高三下(高考)'!$B:$N,12,0)</f>
        <v>38</v>
      </c>
      <c r="H243" s="12" t="str">
        <f>VLOOKUP(B243,'[1]高三下(高考)'!$B:$N,13,0)</f>
        <v>周峰</v>
      </c>
      <c r="I243" s="15">
        <f t="shared" si="39"/>
        <v>106.49717514124293</v>
      </c>
      <c r="J243">
        <f t="shared" si="40"/>
        <v>202</v>
      </c>
      <c r="K243">
        <f>VLOOKUP(B243,[1]高三上!$B:$N,12,0)</f>
        <v>22</v>
      </c>
      <c r="L243" t="str">
        <f>VLOOKUP(B243,[1]高三上!$B:$N,13,0)</f>
        <v>周峰</v>
      </c>
      <c r="M243">
        <f t="shared" si="41"/>
        <v>67.2316384180791</v>
      </c>
      <c r="N243">
        <f t="shared" si="42"/>
        <v>225</v>
      </c>
      <c r="O243">
        <f>VLOOKUP(B243,[1]高二下!$B:$N,12,0)</f>
        <v>36</v>
      </c>
      <c r="P243" t="str">
        <f>VLOOKUP(B243,[1]高二下!$B:$N,13,0)</f>
        <v>周峰</v>
      </c>
      <c r="Q243">
        <f t="shared" si="43"/>
        <v>84.180790960451972</v>
      </c>
      <c r="R243">
        <f t="shared" si="44"/>
        <v>109</v>
      </c>
      <c r="S243">
        <f>VLOOKUP(B243,[1]高二上!$B:$N,12,0)</f>
        <v>50</v>
      </c>
      <c r="T243" t="str">
        <f>VLOOKUP(B243,[1]高二上!$B:$N,13,0)</f>
        <v>周峰</v>
      </c>
      <c r="U243">
        <f t="shared" si="45"/>
        <v>135.31073446327684</v>
      </c>
      <c r="V243">
        <f t="shared" si="46"/>
        <v>53</v>
      </c>
      <c r="W243">
        <f>VLOOKUP(B243,[1]高一下!$B:$P,12,0)</f>
        <v>27</v>
      </c>
      <c r="X243" t="str">
        <f>VLOOKUP(B243,[1]高一下!$B:$P,13,0)</f>
        <v>周峰</v>
      </c>
      <c r="Y243">
        <f t="shared" si="47"/>
        <v>78.248587570621467</v>
      </c>
      <c r="Z243">
        <f t="shared" si="48"/>
        <v>178</v>
      </c>
      <c r="AA243" s="23">
        <f>VLOOKUP(B243,[1]高一上!$B:$M,11,0)</f>
        <v>43</v>
      </c>
      <c r="AB243" t="str">
        <f>VLOOKUP(B243,[1]高一上!$B:$M,12,0)</f>
        <v>周峰</v>
      </c>
      <c r="AC243">
        <f t="shared" si="49"/>
        <v>140.67796610169492</v>
      </c>
      <c r="AD243">
        <f t="shared" si="50"/>
        <v>101</v>
      </c>
      <c r="AE243">
        <f>VLOOKUP(B243,[1]中考!$B:$J,9,0)</f>
        <v>52</v>
      </c>
      <c r="AF243">
        <f t="shared" si="51"/>
        <v>245</v>
      </c>
    </row>
    <row r="244" spans="1:32" x14ac:dyDescent="0.2">
      <c r="A244" s="2" t="s">
        <v>731</v>
      </c>
      <c r="B244" s="2" t="s">
        <v>732</v>
      </c>
      <c r="C244" s="1">
        <v>6</v>
      </c>
      <c r="D244" s="3" t="s">
        <v>9</v>
      </c>
      <c r="E244" s="4" t="s">
        <v>733</v>
      </c>
      <c r="F244" s="1">
        <v>459</v>
      </c>
      <c r="G244" s="13">
        <f>VLOOKUP(B244,'[1]高三下(高考)'!$B:$N,12,0)</f>
        <v>33</v>
      </c>
      <c r="H244" s="12" t="str">
        <f>VLOOKUP(B244,'[1]高三下(高考)'!$B:$N,13,0)</f>
        <v>周峰</v>
      </c>
      <c r="I244" s="15">
        <f t="shared" si="39"/>
        <v>72.881355932203391</v>
      </c>
      <c r="J244">
        <f t="shared" si="40"/>
        <v>250</v>
      </c>
      <c r="K244">
        <f>VLOOKUP(B244,[1]高三上!$B:$N,12,0)</f>
        <v>28</v>
      </c>
      <c r="L244" t="str">
        <f>VLOOKUP(B244,[1]高三上!$B:$N,13,0)</f>
        <v>周峰</v>
      </c>
      <c r="M244">
        <f t="shared" si="41"/>
        <v>101.69491525423729</v>
      </c>
      <c r="N244">
        <f t="shared" si="42"/>
        <v>154</v>
      </c>
      <c r="O244">
        <f>VLOOKUP(B244,[1]高二下!$B:$N,12,0)</f>
        <v>31</v>
      </c>
      <c r="P244" t="str">
        <f>VLOOKUP(B244,[1]高二下!$B:$N,13,0)</f>
        <v>周峰</v>
      </c>
      <c r="Q244">
        <f t="shared" si="43"/>
        <v>138.70056497175142</v>
      </c>
      <c r="R244">
        <f t="shared" si="44"/>
        <v>160</v>
      </c>
      <c r="S244">
        <f>VLOOKUP(B244,[1]高二上!$B:$N,12,0)</f>
        <v>28</v>
      </c>
      <c r="T244" t="str">
        <f>VLOOKUP(B244,[1]高二上!$B:$N,13,0)</f>
        <v>周峰</v>
      </c>
      <c r="U244">
        <f t="shared" si="45"/>
        <v>64.689265536723155</v>
      </c>
      <c r="V244">
        <f t="shared" si="46"/>
        <v>297</v>
      </c>
      <c r="W244">
        <f>VLOOKUP(B244,[1]高一下!$B:$P,12,0)</f>
        <v>28</v>
      </c>
      <c r="X244" t="str">
        <f>VLOOKUP(B244,[1]高一下!$B:$P,13,0)</f>
        <v>周峰</v>
      </c>
      <c r="Y244">
        <f t="shared" si="47"/>
        <v>109.03954802259886</v>
      </c>
      <c r="Z244">
        <f t="shared" si="48"/>
        <v>172</v>
      </c>
      <c r="AA244" s="23">
        <f>VLOOKUP(B244,[1]高一上!$B:$M,11,0)</f>
        <v>33</v>
      </c>
      <c r="AB244" t="str">
        <f>VLOOKUP(B244,[1]高一上!$B:$M,12,0)</f>
        <v>康小平</v>
      </c>
      <c r="AC244">
        <f t="shared" si="49"/>
        <v>119.77401129943503</v>
      </c>
      <c r="AD244">
        <f t="shared" si="50"/>
        <v>204</v>
      </c>
      <c r="AE244">
        <f>VLOOKUP(B244,[1]中考!$B:$J,9,0)</f>
        <v>49</v>
      </c>
      <c r="AF244">
        <f t="shared" si="51"/>
        <v>274</v>
      </c>
    </row>
    <row r="245" spans="1:32" x14ac:dyDescent="0.2">
      <c r="A245" s="2" t="s">
        <v>734</v>
      </c>
      <c r="B245" s="2" t="s">
        <v>735</v>
      </c>
      <c r="C245" s="1">
        <v>6</v>
      </c>
      <c r="D245" s="3" t="s">
        <v>9</v>
      </c>
      <c r="E245" s="4" t="s">
        <v>736</v>
      </c>
      <c r="F245" s="1">
        <v>458</v>
      </c>
      <c r="G245" s="13">
        <f>VLOOKUP(B245,'[1]高三下(高考)'!$B:$N,12,0)</f>
        <v>35</v>
      </c>
      <c r="H245" s="12" t="str">
        <f>VLOOKUP(B245,'[1]高三下(高考)'!$B:$N,13,0)</f>
        <v>周峰</v>
      </c>
      <c r="I245" s="15">
        <f t="shared" si="39"/>
        <v>51.412429378531073</v>
      </c>
      <c r="J245">
        <f t="shared" si="40"/>
        <v>228</v>
      </c>
      <c r="K245">
        <f>VLOOKUP(B245,[1]高三上!$B:$N,12,0)</f>
        <v>40</v>
      </c>
      <c r="L245" t="str">
        <f>VLOOKUP(B245,[1]高三上!$B:$N,13,0)</f>
        <v>周峰</v>
      </c>
      <c r="M245">
        <f t="shared" si="41"/>
        <v>151.12994350282486</v>
      </c>
      <c r="N245">
        <f t="shared" si="42"/>
        <v>56</v>
      </c>
      <c r="O245">
        <f>VLOOKUP(B245,[1]高二下!$B:$N,12,0)</f>
        <v>25</v>
      </c>
      <c r="P245" t="str">
        <f>VLOOKUP(B245,[1]高二下!$B:$N,13,0)</f>
        <v>周峰</v>
      </c>
      <c r="Q245">
        <f t="shared" si="43"/>
        <v>56.497175141242941</v>
      </c>
      <c r="R245">
        <f t="shared" si="44"/>
        <v>237</v>
      </c>
      <c r="S245">
        <f>VLOOKUP(B245,[1]高二上!$B:$N,12,0)</f>
        <v>45</v>
      </c>
      <c r="T245" t="str">
        <f>VLOOKUP(B245,[1]高二上!$B:$N,13,0)</f>
        <v>周峰</v>
      </c>
      <c r="U245">
        <f t="shared" si="45"/>
        <v>149.71751412429379</v>
      </c>
      <c r="V245">
        <f t="shared" si="46"/>
        <v>83</v>
      </c>
      <c r="W245">
        <f>VLOOKUP(B245,[1]高一下!$B:$P,12,0)</f>
        <v>19</v>
      </c>
      <c r="X245" t="str">
        <f>VLOOKUP(B245,[1]高一下!$B:$P,13,0)</f>
        <v>周峰</v>
      </c>
      <c r="Y245">
        <f t="shared" si="47"/>
        <v>57.344632768361578</v>
      </c>
      <c r="Z245">
        <f t="shared" si="48"/>
        <v>259</v>
      </c>
      <c r="AA245" s="23">
        <f>VLOOKUP(B245,[1]高一上!$B:$M,11,0)</f>
        <v>42</v>
      </c>
      <c r="AB245" t="str">
        <f>VLOOKUP(B245,[1]高一上!$B:$M,12,0)</f>
        <v>解超燕</v>
      </c>
      <c r="AC245">
        <f t="shared" si="49"/>
        <v>125.42372881355932</v>
      </c>
      <c r="AD245">
        <f t="shared" si="50"/>
        <v>108</v>
      </c>
      <c r="AE245">
        <f>VLOOKUP(B245,[1]中考!$B:$J,9,0)</f>
        <v>55</v>
      </c>
      <c r="AF245">
        <f t="shared" si="51"/>
        <v>198</v>
      </c>
    </row>
    <row r="246" spans="1:32" x14ac:dyDescent="0.2">
      <c r="A246" s="2" t="s">
        <v>737</v>
      </c>
      <c r="B246" s="2" t="s">
        <v>738</v>
      </c>
      <c r="C246" s="1">
        <v>6</v>
      </c>
      <c r="D246" s="3" t="s">
        <v>9</v>
      </c>
      <c r="E246" s="4" t="s">
        <v>739</v>
      </c>
      <c r="F246" s="1">
        <v>456</v>
      </c>
      <c r="G246" s="13">
        <f>VLOOKUP(B246,'[1]高三下(高考)'!$B:$N,12,0)</f>
        <v>42</v>
      </c>
      <c r="H246" s="12" t="str">
        <f>VLOOKUP(B246,'[1]高三下(高考)'!$B:$N,13,0)</f>
        <v>周峰</v>
      </c>
      <c r="I246" s="15">
        <f t="shared" si="39"/>
        <v>109.03954802259886</v>
      </c>
      <c r="J246">
        <f t="shared" si="40"/>
        <v>162</v>
      </c>
      <c r="K246">
        <f>VLOOKUP(B246,[1]高三上!$B:$N,12,0)</f>
        <v>25</v>
      </c>
      <c r="L246" t="str">
        <f>VLOOKUP(B246,[1]高三上!$B:$N,13,0)</f>
        <v>周峰</v>
      </c>
      <c r="M246">
        <f t="shared" si="41"/>
        <v>81.073446327683612</v>
      </c>
      <c r="N246">
        <f t="shared" si="42"/>
        <v>194</v>
      </c>
      <c r="O246">
        <f>VLOOKUP(B246,[1]高二下!$B:$N,12,0)</f>
        <v>34</v>
      </c>
      <c r="P246" t="str">
        <f>VLOOKUP(B246,[1]高二下!$B:$N,13,0)</f>
        <v>周峰</v>
      </c>
      <c r="Q246">
        <f t="shared" si="43"/>
        <v>103.67231638418079</v>
      </c>
      <c r="R246">
        <f t="shared" si="44"/>
        <v>127</v>
      </c>
      <c r="S246">
        <f>VLOOKUP(B246,[1]高二上!$B:$N,12,0)</f>
        <v>39</v>
      </c>
      <c r="T246" t="str">
        <f>VLOOKUP(B246,[1]高二上!$B:$N,13,0)</f>
        <v>周峰</v>
      </c>
      <c r="U246">
        <f t="shared" si="45"/>
        <v>79.096045197740111</v>
      </c>
      <c r="V246">
        <f t="shared" si="46"/>
        <v>140</v>
      </c>
      <c r="W246">
        <f>VLOOKUP(B246,[1]高一下!$B:$P,12,0)</f>
        <v>40</v>
      </c>
      <c r="X246" t="str">
        <f>VLOOKUP(B246,[1]高一下!$B:$P,13,0)</f>
        <v>周峰</v>
      </c>
      <c r="Y246">
        <f t="shared" si="47"/>
        <v>103.67231638418079</v>
      </c>
      <c r="Z246">
        <f t="shared" si="48"/>
        <v>66</v>
      </c>
      <c r="AA246" s="23">
        <f>VLOOKUP(B246,[1]高一上!$B:$M,11,0)</f>
        <v>45</v>
      </c>
      <c r="AB246" t="str">
        <f>VLOOKUP(B246,[1]高一上!$B:$M,12,0)</f>
        <v>周峰</v>
      </c>
      <c r="AC246">
        <f t="shared" si="49"/>
        <v>80.790960451977398</v>
      </c>
      <c r="AD246">
        <f t="shared" si="50"/>
        <v>79</v>
      </c>
      <c r="AE246">
        <f>VLOOKUP(B246,[1]中考!$B:$J,9,0)</f>
        <v>74</v>
      </c>
      <c r="AF246">
        <f t="shared" si="51"/>
        <v>11</v>
      </c>
    </row>
    <row r="247" spans="1:32" x14ac:dyDescent="0.2">
      <c r="A247" s="2" t="s">
        <v>740</v>
      </c>
      <c r="B247" s="2" t="s">
        <v>741</v>
      </c>
      <c r="C247" s="1">
        <v>6</v>
      </c>
      <c r="D247" s="3" t="s">
        <v>9</v>
      </c>
      <c r="E247" s="4" t="s">
        <v>742</v>
      </c>
      <c r="F247" s="1">
        <v>450</v>
      </c>
      <c r="G247" s="13">
        <f>VLOOKUP(B247,'[1]高三下(高考)'!$B:$N,12,0)</f>
        <v>41</v>
      </c>
      <c r="H247" s="12" t="str">
        <f>VLOOKUP(B247,'[1]高三下(高考)'!$B:$N,13,0)</f>
        <v>周峰</v>
      </c>
      <c r="I247" s="15">
        <f t="shared" si="39"/>
        <v>126.55367231638418</v>
      </c>
      <c r="J247">
        <f t="shared" si="40"/>
        <v>174</v>
      </c>
      <c r="K247">
        <f>VLOOKUP(B247,[1]高三上!$B:$N,12,0)</f>
        <v>18</v>
      </c>
      <c r="L247" t="str">
        <f>VLOOKUP(B247,[1]高三上!$B:$N,13,0)</f>
        <v>周峰</v>
      </c>
      <c r="M247">
        <f t="shared" si="41"/>
        <v>96.327683615819211</v>
      </c>
      <c r="N247">
        <f t="shared" si="42"/>
        <v>268</v>
      </c>
      <c r="O247">
        <f>VLOOKUP(B247,[1]高二下!$B:$N,12,0)</f>
        <v>24</v>
      </c>
      <c r="P247" t="str">
        <f>VLOOKUP(B247,[1]高二下!$B:$N,13,0)</f>
        <v>周峰</v>
      </c>
      <c r="Q247">
        <f t="shared" si="43"/>
        <v>100.56497175141243</v>
      </c>
      <c r="R247">
        <f t="shared" si="44"/>
        <v>255</v>
      </c>
      <c r="S247">
        <f>VLOOKUP(B247,[1]高二上!$B:$N,12,0)</f>
        <v>31</v>
      </c>
      <c r="T247" t="str">
        <f>VLOOKUP(B247,[1]高二上!$B:$N,13,0)</f>
        <v>周峰</v>
      </c>
      <c r="U247">
        <f t="shared" si="45"/>
        <v>100.56497175141243</v>
      </c>
      <c r="V247">
        <f t="shared" si="46"/>
        <v>257</v>
      </c>
      <c r="W247">
        <f>VLOOKUP(B247,[1]高一下!$B:$P,12,0)</f>
        <v>19</v>
      </c>
      <c r="X247" t="str">
        <f>VLOOKUP(B247,[1]高一下!$B:$P,13,0)</f>
        <v>周峰</v>
      </c>
      <c r="Y247">
        <f t="shared" si="47"/>
        <v>68.644067796610173</v>
      </c>
      <c r="Z247">
        <f t="shared" si="48"/>
        <v>259</v>
      </c>
      <c r="AA247" s="23">
        <f>VLOOKUP(B247,[1]高一上!$B:$M,11,0)</f>
        <v>38</v>
      </c>
      <c r="AB247" t="str">
        <f>VLOOKUP(B247,[1]高一上!$B:$M,12,0)</f>
        <v>解超燕</v>
      </c>
      <c r="AC247">
        <f t="shared" si="49"/>
        <v>105.64971751412429</v>
      </c>
      <c r="AD247">
        <f t="shared" si="50"/>
        <v>148</v>
      </c>
      <c r="AE247">
        <f>VLOOKUP(B247,[1]中考!$B:$J,9,0)</f>
        <v>57</v>
      </c>
      <c r="AF247">
        <f t="shared" si="51"/>
        <v>168</v>
      </c>
    </row>
    <row r="248" spans="1:32" x14ac:dyDescent="0.2">
      <c r="A248" s="2" t="s">
        <v>743</v>
      </c>
      <c r="B248" s="2" t="s">
        <v>744</v>
      </c>
      <c r="C248" s="1">
        <v>6</v>
      </c>
      <c r="D248" s="3" t="s">
        <v>9</v>
      </c>
      <c r="E248" s="4" t="s">
        <v>204</v>
      </c>
      <c r="F248" s="1">
        <v>448</v>
      </c>
      <c r="G248" s="13">
        <f>VLOOKUP(B248,'[1]高三下(高考)'!$B:$N,12,0)</f>
        <v>33</v>
      </c>
      <c r="H248" s="12" t="str">
        <f>VLOOKUP(B248,'[1]高三下(高考)'!$B:$N,13,0)</f>
        <v>周峰</v>
      </c>
      <c r="I248" s="15">
        <f t="shared" si="39"/>
        <v>109.60451977401129</v>
      </c>
      <c r="J248">
        <f t="shared" si="40"/>
        <v>250</v>
      </c>
      <c r="K248">
        <f>VLOOKUP(B248,[1]高三上!$B:$N,12,0)</f>
        <v>17</v>
      </c>
      <c r="L248" t="str">
        <f>VLOOKUP(B248,[1]高三上!$B:$N,13,0)</f>
        <v>周峰</v>
      </c>
      <c r="M248">
        <f t="shared" si="41"/>
        <v>64.97175141242937</v>
      </c>
      <c r="N248">
        <f t="shared" si="42"/>
        <v>284</v>
      </c>
      <c r="O248">
        <f>VLOOKUP(B248,[1]高二下!$B:$N,12,0)</f>
        <v>31</v>
      </c>
      <c r="P248" t="str">
        <f>VLOOKUP(B248,[1]高二下!$B:$N,13,0)</f>
        <v>周峰</v>
      </c>
      <c r="Q248">
        <f t="shared" si="43"/>
        <v>102.25988700564972</v>
      </c>
      <c r="R248">
        <f t="shared" si="44"/>
        <v>160</v>
      </c>
      <c r="S248">
        <f>VLOOKUP(B248,[1]高二上!$B:$N,12,0)</f>
        <v>37</v>
      </c>
      <c r="T248" t="str">
        <f>VLOOKUP(B248,[1]高二上!$B:$N,13,0)</f>
        <v>周峰</v>
      </c>
      <c r="U248">
        <f t="shared" si="45"/>
        <v>137.28813559322035</v>
      </c>
      <c r="V248">
        <f t="shared" si="46"/>
        <v>168</v>
      </c>
      <c r="W248">
        <f>VLOOKUP(B248,[1]高一下!$B:$P,12,0)</f>
        <v>15</v>
      </c>
      <c r="X248" t="str">
        <f>VLOOKUP(B248,[1]高一下!$B:$P,13,0)</f>
        <v>周峰</v>
      </c>
      <c r="Y248">
        <f t="shared" si="47"/>
        <v>90.960451977401135</v>
      </c>
      <c r="Z248">
        <f t="shared" si="48"/>
        <v>300</v>
      </c>
      <c r="AA248" s="23">
        <f>VLOOKUP(B248,[1]高一上!$B:$M,11,0)</f>
        <v>27</v>
      </c>
      <c r="AB248" t="str">
        <f>VLOOKUP(B248,[1]高一上!$B:$M,12,0)</f>
        <v>康小平</v>
      </c>
      <c r="AC248">
        <f t="shared" si="49"/>
        <v>118.36158192090396</v>
      </c>
      <c r="AD248">
        <f t="shared" si="50"/>
        <v>268</v>
      </c>
      <c r="AE248">
        <f>VLOOKUP(B248,[1]中考!$B:$J,9,0)</f>
        <v>41</v>
      </c>
      <c r="AF248">
        <f t="shared" si="51"/>
        <v>333</v>
      </c>
    </row>
    <row r="249" spans="1:32" x14ac:dyDescent="0.2">
      <c r="A249" s="2" t="s">
        <v>745</v>
      </c>
      <c r="B249" s="2" t="s">
        <v>746</v>
      </c>
      <c r="C249" s="1">
        <v>6</v>
      </c>
      <c r="D249" s="3" t="s">
        <v>9</v>
      </c>
      <c r="E249" s="4" t="s">
        <v>747</v>
      </c>
      <c r="F249" s="1">
        <v>446</v>
      </c>
      <c r="G249" s="13">
        <f>VLOOKUP(B249,'[1]高三下(高考)'!$B:$N,12,0)</f>
        <v>31</v>
      </c>
      <c r="H249" s="12" t="str">
        <f>VLOOKUP(B249,'[1]高三下(高考)'!$B:$N,13,0)</f>
        <v>周峰</v>
      </c>
      <c r="I249" s="15">
        <f t="shared" si="39"/>
        <v>98.870056497175142</v>
      </c>
      <c r="J249">
        <f t="shared" si="40"/>
        <v>272</v>
      </c>
      <c r="K249">
        <f>VLOOKUP(B249,[1]高三上!$B:$N,12,0)</f>
        <v>18</v>
      </c>
      <c r="L249" t="str">
        <f>VLOOKUP(B249,[1]高三上!$B:$N,13,0)</f>
        <v>周峰</v>
      </c>
      <c r="M249">
        <f t="shared" si="41"/>
        <v>104.23728813559322</v>
      </c>
      <c r="N249">
        <f t="shared" si="42"/>
        <v>268</v>
      </c>
      <c r="O249">
        <f>VLOOKUP(B249,[1]高二下!$B:$N,12,0)</f>
        <v>22</v>
      </c>
      <c r="P249" t="str">
        <f>VLOOKUP(B249,[1]高二下!$B:$N,13,0)</f>
        <v>周峰</v>
      </c>
      <c r="Q249">
        <f t="shared" si="43"/>
        <v>85.875706214689259</v>
      </c>
      <c r="R249">
        <f t="shared" si="44"/>
        <v>283</v>
      </c>
      <c r="S249">
        <f>VLOOKUP(B249,[1]高二上!$B:$N,12,0)</f>
        <v>33</v>
      </c>
      <c r="T249" t="str">
        <f>VLOOKUP(B249,[1]高二上!$B:$N,13,0)</f>
        <v>周峰</v>
      </c>
      <c r="U249">
        <f t="shared" si="45"/>
        <v>127.40112994350282</v>
      </c>
      <c r="V249">
        <f t="shared" si="46"/>
        <v>233</v>
      </c>
      <c r="W249">
        <f>VLOOKUP(B249,[1]高一下!$B:$P,12,0)</f>
        <v>11</v>
      </c>
      <c r="X249" t="str">
        <f>VLOOKUP(B249,[1]高一下!$B:$P,13,0)</f>
        <v>周峰</v>
      </c>
      <c r="Y249">
        <f t="shared" si="47"/>
        <v>44.350282485875702</v>
      </c>
      <c r="Z249">
        <f t="shared" si="48"/>
        <v>330</v>
      </c>
      <c r="AA249" s="23">
        <f>VLOOKUP(B249,[1]高一上!$B:$M,11,0)</f>
        <v>39</v>
      </c>
      <c r="AB249" t="str">
        <f>VLOOKUP(B249,[1]高一上!$B:$M,12,0)</f>
        <v>解超燕</v>
      </c>
      <c r="AC249">
        <f t="shared" si="49"/>
        <v>107.06214689265536</v>
      </c>
      <c r="AD249">
        <f t="shared" si="50"/>
        <v>133</v>
      </c>
      <c r="AE249">
        <f>VLOOKUP(B249,[1]中考!$B:$J,9,0)</f>
        <v>58</v>
      </c>
      <c r="AF249">
        <f t="shared" si="51"/>
        <v>158</v>
      </c>
    </row>
    <row r="250" spans="1:32" x14ac:dyDescent="0.2">
      <c r="A250" s="2" t="s">
        <v>748</v>
      </c>
      <c r="B250" s="2" t="s">
        <v>749</v>
      </c>
      <c r="C250" s="1">
        <v>6</v>
      </c>
      <c r="D250" s="3" t="s">
        <v>9</v>
      </c>
      <c r="E250" s="4" t="s">
        <v>750</v>
      </c>
      <c r="F250" s="1">
        <v>443</v>
      </c>
      <c r="G250" s="13">
        <f>VLOOKUP(B250,'[1]高三下(高考)'!$B:$N,12,0)</f>
        <v>30</v>
      </c>
      <c r="H250" s="12" t="str">
        <f>VLOOKUP(B250,'[1]高三下(高考)'!$B:$N,13,0)</f>
        <v>周峰</v>
      </c>
      <c r="I250" s="15">
        <f t="shared" si="39"/>
        <v>80.508474576271183</v>
      </c>
      <c r="J250">
        <f t="shared" si="40"/>
        <v>287</v>
      </c>
      <c r="K250">
        <f>VLOOKUP(B250,[1]高三上!$B:$N,12,0)</f>
        <v>23</v>
      </c>
      <c r="L250" t="str">
        <f>VLOOKUP(B250,[1]高三上!$B:$N,13,0)</f>
        <v>周峰</v>
      </c>
      <c r="M250">
        <f t="shared" si="41"/>
        <v>101.69491525423729</v>
      </c>
      <c r="N250">
        <f t="shared" si="42"/>
        <v>218</v>
      </c>
      <c r="O250">
        <f>VLOOKUP(B250,[1]高二下!$B:$N,12,0)</f>
        <v>26</v>
      </c>
      <c r="P250" t="str">
        <f>VLOOKUP(B250,[1]高二下!$B:$N,13,0)</f>
        <v>周峰</v>
      </c>
      <c r="Q250">
        <f t="shared" si="43"/>
        <v>84.180790960451972</v>
      </c>
      <c r="R250">
        <f t="shared" si="44"/>
        <v>224</v>
      </c>
      <c r="S250">
        <f>VLOOKUP(B250,[1]高二上!$B:$N,12,0)</f>
        <v>37</v>
      </c>
      <c r="T250" t="str">
        <f>VLOOKUP(B250,[1]高二上!$B:$N,13,0)</f>
        <v>周峰</v>
      </c>
      <c r="U250">
        <f t="shared" si="45"/>
        <v>107.34463276836158</v>
      </c>
      <c r="V250">
        <f t="shared" si="46"/>
        <v>168</v>
      </c>
      <c r="W250">
        <f>VLOOKUP(B250,[1]高一下!$B:$P,12,0)</f>
        <v>26</v>
      </c>
      <c r="X250" t="str">
        <f>VLOOKUP(B250,[1]高一下!$B:$P,13,0)</f>
        <v>周峰</v>
      </c>
      <c r="Y250">
        <f t="shared" si="47"/>
        <v>106.49717514124293</v>
      </c>
      <c r="Z250">
        <f t="shared" si="48"/>
        <v>194</v>
      </c>
      <c r="AA250" s="23">
        <f>VLOOKUP(B250,[1]高一上!$B:$M,11,0)</f>
        <v>32</v>
      </c>
      <c r="AB250" t="str">
        <f>VLOOKUP(B250,[1]高一上!$B:$M,12,0)</f>
        <v>周峰</v>
      </c>
      <c r="AC250">
        <f t="shared" si="49"/>
        <v>114.12429378531074</v>
      </c>
      <c r="AD250">
        <f t="shared" si="50"/>
        <v>217</v>
      </c>
      <c r="AE250">
        <f>VLOOKUP(B250,[1]中考!$B:$J,9,0)</f>
        <v>50</v>
      </c>
      <c r="AF250">
        <f t="shared" si="51"/>
        <v>267</v>
      </c>
    </row>
    <row r="251" spans="1:32" x14ac:dyDescent="0.2">
      <c r="A251" s="2" t="s">
        <v>751</v>
      </c>
      <c r="B251" s="2" t="s">
        <v>752</v>
      </c>
      <c r="C251" s="1">
        <v>6</v>
      </c>
      <c r="D251" s="3" t="s">
        <v>9</v>
      </c>
      <c r="E251" s="4" t="s">
        <v>753</v>
      </c>
      <c r="F251" s="1">
        <v>438</v>
      </c>
      <c r="G251" s="13">
        <f>VLOOKUP(B251,'[1]高三下(高考)'!$B:$N,12,0)</f>
        <v>43</v>
      </c>
      <c r="H251" s="12" t="str">
        <f>VLOOKUP(B251,'[1]高三下(高考)'!$B:$N,13,0)</f>
        <v>周峰</v>
      </c>
      <c r="I251" s="15">
        <f t="shared" si="39"/>
        <v>95.197740112994353</v>
      </c>
      <c r="J251">
        <f t="shared" si="40"/>
        <v>144</v>
      </c>
      <c r="K251">
        <f>VLOOKUP(B251,[1]高三上!$B:$N,12,0)</f>
        <v>31</v>
      </c>
      <c r="L251" t="str">
        <f>VLOOKUP(B251,[1]高三上!$B:$N,13,0)</f>
        <v>周峰</v>
      </c>
      <c r="M251">
        <f t="shared" si="41"/>
        <v>109.32203389830508</v>
      </c>
      <c r="N251">
        <f t="shared" si="42"/>
        <v>127</v>
      </c>
      <c r="O251">
        <f>VLOOKUP(B251,[1]高二下!$B:$N,12,0)</f>
        <v>31</v>
      </c>
      <c r="P251" t="str">
        <f>VLOOKUP(B251,[1]高二下!$B:$N,13,0)</f>
        <v>周峰</v>
      </c>
      <c r="Q251">
        <f t="shared" si="43"/>
        <v>144.06779661016949</v>
      </c>
      <c r="R251">
        <f t="shared" si="44"/>
        <v>160</v>
      </c>
      <c r="S251">
        <f>VLOOKUP(B251,[1]高二上!$B:$N,12,0)</f>
        <v>26</v>
      </c>
      <c r="T251" t="str">
        <f>VLOOKUP(B251,[1]高二上!$B:$N,13,0)</f>
        <v>周峰</v>
      </c>
      <c r="U251">
        <f t="shared" si="45"/>
        <v>81.920903954802256</v>
      </c>
      <c r="V251">
        <f t="shared" si="46"/>
        <v>316</v>
      </c>
      <c r="W251">
        <f>VLOOKUP(B251,[1]高一下!$B:$P,12,0)</f>
        <v>20</v>
      </c>
      <c r="X251" t="str">
        <f>VLOOKUP(B251,[1]高一下!$B:$P,13,0)</f>
        <v>周峰</v>
      </c>
      <c r="Y251">
        <f t="shared" si="47"/>
        <v>122.88135593220339</v>
      </c>
      <c r="Z251">
        <f t="shared" si="48"/>
        <v>252</v>
      </c>
      <c r="AA251" s="23">
        <f>VLOOKUP(B251,[1]高一上!$B:$M,11,0)</f>
        <v>19</v>
      </c>
      <c r="AB251" t="str">
        <f>VLOOKUP(B251,[1]高一上!$B:$M,12,0)</f>
        <v>康小平</v>
      </c>
      <c r="AC251">
        <f t="shared" si="49"/>
        <v>23.44632768361582</v>
      </c>
      <c r="AD251">
        <f t="shared" si="50"/>
        <v>333</v>
      </c>
      <c r="AE251">
        <f>VLOOKUP(B251,[1]中考!$B:$J,9,0)</f>
        <v>65</v>
      </c>
      <c r="AF251">
        <f t="shared" si="51"/>
        <v>62</v>
      </c>
    </row>
    <row r="252" spans="1:32" x14ac:dyDescent="0.2">
      <c r="A252" s="2" t="s">
        <v>754</v>
      </c>
      <c r="B252" s="2" t="s">
        <v>755</v>
      </c>
      <c r="C252" s="1">
        <v>6</v>
      </c>
      <c r="D252" s="3" t="s">
        <v>9</v>
      </c>
      <c r="E252" s="4" t="s">
        <v>756</v>
      </c>
      <c r="F252" s="1">
        <v>437</v>
      </c>
      <c r="G252" s="13">
        <f>VLOOKUP(B252,'[1]高三下(高考)'!$B:$N,12,0)</f>
        <v>31</v>
      </c>
      <c r="H252" s="12" t="str">
        <f>VLOOKUP(B252,'[1]高三下(高考)'!$B:$N,13,0)</f>
        <v>周峰</v>
      </c>
      <c r="I252" s="15">
        <f t="shared" si="39"/>
        <v>106.77966101694915</v>
      </c>
      <c r="J252">
        <f t="shared" si="40"/>
        <v>272</v>
      </c>
      <c r="K252">
        <f>VLOOKUP(B252,[1]高三上!$B:$N,12,0)</f>
        <v>16</v>
      </c>
      <c r="L252" t="str">
        <f>VLOOKUP(B252,[1]高三上!$B:$N,13,0)</f>
        <v>周峰</v>
      </c>
      <c r="M252">
        <f t="shared" si="41"/>
        <v>108.47457627118644</v>
      </c>
      <c r="N252">
        <f t="shared" si="42"/>
        <v>296</v>
      </c>
      <c r="O252">
        <f>VLOOKUP(B252,[1]高二下!$B:$N,12,0)</f>
        <v>16</v>
      </c>
      <c r="P252" t="str">
        <f>VLOOKUP(B252,[1]高二下!$B:$N,13,0)</f>
        <v>周峰</v>
      </c>
      <c r="Q252">
        <f t="shared" si="43"/>
        <v>97.175141242937855</v>
      </c>
      <c r="R252">
        <f t="shared" si="44"/>
        <v>326</v>
      </c>
      <c r="S252">
        <f>VLOOKUP(B252,[1]高二上!$B:$N,12,0)</f>
        <v>26</v>
      </c>
      <c r="T252" t="str">
        <f>VLOOKUP(B252,[1]高二上!$B:$N,13,0)</f>
        <v>周峰</v>
      </c>
      <c r="U252">
        <f t="shared" si="45"/>
        <v>61.016949152542374</v>
      </c>
      <c r="V252">
        <f t="shared" si="46"/>
        <v>316</v>
      </c>
      <c r="W252">
        <f>VLOOKUP(B252,[1]高一下!$B:$P,12,0)</f>
        <v>27</v>
      </c>
      <c r="X252" t="str">
        <f>VLOOKUP(B252,[1]高一下!$B:$P,13,0)</f>
        <v>周峰</v>
      </c>
      <c r="Y252">
        <f t="shared" si="47"/>
        <v>125.42372881355932</v>
      </c>
      <c r="Z252">
        <f t="shared" si="48"/>
        <v>178</v>
      </c>
      <c r="AA252" s="23">
        <f>VLOOKUP(B252,[1]高一上!$B:$M,11,0)</f>
        <v>27</v>
      </c>
      <c r="AB252" t="str">
        <f>VLOOKUP(B252,[1]高一上!$B:$M,12,0)</f>
        <v>解超燕</v>
      </c>
      <c r="AC252">
        <f t="shared" si="49"/>
        <v>99.717514124293785</v>
      </c>
      <c r="AD252">
        <f t="shared" si="50"/>
        <v>268</v>
      </c>
      <c r="AE252">
        <f>VLOOKUP(B252,[1]中考!$B:$J,9,0)</f>
        <v>50</v>
      </c>
      <c r="AF252">
        <f t="shared" si="51"/>
        <v>267</v>
      </c>
    </row>
    <row r="253" spans="1:32" x14ac:dyDescent="0.2">
      <c r="A253" s="2" t="s">
        <v>757</v>
      </c>
      <c r="B253" s="2" t="s">
        <v>758</v>
      </c>
      <c r="C253" s="1">
        <v>6</v>
      </c>
      <c r="D253" s="3" t="s">
        <v>9</v>
      </c>
      <c r="E253" s="4" t="s">
        <v>759</v>
      </c>
      <c r="F253" s="1">
        <v>437</v>
      </c>
      <c r="G253" s="13">
        <f>VLOOKUP(B253,'[1]高三下(高考)'!$B:$N,12,0)</f>
        <v>43</v>
      </c>
      <c r="H253" s="12" t="str">
        <f>VLOOKUP(B253,'[1]高三下(高考)'!$B:$N,13,0)</f>
        <v>周峰</v>
      </c>
      <c r="I253" s="15">
        <f t="shared" si="39"/>
        <v>133.33333333333331</v>
      </c>
      <c r="J253">
        <f t="shared" si="40"/>
        <v>144</v>
      </c>
      <c r="K253">
        <f>VLOOKUP(B253,[1]高三上!$B:$N,12,0)</f>
        <v>19</v>
      </c>
      <c r="L253" t="str">
        <f>VLOOKUP(B253,[1]高三上!$B:$N,13,0)</f>
        <v>周峰</v>
      </c>
      <c r="M253">
        <f t="shared" si="41"/>
        <v>41.525423728813557</v>
      </c>
      <c r="N253">
        <f t="shared" si="42"/>
        <v>262</v>
      </c>
      <c r="O253">
        <f>VLOOKUP(B253,[1]高二下!$B:$N,12,0)</f>
        <v>42</v>
      </c>
      <c r="P253" t="str">
        <f>VLOOKUP(B253,[1]高二下!$B:$N,13,0)</f>
        <v>周峰</v>
      </c>
      <c r="Q253">
        <f t="shared" si="43"/>
        <v>164.40677966101694</v>
      </c>
      <c r="R253">
        <f t="shared" si="44"/>
        <v>55</v>
      </c>
      <c r="S253">
        <f>VLOOKUP(B253,[1]高二上!$B:$N,12,0)</f>
        <v>29</v>
      </c>
      <c r="T253" t="str">
        <f>VLOOKUP(B253,[1]高二上!$B:$N,13,0)</f>
        <v>周峰</v>
      </c>
      <c r="U253">
        <f t="shared" si="45"/>
        <v>57.06214689265537</v>
      </c>
      <c r="V253">
        <f t="shared" si="46"/>
        <v>283</v>
      </c>
      <c r="W253">
        <f>VLOOKUP(B253,[1]高一下!$B:$P,12,0)</f>
        <v>31</v>
      </c>
      <c r="X253" t="str">
        <f>VLOOKUP(B253,[1]高一下!$B:$P,13,0)</f>
        <v>周峰</v>
      </c>
      <c r="Y253">
        <f t="shared" si="47"/>
        <v>136.15819209039549</v>
      </c>
      <c r="Z253">
        <f t="shared" si="48"/>
        <v>131</v>
      </c>
      <c r="AA253" s="23">
        <f>VLOOKUP(B253,[1]高一上!$B:$M,11,0)</f>
        <v>28</v>
      </c>
      <c r="AB253" t="str">
        <f>VLOOKUP(B253,[1]高一上!$B:$M,12,0)</f>
        <v>周峰</v>
      </c>
      <c r="AC253">
        <f t="shared" si="49"/>
        <v>78.248587570621467</v>
      </c>
      <c r="AD253">
        <f t="shared" si="50"/>
        <v>259</v>
      </c>
      <c r="AE253">
        <f>VLOOKUP(B253,[1]中考!$B:$J,9,0)</f>
        <v>56</v>
      </c>
      <c r="AF253">
        <f t="shared" si="51"/>
        <v>182</v>
      </c>
    </row>
    <row r="254" spans="1:32" x14ac:dyDescent="0.2">
      <c r="A254" s="2" t="s">
        <v>760</v>
      </c>
      <c r="B254" s="2" t="s">
        <v>761</v>
      </c>
      <c r="C254" s="1">
        <v>6</v>
      </c>
      <c r="D254" s="3" t="s">
        <v>9</v>
      </c>
      <c r="E254" s="4" t="s">
        <v>762</v>
      </c>
      <c r="F254" s="1">
        <v>436</v>
      </c>
      <c r="G254" s="13">
        <f>VLOOKUP(B254,'[1]高三下(高考)'!$B:$N,12,0)</f>
        <v>48</v>
      </c>
      <c r="H254" s="12" t="str">
        <f>VLOOKUP(B254,'[1]高三下(高考)'!$B:$N,13,0)</f>
        <v>周峰</v>
      </c>
      <c r="I254" s="15">
        <f t="shared" si="39"/>
        <v>113.84180790960451</v>
      </c>
      <c r="J254">
        <f t="shared" si="40"/>
        <v>94</v>
      </c>
      <c r="K254">
        <f>VLOOKUP(B254,[1]高三上!$B:$N,12,0)</f>
        <v>29</v>
      </c>
      <c r="L254" t="str">
        <f>VLOOKUP(B254,[1]高三上!$B:$N,13,0)</f>
        <v>周峰</v>
      </c>
      <c r="M254">
        <f t="shared" si="41"/>
        <v>98.305084745762713</v>
      </c>
      <c r="N254">
        <f t="shared" si="42"/>
        <v>143</v>
      </c>
      <c r="O254">
        <f>VLOOKUP(B254,[1]高二下!$B:$N,12,0)</f>
        <v>33</v>
      </c>
      <c r="P254" t="str">
        <f>VLOOKUP(B254,[1]高二下!$B:$N,13,0)</f>
        <v>周峰</v>
      </c>
      <c r="Q254">
        <f t="shared" si="43"/>
        <v>127.11864406779661</v>
      </c>
      <c r="R254">
        <f t="shared" si="44"/>
        <v>137</v>
      </c>
      <c r="S254">
        <f>VLOOKUP(B254,[1]高二上!$B:$N,12,0)</f>
        <v>33</v>
      </c>
      <c r="T254" t="str">
        <f>VLOOKUP(B254,[1]高二上!$B:$N,13,0)</f>
        <v>周峰</v>
      </c>
      <c r="U254">
        <f t="shared" si="45"/>
        <v>43.220338983050844</v>
      </c>
      <c r="V254">
        <f t="shared" si="46"/>
        <v>233</v>
      </c>
      <c r="W254">
        <f>VLOOKUP(B254,[1]高一下!$B:$P,12,0)</f>
        <v>47</v>
      </c>
      <c r="X254" t="str">
        <f>VLOOKUP(B254,[1]高一下!$B:$P,13,0)</f>
        <v>周峰</v>
      </c>
      <c r="Y254">
        <f t="shared" si="47"/>
        <v>155.64971751412429</v>
      </c>
      <c r="Z254">
        <f t="shared" si="48"/>
        <v>32</v>
      </c>
      <c r="AA254" s="23">
        <f>VLOOKUP(B254,[1]高一上!$B:$M,11,0)</f>
        <v>31</v>
      </c>
      <c r="AB254" t="str">
        <f>VLOOKUP(B254,[1]高一上!$B:$M,12,0)</f>
        <v>解超燕</v>
      </c>
      <c r="AC254">
        <f t="shared" si="49"/>
        <v>64.124293785310726</v>
      </c>
      <c r="AD254">
        <f t="shared" si="50"/>
        <v>229</v>
      </c>
      <c r="AE254">
        <f>VLOOKUP(B254,[1]中考!$B:$J,9,0)</f>
        <v>62</v>
      </c>
      <c r="AF254">
        <f t="shared" si="51"/>
        <v>102</v>
      </c>
    </row>
    <row r="255" spans="1:32" x14ac:dyDescent="0.2">
      <c r="A255" s="2" t="s">
        <v>763</v>
      </c>
      <c r="B255" s="2" t="s">
        <v>764</v>
      </c>
      <c r="C255" s="1">
        <v>6</v>
      </c>
      <c r="D255" s="3" t="s">
        <v>9</v>
      </c>
      <c r="E255" s="4" t="s">
        <v>765</v>
      </c>
      <c r="F255" s="1">
        <v>435</v>
      </c>
      <c r="G255" s="13">
        <f>VLOOKUP(B255,'[1]高三下(高考)'!$B:$N,12,0)</f>
        <v>37</v>
      </c>
      <c r="H255" s="12" t="str">
        <f>VLOOKUP(B255,'[1]高三下(高考)'!$B:$N,13,0)</f>
        <v>周峰</v>
      </c>
      <c r="I255" s="15">
        <f t="shared" si="39"/>
        <v>116.10169491525423</v>
      </c>
      <c r="J255">
        <f t="shared" si="40"/>
        <v>211</v>
      </c>
      <c r="K255">
        <f>VLOOKUP(B255,[1]高三上!$B:$N,12,0)</f>
        <v>18</v>
      </c>
      <c r="L255" t="str">
        <f>VLOOKUP(B255,[1]高三上!$B:$N,13,0)</f>
        <v>周峰</v>
      </c>
      <c r="M255">
        <f t="shared" si="41"/>
        <v>106.49717514124293</v>
      </c>
      <c r="N255">
        <f t="shared" si="42"/>
        <v>268</v>
      </c>
      <c r="O255">
        <f>VLOOKUP(B255,[1]高二下!$B:$N,12,0)</f>
        <v>21</v>
      </c>
      <c r="P255" t="str">
        <f>VLOOKUP(B255,[1]高二下!$B:$N,13,0)</f>
        <v>周峰</v>
      </c>
      <c r="Q255">
        <f t="shared" si="43"/>
        <v>97.740112994350284</v>
      </c>
      <c r="R255">
        <f t="shared" si="44"/>
        <v>291</v>
      </c>
      <c r="S255">
        <f>VLOOKUP(B255,[1]高二上!$B:$N,12,0)</f>
        <v>29</v>
      </c>
      <c r="T255" t="str">
        <f>VLOOKUP(B255,[1]高二上!$B:$N,13,0)</f>
        <v>周峰</v>
      </c>
      <c r="U255">
        <f t="shared" si="45"/>
        <v>104.80225988700565</v>
      </c>
      <c r="V255">
        <f t="shared" si="46"/>
        <v>283</v>
      </c>
      <c r="W255">
        <f>VLOOKUP(B255,[1]高一下!$B:$P,12,0)</f>
        <v>15</v>
      </c>
      <c r="X255" t="str">
        <f>VLOOKUP(B255,[1]高一下!$B:$P,13,0)</f>
        <v>周峰</v>
      </c>
      <c r="Y255">
        <f t="shared" si="47"/>
        <v>98.870056497175142</v>
      </c>
      <c r="Z255">
        <f t="shared" si="48"/>
        <v>300</v>
      </c>
      <c r="AA255" s="23">
        <f>VLOOKUP(B255,[1]高一上!$B:$M,11,0)</f>
        <v>24</v>
      </c>
      <c r="AB255" t="str">
        <f>VLOOKUP(B255,[1]高一上!$B:$M,12,0)</f>
        <v>康小平</v>
      </c>
      <c r="AC255">
        <f t="shared" si="49"/>
        <v>91.807909604519779</v>
      </c>
      <c r="AD255">
        <f t="shared" si="50"/>
        <v>296</v>
      </c>
      <c r="AE255">
        <f>VLOOKUP(B255,[1]中考!$B:$J,9,0)</f>
        <v>50</v>
      </c>
      <c r="AF255">
        <f t="shared" si="51"/>
        <v>267</v>
      </c>
    </row>
    <row r="256" spans="1:32" x14ac:dyDescent="0.2">
      <c r="A256" s="2" t="s">
        <v>766</v>
      </c>
      <c r="B256" s="2" t="s">
        <v>767</v>
      </c>
      <c r="C256" s="1">
        <v>6</v>
      </c>
      <c r="D256" s="3" t="s">
        <v>9</v>
      </c>
      <c r="E256" s="4" t="s">
        <v>768</v>
      </c>
      <c r="F256" s="1">
        <v>428</v>
      </c>
      <c r="G256" s="13">
        <f>VLOOKUP(B256,'[1]高三下(高考)'!$B:$N,12,0)</f>
        <v>43</v>
      </c>
      <c r="H256" s="12" t="str">
        <f>VLOOKUP(B256,'[1]高三下(高考)'!$B:$N,13,0)</f>
        <v>周峰</v>
      </c>
      <c r="I256" s="15">
        <f t="shared" si="39"/>
        <v>142.93785310734464</v>
      </c>
      <c r="J256">
        <f t="shared" si="40"/>
        <v>144</v>
      </c>
      <c r="K256">
        <f>VLOOKUP(B256,[1]高三上!$B:$N,12,0)</f>
        <v>16</v>
      </c>
      <c r="L256" t="str">
        <f>VLOOKUP(B256,[1]高三上!$B:$N,13,0)</f>
        <v>周峰</v>
      </c>
      <c r="M256">
        <f t="shared" si="41"/>
        <v>111.01694915254237</v>
      </c>
      <c r="N256">
        <f t="shared" si="42"/>
        <v>296</v>
      </c>
      <c r="O256">
        <f>VLOOKUP(B256,[1]高二下!$B:$N,12,0)</f>
        <v>13</v>
      </c>
      <c r="P256" t="str">
        <f>VLOOKUP(B256,[1]高二下!$B:$N,13,0)</f>
        <v>周峰</v>
      </c>
      <c r="Q256">
        <f t="shared" si="43"/>
        <v>52.824858757062145</v>
      </c>
      <c r="R256">
        <f t="shared" si="44"/>
        <v>335</v>
      </c>
      <c r="S256">
        <f>VLOOKUP(B256,[1]高二上!$B:$N,12,0)</f>
        <v>37</v>
      </c>
      <c r="T256" t="str">
        <f>VLOOKUP(B256,[1]高二上!$B:$N,13,0)</f>
        <v>周峰</v>
      </c>
      <c r="U256">
        <f t="shared" si="45"/>
        <v>78.813559322033896</v>
      </c>
      <c r="V256">
        <f t="shared" si="46"/>
        <v>168</v>
      </c>
      <c r="W256">
        <f>VLOOKUP(B256,[1]高一下!$B:$P,12,0)</f>
        <v>36</v>
      </c>
      <c r="X256" t="str">
        <f>VLOOKUP(B256,[1]高一下!$B:$P,13,0)</f>
        <v>周峰</v>
      </c>
      <c r="Y256">
        <f t="shared" si="47"/>
        <v>86.158192090395488</v>
      </c>
      <c r="Z256">
        <f t="shared" si="48"/>
        <v>93</v>
      </c>
      <c r="AA256" s="23">
        <f>VLOOKUP(B256,[1]高一上!$B:$M,11,0)</f>
        <v>50</v>
      </c>
      <c r="AB256" t="str">
        <f>VLOOKUP(B256,[1]高一上!$B:$M,12,0)</f>
        <v>次珍扎保</v>
      </c>
      <c r="AC256">
        <f t="shared" si="49"/>
        <v>138.98305084745763</v>
      </c>
      <c r="AD256">
        <f t="shared" si="50"/>
        <v>44</v>
      </c>
      <c r="AE256">
        <f>VLOOKUP(B256,[1]中考!$B:$J,9,0)</f>
        <v>56</v>
      </c>
      <c r="AF256">
        <f t="shared" si="51"/>
        <v>182</v>
      </c>
    </row>
    <row r="257" spans="1:32" x14ac:dyDescent="0.2">
      <c r="A257" s="2" t="s">
        <v>769</v>
      </c>
      <c r="B257" s="2" t="s">
        <v>770</v>
      </c>
      <c r="C257" s="1">
        <v>6</v>
      </c>
      <c r="D257" s="3" t="s">
        <v>9</v>
      </c>
      <c r="E257" s="4" t="s">
        <v>771</v>
      </c>
      <c r="F257" s="1">
        <v>424</v>
      </c>
      <c r="G257" s="13">
        <f>VLOOKUP(B257,'[1]高三下(高考)'!$B:$N,12,0)</f>
        <v>79</v>
      </c>
      <c r="H257" s="12" t="str">
        <f>VLOOKUP(B257,'[1]高三下(高考)'!$B:$N,13,0)</f>
        <v>周峰</v>
      </c>
      <c r="I257" s="15">
        <f t="shared" si="39"/>
        <v>169.20903954802259</v>
      </c>
      <c r="J257">
        <f t="shared" si="40"/>
        <v>2</v>
      </c>
      <c r="K257">
        <f>VLOOKUP(B257,[1]高三上!$B:$N,12,0)</f>
        <v>20</v>
      </c>
      <c r="L257" t="str">
        <f>VLOOKUP(B257,[1]高三上!$B:$N,13,0)</f>
        <v>周峰</v>
      </c>
      <c r="M257">
        <f t="shared" si="41"/>
        <v>93.502824858757066</v>
      </c>
      <c r="N257">
        <f t="shared" si="42"/>
        <v>247</v>
      </c>
      <c r="O257">
        <f>VLOOKUP(B257,[1]高二下!$B:$N,12,0)</f>
        <v>26</v>
      </c>
      <c r="P257" t="str">
        <f>VLOOKUP(B257,[1]高二下!$B:$N,13,0)</f>
        <v>周峰</v>
      </c>
      <c r="Q257">
        <f t="shared" si="43"/>
        <v>107.06214689265536</v>
      </c>
      <c r="R257">
        <f t="shared" si="44"/>
        <v>224</v>
      </c>
      <c r="S257">
        <f>VLOOKUP(B257,[1]高二上!$B:$N,12,0)</f>
        <v>32</v>
      </c>
      <c r="T257" t="str">
        <f>VLOOKUP(B257,[1]高二上!$B:$N,13,0)</f>
        <v>周峰</v>
      </c>
      <c r="U257">
        <f t="shared" si="45"/>
        <v>90.395480225988706</v>
      </c>
      <c r="V257">
        <f t="shared" si="46"/>
        <v>249</v>
      </c>
      <c r="W257">
        <f>VLOOKUP(B257,[1]高一下!$B:$P,12,0)</f>
        <v>24</v>
      </c>
      <c r="X257" t="str">
        <f>VLOOKUP(B257,[1]高一下!$B:$P,13,0)</f>
        <v>周峰</v>
      </c>
      <c r="Y257">
        <f t="shared" si="47"/>
        <v>96.89265536723164</v>
      </c>
      <c r="Z257">
        <f t="shared" si="48"/>
        <v>215</v>
      </c>
      <c r="AA257" s="23">
        <f>VLOOKUP(B257,[1]高一上!$B:$M,11,0)</f>
        <v>33</v>
      </c>
      <c r="AB257" t="str">
        <f>VLOOKUP(B257,[1]高一上!$B:$M,12,0)</f>
        <v>周峰</v>
      </c>
      <c r="AC257">
        <f t="shared" si="49"/>
        <v>89.830508474576277</v>
      </c>
      <c r="AD257">
        <f t="shared" si="50"/>
        <v>204</v>
      </c>
      <c r="AE257">
        <f>VLOOKUP(B257,[1]中考!$B:$J,9,0)</f>
        <v>57</v>
      </c>
      <c r="AF257">
        <f t="shared" si="51"/>
        <v>168</v>
      </c>
    </row>
    <row r="258" spans="1:32" x14ac:dyDescent="0.2">
      <c r="A258" s="2" t="s">
        <v>772</v>
      </c>
      <c r="B258" s="2" t="s">
        <v>773</v>
      </c>
      <c r="C258" s="1">
        <v>6</v>
      </c>
      <c r="D258" s="3" t="s">
        <v>9</v>
      </c>
      <c r="E258" s="4" t="s">
        <v>774</v>
      </c>
      <c r="F258" s="1">
        <v>423</v>
      </c>
      <c r="G258" s="13">
        <f>VLOOKUP(B258,'[1]高三下(高考)'!$B:$N,12,0)</f>
        <v>32</v>
      </c>
      <c r="H258" s="12" t="str">
        <f>VLOOKUP(B258,'[1]高三下(高考)'!$B:$N,13,0)</f>
        <v>周峰</v>
      </c>
      <c r="I258" s="15">
        <f t="shared" si="39"/>
        <v>83.333333333333343</v>
      </c>
      <c r="J258">
        <f t="shared" si="40"/>
        <v>263</v>
      </c>
      <c r="K258">
        <f>VLOOKUP(B258,[1]高三上!$B:$N,12,0)</f>
        <v>24</v>
      </c>
      <c r="L258" t="str">
        <f>VLOOKUP(B258,[1]高三上!$B:$N,13,0)</f>
        <v>周峰</v>
      </c>
      <c r="M258">
        <f t="shared" si="41"/>
        <v>60.451977401129945</v>
      </c>
      <c r="N258">
        <f t="shared" si="42"/>
        <v>204</v>
      </c>
      <c r="O258">
        <f>VLOOKUP(B258,[1]高二下!$B:$N,12,0)</f>
        <v>41</v>
      </c>
      <c r="P258" t="str">
        <f>VLOOKUP(B258,[1]高二下!$B:$N,13,0)</f>
        <v>周峰</v>
      </c>
      <c r="Q258">
        <f t="shared" si="43"/>
        <v>87.570621468926561</v>
      </c>
      <c r="R258">
        <f t="shared" si="44"/>
        <v>64</v>
      </c>
      <c r="S258">
        <f>VLOOKUP(B258,[1]高二上!$B:$N,12,0)</f>
        <v>59</v>
      </c>
      <c r="T258" t="str">
        <f>VLOOKUP(B258,[1]高二上!$B:$N,13,0)</f>
        <v>周峰</v>
      </c>
      <c r="U258">
        <f t="shared" si="45"/>
        <v>144.63276836158192</v>
      </c>
      <c r="V258">
        <f t="shared" si="46"/>
        <v>20</v>
      </c>
      <c r="W258">
        <f>VLOOKUP(B258,[1]高一下!$B:$P,12,0)</f>
        <v>27</v>
      </c>
      <c r="X258" t="str">
        <f>VLOOKUP(B258,[1]高一下!$B:$P,13,0)</f>
        <v>周峰</v>
      </c>
      <c r="Y258">
        <f t="shared" si="47"/>
        <v>91.525423728813564</v>
      </c>
      <c r="Z258">
        <f t="shared" si="48"/>
        <v>178</v>
      </c>
      <c r="AA258" s="23">
        <f>VLOOKUP(B258,[1]高一上!$B:$M,11,0)</f>
        <v>38</v>
      </c>
      <c r="AB258" t="str">
        <f>VLOOKUP(B258,[1]高一上!$B:$M,12,0)</f>
        <v>周峰</v>
      </c>
      <c r="AC258">
        <f t="shared" si="49"/>
        <v>94.350282485875709</v>
      </c>
      <c r="AD258">
        <f t="shared" si="50"/>
        <v>148</v>
      </c>
      <c r="AE258">
        <f>VLOOKUP(B258,[1]中考!$B:$J,9,0)</f>
        <v>60</v>
      </c>
      <c r="AF258">
        <f t="shared" si="51"/>
        <v>128</v>
      </c>
    </row>
    <row r="259" spans="1:32" x14ac:dyDescent="0.2">
      <c r="A259" s="2" t="s">
        <v>775</v>
      </c>
      <c r="B259" s="2" t="s">
        <v>776</v>
      </c>
      <c r="C259" s="1">
        <v>6</v>
      </c>
      <c r="D259" s="3" t="s">
        <v>9</v>
      </c>
      <c r="E259" s="4" t="s">
        <v>777</v>
      </c>
      <c r="F259" s="1">
        <v>412</v>
      </c>
      <c r="G259" s="13">
        <f>VLOOKUP(B259,'[1]高三下(高考)'!$B:$N,12,0)</f>
        <v>27</v>
      </c>
      <c r="H259" s="12" t="str">
        <f>VLOOKUP(B259,'[1]高三下(高考)'!$B:$N,13,0)</f>
        <v>周峰</v>
      </c>
      <c r="I259" s="15">
        <f t="shared" si="39"/>
        <v>42.090395480225986</v>
      </c>
      <c r="J259">
        <f t="shared" si="40"/>
        <v>309</v>
      </c>
      <c r="K259">
        <f>VLOOKUP(B259,[1]高三上!$B:$N,12,0)</f>
        <v>33</v>
      </c>
      <c r="L259" t="str">
        <f>VLOOKUP(B259,[1]高三上!$B:$N,13,0)</f>
        <v>周峰</v>
      </c>
      <c r="M259">
        <f t="shared" si="41"/>
        <v>101.41242937853107</v>
      </c>
      <c r="N259">
        <f t="shared" si="42"/>
        <v>104</v>
      </c>
      <c r="O259">
        <f>VLOOKUP(B259,[1]高二下!$B:$N,12,0)</f>
        <v>36</v>
      </c>
      <c r="P259" t="str">
        <f>VLOOKUP(B259,[1]高二下!$B:$N,13,0)</f>
        <v>周峰</v>
      </c>
      <c r="Q259">
        <f t="shared" si="43"/>
        <v>108.75706214689265</v>
      </c>
      <c r="R259">
        <f t="shared" si="44"/>
        <v>109</v>
      </c>
      <c r="S259">
        <f>VLOOKUP(B259,[1]高二上!$B:$N,12,0)</f>
        <v>39</v>
      </c>
      <c r="T259" t="str">
        <f>VLOOKUP(B259,[1]高二上!$B:$N,13,0)</f>
        <v>周峰</v>
      </c>
      <c r="U259">
        <f t="shared" si="45"/>
        <v>138.4180790960452</v>
      </c>
      <c r="V259">
        <f t="shared" si="46"/>
        <v>140</v>
      </c>
      <c r="W259">
        <f>VLOOKUP(B259,[1]高一下!$B:$P,12,0)</f>
        <v>17</v>
      </c>
      <c r="X259" t="str">
        <f>VLOOKUP(B259,[1]高一下!$B:$P,13,0)</f>
        <v>周峰</v>
      </c>
      <c r="Y259">
        <f t="shared" si="47"/>
        <v>89.265536723163848</v>
      </c>
      <c r="Z259">
        <f t="shared" si="48"/>
        <v>276</v>
      </c>
      <c r="AA259" s="23">
        <f>VLOOKUP(B259,[1]高一上!$B:$M,11,0)</f>
        <v>30</v>
      </c>
      <c r="AB259" t="str">
        <f>VLOOKUP(B259,[1]高一上!$B:$M,12,0)</f>
        <v>解超燕</v>
      </c>
      <c r="AC259">
        <f t="shared" si="49"/>
        <v>108.19209039548022</v>
      </c>
      <c r="AD259">
        <f t="shared" si="50"/>
        <v>238</v>
      </c>
      <c r="AE259">
        <f>VLOOKUP(B259,[1]中考!$B:$J,9,0)</f>
        <v>50</v>
      </c>
      <c r="AF259">
        <f t="shared" si="51"/>
        <v>267</v>
      </c>
    </row>
    <row r="260" spans="1:32" x14ac:dyDescent="0.2">
      <c r="A260" s="2" t="s">
        <v>778</v>
      </c>
      <c r="B260" s="2" t="s">
        <v>779</v>
      </c>
      <c r="C260" s="1">
        <v>6</v>
      </c>
      <c r="D260" s="3" t="s">
        <v>9</v>
      </c>
      <c r="E260" s="4" t="s">
        <v>780</v>
      </c>
      <c r="F260" s="1">
        <v>411</v>
      </c>
      <c r="G260" s="13">
        <f>VLOOKUP(B260,'[1]高三下(高考)'!$B:$N,12,0)</f>
        <v>18</v>
      </c>
      <c r="H260" s="12" t="str">
        <f>VLOOKUP(B260,'[1]高三下(高考)'!$B:$N,13,0)</f>
        <v>周峰</v>
      </c>
      <c r="I260" s="15">
        <f t="shared" ref="I260:I323" si="52">IF(OR(G260=0,K260=0),100,(((N260-J260)/COUNTIF(D:D,D260))*100)+100)</f>
        <v>68.644067796610173</v>
      </c>
      <c r="J260">
        <f t="shared" ref="J260:J323" si="53">RANK(G260,$G$3:$G$356,0)</f>
        <v>349</v>
      </c>
      <c r="K260">
        <f>VLOOKUP(B260,[1]高三上!$B:$N,12,0)</f>
        <v>21</v>
      </c>
      <c r="L260" t="str">
        <f>VLOOKUP(B260,[1]高三上!$B:$N,13,0)</f>
        <v>周峰</v>
      </c>
      <c r="M260">
        <f t="shared" ref="M260:M323" si="54">IF(OR(O260=0,K260=0),100,(((R260-N260)/COUNTIF(D:D,D260))*100)+100)</f>
        <v>104.80225988700565</v>
      </c>
      <c r="N260">
        <f t="shared" ref="N260:N323" si="55">RANK(K260,$K$3:$K$356,0)</f>
        <v>238</v>
      </c>
      <c r="O260">
        <f>VLOOKUP(B260,[1]高二下!$B:$N,12,0)</f>
        <v>24</v>
      </c>
      <c r="P260" t="str">
        <f>VLOOKUP(B260,[1]高二下!$B:$N,13,0)</f>
        <v>周峰</v>
      </c>
      <c r="Q260">
        <f t="shared" ref="Q260:Q323" si="56">IF(OR(O260=0,S260=0),100,(((V260-R260)/COUNTIF(D:D,D260))*100)+100)</f>
        <v>67.514124293785301</v>
      </c>
      <c r="R260">
        <f t="shared" ref="R260:R323" si="57">RANK(O260,$O$3:$O$356,0)</f>
        <v>255</v>
      </c>
      <c r="S260">
        <f>VLOOKUP(B260,[1]高二上!$B:$N,12,0)</f>
        <v>39</v>
      </c>
      <c r="T260" t="str">
        <f>VLOOKUP(B260,[1]高二上!$B:$N,13,0)</f>
        <v>周峰</v>
      </c>
      <c r="U260">
        <f t="shared" ref="U260:U323" si="58">IF(OR(W260=0,S260=0),100,(((Z260-V260)/COUNTIF(D:D,D260))*100)+100)</f>
        <v>155.64971751412429</v>
      </c>
      <c r="V260">
        <f t="shared" ref="V260:V323" si="59">RANK(S260,$S$3:$S$356,0)</f>
        <v>140</v>
      </c>
      <c r="W260">
        <f>VLOOKUP(B260,[1]高一下!$B:$P,12,0)</f>
        <v>10</v>
      </c>
      <c r="X260" t="str">
        <f>VLOOKUP(B260,[1]高一下!$B:$P,13,0)</f>
        <v>周峰</v>
      </c>
      <c r="Y260">
        <f t="shared" ref="Y260:Y323" si="60">IF(OR(W260=0,AA260=0),100,(((AD260-Z260)/COUNTIF(D:D,D260))*100)+100)</f>
        <v>88.418079096045204</v>
      </c>
      <c r="Z260">
        <f t="shared" ref="Z260:Z323" si="61">RANK(W260,$W$3:$W$356,0)</f>
        <v>337</v>
      </c>
      <c r="AA260" s="23">
        <f>VLOOKUP(B260,[1]高一上!$B:$M,11,0)</f>
        <v>24</v>
      </c>
      <c r="AB260" t="str">
        <f>VLOOKUP(B260,[1]高一上!$B:$M,12,0)</f>
        <v>周峰</v>
      </c>
      <c r="AC260">
        <f t="shared" ref="AC260:AC323" si="62">IF(OR(AE260=0,AA260=0),100,(((AF260-AD260)/COUNTIF(D:D,D260))*100)+100)</f>
        <v>52.542372881355931</v>
      </c>
      <c r="AD260">
        <f t="shared" ref="AD260:AD323" si="63">RANK(AA260,$AA$3:$AA$356,0)</f>
        <v>296</v>
      </c>
      <c r="AE260">
        <f>VLOOKUP(B260,[1]中考!$B:$J,9,0)</f>
        <v>60</v>
      </c>
      <c r="AF260">
        <f t="shared" ref="AF260:AF323" si="64">RANK(AE260,$AE$3:$AE$356,0)</f>
        <v>128</v>
      </c>
    </row>
    <row r="261" spans="1:32" x14ac:dyDescent="0.2">
      <c r="A261" s="2" t="s">
        <v>781</v>
      </c>
      <c r="B261" s="2" t="s">
        <v>782</v>
      </c>
      <c r="C261" s="1">
        <v>6</v>
      </c>
      <c r="D261" s="3" t="s">
        <v>9</v>
      </c>
      <c r="E261" s="4" t="s">
        <v>783</v>
      </c>
      <c r="F261" s="1">
        <v>410</v>
      </c>
      <c r="G261" s="13">
        <f>VLOOKUP(B261,'[1]高三下(高考)'!$B:$N,12,0)</f>
        <v>25</v>
      </c>
      <c r="H261" s="12" t="str">
        <f>VLOOKUP(B261,'[1]高三下(高考)'!$B:$N,13,0)</f>
        <v>周峰</v>
      </c>
      <c r="I261" s="15">
        <f t="shared" si="52"/>
        <v>89.265536723163848</v>
      </c>
      <c r="J261">
        <f t="shared" si="53"/>
        <v>322</v>
      </c>
      <c r="K261">
        <f>VLOOKUP(B261,[1]高三上!$B:$N,12,0)</f>
        <v>17</v>
      </c>
      <c r="L261" t="str">
        <f>VLOOKUP(B261,[1]高三上!$B:$N,13,0)</f>
        <v>周峰</v>
      </c>
      <c r="M261">
        <f t="shared" si="54"/>
        <v>91.807909604519779</v>
      </c>
      <c r="N261">
        <f t="shared" si="55"/>
        <v>284</v>
      </c>
      <c r="O261">
        <f>VLOOKUP(B261,[1]高二下!$B:$N,12,0)</f>
        <v>24</v>
      </c>
      <c r="P261" t="str">
        <f>VLOOKUP(B261,[1]高二下!$B:$N,13,0)</f>
        <v>周峰</v>
      </c>
      <c r="Q261">
        <f t="shared" si="56"/>
        <v>93.78531073446328</v>
      </c>
      <c r="R261">
        <f t="shared" si="57"/>
        <v>255</v>
      </c>
      <c r="S261">
        <f>VLOOKUP(B261,[1]高二上!$B:$N,12,0)</f>
        <v>33</v>
      </c>
      <c r="T261" t="str">
        <f>VLOOKUP(B261,[1]高二上!$B:$N,13,0)</f>
        <v>周峰</v>
      </c>
      <c r="U261">
        <f t="shared" si="58"/>
        <v>127.40112994350282</v>
      </c>
      <c r="V261">
        <f t="shared" si="59"/>
        <v>233</v>
      </c>
      <c r="W261">
        <f>VLOOKUP(B261,[1]高一下!$B:$P,12,0)</f>
        <v>11</v>
      </c>
      <c r="X261" t="str">
        <f>VLOOKUP(B261,[1]高一下!$B:$P,13,0)</f>
        <v>周峰</v>
      </c>
      <c r="Y261">
        <f t="shared" si="60"/>
        <v>86.158192090395488</v>
      </c>
      <c r="Z261">
        <f t="shared" si="61"/>
        <v>330</v>
      </c>
      <c r="AA261" s="23">
        <f>VLOOKUP(B261,[1]高一上!$B:$M,11,0)</f>
        <v>26</v>
      </c>
      <c r="AB261" t="str">
        <f>VLOOKUP(B261,[1]高一上!$B:$M,12,0)</f>
        <v>次珍扎保</v>
      </c>
      <c r="AC261">
        <f t="shared" si="62"/>
        <v>94.350282485875709</v>
      </c>
      <c r="AD261">
        <f t="shared" si="63"/>
        <v>281</v>
      </c>
      <c r="AE261">
        <f>VLOOKUP(B261,[1]中考!$B:$J,9,0)</f>
        <v>51</v>
      </c>
      <c r="AF261">
        <f t="shared" si="64"/>
        <v>261</v>
      </c>
    </row>
    <row r="262" spans="1:32" x14ac:dyDescent="0.2">
      <c r="A262" s="2" t="s">
        <v>784</v>
      </c>
      <c r="B262" s="2" t="s">
        <v>785</v>
      </c>
      <c r="C262" s="1">
        <v>6</v>
      </c>
      <c r="D262" s="3" t="s">
        <v>9</v>
      </c>
      <c r="E262" s="4" t="s">
        <v>786</v>
      </c>
      <c r="F262" s="1">
        <v>404</v>
      </c>
      <c r="G262" s="13">
        <f>VLOOKUP(B262,'[1]高三下(高考)'!$B:$N,12,0)</f>
        <v>41</v>
      </c>
      <c r="H262" s="12" t="str">
        <f>VLOOKUP(B262,'[1]高三下(高考)'!$B:$N,13,0)</f>
        <v>周峰</v>
      </c>
      <c r="I262" s="15">
        <f t="shared" si="52"/>
        <v>142.93785310734464</v>
      </c>
      <c r="J262">
        <f t="shared" si="53"/>
        <v>174</v>
      </c>
      <c r="K262">
        <f>VLOOKUP(B262,[1]高三上!$B:$N,12,0)</f>
        <v>12</v>
      </c>
      <c r="L262" t="str">
        <f>VLOOKUP(B262,[1]高三上!$B:$N,13,0)</f>
        <v>周峰</v>
      </c>
      <c r="M262">
        <f t="shared" si="54"/>
        <v>84.180790960451972</v>
      </c>
      <c r="N262">
        <f t="shared" si="55"/>
        <v>326</v>
      </c>
      <c r="O262">
        <f>VLOOKUP(B262,[1]高二下!$B:$N,12,0)</f>
        <v>23</v>
      </c>
      <c r="P262" t="str">
        <f>VLOOKUP(B262,[1]高二下!$B:$N,13,0)</f>
        <v>周峰</v>
      </c>
      <c r="Q262">
        <f t="shared" si="56"/>
        <v>96.327683615819211</v>
      </c>
      <c r="R262">
        <f t="shared" si="57"/>
        <v>270</v>
      </c>
      <c r="S262">
        <f>VLOOKUP(B262,[1]高二上!$B:$N,12,0)</f>
        <v>31</v>
      </c>
      <c r="T262" t="str">
        <f>VLOOKUP(B262,[1]高二上!$B:$N,13,0)</f>
        <v>周峰</v>
      </c>
      <c r="U262">
        <f t="shared" si="58"/>
        <v>109.03954802259886</v>
      </c>
      <c r="V262">
        <f t="shared" si="59"/>
        <v>257</v>
      </c>
      <c r="W262">
        <f>VLOOKUP(B262,[1]高一下!$B:$P,12,0)</f>
        <v>16</v>
      </c>
      <c r="X262" t="str">
        <f>VLOOKUP(B262,[1]高一下!$B:$P,13,0)</f>
        <v>周峰</v>
      </c>
      <c r="Y262">
        <f t="shared" si="60"/>
        <v>116.66666666666666</v>
      </c>
      <c r="Z262">
        <f t="shared" si="61"/>
        <v>289</v>
      </c>
      <c r="AA262" s="23">
        <f>VLOOKUP(B262,[1]高一上!$B:$M,11,0)</f>
        <v>15</v>
      </c>
      <c r="AB262" t="str">
        <f>VLOOKUP(B262,[1]高一上!$B:$M,12,0)</f>
        <v>解超燕</v>
      </c>
      <c r="AC262">
        <f t="shared" si="62"/>
        <v>98.305084745762713</v>
      </c>
      <c r="AD262">
        <f t="shared" si="63"/>
        <v>348</v>
      </c>
      <c r="AE262">
        <f>VLOOKUP(B262,[1]中考!$B:$J,9,0)</f>
        <v>38</v>
      </c>
      <c r="AF262">
        <f t="shared" si="64"/>
        <v>342</v>
      </c>
    </row>
    <row r="263" spans="1:32" x14ac:dyDescent="0.2">
      <c r="A263" s="2" t="s">
        <v>787</v>
      </c>
      <c r="B263" s="2" t="s">
        <v>788</v>
      </c>
      <c r="C263" s="1">
        <v>6</v>
      </c>
      <c r="D263" s="3" t="s">
        <v>9</v>
      </c>
      <c r="E263" s="4" t="s">
        <v>789</v>
      </c>
      <c r="F263" s="1">
        <v>403</v>
      </c>
      <c r="G263" s="13">
        <f>VLOOKUP(B263,'[1]高三下(高考)'!$B:$N,12,0)</f>
        <v>22</v>
      </c>
      <c r="H263" s="12" t="str">
        <f>VLOOKUP(B263,'[1]高三下(高考)'!$B:$N,13,0)</f>
        <v>周峰</v>
      </c>
      <c r="I263" s="15">
        <f t="shared" si="52"/>
        <v>75.423728813559322</v>
      </c>
      <c r="J263">
        <f t="shared" si="53"/>
        <v>334</v>
      </c>
      <c r="K263">
        <f>VLOOKUP(B263,[1]高三上!$B:$N,12,0)</f>
        <v>20</v>
      </c>
      <c r="L263" t="str">
        <f>VLOOKUP(B263,[1]高三上!$B:$N,13,0)</f>
        <v>周峰</v>
      </c>
      <c r="M263">
        <f t="shared" si="54"/>
        <v>117.79661016949153</v>
      </c>
      <c r="N263">
        <f t="shared" si="55"/>
        <v>247</v>
      </c>
      <c r="O263">
        <f>VLOOKUP(B263,[1]高二下!$B:$N,12,0)</f>
        <v>19</v>
      </c>
      <c r="P263" t="str">
        <f>VLOOKUP(B263,[1]高二下!$B:$N,13,0)</f>
        <v>周峰</v>
      </c>
      <c r="Q263">
        <f t="shared" si="56"/>
        <v>65.819209039548014</v>
      </c>
      <c r="R263">
        <f t="shared" si="57"/>
        <v>310</v>
      </c>
      <c r="S263">
        <f>VLOOKUP(B263,[1]高二上!$B:$N,12,0)</f>
        <v>36</v>
      </c>
      <c r="T263" t="str">
        <f>VLOOKUP(B263,[1]高二上!$B:$N,13,0)</f>
        <v>周峰</v>
      </c>
      <c r="U263">
        <f t="shared" si="58"/>
        <v>95.197740112994353</v>
      </c>
      <c r="V263">
        <f t="shared" si="59"/>
        <v>189</v>
      </c>
      <c r="W263">
        <f>VLOOKUP(B263,[1]高一下!$B:$P,12,0)</f>
        <v>28</v>
      </c>
      <c r="X263" t="str">
        <f>VLOOKUP(B263,[1]高一下!$B:$P,13,0)</f>
        <v>周峰</v>
      </c>
      <c r="Y263">
        <f t="shared" si="60"/>
        <v>148.0225988700565</v>
      </c>
      <c r="Z263">
        <f t="shared" si="61"/>
        <v>172</v>
      </c>
      <c r="AA263" s="23">
        <f>VLOOKUP(B263,[1]高一上!$B:$M,11,0)</f>
        <v>17</v>
      </c>
      <c r="AB263" t="str">
        <f>VLOOKUP(B263,[1]高一上!$B:$M,12,0)</f>
        <v>康小平</v>
      </c>
      <c r="AC263">
        <f t="shared" si="62"/>
        <v>72.598870056497177</v>
      </c>
      <c r="AD263">
        <f t="shared" si="63"/>
        <v>342</v>
      </c>
      <c r="AE263">
        <f>VLOOKUP(B263,[1]中考!$B:$J,9,0)</f>
        <v>52</v>
      </c>
      <c r="AF263">
        <f t="shared" si="64"/>
        <v>245</v>
      </c>
    </row>
    <row r="264" spans="1:32" x14ac:dyDescent="0.2">
      <c r="A264" s="2" t="s">
        <v>790</v>
      </c>
      <c r="B264" s="2" t="s">
        <v>791</v>
      </c>
      <c r="C264" s="1">
        <v>6</v>
      </c>
      <c r="D264" s="3" t="s">
        <v>9</v>
      </c>
      <c r="E264" s="4" t="s">
        <v>792</v>
      </c>
      <c r="F264" s="1">
        <v>398</v>
      </c>
      <c r="G264" s="13">
        <f>VLOOKUP(B264,'[1]高三下(高考)'!$B:$N,12,0)</f>
        <v>41</v>
      </c>
      <c r="H264" s="12" t="str">
        <f>VLOOKUP(B264,'[1]高三下(高考)'!$B:$N,13,0)</f>
        <v>周峰</v>
      </c>
      <c r="I264" s="15">
        <f t="shared" si="52"/>
        <v>134.4632768361582</v>
      </c>
      <c r="J264">
        <f t="shared" si="53"/>
        <v>174</v>
      </c>
      <c r="K264">
        <f>VLOOKUP(B264,[1]高三上!$B:$N,12,0)</f>
        <v>16</v>
      </c>
      <c r="L264" t="str">
        <f>VLOOKUP(B264,[1]高三上!$B:$N,13,0)</f>
        <v>周峰</v>
      </c>
      <c r="M264">
        <f t="shared" si="54"/>
        <v>79.66101694915254</v>
      </c>
      <c r="N264">
        <f t="shared" si="55"/>
        <v>296</v>
      </c>
      <c r="O264">
        <f>VLOOKUP(B264,[1]高二下!$B:$N,12,0)</f>
        <v>26</v>
      </c>
      <c r="P264" t="str">
        <f>VLOOKUP(B264,[1]高二下!$B:$N,13,0)</f>
        <v>周峰</v>
      </c>
      <c r="Q264">
        <f t="shared" si="56"/>
        <v>90.112994350282491</v>
      </c>
      <c r="R264">
        <f t="shared" si="57"/>
        <v>224</v>
      </c>
      <c r="S264">
        <f>VLOOKUP(B264,[1]高二上!$B:$N,12,0)</f>
        <v>36</v>
      </c>
      <c r="T264" t="str">
        <f>VLOOKUP(B264,[1]高二上!$B:$N,13,0)</f>
        <v>周峰</v>
      </c>
      <c r="U264">
        <f t="shared" si="58"/>
        <v>71.186440677966104</v>
      </c>
      <c r="V264">
        <f t="shared" si="59"/>
        <v>189</v>
      </c>
      <c r="W264">
        <f>VLOOKUP(B264,[1]高一下!$B:$P,12,0)</f>
        <v>37</v>
      </c>
      <c r="X264" t="str">
        <f>VLOOKUP(B264,[1]高一下!$B:$P,13,0)</f>
        <v>周峰</v>
      </c>
      <c r="Y264">
        <f t="shared" si="60"/>
        <v>140.11299435028249</v>
      </c>
      <c r="Z264">
        <f t="shared" si="61"/>
        <v>87</v>
      </c>
      <c r="AA264" s="23">
        <f>VLOOKUP(B264,[1]高一上!$B:$M,11,0)</f>
        <v>31</v>
      </c>
      <c r="AB264" t="str">
        <f>VLOOKUP(B264,[1]高一上!$B:$M,12,0)</f>
        <v>周峰</v>
      </c>
      <c r="AC264">
        <f t="shared" si="62"/>
        <v>79.943502824858754</v>
      </c>
      <c r="AD264">
        <f t="shared" si="63"/>
        <v>229</v>
      </c>
      <c r="AE264">
        <f>VLOOKUP(B264,[1]中考!$B:$J,9,0)</f>
        <v>58</v>
      </c>
      <c r="AF264">
        <f t="shared" si="64"/>
        <v>158</v>
      </c>
    </row>
    <row r="265" spans="1:32" x14ac:dyDescent="0.2">
      <c r="A265" s="2" t="s">
        <v>793</v>
      </c>
      <c r="B265" s="2" t="s">
        <v>794</v>
      </c>
      <c r="C265" s="1">
        <v>6</v>
      </c>
      <c r="D265" s="3" t="s">
        <v>9</v>
      </c>
      <c r="E265" s="4" t="s">
        <v>795</v>
      </c>
      <c r="F265" s="1">
        <v>398</v>
      </c>
      <c r="G265" s="13">
        <f>VLOOKUP(B265,'[1]高三下(高考)'!$B:$N,12,0)</f>
        <v>42</v>
      </c>
      <c r="H265" s="12" t="str">
        <f>VLOOKUP(B265,'[1]高三下(高考)'!$B:$N,13,0)</f>
        <v>周峰</v>
      </c>
      <c r="I265" s="15">
        <f t="shared" si="52"/>
        <v>111.86440677966101</v>
      </c>
      <c r="J265">
        <f t="shared" si="53"/>
        <v>162</v>
      </c>
      <c r="K265">
        <f>VLOOKUP(B265,[1]高三上!$B:$N,12,0)</f>
        <v>24</v>
      </c>
      <c r="L265" t="str">
        <f>VLOOKUP(B265,[1]高三上!$B:$N,13,0)</f>
        <v>周峰</v>
      </c>
      <c r="M265">
        <f t="shared" si="54"/>
        <v>127.40112994350282</v>
      </c>
      <c r="N265">
        <f t="shared" si="55"/>
        <v>204</v>
      </c>
      <c r="O265">
        <f>VLOOKUP(B265,[1]高二下!$B:$N,12,0)</f>
        <v>20</v>
      </c>
      <c r="P265" t="str">
        <f>VLOOKUP(B265,[1]高二下!$B:$N,13,0)</f>
        <v>周峰</v>
      </c>
      <c r="Q265">
        <f t="shared" si="56"/>
        <v>62.429378531073446</v>
      </c>
      <c r="R265">
        <f t="shared" si="57"/>
        <v>301</v>
      </c>
      <c r="S265">
        <f>VLOOKUP(B265,[1]高二上!$B:$N,12,0)</f>
        <v>37</v>
      </c>
      <c r="T265" t="str">
        <f>VLOOKUP(B265,[1]高二上!$B:$N,13,0)</f>
        <v>周峰</v>
      </c>
      <c r="U265">
        <f t="shared" si="58"/>
        <v>118.07909604519774</v>
      </c>
      <c r="V265">
        <f t="shared" si="59"/>
        <v>168</v>
      </c>
      <c r="W265">
        <f>VLOOKUP(B265,[1]高一下!$B:$P,12,0)</f>
        <v>22</v>
      </c>
      <c r="X265" t="str">
        <f>VLOOKUP(B265,[1]高一下!$B:$P,13,0)</f>
        <v>周峰</v>
      </c>
      <c r="Y265">
        <f t="shared" si="60"/>
        <v>72.033898305084747</v>
      </c>
      <c r="Z265">
        <f t="shared" si="61"/>
        <v>232</v>
      </c>
      <c r="AA265" s="23">
        <f>VLOOKUP(B265,[1]高一上!$B:$M,11,0)</f>
        <v>39</v>
      </c>
      <c r="AB265" t="str">
        <f>VLOOKUP(B265,[1]高一上!$B:$M,12,0)</f>
        <v>康小平</v>
      </c>
      <c r="AC265">
        <f t="shared" si="62"/>
        <v>89.265536723163848</v>
      </c>
      <c r="AD265">
        <f t="shared" si="63"/>
        <v>133</v>
      </c>
      <c r="AE265">
        <f>VLOOKUP(B265,[1]中考!$B:$J,9,0)</f>
        <v>63</v>
      </c>
      <c r="AF265">
        <f t="shared" si="64"/>
        <v>95</v>
      </c>
    </row>
    <row r="266" spans="1:32" x14ac:dyDescent="0.2">
      <c r="A266" s="2" t="s">
        <v>796</v>
      </c>
      <c r="B266" s="2" t="s">
        <v>797</v>
      </c>
      <c r="C266" s="1">
        <v>6</v>
      </c>
      <c r="D266" s="3" t="s">
        <v>9</v>
      </c>
      <c r="E266" s="4" t="s">
        <v>798</v>
      </c>
      <c r="F266" s="1">
        <v>396</v>
      </c>
      <c r="G266" s="13">
        <f>VLOOKUP(B266,'[1]高三下(高考)'!$B:$N,12,0)</f>
        <v>32</v>
      </c>
      <c r="H266" s="12" t="str">
        <f>VLOOKUP(B266,'[1]高三下(高考)'!$B:$N,13,0)</f>
        <v>周峰</v>
      </c>
      <c r="I266" s="15">
        <f t="shared" si="52"/>
        <v>63.559322033898304</v>
      </c>
      <c r="J266">
        <f t="shared" si="53"/>
        <v>263</v>
      </c>
      <c r="K266">
        <f>VLOOKUP(B266,[1]高三上!$B:$N,12,0)</f>
        <v>30</v>
      </c>
      <c r="L266" t="str">
        <f>VLOOKUP(B266,[1]高三上!$B:$N,13,0)</f>
        <v>周峰</v>
      </c>
      <c r="M266">
        <f t="shared" si="54"/>
        <v>107.34463276836158</v>
      </c>
      <c r="N266">
        <f t="shared" si="55"/>
        <v>134</v>
      </c>
      <c r="O266">
        <f>VLOOKUP(B266,[1]高二下!$B:$N,12,0)</f>
        <v>31</v>
      </c>
      <c r="P266" t="str">
        <f>VLOOKUP(B266,[1]高二下!$B:$N,13,0)</f>
        <v>周峰</v>
      </c>
      <c r="Q266">
        <f t="shared" si="56"/>
        <v>151.12994350282486</v>
      </c>
      <c r="R266">
        <f t="shared" si="57"/>
        <v>160</v>
      </c>
      <c r="S266">
        <f>VLOOKUP(B266,[1]高二上!$B:$N,12,0)</f>
        <v>20</v>
      </c>
      <c r="T266" t="str">
        <f>VLOOKUP(B266,[1]高二上!$B:$N,13,0)</f>
        <v>周峰</v>
      </c>
      <c r="U266">
        <f t="shared" si="58"/>
        <v>76.836158192090394</v>
      </c>
      <c r="V266">
        <f t="shared" si="59"/>
        <v>341</v>
      </c>
      <c r="W266">
        <f>VLOOKUP(B266,[1]高一下!$B:$P,12,0)</f>
        <v>19</v>
      </c>
      <c r="X266" t="str">
        <f>VLOOKUP(B266,[1]高一下!$B:$P,13,0)</f>
        <v>周峰</v>
      </c>
      <c r="Y266">
        <f t="shared" si="60"/>
        <v>119.77401129943503</v>
      </c>
      <c r="Z266">
        <f t="shared" si="61"/>
        <v>259</v>
      </c>
      <c r="AA266" s="23">
        <f>VLOOKUP(B266,[1]高一上!$B:$M,11,0)</f>
        <v>20</v>
      </c>
      <c r="AB266" t="str">
        <f>VLOOKUP(B266,[1]高一上!$B:$M,12,0)</f>
        <v>周峰</v>
      </c>
      <c r="AC266">
        <f t="shared" si="62"/>
        <v>95.762711864406782</v>
      </c>
      <c r="AD266">
        <f t="shared" si="63"/>
        <v>329</v>
      </c>
      <c r="AE266">
        <f>VLOOKUP(B266,[1]中考!$B:$J,9,0)</f>
        <v>45</v>
      </c>
      <c r="AF266">
        <f t="shared" si="64"/>
        <v>314</v>
      </c>
    </row>
    <row r="267" spans="1:32" x14ac:dyDescent="0.2">
      <c r="A267" s="2" t="s">
        <v>799</v>
      </c>
      <c r="B267" s="2" t="s">
        <v>800</v>
      </c>
      <c r="C267" s="1">
        <v>6</v>
      </c>
      <c r="D267" s="3" t="s">
        <v>9</v>
      </c>
      <c r="E267" s="4" t="s">
        <v>801</v>
      </c>
      <c r="F267" s="1">
        <v>395</v>
      </c>
      <c r="G267" s="13">
        <f>VLOOKUP(B267,'[1]高三下(高考)'!$B:$N,12,0)</f>
        <v>29</v>
      </c>
      <c r="H267" s="12" t="str">
        <f>VLOOKUP(B267,'[1]高三下(高考)'!$B:$N,13,0)</f>
        <v>周峰</v>
      </c>
      <c r="I267" s="15">
        <f t="shared" si="52"/>
        <v>110.73446327683615</v>
      </c>
      <c r="J267">
        <f t="shared" si="53"/>
        <v>294</v>
      </c>
      <c r="K267">
        <f>VLOOKUP(B267,[1]高三上!$B:$N,12,0)</f>
        <v>10</v>
      </c>
      <c r="L267" t="str">
        <f>VLOOKUP(B267,[1]高三上!$B:$N,13,0)</f>
        <v>周峰</v>
      </c>
      <c r="M267">
        <f t="shared" si="54"/>
        <v>78.248587570621467</v>
      </c>
      <c r="N267">
        <f t="shared" si="55"/>
        <v>332</v>
      </c>
      <c r="O267">
        <f>VLOOKUP(B267,[1]高二下!$B:$N,12,0)</f>
        <v>24</v>
      </c>
      <c r="P267" t="str">
        <f>VLOOKUP(B267,[1]高二下!$B:$N,13,0)</f>
        <v>周峰</v>
      </c>
      <c r="Q267">
        <f t="shared" si="56"/>
        <v>122.88135593220339</v>
      </c>
      <c r="R267">
        <f t="shared" si="57"/>
        <v>255</v>
      </c>
      <c r="S267">
        <f>VLOOKUP(B267,[1]高二上!$B:$N,12,0)</f>
        <v>22</v>
      </c>
      <c r="T267" t="str">
        <f>VLOOKUP(B267,[1]高二上!$B:$N,13,0)</f>
        <v>周峰</v>
      </c>
      <c r="U267">
        <f t="shared" si="58"/>
        <v>47.457627118644062</v>
      </c>
      <c r="V267">
        <f t="shared" si="59"/>
        <v>336</v>
      </c>
      <c r="W267">
        <f>VLOOKUP(B267,[1]高一下!$B:$P,12,0)</f>
        <v>30</v>
      </c>
      <c r="X267" t="str">
        <f>VLOOKUP(B267,[1]高一下!$B:$P,13,0)</f>
        <v>周峰</v>
      </c>
      <c r="Y267">
        <f t="shared" si="60"/>
        <v>141.24293785310735</v>
      </c>
      <c r="Z267">
        <f t="shared" si="61"/>
        <v>150</v>
      </c>
      <c r="AA267" s="23">
        <f>VLOOKUP(B267,[1]高一上!$B:$M,11,0)</f>
        <v>24</v>
      </c>
      <c r="AB267" t="str">
        <f>VLOOKUP(B267,[1]高一上!$B:$M,12,0)</f>
        <v>周峰</v>
      </c>
      <c r="AC267">
        <f t="shared" si="62"/>
        <v>57.627118644067799</v>
      </c>
      <c r="AD267">
        <f t="shared" si="63"/>
        <v>296</v>
      </c>
      <c r="AE267">
        <f>VLOOKUP(B267,[1]中考!$B:$J,9,0)</f>
        <v>59</v>
      </c>
      <c r="AF267">
        <f t="shared" si="64"/>
        <v>146</v>
      </c>
    </row>
    <row r="268" spans="1:32" x14ac:dyDescent="0.2">
      <c r="A268" s="2" t="s">
        <v>802</v>
      </c>
      <c r="B268" s="2" t="s">
        <v>803</v>
      </c>
      <c r="C268" s="1">
        <v>6</v>
      </c>
      <c r="D268" s="3" t="s">
        <v>9</v>
      </c>
      <c r="E268" s="4" t="s">
        <v>804</v>
      </c>
      <c r="F268" s="1">
        <v>390</v>
      </c>
      <c r="G268" s="13">
        <f>VLOOKUP(B268,'[1]高三下(高考)'!$B:$N,12,0)</f>
        <v>29</v>
      </c>
      <c r="H268" s="12" t="str">
        <f>VLOOKUP(B268,'[1]高三下(高考)'!$B:$N,13,0)</f>
        <v>周峰</v>
      </c>
      <c r="I268" s="15">
        <f t="shared" si="52"/>
        <v>60.451977401129945</v>
      </c>
      <c r="J268">
        <f t="shared" si="53"/>
        <v>294</v>
      </c>
      <c r="K268">
        <f>VLOOKUP(B268,[1]高三上!$B:$N,12,0)</f>
        <v>28</v>
      </c>
      <c r="L268" t="str">
        <f>VLOOKUP(B268,[1]高三上!$B:$N,13,0)</f>
        <v>周峰</v>
      </c>
      <c r="M268">
        <f t="shared" si="54"/>
        <v>144.06779661016949</v>
      </c>
      <c r="N268">
        <f t="shared" si="55"/>
        <v>154</v>
      </c>
      <c r="O268">
        <f>VLOOKUP(B268,[1]高二下!$B:$N,12,0)</f>
        <v>19</v>
      </c>
      <c r="P268" t="str">
        <f>VLOOKUP(B268,[1]高二下!$B:$N,13,0)</f>
        <v>周峰</v>
      </c>
      <c r="Q268">
        <f t="shared" si="56"/>
        <v>34.745762711864401</v>
      </c>
      <c r="R268">
        <f t="shared" si="57"/>
        <v>310</v>
      </c>
      <c r="S268">
        <f>VLOOKUP(B268,[1]高二上!$B:$N,12,0)</f>
        <v>46</v>
      </c>
      <c r="T268" t="str">
        <f>VLOOKUP(B268,[1]高二上!$B:$N,13,0)</f>
        <v>周峰</v>
      </c>
      <c r="U268">
        <f t="shared" si="58"/>
        <v>123.44632768361582</v>
      </c>
      <c r="V268">
        <f t="shared" si="59"/>
        <v>79</v>
      </c>
      <c r="W268">
        <f>VLOOKUP(B268,[1]高一下!$B:$P,12,0)</f>
        <v>29</v>
      </c>
      <c r="X268" t="str">
        <f>VLOOKUP(B268,[1]高一下!$B:$P,13,0)</f>
        <v>周峰</v>
      </c>
      <c r="Y268">
        <f t="shared" si="60"/>
        <v>100.56497175141243</v>
      </c>
      <c r="Z268">
        <f t="shared" si="61"/>
        <v>162</v>
      </c>
      <c r="AA268" s="23">
        <f>VLOOKUP(B268,[1]高一上!$B:$M,11,0)</f>
        <v>37</v>
      </c>
      <c r="AB268" t="str">
        <f>VLOOKUP(B268,[1]高一上!$B:$M,12,0)</f>
        <v>周峰</v>
      </c>
      <c r="AC268">
        <f t="shared" si="62"/>
        <v>105.08474576271186</v>
      </c>
      <c r="AD268">
        <f t="shared" si="63"/>
        <v>164</v>
      </c>
      <c r="AE268">
        <f>VLOOKUP(B268,[1]中考!$B:$J,9,0)</f>
        <v>56</v>
      </c>
      <c r="AF268">
        <f t="shared" si="64"/>
        <v>182</v>
      </c>
    </row>
    <row r="269" spans="1:32" x14ac:dyDescent="0.2">
      <c r="A269" s="2" t="s">
        <v>805</v>
      </c>
      <c r="B269" s="2" t="s">
        <v>806</v>
      </c>
      <c r="C269" s="1">
        <v>6</v>
      </c>
      <c r="D269" s="3" t="s">
        <v>9</v>
      </c>
      <c r="E269" s="4" t="s">
        <v>807</v>
      </c>
      <c r="F269" s="1">
        <v>381</v>
      </c>
      <c r="G269" s="13">
        <f>VLOOKUP(B269,'[1]高三下(高考)'!$B:$N,12,0)</f>
        <v>57</v>
      </c>
      <c r="H269" s="12" t="str">
        <f>VLOOKUP(B269,'[1]高三下(高考)'!$B:$N,13,0)</f>
        <v>周峰</v>
      </c>
      <c r="I269" s="15">
        <f t="shared" si="52"/>
        <v>157.34463276836158</v>
      </c>
      <c r="J269">
        <f t="shared" si="53"/>
        <v>44</v>
      </c>
      <c r="K269">
        <f>VLOOKUP(B269,[1]高三上!$B:$N,12,0)</f>
        <v>20</v>
      </c>
      <c r="L269" t="str">
        <f>VLOOKUP(B269,[1]高三上!$B:$N,13,0)</f>
        <v>周峰</v>
      </c>
      <c r="M269">
        <f t="shared" si="54"/>
        <v>124.85875706214689</v>
      </c>
      <c r="N269">
        <f t="shared" si="55"/>
        <v>247</v>
      </c>
      <c r="O269">
        <f>VLOOKUP(B269,[1]高二下!$B:$N,12,0)</f>
        <v>13</v>
      </c>
      <c r="P269" t="str">
        <f>VLOOKUP(B269,[1]高二下!$B:$N,13,0)</f>
        <v>周峰</v>
      </c>
      <c r="Q269">
        <f t="shared" si="56"/>
        <v>44.915254237288138</v>
      </c>
      <c r="R269">
        <f t="shared" si="57"/>
        <v>335</v>
      </c>
      <c r="S269">
        <f>VLOOKUP(B269,[1]高二上!$B:$N,12,0)</f>
        <v>39</v>
      </c>
      <c r="T269" t="str">
        <f>VLOOKUP(B269,[1]高二上!$B:$N,13,0)</f>
        <v>周峰</v>
      </c>
      <c r="U269">
        <f t="shared" si="58"/>
        <v>102.82485875706215</v>
      </c>
      <c r="V269">
        <f t="shared" si="59"/>
        <v>140</v>
      </c>
      <c r="W269">
        <f>VLOOKUP(B269,[1]高一下!$B:$P,12,0)</f>
        <v>30</v>
      </c>
      <c r="X269" t="str">
        <f>VLOOKUP(B269,[1]高一下!$B:$P,13,0)</f>
        <v>周峰</v>
      </c>
      <c r="Y269">
        <f t="shared" si="60"/>
        <v>95.197740112994353</v>
      </c>
      <c r="Z269">
        <f t="shared" si="61"/>
        <v>150</v>
      </c>
      <c r="AA269" s="23">
        <f>VLOOKUP(B269,[1]高一上!$B:$M,11,0)</f>
        <v>39</v>
      </c>
      <c r="AB269" t="str">
        <f>VLOOKUP(B269,[1]高一上!$B:$M,12,0)</f>
        <v>康小平</v>
      </c>
      <c r="AC269">
        <f t="shared" si="62"/>
        <v>113.84180790960451</v>
      </c>
      <c r="AD269">
        <f t="shared" si="63"/>
        <v>133</v>
      </c>
      <c r="AE269">
        <f>VLOOKUP(B269,[1]中考!$B:$J,9,0)</f>
        <v>56</v>
      </c>
      <c r="AF269">
        <f t="shared" si="64"/>
        <v>182</v>
      </c>
    </row>
    <row r="270" spans="1:32" x14ac:dyDescent="0.2">
      <c r="A270" s="2" t="s">
        <v>808</v>
      </c>
      <c r="B270" s="2" t="s">
        <v>809</v>
      </c>
      <c r="C270" s="1">
        <v>6</v>
      </c>
      <c r="D270" s="3" t="s">
        <v>9</v>
      </c>
      <c r="E270" s="4" t="s">
        <v>810</v>
      </c>
      <c r="F270" s="1">
        <v>375</v>
      </c>
      <c r="G270" s="13">
        <f>VLOOKUP(B270,'[1]高三下(高考)'!$B:$N,12,0)</f>
        <v>37</v>
      </c>
      <c r="H270" s="12" t="str">
        <f>VLOOKUP(B270,'[1]高三下(高考)'!$B:$N,13,0)</f>
        <v>周峰</v>
      </c>
      <c r="I270" s="15">
        <f t="shared" si="52"/>
        <v>94.350282485875709</v>
      </c>
      <c r="J270">
        <f t="shared" si="53"/>
        <v>211</v>
      </c>
      <c r="K270">
        <f>VLOOKUP(B270,[1]高三上!$B:$N,12,0)</f>
        <v>26</v>
      </c>
      <c r="L270" t="str">
        <f>VLOOKUP(B270,[1]高三上!$B:$N,13,0)</f>
        <v>周峰</v>
      </c>
      <c r="M270">
        <f t="shared" si="54"/>
        <v>97.457627118644069</v>
      </c>
      <c r="N270">
        <f t="shared" si="55"/>
        <v>191</v>
      </c>
      <c r="O270">
        <f>VLOOKUP(B270,[1]高二下!$B:$N,12,0)</f>
        <v>29</v>
      </c>
      <c r="P270" t="str">
        <f>VLOOKUP(B270,[1]高二下!$B:$N,13,0)</f>
        <v>周峰</v>
      </c>
      <c r="Q270">
        <f t="shared" si="56"/>
        <v>106.21468926553672</v>
      </c>
      <c r="R270">
        <f t="shared" si="57"/>
        <v>182</v>
      </c>
      <c r="S270">
        <f>VLOOKUP(B270,[1]高二上!$B:$N,12,0)</f>
        <v>35</v>
      </c>
      <c r="T270" t="str">
        <f>VLOOKUP(B270,[1]高二上!$B:$N,13,0)</f>
        <v>周峰</v>
      </c>
      <c r="U270">
        <f t="shared" si="58"/>
        <v>79.378531073446325</v>
      </c>
      <c r="V270">
        <f t="shared" si="59"/>
        <v>204</v>
      </c>
      <c r="W270">
        <f>VLOOKUP(B270,[1]高一下!$B:$P,12,0)</f>
        <v>31</v>
      </c>
      <c r="X270" t="str">
        <f>VLOOKUP(B270,[1]高一下!$B:$P,13,0)</f>
        <v>周峰</v>
      </c>
      <c r="Y270">
        <f t="shared" si="60"/>
        <v>85.31073446327683</v>
      </c>
      <c r="Z270">
        <f t="shared" si="61"/>
        <v>131</v>
      </c>
      <c r="AA270" s="23">
        <f>VLOOKUP(B270,[1]高一上!$B:$M,11,0)</f>
        <v>45</v>
      </c>
      <c r="AB270" t="str">
        <f>VLOOKUP(B270,[1]高一上!$B:$M,12,0)</f>
        <v>康小平</v>
      </c>
      <c r="AC270">
        <f t="shared" si="62"/>
        <v>113.84180790960451</v>
      </c>
      <c r="AD270">
        <f t="shared" si="63"/>
        <v>79</v>
      </c>
      <c r="AE270">
        <f>VLOOKUP(B270,[1]中考!$B:$J,9,0)</f>
        <v>60</v>
      </c>
      <c r="AF270">
        <f t="shared" si="64"/>
        <v>128</v>
      </c>
    </row>
    <row r="271" spans="1:32" x14ac:dyDescent="0.2">
      <c r="A271" s="2" t="s">
        <v>811</v>
      </c>
      <c r="B271" s="2" t="s">
        <v>812</v>
      </c>
      <c r="C271" s="1">
        <v>6</v>
      </c>
      <c r="D271" s="3" t="s">
        <v>9</v>
      </c>
      <c r="E271" s="4" t="s">
        <v>813</v>
      </c>
      <c r="F271" s="1">
        <v>368</v>
      </c>
      <c r="G271" s="13">
        <f>VLOOKUP(B271,'[1]高三下(高考)'!$B:$N,12,0)</f>
        <v>39</v>
      </c>
      <c r="H271" s="12" t="str">
        <f>VLOOKUP(B271,'[1]高三下(高考)'!$B:$N,13,0)</f>
        <v>周峰</v>
      </c>
      <c r="I271" s="15">
        <f t="shared" si="52"/>
        <v>125.98870056497175</v>
      </c>
      <c r="J271">
        <f t="shared" si="53"/>
        <v>192</v>
      </c>
      <c r="K271">
        <f>VLOOKUP(B271,[1]高三上!$B:$N,12,0)</f>
        <v>17</v>
      </c>
      <c r="L271" t="str">
        <f>VLOOKUP(B271,[1]高三上!$B:$N,13,0)</f>
        <v>周峰</v>
      </c>
      <c r="M271">
        <f t="shared" si="54"/>
        <v>112.99435028248587</v>
      </c>
      <c r="N271">
        <f t="shared" si="55"/>
        <v>284</v>
      </c>
      <c r="O271">
        <f>VLOOKUP(B271,[1]高二下!$B:$N,12,0)</f>
        <v>14</v>
      </c>
      <c r="P271" t="str">
        <f>VLOOKUP(B271,[1]高二下!$B:$N,13,0)</f>
        <v>周峰</v>
      </c>
      <c r="Q271">
        <f t="shared" si="56"/>
        <v>96.045197740112997</v>
      </c>
      <c r="R271">
        <f t="shared" si="57"/>
        <v>330</v>
      </c>
      <c r="S271">
        <f>VLOOKUP(B271,[1]高二上!$B:$N,12,0)</f>
        <v>26</v>
      </c>
      <c r="T271" t="str">
        <f>VLOOKUP(B271,[1]高二上!$B:$N,13,0)</f>
        <v>周峰</v>
      </c>
      <c r="U271">
        <f t="shared" si="58"/>
        <v>73.728813559322035</v>
      </c>
      <c r="V271">
        <f t="shared" si="59"/>
        <v>316</v>
      </c>
      <c r="W271">
        <f>VLOOKUP(B271,[1]高一下!$B:$P,12,0)</f>
        <v>23</v>
      </c>
      <c r="X271" t="str">
        <f>VLOOKUP(B271,[1]高一下!$B:$P,13,0)</f>
        <v>周峰</v>
      </c>
      <c r="Y271">
        <f t="shared" si="60"/>
        <v>89.830508474576277</v>
      </c>
      <c r="Z271">
        <f t="shared" si="61"/>
        <v>223</v>
      </c>
      <c r="AA271" s="23">
        <f>VLOOKUP(B271,[1]高一上!$B:$M,11,0)</f>
        <v>35</v>
      </c>
      <c r="AB271" t="str">
        <f>VLOOKUP(B271,[1]高一上!$B:$M,12,0)</f>
        <v>解超燕</v>
      </c>
      <c r="AC271">
        <f t="shared" si="62"/>
        <v>127.68361581920904</v>
      </c>
      <c r="AD271">
        <f t="shared" si="63"/>
        <v>187</v>
      </c>
      <c r="AE271">
        <f>VLOOKUP(B271,[1]中考!$B:$J,9,0)</f>
        <v>48</v>
      </c>
      <c r="AF271">
        <f t="shared" si="64"/>
        <v>285</v>
      </c>
    </row>
    <row r="272" spans="1:32" x14ac:dyDescent="0.2">
      <c r="A272" s="2" t="s">
        <v>814</v>
      </c>
      <c r="B272" s="2" t="s">
        <v>815</v>
      </c>
      <c r="C272" s="1">
        <v>6</v>
      </c>
      <c r="D272" s="3" t="s">
        <v>9</v>
      </c>
      <c r="E272" s="4" t="s">
        <v>816</v>
      </c>
      <c r="F272" s="1">
        <v>366</v>
      </c>
      <c r="G272" s="13">
        <f>VLOOKUP(B272,'[1]高三下(高考)'!$B:$N,12,0)</f>
        <v>21</v>
      </c>
      <c r="H272" s="12" t="str">
        <f>VLOOKUP(B272,'[1]高三下(高考)'!$B:$N,13,0)</f>
        <v>周峰</v>
      </c>
      <c r="I272" s="15">
        <f t="shared" si="52"/>
        <v>101.12994350282486</v>
      </c>
      <c r="J272">
        <f t="shared" si="53"/>
        <v>338</v>
      </c>
      <c r="K272">
        <f>VLOOKUP(B272,[1]高三上!$B:$N,12,0)</f>
        <v>6</v>
      </c>
      <c r="L272" t="str">
        <f>VLOOKUP(B272,[1]高三上!$B:$N,13,0)</f>
        <v>周峰</v>
      </c>
      <c r="M272">
        <f t="shared" si="54"/>
        <v>98.022598870056498</v>
      </c>
      <c r="N272">
        <f t="shared" si="55"/>
        <v>342</v>
      </c>
      <c r="O272">
        <f>VLOOKUP(B272,[1]高二下!$B:$N,12,0)</f>
        <v>13</v>
      </c>
      <c r="P272" t="str">
        <f>VLOOKUP(B272,[1]高二下!$B:$N,13,0)</f>
        <v>周峰</v>
      </c>
      <c r="Q272">
        <f t="shared" si="56"/>
        <v>52.824858757062145</v>
      </c>
      <c r="R272">
        <f t="shared" si="57"/>
        <v>335</v>
      </c>
      <c r="S272">
        <f>VLOOKUP(B272,[1]高二上!$B:$N,12,0)</f>
        <v>37</v>
      </c>
      <c r="T272" t="str">
        <f>VLOOKUP(B272,[1]高二上!$B:$N,13,0)</f>
        <v>周峰</v>
      </c>
      <c r="U272">
        <f t="shared" si="58"/>
        <v>82.485875706214685</v>
      </c>
      <c r="V272">
        <f t="shared" si="59"/>
        <v>168</v>
      </c>
      <c r="W272">
        <f>VLOOKUP(B272,[1]高一下!$B:$P,12,0)</f>
        <v>34</v>
      </c>
      <c r="X272" t="str">
        <f>VLOOKUP(B272,[1]高一下!$B:$P,13,0)</f>
        <v>周峰</v>
      </c>
      <c r="Y272">
        <f t="shared" si="60"/>
        <v>149.43502824858757</v>
      </c>
      <c r="Z272">
        <f t="shared" si="61"/>
        <v>106</v>
      </c>
      <c r="AA272" s="23">
        <f>VLOOKUP(B272,[1]高一上!$B:$M,11,0)</f>
        <v>26</v>
      </c>
      <c r="AB272" t="str">
        <f>VLOOKUP(B272,[1]高一上!$B:$M,12,0)</f>
        <v>解超燕</v>
      </c>
      <c r="AC272">
        <f t="shared" si="62"/>
        <v>101.12994350282486</v>
      </c>
      <c r="AD272">
        <f t="shared" si="63"/>
        <v>281</v>
      </c>
      <c r="AE272">
        <f>VLOOKUP(B272,[1]中考!$B:$J,9,0)</f>
        <v>48</v>
      </c>
      <c r="AF272">
        <f t="shared" si="64"/>
        <v>285</v>
      </c>
    </row>
    <row r="273" spans="1:32" x14ac:dyDescent="0.2">
      <c r="A273" s="2" t="s">
        <v>817</v>
      </c>
      <c r="B273" s="2" t="s">
        <v>818</v>
      </c>
      <c r="C273" s="1">
        <v>6</v>
      </c>
      <c r="D273" s="3" t="s">
        <v>9</v>
      </c>
      <c r="E273" s="4" t="s">
        <v>819</v>
      </c>
      <c r="F273" s="1">
        <v>364</v>
      </c>
      <c r="G273" s="13">
        <f>VLOOKUP(B273,'[1]高三下(高考)'!$B:$N,12,0)</f>
        <v>33</v>
      </c>
      <c r="H273" s="12" t="str">
        <f>VLOOKUP(B273,'[1]高三下(高考)'!$B:$N,13,0)</f>
        <v>周峰</v>
      </c>
      <c r="I273" s="15">
        <f t="shared" si="52"/>
        <v>65.254237288135585</v>
      </c>
      <c r="J273">
        <f t="shared" si="53"/>
        <v>250</v>
      </c>
      <c r="K273">
        <f>VLOOKUP(B273,[1]高三上!$B:$N,12,0)</f>
        <v>31</v>
      </c>
      <c r="L273" t="str">
        <f>VLOOKUP(B273,[1]高三上!$B:$N,13,0)</f>
        <v>周峰</v>
      </c>
      <c r="M273">
        <f t="shared" si="54"/>
        <v>131.07344632768363</v>
      </c>
      <c r="N273">
        <f t="shared" si="55"/>
        <v>127</v>
      </c>
      <c r="O273">
        <f>VLOOKUP(B273,[1]高二下!$B:$N,12,0)</f>
        <v>25</v>
      </c>
      <c r="P273" t="str">
        <f>VLOOKUP(B273,[1]高二下!$B:$N,13,0)</f>
        <v>周峰</v>
      </c>
      <c r="Q273">
        <f t="shared" si="56"/>
        <v>86.440677966101703</v>
      </c>
      <c r="R273">
        <f t="shared" si="57"/>
        <v>237</v>
      </c>
      <c r="S273">
        <f>VLOOKUP(B273,[1]高二上!$B:$N,12,0)</f>
        <v>36</v>
      </c>
      <c r="T273" t="str">
        <f>VLOOKUP(B273,[1]高二上!$B:$N,13,0)</f>
        <v>周峰</v>
      </c>
      <c r="U273">
        <f t="shared" si="58"/>
        <v>83.615819209039557</v>
      </c>
      <c r="V273">
        <f t="shared" si="59"/>
        <v>189</v>
      </c>
      <c r="W273">
        <f>VLOOKUP(B273,[1]高一下!$B:$P,12,0)</f>
        <v>31</v>
      </c>
      <c r="X273" t="str">
        <f>VLOOKUP(B273,[1]高一下!$B:$P,13,0)</f>
        <v>周峰</v>
      </c>
      <c r="Y273">
        <f t="shared" si="60"/>
        <v>115.81920903954803</v>
      </c>
      <c r="Z273">
        <f t="shared" si="61"/>
        <v>131</v>
      </c>
      <c r="AA273" s="23">
        <f>VLOOKUP(B273,[1]高一上!$B:$M,11,0)</f>
        <v>35</v>
      </c>
      <c r="AB273" t="str">
        <f>VLOOKUP(B273,[1]高一上!$B:$M,12,0)</f>
        <v>次珍扎保</v>
      </c>
      <c r="AC273">
        <f t="shared" si="62"/>
        <v>98.587570621468927</v>
      </c>
      <c r="AD273">
        <f t="shared" si="63"/>
        <v>187</v>
      </c>
      <c r="AE273">
        <f>VLOOKUP(B273,[1]中考!$B:$J,9,0)</f>
        <v>56</v>
      </c>
      <c r="AF273">
        <f t="shared" si="64"/>
        <v>182</v>
      </c>
    </row>
    <row r="274" spans="1:32" x14ac:dyDescent="0.2">
      <c r="A274" s="2" t="s">
        <v>820</v>
      </c>
      <c r="B274" s="2" t="s">
        <v>821</v>
      </c>
      <c r="C274" s="1">
        <v>6</v>
      </c>
      <c r="D274" s="3" t="s">
        <v>9</v>
      </c>
      <c r="E274" s="4" t="s">
        <v>822</v>
      </c>
      <c r="F274" s="1">
        <v>359</v>
      </c>
      <c r="G274" s="13">
        <f>VLOOKUP(B274,'[1]高三下(高考)'!$B:$N,12,0)</f>
        <v>38</v>
      </c>
      <c r="H274" s="12" t="str">
        <f>VLOOKUP(B274,'[1]高三下(高考)'!$B:$N,13,0)</f>
        <v>周峰</v>
      </c>
      <c r="I274" s="15">
        <f t="shared" si="52"/>
        <v>104.51977401129943</v>
      </c>
      <c r="J274">
        <f t="shared" si="53"/>
        <v>202</v>
      </c>
      <c r="K274">
        <f>VLOOKUP(B274,[1]高三上!$B:$N,12,0)</f>
        <v>23</v>
      </c>
      <c r="L274" t="str">
        <f>VLOOKUP(B274,[1]高三上!$B:$N,13,0)</f>
        <v>周峰</v>
      </c>
      <c r="M274">
        <f t="shared" si="54"/>
        <v>105.36723163841808</v>
      </c>
      <c r="N274">
        <f t="shared" si="55"/>
        <v>218</v>
      </c>
      <c r="O274">
        <f>VLOOKUP(B274,[1]高二下!$B:$N,12,0)</f>
        <v>25</v>
      </c>
      <c r="P274" t="str">
        <f>VLOOKUP(B274,[1]高二下!$B:$N,13,0)</f>
        <v>周峰</v>
      </c>
      <c r="Q274">
        <f t="shared" si="56"/>
        <v>90.677966101694921</v>
      </c>
      <c r="R274">
        <f t="shared" si="57"/>
        <v>237</v>
      </c>
      <c r="S274">
        <f>VLOOKUP(B274,[1]高二上!$B:$N,12,0)</f>
        <v>35</v>
      </c>
      <c r="T274" t="str">
        <f>VLOOKUP(B274,[1]高二上!$B:$N,13,0)</f>
        <v>周峰</v>
      </c>
      <c r="U274">
        <f t="shared" si="58"/>
        <v>135.59322033898306</v>
      </c>
      <c r="V274">
        <f t="shared" si="59"/>
        <v>204</v>
      </c>
      <c r="W274">
        <f>VLOOKUP(B274,[1]高一下!$B:$P,12,0)</f>
        <v>11</v>
      </c>
      <c r="X274" t="str">
        <f>VLOOKUP(B274,[1]高一下!$B:$P,13,0)</f>
        <v>周峰</v>
      </c>
      <c r="Y274">
        <f t="shared" si="60"/>
        <v>64.406779661016941</v>
      </c>
      <c r="Z274">
        <f t="shared" si="61"/>
        <v>330</v>
      </c>
      <c r="AA274" s="23">
        <f>VLOOKUP(B274,[1]高一上!$B:$M,11,0)</f>
        <v>33</v>
      </c>
      <c r="AB274" t="str">
        <f>VLOOKUP(B274,[1]高一上!$B:$M,12,0)</f>
        <v>康小平</v>
      </c>
      <c r="AC274">
        <f t="shared" si="62"/>
        <v>58.192090395480228</v>
      </c>
      <c r="AD274">
        <f t="shared" si="63"/>
        <v>204</v>
      </c>
      <c r="AE274">
        <f>VLOOKUP(B274,[1]中考!$B:$J,9,0)</f>
        <v>66</v>
      </c>
      <c r="AF274">
        <f t="shared" si="64"/>
        <v>56</v>
      </c>
    </row>
    <row r="275" spans="1:32" x14ac:dyDescent="0.2">
      <c r="A275" s="2" t="s">
        <v>823</v>
      </c>
      <c r="B275" s="2" t="s">
        <v>824</v>
      </c>
      <c r="C275" s="1">
        <v>6</v>
      </c>
      <c r="D275" s="3" t="s">
        <v>9</v>
      </c>
      <c r="E275" s="4" t="s">
        <v>825</v>
      </c>
      <c r="F275" s="1">
        <v>332</v>
      </c>
      <c r="G275" s="13">
        <f>VLOOKUP(B275,'[1]高三下(高考)'!$B:$N,12,0)</f>
        <v>25</v>
      </c>
      <c r="H275" s="12" t="str">
        <f>VLOOKUP(B275,'[1]高三下(高考)'!$B:$N,13,0)</f>
        <v>周峰</v>
      </c>
      <c r="I275" s="15">
        <f t="shared" si="52"/>
        <v>84.745762711864401</v>
      </c>
      <c r="J275">
        <f t="shared" si="53"/>
        <v>322</v>
      </c>
      <c r="K275">
        <f>VLOOKUP(B275,[1]高三上!$B:$N,12,0)</f>
        <v>18</v>
      </c>
      <c r="L275" t="str">
        <f>VLOOKUP(B275,[1]高三上!$B:$N,13,0)</f>
        <v>周峰</v>
      </c>
      <c r="M275">
        <f t="shared" si="54"/>
        <v>104.23728813559322</v>
      </c>
      <c r="N275">
        <f t="shared" si="55"/>
        <v>268</v>
      </c>
      <c r="O275">
        <f>VLOOKUP(B275,[1]高二下!$B:$N,12,0)</f>
        <v>22</v>
      </c>
      <c r="P275" t="str">
        <f>VLOOKUP(B275,[1]高二下!$B:$N,13,0)</f>
        <v>周峰</v>
      </c>
      <c r="Q275">
        <f t="shared" si="56"/>
        <v>100</v>
      </c>
      <c r="R275">
        <f t="shared" si="57"/>
        <v>283</v>
      </c>
      <c r="S275">
        <f>VLOOKUP(B275,[1]高二上!$B:$N,12,0)</f>
        <v>29</v>
      </c>
      <c r="T275" t="str">
        <f>VLOOKUP(B275,[1]高二上!$B:$N,13,0)</f>
        <v>周峰</v>
      </c>
      <c r="U275">
        <f t="shared" si="58"/>
        <v>98.022598870056498</v>
      </c>
      <c r="V275">
        <f t="shared" si="59"/>
        <v>283</v>
      </c>
      <c r="W275">
        <f>VLOOKUP(B275,[1]高一下!$B:$P,12,0)</f>
        <v>17</v>
      </c>
      <c r="X275" t="str">
        <f>VLOOKUP(B275,[1]高一下!$B:$P,13,0)</f>
        <v>周峰</v>
      </c>
      <c r="Y275">
        <f t="shared" si="60"/>
        <v>92.372881355932208</v>
      </c>
      <c r="Z275">
        <f t="shared" si="61"/>
        <v>276</v>
      </c>
      <c r="AA275" s="23">
        <f>VLOOKUP(B275,[1]高一上!$B:$M,11,0)</f>
        <v>29</v>
      </c>
      <c r="AB275" t="str">
        <f>VLOOKUP(B275,[1]高一上!$B:$M,12,0)</f>
        <v>次珍扎保</v>
      </c>
      <c r="AC275">
        <f t="shared" si="62"/>
        <v>85.593220338983045</v>
      </c>
      <c r="AD275">
        <f t="shared" si="63"/>
        <v>249</v>
      </c>
      <c r="AE275">
        <f>VLOOKUP(B275,[1]中考!$B:$J,9,0)</f>
        <v>55</v>
      </c>
      <c r="AF275">
        <f t="shared" si="64"/>
        <v>198</v>
      </c>
    </row>
    <row r="276" spans="1:32" x14ac:dyDescent="0.2">
      <c r="A276" s="2" t="s">
        <v>826</v>
      </c>
      <c r="B276" s="2" t="s">
        <v>827</v>
      </c>
      <c r="C276" s="1">
        <v>6</v>
      </c>
      <c r="D276" s="3" t="s">
        <v>9</v>
      </c>
      <c r="E276" s="4" t="s">
        <v>828</v>
      </c>
      <c r="F276" s="1">
        <v>270</v>
      </c>
      <c r="G276" s="13">
        <f>VLOOKUP(B276,'[1]高三下(高考)'!$B:$N,12,0)</f>
        <v>20</v>
      </c>
      <c r="H276" s="12" t="str">
        <f>VLOOKUP(B276,'[1]高三下(高考)'!$B:$N,13,0)</f>
        <v>周峰</v>
      </c>
      <c r="I276" s="15">
        <f t="shared" si="52"/>
        <v>57.627118644067799</v>
      </c>
      <c r="J276">
        <f t="shared" si="53"/>
        <v>344</v>
      </c>
      <c r="K276">
        <f>VLOOKUP(B276,[1]高三上!$B:$N,12,0)</f>
        <v>25</v>
      </c>
      <c r="L276" t="str">
        <f>VLOOKUP(B276,[1]高三上!$B:$N,13,0)</f>
        <v>周峰</v>
      </c>
      <c r="M276">
        <f t="shared" si="54"/>
        <v>139.83050847457628</v>
      </c>
      <c r="N276">
        <f t="shared" si="55"/>
        <v>194</v>
      </c>
      <c r="O276">
        <f>VLOOKUP(B276,[1]高二下!$B:$N,12,0)</f>
        <v>13</v>
      </c>
      <c r="P276" t="str">
        <f>VLOOKUP(B276,[1]高二下!$B:$N,13,0)</f>
        <v>周峰</v>
      </c>
      <c r="Q276">
        <f t="shared" si="56"/>
        <v>35.028248587570616</v>
      </c>
      <c r="R276">
        <f t="shared" si="57"/>
        <v>335</v>
      </c>
      <c r="S276">
        <f>VLOOKUP(B276,[1]高二上!$B:$N,12,0)</f>
        <v>42</v>
      </c>
      <c r="T276" t="str">
        <f>VLOOKUP(B276,[1]高二上!$B:$N,13,0)</f>
        <v>周峰</v>
      </c>
      <c r="U276">
        <f t="shared" si="58"/>
        <v>135.87570621468927</v>
      </c>
      <c r="V276">
        <f t="shared" si="59"/>
        <v>105</v>
      </c>
      <c r="W276">
        <f>VLOOKUP(B276,[1]高一下!$B:$P,12,0)</f>
        <v>22</v>
      </c>
      <c r="X276" t="str">
        <f>VLOOKUP(B276,[1]高一下!$B:$P,13,0)</f>
        <v>周峰</v>
      </c>
      <c r="Y276">
        <f t="shared" si="60"/>
        <v>76.271186440677965</v>
      </c>
      <c r="Z276">
        <f t="shared" si="61"/>
        <v>232</v>
      </c>
      <c r="AA276" s="23">
        <f>VLOOKUP(B276,[1]高一上!$B:$M,11,0)</f>
        <v>38</v>
      </c>
      <c r="AB276" t="str">
        <f>VLOOKUP(B276,[1]高一上!$B:$M,12,0)</f>
        <v>康小平</v>
      </c>
      <c r="AC276">
        <f t="shared" si="62"/>
        <v>153.67231638418079</v>
      </c>
      <c r="AD276">
        <f t="shared" si="63"/>
        <v>148</v>
      </c>
      <c r="AE276">
        <f>VLOOKUP(B276,[1]中考!$B:$J,9,0)</f>
        <v>40</v>
      </c>
      <c r="AF276">
        <f t="shared" si="64"/>
        <v>338</v>
      </c>
    </row>
    <row r="277" spans="1:32" x14ac:dyDescent="0.2">
      <c r="A277" s="2" t="s">
        <v>829</v>
      </c>
      <c r="B277" s="2" t="s">
        <v>830</v>
      </c>
      <c r="C277" s="1">
        <v>7</v>
      </c>
      <c r="D277" s="3" t="s">
        <v>9</v>
      </c>
      <c r="E277" s="4" t="s">
        <v>831</v>
      </c>
      <c r="F277" s="1">
        <v>444</v>
      </c>
      <c r="G277" s="13">
        <f>VLOOKUP(B277,'[1]高三下(高考)'!$B:$N,12,0)</f>
        <v>63</v>
      </c>
      <c r="H277" s="12" t="str">
        <f>VLOOKUP(B277,'[1]高三下(高考)'!$B:$N,13,0)</f>
        <v>解超燕</v>
      </c>
      <c r="I277" s="15">
        <f t="shared" si="52"/>
        <v>100.56497175141243</v>
      </c>
      <c r="J277">
        <f t="shared" si="53"/>
        <v>25</v>
      </c>
      <c r="K277">
        <f>VLOOKUP(B277,[1]高三上!$B:$N,12,0)</f>
        <v>49</v>
      </c>
      <c r="L277" t="str">
        <f>VLOOKUP(B277,[1]高三上!$B:$N,13,0)</f>
        <v>解超燕</v>
      </c>
      <c r="M277">
        <f t="shared" si="54"/>
        <v>125.98870056497175</v>
      </c>
      <c r="N277">
        <f t="shared" si="55"/>
        <v>27</v>
      </c>
      <c r="O277">
        <f>VLOOKUP(B277,[1]高二下!$B:$N,12,0)</f>
        <v>35</v>
      </c>
      <c r="P277" t="str">
        <f>VLOOKUP(B277,[1]高二下!$B:$N,13,0)</f>
        <v>解超燕</v>
      </c>
      <c r="Q277">
        <f t="shared" si="56"/>
        <v>96.045197740112997</v>
      </c>
      <c r="R277">
        <f t="shared" si="57"/>
        <v>119</v>
      </c>
      <c r="S277">
        <f>VLOOKUP(B277,[1]高二上!$B:$N,12,0)</f>
        <v>42</v>
      </c>
      <c r="T277" t="str">
        <f>VLOOKUP(B277,[1]高二上!$B:$N,13,0)</f>
        <v>解超燕</v>
      </c>
      <c r="U277">
        <f t="shared" si="58"/>
        <v>76.55367231638418</v>
      </c>
      <c r="V277">
        <f t="shared" si="59"/>
        <v>105</v>
      </c>
      <c r="W277">
        <f>VLOOKUP(B277,[1]高一下!$B:$P,12,0)</f>
        <v>50</v>
      </c>
      <c r="X277" t="str">
        <f>VLOOKUP(B277,[1]高一下!$B:$P,13,0)</f>
        <v>康小平</v>
      </c>
      <c r="Y277">
        <f t="shared" si="60"/>
        <v>109.32203389830508</v>
      </c>
      <c r="Z277">
        <f t="shared" si="61"/>
        <v>22</v>
      </c>
      <c r="AA277" s="23">
        <f>VLOOKUP(B277,[1]高一上!$B:$M,11,0)</f>
        <v>48</v>
      </c>
      <c r="AB277" t="str">
        <f>VLOOKUP(B277,[1]高一上!$B:$M,12,0)</f>
        <v>次珍扎保</v>
      </c>
      <c r="AC277">
        <f t="shared" si="62"/>
        <v>116.94915254237287</v>
      </c>
      <c r="AD277">
        <f t="shared" si="63"/>
        <v>55</v>
      </c>
      <c r="AE277">
        <f>VLOOKUP(B277,[1]中考!$B:$J,9,0)</f>
        <v>61</v>
      </c>
      <c r="AF277">
        <f t="shared" si="64"/>
        <v>115</v>
      </c>
    </row>
    <row r="278" spans="1:32" x14ac:dyDescent="0.2">
      <c r="A278" s="2" t="s">
        <v>833</v>
      </c>
      <c r="B278" s="2" t="s">
        <v>834</v>
      </c>
      <c r="C278" s="1">
        <v>7</v>
      </c>
      <c r="D278" s="3" t="s">
        <v>9</v>
      </c>
      <c r="E278" s="4" t="s">
        <v>835</v>
      </c>
      <c r="F278" s="1">
        <v>429</v>
      </c>
      <c r="G278" s="13">
        <f>VLOOKUP(B278,'[1]高三下(高考)'!$B:$N,12,0)</f>
        <v>46</v>
      </c>
      <c r="H278" s="12" t="str">
        <f>VLOOKUP(B278,'[1]高三下(高考)'!$B:$N,13,0)</f>
        <v>解超燕</v>
      </c>
      <c r="I278" s="15">
        <f t="shared" si="52"/>
        <v>105.08474576271186</v>
      </c>
      <c r="J278">
        <f t="shared" si="53"/>
        <v>116</v>
      </c>
      <c r="K278">
        <f>VLOOKUP(B278,[1]高三上!$B:$N,12,0)</f>
        <v>30</v>
      </c>
      <c r="L278" t="str">
        <f>VLOOKUP(B278,[1]高三上!$B:$N,13,0)</f>
        <v>解超燕</v>
      </c>
      <c r="M278">
        <f t="shared" si="54"/>
        <v>88.983050847457633</v>
      </c>
      <c r="N278">
        <f t="shared" si="55"/>
        <v>134</v>
      </c>
      <c r="O278">
        <f>VLOOKUP(B278,[1]高二下!$B:$N,12,0)</f>
        <v>37</v>
      </c>
      <c r="P278" t="str">
        <f>VLOOKUP(B278,[1]高二下!$B:$N,13,0)</f>
        <v>解超燕</v>
      </c>
      <c r="Q278">
        <f t="shared" si="56"/>
        <v>164.40677966101694</v>
      </c>
      <c r="R278">
        <f t="shared" si="57"/>
        <v>95</v>
      </c>
      <c r="S278">
        <f>VLOOKUP(B278,[1]高二上!$B:$N,12,0)</f>
        <v>25</v>
      </c>
      <c r="T278" t="str">
        <f>VLOOKUP(B278,[1]高二上!$B:$N,13,0)</f>
        <v>解超燕</v>
      </c>
      <c r="U278">
        <f t="shared" si="58"/>
        <v>63.559322033898304</v>
      </c>
      <c r="V278">
        <f t="shared" si="59"/>
        <v>323</v>
      </c>
      <c r="W278">
        <f>VLOOKUP(B278,[1]高一下!$B:$P,12,0)</f>
        <v>26</v>
      </c>
      <c r="X278" t="str">
        <f>VLOOKUP(B278,[1]高一下!$B:$P,13,0)</f>
        <v>康小平</v>
      </c>
      <c r="Y278">
        <f t="shared" si="60"/>
        <v>115.53672316384181</v>
      </c>
      <c r="Z278">
        <f t="shared" si="61"/>
        <v>194</v>
      </c>
      <c r="AA278" s="23">
        <f>VLOOKUP(B278,[1]高一上!$B:$M,11,0)</f>
        <v>29</v>
      </c>
      <c r="AB278" t="str">
        <f>VLOOKUP(B278,[1]高一上!$B:$M,12,0)</f>
        <v>康小平</v>
      </c>
      <c r="AC278">
        <f t="shared" si="62"/>
        <v>65.819209039548014</v>
      </c>
      <c r="AD278">
        <f t="shared" si="63"/>
        <v>249</v>
      </c>
      <c r="AE278">
        <f>VLOOKUP(B278,[1]中考!$B:$J,9,0)</f>
        <v>60</v>
      </c>
      <c r="AF278">
        <f t="shared" si="64"/>
        <v>128</v>
      </c>
    </row>
    <row r="279" spans="1:32" x14ac:dyDescent="0.2">
      <c r="A279" s="2" t="s">
        <v>836</v>
      </c>
      <c r="B279" s="2" t="s">
        <v>837</v>
      </c>
      <c r="C279" s="1">
        <v>7</v>
      </c>
      <c r="D279" s="3" t="s">
        <v>9</v>
      </c>
      <c r="E279" s="4" t="s">
        <v>838</v>
      </c>
      <c r="F279" s="1">
        <v>448</v>
      </c>
      <c r="G279" s="13">
        <f>VLOOKUP(B279,'[1]高三下(高考)'!$B:$N,12,0)</f>
        <v>63</v>
      </c>
      <c r="H279" s="12" t="str">
        <f>VLOOKUP(B279,'[1]高三下(高考)'!$B:$N,13,0)</f>
        <v>解超燕</v>
      </c>
      <c r="I279" s="15">
        <f t="shared" si="52"/>
        <v>114.97175141242938</v>
      </c>
      <c r="J279">
        <f t="shared" si="53"/>
        <v>25</v>
      </c>
      <c r="K279">
        <f>VLOOKUP(B279,[1]高三上!$B:$N,12,0)</f>
        <v>37</v>
      </c>
      <c r="L279" t="str">
        <f>VLOOKUP(B279,[1]高三上!$B:$N,13,0)</f>
        <v>解超燕</v>
      </c>
      <c r="M279">
        <f t="shared" si="54"/>
        <v>144.91525423728814</v>
      </c>
      <c r="N279">
        <f t="shared" si="55"/>
        <v>78</v>
      </c>
      <c r="O279">
        <f>VLOOKUP(B279,[1]高二下!$B:$N,12,0)</f>
        <v>25</v>
      </c>
      <c r="P279" t="str">
        <f>VLOOKUP(B279,[1]高二下!$B:$N,13,0)</f>
        <v>解超燕</v>
      </c>
      <c r="Q279">
        <f t="shared" si="56"/>
        <v>66.384180790960443</v>
      </c>
      <c r="R279">
        <f t="shared" si="57"/>
        <v>237</v>
      </c>
      <c r="S279">
        <f>VLOOKUP(B279,[1]高二上!$B:$N,12,0)</f>
        <v>41</v>
      </c>
      <c r="T279" t="str">
        <f>VLOOKUP(B279,[1]高二上!$B:$N,13,0)</f>
        <v>解超燕</v>
      </c>
      <c r="U279">
        <f t="shared" si="58"/>
        <v>112.42937853107344</v>
      </c>
      <c r="V279">
        <f t="shared" si="59"/>
        <v>118</v>
      </c>
      <c r="W279">
        <f>VLOOKUP(B279,[1]高一下!$B:$P,12,0)</f>
        <v>29</v>
      </c>
      <c r="X279" t="str">
        <f>VLOOKUP(B279,[1]高一下!$B:$P,13,0)</f>
        <v>康小平</v>
      </c>
      <c r="Y279">
        <f t="shared" si="60"/>
        <v>124.57627118644068</v>
      </c>
      <c r="Z279">
        <f t="shared" si="61"/>
        <v>162</v>
      </c>
      <c r="AA279" s="23">
        <f>VLOOKUP(B279,[1]高一上!$B:$M,11,0)</f>
        <v>29</v>
      </c>
      <c r="AB279" t="str">
        <f>VLOOKUP(B279,[1]高一上!$B:$M,12,0)</f>
        <v>康小平</v>
      </c>
      <c r="AC279">
        <f t="shared" si="62"/>
        <v>85.593220338983045</v>
      </c>
      <c r="AD279">
        <f t="shared" si="63"/>
        <v>249</v>
      </c>
      <c r="AE279">
        <f>VLOOKUP(B279,[1]中考!$B:$J,9,0)</f>
        <v>55</v>
      </c>
      <c r="AF279">
        <f t="shared" si="64"/>
        <v>198</v>
      </c>
    </row>
    <row r="280" spans="1:32" x14ac:dyDescent="0.2">
      <c r="A280" s="2" t="s">
        <v>839</v>
      </c>
      <c r="B280" s="2" t="s">
        <v>840</v>
      </c>
      <c r="C280" s="1">
        <v>7</v>
      </c>
      <c r="D280" s="3" t="s">
        <v>9</v>
      </c>
      <c r="E280" s="4" t="s">
        <v>841</v>
      </c>
      <c r="F280" s="1">
        <v>401</v>
      </c>
      <c r="G280" s="13">
        <f>VLOOKUP(B280,'[1]高三下(高考)'!$B:$N,12,0)</f>
        <v>59</v>
      </c>
      <c r="H280" s="12" t="str">
        <f>VLOOKUP(B280,'[1]高三下(高考)'!$B:$N,13,0)</f>
        <v>解超燕</v>
      </c>
      <c r="I280" s="15">
        <f t="shared" si="52"/>
        <v>119.77401129943503</v>
      </c>
      <c r="J280">
        <f t="shared" si="53"/>
        <v>34</v>
      </c>
      <c r="K280">
        <f>VLOOKUP(B280,[1]高三上!$B:$N,12,0)</f>
        <v>33</v>
      </c>
      <c r="L280" t="str">
        <f>VLOOKUP(B280,[1]高三上!$B:$N,13,0)</f>
        <v>解超燕</v>
      </c>
      <c r="M280">
        <f t="shared" si="54"/>
        <v>101.41242937853107</v>
      </c>
      <c r="N280">
        <f t="shared" si="55"/>
        <v>104</v>
      </c>
      <c r="O280">
        <f>VLOOKUP(B280,[1]高二下!$B:$N,12,0)</f>
        <v>36</v>
      </c>
      <c r="P280" t="str">
        <f>VLOOKUP(B280,[1]高二下!$B:$N,13,0)</f>
        <v>解超燕</v>
      </c>
      <c r="Q280">
        <f t="shared" si="56"/>
        <v>102.54237288135593</v>
      </c>
      <c r="R280">
        <f t="shared" si="57"/>
        <v>109</v>
      </c>
      <c r="S280">
        <f>VLOOKUP(B280,[1]高二上!$B:$N,12,0)</f>
        <v>41</v>
      </c>
      <c r="T280" t="str">
        <f>VLOOKUP(B280,[1]高二上!$B:$N,13,0)</f>
        <v>解超燕</v>
      </c>
      <c r="U280">
        <f t="shared" si="58"/>
        <v>109.03954802259886</v>
      </c>
      <c r="V280">
        <f t="shared" si="59"/>
        <v>118</v>
      </c>
      <c r="W280">
        <f>VLOOKUP(B280,[1]高一下!$B:$P,12,0)</f>
        <v>30</v>
      </c>
      <c r="X280" t="str">
        <f>VLOOKUP(B280,[1]高一下!$B:$P,13,0)</f>
        <v>康小平</v>
      </c>
      <c r="Y280">
        <f t="shared" si="60"/>
        <v>144.35028248587571</v>
      </c>
      <c r="Z280">
        <f t="shared" si="61"/>
        <v>150</v>
      </c>
      <c r="AA280" s="23">
        <f>VLOOKUP(B280,[1]高一上!$B:$M,11,0)</f>
        <v>23</v>
      </c>
      <c r="AB280" t="str">
        <f>VLOOKUP(B280,[1]高一上!$B:$M,12,0)</f>
        <v>次珍扎保</v>
      </c>
      <c r="AC280">
        <f t="shared" si="62"/>
        <v>77.683615819209038</v>
      </c>
      <c r="AD280">
        <f t="shared" si="63"/>
        <v>307</v>
      </c>
      <c r="AE280">
        <f>VLOOKUP(B280,[1]中考!$B:$J,9,0)</f>
        <v>53</v>
      </c>
      <c r="AF280">
        <f t="shared" si="64"/>
        <v>228</v>
      </c>
    </row>
    <row r="281" spans="1:32" x14ac:dyDescent="0.2">
      <c r="A281" s="2" t="s">
        <v>842</v>
      </c>
      <c r="B281" s="2" t="s">
        <v>843</v>
      </c>
      <c r="C281" s="1">
        <v>7</v>
      </c>
      <c r="D281" s="3" t="s">
        <v>9</v>
      </c>
      <c r="E281" s="4" t="s">
        <v>844</v>
      </c>
      <c r="F281" s="1">
        <v>387</v>
      </c>
      <c r="G281" s="13">
        <f>VLOOKUP(B281,'[1]高三下(高考)'!$B:$N,12,0)</f>
        <v>28</v>
      </c>
      <c r="H281" s="12" t="str">
        <f>VLOOKUP(B281,'[1]高三下(高考)'!$B:$N,13,0)</f>
        <v>解超燕</v>
      </c>
      <c r="I281" s="15">
        <f t="shared" si="52"/>
        <v>40.960451977401121</v>
      </c>
      <c r="J281">
        <f t="shared" si="53"/>
        <v>301</v>
      </c>
      <c r="K281">
        <f>VLOOKUP(B281,[1]高三上!$B:$N,12,0)</f>
        <v>35</v>
      </c>
      <c r="L281" t="str">
        <f>VLOOKUP(B281,[1]高三上!$B:$N,13,0)</f>
        <v>解超燕</v>
      </c>
      <c r="M281">
        <f t="shared" si="54"/>
        <v>125.42372881355932</v>
      </c>
      <c r="N281">
        <f t="shared" si="55"/>
        <v>92</v>
      </c>
      <c r="O281">
        <f>VLOOKUP(B281,[1]高二下!$B:$N,12,0)</f>
        <v>29</v>
      </c>
      <c r="P281" t="str">
        <f>VLOOKUP(B281,[1]高二下!$B:$N,13,0)</f>
        <v>解超燕</v>
      </c>
      <c r="Q281">
        <f t="shared" si="56"/>
        <v>110.16949152542372</v>
      </c>
      <c r="R281">
        <f t="shared" si="57"/>
        <v>182</v>
      </c>
      <c r="S281">
        <f>VLOOKUP(B281,[1]高二上!$B:$N,12,0)</f>
        <v>34</v>
      </c>
      <c r="T281" t="str">
        <f>VLOOKUP(B281,[1]高二上!$B:$N,13,0)</f>
        <v>解超燕</v>
      </c>
      <c r="U281">
        <f t="shared" si="58"/>
        <v>72.881355932203391</v>
      </c>
      <c r="V281">
        <f t="shared" si="59"/>
        <v>218</v>
      </c>
      <c r="W281">
        <f>VLOOKUP(B281,[1]高一下!$B:$P,12,0)</f>
        <v>32</v>
      </c>
      <c r="X281" t="str">
        <f>VLOOKUP(B281,[1]高一下!$B:$P,13,0)</f>
        <v>康小平</v>
      </c>
      <c r="Y281">
        <f t="shared" si="60"/>
        <v>156.21468926553672</v>
      </c>
      <c r="Z281">
        <f t="shared" si="61"/>
        <v>122</v>
      </c>
      <c r="AA281" s="23">
        <f>VLOOKUP(B281,[1]高一上!$B:$M,11,0)</f>
        <v>21</v>
      </c>
      <c r="AB281" t="str">
        <f>VLOOKUP(B281,[1]高一上!$B:$M,12,0)</f>
        <v>周峰</v>
      </c>
      <c r="AC281">
        <f t="shared" si="62"/>
        <v>89.830508474576277</v>
      </c>
      <c r="AD281">
        <f t="shared" si="63"/>
        <v>321</v>
      </c>
      <c r="AE281">
        <f>VLOOKUP(B281,[1]中考!$B:$J,9,0)</f>
        <v>48</v>
      </c>
      <c r="AF281">
        <f t="shared" si="64"/>
        <v>285</v>
      </c>
    </row>
    <row r="282" spans="1:32" x14ac:dyDescent="0.2">
      <c r="A282" s="2" t="s">
        <v>845</v>
      </c>
      <c r="B282" s="2" t="s">
        <v>846</v>
      </c>
      <c r="C282" s="1">
        <v>7</v>
      </c>
      <c r="D282" s="3" t="s">
        <v>9</v>
      </c>
      <c r="E282" s="4" t="s">
        <v>847</v>
      </c>
      <c r="F282" s="1">
        <v>443</v>
      </c>
      <c r="G282" s="13">
        <f>VLOOKUP(B282,'[1]高三下(高考)'!$B:$N,12,0)</f>
        <v>22</v>
      </c>
      <c r="H282" s="12" t="str">
        <f>VLOOKUP(B282,'[1]高三下(高考)'!$B:$N,13,0)</f>
        <v>解超燕</v>
      </c>
      <c r="I282" s="15">
        <f t="shared" si="52"/>
        <v>81.355932203389827</v>
      </c>
      <c r="J282">
        <f t="shared" si="53"/>
        <v>334</v>
      </c>
      <c r="K282">
        <f>VLOOKUP(B282,[1]高三上!$B:$N,12,0)</f>
        <v>18</v>
      </c>
      <c r="L282" t="str">
        <f>VLOOKUP(B282,[1]高三上!$B:$N,13,0)</f>
        <v>解超燕</v>
      </c>
      <c r="M282">
        <f t="shared" si="54"/>
        <v>75.706214689265536</v>
      </c>
      <c r="N282">
        <f t="shared" si="55"/>
        <v>268</v>
      </c>
      <c r="O282">
        <f>VLOOKUP(B282,[1]高二下!$B:$N,12,0)</f>
        <v>29</v>
      </c>
      <c r="P282" t="str">
        <f>VLOOKUP(B282,[1]高二下!$B:$N,13,0)</f>
        <v>解超燕</v>
      </c>
      <c r="Q282">
        <f t="shared" si="56"/>
        <v>125.42372881355932</v>
      </c>
      <c r="R282">
        <f t="shared" si="57"/>
        <v>182</v>
      </c>
      <c r="S282">
        <f>VLOOKUP(B282,[1]高二上!$B:$N,12,0)</f>
        <v>30</v>
      </c>
      <c r="T282" t="str">
        <f>VLOOKUP(B282,[1]高二上!$B:$N,13,0)</f>
        <v>解超燕</v>
      </c>
      <c r="U282">
        <f t="shared" si="58"/>
        <v>55.367231638418076</v>
      </c>
      <c r="V282">
        <f t="shared" si="59"/>
        <v>272</v>
      </c>
      <c r="W282">
        <f>VLOOKUP(B282,[1]高一下!$B:$P,12,0)</f>
        <v>33</v>
      </c>
      <c r="X282" t="str">
        <f>VLOOKUP(B282,[1]高一下!$B:$P,13,0)</f>
        <v>康小平</v>
      </c>
      <c r="Y282">
        <f t="shared" si="60"/>
        <v>114.12429378531074</v>
      </c>
      <c r="Z282">
        <f t="shared" si="61"/>
        <v>114</v>
      </c>
      <c r="AA282" s="23">
        <f>VLOOKUP(B282,[1]高一上!$B:$M,11,0)</f>
        <v>37</v>
      </c>
      <c r="AB282" t="str">
        <f>VLOOKUP(B282,[1]高一上!$B:$M,12,0)</f>
        <v>康小平</v>
      </c>
      <c r="AC282">
        <f t="shared" si="62"/>
        <v>114.40677966101696</v>
      </c>
      <c r="AD282">
        <f t="shared" si="63"/>
        <v>164</v>
      </c>
      <c r="AE282">
        <f>VLOOKUP(B282,[1]中考!$B:$J,9,0)</f>
        <v>54</v>
      </c>
      <c r="AF282">
        <f t="shared" si="64"/>
        <v>215</v>
      </c>
    </row>
    <row r="283" spans="1:32" x14ac:dyDescent="0.2">
      <c r="A283" s="2" t="s">
        <v>848</v>
      </c>
      <c r="B283" s="2" t="s">
        <v>849</v>
      </c>
      <c r="C283" s="1">
        <v>7</v>
      </c>
      <c r="D283" s="3" t="s">
        <v>9</v>
      </c>
      <c r="E283" s="4" t="s">
        <v>850</v>
      </c>
      <c r="F283" s="1">
        <v>398</v>
      </c>
      <c r="G283" s="13">
        <f>VLOOKUP(B283,'[1]高三下(高考)'!$B:$N,12,0)</f>
        <v>46</v>
      </c>
      <c r="H283" s="12" t="str">
        <f>VLOOKUP(B283,'[1]高三下(高考)'!$B:$N,13,0)</f>
        <v>解超燕</v>
      </c>
      <c r="I283" s="15">
        <f t="shared" si="52"/>
        <v>130.79096045197741</v>
      </c>
      <c r="J283">
        <f t="shared" si="53"/>
        <v>116</v>
      </c>
      <c r="K283">
        <f>VLOOKUP(B283,[1]高三上!$B:$N,12,0)</f>
        <v>22</v>
      </c>
      <c r="L283" t="str">
        <f>VLOOKUP(B283,[1]高三上!$B:$N,13,0)</f>
        <v>解超燕</v>
      </c>
      <c r="M283">
        <f t="shared" si="54"/>
        <v>125.98870056497175</v>
      </c>
      <c r="N283">
        <f t="shared" si="55"/>
        <v>225</v>
      </c>
      <c r="O283">
        <f>VLOOKUP(B283,[1]高二下!$B:$N,12,0)</f>
        <v>18</v>
      </c>
      <c r="P283" t="str">
        <f>VLOOKUP(B283,[1]高二下!$B:$N,13,0)</f>
        <v>解超燕</v>
      </c>
      <c r="Q283">
        <f t="shared" si="56"/>
        <v>105.64971751412429</v>
      </c>
      <c r="R283">
        <f t="shared" si="57"/>
        <v>317</v>
      </c>
      <c r="S283">
        <f>VLOOKUP(B283,[1]高二上!$B:$N,12,0)</f>
        <v>21</v>
      </c>
      <c r="T283" t="str">
        <f>VLOOKUP(B283,[1]高二上!$B:$N,13,0)</f>
        <v>解超燕</v>
      </c>
      <c r="U283">
        <f t="shared" si="58"/>
        <v>73.728813559322035</v>
      </c>
      <c r="V283">
        <f t="shared" si="59"/>
        <v>337</v>
      </c>
      <c r="W283">
        <f>VLOOKUP(B283,[1]高一下!$B:$P,12,0)</f>
        <v>21</v>
      </c>
      <c r="X283" t="str">
        <f>VLOOKUP(B283,[1]高一下!$B:$P,13,0)</f>
        <v>康小平</v>
      </c>
      <c r="Y283">
        <f t="shared" si="60"/>
        <v>95.762711864406782</v>
      </c>
      <c r="Z283">
        <f t="shared" si="61"/>
        <v>244</v>
      </c>
      <c r="AA283" s="23">
        <f>VLOOKUP(B283,[1]高一上!$B:$M,11,0)</f>
        <v>31</v>
      </c>
      <c r="AB283" t="str">
        <f>VLOOKUP(B283,[1]高一上!$B:$M,12,0)</f>
        <v>康小平</v>
      </c>
      <c r="AC283">
        <f t="shared" si="62"/>
        <v>104.51977401129943</v>
      </c>
      <c r="AD283">
        <f t="shared" si="63"/>
        <v>229</v>
      </c>
      <c r="AE283">
        <f>VLOOKUP(B283,[1]中考!$B:$J,9,0)</f>
        <v>52</v>
      </c>
      <c r="AF283">
        <f t="shared" si="64"/>
        <v>245</v>
      </c>
    </row>
    <row r="284" spans="1:32" x14ac:dyDescent="0.2">
      <c r="A284" s="2" t="s">
        <v>851</v>
      </c>
      <c r="B284" s="2" t="s">
        <v>852</v>
      </c>
      <c r="C284" s="1">
        <v>7</v>
      </c>
      <c r="D284" s="3" t="s">
        <v>9</v>
      </c>
      <c r="E284" s="4" t="s">
        <v>853</v>
      </c>
      <c r="F284" s="1">
        <v>409</v>
      </c>
      <c r="G284" s="13">
        <f>VLOOKUP(B284,'[1]高三下(高考)'!$B:$N,12,0)</f>
        <v>42</v>
      </c>
      <c r="H284" s="12" t="str">
        <f>VLOOKUP(B284,'[1]高三下(高考)'!$B:$N,13,0)</f>
        <v>解超燕</v>
      </c>
      <c r="I284" s="15">
        <f t="shared" si="52"/>
        <v>68.361581920903944</v>
      </c>
      <c r="J284">
        <f t="shared" si="53"/>
        <v>162</v>
      </c>
      <c r="K284">
        <f>VLOOKUP(B284,[1]高三上!$B:$N,12,0)</f>
        <v>41</v>
      </c>
      <c r="L284" t="str">
        <f>VLOOKUP(B284,[1]高三上!$B:$N,13,0)</f>
        <v>解超燕</v>
      </c>
      <c r="M284">
        <f t="shared" si="54"/>
        <v>124.57627118644068</v>
      </c>
      <c r="N284">
        <f t="shared" si="55"/>
        <v>50</v>
      </c>
      <c r="O284">
        <f>VLOOKUP(B284,[1]高二下!$B:$N,12,0)</f>
        <v>33</v>
      </c>
      <c r="P284" t="str">
        <f>VLOOKUP(B284,[1]高二下!$B:$N,13,0)</f>
        <v>解超燕</v>
      </c>
      <c r="Q284">
        <f t="shared" si="56"/>
        <v>90.960451977401135</v>
      </c>
      <c r="R284">
        <f t="shared" si="57"/>
        <v>137</v>
      </c>
      <c r="S284">
        <f>VLOOKUP(B284,[1]高二上!$B:$N,12,0)</f>
        <v>42</v>
      </c>
      <c r="T284" t="str">
        <f>VLOOKUP(B284,[1]高二上!$B:$N,13,0)</f>
        <v>解超燕</v>
      </c>
      <c r="U284">
        <f t="shared" si="58"/>
        <v>82.485875706214685</v>
      </c>
      <c r="V284">
        <f t="shared" si="59"/>
        <v>105</v>
      </c>
      <c r="W284">
        <f>VLOOKUP(B284,[1]高一下!$B:$P,12,0)</f>
        <v>45</v>
      </c>
      <c r="X284" t="str">
        <f>VLOOKUP(B284,[1]高一下!$B:$P,13,0)</f>
        <v>康小平</v>
      </c>
      <c r="Y284">
        <f t="shared" si="60"/>
        <v>120.33898305084746</v>
      </c>
      <c r="Z284">
        <f t="shared" si="61"/>
        <v>43</v>
      </c>
      <c r="AA284" s="23">
        <f>VLOOKUP(B284,[1]高一上!$B:$M,11,0)</f>
        <v>41</v>
      </c>
      <c r="AB284" t="str">
        <f>VLOOKUP(B284,[1]高一上!$B:$M,12,0)</f>
        <v>周峰</v>
      </c>
      <c r="AC284">
        <f t="shared" si="62"/>
        <v>100</v>
      </c>
      <c r="AD284">
        <f t="shared" si="63"/>
        <v>115</v>
      </c>
      <c r="AE284">
        <f>VLOOKUP(B284,[1]中考!$B:$J,9,0)</f>
        <v>61</v>
      </c>
      <c r="AF284">
        <f t="shared" si="64"/>
        <v>115</v>
      </c>
    </row>
    <row r="285" spans="1:32" x14ac:dyDescent="0.2">
      <c r="A285" s="2" t="s">
        <v>854</v>
      </c>
      <c r="B285" s="2" t="s">
        <v>855</v>
      </c>
      <c r="C285" s="1">
        <v>7</v>
      </c>
      <c r="D285" s="3" t="s">
        <v>9</v>
      </c>
      <c r="E285" s="4" t="s">
        <v>856</v>
      </c>
      <c r="F285" s="1">
        <v>398</v>
      </c>
      <c r="G285" s="13">
        <f>VLOOKUP(B285,'[1]高三下(高考)'!$B:$N,12,0)</f>
        <v>26</v>
      </c>
      <c r="H285" s="12" t="str">
        <f>VLOOKUP(B285,'[1]高三下(高考)'!$B:$N,13,0)</f>
        <v>解超燕</v>
      </c>
      <c r="I285" s="15">
        <f t="shared" si="52"/>
        <v>73.728813559322035</v>
      </c>
      <c r="J285">
        <f t="shared" si="53"/>
        <v>318</v>
      </c>
      <c r="K285">
        <f>VLOOKUP(B285,[1]高三上!$B:$N,12,0)</f>
        <v>22</v>
      </c>
      <c r="L285" t="str">
        <f>VLOOKUP(B285,[1]高三上!$B:$N,13,0)</f>
        <v>解超燕</v>
      </c>
      <c r="M285">
        <f t="shared" si="54"/>
        <v>108.47457627118644</v>
      </c>
      <c r="N285">
        <f t="shared" si="55"/>
        <v>225</v>
      </c>
      <c r="O285">
        <f>VLOOKUP(B285,[1]高二下!$B:$N,12,0)</f>
        <v>24</v>
      </c>
      <c r="P285" t="str">
        <f>VLOOKUP(B285,[1]高二下!$B:$N,13,0)</f>
        <v>解超燕</v>
      </c>
      <c r="Q285">
        <f t="shared" si="56"/>
        <v>72.033898305084747</v>
      </c>
      <c r="R285">
        <f t="shared" si="57"/>
        <v>255</v>
      </c>
      <c r="S285">
        <f>VLOOKUP(B285,[1]高二上!$B:$N,12,0)</f>
        <v>38</v>
      </c>
      <c r="T285" t="str">
        <f>VLOOKUP(B285,[1]高二上!$B:$N,13,0)</f>
        <v>解超燕</v>
      </c>
      <c r="U285">
        <f t="shared" si="58"/>
        <v>131.63841807909606</v>
      </c>
      <c r="V285">
        <f t="shared" si="59"/>
        <v>156</v>
      </c>
      <c r="W285">
        <f>VLOOKUP(B285,[1]高一下!$B:$P,12,0)</f>
        <v>18</v>
      </c>
      <c r="X285" t="str">
        <f>VLOOKUP(B285,[1]高一下!$B:$P,13,0)</f>
        <v>康小平</v>
      </c>
      <c r="Y285">
        <f t="shared" si="60"/>
        <v>88.983050847457633</v>
      </c>
      <c r="Z285">
        <f t="shared" si="61"/>
        <v>268</v>
      </c>
      <c r="AA285" s="23">
        <f>VLOOKUP(B285,[1]高一上!$B:$M,11,0)</f>
        <v>31</v>
      </c>
      <c r="AB285" t="str">
        <f>VLOOKUP(B285,[1]高一上!$B:$M,12,0)</f>
        <v>康小平</v>
      </c>
      <c r="AC285">
        <f t="shared" si="62"/>
        <v>96.045197740112997</v>
      </c>
      <c r="AD285">
        <f t="shared" si="63"/>
        <v>229</v>
      </c>
      <c r="AE285">
        <f>VLOOKUP(B285,[1]中考!$B:$J,9,0)</f>
        <v>54</v>
      </c>
      <c r="AF285">
        <f t="shared" si="64"/>
        <v>215</v>
      </c>
    </row>
    <row r="286" spans="1:32" x14ac:dyDescent="0.2">
      <c r="A286" s="2" t="s">
        <v>857</v>
      </c>
      <c r="B286" s="2" t="s">
        <v>858</v>
      </c>
      <c r="C286" s="1">
        <v>7</v>
      </c>
      <c r="D286" s="3" t="s">
        <v>9</v>
      </c>
      <c r="E286" s="4" t="s">
        <v>859</v>
      </c>
      <c r="F286" s="1">
        <v>397</v>
      </c>
      <c r="G286" s="13">
        <f>VLOOKUP(B286,'[1]高三下(高考)'!$B:$N,12,0)</f>
        <v>22</v>
      </c>
      <c r="H286" s="12" t="str">
        <f>VLOOKUP(B286,'[1]高三下(高考)'!$B:$N,13,0)</f>
        <v>解超燕</v>
      </c>
      <c r="I286" s="15">
        <f t="shared" si="52"/>
        <v>99.435028248587571</v>
      </c>
      <c r="J286">
        <f t="shared" si="53"/>
        <v>334</v>
      </c>
      <c r="K286">
        <f>VLOOKUP(B286,[1]高三上!$B:$N,12,0)</f>
        <v>10</v>
      </c>
      <c r="L286" t="str">
        <f>VLOOKUP(B286,[1]高三上!$B:$N,13,0)</f>
        <v>解超燕</v>
      </c>
      <c r="M286">
        <f t="shared" si="54"/>
        <v>99.435028248587571</v>
      </c>
      <c r="N286">
        <f t="shared" si="55"/>
        <v>332</v>
      </c>
      <c r="O286">
        <f>VLOOKUP(B286,[1]高二下!$B:$N,12,0)</f>
        <v>14</v>
      </c>
      <c r="P286" t="str">
        <f>VLOOKUP(B286,[1]高二下!$B:$N,13,0)</f>
        <v>解超燕</v>
      </c>
      <c r="Q286">
        <f t="shared" si="56"/>
        <v>105.36723163841808</v>
      </c>
      <c r="R286">
        <f t="shared" si="57"/>
        <v>330</v>
      </c>
      <c r="S286">
        <f>VLOOKUP(B286,[1]高二上!$B:$N,12,0)</f>
        <v>11</v>
      </c>
      <c r="T286" t="str">
        <f>VLOOKUP(B286,[1]高二上!$B:$N,13,0)</f>
        <v>解超燕</v>
      </c>
      <c r="U286">
        <f t="shared" si="58"/>
        <v>88.418079096045204</v>
      </c>
      <c r="V286">
        <f t="shared" si="59"/>
        <v>349</v>
      </c>
      <c r="W286">
        <f>VLOOKUP(B286,[1]高一下!$B:$P,12,0)</f>
        <v>14</v>
      </c>
      <c r="X286" t="str">
        <f>VLOOKUP(B286,[1]高一下!$B:$P,13,0)</f>
        <v>康小平</v>
      </c>
      <c r="Y286">
        <f t="shared" si="60"/>
        <v>111.29943502824858</v>
      </c>
      <c r="Z286">
        <f t="shared" si="61"/>
        <v>308</v>
      </c>
      <c r="AA286" s="23">
        <f>VLOOKUP(B286,[1]高一上!$B:$M,11,0)</f>
        <v>15</v>
      </c>
      <c r="AB286" t="str">
        <f>VLOOKUP(B286,[1]高一上!$B:$M,12,0)</f>
        <v>解超燕</v>
      </c>
      <c r="AC286">
        <f t="shared" si="62"/>
        <v>49.152542372881356</v>
      </c>
      <c r="AD286">
        <f t="shared" si="63"/>
        <v>348</v>
      </c>
      <c r="AE286">
        <f>VLOOKUP(B286,[1]中考!$B:$J,9,0)</f>
        <v>57</v>
      </c>
      <c r="AF286">
        <f t="shared" si="64"/>
        <v>168</v>
      </c>
    </row>
    <row r="287" spans="1:32" x14ac:dyDescent="0.2">
      <c r="A287" s="2" t="s">
        <v>860</v>
      </c>
      <c r="B287" s="2" t="s">
        <v>861</v>
      </c>
      <c r="C287" s="1">
        <v>7</v>
      </c>
      <c r="D287" s="3" t="s">
        <v>9</v>
      </c>
      <c r="E287" s="4" t="s">
        <v>862</v>
      </c>
      <c r="F287" s="1">
        <v>394</v>
      </c>
      <c r="G287" s="13">
        <f>VLOOKUP(B287,'[1]高三下(高考)'!$B:$N,12,0)</f>
        <v>37</v>
      </c>
      <c r="H287" s="12" t="str">
        <f>VLOOKUP(B287,'[1]高三下(高考)'!$B:$N,13,0)</f>
        <v>解超燕</v>
      </c>
      <c r="I287" s="15">
        <f t="shared" si="52"/>
        <v>100</v>
      </c>
      <c r="J287">
        <f t="shared" si="53"/>
        <v>211</v>
      </c>
      <c r="K287">
        <f>VLOOKUP(B287,[1]高三上!$B:$N,12,0)</f>
        <v>0</v>
      </c>
      <c r="L287" t="str">
        <f>VLOOKUP(B287,[1]高三上!$B:$N,13,0)</f>
        <v>解超燕</v>
      </c>
      <c r="M287">
        <f t="shared" si="54"/>
        <v>100</v>
      </c>
      <c r="N287">
        <f t="shared" si="55"/>
        <v>344</v>
      </c>
      <c r="O287">
        <f>VLOOKUP(B287,[1]高二下!$B:$N,12,0)</f>
        <v>31</v>
      </c>
      <c r="P287" t="str">
        <f>VLOOKUP(B287,[1]高二下!$B:$N,13,0)</f>
        <v>解超燕</v>
      </c>
      <c r="Q287">
        <f t="shared" si="56"/>
        <v>69.774011299435031</v>
      </c>
      <c r="R287">
        <f t="shared" si="57"/>
        <v>160</v>
      </c>
      <c r="S287">
        <f>VLOOKUP(B287,[1]高二上!$B:$N,12,0)</f>
        <v>50</v>
      </c>
      <c r="T287" t="str">
        <f>VLOOKUP(B287,[1]高二上!$B:$N,13,0)</f>
        <v>解超燕</v>
      </c>
      <c r="U287">
        <f t="shared" si="58"/>
        <v>160.73446327683615</v>
      </c>
      <c r="V287">
        <f t="shared" si="59"/>
        <v>53</v>
      </c>
      <c r="W287">
        <f>VLOOKUP(B287,[1]高一下!$B:$P,12,0)</f>
        <v>18</v>
      </c>
      <c r="X287" t="str">
        <f>VLOOKUP(B287,[1]高一下!$B:$P,13,0)</f>
        <v>康小平</v>
      </c>
      <c r="Y287">
        <f t="shared" si="60"/>
        <v>97.457627118644069</v>
      </c>
      <c r="Z287">
        <f t="shared" si="61"/>
        <v>268</v>
      </c>
      <c r="AA287" s="23">
        <f>VLOOKUP(B287,[1]高一上!$B:$M,11,0)</f>
        <v>28</v>
      </c>
      <c r="AB287" t="str">
        <f>VLOOKUP(B287,[1]高一上!$B:$M,12,0)</f>
        <v>康小平</v>
      </c>
      <c r="AC287">
        <f t="shared" si="62"/>
        <v>100</v>
      </c>
      <c r="AD287">
        <f t="shared" si="63"/>
        <v>259</v>
      </c>
      <c r="AE287">
        <f>VLOOKUP(B287,[1]中考!$B:$J,9,0)</f>
        <v>0</v>
      </c>
      <c r="AF287">
        <f t="shared" si="64"/>
        <v>347</v>
      </c>
    </row>
    <row r="288" spans="1:32" x14ac:dyDescent="0.2">
      <c r="A288" s="2" t="s">
        <v>863</v>
      </c>
      <c r="B288" s="2" t="s">
        <v>864</v>
      </c>
      <c r="C288" s="1">
        <v>7</v>
      </c>
      <c r="D288" s="3" t="s">
        <v>9</v>
      </c>
      <c r="E288" s="4" t="s">
        <v>865</v>
      </c>
      <c r="F288" s="1">
        <v>382</v>
      </c>
      <c r="G288" s="13">
        <f>VLOOKUP(B288,'[1]高三下(高考)'!$B:$N,12,0)</f>
        <v>40</v>
      </c>
      <c r="H288" s="12" t="str">
        <f>VLOOKUP(B288,'[1]高三下(高考)'!$B:$N,13,0)</f>
        <v>解超燕</v>
      </c>
      <c r="I288" s="15">
        <f t="shared" si="52"/>
        <v>91.525423728813564</v>
      </c>
      <c r="J288">
        <f t="shared" si="53"/>
        <v>184</v>
      </c>
      <c r="K288">
        <f>VLOOKUP(B288,[1]高三上!$B:$N,12,0)</f>
        <v>28</v>
      </c>
      <c r="L288" t="str">
        <f>VLOOKUP(B288,[1]高三上!$B:$N,13,0)</f>
        <v>解超燕</v>
      </c>
      <c r="M288">
        <f t="shared" si="54"/>
        <v>90.112994350282491</v>
      </c>
      <c r="N288">
        <f t="shared" si="55"/>
        <v>154</v>
      </c>
      <c r="O288">
        <f>VLOOKUP(B288,[1]高二下!$B:$N,12,0)</f>
        <v>35</v>
      </c>
      <c r="P288" t="str">
        <f>VLOOKUP(B288,[1]高二下!$B:$N,13,0)</f>
        <v>解超燕</v>
      </c>
      <c r="Q288">
        <f t="shared" si="56"/>
        <v>143.22033898305085</v>
      </c>
      <c r="R288">
        <f t="shared" si="57"/>
        <v>119</v>
      </c>
      <c r="S288">
        <f>VLOOKUP(B288,[1]高二上!$B:$N,12,0)</f>
        <v>30</v>
      </c>
      <c r="T288" t="str">
        <f>VLOOKUP(B288,[1]高二上!$B:$N,13,0)</f>
        <v>解超燕</v>
      </c>
      <c r="U288">
        <f t="shared" si="58"/>
        <v>88.700564971751419</v>
      </c>
      <c r="V288">
        <f t="shared" si="59"/>
        <v>272</v>
      </c>
      <c r="W288">
        <f>VLOOKUP(B288,[1]高一下!$B:$P,12,0)</f>
        <v>22</v>
      </c>
      <c r="X288" t="str">
        <f>VLOOKUP(B288,[1]高一下!$B:$P,13,0)</f>
        <v>康小平</v>
      </c>
      <c r="Y288">
        <f t="shared" si="60"/>
        <v>84.463276836158187</v>
      </c>
      <c r="Z288">
        <f t="shared" si="61"/>
        <v>232</v>
      </c>
      <c r="AA288" s="23">
        <f>VLOOKUP(B288,[1]高一上!$B:$M,11,0)</f>
        <v>36</v>
      </c>
      <c r="AB288" t="str">
        <f>VLOOKUP(B288,[1]高一上!$B:$M,12,0)</f>
        <v>周峰</v>
      </c>
      <c r="AC288">
        <f t="shared" si="62"/>
        <v>97.457627118644069</v>
      </c>
      <c r="AD288">
        <f t="shared" si="63"/>
        <v>177</v>
      </c>
      <c r="AE288">
        <f>VLOOKUP(B288,[1]中考!$B:$J,9,0)</f>
        <v>57</v>
      </c>
      <c r="AF288">
        <f t="shared" si="64"/>
        <v>168</v>
      </c>
    </row>
    <row r="289" spans="1:32" x14ac:dyDescent="0.2">
      <c r="A289" s="2" t="s">
        <v>866</v>
      </c>
      <c r="B289" s="2" t="s">
        <v>867</v>
      </c>
      <c r="C289" s="1">
        <v>7</v>
      </c>
      <c r="D289" s="3" t="s">
        <v>9</v>
      </c>
      <c r="E289" s="4" t="s">
        <v>159</v>
      </c>
      <c r="F289" s="1">
        <v>381</v>
      </c>
      <c r="G289" s="13">
        <f>VLOOKUP(B289,'[1]高三下(高考)'!$B:$N,12,0)</f>
        <v>45</v>
      </c>
      <c r="H289" s="12" t="str">
        <f>VLOOKUP(B289,'[1]高三下(高考)'!$B:$N,13,0)</f>
        <v>解超燕</v>
      </c>
      <c r="I289" s="15">
        <f t="shared" si="52"/>
        <v>131.63841807909606</v>
      </c>
      <c r="J289">
        <f t="shared" si="53"/>
        <v>126</v>
      </c>
      <c r="K289">
        <f>VLOOKUP(B289,[1]高三上!$B:$N,12,0)</f>
        <v>21</v>
      </c>
      <c r="L289" t="str">
        <f>VLOOKUP(B289,[1]高三上!$B:$N,13,0)</f>
        <v>解超燕</v>
      </c>
      <c r="M289">
        <f t="shared" si="54"/>
        <v>71.468926553672318</v>
      </c>
      <c r="N289">
        <f t="shared" si="55"/>
        <v>238</v>
      </c>
      <c r="O289">
        <f>VLOOKUP(B289,[1]高二下!$B:$N,12,0)</f>
        <v>33</v>
      </c>
      <c r="P289" t="str">
        <f>VLOOKUP(B289,[1]高二下!$B:$N,13,0)</f>
        <v>解超燕</v>
      </c>
      <c r="Q289">
        <f t="shared" si="56"/>
        <v>133.89830508474574</v>
      </c>
      <c r="R289">
        <f t="shared" si="57"/>
        <v>137</v>
      </c>
      <c r="S289">
        <f>VLOOKUP(B289,[1]高二上!$B:$N,12,0)</f>
        <v>31</v>
      </c>
      <c r="T289" t="str">
        <f>VLOOKUP(B289,[1]高二上!$B:$N,13,0)</f>
        <v>解超燕</v>
      </c>
      <c r="U289">
        <f t="shared" si="58"/>
        <v>122.59887005649718</v>
      </c>
      <c r="V289">
        <f t="shared" si="59"/>
        <v>257</v>
      </c>
      <c r="W289">
        <f>VLOOKUP(B289,[1]高一下!$B:$P,12,0)</f>
        <v>10</v>
      </c>
      <c r="X289" t="str">
        <f>VLOOKUP(B289,[1]高一下!$B:$P,13,0)</f>
        <v>康小平</v>
      </c>
      <c r="Y289">
        <f t="shared" si="60"/>
        <v>101.41242937853107</v>
      </c>
      <c r="Z289">
        <f t="shared" si="61"/>
        <v>337</v>
      </c>
      <c r="AA289" s="23">
        <f>VLOOKUP(B289,[1]高一上!$B:$M,11,0)</f>
        <v>17</v>
      </c>
      <c r="AB289" t="str">
        <f>VLOOKUP(B289,[1]高一上!$B:$M,12,0)</f>
        <v>周峰</v>
      </c>
      <c r="AC289">
        <f t="shared" si="62"/>
        <v>95.480225988700568</v>
      </c>
      <c r="AD289">
        <f t="shared" si="63"/>
        <v>342</v>
      </c>
      <c r="AE289">
        <f>VLOOKUP(B289,[1]中考!$B:$J,9,0)</f>
        <v>43</v>
      </c>
      <c r="AF289">
        <f t="shared" si="64"/>
        <v>326</v>
      </c>
    </row>
    <row r="290" spans="1:32" x14ac:dyDescent="0.2">
      <c r="A290" s="2" t="s">
        <v>868</v>
      </c>
      <c r="B290" s="2" t="s">
        <v>869</v>
      </c>
      <c r="C290" s="1">
        <v>7</v>
      </c>
      <c r="D290" s="3" t="s">
        <v>9</v>
      </c>
      <c r="E290" s="4" t="s">
        <v>870</v>
      </c>
      <c r="F290" s="1">
        <v>355</v>
      </c>
      <c r="G290" s="13">
        <f>VLOOKUP(B290,'[1]高三下(高考)'!$B:$N,12,0)</f>
        <v>26</v>
      </c>
      <c r="H290" s="12" t="str">
        <f>VLOOKUP(B290,'[1]高三下(高考)'!$B:$N,13,0)</f>
        <v>解超燕</v>
      </c>
      <c r="I290" s="15">
        <f t="shared" si="52"/>
        <v>67.79661016949153</v>
      </c>
      <c r="J290">
        <f t="shared" si="53"/>
        <v>318</v>
      </c>
      <c r="K290">
        <f>VLOOKUP(B290,[1]高三上!$B:$N,12,0)</f>
        <v>24</v>
      </c>
      <c r="L290" t="str">
        <f>VLOOKUP(B290,[1]高三上!$B:$N,13,0)</f>
        <v>解超燕</v>
      </c>
      <c r="M290">
        <f t="shared" si="54"/>
        <v>118.64406779661017</v>
      </c>
      <c r="N290">
        <f t="shared" si="55"/>
        <v>204</v>
      </c>
      <c r="O290">
        <f>VLOOKUP(B290,[1]高二下!$B:$N,12,0)</f>
        <v>23</v>
      </c>
      <c r="P290" t="str">
        <f>VLOOKUP(B290,[1]高二下!$B:$N,13,0)</f>
        <v>解超燕</v>
      </c>
      <c r="Q290">
        <f t="shared" si="56"/>
        <v>96.327683615819211</v>
      </c>
      <c r="R290">
        <f t="shared" si="57"/>
        <v>270</v>
      </c>
      <c r="S290">
        <f>VLOOKUP(B290,[1]高二上!$B:$N,12,0)</f>
        <v>31</v>
      </c>
      <c r="T290" t="str">
        <f>VLOOKUP(B290,[1]高二上!$B:$N,13,0)</f>
        <v>解超燕</v>
      </c>
      <c r="U290">
        <f t="shared" si="58"/>
        <v>90.395480225988706</v>
      </c>
      <c r="V290">
        <f t="shared" si="59"/>
        <v>257</v>
      </c>
      <c r="W290">
        <f>VLOOKUP(B290,[1]高一下!$B:$P,12,0)</f>
        <v>23</v>
      </c>
      <c r="X290" t="str">
        <f>VLOOKUP(B290,[1]高一下!$B:$P,13,0)</f>
        <v>康小平</v>
      </c>
      <c r="Y290">
        <f t="shared" si="60"/>
        <v>94.632768361581924</v>
      </c>
      <c r="Z290">
        <f t="shared" si="61"/>
        <v>223</v>
      </c>
      <c r="AA290" s="23">
        <f>VLOOKUP(B290,[1]高一上!$B:$M,11,0)</f>
        <v>33</v>
      </c>
      <c r="AB290" t="str">
        <f>VLOOKUP(B290,[1]高一上!$B:$M,12,0)</f>
        <v>周峰</v>
      </c>
      <c r="AC290">
        <f t="shared" si="62"/>
        <v>74.858757062146893</v>
      </c>
      <c r="AD290">
        <f t="shared" si="63"/>
        <v>204</v>
      </c>
      <c r="AE290">
        <f>VLOOKUP(B290,[1]中考!$B:$J,9,0)</f>
        <v>61</v>
      </c>
      <c r="AF290">
        <f t="shared" si="64"/>
        <v>115</v>
      </c>
    </row>
    <row r="291" spans="1:32" x14ac:dyDescent="0.2">
      <c r="A291" s="2" t="s">
        <v>871</v>
      </c>
      <c r="B291" s="2" t="s">
        <v>872</v>
      </c>
      <c r="C291" s="1">
        <v>7</v>
      </c>
      <c r="D291" s="3" t="s">
        <v>9</v>
      </c>
      <c r="E291" s="4" t="s">
        <v>873</v>
      </c>
      <c r="F291" s="1">
        <v>387</v>
      </c>
      <c r="G291" s="13">
        <f>VLOOKUP(B291,'[1]高三下(高考)'!$B:$N,12,0)</f>
        <v>34</v>
      </c>
      <c r="H291" s="12" t="str">
        <f>VLOOKUP(B291,'[1]高三下(高考)'!$B:$N,13,0)</f>
        <v>解超燕</v>
      </c>
      <c r="I291" s="15">
        <f t="shared" si="52"/>
        <v>71.751412429378533</v>
      </c>
      <c r="J291">
        <f t="shared" si="53"/>
        <v>243</v>
      </c>
      <c r="K291">
        <f>VLOOKUP(B291,[1]高三上!$B:$N,12,0)</f>
        <v>29</v>
      </c>
      <c r="L291" t="str">
        <f>VLOOKUP(B291,[1]高三上!$B:$N,13,0)</f>
        <v>解超燕</v>
      </c>
      <c r="M291">
        <f t="shared" si="54"/>
        <v>109.03954802259886</v>
      </c>
      <c r="N291">
        <f t="shared" si="55"/>
        <v>143</v>
      </c>
      <c r="O291">
        <f>VLOOKUP(B291,[1]高二下!$B:$N,12,0)</f>
        <v>30</v>
      </c>
      <c r="P291" t="str">
        <f>VLOOKUP(B291,[1]高二下!$B:$N,13,0)</f>
        <v>解超燕</v>
      </c>
      <c r="Q291">
        <f t="shared" si="56"/>
        <v>127.40112994350282</v>
      </c>
      <c r="R291">
        <f t="shared" si="57"/>
        <v>175</v>
      </c>
      <c r="S291">
        <f>VLOOKUP(B291,[1]高二上!$B:$N,12,0)</f>
        <v>30</v>
      </c>
      <c r="T291" t="str">
        <f>VLOOKUP(B291,[1]高二上!$B:$N,13,0)</f>
        <v>解超燕</v>
      </c>
      <c r="U291">
        <f t="shared" si="58"/>
        <v>53.10734463276836</v>
      </c>
      <c r="V291">
        <f t="shared" si="59"/>
        <v>272</v>
      </c>
      <c r="W291">
        <f>VLOOKUP(B291,[1]高一下!$B:$P,12,0)</f>
        <v>34</v>
      </c>
      <c r="X291" t="str">
        <f>VLOOKUP(B291,[1]高一下!$B:$P,13,0)</f>
        <v>康小平</v>
      </c>
      <c r="Y291">
        <f t="shared" si="60"/>
        <v>149.43502824858757</v>
      </c>
      <c r="Z291">
        <f t="shared" si="61"/>
        <v>106</v>
      </c>
      <c r="AA291" s="23">
        <f>VLOOKUP(B291,[1]高一上!$B:$M,11,0)</f>
        <v>26</v>
      </c>
      <c r="AB291" t="str">
        <f>VLOOKUP(B291,[1]高一上!$B:$M,12,0)</f>
        <v>周峰</v>
      </c>
      <c r="AC291">
        <f t="shared" si="62"/>
        <v>96.045197740112997</v>
      </c>
      <c r="AD291">
        <f t="shared" si="63"/>
        <v>281</v>
      </c>
      <c r="AE291">
        <f>VLOOKUP(B291,[1]中考!$B:$J,9,0)</f>
        <v>50</v>
      </c>
      <c r="AF291">
        <f t="shared" si="64"/>
        <v>267</v>
      </c>
    </row>
    <row r="292" spans="1:32" x14ac:dyDescent="0.2">
      <c r="A292" s="2" t="s">
        <v>874</v>
      </c>
      <c r="B292" s="2" t="s">
        <v>875</v>
      </c>
      <c r="C292" s="1">
        <v>7</v>
      </c>
      <c r="D292" s="3" t="s">
        <v>9</v>
      </c>
      <c r="E292" s="4" t="s">
        <v>876</v>
      </c>
      <c r="F292" s="1">
        <v>440</v>
      </c>
      <c r="G292" s="13">
        <f>VLOOKUP(B292,'[1]高三下(高考)'!$B:$N,12,0)</f>
        <v>42</v>
      </c>
      <c r="H292" s="12" t="str">
        <f>VLOOKUP(B292,'[1]高三下(高考)'!$B:$N,13,0)</f>
        <v>解超燕</v>
      </c>
      <c r="I292" s="15">
        <f t="shared" si="52"/>
        <v>111.86440677966101</v>
      </c>
      <c r="J292">
        <f t="shared" si="53"/>
        <v>162</v>
      </c>
      <c r="K292">
        <f>VLOOKUP(B292,[1]高三上!$B:$N,12,0)</f>
        <v>24</v>
      </c>
      <c r="L292" t="str">
        <f>VLOOKUP(B292,[1]高三上!$B:$N,13,0)</f>
        <v>解超燕</v>
      </c>
      <c r="M292">
        <f t="shared" si="54"/>
        <v>75.988700564971751</v>
      </c>
      <c r="N292">
        <f t="shared" si="55"/>
        <v>204</v>
      </c>
      <c r="O292">
        <f>VLOOKUP(B292,[1]高二下!$B:$N,12,0)</f>
        <v>35</v>
      </c>
      <c r="P292" t="str">
        <f>VLOOKUP(B292,[1]高二下!$B:$N,13,0)</f>
        <v>解超燕</v>
      </c>
      <c r="Q292">
        <f t="shared" si="56"/>
        <v>146.32768361581921</v>
      </c>
      <c r="R292">
        <f t="shared" si="57"/>
        <v>119</v>
      </c>
      <c r="S292">
        <f>VLOOKUP(B292,[1]高二上!$B:$N,12,0)</f>
        <v>29</v>
      </c>
      <c r="T292" t="str">
        <f>VLOOKUP(B292,[1]高二上!$B:$N,13,0)</f>
        <v>解超燕</v>
      </c>
      <c r="U292">
        <f t="shared" si="58"/>
        <v>85.593220338983045</v>
      </c>
      <c r="V292">
        <f t="shared" si="59"/>
        <v>283</v>
      </c>
      <c r="W292">
        <f>VLOOKUP(B292,[1]高一下!$B:$P,12,0)</f>
        <v>22</v>
      </c>
      <c r="X292" t="str">
        <f>VLOOKUP(B292,[1]高一下!$B:$P,13,0)</f>
        <v>康小平</v>
      </c>
      <c r="Y292">
        <f t="shared" si="60"/>
        <v>123.16384180790961</v>
      </c>
      <c r="Z292">
        <f t="shared" si="61"/>
        <v>232</v>
      </c>
      <c r="AA292" s="23">
        <f>VLOOKUP(B292,[1]高一上!$B:$M,11,0)</f>
        <v>22</v>
      </c>
      <c r="AB292" t="str">
        <f>VLOOKUP(B292,[1]高一上!$B:$M,12,0)</f>
        <v>康小平</v>
      </c>
      <c r="AC292">
        <f t="shared" si="62"/>
        <v>91.807909604519779</v>
      </c>
      <c r="AD292">
        <f t="shared" si="63"/>
        <v>314</v>
      </c>
      <c r="AE292">
        <f>VLOOKUP(B292,[1]中考!$B:$J,9,0)</f>
        <v>48</v>
      </c>
      <c r="AF292">
        <f t="shared" si="64"/>
        <v>285</v>
      </c>
    </row>
    <row r="293" spans="1:32" x14ac:dyDescent="0.2">
      <c r="A293" s="2" t="s">
        <v>877</v>
      </c>
      <c r="B293" s="2" t="s">
        <v>878</v>
      </c>
      <c r="C293" s="1">
        <v>7</v>
      </c>
      <c r="D293" s="3" t="s">
        <v>9</v>
      </c>
      <c r="E293" s="4" t="s">
        <v>879</v>
      </c>
      <c r="F293" s="1">
        <v>415</v>
      </c>
      <c r="G293" s="13">
        <f>VLOOKUP(B293,'[1]高三下(高考)'!$B:$N,12,0)</f>
        <v>45</v>
      </c>
      <c r="H293" s="12" t="str">
        <f>VLOOKUP(B293,'[1]高三下(高考)'!$B:$N,13,0)</f>
        <v>解超燕</v>
      </c>
      <c r="I293" s="15">
        <f t="shared" si="52"/>
        <v>134.18079096045199</v>
      </c>
      <c r="J293">
        <f t="shared" si="53"/>
        <v>126</v>
      </c>
      <c r="K293">
        <f>VLOOKUP(B293,[1]高三上!$B:$N,12,0)</f>
        <v>20</v>
      </c>
      <c r="L293" t="str">
        <f>VLOOKUP(B293,[1]高三上!$B:$N,13,0)</f>
        <v>解超燕</v>
      </c>
      <c r="M293">
        <f t="shared" si="54"/>
        <v>102.25988700564972</v>
      </c>
      <c r="N293">
        <f t="shared" si="55"/>
        <v>247</v>
      </c>
      <c r="O293">
        <f>VLOOKUP(B293,[1]高二下!$B:$N,12,0)</f>
        <v>24</v>
      </c>
      <c r="P293" t="str">
        <f>VLOOKUP(B293,[1]高二下!$B:$N,13,0)</f>
        <v>解超燕</v>
      </c>
      <c r="Q293">
        <f t="shared" si="56"/>
        <v>75.423728813559322</v>
      </c>
      <c r="R293">
        <f t="shared" si="57"/>
        <v>255</v>
      </c>
      <c r="S293">
        <f>VLOOKUP(B293,[1]高二上!$B:$N,12,0)</f>
        <v>37</v>
      </c>
      <c r="T293" t="str">
        <f>VLOOKUP(B293,[1]高二上!$B:$N,13,0)</f>
        <v>解超燕</v>
      </c>
      <c r="U293">
        <f t="shared" si="58"/>
        <v>82.485875706214685</v>
      </c>
      <c r="V293">
        <f t="shared" si="59"/>
        <v>168</v>
      </c>
      <c r="W293">
        <f>VLOOKUP(B293,[1]高一下!$B:$P,12,0)</f>
        <v>34</v>
      </c>
      <c r="X293" t="str">
        <f>VLOOKUP(B293,[1]高一下!$B:$P,13,0)</f>
        <v>康小平</v>
      </c>
      <c r="Y293">
        <f t="shared" si="60"/>
        <v>96.045197740112997</v>
      </c>
      <c r="Z293">
        <f t="shared" si="61"/>
        <v>106</v>
      </c>
      <c r="AA293" s="23">
        <f>VLOOKUP(B293,[1]高一上!$B:$M,11,0)</f>
        <v>44</v>
      </c>
      <c r="AB293" t="str">
        <f>VLOOKUP(B293,[1]高一上!$B:$M,12,0)</f>
        <v>康小平</v>
      </c>
      <c r="AC293">
        <f t="shared" si="62"/>
        <v>147.74011299435028</v>
      </c>
      <c r="AD293">
        <f t="shared" si="63"/>
        <v>92</v>
      </c>
      <c r="AE293">
        <f>VLOOKUP(B293,[1]中考!$B:$J,9,0)</f>
        <v>51</v>
      </c>
      <c r="AF293">
        <f t="shared" si="64"/>
        <v>261</v>
      </c>
    </row>
    <row r="294" spans="1:32" x14ac:dyDescent="0.2">
      <c r="A294" s="2" t="s">
        <v>880</v>
      </c>
      <c r="B294" s="2" t="s">
        <v>881</v>
      </c>
      <c r="C294" s="1">
        <v>7</v>
      </c>
      <c r="D294" s="3" t="s">
        <v>9</v>
      </c>
      <c r="E294" s="4" t="s">
        <v>882</v>
      </c>
      <c r="F294" s="1">
        <v>377</v>
      </c>
      <c r="G294" s="13">
        <f>VLOOKUP(B294,'[1]高三下(高考)'!$B:$N,12,0)</f>
        <v>53</v>
      </c>
      <c r="H294" s="12" t="str">
        <f>VLOOKUP(B294,'[1]高三下(高考)'!$B:$N,13,0)</f>
        <v>解超燕</v>
      </c>
      <c r="I294" s="15">
        <f t="shared" si="52"/>
        <v>103.954802259887</v>
      </c>
      <c r="J294">
        <f t="shared" si="53"/>
        <v>64</v>
      </c>
      <c r="K294">
        <f>VLOOKUP(B294,[1]高三上!$B:$N,12,0)</f>
        <v>37</v>
      </c>
      <c r="L294" t="str">
        <f>VLOOKUP(B294,[1]高三上!$B:$N,13,0)</f>
        <v>解超燕</v>
      </c>
      <c r="M294">
        <f t="shared" si="54"/>
        <v>129.37853107344634</v>
      </c>
      <c r="N294">
        <f t="shared" si="55"/>
        <v>78</v>
      </c>
      <c r="O294">
        <f>VLOOKUP(B294,[1]高二下!$B:$N,12,0)</f>
        <v>29</v>
      </c>
      <c r="P294" t="str">
        <f>VLOOKUP(B294,[1]高二下!$B:$N,13,0)</f>
        <v>解超燕</v>
      </c>
      <c r="Q294">
        <f t="shared" si="56"/>
        <v>88.13559322033899</v>
      </c>
      <c r="R294">
        <f t="shared" si="57"/>
        <v>182</v>
      </c>
      <c r="S294">
        <f>VLOOKUP(B294,[1]高二上!$B:$N,12,0)</f>
        <v>39</v>
      </c>
      <c r="T294" t="str">
        <f>VLOOKUP(B294,[1]高二上!$B:$N,13,0)</f>
        <v>解超燕</v>
      </c>
      <c r="U294">
        <f t="shared" si="58"/>
        <v>121.1864406779661</v>
      </c>
      <c r="V294">
        <f t="shared" si="59"/>
        <v>140</v>
      </c>
      <c r="W294">
        <f>VLOOKUP(B294,[1]高一下!$B:$P,12,0)</f>
        <v>24</v>
      </c>
      <c r="X294" t="str">
        <f>VLOOKUP(B294,[1]高一下!$B:$P,13,0)</f>
        <v>康小平</v>
      </c>
      <c r="Y294">
        <f t="shared" si="60"/>
        <v>76.836158192090394</v>
      </c>
      <c r="Z294">
        <f t="shared" si="61"/>
        <v>215</v>
      </c>
      <c r="AA294" s="23">
        <f>VLOOKUP(B294,[1]高一上!$B:$M,11,0)</f>
        <v>39</v>
      </c>
      <c r="AB294" t="str">
        <f>VLOOKUP(B294,[1]高一上!$B:$M,12,0)</f>
        <v>康小平</v>
      </c>
      <c r="AC294">
        <f t="shared" si="62"/>
        <v>91.24293785310735</v>
      </c>
      <c r="AD294">
        <f t="shared" si="63"/>
        <v>133</v>
      </c>
      <c r="AE294">
        <f>VLOOKUP(B294,[1]中考!$B:$J,9,0)</f>
        <v>62</v>
      </c>
      <c r="AF294">
        <f t="shared" si="64"/>
        <v>102</v>
      </c>
    </row>
    <row r="295" spans="1:32" x14ac:dyDescent="0.2">
      <c r="A295" s="2" t="s">
        <v>883</v>
      </c>
      <c r="B295" s="2" t="s">
        <v>884</v>
      </c>
      <c r="C295" s="1">
        <v>7</v>
      </c>
      <c r="D295" s="3" t="s">
        <v>9</v>
      </c>
      <c r="E295" s="4" t="s">
        <v>885</v>
      </c>
      <c r="F295" s="1">
        <v>363</v>
      </c>
      <c r="G295" s="13">
        <f>VLOOKUP(B295,'[1]高三下(高考)'!$B:$N,12,0)</f>
        <v>21</v>
      </c>
      <c r="H295" s="12" t="str">
        <f>VLOOKUP(B295,'[1]高三下(高考)'!$B:$N,13,0)</f>
        <v>解超燕</v>
      </c>
      <c r="I295" s="15">
        <f t="shared" si="52"/>
        <v>88.13559322033899</v>
      </c>
      <c r="J295">
        <f t="shared" si="53"/>
        <v>338</v>
      </c>
      <c r="K295">
        <f>VLOOKUP(B295,[1]高三上!$B:$N,12,0)</f>
        <v>16</v>
      </c>
      <c r="L295" t="str">
        <f>VLOOKUP(B295,[1]高三上!$B:$N,13,0)</f>
        <v>解超燕</v>
      </c>
      <c r="M295">
        <f t="shared" si="54"/>
        <v>55.084745762711862</v>
      </c>
      <c r="N295">
        <f t="shared" si="55"/>
        <v>296</v>
      </c>
      <c r="O295">
        <f>VLOOKUP(B295,[1]高二下!$B:$N,12,0)</f>
        <v>33</v>
      </c>
      <c r="P295" t="str">
        <f>VLOOKUP(B295,[1]高二下!$B:$N,13,0)</f>
        <v>解超燕</v>
      </c>
      <c r="Q295">
        <f t="shared" si="56"/>
        <v>94.632768361581924</v>
      </c>
      <c r="R295">
        <f t="shared" si="57"/>
        <v>137</v>
      </c>
      <c r="S295">
        <f>VLOOKUP(B295,[1]高二上!$B:$N,12,0)</f>
        <v>41</v>
      </c>
      <c r="T295" t="str">
        <f>VLOOKUP(B295,[1]高二上!$B:$N,13,0)</f>
        <v>解超燕</v>
      </c>
      <c r="U295">
        <f t="shared" si="58"/>
        <v>148.30508474576271</v>
      </c>
      <c r="V295">
        <f t="shared" si="59"/>
        <v>118</v>
      </c>
      <c r="W295">
        <f>VLOOKUP(B295,[1]高一下!$B:$P,12,0)</f>
        <v>16</v>
      </c>
      <c r="X295" t="str">
        <f>VLOOKUP(B295,[1]高一下!$B:$P,13,0)</f>
        <v>康小平</v>
      </c>
      <c r="Y295">
        <f t="shared" si="60"/>
        <v>74.011299435028249</v>
      </c>
      <c r="Z295">
        <f t="shared" si="61"/>
        <v>289</v>
      </c>
      <c r="AA295" s="23">
        <f>VLOOKUP(B295,[1]高一上!$B:$M,11,0)</f>
        <v>34</v>
      </c>
      <c r="AB295" t="str">
        <f>VLOOKUP(B295,[1]高一上!$B:$M,12,0)</f>
        <v>康小平</v>
      </c>
      <c r="AC295">
        <f t="shared" si="62"/>
        <v>124.85875706214689</v>
      </c>
      <c r="AD295">
        <f t="shared" si="63"/>
        <v>197</v>
      </c>
      <c r="AE295">
        <f>VLOOKUP(B295,[1]中考!$B:$J,9,0)</f>
        <v>48</v>
      </c>
      <c r="AF295">
        <f t="shared" si="64"/>
        <v>285</v>
      </c>
    </row>
    <row r="296" spans="1:32" x14ac:dyDescent="0.2">
      <c r="A296" s="2" t="s">
        <v>886</v>
      </c>
      <c r="B296" s="2" t="s">
        <v>887</v>
      </c>
      <c r="C296" s="1">
        <v>7</v>
      </c>
      <c r="D296" s="3" t="s">
        <v>9</v>
      </c>
      <c r="E296" s="4" t="s">
        <v>888</v>
      </c>
      <c r="F296" s="1">
        <v>432</v>
      </c>
      <c r="G296" s="13">
        <f>VLOOKUP(B296,'[1]高三下(高考)'!$B:$N,12,0)</f>
        <v>30</v>
      </c>
      <c r="H296" s="12" t="str">
        <f>VLOOKUP(B296,'[1]高三下(高考)'!$B:$N,13,0)</f>
        <v>解超燕</v>
      </c>
      <c r="I296" s="15">
        <f t="shared" si="52"/>
        <v>67.2316384180791</v>
      </c>
      <c r="J296">
        <f t="shared" si="53"/>
        <v>287</v>
      </c>
      <c r="K296">
        <f>VLOOKUP(B296,[1]高三上!$B:$N,12,0)</f>
        <v>27</v>
      </c>
      <c r="L296" t="str">
        <f>VLOOKUP(B296,[1]高三上!$B:$N,13,0)</f>
        <v>解超燕</v>
      </c>
      <c r="M296">
        <f t="shared" si="54"/>
        <v>139.26553672316385</v>
      </c>
      <c r="N296">
        <f t="shared" si="55"/>
        <v>171</v>
      </c>
      <c r="O296">
        <f>VLOOKUP(B296,[1]高二下!$B:$N,12,0)</f>
        <v>19</v>
      </c>
      <c r="P296" t="str">
        <f>VLOOKUP(B296,[1]高二下!$B:$N,13,0)</f>
        <v>解超燕</v>
      </c>
      <c r="Q296">
        <f t="shared" si="56"/>
        <v>85.028248587570616</v>
      </c>
      <c r="R296">
        <f t="shared" si="57"/>
        <v>310</v>
      </c>
      <c r="S296">
        <f>VLOOKUP(B296,[1]高二上!$B:$N,12,0)</f>
        <v>31</v>
      </c>
      <c r="T296" t="str">
        <f>VLOOKUP(B296,[1]高二上!$B:$N,13,0)</f>
        <v>解超燕</v>
      </c>
      <c r="U296">
        <f t="shared" si="58"/>
        <v>109.03954802259886</v>
      </c>
      <c r="V296">
        <f t="shared" si="59"/>
        <v>257</v>
      </c>
      <c r="W296">
        <f>VLOOKUP(B296,[1]高一下!$B:$P,12,0)</f>
        <v>16</v>
      </c>
      <c r="X296" t="str">
        <f>VLOOKUP(B296,[1]高一下!$B:$P,13,0)</f>
        <v>康小平</v>
      </c>
      <c r="Y296">
        <f t="shared" si="60"/>
        <v>75.988700564971751</v>
      </c>
      <c r="Z296">
        <f t="shared" si="61"/>
        <v>289</v>
      </c>
      <c r="AA296" s="23">
        <f>VLOOKUP(B296,[1]高一上!$B:$M,11,0)</f>
        <v>33</v>
      </c>
      <c r="AB296" t="str">
        <f>VLOOKUP(B296,[1]高一上!$B:$M,12,0)</f>
        <v>次珍扎保</v>
      </c>
      <c r="AC296">
        <f t="shared" si="62"/>
        <v>119.77401129943503</v>
      </c>
      <c r="AD296">
        <f t="shared" si="63"/>
        <v>204</v>
      </c>
      <c r="AE296">
        <f>VLOOKUP(B296,[1]中考!$B:$J,9,0)</f>
        <v>49</v>
      </c>
      <c r="AF296">
        <f t="shared" si="64"/>
        <v>274</v>
      </c>
    </row>
    <row r="297" spans="1:32" x14ac:dyDescent="0.2">
      <c r="A297" s="2" t="s">
        <v>889</v>
      </c>
      <c r="B297" s="2" t="s">
        <v>890</v>
      </c>
      <c r="C297" s="1">
        <v>7</v>
      </c>
      <c r="D297" s="3" t="s">
        <v>9</v>
      </c>
      <c r="E297" s="4" t="s">
        <v>891</v>
      </c>
      <c r="F297" s="1">
        <v>430</v>
      </c>
      <c r="G297" s="13">
        <f>VLOOKUP(B297,'[1]高三下(高考)'!$B:$N,12,0)</f>
        <v>39</v>
      </c>
      <c r="H297" s="12" t="str">
        <f>VLOOKUP(B297,'[1]高三下(高考)'!$B:$N,13,0)</f>
        <v>解超燕</v>
      </c>
      <c r="I297" s="15">
        <f t="shared" si="52"/>
        <v>139.26553672316385</v>
      </c>
      <c r="J297">
        <f t="shared" si="53"/>
        <v>192</v>
      </c>
      <c r="K297">
        <f>VLOOKUP(B297,[1]高三上!$B:$N,12,0)</f>
        <v>11</v>
      </c>
      <c r="L297" t="str">
        <f>VLOOKUP(B297,[1]高三上!$B:$N,13,0)</f>
        <v>解超燕</v>
      </c>
      <c r="M297">
        <f t="shared" si="54"/>
        <v>33.333333333333343</v>
      </c>
      <c r="N297">
        <f t="shared" si="55"/>
        <v>331</v>
      </c>
      <c r="O297">
        <f>VLOOKUP(B297,[1]高二下!$B:$N,12,0)</f>
        <v>37</v>
      </c>
      <c r="P297" t="str">
        <f>VLOOKUP(B297,[1]高二下!$B:$N,13,0)</f>
        <v>解超燕</v>
      </c>
      <c r="Q297">
        <f t="shared" si="56"/>
        <v>120.62146892655367</v>
      </c>
      <c r="R297">
        <f t="shared" si="57"/>
        <v>95</v>
      </c>
      <c r="S297">
        <f>VLOOKUP(B297,[1]高二上!$B:$N,12,0)</f>
        <v>37</v>
      </c>
      <c r="T297" t="str">
        <f>VLOOKUP(B297,[1]高二上!$B:$N,13,0)</f>
        <v>解超燕</v>
      </c>
      <c r="U297">
        <f t="shared" si="58"/>
        <v>87.005649717514132</v>
      </c>
      <c r="V297">
        <f t="shared" si="59"/>
        <v>168</v>
      </c>
      <c r="W297">
        <f>VLOOKUP(B297,[1]高一下!$B:$P,12,0)</f>
        <v>32</v>
      </c>
      <c r="X297" t="str">
        <f>VLOOKUP(B297,[1]高一下!$B:$P,13,0)</f>
        <v>康小平</v>
      </c>
      <c r="Y297">
        <f t="shared" si="60"/>
        <v>107.34463276836158</v>
      </c>
      <c r="Z297">
        <f t="shared" si="61"/>
        <v>122</v>
      </c>
      <c r="AA297" s="23">
        <f>VLOOKUP(B297,[1]高一上!$B:$M,11,0)</f>
        <v>38</v>
      </c>
      <c r="AB297" t="str">
        <f>VLOOKUP(B297,[1]高一上!$B:$M,12,0)</f>
        <v>解超燕</v>
      </c>
      <c r="AC297">
        <f t="shared" si="62"/>
        <v>127.40112994350282</v>
      </c>
      <c r="AD297">
        <f t="shared" si="63"/>
        <v>148</v>
      </c>
      <c r="AE297">
        <f>VLOOKUP(B297,[1]中考!$B:$J,9,0)</f>
        <v>52</v>
      </c>
      <c r="AF297">
        <f t="shared" si="64"/>
        <v>245</v>
      </c>
    </row>
    <row r="298" spans="1:32" x14ac:dyDescent="0.2">
      <c r="A298" s="2" t="s">
        <v>892</v>
      </c>
      <c r="B298" s="2" t="s">
        <v>893</v>
      </c>
      <c r="C298" s="1">
        <v>7</v>
      </c>
      <c r="D298" s="3" t="s">
        <v>9</v>
      </c>
      <c r="E298" s="4" t="s">
        <v>894</v>
      </c>
      <c r="F298" s="1">
        <v>390</v>
      </c>
      <c r="G298" s="13">
        <f>VLOOKUP(B298,'[1]高三下(高考)'!$B:$N,12,0)</f>
        <v>35</v>
      </c>
      <c r="H298" s="12" t="str">
        <f>VLOOKUP(B298,'[1]高三下(高考)'!$B:$N,13,0)</f>
        <v>解超燕</v>
      </c>
      <c r="I298" s="15">
        <f t="shared" si="52"/>
        <v>83.898305084745772</v>
      </c>
      <c r="J298">
        <f t="shared" si="53"/>
        <v>228</v>
      </c>
      <c r="K298">
        <f>VLOOKUP(B298,[1]高三上!$B:$N,12,0)</f>
        <v>27</v>
      </c>
      <c r="L298" t="str">
        <f>VLOOKUP(B298,[1]高三上!$B:$N,13,0)</f>
        <v>解超燕</v>
      </c>
      <c r="M298">
        <f t="shared" si="54"/>
        <v>133.89830508474574</v>
      </c>
      <c r="N298">
        <f t="shared" si="55"/>
        <v>171</v>
      </c>
      <c r="O298">
        <f>VLOOKUP(B298,[1]高二下!$B:$N,12,0)</f>
        <v>21</v>
      </c>
      <c r="P298" t="str">
        <f>VLOOKUP(B298,[1]高二下!$B:$N,13,0)</f>
        <v>解超燕</v>
      </c>
      <c r="Q298">
        <f t="shared" si="56"/>
        <v>90.395480225988706</v>
      </c>
      <c r="R298">
        <f t="shared" si="57"/>
        <v>291</v>
      </c>
      <c r="S298">
        <f>VLOOKUP(B298,[1]高二上!$B:$N,12,0)</f>
        <v>31</v>
      </c>
      <c r="T298" t="str">
        <f>VLOOKUP(B298,[1]高二上!$B:$N,13,0)</f>
        <v>解超燕</v>
      </c>
      <c r="U298">
        <f t="shared" si="58"/>
        <v>120.62146892655367</v>
      </c>
      <c r="V298">
        <f t="shared" si="59"/>
        <v>257</v>
      </c>
      <c r="W298">
        <f>VLOOKUP(B298,[1]高一下!$B:$P,12,0)</f>
        <v>11</v>
      </c>
      <c r="X298" t="str">
        <f>VLOOKUP(B298,[1]高一下!$B:$P,13,0)</f>
        <v>康小平</v>
      </c>
      <c r="Y298">
        <f t="shared" si="60"/>
        <v>71.468926553672318</v>
      </c>
      <c r="Z298">
        <f t="shared" si="61"/>
        <v>330</v>
      </c>
      <c r="AA298" s="23">
        <f>VLOOKUP(B298,[1]高一上!$B:$M,11,0)</f>
        <v>31</v>
      </c>
      <c r="AB298" t="str">
        <f>VLOOKUP(B298,[1]高一上!$B:$M,12,0)</f>
        <v>康小平</v>
      </c>
      <c r="AC298">
        <f t="shared" si="62"/>
        <v>128.5310734463277</v>
      </c>
      <c r="AD298">
        <f t="shared" si="63"/>
        <v>229</v>
      </c>
      <c r="AE298">
        <f>VLOOKUP(B298,[1]中考!$B:$J,9,0)</f>
        <v>42</v>
      </c>
      <c r="AF298">
        <f t="shared" si="64"/>
        <v>330</v>
      </c>
    </row>
    <row r="299" spans="1:32" x14ac:dyDescent="0.2">
      <c r="A299" s="2" t="s">
        <v>895</v>
      </c>
      <c r="B299" s="2" t="s">
        <v>896</v>
      </c>
      <c r="C299" s="1">
        <v>7</v>
      </c>
      <c r="D299" s="3" t="s">
        <v>9</v>
      </c>
      <c r="E299" s="4" t="s">
        <v>897</v>
      </c>
      <c r="F299" s="1">
        <v>423</v>
      </c>
      <c r="G299" s="13">
        <f>VLOOKUP(B299,'[1]高三下(高考)'!$B:$N,12,0)</f>
        <v>47</v>
      </c>
      <c r="H299" s="12" t="str">
        <f>VLOOKUP(B299,'[1]高三下(高考)'!$B:$N,13,0)</f>
        <v>解超燕</v>
      </c>
      <c r="I299" s="15">
        <f t="shared" si="52"/>
        <v>118.07909604519774</v>
      </c>
      <c r="J299">
        <f t="shared" si="53"/>
        <v>107</v>
      </c>
      <c r="K299">
        <f>VLOOKUP(B299,[1]高三上!$B:$N,12,0)</f>
        <v>27</v>
      </c>
      <c r="L299" t="str">
        <f>VLOOKUP(B299,[1]高三上!$B:$N,13,0)</f>
        <v>解超燕</v>
      </c>
      <c r="M299">
        <f t="shared" si="54"/>
        <v>101.12994350282486</v>
      </c>
      <c r="N299">
        <f t="shared" si="55"/>
        <v>171</v>
      </c>
      <c r="O299">
        <f>VLOOKUP(B299,[1]高二下!$B:$N,12,0)</f>
        <v>30</v>
      </c>
      <c r="P299" t="str">
        <f>VLOOKUP(B299,[1]高二下!$B:$N,13,0)</f>
        <v>解超燕</v>
      </c>
      <c r="Q299">
        <f t="shared" si="56"/>
        <v>62.146892655367232</v>
      </c>
      <c r="R299">
        <f t="shared" si="57"/>
        <v>175</v>
      </c>
      <c r="S299">
        <f>VLOOKUP(B299,[1]高二上!$B:$N,12,0)</f>
        <v>52</v>
      </c>
      <c r="T299" t="str">
        <f>VLOOKUP(B299,[1]高二上!$B:$N,13,0)</f>
        <v>解超燕</v>
      </c>
      <c r="U299">
        <f t="shared" si="58"/>
        <v>130.79096045197741</v>
      </c>
      <c r="V299">
        <f t="shared" si="59"/>
        <v>41</v>
      </c>
      <c r="W299">
        <f>VLOOKUP(B299,[1]高一下!$B:$P,12,0)</f>
        <v>30</v>
      </c>
      <c r="X299" t="str">
        <f>VLOOKUP(B299,[1]高一下!$B:$P,13,0)</f>
        <v>康小平</v>
      </c>
      <c r="Y299">
        <f t="shared" si="60"/>
        <v>73.163841807909606</v>
      </c>
      <c r="Z299">
        <f t="shared" si="61"/>
        <v>150</v>
      </c>
      <c r="AA299" s="23">
        <f>VLOOKUP(B299,[1]高一上!$B:$M,11,0)</f>
        <v>48</v>
      </c>
      <c r="AB299" t="str">
        <f>VLOOKUP(B299,[1]高一上!$B:$M,12,0)</f>
        <v>次珍扎保</v>
      </c>
      <c r="AC299">
        <f t="shared" si="62"/>
        <v>131.92090395480227</v>
      </c>
      <c r="AD299">
        <f t="shared" si="63"/>
        <v>55</v>
      </c>
      <c r="AE299">
        <f>VLOOKUP(B299,[1]中考!$B:$J,9,0)</f>
        <v>57</v>
      </c>
      <c r="AF299">
        <f t="shared" si="64"/>
        <v>168</v>
      </c>
    </row>
    <row r="300" spans="1:32" x14ac:dyDescent="0.2">
      <c r="A300" s="2" t="s">
        <v>898</v>
      </c>
      <c r="B300" s="2" t="s">
        <v>899</v>
      </c>
      <c r="C300" s="1">
        <v>7</v>
      </c>
      <c r="D300" s="3" t="s">
        <v>9</v>
      </c>
      <c r="E300" s="4" t="s">
        <v>900</v>
      </c>
      <c r="F300" s="1">
        <v>375</v>
      </c>
      <c r="G300" s="13">
        <f>VLOOKUP(B300,'[1]高三下(高考)'!$B:$N,12,0)</f>
        <v>27</v>
      </c>
      <c r="H300" s="12" t="str">
        <f>VLOOKUP(B300,'[1]高三下(高考)'!$B:$N,13,0)</f>
        <v>解超燕</v>
      </c>
      <c r="I300" s="15">
        <f t="shared" si="52"/>
        <v>76.271186440677965</v>
      </c>
      <c r="J300">
        <f t="shared" si="53"/>
        <v>309</v>
      </c>
      <c r="K300">
        <f>VLOOKUP(B300,[1]高三上!$B:$N,12,0)</f>
        <v>22</v>
      </c>
      <c r="L300" t="str">
        <f>VLOOKUP(B300,[1]高三上!$B:$N,13,0)</f>
        <v>解超燕</v>
      </c>
      <c r="M300">
        <f t="shared" si="54"/>
        <v>112.71186440677965</v>
      </c>
      <c r="N300">
        <f t="shared" si="55"/>
        <v>225</v>
      </c>
      <c r="O300">
        <f>VLOOKUP(B300,[1]高二下!$B:$N,12,0)</f>
        <v>23</v>
      </c>
      <c r="P300" t="str">
        <f>VLOOKUP(B300,[1]高二下!$B:$N,13,0)</f>
        <v>解超燕</v>
      </c>
      <c r="Q300">
        <f t="shared" si="56"/>
        <v>96.327683615819211</v>
      </c>
      <c r="R300">
        <f t="shared" si="57"/>
        <v>270</v>
      </c>
      <c r="S300">
        <f>VLOOKUP(B300,[1]高二上!$B:$N,12,0)</f>
        <v>31</v>
      </c>
      <c r="T300" t="str">
        <f>VLOOKUP(B300,[1]高二上!$B:$N,13,0)</f>
        <v>解超燕</v>
      </c>
      <c r="U300">
        <f t="shared" si="58"/>
        <v>124.29378531073446</v>
      </c>
      <c r="V300">
        <f t="shared" si="59"/>
        <v>257</v>
      </c>
      <c r="W300">
        <f>VLOOKUP(B300,[1]高一下!$B:$P,12,0)</f>
        <v>9</v>
      </c>
      <c r="X300" t="str">
        <f>VLOOKUP(B300,[1]高一下!$B:$P,13,0)</f>
        <v>康小平</v>
      </c>
      <c r="Y300">
        <f t="shared" si="60"/>
        <v>97.175141242937855</v>
      </c>
      <c r="Z300">
        <f t="shared" si="61"/>
        <v>343</v>
      </c>
      <c r="AA300" s="23">
        <f>VLOOKUP(B300,[1]高一上!$B:$M,11,0)</f>
        <v>19</v>
      </c>
      <c r="AB300" t="str">
        <f>VLOOKUP(B300,[1]高一上!$B:$M,12,0)</f>
        <v>康小平</v>
      </c>
      <c r="AC300">
        <f t="shared" si="62"/>
        <v>99.152542372881356</v>
      </c>
      <c r="AD300">
        <f t="shared" si="63"/>
        <v>333</v>
      </c>
      <c r="AE300">
        <f>VLOOKUP(B300,[1]中考!$B:$J,9,0)</f>
        <v>42</v>
      </c>
      <c r="AF300">
        <f t="shared" si="64"/>
        <v>330</v>
      </c>
    </row>
    <row r="301" spans="1:32" x14ac:dyDescent="0.2">
      <c r="A301" s="2" t="s">
        <v>901</v>
      </c>
      <c r="B301" s="2" t="s">
        <v>902</v>
      </c>
      <c r="C301" s="1">
        <v>7</v>
      </c>
      <c r="D301" s="3" t="s">
        <v>9</v>
      </c>
      <c r="E301" s="4" t="s">
        <v>903</v>
      </c>
      <c r="F301" s="1">
        <v>344</v>
      </c>
      <c r="G301" s="13">
        <f>VLOOKUP(B301,'[1]高三下(高考)'!$B:$N,12,0)</f>
        <v>29</v>
      </c>
      <c r="H301" s="12" t="str">
        <f>VLOOKUP(B301,'[1]高三下(高考)'!$B:$N,13,0)</f>
        <v>解超燕</v>
      </c>
      <c r="I301" s="15">
        <f t="shared" si="52"/>
        <v>100</v>
      </c>
      <c r="J301">
        <f t="shared" si="53"/>
        <v>294</v>
      </c>
      <c r="K301">
        <v>0</v>
      </c>
      <c r="L301" t="str">
        <f>H301</f>
        <v>解超燕</v>
      </c>
      <c r="M301">
        <f t="shared" si="54"/>
        <v>100</v>
      </c>
      <c r="N301">
        <f t="shared" si="55"/>
        <v>344</v>
      </c>
      <c r="O301">
        <v>0</v>
      </c>
      <c r="P301" t="str">
        <f>L301</f>
        <v>解超燕</v>
      </c>
      <c r="Q301">
        <f t="shared" si="56"/>
        <v>100</v>
      </c>
      <c r="R301">
        <f t="shared" si="57"/>
        <v>348</v>
      </c>
      <c r="S301">
        <v>0</v>
      </c>
      <c r="T301" t="str">
        <f>P301</f>
        <v>解超燕</v>
      </c>
      <c r="U301">
        <f t="shared" si="58"/>
        <v>100</v>
      </c>
      <c r="V301">
        <f t="shared" si="59"/>
        <v>350</v>
      </c>
      <c r="W301">
        <f>VLOOKUP(B301,[1]高一下!$B:$P,12,0)</f>
        <v>11</v>
      </c>
      <c r="X301" t="str">
        <f>VLOOKUP(B301,[1]高一下!$B:$P,13,0)</f>
        <v>康小平</v>
      </c>
      <c r="Y301">
        <f t="shared" si="60"/>
        <v>99.717514124293785</v>
      </c>
      <c r="Z301">
        <f t="shared" si="61"/>
        <v>330</v>
      </c>
      <c r="AA301" s="23">
        <f>VLOOKUP(B301,[1]高一上!$B:$M,11,0)</f>
        <v>20</v>
      </c>
      <c r="AB301" t="str">
        <f>VLOOKUP(B301,[1]高一上!$B:$M,12,0)</f>
        <v>次珍扎保</v>
      </c>
      <c r="AC301">
        <f t="shared" si="62"/>
        <v>100</v>
      </c>
      <c r="AD301">
        <f t="shared" si="63"/>
        <v>329</v>
      </c>
      <c r="AE301">
        <v>0</v>
      </c>
      <c r="AF301">
        <f t="shared" si="64"/>
        <v>347</v>
      </c>
    </row>
    <row r="302" spans="1:32" x14ac:dyDescent="0.2">
      <c r="A302" s="2" t="s">
        <v>904</v>
      </c>
      <c r="B302" s="2" t="s">
        <v>905</v>
      </c>
      <c r="C302" s="1">
        <v>7</v>
      </c>
      <c r="D302" s="3" t="s">
        <v>9</v>
      </c>
      <c r="E302" s="4" t="s">
        <v>906</v>
      </c>
      <c r="F302" s="1">
        <v>357</v>
      </c>
      <c r="G302" s="13">
        <f>VLOOKUP(B302,'[1]高三下(高考)'!$B:$N,12,0)</f>
        <v>35</v>
      </c>
      <c r="H302" s="12" t="str">
        <f>VLOOKUP(B302,'[1]高三下(高考)'!$B:$N,13,0)</f>
        <v>解超燕</v>
      </c>
      <c r="I302" s="15">
        <f t="shared" si="52"/>
        <v>83.898305084745772</v>
      </c>
      <c r="J302">
        <f t="shared" si="53"/>
        <v>228</v>
      </c>
      <c r="K302">
        <f>VLOOKUP(B302,[1]高三上!$B:$N,12,0)</f>
        <v>27</v>
      </c>
      <c r="L302" t="str">
        <f>VLOOKUP(B302,[1]高三上!$B:$N,13,0)</f>
        <v>解超燕</v>
      </c>
      <c r="M302">
        <f t="shared" si="54"/>
        <v>141.24293785310735</v>
      </c>
      <c r="N302">
        <f t="shared" si="55"/>
        <v>171</v>
      </c>
      <c r="O302">
        <f>VLOOKUP(B302,[1]高二下!$B:$N,12,0)</f>
        <v>18</v>
      </c>
      <c r="P302" t="str">
        <f>VLOOKUP(B302,[1]高二下!$B:$N,13,0)</f>
        <v>解超燕</v>
      </c>
      <c r="Q302">
        <f t="shared" si="56"/>
        <v>106.77966101694915</v>
      </c>
      <c r="R302">
        <f t="shared" si="57"/>
        <v>317</v>
      </c>
      <c r="S302">
        <f>VLOOKUP(B302,[1]高二上!$B:$N,12,0)</f>
        <v>20</v>
      </c>
      <c r="T302" t="str">
        <f>VLOOKUP(B302,[1]高二上!$B:$N,13,0)</f>
        <v>解超燕</v>
      </c>
      <c r="U302">
        <f t="shared" si="58"/>
        <v>76.836158192090394</v>
      </c>
      <c r="V302">
        <f t="shared" si="59"/>
        <v>341</v>
      </c>
      <c r="W302">
        <f>VLOOKUP(B302,[1]高一下!$B:$P,12,0)</f>
        <v>19</v>
      </c>
      <c r="X302" t="str">
        <f>VLOOKUP(B302,[1]高一下!$B:$P,13,0)</f>
        <v>康小平</v>
      </c>
      <c r="Y302">
        <f t="shared" si="60"/>
        <v>102.54237288135593</v>
      </c>
      <c r="Z302">
        <f t="shared" si="61"/>
        <v>259</v>
      </c>
      <c r="AA302" s="23">
        <f>VLOOKUP(B302,[1]高一上!$B:$M,11,0)</f>
        <v>27</v>
      </c>
      <c r="AB302" t="str">
        <f>VLOOKUP(B302,[1]高一上!$B:$M,12,0)</f>
        <v>康小平</v>
      </c>
      <c r="AC302">
        <f t="shared" si="62"/>
        <v>37.570621468926561</v>
      </c>
      <c r="AD302">
        <f t="shared" si="63"/>
        <v>268</v>
      </c>
      <c r="AE302">
        <f>VLOOKUP(B302,[1]中考!$B:$J,9,0)</f>
        <v>67</v>
      </c>
      <c r="AF302">
        <f t="shared" si="64"/>
        <v>47</v>
      </c>
    </row>
    <row r="303" spans="1:32" x14ac:dyDescent="0.2">
      <c r="A303" s="2" t="s">
        <v>907</v>
      </c>
      <c r="B303" s="2" t="s">
        <v>908</v>
      </c>
      <c r="C303" s="1">
        <v>7</v>
      </c>
      <c r="D303" s="3" t="s">
        <v>9</v>
      </c>
      <c r="E303" s="4" t="s">
        <v>909</v>
      </c>
      <c r="F303" s="1">
        <v>338</v>
      </c>
      <c r="G303" s="13">
        <f>VLOOKUP(B303,'[1]高三下(高考)'!$B:$N,12,0)</f>
        <v>21</v>
      </c>
      <c r="H303" s="12" t="str">
        <f>VLOOKUP(B303,'[1]高三下(高考)'!$B:$N,13,0)</f>
        <v>解超燕</v>
      </c>
      <c r="I303" s="15">
        <f t="shared" si="52"/>
        <v>91.525423728813564</v>
      </c>
      <c r="J303">
        <f t="shared" si="53"/>
        <v>338</v>
      </c>
      <c r="K303">
        <f>VLOOKUP(B303,[1]高三上!$B:$N,12,0)</f>
        <v>15</v>
      </c>
      <c r="L303" t="str">
        <f>VLOOKUP(B303,[1]高三上!$B:$N,13,0)</f>
        <v>解超燕</v>
      </c>
      <c r="M303">
        <f t="shared" si="54"/>
        <v>64.406779661016941</v>
      </c>
      <c r="N303">
        <f t="shared" si="55"/>
        <v>308</v>
      </c>
      <c r="O303">
        <f>VLOOKUP(B303,[1]高二下!$B:$N,12,0)</f>
        <v>29</v>
      </c>
      <c r="P303" t="str">
        <f>VLOOKUP(B303,[1]高二下!$B:$N,13,0)</f>
        <v>解超燕</v>
      </c>
      <c r="Q303">
        <f t="shared" si="56"/>
        <v>128.5310734463277</v>
      </c>
      <c r="R303">
        <f t="shared" si="57"/>
        <v>182</v>
      </c>
      <c r="S303">
        <f>VLOOKUP(B303,[1]高二上!$B:$N,12,0)</f>
        <v>29</v>
      </c>
      <c r="T303" t="str">
        <f>VLOOKUP(B303,[1]高二上!$B:$N,13,0)</f>
        <v>解超燕</v>
      </c>
      <c r="U303">
        <f t="shared" si="58"/>
        <v>111.86440677966101</v>
      </c>
      <c r="V303">
        <f t="shared" si="59"/>
        <v>283</v>
      </c>
      <c r="W303">
        <f>VLOOKUP(B303,[1]高一下!$B:$P,12,0)</f>
        <v>12</v>
      </c>
      <c r="X303" t="str">
        <f>VLOOKUP(B303,[1]高一下!$B:$P,13,0)</f>
        <v>康小平</v>
      </c>
      <c r="Y303">
        <f t="shared" si="60"/>
        <v>90.395480225988706</v>
      </c>
      <c r="Z303">
        <f t="shared" si="61"/>
        <v>325</v>
      </c>
      <c r="AA303" s="23">
        <f>VLOOKUP(B303,[1]高一上!$B:$M,11,0)</f>
        <v>25</v>
      </c>
      <c r="AB303" t="str">
        <f>VLOOKUP(B303,[1]高一上!$B:$M,12,0)</f>
        <v>周峰</v>
      </c>
      <c r="AC303">
        <f t="shared" si="62"/>
        <v>73.728813559322035</v>
      </c>
      <c r="AD303">
        <f t="shared" si="63"/>
        <v>291</v>
      </c>
      <c r="AE303">
        <f>VLOOKUP(B303,[1]中考!$B:$J,9,0)</f>
        <v>55</v>
      </c>
      <c r="AF303">
        <f t="shared" si="64"/>
        <v>198</v>
      </c>
    </row>
    <row r="304" spans="1:32" x14ac:dyDescent="0.2">
      <c r="A304" s="2" t="s">
        <v>910</v>
      </c>
      <c r="B304" s="2" t="s">
        <v>911</v>
      </c>
      <c r="C304" s="1">
        <v>7</v>
      </c>
      <c r="D304" s="3" t="s">
        <v>9</v>
      </c>
      <c r="E304" s="4" t="s">
        <v>912</v>
      </c>
      <c r="F304" s="1">
        <v>415</v>
      </c>
      <c r="G304" s="13">
        <f>VLOOKUP(B304,'[1]高三下(高考)'!$B:$N,12,0)</f>
        <v>27</v>
      </c>
      <c r="H304" s="12" t="str">
        <f>VLOOKUP(B304,'[1]高三下(高考)'!$B:$N,13,0)</f>
        <v>解超燕</v>
      </c>
      <c r="I304" s="15">
        <f t="shared" si="52"/>
        <v>103.67231638418079</v>
      </c>
      <c r="J304">
        <f t="shared" si="53"/>
        <v>309</v>
      </c>
      <c r="K304">
        <f>VLOOKUP(B304,[1]高三上!$B:$N,12,0)</f>
        <v>13</v>
      </c>
      <c r="L304" t="str">
        <f>VLOOKUP(B304,[1]高三上!$B:$N,13,0)</f>
        <v>解超燕</v>
      </c>
      <c r="M304">
        <f t="shared" si="54"/>
        <v>106.77966101694915</v>
      </c>
      <c r="N304">
        <f t="shared" si="55"/>
        <v>322</v>
      </c>
      <c r="O304">
        <f>VLOOKUP(B304,[1]高二下!$B:$N,12,0)</f>
        <v>8</v>
      </c>
      <c r="P304" t="str">
        <f>VLOOKUP(B304,[1]高二下!$B:$N,13,0)</f>
        <v>解超燕</v>
      </c>
      <c r="Q304">
        <f t="shared" si="56"/>
        <v>95.197740112994353</v>
      </c>
      <c r="R304">
        <f t="shared" si="57"/>
        <v>346</v>
      </c>
      <c r="S304">
        <f>VLOOKUP(B304,[1]高二上!$B:$N,12,0)</f>
        <v>24</v>
      </c>
      <c r="T304" t="str">
        <f>VLOOKUP(B304,[1]高二上!$B:$N,13,0)</f>
        <v>解超燕</v>
      </c>
      <c r="U304">
        <f t="shared" si="58"/>
        <v>82.7683615819209</v>
      </c>
      <c r="V304">
        <f t="shared" si="59"/>
        <v>329</v>
      </c>
      <c r="W304">
        <f>VLOOKUP(B304,[1]高一下!$B:$P,12,0)</f>
        <v>18</v>
      </c>
      <c r="X304" t="str">
        <f>VLOOKUP(B304,[1]高一下!$B:$P,13,0)</f>
        <v>康小平</v>
      </c>
      <c r="Y304">
        <f t="shared" si="60"/>
        <v>117.2316384180791</v>
      </c>
      <c r="Z304">
        <f t="shared" si="61"/>
        <v>268</v>
      </c>
      <c r="AA304" s="23">
        <f>VLOOKUP(B304,[1]高一上!$B:$M,11,0)</f>
        <v>20</v>
      </c>
      <c r="AB304" t="str">
        <f>VLOOKUP(B304,[1]高一上!$B:$M,12,0)</f>
        <v>周峰</v>
      </c>
      <c r="AC304">
        <f t="shared" si="62"/>
        <v>17.514124293785315</v>
      </c>
      <c r="AD304">
        <f t="shared" si="63"/>
        <v>329</v>
      </c>
      <c r="AE304">
        <f>VLOOKUP(B304,[1]中考!$B:$J,9,0)</f>
        <v>68</v>
      </c>
      <c r="AF304">
        <f t="shared" si="64"/>
        <v>37</v>
      </c>
    </row>
    <row r="305" spans="1:32" x14ac:dyDescent="0.2">
      <c r="A305" s="2" t="s">
        <v>913</v>
      </c>
      <c r="B305" s="2" t="s">
        <v>914</v>
      </c>
      <c r="C305" s="1">
        <v>7</v>
      </c>
      <c r="D305" s="3" t="s">
        <v>9</v>
      </c>
      <c r="E305" s="4" t="s">
        <v>915</v>
      </c>
      <c r="F305" s="1">
        <v>333</v>
      </c>
      <c r="G305" s="13">
        <f>VLOOKUP(B305,'[1]高三下(高考)'!$B:$N,12,0)</f>
        <v>20</v>
      </c>
      <c r="H305" s="12" t="str">
        <f>VLOOKUP(B305,'[1]高三下(高考)'!$B:$N,13,0)</f>
        <v>解超燕</v>
      </c>
      <c r="I305" s="15">
        <f t="shared" si="52"/>
        <v>86.440677966101703</v>
      </c>
      <c r="J305">
        <f t="shared" si="53"/>
        <v>344</v>
      </c>
      <c r="K305">
        <f>VLOOKUP(B305,[1]高三上!$B:$N,12,0)</f>
        <v>16</v>
      </c>
      <c r="L305" t="str">
        <f>VLOOKUP(B305,[1]高三上!$B:$N,13,0)</f>
        <v>解超燕</v>
      </c>
      <c r="M305">
        <f t="shared" si="54"/>
        <v>113.84180790960451</v>
      </c>
      <c r="N305">
        <f t="shared" si="55"/>
        <v>296</v>
      </c>
      <c r="O305">
        <f>VLOOKUP(B305,[1]高二下!$B:$N,12,0)</f>
        <v>9</v>
      </c>
      <c r="P305" t="str">
        <f>VLOOKUP(B305,[1]高二下!$B:$N,13,0)</f>
        <v>解超燕</v>
      </c>
      <c r="Q305">
        <f t="shared" si="56"/>
        <v>91.807909604519779</v>
      </c>
      <c r="R305">
        <f t="shared" si="57"/>
        <v>345</v>
      </c>
      <c r="S305">
        <f>VLOOKUP(B305,[1]高二上!$B:$N,12,0)</f>
        <v>26</v>
      </c>
      <c r="T305" t="str">
        <f>VLOOKUP(B305,[1]高二上!$B:$N,13,0)</f>
        <v>解超燕</v>
      </c>
      <c r="U305">
        <f t="shared" si="58"/>
        <v>79.66101694915254</v>
      </c>
      <c r="V305">
        <f t="shared" si="59"/>
        <v>316</v>
      </c>
      <c r="W305">
        <f>VLOOKUP(B305,[1]高一下!$B:$P,12,0)</f>
        <v>21</v>
      </c>
      <c r="X305" t="str">
        <f>VLOOKUP(B305,[1]高一下!$B:$P,13,0)</f>
        <v>康小平</v>
      </c>
      <c r="Y305">
        <f t="shared" si="60"/>
        <v>125.14124293785311</v>
      </c>
      <c r="Z305">
        <f t="shared" si="61"/>
        <v>244</v>
      </c>
      <c r="AA305" s="23">
        <f>VLOOKUP(B305,[1]高一上!$B:$M,11,0)</f>
        <v>19</v>
      </c>
      <c r="AB305" t="str">
        <f>VLOOKUP(B305,[1]高一上!$B:$M,12,0)</f>
        <v>康小平</v>
      </c>
      <c r="AC305">
        <f t="shared" si="62"/>
        <v>91.525423728813564</v>
      </c>
      <c r="AD305">
        <f t="shared" si="63"/>
        <v>333</v>
      </c>
      <c r="AE305">
        <f>VLOOKUP(B305,[1]中考!$B:$J,9,0)</f>
        <v>46</v>
      </c>
      <c r="AF305">
        <f t="shared" si="64"/>
        <v>303</v>
      </c>
    </row>
    <row r="306" spans="1:32" x14ac:dyDescent="0.2">
      <c r="A306" s="2" t="s">
        <v>916</v>
      </c>
      <c r="B306" s="2" t="s">
        <v>917</v>
      </c>
      <c r="C306" s="1">
        <v>7</v>
      </c>
      <c r="D306" s="3" t="s">
        <v>9</v>
      </c>
      <c r="E306" s="4" t="s">
        <v>918</v>
      </c>
      <c r="F306" s="1">
        <v>298</v>
      </c>
      <c r="G306" s="13">
        <f>VLOOKUP(B306,'[1]高三下(高考)'!$B:$N,12,0)</f>
        <v>16</v>
      </c>
      <c r="H306" s="12" t="str">
        <f>VLOOKUP(B306,'[1]高三下(高考)'!$B:$N,13,0)</f>
        <v>解超燕</v>
      </c>
      <c r="I306" s="15">
        <f t="shared" si="52"/>
        <v>88.13559322033899</v>
      </c>
      <c r="J306">
        <f t="shared" si="53"/>
        <v>350</v>
      </c>
      <c r="K306">
        <f>VLOOKUP(B306,[1]高三上!$B:$N,12,0)</f>
        <v>15</v>
      </c>
      <c r="L306" t="str">
        <f>VLOOKUP(B306,[1]高三上!$B:$N,13,0)</f>
        <v>解超燕</v>
      </c>
      <c r="M306">
        <f t="shared" si="54"/>
        <v>43.78531073446328</v>
      </c>
      <c r="N306">
        <f t="shared" si="55"/>
        <v>308</v>
      </c>
      <c r="O306">
        <f>VLOOKUP(B306,[1]高二下!$B:$N,12,0)</f>
        <v>36</v>
      </c>
      <c r="P306" t="str">
        <f>VLOOKUP(B306,[1]高二下!$B:$N,13,0)</f>
        <v>解超燕</v>
      </c>
      <c r="Q306">
        <f t="shared" si="56"/>
        <v>130.79096045197741</v>
      </c>
      <c r="R306">
        <f t="shared" si="57"/>
        <v>109</v>
      </c>
      <c r="S306">
        <f>VLOOKUP(B306,[1]高二上!$B:$N,12,0)</f>
        <v>34</v>
      </c>
      <c r="T306" t="str">
        <f>VLOOKUP(B306,[1]高二上!$B:$N,13,0)</f>
        <v>解超燕</v>
      </c>
      <c r="U306">
        <f t="shared" si="58"/>
        <v>125.42372881355932</v>
      </c>
      <c r="V306">
        <f t="shared" si="59"/>
        <v>218</v>
      </c>
      <c r="W306">
        <f>VLOOKUP(B306,[1]高一下!$B:$P,12,0)</f>
        <v>14</v>
      </c>
      <c r="X306" t="str">
        <f>VLOOKUP(B306,[1]高一下!$B:$P,13,0)</f>
        <v>康小平</v>
      </c>
      <c r="Y306">
        <f t="shared" si="60"/>
        <v>99.717514124293785</v>
      </c>
      <c r="Z306">
        <f t="shared" si="61"/>
        <v>308</v>
      </c>
      <c r="AA306" s="23">
        <f>VLOOKUP(B306,[1]高一上!$B:$M,11,0)</f>
        <v>23</v>
      </c>
      <c r="AB306" t="str">
        <f>VLOOKUP(B306,[1]高一上!$B:$M,12,0)</f>
        <v>康小平</v>
      </c>
      <c r="AC306">
        <f t="shared" si="62"/>
        <v>107.34463276836158</v>
      </c>
      <c r="AD306">
        <f t="shared" si="63"/>
        <v>307</v>
      </c>
      <c r="AE306">
        <f>VLOOKUP(B306,[1]中考!$B:$J,9,0)</f>
        <v>41</v>
      </c>
      <c r="AF306">
        <f t="shared" si="64"/>
        <v>333</v>
      </c>
    </row>
    <row r="307" spans="1:32" x14ac:dyDescent="0.2">
      <c r="A307" s="2" t="s">
        <v>919</v>
      </c>
      <c r="B307" s="2" t="s">
        <v>920</v>
      </c>
      <c r="C307" s="1">
        <v>7</v>
      </c>
      <c r="D307" s="3" t="s">
        <v>9</v>
      </c>
      <c r="E307" s="4" t="s">
        <v>921</v>
      </c>
      <c r="F307" s="1">
        <v>267</v>
      </c>
      <c r="G307" s="13">
        <f>VLOOKUP(B307,'[1]高三下(高考)'!$B:$N,12,0)</f>
        <v>20</v>
      </c>
      <c r="H307" s="12" t="str">
        <f>VLOOKUP(B307,'[1]高三下(高考)'!$B:$N,13,0)</f>
        <v>解超燕</v>
      </c>
      <c r="I307" s="15">
        <f t="shared" si="52"/>
        <v>100</v>
      </c>
      <c r="J307">
        <f t="shared" si="53"/>
        <v>344</v>
      </c>
      <c r="K307">
        <v>0</v>
      </c>
      <c r="L307" t="str">
        <f>H307</f>
        <v>解超燕</v>
      </c>
      <c r="M307">
        <f t="shared" si="54"/>
        <v>100</v>
      </c>
      <c r="N307">
        <f t="shared" si="55"/>
        <v>344</v>
      </c>
      <c r="O307">
        <v>0</v>
      </c>
      <c r="P307" t="str">
        <f>L307</f>
        <v>解超燕</v>
      </c>
      <c r="Q307">
        <f t="shared" si="56"/>
        <v>100</v>
      </c>
      <c r="R307">
        <f t="shared" si="57"/>
        <v>348</v>
      </c>
      <c r="S307">
        <f>VLOOKUP(B307,[1]高二上!$B:$N,12,0)</f>
        <v>36</v>
      </c>
      <c r="T307" t="str">
        <f>VLOOKUP(B307,[1]高二上!$B:$N,13,0)</f>
        <v>解超燕</v>
      </c>
      <c r="U307">
        <f t="shared" si="58"/>
        <v>58.757062146892657</v>
      </c>
      <c r="V307">
        <f t="shared" si="59"/>
        <v>189</v>
      </c>
      <c r="W307">
        <f>VLOOKUP(B307,[1]高一下!$B:$P,12,0)</f>
        <v>45</v>
      </c>
      <c r="X307" t="str">
        <f>VLOOKUP(B307,[1]高一下!$B:$P,13,0)</f>
        <v>康小平</v>
      </c>
      <c r="Y307">
        <f t="shared" si="60"/>
        <v>92.090395480225993</v>
      </c>
      <c r="Z307">
        <f t="shared" si="61"/>
        <v>43</v>
      </c>
      <c r="AA307" s="23">
        <f>VLOOKUP(B307,[1]高一上!$B:$M,11,0)</f>
        <v>57</v>
      </c>
      <c r="AB307" t="str">
        <f>VLOOKUP(B307,[1]高一上!$B:$M,12,0)</f>
        <v>解超燕</v>
      </c>
      <c r="AC307">
        <f t="shared" si="62"/>
        <v>100</v>
      </c>
      <c r="AD307">
        <f t="shared" si="63"/>
        <v>15</v>
      </c>
      <c r="AE307">
        <v>0</v>
      </c>
      <c r="AF307">
        <f t="shared" si="64"/>
        <v>347</v>
      </c>
    </row>
    <row r="308" spans="1:32" x14ac:dyDescent="0.2">
      <c r="A308" s="2" t="s">
        <v>923</v>
      </c>
      <c r="B308" s="2" t="s">
        <v>924</v>
      </c>
      <c r="C308" s="1">
        <v>7</v>
      </c>
      <c r="D308" s="3" t="s">
        <v>9</v>
      </c>
      <c r="E308" s="4" t="s">
        <v>925</v>
      </c>
      <c r="F308" s="1">
        <v>427</v>
      </c>
      <c r="G308" s="13">
        <f>VLOOKUP(B308,'[1]高三下(高考)'!$B:$N,12,0)</f>
        <v>48</v>
      </c>
      <c r="H308" s="12" t="str">
        <f>VLOOKUP(B308,'[1]高三下(高考)'!$B:$N,13,0)</f>
        <v>解超燕</v>
      </c>
      <c r="I308" s="15">
        <f t="shared" si="52"/>
        <v>113.84180790960451</v>
      </c>
      <c r="J308">
        <f t="shared" si="53"/>
        <v>94</v>
      </c>
      <c r="K308">
        <f>VLOOKUP(B308,[1]高三上!$B:$N,12,0)</f>
        <v>29</v>
      </c>
      <c r="L308" t="str">
        <f>VLOOKUP(B308,[1]高三上!$B:$N,13,0)</f>
        <v>解超燕</v>
      </c>
      <c r="M308">
        <f t="shared" si="54"/>
        <v>74.293785310734464</v>
      </c>
      <c r="N308">
        <f t="shared" si="55"/>
        <v>143</v>
      </c>
      <c r="O308">
        <f>VLOOKUP(B308,[1]高二下!$B:$N,12,0)</f>
        <v>43</v>
      </c>
      <c r="P308" t="str">
        <f>VLOOKUP(B308,[1]高二下!$B:$N,13,0)</f>
        <v>解超燕</v>
      </c>
      <c r="Q308">
        <f t="shared" si="56"/>
        <v>105.36723163841808</v>
      </c>
      <c r="R308">
        <f t="shared" si="57"/>
        <v>52</v>
      </c>
      <c r="S308">
        <f>VLOOKUP(B308,[1]高二上!$B:$N,12,0)</f>
        <v>47</v>
      </c>
      <c r="T308" t="str">
        <f>VLOOKUP(B308,[1]高二上!$B:$N,13,0)</f>
        <v>解超燕</v>
      </c>
      <c r="U308">
        <f t="shared" si="58"/>
        <v>112.14689265536722</v>
      </c>
      <c r="V308">
        <f t="shared" si="59"/>
        <v>71</v>
      </c>
      <c r="W308">
        <f>VLOOKUP(B308,[1]高一下!$B:$P,12,0)</f>
        <v>33</v>
      </c>
      <c r="X308" t="str">
        <f>VLOOKUP(B308,[1]高一下!$B:$P,13,0)</f>
        <v>康小平</v>
      </c>
      <c r="Y308">
        <f t="shared" si="60"/>
        <v>150</v>
      </c>
      <c r="Z308">
        <f t="shared" si="61"/>
        <v>114</v>
      </c>
      <c r="AA308" s="23">
        <f>VLOOKUP(B308,[1]高一上!$B:$M,11,0)</f>
        <v>25</v>
      </c>
      <c r="AB308" t="str">
        <f>VLOOKUP(B308,[1]高一上!$B:$M,12,0)</f>
        <v>赵建超</v>
      </c>
      <c r="AC308">
        <f t="shared" si="62"/>
        <v>103.38983050847457</v>
      </c>
      <c r="AD308">
        <f t="shared" si="63"/>
        <v>291</v>
      </c>
      <c r="AE308">
        <f>VLOOKUP(B308,[1]中考!$B:$J,9,0)</f>
        <v>46</v>
      </c>
      <c r="AF308">
        <f t="shared" si="64"/>
        <v>303</v>
      </c>
    </row>
    <row r="309" spans="1:32" x14ac:dyDescent="0.2">
      <c r="A309" s="2" t="s">
        <v>926</v>
      </c>
      <c r="B309" s="2" t="s">
        <v>927</v>
      </c>
      <c r="C309" s="1">
        <v>7</v>
      </c>
      <c r="D309" s="3" t="s">
        <v>9</v>
      </c>
      <c r="E309" s="4" t="s">
        <v>928</v>
      </c>
      <c r="F309" s="1">
        <v>418</v>
      </c>
      <c r="G309" s="13">
        <f>VLOOKUP(B309,'[1]高三下(高考)'!$B:$N,12,0)</f>
        <v>29</v>
      </c>
      <c r="H309" s="12" t="str">
        <f>VLOOKUP(B309,'[1]高三下(高考)'!$B:$N,13,0)</f>
        <v>解超燕</v>
      </c>
      <c r="I309" s="15">
        <f t="shared" si="52"/>
        <v>92.655367231638422</v>
      </c>
      <c r="J309">
        <f t="shared" si="53"/>
        <v>294</v>
      </c>
      <c r="K309">
        <f>VLOOKUP(B309,[1]高三上!$B:$N,12,0)</f>
        <v>18</v>
      </c>
      <c r="L309" t="str">
        <f>VLOOKUP(B309,[1]高三上!$B:$N,13,0)</f>
        <v>解超燕</v>
      </c>
      <c r="M309">
        <f t="shared" si="54"/>
        <v>75.706214689265536</v>
      </c>
      <c r="N309">
        <f t="shared" si="55"/>
        <v>268</v>
      </c>
      <c r="O309">
        <f>VLOOKUP(B309,[1]高二下!$B:$N,12,0)</f>
        <v>29</v>
      </c>
      <c r="P309" t="str">
        <f>VLOOKUP(B309,[1]高二下!$B:$N,13,0)</f>
        <v>解超燕</v>
      </c>
      <c r="Q309">
        <f t="shared" si="56"/>
        <v>114.40677966101696</v>
      </c>
      <c r="R309">
        <f t="shared" si="57"/>
        <v>182</v>
      </c>
      <c r="S309">
        <f>VLOOKUP(B309,[1]高二上!$B:$N,12,0)</f>
        <v>33</v>
      </c>
      <c r="T309" t="str">
        <f>VLOOKUP(B309,[1]高二上!$B:$N,13,0)</f>
        <v>解超燕</v>
      </c>
      <c r="U309">
        <f t="shared" si="58"/>
        <v>127.40112994350282</v>
      </c>
      <c r="V309">
        <f t="shared" si="59"/>
        <v>233</v>
      </c>
      <c r="W309">
        <f>VLOOKUP(B309,[1]高一下!$B:$P,12,0)</f>
        <v>11</v>
      </c>
      <c r="X309" t="str">
        <f>VLOOKUP(B309,[1]高一下!$B:$P,13,0)</f>
        <v>康小平</v>
      </c>
      <c r="Y309">
        <f t="shared" si="60"/>
        <v>102.25988700564972</v>
      </c>
      <c r="Z309">
        <f t="shared" si="61"/>
        <v>330</v>
      </c>
      <c r="AA309" s="23">
        <f>VLOOKUP(B309,[1]高一上!$B:$M,11,0)</f>
        <v>18</v>
      </c>
      <c r="AB309" t="str">
        <f>VLOOKUP(B309,[1]高一上!$B:$M,12,0)</f>
        <v>赵建超</v>
      </c>
      <c r="AC309">
        <f t="shared" si="62"/>
        <v>90.112994350282491</v>
      </c>
      <c r="AD309">
        <f t="shared" si="63"/>
        <v>338</v>
      </c>
      <c r="AE309">
        <f>VLOOKUP(B309,[1]中考!$B:$J,9,0)</f>
        <v>46</v>
      </c>
      <c r="AF309">
        <f t="shared" si="64"/>
        <v>303</v>
      </c>
    </row>
    <row r="310" spans="1:32" x14ac:dyDescent="0.2">
      <c r="A310" s="2" t="s">
        <v>929</v>
      </c>
      <c r="B310" s="2" t="s">
        <v>930</v>
      </c>
      <c r="C310" s="1">
        <v>7</v>
      </c>
      <c r="D310" s="3" t="s">
        <v>9</v>
      </c>
      <c r="E310" s="4" t="s">
        <v>362</v>
      </c>
      <c r="F310" s="1">
        <v>406</v>
      </c>
      <c r="G310" s="13">
        <f>VLOOKUP(B310,'[1]高三下(高考)'!$B:$N,12,0)</f>
        <v>33</v>
      </c>
      <c r="H310" s="12" t="str">
        <f>VLOOKUP(B310,'[1]高三下(高考)'!$B:$N,13,0)</f>
        <v>解超燕</v>
      </c>
      <c r="I310" s="15">
        <f t="shared" si="52"/>
        <v>69.774011299435031</v>
      </c>
      <c r="J310">
        <f t="shared" si="53"/>
        <v>250</v>
      </c>
      <c r="K310">
        <f>VLOOKUP(B310,[1]高三上!$B:$N,12,0)</f>
        <v>29</v>
      </c>
      <c r="L310" t="str">
        <f>VLOOKUP(B310,[1]高三上!$B:$N,13,0)</f>
        <v>解超燕</v>
      </c>
      <c r="M310">
        <f t="shared" si="54"/>
        <v>111.01694915254237</v>
      </c>
      <c r="N310">
        <f t="shared" si="55"/>
        <v>143</v>
      </c>
      <c r="O310">
        <f>VLOOKUP(B310,[1]高二下!$B:$N,12,0)</f>
        <v>29</v>
      </c>
      <c r="P310" t="str">
        <f>VLOOKUP(B310,[1]高二下!$B:$N,13,0)</f>
        <v>解超燕</v>
      </c>
      <c r="Q310">
        <f t="shared" si="56"/>
        <v>75.988700564971751</v>
      </c>
      <c r="R310">
        <f t="shared" si="57"/>
        <v>182</v>
      </c>
      <c r="S310">
        <f>VLOOKUP(B310,[1]高二上!$B:$N,12,0)</f>
        <v>43</v>
      </c>
      <c r="T310" t="str">
        <f>VLOOKUP(B310,[1]高二上!$B:$N,13,0)</f>
        <v>解超燕</v>
      </c>
      <c r="U310">
        <f t="shared" si="58"/>
        <v>164.40677966101694</v>
      </c>
      <c r="V310">
        <f t="shared" si="59"/>
        <v>97</v>
      </c>
      <c r="W310">
        <f>VLOOKUP(B310,[1]高一下!$B:$P,12,0)</f>
        <v>12</v>
      </c>
      <c r="X310" t="str">
        <f>VLOOKUP(B310,[1]高一下!$B:$P,13,0)</f>
        <v>康小平</v>
      </c>
      <c r="Y310">
        <f t="shared" si="60"/>
        <v>13.559322033898297</v>
      </c>
      <c r="Z310">
        <f t="shared" si="61"/>
        <v>325</v>
      </c>
      <c r="AA310" s="23">
        <f>VLOOKUP(B310,[1]高一上!$B:$M,11,0)</f>
        <v>56</v>
      </c>
      <c r="AB310" t="str">
        <f>VLOOKUP(B310,[1]高一上!$B:$M,12,0)</f>
        <v>康小平</v>
      </c>
      <c r="AC310">
        <f t="shared" si="62"/>
        <v>168.36158192090397</v>
      </c>
      <c r="AD310">
        <f t="shared" si="63"/>
        <v>19</v>
      </c>
      <c r="AE310">
        <f>VLOOKUP(B310,[1]中考!$B:$J,9,0)</f>
        <v>51</v>
      </c>
      <c r="AF310">
        <f t="shared" si="64"/>
        <v>261</v>
      </c>
    </row>
    <row r="311" spans="1:32" x14ac:dyDescent="0.2">
      <c r="A311" s="2" t="s">
        <v>931</v>
      </c>
      <c r="B311" s="2" t="s">
        <v>932</v>
      </c>
      <c r="C311" s="1">
        <v>7</v>
      </c>
      <c r="D311" s="3" t="s">
        <v>9</v>
      </c>
      <c r="E311" s="4" t="s">
        <v>933</v>
      </c>
      <c r="F311" s="1">
        <v>397</v>
      </c>
      <c r="G311" s="13">
        <f>VLOOKUP(B311,'[1]高三下(高考)'!$B:$N,12,0)</f>
        <v>36</v>
      </c>
      <c r="H311" s="12" t="str">
        <f>VLOOKUP(B311,'[1]高三下(高考)'!$B:$N,13,0)</f>
        <v>解超燕</v>
      </c>
      <c r="I311" s="15">
        <f t="shared" si="52"/>
        <v>114.40677966101696</v>
      </c>
      <c r="J311">
        <f t="shared" si="53"/>
        <v>217</v>
      </c>
      <c r="K311">
        <f>VLOOKUP(B311,[1]高三上!$B:$N,12,0)</f>
        <v>18</v>
      </c>
      <c r="L311" t="str">
        <f>VLOOKUP(B311,[1]高三上!$B:$N,13,0)</f>
        <v>解超燕</v>
      </c>
      <c r="M311">
        <f t="shared" si="54"/>
        <v>96.327683615819211</v>
      </c>
      <c r="N311">
        <f t="shared" si="55"/>
        <v>268</v>
      </c>
      <c r="O311">
        <f>VLOOKUP(B311,[1]高二下!$B:$N,12,0)</f>
        <v>24</v>
      </c>
      <c r="P311" t="str">
        <f>VLOOKUP(B311,[1]高二下!$B:$N,13,0)</f>
        <v>解超燕</v>
      </c>
      <c r="Q311">
        <f t="shared" si="56"/>
        <v>89.548022598870062</v>
      </c>
      <c r="R311">
        <f t="shared" si="57"/>
        <v>255</v>
      </c>
      <c r="S311">
        <f>VLOOKUP(B311,[1]高二上!$B:$N,12,0)</f>
        <v>34</v>
      </c>
      <c r="T311" t="str">
        <f>VLOOKUP(B311,[1]高二上!$B:$N,13,0)</f>
        <v>解超燕</v>
      </c>
      <c r="U311">
        <f t="shared" si="58"/>
        <v>130.22598870056498</v>
      </c>
      <c r="V311">
        <f t="shared" si="59"/>
        <v>218</v>
      </c>
      <c r="W311">
        <f>VLOOKUP(B311,[1]高一下!$B:$P,12,0)</f>
        <v>12</v>
      </c>
      <c r="X311" t="str">
        <f>VLOOKUP(B311,[1]高一下!$B:$P,13,0)</f>
        <v>康小平</v>
      </c>
      <c r="Y311">
        <f t="shared" si="60"/>
        <v>87.570621468926561</v>
      </c>
      <c r="Z311">
        <f t="shared" si="61"/>
        <v>325</v>
      </c>
      <c r="AA311" s="23">
        <f>VLOOKUP(B311,[1]高一上!$B:$M,11,0)</f>
        <v>26</v>
      </c>
      <c r="AB311" t="str">
        <f>VLOOKUP(B311,[1]高一上!$B:$M,12,0)</f>
        <v>康小平</v>
      </c>
      <c r="AC311">
        <f t="shared" si="62"/>
        <v>116.10169491525423</v>
      </c>
      <c r="AD311">
        <f t="shared" si="63"/>
        <v>281</v>
      </c>
      <c r="AE311">
        <f>VLOOKUP(B311,[1]中考!$B:$J,9,0)</f>
        <v>40</v>
      </c>
      <c r="AF311">
        <f t="shared" si="64"/>
        <v>338</v>
      </c>
    </row>
    <row r="312" spans="1:32" x14ac:dyDescent="0.2">
      <c r="A312" s="2" t="s">
        <v>934</v>
      </c>
      <c r="B312" s="2" t="s">
        <v>935</v>
      </c>
      <c r="C312" s="1">
        <v>7</v>
      </c>
      <c r="D312" s="3" t="s">
        <v>9</v>
      </c>
      <c r="E312" s="4" t="s">
        <v>936</v>
      </c>
      <c r="F312" s="1">
        <v>376</v>
      </c>
      <c r="G312" s="13">
        <f>VLOOKUP(B312,'[1]高三下(高考)'!$B:$N,12,0)</f>
        <v>33</v>
      </c>
      <c r="H312" s="12" t="str">
        <f>VLOOKUP(B312,'[1]高三下(高考)'!$B:$N,13,0)</f>
        <v>解超燕</v>
      </c>
      <c r="I312" s="15">
        <f t="shared" si="52"/>
        <v>84.180790960451972</v>
      </c>
      <c r="J312">
        <f t="shared" si="53"/>
        <v>250</v>
      </c>
      <c r="K312">
        <f>VLOOKUP(B312,[1]高三上!$B:$N,12,0)</f>
        <v>25</v>
      </c>
      <c r="L312" t="str">
        <f>VLOOKUP(B312,[1]高三上!$B:$N,13,0)</f>
        <v>解超燕</v>
      </c>
      <c r="M312">
        <f t="shared" si="54"/>
        <v>90.395480225988706</v>
      </c>
      <c r="N312">
        <f t="shared" si="55"/>
        <v>194</v>
      </c>
      <c r="O312">
        <f>VLOOKUP(B312,[1]高二下!$B:$N,12,0)</f>
        <v>31</v>
      </c>
      <c r="P312" t="str">
        <f>VLOOKUP(B312,[1]高二下!$B:$N,13,0)</f>
        <v>解超燕</v>
      </c>
      <c r="Q312">
        <f t="shared" si="56"/>
        <v>141.80790960451978</v>
      </c>
      <c r="R312">
        <f t="shared" si="57"/>
        <v>160</v>
      </c>
      <c r="S312">
        <f>VLOOKUP(B312,[1]高二上!$B:$N,12,0)</f>
        <v>27</v>
      </c>
      <c r="T312" t="str">
        <f>VLOOKUP(B312,[1]高二上!$B:$N,13,0)</f>
        <v>解超燕</v>
      </c>
      <c r="U312">
        <f t="shared" si="58"/>
        <v>109.88700564971751</v>
      </c>
      <c r="V312">
        <f t="shared" si="59"/>
        <v>308</v>
      </c>
      <c r="W312">
        <f>VLOOKUP(B312,[1]高一下!$B:$P,12,0)</f>
        <v>9</v>
      </c>
      <c r="X312" t="str">
        <f>VLOOKUP(B312,[1]高一下!$B:$P,13,0)</f>
        <v>康小平</v>
      </c>
      <c r="Y312">
        <f t="shared" si="60"/>
        <v>78.813559322033896</v>
      </c>
      <c r="Z312">
        <f t="shared" si="61"/>
        <v>343</v>
      </c>
      <c r="AA312" s="23">
        <f>VLOOKUP(B312,[1]高一上!$B:$M,11,0)</f>
        <v>27</v>
      </c>
      <c r="AB312" t="str">
        <f>VLOOKUP(B312,[1]高一上!$B:$M,12,0)</f>
        <v>次珍扎保</v>
      </c>
      <c r="AC312">
        <f t="shared" si="62"/>
        <v>56.779661016949149</v>
      </c>
      <c r="AD312">
        <f t="shared" si="63"/>
        <v>268</v>
      </c>
      <c r="AE312">
        <f>VLOOKUP(B312,[1]中考!$B:$J,9,0)</f>
        <v>61</v>
      </c>
      <c r="AF312">
        <f t="shared" si="64"/>
        <v>115</v>
      </c>
    </row>
    <row r="313" spans="1:32" x14ac:dyDescent="0.2">
      <c r="A313" s="2" t="s">
        <v>937</v>
      </c>
      <c r="B313" s="2" t="s">
        <v>938</v>
      </c>
      <c r="C313" s="1">
        <v>7</v>
      </c>
      <c r="D313" s="3" t="s">
        <v>9</v>
      </c>
      <c r="E313" s="4" t="s">
        <v>939</v>
      </c>
      <c r="F313" s="1">
        <v>375</v>
      </c>
      <c r="G313" s="13">
        <f>VLOOKUP(B313,'[1]高三下(高考)'!$B:$N,12,0)</f>
        <v>19</v>
      </c>
      <c r="H313" s="12" t="str">
        <f>VLOOKUP(B313,'[1]高三下(高考)'!$B:$N,13,0)</f>
        <v>解超燕</v>
      </c>
      <c r="I313" s="15">
        <f t="shared" si="52"/>
        <v>97.457627118644069</v>
      </c>
      <c r="J313">
        <f t="shared" si="53"/>
        <v>347</v>
      </c>
      <c r="K313">
        <f>VLOOKUP(B313,[1]高三上!$B:$N,12,0)</f>
        <v>8</v>
      </c>
      <c r="L313" t="str">
        <f>VLOOKUP(B313,[1]高三上!$B:$N,13,0)</f>
        <v>解超燕</v>
      </c>
      <c r="M313">
        <f t="shared" si="54"/>
        <v>86.723163841807917</v>
      </c>
      <c r="N313">
        <f t="shared" si="55"/>
        <v>338</v>
      </c>
      <c r="O313">
        <f>VLOOKUP(B313,[1]高二下!$B:$N,12,0)</f>
        <v>21</v>
      </c>
      <c r="P313" t="str">
        <f>VLOOKUP(B313,[1]高二下!$B:$N,13,0)</f>
        <v>解超燕</v>
      </c>
      <c r="Q313">
        <f t="shared" si="56"/>
        <v>97.740112994350284</v>
      </c>
      <c r="R313">
        <f t="shared" si="57"/>
        <v>291</v>
      </c>
      <c r="S313">
        <f>VLOOKUP(B313,[1]高二上!$B:$N,12,0)</f>
        <v>29</v>
      </c>
      <c r="T313" t="str">
        <f>VLOOKUP(B313,[1]高二上!$B:$N,13,0)</f>
        <v>解超燕</v>
      </c>
      <c r="U313">
        <f t="shared" si="58"/>
        <v>65.819209039548014</v>
      </c>
      <c r="V313">
        <f t="shared" si="59"/>
        <v>283</v>
      </c>
      <c r="W313">
        <f>VLOOKUP(B313,[1]高一下!$B:$P,12,0)</f>
        <v>29</v>
      </c>
      <c r="X313" t="str">
        <f>VLOOKUP(B313,[1]高一下!$B:$P,13,0)</f>
        <v>康小平</v>
      </c>
      <c r="Y313">
        <f t="shared" si="60"/>
        <v>127.40112994350282</v>
      </c>
      <c r="Z313">
        <f t="shared" si="61"/>
        <v>162</v>
      </c>
      <c r="AA313" s="23">
        <f>VLOOKUP(B313,[1]高一上!$B:$M,11,0)</f>
        <v>28</v>
      </c>
      <c r="AB313" t="str">
        <f>VLOOKUP(B313,[1]高一上!$B:$M,12,0)</f>
        <v>康小平</v>
      </c>
      <c r="AC313">
        <f t="shared" si="62"/>
        <v>59.322033898305079</v>
      </c>
      <c r="AD313">
        <f t="shared" si="63"/>
        <v>259</v>
      </c>
      <c r="AE313">
        <f>VLOOKUP(B313,[1]中考!$B:$J,9,0)</f>
        <v>61</v>
      </c>
      <c r="AF313">
        <f t="shared" si="64"/>
        <v>115</v>
      </c>
    </row>
    <row r="314" spans="1:32" x14ac:dyDescent="0.2">
      <c r="A314" s="2" t="s">
        <v>940</v>
      </c>
      <c r="B314" s="2" t="s">
        <v>941</v>
      </c>
      <c r="C314" s="1">
        <v>7</v>
      </c>
      <c r="D314" s="3" t="s">
        <v>9</v>
      </c>
      <c r="E314" s="4" t="s">
        <v>942</v>
      </c>
      <c r="F314" s="1">
        <v>375</v>
      </c>
      <c r="G314" s="13">
        <f>VLOOKUP(B314,'[1]高三下(高考)'!$B:$N,12,0)</f>
        <v>28</v>
      </c>
      <c r="H314" s="12" t="str">
        <f>VLOOKUP(B314,'[1]高三下(高考)'!$B:$N,13,0)</f>
        <v>解超燕</v>
      </c>
      <c r="I314" s="15">
        <f t="shared" si="52"/>
        <v>101.9774011299435</v>
      </c>
      <c r="J314">
        <f t="shared" si="53"/>
        <v>301</v>
      </c>
      <c r="K314">
        <f>VLOOKUP(B314,[1]高三上!$B:$N,12,0)</f>
        <v>15</v>
      </c>
      <c r="L314" t="str">
        <f>VLOOKUP(B314,[1]高三上!$B:$N,13,0)</f>
        <v>解超燕</v>
      </c>
      <c r="M314">
        <f t="shared" si="54"/>
        <v>89.265536723163848</v>
      </c>
      <c r="N314">
        <f t="shared" si="55"/>
        <v>308</v>
      </c>
      <c r="O314">
        <f>VLOOKUP(B314,[1]高二下!$B:$N,12,0)</f>
        <v>23</v>
      </c>
      <c r="P314" t="str">
        <f>VLOOKUP(B314,[1]高二下!$B:$N,13,0)</f>
        <v>解超燕</v>
      </c>
      <c r="Q314">
        <f t="shared" si="56"/>
        <v>77.118644067796609</v>
      </c>
      <c r="R314">
        <f t="shared" si="57"/>
        <v>270</v>
      </c>
      <c r="S314">
        <f>VLOOKUP(B314,[1]高二上!$B:$N,12,0)</f>
        <v>36</v>
      </c>
      <c r="T314" t="str">
        <f>VLOOKUP(B314,[1]高二上!$B:$N,13,0)</f>
        <v>解超燕</v>
      </c>
      <c r="U314">
        <f t="shared" si="58"/>
        <v>143.50282485875707</v>
      </c>
      <c r="V314">
        <f t="shared" si="59"/>
        <v>189</v>
      </c>
      <c r="W314">
        <f>VLOOKUP(B314,[1]高一下!$B:$P,12,0)</f>
        <v>9</v>
      </c>
      <c r="X314" t="str">
        <f>VLOOKUP(B314,[1]高一下!$B:$P,13,0)</f>
        <v>康小平</v>
      </c>
      <c r="Y314">
        <f t="shared" si="60"/>
        <v>60.734463276836159</v>
      </c>
      <c r="Z314">
        <f t="shared" si="61"/>
        <v>343</v>
      </c>
      <c r="AA314" s="23">
        <f>VLOOKUP(B314,[1]高一上!$B:$M,11,0)</f>
        <v>33</v>
      </c>
      <c r="AB314" t="str">
        <f>VLOOKUP(B314,[1]高一上!$B:$M,12,0)</f>
        <v>赵建超</v>
      </c>
      <c r="AC314">
        <f t="shared" si="62"/>
        <v>59.887005649717509</v>
      </c>
      <c r="AD314">
        <f t="shared" si="63"/>
        <v>204</v>
      </c>
      <c r="AE314">
        <f>VLOOKUP(B314,[1]中考!$B:$J,9,0)</f>
        <v>65</v>
      </c>
      <c r="AF314">
        <f t="shared" si="64"/>
        <v>62</v>
      </c>
    </row>
    <row r="315" spans="1:32" x14ac:dyDescent="0.2">
      <c r="A315" s="2" t="s">
        <v>943</v>
      </c>
      <c r="B315" s="2" t="s">
        <v>944</v>
      </c>
      <c r="C315" s="1">
        <v>7</v>
      </c>
      <c r="D315" s="3" t="s">
        <v>9</v>
      </c>
      <c r="E315" s="4" t="s">
        <v>945</v>
      </c>
      <c r="F315" s="1">
        <v>371</v>
      </c>
      <c r="G315" s="13">
        <f>VLOOKUP(B315,'[1]高三下(高考)'!$B:$N,12,0)</f>
        <v>50</v>
      </c>
      <c r="H315" s="12" t="str">
        <f>VLOOKUP(B315,'[1]高三下(高考)'!$B:$N,13,0)</f>
        <v>解超燕</v>
      </c>
      <c r="I315" s="15">
        <f t="shared" si="52"/>
        <v>166.10169491525426</v>
      </c>
      <c r="J315">
        <f t="shared" si="53"/>
        <v>80</v>
      </c>
      <c r="K315">
        <f>VLOOKUP(B315,[1]高三上!$B:$N,12,0)</f>
        <v>14</v>
      </c>
      <c r="L315" t="str">
        <f>VLOOKUP(B315,[1]高三上!$B:$N,13,0)</f>
        <v>解超燕</v>
      </c>
      <c r="M315">
        <f t="shared" si="54"/>
        <v>91.24293785310735</v>
      </c>
      <c r="N315">
        <f t="shared" si="55"/>
        <v>314</v>
      </c>
      <c r="O315">
        <f>VLOOKUP(B315,[1]高二下!$B:$N,12,0)</f>
        <v>22</v>
      </c>
      <c r="P315" t="str">
        <f>VLOOKUP(B315,[1]高二下!$B:$N,13,0)</f>
        <v>解超燕</v>
      </c>
      <c r="Q315">
        <f t="shared" si="56"/>
        <v>100</v>
      </c>
      <c r="R315">
        <f t="shared" si="57"/>
        <v>283</v>
      </c>
      <c r="S315">
        <f>VLOOKUP(B315,[1]高二上!$B:$N,12,0)</f>
        <v>29</v>
      </c>
      <c r="T315" t="str">
        <f>VLOOKUP(B315,[1]高二上!$B:$N,13,0)</f>
        <v>解超燕</v>
      </c>
      <c r="U315">
        <f t="shared" si="58"/>
        <v>98.022598870056498</v>
      </c>
      <c r="V315">
        <f t="shared" si="59"/>
        <v>283</v>
      </c>
      <c r="W315">
        <f>VLOOKUP(B315,[1]高一下!$B:$P,12,0)</f>
        <v>17</v>
      </c>
      <c r="X315" t="str">
        <f>VLOOKUP(B315,[1]高一下!$B:$P,13,0)</f>
        <v>康小平</v>
      </c>
      <c r="Y315">
        <f t="shared" si="60"/>
        <v>50.564971751412429</v>
      </c>
      <c r="Z315">
        <f t="shared" si="61"/>
        <v>276</v>
      </c>
      <c r="AA315" s="23">
        <f>VLOOKUP(B315,[1]高一上!$B:$M,11,0)</f>
        <v>43</v>
      </c>
      <c r="AB315" t="str">
        <f>VLOOKUP(B315,[1]高一上!$B:$M,12,0)</f>
        <v>次珍扎保</v>
      </c>
      <c r="AC315">
        <f t="shared" si="62"/>
        <v>127.40112994350282</v>
      </c>
      <c r="AD315">
        <f t="shared" si="63"/>
        <v>101</v>
      </c>
      <c r="AE315">
        <f>VLOOKUP(B315,[1]中考!$B:$J,9,0)</f>
        <v>55</v>
      </c>
      <c r="AF315">
        <f t="shared" si="64"/>
        <v>198</v>
      </c>
    </row>
    <row r="316" spans="1:32" x14ac:dyDescent="0.2">
      <c r="A316" s="2" t="s">
        <v>946</v>
      </c>
      <c r="B316" s="2" t="s">
        <v>947</v>
      </c>
      <c r="C316" s="1">
        <v>7</v>
      </c>
      <c r="D316" s="3" t="s">
        <v>9</v>
      </c>
      <c r="E316" s="4" t="s">
        <v>948</v>
      </c>
      <c r="F316" s="1">
        <v>339</v>
      </c>
      <c r="G316" s="13">
        <f>VLOOKUP(B316,'[1]高三下(高考)'!$B:$N,12,0)</f>
        <v>33</v>
      </c>
      <c r="H316" s="12" t="str">
        <f>VLOOKUP(B316,'[1]高三下(高考)'!$B:$N,13,0)</f>
        <v>解超燕</v>
      </c>
      <c r="I316" s="15">
        <f t="shared" si="52"/>
        <v>90.960451977401135</v>
      </c>
      <c r="J316">
        <f t="shared" si="53"/>
        <v>250</v>
      </c>
      <c r="K316">
        <f>VLOOKUP(B316,[1]高三上!$B:$N,12,0)</f>
        <v>23</v>
      </c>
      <c r="L316" t="str">
        <f>VLOOKUP(B316,[1]高三上!$B:$N,13,0)</f>
        <v>解超燕</v>
      </c>
      <c r="M316">
        <f t="shared" si="54"/>
        <v>110.45197740112994</v>
      </c>
      <c r="N316">
        <f t="shared" si="55"/>
        <v>218</v>
      </c>
      <c r="O316">
        <f>VLOOKUP(B316,[1]高二下!$B:$N,12,0)</f>
        <v>24</v>
      </c>
      <c r="P316" t="str">
        <f>VLOOKUP(B316,[1]高二下!$B:$N,13,0)</f>
        <v>解超燕</v>
      </c>
      <c r="Q316">
        <f t="shared" si="56"/>
        <v>85.593220338983045</v>
      </c>
      <c r="R316">
        <f t="shared" si="57"/>
        <v>255</v>
      </c>
      <c r="S316">
        <f>VLOOKUP(B316,[1]高二上!$B:$N,12,0)</f>
        <v>35</v>
      </c>
      <c r="T316" t="str">
        <f>VLOOKUP(B316,[1]高二上!$B:$N,13,0)</f>
        <v>解超燕</v>
      </c>
      <c r="U316">
        <f t="shared" si="58"/>
        <v>79.378531073446325</v>
      </c>
      <c r="V316">
        <f t="shared" si="59"/>
        <v>204</v>
      </c>
      <c r="W316">
        <f>VLOOKUP(B316,[1]高一下!$B:$P,12,0)</f>
        <v>31</v>
      </c>
      <c r="X316" t="str">
        <f>VLOOKUP(B316,[1]高一下!$B:$P,13,0)</f>
        <v>康小平</v>
      </c>
      <c r="Y316">
        <f t="shared" si="60"/>
        <v>115.81920903954803</v>
      </c>
      <c r="Z316">
        <f t="shared" si="61"/>
        <v>131</v>
      </c>
      <c r="AA316" s="23">
        <f>VLOOKUP(B316,[1]高一上!$B:$M,11,0)</f>
        <v>35</v>
      </c>
      <c r="AB316" t="str">
        <f>VLOOKUP(B316,[1]高一上!$B:$M,12,0)</f>
        <v>赵建超</v>
      </c>
      <c r="AC316">
        <f t="shared" si="62"/>
        <v>111.5819209039548</v>
      </c>
      <c r="AD316">
        <f t="shared" si="63"/>
        <v>187</v>
      </c>
      <c r="AE316">
        <f>VLOOKUP(B316,[1]中考!$B:$J,9,0)</f>
        <v>53</v>
      </c>
      <c r="AF316">
        <f t="shared" si="64"/>
        <v>228</v>
      </c>
    </row>
    <row r="317" spans="1:32" x14ac:dyDescent="0.2">
      <c r="A317" s="2" t="s">
        <v>949</v>
      </c>
      <c r="B317" s="2" t="s">
        <v>950</v>
      </c>
      <c r="C317" s="1">
        <v>7</v>
      </c>
      <c r="D317" s="3" t="s">
        <v>9</v>
      </c>
      <c r="E317" s="4" t="s">
        <v>951</v>
      </c>
      <c r="F317" s="1">
        <v>315</v>
      </c>
      <c r="G317" s="13">
        <f>VLOOKUP(B317,'[1]高三下(高考)'!$B:$N,12,0)</f>
        <v>21</v>
      </c>
      <c r="H317" s="12" t="str">
        <f>VLOOKUP(B317,'[1]高三下(高考)'!$B:$N,13,0)</f>
        <v>解超燕</v>
      </c>
      <c r="I317" s="15">
        <f t="shared" si="52"/>
        <v>100</v>
      </c>
      <c r="J317">
        <f t="shared" si="53"/>
        <v>338</v>
      </c>
      <c r="K317">
        <f>VLOOKUP(B317,[1]高三上!$B:$N,12,0)</f>
        <v>0</v>
      </c>
      <c r="L317" t="str">
        <f>VLOOKUP(B317,[1]高三上!$B:$N,13,0)</f>
        <v>解超燕</v>
      </c>
      <c r="M317">
        <f t="shared" si="54"/>
        <v>100</v>
      </c>
      <c r="N317">
        <f t="shared" si="55"/>
        <v>344</v>
      </c>
      <c r="O317">
        <f>VLOOKUP(B317,[1]高二下!$B:$N,12,0)</f>
        <v>32</v>
      </c>
      <c r="P317" t="str">
        <f>VLOOKUP(B317,[1]高二下!$B:$N,13,0)</f>
        <v>解超燕</v>
      </c>
      <c r="Q317">
        <f t="shared" si="56"/>
        <v>151.12994350282486</v>
      </c>
      <c r="R317">
        <f t="shared" si="57"/>
        <v>150</v>
      </c>
      <c r="S317">
        <f>VLOOKUP(B317,[1]高二上!$B:$N,12,0)</f>
        <v>23</v>
      </c>
      <c r="T317" t="str">
        <f>VLOOKUP(B317,[1]高二上!$B:$N,13,0)</f>
        <v>解超燕</v>
      </c>
      <c r="U317">
        <f t="shared" si="58"/>
        <v>101.69491525423729</v>
      </c>
      <c r="V317">
        <f t="shared" si="59"/>
        <v>331</v>
      </c>
      <c r="W317">
        <f>VLOOKUP(B317,[1]高一下!$B:$P,12,0)</f>
        <v>10</v>
      </c>
      <c r="X317" t="str">
        <f>VLOOKUP(B317,[1]高一下!$B:$P,13,0)</f>
        <v>康小平</v>
      </c>
      <c r="Y317">
        <f t="shared" si="60"/>
        <v>102.54237288135593</v>
      </c>
      <c r="Z317">
        <f t="shared" si="61"/>
        <v>337</v>
      </c>
      <c r="AA317" s="23">
        <f>VLOOKUP(B317,[1]高一上!$B:$M,11,0)</f>
        <v>16</v>
      </c>
      <c r="AB317" t="str">
        <f>VLOOKUP(B317,[1]高一上!$B:$M,12,0)</f>
        <v>解超燕</v>
      </c>
      <c r="AC317">
        <f t="shared" si="62"/>
        <v>98.305084745762713</v>
      </c>
      <c r="AD317">
        <f t="shared" si="63"/>
        <v>346</v>
      </c>
      <c r="AE317">
        <f>VLOOKUP(B317,[1]中考!$B:$J,9,0)</f>
        <v>39</v>
      </c>
      <c r="AF317">
        <f t="shared" si="64"/>
        <v>340</v>
      </c>
    </row>
    <row r="318" spans="1:32" x14ac:dyDescent="0.2">
      <c r="A318" s="2" t="s">
        <v>952</v>
      </c>
      <c r="B318" s="2" t="s">
        <v>953</v>
      </c>
      <c r="C318" s="1">
        <v>8</v>
      </c>
      <c r="D318" s="3" t="s">
        <v>9</v>
      </c>
      <c r="E318" s="4" t="s">
        <v>954</v>
      </c>
      <c r="F318" s="1">
        <v>422</v>
      </c>
      <c r="G318" s="13">
        <f>VLOOKUP(B318,'[1]高三下(高考)'!$B:$N,12,0)</f>
        <v>31</v>
      </c>
      <c r="H318" s="12" t="str">
        <f>VLOOKUP(B318,'[1]高三下(高考)'!$B:$N,13,0)</f>
        <v>康小平</v>
      </c>
      <c r="I318" s="15">
        <f t="shared" si="52"/>
        <v>71.468926553672318</v>
      </c>
      <c r="J318">
        <f t="shared" si="53"/>
        <v>272</v>
      </c>
      <c r="K318">
        <f>VLOOKUP(B318,[1]高三上!$B:$N,12,0)</f>
        <v>27</v>
      </c>
      <c r="L318" t="str">
        <f>VLOOKUP(B318,[1]高三上!$B:$N,13,0)</f>
        <v>康小平</v>
      </c>
      <c r="M318">
        <f t="shared" si="54"/>
        <v>123.72881355932203</v>
      </c>
      <c r="N318">
        <f t="shared" si="55"/>
        <v>171</v>
      </c>
      <c r="O318">
        <f>VLOOKUP(B318,[1]高二下!$B:$N,12,0)</f>
        <v>24</v>
      </c>
      <c r="P318" t="str">
        <f>VLOOKUP(B318,[1]高二下!$B:$N,13,0)</f>
        <v>康小平</v>
      </c>
      <c r="Q318">
        <f t="shared" si="56"/>
        <v>111.86440677966101</v>
      </c>
      <c r="R318">
        <f t="shared" si="57"/>
        <v>255</v>
      </c>
      <c r="S318">
        <f>VLOOKUP(B318,[1]高二上!$B:$N,12,0)</f>
        <v>28</v>
      </c>
      <c r="T318" t="str">
        <f>VLOOKUP(B318,[1]高二上!$B:$N,13,0)</f>
        <v>康小平</v>
      </c>
      <c r="U318">
        <f t="shared" si="58"/>
        <v>79.096045197740111</v>
      </c>
      <c r="V318">
        <f t="shared" si="59"/>
        <v>297</v>
      </c>
      <c r="W318">
        <f>VLOOKUP(B318,[1]高一下!$B:$P,12,0)</f>
        <v>23</v>
      </c>
      <c r="X318" t="str">
        <f>VLOOKUP(B318,[1]高一下!$B:$P,13,0)</f>
        <v>康小平</v>
      </c>
      <c r="Y318">
        <f t="shared" si="60"/>
        <v>120.62146892655367</v>
      </c>
      <c r="Z318">
        <f t="shared" si="61"/>
        <v>223</v>
      </c>
      <c r="AA318" s="23">
        <f>VLOOKUP(B318,[1]高一上!$B:$M,11,0)</f>
        <v>24</v>
      </c>
      <c r="AB318" t="str">
        <f>VLOOKUP(B318,[1]高一上!$B:$M,12,0)</f>
        <v>康小平</v>
      </c>
      <c r="AC318">
        <f t="shared" si="62"/>
        <v>85.593220338983045</v>
      </c>
      <c r="AD318">
        <f t="shared" si="63"/>
        <v>296</v>
      </c>
      <c r="AE318">
        <f>VLOOKUP(B318,[1]中考!$B:$J,9,0)</f>
        <v>52</v>
      </c>
      <c r="AF318">
        <f t="shared" si="64"/>
        <v>245</v>
      </c>
    </row>
    <row r="319" spans="1:32" x14ac:dyDescent="0.2">
      <c r="A319" s="2" t="s">
        <v>956</v>
      </c>
      <c r="B319" s="2" t="s">
        <v>957</v>
      </c>
      <c r="C319" s="1">
        <v>8</v>
      </c>
      <c r="D319" s="3" t="s">
        <v>9</v>
      </c>
      <c r="E319" s="4" t="s">
        <v>958</v>
      </c>
      <c r="F319" s="1">
        <v>402</v>
      </c>
      <c r="G319" s="13">
        <f>VLOOKUP(B319,'[1]高三下(高考)'!$B:$N,12,0)</f>
        <v>44</v>
      </c>
      <c r="H319" s="12" t="str">
        <f>VLOOKUP(B319,'[1]高三下(高考)'!$B:$N,13,0)</f>
        <v>康小平</v>
      </c>
      <c r="I319" s="15">
        <f t="shared" si="52"/>
        <v>89.265536723163848</v>
      </c>
      <c r="J319">
        <f t="shared" si="53"/>
        <v>134</v>
      </c>
      <c r="K319">
        <f>VLOOKUP(B319,[1]高三上!$B:$N,12,0)</f>
        <v>34</v>
      </c>
      <c r="L319" t="str">
        <f>VLOOKUP(B319,[1]高三上!$B:$N,13,0)</f>
        <v>康小平</v>
      </c>
      <c r="M319">
        <f t="shared" si="54"/>
        <v>133.61581920903956</v>
      </c>
      <c r="N319">
        <f t="shared" si="55"/>
        <v>96</v>
      </c>
      <c r="O319">
        <f>VLOOKUP(B319,[1]高二下!$B:$N,12,0)</f>
        <v>27</v>
      </c>
      <c r="P319" t="str">
        <f>VLOOKUP(B319,[1]高二下!$B:$N,13,0)</f>
        <v>康小平</v>
      </c>
      <c r="Q319">
        <f t="shared" si="56"/>
        <v>86.723163841807917</v>
      </c>
      <c r="R319">
        <f t="shared" si="57"/>
        <v>215</v>
      </c>
      <c r="S319">
        <f>VLOOKUP(B319,[1]高二上!$B:$N,12,0)</f>
        <v>37</v>
      </c>
      <c r="T319" t="str">
        <f>VLOOKUP(B319,[1]高二上!$B:$N,13,0)</f>
        <v>康小平</v>
      </c>
      <c r="U319">
        <f t="shared" si="58"/>
        <v>107.34463276836158</v>
      </c>
      <c r="V319">
        <f t="shared" si="59"/>
        <v>168</v>
      </c>
      <c r="W319">
        <f>VLOOKUP(B319,[1]高一下!$B:$P,12,0)</f>
        <v>26</v>
      </c>
      <c r="X319" t="str">
        <f>VLOOKUP(B319,[1]高一下!$B:$P,13,0)</f>
        <v>康小平</v>
      </c>
      <c r="Y319">
        <f t="shared" si="60"/>
        <v>120.90395480225989</v>
      </c>
      <c r="Z319">
        <f t="shared" si="61"/>
        <v>194</v>
      </c>
      <c r="AA319" s="23">
        <f>VLOOKUP(B319,[1]高一上!$B:$M,11,0)</f>
        <v>27</v>
      </c>
      <c r="AB319" t="str">
        <f>VLOOKUP(B319,[1]高一上!$B:$M,12,0)</f>
        <v>康小平</v>
      </c>
      <c r="AC319">
        <f t="shared" si="62"/>
        <v>88.700564971751419</v>
      </c>
      <c r="AD319">
        <f t="shared" si="63"/>
        <v>268</v>
      </c>
      <c r="AE319">
        <f>VLOOKUP(B319,[1]中考!$B:$J,9,0)</f>
        <v>53</v>
      </c>
      <c r="AF319">
        <f t="shared" si="64"/>
        <v>228</v>
      </c>
    </row>
    <row r="320" spans="1:32" x14ac:dyDescent="0.2">
      <c r="A320" s="2" t="s">
        <v>959</v>
      </c>
      <c r="B320" s="2" t="s">
        <v>960</v>
      </c>
      <c r="C320" s="1">
        <v>8</v>
      </c>
      <c r="D320" s="3" t="s">
        <v>9</v>
      </c>
      <c r="E320" s="4" t="s">
        <v>961</v>
      </c>
      <c r="F320" s="1">
        <v>428</v>
      </c>
      <c r="G320" s="13">
        <f>VLOOKUP(B320,'[1]高三下(高考)'!$B:$N,12,0)</f>
        <v>52</v>
      </c>
      <c r="H320" s="12" t="str">
        <f>VLOOKUP(B320,'[1]高三下(高考)'!$B:$N,13,0)</f>
        <v>康小平</v>
      </c>
      <c r="I320" s="15">
        <f t="shared" si="52"/>
        <v>109.88700564971751</v>
      </c>
      <c r="J320">
        <f t="shared" si="53"/>
        <v>69</v>
      </c>
      <c r="K320">
        <f>VLOOKUP(B320,[1]高三上!$B:$N,12,0)</f>
        <v>33</v>
      </c>
      <c r="L320" t="str">
        <f>VLOOKUP(B320,[1]高三上!$B:$N,13,0)</f>
        <v>康小平</v>
      </c>
      <c r="M320">
        <f t="shared" si="54"/>
        <v>112.99435028248587</v>
      </c>
      <c r="N320">
        <f t="shared" si="55"/>
        <v>104</v>
      </c>
      <c r="O320">
        <f>VLOOKUP(B320,[1]高二下!$B:$N,12,0)</f>
        <v>32</v>
      </c>
      <c r="P320" t="str">
        <f>VLOOKUP(B320,[1]高二下!$B:$N,13,0)</f>
        <v>康小平</v>
      </c>
      <c r="Q320">
        <f t="shared" si="56"/>
        <v>127.96610169491525</v>
      </c>
      <c r="R320">
        <f t="shared" si="57"/>
        <v>150</v>
      </c>
      <c r="S320">
        <f>VLOOKUP(B320,[1]高二上!$B:$N,12,0)</f>
        <v>32</v>
      </c>
      <c r="T320" t="str">
        <f>VLOOKUP(B320,[1]高二上!$B:$N,13,0)</f>
        <v>康小平</v>
      </c>
      <c r="U320">
        <f t="shared" si="58"/>
        <v>79.943502824858754</v>
      </c>
      <c r="V320">
        <f t="shared" si="59"/>
        <v>249</v>
      </c>
      <c r="W320">
        <f>VLOOKUP(B320,[1]高一下!$B:$P,12,0)</f>
        <v>27</v>
      </c>
      <c r="X320" t="str">
        <f>VLOOKUP(B320,[1]高一下!$B:$P,13,0)</f>
        <v>康小平</v>
      </c>
      <c r="Y320">
        <f t="shared" si="60"/>
        <v>122.88135593220339</v>
      </c>
      <c r="Z320">
        <f t="shared" si="61"/>
        <v>178</v>
      </c>
      <c r="AA320" s="23">
        <f>VLOOKUP(B320,[1]高一上!$B:$M,11,0)</f>
        <v>28</v>
      </c>
      <c r="AB320" t="str">
        <f>VLOOKUP(B320,[1]高一上!$B:$M,12,0)</f>
        <v>康小平</v>
      </c>
      <c r="AC320">
        <f t="shared" si="62"/>
        <v>74.293785310734464</v>
      </c>
      <c r="AD320">
        <f t="shared" si="63"/>
        <v>259</v>
      </c>
      <c r="AE320">
        <f>VLOOKUP(B320,[1]中考!$B:$J,9,0)</f>
        <v>57</v>
      </c>
      <c r="AF320">
        <f t="shared" si="64"/>
        <v>168</v>
      </c>
    </row>
    <row r="321" spans="1:32" x14ac:dyDescent="0.2">
      <c r="A321" s="2" t="s">
        <v>962</v>
      </c>
      <c r="B321" s="2" t="s">
        <v>963</v>
      </c>
      <c r="C321" s="1">
        <v>8</v>
      </c>
      <c r="D321" s="3" t="s">
        <v>9</v>
      </c>
      <c r="E321" s="4" t="s">
        <v>964</v>
      </c>
      <c r="F321" s="1">
        <v>378</v>
      </c>
      <c r="G321" s="13">
        <f>VLOOKUP(B321,'[1]高三下(高考)'!$B:$N,12,0)</f>
        <v>31</v>
      </c>
      <c r="H321" s="12" t="str">
        <f>VLOOKUP(B321,'[1]高三下(高考)'!$B:$N,13,0)</f>
        <v>康小平</v>
      </c>
      <c r="I321" s="15">
        <f t="shared" si="52"/>
        <v>111.86440677966101</v>
      </c>
      <c r="J321">
        <f t="shared" si="53"/>
        <v>272</v>
      </c>
      <c r="K321">
        <f>VLOOKUP(B321,[1]高三上!$B:$N,12,0)</f>
        <v>14</v>
      </c>
      <c r="L321" t="str">
        <f>VLOOKUP(B321,[1]高三上!$B:$N,13,0)</f>
        <v>康小平</v>
      </c>
      <c r="M321">
        <f t="shared" si="54"/>
        <v>69.491525423728817</v>
      </c>
      <c r="N321">
        <f t="shared" si="55"/>
        <v>314</v>
      </c>
      <c r="O321">
        <f>VLOOKUP(B321,[1]高二下!$B:$N,12,0)</f>
        <v>28</v>
      </c>
      <c r="P321" t="str">
        <f>VLOOKUP(B321,[1]高二下!$B:$N,13,0)</f>
        <v>康小平</v>
      </c>
      <c r="Q321">
        <f t="shared" si="56"/>
        <v>75.141242937853107</v>
      </c>
      <c r="R321">
        <f t="shared" si="57"/>
        <v>206</v>
      </c>
      <c r="S321">
        <f>VLOOKUP(B321,[1]高二上!$B:$N,12,0)</f>
        <v>41</v>
      </c>
      <c r="T321" t="str">
        <f>VLOOKUP(B321,[1]高二上!$B:$N,13,0)</f>
        <v>康小平</v>
      </c>
      <c r="U321">
        <f t="shared" si="58"/>
        <v>100</v>
      </c>
      <c r="V321">
        <f t="shared" si="59"/>
        <v>118</v>
      </c>
      <c r="W321">
        <v>0</v>
      </c>
      <c r="X321" t="str">
        <f>T321</f>
        <v>康小平</v>
      </c>
      <c r="Y321">
        <f t="shared" si="60"/>
        <v>100</v>
      </c>
      <c r="Z321">
        <f t="shared" si="61"/>
        <v>352</v>
      </c>
      <c r="AA321" s="23">
        <f>VLOOKUP(B321,[1]高一上!$B:$M,11,0)</f>
        <v>38</v>
      </c>
      <c r="AB321" t="str">
        <f>VLOOKUP(B321,[1]高一上!$B:$M,12,0)</f>
        <v>解超燕</v>
      </c>
      <c r="AC321">
        <f t="shared" si="62"/>
        <v>152.25988700564972</v>
      </c>
      <c r="AD321">
        <f t="shared" si="63"/>
        <v>148</v>
      </c>
      <c r="AE321">
        <f>VLOOKUP(B321,[1]中考!$B:$J,9,0)</f>
        <v>41</v>
      </c>
      <c r="AF321">
        <f t="shared" si="64"/>
        <v>333</v>
      </c>
    </row>
    <row r="322" spans="1:32" x14ac:dyDescent="0.2">
      <c r="A322" s="2" t="s">
        <v>965</v>
      </c>
      <c r="B322" s="2" t="s">
        <v>966</v>
      </c>
      <c r="C322" s="1">
        <v>8</v>
      </c>
      <c r="D322" s="3" t="s">
        <v>9</v>
      </c>
      <c r="E322" s="4" t="s">
        <v>967</v>
      </c>
      <c r="F322" s="1">
        <v>396</v>
      </c>
      <c r="G322" s="13">
        <f>VLOOKUP(B322,'[1]高三下(高考)'!$B:$N,12,0)</f>
        <v>36</v>
      </c>
      <c r="H322" s="12" t="str">
        <f>VLOOKUP(B322,'[1]高三下(高考)'!$B:$N,13,0)</f>
        <v>康小平</v>
      </c>
      <c r="I322" s="15">
        <f t="shared" si="52"/>
        <v>108.47457627118644</v>
      </c>
      <c r="J322">
        <f t="shared" si="53"/>
        <v>217</v>
      </c>
      <c r="K322">
        <f>VLOOKUP(B322,[1]高三上!$B:$N,12,0)</f>
        <v>20</v>
      </c>
      <c r="L322" t="str">
        <f>VLOOKUP(B322,[1]高三上!$B:$N,13,0)</f>
        <v>康小平</v>
      </c>
      <c r="M322">
        <f t="shared" si="54"/>
        <v>100</v>
      </c>
      <c r="N322">
        <f t="shared" si="55"/>
        <v>247</v>
      </c>
      <c r="O322">
        <v>0</v>
      </c>
      <c r="P322" t="str">
        <f>L322</f>
        <v>康小平</v>
      </c>
      <c r="Q322">
        <f t="shared" si="56"/>
        <v>100</v>
      </c>
      <c r="R322">
        <f t="shared" si="57"/>
        <v>348</v>
      </c>
      <c r="S322">
        <f>VLOOKUP(B322,[1]高二上!$B:$N,12,0)</f>
        <v>40</v>
      </c>
      <c r="T322" t="str">
        <f>VLOOKUP(B322,[1]高二上!$B:$N,13,0)</f>
        <v>康小平</v>
      </c>
      <c r="U322">
        <f t="shared" si="58"/>
        <v>105.64971751412429</v>
      </c>
      <c r="V322">
        <f t="shared" si="59"/>
        <v>130</v>
      </c>
      <c r="W322">
        <f>VLOOKUP(B322,[1]高一下!$B:$P,12,0)</f>
        <v>30</v>
      </c>
      <c r="X322" t="str">
        <f>VLOOKUP(B322,[1]高一下!$B:$P,13,0)</f>
        <v>康小平</v>
      </c>
      <c r="Y322">
        <f t="shared" si="60"/>
        <v>146.32768361581921</v>
      </c>
      <c r="Z322">
        <f t="shared" si="61"/>
        <v>150</v>
      </c>
      <c r="AA322" s="23">
        <f>VLOOKUP(B322,[1]高一上!$B:$M,11,0)</f>
        <v>22</v>
      </c>
      <c r="AB322" t="str">
        <f>VLOOKUP(B322,[1]高一上!$B:$M,12,0)</f>
        <v>周峰</v>
      </c>
      <c r="AC322">
        <f t="shared" si="62"/>
        <v>43.78531073446328</v>
      </c>
      <c r="AD322">
        <f t="shared" si="63"/>
        <v>314</v>
      </c>
      <c r="AE322">
        <f>VLOOKUP(B322,[1]中考!$B:$J,9,0)</f>
        <v>61</v>
      </c>
      <c r="AF322">
        <f t="shared" si="64"/>
        <v>115</v>
      </c>
    </row>
    <row r="323" spans="1:32" x14ac:dyDescent="0.2">
      <c r="A323" s="2" t="s">
        <v>968</v>
      </c>
      <c r="B323" s="2" t="s">
        <v>969</v>
      </c>
      <c r="C323" s="1">
        <v>8</v>
      </c>
      <c r="D323" s="3" t="s">
        <v>9</v>
      </c>
      <c r="E323" s="4" t="s">
        <v>970</v>
      </c>
      <c r="F323" s="1">
        <v>371</v>
      </c>
      <c r="G323" s="13">
        <f>VLOOKUP(B323,'[1]高三下(高考)'!$B:$N,12,0)</f>
        <v>25</v>
      </c>
      <c r="H323" s="12" t="str">
        <f>VLOOKUP(B323,'[1]高三下(高考)'!$B:$N,13,0)</f>
        <v>康小平</v>
      </c>
      <c r="I323" s="15">
        <f t="shared" si="52"/>
        <v>78.813559322033896</v>
      </c>
      <c r="J323">
        <f t="shared" si="53"/>
        <v>322</v>
      </c>
      <c r="K323">
        <f>VLOOKUP(B323,[1]高三上!$B:$N,12,0)</f>
        <v>20</v>
      </c>
      <c r="L323" t="str">
        <f>VLOOKUP(B323,[1]高三上!$B:$N,13,0)</f>
        <v>康小平</v>
      </c>
      <c r="M323">
        <f t="shared" si="54"/>
        <v>112.42937853107344</v>
      </c>
      <c r="N323">
        <f t="shared" si="55"/>
        <v>247</v>
      </c>
      <c r="O323">
        <f>VLOOKUP(B323,[1]高二下!$B:$N,12,0)</f>
        <v>21</v>
      </c>
      <c r="P323" t="str">
        <f>VLOOKUP(B323,[1]高二下!$B:$N,13,0)</f>
        <v>康小平</v>
      </c>
      <c r="Q323">
        <f t="shared" si="56"/>
        <v>75.423728813559322</v>
      </c>
      <c r="R323">
        <f t="shared" si="57"/>
        <v>291</v>
      </c>
      <c r="S323">
        <f>VLOOKUP(B323,[1]高二上!$B:$N,12,0)</f>
        <v>35</v>
      </c>
      <c r="T323" t="str">
        <f>VLOOKUP(B323,[1]高二上!$B:$N,13,0)</f>
        <v>康小平</v>
      </c>
      <c r="U323">
        <f t="shared" si="58"/>
        <v>115.53672316384181</v>
      </c>
      <c r="V323">
        <f t="shared" si="59"/>
        <v>204</v>
      </c>
      <c r="W323">
        <f>VLOOKUP(B323,[1]高一下!$B:$P,12,0)</f>
        <v>19</v>
      </c>
      <c r="X323" t="str">
        <f>VLOOKUP(B323,[1]高一下!$B:$P,13,0)</f>
        <v>康小平</v>
      </c>
      <c r="Y323">
        <f t="shared" si="60"/>
        <v>122.31638418079096</v>
      </c>
      <c r="Z323">
        <f t="shared" si="61"/>
        <v>259</v>
      </c>
      <c r="AA323" s="23">
        <f>VLOOKUP(B323,[1]高一上!$B:$M,11,0)</f>
        <v>18</v>
      </c>
      <c r="AB323" t="str">
        <f>VLOOKUP(B323,[1]高一上!$B:$M,12,0)</f>
        <v>周峰</v>
      </c>
      <c r="AC323">
        <f t="shared" si="62"/>
        <v>90.112994350282491</v>
      </c>
      <c r="AD323">
        <f t="shared" si="63"/>
        <v>338</v>
      </c>
      <c r="AE323">
        <f>VLOOKUP(B323,[1]中考!$B:$J,9,0)</f>
        <v>46</v>
      </c>
      <c r="AF323">
        <f t="shared" si="64"/>
        <v>303</v>
      </c>
    </row>
    <row r="324" spans="1:32" x14ac:dyDescent="0.2">
      <c r="A324" s="2" t="s">
        <v>971</v>
      </c>
      <c r="B324" s="2" t="s">
        <v>972</v>
      </c>
      <c r="C324" s="1">
        <v>8</v>
      </c>
      <c r="D324" s="3" t="s">
        <v>9</v>
      </c>
      <c r="E324" s="4" t="s">
        <v>859</v>
      </c>
      <c r="F324" s="1">
        <v>449</v>
      </c>
      <c r="G324" s="13">
        <f>VLOOKUP(B324,'[1]高三下(高考)'!$B:$N,12,0)</f>
        <v>30</v>
      </c>
      <c r="H324" s="12" t="str">
        <f>VLOOKUP(B324,'[1]高三下(高考)'!$B:$N,13,0)</f>
        <v>康小平</v>
      </c>
      <c r="I324" s="15">
        <f t="shared" ref="I324:I356" si="65">IF(OR(G324=0,K324=0),100,(((N324-J324)/COUNTIF(D:D,D324))*100)+100)</f>
        <v>102.54237288135593</v>
      </c>
      <c r="J324">
        <f t="shared" ref="J324:J356" si="66">RANK(G324,$G$3:$G$356,0)</f>
        <v>287</v>
      </c>
      <c r="K324">
        <f>VLOOKUP(B324,[1]高三上!$B:$N,12,0)</f>
        <v>16</v>
      </c>
      <c r="L324" t="str">
        <f>VLOOKUP(B324,[1]高三上!$B:$N,13,0)</f>
        <v>康小平</v>
      </c>
      <c r="M324">
        <f t="shared" ref="M324:M387" si="67">IF(OR(O324=0,K324=0),100,(((R324-N324)/COUNTIF(D:D,D324))*100)+100)</f>
        <v>83.333333333333343</v>
      </c>
      <c r="N324">
        <f t="shared" ref="N324:N356" si="68">RANK(K324,$K$3:$K$356,0)</f>
        <v>296</v>
      </c>
      <c r="O324">
        <f>VLOOKUP(B324,[1]高二下!$B:$N,12,0)</f>
        <v>25</v>
      </c>
      <c r="P324" t="str">
        <f>VLOOKUP(B324,[1]高二下!$B:$N,13,0)</f>
        <v>康小平</v>
      </c>
      <c r="Q324">
        <f t="shared" ref="Q324:Q387" si="69">IF(OR(O324=0,S324=0),100,(((V324-R324)/COUNTIF(D:D,D324))*100)+100)</f>
        <v>105.64971751412429</v>
      </c>
      <c r="R324">
        <f t="shared" ref="R324:R356" si="70">RANK(O324,$O$3:$O$356,0)</f>
        <v>237</v>
      </c>
      <c r="S324">
        <f>VLOOKUP(B324,[1]高二上!$B:$N,12,0)</f>
        <v>31</v>
      </c>
      <c r="T324" t="str">
        <f>VLOOKUP(B324,[1]高二上!$B:$N,13,0)</f>
        <v>康小平</v>
      </c>
      <c r="U324">
        <f t="shared" ref="U324:U387" si="71">IF(OR(W324=0,S324=0),100,(((Z324-V324)/COUNTIF(D:D,D324))*100)+100)</f>
        <v>92.937853107344637</v>
      </c>
      <c r="V324">
        <f t="shared" ref="V324:V356" si="72">RANK(S324,$S$3:$S$356,0)</f>
        <v>257</v>
      </c>
      <c r="W324">
        <f>VLOOKUP(B324,[1]高一下!$B:$P,12,0)</f>
        <v>22</v>
      </c>
      <c r="X324" t="str">
        <f>VLOOKUP(B324,[1]高一下!$B:$P,13,0)</f>
        <v>康小平</v>
      </c>
      <c r="Y324">
        <f t="shared" ref="Y324:Y387" si="73">IF(OR(W324=0,AA324=0),100,(((AD324-Z324)/COUNTIF(D:D,D324))*100)+100)</f>
        <v>76.271186440677965</v>
      </c>
      <c r="Z324">
        <f t="shared" ref="Z324:Z356" si="74">RANK(W324,$W$3:$W$356,0)</f>
        <v>232</v>
      </c>
      <c r="AA324" s="23">
        <f>VLOOKUP(B324,[1]高一上!$B:$M,11,0)</f>
        <v>38</v>
      </c>
      <c r="AB324" t="str">
        <f>VLOOKUP(B324,[1]高一上!$B:$M,12,0)</f>
        <v>次珍扎保</v>
      </c>
      <c r="AC324">
        <f t="shared" ref="AC324:AC387" si="75">IF(OR(AE324=0,AA324=0),100,(((AF324-AD324)/COUNTIF(D:D,D324))*100)+100)</f>
        <v>94.350282485875709</v>
      </c>
      <c r="AD324">
        <f t="shared" ref="AD324:AD356" si="76">RANK(AA324,$AA$3:$AA$356,0)</f>
        <v>148</v>
      </c>
      <c r="AE324">
        <f>VLOOKUP(B324,[1]中考!$B:$J,9,0)</f>
        <v>60</v>
      </c>
      <c r="AF324">
        <f t="shared" ref="AF324:AF356" si="77">RANK(AE324,$AE$3:$AE$356,0)</f>
        <v>128</v>
      </c>
    </row>
    <row r="325" spans="1:32" x14ac:dyDescent="0.2">
      <c r="A325" s="2" t="s">
        <v>973</v>
      </c>
      <c r="B325" s="2" t="s">
        <v>974</v>
      </c>
      <c r="C325" s="1">
        <v>8</v>
      </c>
      <c r="D325" s="3" t="s">
        <v>9</v>
      </c>
      <c r="E325" s="4" t="s">
        <v>975</v>
      </c>
      <c r="F325" s="1">
        <v>394</v>
      </c>
      <c r="G325" s="13">
        <f>VLOOKUP(B325,'[1]高三下(高考)'!$B:$N,12,0)</f>
        <v>37</v>
      </c>
      <c r="H325" s="12" t="str">
        <f>VLOOKUP(B325,'[1]高三下(高考)'!$B:$N,13,0)</f>
        <v>康小平</v>
      </c>
      <c r="I325" s="15">
        <f t="shared" si="65"/>
        <v>132.4858757062147</v>
      </c>
      <c r="J325">
        <f t="shared" si="66"/>
        <v>211</v>
      </c>
      <c r="K325">
        <f>VLOOKUP(B325,[1]高三上!$B:$N,12,0)</f>
        <v>12</v>
      </c>
      <c r="L325" t="str">
        <f>VLOOKUP(B325,[1]高三上!$B:$N,13,0)</f>
        <v>康小平</v>
      </c>
      <c r="M325">
        <f t="shared" si="67"/>
        <v>92.937853107344637</v>
      </c>
      <c r="N325">
        <f t="shared" si="68"/>
        <v>326</v>
      </c>
      <c r="O325">
        <f>VLOOKUP(B325,[1]高二下!$B:$N,12,0)</f>
        <v>20</v>
      </c>
      <c r="P325" t="str">
        <f>VLOOKUP(B325,[1]高二下!$B:$N,13,0)</f>
        <v>康小平</v>
      </c>
      <c r="Q325">
        <f t="shared" si="69"/>
        <v>98.870056497175142</v>
      </c>
      <c r="R325">
        <f t="shared" si="70"/>
        <v>301</v>
      </c>
      <c r="S325">
        <f>VLOOKUP(B325,[1]高二上!$B:$N,12,0)</f>
        <v>28</v>
      </c>
      <c r="T325" t="str">
        <f>VLOOKUP(B325,[1]高二上!$B:$N,13,0)</f>
        <v>康小平</v>
      </c>
      <c r="U325">
        <f t="shared" si="71"/>
        <v>61.864406779661017</v>
      </c>
      <c r="V325">
        <f t="shared" si="72"/>
        <v>297</v>
      </c>
      <c r="W325">
        <f>VLOOKUP(B325,[1]高一下!$B:$P,12,0)</f>
        <v>29</v>
      </c>
      <c r="X325" t="str">
        <f>VLOOKUP(B325,[1]高一下!$B:$P,13,0)</f>
        <v>康小平</v>
      </c>
      <c r="Y325">
        <f t="shared" si="73"/>
        <v>127.40112994350282</v>
      </c>
      <c r="Z325">
        <f t="shared" si="74"/>
        <v>162</v>
      </c>
      <c r="AA325" s="23">
        <f>VLOOKUP(B325,[1]高一上!$B:$M,11,0)</f>
        <v>28</v>
      </c>
      <c r="AB325" t="str">
        <f>VLOOKUP(B325,[1]高一上!$B:$M,12,0)</f>
        <v>赵建超</v>
      </c>
      <c r="AC325">
        <f t="shared" si="75"/>
        <v>78.248587570621467</v>
      </c>
      <c r="AD325">
        <f t="shared" si="76"/>
        <v>259</v>
      </c>
      <c r="AE325">
        <f>VLOOKUP(B325,[1]中考!$B:$J,9,0)</f>
        <v>56</v>
      </c>
      <c r="AF325">
        <f t="shared" si="77"/>
        <v>182</v>
      </c>
    </row>
    <row r="326" spans="1:32" x14ac:dyDescent="0.2">
      <c r="A326" s="2" t="s">
        <v>976</v>
      </c>
      <c r="B326" s="2" t="s">
        <v>977</v>
      </c>
      <c r="C326" s="1">
        <v>8</v>
      </c>
      <c r="D326" s="3" t="s">
        <v>9</v>
      </c>
      <c r="E326" s="4" t="s">
        <v>978</v>
      </c>
      <c r="F326" s="1">
        <v>372</v>
      </c>
      <c r="G326" s="13">
        <f>VLOOKUP(B326,'[1]高三下(高考)'!$B:$N,12,0)</f>
        <v>35</v>
      </c>
      <c r="H326" s="12" t="str">
        <f>VLOOKUP(B326,'[1]高三下(高考)'!$B:$N,13,0)</f>
        <v>康小平</v>
      </c>
      <c r="I326" s="15">
        <f t="shared" si="65"/>
        <v>111.29943502824858</v>
      </c>
      <c r="J326">
        <f t="shared" si="66"/>
        <v>228</v>
      </c>
      <c r="K326">
        <f>VLOOKUP(B326,[1]高三上!$B:$N,12,0)</f>
        <v>18</v>
      </c>
      <c r="L326" t="str">
        <f>VLOOKUP(B326,[1]高三上!$B:$N,13,0)</f>
        <v>康小平</v>
      </c>
      <c r="M326">
        <f t="shared" si="67"/>
        <v>75.706214689265536</v>
      </c>
      <c r="N326">
        <f t="shared" si="68"/>
        <v>268</v>
      </c>
      <c r="O326">
        <f>VLOOKUP(B326,[1]高二下!$B:$N,12,0)</f>
        <v>29</v>
      </c>
      <c r="P326" t="str">
        <f>VLOOKUP(B326,[1]高二下!$B:$N,13,0)</f>
        <v>康小平</v>
      </c>
      <c r="Q326">
        <f t="shared" si="69"/>
        <v>81.920903954802256</v>
      </c>
      <c r="R326">
        <f t="shared" si="70"/>
        <v>182</v>
      </c>
      <c r="S326">
        <f>VLOOKUP(B326,[1]高二上!$B:$N,12,0)</f>
        <v>41</v>
      </c>
      <c r="T326" t="str">
        <f>VLOOKUP(B326,[1]高二上!$B:$N,13,0)</f>
        <v>康小平</v>
      </c>
      <c r="U326">
        <f t="shared" si="71"/>
        <v>153.67231638418079</v>
      </c>
      <c r="V326">
        <f t="shared" si="72"/>
        <v>118</v>
      </c>
      <c r="W326">
        <f>VLOOKUP(B326,[1]高一下!$B:$P,12,0)</f>
        <v>14</v>
      </c>
      <c r="X326" t="str">
        <f>VLOOKUP(B326,[1]高一下!$B:$P,13,0)</f>
        <v>康小平</v>
      </c>
      <c r="Y326">
        <f t="shared" si="73"/>
        <v>62.994350282485875</v>
      </c>
      <c r="Z326">
        <f t="shared" si="74"/>
        <v>308</v>
      </c>
      <c r="AA326" s="23">
        <f>VLOOKUP(B326,[1]高一上!$B:$M,11,0)</f>
        <v>36</v>
      </c>
      <c r="AB326" t="str">
        <f>VLOOKUP(B326,[1]高一上!$B:$M,12,0)</f>
        <v>解超燕</v>
      </c>
      <c r="AC326">
        <f t="shared" si="75"/>
        <v>130.5084745762712</v>
      </c>
      <c r="AD326">
        <f t="shared" si="76"/>
        <v>177</v>
      </c>
      <c r="AE326">
        <f>VLOOKUP(B326,[1]中考!$B:$J,9,0)</f>
        <v>48</v>
      </c>
      <c r="AF326">
        <f t="shared" si="77"/>
        <v>285</v>
      </c>
    </row>
    <row r="327" spans="1:32" x14ac:dyDescent="0.2">
      <c r="A327" s="2" t="s">
        <v>979</v>
      </c>
      <c r="B327" s="2" t="s">
        <v>980</v>
      </c>
      <c r="C327" s="1">
        <v>8</v>
      </c>
      <c r="D327" s="3" t="s">
        <v>9</v>
      </c>
      <c r="E327" s="2" t="s">
        <v>981</v>
      </c>
      <c r="F327" s="1">
        <v>454</v>
      </c>
      <c r="G327" s="13">
        <f>VLOOKUP(B327,'[1]高三下(高考)'!$B:$N,12,0)</f>
        <v>44</v>
      </c>
      <c r="H327" s="12" t="str">
        <f>VLOOKUP(B327,'[1]高三下(高考)'!$B:$N,13,0)</f>
        <v>康小平</v>
      </c>
      <c r="I327" s="15">
        <f t="shared" si="65"/>
        <v>91.525423728813564</v>
      </c>
      <c r="J327">
        <f t="shared" si="66"/>
        <v>134</v>
      </c>
      <c r="K327">
        <f>VLOOKUP(B327,[1]高三上!$B:$N,12,0)</f>
        <v>33</v>
      </c>
      <c r="L327" t="str">
        <f>VLOOKUP(B327,[1]高三上!$B:$N,13,0)</f>
        <v>康小平</v>
      </c>
      <c r="M327">
        <f t="shared" si="67"/>
        <v>137.57062146892656</v>
      </c>
      <c r="N327">
        <f t="shared" si="68"/>
        <v>104</v>
      </c>
      <c r="O327">
        <f>VLOOKUP(B327,[1]高二下!$B:$N,12,0)</f>
        <v>25</v>
      </c>
      <c r="P327" t="str">
        <f>VLOOKUP(B327,[1]高二下!$B:$N,13,0)</f>
        <v>康小平</v>
      </c>
      <c r="Q327">
        <f t="shared" si="69"/>
        <v>53.10734463276836</v>
      </c>
      <c r="R327">
        <f t="shared" si="70"/>
        <v>237</v>
      </c>
      <c r="S327">
        <f>VLOOKUP(B327,[1]高二上!$B:$N,12,0)</f>
        <v>47</v>
      </c>
      <c r="T327" t="str">
        <f>VLOOKUP(B327,[1]高二上!$B:$N,13,0)</f>
        <v>康小平</v>
      </c>
      <c r="U327">
        <f t="shared" si="71"/>
        <v>140.67796610169492</v>
      </c>
      <c r="V327">
        <f t="shared" si="72"/>
        <v>71</v>
      </c>
      <c r="W327">
        <f>VLOOKUP(B327,[1]高一下!$B:$P,12,0)</f>
        <v>24</v>
      </c>
      <c r="X327" t="str">
        <f>VLOOKUP(B327,[1]高一下!$B:$P,13,0)</f>
        <v>康小平</v>
      </c>
      <c r="Y327">
        <f t="shared" si="73"/>
        <v>109.60451977401129</v>
      </c>
      <c r="Z327">
        <f t="shared" si="74"/>
        <v>215</v>
      </c>
      <c r="AA327" s="23">
        <f>VLOOKUP(B327,[1]高一上!$B:$M,11,0)</f>
        <v>29</v>
      </c>
      <c r="AB327" t="str">
        <f>VLOOKUP(B327,[1]高一上!$B:$M,12,0)</f>
        <v>周峰</v>
      </c>
      <c r="AC327">
        <f t="shared" si="75"/>
        <v>120.90395480225989</v>
      </c>
      <c r="AD327">
        <f t="shared" si="76"/>
        <v>249</v>
      </c>
      <c r="AE327">
        <f>VLOOKUP(B327,[1]中考!$B:$J,9,0)</f>
        <v>44</v>
      </c>
      <c r="AF327">
        <f t="shared" si="77"/>
        <v>323</v>
      </c>
    </row>
    <row r="328" spans="1:32" x14ac:dyDescent="0.2">
      <c r="A328" s="2" t="s">
        <v>982</v>
      </c>
      <c r="B328" s="2" t="s">
        <v>983</v>
      </c>
      <c r="C328" s="1">
        <v>8</v>
      </c>
      <c r="D328" s="3" t="s">
        <v>9</v>
      </c>
      <c r="E328" s="4" t="s">
        <v>984</v>
      </c>
      <c r="F328" s="1">
        <v>416</v>
      </c>
      <c r="G328" s="13">
        <f>VLOOKUP(B328,'[1]高三下(高考)'!$B:$N,12,0)</f>
        <v>43</v>
      </c>
      <c r="H328" s="12" t="str">
        <f>VLOOKUP(B328,'[1]高三下(高考)'!$B:$N,13,0)</f>
        <v>康小平</v>
      </c>
      <c r="I328" s="15">
        <f t="shared" si="65"/>
        <v>83.898305084745772</v>
      </c>
      <c r="J328">
        <f t="shared" si="66"/>
        <v>144</v>
      </c>
      <c r="K328">
        <f>VLOOKUP(B328,[1]高三上!$B:$N,12,0)</f>
        <v>36</v>
      </c>
      <c r="L328" t="str">
        <f>VLOOKUP(B328,[1]高三上!$B:$N,13,0)</f>
        <v>康小平</v>
      </c>
      <c r="M328">
        <f t="shared" si="67"/>
        <v>114.12429378531074</v>
      </c>
      <c r="N328">
        <f t="shared" si="68"/>
        <v>87</v>
      </c>
      <c r="O328">
        <f>VLOOKUP(B328,[1]高二下!$B:$N,12,0)</f>
        <v>33</v>
      </c>
      <c r="P328" t="str">
        <f>VLOOKUP(B328,[1]高二下!$B:$N,13,0)</f>
        <v>康小平</v>
      </c>
      <c r="Q328">
        <f t="shared" si="69"/>
        <v>90.960451977401135</v>
      </c>
      <c r="R328">
        <f t="shared" si="70"/>
        <v>137</v>
      </c>
      <c r="S328">
        <f>VLOOKUP(B328,[1]高二上!$B:$N,12,0)</f>
        <v>42</v>
      </c>
      <c r="T328" t="str">
        <f>VLOOKUP(B328,[1]高二上!$B:$N,13,0)</f>
        <v>康小平</v>
      </c>
      <c r="U328">
        <f t="shared" si="71"/>
        <v>148.30508474576271</v>
      </c>
      <c r="V328">
        <f t="shared" si="72"/>
        <v>105</v>
      </c>
      <c r="W328">
        <f>VLOOKUP(B328,[1]高一下!$B:$P,12,0)</f>
        <v>17</v>
      </c>
      <c r="X328" t="str">
        <f>VLOOKUP(B328,[1]高一下!$B:$P,13,0)</f>
        <v>康小平</v>
      </c>
      <c r="Y328">
        <f t="shared" si="73"/>
        <v>101.41242937853107</v>
      </c>
      <c r="Z328">
        <f t="shared" si="74"/>
        <v>276</v>
      </c>
      <c r="AA328" s="23">
        <f>VLOOKUP(B328,[1]高一上!$B:$M,11,0)</f>
        <v>26</v>
      </c>
      <c r="AB328" t="str">
        <f>VLOOKUP(B328,[1]高一上!$B:$M,12,0)</f>
        <v>周峰</v>
      </c>
      <c r="AC328">
        <f t="shared" si="75"/>
        <v>112.71186440677965</v>
      </c>
      <c r="AD328">
        <f t="shared" si="76"/>
        <v>281</v>
      </c>
      <c r="AE328">
        <f>VLOOKUP(B328,[1]中考!$B:$J,9,0)</f>
        <v>43</v>
      </c>
      <c r="AF328">
        <f t="shared" si="77"/>
        <v>326</v>
      </c>
    </row>
    <row r="329" spans="1:32" x14ac:dyDescent="0.2">
      <c r="A329" s="2" t="s">
        <v>985</v>
      </c>
      <c r="B329" s="2" t="s">
        <v>986</v>
      </c>
      <c r="C329" s="1">
        <v>8</v>
      </c>
      <c r="D329" s="3" t="s">
        <v>9</v>
      </c>
      <c r="E329" s="4" t="s">
        <v>987</v>
      </c>
      <c r="F329" s="1">
        <v>387</v>
      </c>
      <c r="G329" s="13">
        <f>VLOOKUP(B329,'[1]高三下(高考)'!$B:$N,12,0)</f>
        <v>29</v>
      </c>
      <c r="H329" s="12" t="str">
        <f>VLOOKUP(B329,'[1]高三下(高考)'!$B:$N,13,0)</f>
        <v>康小平</v>
      </c>
      <c r="I329" s="15">
        <f t="shared" si="65"/>
        <v>105.64971751412429</v>
      </c>
      <c r="J329">
        <f t="shared" si="66"/>
        <v>294</v>
      </c>
      <c r="K329">
        <f>VLOOKUP(B329,[1]高三上!$B:$N,12,0)</f>
        <v>14</v>
      </c>
      <c r="L329" t="str">
        <f>VLOOKUP(B329,[1]高三上!$B:$N,13,0)</f>
        <v>康小平</v>
      </c>
      <c r="M329">
        <f t="shared" si="67"/>
        <v>87.570621468926561</v>
      </c>
      <c r="N329">
        <f t="shared" si="68"/>
        <v>314</v>
      </c>
      <c r="O329">
        <f>VLOOKUP(B329,[1]高二下!$B:$N,12,0)</f>
        <v>23</v>
      </c>
      <c r="P329" t="str">
        <f>VLOOKUP(B329,[1]高二下!$B:$N,13,0)</f>
        <v>康小平</v>
      </c>
      <c r="Q329">
        <f t="shared" si="69"/>
        <v>81.355932203389827</v>
      </c>
      <c r="R329">
        <f t="shared" si="70"/>
        <v>270</v>
      </c>
      <c r="S329">
        <f>VLOOKUP(B329,[1]高二上!$B:$N,12,0)</f>
        <v>35</v>
      </c>
      <c r="T329" t="str">
        <f>VLOOKUP(B329,[1]高二上!$B:$N,13,0)</f>
        <v>康小平</v>
      </c>
      <c r="U329">
        <f t="shared" si="71"/>
        <v>76.836158192090394</v>
      </c>
      <c r="V329">
        <f t="shared" si="72"/>
        <v>204</v>
      </c>
      <c r="W329">
        <f>VLOOKUP(B329,[1]高一下!$B:$P,12,0)</f>
        <v>32</v>
      </c>
      <c r="X329" t="str">
        <f>VLOOKUP(B329,[1]高一下!$B:$P,13,0)</f>
        <v>康小平</v>
      </c>
      <c r="Y329">
        <f t="shared" si="73"/>
        <v>141.24293785310735</v>
      </c>
      <c r="Z329">
        <f t="shared" si="74"/>
        <v>122</v>
      </c>
      <c r="AA329" s="23">
        <f>VLOOKUP(B329,[1]高一上!$B:$M,11,0)</f>
        <v>27</v>
      </c>
      <c r="AB329" t="str">
        <f>VLOOKUP(B329,[1]高一上!$B:$M,12,0)</f>
        <v>康小平</v>
      </c>
      <c r="AC329">
        <f t="shared" si="75"/>
        <v>85.028248587570616</v>
      </c>
      <c r="AD329">
        <f t="shared" si="76"/>
        <v>268</v>
      </c>
      <c r="AE329">
        <f>VLOOKUP(B329,[1]中考!$B:$J,9,0)</f>
        <v>54</v>
      </c>
      <c r="AF329">
        <f t="shared" si="77"/>
        <v>215</v>
      </c>
    </row>
    <row r="330" spans="1:32" x14ac:dyDescent="0.2">
      <c r="A330" s="2" t="s">
        <v>988</v>
      </c>
      <c r="B330" s="2" t="s">
        <v>989</v>
      </c>
      <c r="C330" s="1">
        <v>8</v>
      </c>
      <c r="D330" s="3" t="s">
        <v>9</v>
      </c>
      <c r="E330" s="4" t="s">
        <v>990</v>
      </c>
      <c r="F330" s="1">
        <v>334</v>
      </c>
      <c r="G330" s="13">
        <f>VLOOKUP(B330,'[1]高三下(高考)'!$B:$N,12,0)</f>
        <v>35</v>
      </c>
      <c r="H330" s="12" t="str">
        <f>VLOOKUP(B330,'[1]高三下(高考)'!$B:$N,13,0)</f>
        <v>康小平</v>
      </c>
      <c r="I330" s="15">
        <f t="shared" si="65"/>
        <v>64.97175141242937</v>
      </c>
      <c r="J330">
        <f t="shared" si="66"/>
        <v>228</v>
      </c>
      <c r="K330">
        <f>VLOOKUP(B330,[1]高三上!$B:$N,12,0)</f>
        <v>33</v>
      </c>
      <c r="L330" t="str">
        <f>VLOOKUP(B330,[1]高三上!$B:$N,13,0)</f>
        <v>康小平</v>
      </c>
      <c r="M330">
        <f t="shared" si="67"/>
        <v>137.57062146892656</v>
      </c>
      <c r="N330">
        <f t="shared" si="68"/>
        <v>104</v>
      </c>
      <c r="O330">
        <f>VLOOKUP(B330,[1]高二下!$B:$N,12,0)</f>
        <v>25</v>
      </c>
      <c r="P330" t="str">
        <f>VLOOKUP(B330,[1]高二下!$B:$N,13,0)</f>
        <v>康小平</v>
      </c>
      <c r="Q330">
        <f t="shared" si="69"/>
        <v>48.022598870056498</v>
      </c>
      <c r="R330">
        <f t="shared" si="70"/>
        <v>237</v>
      </c>
      <c r="S330">
        <f>VLOOKUP(B330,[1]高二上!$B:$N,12,0)</f>
        <v>50</v>
      </c>
      <c r="T330" t="str">
        <f>VLOOKUP(B330,[1]高二上!$B:$N,13,0)</f>
        <v>康小平</v>
      </c>
      <c r="U330">
        <f t="shared" si="71"/>
        <v>127.40112994350282</v>
      </c>
      <c r="V330">
        <f t="shared" si="72"/>
        <v>53</v>
      </c>
      <c r="W330">
        <f>VLOOKUP(B330,[1]高一下!$B:$P,12,0)</f>
        <v>30</v>
      </c>
      <c r="X330" t="str">
        <f>VLOOKUP(B330,[1]高一下!$B:$P,13,0)</f>
        <v>康小平</v>
      </c>
      <c r="Y330">
        <f t="shared" si="73"/>
        <v>95.197740112994353</v>
      </c>
      <c r="Z330">
        <f t="shared" si="74"/>
        <v>150</v>
      </c>
      <c r="AA330" s="23">
        <f>VLOOKUP(B330,[1]高一上!$B:$M,11,0)</f>
        <v>39</v>
      </c>
      <c r="AB330" t="str">
        <f>VLOOKUP(B330,[1]高一上!$B:$M,12,0)</f>
        <v>解超燕</v>
      </c>
      <c r="AC330">
        <f t="shared" si="75"/>
        <v>84.745762711864401</v>
      </c>
      <c r="AD330">
        <f t="shared" si="76"/>
        <v>133</v>
      </c>
      <c r="AE330">
        <f>VLOOKUP(B330,[1]中考!$B:$J,9,0)</f>
        <v>64</v>
      </c>
      <c r="AF330">
        <f t="shared" si="77"/>
        <v>79</v>
      </c>
    </row>
    <row r="331" spans="1:32" x14ac:dyDescent="0.2">
      <c r="A331" s="2" t="s">
        <v>991</v>
      </c>
      <c r="B331" s="2" t="s">
        <v>992</v>
      </c>
      <c r="C331" s="1">
        <v>8</v>
      </c>
      <c r="D331" s="3" t="s">
        <v>9</v>
      </c>
      <c r="E331" s="4" t="s">
        <v>993</v>
      </c>
      <c r="F331" s="1">
        <v>360</v>
      </c>
      <c r="G331" s="13">
        <f>VLOOKUP(B331,'[1]高三下(高考)'!$B:$N,12,0)</f>
        <v>33</v>
      </c>
      <c r="H331" s="12" t="str">
        <f>VLOOKUP(B331,'[1]高三下(高考)'!$B:$N,13,0)</f>
        <v>康小平</v>
      </c>
      <c r="I331" s="15">
        <f t="shared" si="65"/>
        <v>90.960451977401135</v>
      </c>
      <c r="J331">
        <f t="shared" si="66"/>
        <v>250</v>
      </c>
      <c r="K331">
        <f>VLOOKUP(B331,[1]高三上!$B:$N,12,0)</f>
        <v>23</v>
      </c>
      <c r="L331" t="str">
        <f>VLOOKUP(B331,[1]高三上!$B:$N,13,0)</f>
        <v>康小平</v>
      </c>
      <c r="M331">
        <f t="shared" si="67"/>
        <v>80.790960451977398</v>
      </c>
      <c r="N331">
        <f t="shared" si="68"/>
        <v>218</v>
      </c>
      <c r="O331">
        <f>VLOOKUP(B331,[1]高二下!$B:$N,12,0)</f>
        <v>32</v>
      </c>
      <c r="P331" t="str">
        <f>VLOOKUP(B331,[1]高二下!$B:$N,13,0)</f>
        <v>康小平</v>
      </c>
      <c r="Q331">
        <f t="shared" si="69"/>
        <v>155.64971751412429</v>
      </c>
      <c r="R331">
        <f t="shared" si="70"/>
        <v>150</v>
      </c>
      <c r="S331">
        <f>VLOOKUP(B331,[1]高二上!$B:$N,12,0)</f>
        <v>17</v>
      </c>
      <c r="T331" t="str">
        <f>VLOOKUP(B331,[1]高二上!$B:$N,13,0)</f>
        <v>康小平</v>
      </c>
      <c r="U331">
        <f t="shared" si="71"/>
        <v>92.090395480225993</v>
      </c>
      <c r="V331">
        <f t="shared" si="72"/>
        <v>347</v>
      </c>
      <c r="W331">
        <f>VLOOKUP(B331,[1]高一下!$B:$P,12,0)</f>
        <v>13</v>
      </c>
      <c r="X331" t="str">
        <f>VLOOKUP(B331,[1]高一下!$B:$P,13,0)</f>
        <v>康小平</v>
      </c>
      <c r="Y331">
        <f t="shared" si="73"/>
        <v>89.265536723163848</v>
      </c>
      <c r="Z331">
        <f t="shared" si="74"/>
        <v>319</v>
      </c>
      <c r="AA331" s="23">
        <f>VLOOKUP(B331,[1]高一上!$B:$M,11,0)</f>
        <v>26</v>
      </c>
      <c r="AB331" t="str">
        <f>VLOOKUP(B331,[1]高一上!$B:$M,12,0)</f>
        <v>康小平</v>
      </c>
      <c r="AC331">
        <f t="shared" si="75"/>
        <v>76.55367231638418</v>
      </c>
      <c r="AD331">
        <f t="shared" si="76"/>
        <v>281</v>
      </c>
      <c r="AE331">
        <f>VLOOKUP(B331,[1]中考!$B:$J,9,0)</f>
        <v>55</v>
      </c>
      <c r="AF331">
        <f t="shared" si="77"/>
        <v>198</v>
      </c>
    </row>
    <row r="332" spans="1:32" x14ac:dyDescent="0.2">
      <c r="A332" s="2" t="s">
        <v>994</v>
      </c>
      <c r="B332" s="2" t="s">
        <v>995</v>
      </c>
      <c r="C332" s="1">
        <v>8</v>
      </c>
      <c r="D332" s="3" t="s">
        <v>9</v>
      </c>
      <c r="E332" s="4" t="s">
        <v>996</v>
      </c>
      <c r="F332" s="1">
        <v>354</v>
      </c>
      <c r="G332" s="13">
        <f>VLOOKUP(B332,'[1]高三下(高考)'!$B:$N,12,0)</f>
        <v>27</v>
      </c>
      <c r="H332" s="12" t="str">
        <f>VLOOKUP(B332,'[1]高三下(高考)'!$B:$N,13,0)</f>
        <v>康小平</v>
      </c>
      <c r="I332" s="15">
        <f t="shared" si="65"/>
        <v>100</v>
      </c>
      <c r="J332">
        <f t="shared" si="66"/>
        <v>309</v>
      </c>
      <c r="K332">
        <v>0</v>
      </c>
      <c r="L332" t="str">
        <f>H332</f>
        <v>康小平</v>
      </c>
      <c r="M332">
        <f t="shared" si="67"/>
        <v>100</v>
      </c>
      <c r="N332">
        <f t="shared" si="68"/>
        <v>344</v>
      </c>
      <c r="O332">
        <f>VLOOKUP(B332,[1]高二下!$B:$N,12,0)</f>
        <v>20</v>
      </c>
      <c r="P332" t="str">
        <f>VLOOKUP(B332,[1]高二下!$B:$N,13,0)</f>
        <v>康小平</v>
      </c>
      <c r="Q332">
        <f t="shared" si="69"/>
        <v>112.71186440677965</v>
      </c>
      <c r="R332">
        <f t="shared" si="70"/>
        <v>301</v>
      </c>
      <c r="S332">
        <f>VLOOKUP(B332,[1]高二上!$B:$N,12,0)</f>
        <v>18</v>
      </c>
      <c r="T332" t="str">
        <f>VLOOKUP(B332,[1]高二上!$B:$N,13,0)</f>
        <v>康小平</v>
      </c>
      <c r="U332">
        <f t="shared" si="71"/>
        <v>101.41242937853107</v>
      </c>
      <c r="V332">
        <f t="shared" si="72"/>
        <v>346</v>
      </c>
      <c r="W332">
        <f>VLOOKUP(B332,[1]高一下!$B:$P,12,0)</f>
        <v>5</v>
      </c>
      <c r="X332" t="str">
        <f>VLOOKUP(B332,[1]高一下!$B:$P,13,0)</f>
        <v>康小平</v>
      </c>
      <c r="Y332">
        <f t="shared" si="73"/>
        <v>76.55367231638418</v>
      </c>
      <c r="Z332">
        <f t="shared" si="74"/>
        <v>351</v>
      </c>
      <c r="AA332" s="23">
        <f>VLOOKUP(B332,[1]高一上!$B:$M,11,0)</f>
        <v>27</v>
      </c>
      <c r="AB332" t="str">
        <f>VLOOKUP(B332,[1]高一上!$B:$M,12,0)</f>
        <v>解超燕</v>
      </c>
      <c r="AC332">
        <f t="shared" si="75"/>
        <v>109.88700564971751</v>
      </c>
      <c r="AD332">
        <f t="shared" si="76"/>
        <v>268</v>
      </c>
      <c r="AE332">
        <f>VLOOKUP(B332,[1]中考!$B:$J,9,0)</f>
        <v>46</v>
      </c>
      <c r="AF332">
        <f t="shared" si="77"/>
        <v>303</v>
      </c>
    </row>
    <row r="333" spans="1:32" x14ac:dyDescent="0.2">
      <c r="A333" s="2" t="s">
        <v>997</v>
      </c>
      <c r="B333" s="2" t="s">
        <v>998</v>
      </c>
      <c r="C333" s="1">
        <v>8</v>
      </c>
      <c r="D333" s="3" t="s">
        <v>9</v>
      </c>
      <c r="E333" s="4" t="s">
        <v>999</v>
      </c>
      <c r="F333" s="1">
        <v>313</v>
      </c>
      <c r="G333" s="13">
        <f>VLOOKUP(B333,'[1]高三下(高考)'!$B:$N,12,0)</f>
        <v>24</v>
      </c>
      <c r="H333" s="12" t="str">
        <f>VLOOKUP(B333,'[1]高三下(高考)'!$B:$N,13,0)</f>
        <v>康小平</v>
      </c>
      <c r="I333" s="15">
        <f t="shared" si="65"/>
        <v>55.932203389830512</v>
      </c>
      <c r="J333">
        <f t="shared" si="66"/>
        <v>327</v>
      </c>
      <c r="K333">
        <f>VLOOKUP(B333,[1]高三上!$B:$N,12,0)</f>
        <v>27</v>
      </c>
      <c r="L333" t="str">
        <f>VLOOKUP(B333,[1]高三上!$B:$N,13,0)</f>
        <v>康小平</v>
      </c>
      <c r="M333">
        <f t="shared" si="67"/>
        <v>118.64406779661017</v>
      </c>
      <c r="N333">
        <f t="shared" si="68"/>
        <v>171</v>
      </c>
      <c r="O333">
        <f>VLOOKUP(B333,[1]高二下!$B:$N,12,0)</f>
        <v>25</v>
      </c>
      <c r="P333" t="str">
        <f>VLOOKUP(B333,[1]高二下!$B:$N,13,0)</f>
        <v>康小平</v>
      </c>
      <c r="Q333">
        <f t="shared" si="69"/>
        <v>124.29378531073446</v>
      </c>
      <c r="R333">
        <f t="shared" si="70"/>
        <v>237</v>
      </c>
      <c r="S333">
        <f>VLOOKUP(B333,[1]高二上!$B:$N,12,0)</f>
        <v>25</v>
      </c>
      <c r="T333" t="str">
        <f>VLOOKUP(B333,[1]高二上!$B:$N,13,0)</f>
        <v>康小平</v>
      </c>
      <c r="U333">
        <f t="shared" si="71"/>
        <v>90.395480225988706</v>
      </c>
      <c r="V333">
        <f t="shared" si="72"/>
        <v>323</v>
      </c>
      <c r="W333">
        <f>VLOOKUP(B333,[1]高一下!$B:$P,12,0)</f>
        <v>16</v>
      </c>
      <c r="X333" t="str">
        <f>VLOOKUP(B333,[1]高一下!$B:$P,13,0)</f>
        <v>康小平</v>
      </c>
      <c r="Y333">
        <f t="shared" si="73"/>
        <v>101.9774011299435</v>
      </c>
      <c r="Z333">
        <f t="shared" si="74"/>
        <v>289</v>
      </c>
      <c r="AA333" s="23">
        <f>VLOOKUP(B333,[1]高一上!$B:$M,11,0)</f>
        <v>24</v>
      </c>
      <c r="AB333" t="str">
        <f>VLOOKUP(B333,[1]高一上!$B:$M,12,0)</f>
        <v>康小平</v>
      </c>
      <c r="AC333">
        <f t="shared" si="75"/>
        <v>105.08474576271186</v>
      </c>
      <c r="AD333">
        <f t="shared" si="76"/>
        <v>296</v>
      </c>
      <c r="AE333">
        <f>VLOOKUP(B333,[1]中考!$B:$J,9,0)</f>
        <v>45</v>
      </c>
      <c r="AF333">
        <f t="shared" si="77"/>
        <v>314</v>
      </c>
    </row>
    <row r="334" spans="1:32" x14ac:dyDescent="0.2">
      <c r="A334" s="2" t="s">
        <v>1000</v>
      </c>
      <c r="B334" s="2" t="s">
        <v>1001</v>
      </c>
      <c r="C334" s="1">
        <v>8</v>
      </c>
      <c r="D334" s="3" t="s">
        <v>9</v>
      </c>
      <c r="E334" s="4" t="s">
        <v>1002</v>
      </c>
      <c r="F334" s="1">
        <v>397</v>
      </c>
      <c r="G334" s="13">
        <f>VLOOKUP(B334,'[1]高三下(高考)'!$B:$N,12,0)</f>
        <v>36</v>
      </c>
      <c r="H334" s="12" t="str">
        <f>VLOOKUP(B334,'[1]高三下(高考)'!$B:$N,13,0)</f>
        <v>康小平</v>
      </c>
      <c r="I334" s="15">
        <f t="shared" si="65"/>
        <v>122.31638418079096</v>
      </c>
      <c r="J334">
        <f t="shared" si="66"/>
        <v>217</v>
      </c>
      <c r="K334">
        <f>VLOOKUP(B334,[1]高三上!$B:$N,12,0)</f>
        <v>16</v>
      </c>
      <c r="L334" t="str">
        <f>VLOOKUP(B334,[1]高三上!$B:$N,13,0)</f>
        <v>康小平</v>
      </c>
      <c r="M334">
        <f t="shared" si="67"/>
        <v>96.327683615819211</v>
      </c>
      <c r="N334">
        <f t="shared" si="68"/>
        <v>296</v>
      </c>
      <c r="O334">
        <f>VLOOKUP(B334,[1]高二下!$B:$N,12,0)</f>
        <v>22</v>
      </c>
      <c r="P334" t="str">
        <f>VLOOKUP(B334,[1]高二下!$B:$N,13,0)</f>
        <v>康小平</v>
      </c>
      <c r="Q334">
        <f t="shared" si="69"/>
        <v>44.632768361581924</v>
      </c>
      <c r="R334">
        <f t="shared" si="70"/>
        <v>283</v>
      </c>
      <c r="S334">
        <f>VLOOKUP(B334,[1]高二上!$B:$N,12,0)</f>
        <v>44</v>
      </c>
      <c r="T334" t="str">
        <f>VLOOKUP(B334,[1]高二上!$B:$N,13,0)</f>
        <v>康小平</v>
      </c>
      <c r="U334">
        <f t="shared" si="71"/>
        <v>167.23163841807911</v>
      </c>
      <c r="V334">
        <f t="shared" si="72"/>
        <v>87</v>
      </c>
      <c r="W334">
        <f>VLOOKUP(B334,[1]高一下!$B:$P,12,0)</f>
        <v>12</v>
      </c>
      <c r="X334" t="str">
        <f>VLOOKUP(B334,[1]高一下!$B:$P,13,0)</f>
        <v>康小平</v>
      </c>
      <c r="Y334">
        <f t="shared" si="73"/>
        <v>78.531073446327682</v>
      </c>
      <c r="Z334">
        <f t="shared" si="74"/>
        <v>325</v>
      </c>
      <c r="AA334" s="23">
        <f>VLOOKUP(B334,[1]高一上!$B:$M,11,0)</f>
        <v>29</v>
      </c>
      <c r="AB334" t="str">
        <f>VLOOKUP(B334,[1]高一上!$B:$M,12,0)</f>
        <v>次珍扎保</v>
      </c>
      <c r="AC334">
        <f t="shared" si="75"/>
        <v>94.067796610169495</v>
      </c>
      <c r="AD334">
        <f t="shared" si="76"/>
        <v>249</v>
      </c>
      <c r="AE334">
        <f>VLOOKUP(B334,[1]中考!$B:$J,9,0)</f>
        <v>53</v>
      </c>
      <c r="AF334">
        <f t="shared" si="77"/>
        <v>228</v>
      </c>
    </row>
    <row r="335" spans="1:32" x14ac:dyDescent="0.2">
      <c r="A335" s="5" t="s">
        <v>1003</v>
      </c>
      <c r="B335" s="2" t="s">
        <v>1004</v>
      </c>
      <c r="C335" s="1">
        <v>8</v>
      </c>
      <c r="D335" s="3" t="s">
        <v>9</v>
      </c>
      <c r="E335" s="4" t="s">
        <v>1005</v>
      </c>
      <c r="F335" s="1">
        <v>397</v>
      </c>
      <c r="G335" s="13">
        <f>VLOOKUP(B335,'[1]高三下(高考)'!$B:$N,12,0)</f>
        <v>43</v>
      </c>
      <c r="H335" s="12" t="str">
        <f>VLOOKUP(B335,'[1]高三下(高考)'!$B:$N,13,0)</f>
        <v>康小平</v>
      </c>
      <c r="I335" s="15">
        <f t="shared" si="65"/>
        <v>153.67231638418079</v>
      </c>
      <c r="J335">
        <f t="shared" si="66"/>
        <v>144</v>
      </c>
      <c r="K335">
        <f>VLOOKUP(B335,[1]高三上!$B:$N,12,0)</f>
        <v>9</v>
      </c>
      <c r="L335" t="str">
        <f>VLOOKUP(B335,[1]高三上!$B:$N,13,0)</f>
        <v>康小平</v>
      </c>
      <c r="M335">
        <f t="shared" si="67"/>
        <v>81.920903954802256</v>
      </c>
      <c r="N335">
        <f t="shared" si="68"/>
        <v>334</v>
      </c>
      <c r="O335">
        <f>VLOOKUP(B335,[1]高二下!$B:$N,12,0)</f>
        <v>23</v>
      </c>
      <c r="P335" t="str">
        <f>VLOOKUP(B335,[1]高二下!$B:$N,13,0)</f>
        <v>康小平</v>
      </c>
      <c r="Q335">
        <f t="shared" si="69"/>
        <v>77.118644067796609</v>
      </c>
      <c r="R335">
        <f t="shared" si="70"/>
        <v>270</v>
      </c>
      <c r="S335">
        <f>VLOOKUP(B335,[1]高二上!$B:$N,12,0)</f>
        <v>36</v>
      </c>
      <c r="T335" t="str">
        <f>VLOOKUP(B335,[1]高二上!$B:$N,13,0)</f>
        <v>康小平</v>
      </c>
      <c r="U335">
        <f t="shared" si="71"/>
        <v>124.57627118644068</v>
      </c>
      <c r="V335">
        <f t="shared" si="72"/>
        <v>189</v>
      </c>
      <c r="W335">
        <f>VLOOKUP(B335,[1]高一下!$B:$P,12,0)</f>
        <v>17</v>
      </c>
      <c r="X335" t="str">
        <f>VLOOKUP(B335,[1]高一下!$B:$P,13,0)</f>
        <v>康小平</v>
      </c>
      <c r="Y335">
        <f t="shared" si="73"/>
        <v>83.333333333333343</v>
      </c>
      <c r="Z335">
        <f t="shared" si="74"/>
        <v>276</v>
      </c>
      <c r="AA335" s="23">
        <f>VLOOKUP(B335,[1]高一上!$B:$M,11,0)</f>
        <v>32</v>
      </c>
      <c r="AB335" t="str">
        <f>VLOOKUP(B335,[1]高一上!$B:$M,12,0)</f>
        <v>解超燕</v>
      </c>
      <c r="AC335">
        <f t="shared" si="75"/>
        <v>74.858757062146893</v>
      </c>
      <c r="AD335">
        <f t="shared" si="76"/>
        <v>217</v>
      </c>
      <c r="AE335">
        <f>VLOOKUP(B335,[1]中考!$B:$J,9,0)</f>
        <v>60</v>
      </c>
      <c r="AF335">
        <f t="shared" si="77"/>
        <v>128</v>
      </c>
    </row>
    <row r="336" spans="1:32" x14ac:dyDescent="0.2">
      <c r="A336" s="2" t="s">
        <v>1006</v>
      </c>
      <c r="B336" s="2" t="s">
        <v>1007</v>
      </c>
      <c r="C336" s="1">
        <v>8</v>
      </c>
      <c r="D336" s="3" t="s">
        <v>9</v>
      </c>
      <c r="E336" s="4" t="s">
        <v>709</v>
      </c>
      <c r="F336" s="1">
        <v>348</v>
      </c>
      <c r="G336" s="13">
        <f>VLOOKUP(B336,'[1]高三下(高考)'!$B:$N,12,0)</f>
        <v>40</v>
      </c>
      <c r="H336" s="12" t="str">
        <f>VLOOKUP(B336,'[1]高三下(高考)'!$B:$N,13,0)</f>
        <v>康小平</v>
      </c>
      <c r="I336" s="15">
        <f t="shared" si="65"/>
        <v>122.03389830508475</v>
      </c>
      <c r="J336">
        <f t="shared" si="66"/>
        <v>184</v>
      </c>
      <c r="K336">
        <f>VLOOKUP(B336,[1]高三上!$B:$N,12,0)</f>
        <v>19</v>
      </c>
      <c r="L336" t="str">
        <f>VLOOKUP(B336,[1]高三上!$B:$N,13,0)</f>
        <v>康小平</v>
      </c>
      <c r="M336">
        <f t="shared" si="67"/>
        <v>71.186440677966104</v>
      </c>
      <c r="N336">
        <f t="shared" si="68"/>
        <v>262</v>
      </c>
      <c r="O336">
        <f>VLOOKUP(B336,[1]高二下!$B:$N,12,0)</f>
        <v>31</v>
      </c>
      <c r="P336" t="str">
        <f>VLOOKUP(B336,[1]高二下!$B:$N,13,0)</f>
        <v>康小平</v>
      </c>
      <c r="Q336">
        <f t="shared" si="69"/>
        <v>138.70056497175142</v>
      </c>
      <c r="R336">
        <f t="shared" si="70"/>
        <v>160</v>
      </c>
      <c r="S336">
        <f>VLOOKUP(B336,[1]高二上!$B:$N,12,0)</f>
        <v>28</v>
      </c>
      <c r="T336" t="str">
        <f>VLOOKUP(B336,[1]高二上!$B:$N,13,0)</f>
        <v>康小平</v>
      </c>
      <c r="U336">
        <f t="shared" si="71"/>
        <v>58.474576271186443</v>
      </c>
      <c r="V336">
        <f t="shared" si="72"/>
        <v>297</v>
      </c>
      <c r="W336">
        <f>VLOOKUP(B336,[1]高一下!$B:$P,12,0)</f>
        <v>30</v>
      </c>
      <c r="X336" t="str">
        <f>VLOOKUP(B336,[1]高一下!$B:$P,13,0)</f>
        <v>康小平</v>
      </c>
      <c r="Y336">
        <f t="shared" si="73"/>
        <v>118.92655367231639</v>
      </c>
      <c r="Z336">
        <f t="shared" si="74"/>
        <v>150</v>
      </c>
      <c r="AA336" s="23">
        <f>VLOOKUP(B336,[1]高一上!$B:$M,11,0)</f>
        <v>32</v>
      </c>
      <c r="AB336" t="str">
        <f>VLOOKUP(B336,[1]高一上!$B:$M,12,0)</f>
        <v>康小平</v>
      </c>
      <c r="AC336">
        <f t="shared" si="75"/>
        <v>107.90960451977401</v>
      </c>
      <c r="AD336">
        <f t="shared" si="76"/>
        <v>217</v>
      </c>
      <c r="AE336">
        <f>VLOOKUP(B336,[1]中考!$B:$J,9,0)</f>
        <v>52</v>
      </c>
      <c r="AF336">
        <f t="shared" si="77"/>
        <v>245</v>
      </c>
    </row>
    <row r="337" spans="1:32" x14ac:dyDescent="0.2">
      <c r="A337" s="2" t="s">
        <v>1008</v>
      </c>
      <c r="B337" s="2" t="s">
        <v>1009</v>
      </c>
      <c r="C337" s="1">
        <v>8</v>
      </c>
      <c r="D337" s="3" t="s">
        <v>9</v>
      </c>
      <c r="E337" s="4" t="s">
        <v>1010</v>
      </c>
      <c r="F337" s="1">
        <v>424</v>
      </c>
      <c r="G337" s="13">
        <f>VLOOKUP(B337,'[1]高三下(高考)'!$B:$N,12,0)</f>
        <v>36</v>
      </c>
      <c r="H337" s="12" t="str">
        <f>VLOOKUP(B337,'[1]高三下(高考)'!$B:$N,13,0)</f>
        <v>康小平</v>
      </c>
      <c r="I337" s="15">
        <f t="shared" si="65"/>
        <v>68.079096045197744</v>
      </c>
      <c r="J337">
        <f t="shared" si="66"/>
        <v>217</v>
      </c>
      <c r="K337">
        <f>VLOOKUP(B337,[1]高三上!$B:$N,12,0)</f>
        <v>33</v>
      </c>
      <c r="L337" t="str">
        <f>VLOOKUP(B337,[1]高三上!$B:$N,13,0)</f>
        <v>康小平</v>
      </c>
      <c r="M337">
        <f t="shared" si="67"/>
        <v>146.89265536723164</v>
      </c>
      <c r="N337">
        <f t="shared" si="68"/>
        <v>104</v>
      </c>
      <c r="O337">
        <f>VLOOKUP(B337,[1]高二下!$B:$N,12,0)</f>
        <v>23</v>
      </c>
      <c r="P337" t="str">
        <f>VLOOKUP(B337,[1]高二下!$B:$N,13,0)</f>
        <v>康小平</v>
      </c>
      <c r="Q337">
        <f t="shared" si="69"/>
        <v>85.31073446327683</v>
      </c>
      <c r="R337">
        <f t="shared" si="70"/>
        <v>270</v>
      </c>
      <c r="S337">
        <f>VLOOKUP(B337,[1]高二上!$B:$N,12,0)</f>
        <v>34</v>
      </c>
      <c r="T337" t="str">
        <f>VLOOKUP(B337,[1]高二上!$B:$N,13,0)</f>
        <v>康小平</v>
      </c>
      <c r="U337">
        <f t="shared" si="71"/>
        <v>120.05649717514125</v>
      </c>
      <c r="V337">
        <f t="shared" si="72"/>
        <v>218</v>
      </c>
      <c r="W337">
        <f>VLOOKUP(B337,[1]高一下!$B:$P,12,0)</f>
        <v>16</v>
      </c>
      <c r="X337" t="str">
        <f>VLOOKUP(B337,[1]高一下!$B:$P,13,0)</f>
        <v>康小平</v>
      </c>
      <c r="Y337">
        <f t="shared" si="73"/>
        <v>91.525423728813564</v>
      </c>
      <c r="Z337">
        <f t="shared" si="74"/>
        <v>289</v>
      </c>
      <c r="AA337" s="23">
        <f>VLOOKUP(B337,[1]高一上!$B:$M,11,0)</f>
        <v>28</v>
      </c>
      <c r="AB337" t="str">
        <f>VLOOKUP(B337,[1]高一上!$B:$M,12,0)</f>
        <v>解超燕</v>
      </c>
      <c r="AC337">
        <f t="shared" si="75"/>
        <v>82.7683615819209</v>
      </c>
      <c r="AD337">
        <f t="shared" si="76"/>
        <v>259</v>
      </c>
      <c r="AE337">
        <f>VLOOKUP(B337,[1]中考!$B:$J,9,0)</f>
        <v>55</v>
      </c>
      <c r="AF337">
        <f t="shared" si="77"/>
        <v>198</v>
      </c>
    </row>
    <row r="338" spans="1:32" x14ac:dyDescent="0.2">
      <c r="A338" s="2" t="s">
        <v>1011</v>
      </c>
      <c r="B338" s="2" t="s">
        <v>1012</v>
      </c>
      <c r="C338" s="1">
        <v>8</v>
      </c>
      <c r="D338" s="3" t="s">
        <v>9</v>
      </c>
      <c r="E338" s="4" t="s">
        <v>1013</v>
      </c>
      <c r="F338" s="1">
        <v>369</v>
      </c>
      <c r="G338" s="13">
        <f>VLOOKUP(B338,'[1]高三下(高考)'!$B:$N,12,0)</f>
        <v>38</v>
      </c>
      <c r="H338" s="12" t="str">
        <f>VLOOKUP(B338,'[1]高三下(高考)'!$B:$N,13,0)</f>
        <v>康小平</v>
      </c>
      <c r="I338" s="15">
        <f t="shared" si="65"/>
        <v>110.16949152542372</v>
      </c>
      <c r="J338">
        <f t="shared" si="66"/>
        <v>202</v>
      </c>
      <c r="K338">
        <f>VLOOKUP(B338,[1]高三上!$B:$N,12,0)</f>
        <v>21</v>
      </c>
      <c r="L338" t="str">
        <f>VLOOKUP(B338,[1]高三上!$B:$N,13,0)</f>
        <v>康小平</v>
      </c>
      <c r="M338">
        <f t="shared" si="67"/>
        <v>129.09604519774012</v>
      </c>
      <c r="N338">
        <f t="shared" si="68"/>
        <v>238</v>
      </c>
      <c r="O338">
        <f>VLOOKUP(B338,[1]高二下!$B:$N,12,0)</f>
        <v>12</v>
      </c>
      <c r="P338" t="str">
        <f>VLOOKUP(B338,[1]高二下!$B:$N,13,0)</f>
        <v>康小平</v>
      </c>
      <c r="Q338">
        <f t="shared" si="69"/>
        <v>92.937853107344637</v>
      </c>
      <c r="R338">
        <f t="shared" si="70"/>
        <v>341</v>
      </c>
      <c r="S338">
        <f>VLOOKUP(B338,[1]高二上!$B:$N,12,0)</f>
        <v>26</v>
      </c>
      <c r="T338" t="str">
        <f>VLOOKUP(B338,[1]高二上!$B:$N,13,0)</f>
        <v>康小平</v>
      </c>
      <c r="U338">
        <f t="shared" si="71"/>
        <v>95.480225988700568</v>
      </c>
      <c r="V338">
        <f t="shared" si="72"/>
        <v>316</v>
      </c>
      <c r="W338">
        <f>VLOOKUP(B338,[1]高一下!$B:$P,12,0)</f>
        <v>15</v>
      </c>
      <c r="X338" t="str">
        <f>VLOOKUP(B338,[1]高一下!$B:$P,13,0)</f>
        <v>康小平</v>
      </c>
      <c r="Y338">
        <f t="shared" si="73"/>
        <v>110.73446327683615</v>
      </c>
      <c r="Z338">
        <f t="shared" si="74"/>
        <v>300</v>
      </c>
      <c r="AA338" s="23">
        <f>VLOOKUP(B338,[1]高一上!$B:$M,11,0)</f>
        <v>18</v>
      </c>
      <c r="AB338" t="str">
        <f>VLOOKUP(B338,[1]高一上!$B:$M,12,0)</f>
        <v>解超燕</v>
      </c>
      <c r="AC338">
        <f t="shared" si="75"/>
        <v>100.56497175141243</v>
      </c>
      <c r="AD338">
        <f t="shared" si="76"/>
        <v>338</v>
      </c>
      <c r="AE338">
        <f>VLOOKUP(B338,[1]中考!$B:$J,9,0)</f>
        <v>39</v>
      </c>
      <c r="AF338">
        <f t="shared" si="77"/>
        <v>340</v>
      </c>
    </row>
    <row r="339" spans="1:32" x14ac:dyDescent="0.2">
      <c r="A339" s="2" t="s">
        <v>1014</v>
      </c>
      <c r="B339" s="2" t="s">
        <v>1015</v>
      </c>
      <c r="C339" s="1">
        <v>8</v>
      </c>
      <c r="D339" s="3" t="s">
        <v>9</v>
      </c>
      <c r="E339" s="4" t="s">
        <v>1016</v>
      </c>
      <c r="F339" s="1">
        <v>333</v>
      </c>
      <c r="G339" s="13">
        <f>VLOOKUP(B339,'[1]高三下(高考)'!$B:$N,12,0)</f>
        <v>28</v>
      </c>
      <c r="H339" s="12" t="str">
        <f>VLOOKUP(B339,'[1]高三下(高考)'!$B:$N,13,0)</f>
        <v>康小平</v>
      </c>
      <c r="I339" s="15">
        <f t="shared" si="65"/>
        <v>98.587570621468927</v>
      </c>
      <c r="J339">
        <f t="shared" si="66"/>
        <v>301</v>
      </c>
      <c r="K339">
        <f>VLOOKUP(B339,[1]高三上!$B:$N,12,0)</f>
        <v>16</v>
      </c>
      <c r="L339" t="str">
        <f>VLOOKUP(B339,[1]高三上!$B:$N,13,0)</f>
        <v>康小平</v>
      </c>
      <c r="M339">
        <f t="shared" si="67"/>
        <v>108.47457627118644</v>
      </c>
      <c r="N339">
        <f t="shared" si="68"/>
        <v>296</v>
      </c>
      <c r="O339">
        <f>VLOOKUP(B339,[1]高二下!$B:$N,12,0)</f>
        <v>16</v>
      </c>
      <c r="P339" t="str">
        <f>VLOOKUP(B339,[1]高二下!$B:$N,13,0)</f>
        <v>康小平</v>
      </c>
      <c r="Q339">
        <f t="shared" si="69"/>
        <v>73.728813559322035</v>
      </c>
      <c r="R339">
        <f t="shared" si="70"/>
        <v>326</v>
      </c>
      <c r="S339">
        <f>VLOOKUP(B339,[1]高二上!$B:$N,12,0)</f>
        <v>33</v>
      </c>
      <c r="T339" t="str">
        <f>VLOOKUP(B339,[1]高二上!$B:$N,13,0)</f>
        <v>康小平</v>
      </c>
      <c r="U339">
        <f t="shared" si="71"/>
        <v>84.463276836158187</v>
      </c>
      <c r="V339">
        <f t="shared" si="72"/>
        <v>233</v>
      </c>
      <c r="W339">
        <f>VLOOKUP(B339,[1]高一下!$B:$P,12,0)</f>
        <v>27</v>
      </c>
      <c r="X339" t="str">
        <f>VLOOKUP(B339,[1]高一下!$B:$P,13,0)</f>
        <v>康小平</v>
      </c>
      <c r="Y339">
        <f t="shared" si="73"/>
        <v>99.717514124293785</v>
      </c>
      <c r="Z339">
        <f t="shared" si="74"/>
        <v>178</v>
      </c>
      <c r="AA339" s="23">
        <f>VLOOKUP(B339,[1]高一上!$B:$M,11,0)</f>
        <v>36</v>
      </c>
      <c r="AB339" t="str">
        <f>VLOOKUP(B339,[1]高一上!$B:$M,12,0)</f>
        <v>周峰</v>
      </c>
      <c r="AC339">
        <f t="shared" si="75"/>
        <v>127.40112994350282</v>
      </c>
      <c r="AD339">
        <f t="shared" si="76"/>
        <v>177</v>
      </c>
      <c r="AE339">
        <f>VLOOKUP(B339,[1]中考!$B:$J,9,0)</f>
        <v>49</v>
      </c>
      <c r="AF339">
        <f t="shared" si="77"/>
        <v>274</v>
      </c>
    </row>
    <row r="340" spans="1:32" x14ac:dyDescent="0.2">
      <c r="A340" s="2" t="s">
        <v>1017</v>
      </c>
      <c r="B340" s="2" t="s">
        <v>1018</v>
      </c>
      <c r="C340" s="1">
        <v>8</v>
      </c>
      <c r="D340" s="3" t="s">
        <v>9</v>
      </c>
      <c r="E340" s="2" t="s">
        <v>1019</v>
      </c>
      <c r="F340" s="1">
        <v>311</v>
      </c>
      <c r="G340" s="13">
        <f>VLOOKUP(B340,'[1]高三下(高考)'!$B:$N,12,0)</f>
        <v>32</v>
      </c>
      <c r="H340" s="12" t="str">
        <f>VLOOKUP(B340,'[1]高三下(高考)'!$B:$N,13,0)</f>
        <v>康小平</v>
      </c>
      <c r="I340" s="15">
        <f t="shared" si="65"/>
        <v>120.05649717514125</v>
      </c>
      <c r="J340">
        <f t="shared" si="66"/>
        <v>263</v>
      </c>
      <c r="K340">
        <f>VLOOKUP(B340,[1]高三上!$B:$N,12,0)</f>
        <v>9</v>
      </c>
      <c r="L340" t="str">
        <f>VLOOKUP(B340,[1]高三上!$B:$N,13,0)</f>
        <v>康小平</v>
      </c>
      <c r="M340">
        <f t="shared" si="67"/>
        <v>97.740112994350284</v>
      </c>
      <c r="N340">
        <f t="shared" si="68"/>
        <v>334</v>
      </c>
      <c r="O340">
        <f>VLOOKUP(B340,[1]高二下!$B:$N,12,0)</f>
        <v>16</v>
      </c>
      <c r="P340" t="str">
        <f>VLOOKUP(B340,[1]高二下!$B:$N,13,0)</f>
        <v>康小平</v>
      </c>
      <c r="Q340">
        <f t="shared" si="69"/>
        <v>80.508474576271183</v>
      </c>
      <c r="R340">
        <f t="shared" si="70"/>
        <v>326</v>
      </c>
      <c r="S340">
        <f>VLOOKUP(B340,[1]高二上!$B:$N,12,0)</f>
        <v>31</v>
      </c>
      <c r="T340" t="str">
        <f>VLOOKUP(B340,[1]高二上!$B:$N,13,0)</f>
        <v>康小平</v>
      </c>
      <c r="U340">
        <f t="shared" si="71"/>
        <v>112.14689265536722</v>
      </c>
      <c r="V340">
        <f t="shared" si="72"/>
        <v>257</v>
      </c>
      <c r="W340">
        <f>VLOOKUP(B340,[1]高一下!$B:$P,12,0)</f>
        <v>15</v>
      </c>
      <c r="X340" t="str">
        <f>VLOOKUP(B340,[1]高一下!$B:$P,13,0)</f>
        <v>康小平</v>
      </c>
      <c r="Y340">
        <f t="shared" si="73"/>
        <v>113.5593220338983</v>
      </c>
      <c r="Z340">
        <f t="shared" si="74"/>
        <v>300</v>
      </c>
      <c r="AA340" s="23">
        <f>VLOOKUP(B340,[1]高一上!$B:$M,11,0)</f>
        <v>15</v>
      </c>
      <c r="AB340" t="str">
        <f>VLOOKUP(B340,[1]高一上!$B:$M,12,0)</f>
        <v>周峰</v>
      </c>
      <c r="AC340">
        <f t="shared" si="75"/>
        <v>95.762711864406782</v>
      </c>
      <c r="AD340">
        <f t="shared" si="76"/>
        <v>348</v>
      </c>
      <c r="AE340">
        <f>VLOOKUP(B340,[1]中考!$B:$J,9,0)</f>
        <v>41</v>
      </c>
      <c r="AF340">
        <f t="shared" si="77"/>
        <v>333</v>
      </c>
    </row>
    <row r="341" spans="1:32" x14ac:dyDescent="0.2">
      <c r="A341" s="2" t="s">
        <v>1020</v>
      </c>
      <c r="B341" s="2" t="s">
        <v>1021</v>
      </c>
      <c r="C341" s="1">
        <v>8</v>
      </c>
      <c r="D341" s="3" t="s">
        <v>9</v>
      </c>
      <c r="E341" s="4" t="s">
        <v>1022</v>
      </c>
      <c r="F341" s="1">
        <v>322</v>
      </c>
      <c r="G341" s="13">
        <f>VLOOKUP(B341,'[1]高三下(高考)'!$B:$N,12,0)</f>
        <v>21</v>
      </c>
      <c r="H341" s="12" t="str">
        <f>VLOOKUP(B341,'[1]高三下(高考)'!$B:$N,13,0)</f>
        <v>康小平</v>
      </c>
      <c r="I341" s="15">
        <f t="shared" si="65"/>
        <v>100</v>
      </c>
      <c r="J341">
        <f t="shared" si="66"/>
        <v>338</v>
      </c>
      <c r="K341">
        <v>0</v>
      </c>
      <c r="L341" t="str">
        <f t="shared" ref="L341:L342" si="78">H341</f>
        <v>康小平</v>
      </c>
      <c r="M341">
        <f t="shared" si="67"/>
        <v>100</v>
      </c>
      <c r="N341">
        <f t="shared" si="68"/>
        <v>344</v>
      </c>
      <c r="O341">
        <f>VLOOKUP(B341,[1]高二下!$B:$N,12,0)</f>
        <v>11</v>
      </c>
      <c r="P341" t="str">
        <f>VLOOKUP(B341,[1]高二下!$B:$N,13,0)</f>
        <v>康小平</v>
      </c>
      <c r="Q341">
        <f t="shared" si="69"/>
        <v>50.564971751412429</v>
      </c>
      <c r="R341">
        <f t="shared" si="70"/>
        <v>343</v>
      </c>
      <c r="S341">
        <f>VLOOKUP(B341,[1]高二上!$B:$N,12,0)</f>
        <v>37</v>
      </c>
      <c r="T341" t="str">
        <f>VLOOKUP(B341,[1]高二上!$B:$N,13,0)</f>
        <v>康小平</v>
      </c>
      <c r="U341">
        <f t="shared" si="71"/>
        <v>130.5084745762712</v>
      </c>
      <c r="V341">
        <f t="shared" si="72"/>
        <v>168</v>
      </c>
      <c r="W341">
        <f>VLOOKUP(B341,[1]高一下!$B:$P,12,0)</f>
        <v>17</v>
      </c>
      <c r="X341" t="str">
        <f>VLOOKUP(B341,[1]高一下!$B:$P,13,0)</f>
        <v>康小平</v>
      </c>
      <c r="Y341">
        <f t="shared" si="73"/>
        <v>118.64406779661017</v>
      </c>
      <c r="Z341">
        <f t="shared" si="74"/>
        <v>276</v>
      </c>
      <c r="AA341" s="23">
        <f>VLOOKUP(B341,[1]高一上!$B:$M,11,0)</f>
        <v>17</v>
      </c>
      <c r="AB341" t="str">
        <f>VLOOKUP(B341,[1]高一上!$B:$M,12,0)</f>
        <v>周峰</v>
      </c>
      <c r="AC341">
        <f t="shared" si="75"/>
        <v>67.79661016949153</v>
      </c>
      <c r="AD341">
        <f t="shared" si="76"/>
        <v>342</v>
      </c>
      <c r="AE341">
        <f>VLOOKUP(B341,[1]中考!$B:$J,9,0)</f>
        <v>53</v>
      </c>
      <c r="AF341">
        <f t="shared" si="77"/>
        <v>228</v>
      </c>
    </row>
    <row r="342" spans="1:32" x14ac:dyDescent="0.2">
      <c r="A342" s="2" t="s">
        <v>1023</v>
      </c>
      <c r="B342" s="2" t="s">
        <v>1024</v>
      </c>
      <c r="C342" s="1">
        <v>8</v>
      </c>
      <c r="D342" s="3" t="s">
        <v>9</v>
      </c>
      <c r="E342" s="2" t="s">
        <v>1025</v>
      </c>
      <c r="F342" s="1">
        <v>231</v>
      </c>
      <c r="G342" s="13">
        <f>VLOOKUP(B342,'[1]高三下(高考)'!$B:$N,12,0)</f>
        <v>14</v>
      </c>
      <c r="H342" s="12" t="str">
        <f>VLOOKUP(B342,'[1]高三下(高考)'!$B:$N,13,0)</f>
        <v>康小平</v>
      </c>
      <c r="I342" s="15">
        <f t="shared" si="65"/>
        <v>100</v>
      </c>
      <c r="J342">
        <f t="shared" si="66"/>
        <v>353</v>
      </c>
      <c r="K342">
        <v>0</v>
      </c>
      <c r="L342" t="str">
        <f t="shared" si="78"/>
        <v>康小平</v>
      </c>
      <c r="M342">
        <f t="shared" si="67"/>
        <v>100</v>
      </c>
      <c r="N342">
        <f t="shared" si="68"/>
        <v>344</v>
      </c>
      <c r="O342">
        <v>0</v>
      </c>
      <c r="P342" t="str">
        <f>L342</f>
        <v>康小平</v>
      </c>
      <c r="Q342">
        <f t="shared" si="69"/>
        <v>100</v>
      </c>
      <c r="R342">
        <f t="shared" si="70"/>
        <v>348</v>
      </c>
      <c r="S342">
        <v>0</v>
      </c>
      <c r="T342" t="str">
        <f>P342</f>
        <v>康小平</v>
      </c>
      <c r="U342">
        <f t="shared" si="71"/>
        <v>100</v>
      </c>
      <c r="V342">
        <f t="shared" si="72"/>
        <v>350</v>
      </c>
      <c r="W342">
        <v>0</v>
      </c>
      <c r="X342" t="str">
        <f>T342</f>
        <v>康小平</v>
      </c>
      <c r="Y342">
        <f t="shared" si="73"/>
        <v>100</v>
      </c>
      <c r="Z342">
        <f t="shared" si="74"/>
        <v>352</v>
      </c>
      <c r="AA342" s="23">
        <f>VLOOKUP(B342,[1]高一上!$B:$M,11,0)</f>
        <v>17</v>
      </c>
      <c r="AB342" t="str">
        <f>VLOOKUP(B342,[1]高一上!$B:$M,12,0)</f>
        <v>周峰</v>
      </c>
      <c r="AC342">
        <f t="shared" si="75"/>
        <v>100</v>
      </c>
      <c r="AD342">
        <f t="shared" si="76"/>
        <v>342</v>
      </c>
      <c r="AE342">
        <v>0</v>
      </c>
      <c r="AF342">
        <f t="shared" si="77"/>
        <v>347</v>
      </c>
    </row>
    <row r="343" spans="1:32" x14ac:dyDescent="0.2">
      <c r="A343" s="2" t="s">
        <v>1026</v>
      </c>
      <c r="B343" s="2" t="s">
        <v>1027</v>
      </c>
      <c r="C343" s="1">
        <v>8</v>
      </c>
      <c r="D343" s="3" t="s">
        <v>9</v>
      </c>
      <c r="E343" s="4" t="s">
        <v>1028</v>
      </c>
      <c r="F343" s="1">
        <v>459</v>
      </c>
      <c r="G343" s="13">
        <f>VLOOKUP(B343,'[1]高三下(高考)'!$B:$N,12,0)</f>
        <v>52</v>
      </c>
      <c r="H343" s="12" t="str">
        <f>VLOOKUP(B343,'[1]高三下(高考)'!$B:$N,13,0)</f>
        <v>康小平</v>
      </c>
      <c r="I343" s="15">
        <f t="shared" si="65"/>
        <v>96.327683615819211</v>
      </c>
      <c r="J343">
        <f t="shared" si="66"/>
        <v>69</v>
      </c>
      <c r="K343">
        <f>VLOOKUP(B343,[1]高三上!$B:$N,12,0)</f>
        <v>40</v>
      </c>
      <c r="L343" t="str">
        <f>VLOOKUP(B343,[1]高三上!$B:$N,13,0)</f>
        <v>康小平</v>
      </c>
      <c r="M343">
        <f t="shared" si="67"/>
        <v>144.91525423728814</v>
      </c>
      <c r="N343">
        <f t="shared" si="68"/>
        <v>56</v>
      </c>
      <c r="O343">
        <f>VLOOKUP(B343,[1]高二下!$B:$N,12,0)</f>
        <v>27</v>
      </c>
      <c r="P343" t="str">
        <f>VLOOKUP(B343,[1]高二下!$B:$N,13,0)</f>
        <v>康小平</v>
      </c>
      <c r="Q343">
        <f t="shared" si="69"/>
        <v>68.926553672316373</v>
      </c>
      <c r="R343">
        <f t="shared" si="70"/>
        <v>215</v>
      </c>
      <c r="S343">
        <f>VLOOKUP(B343,[1]高二上!$B:$N,12,0)</f>
        <v>42</v>
      </c>
      <c r="T343" t="str">
        <f>VLOOKUP(B343,[1]高二上!$B:$N,13,0)</f>
        <v>康小平</v>
      </c>
      <c r="U343">
        <f t="shared" si="71"/>
        <v>146.045197740113</v>
      </c>
      <c r="V343">
        <f t="shared" si="72"/>
        <v>105</v>
      </c>
      <c r="W343">
        <f>VLOOKUP(B343,[1]高一下!$B:$P,12,0)</f>
        <v>18</v>
      </c>
      <c r="X343" t="str">
        <f>VLOOKUP(B343,[1]高一下!$B:$P,13,0)</f>
        <v>康小平</v>
      </c>
      <c r="Y343">
        <f t="shared" si="73"/>
        <v>50.282485875706215</v>
      </c>
      <c r="Z343">
        <f t="shared" si="74"/>
        <v>268</v>
      </c>
      <c r="AA343" s="23">
        <f>VLOOKUP(B343,[1]高一上!$B:$M,11,0)</f>
        <v>44</v>
      </c>
      <c r="AB343" t="str">
        <f>VLOOKUP(B343,[1]高一上!$B:$M,12,0)</f>
        <v>解超燕</v>
      </c>
      <c r="AC343">
        <f t="shared" si="75"/>
        <v>134.74576271186442</v>
      </c>
      <c r="AD343">
        <f t="shared" si="76"/>
        <v>92</v>
      </c>
      <c r="AE343">
        <f>VLOOKUP(B343,[1]中考!$B:$J,9,0)</f>
        <v>54</v>
      </c>
      <c r="AF343">
        <f t="shared" si="77"/>
        <v>215</v>
      </c>
    </row>
    <row r="344" spans="1:32" x14ac:dyDescent="0.2">
      <c r="A344" s="2" t="s">
        <v>1029</v>
      </c>
      <c r="B344" s="2" t="s">
        <v>1030</v>
      </c>
      <c r="C344" s="1">
        <v>8</v>
      </c>
      <c r="D344" s="3" t="s">
        <v>9</v>
      </c>
      <c r="E344" s="4" t="s">
        <v>1031</v>
      </c>
      <c r="F344" s="1">
        <v>452</v>
      </c>
      <c r="G344" s="13">
        <f>VLOOKUP(B344,'[1]高三下(高考)'!$B:$N,12,0)</f>
        <v>54</v>
      </c>
      <c r="H344" s="12" t="str">
        <f>VLOOKUP(B344,'[1]高三下(高考)'!$B:$N,13,0)</f>
        <v>康小平</v>
      </c>
      <c r="I344" s="15">
        <f t="shared" si="65"/>
        <v>95.197740112994353</v>
      </c>
      <c r="J344">
        <f t="shared" si="66"/>
        <v>57</v>
      </c>
      <c r="K344">
        <f>VLOOKUP(B344,[1]高三上!$B:$N,12,0)</f>
        <v>44</v>
      </c>
      <c r="L344" t="str">
        <f>VLOOKUP(B344,[1]高三上!$B:$N,13,0)</f>
        <v>康小平</v>
      </c>
      <c r="M344">
        <f t="shared" si="67"/>
        <v>95.197740112994353</v>
      </c>
      <c r="N344">
        <f t="shared" si="68"/>
        <v>40</v>
      </c>
      <c r="O344">
        <f>VLOOKUP(B344,[1]高二下!$B:$N,12,0)</f>
        <v>50</v>
      </c>
      <c r="P344" t="str">
        <f>VLOOKUP(B344,[1]高二下!$B:$N,13,0)</f>
        <v>康小平</v>
      </c>
      <c r="Q344">
        <f t="shared" si="69"/>
        <v>100</v>
      </c>
      <c r="R344">
        <f t="shared" si="70"/>
        <v>23</v>
      </c>
      <c r="S344">
        <f>VLOOKUP(B344,[1]高二上!$B:$N,12,0)</f>
        <v>0</v>
      </c>
      <c r="T344" t="str">
        <f>VLOOKUP(B344,[1]高二上!$B:$N,13,0)</f>
        <v>康小平</v>
      </c>
      <c r="U344">
        <f t="shared" si="71"/>
        <v>100</v>
      </c>
      <c r="V344">
        <f t="shared" si="72"/>
        <v>350</v>
      </c>
      <c r="W344">
        <f>VLOOKUP(B344,[1]高一下!$B:$P,12,0)</f>
        <v>51</v>
      </c>
      <c r="X344" t="str">
        <f>VLOOKUP(B344,[1]高一下!$B:$P,13,0)</f>
        <v>康小平</v>
      </c>
      <c r="Y344">
        <f t="shared" si="73"/>
        <v>107.06214689265536</v>
      </c>
      <c r="Z344">
        <f t="shared" si="74"/>
        <v>19</v>
      </c>
      <c r="AA344" s="23">
        <f>VLOOKUP(B344,[1]高一上!$B:$M,11,0)</f>
        <v>50</v>
      </c>
      <c r="AB344" t="str">
        <f>VLOOKUP(B344,[1]高一上!$B:$M,12,0)</f>
        <v>解超燕</v>
      </c>
      <c r="AC344">
        <f t="shared" si="75"/>
        <v>151.9774011299435</v>
      </c>
      <c r="AD344">
        <f t="shared" si="76"/>
        <v>44</v>
      </c>
      <c r="AE344">
        <f>VLOOKUP(B344,[1]中考!$B:$J,9,0)</f>
        <v>53</v>
      </c>
      <c r="AF344">
        <f t="shared" si="77"/>
        <v>228</v>
      </c>
    </row>
    <row r="345" spans="1:32" x14ac:dyDescent="0.2">
      <c r="A345" s="2" t="s">
        <v>1032</v>
      </c>
      <c r="B345" s="2" t="s">
        <v>1033</v>
      </c>
      <c r="C345" s="1">
        <v>8</v>
      </c>
      <c r="D345" s="3" t="s">
        <v>9</v>
      </c>
      <c r="E345" s="4" t="s">
        <v>1034</v>
      </c>
      <c r="F345" s="1">
        <v>417</v>
      </c>
      <c r="G345" s="13">
        <f>VLOOKUP(B345,'[1]高三下(高考)'!$B:$N,12,0)</f>
        <v>52</v>
      </c>
      <c r="H345" s="12" t="str">
        <f>VLOOKUP(B345,'[1]高三下(高考)'!$B:$N,13,0)</f>
        <v>康小平</v>
      </c>
      <c r="I345" s="15">
        <f t="shared" si="65"/>
        <v>128.81355932203391</v>
      </c>
      <c r="J345">
        <f t="shared" si="66"/>
        <v>69</v>
      </c>
      <c r="K345">
        <f>VLOOKUP(B345,[1]高三上!$B:$N,12,0)</f>
        <v>27</v>
      </c>
      <c r="L345" t="str">
        <f>VLOOKUP(B345,[1]高三上!$B:$N,13,0)</f>
        <v>康小平</v>
      </c>
      <c r="M345">
        <f t="shared" si="67"/>
        <v>109.88700564971751</v>
      </c>
      <c r="N345">
        <f t="shared" si="68"/>
        <v>171</v>
      </c>
      <c r="O345">
        <f>VLOOKUP(B345,[1]高二下!$B:$N,12,0)</f>
        <v>28</v>
      </c>
      <c r="P345" t="str">
        <f>VLOOKUP(B345,[1]高二下!$B:$N,13,0)</f>
        <v>康小平</v>
      </c>
      <c r="Q345">
        <f t="shared" si="69"/>
        <v>99.435028248587571</v>
      </c>
      <c r="R345">
        <f t="shared" si="70"/>
        <v>206</v>
      </c>
      <c r="S345">
        <f>VLOOKUP(B345,[1]高二上!$B:$N,12,0)</f>
        <v>35</v>
      </c>
      <c r="T345" t="str">
        <f>VLOOKUP(B345,[1]高二上!$B:$N,13,0)</f>
        <v>康小平</v>
      </c>
      <c r="U345">
        <f t="shared" si="71"/>
        <v>105.36723163841808</v>
      </c>
      <c r="V345">
        <f t="shared" si="72"/>
        <v>204</v>
      </c>
      <c r="W345">
        <f>VLOOKUP(B345,[1]高一下!$B:$P,12,0)</f>
        <v>23</v>
      </c>
      <c r="X345" t="str">
        <f>VLOOKUP(B345,[1]高一下!$B:$P,13,0)</f>
        <v>康小平</v>
      </c>
      <c r="Y345">
        <f t="shared" si="73"/>
        <v>107.34463276836158</v>
      </c>
      <c r="Z345">
        <f t="shared" si="74"/>
        <v>223</v>
      </c>
      <c r="AA345" s="23">
        <f>VLOOKUP(B345,[1]高一上!$B:$M,11,0)</f>
        <v>29</v>
      </c>
      <c r="AB345" t="str">
        <f>VLOOKUP(B345,[1]高一上!$B:$M,12,0)</f>
        <v>康小平</v>
      </c>
      <c r="AC345">
        <f t="shared" si="75"/>
        <v>77.118644067796609</v>
      </c>
      <c r="AD345">
        <f t="shared" si="76"/>
        <v>249</v>
      </c>
      <c r="AE345">
        <f>VLOOKUP(B345,[1]中考!$B:$J,9,0)</f>
        <v>57</v>
      </c>
      <c r="AF345">
        <f t="shared" si="77"/>
        <v>168</v>
      </c>
    </row>
    <row r="346" spans="1:32" x14ac:dyDescent="0.2">
      <c r="A346" s="2" t="s">
        <v>1035</v>
      </c>
      <c r="B346" s="2" t="s">
        <v>1036</v>
      </c>
      <c r="C346" s="1">
        <v>8</v>
      </c>
      <c r="D346" s="3" t="s">
        <v>9</v>
      </c>
      <c r="E346" s="4" t="s">
        <v>1037</v>
      </c>
      <c r="F346" s="1">
        <v>399</v>
      </c>
      <c r="G346" s="13">
        <f>VLOOKUP(B346,'[1]高三下(高考)'!$B:$N,12,0)</f>
        <v>49</v>
      </c>
      <c r="H346" s="12" t="str">
        <f>VLOOKUP(B346,'[1]高三下(高考)'!$B:$N,13,0)</f>
        <v>康小平</v>
      </c>
      <c r="I346" s="15">
        <f t="shared" si="65"/>
        <v>100.28248587570621</v>
      </c>
      <c r="J346">
        <f t="shared" si="66"/>
        <v>86</v>
      </c>
      <c r="K346">
        <f>VLOOKUP(B346,[1]高三上!$B:$N,12,0)</f>
        <v>36</v>
      </c>
      <c r="L346" t="str">
        <f>VLOOKUP(B346,[1]高三上!$B:$N,13,0)</f>
        <v>康小平</v>
      </c>
      <c r="M346">
        <f t="shared" si="67"/>
        <v>133.61581920903956</v>
      </c>
      <c r="N346">
        <f t="shared" si="68"/>
        <v>87</v>
      </c>
      <c r="O346">
        <f>VLOOKUP(B346,[1]高二下!$B:$N,12,0)</f>
        <v>28</v>
      </c>
      <c r="P346" t="str">
        <f>VLOOKUP(B346,[1]高二下!$B:$N,13,0)</f>
        <v>康小平</v>
      </c>
      <c r="Q346">
        <f t="shared" si="69"/>
        <v>78.531073446327682</v>
      </c>
      <c r="R346">
        <f t="shared" si="70"/>
        <v>206</v>
      </c>
      <c r="S346">
        <f>VLOOKUP(B346,[1]高二上!$B:$N,12,0)</f>
        <v>40</v>
      </c>
      <c r="T346" t="str">
        <f>VLOOKUP(B346,[1]高二上!$B:$N,13,0)</f>
        <v>康小平</v>
      </c>
      <c r="U346">
        <f t="shared" si="71"/>
        <v>95.480225988700568</v>
      </c>
      <c r="V346">
        <f t="shared" si="72"/>
        <v>130</v>
      </c>
      <c r="W346">
        <f>VLOOKUP(B346,[1]高一下!$B:$P,12,0)</f>
        <v>33</v>
      </c>
      <c r="X346" t="str">
        <f>VLOOKUP(B346,[1]高一下!$B:$P,13,0)</f>
        <v>康小平</v>
      </c>
      <c r="Y346">
        <f t="shared" si="73"/>
        <v>85.31073446327683</v>
      </c>
      <c r="Z346">
        <f t="shared" si="74"/>
        <v>114</v>
      </c>
      <c r="AA346" s="23">
        <f>VLOOKUP(B346,[1]高一上!$B:$M,11,0)</f>
        <v>47</v>
      </c>
      <c r="AB346" t="str">
        <f>VLOOKUP(B346,[1]高一上!$B:$M,12,0)</f>
        <v>康小平</v>
      </c>
      <c r="AC346">
        <f t="shared" si="75"/>
        <v>133.89830508474574</v>
      </c>
      <c r="AD346">
        <f t="shared" si="76"/>
        <v>62</v>
      </c>
      <c r="AE346">
        <f>VLOOKUP(B346,[1]中考!$B:$J,9,0)</f>
        <v>56</v>
      </c>
      <c r="AF346">
        <f t="shared" si="77"/>
        <v>182</v>
      </c>
    </row>
    <row r="347" spans="1:32" x14ac:dyDescent="0.2">
      <c r="A347" s="2" t="s">
        <v>1038</v>
      </c>
      <c r="B347" s="2" t="s">
        <v>1039</v>
      </c>
      <c r="C347" s="1">
        <v>8</v>
      </c>
      <c r="D347" s="3" t="s">
        <v>9</v>
      </c>
      <c r="E347" s="4" t="s">
        <v>1040</v>
      </c>
      <c r="F347" s="1">
        <v>390</v>
      </c>
      <c r="G347" s="13">
        <f>VLOOKUP(B347,'[1]高三下(高考)'!$B:$N,12,0)</f>
        <v>49</v>
      </c>
      <c r="H347" s="12" t="str">
        <f>VLOOKUP(B347,'[1]高三下(高考)'!$B:$N,13,0)</f>
        <v>康小平</v>
      </c>
      <c r="I347" s="15">
        <f t="shared" si="65"/>
        <v>130.5084745762712</v>
      </c>
      <c r="J347">
        <f t="shared" si="66"/>
        <v>86</v>
      </c>
      <c r="K347">
        <f>VLOOKUP(B347,[1]高三上!$B:$N,12,0)</f>
        <v>25</v>
      </c>
      <c r="L347" t="str">
        <f>VLOOKUP(B347,[1]高三上!$B:$N,13,0)</f>
        <v>康小平</v>
      </c>
      <c r="M347">
        <f t="shared" si="67"/>
        <v>94.632768361581924</v>
      </c>
      <c r="N347">
        <f t="shared" si="68"/>
        <v>194</v>
      </c>
      <c r="O347">
        <f>VLOOKUP(B347,[1]高二下!$B:$N,12,0)</f>
        <v>30</v>
      </c>
      <c r="P347" t="str">
        <f>VLOOKUP(B347,[1]高二下!$B:$N,13,0)</f>
        <v>康小平</v>
      </c>
      <c r="Q347">
        <f t="shared" si="69"/>
        <v>116.38418079096044</v>
      </c>
      <c r="R347">
        <f t="shared" si="70"/>
        <v>175</v>
      </c>
      <c r="S347">
        <f>VLOOKUP(B347,[1]高二上!$B:$N,12,0)</f>
        <v>33</v>
      </c>
      <c r="T347" t="str">
        <f>VLOOKUP(B347,[1]高二上!$B:$N,13,0)</f>
        <v>康小平</v>
      </c>
      <c r="U347">
        <f t="shared" si="71"/>
        <v>44.915254237288138</v>
      </c>
      <c r="V347">
        <f t="shared" si="72"/>
        <v>233</v>
      </c>
      <c r="W347">
        <f>VLOOKUP(B347,[1]高一下!$B:$P,12,0)</f>
        <v>46</v>
      </c>
      <c r="X347" t="str">
        <f>VLOOKUP(B347,[1]高一下!$B:$P,13,0)</f>
        <v>康小平</v>
      </c>
      <c r="Y347">
        <f t="shared" si="73"/>
        <v>150.56497175141243</v>
      </c>
      <c r="Z347">
        <f t="shared" si="74"/>
        <v>38</v>
      </c>
      <c r="AA347" s="23">
        <f>VLOOKUP(B347,[1]高一上!$B:$M,11,0)</f>
        <v>32</v>
      </c>
      <c r="AB347" t="str">
        <f>VLOOKUP(B347,[1]高一上!$B:$M,12,0)</f>
        <v>解超燕</v>
      </c>
      <c r="AC347">
        <f t="shared" si="75"/>
        <v>67.514124293785301</v>
      </c>
      <c r="AD347">
        <f t="shared" si="76"/>
        <v>217</v>
      </c>
      <c r="AE347">
        <f>VLOOKUP(B347,[1]中考!$B:$J,9,0)</f>
        <v>62</v>
      </c>
      <c r="AF347">
        <f t="shared" si="77"/>
        <v>102</v>
      </c>
    </row>
    <row r="348" spans="1:32" x14ac:dyDescent="0.2">
      <c r="A348" s="2" t="s">
        <v>1041</v>
      </c>
      <c r="B348" s="2" t="s">
        <v>1042</v>
      </c>
      <c r="C348" s="1">
        <v>8</v>
      </c>
      <c r="D348" s="3" t="s">
        <v>9</v>
      </c>
      <c r="E348" s="4" t="s">
        <v>1043</v>
      </c>
      <c r="F348" s="1">
        <v>370</v>
      </c>
      <c r="G348" s="13">
        <f>VLOOKUP(B348,'[1]高三下(高考)'!$B:$N,12,0)</f>
        <v>31</v>
      </c>
      <c r="H348" s="12" t="str">
        <f>VLOOKUP(B348,'[1]高三下(高考)'!$B:$N,13,0)</f>
        <v>康小平</v>
      </c>
      <c r="I348" s="15">
        <f t="shared" si="65"/>
        <v>66.666666666666671</v>
      </c>
      <c r="J348">
        <f t="shared" si="66"/>
        <v>272</v>
      </c>
      <c r="K348">
        <f>VLOOKUP(B348,[1]高三上!$B:$N,12,0)</f>
        <v>28</v>
      </c>
      <c r="L348" t="str">
        <f>VLOOKUP(B348,[1]高三上!$B:$N,13,0)</f>
        <v>康小平</v>
      </c>
      <c r="M348">
        <f t="shared" si="67"/>
        <v>119.77401129943503</v>
      </c>
      <c r="N348">
        <f t="shared" si="68"/>
        <v>154</v>
      </c>
      <c r="O348">
        <f>VLOOKUP(B348,[1]高二下!$B:$N,12,0)</f>
        <v>26</v>
      </c>
      <c r="P348" t="str">
        <f>VLOOKUP(B348,[1]高二下!$B:$N,13,0)</f>
        <v>康小平</v>
      </c>
      <c r="Q348">
        <f t="shared" si="69"/>
        <v>125.98870056497175</v>
      </c>
      <c r="R348">
        <f t="shared" si="70"/>
        <v>224</v>
      </c>
      <c r="S348">
        <f>VLOOKUP(B348,[1]高二上!$B:$N,12,0)</f>
        <v>26</v>
      </c>
      <c r="T348" t="str">
        <f>VLOOKUP(B348,[1]高二上!$B:$N,13,0)</f>
        <v>康小平</v>
      </c>
      <c r="U348">
        <f t="shared" si="71"/>
        <v>53.10734463276836</v>
      </c>
      <c r="V348">
        <f t="shared" si="72"/>
        <v>316</v>
      </c>
      <c r="W348">
        <f>VLOOKUP(B348,[1]高一下!$B:$P,12,0)</f>
        <v>30</v>
      </c>
      <c r="X348" t="str">
        <f>VLOOKUP(B348,[1]高一下!$B:$P,13,0)</f>
        <v>康小平</v>
      </c>
      <c r="Y348">
        <f t="shared" si="73"/>
        <v>151.69491525423729</v>
      </c>
      <c r="Z348">
        <f t="shared" si="74"/>
        <v>150</v>
      </c>
      <c r="AA348" s="23">
        <f>VLOOKUP(B348,[1]高一上!$B:$M,11,0)</f>
        <v>19</v>
      </c>
      <c r="AB348" t="str">
        <f>VLOOKUP(B348,[1]高一上!$B:$M,12,0)</f>
        <v>解超燕</v>
      </c>
      <c r="AC348">
        <f t="shared" si="75"/>
        <v>103.10734463276836</v>
      </c>
      <c r="AD348">
        <f t="shared" si="76"/>
        <v>333</v>
      </c>
      <c r="AE348">
        <f>VLOOKUP(B348,[1]中考!$B:$J,9,0)</f>
        <v>37</v>
      </c>
      <c r="AF348">
        <f t="shared" si="77"/>
        <v>344</v>
      </c>
    </row>
    <row r="349" spans="1:32" x14ac:dyDescent="0.2">
      <c r="A349" s="2" t="s">
        <v>1044</v>
      </c>
      <c r="B349" s="2" t="s">
        <v>1045</v>
      </c>
      <c r="C349" s="1">
        <v>8</v>
      </c>
      <c r="D349" s="3" t="s">
        <v>9</v>
      </c>
      <c r="E349" s="4" t="s">
        <v>1046</v>
      </c>
      <c r="F349" s="1">
        <v>364</v>
      </c>
      <c r="G349" s="13">
        <f>VLOOKUP(B349,'[1]高三下(高考)'!$B:$N,12,0)</f>
        <v>31</v>
      </c>
      <c r="H349" s="12" t="str">
        <f>VLOOKUP(B349,'[1]高三下(高考)'!$B:$N,13,0)</f>
        <v>康小平</v>
      </c>
      <c r="I349" s="15">
        <f t="shared" si="65"/>
        <v>84.745762711864401</v>
      </c>
      <c r="J349">
        <f t="shared" si="66"/>
        <v>272</v>
      </c>
      <c r="K349">
        <f>VLOOKUP(B349,[1]高三上!$B:$N,12,0)</f>
        <v>23</v>
      </c>
      <c r="L349" t="str">
        <f>VLOOKUP(B349,[1]高三上!$B:$N,13,0)</f>
        <v>康小平</v>
      </c>
      <c r="M349">
        <f t="shared" si="67"/>
        <v>129.66101694915255</v>
      </c>
      <c r="N349">
        <f t="shared" si="68"/>
        <v>218</v>
      </c>
      <c r="O349">
        <f>VLOOKUP(B349,[1]高二下!$B:$N,12,0)</f>
        <v>17</v>
      </c>
      <c r="P349" t="str">
        <f>VLOOKUP(B349,[1]高二下!$B:$N,13,0)</f>
        <v>康小平</v>
      </c>
      <c r="Q349">
        <f t="shared" si="69"/>
        <v>70.33898305084746</v>
      </c>
      <c r="R349">
        <f t="shared" si="70"/>
        <v>323</v>
      </c>
      <c r="S349">
        <f>VLOOKUP(B349,[1]高二上!$B:$N,12,0)</f>
        <v>34</v>
      </c>
      <c r="T349" t="str">
        <f>VLOOKUP(B349,[1]高二上!$B:$N,13,0)</f>
        <v>康小平</v>
      </c>
      <c r="U349">
        <f t="shared" si="71"/>
        <v>88.700564971751419</v>
      </c>
      <c r="V349">
        <f t="shared" si="72"/>
        <v>218</v>
      </c>
      <c r="W349">
        <f>VLOOKUP(B349,[1]高一下!$B:$P,12,0)</f>
        <v>27</v>
      </c>
      <c r="X349" t="str">
        <f>VLOOKUP(B349,[1]高一下!$B:$P,13,0)</f>
        <v>康小平</v>
      </c>
      <c r="Y349">
        <f t="shared" si="73"/>
        <v>133.33333333333331</v>
      </c>
      <c r="Z349">
        <f t="shared" si="74"/>
        <v>178</v>
      </c>
      <c r="AA349" s="23">
        <f>VLOOKUP(B349,[1]高一上!$B:$M,11,0)</f>
        <v>24</v>
      </c>
      <c r="AB349" t="str">
        <f>VLOOKUP(B349,[1]高一上!$B:$M,12,0)</f>
        <v>解超燕</v>
      </c>
      <c r="AC349">
        <f t="shared" si="75"/>
        <v>113.5593220338983</v>
      </c>
      <c r="AD349">
        <f t="shared" si="76"/>
        <v>296</v>
      </c>
      <c r="AE349">
        <f>VLOOKUP(B349,[1]中考!$B:$J,9,0)</f>
        <v>37</v>
      </c>
      <c r="AF349">
        <f t="shared" si="77"/>
        <v>344</v>
      </c>
    </row>
    <row r="350" spans="1:32" x14ac:dyDescent="0.2">
      <c r="A350" s="2" t="s">
        <v>1047</v>
      </c>
      <c r="B350" s="2" t="s">
        <v>1048</v>
      </c>
      <c r="C350" s="1">
        <v>8</v>
      </c>
      <c r="D350" s="3" t="s">
        <v>9</v>
      </c>
      <c r="E350" s="4" t="s">
        <v>1049</v>
      </c>
      <c r="F350" s="1">
        <v>351</v>
      </c>
      <c r="G350" s="13">
        <f>VLOOKUP(B350,'[1]高三下(高考)'!$B:$N,12,0)</f>
        <v>27</v>
      </c>
      <c r="H350" s="12" t="str">
        <f>VLOOKUP(B350,'[1]高三下(高考)'!$B:$N,13,0)</f>
        <v>康小平</v>
      </c>
      <c r="I350" s="15">
        <f t="shared" si="65"/>
        <v>96.327683615819211</v>
      </c>
      <c r="J350">
        <f t="shared" si="66"/>
        <v>309</v>
      </c>
      <c r="K350">
        <f>VLOOKUP(B350,[1]高三上!$B:$N,12,0)</f>
        <v>16</v>
      </c>
      <c r="L350" t="str">
        <f>VLOOKUP(B350,[1]高三上!$B:$N,13,0)</f>
        <v>康小平</v>
      </c>
      <c r="M350">
        <f t="shared" si="67"/>
        <v>107.62711864406779</v>
      </c>
      <c r="N350">
        <f t="shared" si="68"/>
        <v>296</v>
      </c>
      <c r="O350">
        <f>VLOOKUP(B350,[1]高二下!$B:$N,12,0)</f>
        <v>17</v>
      </c>
      <c r="P350" t="str">
        <f>VLOOKUP(B350,[1]高二下!$B:$N,13,0)</f>
        <v>康小平</v>
      </c>
      <c r="Q350">
        <f t="shared" si="69"/>
        <v>105.08474576271186</v>
      </c>
      <c r="R350">
        <f t="shared" si="70"/>
        <v>323</v>
      </c>
      <c r="S350">
        <f>VLOOKUP(B350,[1]高二上!$B:$N,12,0)</f>
        <v>20</v>
      </c>
      <c r="T350" t="str">
        <f>VLOOKUP(B350,[1]高二上!$B:$N,13,0)</f>
        <v>康小平</v>
      </c>
      <c r="U350">
        <f t="shared" si="71"/>
        <v>76.836158192090394</v>
      </c>
      <c r="V350">
        <f t="shared" si="72"/>
        <v>341</v>
      </c>
      <c r="W350">
        <f>VLOOKUP(B350,[1]高一下!$B:$P,12,0)</f>
        <v>19</v>
      </c>
      <c r="X350" t="str">
        <f>VLOOKUP(B350,[1]高一下!$B:$P,13,0)</f>
        <v>康小平</v>
      </c>
      <c r="Y350">
        <f t="shared" si="73"/>
        <v>94.067796610169495</v>
      </c>
      <c r="Z350">
        <f t="shared" si="74"/>
        <v>259</v>
      </c>
      <c r="AA350" s="23">
        <f>VLOOKUP(B350,[1]高一上!$B:$M,11,0)</f>
        <v>30</v>
      </c>
      <c r="AB350" t="str">
        <f>VLOOKUP(B350,[1]高一上!$B:$M,12,0)</f>
        <v>康小平</v>
      </c>
      <c r="AC350">
        <f t="shared" si="75"/>
        <v>130.5084745762712</v>
      </c>
      <c r="AD350">
        <f t="shared" si="76"/>
        <v>238</v>
      </c>
      <c r="AE350">
        <f>VLOOKUP(B350,[1]中考!$B:$J,9,0)</f>
        <v>35</v>
      </c>
      <c r="AF350">
        <f t="shared" si="77"/>
        <v>346</v>
      </c>
    </row>
    <row r="351" spans="1:32" x14ac:dyDescent="0.2">
      <c r="A351" s="2" t="s">
        <v>1050</v>
      </c>
      <c r="B351" s="2" t="s">
        <v>1051</v>
      </c>
      <c r="C351" s="1">
        <v>8</v>
      </c>
      <c r="D351" s="3" t="s">
        <v>9</v>
      </c>
      <c r="E351" s="4" t="s">
        <v>1052</v>
      </c>
      <c r="F351" s="1">
        <v>334</v>
      </c>
      <c r="G351" s="13">
        <f>VLOOKUP(B351,'[1]高三下(高考)'!$B:$N,12,0)</f>
        <v>25</v>
      </c>
      <c r="H351" s="12" t="str">
        <f>VLOOKUP(B351,'[1]高三下(高考)'!$B:$N,13,0)</f>
        <v>康小平</v>
      </c>
      <c r="I351" s="15">
        <f t="shared" si="65"/>
        <v>92.655367231638422</v>
      </c>
      <c r="J351">
        <f t="shared" si="66"/>
        <v>322</v>
      </c>
      <c r="K351">
        <f>VLOOKUP(B351,[1]高三上!$B:$N,12,0)</f>
        <v>16</v>
      </c>
      <c r="L351" t="str">
        <f>VLOOKUP(B351,[1]高三上!$B:$N,13,0)</f>
        <v>康小平</v>
      </c>
      <c r="M351">
        <f t="shared" si="67"/>
        <v>88.418079096045204</v>
      </c>
      <c r="N351">
        <f t="shared" si="68"/>
        <v>296</v>
      </c>
      <c r="O351">
        <f>VLOOKUP(B351,[1]高二下!$B:$N,12,0)</f>
        <v>24</v>
      </c>
      <c r="P351" t="str">
        <f>VLOOKUP(B351,[1]高二下!$B:$N,13,0)</f>
        <v>康小平</v>
      </c>
      <c r="Q351">
        <f t="shared" si="69"/>
        <v>98.305084745762713</v>
      </c>
      <c r="R351">
        <f t="shared" si="70"/>
        <v>255</v>
      </c>
      <c r="S351">
        <f>VLOOKUP(B351,[1]高二上!$B:$N,12,0)</f>
        <v>32</v>
      </c>
      <c r="T351" t="str">
        <f>VLOOKUP(B351,[1]高二上!$B:$N,13,0)</f>
        <v>康小平</v>
      </c>
      <c r="U351">
        <f t="shared" si="71"/>
        <v>119.77401129943503</v>
      </c>
      <c r="V351">
        <f t="shared" si="72"/>
        <v>249</v>
      </c>
      <c r="W351">
        <f>VLOOKUP(B351,[1]高一下!$B:$P,12,0)</f>
        <v>13</v>
      </c>
      <c r="X351" t="str">
        <f>VLOOKUP(B351,[1]高一下!$B:$P,13,0)</f>
        <v>康小平</v>
      </c>
      <c r="Y351">
        <f t="shared" si="73"/>
        <v>92.090395480225993</v>
      </c>
      <c r="Z351">
        <f t="shared" si="74"/>
        <v>319</v>
      </c>
      <c r="AA351" s="23">
        <f>VLOOKUP(B351,[1]高一上!$B:$M,11,0)</f>
        <v>25</v>
      </c>
      <c r="AB351" t="str">
        <f>VLOOKUP(B351,[1]高一上!$B:$M,12,0)</f>
        <v>康小平</v>
      </c>
      <c r="AC351">
        <f t="shared" si="75"/>
        <v>106.49717514124293</v>
      </c>
      <c r="AD351">
        <f t="shared" si="76"/>
        <v>291</v>
      </c>
      <c r="AE351">
        <f>VLOOKUP(B351,[1]中考!$B:$J,9,0)</f>
        <v>45</v>
      </c>
      <c r="AF351">
        <f t="shared" si="77"/>
        <v>314</v>
      </c>
    </row>
    <row r="352" spans="1:32" x14ac:dyDescent="0.2">
      <c r="A352" s="2" t="s">
        <v>1053</v>
      </c>
      <c r="B352" s="2" t="s">
        <v>1054</v>
      </c>
      <c r="C352" s="1">
        <v>8</v>
      </c>
      <c r="D352" s="3" t="s">
        <v>9</v>
      </c>
      <c r="E352" s="4" t="s">
        <v>1055</v>
      </c>
      <c r="F352" s="1">
        <v>330</v>
      </c>
      <c r="G352" s="13">
        <f>VLOOKUP(B352,'[1]高三下(高考)'!$B:$N,12,0)</f>
        <v>30</v>
      </c>
      <c r="H352" s="12" t="str">
        <f>VLOOKUP(B352,'[1]高三下(高考)'!$B:$N,13,0)</f>
        <v>康小平</v>
      </c>
      <c r="I352" s="15">
        <f t="shared" si="65"/>
        <v>67.2316384180791</v>
      </c>
      <c r="J352">
        <f t="shared" si="66"/>
        <v>287</v>
      </c>
      <c r="K352">
        <f>VLOOKUP(B352,[1]高三上!$B:$N,12,0)</f>
        <v>27</v>
      </c>
      <c r="L352" t="str">
        <f>VLOOKUP(B352,[1]高三上!$B:$N,13,0)</f>
        <v>康小平</v>
      </c>
      <c r="M352">
        <f t="shared" si="67"/>
        <v>136.72316384180792</v>
      </c>
      <c r="N352">
        <f t="shared" si="68"/>
        <v>171</v>
      </c>
      <c r="O352">
        <f>VLOOKUP(B352,[1]高二下!$B:$N,12,0)</f>
        <v>20</v>
      </c>
      <c r="P352" t="str">
        <f>VLOOKUP(B352,[1]高二下!$B:$N,13,0)</f>
        <v>康小平</v>
      </c>
      <c r="Q352">
        <f t="shared" si="69"/>
        <v>62.429378531073446</v>
      </c>
      <c r="R352">
        <f t="shared" si="70"/>
        <v>301</v>
      </c>
      <c r="S352">
        <f>VLOOKUP(B352,[1]高二上!$B:$N,12,0)</f>
        <v>37</v>
      </c>
      <c r="T352" t="str">
        <f>VLOOKUP(B352,[1]高二上!$B:$N,13,0)</f>
        <v>康小平</v>
      </c>
      <c r="U352">
        <f t="shared" si="71"/>
        <v>137.28813559322035</v>
      </c>
      <c r="V352">
        <f t="shared" si="72"/>
        <v>168</v>
      </c>
      <c r="W352">
        <f>VLOOKUP(B352,[1]高一下!$B:$P,12,0)</f>
        <v>15</v>
      </c>
      <c r="X352" t="str">
        <f>VLOOKUP(B352,[1]高一下!$B:$P,13,0)</f>
        <v>康小平</v>
      </c>
      <c r="Y352">
        <f t="shared" si="73"/>
        <v>105.93220338983051</v>
      </c>
      <c r="Z352">
        <f t="shared" si="74"/>
        <v>300</v>
      </c>
      <c r="AA352" s="23">
        <f>VLOOKUP(B352,[1]高一上!$B:$M,11,0)</f>
        <v>21</v>
      </c>
      <c r="AB352" t="str">
        <f>VLOOKUP(B352,[1]高一上!$B:$M,12,0)</f>
        <v>解超燕</v>
      </c>
      <c r="AC352">
        <f t="shared" si="75"/>
        <v>86.723163841807917</v>
      </c>
      <c r="AD352">
        <f t="shared" si="76"/>
        <v>321</v>
      </c>
      <c r="AE352">
        <f>VLOOKUP(B352,[1]中考!$B:$J,9,0)</f>
        <v>49</v>
      </c>
      <c r="AF352">
        <f t="shared" si="77"/>
        <v>274</v>
      </c>
    </row>
    <row r="353" spans="1:32" x14ac:dyDescent="0.2">
      <c r="A353" s="2" t="s">
        <v>1056</v>
      </c>
      <c r="B353" s="2" t="s">
        <v>1057</v>
      </c>
      <c r="C353" s="1">
        <v>8</v>
      </c>
      <c r="D353" s="3" t="s">
        <v>9</v>
      </c>
      <c r="E353" s="4" t="s">
        <v>1058</v>
      </c>
      <c r="F353" s="1">
        <v>323</v>
      </c>
      <c r="G353" s="13">
        <f>VLOOKUP(B353,'[1]高三下(高考)'!$B:$N,12,0)</f>
        <v>31</v>
      </c>
      <c r="H353" s="12" t="str">
        <f>VLOOKUP(B353,'[1]高三下(高考)'!$B:$N,13,0)</f>
        <v>康小平</v>
      </c>
      <c r="I353" s="15">
        <f t="shared" si="65"/>
        <v>52.542372881355931</v>
      </c>
      <c r="J353">
        <f t="shared" si="66"/>
        <v>272</v>
      </c>
      <c r="K353">
        <f>VLOOKUP(B353,[1]高三上!$B:$N,12,0)</f>
        <v>33</v>
      </c>
      <c r="L353" t="str">
        <f>VLOOKUP(B353,[1]高三上!$B:$N,13,0)</f>
        <v>康小平</v>
      </c>
      <c r="M353">
        <f t="shared" si="67"/>
        <v>165.25423728813558</v>
      </c>
      <c r="N353">
        <f t="shared" si="68"/>
        <v>104</v>
      </c>
      <c r="O353">
        <f>VLOOKUP(B353,[1]高二下!$B:$N,12,0)</f>
        <v>13</v>
      </c>
      <c r="P353" t="str">
        <f>VLOOKUP(B353,[1]高二下!$B:$N,13,0)</f>
        <v>康小平</v>
      </c>
      <c r="Q353">
        <f t="shared" si="69"/>
        <v>92.372881355932208</v>
      </c>
      <c r="R353">
        <f t="shared" si="70"/>
        <v>335</v>
      </c>
      <c r="S353">
        <f>VLOOKUP(B353,[1]高二上!$B:$N,12,0)</f>
        <v>27</v>
      </c>
      <c r="T353" t="str">
        <f>VLOOKUP(B353,[1]高二上!$B:$N,13,0)</f>
        <v>康小平</v>
      </c>
      <c r="U353">
        <f t="shared" si="71"/>
        <v>100</v>
      </c>
      <c r="V353">
        <f t="shared" si="72"/>
        <v>308</v>
      </c>
      <c r="W353">
        <f>VLOOKUP(B353,[1]高一下!$B:$P,12,0)</f>
        <v>14</v>
      </c>
      <c r="X353" t="str">
        <f>VLOOKUP(B353,[1]高一下!$B:$P,13,0)</f>
        <v>康小平</v>
      </c>
      <c r="Y353">
        <f t="shared" si="73"/>
        <v>70.621468926553675</v>
      </c>
      <c r="Z353">
        <f t="shared" si="74"/>
        <v>308</v>
      </c>
      <c r="AA353" s="23">
        <f>VLOOKUP(B353,[1]高一上!$B:$M,11,0)</f>
        <v>33</v>
      </c>
      <c r="AB353" t="str">
        <f>VLOOKUP(B353,[1]高一上!$B:$M,12,0)</f>
        <v>康小平</v>
      </c>
      <c r="AC353">
        <f t="shared" si="75"/>
        <v>106.77966101694915</v>
      </c>
      <c r="AD353">
        <f t="shared" si="76"/>
        <v>204</v>
      </c>
      <c r="AE353">
        <f>VLOOKUP(B353,[1]中考!$B:$J,9,0)</f>
        <v>53</v>
      </c>
      <c r="AF353">
        <f t="shared" si="77"/>
        <v>228</v>
      </c>
    </row>
    <row r="354" spans="1:32" x14ac:dyDescent="0.2">
      <c r="A354" s="2" t="s">
        <v>1059</v>
      </c>
      <c r="B354" s="2" t="s">
        <v>1060</v>
      </c>
      <c r="C354" s="1">
        <v>8</v>
      </c>
      <c r="D354" s="3" t="s">
        <v>9</v>
      </c>
      <c r="E354" s="4" t="s">
        <v>1061</v>
      </c>
      <c r="F354" s="1">
        <v>314</v>
      </c>
      <c r="G354" s="13">
        <f>VLOOKUP(B354,'[1]高三下(高考)'!$B:$N,12,0)</f>
        <v>30</v>
      </c>
      <c r="H354" s="12" t="str">
        <f>VLOOKUP(B354,'[1]高三下(高考)'!$B:$N,13,0)</f>
        <v>康小平</v>
      </c>
      <c r="I354" s="15">
        <f t="shared" si="65"/>
        <v>107.62711864406779</v>
      </c>
      <c r="J354">
        <f t="shared" si="66"/>
        <v>287</v>
      </c>
      <c r="K354">
        <f>VLOOKUP(B354,[1]高三上!$B:$N,12,0)</f>
        <v>14</v>
      </c>
      <c r="L354" t="str">
        <f>VLOOKUP(B354,[1]高三上!$B:$N,13,0)</f>
        <v>康小平</v>
      </c>
      <c r="M354">
        <f t="shared" si="67"/>
        <v>91.24293785310735</v>
      </c>
      <c r="N354">
        <f t="shared" si="68"/>
        <v>314</v>
      </c>
      <c r="O354">
        <f>VLOOKUP(B354,[1]高二下!$B:$N,12,0)</f>
        <v>22</v>
      </c>
      <c r="P354" t="str">
        <f>VLOOKUP(B354,[1]高二下!$B:$N,13,0)</f>
        <v>康小平</v>
      </c>
      <c r="Q354">
        <f t="shared" si="69"/>
        <v>92.655367231638422</v>
      </c>
      <c r="R354">
        <f t="shared" si="70"/>
        <v>283</v>
      </c>
      <c r="S354">
        <f>VLOOKUP(B354,[1]高二上!$B:$N,12,0)</f>
        <v>31</v>
      </c>
      <c r="T354" t="str">
        <f>VLOOKUP(B354,[1]高二上!$B:$N,13,0)</f>
        <v>康小平</v>
      </c>
      <c r="U354">
        <f t="shared" si="71"/>
        <v>96.327683615819211</v>
      </c>
      <c r="V354">
        <f t="shared" si="72"/>
        <v>257</v>
      </c>
      <c r="W354">
        <f>VLOOKUP(B354,[1]高一下!$B:$P,12,0)</f>
        <v>21</v>
      </c>
      <c r="X354" t="str">
        <f>VLOOKUP(B354,[1]高一下!$B:$P,13,0)</f>
        <v>康小平</v>
      </c>
      <c r="Y354">
        <f t="shared" si="73"/>
        <v>124.01129943502825</v>
      </c>
      <c r="Z354">
        <f t="shared" si="74"/>
        <v>244</v>
      </c>
      <c r="AA354" s="23">
        <f>VLOOKUP(B354,[1]高一上!$B:$M,11,0)</f>
        <v>20</v>
      </c>
      <c r="AB354" t="str">
        <f>VLOOKUP(B354,[1]高一上!$B:$M,12,0)</f>
        <v>解超燕</v>
      </c>
      <c r="AC354">
        <f t="shared" si="75"/>
        <v>95.762711864406782</v>
      </c>
      <c r="AD354">
        <f t="shared" si="76"/>
        <v>329</v>
      </c>
      <c r="AE354">
        <f>VLOOKUP(B354,[1]中考!$B:$J,9,0)</f>
        <v>45</v>
      </c>
      <c r="AF354">
        <f t="shared" si="77"/>
        <v>314</v>
      </c>
    </row>
    <row r="355" spans="1:32" x14ac:dyDescent="0.2">
      <c r="A355" s="2" t="s">
        <v>1062</v>
      </c>
      <c r="B355" s="2" t="s">
        <v>1063</v>
      </c>
      <c r="C355" s="1">
        <v>8</v>
      </c>
      <c r="D355" s="3" t="s">
        <v>9</v>
      </c>
      <c r="E355" s="2" t="s">
        <v>1064</v>
      </c>
      <c r="F355" s="1">
        <v>310</v>
      </c>
      <c r="G355" s="13">
        <f>VLOOKUP(B355,'[1]高三下(高考)'!$B:$N,12,0)</f>
        <v>19</v>
      </c>
      <c r="H355" s="12" t="str">
        <f>VLOOKUP(B355,'[1]高三下(高考)'!$B:$N,13,0)</f>
        <v>康小平</v>
      </c>
      <c r="I355" s="15">
        <f t="shared" si="65"/>
        <v>82.20338983050847</v>
      </c>
      <c r="J355">
        <f t="shared" si="66"/>
        <v>347</v>
      </c>
      <c r="K355">
        <f>VLOOKUP(B355,[1]高三上!$B:$N,12,0)</f>
        <v>17</v>
      </c>
      <c r="L355" t="str">
        <f>VLOOKUP(B355,[1]高三上!$B:$N,13,0)</f>
        <v>康小平</v>
      </c>
      <c r="M355">
        <f t="shared" si="67"/>
        <v>101.9774011299435</v>
      </c>
      <c r="N355">
        <f t="shared" si="68"/>
        <v>284</v>
      </c>
      <c r="O355">
        <f>VLOOKUP(B355,[1]高二下!$B:$N,12,0)</f>
        <v>21</v>
      </c>
      <c r="P355" t="str">
        <f>VLOOKUP(B355,[1]高二下!$B:$N,13,0)</f>
        <v>康小平</v>
      </c>
      <c r="Q355">
        <f t="shared" si="69"/>
        <v>83.615819209039557</v>
      </c>
      <c r="R355">
        <f t="shared" si="70"/>
        <v>291</v>
      </c>
      <c r="S355">
        <f>VLOOKUP(B355,[1]高二上!$B:$N,12,0)</f>
        <v>33</v>
      </c>
      <c r="T355" t="str">
        <f>VLOOKUP(B355,[1]高二上!$B:$N,13,0)</f>
        <v>康小平</v>
      </c>
      <c r="U355">
        <f t="shared" si="71"/>
        <v>118.92655367231639</v>
      </c>
      <c r="V355">
        <f t="shared" si="72"/>
        <v>233</v>
      </c>
      <c r="W355">
        <f>VLOOKUP(B355,[1]高一下!$B:$P,12,0)</f>
        <v>15</v>
      </c>
      <c r="X355" t="str">
        <f>VLOOKUP(B355,[1]高一下!$B:$P,13,0)</f>
        <v>康小平</v>
      </c>
      <c r="Y355">
        <f t="shared" si="73"/>
        <v>112.99435028248587</v>
      </c>
      <c r="Z355">
        <f t="shared" si="74"/>
        <v>300</v>
      </c>
      <c r="AA355" s="23">
        <f>VLOOKUP(B355,[1]高一上!$B:$M,11,0)</f>
        <v>16</v>
      </c>
      <c r="AB355" t="str">
        <f>VLOOKUP(B355,[1]高一上!$B:$M,12,0)</f>
        <v>康小平</v>
      </c>
      <c r="AC355">
        <f t="shared" si="75"/>
        <v>85.875706214689259</v>
      </c>
      <c r="AD355">
        <f t="shared" si="76"/>
        <v>346</v>
      </c>
      <c r="AE355">
        <f>VLOOKUP(B355,[1]中考!$B:$J,9,0)</f>
        <v>47</v>
      </c>
      <c r="AF355">
        <f t="shared" si="77"/>
        <v>296</v>
      </c>
    </row>
    <row r="356" spans="1:32" x14ac:dyDescent="0.2">
      <c r="A356" s="2" t="s">
        <v>1065</v>
      </c>
      <c r="B356" s="2" t="s">
        <v>1066</v>
      </c>
      <c r="C356" s="1">
        <v>8</v>
      </c>
      <c r="D356" s="3" t="s">
        <v>9</v>
      </c>
      <c r="E356" s="2" t="s">
        <v>1067</v>
      </c>
      <c r="F356" s="1">
        <v>303</v>
      </c>
      <c r="G356" s="13">
        <f>VLOOKUP(B356,'[1]高三下(高考)'!$B:$N,12,0)</f>
        <v>28</v>
      </c>
      <c r="H356" s="12" t="str">
        <f>VLOOKUP(B356,'[1]高三下(高考)'!$B:$N,13,0)</f>
        <v>康小平</v>
      </c>
      <c r="I356" s="15">
        <f t="shared" si="65"/>
        <v>100</v>
      </c>
      <c r="J356">
        <f t="shared" si="66"/>
        <v>301</v>
      </c>
      <c r="K356">
        <f>VLOOKUP(B356,[1]高三上!$B:$N,12,0)</f>
        <v>0</v>
      </c>
      <c r="L356" t="str">
        <f>VLOOKUP(B356,[1]高三上!$B:$N,13,0)</f>
        <v>康小平</v>
      </c>
      <c r="M356">
        <f t="shared" si="67"/>
        <v>100</v>
      </c>
      <c r="N356">
        <f t="shared" si="68"/>
        <v>344</v>
      </c>
      <c r="O356">
        <f>VLOOKUP(B356,[1]高二下!$B:$N,12,0)</f>
        <v>19</v>
      </c>
      <c r="P356" t="str">
        <f>VLOOKUP(B356,[1]高二下!$B:$N,13,0)</f>
        <v>康小平</v>
      </c>
      <c r="Q356">
        <f t="shared" si="69"/>
        <v>99.435028248587571</v>
      </c>
      <c r="R356">
        <f t="shared" si="70"/>
        <v>310</v>
      </c>
      <c r="S356">
        <f>VLOOKUP(B356,[1]高二上!$B:$N,12,0)</f>
        <v>27</v>
      </c>
      <c r="T356" t="str">
        <f>VLOOKUP(B356,[1]高二上!$B:$N,13,0)</f>
        <v>康小平</v>
      </c>
      <c r="U356">
        <f t="shared" si="71"/>
        <v>110.73446327683615</v>
      </c>
      <c r="V356">
        <f t="shared" si="72"/>
        <v>308</v>
      </c>
      <c r="W356">
        <f>VLOOKUP(B356,[1]高一下!$B:$P,12,0)</f>
        <v>8</v>
      </c>
      <c r="X356" t="str">
        <f>VLOOKUP(B356,[1]高一下!$B:$P,13,0)</f>
        <v>康小平</v>
      </c>
      <c r="Y356">
        <f t="shared" si="73"/>
        <v>100.56497175141243</v>
      </c>
      <c r="Z356">
        <f t="shared" si="74"/>
        <v>346</v>
      </c>
      <c r="AA356" s="23">
        <f>VLOOKUP(B356,[1]高一上!$B:$M,11,0)</f>
        <v>15</v>
      </c>
      <c r="AB356" t="str">
        <f>VLOOKUP(B356,[1]高一上!$B:$M,12,0)</f>
        <v>康小平</v>
      </c>
      <c r="AC356">
        <f t="shared" si="75"/>
        <v>87.288135593220346</v>
      </c>
      <c r="AD356">
        <f t="shared" si="76"/>
        <v>348</v>
      </c>
      <c r="AE356">
        <f>VLOOKUP(B356,[1]中考!$B:$J,9,0)</f>
        <v>46</v>
      </c>
      <c r="AF356">
        <f t="shared" si="77"/>
        <v>303</v>
      </c>
    </row>
    <row r="357" spans="1:32" x14ac:dyDescent="0.2">
      <c r="A357" s="2" t="s">
        <v>1068</v>
      </c>
      <c r="B357" s="2" t="s">
        <v>1069</v>
      </c>
      <c r="C357" s="1">
        <v>9</v>
      </c>
      <c r="D357" s="3" t="s">
        <v>1070</v>
      </c>
      <c r="E357" s="2" t="s">
        <v>1071</v>
      </c>
      <c r="F357" s="1">
        <v>617</v>
      </c>
      <c r="G357" s="13">
        <f>VLOOKUP(B357,'[1]高三下(高考)'!$B:$N,12,0)</f>
        <v>83</v>
      </c>
      <c r="H357" s="12" t="str">
        <f>VLOOKUP(B357,'[1]高三下(高考)'!$B:$N,13,0)</f>
        <v>杨琴</v>
      </c>
      <c r="I357" s="15">
        <f>IF(OR(G357=0,K357=0),100,(((N357-J357)/COUNTIF(D:D,D357))*100)+100)</f>
        <v>100.70671378091873</v>
      </c>
      <c r="J357">
        <f>RANK(G357,$G$357:$G$639,0)</f>
        <v>1</v>
      </c>
      <c r="K357">
        <v>75</v>
      </c>
      <c r="L357" t="str">
        <f>VLOOKUP(B357,[1]高三上!$B:$N,13,0)</f>
        <v>杨琴</v>
      </c>
      <c r="M357">
        <f t="shared" si="67"/>
        <v>99.293286219081267</v>
      </c>
      <c r="N357">
        <f>RANK(K357,$K$357:$K$639,0)</f>
        <v>3</v>
      </c>
      <c r="O357">
        <f>VLOOKUP(B357,[1]高二下!$B:$N,12,0)</f>
        <v>84</v>
      </c>
      <c r="P357" t="str">
        <f>VLOOKUP(B357,[1]高二下!$B:$N,13,0)</f>
        <v>杨琴</v>
      </c>
      <c r="Q357">
        <f t="shared" si="69"/>
        <v>100</v>
      </c>
      <c r="R357">
        <f>RANK(O357,$O$357:$O$639)</f>
        <v>1</v>
      </c>
      <c r="S357">
        <f>VLOOKUP(B357,[1]高二上!$B:$N,12,0)</f>
        <v>86</v>
      </c>
      <c r="T357" t="str">
        <f>VLOOKUP(B357,[1]高二上!$B:$N,13,0)</f>
        <v>杨琴</v>
      </c>
      <c r="U357">
        <f t="shared" si="71"/>
        <v>100</v>
      </c>
      <c r="V357">
        <f>RANK(S357,$S$357:$S$639)</f>
        <v>1</v>
      </c>
      <c r="W357">
        <f>VLOOKUP(B357,[1]高一下!$B:$V,20,0)</f>
        <v>82</v>
      </c>
      <c r="X357" t="str">
        <f>VLOOKUP(B357,[1]高一下!$B:$V,21,0)</f>
        <v>杨琴</v>
      </c>
      <c r="Y357">
        <f t="shared" si="73"/>
        <v>100.70671378091873</v>
      </c>
      <c r="Z357">
        <f>RANK(W357,$W$357:$W$639)</f>
        <v>1</v>
      </c>
      <c r="AA357" s="23">
        <f>VLOOKUP(B357,[1]高一上!$B:$U,19,0)</f>
        <v>78</v>
      </c>
      <c r="AB357" t="str">
        <f>VLOOKUP(B357,[1]高一上!$B:$U,20,0)</f>
        <v>降初里</v>
      </c>
      <c r="AC357">
        <f t="shared" si="75"/>
        <v>101.41342756183745</v>
      </c>
      <c r="AD357">
        <f>RANK(AA357,$AA$357:$AA$639,0)</f>
        <v>3</v>
      </c>
      <c r="AE357">
        <f>VLOOKUP(B357,[1]中考!$B:$M,12,0)</f>
        <v>47</v>
      </c>
      <c r="AF357">
        <f>RANK(AE357,$AE$357:$AE$639)</f>
        <v>7</v>
      </c>
    </row>
    <row r="358" spans="1:32" x14ac:dyDescent="0.2">
      <c r="A358" s="2" t="s">
        <v>1072</v>
      </c>
      <c r="B358" s="2" t="s">
        <v>1073</v>
      </c>
      <c r="C358" s="1">
        <v>9</v>
      </c>
      <c r="D358" s="3" t="s">
        <v>1070</v>
      </c>
      <c r="E358" s="4" t="s">
        <v>1074</v>
      </c>
      <c r="F358" s="1">
        <v>578</v>
      </c>
      <c r="G358" s="13">
        <f>VLOOKUP(B358,'[1]高三下(高考)'!$B:$N,12,0)</f>
        <v>69</v>
      </c>
      <c r="H358" s="12" t="str">
        <f>VLOOKUP(B358,'[1]高三下(高考)'!$B:$N,13,0)</f>
        <v>杨琴</v>
      </c>
      <c r="I358" s="15">
        <f t="shared" ref="I358:I421" si="79">IF(OR(G358=0,K358=0),100,(((N358-J358)/COUNTIF(D:D,D358))*100)+100)</f>
        <v>76.678445229681984</v>
      </c>
      <c r="J358">
        <f t="shared" ref="J358:J421" si="80">RANK(G358,$G$357:$G$639,0)</f>
        <v>70</v>
      </c>
      <c r="K358">
        <v>74</v>
      </c>
      <c r="L358" t="str">
        <f>VLOOKUP(B358,[1]高三上!$B:$N,13,0)</f>
        <v>杨琴</v>
      </c>
      <c r="M358">
        <f t="shared" si="67"/>
        <v>112.01413427561837</v>
      </c>
      <c r="N358">
        <f t="shared" ref="N358:N421" si="81">RANK(K358,$K$357:$K$639,0)</f>
        <v>4</v>
      </c>
      <c r="O358">
        <f>VLOOKUP(B358,[1]高二下!$B:$N,12,0)</f>
        <v>65</v>
      </c>
      <c r="P358" t="str">
        <f>VLOOKUP(B358,[1]高二下!$B:$N,13,0)</f>
        <v>杨琴</v>
      </c>
      <c r="Q358">
        <f t="shared" si="69"/>
        <v>86.925795053003526</v>
      </c>
      <c r="R358">
        <f t="shared" ref="R358:R421" si="82">RANK(O358,$O$357:$O$639)</f>
        <v>38</v>
      </c>
      <c r="S358">
        <f>VLOOKUP(B358,[1]高二上!$B:$N,12,0)</f>
        <v>86</v>
      </c>
      <c r="T358" t="str">
        <f>VLOOKUP(B358,[1]高二上!$B:$N,13,0)</f>
        <v>杨琴</v>
      </c>
      <c r="U358">
        <f t="shared" si="71"/>
        <v>115.54770318021201</v>
      </c>
      <c r="V358">
        <f t="shared" ref="V358:V421" si="83">RANK(S358,$S$357:$S$639)</f>
        <v>1</v>
      </c>
      <c r="W358">
        <f>VLOOKUP(B358,[1]高一下!$B:$V,20,0)</f>
        <v>64</v>
      </c>
      <c r="X358" t="str">
        <f>VLOOKUP(B358,[1]高一下!$B:$V,21,0)</f>
        <v>杨琴</v>
      </c>
      <c r="Y358">
        <f t="shared" si="73"/>
        <v>90.459363957597176</v>
      </c>
      <c r="Z358">
        <f t="shared" ref="Z358:Z421" si="84">RANK(W358,$W$357:$W$639)</f>
        <v>45</v>
      </c>
      <c r="AA358" s="23">
        <f>VLOOKUP(B358,[1]高一上!$B:$U,19,0)</f>
        <v>72</v>
      </c>
      <c r="AB358" t="str">
        <f>VLOOKUP(B358,[1]高一上!$B:$U,20,0)</f>
        <v>降初里</v>
      </c>
      <c r="AC358">
        <f t="shared" si="75"/>
        <v>94.346289752650179</v>
      </c>
      <c r="AD358">
        <f t="shared" ref="AD358:AD421" si="85">RANK(AA358,$AA$357:$AA$639,0)</f>
        <v>18</v>
      </c>
      <c r="AE358">
        <f>VLOOKUP(B358,[1]中考!$B:$M,12,0)</f>
        <v>49</v>
      </c>
      <c r="AF358">
        <f t="shared" ref="AF358:AF421" si="86">RANK(AE358,$AE$357:$AE$639)</f>
        <v>2</v>
      </c>
    </row>
    <row r="359" spans="1:32" x14ac:dyDescent="0.2">
      <c r="A359" s="2" t="s">
        <v>1075</v>
      </c>
      <c r="B359" s="2" t="s">
        <v>1076</v>
      </c>
      <c r="C359" s="1">
        <v>9</v>
      </c>
      <c r="D359" s="3" t="s">
        <v>1070</v>
      </c>
      <c r="E359" s="4" t="s">
        <v>922</v>
      </c>
      <c r="F359" s="1">
        <v>562</v>
      </c>
      <c r="G359" s="13">
        <f>VLOOKUP(B359,'[1]高三下(高考)'!$B:$N,12,0)</f>
        <v>75</v>
      </c>
      <c r="H359" s="12" t="str">
        <f>VLOOKUP(B359,'[1]高三下(高考)'!$B:$N,13,0)</f>
        <v>杨琴</v>
      </c>
      <c r="I359" s="15">
        <f t="shared" si="79"/>
        <v>94.699646643109546</v>
      </c>
      <c r="J359">
        <f t="shared" si="80"/>
        <v>22</v>
      </c>
      <c r="K359">
        <v>72</v>
      </c>
      <c r="L359" t="str">
        <f>VLOOKUP(B359,[1]高三上!$B:$N,13,0)</f>
        <v>杨琴</v>
      </c>
      <c r="M359">
        <f t="shared" si="67"/>
        <v>106.71378091872792</v>
      </c>
      <c r="N359">
        <f t="shared" si="81"/>
        <v>7</v>
      </c>
      <c r="O359">
        <f>VLOOKUP(B359,[1]高二下!$B:$N,12,0)</f>
        <v>66</v>
      </c>
      <c r="P359" t="str">
        <f>VLOOKUP(B359,[1]高二下!$B:$N,13,0)</f>
        <v>杨琴</v>
      </c>
      <c r="Q359">
        <f t="shared" si="69"/>
        <v>100.35335689045937</v>
      </c>
      <c r="R359">
        <f t="shared" si="82"/>
        <v>26</v>
      </c>
      <c r="S359">
        <f>VLOOKUP(B359,[1]高二上!$B:$N,12,0)</f>
        <v>72</v>
      </c>
      <c r="T359" t="str">
        <f>VLOOKUP(B359,[1]高二上!$B:$N,13,0)</f>
        <v>杨琴</v>
      </c>
      <c r="U359">
        <f t="shared" si="71"/>
        <v>97.173144876325082</v>
      </c>
      <c r="V359">
        <f t="shared" si="83"/>
        <v>27</v>
      </c>
      <c r="W359">
        <f>VLOOKUP(B359,[1]高一下!$B:$V,20,0)</f>
        <v>68</v>
      </c>
      <c r="X359" t="str">
        <f>VLOOKUP(B359,[1]高一下!$B:$V,21,0)</f>
        <v>杨琴</v>
      </c>
      <c r="Y359">
        <f t="shared" si="73"/>
        <v>94.699646643109546</v>
      </c>
      <c r="Z359">
        <f t="shared" si="84"/>
        <v>19</v>
      </c>
      <c r="AA359" s="23">
        <f>VLOOKUP(B359,[1]高一上!$B:$U,19,0)</f>
        <v>77</v>
      </c>
      <c r="AB359" t="str">
        <f>VLOOKUP(B359,[1]高一上!$B:$U,20,0)</f>
        <v>降初里</v>
      </c>
      <c r="AC359">
        <f t="shared" si="75"/>
        <v>101.06007067137809</v>
      </c>
      <c r="AD359">
        <f t="shared" si="85"/>
        <v>4</v>
      </c>
      <c r="AE359">
        <f>VLOOKUP(B359,[1]中考!$B:$M,12,0)</f>
        <v>47</v>
      </c>
      <c r="AF359">
        <f t="shared" si="86"/>
        <v>7</v>
      </c>
    </row>
    <row r="360" spans="1:32" x14ac:dyDescent="0.2">
      <c r="A360" s="2" t="s">
        <v>1077</v>
      </c>
      <c r="B360" s="2" t="s">
        <v>1078</v>
      </c>
      <c r="C360" s="1">
        <v>9</v>
      </c>
      <c r="D360" s="3" t="s">
        <v>1070</v>
      </c>
      <c r="E360" s="4" t="s">
        <v>1079</v>
      </c>
      <c r="F360" s="1">
        <v>553</v>
      </c>
      <c r="G360" s="13">
        <f>VLOOKUP(B360,'[1]高三下(高考)'!$B:$N,12,0)</f>
        <v>76</v>
      </c>
      <c r="H360" s="12" t="str">
        <f>VLOOKUP(B360,'[1]高三下(高考)'!$B:$N,13,0)</f>
        <v>杨琴</v>
      </c>
      <c r="I360" s="15">
        <f t="shared" si="79"/>
        <v>96.466431095406364</v>
      </c>
      <c r="J360">
        <f t="shared" si="80"/>
        <v>11</v>
      </c>
      <c r="K360">
        <v>78</v>
      </c>
      <c r="L360" t="str">
        <f>VLOOKUP(B360,[1]高三上!$B:$N,13,0)</f>
        <v>杨琴</v>
      </c>
      <c r="M360">
        <f t="shared" si="67"/>
        <v>100.35335689045937</v>
      </c>
      <c r="N360">
        <f t="shared" si="81"/>
        <v>1</v>
      </c>
      <c r="O360">
        <f>VLOOKUP(B360,[1]高二下!$B:$N,12,0)</f>
        <v>76</v>
      </c>
      <c r="P360" t="str">
        <f>VLOOKUP(B360,[1]高二下!$B:$N,13,0)</f>
        <v>杨琴</v>
      </c>
      <c r="Q360">
        <f t="shared" si="69"/>
        <v>144.1696113074205</v>
      </c>
      <c r="R360">
        <f t="shared" si="82"/>
        <v>2</v>
      </c>
      <c r="S360">
        <f>VLOOKUP(B360,[1]高二上!$B:$N,12,0)</f>
        <v>62</v>
      </c>
      <c r="T360" t="str">
        <f>VLOOKUP(B360,[1]高二上!$B:$N,13,0)</f>
        <v>杨琴</v>
      </c>
      <c r="U360">
        <f t="shared" si="71"/>
        <v>107.42049469964664</v>
      </c>
      <c r="V360">
        <f t="shared" si="83"/>
        <v>127</v>
      </c>
      <c r="W360">
        <f>VLOOKUP(B360,[1]高一下!$B:$V,20,0)</f>
        <v>52</v>
      </c>
      <c r="X360" t="str">
        <f>VLOOKUP(B360,[1]高一下!$B:$V,21,0)</f>
        <v>杨琴</v>
      </c>
      <c r="Y360">
        <f t="shared" si="73"/>
        <v>51.943462897526501</v>
      </c>
      <c r="Z360">
        <f t="shared" si="84"/>
        <v>148</v>
      </c>
      <c r="AA360" s="23">
        <f>VLOOKUP(B360,[1]高一上!$B:$U,19,0)</f>
        <v>74</v>
      </c>
      <c r="AB360" t="str">
        <f>VLOOKUP(B360,[1]高一上!$B:$U,20,0)</f>
        <v>降初里</v>
      </c>
      <c r="AC360">
        <f t="shared" si="75"/>
        <v>103.18021201413427</v>
      </c>
      <c r="AD360">
        <f t="shared" si="85"/>
        <v>12</v>
      </c>
      <c r="AE360">
        <f>VLOOKUP(B360,[1]中考!$B:$M,12,0)</f>
        <v>45</v>
      </c>
      <c r="AF360">
        <f t="shared" si="86"/>
        <v>21</v>
      </c>
    </row>
    <row r="361" spans="1:32" x14ac:dyDescent="0.2">
      <c r="A361" s="2" t="s">
        <v>1080</v>
      </c>
      <c r="B361" s="2" t="s">
        <v>1081</v>
      </c>
      <c r="C361" s="1">
        <v>9</v>
      </c>
      <c r="D361" s="3" t="s">
        <v>1070</v>
      </c>
      <c r="E361" s="4" t="s">
        <v>1082</v>
      </c>
      <c r="F361" s="1">
        <v>542</v>
      </c>
      <c r="G361" s="13">
        <f>VLOOKUP(B361,'[1]高三下(高考)'!$B:$N,12,0)</f>
        <v>66</v>
      </c>
      <c r="H361" s="12" t="str">
        <f>VLOOKUP(B361,'[1]高三下(高考)'!$B:$N,13,0)</f>
        <v>杨琴</v>
      </c>
      <c r="I361" s="15">
        <f t="shared" si="79"/>
        <v>80.918727915194353</v>
      </c>
      <c r="J361">
        <f t="shared" si="80"/>
        <v>101</v>
      </c>
      <c r="K361">
        <v>61</v>
      </c>
      <c r="L361" t="str">
        <f>VLOOKUP(B361,[1]高三上!$B:$N,13,0)</f>
        <v>杨琴</v>
      </c>
      <c r="M361">
        <f t="shared" si="67"/>
        <v>84.098939929328623</v>
      </c>
      <c r="N361">
        <f t="shared" si="81"/>
        <v>47</v>
      </c>
      <c r="O361">
        <f>VLOOKUP(B361,[1]高二下!$B:$N,12,0)</f>
        <v>76</v>
      </c>
      <c r="P361" t="str">
        <f>VLOOKUP(B361,[1]高二下!$B:$N,13,0)</f>
        <v>杨琴</v>
      </c>
      <c r="Q361">
        <f t="shared" si="69"/>
        <v>102.47349823321555</v>
      </c>
      <c r="R361">
        <f t="shared" si="82"/>
        <v>2</v>
      </c>
      <c r="S361">
        <f>VLOOKUP(B361,[1]高二上!$B:$N,12,0)</f>
        <v>78</v>
      </c>
      <c r="T361" t="str">
        <f>VLOOKUP(B361,[1]高二上!$B:$N,13,0)</f>
        <v>杨琴</v>
      </c>
      <c r="U361">
        <f t="shared" si="71"/>
        <v>112.72084805653711</v>
      </c>
      <c r="V361">
        <f t="shared" si="83"/>
        <v>9</v>
      </c>
      <c r="W361">
        <f>VLOOKUP(B361,[1]高一下!$B:$V,20,0)</f>
        <v>64</v>
      </c>
      <c r="X361" t="str">
        <f>VLOOKUP(B361,[1]高一下!$B:$V,21,0)</f>
        <v>杨琴</v>
      </c>
      <c r="Y361">
        <f t="shared" si="73"/>
        <v>91.166077738515895</v>
      </c>
      <c r="Z361">
        <f t="shared" si="84"/>
        <v>45</v>
      </c>
      <c r="AA361" s="23">
        <f>VLOOKUP(B361,[1]高一上!$B:$U,19,0)</f>
        <v>71</v>
      </c>
      <c r="AB361" t="str">
        <f>VLOOKUP(B361,[1]高一上!$B:$U,20,0)</f>
        <v>杨琴</v>
      </c>
      <c r="AC361">
        <f t="shared" si="75"/>
        <v>94.346289752650179</v>
      </c>
      <c r="AD361">
        <f t="shared" si="85"/>
        <v>20</v>
      </c>
      <c r="AE361">
        <f>VLOOKUP(B361,[1]中考!$B:$M,12,0)</f>
        <v>48</v>
      </c>
      <c r="AF361">
        <f t="shared" si="86"/>
        <v>4</v>
      </c>
    </row>
    <row r="362" spans="1:32" x14ac:dyDescent="0.2">
      <c r="A362" s="2" t="s">
        <v>1083</v>
      </c>
      <c r="B362" s="2" t="s">
        <v>1084</v>
      </c>
      <c r="C362" s="1">
        <v>9</v>
      </c>
      <c r="D362" s="3" t="s">
        <v>1070</v>
      </c>
      <c r="E362" s="4" t="s">
        <v>1085</v>
      </c>
      <c r="F362" s="1">
        <v>539</v>
      </c>
      <c r="G362" s="13">
        <f>VLOOKUP(B362,'[1]高三下(高考)'!$B:$N,12,0)</f>
        <v>72</v>
      </c>
      <c r="H362" s="12" t="str">
        <f>VLOOKUP(B362,'[1]高三下(高考)'!$B:$N,13,0)</f>
        <v>杨琴</v>
      </c>
      <c r="I362" s="15">
        <f t="shared" si="79"/>
        <v>101.06007067137809</v>
      </c>
      <c r="J362">
        <f t="shared" si="80"/>
        <v>44</v>
      </c>
      <c r="K362">
        <v>61</v>
      </c>
      <c r="L362" t="str">
        <f>VLOOKUP(B362,[1]高三上!$B:$N,13,0)</f>
        <v>杨琴</v>
      </c>
      <c r="M362">
        <f t="shared" si="67"/>
        <v>85.865724381625441</v>
      </c>
      <c r="N362">
        <f t="shared" si="81"/>
        <v>47</v>
      </c>
      <c r="O362">
        <f>VLOOKUP(B362,[1]高二下!$B:$N,12,0)</f>
        <v>74</v>
      </c>
      <c r="P362" t="str">
        <f>VLOOKUP(B362,[1]高二下!$B:$N,13,0)</f>
        <v>杨琴</v>
      </c>
      <c r="Q362">
        <f t="shared" si="69"/>
        <v>101.76678445229682</v>
      </c>
      <c r="R362">
        <f t="shared" si="82"/>
        <v>7</v>
      </c>
      <c r="S362">
        <f>VLOOKUP(B362,[1]高二上!$B:$N,12,0)</f>
        <v>76</v>
      </c>
      <c r="T362" t="str">
        <f>VLOOKUP(B362,[1]高二上!$B:$N,13,0)</f>
        <v>杨琴</v>
      </c>
      <c r="U362">
        <f t="shared" si="71"/>
        <v>102.47349823321555</v>
      </c>
      <c r="V362">
        <f t="shared" si="83"/>
        <v>12</v>
      </c>
      <c r="W362">
        <f>VLOOKUP(B362,[1]高一下!$B:$V,20,0)</f>
        <v>68</v>
      </c>
      <c r="X362" t="str">
        <f>VLOOKUP(B362,[1]高一下!$B:$V,21,0)</f>
        <v>杨琴</v>
      </c>
      <c r="Y362">
        <f t="shared" si="73"/>
        <v>93.992932862190813</v>
      </c>
      <c r="Z362">
        <f t="shared" si="84"/>
        <v>19</v>
      </c>
      <c r="AA362" s="23">
        <f>VLOOKUP(B362,[1]高一上!$B:$U,19,0)</f>
        <v>79</v>
      </c>
      <c r="AB362" t="str">
        <f>VLOOKUP(B362,[1]高一上!$B:$U,20,0)</f>
        <v>降初里</v>
      </c>
      <c r="AC362">
        <f t="shared" si="75"/>
        <v>99.646643109540634</v>
      </c>
      <c r="AD362">
        <f t="shared" si="85"/>
        <v>2</v>
      </c>
      <c r="AE362">
        <f>VLOOKUP(B362,[1]中考!$B:$M,12,0)</f>
        <v>50</v>
      </c>
      <c r="AF362">
        <f t="shared" si="86"/>
        <v>1</v>
      </c>
    </row>
    <row r="363" spans="1:32" x14ac:dyDescent="0.2">
      <c r="A363" s="2" t="s">
        <v>1086</v>
      </c>
      <c r="B363" s="2" t="s">
        <v>1087</v>
      </c>
      <c r="C363" s="1">
        <v>9</v>
      </c>
      <c r="D363" s="3" t="s">
        <v>1070</v>
      </c>
      <c r="E363" s="4" t="s">
        <v>1088</v>
      </c>
      <c r="F363" s="1">
        <v>516</v>
      </c>
      <c r="G363" s="13">
        <f>VLOOKUP(B363,'[1]高三下(高考)'!$B:$N,12,0)</f>
        <v>76</v>
      </c>
      <c r="H363" s="12" t="str">
        <f>VLOOKUP(B363,'[1]高三下(高考)'!$B:$N,13,0)</f>
        <v>杨琴</v>
      </c>
      <c r="I363" s="15">
        <f t="shared" si="79"/>
        <v>120.49469964664311</v>
      </c>
      <c r="J363">
        <f t="shared" si="80"/>
        <v>11</v>
      </c>
      <c r="K363">
        <v>58</v>
      </c>
      <c r="L363" t="str">
        <f>VLOOKUP(B363,[1]高三上!$B:$N,13,0)</f>
        <v>杨琴</v>
      </c>
      <c r="M363">
        <f t="shared" si="67"/>
        <v>84.805653710247356</v>
      </c>
      <c r="N363">
        <f t="shared" si="81"/>
        <v>69</v>
      </c>
      <c r="O363">
        <f>VLOOKUP(B363,[1]高二下!$B:$N,12,0)</f>
        <v>66</v>
      </c>
      <c r="P363" t="str">
        <f>VLOOKUP(B363,[1]高二下!$B:$N,13,0)</f>
        <v>杨琴</v>
      </c>
      <c r="Q363">
        <f t="shared" si="69"/>
        <v>109.54063604240282</v>
      </c>
      <c r="R363">
        <f t="shared" si="82"/>
        <v>26</v>
      </c>
      <c r="S363">
        <f>VLOOKUP(B363,[1]高二上!$B:$N,12,0)</f>
        <v>69</v>
      </c>
      <c r="T363" t="str">
        <f>VLOOKUP(B363,[1]高二上!$B:$N,13,0)</f>
        <v>杨琴</v>
      </c>
      <c r="U363">
        <f t="shared" si="71"/>
        <v>93.639575971731446</v>
      </c>
      <c r="V363">
        <f t="shared" si="83"/>
        <v>53</v>
      </c>
      <c r="W363">
        <f>VLOOKUP(B363,[1]高一下!$B:$V,20,0)</f>
        <v>65</v>
      </c>
      <c r="X363" t="str">
        <f>VLOOKUP(B363,[1]高一下!$B:$V,21,0)</f>
        <v>杨琴</v>
      </c>
      <c r="Y363">
        <f t="shared" si="73"/>
        <v>118.02120141342756</v>
      </c>
      <c r="Z363">
        <f t="shared" si="84"/>
        <v>35</v>
      </c>
      <c r="AA363" s="23">
        <f>VLOOKUP(B363,[1]高一上!$B:$U,19,0)</f>
        <v>59</v>
      </c>
      <c r="AB363" t="str">
        <f>VLOOKUP(B363,[1]高一上!$B:$U,20,0)</f>
        <v>卢逸</v>
      </c>
      <c r="AC363">
        <f t="shared" si="75"/>
        <v>72.084805653710248</v>
      </c>
      <c r="AD363">
        <f t="shared" si="85"/>
        <v>86</v>
      </c>
      <c r="AE363">
        <f>VLOOKUP(B363,[1]中考!$B:$M,12,0)</f>
        <v>47</v>
      </c>
      <c r="AF363">
        <f t="shared" si="86"/>
        <v>7</v>
      </c>
    </row>
    <row r="364" spans="1:32" x14ac:dyDescent="0.2">
      <c r="A364" s="2" t="s">
        <v>1089</v>
      </c>
      <c r="B364" s="2" t="s">
        <v>1090</v>
      </c>
      <c r="C364" s="1">
        <v>9</v>
      </c>
      <c r="D364" s="3" t="s">
        <v>1070</v>
      </c>
      <c r="E364" s="4" t="s">
        <v>1091</v>
      </c>
      <c r="F364" s="1">
        <v>513</v>
      </c>
      <c r="G364" s="13">
        <f>VLOOKUP(B364,'[1]高三下(高考)'!$B:$N,12,0)</f>
        <v>65</v>
      </c>
      <c r="H364" s="12" t="str">
        <f>VLOOKUP(B364,'[1]高三下(高考)'!$B:$N,13,0)</f>
        <v>杨琴</v>
      </c>
      <c r="I364" s="15">
        <f t="shared" si="79"/>
        <v>73.851590106007066</v>
      </c>
      <c r="J364">
        <f t="shared" si="80"/>
        <v>113</v>
      </c>
      <c r="K364">
        <v>63</v>
      </c>
      <c r="L364" t="str">
        <f>VLOOKUP(B364,[1]高三上!$B:$N,13,0)</f>
        <v>杨琴</v>
      </c>
      <c r="M364">
        <f t="shared" si="67"/>
        <v>139.22261484098939</v>
      </c>
      <c r="N364">
        <f t="shared" si="81"/>
        <v>39</v>
      </c>
      <c r="O364">
        <f>VLOOKUP(B364,[1]高二下!$B:$N,12,0)</f>
        <v>52</v>
      </c>
      <c r="P364" t="str">
        <f>VLOOKUP(B364,[1]高二下!$B:$N,13,0)</f>
        <v>杨琴</v>
      </c>
      <c r="Q364">
        <f t="shared" si="69"/>
        <v>107.06713780918727</v>
      </c>
      <c r="R364">
        <f t="shared" si="82"/>
        <v>150</v>
      </c>
      <c r="S364">
        <f>VLOOKUP(B364,[1]高二上!$B:$N,12,0)</f>
        <v>59</v>
      </c>
      <c r="T364" t="str">
        <f>VLOOKUP(B364,[1]高二上!$B:$N,13,0)</f>
        <v>杨琴</v>
      </c>
      <c r="U364">
        <f t="shared" si="71"/>
        <v>66.784452296819794</v>
      </c>
      <c r="V364">
        <f t="shared" si="83"/>
        <v>170</v>
      </c>
      <c r="W364">
        <f>VLOOKUP(B364,[1]高一下!$B:$V,20,0)</f>
        <v>59</v>
      </c>
      <c r="X364" t="str">
        <f>VLOOKUP(B364,[1]高一下!$B:$V,21,0)</f>
        <v>杨琴</v>
      </c>
      <c r="Y364">
        <f t="shared" si="73"/>
        <v>145.2296819787986</v>
      </c>
      <c r="Z364">
        <f t="shared" si="84"/>
        <v>76</v>
      </c>
      <c r="AA364" s="23">
        <f>VLOOKUP(B364,[1]高一上!$B:$U,19,0)</f>
        <v>46</v>
      </c>
      <c r="AB364" t="str">
        <f>VLOOKUP(B364,[1]高一上!$B:$U,20,0)</f>
        <v>杨琴</v>
      </c>
      <c r="AC364">
        <f t="shared" si="75"/>
        <v>33.215547703180221</v>
      </c>
      <c r="AD364">
        <f t="shared" si="85"/>
        <v>204</v>
      </c>
      <c r="AE364">
        <f>VLOOKUP(B364,[1]中考!$B:$M,12,0)</f>
        <v>46</v>
      </c>
      <c r="AF364">
        <f t="shared" si="86"/>
        <v>15</v>
      </c>
    </row>
    <row r="365" spans="1:32" x14ac:dyDescent="0.2">
      <c r="A365" s="2" t="s">
        <v>1092</v>
      </c>
      <c r="B365" s="2" t="s">
        <v>1093</v>
      </c>
      <c r="C365" s="1">
        <v>9</v>
      </c>
      <c r="D365" s="3" t="s">
        <v>1070</v>
      </c>
      <c r="E365" s="4" t="s">
        <v>1094</v>
      </c>
      <c r="F365" s="1">
        <v>512</v>
      </c>
      <c r="G365" s="13">
        <f>VLOOKUP(B365,'[1]高三下(高考)'!$B:$N,12,0)</f>
        <v>78</v>
      </c>
      <c r="H365" s="12" t="str">
        <f>VLOOKUP(B365,'[1]高三下(高考)'!$B:$N,13,0)</f>
        <v>杨琴</v>
      </c>
      <c r="I365" s="15">
        <f t="shared" si="79"/>
        <v>107.42049469964664</v>
      </c>
      <c r="J365">
        <f t="shared" si="80"/>
        <v>7</v>
      </c>
      <c r="K365">
        <v>65</v>
      </c>
      <c r="L365" t="str">
        <f>VLOOKUP(B365,[1]高三上!$B:$N,13,0)</f>
        <v>杨琴</v>
      </c>
      <c r="M365">
        <f t="shared" si="67"/>
        <v>95.406360424028264</v>
      </c>
      <c r="N365">
        <f t="shared" si="81"/>
        <v>28</v>
      </c>
      <c r="O365">
        <f>VLOOKUP(B365,[1]高二下!$B:$N,12,0)</f>
        <v>70</v>
      </c>
      <c r="P365" t="str">
        <f>VLOOKUP(B365,[1]高二下!$B:$N,13,0)</f>
        <v>杨琴</v>
      </c>
      <c r="Q365">
        <f t="shared" si="69"/>
        <v>96.81978798586573</v>
      </c>
      <c r="R365">
        <f t="shared" si="82"/>
        <v>15</v>
      </c>
      <c r="S365">
        <f>VLOOKUP(B365,[1]高二上!$B:$N,12,0)</f>
        <v>80</v>
      </c>
      <c r="T365" t="str">
        <f>VLOOKUP(B365,[1]高二上!$B:$N,13,0)</f>
        <v>杨琴</v>
      </c>
      <c r="U365">
        <f t="shared" si="71"/>
        <v>98.233215547703182</v>
      </c>
      <c r="V365">
        <f t="shared" si="83"/>
        <v>6</v>
      </c>
      <c r="W365">
        <f>VLOOKUP(B365,[1]高一下!$B:$V,20,0)</f>
        <v>82</v>
      </c>
      <c r="X365" t="str">
        <f>VLOOKUP(B365,[1]高一下!$B:$V,21,0)</f>
        <v>杨琴</v>
      </c>
      <c r="Y365">
        <f t="shared" si="73"/>
        <v>109.54063604240282</v>
      </c>
      <c r="Z365">
        <f t="shared" si="84"/>
        <v>1</v>
      </c>
      <c r="AA365" s="23">
        <f>VLOOKUP(B365,[1]高一上!$B:$U,19,0)</f>
        <v>68</v>
      </c>
      <c r="AB365" t="str">
        <f>VLOOKUP(B365,[1]高一上!$B:$U,20,0)</f>
        <v>杨琴</v>
      </c>
      <c r="AC365">
        <f t="shared" si="75"/>
        <v>104.24028268551237</v>
      </c>
      <c r="AD365">
        <f t="shared" si="85"/>
        <v>28</v>
      </c>
      <c r="AE365">
        <f>VLOOKUP(B365,[1]中考!$B:$M,12,0)</f>
        <v>43</v>
      </c>
      <c r="AF365">
        <f t="shared" si="86"/>
        <v>40</v>
      </c>
    </row>
    <row r="366" spans="1:32" x14ac:dyDescent="0.2">
      <c r="A366" s="2" t="s">
        <v>1095</v>
      </c>
      <c r="B366" s="2" t="s">
        <v>1096</v>
      </c>
      <c r="C366" s="1">
        <v>9</v>
      </c>
      <c r="D366" s="3" t="s">
        <v>1070</v>
      </c>
      <c r="E366" s="4" t="s">
        <v>1097</v>
      </c>
      <c r="F366" s="1">
        <v>511</v>
      </c>
      <c r="G366" s="13">
        <f>VLOOKUP(B366,'[1]高三下(高考)'!$B:$N,12,0)</f>
        <v>74</v>
      </c>
      <c r="H366" s="12" t="str">
        <f>VLOOKUP(B366,'[1]高三下(高考)'!$B:$N,13,0)</f>
        <v>杨琴</v>
      </c>
      <c r="I366" s="15">
        <f t="shared" si="79"/>
        <v>91.872791519434628</v>
      </c>
      <c r="J366">
        <f t="shared" si="80"/>
        <v>28</v>
      </c>
      <c r="K366">
        <v>73</v>
      </c>
      <c r="L366" t="str">
        <f>VLOOKUP(B366,[1]高三上!$B:$N,13,0)</f>
        <v>杨琴</v>
      </c>
      <c r="M366">
        <f t="shared" si="67"/>
        <v>107.42049469964664</v>
      </c>
      <c r="N366">
        <f t="shared" si="81"/>
        <v>5</v>
      </c>
      <c r="O366">
        <f>VLOOKUP(B366,[1]高二下!$B:$N,12,0)</f>
        <v>66</v>
      </c>
      <c r="P366" t="str">
        <f>VLOOKUP(B366,[1]高二下!$B:$N,13,0)</f>
        <v>杨琴</v>
      </c>
      <c r="Q366">
        <f t="shared" si="69"/>
        <v>92.932862190812727</v>
      </c>
      <c r="R366">
        <f t="shared" si="82"/>
        <v>26</v>
      </c>
      <c r="S366">
        <f>VLOOKUP(B366,[1]高二上!$B:$N,12,0)</f>
        <v>80</v>
      </c>
      <c r="T366" t="str">
        <f>VLOOKUP(B366,[1]高二上!$B:$N,13,0)</f>
        <v>杨琴</v>
      </c>
      <c r="U366">
        <f t="shared" si="71"/>
        <v>104.59363957597174</v>
      </c>
      <c r="V366">
        <f t="shared" si="83"/>
        <v>6</v>
      </c>
      <c r="W366">
        <f>VLOOKUP(B366,[1]高一下!$B:$V,20,0)</f>
        <v>68</v>
      </c>
      <c r="X366" t="str">
        <f>VLOOKUP(B366,[1]高一下!$B:$V,21,0)</f>
        <v>杨琴</v>
      </c>
      <c r="Y366">
        <f t="shared" si="73"/>
        <v>101.41342756183745</v>
      </c>
      <c r="Z366">
        <f t="shared" si="84"/>
        <v>19</v>
      </c>
      <c r="AA366" s="23">
        <f>VLOOKUP(B366,[1]高一上!$B:$U,19,0)</f>
        <v>70</v>
      </c>
      <c r="AB366" t="str">
        <f>VLOOKUP(B366,[1]高一上!$B:$U,20,0)</f>
        <v>徐志兵</v>
      </c>
      <c r="AC366">
        <f t="shared" si="75"/>
        <v>94.346289752650179</v>
      </c>
      <c r="AD366">
        <f t="shared" si="85"/>
        <v>23</v>
      </c>
      <c r="AE366">
        <f>VLOOKUP(B366,[1]中考!$B:$M,12,0)</f>
        <v>47</v>
      </c>
      <c r="AF366">
        <f t="shared" si="86"/>
        <v>7</v>
      </c>
    </row>
    <row r="367" spans="1:32" x14ac:dyDescent="0.2">
      <c r="A367" s="2" t="s">
        <v>1098</v>
      </c>
      <c r="B367" s="2" t="s">
        <v>1099</v>
      </c>
      <c r="C367" s="1">
        <v>9</v>
      </c>
      <c r="D367" s="3" t="s">
        <v>1070</v>
      </c>
      <c r="E367" s="4" t="s">
        <v>1100</v>
      </c>
      <c r="F367" s="1">
        <v>508</v>
      </c>
      <c r="G367" s="13">
        <f>VLOOKUP(B367,'[1]高三下(高考)'!$B:$N,12,0)</f>
        <v>74</v>
      </c>
      <c r="H367" s="12" t="str">
        <f>VLOOKUP(B367,'[1]高三下(高考)'!$B:$N,13,0)</f>
        <v>杨琴</v>
      </c>
      <c r="I367" s="15">
        <f t="shared" si="79"/>
        <v>100</v>
      </c>
      <c r="J367">
        <f t="shared" si="80"/>
        <v>28</v>
      </c>
      <c r="K367">
        <v>65</v>
      </c>
      <c r="L367" t="str">
        <f>VLOOKUP(B367,[1]高三上!$B:$N,13,0)</f>
        <v>杨琴</v>
      </c>
      <c r="M367">
        <f t="shared" si="67"/>
        <v>99.293286219081267</v>
      </c>
      <c r="N367">
        <f t="shared" si="81"/>
        <v>28</v>
      </c>
      <c r="O367">
        <f>VLOOKUP(B367,[1]高二下!$B:$N,12,0)</f>
        <v>66</v>
      </c>
      <c r="P367" t="str">
        <f>VLOOKUP(B367,[1]高二下!$B:$N,13,0)</f>
        <v>杨琴</v>
      </c>
      <c r="Q367">
        <f t="shared" si="69"/>
        <v>104.24028268551237</v>
      </c>
      <c r="R367">
        <f t="shared" si="82"/>
        <v>26</v>
      </c>
      <c r="S367">
        <f>VLOOKUP(B367,[1]高二上!$B:$N,12,0)</f>
        <v>70</v>
      </c>
      <c r="T367" t="str">
        <f>VLOOKUP(B367,[1]高二上!$B:$N,13,0)</f>
        <v>杨琴</v>
      </c>
      <c r="U367">
        <f t="shared" si="71"/>
        <v>98.939929328621915</v>
      </c>
      <c r="V367">
        <f t="shared" si="83"/>
        <v>38</v>
      </c>
      <c r="W367">
        <f>VLOOKUP(B367,[1]高一下!$B:$V,20,0)</f>
        <v>65</v>
      </c>
      <c r="X367" t="str">
        <f>VLOOKUP(B367,[1]高一下!$B:$V,21,0)</f>
        <v>杨琴</v>
      </c>
      <c r="Y367">
        <f t="shared" si="73"/>
        <v>118.02120141342756</v>
      </c>
      <c r="Z367">
        <f t="shared" si="84"/>
        <v>35</v>
      </c>
      <c r="AA367" s="23">
        <f>VLOOKUP(B367,[1]高一上!$B:$U,19,0)</f>
        <v>59</v>
      </c>
      <c r="AB367" t="str">
        <f>VLOOKUP(B367,[1]高一上!$B:$U,20,0)</f>
        <v>杨琴</v>
      </c>
      <c r="AC367">
        <f t="shared" si="75"/>
        <v>74.911660777385151</v>
      </c>
      <c r="AD367">
        <f t="shared" si="85"/>
        <v>86</v>
      </c>
      <c r="AE367">
        <f>VLOOKUP(B367,[1]中考!$B:$M,12,0)</f>
        <v>46</v>
      </c>
      <c r="AF367">
        <f t="shared" si="86"/>
        <v>15</v>
      </c>
    </row>
    <row r="368" spans="1:32" x14ac:dyDescent="0.2">
      <c r="A368" s="2" t="s">
        <v>1101</v>
      </c>
      <c r="B368" s="2" t="s">
        <v>1102</v>
      </c>
      <c r="C368" s="1">
        <v>9</v>
      </c>
      <c r="D368" s="3" t="s">
        <v>1070</v>
      </c>
      <c r="E368" s="4" t="s">
        <v>1103</v>
      </c>
      <c r="F368" s="1">
        <v>508</v>
      </c>
      <c r="G368" s="13">
        <f>VLOOKUP(B368,'[1]高三下(高考)'!$B:$N,12,0)</f>
        <v>75</v>
      </c>
      <c r="H368" s="12" t="str">
        <f>VLOOKUP(B368,'[1]高三下(高考)'!$B:$N,13,0)</f>
        <v>杨琴</v>
      </c>
      <c r="I368" s="15">
        <f t="shared" si="79"/>
        <v>132.86219081272085</v>
      </c>
      <c r="J368">
        <f t="shared" si="80"/>
        <v>22</v>
      </c>
      <c r="K368">
        <v>54</v>
      </c>
      <c r="L368" t="str">
        <f>VLOOKUP(B368,[1]高三上!$B:$N,13,0)</f>
        <v>杨琴</v>
      </c>
      <c r="M368">
        <f t="shared" si="67"/>
        <v>66.077738515901061</v>
      </c>
      <c r="N368">
        <f t="shared" si="81"/>
        <v>115</v>
      </c>
      <c r="O368">
        <f>VLOOKUP(B368,[1]高二下!$B:$N,12,0)</f>
        <v>68</v>
      </c>
      <c r="P368" t="str">
        <f>VLOOKUP(B368,[1]高二下!$B:$N,13,0)</f>
        <v>杨琴</v>
      </c>
      <c r="Q368">
        <f t="shared" si="69"/>
        <v>134.62897526501769</v>
      </c>
      <c r="R368">
        <f t="shared" si="82"/>
        <v>19</v>
      </c>
      <c r="S368">
        <f>VLOOKUP(B368,[1]高二上!$B:$N,12,0)</f>
        <v>63</v>
      </c>
      <c r="T368" t="str">
        <f>VLOOKUP(B368,[1]高二上!$B:$N,13,0)</f>
        <v>杨琴</v>
      </c>
      <c r="U368">
        <f t="shared" si="71"/>
        <v>63.604240282685517</v>
      </c>
      <c r="V368">
        <f t="shared" si="83"/>
        <v>117</v>
      </c>
      <c r="W368">
        <f>VLOOKUP(B368,[1]高一下!$B:$V,20,0)</f>
        <v>71</v>
      </c>
      <c r="X368" t="str">
        <f>VLOOKUP(B368,[1]高一下!$B:$V,21,0)</f>
        <v>杨琴</v>
      </c>
      <c r="Y368">
        <f t="shared" si="73"/>
        <v>112.01413427561837</v>
      </c>
      <c r="Z368">
        <f t="shared" si="84"/>
        <v>14</v>
      </c>
      <c r="AA368" s="23">
        <f>VLOOKUP(B368,[1]高一上!$B:$U,19,0)</f>
        <v>64</v>
      </c>
      <c r="AB368" t="str">
        <f>VLOOKUP(B368,[1]高一上!$B:$U,20,0)</f>
        <v>杨琴</v>
      </c>
      <c r="AC368">
        <f t="shared" si="75"/>
        <v>100.70671378091873</v>
      </c>
      <c r="AD368">
        <f t="shared" si="85"/>
        <v>48</v>
      </c>
      <c r="AE368">
        <f>VLOOKUP(B368,[1]中考!$B:$M,12,0)</f>
        <v>42</v>
      </c>
      <c r="AF368">
        <f t="shared" si="86"/>
        <v>50</v>
      </c>
    </row>
    <row r="369" spans="1:32" x14ac:dyDescent="0.2">
      <c r="A369" s="2" t="s">
        <v>1104</v>
      </c>
      <c r="B369" s="2" t="s">
        <v>1105</v>
      </c>
      <c r="C369" s="1">
        <v>9</v>
      </c>
      <c r="D369" s="3" t="s">
        <v>1070</v>
      </c>
      <c r="E369" s="4" t="s">
        <v>1106</v>
      </c>
      <c r="F369" s="1">
        <v>506</v>
      </c>
      <c r="G369" s="13">
        <f>VLOOKUP(B369,'[1]高三下(高考)'!$B:$N,12,0)</f>
        <v>69</v>
      </c>
      <c r="H369" s="12" t="str">
        <f>VLOOKUP(B369,'[1]高三下(高考)'!$B:$N,13,0)</f>
        <v>杨琴</v>
      </c>
      <c r="I369" s="15">
        <f t="shared" si="79"/>
        <v>118.02120141342756</v>
      </c>
      <c r="J369">
        <f t="shared" si="80"/>
        <v>70</v>
      </c>
      <c r="K369">
        <v>53</v>
      </c>
      <c r="L369" t="str">
        <f>VLOOKUP(B369,[1]高三上!$B:$N,13,0)</f>
        <v>杨琴</v>
      </c>
      <c r="M369">
        <f t="shared" si="67"/>
        <v>59.363957597173147</v>
      </c>
      <c r="N369">
        <f t="shared" si="81"/>
        <v>121</v>
      </c>
      <c r="O369">
        <f>VLOOKUP(B369,[1]高二下!$B:$N,12,0)</f>
        <v>75</v>
      </c>
      <c r="P369" t="str">
        <f>VLOOKUP(B369,[1]高二下!$B:$N,13,0)</f>
        <v>杨琴</v>
      </c>
      <c r="Q369">
        <f t="shared" si="69"/>
        <v>102.12014134275618</v>
      </c>
      <c r="R369">
        <f t="shared" si="82"/>
        <v>6</v>
      </c>
      <c r="S369">
        <f>VLOOKUP(B369,[1]高二上!$B:$N,12,0)</f>
        <v>76</v>
      </c>
      <c r="T369" t="str">
        <f>VLOOKUP(B369,[1]高二上!$B:$N,13,0)</f>
        <v>杨琴</v>
      </c>
      <c r="U369">
        <f t="shared" si="71"/>
        <v>115.19434628975264</v>
      </c>
      <c r="V369">
        <f t="shared" si="83"/>
        <v>12</v>
      </c>
      <c r="W369">
        <f>VLOOKUP(B369,[1]高一下!$B:$V,20,0)</f>
        <v>62</v>
      </c>
      <c r="X369" t="str">
        <f>VLOOKUP(B369,[1]高一下!$B:$V,21,0)</f>
        <v>杨琴</v>
      </c>
      <c r="Y369">
        <f t="shared" si="73"/>
        <v>83.39222614840989</v>
      </c>
      <c r="Z369">
        <f t="shared" si="84"/>
        <v>55</v>
      </c>
      <c r="AA369" s="23">
        <f>VLOOKUP(B369,[1]高一上!$B:$U,19,0)</f>
        <v>75</v>
      </c>
      <c r="AB369" t="str">
        <f>VLOOKUP(B369,[1]高一上!$B:$U,20,0)</f>
        <v>降初里</v>
      </c>
      <c r="AC369">
        <f t="shared" si="75"/>
        <v>108.48056537102474</v>
      </c>
      <c r="AD369">
        <f t="shared" si="85"/>
        <v>8</v>
      </c>
      <c r="AE369">
        <f>VLOOKUP(B369,[1]中考!$B:$M,12,0)</f>
        <v>44</v>
      </c>
      <c r="AF369">
        <f t="shared" si="86"/>
        <v>32</v>
      </c>
    </row>
    <row r="370" spans="1:32" x14ac:dyDescent="0.2">
      <c r="A370" s="2" t="s">
        <v>1107</v>
      </c>
      <c r="B370" s="2" t="s">
        <v>1108</v>
      </c>
      <c r="C370" s="1">
        <v>9</v>
      </c>
      <c r="D370" s="3" t="s">
        <v>1070</v>
      </c>
      <c r="E370" s="4" t="s">
        <v>1109</v>
      </c>
      <c r="F370" s="1">
        <v>505</v>
      </c>
      <c r="G370" s="13">
        <f>VLOOKUP(B370,'[1]高三下(高考)'!$B:$N,12,0)</f>
        <v>68</v>
      </c>
      <c r="H370" s="12" t="str">
        <f>VLOOKUP(B370,'[1]高三下(高考)'!$B:$N,13,0)</f>
        <v>杨琴</v>
      </c>
      <c r="I370" s="15">
        <f t="shared" si="79"/>
        <v>100.35335689045937</v>
      </c>
      <c r="J370">
        <f t="shared" si="80"/>
        <v>79</v>
      </c>
      <c r="K370">
        <v>57</v>
      </c>
      <c r="L370" t="str">
        <f>VLOOKUP(B370,[1]高三上!$B:$N,13,0)</f>
        <v>杨琴</v>
      </c>
      <c r="M370">
        <f t="shared" si="67"/>
        <v>79.505300353356887</v>
      </c>
      <c r="N370">
        <f t="shared" si="81"/>
        <v>80</v>
      </c>
      <c r="O370">
        <f>VLOOKUP(B370,[1]高二下!$B:$N,12,0)</f>
        <v>67</v>
      </c>
      <c r="P370" t="str">
        <f>VLOOKUP(B370,[1]高二下!$B:$N,13,0)</f>
        <v>杨琴</v>
      </c>
      <c r="Q370">
        <f t="shared" si="69"/>
        <v>137.10247349823322</v>
      </c>
      <c r="R370">
        <f t="shared" si="82"/>
        <v>22</v>
      </c>
      <c r="S370">
        <f>VLOOKUP(B370,[1]高二上!$B:$N,12,0)</f>
        <v>62</v>
      </c>
      <c r="T370" t="str">
        <f>VLOOKUP(B370,[1]高二上!$B:$N,13,0)</f>
        <v>杨琴</v>
      </c>
      <c r="U370">
        <f t="shared" si="71"/>
        <v>57.597173144876322</v>
      </c>
      <c r="V370">
        <f t="shared" si="83"/>
        <v>127</v>
      </c>
      <c r="W370">
        <f>VLOOKUP(B370,[1]高一下!$B:$V,20,0)</f>
        <v>76</v>
      </c>
      <c r="X370" t="str">
        <f>VLOOKUP(B370,[1]高一下!$B:$V,21,0)</f>
        <v>杨琴</v>
      </c>
      <c r="Y370">
        <f t="shared" si="73"/>
        <v>104.59363957597174</v>
      </c>
      <c r="Z370">
        <f t="shared" si="84"/>
        <v>7</v>
      </c>
      <c r="AA370" s="23">
        <f>VLOOKUP(B370,[1]高一上!$B:$U,19,0)</f>
        <v>71</v>
      </c>
      <c r="AB370" t="str">
        <f>VLOOKUP(B370,[1]高一上!$B:$U,20,0)</f>
        <v>杨国芬</v>
      </c>
      <c r="AC370">
        <f t="shared" si="75"/>
        <v>113.42756183745583</v>
      </c>
      <c r="AD370">
        <f t="shared" si="85"/>
        <v>20</v>
      </c>
      <c r="AE370">
        <f>VLOOKUP(B370,[1]中考!$B:$M,12,0)</f>
        <v>41</v>
      </c>
      <c r="AF370">
        <f t="shared" si="86"/>
        <v>58</v>
      </c>
    </row>
    <row r="371" spans="1:32" x14ac:dyDescent="0.2">
      <c r="A371" s="2" t="s">
        <v>1110</v>
      </c>
      <c r="B371" s="2" t="s">
        <v>1111</v>
      </c>
      <c r="C371" s="1">
        <v>9</v>
      </c>
      <c r="D371" s="3" t="s">
        <v>1070</v>
      </c>
      <c r="E371" s="4" t="s">
        <v>122</v>
      </c>
      <c r="F371" s="1">
        <v>502</v>
      </c>
      <c r="G371" s="13">
        <f>VLOOKUP(B371,'[1]高三下(高考)'!$B:$N,12,0)</f>
        <v>72</v>
      </c>
      <c r="H371" s="12" t="str">
        <f>VLOOKUP(B371,'[1]高三下(高考)'!$B:$N,13,0)</f>
        <v>杨琴</v>
      </c>
      <c r="I371" s="15">
        <f t="shared" si="79"/>
        <v>87.632508833922259</v>
      </c>
      <c r="J371">
        <f t="shared" si="80"/>
        <v>44</v>
      </c>
      <c r="K371">
        <v>71</v>
      </c>
      <c r="L371" t="str">
        <f>VLOOKUP(B371,[1]高三上!$B:$N,13,0)</f>
        <v>杨琴</v>
      </c>
      <c r="M371">
        <f t="shared" si="67"/>
        <v>106.00706713780919</v>
      </c>
      <c r="N371">
        <f t="shared" si="81"/>
        <v>9</v>
      </c>
      <c r="O371">
        <f>VLOOKUP(B371,[1]高二下!$B:$N,12,0)</f>
        <v>66</v>
      </c>
      <c r="P371" t="str">
        <f>VLOOKUP(B371,[1]高二下!$B:$N,13,0)</f>
        <v>杨琴</v>
      </c>
      <c r="Q371">
        <f t="shared" si="69"/>
        <v>144.87632508833923</v>
      </c>
      <c r="R371">
        <f t="shared" si="82"/>
        <v>26</v>
      </c>
      <c r="S371">
        <f>VLOOKUP(B371,[1]高二上!$B:$N,12,0)</f>
        <v>60</v>
      </c>
      <c r="T371" t="str">
        <f>VLOOKUP(B371,[1]高二上!$B:$N,13,0)</f>
        <v>杨琴</v>
      </c>
      <c r="U371">
        <f t="shared" si="71"/>
        <v>56.537102473498237</v>
      </c>
      <c r="V371">
        <f t="shared" si="83"/>
        <v>153</v>
      </c>
      <c r="W371">
        <f>VLOOKUP(B371,[1]高一下!$B:$V,20,0)</f>
        <v>66</v>
      </c>
      <c r="X371" t="str">
        <f>VLOOKUP(B371,[1]高一下!$B:$V,21,0)</f>
        <v>杨琴</v>
      </c>
      <c r="Y371">
        <f t="shared" si="73"/>
        <v>97.526501766784449</v>
      </c>
      <c r="Z371">
        <f t="shared" si="84"/>
        <v>30</v>
      </c>
      <c r="AA371" s="23">
        <f>VLOOKUP(B371,[1]高一上!$B:$U,19,0)</f>
        <v>70</v>
      </c>
      <c r="AB371" t="str">
        <f>VLOOKUP(B371,[1]高一上!$B:$U,20,0)</f>
        <v>杨国芬</v>
      </c>
      <c r="AC371">
        <f t="shared" si="75"/>
        <v>93.28621908127208</v>
      </c>
      <c r="AD371">
        <f t="shared" si="85"/>
        <v>23</v>
      </c>
      <c r="AE371">
        <f>VLOOKUP(B371,[1]中考!$B:$M,12,0)</f>
        <v>48</v>
      </c>
      <c r="AF371">
        <f t="shared" si="86"/>
        <v>4</v>
      </c>
    </row>
    <row r="372" spans="1:32" x14ac:dyDescent="0.2">
      <c r="A372" s="2" t="s">
        <v>1112</v>
      </c>
      <c r="B372" s="2" t="s">
        <v>1113</v>
      </c>
      <c r="C372" s="1">
        <v>9</v>
      </c>
      <c r="D372" s="3" t="s">
        <v>1070</v>
      </c>
      <c r="E372" s="4" t="s">
        <v>1114</v>
      </c>
      <c r="F372" s="1">
        <v>499</v>
      </c>
      <c r="G372" s="13">
        <f>VLOOKUP(B372,'[1]高三下(高考)'!$B:$N,12,0)</f>
        <v>65</v>
      </c>
      <c r="H372" s="12" t="str">
        <f>VLOOKUP(B372,'[1]高三下(高考)'!$B:$N,13,0)</f>
        <v>杨琴</v>
      </c>
      <c r="I372" s="15">
        <f t="shared" si="79"/>
        <v>100</v>
      </c>
      <c r="J372">
        <f t="shared" si="80"/>
        <v>113</v>
      </c>
      <c r="K372">
        <v>0</v>
      </c>
      <c r="L372" t="str">
        <f>H372</f>
        <v>杨琴</v>
      </c>
      <c r="M372">
        <f t="shared" si="67"/>
        <v>100</v>
      </c>
      <c r="N372">
        <f t="shared" si="81"/>
        <v>255</v>
      </c>
      <c r="O372">
        <f>VLOOKUP(B372,[1]高二下!$B:$N,12,0)</f>
        <v>71</v>
      </c>
      <c r="P372" t="str">
        <f>VLOOKUP(B372,[1]高二下!$B:$N,13,0)</f>
        <v>杨琴</v>
      </c>
      <c r="Q372">
        <f t="shared" si="69"/>
        <v>98.939929328621915</v>
      </c>
      <c r="R372">
        <f t="shared" si="82"/>
        <v>13</v>
      </c>
      <c r="S372">
        <f>VLOOKUP(B372,[1]高二上!$B:$N,12,0)</f>
        <v>77</v>
      </c>
      <c r="T372" t="str">
        <f>VLOOKUP(B372,[1]高二上!$B:$N,13,0)</f>
        <v>杨琴</v>
      </c>
      <c r="U372">
        <f t="shared" si="71"/>
        <v>115.90106007067138</v>
      </c>
      <c r="V372">
        <f t="shared" si="83"/>
        <v>10</v>
      </c>
      <c r="W372">
        <f>VLOOKUP(B372,[1]高一下!$B:$V,20,0)</f>
        <v>62</v>
      </c>
      <c r="X372" t="str">
        <f>VLOOKUP(B372,[1]高一下!$B:$V,21,0)</f>
        <v>杨琴</v>
      </c>
      <c r="Y372">
        <f t="shared" si="73"/>
        <v>82.685512367491157</v>
      </c>
      <c r="Z372">
        <f t="shared" si="84"/>
        <v>55</v>
      </c>
      <c r="AA372" s="23">
        <f>VLOOKUP(B372,[1]高一上!$B:$U,19,0)</f>
        <v>76</v>
      </c>
      <c r="AB372" t="str">
        <f>VLOOKUP(B372,[1]高一上!$B:$U,20,0)</f>
        <v>邱君益</v>
      </c>
      <c r="AC372">
        <f t="shared" si="75"/>
        <v>123.32155477031802</v>
      </c>
      <c r="AD372">
        <f t="shared" si="85"/>
        <v>6</v>
      </c>
      <c r="AE372">
        <f>VLOOKUP(B372,[1]中考!$B:$M,12,0)</f>
        <v>40</v>
      </c>
      <c r="AF372">
        <f t="shared" si="86"/>
        <v>72</v>
      </c>
    </row>
    <row r="373" spans="1:32" x14ac:dyDescent="0.2">
      <c r="A373" s="2" t="s">
        <v>1115</v>
      </c>
      <c r="B373" s="2" t="s">
        <v>1116</v>
      </c>
      <c r="C373" s="1">
        <v>9</v>
      </c>
      <c r="D373" s="3" t="s">
        <v>1070</v>
      </c>
      <c r="E373" s="4" t="s">
        <v>1117</v>
      </c>
      <c r="F373" s="1">
        <v>498</v>
      </c>
      <c r="G373" s="13">
        <f>VLOOKUP(B373,'[1]高三下(高考)'!$B:$N,12,0)</f>
        <v>73</v>
      </c>
      <c r="H373" s="12" t="str">
        <f>VLOOKUP(B373,'[1]高三下(高考)'!$B:$N,13,0)</f>
        <v>杨琴</v>
      </c>
      <c r="I373" s="15">
        <f t="shared" si="79"/>
        <v>106.00706713780919</v>
      </c>
      <c r="J373">
        <f t="shared" si="80"/>
        <v>37</v>
      </c>
      <c r="K373">
        <v>60</v>
      </c>
      <c r="L373" t="str">
        <f>VLOOKUP(B373,[1]高三上!$B:$N,13,0)</f>
        <v>杨琴</v>
      </c>
      <c r="M373">
        <f t="shared" si="67"/>
        <v>87.632508833922259</v>
      </c>
      <c r="N373">
        <f t="shared" si="81"/>
        <v>54</v>
      </c>
      <c r="O373">
        <f>VLOOKUP(B373,[1]高二下!$B:$N,12,0)</f>
        <v>68</v>
      </c>
      <c r="P373" t="str">
        <f>VLOOKUP(B373,[1]高二下!$B:$N,13,0)</f>
        <v>杨琴</v>
      </c>
      <c r="Q373">
        <f t="shared" si="69"/>
        <v>119.08127208480565</v>
      </c>
      <c r="R373">
        <f t="shared" si="82"/>
        <v>19</v>
      </c>
      <c r="S373">
        <f>VLOOKUP(B373,[1]高二上!$B:$N,12,0)</f>
        <v>66</v>
      </c>
      <c r="T373" t="str">
        <f>VLOOKUP(B373,[1]高二上!$B:$N,13,0)</f>
        <v>杨琴</v>
      </c>
      <c r="U373">
        <f t="shared" si="71"/>
        <v>86.572438162544174</v>
      </c>
      <c r="V373">
        <f t="shared" si="83"/>
        <v>73</v>
      </c>
      <c r="W373">
        <f>VLOOKUP(B373,[1]高一下!$B:$V,20,0)</f>
        <v>65</v>
      </c>
      <c r="X373" t="str">
        <f>VLOOKUP(B373,[1]高一下!$B:$V,21,0)</f>
        <v>杨琴</v>
      </c>
      <c r="Y373">
        <f t="shared" si="73"/>
        <v>90.459363957597176</v>
      </c>
      <c r="Z373">
        <f t="shared" si="84"/>
        <v>35</v>
      </c>
      <c r="AA373" s="23">
        <f>VLOOKUP(B373,[1]高一上!$B:$U,19,0)</f>
        <v>75</v>
      </c>
      <c r="AB373" t="str">
        <f>VLOOKUP(B373,[1]高一上!$B:$U,20,0)</f>
        <v>邱君益</v>
      </c>
      <c r="AC373">
        <f t="shared" si="75"/>
        <v>104.59363957597174</v>
      </c>
      <c r="AD373">
        <f t="shared" si="85"/>
        <v>8</v>
      </c>
      <c r="AE373">
        <f>VLOOKUP(B373,[1]中考!$B:$M,12,0)</f>
        <v>45</v>
      </c>
      <c r="AF373">
        <f t="shared" si="86"/>
        <v>21</v>
      </c>
    </row>
    <row r="374" spans="1:32" x14ac:dyDescent="0.2">
      <c r="A374" s="2" t="s">
        <v>1118</v>
      </c>
      <c r="B374" s="2" t="s">
        <v>1119</v>
      </c>
      <c r="C374" s="1">
        <v>9</v>
      </c>
      <c r="D374" s="3" t="s">
        <v>1070</v>
      </c>
      <c r="E374" s="4" t="s">
        <v>1120</v>
      </c>
      <c r="F374" s="1">
        <v>494</v>
      </c>
      <c r="G374" s="13">
        <f>VLOOKUP(B374,'[1]高三下(高考)'!$B:$N,12,0)</f>
        <v>80</v>
      </c>
      <c r="H374" s="12" t="str">
        <f>VLOOKUP(B374,'[1]高三下(高考)'!$B:$N,13,0)</f>
        <v>杨琴</v>
      </c>
      <c r="I374" s="15">
        <f t="shared" si="79"/>
        <v>102.82685512367492</v>
      </c>
      <c r="J374">
        <f t="shared" si="80"/>
        <v>3</v>
      </c>
      <c r="K374">
        <v>70</v>
      </c>
      <c r="L374" t="str">
        <f>VLOOKUP(B374,[1]高三上!$B:$N,13,0)</f>
        <v>杨琴</v>
      </c>
      <c r="M374">
        <f t="shared" si="67"/>
        <v>114.84098939929329</v>
      </c>
      <c r="N374">
        <f t="shared" si="81"/>
        <v>11</v>
      </c>
      <c r="O374">
        <f>VLOOKUP(B374,[1]高二下!$B:$N,12,0)</f>
        <v>63</v>
      </c>
      <c r="P374" t="str">
        <f>VLOOKUP(B374,[1]高二下!$B:$N,13,0)</f>
        <v>杨琴</v>
      </c>
      <c r="Q374">
        <f t="shared" si="69"/>
        <v>100</v>
      </c>
      <c r="R374">
        <f t="shared" si="82"/>
        <v>53</v>
      </c>
      <c r="S374">
        <f>VLOOKUP(B374,[1]高二上!$B:$N,12,0)</f>
        <v>0</v>
      </c>
      <c r="T374" t="str">
        <f>VLOOKUP(B374,[1]高二上!$B:$N,13,0)</f>
        <v>杨琴</v>
      </c>
      <c r="U374">
        <f t="shared" si="71"/>
        <v>100</v>
      </c>
      <c r="V374">
        <f t="shared" si="83"/>
        <v>280</v>
      </c>
      <c r="W374">
        <f>VLOOKUP(B374,[1]高一下!$B:$V,20,0)</f>
        <v>69</v>
      </c>
      <c r="X374" t="str">
        <f>VLOOKUP(B374,[1]高一下!$B:$V,21,0)</f>
        <v>杨琴</v>
      </c>
      <c r="Y374">
        <f t="shared" si="73"/>
        <v>130.03533568904595</v>
      </c>
      <c r="Z374">
        <f t="shared" si="84"/>
        <v>17</v>
      </c>
      <c r="AA374" s="23">
        <f>VLOOKUP(B374,[1]高一上!$B:$U,19,0)</f>
        <v>58</v>
      </c>
      <c r="AB374" t="str">
        <f>VLOOKUP(B374,[1]高一上!$B:$U,20,0)</f>
        <v>杨琴</v>
      </c>
      <c r="AC374">
        <f t="shared" si="75"/>
        <v>84.452296819787989</v>
      </c>
      <c r="AD374">
        <f t="shared" si="85"/>
        <v>102</v>
      </c>
      <c r="AE374">
        <f>VLOOKUP(B374,[1]中考!$B:$M,12,0)</f>
        <v>41</v>
      </c>
      <c r="AF374">
        <f t="shared" si="86"/>
        <v>58</v>
      </c>
    </row>
    <row r="375" spans="1:32" x14ac:dyDescent="0.2">
      <c r="A375" s="2" t="s">
        <v>1121</v>
      </c>
      <c r="B375" s="2" t="s">
        <v>1122</v>
      </c>
      <c r="C375" s="1">
        <v>9</v>
      </c>
      <c r="D375" s="3" t="s">
        <v>1070</v>
      </c>
      <c r="E375" s="4" t="s">
        <v>1123</v>
      </c>
      <c r="F375" s="1">
        <v>489</v>
      </c>
      <c r="G375" s="13">
        <f>VLOOKUP(B375,'[1]高三下(高考)'!$B:$N,12,0)</f>
        <v>69</v>
      </c>
      <c r="H375" s="12" t="str">
        <f>VLOOKUP(B375,'[1]高三下(高考)'!$B:$N,13,0)</f>
        <v>杨琴</v>
      </c>
      <c r="I375" s="15">
        <f t="shared" si="79"/>
        <v>90.459363957597176</v>
      </c>
      <c r="J375">
        <f t="shared" si="80"/>
        <v>70</v>
      </c>
      <c r="K375">
        <v>62</v>
      </c>
      <c r="L375" t="str">
        <f>VLOOKUP(B375,[1]高三上!$B:$N,13,0)</f>
        <v>杨琴</v>
      </c>
      <c r="M375">
        <f t="shared" si="67"/>
        <v>108.48056537102474</v>
      </c>
      <c r="N375">
        <f t="shared" si="81"/>
        <v>43</v>
      </c>
      <c r="O375">
        <f>VLOOKUP(B375,[1]高二下!$B:$N,12,0)</f>
        <v>61</v>
      </c>
      <c r="P375" t="str">
        <f>VLOOKUP(B375,[1]高二下!$B:$N,13,0)</f>
        <v>杨琴</v>
      </c>
      <c r="Q375">
        <f t="shared" si="69"/>
        <v>107.77385159010601</v>
      </c>
      <c r="R375">
        <f t="shared" si="82"/>
        <v>67</v>
      </c>
      <c r="S375">
        <f>VLOOKUP(B375,[1]高二上!$B:$N,12,0)</f>
        <v>65</v>
      </c>
      <c r="T375" t="str">
        <f>VLOOKUP(B375,[1]高二上!$B:$N,13,0)</f>
        <v>杨琴</v>
      </c>
      <c r="U375">
        <f t="shared" si="71"/>
        <v>95.406360424028264</v>
      </c>
      <c r="V375">
        <f t="shared" si="83"/>
        <v>89</v>
      </c>
      <c r="W375">
        <f>VLOOKUP(B375,[1]高一下!$B:$V,20,0)</f>
        <v>59</v>
      </c>
      <c r="X375" t="str">
        <f>VLOOKUP(B375,[1]高一下!$B:$V,21,0)</f>
        <v>杨琴</v>
      </c>
      <c r="Y375">
        <f t="shared" si="73"/>
        <v>119.08127208480565</v>
      </c>
      <c r="Z375">
        <f t="shared" si="84"/>
        <v>76</v>
      </c>
      <c r="AA375" s="23">
        <f>VLOOKUP(B375,[1]高一上!$B:$U,19,0)</f>
        <v>55</v>
      </c>
      <c r="AB375" t="str">
        <f>VLOOKUP(B375,[1]高一上!$B:$U,20,0)</f>
        <v>杨琴</v>
      </c>
      <c r="AC375">
        <f t="shared" si="75"/>
        <v>114.84098939929329</v>
      </c>
      <c r="AD375">
        <f t="shared" si="85"/>
        <v>130</v>
      </c>
      <c r="AE375">
        <f>VLOOKUP(B375,[1]中考!$B:$M,12,0)</f>
        <v>33</v>
      </c>
      <c r="AF375">
        <f t="shared" si="86"/>
        <v>172</v>
      </c>
    </row>
    <row r="376" spans="1:32" x14ac:dyDescent="0.2">
      <c r="A376" s="2" t="s">
        <v>1124</v>
      </c>
      <c r="B376" s="2" t="s">
        <v>1125</v>
      </c>
      <c r="C376" s="1">
        <v>9</v>
      </c>
      <c r="D376" s="3" t="s">
        <v>1070</v>
      </c>
      <c r="E376" s="4" t="s">
        <v>1126</v>
      </c>
      <c r="F376" s="1">
        <v>488</v>
      </c>
      <c r="G376" s="13">
        <f>VLOOKUP(B376,'[1]高三下(高考)'!$B:$N,12,0)</f>
        <v>72</v>
      </c>
      <c r="H376" s="12" t="str">
        <f>VLOOKUP(B376,'[1]高三下(高考)'!$B:$N,13,0)</f>
        <v>杨琴</v>
      </c>
      <c r="I376" s="15">
        <f t="shared" si="79"/>
        <v>108.8339222614841</v>
      </c>
      <c r="J376">
        <f t="shared" si="80"/>
        <v>44</v>
      </c>
      <c r="K376">
        <v>58</v>
      </c>
      <c r="L376" t="str">
        <f>VLOOKUP(B376,[1]高三上!$B:$N,13,0)</f>
        <v>杨琴</v>
      </c>
      <c r="M376">
        <f t="shared" si="67"/>
        <v>106.36042402826855</v>
      </c>
      <c r="N376">
        <f t="shared" si="81"/>
        <v>69</v>
      </c>
      <c r="O376">
        <f>VLOOKUP(B376,[1]高二下!$B:$N,12,0)</f>
        <v>58</v>
      </c>
      <c r="P376" t="str">
        <f>VLOOKUP(B376,[1]高二下!$B:$N,13,0)</f>
        <v>杨琴</v>
      </c>
      <c r="Q376">
        <f t="shared" si="69"/>
        <v>100.70671378091873</v>
      </c>
      <c r="R376">
        <f t="shared" si="82"/>
        <v>87</v>
      </c>
      <c r="S376">
        <f>VLOOKUP(B376,[1]高二上!$B:$N,12,0)</f>
        <v>65</v>
      </c>
      <c r="T376" t="str">
        <f>VLOOKUP(B376,[1]高二上!$B:$N,13,0)</f>
        <v>杨琴</v>
      </c>
      <c r="U376">
        <f t="shared" si="71"/>
        <v>80.918727915194353</v>
      </c>
      <c r="V376">
        <f t="shared" si="83"/>
        <v>89</v>
      </c>
      <c r="W376">
        <f>VLOOKUP(B376,[1]高一下!$B:$V,20,0)</f>
        <v>65</v>
      </c>
      <c r="X376" t="str">
        <f>VLOOKUP(B376,[1]高一下!$B:$V,21,0)</f>
        <v>杨琴</v>
      </c>
      <c r="Y376">
        <f t="shared" si="73"/>
        <v>155.12367491166077</v>
      </c>
      <c r="Z376">
        <f t="shared" si="84"/>
        <v>35</v>
      </c>
      <c r="AA376" s="23">
        <f>VLOOKUP(B376,[1]高一上!$B:$U,19,0)</f>
        <v>48</v>
      </c>
      <c r="AB376" t="str">
        <f>VLOOKUP(B376,[1]高一上!$B:$U,20,0)</f>
        <v>杨琴</v>
      </c>
      <c r="AC376">
        <f t="shared" si="75"/>
        <v>50.176678445229683</v>
      </c>
      <c r="AD376">
        <f t="shared" si="85"/>
        <v>191</v>
      </c>
      <c r="AE376">
        <f>VLOOKUP(B376,[1]中考!$B:$M,12,0)</f>
        <v>42</v>
      </c>
      <c r="AF376">
        <f t="shared" si="86"/>
        <v>50</v>
      </c>
    </row>
    <row r="377" spans="1:32" x14ac:dyDescent="0.2">
      <c r="A377" s="2" t="s">
        <v>1127</v>
      </c>
      <c r="B377" s="2" t="s">
        <v>1128</v>
      </c>
      <c r="C377" s="1">
        <v>9</v>
      </c>
      <c r="D377" s="3" t="s">
        <v>1070</v>
      </c>
      <c r="E377" s="4" t="s">
        <v>1129</v>
      </c>
      <c r="F377" s="1">
        <v>482</v>
      </c>
      <c r="G377" s="13">
        <f>VLOOKUP(B377,'[1]高三下(高考)'!$B:$N,12,0)</f>
        <v>75</v>
      </c>
      <c r="H377" s="12" t="str">
        <f>VLOOKUP(B377,'[1]高三下(高考)'!$B:$N,13,0)</f>
        <v>杨琴</v>
      </c>
      <c r="I377" s="15">
        <f t="shared" si="79"/>
        <v>95.406360424028264</v>
      </c>
      <c r="J377">
        <f t="shared" si="80"/>
        <v>22</v>
      </c>
      <c r="K377">
        <v>71</v>
      </c>
      <c r="L377" t="str">
        <f>VLOOKUP(B377,[1]高三上!$B:$N,13,0)</f>
        <v>杨琴</v>
      </c>
      <c r="M377">
        <f t="shared" si="67"/>
        <v>99.646643109540634</v>
      </c>
      <c r="N377">
        <f t="shared" si="81"/>
        <v>9</v>
      </c>
      <c r="O377">
        <f>VLOOKUP(B377,[1]高二下!$B:$N,12,0)</f>
        <v>73</v>
      </c>
      <c r="P377" t="str">
        <f>VLOOKUP(B377,[1]高二下!$B:$N,13,0)</f>
        <v>杨琴</v>
      </c>
      <c r="Q377">
        <f t="shared" si="69"/>
        <v>142.0494699646643</v>
      </c>
      <c r="R377">
        <f t="shared" si="82"/>
        <v>8</v>
      </c>
      <c r="S377">
        <f>VLOOKUP(B377,[1]高二上!$B:$N,12,0)</f>
        <v>62</v>
      </c>
      <c r="T377" t="str">
        <f>VLOOKUP(B377,[1]高二上!$B:$N,13,0)</f>
        <v>杨琴</v>
      </c>
      <c r="U377">
        <f t="shared" si="71"/>
        <v>64.664310954063609</v>
      </c>
      <c r="V377">
        <f t="shared" si="83"/>
        <v>127</v>
      </c>
      <c r="W377">
        <f>VLOOKUP(B377,[1]高一下!$B:$V,20,0)</f>
        <v>67</v>
      </c>
      <c r="X377" t="str">
        <f>VLOOKUP(B377,[1]高一下!$B:$V,21,0)</f>
        <v>杨琴</v>
      </c>
      <c r="Y377">
        <f t="shared" si="73"/>
        <v>93.28621908127208</v>
      </c>
      <c r="Z377">
        <f t="shared" si="84"/>
        <v>27</v>
      </c>
      <c r="AA377" s="23">
        <f>VLOOKUP(B377,[1]高一上!$B:$U,19,0)</f>
        <v>75</v>
      </c>
      <c r="AB377" t="str">
        <f>VLOOKUP(B377,[1]高一上!$B:$U,20,0)</f>
        <v>卢逸</v>
      </c>
      <c r="AC377">
        <f t="shared" si="75"/>
        <v>99.646643109540634</v>
      </c>
      <c r="AD377">
        <f t="shared" si="85"/>
        <v>8</v>
      </c>
      <c r="AE377">
        <f>VLOOKUP(B377,[1]中考!$B:$M,12,0)</f>
        <v>47</v>
      </c>
      <c r="AF377">
        <f t="shared" si="86"/>
        <v>7</v>
      </c>
    </row>
    <row r="378" spans="1:32" x14ac:dyDescent="0.2">
      <c r="A378" s="2" t="s">
        <v>1130</v>
      </c>
      <c r="B378" s="2" t="s">
        <v>1131</v>
      </c>
      <c r="C378" s="1">
        <v>9</v>
      </c>
      <c r="D378" s="3" t="s">
        <v>1070</v>
      </c>
      <c r="E378" s="4" t="s">
        <v>1132</v>
      </c>
      <c r="F378" s="1">
        <v>473</v>
      </c>
      <c r="G378" s="13">
        <f>VLOOKUP(B378,'[1]高三下(高考)'!$B:$N,12,0)</f>
        <v>70</v>
      </c>
      <c r="H378" s="12" t="str">
        <f>VLOOKUP(B378,'[1]高三下(高考)'!$B:$N,13,0)</f>
        <v>杨琴</v>
      </c>
      <c r="I378" s="15">
        <f t="shared" si="79"/>
        <v>84.098939929328623</v>
      </c>
      <c r="J378">
        <f t="shared" si="80"/>
        <v>61</v>
      </c>
      <c r="K378">
        <v>68</v>
      </c>
      <c r="L378" t="str">
        <f>VLOOKUP(B378,[1]高三上!$B:$N,13,0)</f>
        <v>杨琴</v>
      </c>
      <c r="M378">
        <f t="shared" si="67"/>
        <v>110.24734982332156</v>
      </c>
      <c r="N378">
        <f t="shared" si="81"/>
        <v>16</v>
      </c>
      <c r="O378">
        <f>VLOOKUP(B378,[1]高二下!$B:$N,12,0)</f>
        <v>64</v>
      </c>
      <c r="P378" t="str">
        <f>VLOOKUP(B378,[1]高二下!$B:$N,13,0)</f>
        <v>杨琴</v>
      </c>
      <c r="Q378">
        <f t="shared" si="69"/>
        <v>93.639575971731446</v>
      </c>
      <c r="R378">
        <f t="shared" si="82"/>
        <v>45</v>
      </c>
      <c r="S378">
        <f>VLOOKUP(B378,[1]高二上!$B:$N,12,0)</f>
        <v>72</v>
      </c>
      <c r="T378" t="str">
        <f>VLOOKUP(B378,[1]高二上!$B:$N,13,0)</f>
        <v>杨琴</v>
      </c>
      <c r="U378">
        <f t="shared" si="71"/>
        <v>128.97526501766785</v>
      </c>
      <c r="V378">
        <f t="shared" si="83"/>
        <v>27</v>
      </c>
      <c r="W378">
        <f>VLOOKUP(B378,[1]高一下!$B:$V,20,0)</f>
        <v>56</v>
      </c>
      <c r="X378" t="str">
        <f>VLOOKUP(B378,[1]高一下!$B:$V,21,0)</f>
        <v>杨琴</v>
      </c>
      <c r="Y378">
        <f t="shared" si="73"/>
        <v>62.897526501766784</v>
      </c>
      <c r="Z378">
        <f t="shared" si="84"/>
        <v>109</v>
      </c>
      <c r="AA378" s="23">
        <f>VLOOKUP(B378,[1]高一上!$B:$U,19,0)</f>
        <v>77</v>
      </c>
      <c r="AB378" t="str">
        <f>VLOOKUP(B378,[1]高一上!$B:$U,20,0)</f>
        <v>杨国芬</v>
      </c>
      <c r="AC378">
        <f t="shared" si="75"/>
        <v>139.57597173144876</v>
      </c>
      <c r="AD378">
        <f t="shared" si="85"/>
        <v>4</v>
      </c>
      <c r="AE378">
        <f>VLOOKUP(B378,[1]中考!$B:$M,12,0)</f>
        <v>37</v>
      </c>
      <c r="AF378">
        <f t="shared" si="86"/>
        <v>116</v>
      </c>
    </row>
    <row r="379" spans="1:32" x14ac:dyDescent="0.2">
      <c r="A379" s="2" t="s">
        <v>1133</v>
      </c>
      <c r="B379" s="2" t="s">
        <v>1134</v>
      </c>
      <c r="C379" s="1">
        <v>9</v>
      </c>
      <c r="D379" s="3" t="s">
        <v>1070</v>
      </c>
      <c r="E379" s="4" t="s">
        <v>1135</v>
      </c>
      <c r="F379" s="1">
        <v>473</v>
      </c>
      <c r="G379" s="13">
        <f>VLOOKUP(B379,'[1]高三下(高考)'!$B:$N,12,0)</f>
        <v>74</v>
      </c>
      <c r="H379" s="12" t="str">
        <f>VLOOKUP(B379,'[1]高三下(高考)'!$B:$N,13,0)</f>
        <v>杨琴</v>
      </c>
      <c r="I379" s="15">
        <f t="shared" si="79"/>
        <v>95.759717314487631</v>
      </c>
      <c r="J379">
        <f t="shared" si="80"/>
        <v>28</v>
      </c>
      <c r="K379">
        <v>68</v>
      </c>
      <c r="L379" t="str">
        <f>VLOOKUP(B379,[1]高三上!$B:$N,13,0)</f>
        <v>杨琴</v>
      </c>
      <c r="M379">
        <f t="shared" si="67"/>
        <v>115.90106007067138</v>
      </c>
      <c r="N379">
        <f t="shared" si="81"/>
        <v>16</v>
      </c>
      <c r="O379">
        <f>VLOOKUP(B379,[1]高二下!$B:$N,12,0)</f>
        <v>62</v>
      </c>
      <c r="P379" t="str">
        <f>VLOOKUP(B379,[1]高二下!$B:$N,13,0)</f>
        <v>杨琴</v>
      </c>
      <c r="Q379">
        <f t="shared" si="69"/>
        <v>91.872791519434628</v>
      </c>
      <c r="R379">
        <f t="shared" si="82"/>
        <v>61</v>
      </c>
      <c r="S379">
        <f>VLOOKUP(B379,[1]高二上!$B:$N,12,0)</f>
        <v>70</v>
      </c>
      <c r="T379" t="str">
        <f>VLOOKUP(B379,[1]高二上!$B:$N,13,0)</f>
        <v>杨琴</v>
      </c>
      <c r="U379">
        <f t="shared" si="71"/>
        <v>104.9469964664311</v>
      </c>
      <c r="V379">
        <f t="shared" si="83"/>
        <v>38</v>
      </c>
      <c r="W379">
        <f>VLOOKUP(B379,[1]高一下!$B:$V,20,0)</f>
        <v>63</v>
      </c>
      <c r="X379" t="str">
        <f>VLOOKUP(B379,[1]高一下!$B:$V,21,0)</f>
        <v>杨琴</v>
      </c>
      <c r="Y379">
        <f t="shared" si="73"/>
        <v>109.89399293286219</v>
      </c>
      <c r="Z379">
        <f t="shared" si="84"/>
        <v>52</v>
      </c>
      <c r="AA379" s="23">
        <f>VLOOKUP(B379,[1]高一上!$B:$U,19,0)</f>
        <v>60</v>
      </c>
      <c r="AB379" t="str">
        <f>VLOOKUP(B379,[1]高一上!$B:$U,20,0)</f>
        <v>杨国芬</v>
      </c>
      <c r="AC379">
        <f t="shared" si="75"/>
        <v>112.72084805653711</v>
      </c>
      <c r="AD379">
        <f t="shared" si="85"/>
        <v>80</v>
      </c>
      <c r="AE379">
        <f>VLOOKUP(B379,[1]中考!$B:$M,12,0)</f>
        <v>37</v>
      </c>
      <c r="AF379">
        <f t="shared" si="86"/>
        <v>116</v>
      </c>
    </row>
    <row r="380" spans="1:32" x14ac:dyDescent="0.2">
      <c r="A380" s="2" t="s">
        <v>1136</v>
      </c>
      <c r="B380" s="2" t="s">
        <v>1137</v>
      </c>
      <c r="C380" s="1">
        <v>9</v>
      </c>
      <c r="D380" s="3" t="s">
        <v>1070</v>
      </c>
      <c r="E380" s="4" t="s">
        <v>1138</v>
      </c>
      <c r="F380" s="1">
        <v>471</v>
      </c>
      <c r="G380" s="13">
        <f>VLOOKUP(B380,'[1]高三下(高考)'!$B:$N,12,0)</f>
        <v>62</v>
      </c>
      <c r="H380" s="12" t="str">
        <f>VLOOKUP(B380,'[1]高三下(高考)'!$B:$N,13,0)</f>
        <v>杨琴</v>
      </c>
      <c r="I380" s="15">
        <f t="shared" si="79"/>
        <v>89.045936395759725</v>
      </c>
      <c r="J380">
        <f t="shared" si="80"/>
        <v>146</v>
      </c>
      <c r="K380">
        <v>54</v>
      </c>
      <c r="L380" t="str">
        <f>VLOOKUP(B380,[1]高三上!$B:$N,13,0)</f>
        <v>杨琴</v>
      </c>
      <c r="M380">
        <f t="shared" si="67"/>
        <v>112.36749116607774</v>
      </c>
      <c r="N380">
        <f t="shared" si="81"/>
        <v>115</v>
      </c>
      <c r="O380">
        <f>VLOOKUP(B380,[1]高二下!$B:$N,12,0)</f>
        <v>52</v>
      </c>
      <c r="P380" t="str">
        <f>VLOOKUP(B380,[1]高二下!$B:$N,13,0)</f>
        <v>杨琴</v>
      </c>
      <c r="Q380">
        <f t="shared" si="69"/>
        <v>118.72791519434628</v>
      </c>
      <c r="R380">
        <f t="shared" si="82"/>
        <v>150</v>
      </c>
      <c r="S380">
        <f>VLOOKUP(B380,[1]高二上!$B:$N,12,0)</f>
        <v>56</v>
      </c>
      <c r="T380" t="str">
        <f>VLOOKUP(B380,[1]高二上!$B:$N,13,0)</f>
        <v>杨琴</v>
      </c>
      <c r="U380">
        <f t="shared" si="71"/>
        <v>86.572438162544174</v>
      </c>
      <c r="V380">
        <f t="shared" si="83"/>
        <v>203</v>
      </c>
      <c r="W380">
        <f>VLOOKUP(B380,[1]高一下!$B:$V,20,0)</f>
        <v>50</v>
      </c>
      <c r="X380" t="str">
        <f>VLOOKUP(B380,[1]高一下!$B:$V,21,0)</f>
        <v>杨琴</v>
      </c>
      <c r="Y380">
        <f t="shared" si="73"/>
        <v>69.964664310954063</v>
      </c>
      <c r="Z380">
        <f t="shared" si="84"/>
        <v>165</v>
      </c>
      <c r="AA380" s="23">
        <f>VLOOKUP(B380,[1]高一上!$B:$U,19,0)</f>
        <v>60</v>
      </c>
      <c r="AB380" t="str">
        <f>VLOOKUP(B380,[1]高一上!$B:$U,20,0)</f>
        <v>杨琴</v>
      </c>
      <c r="AC380">
        <f t="shared" si="75"/>
        <v>92.226148409893995</v>
      </c>
      <c r="AD380">
        <f t="shared" si="85"/>
        <v>80</v>
      </c>
      <c r="AE380">
        <f>VLOOKUP(B380,[1]中考!$B:$M,12,0)</f>
        <v>41</v>
      </c>
      <c r="AF380">
        <f t="shared" si="86"/>
        <v>58</v>
      </c>
    </row>
    <row r="381" spans="1:32" x14ac:dyDescent="0.2">
      <c r="A381" s="2" t="s">
        <v>1139</v>
      </c>
      <c r="B381" s="2" t="s">
        <v>1140</v>
      </c>
      <c r="C381" s="1">
        <v>9</v>
      </c>
      <c r="D381" s="3" t="s">
        <v>1070</v>
      </c>
      <c r="E381" s="4" t="s">
        <v>1141</v>
      </c>
      <c r="F381" s="1">
        <v>471</v>
      </c>
      <c r="G381" s="13">
        <f>VLOOKUP(B381,'[1]高三下(高考)'!$B:$N,12,0)</f>
        <v>72</v>
      </c>
      <c r="H381" s="12" t="str">
        <f>VLOOKUP(B381,'[1]高三下(高考)'!$B:$N,13,0)</f>
        <v>杨琴</v>
      </c>
      <c r="I381" s="15">
        <f t="shared" si="79"/>
        <v>121.5547703180212</v>
      </c>
      <c r="J381">
        <f t="shared" si="80"/>
        <v>44</v>
      </c>
      <c r="K381">
        <v>55</v>
      </c>
      <c r="L381" t="str">
        <f>VLOOKUP(B381,[1]高三上!$B:$N,13,0)</f>
        <v>杨琴</v>
      </c>
      <c r="M381">
        <f t="shared" si="67"/>
        <v>125.08833922261485</v>
      </c>
      <c r="N381">
        <f t="shared" si="81"/>
        <v>105</v>
      </c>
      <c r="O381">
        <f>VLOOKUP(B381,[1]高二下!$B:$N,12,0)</f>
        <v>50</v>
      </c>
      <c r="P381" t="str">
        <f>VLOOKUP(B381,[1]高二下!$B:$N,13,0)</f>
        <v>杨琴</v>
      </c>
      <c r="Q381">
        <f t="shared" si="69"/>
        <v>51.236749116607768</v>
      </c>
      <c r="R381">
        <f t="shared" si="82"/>
        <v>176</v>
      </c>
      <c r="S381">
        <f>VLOOKUP(B381,[1]高二上!$B:$N,12,0)</f>
        <v>70</v>
      </c>
      <c r="T381" t="str">
        <f>VLOOKUP(B381,[1]高二上!$B:$N,13,0)</f>
        <v>杨琴</v>
      </c>
      <c r="U381">
        <f t="shared" si="71"/>
        <v>149.46996466431096</v>
      </c>
      <c r="V381">
        <f t="shared" si="83"/>
        <v>38</v>
      </c>
      <c r="W381">
        <f>VLOOKUP(B381,[1]高一下!$B:$V,20,0)</f>
        <v>49</v>
      </c>
      <c r="X381" t="str">
        <f>VLOOKUP(B381,[1]高一下!$B:$V,21,0)</f>
        <v>杨琴</v>
      </c>
      <c r="Y381">
        <f t="shared" si="73"/>
        <v>96.81978798586573</v>
      </c>
      <c r="Z381">
        <f t="shared" si="84"/>
        <v>178</v>
      </c>
      <c r="AA381" s="23">
        <f>VLOOKUP(B381,[1]高一上!$B:$U,19,0)</f>
        <v>51</v>
      </c>
      <c r="AB381" t="str">
        <f>VLOOKUP(B381,[1]高一上!$B:$U,20,0)</f>
        <v>杨琴</v>
      </c>
      <c r="AC381">
        <f t="shared" si="75"/>
        <v>94.699646643109546</v>
      </c>
      <c r="AD381">
        <f t="shared" si="85"/>
        <v>169</v>
      </c>
      <c r="AE381">
        <f>VLOOKUP(B381,[1]中考!$B:$M,12,0)</f>
        <v>34</v>
      </c>
      <c r="AF381">
        <f t="shared" si="86"/>
        <v>154</v>
      </c>
    </row>
    <row r="382" spans="1:32" x14ac:dyDescent="0.2">
      <c r="A382" s="2" t="s">
        <v>1142</v>
      </c>
      <c r="B382" s="2" t="s">
        <v>1143</v>
      </c>
      <c r="C382" s="1">
        <v>9</v>
      </c>
      <c r="D382" s="3" t="s">
        <v>1070</v>
      </c>
      <c r="E382" s="4" t="s">
        <v>1144</v>
      </c>
      <c r="F382" s="1">
        <v>465</v>
      </c>
      <c r="G382" s="13">
        <f>VLOOKUP(B382,'[1]高三下(高考)'!$B:$N,12,0)</f>
        <v>64</v>
      </c>
      <c r="H382" s="12" t="str">
        <f>VLOOKUP(B382,'[1]高三下(高考)'!$B:$N,13,0)</f>
        <v>杨琴</v>
      </c>
      <c r="I382" s="15">
        <f t="shared" si="79"/>
        <v>73.144876325088333</v>
      </c>
      <c r="J382">
        <f t="shared" si="80"/>
        <v>123</v>
      </c>
      <c r="K382">
        <v>61</v>
      </c>
      <c r="L382" t="str">
        <f>VLOOKUP(B382,[1]高三上!$B:$N,13,0)</f>
        <v>杨琴</v>
      </c>
      <c r="M382">
        <f t="shared" si="67"/>
        <v>99.293286219081267</v>
      </c>
      <c r="N382">
        <f t="shared" si="81"/>
        <v>47</v>
      </c>
      <c r="O382">
        <f>VLOOKUP(B382,[1]高二下!$B:$N,12,0)</f>
        <v>64</v>
      </c>
      <c r="P382" t="str">
        <f>VLOOKUP(B382,[1]高二下!$B:$N,13,0)</f>
        <v>杨琴</v>
      </c>
      <c r="Q382">
        <f t="shared" si="69"/>
        <v>97.526501766784449</v>
      </c>
      <c r="R382">
        <f t="shared" si="82"/>
        <v>45</v>
      </c>
      <c r="S382">
        <f>VLOOKUP(B382,[1]高二上!$B:$N,12,0)</f>
        <v>70</v>
      </c>
      <c r="T382" t="str">
        <f>VLOOKUP(B382,[1]高二上!$B:$N,13,0)</f>
        <v>杨琴</v>
      </c>
      <c r="U382">
        <f t="shared" si="71"/>
        <v>90.10600706713781</v>
      </c>
      <c r="V382">
        <f t="shared" si="83"/>
        <v>38</v>
      </c>
      <c r="W382">
        <f>VLOOKUP(B382,[1]高一下!$B:$V,20,0)</f>
        <v>75</v>
      </c>
      <c r="X382" t="str">
        <f>VLOOKUP(B382,[1]高一下!$B:$V,21,0)</f>
        <v>杨琴</v>
      </c>
      <c r="Y382">
        <f t="shared" si="73"/>
        <v>100.70671378091873</v>
      </c>
      <c r="Z382">
        <f t="shared" si="84"/>
        <v>10</v>
      </c>
      <c r="AA382" s="23">
        <f>VLOOKUP(B382,[1]高一上!$B:$U,19,0)</f>
        <v>74</v>
      </c>
      <c r="AB382" t="str">
        <f>VLOOKUP(B382,[1]高一上!$B:$U,20,0)</f>
        <v>杨国芬</v>
      </c>
      <c r="AC382">
        <f t="shared" si="75"/>
        <v>98.233215547703182</v>
      </c>
      <c r="AD382">
        <f t="shared" si="85"/>
        <v>12</v>
      </c>
      <c r="AE382">
        <f>VLOOKUP(B382,[1]中考!$B:$M,12,0)</f>
        <v>47</v>
      </c>
      <c r="AF382">
        <f t="shared" si="86"/>
        <v>7</v>
      </c>
    </row>
    <row r="383" spans="1:32" x14ac:dyDescent="0.2">
      <c r="A383" s="2" t="s">
        <v>1145</v>
      </c>
      <c r="B383" s="2" t="s">
        <v>1146</v>
      </c>
      <c r="C383" s="1">
        <v>9</v>
      </c>
      <c r="D383" s="3" t="s">
        <v>1070</v>
      </c>
      <c r="E383" s="4" t="s">
        <v>1147</v>
      </c>
      <c r="F383" s="1">
        <v>464</v>
      </c>
      <c r="G383" s="13">
        <f>VLOOKUP(B383,'[1]高三下(高考)'!$B:$N,12,0)</f>
        <v>73</v>
      </c>
      <c r="H383" s="12" t="str">
        <f>VLOOKUP(B383,'[1]高三下(高考)'!$B:$N,13,0)</f>
        <v>杨琴</v>
      </c>
      <c r="I383" s="15">
        <f t="shared" si="79"/>
        <v>129.68197879858658</v>
      </c>
      <c r="J383">
        <f t="shared" si="80"/>
        <v>37</v>
      </c>
      <c r="K383">
        <v>53</v>
      </c>
      <c r="L383" t="str">
        <f>VLOOKUP(B383,[1]高三上!$B:$N,13,0)</f>
        <v>杨琴</v>
      </c>
      <c r="M383">
        <f t="shared" si="67"/>
        <v>57.950530035335689</v>
      </c>
      <c r="N383">
        <f t="shared" si="81"/>
        <v>121</v>
      </c>
      <c r="O383">
        <f>VLOOKUP(B383,[1]高二下!$B:$N,12,0)</f>
        <v>76</v>
      </c>
      <c r="P383" t="str">
        <f>VLOOKUP(B383,[1]高二下!$B:$N,13,0)</f>
        <v>杨琴</v>
      </c>
      <c r="Q383">
        <f t="shared" si="69"/>
        <v>171.02473498233218</v>
      </c>
      <c r="R383">
        <f t="shared" si="82"/>
        <v>2</v>
      </c>
      <c r="S383">
        <f>VLOOKUP(B383,[1]高二上!$B:$N,12,0)</f>
        <v>56</v>
      </c>
      <c r="T383" t="str">
        <f>VLOOKUP(B383,[1]高二上!$B:$N,13,0)</f>
        <v>杨琴</v>
      </c>
      <c r="U383">
        <f t="shared" si="71"/>
        <v>32.155477031802121</v>
      </c>
      <c r="V383">
        <f t="shared" si="83"/>
        <v>203</v>
      </c>
      <c r="W383">
        <f>VLOOKUP(B383,[1]高一下!$B:$V,20,0)</f>
        <v>73</v>
      </c>
      <c r="X383" t="str">
        <f>VLOOKUP(B383,[1]高一下!$B:$V,21,0)</f>
        <v>杨琴</v>
      </c>
      <c r="Y383">
        <f t="shared" si="73"/>
        <v>108.8339222614841</v>
      </c>
      <c r="Z383">
        <f t="shared" si="84"/>
        <v>11</v>
      </c>
      <c r="AA383" s="23">
        <f>VLOOKUP(B383,[1]高一上!$B:$U,19,0)</f>
        <v>67</v>
      </c>
      <c r="AB383" t="str">
        <f>VLOOKUP(B383,[1]高一上!$B:$U,20,0)</f>
        <v>徐志兵</v>
      </c>
      <c r="AC383">
        <f t="shared" si="75"/>
        <v>94.699646643109546</v>
      </c>
      <c r="AD383">
        <f t="shared" si="85"/>
        <v>36</v>
      </c>
      <c r="AE383">
        <f>VLOOKUP(B383,[1]中考!$B:$M,12,0)</f>
        <v>45</v>
      </c>
      <c r="AF383">
        <f t="shared" si="86"/>
        <v>21</v>
      </c>
    </row>
    <row r="384" spans="1:32" x14ac:dyDescent="0.2">
      <c r="A384" s="2" t="s">
        <v>1148</v>
      </c>
      <c r="B384" s="2" t="s">
        <v>1149</v>
      </c>
      <c r="C384" s="1">
        <v>9</v>
      </c>
      <c r="D384" s="3" t="s">
        <v>1070</v>
      </c>
      <c r="E384" s="4" t="s">
        <v>1150</v>
      </c>
      <c r="F384" s="1">
        <v>460</v>
      </c>
      <c r="G384" s="13">
        <f>VLOOKUP(B384,'[1]高三下(高考)'!$B:$N,12,0)</f>
        <v>70</v>
      </c>
      <c r="H384" s="12" t="str">
        <f>VLOOKUP(B384,'[1]高三下(高考)'!$B:$N,13,0)</f>
        <v>杨琴</v>
      </c>
      <c r="I384" s="15">
        <f t="shared" si="79"/>
        <v>115.54770318021201</v>
      </c>
      <c r="J384">
        <f t="shared" si="80"/>
        <v>61</v>
      </c>
      <c r="K384">
        <v>55</v>
      </c>
      <c r="L384" t="str">
        <f>VLOOKUP(B384,[1]高三上!$B:$N,13,0)</f>
        <v>杨琴</v>
      </c>
      <c r="M384">
        <f t="shared" si="67"/>
        <v>72.084805653710248</v>
      </c>
      <c r="N384">
        <f t="shared" si="81"/>
        <v>105</v>
      </c>
      <c r="O384">
        <f>VLOOKUP(B384,[1]高二下!$B:$N,12,0)</f>
        <v>66</v>
      </c>
      <c r="P384" t="str">
        <f>VLOOKUP(B384,[1]高二下!$B:$N,13,0)</f>
        <v>杨琴</v>
      </c>
      <c r="Q384">
        <f t="shared" si="69"/>
        <v>114.48763250883393</v>
      </c>
      <c r="R384">
        <f t="shared" si="82"/>
        <v>26</v>
      </c>
      <c r="S384">
        <f>VLOOKUP(B384,[1]高二上!$B:$N,12,0)</f>
        <v>67</v>
      </c>
      <c r="T384" t="str">
        <f>VLOOKUP(B384,[1]高二上!$B:$N,13,0)</f>
        <v>杨琴</v>
      </c>
      <c r="U384">
        <f t="shared" si="71"/>
        <v>160.77738515901061</v>
      </c>
      <c r="V384">
        <f t="shared" si="83"/>
        <v>67</v>
      </c>
      <c r="W384">
        <f>VLOOKUP(B384,[1]高一下!$B:$V,20,0)</f>
        <v>42</v>
      </c>
      <c r="X384" t="str">
        <f>VLOOKUP(B384,[1]高一下!$B:$V,21,0)</f>
        <v>杨琴</v>
      </c>
      <c r="Y384">
        <f t="shared" si="73"/>
        <v>75.265017667844518</v>
      </c>
      <c r="Z384">
        <f t="shared" si="84"/>
        <v>239</v>
      </c>
      <c r="AA384" s="23">
        <f>VLOOKUP(B384,[1]高一上!$B:$U,19,0)</f>
        <v>51</v>
      </c>
      <c r="AB384" t="str">
        <f>VLOOKUP(B384,[1]高一上!$B:$U,20,0)</f>
        <v>徐志兵</v>
      </c>
      <c r="AC384">
        <f t="shared" si="75"/>
        <v>125.79505300353357</v>
      </c>
      <c r="AD384">
        <f t="shared" si="85"/>
        <v>169</v>
      </c>
      <c r="AE384">
        <f>VLOOKUP(B384,[1]中考!$B:$M,12,0)</f>
        <v>27</v>
      </c>
      <c r="AF384">
        <f t="shared" si="86"/>
        <v>242</v>
      </c>
    </row>
    <row r="385" spans="1:32" x14ac:dyDescent="0.2">
      <c r="A385" s="2" t="s">
        <v>1151</v>
      </c>
      <c r="B385" s="2" t="s">
        <v>1152</v>
      </c>
      <c r="C385" s="1">
        <v>9</v>
      </c>
      <c r="D385" s="3" t="s">
        <v>1070</v>
      </c>
      <c r="E385" s="4" t="s">
        <v>1153</v>
      </c>
      <c r="F385" s="1">
        <v>459</v>
      </c>
      <c r="G385" s="13">
        <f>VLOOKUP(B385,'[1]高三下(高考)'!$B:$N,12,0)</f>
        <v>71</v>
      </c>
      <c r="H385" s="12" t="str">
        <f>VLOOKUP(B385,'[1]高三下(高考)'!$B:$N,13,0)</f>
        <v>杨琴</v>
      </c>
      <c r="I385" s="15">
        <f t="shared" si="79"/>
        <v>95.406360424028264</v>
      </c>
      <c r="J385">
        <f t="shared" si="80"/>
        <v>52</v>
      </c>
      <c r="K385">
        <v>63</v>
      </c>
      <c r="L385" t="str">
        <f>VLOOKUP(B385,[1]高三上!$B:$N,13,0)</f>
        <v>杨琴</v>
      </c>
      <c r="M385">
        <f t="shared" si="67"/>
        <v>89.752650176678443</v>
      </c>
      <c r="N385">
        <f t="shared" si="81"/>
        <v>39</v>
      </c>
      <c r="O385">
        <f>VLOOKUP(B385,[1]高二下!$B:$N,12,0)</f>
        <v>72</v>
      </c>
      <c r="P385" t="str">
        <f>VLOOKUP(B385,[1]高二下!$B:$N,13,0)</f>
        <v>杨琴</v>
      </c>
      <c r="Q385">
        <f t="shared" si="69"/>
        <v>109.89399293286219</v>
      </c>
      <c r="R385">
        <f t="shared" si="82"/>
        <v>10</v>
      </c>
      <c r="S385">
        <f>VLOOKUP(B385,[1]高二上!$B:$N,12,0)</f>
        <v>70</v>
      </c>
      <c r="T385" t="str">
        <f>VLOOKUP(B385,[1]高二上!$B:$N,13,0)</f>
        <v>杨琴</v>
      </c>
      <c r="U385">
        <f t="shared" si="71"/>
        <v>88.339222614840992</v>
      </c>
      <c r="V385">
        <f t="shared" si="83"/>
        <v>38</v>
      </c>
      <c r="W385">
        <f>VLOOKUP(B385,[1]高一下!$B:$V,20,0)</f>
        <v>79</v>
      </c>
      <c r="X385" t="str">
        <f>VLOOKUP(B385,[1]高一下!$B:$V,21,0)</f>
        <v>杨琴</v>
      </c>
      <c r="Y385">
        <f t="shared" si="73"/>
        <v>108.12720848056537</v>
      </c>
      <c r="Z385">
        <f t="shared" si="84"/>
        <v>5</v>
      </c>
      <c r="AA385" s="23">
        <f>VLOOKUP(B385,[1]高一上!$B:$U,19,0)</f>
        <v>68</v>
      </c>
      <c r="AB385" t="str">
        <f>VLOOKUP(B385,[1]高一上!$B:$U,20,0)</f>
        <v>杨琴</v>
      </c>
      <c r="AC385">
        <f t="shared" si="75"/>
        <v>124.38162544169612</v>
      </c>
      <c r="AD385">
        <f t="shared" si="85"/>
        <v>28</v>
      </c>
      <c r="AE385">
        <f>VLOOKUP(B385,[1]中考!$B:$M,12,0)</f>
        <v>38</v>
      </c>
      <c r="AF385">
        <f t="shared" si="86"/>
        <v>97</v>
      </c>
    </row>
    <row r="386" spans="1:32" x14ac:dyDescent="0.2">
      <c r="A386" s="2" t="s">
        <v>1154</v>
      </c>
      <c r="B386" s="2" t="s">
        <v>1155</v>
      </c>
      <c r="C386" s="1">
        <v>9</v>
      </c>
      <c r="D386" s="3" t="s">
        <v>1070</v>
      </c>
      <c r="E386" s="4" t="s">
        <v>1156</v>
      </c>
      <c r="F386" s="1">
        <v>457</v>
      </c>
      <c r="G386" s="13">
        <f>VLOOKUP(B386,'[1]高三下(高考)'!$B:$N,12,0)</f>
        <v>64</v>
      </c>
      <c r="H386" s="12" t="str">
        <f>VLOOKUP(B386,'[1]高三下(高考)'!$B:$N,13,0)</f>
        <v>杨琴</v>
      </c>
      <c r="I386" s="15">
        <f t="shared" si="79"/>
        <v>106.00706713780919</v>
      </c>
      <c r="J386">
        <f t="shared" si="80"/>
        <v>123</v>
      </c>
      <c r="K386">
        <v>52</v>
      </c>
      <c r="L386" t="str">
        <f>VLOOKUP(B386,[1]高三上!$B:$N,13,0)</f>
        <v>杨琴</v>
      </c>
      <c r="M386">
        <f t="shared" si="67"/>
        <v>63.957597173144876</v>
      </c>
      <c r="N386">
        <f t="shared" si="81"/>
        <v>140</v>
      </c>
      <c r="O386">
        <f>VLOOKUP(B386,[1]高二下!$B:$N,12,0)</f>
        <v>65</v>
      </c>
      <c r="P386" t="str">
        <f>VLOOKUP(B386,[1]高二下!$B:$N,13,0)</f>
        <v>杨琴</v>
      </c>
      <c r="Q386">
        <f t="shared" si="69"/>
        <v>87.985865724381625</v>
      </c>
      <c r="R386">
        <f t="shared" si="82"/>
        <v>38</v>
      </c>
      <c r="S386">
        <f>VLOOKUP(B386,[1]高二上!$B:$N,12,0)</f>
        <v>81</v>
      </c>
      <c r="T386" t="str">
        <f>VLOOKUP(B386,[1]高二上!$B:$N,13,0)</f>
        <v>杨琴</v>
      </c>
      <c r="U386">
        <f t="shared" si="71"/>
        <v>132.86219081272085</v>
      </c>
      <c r="V386">
        <f t="shared" si="83"/>
        <v>4</v>
      </c>
      <c r="W386">
        <f>VLOOKUP(B386,[1]高一下!$B:$V,20,0)</f>
        <v>57</v>
      </c>
      <c r="X386" t="str">
        <f>VLOOKUP(B386,[1]高一下!$B:$V,21,0)</f>
        <v>杨琴</v>
      </c>
      <c r="Y386">
        <f t="shared" si="73"/>
        <v>85.512367491166074</v>
      </c>
      <c r="Z386">
        <f t="shared" si="84"/>
        <v>97</v>
      </c>
      <c r="AA386" s="23">
        <f>VLOOKUP(B386,[1]高一上!$B:$U,19,0)</f>
        <v>63</v>
      </c>
      <c r="AB386" t="str">
        <f>VLOOKUP(B386,[1]高一上!$B:$U,20,0)</f>
        <v>邱君益</v>
      </c>
      <c r="AC386">
        <f t="shared" si="75"/>
        <v>100.70671378091873</v>
      </c>
      <c r="AD386">
        <f t="shared" si="85"/>
        <v>56</v>
      </c>
      <c r="AE386">
        <f>VLOOKUP(B386,[1]中考!$B:$M,12,0)</f>
        <v>41</v>
      </c>
      <c r="AF386">
        <f t="shared" si="86"/>
        <v>58</v>
      </c>
    </row>
    <row r="387" spans="1:32" x14ac:dyDescent="0.2">
      <c r="A387" s="2" t="s">
        <v>1157</v>
      </c>
      <c r="B387" s="2" t="s">
        <v>1158</v>
      </c>
      <c r="C387" s="1">
        <v>9</v>
      </c>
      <c r="D387" s="3" t="s">
        <v>1070</v>
      </c>
      <c r="E387" s="4" t="s">
        <v>1159</v>
      </c>
      <c r="F387" s="1">
        <v>454</v>
      </c>
      <c r="G387" s="13">
        <f>VLOOKUP(B387,'[1]高三下(高考)'!$B:$N,12,0)</f>
        <v>68</v>
      </c>
      <c r="H387" s="12" t="str">
        <f>VLOOKUP(B387,'[1]高三下(高考)'!$B:$N,13,0)</f>
        <v>杨琴</v>
      </c>
      <c r="I387" s="15">
        <f t="shared" si="79"/>
        <v>88.692579505300358</v>
      </c>
      <c r="J387">
        <f t="shared" si="80"/>
        <v>79</v>
      </c>
      <c r="K387">
        <v>61</v>
      </c>
      <c r="L387" t="str">
        <f>VLOOKUP(B387,[1]高三上!$B:$N,13,0)</f>
        <v>杨琴</v>
      </c>
      <c r="M387">
        <f t="shared" si="67"/>
        <v>129.32862190812722</v>
      </c>
      <c r="N387">
        <f t="shared" si="81"/>
        <v>47</v>
      </c>
      <c r="O387">
        <f>VLOOKUP(B387,[1]高二下!$B:$N,12,0)</f>
        <v>54</v>
      </c>
      <c r="P387" t="str">
        <f>VLOOKUP(B387,[1]高二下!$B:$N,13,0)</f>
        <v>杨琴</v>
      </c>
      <c r="Q387">
        <f t="shared" si="69"/>
        <v>85.512367491166074</v>
      </c>
      <c r="R387">
        <f t="shared" si="82"/>
        <v>130</v>
      </c>
      <c r="S387">
        <f>VLOOKUP(B387,[1]高二上!$B:$N,12,0)</f>
        <v>65</v>
      </c>
      <c r="T387" t="str">
        <f>VLOOKUP(B387,[1]高二上!$B:$N,13,0)</f>
        <v>杨琴</v>
      </c>
      <c r="U387">
        <f t="shared" si="71"/>
        <v>87.985865724381625</v>
      </c>
      <c r="V387">
        <f t="shared" si="83"/>
        <v>89</v>
      </c>
      <c r="W387">
        <f>VLOOKUP(B387,[1]高一下!$B:$V,20,0)</f>
        <v>62</v>
      </c>
      <c r="X387" t="str">
        <f>VLOOKUP(B387,[1]高一下!$B:$V,21,0)</f>
        <v>杨琴</v>
      </c>
      <c r="Y387">
        <f t="shared" si="73"/>
        <v>110.95406360424028</v>
      </c>
      <c r="Z387">
        <f t="shared" si="84"/>
        <v>55</v>
      </c>
      <c r="AA387" s="23">
        <f>VLOOKUP(B387,[1]高一上!$B:$U,19,0)</f>
        <v>59</v>
      </c>
      <c r="AB387" t="str">
        <f>VLOOKUP(B387,[1]高一上!$B:$U,20,0)</f>
        <v>降初里</v>
      </c>
      <c r="AC387">
        <f t="shared" si="75"/>
        <v>103.886925795053</v>
      </c>
      <c r="AD387">
        <f t="shared" si="85"/>
        <v>86</v>
      </c>
      <c r="AE387">
        <f>VLOOKUP(B387,[1]中考!$B:$M,12,0)</f>
        <v>38</v>
      </c>
      <c r="AF387">
        <f t="shared" si="86"/>
        <v>97</v>
      </c>
    </row>
    <row r="388" spans="1:32" x14ac:dyDescent="0.2">
      <c r="A388" s="2" t="s">
        <v>1160</v>
      </c>
      <c r="B388" s="2" t="s">
        <v>1161</v>
      </c>
      <c r="C388" s="1">
        <v>9</v>
      </c>
      <c r="D388" s="3" t="s">
        <v>1070</v>
      </c>
      <c r="E388" s="4" t="s">
        <v>1162</v>
      </c>
      <c r="F388" s="1">
        <v>452</v>
      </c>
      <c r="G388" s="13">
        <f>VLOOKUP(B388,'[1]高三下(高考)'!$B:$N,12,0)</f>
        <v>70</v>
      </c>
      <c r="H388" s="12" t="str">
        <f>VLOOKUP(B388,'[1]高三下(高考)'!$B:$N,13,0)</f>
        <v>杨琴</v>
      </c>
      <c r="I388" s="15">
        <f t="shared" si="79"/>
        <v>88.339222614840992</v>
      </c>
      <c r="J388">
        <f t="shared" si="80"/>
        <v>61</v>
      </c>
      <c r="K388">
        <v>65</v>
      </c>
      <c r="L388" t="str">
        <f>VLOOKUP(B388,[1]高三上!$B:$N,13,0)</f>
        <v>杨琴</v>
      </c>
      <c r="M388">
        <f t="shared" ref="M388:M451" si="87">IF(OR(O388=0,K388=0),100,(((R388-N388)/COUNTIF(D:D,D388))*100)+100)</f>
        <v>99.293286219081267</v>
      </c>
      <c r="N388">
        <f t="shared" si="81"/>
        <v>28</v>
      </c>
      <c r="O388">
        <f>VLOOKUP(B388,[1]高二下!$B:$N,12,0)</f>
        <v>66</v>
      </c>
      <c r="P388" t="str">
        <f>VLOOKUP(B388,[1]高二下!$B:$N,13,0)</f>
        <v>杨琴</v>
      </c>
      <c r="Q388">
        <f t="shared" ref="Q388:Q451" si="88">IF(OR(O388=0,S388=0),100,(((V388-R388)/COUNTIF(D:D,D388))*100)+100)</f>
        <v>122.26148409893993</v>
      </c>
      <c r="R388">
        <f t="shared" si="82"/>
        <v>26</v>
      </c>
      <c r="S388">
        <f>VLOOKUP(B388,[1]高二上!$B:$N,12,0)</f>
        <v>65</v>
      </c>
      <c r="T388" t="str">
        <f>VLOOKUP(B388,[1]高二上!$B:$N,13,0)</f>
        <v>杨琴</v>
      </c>
      <c r="U388">
        <f t="shared" ref="U388:U451" si="89">IF(OR(W388=0,S388=0),100,(((Z388-V388)/COUNTIF(D:D,D388))*100)+100)</f>
        <v>73.851590106007066</v>
      </c>
      <c r="V388">
        <f t="shared" si="83"/>
        <v>89</v>
      </c>
      <c r="W388">
        <f>VLOOKUP(B388,[1]高一下!$B:$V,20,0)</f>
        <v>70</v>
      </c>
      <c r="X388" t="str">
        <f>VLOOKUP(B388,[1]高一下!$B:$V,21,0)</f>
        <v>杨琴</v>
      </c>
      <c r="Y388">
        <f t="shared" ref="Y388:Y451" si="90">IF(OR(W388=0,AA388=0),100,(((AD388-Z388)/COUNTIF(D:D,D388))*100)+100)</f>
        <v>125.08833922261485</v>
      </c>
      <c r="Z388">
        <f t="shared" si="84"/>
        <v>15</v>
      </c>
      <c r="AA388" s="23">
        <f>VLOOKUP(B388,[1]高一上!$B:$U,19,0)</f>
        <v>59</v>
      </c>
      <c r="AB388" t="str">
        <f>VLOOKUP(B388,[1]高一上!$B:$U,20,0)</f>
        <v>徐志兵</v>
      </c>
      <c r="AC388">
        <f t="shared" ref="AC388:AC451" si="91">IF(OR(AE388=0,AA388=0),100,(((AF388-AD388)/COUNTIF(D:D,D388))*100)+100)</f>
        <v>87.279151943462892</v>
      </c>
      <c r="AD388">
        <f t="shared" si="85"/>
        <v>86</v>
      </c>
      <c r="AE388">
        <f>VLOOKUP(B388,[1]中考!$B:$M,12,0)</f>
        <v>42</v>
      </c>
      <c r="AF388">
        <f t="shared" si="86"/>
        <v>50</v>
      </c>
    </row>
    <row r="389" spans="1:32" x14ac:dyDescent="0.2">
      <c r="A389" s="2" t="s">
        <v>1163</v>
      </c>
      <c r="B389" s="2" t="s">
        <v>1164</v>
      </c>
      <c r="C389" s="1">
        <v>9</v>
      </c>
      <c r="D389" s="3" t="s">
        <v>1070</v>
      </c>
      <c r="E389" s="4" t="s">
        <v>1165</v>
      </c>
      <c r="F389" s="1">
        <v>445</v>
      </c>
      <c r="G389" s="13">
        <f>VLOOKUP(B389,'[1]高三下(高考)'!$B:$N,12,0)</f>
        <v>68</v>
      </c>
      <c r="H389" s="12" t="str">
        <f>VLOOKUP(B389,'[1]高三下(高考)'!$B:$N,13,0)</f>
        <v>杨琴</v>
      </c>
      <c r="I389" s="15">
        <f t="shared" si="79"/>
        <v>96.466431095406364</v>
      </c>
      <c r="J389">
        <f t="shared" si="80"/>
        <v>79</v>
      </c>
      <c r="K389">
        <v>58</v>
      </c>
      <c r="L389" t="str">
        <f>VLOOKUP(B389,[1]高三上!$B:$N,13,0)</f>
        <v>杨琴</v>
      </c>
      <c r="M389">
        <f t="shared" si="87"/>
        <v>103.886925795053</v>
      </c>
      <c r="N389">
        <f t="shared" si="81"/>
        <v>69</v>
      </c>
      <c r="O389">
        <f>VLOOKUP(B389,[1]高二下!$B:$N,12,0)</f>
        <v>59</v>
      </c>
      <c r="P389" t="str">
        <f>VLOOKUP(B389,[1]高二下!$B:$N,13,0)</f>
        <v>杨琴</v>
      </c>
      <c r="Q389">
        <f t="shared" si="88"/>
        <v>80.918727915194353</v>
      </c>
      <c r="R389">
        <f t="shared" si="82"/>
        <v>80</v>
      </c>
      <c r="S389">
        <f>VLOOKUP(B389,[1]高二上!$B:$N,12,0)</f>
        <v>73</v>
      </c>
      <c r="T389" t="str">
        <f>VLOOKUP(B389,[1]高二上!$B:$N,13,0)</f>
        <v>杨琴</v>
      </c>
      <c r="U389">
        <f t="shared" si="89"/>
        <v>109.18727915194346</v>
      </c>
      <c r="V389">
        <f t="shared" si="83"/>
        <v>26</v>
      </c>
      <c r="W389">
        <f>VLOOKUP(B389,[1]高一下!$B:$V,20,0)</f>
        <v>63</v>
      </c>
      <c r="X389" t="str">
        <f>VLOOKUP(B389,[1]高一下!$B:$V,21,0)</f>
        <v>杨琴</v>
      </c>
      <c r="Y389">
        <f t="shared" si="90"/>
        <v>152.29681978798587</v>
      </c>
      <c r="Z389">
        <f t="shared" si="84"/>
        <v>52</v>
      </c>
      <c r="AA389" s="23">
        <f>VLOOKUP(B389,[1]高一上!$B:$U,19,0)</f>
        <v>47</v>
      </c>
      <c r="AB389" t="str">
        <f>VLOOKUP(B389,[1]高一上!$B:$U,20,0)</f>
        <v>邱君益</v>
      </c>
      <c r="AC389">
        <f t="shared" si="91"/>
        <v>59.363957597173147</v>
      </c>
      <c r="AD389">
        <f t="shared" si="85"/>
        <v>200</v>
      </c>
      <c r="AE389">
        <f>VLOOKUP(B389,[1]中考!$B:$M,12,0)</f>
        <v>39</v>
      </c>
      <c r="AF389">
        <f t="shared" si="86"/>
        <v>85</v>
      </c>
    </row>
    <row r="390" spans="1:32" x14ac:dyDescent="0.2">
      <c r="A390" s="2" t="s">
        <v>1166</v>
      </c>
      <c r="B390" s="2" t="s">
        <v>1167</v>
      </c>
      <c r="C390" s="1">
        <v>9</v>
      </c>
      <c r="D390" s="3" t="s">
        <v>1070</v>
      </c>
      <c r="E390" s="4" t="s">
        <v>1168</v>
      </c>
      <c r="F390" s="1">
        <v>439</v>
      </c>
      <c r="G390" s="13">
        <f>VLOOKUP(B390,'[1]高三下(高考)'!$B:$N,12,0)</f>
        <v>62</v>
      </c>
      <c r="H390" s="12" t="str">
        <f>VLOOKUP(B390,'[1]高三下(高考)'!$B:$N,13,0)</f>
        <v>杨琴</v>
      </c>
      <c r="I390" s="15">
        <f t="shared" si="79"/>
        <v>67.491166077738512</v>
      </c>
      <c r="J390">
        <f t="shared" si="80"/>
        <v>146</v>
      </c>
      <c r="K390">
        <v>60</v>
      </c>
      <c r="L390" t="str">
        <f>VLOOKUP(B390,[1]高三上!$B:$N,13,0)</f>
        <v>杨琴</v>
      </c>
      <c r="M390">
        <f t="shared" si="87"/>
        <v>114.84098939929329</v>
      </c>
      <c r="N390">
        <f t="shared" si="81"/>
        <v>54</v>
      </c>
      <c r="O390">
        <f>VLOOKUP(B390,[1]高二下!$B:$N,12,0)</f>
        <v>57</v>
      </c>
      <c r="P390" t="str">
        <f>VLOOKUP(B390,[1]高二下!$B:$N,13,0)</f>
        <v>杨琴</v>
      </c>
      <c r="Q390">
        <f t="shared" si="88"/>
        <v>129.32862190812722</v>
      </c>
      <c r="R390">
        <f t="shared" si="82"/>
        <v>96</v>
      </c>
      <c r="S390">
        <f>VLOOKUP(B390,[1]高二上!$B:$N,12,0)</f>
        <v>58</v>
      </c>
      <c r="T390" t="str">
        <f>VLOOKUP(B390,[1]高二上!$B:$N,13,0)</f>
        <v>杨琴</v>
      </c>
      <c r="U390">
        <f t="shared" si="89"/>
        <v>91.872791519434628</v>
      </c>
      <c r="V390">
        <f t="shared" si="83"/>
        <v>179</v>
      </c>
      <c r="W390">
        <f>VLOOKUP(B390,[1]高一下!$B:$V,20,0)</f>
        <v>51</v>
      </c>
      <c r="X390" t="str">
        <f>VLOOKUP(B390,[1]高一下!$B:$V,21,0)</f>
        <v>杨琴</v>
      </c>
      <c r="Y390">
        <f t="shared" si="90"/>
        <v>110.60070671378092</v>
      </c>
      <c r="Z390">
        <f t="shared" si="84"/>
        <v>156</v>
      </c>
      <c r="AA390" s="23">
        <f>VLOOKUP(B390,[1]高一上!$B:$U,19,0)</f>
        <v>49</v>
      </c>
      <c r="AB390" t="str">
        <f>VLOOKUP(B390,[1]高一上!$B:$U,20,0)</f>
        <v>邱君益</v>
      </c>
      <c r="AC390">
        <f t="shared" si="91"/>
        <v>103.18021201413427</v>
      </c>
      <c r="AD390">
        <f t="shared" si="85"/>
        <v>186</v>
      </c>
      <c r="AE390">
        <f>VLOOKUP(B390,[1]中考!$B:$M,12,0)</f>
        <v>31</v>
      </c>
      <c r="AF390">
        <f t="shared" si="86"/>
        <v>195</v>
      </c>
    </row>
    <row r="391" spans="1:32" x14ac:dyDescent="0.2">
      <c r="A391" s="2" t="s">
        <v>1169</v>
      </c>
      <c r="B391" s="2" t="s">
        <v>1170</v>
      </c>
      <c r="C391" s="1">
        <v>9</v>
      </c>
      <c r="D391" s="3" t="s">
        <v>1070</v>
      </c>
      <c r="E391" s="4" t="s">
        <v>1171</v>
      </c>
      <c r="F391" s="1">
        <v>428</v>
      </c>
      <c r="G391" s="13">
        <f>VLOOKUP(B391,'[1]高三下(高考)'!$B:$N,12,0)</f>
        <v>64</v>
      </c>
      <c r="H391" s="12" t="str">
        <f>VLOOKUP(B391,'[1]高三下(高考)'!$B:$N,13,0)</f>
        <v>杨琴</v>
      </c>
      <c r="I391" s="15">
        <f t="shared" si="79"/>
        <v>99.293286219081267</v>
      </c>
      <c r="J391">
        <f t="shared" si="80"/>
        <v>123</v>
      </c>
      <c r="K391">
        <v>53</v>
      </c>
      <c r="L391" t="str">
        <f>VLOOKUP(B391,[1]高三上!$B:$N,13,0)</f>
        <v>杨琴</v>
      </c>
      <c r="M391">
        <f t="shared" si="87"/>
        <v>121.90812720848056</v>
      </c>
      <c r="N391">
        <f t="shared" si="81"/>
        <v>121</v>
      </c>
      <c r="O391">
        <f>VLOOKUP(B391,[1]高二下!$B:$N,12,0)</f>
        <v>49</v>
      </c>
      <c r="P391" t="str">
        <f>VLOOKUP(B391,[1]高二下!$B:$N,13,0)</f>
        <v>杨琴</v>
      </c>
      <c r="Q391">
        <f t="shared" si="88"/>
        <v>48.763250883392232</v>
      </c>
      <c r="R391">
        <f t="shared" si="82"/>
        <v>183</v>
      </c>
      <c r="S391">
        <f>VLOOKUP(B391,[1]高二上!$B:$N,12,0)</f>
        <v>70</v>
      </c>
      <c r="T391" t="str">
        <f>VLOOKUP(B391,[1]高二上!$B:$N,13,0)</f>
        <v>杨琴</v>
      </c>
      <c r="U391">
        <f t="shared" si="89"/>
        <v>136.39575971731449</v>
      </c>
      <c r="V391">
        <f t="shared" si="83"/>
        <v>38</v>
      </c>
      <c r="W391">
        <f>VLOOKUP(B391,[1]高一下!$B:$V,20,0)</f>
        <v>53</v>
      </c>
      <c r="X391" t="str">
        <f>VLOOKUP(B391,[1]高一下!$B:$V,21,0)</f>
        <v>杨琴</v>
      </c>
      <c r="Y391">
        <f t="shared" si="90"/>
        <v>59.010600706713781</v>
      </c>
      <c r="Z391">
        <f t="shared" si="84"/>
        <v>141</v>
      </c>
      <c r="AA391" s="23">
        <f>VLOOKUP(B391,[1]高一上!$B:$U,19,0)</f>
        <v>69</v>
      </c>
      <c r="AB391" t="str">
        <f>VLOOKUP(B391,[1]高一上!$B:$U,20,0)</f>
        <v>邱君益</v>
      </c>
      <c r="AC391">
        <f t="shared" si="91"/>
        <v>145.58303886925796</v>
      </c>
      <c r="AD391">
        <f t="shared" si="85"/>
        <v>25</v>
      </c>
      <c r="AE391">
        <f>VLOOKUP(B391,[1]中考!$B:$M,12,0)</f>
        <v>34</v>
      </c>
      <c r="AF391">
        <f t="shared" si="86"/>
        <v>154</v>
      </c>
    </row>
    <row r="392" spans="1:32" x14ac:dyDescent="0.2">
      <c r="A392" s="2" t="s">
        <v>1172</v>
      </c>
      <c r="B392" s="2" t="s">
        <v>1173</v>
      </c>
      <c r="C392" s="1">
        <v>9</v>
      </c>
      <c r="D392" s="3" t="s">
        <v>1070</v>
      </c>
      <c r="E392" s="4" t="s">
        <v>1174</v>
      </c>
      <c r="F392" s="1">
        <v>426</v>
      </c>
      <c r="G392" s="13">
        <f>VLOOKUP(B392,'[1]高三下(高考)'!$B:$N,12,0)</f>
        <v>67</v>
      </c>
      <c r="H392" s="12" t="str">
        <f>VLOOKUP(B392,'[1]高三下(高考)'!$B:$N,13,0)</f>
        <v>杨琴</v>
      </c>
      <c r="I392" s="15">
        <f t="shared" si="79"/>
        <v>104.59363957597174</v>
      </c>
      <c r="J392">
        <f t="shared" si="80"/>
        <v>92</v>
      </c>
      <c r="K392">
        <v>55</v>
      </c>
      <c r="L392" t="str">
        <f>VLOOKUP(B392,[1]高三上!$B:$N,13,0)</f>
        <v>杨琴</v>
      </c>
      <c r="M392">
        <f t="shared" si="87"/>
        <v>105.30035335689045</v>
      </c>
      <c r="N392">
        <f t="shared" si="81"/>
        <v>105</v>
      </c>
      <c r="O392">
        <f>VLOOKUP(B392,[1]高二下!$B:$N,12,0)</f>
        <v>55</v>
      </c>
      <c r="P392" t="str">
        <f>VLOOKUP(B392,[1]高二下!$B:$N,13,0)</f>
        <v>杨琴</v>
      </c>
      <c r="Q392">
        <f t="shared" si="88"/>
        <v>102.47349823321555</v>
      </c>
      <c r="R392">
        <f t="shared" si="82"/>
        <v>120</v>
      </c>
      <c r="S392">
        <f>VLOOKUP(B392,[1]高二上!$B:$N,12,0)</f>
        <v>62</v>
      </c>
      <c r="T392" t="str">
        <f>VLOOKUP(B392,[1]高二上!$B:$N,13,0)</f>
        <v>杨琴</v>
      </c>
      <c r="U392">
        <f t="shared" si="89"/>
        <v>85.512367491166074</v>
      </c>
      <c r="V392">
        <f t="shared" si="83"/>
        <v>127</v>
      </c>
      <c r="W392">
        <f>VLOOKUP(B392,[1]高一下!$B:$V,20,0)</f>
        <v>58</v>
      </c>
      <c r="X392" t="str">
        <f>VLOOKUP(B392,[1]高一下!$B:$V,21,0)</f>
        <v>杨琴</v>
      </c>
      <c r="Y392">
        <f t="shared" si="90"/>
        <v>89.399293286219077</v>
      </c>
      <c r="Z392">
        <f t="shared" si="84"/>
        <v>86</v>
      </c>
      <c r="AA392" s="23">
        <f>VLOOKUP(B392,[1]高一上!$B:$U,19,0)</f>
        <v>63</v>
      </c>
      <c r="AB392" t="str">
        <f>VLOOKUP(B392,[1]高一上!$B:$U,20,0)</f>
        <v>邱君益</v>
      </c>
      <c r="AC392">
        <f t="shared" si="91"/>
        <v>130.74204946996466</v>
      </c>
      <c r="AD392">
        <f t="shared" si="85"/>
        <v>56</v>
      </c>
      <c r="AE392">
        <f>VLOOKUP(B392,[1]中考!$B:$M,12,0)</f>
        <v>35</v>
      </c>
      <c r="AF392">
        <f t="shared" si="86"/>
        <v>143</v>
      </c>
    </row>
    <row r="393" spans="1:32" x14ac:dyDescent="0.2">
      <c r="A393" s="2" t="s">
        <v>1175</v>
      </c>
      <c r="B393" s="2" t="s">
        <v>1176</v>
      </c>
      <c r="C393" s="1">
        <v>9</v>
      </c>
      <c r="D393" s="3" t="s">
        <v>1070</v>
      </c>
      <c r="E393" s="4" t="s">
        <v>1177</v>
      </c>
      <c r="F393" s="1">
        <v>418</v>
      </c>
      <c r="G393" s="13">
        <f>VLOOKUP(B393,'[1]高三下(高考)'!$B:$N,12,0)</f>
        <v>69</v>
      </c>
      <c r="H393" s="12" t="str">
        <f>VLOOKUP(B393,'[1]高三下(高考)'!$B:$N,13,0)</f>
        <v>杨琴</v>
      </c>
      <c r="I393" s="15">
        <f t="shared" si="79"/>
        <v>140.28268551236749</v>
      </c>
      <c r="J393">
        <f t="shared" si="80"/>
        <v>70</v>
      </c>
      <c r="K393">
        <v>47</v>
      </c>
      <c r="L393" t="str">
        <f>VLOOKUP(B393,[1]高三上!$B:$N,13,0)</f>
        <v>杨琴</v>
      </c>
      <c r="M393">
        <f t="shared" si="87"/>
        <v>68.904593639575978</v>
      </c>
      <c r="N393">
        <f t="shared" si="81"/>
        <v>184</v>
      </c>
      <c r="O393">
        <f>VLOOKUP(B393,[1]高二下!$B:$N,12,0)</f>
        <v>57</v>
      </c>
      <c r="P393" t="str">
        <f>VLOOKUP(B393,[1]高二下!$B:$N,13,0)</f>
        <v>杨琴</v>
      </c>
      <c r="Q393">
        <f t="shared" si="88"/>
        <v>149.1166077738516</v>
      </c>
      <c r="R393">
        <f t="shared" si="82"/>
        <v>96</v>
      </c>
      <c r="S393">
        <f>VLOOKUP(B393,[1]高二上!$B:$N,12,0)</f>
        <v>52</v>
      </c>
      <c r="T393" t="str">
        <f>VLOOKUP(B393,[1]高二上!$B:$N,13,0)</f>
        <v>杨琴</v>
      </c>
      <c r="U393">
        <f t="shared" si="89"/>
        <v>36.39575971731449</v>
      </c>
      <c r="V393">
        <f t="shared" si="83"/>
        <v>235</v>
      </c>
      <c r="W393">
        <f>VLOOKUP(B393,[1]高一下!$B:$V,20,0)</f>
        <v>62</v>
      </c>
      <c r="X393" t="str">
        <f>VLOOKUP(B393,[1]高一下!$B:$V,21,0)</f>
        <v>杨琴</v>
      </c>
      <c r="Y393">
        <f t="shared" si="90"/>
        <v>120.49469964664311</v>
      </c>
      <c r="Z393">
        <f t="shared" si="84"/>
        <v>55</v>
      </c>
      <c r="AA393" s="23">
        <f>VLOOKUP(B393,[1]高一上!$B:$U,19,0)</f>
        <v>57</v>
      </c>
      <c r="AB393" t="str">
        <f>VLOOKUP(B393,[1]高一上!$B:$U,20,0)</f>
        <v>杨国芬</v>
      </c>
      <c r="AC393">
        <f t="shared" si="91"/>
        <v>147.70318021201413</v>
      </c>
      <c r="AD393">
        <f t="shared" si="85"/>
        <v>113</v>
      </c>
      <c r="AE393">
        <f>VLOOKUP(B393,[1]中考!$B:$M,12,0)</f>
        <v>26</v>
      </c>
      <c r="AF393">
        <f t="shared" si="86"/>
        <v>248</v>
      </c>
    </row>
    <row r="394" spans="1:32" x14ac:dyDescent="0.2">
      <c r="A394" s="2" t="s">
        <v>1178</v>
      </c>
      <c r="B394" s="2" t="s">
        <v>1179</v>
      </c>
      <c r="C394" s="1">
        <v>9</v>
      </c>
      <c r="D394" s="3" t="s">
        <v>1070</v>
      </c>
      <c r="E394" s="4" t="s">
        <v>1180</v>
      </c>
      <c r="F394" s="1">
        <v>400</v>
      </c>
      <c r="G394" s="13">
        <f>VLOOKUP(B394,'[1]高三下(高考)'!$B:$N,12,0)</f>
        <v>71</v>
      </c>
      <c r="H394" s="12" t="str">
        <f>VLOOKUP(B394,'[1]高三下(高考)'!$B:$N,13,0)</f>
        <v>杨琴</v>
      </c>
      <c r="I394" s="15">
        <f t="shared" si="79"/>
        <v>100.70671378091873</v>
      </c>
      <c r="J394">
        <f t="shared" si="80"/>
        <v>52</v>
      </c>
      <c r="K394">
        <v>60</v>
      </c>
      <c r="L394" t="str">
        <f>VLOOKUP(B394,[1]高三上!$B:$N,13,0)</f>
        <v>杨琴</v>
      </c>
      <c r="M394">
        <f t="shared" si="87"/>
        <v>84.452296819787989</v>
      </c>
      <c r="N394">
        <f t="shared" si="81"/>
        <v>54</v>
      </c>
      <c r="O394">
        <f>VLOOKUP(B394,[1]高二下!$B:$N,12,0)</f>
        <v>72</v>
      </c>
      <c r="P394" t="str">
        <f>VLOOKUP(B394,[1]高二下!$B:$N,13,0)</f>
        <v>杨琴</v>
      </c>
      <c r="Q394">
        <f t="shared" si="88"/>
        <v>109.89399293286219</v>
      </c>
      <c r="R394">
        <f t="shared" si="82"/>
        <v>10</v>
      </c>
      <c r="S394">
        <f>VLOOKUP(B394,[1]高二上!$B:$N,12,0)</f>
        <v>70</v>
      </c>
      <c r="T394" t="str">
        <f>VLOOKUP(B394,[1]高二上!$B:$N,13,0)</f>
        <v>杨琴</v>
      </c>
      <c r="U394">
        <f t="shared" si="89"/>
        <v>125.08833922261485</v>
      </c>
      <c r="V394">
        <f t="shared" si="83"/>
        <v>38</v>
      </c>
      <c r="W394">
        <f>VLOOKUP(B394,[1]高一下!$B:$V,20,0)</f>
        <v>56</v>
      </c>
      <c r="X394" t="str">
        <f>VLOOKUP(B394,[1]高一下!$B:$V,21,0)</f>
        <v>杨琴</v>
      </c>
      <c r="Y394">
        <f t="shared" si="90"/>
        <v>64.310954063604242</v>
      </c>
      <c r="Z394">
        <f t="shared" si="84"/>
        <v>109</v>
      </c>
      <c r="AA394" s="23">
        <f>VLOOKUP(B394,[1]高一上!$B:$U,19,0)</f>
        <v>75</v>
      </c>
      <c r="AB394" t="str">
        <f>VLOOKUP(B394,[1]高一上!$B:$U,20,0)</f>
        <v>卢逸</v>
      </c>
      <c r="AC394">
        <f t="shared" si="91"/>
        <v>108.48056537102474</v>
      </c>
      <c r="AD394">
        <f t="shared" si="85"/>
        <v>8</v>
      </c>
      <c r="AE394">
        <f>VLOOKUP(B394,[1]中考!$B:$M,12,0)</f>
        <v>44</v>
      </c>
      <c r="AF394">
        <f t="shared" si="86"/>
        <v>32</v>
      </c>
    </row>
    <row r="395" spans="1:32" x14ac:dyDescent="0.2">
      <c r="A395" s="2" t="s">
        <v>1181</v>
      </c>
      <c r="B395" s="2" t="s">
        <v>1182</v>
      </c>
      <c r="C395" s="1">
        <v>9</v>
      </c>
      <c r="D395" s="3" t="s">
        <v>1070</v>
      </c>
      <c r="E395" s="4" t="s">
        <v>1183</v>
      </c>
      <c r="F395" s="1">
        <v>391</v>
      </c>
      <c r="G395" s="13">
        <f>VLOOKUP(B395,'[1]高三下(高考)'!$B:$N,12,0)</f>
        <v>66</v>
      </c>
      <c r="H395" s="12" t="str">
        <f>VLOOKUP(B395,'[1]高三下(高考)'!$B:$N,13,0)</f>
        <v>杨琴</v>
      </c>
      <c r="I395" s="15">
        <f t="shared" si="79"/>
        <v>95.759717314487631</v>
      </c>
      <c r="J395">
        <f t="shared" si="80"/>
        <v>101</v>
      </c>
      <c r="K395">
        <v>56</v>
      </c>
      <c r="L395" t="str">
        <f>VLOOKUP(B395,[1]高三上!$B:$N,13,0)</f>
        <v>杨琴</v>
      </c>
      <c r="M395">
        <f t="shared" si="87"/>
        <v>106.00706713780919</v>
      </c>
      <c r="N395">
        <f t="shared" si="81"/>
        <v>89</v>
      </c>
      <c r="O395">
        <f>VLOOKUP(B395,[1]高二下!$B:$N,12,0)</f>
        <v>56</v>
      </c>
      <c r="P395" t="str">
        <f>VLOOKUP(B395,[1]高二下!$B:$N,13,0)</f>
        <v>杨琴</v>
      </c>
      <c r="Q395">
        <f t="shared" si="88"/>
        <v>97.526501766784449</v>
      </c>
      <c r="R395">
        <f t="shared" si="82"/>
        <v>106</v>
      </c>
      <c r="S395">
        <f>VLOOKUP(B395,[1]高二上!$B:$N,12,0)</f>
        <v>64</v>
      </c>
      <c r="T395" t="str">
        <f>VLOOKUP(B395,[1]高二上!$B:$N,13,0)</f>
        <v>杨琴</v>
      </c>
      <c r="U395">
        <f t="shared" si="89"/>
        <v>91.872791519434628</v>
      </c>
      <c r="V395">
        <f t="shared" si="83"/>
        <v>99</v>
      </c>
      <c r="W395">
        <f>VLOOKUP(B395,[1]高一下!$B:$V,20,0)</f>
        <v>59</v>
      </c>
      <c r="X395" t="str">
        <f>VLOOKUP(B395,[1]高一下!$B:$V,21,0)</f>
        <v>杨琴</v>
      </c>
      <c r="Y395">
        <f t="shared" si="90"/>
        <v>92.932862190812727</v>
      </c>
      <c r="Z395">
        <f t="shared" si="84"/>
        <v>76</v>
      </c>
      <c r="AA395" s="23">
        <f>VLOOKUP(B395,[1]高一上!$B:$U,19,0)</f>
        <v>63</v>
      </c>
      <c r="AB395" t="str">
        <f>VLOOKUP(B395,[1]高一上!$B:$U,20,0)</f>
        <v>杨琴</v>
      </c>
      <c r="AC395">
        <f t="shared" si="91"/>
        <v>94.346289752650179</v>
      </c>
      <c r="AD395">
        <f t="shared" si="85"/>
        <v>56</v>
      </c>
      <c r="AE395">
        <f>VLOOKUP(B395,[1]中考!$B:$M,12,0)</f>
        <v>43</v>
      </c>
      <c r="AF395">
        <f t="shared" si="86"/>
        <v>40</v>
      </c>
    </row>
    <row r="396" spans="1:32" x14ac:dyDescent="0.2">
      <c r="A396" s="2" t="s">
        <v>1184</v>
      </c>
      <c r="B396" s="2" t="s">
        <v>1185</v>
      </c>
      <c r="C396" s="1">
        <v>9</v>
      </c>
      <c r="D396" s="3" t="s">
        <v>1070</v>
      </c>
      <c r="E396" s="4" t="s">
        <v>1186</v>
      </c>
      <c r="F396" s="1">
        <v>385</v>
      </c>
      <c r="G396" s="13">
        <f>VLOOKUP(B396,'[1]高三下(高考)'!$B:$N,12,0)</f>
        <v>55</v>
      </c>
      <c r="H396" s="12" t="str">
        <f>VLOOKUP(B396,'[1]高三下(高考)'!$B:$N,13,0)</f>
        <v>杨琴</v>
      </c>
      <c r="I396" s="15">
        <f t="shared" si="79"/>
        <v>77.385159010600702</v>
      </c>
      <c r="J396">
        <f t="shared" si="80"/>
        <v>221</v>
      </c>
      <c r="K396">
        <v>50</v>
      </c>
      <c r="L396" t="str">
        <f>VLOOKUP(B396,[1]高三上!$B:$N,13,0)</f>
        <v>杨琴</v>
      </c>
      <c r="M396">
        <f t="shared" si="87"/>
        <v>81.978798586572438</v>
      </c>
      <c r="N396">
        <f t="shared" si="81"/>
        <v>157</v>
      </c>
      <c r="O396">
        <f>VLOOKUP(B396,[1]高二下!$B:$N,12,0)</f>
        <v>56</v>
      </c>
      <c r="P396" t="str">
        <f>VLOOKUP(B396,[1]高二下!$B:$N,13,0)</f>
        <v>杨琴</v>
      </c>
      <c r="Q396">
        <f t="shared" si="88"/>
        <v>86.219081272084807</v>
      </c>
      <c r="R396">
        <f t="shared" si="82"/>
        <v>106</v>
      </c>
      <c r="S396">
        <f>VLOOKUP(B396,[1]高二上!$B:$N,12,0)</f>
        <v>67</v>
      </c>
      <c r="T396" t="str">
        <f>VLOOKUP(B396,[1]高二上!$B:$N,13,0)</f>
        <v>杨琴</v>
      </c>
      <c r="U396">
        <f t="shared" si="89"/>
        <v>92.226148409893995</v>
      </c>
      <c r="V396">
        <f t="shared" si="83"/>
        <v>67</v>
      </c>
      <c r="W396">
        <f>VLOOKUP(B396,[1]高一下!$B:$V,20,0)</f>
        <v>64</v>
      </c>
      <c r="X396" t="str">
        <f>VLOOKUP(B396,[1]高一下!$B:$V,21,0)</f>
        <v>杨琴</v>
      </c>
      <c r="Y396">
        <f t="shared" si="90"/>
        <v>169.96466431095405</v>
      </c>
      <c r="Z396">
        <f t="shared" si="84"/>
        <v>45</v>
      </c>
      <c r="AA396" s="23">
        <f>VLOOKUP(B396,[1]高一上!$B:$U,19,0)</f>
        <v>41</v>
      </c>
      <c r="AB396" t="str">
        <f>VLOOKUP(B396,[1]高一上!$B:$U,20,0)</f>
        <v>杨琴</v>
      </c>
      <c r="AC396">
        <f t="shared" si="91"/>
        <v>34.628975265017672</v>
      </c>
      <c r="AD396">
        <f t="shared" si="85"/>
        <v>243</v>
      </c>
      <c r="AE396">
        <f>VLOOKUP(B396,[1]中考!$B:$M,12,0)</f>
        <v>41</v>
      </c>
      <c r="AF396">
        <f t="shared" si="86"/>
        <v>58</v>
      </c>
    </row>
    <row r="397" spans="1:32" x14ac:dyDescent="0.2">
      <c r="A397" s="2" t="s">
        <v>1187</v>
      </c>
      <c r="B397" s="2" t="s">
        <v>1188</v>
      </c>
      <c r="C397" s="1">
        <v>10</v>
      </c>
      <c r="D397" s="3" t="s">
        <v>1070</v>
      </c>
      <c r="E397" s="4" t="s">
        <v>1189</v>
      </c>
      <c r="F397" s="1">
        <v>496</v>
      </c>
      <c r="G397" s="13">
        <f>VLOOKUP(B397,'[1]高三下(高考)'!$B:$N,12,0)</f>
        <v>63</v>
      </c>
      <c r="H397" s="12" t="str">
        <f>VLOOKUP(B397,'[1]高三下(高考)'!$B:$N,13,0)</f>
        <v>邱君益</v>
      </c>
      <c r="I397" s="15">
        <f t="shared" si="79"/>
        <v>112.36749116607774</v>
      </c>
      <c r="J397">
        <f t="shared" si="80"/>
        <v>137</v>
      </c>
      <c r="K397">
        <v>48</v>
      </c>
      <c r="L397" t="str">
        <f>VLOOKUP(B397,[1]高三上!$B:$N,13,0)</f>
        <v>邱君益</v>
      </c>
      <c r="M397">
        <f t="shared" si="87"/>
        <v>108.8339222614841</v>
      </c>
      <c r="N397">
        <f t="shared" si="81"/>
        <v>172</v>
      </c>
      <c r="O397">
        <f>VLOOKUP(B397,[1]高二下!$B:$N,12,0)</f>
        <v>47</v>
      </c>
      <c r="P397" t="str">
        <f>VLOOKUP(B397,[1]高二下!$B:$N,13,0)</f>
        <v>邱君益</v>
      </c>
      <c r="Q397">
        <f t="shared" si="88"/>
        <v>65.371024734982328</v>
      </c>
      <c r="R397">
        <f t="shared" si="82"/>
        <v>197</v>
      </c>
      <c r="S397">
        <f>VLOOKUP(B397,[1]高二上!$B:$N,12,0)</f>
        <v>64</v>
      </c>
      <c r="T397" t="str">
        <f>VLOOKUP(B397,[1]高二上!$B:$N,13,0)</f>
        <v>邱君益</v>
      </c>
      <c r="U397">
        <f t="shared" si="89"/>
        <v>137.45583038869256</v>
      </c>
      <c r="V397">
        <f t="shared" si="83"/>
        <v>99</v>
      </c>
      <c r="W397">
        <f>VLOOKUP(B397,[1]高一下!$B:$V,20,0)</f>
        <v>46</v>
      </c>
      <c r="X397" t="str">
        <f>VLOOKUP(B397,[1]高一下!$B:$V,21,0)</f>
        <v>邱君益</v>
      </c>
      <c r="Y397">
        <f t="shared" si="90"/>
        <v>52.650176678445234</v>
      </c>
      <c r="Z397">
        <f t="shared" si="84"/>
        <v>205</v>
      </c>
      <c r="AA397" s="23">
        <f>VLOOKUP(B397,[1]高一上!$B:$U,19,0)</f>
        <v>61</v>
      </c>
      <c r="AB397" t="str">
        <f>VLOOKUP(B397,[1]高一上!$B:$U,20,0)</f>
        <v>杨琴</v>
      </c>
      <c r="AC397">
        <f t="shared" si="91"/>
        <v>120.84805653710248</v>
      </c>
      <c r="AD397">
        <f t="shared" si="85"/>
        <v>71</v>
      </c>
      <c r="AE397">
        <f>VLOOKUP(B397,[1]中考!$B:$M,12,0)</f>
        <v>36</v>
      </c>
      <c r="AF397">
        <f t="shared" si="86"/>
        <v>130</v>
      </c>
    </row>
    <row r="398" spans="1:32" x14ac:dyDescent="0.2">
      <c r="A398" s="2" t="s">
        <v>1191</v>
      </c>
      <c r="B398" s="2" t="s">
        <v>1192</v>
      </c>
      <c r="C398" s="1">
        <v>10</v>
      </c>
      <c r="D398" s="3" t="s">
        <v>1070</v>
      </c>
      <c r="E398" s="4" t="s">
        <v>1193</v>
      </c>
      <c r="F398" s="1">
        <v>491</v>
      </c>
      <c r="G398" s="13">
        <f>VLOOKUP(B398,'[1]高三下(高考)'!$B:$N,12,0)</f>
        <v>71</v>
      </c>
      <c r="H398" s="12" t="str">
        <f>VLOOKUP(B398,'[1]高三下(高考)'!$B:$N,13,0)</f>
        <v>邱君益</v>
      </c>
      <c r="I398" s="15">
        <f t="shared" si="79"/>
        <v>113.07420494699647</v>
      </c>
      <c r="J398">
        <f t="shared" si="80"/>
        <v>52</v>
      </c>
      <c r="K398">
        <v>56</v>
      </c>
      <c r="L398" t="str">
        <f>VLOOKUP(B398,[1]高三上!$B:$N,13,0)</f>
        <v>邱君益</v>
      </c>
      <c r="M398">
        <f t="shared" si="87"/>
        <v>92.226148409893995</v>
      </c>
      <c r="N398">
        <f t="shared" si="81"/>
        <v>89</v>
      </c>
      <c r="O398">
        <f>VLOOKUP(B398,[1]高二下!$B:$N,12,0)</f>
        <v>61</v>
      </c>
      <c r="P398" t="str">
        <f>VLOOKUP(B398,[1]高二下!$B:$N,13,0)</f>
        <v>邱君益</v>
      </c>
      <c r="Q398">
        <f t="shared" si="88"/>
        <v>121.20141342756185</v>
      </c>
      <c r="R398">
        <f t="shared" si="82"/>
        <v>67</v>
      </c>
      <c r="S398">
        <f>VLOOKUP(B398,[1]高二上!$B:$N,12,0)</f>
        <v>62</v>
      </c>
      <c r="T398" t="str">
        <f>VLOOKUP(B398,[1]高二上!$B:$N,13,0)</f>
        <v>邱君益</v>
      </c>
      <c r="U398">
        <f t="shared" si="89"/>
        <v>81.978798586572438</v>
      </c>
      <c r="V398">
        <f t="shared" si="83"/>
        <v>127</v>
      </c>
      <c r="W398">
        <f>VLOOKUP(B398,[1]高一下!$B:$V,20,0)</f>
        <v>59</v>
      </c>
      <c r="X398" t="str">
        <f>VLOOKUP(B398,[1]高一下!$B:$V,21,0)</f>
        <v>邱君益</v>
      </c>
      <c r="Y398">
        <f t="shared" si="90"/>
        <v>83.038869257950523</v>
      </c>
      <c r="Z398">
        <f t="shared" si="84"/>
        <v>76</v>
      </c>
      <c r="AA398" s="23">
        <f>VLOOKUP(B398,[1]高一上!$B:$U,19,0)</f>
        <v>68</v>
      </c>
      <c r="AB398" t="str">
        <f>VLOOKUP(B398,[1]高一上!$B:$U,20,0)</f>
        <v>徐志兵</v>
      </c>
      <c r="AC398">
        <f t="shared" si="91"/>
        <v>107.77385159010601</v>
      </c>
      <c r="AD398">
        <f t="shared" si="85"/>
        <v>28</v>
      </c>
      <c r="AE398">
        <f>VLOOKUP(B398,[1]中考!$B:$M,12,0)</f>
        <v>42</v>
      </c>
      <c r="AF398">
        <f t="shared" si="86"/>
        <v>50</v>
      </c>
    </row>
    <row r="399" spans="1:32" x14ac:dyDescent="0.2">
      <c r="A399" s="2" t="s">
        <v>1194</v>
      </c>
      <c r="B399" s="2" t="s">
        <v>1195</v>
      </c>
      <c r="C399" s="1">
        <v>10</v>
      </c>
      <c r="D399" s="3" t="s">
        <v>1070</v>
      </c>
      <c r="E399" s="4" t="s">
        <v>1196</v>
      </c>
      <c r="F399" s="1">
        <v>482</v>
      </c>
      <c r="G399" s="13">
        <f>VLOOKUP(B399,'[1]高三下(高考)'!$B:$N,12,0)</f>
        <v>68</v>
      </c>
      <c r="H399" s="12" t="str">
        <f>VLOOKUP(B399,'[1]高三下(高考)'!$B:$N,13,0)</f>
        <v>邱君益</v>
      </c>
      <c r="I399" s="15">
        <f t="shared" si="79"/>
        <v>91.166077738515895</v>
      </c>
      <c r="J399">
        <f t="shared" si="80"/>
        <v>79</v>
      </c>
      <c r="K399">
        <v>60</v>
      </c>
      <c r="L399" t="str">
        <f>VLOOKUP(B399,[1]高三上!$B:$N,13,0)</f>
        <v>邱君益</v>
      </c>
      <c r="M399">
        <f t="shared" si="87"/>
        <v>104.59363957597174</v>
      </c>
      <c r="N399">
        <f t="shared" si="81"/>
        <v>54</v>
      </c>
      <c r="O399">
        <f>VLOOKUP(B399,[1]高二下!$B:$N,12,0)</f>
        <v>61</v>
      </c>
      <c r="P399" t="str">
        <f>VLOOKUP(B399,[1]高二下!$B:$N,13,0)</f>
        <v>邱君益</v>
      </c>
      <c r="Q399">
        <f t="shared" si="88"/>
        <v>96.81978798586573</v>
      </c>
      <c r="R399">
        <f t="shared" si="82"/>
        <v>67</v>
      </c>
      <c r="S399">
        <f>VLOOKUP(B399,[1]高二上!$B:$N,12,0)</f>
        <v>68</v>
      </c>
      <c r="T399" t="str">
        <f>VLOOKUP(B399,[1]高二上!$B:$N,13,0)</f>
        <v>邱君益</v>
      </c>
      <c r="U399">
        <f t="shared" si="89"/>
        <v>86.219081272084807</v>
      </c>
      <c r="V399">
        <f t="shared" si="83"/>
        <v>58</v>
      </c>
      <c r="W399">
        <f>VLOOKUP(B399,[1]高一下!$B:$V,20,0)</f>
        <v>68</v>
      </c>
      <c r="X399" t="str">
        <f>VLOOKUP(B399,[1]高一下!$B:$V,21,0)</f>
        <v>邱君益</v>
      </c>
      <c r="Y399">
        <f t="shared" si="90"/>
        <v>156.18374558303887</v>
      </c>
      <c r="Z399">
        <f t="shared" si="84"/>
        <v>19</v>
      </c>
      <c r="AA399" s="23">
        <f>VLOOKUP(B399,[1]高一上!$B:$U,19,0)</f>
        <v>50</v>
      </c>
      <c r="AB399" t="str">
        <f>VLOOKUP(B399,[1]高一上!$B:$U,20,0)</f>
        <v>卢逸</v>
      </c>
      <c r="AC399">
        <f t="shared" si="91"/>
        <v>87.632508833922259</v>
      </c>
      <c r="AD399">
        <f t="shared" si="85"/>
        <v>178</v>
      </c>
      <c r="AE399">
        <f>VLOOKUP(B399,[1]中考!$B:$M,12,0)</f>
        <v>35</v>
      </c>
      <c r="AF399">
        <f t="shared" si="86"/>
        <v>143</v>
      </c>
    </row>
    <row r="400" spans="1:32" x14ac:dyDescent="0.2">
      <c r="A400" s="2" t="s">
        <v>1197</v>
      </c>
      <c r="B400" s="2" t="s">
        <v>1198</v>
      </c>
      <c r="C400" s="1">
        <v>10</v>
      </c>
      <c r="D400" s="3" t="s">
        <v>1070</v>
      </c>
      <c r="E400" s="4" t="s">
        <v>1199</v>
      </c>
      <c r="F400" s="1">
        <v>471</v>
      </c>
      <c r="G400" s="13">
        <f>VLOOKUP(B400,'[1]高三下(高考)'!$B:$N,12,0)</f>
        <v>71</v>
      </c>
      <c r="H400" s="12" t="str">
        <f>VLOOKUP(B400,'[1]高三下(高考)'!$B:$N,13,0)</f>
        <v>邱君益</v>
      </c>
      <c r="I400" s="15">
        <f t="shared" si="79"/>
        <v>106.00706713780919</v>
      </c>
      <c r="J400">
        <f t="shared" si="80"/>
        <v>52</v>
      </c>
      <c r="K400">
        <v>58</v>
      </c>
      <c r="L400" t="str">
        <f>VLOOKUP(B400,[1]高三上!$B:$N,13,0)</f>
        <v>邱君益</v>
      </c>
      <c r="M400">
        <f t="shared" si="87"/>
        <v>145.2296819787986</v>
      </c>
      <c r="N400">
        <f t="shared" si="81"/>
        <v>69</v>
      </c>
      <c r="O400">
        <f>VLOOKUP(B400,[1]高二下!$B:$N,12,0)</f>
        <v>47</v>
      </c>
      <c r="P400" t="str">
        <f>VLOOKUP(B400,[1]高二下!$B:$N,13,0)</f>
        <v>邱君益</v>
      </c>
      <c r="Q400">
        <f t="shared" si="88"/>
        <v>75.265017667844518</v>
      </c>
      <c r="R400">
        <f t="shared" si="82"/>
        <v>197</v>
      </c>
      <c r="S400">
        <f>VLOOKUP(B400,[1]高二上!$B:$N,12,0)</f>
        <v>62</v>
      </c>
      <c r="T400" t="str">
        <f>VLOOKUP(B400,[1]高二上!$B:$N,13,0)</f>
        <v>邱君益</v>
      </c>
      <c r="U400">
        <f t="shared" si="89"/>
        <v>67.491166077738512</v>
      </c>
      <c r="V400">
        <f t="shared" si="83"/>
        <v>127</v>
      </c>
      <c r="W400">
        <f>VLOOKUP(B400,[1]高一下!$B:$V,20,0)</f>
        <v>65</v>
      </c>
      <c r="X400" t="str">
        <f>VLOOKUP(B400,[1]高一下!$B:$V,21,0)</f>
        <v>邱君益</v>
      </c>
      <c r="Y400">
        <f t="shared" si="90"/>
        <v>112.72084805653711</v>
      </c>
      <c r="Z400">
        <f t="shared" si="84"/>
        <v>35</v>
      </c>
      <c r="AA400" s="23">
        <f>VLOOKUP(B400,[1]高一上!$B:$U,19,0)</f>
        <v>61</v>
      </c>
      <c r="AB400" t="str">
        <f>VLOOKUP(B400,[1]高一上!$B:$U,20,0)</f>
        <v>邱君益</v>
      </c>
      <c r="AC400">
        <f t="shared" si="91"/>
        <v>120.84805653710248</v>
      </c>
      <c r="AD400">
        <f t="shared" si="85"/>
        <v>71</v>
      </c>
      <c r="AE400">
        <f>VLOOKUP(B400,[1]中考!$B:$M,12,0)</f>
        <v>36</v>
      </c>
      <c r="AF400">
        <f t="shared" si="86"/>
        <v>130</v>
      </c>
    </row>
    <row r="401" spans="1:32" x14ac:dyDescent="0.2">
      <c r="A401" s="2" t="s">
        <v>1200</v>
      </c>
      <c r="B401" s="2" t="s">
        <v>1201</v>
      </c>
      <c r="C401" s="1">
        <v>10</v>
      </c>
      <c r="D401" s="3" t="s">
        <v>1070</v>
      </c>
      <c r="E401" s="4" t="s">
        <v>1202</v>
      </c>
      <c r="F401" s="1">
        <v>469</v>
      </c>
      <c r="G401" s="13">
        <f>VLOOKUP(B401,'[1]高三下(高考)'!$B:$N,12,0)</f>
        <v>67</v>
      </c>
      <c r="H401" s="12" t="str">
        <f>VLOOKUP(B401,'[1]高三下(高考)'!$B:$N,13,0)</f>
        <v>邱君益</v>
      </c>
      <c r="I401" s="15">
        <f t="shared" si="79"/>
        <v>82.685512367491157</v>
      </c>
      <c r="J401">
        <f t="shared" si="80"/>
        <v>92</v>
      </c>
      <c r="K401">
        <v>62</v>
      </c>
      <c r="L401" t="str">
        <f>VLOOKUP(B401,[1]高三上!$B:$N,13,0)</f>
        <v>邱君益</v>
      </c>
      <c r="M401">
        <f t="shared" si="87"/>
        <v>122.26148409893993</v>
      </c>
      <c r="N401">
        <f t="shared" si="81"/>
        <v>43</v>
      </c>
      <c r="O401">
        <f>VLOOKUP(B401,[1]高二下!$B:$N,12,0)</f>
        <v>56</v>
      </c>
      <c r="P401" t="str">
        <f>VLOOKUP(B401,[1]高二下!$B:$N,13,0)</f>
        <v>邱君益</v>
      </c>
      <c r="Q401">
        <f t="shared" si="88"/>
        <v>107.42049469964664</v>
      </c>
      <c r="R401">
        <f t="shared" si="82"/>
        <v>106</v>
      </c>
      <c r="S401">
        <f>VLOOKUP(B401,[1]高二上!$B:$N,12,0)</f>
        <v>62</v>
      </c>
      <c r="T401" t="str">
        <f>VLOOKUP(B401,[1]高二上!$B:$N,13,0)</f>
        <v>邱君益</v>
      </c>
      <c r="U401">
        <f t="shared" si="89"/>
        <v>101.41342756183745</v>
      </c>
      <c r="V401">
        <f t="shared" si="83"/>
        <v>127</v>
      </c>
      <c r="W401">
        <f>VLOOKUP(B401,[1]高一下!$B:$V,20,0)</f>
        <v>54</v>
      </c>
      <c r="X401" t="str">
        <f>VLOOKUP(B401,[1]高一下!$B:$V,21,0)</f>
        <v>邱君益</v>
      </c>
      <c r="Y401">
        <f t="shared" si="90"/>
        <v>99.646643109540634</v>
      </c>
      <c r="Z401">
        <f t="shared" si="84"/>
        <v>131</v>
      </c>
      <c r="AA401" s="23">
        <f>VLOOKUP(B401,[1]高一上!$B:$U,19,0)</f>
        <v>55</v>
      </c>
      <c r="AB401" t="str">
        <f>VLOOKUP(B401,[1]高一上!$B:$U,20,0)</f>
        <v>杨琴</v>
      </c>
      <c r="AC401">
        <f t="shared" si="91"/>
        <v>88.339222614840992</v>
      </c>
      <c r="AD401">
        <f t="shared" si="85"/>
        <v>130</v>
      </c>
      <c r="AE401">
        <f>VLOOKUP(B401,[1]中考!$B:$M,12,0)</f>
        <v>38</v>
      </c>
      <c r="AF401">
        <f t="shared" si="86"/>
        <v>97</v>
      </c>
    </row>
    <row r="402" spans="1:32" x14ac:dyDescent="0.2">
      <c r="A402" s="2" t="s">
        <v>1203</v>
      </c>
      <c r="B402" s="2" t="s">
        <v>1204</v>
      </c>
      <c r="C402" s="1">
        <v>10</v>
      </c>
      <c r="D402" s="3" t="s">
        <v>1070</v>
      </c>
      <c r="E402" s="4" t="s">
        <v>1205</v>
      </c>
      <c r="F402" s="1">
        <v>460</v>
      </c>
      <c r="G402" s="13">
        <f>VLOOKUP(B402,'[1]高三下(高考)'!$B:$N,12,0)</f>
        <v>60</v>
      </c>
      <c r="H402" s="12" t="str">
        <f>VLOOKUP(B402,'[1]高三下(高考)'!$B:$N,13,0)</f>
        <v>邱君益</v>
      </c>
      <c r="I402" s="15">
        <f t="shared" si="79"/>
        <v>65.724381625441694</v>
      </c>
      <c r="J402">
        <f t="shared" si="80"/>
        <v>166</v>
      </c>
      <c r="K402">
        <v>58</v>
      </c>
      <c r="L402" t="str">
        <f>VLOOKUP(B402,[1]高三上!$B:$N,13,0)</f>
        <v>邱君益</v>
      </c>
      <c r="M402">
        <f t="shared" si="87"/>
        <v>97.173144876325082</v>
      </c>
      <c r="N402">
        <f t="shared" si="81"/>
        <v>69</v>
      </c>
      <c r="O402">
        <f>VLOOKUP(B402,[1]高二下!$B:$N,12,0)</f>
        <v>62</v>
      </c>
      <c r="P402" t="str">
        <f>VLOOKUP(B402,[1]高二下!$B:$N,13,0)</f>
        <v>邱君益</v>
      </c>
      <c r="Q402">
        <f t="shared" si="88"/>
        <v>123.32155477031802</v>
      </c>
      <c r="R402">
        <f t="shared" si="82"/>
        <v>61</v>
      </c>
      <c r="S402">
        <f>VLOOKUP(B402,[1]高二上!$B:$N,12,0)</f>
        <v>62</v>
      </c>
      <c r="T402" t="str">
        <f>VLOOKUP(B402,[1]高二上!$B:$N,13,0)</f>
        <v>降初里</v>
      </c>
      <c r="U402">
        <f t="shared" si="89"/>
        <v>85.512367491166074</v>
      </c>
      <c r="V402">
        <f t="shared" si="83"/>
        <v>127</v>
      </c>
      <c r="W402">
        <f>VLOOKUP(B402,[1]高一下!$B:$V,20,0)</f>
        <v>58</v>
      </c>
      <c r="X402" t="str">
        <f>VLOOKUP(B402,[1]高一下!$B:$V,21,0)</f>
        <v>降初里</v>
      </c>
      <c r="Y402">
        <f t="shared" si="90"/>
        <v>137.10247349823322</v>
      </c>
      <c r="Z402">
        <f t="shared" si="84"/>
        <v>86</v>
      </c>
      <c r="AA402" s="23">
        <f>VLOOKUP(B402,[1]高一上!$B:$U,19,0)</f>
        <v>48</v>
      </c>
      <c r="AB402" t="str">
        <f>VLOOKUP(B402,[1]高一上!$B:$U,20,0)</f>
        <v>徐志兵</v>
      </c>
      <c r="AC402">
        <f t="shared" si="91"/>
        <v>73.4982332155477</v>
      </c>
      <c r="AD402">
        <f t="shared" si="85"/>
        <v>191</v>
      </c>
      <c r="AE402">
        <f>VLOOKUP(B402,[1]中考!$B:$M,12,0)</f>
        <v>37</v>
      </c>
      <c r="AF402">
        <f t="shared" si="86"/>
        <v>116</v>
      </c>
    </row>
    <row r="403" spans="1:32" x14ac:dyDescent="0.2">
      <c r="A403" s="2" t="s">
        <v>1206</v>
      </c>
      <c r="B403" s="2" t="s">
        <v>1207</v>
      </c>
      <c r="C403" s="1">
        <v>10</v>
      </c>
      <c r="D403" s="3" t="s">
        <v>1070</v>
      </c>
      <c r="E403" s="4" t="s">
        <v>1208</v>
      </c>
      <c r="F403" s="1">
        <v>460</v>
      </c>
      <c r="G403" s="13">
        <f>VLOOKUP(B403,'[1]高三下(高考)'!$B:$N,12,0)</f>
        <v>63</v>
      </c>
      <c r="H403" s="12" t="str">
        <f>VLOOKUP(B403,'[1]高三下(高考)'!$B:$N,13,0)</f>
        <v>邱君益</v>
      </c>
      <c r="I403" s="15">
        <f t="shared" si="79"/>
        <v>100</v>
      </c>
      <c r="J403">
        <f t="shared" si="80"/>
        <v>137</v>
      </c>
      <c r="K403">
        <v>0</v>
      </c>
      <c r="L403" t="str">
        <f>VLOOKUP(B403,[1]高三上!$B:$N,13,0)</f>
        <v>邱君益</v>
      </c>
      <c r="M403">
        <f t="shared" si="87"/>
        <v>100</v>
      </c>
      <c r="N403">
        <f t="shared" si="81"/>
        <v>255</v>
      </c>
      <c r="O403">
        <f>VLOOKUP(B403,[1]高二下!$B:$N,12,0)</f>
        <v>48</v>
      </c>
      <c r="P403" t="str">
        <f>VLOOKUP(B403,[1]高二下!$B:$N,13,0)</f>
        <v>邱君益</v>
      </c>
      <c r="Q403">
        <f t="shared" si="88"/>
        <v>84.098939929328623</v>
      </c>
      <c r="R403">
        <f t="shared" si="82"/>
        <v>191</v>
      </c>
      <c r="S403">
        <f>VLOOKUP(B403,[1]高二上!$B:$N,12,0)</f>
        <v>61</v>
      </c>
      <c r="T403" t="str">
        <f>VLOOKUP(B403,[1]高二上!$B:$N,13,0)</f>
        <v>邱君益</v>
      </c>
      <c r="U403">
        <f t="shared" si="89"/>
        <v>100.70671378091873</v>
      </c>
      <c r="V403">
        <f t="shared" si="83"/>
        <v>146</v>
      </c>
      <c r="W403">
        <f>VLOOKUP(B403,[1]高一下!$B:$V,20,0)</f>
        <v>52</v>
      </c>
      <c r="X403" t="str">
        <f>VLOOKUP(B403,[1]高一下!$B:$V,21,0)</f>
        <v>邱君益</v>
      </c>
      <c r="Y403">
        <f t="shared" si="90"/>
        <v>72.791519434628981</v>
      </c>
      <c r="Z403">
        <f t="shared" si="84"/>
        <v>148</v>
      </c>
      <c r="AA403" s="23">
        <f>VLOOKUP(B403,[1]高一上!$B:$U,19,0)</f>
        <v>61</v>
      </c>
      <c r="AB403" t="str">
        <f>VLOOKUP(B403,[1]高一上!$B:$U,20,0)</f>
        <v>邱君益</v>
      </c>
      <c r="AC403">
        <f t="shared" si="91"/>
        <v>109.18727915194346</v>
      </c>
      <c r="AD403">
        <f t="shared" si="85"/>
        <v>71</v>
      </c>
      <c r="AE403">
        <f>VLOOKUP(B403,[1]中考!$B:$M,12,0)</f>
        <v>38</v>
      </c>
      <c r="AF403">
        <f t="shared" si="86"/>
        <v>97</v>
      </c>
    </row>
    <row r="404" spans="1:32" x14ac:dyDescent="0.2">
      <c r="A404" s="2" t="s">
        <v>1209</v>
      </c>
      <c r="B404" s="2" t="s">
        <v>1210</v>
      </c>
      <c r="C404" s="1">
        <v>10</v>
      </c>
      <c r="D404" s="3" t="s">
        <v>1070</v>
      </c>
      <c r="E404" s="4" t="s">
        <v>1211</v>
      </c>
      <c r="F404" s="1">
        <v>459</v>
      </c>
      <c r="G404" s="13">
        <f>VLOOKUP(B404,'[1]高三下(高考)'!$B:$N,12,0)</f>
        <v>66</v>
      </c>
      <c r="H404" s="12" t="str">
        <f>VLOOKUP(B404,'[1]高三下(高考)'!$B:$N,13,0)</f>
        <v>邱君益</v>
      </c>
      <c r="I404" s="15">
        <f t="shared" si="79"/>
        <v>132.50883392226149</v>
      </c>
      <c r="J404">
        <f t="shared" si="80"/>
        <v>101</v>
      </c>
      <c r="K404">
        <v>46</v>
      </c>
      <c r="L404" t="str">
        <f>VLOOKUP(B404,[1]高三上!$B:$N,13,0)</f>
        <v>邱君益</v>
      </c>
      <c r="M404">
        <f t="shared" si="87"/>
        <v>84.805653710247356</v>
      </c>
      <c r="N404">
        <f t="shared" si="81"/>
        <v>193</v>
      </c>
      <c r="O404">
        <f>VLOOKUP(B404,[1]高二下!$B:$N,12,0)</f>
        <v>52</v>
      </c>
      <c r="P404" t="str">
        <f>VLOOKUP(B404,[1]高二下!$B:$N,13,0)</f>
        <v>邱君益</v>
      </c>
      <c r="Q404">
        <f t="shared" si="88"/>
        <v>101.06007067137809</v>
      </c>
      <c r="R404">
        <f t="shared" si="82"/>
        <v>150</v>
      </c>
      <c r="S404">
        <f>VLOOKUP(B404,[1]高二上!$B:$N,12,0)</f>
        <v>60</v>
      </c>
      <c r="T404" t="str">
        <f>VLOOKUP(B404,[1]高二上!$B:$N,13,0)</f>
        <v>邱君益</v>
      </c>
      <c r="U404">
        <f t="shared" si="89"/>
        <v>84.452296819787989</v>
      </c>
      <c r="V404">
        <f t="shared" si="83"/>
        <v>153</v>
      </c>
      <c r="W404">
        <f>VLOOKUP(B404,[1]高一下!$B:$V,20,0)</f>
        <v>56</v>
      </c>
      <c r="X404" t="str">
        <f>VLOOKUP(B404,[1]高一下!$B:$V,21,0)</f>
        <v>邱君益</v>
      </c>
      <c r="Y404">
        <f t="shared" si="90"/>
        <v>116.25441696113074</v>
      </c>
      <c r="Z404">
        <f t="shared" si="84"/>
        <v>109</v>
      </c>
      <c r="AA404" s="23">
        <f>VLOOKUP(B404,[1]高一上!$B:$U,19,0)</f>
        <v>52</v>
      </c>
      <c r="AB404" t="str">
        <f>VLOOKUP(B404,[1]高一上!$B:$U,20,0)</f>
        <v>杨琴</v>
      </c>
      <c r="AC404">
        <f t="shared" si="91"/>
        <v>59.363957597173147</v>
      </c>
      <c r="AD404">
        <f t="shared" si="85"/>
        <v>155</v>
      </c>
      <c r="AE404">
        <f>VLOOKUP(B404,[1]中考!$B:$M,12,0)</f>
        <v>43</v>
      </c>
      <c r="AF404">
        <f t="shared" si="86"/>
        <v>40</v>
      </c>
    </row>
    <row r="405" spans="1:32" x14ac:dyDescent="0.2">
      <c r="A405" s="2" t="s">
        <v>1212</v>
      </c>
      <c r="B405" s="2" t="s">
        <v>1213</v>
      </c>
      <c r="C405" s="1">
        <v>10</v>
      </c>
      <c r="D405" s="3" t="s">
        <v>1070</v>
      </c>
      <c r="E405" s="4" t="s">
        <v>1214</v>
      </c>
      <c r="F405" s="1">
        <v>452</v>
      </c>
      <c r="G405" s="13">
        <f>VLOOKUP(B405,'[1]高三下(高考)'!$B:$N,12,0)</f>
        <v>69</v>
      </c>
      <c r="H405" s="12" t="str">
        <f>VLOOKUP(B405,'[1]高三下(高考)'!$B:$N,13,0)</f>
        <v>邱君益</v>
      </c>
      <c r="I405" s="15">
        <f t="shared" si="79"/>
        <v>96.81978798586573</v>
      </c>
      <c r="J405">
        <f t="shared" si="80"/>
        <v>70</v>
      </c>
      <c r="K405">
        <v>59</v>
      </c>
      <c r="L405" t="str">
        <f>VLOOKUP(B405,[1]高三上!$B:$N,13,0)</f>
        <v>邱君益</v>
      </c>
      <c r="M405">
        <f t="shared" si="87"/>
        <v>124.38162544169612</v>
      </c>
      <c r="N405">
        <f t="shared" si="81"/>
        <v>61</v>
      </c>
      <c r="O405">
        <f>VLOOKUP(B405,[1]高二下!$B:$N,12,0)</f>
        <v>54</v>
      </c>
      <c r="P405" t="str">
        <f>VLOOKUP(B405,[1]高二下!$B:$N,13,0)</f>
        <v>邱君益</v>
      </c>
      <c r="Q405">
        <f t="shared" si="88"/>
        <v>137.10247349823322</v>
      </c>
      <c r="R405">
        <f t="shared" si="82"/>
        <v>130</v>
      </c>
      <c r="S405">
        <f>VLOOKUP(B405,[1]高二上!$B:$N,12,0)</f>
        <v>52</v>
      </c>
      <c r="T405" t="str">
        <f>VLOOKUP(B405,[1]高二上!$B:$N,13,0)</f>
        <v>邱君益</v>
      </c>
      <c r="U405">
        <f t="shared" si="89"/>
        <v>105.30035335689045</v>
      </c>
      <c r="V405">
        <f t="shared" si="83"/>
        <v>235</v>
      </c>
      <c r="W405">
        <f>VLOOKUP(B405,[1]高一下!$B:$V,20,0)</f>
        <v>40</v>
      </c>
      <c r="X405" t="str">
        <f>VLOOKUP(B405,[1]高一下!$B:$V,21,0)</f>
        <v>邱君益</v>
      </c>
      <c r="Y405">
        <f t="shared" si="90"/>
        <v>98.586572438162548</v>
      </c>
      <c r="Z405">
        <f t="shared" si="84"/>
        <v>250</v>
      </c>
      <c r="AA405" s="23">
        <f>VLOOKUP(B405,[1]高一上!$B:$U,19,0)</f>
        <v>40</v>
      </c>
      <c r="AB405" t="str">
        <f>VLOOKUP(B405,[1]高一上!$B:$U,20,0)</f>
        <v>邱君益</v>
      </c>
      <c r="AC405">
        <f t="shared" si="91"/>
        <v>93.639575971731446</v>
      </c>
      <c r="AD405">
        <f t="shared" si="85"/>
        <v>246</v>
      </c>
      <c r="AE405">
        <f>VLOOKUP(B405,[1]中考!$B:$M,12,0)</f>
        <v>28</v>
      </c>
      <c r="AF405">
        <f t="shared" si="86"/>
        <v>228</v>
      </c>
    </row>
    <row r="406" spans="1:32" x14ac:dyDescent="0.2">
      <c r="A406" s="5" t="s">
        <v>1215</v>
      </c>
      <c r="B406" s="2" t="s">
        <v>1216</v>
      </c>
      <c r="C406" s="1">
        <v>10</v>
      </c>
      <c r="D406" s="3" t="s">
        <v>1070</v>
      </c>
      <c r="E406" s="4" t="s">
        <v>1217</v>
      </c>
      <c r="F406" s="1">
        <v>448</v>
      </c>
      <c r="G406" s="13">
        <f>VLOOKUP(B406,'[1]高三下(高考)'!$B:$N,12,0)</f>
        <v>61</v>
      </c>
      <c r="H406" s="12" t="str">
        <f>VLOOKUP(B406,'[1]高三下(高考)'!$B:$N,13,0)</f>
        <v>邱君益</v>
      </c>
      <c r="I406" s="15">
        <f t="shared" si="79"/>
        <v>86.925795053003526</v>
      </c>
      <c r="J406">
        <f t="shared" si="80"/>
        <v>158</v>
      </c>
      <c r="K406">
        <v>53</v>
      </c>
      <c r="L406" t="str">
        <f>VLOOKUP(B406,[1]高三上!$B:$N,13,0)</f>
        <v>邱君益</v>
      </c>
      <c r="M406">
        <f t="shared" si="87"/>
        <v>87.985865724381625</v>
      </c>
      <c r="N406">
        <f t="shared" si="81"/>
        <v>121</v>
      </c>
      <c r="O406">
        <f>VLOOKUP(B406,[1]高二下!$B:$N,12,0)</f>
        <v>58</v>
      </c>
      <c r="P406" t="str">
        <f>VLOOKUP(B406,[1]高二下!$B:$N,13,0)</f>
        <v>邱君益</v>
      </c>
      <c r="Q406">
        <f t="shared" si="88"/>
        <v>123.32155477031802</v>
      </c>
      <c r="R406">
        <f t="shared" si="82"/>
        <v>87</v>
      </c>
      <c r="S406">
        <f>VLOOKUP(B406,[1]高二上!$B:$N,12,0)</f>
        <v>60</v>
      </c>
      <c r="T406" t="str">
        <f>VLOOKUP(B406,[1]高二上!$B:$N,13,0)</f>
        <v>邱君益</v>
      </c>
      <c r="U406">
        <f t="shared" si="89"/>
        <v>100</v>
      </c>
      <c r="V406">
        <f t="shared" si="83"/>
        <v>153</v>
      </c>
      <c r="W406">
        <v>0</v>
      </c>
      <c r="X406" t="str">
        <f>T406</f>
        <v>邱君益</v>
      </c>
      <c r="Y406">
        <f t="shared" si="90"/>
        <v>100</v>
      </c>
      <c r="Z406">
        <f t="shared" si="84"/>
        <v>281</v>
      </c>
      <c r="AA406" s="23">
        <v>0</v>
      </c>
      <c r="AB406" t="s">
        <v>1986</v>
      </c>
      <c r="AC406">
        <f t="shared" si="91"/>
        <v>100</v>
      </c>
      <c r="AD406">
        <f t="shared" si="85"/>
        <v>280</v>
      </c>
      <c r="AE406">
        <f>VLOOKUP(B406,[1]中考!$B:$M,12,0)</f>
        <v>0</v>
      </c>
      <c r="AF406">
        <f t="shared" si="86"/>
        <v>279</v>
      </c>
    </row>
    <row r="407" spans="1:32" x14ac:dyDescent="0.2">
      <c r="A407" s="2" t="s">
        <v>1218</v>
      </c>
      <c r="B407" s="2" t="s">
        <v>1219</v>
      </c>
      <c r="C407" s="1">
        <v>10</v>
      </c>
      <c r="D407" s="3" t="s">
        <v>1070</v>
      </c>
      <c r="E407" s="4" t="s">
        <v>1220</v>
      </c>
      <c r="F407" s="1">
        <v>446</v>
      </c>
      <c r="G407" s="13">
        <f>VLOOKUP(B407,'[1]高三下(高考)'!$B:$N,12,0)</f>
        <v>62</v>
      </c>
      <c r="H407" s="12" t="str">
        <f>VLOOKUP(B407,'[1]高三下(高考)'!$B:$N,13,0)</f>
        <v>邱君益</v>
      </c>
      <c r="I407" s="15">
        <f t="shared" si="79"/>
        <v>106.00706713780919</v>
      </c>
      <c r="J407">
        <f t="shared" si="80"/>
        <v>146</v>
      </c>
      <c r="K407">
        <v>49</v>
      </c>
      <c r="L407" t="str">
        <f>VLOOKUP(B407,[1]高三上!$B:$N,13,0)</f>
        <v>邱君益</v>
      </c>
      <c r="M407">
        <f t="shared" si="87"/>
        <v>70.671378091872796</v>
      </c>
      <c r="N407">
        <f t="shared" si="81"/>
        <v>163</v>
      </c>
      <c r="O407">
        <f>VLOOKUP(B407,[1]高二下!$B:$N,12,0)</f>
        <v>59</v>
      </c>
      <c r="P407" t="str">
        <f>VLOOKUP(B407,[1]高二下!$B:$N,13,0)</f>
        <v>邱君益</v>
      </c>
      <c r="Q407">
        <f t="shared" si="88"/>
        <v>103.18021201413427</v>
      </c>
      <c r="R407">
        <f t="shared" si="82"/>
        <v>80</v>
      </c>
      <c r="S407">
        <f>VLOOKUP(B407,[1]高二上!$B:$N,12,0)</f>
        <v>65</v>
      </c>
      <c r="T407" t="str">
        <f>VLOOKUP(B407,[1]高二上!$B:$N,13,0)</f>
        <v>邱君益</v>
      </c>
      <c r="U407">
        <f t="shared" si="89"/>
        <v>80.918727915194353</v>
      </c>
      <c r="V407">
        <f t="shared" si="83"/>
        <v>89</v>
      </c>
      <c r="W407">
        <f>VLOOKUP(B407,[1]高一下!$B:$V,20,0)</f>
        <v>65</v>
      </c>
      <c r="X407" t="str">
        <f>VLOOKUP(B407,[1]高一下!$B:$V,21,0)</f>
        <v>邱君益</v>
      </c>
      <c r="Y407">
        <f t="shared" si="90"/>
        <v>159.71731448763251</v>
      </c>
      <c r="Z407">
        <f t="shared" si="84"/>
        <v>35</v>
      </c>
      <c r="AA407" s="23">
        <f>VLOOKUP(B407,[1]高一上!$B:$U,19,0)</f>
        <v>46</v>
      </c>
      <c r="AB407" t="str">
        <f>VLOOKUP(B407,[1]高一上!$B:$U,20,0)</f>
        <v>徐志兵</v>
      </c>
      <c r="AC407">
        <f t="shared" si="91"/>
        <v>42.049469964664311</v>
      </c>
      <c r="AD407">
        <f t="shared" si="85"/>
        <v>204</v>
      </c>
      <c r="AE407">
        <f>VLOOKUP(B407,[1]中考!$B:$M,12,0)</f>
        <v>43</v>
      </c>
      <c r="AF407">
        <f t="shared" si="86"/>
        <v>40</v>
      </c>
    </row>
    <row r="408" spans="1:32" x14ac:dyDescent="0.2">
      <c r="A408" s="2" t="s">
        <v>1221</v>
      </c>
      <c r="B408" s="2" t="s">
        <v>1222</v>
      </c>
      <c r="C408" s="1">
        <v>10</v>
      </c>
      <c r="D408" s="3" t="s">
        <v>1070</v>
      </c>
      <c r="E408" s="4" t="s">
        <v>1223</v>
      </c>
      <c r="F408" s="1">
        <v>444</v>
      </c>
      <c r="G408" s="13">
        <f>VLOOKUP(B408,'[1]高三下(高考)'!$B:$N,12,0)</f>
        <v>72</v>
      </c>
      <c r="H408" s="12" t="str">
        <f>VLOOKUP(B408,'[1]高三下(高考)'!$B:$N,13,0)</f>
        <v>邱君益</v>
      </c>
      <c r="I408" s="15">
        <f t="shared" si="79"/>
        <v>90.10600706713781</v>
      </c>
      <c r="J408">
        <f t="shared" si="80"/>
        <v>44</v>
      </c>
      <c r="K408">
        <v>68</v>
      </c>
      <c r="L408" t="str">
        <f>VLOOKUP(B408,[1]高三上!$B:$N,13,0)</f>
        <v>邱君益</v>
      </c>
      <c r="M408">
        <f t="shared" si="87"/>
        <v>100</v>
      </c>
      <c r="N408">
        <f t="shared" si="81"/>
        <v>16</v>
      </c>
      <c r="O408">
        <f>VLOOKUP(B408,[1]高二下!$B:$N,12,0)</f>
        <v>69</v>
      </c>
      <c r="P408" t="str">
        <f>VLOOKUP(B408,[1]高二下!$B:$N,13,0)</f>
        <v>邱君益</v>
      </c>
      <c r="Q408">
        <f t="shared" si="88"/>
        <v>148.40989399293287</v>
      </c>
      <c r="R408">
        <f t="shared" si="82"/>
        <v>16</v>
      </c>
      <c r="S408">
        <f>VLOOKUP(B408,[1]高二上!$B:$N,12,0)</f>
        <v>60</v>
      </c>
      <c r="T408" t="str">
        <f>VLOOKUP(B408,[1]高二上!$B:$N,13,0)</f>
        <v>邱君益</v>
      </c>
      <c r="U408">
        <f t="shared" si="89"/>
        <v>84.452296819787989</v>
      </c>
      <c r="V408">
        <f t="shared" si="83"/>
        <v>153</v>
      </c>
      <c r="W408">
        <f>VLOOKUP(B408,[1]高一下!$B:$V,20,0)</f>
        <v>56</v>
      </c>
      <c r="X408" t="str">
        <f>VLOOKUP(B408,[1]高一下!$B:$V,21,0)</f>
        <v>邱君益</v>
      </c>
      <c r="Y408">
        <f t="shared" si="90"/>
        <v>66.431095406360427</v>
      </c>
      <c r="Z408">
        <f t="shared" si="84"/>
        <v>109</v>
      </c>
      <c r="AA408" s="23">
        <f>VLOOKUP(B408,[1]高一上!$B:$U,19,0)</f>
        <v>73</v>
      </c>
      <c r="AB408" t="str">
        <f>VLOOKUP(B408,[1]高一上!$B:$U,20,0)</f>
        <v>卢逸</v>
      </c>
      <c r="AC408">
        <f t="shared" si="91"/>
        <v>102.47349823321555</v>
      </c>
      <c r="AD408">
        <f t="shared" si="85"/>
        <v>14</v>
      </c>
      <c r="AE408">
        <f>VLOOKUP(B408,[1]中考!$B:$M,12,0)</f>
        <v>45</v>
      </c>
      <c r="AF408">
        <f t="shared" si="86"/>
        <v>21</v>
      </c>
    </row>
    <row r="409" spans="1:32" x14ac:dyDescent="0.2">
      <c r="A409" s="2" t="s">
        <v>1224</v>
      </c>
      <c r="B409" s="2" t="s">
        <v>1225</v>
      </c>
      <c r="C409" s="1">
        <v>10</v>
      </c>
      <c r="D409" s="3" t="s">
        <v>1070</v>
      </c>
      <c r="E409" s="4" t="s">
        <v>1226</v>
      </c>
      <c r="F409" s="1">
        <v>437</v>
      </c>
      <c r="G409" s="13">
        <f>VLOOKUP(B409,'[1]高三下(高考)'!$B:$N,12,0)</f>
        <v>66</v>
      </c>
      <c r="H409" s="12" t="str">
        <f>VLOOKUP(B409,'[1]高三下(高考)'!$B:$N,13,0)</f>
        <v>邱君益</v>
      </c>
      <c r="I409" s="15">
        <f t="shared" si="79"/>
        <v>134.62897526501769</v>
      </c>
      <c r="J409">
        <f t="shared" si="80"/>
        <v>101</v>
      </c>
      <c r="K409">
        <v>45</v>
      </c>
      <c r="L409" t="str">
        <f>VLOOKUP(B409,[1]高三上!$B:$N,13,0)</f>
        <v>邱君益</v>
      </c>
      <c r="M409">
        <f t="shared" si="87"/>
        <v>75.618374558303884</v>
      </c>
      <c r="N409">
        <f t="shared" si="81"/>
        <v>199</v>
      </c>
      <c r="O409">
        <f>VLOOKUP(B409,[1]高二下!$B:$N,12,0)</f>
        <v>54</v>
      </c>
      <c r="P409" t="str">
        <f>VLOOKUP(B409,[1]高二下!$B:$N,13,0)</f>
        <v>邱君益</v>
      </c>
      <c r="Q409">
        <f t="shared" si="88"/>
        <v>89.045936395759725</v>
      </c>
      <c r="R409">
        <f t="shared" si="82"/>
        <v>130</v>
      </c>
      <c r="S409">
        <f>VLOOKUP(B409,[1]高二上!$B:$N,12,0)</f>
        <v>64</v>
      </c>
      <c r="T409" t="str">
        <f>VLOOKUP(B409,[1]高二上!$B:$N,13,0)</f>
        <v>邱君益</v>
      </c>
      <c r="U409">
        <f t="shared" si="89"/>
        <v>127.91519434628975</v>
      </c>
      <c r="V409">
        <f t="shared" si="83"/>
        <v>99</v>
      </c>
      <c r="W409">
        <f>VLOOKUP(B409,[1]高一下!$B:$V,20,0)</f>
        <v>49</v>
      </c>
      <c r="X409" t="str">
        <f>VLOOKUP(B409,[1]高一下!$B:$V,21,0)</f>
        <v>邱君益</v>
      </c>
      <c r="Y409">
        <f t="shared" si="90"/>
        <v>78.445229681978802</v>
      </c>
      <c r="Z409">
        <f t="shared" si="84"/>
        <v>178</v>
      </c>
      <c r="AA409" s="23">
        <f>VLOOKUP(B409,[1]高一上!$B:$U,19,0)</f>
        <v>56</v>
      </c>
      <c r="AB409" t="str">
        <f>VLOOKUP(B409,[1]高一上!$B:$U,20,0)</f>
        <v>杨琴</v>
      </c>
      <c r="AC409">
        <f t="shared" si="91"/>
        <v>130.38869257950529</v>
      </c>
      <c r="AD409">
        <f t="shared" si="85"/>
        <v>117</v>
      </c>
      <c r="AE409">
        <f>VLOOKUP(B409,[1]中考!$B:$M,12,0)</f>
        <v>30</v>
      </c>
      <c r="AF409">
        <f t="shared" si="86"/>
        <v>203</v>
      </c>
    </row>
    <row r="410" spans="1:32" x14ac:dyDescent="0.2">
      <c r="A410" s="2" t="s">
        <v>1227</v>
      </c>
      <c r="B410" s="2" t="s">
        <v>1228</v>
      </c>
      <c r="C410" s="1">
        <v>10</v>
      </c>
      <c r="D410" s="3" t="s">
        <v>1070</v>
      </c>
      <c r="E410" s="4" t="s">
        <v>1229</v>
      </c>
      <c r="F410" s="1">
        <v>437</v>
      </c>
      <c r="G410" s="13">
        <f>VLOOKUP(B410,'[1]高三下(高考)'!$B:$N,12,0)</f>
        <v>69</v>
      </c>
      <c r="H410" s="12" t="str">
        <f>VLOOKUP(B410,'[1]高三下(高考)'!$B:$N,13,0)</f>
        <v>邱君益</v>
      </c>
      <c r="I410" s="15">
        <f t="shared" si="79"/>
        <v>87.279151943462892</v>
      </c>
      <c r="J410">
        <f t="shared" si="80"/>
        <v>70</v>
      </c>
      <c r="K410">
        <v>64</v>
      </c>
      <c r="L410" t="str">
        <f>VLOOKUP(B410,[1]高三上!$B:$N,13,0)</f>
        <v>邱君益</v>
      </c>
      <c r="M410">
        <f t="shared" si="87"/>
        <v>130.38869257950529</v>
      </c>
      <c r="N410">
        <f t="shared" si="81"/>
        <v>34</v>
      </c>
      <c r="O410">
        <f>VLOOKUP(B410,[1]高二下!$B:$N,12,0)</f>
        <v>55</v>
      </c>
      <c r="P410" t="str">
        <f>VLOOKUP(B410,[1]高二下!$B:$N,13,0)</f>
        <v>邱君益</v>
      </c>
      <c r="Q410">
        <f t="shared" si="88"/>
        <v>83.39222614840989</v>
      </c>
      <c r="R410">
        <f t="shared" si="82"/>
        <v>120</v>
      </c>
      <c r="S410">
        <f>VLOOKUP(B410,[1]高二上!$B:$N,12,0)</f>
        <v>66</v>
      </c>
      <c r="T410" t="str">
        <f>VLOOKUP(B410,[1]高二上!$B:$N,13,0)</f>
        <v>邱君益</v>
      </c>
      <c r="U410">
        <f t="shared" si="89"/>
        <v>80.918727915194353</v>
      </c>
      <c r="V410">
        <f t="shared" si="83"/>
        <v>73</v>
      </c>
      <c r="W410">
        <f>VLOOKUP(B410,[1]高一下!$B:$V,20,0)</f>
        <v>68</v>
      </c>
      <c r="X410" t="str">
        <f>VLOOKUP(B410,[1]高一下!$B:$V,21,0)</f>
        <v>邱君益</v>
      </c>
      <c r="Y410">
        <f t="shared" si="90"/>
        <v>159.01060070671377</v>
      </c>
      <c r="Z410">
        <f t="shared" si="84"/>
        <v>19</v>
      </c>
      <c r="AA410" s="23">
        <f>VLOOKUP(B410,[1]高一上!$B:$U,19,0)</f>
        <v>49</v>
      </c>
      <c r="AB410" t="str">
        <f>VLOOKUP(B410,[1]高一上!$B:$U,20,0)</f>
        <v>杨琴</v>
      </c>
      <c r="AC410">
        <f t="shared" si="91"/>
        <v>48.409893992932865</v>
      </c>
      <c r="AD410">
        <f t="shared" si="85"/>
        <v>186</v>
      </c>
      <c r="AE410">
        <f>VLOOKUP(B410,[1]中考!$B:$M,12,0)</f>
        <v>43</v>
      </c>
      <c r="AF410">
        <f t="shared" si="86"/>
        <v>40</v>
      </c>
    </row>
    <row r="411" spans="1:32" x14ac:dyDescent="0.2">
      <c r="A411" s="2" t="s">
        <v>1230</v>
      </c>
      <c r="B411" s="2" t="s">
        <v>1231</v>
      </c>
      <c r="C411" s="1">
        <v>10</v>
      </c>
      <c r="D411" s="3" t="s">
        <v>1070</v>
      </c>
      <c r="E411" s="4" t="s">
        <v>1232</v>
      </c>
      <c r="F411" s="1">
        <v>436</v>
      </c>
      <c r="G411" s="13">
        <f>VLOOKUP(B411,'[1]高三下(高考)'!$B:$N,12,0)</f>
        <v>54</v>
      </c>
      <c r="H411" s="12" t="str">
        <f>VLOOKUP(B411,'[1]高三下(高考)'!$B:$N,13,0)</f>
        <v>邱君益</v>
      </c>
      <c r="I411" s="15">
        <f t="shared" si="79"/>
        <v>71.378091872791515</v>
      </c>
      <c r="J411">
        <f t="shared" si="80"/>
        <v>230</v>
      </c>
      <c r="K411">
        <v>51</v>
      </c>
      <c r="L411" t="str">
        <f>VLOOKUP(B411,[1]高三上!$B:$N,13,0)</f>
        <v>邱君益</v>
      </c>
      <c r="M411">
        <f t="shared" si="87"/>
        <v>109.54063604240282</v>
      </c>
      <c r="N411">
        <f t="shared" si="81"/>
        <v>149</v>
      </c>
      <c r="O411">
        <f>VLOOKUP(B411,[1]高二下!$B:$N,12,0)</f>
        <v>50</v>
      </c>
      <c r="P411" t="str">
        <f>VLOOKUP(B411,[1]高二下!$B:$N,13,0)</f>
        <v>邱君益</v>
      </c>
      <c r="Q411">
        <f t="shared" si="88"/>
        <v>126.85512367491167</v>
      </c>
      <c r="R411">
        <f t="shared" si="82"/>
        <v>176</v>
      </c>
      <c r="S411">
        <f>VLOOKUP(B411,[1]高二上!$B:$N,12,0)</f>
        <v>49</v>
      </c>
      <c r="T411" t="str">
        <f>VLOOKUP(B411,[1]高二上!$B:$N,13,0)</f>
        <v>邱君益</v>
      </c>
      <c r="U411">
        <f t="shared" si="89"/>
        <v>69.25795053003533</v>
      </c>
      <c r="V411">
        <f t="shared" si="83"/>
        <v>252</v>
      </c>
      <c r="W411">
        <f>VLOOKUP(B411,[1]高一下!$B:$V,20,0)</f>
        <v>50</v>
      </c>
      <c r="X411" t="str">
        <f>VLOOKUP(B411,[1]高一下!$B:$V,21,0)</f>
        <v>邱君益</v>
      </c>
      <c r="Y411">
        <f t="shared" si="90"/>
        <v>118.72791519434628</v>
      </c>
      <c r="Z411">
        <f t="shared" si="84"/>
        <v>165</v>
      </c>
      <c r="AA411" s="23">
        <f>VLOOKUP(B411,[1]高一上!$B:$U,19,0)</f>
        <v>45</v>
      </c>
      <c r="AB411" t="str">
        <f>VLOOKUP(B411,[1]高一上!$B:$U,20,0)</f>
        <v>杨琴</v>
      </c>
      <c r="AC411">
        <f t="shared" si="91"/>
        <v>40.636042402826853</v>
      </c>
      <c r="AD411">
        <f t="shared" si="85"/>
        <v>218</v>
      </c>
      <c r="AE411">
        <f>VLOOKUP(B411,[1]中考!$B:$M,12,0)</f>
        <v>42</v>
      </c>
      <c r="AF411">
        <f t="shared" si="86"/>
        <v>50</v>
      </c>
    </row>
    <row r="412" spans="1:32" x14ac:dyDescent="0.2">
      <c r="A412" s="2" t="s">
        <v>1233</v>
      </c>
      <c r="B412" s="2" t="s">
        <v>1234</v>
      </c>
      <c r="C412" s="1">
        <v>10</v>
      </c>
      <c r="D412" s="3" t="s">
        <v>1070</v>
      </c>
      <c r="E412" s="4" t="s">
        <v>1235</v>
      </c>
      <c r="F412" s="1">
        <v>430</v>
      </c>
      <c r="G412" s="13">
        <f>VLOOKUP(B412,'[1]高三下(高考)'!$B:$N,12,0)</f>
        <v>63</v>
      </c>
      <c r="H412" s="12" t="str">
        <f>VLOOKUP(B412,'[1]高三下(高考)'!$B:$N,13,0)</f>
        <v>邱君益</v>
      </c>
      <c r="I412" s="15">
        <f t="shared" si="79"/>
        <v>121.90812720848056</v>
      </c>
      <c r="J412">
        <f t="shared" si="80"/>
        <v>137</v>
      </c>
      <c r="K412">
        <v>45</v>
      </c>
      <c r="L412" t="str">
        <f>VLOOKUP(B412,[1]高三上!$B:$N,13,0)</f>
        <v>邱君益</v>
      </c>
      <c r="M412">
        <f t="shared" si="87"/>
        <v>107.06713780918727</v>
      </c>
      <c r="N412">
        <f t="shared" si="81"/>
        <v>199</v>
      </c>
      <c r="O412">
        <f>VLOOKUP(B412,[1]高二下!$B:$N,12,0)</f>
        <v>45</v>
      </c>
      <c r="P412" t="str">
        <f>VLOOKUP(B412,[1]高二下!$B:$N,13,0)</f>
        <v>邱君益</v>
      </c>
      <c r="Q412">
        <f t="shared" si="88"/>
        <v>94.346289752650179</v>
      </c>
      <c r="R412">
        <f t="shared" si="82"/>
        <v>219</v>
      </c>
      <c r="S412">
        <f>VLOOKUP(B412,[1]高二上!$B:$N,12,0)</f>
        <v>56</v>
      </c>
      <c r="T412" t="str">
        <f>VLOOKUP(B412,[1]高二上!$B:$N,13,0)</f>
        <v>邱君益</v>
      </c>
      <c r="U412">
        <f t="shared" si="89"/>
        <v>103.18021201413427</v>
      </c>
      <c r="V412">
        <f t="shared" si="83"/>
        <v>203</v>
      </c>
      <c r="W412">
        <f>VLOOKUP(B412,[1]高一下!$B:$V,20,0)</f>
        <v>45</v>
      </c>
      <c r="X412" t="str">
        <f>VLOOKUP(B412,[1]高一下!$B:$V,21,0)</f>
        <v>邱君益</v>
      </c>
      <c r="Y412">
        <f t="shared" si="90"/>
        <v>77.385159010600702</v>
      </c>
      <c r="Z412">
        <f t="shared" si="84"/>
        <v>212</v>
      </c>
      <c r="AA412" s="23">
        <f>VLOOKUP(B412,[1]高一上!$B:$U,19,0)</f>
        <v>53</v>
      </c>
      <c r="AB412" t="str">
        <f>VLOOKUP(B412,[1]高一上!$B:$U,20,0)</f>
        <v>降初里</v>
      </c>
      <c r="AC412">
        <f t="shared" si="91"/>
        <v>55.123674911660778</v>
      </c>
      <c r="AD412">
        <f t="shared" si="85"/>
        <v>148</v>
      </c>
      <c r="AE412">
        <f>VLOOKUP(B412,[1]中考!$B:$M,12,0)</f>
        <v>45</v>
      </c>
      <c r="AF412">
        <f t="shared" si="86"/>
        <v>21</v>
      </c>
    </row>
    <row r="413" spans="1:32" x14ac:dyDescent="0.2">
      <c r="A413" s="2" t="s">
        <v>1236</v>
      </c>
      <c r="B413" s="2" t="s">
        <v>1237</v>
      </c>
      <c r="C413" s="1">
        <v>10</v>
      </c>
      <c r="D413" s="3" t="s">
        <v>1070</v>
      </c>
      <c r="E413" s="4" t="s">
        <v>1238</v>
      </c>
      <c r="F413" s="1">
        <v>429</v>
      </c>
      <c r="G413" s="13">
        <f>VLOOKUP(B413,'[1]高三下(高考)'!$B:$N,12,0)</f>
        <v>74</v>
      </c>
      <c r="H413" s="12" t="str">
        <f>VLOOKUP(B413,'[1]高三下(高考)'!$B:$N,13,0)</f>
        <v>邱君益</v>
      </c>
      <c r="I413" s="15">
        <f t="shared" si="79"/>
        <v>132.86219081272085</v>
      </c>
      <c r="J413">
        <f t="shared" si="80"/>
        <v>28</v>
      </c>
      <c r="K413">
        <v>53</v>
      </c>
      <c r="L413" t="str">
        <f>VLOOKUP(B413,[1]高三上!$B:$N,13,0)</f>
        <v>邱君益</v>
      </c>
      <c r="M413">
        <f t="shared" si="87"/>
        <v>131.09540636042402</v>
      </c>
      <c r="N413">
        <f t="shared" si="81"/>
        <v>121</v>
      </c>
      <c r="O413">
        <f>VLOOKUP(B413,[1]高二下!$B:$N,12,0)</f>
        <v>46</v>
      </c>
      <c r="P413" t="str">
        <f>VLOOKUP(B413,[1]高二下!$B:$N,13,0)</f>
        <v>邱君益</v>
      </c>
      <c r="Q413">
        <f t="shared" si="88"/>
        <v>51.943462897526501</v>
      </c>
      <c r="R413">
        <f t="shared" si="82"/>
        <v>209</v>
      </c>
      <c r="S413">
        <f>VLOOKUP(B413,[1]高二上!$B:$N,12,0)</f>
        <v>66</v>
      </c>
      <c r="T413" t="str">
        <f>VLOOKUP(B413,[1]高二上!$B:$N,13,0)</f>
        <v>邱君益</v>
      </c>
      <c r="U413">
        <f t="shared" si="89"/>
        <v>116.25441696113074</v>
      </c>
      <c r="V413">
        <f t="shared" si="83"/>
        <v>73</v>
      </c>
      <c r="W413">
        <f>VLOOKUP(B413,[1]高一下!$B:$V,20,0)</f>
        <v>55</v>
      </c>
      <c r="X413" t="str">
        <f>VLOOKUP(B413,[1]高一下!$B:$V,21,0)</f>
        <v>邱君益</v>
      </c>
      <c r="Y413">
        <f t="shared" si="90"/>
        <v>88.339222614840992</v>
      </c>
      <c r="Z413">
        <f t="shared" si="84"/>
        <v>119</v>
      </c>
      <c r="AA413" s="23">
        <f>VLOOKUP(B413,[1]高一上!$B:$U,19,0)</f>
        <v>59</v>
      </c>
      <c r="AB413" t="str">
        <f>VLOOKUP(B413,[1]高一上!$B:$U,20,0)</f>
        <v>邱君益</v>
      </c>
      <c r="AC413">
        <f t="shared" si="91"/>
        <v>71.024734982332149</v>
      </c>
      <c r="AD413">
        <f t="shared" si="85"/>
        <v>86</v>
      </c>
      <c r="AE413">
        <f>VLOOKUP(B413,[1]中考!$B:$M,12,0)</f>
        <v>48</v>
      </c>
      <c r="AF413">
        <f t="shared" si="86"/>
        <v>4</v>
      </c>
    </row>
    <row r="414" spans="1:32" x14ac:dyDescent="0.2">
      <c r="A414" s="2" t="s">
        <v>1239</v>
      </c>
      <c r="B414" s="2" t="s">
        <v>1240</v>
      </c>
      <c r="C414" s="1">
        <v>10</v>
      </c>
      <c r="D414" s="3" t="s">
        <v>1070</v>
      </c>
      <c r="E414" s="4" t="s">
        <v>1241</v>
      </c>
      <c r="F414" s="1">
        <v>428</v>
      </c>
      <c r="G414" s="13">
        <f>VLOOKUP(B414,'[1]高三下(高考)'!$B:$N,12,0)</f>
        <v>60</v>
      </c>
      <c r="H414" s="12" t="str">
        <f>VLOOKUP(B414,'[1]高三下(高考)'!$B:$N,13,0)</f>
        <v>邱君益</v>
      </c>
      <c r="I414" s="15">
        <f t="shared" si="79"/>
        <v>78.445229681978802</v>
      </c>
      <c r="J414">
        <f t="shared" si="80"/>
        <v>166</v>
      </c>
      <c r="K414">
        <v>55</v>
      </c>
      <c r="L414" t="str">
        <f>VLOOKUP(B414,[1]高三上!$B:$N,13,0)</f>
        <v>邱君益</v>
      </c>
      <c r="M414">
        <f t="shared" si="87"/>
        <v>96.81978798586573</v>
      </c>
      <c r="N414">
        <f t="shared" si="81"/>
        <v>105</v>
      </c>
      <c r="O414">
        <f>VLOOKUP(B414,[1]高二下!$B:$N,12,0)</f>
        <v>57</v>
      </c>
      <c r="P414" t="str">
        <f>VLOOKUP(B414,[1]高二下!$B:$N,13,0)</f>
        <v>邱君益</v>
      </c>
      <c r="Q414">
        <f t="shared" si="88"/>
        <v>91.872791519434628</v>
      </c>
      <c r="R414">
        <f t="shared" si="82"/>
        <v>96</v>
      </c>
      <c r="S414">
        <f>VLOOKUP(B414,[1]高二上!$B:$N,12,0)</f>
        <v>66</v>
      </c>
      <c r="T414" t="str">
        <f>VLOOKUP(B414,[1]高二上!$B:$N,13,0)</f>
        <v>邱君益</v>
      </c>
      <c r="U414">
        <f t="shared" si="89"/>
        <v>143.81625441696113</v>
      </c>
      <c r="V414">
        <f t="shared" si="83"/>
        <v>73</v>
      </c>
      <c r="W414">
        <f>VLOOKUP(B414,[1]高一下!$B:$V,20,0)</f>
        <v>47</v>
      </c>
      <c r="X414" t="str">
        <f>VLOOKUP(B414,[1]高一下!$B:$V,21,0)</f>
        <v>邱君益</v>
      </c>
      <c r="Y414">
        <f t="shared" si="90"/>
        <v>60.777385159010599</v>
      </c>
      <c r="Z414">
        <f t="shared" si="84"/>
        <v>197</v>
      </c>
      <c r="AA414" s="23">
        <f>VLOOKUP(B414,[1]高一上!$B:$U,19,0)</f>
        <v>59</v>
      </c>
      <c r="AB414" t="str">
        <f>VLOOKUP(B414,[1]高一上!$B:$U,20,0)</f>
        <v>邱君益</v>
      </c>
      <c r="AC414">
        <f t="shared" si="91"/>
        <v>95.053003533568898</v>
      </c>
      <c r="AD414">
        <f t="shared" si="85"/>
        <v>86</v>
      </c>
      <c r="AE414">
        <f>VLOOKUP(B414,[1]中考!$B:$M,12,0)</f>
        <v>40</v>
      </c>
      <c r="AF414">
        <f t="shared" si="86"/>
        <v>72</v>
      </c>
    </row>
    <row r="415" spans="1:32" x14ac:dyDescent="0.2">
      <c r="A415" s="2" t="s">
        <v>1242</v>
      </c>
      <c r="B415" s="2" t="s">
        <v>1243</v>
      </c>
      <c r="C415" s="1">
        <v>10</v>
      </c>
      <c r="D415" s="3" t="s">
        <v>1070</v>
      </c>
      <c r="E415" s="4" t="s">
        <v>1244</v>
      </c>
      <c r="F415" s="1">
        <v>422</v>
      </c>
      <c r="G415" s="13">
        <f>VLOOKUP(B415,'[1]高三下(高考)'!$B:$N,12,0)</f>
        <v>68</v>
      </c>
      <c r="H415" s="12" t="str">
        <f>VLOOKUP(B415,'[1]高三下(高考)'!$B:$N,13,0)</f>
        <v>邱君益</v>
      </c>
      <c r="I415" s="15">
        <f t="shared" si="79"/>
        <v>109.18727915194346</v>
      </c>
      <c r="J415">
        <f t="shared" si="80"/>
        <v>79</v>
      </c>
      <c r="K415">
        <v>55</v>
      </c>
      <c r="L415" t="str">
        <f>VLOOKUP(B415,[1]高三上!$B:$N,13,0)</f>
        <v>邱君益</v>
      </c>
      <c r="M415">
        <f t="shared" si="87"/>
        <v>86.572438162544174</v>
      </c>
      <c r="N415">
        <f t="shared" si="81"/>
        <v>105</v>
      </c>
      <c r="O415">
        <f>VLOOKUP(B415,[1]高二下!$B:$N,12,0)</f>
        <v>61</v>
      </c>
      <c r="P415" t="str">
        <f>VLOOKUP(B415,[1]高二下!$B:$N,13,0)</f>
        <v>邱君益</v>
      </c>
      <c r="Q415">
        <f t="shared" si="88"/>
        <v>139.57597173144876</v>
      </c>
      <c r="R415">
        <f t="shared" si="82"/>
        <v>67</v>
      </c>
      <c r="S415">
        <f>VLOOKUP(B415,[1]高二上!$B:$N,12,0)</f>
        <v>58</v>
      </c>
      <c r="T415" t="str">
        <f>VLOOKUP(B415,[1]高二上!$B:$N,13,0)</f>
        <v>邱君益</v>
      </c>
      <c r="U415">
        <f t="shared" si="89"/>
        <v>56.183745583038871</v>
      </c>
      <c r="V415">
        <f t="shared" si="83"/>
        <v>179</v>
      </c>
      <c r="W415">
        <f>VLOOKUP(B415,[1]高一下!$B:$V,20,0)</f>
        <v>62</v>
      </c>
      <c r="X415" t="str">
        <f>VLOOKUP(B415,[1]高一下!$B:$V,21,0)</f>
        <v>邱君益</v>
      </c>
      <c r="Y415">
        <f t="shared" si="90"/>
        <v>126.5017667844523</v>
      </c>
      <c r="Z415">
        <f t="shared" si="84"/>
        <v>55</v>
      </c>
      <c r="AA415" s="23">
        <f>VLOOKUP(B415,[1]高一上!$B:$U,19,0)</f>
        <v>55</v>
      </c>
      <c r="AB415" t="str">
        <f>VLOOKUP(B415,[1]高一上!$B:$U,20,0)</f>
        <v>卢逸</v>
      </c>
      <c r="AC415">
        <f t="shared" si="91"/>
        <v>100</v>
      </c>
      <c r="AD415">
        <f t="shared" si="85"/>
        <v>130</v>
      </c>
      <c r="AE415">
        <f>VLOOKUP(B415,[1]中考!$B:$M,12,0)</f>
        <v>36</v>
      </c>
      <c r="AF415">
        <f t="shared" si="86"/>
        <v>130</v>
      </c>
    </row>
    <row r="416" spans="1:32" x14ac:dyDescent="0.2">
      <c r="A416" s="5" t="s">
        <v>1245</v>
      </c>
      <c r="B416" s="2" t="s">
        <v>1246</v>
      </c>
      <c r="C416" s="1">
        <v>10</v>
      </c>
      <c r="D416" s="3" t="s">
        <v>1070</v>
      </c>
      <c r="E416" s="4" t="s">
        <v>1247</v>
      </c>
      <c r="F416" s="1">
        <v>420</v>
      </c>
      <c r="G416" s="13">
        <f>VLOOKUP(B416,'[1]高三下(高考)'!$B:$N,12,0)</f>
        <v>59</v>
      </c>
      <c r="H416" s="12" t="str">
        <f>VLOOKUP(B416,'[1]高三下(高考)'!$B:$N,13,0)</f>
        <v>邱君益</v>
      </c>
      <c r="I416" s="15">
        <f t="shared" si="79"/>
        <v>100</v>
      </c>
      <c r="J416">
        <f t="shared" si="80"/>
        <v>180</v>
      </c>
      <c r="K416">
        <v>0</v>
      </c>
      <c r="L416" t="str">
        <f>VLOOKUP(B416,[1]高三上!$B:$N,13,0)</f>
        <v>邱君益</v>
      </c>
      <c r="M416">
        <f t="shared" si="87"/>
        <v>100</v>
      </c>
      <c r="N416">
        <f t="shared" si="81"/>
        <v>255</v>
      </c>
      <c r="O416">
        <v>0</v>
      </c>
      <c r="P416" t="str">
        <f>L416</f>
        <v>邱君益</v>
      </c>
      <c r="Q416">
        <f t="shared" si="88"/>
        <v>100</v>
      </c>
      <c r="R416">
        <f t="shared" si="82"/>
        <v>261</v>
      </c>
      <c r="S416">
        <f>VLOOKUP(B416,[1]高二上!$B:$N,12,0)</f>
        <v>60</v>
      </c>
      <c r="T416" t="str">
        <f>VLOOKUP(B416,[1]高二上!$B:$N,13,0)</f>
        <v>邱君益</v>
      </c>
      <c r="U416">
        <f t="shared" si="89"/>
        <v>70.31802120141343</v>
      </c>
      <c r="V416">
        <f t="shared" si="83"/>
        <v>153</v>
      </c>
      <c r="W416">
        <f>VLOOKUP(B416,[1]高一下!$B:$V,20,0)</f>
        <v>60</v>
      </c>
      <c r="X416" t="str">
        <f>VLOOKUP(B416,[1]高一下!$B:$V,21,0)</f>
        <v>邱君益</v>
      </c>
      <c r="Y416">
        <f t="shared" si="90"/>
        <v>111.66077738515901</v>
      </c>
      <c r="Z416">
        <f t="shared" si="84"/>
        <v>69</v>
      </c>
      <c r="AA416" s="23">
        <f>VLOOKUP(B416,[1]高一上!$B:$U,19,0)</f>
        <v>58</v>
      </c>
      <c r="AB416" t="str">
        <f>VLOOKUP(B416,[1]高一上!$B:$U,20,0)</f>
        <v>徐志兵</v>
      </c>
      <c r="AC416">
        <f t="shared" si="91"/>
        <v>71.378091872791515</v>
      </c>
      <c r="AD416">
        <f t="shared" si="85"/>
        <v>102</v>
      </c>
      <c r="AE416">
        <f>VLOOKUP(B416,[1]中考!$B:$M,12,0)</f>
        <v>45</v>
      </c>
      <c r="AF416">
        <f t="shared" si="86"/>
        <v>21</v>
      </c>
    </row>
    <row r="417" spans="1:32" x14ac:dyDescent="0.2">
      <c r="A417" s="2" t="s">
        <v>1248</v>
      </c>
      <c r="B417" s="2" t="s">
        <v>1249</v>
      </c>
      <c r="C417" s="1">
        <v>10</v>
      </c>
      <c r="D417" s="3" t="s">
        <v>1070</v>
      </c>
      <c r="E417" s="4" t="s">
        <v>1250</v>
      </c>
      <c r="F417" s="1">
        <v>420</v>
      </c>
      <c r="G417" s="13">
        <f>VLOOKUP(B417,'[1]高三下(高考)'!$B:$N,12,0)</f>
        <v>59</v>
      </c>
      <c r="H417" s="12" t="str">
        <f>VLOOKUP(B417,'[1]高三下(高考)'!$B:$N,13,0)</f>
        <v>邱君益</v>
      </c>
      <c r="I417" s="15">
        <f t="shared" si="79"/>
        <v>111.30742049469964</v>
      </c>
      <c r="J417">
        <f t="shared" si="80"/>
        <v>180</v>
      </c>
      <c r="K417">
        <v>43</v>
      </c>
      <c r="L417" t="str">
        <f>VLOOKUP(B417,[1]高三上!$B:$N,13,0)</f>
        <v>邱君益</v>
      </c>
      <c r="M417">
        <f t="shared" si="87"/>
        <v>98.939929328621915</v>
      </c>
      <c r="N417">
        <f t="shared" si="81"/>
        <v>212</v>
      </c>
      <c r="O417">
        <f>VLOOKUP(B417,[1]高二下!$B:$N,12,0)</f>
        <v>46</v>
      </c>
      <c r="P417" t="str">
        <f>VLOOKUP(B417,[1]高二下!$B:$N,13,0)</f>
        <v>邱君益</v>
      </c>
      <c r="Q417">
        <f t="shared" si="88"/>
        <v>104.24028268551237</v>
      </c>
      <c r="R417">
        <f t="shared" si="82"/>
        <v>209</v>
      </c>
      <c r="S417">
        <f>VLOOKUP(B417,[1]高二上!$B:$N,12,0)</f>
        <v>54</v>
      </c>
      <c r="T417" t="str">
        <f>VLOOKUP(B417,[1]高二上!$B:$N,13,0)</f>
        <v>邱君益</v>
      </c>
      <c r="U417">
        <f t="shared" si="89"/>
        <v>28.621908127208485</v>
      </c>
      <c r="V417">
        <f t="shared" si="83"/>
        <v>221</v>
      </c>
      <c r="W417">
        <f>VLOOKUP(B417,[1]高一下!$B:$V,20,0)</f>
        <v>68</v>
      </c>
      <c r="X417" t="str">
        <f>VLOOKUP(B417,[1]高一下!$B:$V,21,0)</f>
        <v>邱君益</v>
      </c>
      <c r="Y417">
        <f t="shared" si="90"/>
        <v>134.62897526501769</v>
      </c>
      <c r="Z417">
        <f t="shared" si="84"/>
        <v>19</v>
      </c>
      <c r="AA417" s="23">
        <f>VLOOKUP(B417,[1]高一上!$B:$U,19,0)</f>
        <v>56</v>
      </c>
      <c r="AB417" t="str">
        <f>VLOOKUP(B417,[1]高一上!$B:$U,20,0)</f>
        <v>降初里</v>
      </c>
      <c r="AC417">
        <f t="shared" si="91"/>
        <v>109.18727915194346</v>
      </c>
      <c r="AD417">
        <f t="shared" si="85"/>
        <v>117</v>
      </c>
      <c r="AE417">
        <f>VLOOKUP(B417,[1]中考!$B:$M,12,0)</f>
        <v>35</v>
      </c>
      <c r="AF417">
        <f t="shared" si="86"/>
        <v>143</v>
      </c>
    </row>
    <row r="418" spans="1:32" x14ac:dyDescent="0.2">
      <c r="A418" s="2" t="s">
        <v>1251</v>
      </c>
      <c r="B418" s="2" t="s">
        <v>1252</v>
      </c>
      <c r="C418" s="1">
        <v>10</v>
      </c>
      <c r="D418" s="3" t="s">
        <v>1070</v>
      </c>
      <c r="E418" s="4" t="s">
        <v>1253</v>
      </c>
      <c r="F418" s="1">
        <v>417</v>
      </c>
      <c r="G418" s="13">
        <f>VLOOKUP(B418,'[1]高三下(高考)'!$B:$N,12,0)</f>
        <v>66</v>
      </c>
      <c r="H418" s="12" t="str">
        <f>VLOOKUP(B418,'[1]高三下(高考)'!$B:$N,13,0)</f>
        <v>邱君益</v>
      </c>
      <c r="I418" s="15">
        <f t="shared" si="79"/>
        <v>107.06713780918727</v>
      </c>
      <c r="J418">
        <f t="shared" si="80"/>
        <v>101</v>
      </c>
      <c r="K418">
        <v>53</v>
      </c>
      <c r="L418" t="str">
        <f>VLOOKUP(B418,[1]高三上!$B:$N,13,0)</f>
        <v>邱君益</v>
      </c>
      <c r="M418">
        <f t="shared" si="87"/>
        <v>110.24734982332156</v>
      </c>
      <c r="N418">
        <f t="shared" si="81"/>
        <v>121</v>
      </c>
      <c r="O418">
        <f>VLOOKUP(B418,[1]高二下!$B:$N,12,0)</f>
        <v>52</v>
      </c>
      <c r="P418" t="str">
        <f>VLOOKUP(B418,[1]高二下!$B:$N,13,0)</f>
        <v>邱君益</v>
      </c>
      <c r="Q418">
        <f t="shared" si="88"/>
        <v>72.791519434628981</v>
      </c>
      <c r="R418">
        <f t="shared" si="82"/>
        <v>150</v>
      </c>
      <c r="S418">
        <f>VLOOKUP(B418,[1]高二上!$B:$N,12,0)</f>
        <v>66</v>
      </c>
      <c r="T418" t="str">
        <f>VLOOKUP(B418,[1]高二上!$B:$N,13,0)</f>
        <v>邱君益</v>
      </c>
      <c r="U418">
        <f t="shared" si="89"/>
        <v>137.10247349823322</v>
      </c>
      <c r="V418">
        <f t="shared" si="83"/>
        <v>73</v>
      </c>
      <c r="W418">
        <f>VLOOKUP(B418,[1]高一下!$B:$V,20,0)</f>
        <v>49</v>
      </c>
      <c r="X418" t="str">
        <f>VLOOKUP(B418,[1]高一下!$B:$V,21,0)</f>
        <v>邱君益</v>
      </c>
      <c r="Y418">
        <f t="shared" si="90"/>
        <v>122.96819787985865</v>
      </c>
      <c r="Z418">
        <f t="shared" si="84"/>
        <v>178</v>
      </c>
      <c r="AA418" s="23">
        <f>VLOOKUP(B418,[1]高一上!$B:$U,19,0)</f>
        <v>41</v>
      </c>
      <c r="AB418" t="str">
        <f>VLOOKUP(B418,[1]高一上!$B:$U,20,0)</f>
        <v>卢逸</v>
      </c>
      <c r="AC418">
        <f t="shared" si="91"/>
        <v>94.699646643109546</v>
      </c>
      <c r="AD418">
        <f t="shared" si="85"/>
        <v>243</v>
      </c>
      <c r="AE418">
        <f>VLOOKUP(B418,[1]中考!$B:$M,12,0)</f>
        <v>28</v>
      </c>
      <c r="AF418">
        <f t="shared" si="86"/>
        <v>228</v>
      </c>
    </row>
    <row r="419" spans="1:32" x14ac:dyDescent="0.2">
      <c r="A419" s="2" t="s">
        <v>1254</v>
      </c>
      <c r="B419" s="2" t="s">
        <v>1255</v>
      </c>
      <c r="C419" s="1">
        <v>10</v>
      </c>
      <c r="D419" s="3" t="s">
        <v>1070</v>
      </c>
      <c r="E419" s="4" t="s">
        <v>1256</v>
      </c>
      <c r="F419" s="1">
        <v>413</v>
      </c>
      <c r="G419" s="13">
        <f>VLOOKUP(B419,'[1]高三下(高考)'!$B:$N,12,0)</f>
        <v>55</v>
      </c>
      <c r="H419" s="12" t="str">
        <f>VLOOKUP(B419,'[1]高三下(高考)'!$B:$N,13,0)</f>
        <v>邱君益</v>
      </c>
      <c r="I419" s="15">
        <f t="shared" si="79"/>
        <v>53.35689045936396</v>
      </c>
      <c r="J419">
        <f t="shared" si="80"/>
        <v>221</v>
      </c>
      <c r="K419">
        <v>56</v>
      </c>
      <c r="L419" t="str">
        <f>VLOOKUP(B419,[1]高三上!$B:$N,13,0)</f>
        <v>邱君益</v>
      </c>
      <c r="M419">
        <f t="shared" si="87"/>
        <v>118.72791519434628</v>
      </c>
      <c r="N419">
        <f t="shared" si="81"/>
        <v>89</v>
      </c>
      <c r="O419">
        <f>VLOOKUP(B419,[1]高二下!$B:$N,12,0)</f>
        <v>53</v>
      </c>
      <c r="P419" t="str">
        <f>VLOOKUP(B419,[1]高二下!$B:$N,13,0)</f>
        <v>邱君益</v>
      </c>
      <c r="Q419">
        <f t="shared" si="88"/>
        <v>121.5547703180212</v>
      </c>
      <c r="R419">
        <f t="shared" si="82"/>
        <v>142</v>
      </c>
      <c r="S419">
        <f>VLOOKUP(B419,[1]高二上!$B:$N,12,0)</f>
        <v>56</v>
      </c>
      <c r="T419" t="str">
        <f>VLOOKUP(B419,[1]高二上!$B:$N,13,0)</f>
        <v>邱君益</v>
      </c>
      <c r="U419">
        <f t="shared" si="89"/>
        <v>109.18727915194346</v>
      </c>
      <c r="V419">
        <f t="shared" si="83"/>
        <v>203</v>
      </c>
      <c r="W419">
        <f>VLOOKUP(B419,[1]高一下!$B:$V,20,0)</f>
        <v>43</v>
      </c>
      <c r="X419" t="str">
        <f>VLOOKUP(B419,[1]高一下!$B:$V,21,0)</f>
        <v>邱君益</v>
      </c>
      <c r="Y419">
        <f t="shared" si="90"/>
        <v>71.378091872791515</v>
      </c>
      <c r="Z419">
        <f t="shared" si="84"/>
        <v>229</v>
      </c>
      <c r="AA419" s="23">
        <f>VLOOKUP(B419,[1]高一上!$B:$U,19,0)</f>
        <v>53</v>
      </c>
      <c r="AB419" t="str">
        <f>VLOOKUP(B419,[1]高一上!$B:$U,20,0)</f>
        <v>徐志兵</v>
      </c>
      <c r="AC419">
        <f t="shared" si="91"/>
        <v>113.78091872791519</v>
      </c>
      <c r="AD419">
        <f t="shared" si="85"/>
        <v>148</v>
      </c>
      <c r="AE419">
        <f>VLOOKUP(B419,[1]中考!$B:$M,12,0)</f>
        <v>32</v>
      </c>
      <c r="AF419">
        <f t="shared" si="86"/>
        <v>187</v>
      </c>
    </row>
    <row r="420" spans="1:32" x14ac:dyDescent="0.2">
      <c r="A420" s="2" t="s">
        <v>1257</v>
      </c>
      <c r="B420" s="2" t="s">
        <v>1258</v>
      </c>
      <c r="C420" s="1">
        <v>10</v>
      </c>
      <c r="D420" s="3" t="s">
        <v>1070</v>
      </c>
      <c r="E420" s="4" t="s">
        <v>489</v>
      </c>
      <c r="F420" s="1">
        <v>411</v>
      </c>
      <c r="G420" s="13">
        <f>VLOOKUP(B420,'[1]高三下(高考)'!$B:$N,12,0)</f>
        <v>65</v>
      </c>
      <c r="H420" s="12" t="str">
        <f>VLOOKUP(B420,'[1]高三下(高考)'!$B:$N,13,0)</f>
        <v>邱君益</v>
      </c>
      <c r="I420" s="15">
        <f t="shared" si="79"/>
        <v>84.452296819787989</v>
      </c>
      <c r="J420">
        <f t="shared" si="80"/>
        <v>113</v>
      </c>
      <c r="K420">
        <v>58</v>
      </c>
      <c r="L420" t="str">
        <f>VLOOKUP(B420,[1]高三上!$B:$N,13,0)</f>
        <v>邱君益</v>
      </c>
      <c r="M420">
        <f t="shared" si="87"/>
        <v>118.02120141342756</v>
      </c>
      <c r="N420">
        <f t="shared" si="81"/>
        <v>69</v>
      </c>
      <c r="O420">
        <f>VLOOKUP(B420,[1]高二下!$B:$N,12,0)</f>
        <v>55</v>
      </c>
      <c r="P420" t="str">
        <f>VLOOKUP(B420,[1]高二下!$B:$N,13,0)</f>
        <v>邱君益</v>
      </c>
      <c r="Q420">
        <f t="shared" si="88"/>
        <v>76.325088339222617</v>
      </c>
      <c r="R420">
        <f t="shared" si="82"/>
        <v>120</v>
      </c>
      <c r="S420">
        <f>VLOOKUP(B420,[1]高二上!$B:$N,12,0)</f>
        <v>69</v>
      </c>
      <c r="T420" t="str">
        <f>VLOOKUP(B420,[1]高二上!$B:$N,13,0)</f>
        <v>邱君益</v>
      </c>
      <c r="U420">
        <f t="shared" si="89"/>
        <v>87.985865724381625</v>
      </c>
      <c r="V420">
        <f t="shared" si="83"/>
        <v>53</v>
      </c>
      <c r="W420">
        <f>VLOOKUP(B420,[1]高一下!$B:$V,20,0)</f>
        <v>68</v>
      </c>
      <c r="X420" t="str">
        <f>VLOOKUP(B420,[1]高一下!$B:$V,21,0)</f>
        <v>邱君益</v>
      </c>
      <c r="Y420">
        <f t="shared" si="90"/>
        <v>145.58303886925796</v>
      </c>
      <c r="Z420">
        <f t="shared" si="84"/>
        <v>19</v>
      </c>
      <c r="AA420" s="23">
        <f>VLOOKUP(B420,[1]高一上!$B:$U,19,0)</f>
        <v>53</v>
      </c>
      <c r="AB420" t="str">
        <f>VLOOKUP(B420,[1]高一上!$B:$U,20,0)</f>
        <v>邱君益</v>
      </c>
      <c r="AC420">
        <f t="shared" si="91"/>
        <v>73.144876325088333</v>
      </c>
      <c r="AD420">
        <f t="shared" si="85"/>
        <v>148</v>
      </c>
      <c r="AE420">
        <f>VLOOKUP(B420,[1]中考!$B:$M,12,0)</f>
        <v>40</v>
      </c>
      <c r="AF420">
        <f t="shared" si="86"/>
        <v>72</v>
      </c>
    </row>
    <row r="421" spans="1:32" x14ac:dyDescent="0.2">
      <c r="A421" s="2" t="s">
        <v>1259</v>
      </c>
      <c r="B421" s="2" t="s">
        <v>1260</v>
      </c>
      <c r="C421" s="1">
        <v>10</v>
      </c>
      <c r="D421" s="3" t="s">
        <v>1070</v>
      </c>
      <c r="E421" s="4" t="s">
        <v>1261</v>
      </c>
      <c r="F421" s="1">
        <v>409</v>
      </c>
      <c r="G421" s="13">
        <f>VLOOKUP(B421,'[1]高三下(高考)'!$B:$N,12,0)</f>
        <v>62</v>
      </c>
      <c r="H421" s="12" t="str">
        <f>VLOOKUP(B421,'[1]高三下(高考)'!$B:$N,13,0)</f>
        <v>邱君益</v>
      </c>
      <c r="I421" s="15">
        <f t="shared" si="79"/>
        <v>69.964664310954063</v>
      </c>
      <c r="J421">
        <f t="shared" si="80"/>
        <v>146</v>
      </c>
      <c r="K421">
        <v>59</v>
      </c>
      <c r="L421" t="str">
        <f>VLOOKUP(B421,[1]高三上!$B:$N,13,0)</f>
        <v>邱君益</v>
      </c>
      <c r="M421">
        <f t="shared" si="87"/>
        <v>106.71378091872792</v>
      </c>
      <c r="N421">
        <f t="shared" si="81"/>
        <v>61</v>
      </c>
      <c r="O421">
        <f>VLOOKUP(B421,[1]高二下!$B:$N,12,0)</f>
        <v>59</v>
      </c>
      <c r="P421" t="str">
        <f>VLOOKUP(B421,[1]高二下!$B:$N,13,0)</f>
        <v>邱君益</v>
      </c>
      <c r="Q421">
        <f t="shared" si="88"/>
        <v>85.159010600706708</v>
      </c>
      <c r="R421">
        <f t="shared" si="82"/>
        <v>80</v>
      </c>
      <c r="S421">
        <f>VLOOKUP(B421,[1]高二上!$B:$N,12,0)</f>
        <v>70</v>
      </c>
      <c r="T421" t="str">
        <f>VLOOKUP(B421,[1]高二上!$B:$N,13,0)</f>
        <v>邱君益</v>
      </c>
      <c r="U421">
        <f t="shared" si="89"/>
        <v>144.87632508833923</v>
      </c>
      <c r="V421">
        <f t="shared" si="83"/>
        <v>38</v>
      </c>
      <c r="W421">
        <f>VLOOKUP(B421,[1]高一下!$B:$V,20,0)</f>
        <v>50</v>
      </c>
      <c r="X421" t="str">
        <f>VLOOKUP(B421,[1]高一下!$B:$V,21,0)</f>
        <v>邱君益</v>
      </c>
      <c r="Y421">
        <f t="shared" si="90"/>
        <v>51.590106007067135</v>
      </c>
      <c r="Z421">
        <f t="shared" si="84"/>
        <v>165</v>
      </c>
      <c r="AA421" s="23">
        <f>VLOOKUP(B421,[1]高一上!$B:$U,19,0)</f>
        <v>68</v>
      </c>
      <c r="AB421" t="str">
        <f>VLOOKUP(B421,[1]高一上!$B:$U,20,0)</f>
        <v>杨琴</v>
      </c>
      <c r="AC421">
        <f t="shared" si="91"/>
        <v>104.24028268551237</v>
      </c>
      <c r="AD421">
        <f t="shared" si="85"/>
        <v>28</v>
      </c>
      <c r="AE421">
        <f>VLOOKUP(B421,[1]中考!$B:$M,12,0)</f>
        <v>43</v>
      </c>
      <c r="AF421">
        <f t="shared" si="86"/>
        <v>40</v>
      </c>
    </row>
    <row r="422" spans="1:32" x14ac:dyDescent="0.2">
      <c r="A422" s="2" t="s">
        <v>1262</v>
      </c>
      <c r="B422" s="2" t="s">
        <v>1263</v>
      </c>
      <c r="C422" s="1">
        <v>10</v>
      </c>
      <c r="D422" s="3" t="s">
        <v>1070</v>
      </c>
      <c r="E422" s="4" t="s">
        <v>1264</v>
      </c>
      <c r="F422" s="1">
        <v>406</v>
      </c>
      <c r="G422" s="13">
        <f>VLOOKUP(B422,'[1]高三下(高考)'!$B:$N,12,0)</f>
        <v>51</v>
      </c>
      <c r="H422" s="12" t="str">
        <f>VLOOKUP(B422,'[1]高三下(高考)'!$B:$N,13,0)</f>
        <v>邱君益</v>
      </c>
      <c r="I422" s="15">
        <f t="shared" ref="I422:I485" si="92">IF(OR(G422=0,K422=0),100,(((N422-J422)/COUNTIF(D:D,D422))*100)+100)</f>
        <v>89.045936395759725</v>
      </c>
      <c r="J422">
        <f t="shared" ref="J422:J485" si="93">RANK(G422,$G$357:$G$639,0)</f>
        <v>249</v>
      </c>
      <c r="K422">
        <v>42</v>
      </c>
      <c r="L422" t="str">
        <f>VLOOKUP(B422,[1]高三上!$B:$N,13,0)</f>
        <v>邱君益</v>
      </c>
      <c r="M422">
        <f t="shared" si="87"/>
        <v>68.904593639575978</v>
      </c>
      <c r="N422">
        <f t="shared" ref="N422:N485" si="94">RANK(K422,$K$357:$K$639,0)</f>
        <v>218</v>
      </c>
      <c r="O422">
        <f>VLOOKUP(B422,[1]高二下!$B:$N,12,0)</f>
        <v>54</v>
      </c>
      <c r="P422" t="str">
        <f>VLOOKUP(B422,[1]高二下!$B:$N,13,0)</f>
        <v>邱君益</v>
      </c>
      <c r="Q422">
        <f t="shared" si="88"/>
        <v>125.79505300353357</v>
      </c>
      <c r="R422">
        <f t="shared" ref="R422:R485" si="95">RANK(O422,$O$357:$O$639)</f>
        <v>130</v>
      </c>
      <c r="S422">
        <f>VLOOKUP(B422,[1]高二上!$B:$N,12,0)</f>
        <v>56</v>
      </c>
      <c r="T422" t="str">
        <f>VLOOKUP(B422,[1]高二上!$B:$N,13,0)</f>
        <v>邱君益</v>
      </c>
      <c r="U422">
        <f t="shared" si="89"/>
        <v>70.31802120141343</v>
      </c>
      <c r="V422">
        <f t="shared" ref="V422:V485" si="96">RANK(S422,$S$357:$S$639)</f>
        <v>203</v>
      </c>
      <c r="W422">
        <f>VLOOKUP(B422,[1]高一下!$B:$V,20,0)</f>
        <v>55</v>
      </c>
      <c r="X422" t="str">
        <f>VLOOKUP(B422,[1]高一下!$B:$V,21,0)</f>
        <v>邱君益</v>
      </c>
      <c r="Y422">
        <f t="shared" si="90"/>
        <v>120.84805653710248</v>
      </c>
      <c r="Z422">
        <f t="shared" ref="Z422:Z485" si="97">RANK(W422,$W$357:$W$639)</f>
        <v>119</v>
      </c>
      <c r="AA422" s="23">
        <f>VLOOKUP(B422,[1]高一上!$B:$U,19,0)</f>
        <v>50</v>
      </c>
      <c r="AB422" t="str">
        <f>VLOOKUP(B422,[1]高一上!$B:$U,20,0)</f>
        <v>降初里</v>
      </c>
      <c r="AC422">
        <f t="shared" si="91"/>
        <v>83.038869257950523</v>
      </c>
      <c r="AD422">
        <f t="shared" ref="AD422:AD485" si="98">RANK(AA422,$AA$357:$AA$639,0)</f>
        <v>178</v>
      </c>
      <c r="AE422">
        <f>VLOOKUP(B422,[1]中考!$B:$M,12,0)</f>
        <v>36</v>
      </c>
      <c r="AF422">
        <f t="shared" ref="AF422:AF485" si="99">RANK(AE422,$AE$357:$AE$639)</f>
        <v>130</v>
      </c>
    </row>
    <row r="423" spans="1:32" x14ac:dyDescent="0.2">
      <c r="A423" s="2" t="s">
        <v>1265</v>
      </c>
      <c r="B423" s="2" t="s">
        <v>1266</v>
      </c>
      <c r="C423" s="1">
        <v>10</v>
      </c>
      <c r="D423" s="3" t="s">
        <v>1070</v>
      </c>
      <c r="E423" s="4" t="s">
        <v>1267</v>
      </c>
      <c r="F423" s="1">
        <v>405</v>
      </c>
      <c r="G423" s="13">
        <f>VLOOKUP(B423,'[1]高三下(高考)'!$B:$N,12,0)</f>
        <v>59</v>
      </c>
      <c r="H423" s="12" t="str">
        <f>VLOOKUP(B423,'[1]高三下(高考)'!$B:$N,13,0)</f>
        <v>邱君益</v>
      </c>
      <c r="I423" s="15">
        <f t="shared" si="92"/>
        <v>116.96113074204948</v>
      </c>
      <c r="J423">
        <f t="shared" si="93"/>
        <v>180</v>
      </c>
      <c r="K423">
        <v>41</v>
      </c>
      <c r="L423" t="str">
        <f>VLOOKUP(B423,[1]高三上!$B:$N,13,0)</f>
        <v>邱君益</v>
      </c>
      <c r="M423">
        <f t="shared" si="87"/>
        <v>96.81978798586573</v>
      </c>
      <c r="N423">
        <f t="shared" si="94"/>
        <v>228</v>
      </c>
      <c r="O423">
        <f>VLOOKUP(B423,[1]高二下!$B:$N,12,0)</f>
        <v>45</v>
      </c>
      <c r="P423" t="str">
        <f>VLOOKUP(B423,[1]高二下!$B:$N,13,0)</f>
        <v>邱君益</v>
      </c>
      <c r="Q423">
        <f t="shared" si="88"/>
        <v>98.939929328621915</v>
      </c>
      <c r="R423">
        <f t="shared" si="95"/>
        <v>219</v>
      </c>
      <c r="S423">
        <f>VLOOKUP(B423,[1]高二上!$B:$N,12,0)</f>
        <v>55</v>
      </c>
      <c r="T423" t="str">
        <f>VLOOKUP(B423,[1]高二上!$B:$N,13,0)</f>
        <v>邱君益</v>
      </c>
      <c r="U423">
        <f t="shared" si="89"/>
        <v>75.971731448763251</v>
      </c>
      <c r="V423">
        <f t="shared" si="96"/>
        <v>216</v>
      </c>
      <c r="W423">
        <f>VLOOKUP(B423,[1]高一下!$B:$V,20,0)</f>
        <v>52</v>
      </c>
      <c r="X423" t="str">
        <f>VLOOKUP(B423,[1]高一下!$B:$V,21,0)</f>
        <v>邱君益</v>
      </c>
      <c r="Y423">
        <f t="shared" si="90"/>
        <v>119.78798586572438</v>
      </c>
      <c r="Z423">
        <f t="shared" si="97"/>
        <v>148</v>
      </c>
      <c r="AA423" s="23">
        <f>VLOOKUP(B423,[1]高一上!$B:$U,19,0)</f>
        <v>46</v>
      </c>
      <c r="AB423" t="str">
        <f>VLOOKUP(B423,[1]高一上!$B:$U,20,0)</f>
        <v>徐志兵</v>
      </c>
      <c r="AC423">
        <f t="shared" si="91"/>
        <v>96.81978798586573</v>
      </c>
      <c r="AD423">
        <f t="shared" si="98"/>
        <v>204</v>
      </c>
      <c r="AE423">
        <f>VLOOKUP(B423,[1]中考!$B:$M,12,0)</f>
        <v>31</v>
      </c>
      <c r="AF423">
        <f t="shared" si="99"/>
        <v>195</v>
      </c>
    </row>
    <row r="424" spans="1:32" x14ac:dyDescent="0.2">
      <c r="A424" s="5" t="s">
        <v>1268</v>
      </c>
      <c r="B424" s="2" t="s">
        <v>1269</v>
      </c>
      <c r="C424" s="1">
        <v>10</v>
      </c>
      <c r="D424" s="3" t="s">
        <v>1070</v>
      </c>
      <c r="E424" s="4" t="s">
        <v>1270</v>
      </c>
      <c r="F424" s="1">
        <v>403</v>
      </c>
      <c r="G424" s="13">
        <f>VLOOKUP(B424,'[1]高三下(高考)'!$B:$N,12,0)</f>
        <v>41</v>
      </c>
      <c r="H424" s="12" t="str">
        <f>VLOOKUP(B424,'[1]高三下(高考)'!$B:$N,13,0)</f>
        <v>邱君益</v>
      </c>
      <c r="I424" s="15">
        <f t="shared" si="92"/>
        <v>78.091872791519435</v>
      </c>
      <c r="J424">
        <f t="shared" si="93"/>
        <v>280</v>
      </c>
      <c r="K424">
        <v>42</v>
      </c>
      <c r="L424" t="str">
        <f>VLOOKUP(B424,[1]高三上!$B:$N,13,0)</f>
        <v>邱君益</v>
      </c>
      <c r="M424">
        <f t="shared" si="87"/>
        <v>100.35335689045937</v>
      </c>
      <c r="N424">
        <f t="shared" si="94"/>
        <v>218</v>
      </c>
      <c r="O424">
        <f>VLOOKUP(B424,[1]高二下!$B:$N,12,0)</f>
        <v>45</v>
      </c>
      <c r="P424" t="str">
        <f>VLOOKUP(B424,[1]高二下!$B:$N,13,0)</f>
        <v>邱君益</v>
      </c>
      <c r="Q424">
        <f t="shared" si="88"/>
        <v>109.18727915194346</v>
      </c>
      <c r="R424">
        <f t="shared" si="95"/>
        <v>219</v>
      </c>
      <c r="S424">
        <f>VLOOKUP(B424,[1]高二上!$B:$N,12,0)</f>
        <v>50</v>
      </c>
      <c r="T424" t="str">
        <f>VLOOKUP(B424,[1]高二上!$B:$N,13,0)</f>
        <v>邱君益</v>
      </c>
      <c r="U424">
        <f t="shared" si="89"/>
        <v>100</v>
      </c>
      <c r="V424">
        <f t="shared" si="96"/>
        <v>245</v>
      </c>
      <c r="W424">
        <v>0</v>
      </c>
      <c r="X424" t="str">
        <f>T424</f>
        <v>邱君益</v>
      </c>
      <c r="Y424">
        <f t="shared" si="90"/>
        <v>100</v>
      </c>
      <c r="Z424">
        <f t="shared" si="97"/>
        <v>281</v>
      </c>
      <c r="AA424" s="23">
        <v>0</v>
      </c>
      <c r="AB424" t="s">
        <v>1986</v>
      </c>
      <c r="AC424">
        <f t="shared" si="91"/>
        <v>100</v>
      </c>
      <c r="AD424">
        <f t="shared" si="98"/>
        <v>280</v>
      </c>
      <c r="AE424">
        <v>0</v>
      </c>
      <c r="AF424">
        <f t="shared" si="99"/>
        <v>279</v>
      </c>
    </row>
    <row r="425" spans="1:32" x14ac:dyDescent="0.2">
      <c r="A425" s="5" t="s">
        <v>1271</v>
      </c>
      <c r="B425" s="2" t="s">
        <v>1272</v>
      </c>
      <c r="C425" s="1">
        <v>10</v>
      </c>
      <c r="D425" s="3" t="s">
        <v>1070</v>
      </c>
      <c r="E425" s="4" t="s">
        <v>1273</v>
      </c>
      <c r="F425" s="1">
        <v>402</v>
      </c>
      <c r="G425" s="13">
        <f>VLOOKUP(B425,'[1]高三下(高考)'!$B:$N,12,0)</f>
        <v>57</v>
      </c>
      <c r="H425" s="12" t="str">
        <f>VLOOKUP(B425,'[1]高三下(高考)'!$B:$N,13,0)</f>
        <v>邱君益</v>
      </c>
      <c r="I425" s="15">
        <f t="shared" si="92"/>
        <v>103.18021201413427</v>
      </c>
      <c r="J425">
        <f t="shared" si="93"/>
        <v>199</v>
      </c>
      <c r="K425">
        <v>44</v>
      </c>
      <c r="L425" t="str">
        <f>VLOOKUP(B425,[1]高三上!$B:$N,13,0)</f>
        <v>邱君益</v>
      </c>
      <c r="M425">
        <f t="shared" si="87"/>
        <v>91.166077738515895</v>
      </c>
      <c r="N425">
        <f t="shared" si="94"/>
        <v>208</v>
      </c>
      <c r="O425">
        <f>VLOOKUP(B425,[1]高二下!$B:$N,12,0)</f>
        <v>49</v>
      </c>
      <c r="P425" t="str">
        <f>VLOOKUP(B425,[1]高二下!$B:$N,13,0)</f>
        <v>邱君益</v>
      </c>
      <c r="Q425">
        <f t="shared" si="88"/>
        <v>80.21201413427562</v>
      </c>
      <c r="R425">
        <f t="shared" si="95"/>
        <v>183</v>
      </c>
      <c r="S425">
        <f>VLOOKUP(B425,[1]高二上!$B:$N,12,0)</f>
        <v>62</v>
      </c>
      <c r="T425" t="str">
        <f>VLOOKUP(B425,[1]高二上!$B:$N,13,0)</f>
        <v>邱君益</v>
      </c>
      <c r="U425">
        <f t="shared" si="89"/>
        <v>121.5547703180212</v>
      </c>
      <c r="V425">
        <f t="shared" si="96"/>
        <v>127</v>
      </c>
      <c r="W425">
        <f>VLOOKUP(B425,[1]高一下!$B:$V,20,0)</f>
        <v>48</v>
      </c>
      <c r="X425" t="str">
        <f>VLOOKUP(B425,[1]高一下!$B:$V,21,0)</f>
        <v>邱君益</v>
      </c>
      <c r="Y425">
        <f t="shared" si="90"/>
        <v>48.409893992932865</v>
      </c>
      <c r="Z425">
        <f t="shared" si="97"/>
        <v>188</v>
      </c>
      <c r="AA425" s="23">
        <f>VLOOKUP(B425,[1]高一上!$B:$U,19,0)</f>
        <v>65</v>
      </c>
      <c r="AB425" t="str">
        <f>VLOOKUP(B425,[1]高一上!$B:$U,20,0)</f>
        <v>邱君益</v>
      </c>
      <c r="AC425">
        <f t="shared" si="91"/>
        <v>90.459363957597176</v>
      </c>
      <c r="AD425">
        <f t="shared" si="98"/>
        <v>42</v>
      </c>
      <c r="AE425">
        <f>VLOOKUP(B425,[1]中考!$B:$M,12,0)</f>
        <v>46</v>
      </c>
      <c r="AF425">
        <f t="shared" si="99"/>
        <v>15</v>
      </c>
    </row>
    <row r="426" spans="1:32" x14ac:dyDescent="0.2">
      <c r="A426" s="2" t="s">
        <v>1274</v>
      </c>
      <c r="B426" s="2" t="s">
        <v>1275</v>
      </c>
      <c r="C426" s="1">
        <v>10</v>
      </c>
      <c r="D426" s="3" t="s">
        <v>1070</v>
      </c>
      <c r="E426" s="4" t="s">
        <v>1276</v>
      </c>
      <c r="F426" s="1">
        <v>399</v>
      </c>
      <c r="G426" s="13">
        <f>VLOOKUP(B426,'[1]高三下(高考)'!$B:$N,12,0)</f>
        <v>59</v>
      </c>
      <c r="H426" s="12" t="str">
        <f>VLOOKUP(B426,'[1]高三下(高考)'!$B:$N,13,0)</f>
        <v>邱君益</v>
      </c>
      <c r="I426" s="15">
        <f t="shared" si="92"/>
        <v>111.30742049469964</v>
      </c>
      <c r="J426">
        <f t="shared" si="93"/>
        <v>180</v>
      </c>
      <c r="K426">
        <v>43</v>
      </c>
      <c r="L426" t="str">
        <f>VLOOKUP(B426,[1]高三上!$B:$N,13,0)</f>
        <v>邱君益</v>
      </c>
      <c r="M426">
        <f t="shared" si="87"/>
        <v>94.699646643109546</v>
      </c>
      <c r="N426">
        <f t="shared" si="94"/>
        <v>212</v>
      </c>
      <c r="O426">
        <f>VLOOKUP(B426,[1]高二下!$B:$N,12,0)</f>
        <v>47</v>
      </c>
      <c r="P426" t="str">
        <f>VLOOKUP(B426,[1]高二下!$B:$N,13,0)</f>
        <v>邱君益</v>
      </c>
      <c r="Q426">
        <f t="shared" si="88"/>
        <v>102.12014134275618</v>
      </c>
      <c r="R426">
        <f t="shared" si="95"/>
        <v>197</v>
      </c>
      <c r="S426">
        <f>VLOOKUP(B426,[1]高二上!$B:$N,12,0)</f>
        <v>56</v>
      </c>
      <c r="T426" t="str">
        <f>VLOOKUP(B426,[1]高二上!$B:$N,13,0)</f>
        <v>邱君益</v>
      </c>
      <c r="U426">
        <f t="shared" si="89"/>
        <v>74.558303886925799</v>
      </c>
      <c r="V426">
        <f t="shared" si="96"/>
        <v>203</v>
      </c>
      <c r="W426">
        <f>VLOOKUP(B426,[1]高一下!$B:$V,20,0)</f>
        <v>54</v>
      </c>
      <c r="X426" t="str">
        <f>VLOOKUP(B426,[1]高一下!$B:$V,21,0)</f>
        <v>邱君益</v>
      </c>
      <c r="Y426">
        <f t="shared" si="90"/>
        <v>125.79505300353357</v>
      </c>
      <c r="Z426">
        <f t="shared" si="97"/>
        <v>131</v>
      </c>
      <c r="AA426" s="23">
        <f>VLOOKUP(B426,[1]高一上!$B:$U,19,0)</f>
        <v>46</v>
      </c>
      <c r="AB426" t="str">
        <f>VLOOKUP(B426,[1]高一上!$B:$U,20,0)</f>
        <v>降初里</v>
      </c>
      <c r="AC426">
        <f t="shared" si="91"/>
        <v>99.646643109540634</v>
      </c>
      <c r="AD426">
        <f t="shared" si="98"/>
        <v>204</v>
      </c>
      <c r="AE426">
        <f>VLOOKUP(B426,[1]中考!$B:$M,12,0)</f>
        <v>30</v>
      </c>
      <c r="AF426">
        <f t="shared" si="99"/>
        <v>203</v>
      </c>
    </row>
    <row r="427" spans="1:32" x14ac:dyDescent="0.2">
      <c r="A427" s="2" t="s">
        <v>1277</v>
      </c>
      <c r="B427" s="2" t="s">
        <v>1278</v>
      </c>
      <c r="C427" s="1">
        <v>10</v>
      </c>
      <c r="D427" s="3" t="s">
        <v>1070</v>
      </c>
      <c r="E427" s="4" t="s">
        <v>1279</v>
      </c>
      <c r="F427" s="1">
        <v>396</v>
      </c>
      <c r="G427" s="13">
        <f>VLOOKUP(B427,'[1]高三下(高考)'!$B:$N,12,0)</f>
        <v>56</v>
      </c>
      <c r="H427" s="12" t="str">
        <f>VLOOKUP(B427,'[1]高三下(高考)'!$B:$N,13,0)</f>
        <v>邱君益</v>
      </c>
      <c r="I427" s="15">
        <f t="shared" si="92"/>
        <v>100</v>
      </c>
      <c r="J427">
        <f t="shared" si="93"/>
        <v>209</v>
      </c>
      <c r="K427">
        <v>0</v>
      </c>
      <c r="L427" t="str">
        <f>H427</f>
        <v>邱君益</v>
      </c>
      <c r="M427">
        <f t="shared" si="87"/>
        <v>100</v>
      </c>
      <c r="N427">
        <f t="shared" si="94"/>
        <v>255</v>
      </c>
      <c r="O427">
        <v>0</v>
      </c>
      <c r="P427" t="str">
        <f>L427</f>
        <v>邱君益</v>
      </c>
      <c r="Q427">
        <f t="shared" si="88"/>
        <v>100</v>
      </c>
      <c r="R427">
        <f t="shared" si="95"/>
        <v>261</v>
      </c>
      <c r="S427">
        <f>VLOOKUP(B427,[1]高二上!$B:$N,12,0)</f>
        <v>74</v>
      </c>
      <c r="T427" t="str">
        <f>VLOOKUP(B427,[1]高二上!$B:$N,13,0)</f>
        <v>徐志兵</v>
      </c>
      <c r="U427">
        <f t="shared" si="89"/>
        <v>156.8904593639576</v>
      </c>
      <c r="V427">
        <f t="shared" si="96"/>
        <v>17</v>
      </c>
      <c r="W427">
        <f>VLOOKUP(B427,[1]高一下!$B:$V,20,0)</f>
        <v>49</v>
      </c>
      <c r="X427" t="str">
        <f>VLOOKUP(B427,[1]高一下!$B:$V,21,0)</f>
        <v>徐志兵</v>
      </c>
      <c r="Y427">
        <f t="shared" si="90"/>
        <v>114.13427561837456</v>
      </c>
      <c r="Z427">
        <f t="shared" si="97"/>
        <v>178</v>
      </c>
      <c r="AA427" s="23">
        <f>VLOOKUP(B427,[1]高一上!$B:$U,19,0)</f>
        <v>45</v>
      </c>
      <c r="AB427" t="str">
        <f>VLOOKUP(B427,[1]高一上!$B:$U,20,0)</f>
        <v>降初里</v>
      </c>
      <c r="AC427">
        <f t="shared" si="91"/>
        <v>94.699646643109546</v>
      </c>
      <c r="AD427">
        <f t="shared" si="98"/>
        <v>218</v>
      </c>
      <c r="AE427">
        <f>VLOOKUP(B427,[1]中考!$B:$M,12,0)</f>
        <v>30</v>
      </c>
      <c r="AF427">
        <f t="shared" si="99"/>
        <v>203</v>
      </c>
    </row>
    <row r="428" spans="1:32" x14ac:dyDescent="0.2">
      <c r="A428" s="2" t="s">
        <v>1280</v>
      </c>
      <c r="B428" s="2" t="s">
        <v>1281</v>
      </c>
      <c r="C428" s="1">
        <v>10</v>
      </c>
      <c r="D428" s="3" t="s">
        <v>1070</v>
      </c>
      <c r="E428" s="4" t="s">
        <v>1282</v>
      </c>
      <c r="F428" s="1">
        <v>393</v>
      </c>
      <c r="G428" s="13">
        <f>VLOOKUP(B428,'[1]高三下(高考)'!$B:$N,12,0)</f>
        <v>67</v>
      </c>
      <c r="H428" s="12" t="str">
        <f>VLOOKUP(B428,'[1]高三下(高考)'!$B:$N,13,0)</f>
        <v>邱君益</v>
      </c>
      <c r="I428" s="15">
        <f t="shared" si="92"/>
        <v>110.24734982332156</v>
      </c>
      <c r="J428">
        <f t="shared" si="93"/>
        <v>92</v>
      </c>
      <c r="K428">
        <v>53</v>
      </c>
      <c r="L428" t="str">
        <f>VLOOKUP(B428,[1]高三上!$B:$N,13,0)</f>
        <v>邱君益</v>
      </c>
      <c r="M428">
        <f t="shared" si="87"/>
        <v>126.85512367491167</v>
      </c>
      <c r="N428">
        <f t="shared" si="94"/>
        <v>121</v>
      </c>
      <c r="O428">
        <f>VLOOKUP(B428,[1]高二下!$B:$N,12,0)</f>
        <v>47</v>
      </c>
      <c r="P428" t="str">
        <f>VLOOKUP(B428,[1]高二下!$B:$N,13,0)</f>
        <v>邱君益</v>
      </c>
      <c r="Q428">
        <f t="shared" si="88"/>
        <v>110.95406360424028</v>
      </c>
      <c r="R428">
        <f t="shared" si="95"/>
        <v>197</v>
      </c>
      <c r="S428">
        <f>VLOOKUP(B428,[1]高二上!$B:$N,12,0)</f>
        <v>53</v>
      </c>
      <c r="T428" t="str">
        <f>VLOOKUP(B428,[1]高二上!$B:$N,13,0)</f>
        <v>邱君益</v>
      </c>
      <c r="U428">
        <f t="shared" si="89"/>
        <v>49.823321554770317</v>
      </c>
      <c r="V428">
        <f t="shared" si="96"/>
        <v>228</v>
      </c>
      <c r="W428">
        <f>VLOOKUP(B428,[1]高一下!$B:$V,20,0)</f>
        <v>58</v>
      </c>
      <c r="X428" t="str">
        <f>VLOOKUP(B428,[1]高一下!$B:$V,21,0)</f>
        <v>邱君益</v>
      </c>
      <c r="Y428">
        <f t="shared" si="90"/>
        <v>149.46996466431096</v>
      </c>
      <c r="Z428">
        <f t="shared" si="97"/>
        <v>86</v>
      </c>
      <c r="AA428" s="23">
        <f>VLOOKUP(B428,[1]高一上!$B:$U,19,0)</f>
        <v>44</v>
      </c>
      <c r="AB428" t="str">
        <f>VLOOKUP(B428,[1]高一上!$B:$U,20,0)</f>
        <v>徐志兵</v>
      </c>
      <c r="AC428">
        <f t="shared" si="91"/>
        <v>45.583038869257955</v>
      </c>
      <c r="AD428">
        <f t="shared" si="98"/>
        <v>226</v>
      </c>
      <c r="AE428">
        <f>VLOOKUP(B428,[1]中考!$B:$M,12,0)</f>
        <v>40</v>
      </c>
      <c r="AF428">
        <f t="shared" si="99"/>
        <v>72</v>
      </c>
    </row>
    <row r="429" spans="1:32" x14ac:dyDescent="0.2">
      <c r="A429" s="2" t="s">
        <v>1283</v>
      </c>
      <c r="B429" s="2" t="s">
        <v>1284</v>
      </c>
      <c r="C429" s="1">
        <v>10</v>
      </c>
      <c r="D429" s="3" t="s">
        <v>1070</v>
      </c>
      <c r="E429" s="4" t="s">
        <v>1285</v>
      </c>
      <c r="F429" s="1">
        <v>387</v>
      </c>
      <c r="G429" s="13">
        <f>VLOOKUP(B429,'[1]高三下(高考)'!$B:$N,12,0)</f>
        <v>66</v>
      </c>
      <c r="H429" s="12" t="str">
        <f>VLOOKUP(B429,'[1]高三下(高考)'!$B:$N,13,0)</f>
        <v>邱君益</v>
      </c>
      <c r="I429" s="15">
        <f t="shared" si="92"/>
        <v>129.32862190812722</v>
      </c>
      <c r="J429">
        <f t="shared" si="93"/>
        <v>101</v>
      </c>
      <c r="K429">
        <v>47</v>
      </c>
      <c r="L429" t="str">
        <f>VLOOKUP(B429,[1]高三上!$B:$N,13,0)</f>
        <v>邱君益</v>
      </c>
      <c r="M429">
        <f t="shared" si="87"/>
        <v>104.59363957597174</v>
      </c>
      <c r="N429">
        <f t="shared" si="94"/>
        <v>184</v>
      </c>
      <c r="O429">
        <f>VLOOKUP(B429,[1]高二下!$B:$N,12,0)</f>
        <v>47</v>
      </c>
      <c r="P429" t="str">
        <f>VLOOKUP(B429,[1]高二下!$B:$N,13,0)</f>
        <v>邱君益</v>
      </c>
      <c r="Q429">
        <f t="shared" si="88"/>
        <v>116.96113074204948</v>
      </c>
      <c r="R429">
        <f t="shared" si="95"/>
        <v>197</v>
      </c>
      <c r="S429">
        <f>VLOOKUP(B429,[1]高二上!$B:$N,12,0)</f>
        <v>50</v>
      </c>
      <c r="T429" t="str">
        <f>VLOOKUP(B429,[1]高二上!$B:$N,13,0)</f>
        <v>邱君益</v>
      </c>
      <c r="U429">
        <f t="shared" si="89"/>
        <v>107.77385159010601</v>
      </c>
      <c r="V429">
        <f t="shared" si="96"/>
        <v>245</v>
      </c>
      <c r="W429">
        <f>VLOOKUP(B429,[1]高一下!$B:$V,20,0)</f>
        <v>36</v>
      </c>
      <c r="X429" t="str">
        <f>VLOOKUP(B429,[1]高一下!$B:$V,21,0)</f>
        <v>邱君益</v>
      </c>
      <c r="Y429">
        <f t="shared" si="90"/>
        <v>101.41342756183745</v>
      </c>
      <c r="Z429">
        <f t="shared" si="97"/>
        <v>267</v>
      </c>
      <c r="AA429" s="23">
        <f>VLOOKUP(B429,[1]高一上!$B:$U,19,0)</f>
        <v>31</v>
      </c>
      <c r="AB429" t="str">
        <f>VLOOKUP(B429,[1]高一上!$B:$U,20,0)</f>
        <v>邱君益</v>
      </c>
      <c r="AC429">
        <f t="shared" si="91"/>
        <v>82.332155477031804</v>
      </c>
      <c r="AD429">
        <f t="shared" si="98"/>
        <v>271</v>
      </c>
      <c r="AE429">
        <f>VLOOKUP(B429,[1]中考!$B:$M,12,0)</f>
        <v>29</v>
      </c>
      <c r="AF429">
        <f t="shared" si="99"/>
        <v>221</v>
      </c>
    </row>
    <row r="430" spans="1:32" x14ac:dyDescent="0.2">
      <c r="A430" s="2" t="s">
        <v>1286</v>
      </c>
      <c r="B430" s="2" t="s">
        <v>1287</v>
      </c>
      <c r="C430" s="1">
        <v>10</v>
      </c>
      <c r="D430" s="3" t="s">
        <v>1070</v>
      </c>
      <c r="E430" s="4" t="s">
        <v>1288</v>
      </c>
      <c r="F430" s="1">
        <v>385</v>
      </c>
      <c r="G430" s="13">
        <f>VLOOKUP(B430,'[1]高三下(高考)'!$B:$N,12,0)</f>
        <v>56</v>
      </c>
      <c r="H430" s="12" t="str">
        <f>VLOOKUP(B430,'[1]高三下(高考)'!$B:$N,13,0)</f>
        <v>邱君益</v>
      </c>
      <c r="I430" s="15">
        <f t="shared" si="92"/>
        <v>99.646643109540634</v>
      </c>
      <c r="J430">
        <f t="shared" si="93"/>
        <v>209</v>
      </c>
      <c r="K430">
        <v>44</v>
      </c>
      <c r="L430" t="str">
        <f>VLOOKUP(B430,[1]高三上!$B:$N,13,0)</f>
        <v>邱君益</v>
      </c>
      <c r="M430">
        <f t="shared" si="87"/>
        <v>108.8339222614841</v>
      </c>
      <c r="N430">
        <f t="shared" si="94"/>
        <v>208</v>
      </c>
      <c r="O430">
        <f>VLOOKUP(B430,[1]高二下!$B:$N,12,0)</f>
        <v>42</v>
      </c>
      <c r="P430" t="str">
        <f>VLOOKUP(B430,[1]高二下!$B:$N,13,0)</f>
        <v>邱君益</v>
      </c>
      <c r="Q430">
        <f t="shared" si="88"/>
        <v>113.07420494699647</v>
      </c>
      <c r="R430">
        <f t="shared" si="95"/>
        <v>233</v>
      </c>
      <c r="S430">
        <f>VLOOKUP(B430,[1]高二上!$B:$N,12,0)</f>
        <v>40</v>
      </c>
      <c r="T430" t="str">
        <f>VLOOKUP(B430,[1]高二上!$B:$N,13,0)</f>
        <v>邱君益</v>
      </c>
      <c r="U430">
        <f t="shared" si="89"/>
        <v>74.204946996466433</v>
      </c>
      <c r="V430">
        <f t="shared" si="96"/>
        <v>270</v>
      </c>
      <c r="W430">
        <f>VLOOKUP(B430,[1]高一下!$B:$V,20,0)</f>
        <v>47</v>
      </c>
      <c r="X430" t="str">
        <f>VLOOKUP(B430,[1]高一下!$B:$V,21,0)</f>
        <v>邱君益</v>
      </c>
      <c r="Y430">
        <f t="shared" si="90"/>
        <v>90.10600706713781</v>
      </c>
      <c r="Z430">
        <f t="shared" si="97"/>
        <v>197</v>
      </c>
      <c r="AA430" s="23">
        <f>VLOOKUP(B430,[1]高一上!$B:$U,19,0)</f>
        <v>51</v>
      </c>
      <c r="AB430" t="str">
        <f>VLOOKUP(B430,[1]高一上!$B:$U,20,0)</f>
        <v>邱君益</v>
      </c>
      <c r="AC430">
        <f t="shared" si="91"/>
        <v>70.31802120141343</v>
      </c>
      <c r="AD430">
        <f t="shared" si="98"/>
        <v>169</v>
      </c>
      <c r="AE430">
        <f>VLOOKUP(B430,[1]中考!$B:$M,12,0)</f>
        <v>39</v>
      </c>
      <c r="AF430">
        <f t="shared" si="99"/>
        <v>85</v>
      </c>
    </row>
    <row r="431" spans="1:32" x14ac:dyDescent="0.2">
      <c r="A431" s="5" t="s">
        <v>1289</v>
      </c>
      <c r="B431" s="2" t="s">
        <v>1290</v>
      </c>
      <c r="C431" s="1">
        <v>10</v>
      </c>
      <c r="D431" s="3" t="s">
        <v>1070</v>
      </c>
      <c r="E431" s="4" t="s">
        <v>1291</v>
      </c>
      <c r="F431" s="1">
        <v>382</v>
      </c>
      <c r="G431" s="13">
        <f>VLOOKUP(B431,'[1]高三下(高考)'!$B:$N,12,0)</f>
        <v>46</v>
      </c>
      <c r="H431" s="12" t="str">
        <f>VLOOKUP(B431,'[1]高三下(高考)'!$B:$N,13,0)</f>
        <v>邱君益</v>
      </c>
      <c r="I431" s="15">
        <f t="shared" si="92"/>
        <v>48.056537102473499</v>
      </c>
      <c r="J431">
        <f t="shared" si="93"/>
        <v>268</v>
      </c>
      <c r="K431">
        <v>53</v>
      </c>
      <c r="L431" t="str">
        <f>VLOOKUP(B431,[1]高三上!$B:$N,13,0)</f>
        <v>邱君益</v>
      </c>
      <c r="M431">
        <f t="shared" si="87"/>
        <v>124.73498233215548</v>
      </c>
      <c r="N431">
        <f t="shared" si="94"/>
        <v>121</v>
      </c>
      <c r="O431">
        <f>VLOOKUP(B431,[1]高二下!$B:$N,12,0)</f>
        <v>48</v>
      </c>
      <c r="P431" t="str">
        <f>VLOOKUP(B431,[1]高二下!$B:$N,13,0)</f>
        <v>邱君益</v>
      </c>
      <c r="Q431">
        <f t="shared" si="88"/>
        <v>108.8339222614841</v>
      </c>
      <c r="R431">
        <f t="shared" si="95"/>
        <v>191</v>
      </c>
      <c r="S431">
        <f>VLOOKUP(B431,[1]高二上!$B:$N,12,0)</f>
        <v>55</v>
      </c>
      <c r="T431" t="str">
        <f>VLOOKUP(B431,[1]高二上!$B:$N,13,0)</f>
        <v>邱君益</v>
      </c>
      <c r="U431">
        <f t="shared" si="89"/>
        <v>50.530035335689043</v>
      </c>
      <c r="V431">
        <f t="shared" si="96"/>
        <v>216</v>
      </c>
      <c r="W431">
        <f>VLOOKUP(B431,[1]高一下!$B:$V,20,0)</f>
        <v>59</v>
      </c>
      <c r="X431" t="str">
        <f>VLOOKUP(B431,[1]高一下!$B:$V,21,0)</f>
        <v>邱君益</v>
      </c>
      <c r="Y431">
        <f t="shared" si="90"/>
        <v>90.10600706713781</v>
      </c>
      <c r="Z431">
        <f t="shared" si="97"/>
        <v>76</v>
      </c>
      <c r="AA431" s="23">
        <f>VLOOKUP(B431,[1]高一上!$B:$U,19,0)</f>
        <v>64</v>
      </c>
      <c r="AB431" t="str">
        <f>VLOOKUP(B431,[1]高一上!$B:$U,20,0)</f>
        <v>邱君益</v>
      </c>
      <c r="AC431">
        <f t="shared" si="91"/>
        <v>117.31448763250884</v>
      </c>
      <c r="AD431">
        <f t="shared" si="98"/>
        <v>48</v>
      </c>
      <c r="AE431">
        <f>VLOOKUP(B431,[1]中考!$B:$M,12,0)</f>
        <v>38</v>
      </c>
      <c r="AF431">
        <f t="shared" si="99"/>
        <v>97</v>
      </c>
    </row>
    <row r="432" spans="1:32" x14ac:dyDescent="0.2">
      <c r="A432" s="2" t="s">
        <v>1292</v>
      </c>
      <c r="B432" s="2" t="s">
        <v>1293</v>
      </c>
      <c r="C432" s="1">
        <v>10</v>
      </c>
      <c r="D432" s="3" t="s">
        <v>1070</v>
      </c>
      <c r="E432" s="4" t="s">
        <v>1294</v>
      </c>
      <c r="F432" s="1">
        <v>381</v>
      </c>
      <c r="G432" s="13">
        <f>VLOOKUP(B432,'[1]高三下(高考)'!$B:$N,12,0)</f>
        <v>62</v>
      </c>
      <c r="H432" s="12" t="str">
        <f>VLOOKUP(B432,'[1]高三下(高考)'!$B:$N,13,0)</f>
        <v>邱君益</v>
      </c>
      <c r="I432" s="15">
        <f t="shared" si="92"/>
        <v>100</v>
      </c>
      <c r="J432">
        <f t="shared" si="93"/>
        <v>146</v>
      </c>
      <c r="K432">
        <v>0</v>
      </c>
      <c r="L432" t="str">
        <f>H432</f>
        <v>邱君益</v>
      </c>
      <c r="M432">
        <f t="shared" si="87"/>
        <v>100</v>
      </c>
      <c r="N432">
        <f t="shared" si="94"/>
        <v>255</v>
      </c>
      <c r="O432">
        <f>VLOOKUP(B432,[1]高二下!$B:$N,12,0)</f>
        <v>58</v>
      </c>
      <c r="P432" t="str">
        <f>VLOOKUP(B432,[1]高二下!$B:$N,13,0)</f>
        <v>邱君益</v>
      </c>
      <c r="Q432">
        <f t="shared" si="88"/>
        <v>110.60070671378092</v>
      </c>
      <c r="R432">
        <f t="shared" si="95"/>
        <v>87</v>
      </c>
      <c r="S432">
        <f>VLOOKUP(B432,[1]高二上!$B:$N,12,0)</f>
        <v>63</v>
      </c>
      <c r="T432" t="str">
        <f>VLOOKUP(B432,[1]高二上!$B:$N,13,0)</f>
        <v>邱君益</v>
      </c>
      <c r="U432">
        <f t="shared" si="89"/>
        <v>69.25795053003533</v>
      </c>
      <c r="V432">
        <f t="shared" si="96"/>
        <v>117</v>
      </c>
      <c r="W432">
        <f>VLOOKUP(B432,[1]高一下!$B:$V,20,0)</f>
        <v>66</v>
      </c>
      <c r="X432" t="str">
        <f>VLOOKUP(B432,[1]高一下!$B:$V,21,0)</f>
        <v>邱君益</v>
      </c>
      <c r="Y432">
        <f t="shared" si="90"/>
        <v>94.346289752650179</v>
      </c>
      <c r="Z432">
        <f t="shared" si="97"/>
        <v>30</v>
      </c>
      <c r="AA432" s="23">
        <f>VLOOKUP(B432,[1]高一上!$B:$U,19,0)</f>
        <v>73</v>
      </c>
      <c r="AB432" t="str">
        <f>VLOOKUP(B432,[1]高一上!$B:$U,20,0)</f>
        <v>卢逸</v>
      </c>
      <c r="AC432">
        <f t="shared" si="91"/>
        <v>120.49469964664311</v>
      </c>
      <c r="AD432">
        <f t="shared" si="98"/>
        <v>14</v>
      </c>
      <c r="AE432">
        <f>VLOOKUP(B432,[1]中考!$B:$M,12,0)</f>
        <v>40</v>
      </c>
      <c r="AF432">
        <f t="shared" si="99"/>
        <v>72</v>
      </c>
    </row>
    <row r="433" spans="1:32" x14ac:dyDescent="0.2">
      <c r="A433" s="2" t="s">
        <v>1295</v>
      </c>
      <c r="B433" s="2" t="s">
        <v>1296</v>
      </c>
      <c r="C433" s="1">
        <v>10</v>
      </c>
      <c r="D433" s="3" t="s">
        <v>1070</v>
      </c>
      <c r="E433" s="4" t="s">
        <v>1297</v>
      </c>
      <c r="F433" s="1">
        <v>374</v>
      </c>
      <c r="G433" s="13">
        <f>VLOOKUP(B433,'[1]高三下(高考)'!$B:$N,12,0)</f>
        <v>56</v>
      </c>
      <c r="H433" s="12" t="str">
        <f>VLOOKUP(B433,'[1]高三下(高考)'!$B:$N,13,0)</f>
        <v>邱君益</v>
      </c>
      <c r="I433" s="15">
        <f t="shared" si="92"/>
        <v>106.71378091872792</v>
      </c>
      <c r="J433">
        <f t="shared" si="93"/>
        <v>209</v>
      </c>
      <c r="K433">
        <v>41</v>
      </c>
      <c r="L433" t="str">
        <f>VLOOKUP(B433,[1]高三上!$B:$N,13,0)</f>
        <v>邱君益</v>
      </c>
      <c r="M433">
        <f t="shared" si="87"/>
        <v>89.045936395759725</v>
      </c>
      <c r="N433">
        <f t="shared" si="94"/>
        <v>228</v>
      </c>
      <c r="O433">
        <f>VLOOKUP(B433,[1]高二下!$B:$N,12,0)</f>
        <v>47</v>
      </c>
      <c r="P433" t="str">
        <f>VLOOKUP(B433,[1]高二下!$B:$N,13,0)</f>
        <v>邱君益</v>
      </c>
      <c r="Q433">
        <f t="shared" si="88"/>
        <v>65.371024734982328</v>
      </c>
      <c r="R433">
        <f t="shared" si="95"/>
        <v>197</v>
      </c>
      <c r="S433">
        <f>VLOOKUP(B433,[1]高二上!$B:$N,12,0)</f>
        <v>64</v>
      </c>
      <c r="T433" t="str">
        <f>VLOOKUP(B433,[1]高二上!$B:$N,13,0)</f>
        <v>邱君益</v>
      </c>
      <c r="U433">
        <f t="shared" si="89"/>
        <v>137.45583038869256</v>
      </c>
      <c r="V433">
        <f t="shared" si="96"/>
        <v>99</v>
      </c>
      <c r="W433">
        <f>VLOOKUP(B433,[1]高一下!$B:$V,20,0)</f>
        <v>46</v>
      </c>
      <c r="X433" t="str">
        <f>VLOOKUP(B433,[1]高一下!$B:$V,21,0)</f>
        <v>邱君益</v>
      </c>
      <c r="Y433">
        <f t="shared" si="90"/>
        <v>57.950530035335689</v>
      </c>
      <c r="Z433">
        <f t="shared" si="97"/>
        <v>205</v>
      </c>
      <c r="AA433" s="23">
        <f>VLOOKUP(B433,[1]高一上!$B:$U,19,0)</f>
        <v>59</v>
      </c>
      <c r="AB433" t="str">
        <f>VLOOKUP(B433,[1]高一上!$B:$U,20,0)</f>
        <v>降初里</v>
      </c>
      <c r="AC433">
        <f t="shared" si="91"/>
        <v>162.54416961130744</v>
      </c>
      <c r="AD433">
        <f t="shared" si="98"/>
        <v>86</v>
      </c>
      <c r="AE433">
        <f>VLOOKUP(B433,[1]中考!$B:$M,12,0)</f>
        <v>23</v>
      </c>
      <c r="AF433">
        <f t="shared" si="99"/>
        <v>263</v>
      </c>
    </row>
    <row r="434" spans="1:32" x14ac:dyDescent="0.2">
      <c r="A434" s="2" t="s">
        <v>1298</v>
      </c>
      <c r="B434" s="2" t="s">
        <v>1299</v>
      </c>
      <c r="C434" s="1">
        <v>10</v>
      </c>
      <c r="D434" s="3" t="s">
        <v>1070</v>
      </c>
      <c r="E434" s="4" t="s">
        <v>1300</v>
      </c>
      <c r="F434" s="1">
        <v>366</v>
      </c>
      <c r="G434" s="13">
        <f>VLOOKUP(B434,'[1]高三下(高考)'!$B:$N,12,0)</f>
        <v>63</v>
      </c>
      <c r="H434" s="12" t="str">
        <f>VLOOKUP(B434,'[1]高三下(高考)'!$B:$N,13,0)</f>
        <v>邱君益</v>
      </c>
      <c r="I434" s="15">
        <f t="shared" si="92"/>
        <v>101.06007067137809</v>
      </c>
      <c r="J434">
        <f t="shared" si="93"/>
        <v>137</v>
      </c>
      <c r="K434">
        <v>52</v>
      </c>
      <c r="L434" t="str">
        <f>VLOOKUP(B434,[1]高三上!$B:$N,13,0)</f>
        <v>邱君益</v>
      </c>
      <c r="M434">
        <f t="shared" si="87"/>
        <v>59.717314487632514</v>
      </c>
      <c r="N434">
        <f t="shared" si="94"/>
        <v>140</v>
      </c>
      <c r="O434">
        <f>VLOOKUP(B434,[1]高二下!$B:$N,12,0)</f>
        <v>66</v>
      </c>
      <c r="P434" t="str">
        <f>VLOOKUP(B434,[1]高二下!$B:$N,13,0)</f>
        <v>邱君益</v>
      </c>
      <c r="Q434">
        <f t="shared" si="88"/>
        <v>114.48763250883393</v>
      </c>
      <c r="R434">
        <f t="shared" si="95"/>
        <v>26</v>
      </c>
      <c r="S434">
        <f>VLOOKUP(B434,[1]高二上!$B:$N,12,0)</f>
        <v>67</v>
      </c>
      <c r="T434" t="str">
        <f>VLOOKUP(B434,[1]高二上!$B:$N,13,0)</f>
        <v>邱君益</v>
      </c>
      <c r="U434">
        <f t="shared" si="89"/>
        <v>118.37455830388693</v>
      </c>
      <c r="V434">
        <f t="shared" si="96"/>
        <v>67</v>
      </c>
      <c r="W434">
        <f>VLOOKUP(B434,[1]高一下!$B:$V,20,0)</f>
        <v>55</v>
      </c>
      <c r="X434" t="str">
        <f>VLOOKUP(B434,[1]高一下!$B:$V,21,0)</f>
        <v>邱君益</v>
      </c>
      <c r="Y434">
        <f t="shared" si="90"/>
        <v>83.038869257950523</v>
      </c>
      <c r="Z434">
        <f t="shared" si="97"/>
        <v>119</v>
      </c>
      <c r="AA434" s="23">
        <f>VLOOKUP(B434,[1]高一上!$B:$U,19,0)</f>
        <v>61</v>
      </c>
      <c r="AB434" t="str">
        <f>VLOOKUP(B434,[1]高一上!$B:$U,20,0)</f>
        <v>卢逸</v>
      </c>
      <c r="AC434">
        <f t="shared" si="91"/>
        <v>109.18727915194346</v>
      </c>
      <c r="AD434">
        <f t="shared" si="98"/>
        <v>71</v>
      </c>
      <c r="AE434">
        <f>VLOOKUP(B434,[1]中考!$B:$M,12,0)</f>
        <v>38</v>
      </c>
      <c r="AF434">
        <f t="shared" si="99"/>
        <v>97</v>
      </c>
    </row>
    <row r="435" spans="1:32" x14ac:dyDescent="0.2">
      <c r="A435" s="2" t="s">
        <v>1301</v>
      </c>
      <c r="B435" s="2" t="s">
        <v>1302</v>
      </c>
      <c r="C435" s="1">
        <v>10</v>
      </c>
      <c r="D435" s="3" t="s">
        <v>1070</v>
      </c>
      <c r="E435" s="4" t="s">
        <v>1303</v>
      </c>
      <c r="F435" s="1">
        <v>359</v>
      </c>
      <c r="G435" s="13">
        <f>VLOOKUP(B435,'[1]高三下(高考)'!$B:$N,12,0)</f>
        <v>52</v>
      </c>
      <c r="H435" s="12" t="str">
        <f>VLOOKUP(B435,'[1]高三下(高考)'!$B:$N,13,0)</f>
        <v>邱君益</v>
      </c>
      <c r="I435" s="15">
        <f t="shared" si="92"/>
        <v>87.632508833922259</v>
      </c>
      <c r="J435">
        <f t="shared" si="93"/>
        <v>243</v>
      </c>
      <c r="K435">
        <v>44</v>
      </c>
      <c r="L435" t="str">
        <f>VLOOKUP(B435,[1]高三上!$B:$N,13,0)</f>
        <v>邱君益</v>
      </c>
      <c r="M435">
        <f t="shared" si="87"/>
        <v>93.992932862190813</v>
      </c>
      <c r="N435">
        <f t="shared" si="94"/>
        <v>208</v>
      </c>
      <c r="O435">
        <f>VLOOKUP(B435,[1]高二下!$B:$N,12,0)</f>
        <v>48</v>
      </c>
      <c r="P435" t="str">
        <f>VLOOKUP(B435,[1]高二下!$B:$N,13,0)</f>
        <v>邱君益</v>
      </c>
      <c r="Q435">
        <f t="shared" si="88"/>
        <v>115.54770318021201</v>
      </c>
      <c r="R435">
        <f t="shared" si="95"/>
        <v>191</v>
      </c>
      <c r="S435">
        <f>VLOOKUP(B435,[1]高二上!$B:$N,12,0)</f>
        <v>52</v>
      </c>
      <c r="T435" t="str">
        <f>VLOOKUP(B435,[1]高二上!$B:$N,13,0)</f>
        <v>邱君益</v>
      </c>
      <c r="U435">
        <f t="shared" si="89"/>
        <v>113.07420494699647</v>
      </c>
      <c r="V435">
        <f t="shared" si="96"/>
        <v>235</v>
      </c>
      <c r="W435">
        <f>VLOOKUP(B435,[1]高一下!$B:$V,20,0)</f>
        <v>32</v>
      </c>
      <c r="X435" t="str">
        <f>VLOOKUP(B435,[1]高一下!$B:$V,21,0)</f>
        <v>邱君益</v>
      </c>
      <c r="Y435">
        <f t="shared" si="90"/>
        <v>56.183745583038871</v>
      </c>
      <c r="Z435">
        <f t="shared" si="97"/>
        <v>272</v>
      </c>
      <c r="AA435" s="23">
        <f>VLOOKUP(B435,[1]高一上!$B:$U,19,0)</f>
        <v>53</v>
      </c>
      <c r="AB435" t="str">
        <f>VLOOKUP(B435,[1]高一上!$B:$U,20,0)</f>
        <v>杨国芬</v>
      </c>
      <c r="AC435">
        <f t="shared" si="91"/>
        <v>88.692579505300358</v>
      </c>
      <c r="AD435">
        <f t="shared" si="98"/>
        <v>148</v>
      </c>
      <c r="AE435">
        <f>VLOOKUP(B435,[1]中考!$B:$M,12,0)</f>
        <v>37</v>
      </c>
      <c r="AF435">
        <f t="shared" si="99"/>
        <v>116</v>
      </c>
    </row>
    <row r="436" spans="1:32" x14ac:dyDescent="0.2">
      <c r="A436" s="2" t="s">
        <v>1304</v>
      </c>
      <c r="B436" s="2" t="s">
        <v>1305</v>
      </c>
      <c r="C436" s="1">
        <v>10</v>
      </c>
      <c r="D436" s="3" t="s">
        <v>1070</v>
      </c>
      <c r="E436" s="4" t="s">
        <v>1306</v>
      </c>
      <c r="F436" s="1">
        <v>357</v>
      </c>
      <c r="G436" s="13">
        <f>VLOOKUP(B436,'[1]高三下(高考)'!$B:$N,12,0)</f>
        <v>45</v>
      </c>
      <c r="H436" s="12" t="str">
        <f>VLOOKUP(B436,'[1]高三下(高考)'!$B:$N,13,0)</f>
        <v>邱君益</v>
      </c>
      <c r="I436" s="15">
        <f t="shared" si="92"/>
        <v>81.272084805653719</v>
      </c>
      <c r="J436">
        <f t="shared" si="93"/>
        <v>271</v>
      </c>
      <c r="K436">
        <v>42</v>
      </c>
      <c r="L436" t="str">
        <f>VLOOKUP(B436,[1]高三上!$B:$N,13,0)</f>
        <v>邱君益</v>
      </c>
      <c r="M436">
        <f t="shared" si="87"/>
        <v>108.48056537102474</v>
      </c>
      <c r="N436">
        <f t="shared" si="94"/>
        <v>218</v>
      </c>
      <c r="O436">
        <f>VLOOKUP(B436,[1]高二下!$B:$N,12,0)</f>
        <v>40</v>
      </c>
      <c r="P436" t="str">
        <f>VLOOKUP(B436,[1]高二下!$B:$N,13,0)</f>
        <v>邱君益</v>
      </c>
      <c r="Q436">
        <f t="shared" si="88"/>
        <v>107.42049469964664</v>
      </c>
      <c r="R436">
        <f t="shared" si="95"/>
        <v>242</v>
      </c>
      <c r="S436">
        <f>VLOOKUP(B436,[1]高二上!$B:$N,12,0)</f>
        <v>46</v>
      </c>
      <c r="T436" t="str">
        <f>VLOOKUP(B436,[1]高二上!$B:$N,13,0)</f>
        <v>邱君益</v>
      </c>
      <c r="U436">
        <f t="shared" si="89"/>
        <v>62.190812720848058</v>
      </c>
      <c r="V436">
        <f t="shared" si="96"/>
        <v>263</v>
      </c>
      <c r="W436">
        <f>VLOOKUP(B436,[1]高一下!$B:$V,20,0)</f>
        <v>51</v>
      </c>
      <c r="X436" t="str">
        <f>VLOOKUP(B436,[1]高一下!$B:$V,21,0)</f>
        <v>邱君益</v>
      </c>
      <c r="Y436">
        <f t="shared" si="90"/>
        <v>143.1095406360424</v>
      </c>
      <c r="Z436">
        <f t="shared" si="97"/>
        <v>156</v>
      </c>
      <c r="AA436" s="23">
        <f>VLOOKUP(B436,[1]高一上!$B:$U,19,0)</f>
        <v>28</v>
      </c>
      <c r="AB436" t="str">
        <f>VLOOKUP(B436,[1]高一上!$B:$U,20,0)</f>
        <v>徐志兵</v>
      </c>
      <c r="AC436">
        <f t="shared" si="91"/>
        <v>19.434628975265028</v>
      </c>
      <c r="AD436">
        <f t="shared" si="98"/>
        <v>278</v>
      </c>
      <c r="AE436">
        <f>VLOOKUP(B436,[1]中考!$B:$M,12,0)</f>
        <v>42</v>
      </c>
      <c r="AF436">
        <f t="shared" si="99"/>
        <v>50</v>
      </c>
    </row>
    <row r="437" spans="1:32" x14ac:dyDescent="0.2">
      <c r="A437" s="2" t="s">
        <v>1307</v>
      </c>
      <c r="B437" s="2" t="s">
        <v>1308</v>
      </c>
      <c r="C437" s="1">
        <v>10</v>
      </c>
      <c r="D437" s="3" t="s">
        <v>1070</v>
      </c>
      <c r="E437" s="4" t="s">
        <v>1309</v>
      </c>
      <c r="F437" s="1">
        <v>357</v>
      </c>
      <c r="G437" s="13">
        <f>VLOOKUP(B437,'[1]高三下(高考)'!$B:$N,12,0)</f>
        <v>60</v>
      </c>
      <c r="H437" s="12" t="str">
        <f>VLOOKUP(B437,'[1]高三下(高考)'!$B:$N,13,0)</f>
        <v>邱君益</v>
      </c>
      <c r="I437" s="15">
        <f t="shared" si="92"/>
        <v>122.96819787985865</v>
      </c>
      <c r="J437">
        <f t="shared" si="93"/>
        <v>166</v>
      </c>
      <c r="K437">
        <v>40</v>
      </c>
      <c r="L437" t="str">
        <f>VLOOKUP(B437,[1]高三上!$B:$N,13,0)</f>
        <v>邱君益</v>
      </c>
      <c r="M437">
        <f t="shared" si="87"/>
        <v>49.116607773851598</v>
      </c>
      <c r="N437">
        <f t="shared" si="94"/>
        <v>231</v>
      </c>
      <c r="O437">
        <f>VLOOKUP(B437,[1]高二下!$B:$N,12,0)</f>
        <v>58</v>
      </c>
      <c r="P437" t="str">
        <f>VLOOKUP(B437,[1]高二下!$B:$N,13,0)</f>
        <v>邱君益</v>
      </c>
      <c r="Q437">
        <f t="shared" si="88"/>
        <v>162.19081272084804</v>
      </c>
      <c r="R437">
        <f t="shared" si="95"/>
        <v>87</v>
      </c>
      <c r="S437">
        <f>VLOOKUP(B437,[1]高二上!$B:$N,12,0)</f>
        <v>46</v>
      </c>
      <c r="T437" t="str">
        <f>VLOOKUP(B437,[1]高二上!$B:$N,13,0)</f>
        <v>邱君益</v>
      </c>
      <c r="U437">
        <f t="shared" si="89"/>
        <v>31.448763250883388</v>
      </c>
      <c r="V437">
        <f t="shared" si="96"/>
        <v>263</v>
      </c>
      <c r="W437">
        <f>VLOOKUP(B437,[1]高一下!$B:$V,20,0)</f>
        <v>60</v>
      </c>
      <c r="X437" t="str">
        <f>VLOOKUP(B437,[1]高一下!$B:$V,21,0)</f>
        <v>邱君益</v>
      </c>
      <c r="Y437">
        <f t="shared" si="90"/>
        <v>116.96113074204948</v>
      </c>
      <c r="Z437">
        <f t="shared" si="97"/>
        <v>69</v>
      </c>
      <c r="AA437" s="23">
        <f>VLOOKUP(B437,[1]高一上!$B:$U,19,0)</f>
        <v>56</v>
      </c>
      <c r="AB437" t="str">
        <f>VLOOKUP(B437,[1]高一上!$B:$U,20,0)</f>
        <v>杨琴</v>
      </c>
      <c r="AC437">
        <f t="shared" si="91"/>
        <v>88.692579505300358</v>
      </c>
      <c r="AD437">
        <f t="shared" si="98"/>
        <v>117</v>
      </c>
      <c r="AE437">
        <f>VLOOKUP(B437,[1]中考!$B:$M,12,0)</f>
        <v>39</v>
      </c>
      <c r="AF437">
        <f t="shared" si="99"/>
        <v>85</v>
      </c>
    </row>
    <row r="438" spans="1:32" x14ac:dyDescent="0.2">
      <c r="A438" s="2" t="s">
        <v>1310</v>
      </c>
      <c r="B438" s="2" t="s">
        <v>1311</v>
      </c>
      <c r="C438" s="1">
        <v>10</v>
      </c>
      <c r="D438" s="3" t="s">
        <v>1070</v>
      </c>
      <c r="E438" s="4" t="s">
        <v>1312</v>
      </c>
      <c r="F438" s="1">
        <v>347</v>
      </c>
      <c r="G438" s="13">
        <f>VLOOKUP(B438,'[1]高三下(高考)'!$B:$N,12,0)</f>
        <v>54</v>
      </c>
      <c r="H438" s="12" t="str">
        <f>VLOOKUP(B438,'[1]高三下(高考)'!$B:$N,13,0)</f>
        <v>邱君益</v>
      </c>
      <c r="I438" s="15">
        <f t="shared" si="92"/>
        <v>71.378091872791515</v>
      </c>
      <c r="J438">
        <f t="shared" si="93"/>
        <v>230</v>
      </c>
      <c r="K438">
        <v>51</v>
      </c>
      <c r="L438" t="str">
        <f>VLOOKUP(B438,[1]高三上!$B:$N,13,0)</f>
        <v>邱君益</v>
      </c>
      <c r="M438">
        <f t="shared" si="87"/>
        <v>129.68197879858658</v>
      </c>
      <c r="N438">
        <f t="shared" si="94"/>
        <v>149</v>
      </c>
      <c r="O438">
        <f>VLOOKUP(B438,[1]高二下!$B:$N,12,0)</f>
        <v>42</v>
      </c>
      <c r="P438" t="str">
        <f>VLOOKUP(B438,[1]高二下!$B:$N,13,0)</f>
        <v>邱君益</v>
      </c>
      <c r="Q438">
        <f t="shared" si="88"/>
        <v>98.233215547703182</v>
      </c>
      <c r="R438">
        <f t="shared" si="95"/>
        <v>233</v>
      </c>
      <c r="S438">
        <f>VLOOKUP(B438,[1]高二上!$B:$N,12,0)</f>
        <v>53</v>
      </c>
      <c r="T438" t="str">
        <f>VLOOKUP(B438,[1]高二上!$B:$N,13,0)</f>
        <v>邱君益</v>
      </c>
      <c r="U438">
        <f t="shared" si="89"/>
        <v>65.724381625441694</v>
      </c>
      <c r="V438">
        <f t="shared" si="96"/>
        <v>228</v>
      </c>
      <c r="W438">
        <f>VLOOKUP(B438,[1]高一下!$B:$V,20,0)</f>
        <v>54</v>
      </c>
      <c r="X438" t="str">
        <f>VLOOKUP(B438,[1]高一下!$B:$V,21,0)</f>
        <v>邱君益</v>
      </c>
      <c r="Y438">
        <f t="shared" si="90"/>
        <v>121.20141342756185</v>
      </c>
      <c r="Z438">
        <f t="shared" si="97"/>
        <v>131</v>
      </c>
      <c r="AA438" s="23">
        <f>VLOOKUP(B438,[1]高一上!$B:$U,19,0)</f>
        <v>48</v>
      </c>
      <c r="AB438" t="str">
        <f>VLOOKUP(B438,[1]高一上!$B:$U,20,0)</f>
        <v>杨国芬</v>
      </c>
      <c r="AC438">
        <f t="shared" si="91"/>
        <v>53.003533568904594</v>
      </c>
      <c r="AD438">
        <f t="shared" si="98"/>
        <v>191</v>
      </c>
      <c r="AE438">
        <f>VLOOKUP(B438,[1]中考!$B:$M,12,0)</f>
        <v>41</v>
      </c>
      <c r="AF438">
        <f t="shared" si="99"/>
        <v>58</v>
      </c>
    </row>
    <row r="439" spans="1:32" x14ac:dyDescent="0.2">
      <c r="A439" s="2" t="s">
        <v>1313</v>
      </c>
      <c r="B439" s="2" t="s">
        <v>1314</v>
      </c>
      <c r="C439" s="1">
        <v>10</v>
      </c>
      <c r="D439" s="3" t="s">
        <v>1070</v>
      </c>
      <c r="E439" s="4" t="s">
        <v>1315</v>
      </c>
      <c r="F439" s="1">
        <v>337</v>
      </c>
      <c r="G439" s="13">
        <f>VLOOKUP(B439,'[1]高三下(高考)'!$B:$N,12,0)</f>
        <v>53</v>
      </c>
      <c r="H439" s="12" t="str">
        <f>VLOOKUP(B439,'[1]高三下(高考)'!$B:$N,13,0)</f>
        <v>邱君益</v>
      </c>
      <c r="I439" s="15">
        <f t="shared" si="92"/>
        <v>84.805653710247356</v>
      </c>
      <c r="J439">
        <f t="shared" si="93"/>
        <v>236</v>
      </c>
      <c r="K439">
        <v>46</v>
      </c>
      <c r="L439" t="str">
        <f>VLOOKUP(B439,[1]高三上!$B:$N,13,0)</f>
        <v>邱君益</v>
      </c>
      <c r="M439">
        <f t="shared" si="87"/>
        <v>121.20141342756185</v>
      </c>
      <c r="N439">
        <f t="shared" si="94"/>
        <v>193</v>
      </c>
      <c r="O439">
        <f>VLOOKUP(B439,[1]高二下!$B:$N,12,0)</f>
        <v>37</v>
      </c>
      <c r="P439" t="str">
        <f>VLOOKUP(B439,[1]高二下!$B:$N,13,0)</f>
        <v>邱君益</v>
      </c>
      <c r="Q439">
        <f t="shared" si="88"/>
        <v>104.9469964664311</v>
      </c>
      <c r="R439">
        <f t="shared" si="95"/>
        <v>253</v>
      </c>
      <c r="S439">
        <f>VLOOKUP(B439,[1]高二上!$B:$N,12,0)</f>
        <v>44</v>
      </c>
      <c r="T439" t="str">
        <f>VLOOKUP(B439,[1]高二上!$B:$N,13,0)</f>
        <v>邱君益</v>
      </c>
      <c r="U439">
        <f t="shared" si="89"/>
        <v>47.703180212014132</v>
      </c>
      <c r="V439">
        <f t="shared" si="96"/>
        <v>267</v>
      </c>
      <c r="W439">
        <f>VLOOKUP(B439,[1]高一下!$B:$V,20,0)</f>
        <v>55</v>
      </c>
      <c r="X439" t="str">
        <f>VLOOKUP(B439,[1]高一下!$B:$V,21,0)</f>
        <v>邱君益</v>
      </c>
      <c r="Y439">
        <f t="shared" si="90"/>
        <v>125.4416961130742</v>
      </c>
      <c r="Z439">
        <f t="shared" si="97"/>
        <v>119</v>
      </c>
      <c r="AA439" s="23">
        <f>VLOOKUP(B439,[1]高一上!$B:$U,19,0)</f>
        <v>48</v>
      </c>
      <c r="AB439" t="str">
        <f>VLOOKUP(B439,[1]高一上!$B:$U,20,0)</f>
        <v>卢逸</v>
      </c>
      <c r="AC439">
        <f t="shared" si="91"/>
        <v>104.24028268551237</v>
      </c>
      <c r="AD439">
        <f t="shared" si="98"/>
        <v>191</v>
      </c>
      <c r="AE439">
        <f>VLOOKUP(B439,[1]中考!$B:$M,12,0)</f>
        <v>30</v>
      </c>
      <c r="AF439">
        <f t="shared" si="99"/>
        <v>203</v>
      </c>
    </row>
    <row r="440" spans="1:32" x14ac:dyDescent="0.2">
      <c r="A440" s="2" t="s">
        <v>1316</v>
      </c>
      <c r="B440" s="2" t="s">
        <v>1317</v>
      </c>
      <c r="C440" s="1">
        <v>10</v>
      </c>
      <c r="D440" s="3" t="s">
        <v>1070</v>
      </c>
      <c r="E440" s="4" t="s">
        <v>1318</v>
      </c>
      <c r="F440" s="1">
        <v>287</v>
      </c>
      <c r="G440" s="13">
        <f>VLOOKUP(B440,'[1]高三下(高考)'!$B:$N,12,0)</f>
        <v>53</v>
      </c>
      <c r="H440" s="12" t="str">
        <f>VLOOKUP(B440,'[1]高三下(高考)'!$B:$N,13,0)</f>
        <v>邱君益</v>
      </c>
      <c r="I440" s="15">
        <f t="shared" si="92"/>
        <v>100</v>
      </c>
      <c r="J440">
        <f t="shared" si="93"/>
        <v>236</v>
      </c>
      <c r="K440">
        <v>0</v>
      </c>
      <c r="L440" t="str">
        <f>H440</f>
        <v>邱君益</v>
      </c>
      <c r="M440">
        <f t="shared" si="87"/>
        <v>100</v>
      </c>
      <c r="N440">
        <f t="shared" si="94"/>
        <v>255</v>
      </c>
      <c r="O440">
        <v>0</v>
      </c>
      <c r="P440" t="str">
        <f>L440</f>
        <v>邱君益</v>
      </c>
      <c r="Q440">
        <f t="shared" si="88"/>
        <v>100</v>
      </c>
      <c r="R440">
        <f t="shared" si="95"/>
        <v>261</v>
      </c>
      <c r="S440">
        <f>VLOOKUP(B440,[1]高二上!$B:$N,12,0)</f>
        <v>61</v>
      </c>
      <c r="T440" t="str">
        <f>VLOOKUP(B440,[1]高二上!$B:$N,13,0)</f>
        <v>邱君益</v>
      </c>
      <c r="U440">
        <f t="shared" si="89"/>
        <v>106.71378091872792</v>
      </c>
      <c r="V440">
        <f t="shared" si="96"/>
        <v>146</v>
      </c>
      <c r="W440">
        <f>VLOOKUP(B440,[1]高一下!$B:$V,20,0)</f>
        <v>50</v>
      </c>
      <c r="X440" t="str">
        <f>VLOOKUP(B440,[1]高一下!$B:$V,21,0)</f>
        <v>邱君益</v>
      </c>
      <c r="Y440">
        <f t="shared" si="90"/>
        <v>56.537102473498237</v>
      </c>
      <c r="Z440">
        <f t="shared" si="97"/>
        <v>165</v>
      </c>
      <c r="AA440" s="23">
        <f>VLOOKUP(B440,[1]高一上!$B:$U,19,0)</f>
        <v>65</v>
      </c>
      <c r="AB440" t="str">
        <f>VLOOKUP(B440,[1]高一上!$B:$U,20,0)</f>
        <v>卢逸</v>
      </c>
      <c r="AC440">
        <f t="shared" si="91"/>
        <v>170.67137809187278</v>
      </c>
      <c r="AD440">
        <f t="shared" si="98"/>
        <v>42</v>
      </c>
      <c r="AE440">
        <f>VLOOKUP(B440,[1]中考!$B:$M,12,0)</f>
        <v>27</v>
      </c>
      <c r="AF440">
        <f t="shared" si="99"/>
        <v>242</v>
      </c>
    </row>
    <row r="441" spans="1:32" x14ac:dyDescent="0.2">
      <c r="A441" s="2" t="s">
        <v>1319</v>
      </c>
      <c r="B441" s="2" t="s">
        <v>1320</v>
      </c>
      <c r="C441" s="1">
        <v>11</v>
      </c>
      <c r="D441" s="3" t="s">
        <v>1070</v>
      </c>
      <c r="E441" s="4" t="s">
        <v>1321</v>
      </c>
      <c r="F441" s="1">
        <v>507</v>
      </c>
      <c r="G441" s="13">
        <f>VLOOKUP(B441,'[1]高三下(高考)'!$B:$N,12,0)</f>
        <v>68</v>
      </c>
      <c r="H441" s="12" t="str">
        <f>VLOOKUP(B441,'[1]高三下(高考)'!$B:$N,13,0)</f>
        <v>降初里</v>
      </c>
      <c r="I441" s="15">
        <f t="shared" si="92"/>
        <v>85.865724381625441</v>
      </c>
      <c r="J441">
        <f t="shared" si="93"/>
        <v>79</v>
      </c>
      <c r="K441">
        <v>63</v>
      </c>
      <c r="L441" t="str">
        <f>VLOOKUP(B441,[1]高三上!$B:$N,13,0)</f>
        <v>降初里</v>
      </c>
      <c r="M441">
        <f t="shared" si="87"/>
        <v>91.872791519434628</v>
      </c>
      <c r="N441">
        <f t="shared" si="94"/>
        <v>39</v>
      </c>
      <c r="O441">
        <f>VLOOKUP(B441,[1]高二下!$B:$N,12,0)</f>
        <v>69</v>
      </c>
      <c r="P441" t="str">
        <f>VLOOKUP(B441,[1]高二下!$B:$N,13,0)</f>
        <v>降初里</v>
      </c>
      <c r="Q441">
        <f t="shared" si="88"/>
        <v>107.77385159010601</v>
      </c>
      <c r="R441">
        <f t="shared" si="95"/>
        <v>16</v>
      </c>
      <c r="S441">
        <f>VLOOKUP(B441,[1]高二上!$B:$N,12,0)</f>
        <v>70</v>
      </c>
      <c r="T441" t="str">
        <f>VLOOKUP(B441,[1]高二上!$B:$N,13,0)</f>
        <v>降初里</v>
      </c>
      <c r="U441">
        <f t="shared" si="89"/>
        <v>116.96113074204948</v>
      </c>
      <c r="V441">
        <f t="shared" si="96"/>
        <v>38</v>
      </c>
      <c r="W441">
        <f>VLOOKUP(B441,[1]高一下!$B:$V,20,0)</f>
        <v>58</v>
      </c>
      <c r="X441" t="str">
        <f>VLOOKUP(B441,[1]高一下!$B:$V,21,0)</f>
        <v>降初里</v>
      </c>
      <c r="Y441">
        <f t="shared" si="90"/>
        <v>124.38162544169612</v>
      </c>
      <c r="Z441">
        <f t="shared" si="97"/>
        <v>86</v>
      </c>
      <c r="AA441" s="23">
        <f>VLOOKUP(B441,[1]高一上!$B:$U,19,0)</f>
        <v>52</v>
      </c>
      <c r="AB441" t="str">
        <f>VLOOKUP(B441,[1]高一上!$B:$U,20,0)</f>
        <v>杨琴</v>
      </c>
      <c r="AC441">
        <f t="shared" si="91"/>
        <v>75.265017667844518</v>
      </c>
      <c r="AD441">
        <f t="shared" si="98"/>
        <v>155</v>
      </c>
      <c r="AE441">
        <f>VLOOKUP(B441,[1]中考!$B:$M,12,0)</f>
        <v>39</v>
      </c>
      <c r="AF441">
        <f t="shared" si="99"/>
        <v>85</v>
      </c>
    </row>
    <row r="442" spans="1:32" x14ac:dyDescent="0.2">
      <c r="A442" s="2" t="s">
        <v>1322</v>
      </c>
      <c r="B442" s="2" t="s">
        <v>1323</v>
      </c>
      <c r="C442" s="1">
        <v>11</v>
      </c>
      <c r="D442" s="3" t="s">
        <v>1070</v>
      </c>
      <c r="E442" s="4" t="s">
        <v>1324</v>
      </c>
      <c r="F442" s="1">
        <v>500</v>
      </c>
      <c r="G442" s="13">
        <f>VLOOKUP(B442,'[1]高三下(高考)'!$B:$N,12,0)</f>
        <v>76</v>
      </c>
      <c r="H442" s="12" t="str">
        <f>VLOOKUP(B442,'[1]高三下(高考)'!$B:$N,13,0)</f>
        <v>降初里</v>
      </c>
      <c r="I442" s="15">
        <f t="shared" si="92"/>
        <v>101.06007067137809</v>
      </c>
      <c r="J442">
        <f t="shared" si="93"/>
        <v>11</v>
      </c>
      <c r="K442">
        <v>69</v>
      </c>
      <c r="L442" t="str">
        <f>VLOOKUP(B442,[1]高三上!$B:$N,13,0)</f>
        <v>降初里</v>
      </c>
      <c r="M442">
        <f t="shared" si="87"/>
        <v>113.78091872791519</v>
      </c>
      <c r="N442">
        <f t="shared" si="94"/>
        <v>14</v>
      </c>
      <c r="O442">
        <f>VLOOKUP(B442,[1]高二下!$B:$N,12,0)</f>
        <v>63</v>
      </c>
      <c r="P442" t="str">
        <f>VLOOKUP(B442,[1]高二下!$B:$N,13,0)</f>
        <v>降初里</v>
      </c>
      <c r="Q442">
        <f t="shared" si="88"/>
        <v>87.279151943462892</v>
      </c>
      <c r="R442">
        <f t="shared" si="95"/>
        <v>53</v>
      </c>
      <c r="S442">
        <f>VLOOKUP(B442,[1]高二上!$B:$N,12,0)</f>
        <v>74</v>
      </c>
      <c r="T442" t="str">
        <f>VLOOKUP(B442,[1]高二上!$B:$N,13,0)</f>
        <v>降初里</v>
      </c>
      <c r="U442">
        <f t="shared" si="89"/>
        <v>120.84805653710248</v>
      </c>
      <c r="V442">
        <f t="shared" si="96"/>
        <v>17</v>
      </c>
      <c r="W442">
        <f>VLOOKUP(B442,[1]高一下!$B:$V,20,0)</f>
        <v>59</v>
      </c>
      <c r="X442" t="str">
        <f>VLOOKUP(B442,[1]高一下!$B:$V,21,0)</f>
        <v>降初里</v>
      </c>
      <c r="Y442">
        <f t="shared" si="90"/>
        <v>73.4982332155477</v>
      </c>
      <c r="Z442">
        <f t="shared" si="97"/>
        <v>76</v>
      </c>
      <c r="AA442" s="23">
        <f>VLOOKUP(B442,[1]高一上!$B:$U,19,0)</f>
        <v>80</v>
      </c>
      <c r="AB442" t="str">
        <f>VLOOKUP(B442,[1]高一上!$B:$U,20,0)</f>
        <v>徐志兵</v>
      </c>
      <c r="AC442">
        <f t="shared" si="91"/>
        <v>120.14134275618375</v>
      </c>
      <c r="AD442">
        <f t="shared" si="98"/>
        <v>1</v>
      </c>
      <c r="AE442">
        <f>VLOOKUP(B442,[1]中考!$B:$M,12,0)</f>
        <v>41</v>
      </c>
      <c r="AF442">
        <f t="shared" si="99"/>
        <v>58</v>
      </c>
    </row>
    <row r="443" spans="1:32" x14ac:dyDescent="0.2">
      <c r="A443" s="2" t="s">
        <v>1325</v>
      </c>
      <c r="B443" s="2" t="s">
        <v>1326</v>
      </c>
      <c r="C443" s="1">
        <v>11</v>
      </c>
      <c r="D443" s="3" t="s">
        <v>1070</v>
      </c>
      <c r="E443" s="4" t="s">
        <v>1327</v>
      </c>
      <c r="F443" s="1">
        <v>493</v>
      </c>
      <c r="G443" s="13">
        <f>VLOOKUP(B443,'[1]高三下(高考)'!$B:$N,12,0)</f>
        <v>64</v>
      </c>
      <c r="H443" s="12" t="str">
        <f>VLOOKUP(B443,'[1]高三下(高考)'!$B:$N,13,0)</f>
        <v>降初里</v>
      </c>
      <c r="I443" s="15">
        <f t="shared" si="92"/>
        <v>99.293286219081267</v>
      </c>
      <c r="J443">
        <f t="shared" si="93"/>
        <v>123</v>
      </c>
      <c r="K443">
        <v>53</v>
      </c>
      <c r="L443" t="str">
        <f>VLOOKUP(B443,[1]高三上!$B:$N,13,0)</f>
        <v>降初里</v>
      </c>
      <c r="M443">
        <f t="shared" si="87"/>
        <v>110.24734982332156</v>
      </c>
      <c r="N443">
        <f t="shared" si="94"/>
        <v>121</v>
      </c>
      <c r="O443">
        <f>VLOOKUP(B443,[1]高二下!$B:$N,12,0)</f>
        <v>52</v>
      </c>
      <c r="P443" t="str">
        <f>VLOOKUP(B443,[1]高二下!$B:$N,13,0)</f>
        <v>降初里</v>
      </c>
      <c r="Q443">
        <f t="shared" si="88"/>
        <v>67.491166077738512</v>
      </c>
      <c r="R443">
        <f t="shared" si="95"/>
        <v>150</v>
      </c>
      <c r="S443">
        <f>VLOOKUP(B443,[1]高二上!$B:$N,12,0)</f>
        <v>68</v>
      </c>
      <c r="T443" t="str">
        <f>VLOOKUP(B443,[1]高二上!$B:$N,13,0)</f>
        <v>降初里</v>
      </c>
      <c r="U443">
        <f t="shared" si="89"/>
        <v>106.36042402826855</v>
      </c>
      <c r="V443">
        <f t="shared" si="96"/>
        <v>58</v>
      </c>
      <c r="W443">
        <f>VLOOKUP(B443,[1]高一下!$B:$V,20,0)</f>
        <v>59</v>
      </c>
      <c r="X443" t="str">
        <f>VLOOKUP(B443,[1]高一下!$B:$V,21,0)</f>
        <v>降初里</v>
      </c>
      <c r="Y443">
        <f t="shared" si="90"/>
        <v>96.113074204946997</v>
      </c>
      <c r="Z443">
        <f t="shared" si="97"/>
        <v>76</v>
      </c>
      <c r="AA443" s="23">
        <f>VLOOKUP(B443,[1]高一上!$B:$U,19,0)</f>
        <v>62</v>
      </c>
      <c r="AB443" t="str">
        <f>VLOOKUP(B443,[1]高一上!$B:$U,20,0)</f>
        <v>卢逸</v>
      </c>
      <c r="AC443">
        <f t="shared" si="91"/>
        <v>82.332155477031804</v>
      </c>
      <c r="AD443">
        <f t="shared" si="98"/>
        <v>65</v>
      </c>
      <c r="AE443">
        <f>VLOOKUP(B443,[1]中考!$B:$M,12,0)</f>
        <v>46</v>
      </c>
      <c r="AF443">
        <f t="shared" si="99"/>
        <v>15</v>
      </c>
    </row>
    <row r="444" spans="1:32" x14ac:dyDescent="0.2">
      <c r="A444" s="2" t="s">
        <v>1328</v>
      </c>
      <c r="B444" s="2" t="s">
        <v>1329</v>
      </c>
      <c r="C444" s="1">
        <v>11</v>
      </c>
      <c r="D444" s="3" t="s">
        <v>1070</v>
      </c>
      <c r="E444" s="4" t="s">
        <v>1330</v>
      </c>
      <c r="F444" s="1">
        <v>480</v>
      </c>
      <c r="G444" s="13">
        <f>VLOOKUP(B444,'[1]高三下(高考)'!$B:$N,12,0)</f>
        <v>74</v>
      </c>
      <c r="H444" s="12" t="str">
        <f>VLOOKUP(B444,'[1]高三下(高考)'!$B:$N,13,0)</f>
        <v>降初里</v>
      </c>
      <c r="I444" s="15">
        <f t="shared" si="92"/>
        <v>118.37455830388693</v>
      </c>
      <c r="J444">
        <f t="shared" si="93"/>
        <v>28</v>
      </c>
      <c r="K444">
        <v>57</v>
      </c>
      <c r="L444" t="str">
        <f>VLOOKUP(B444,[1]高三上!$B:$N,13,0)</f>
        <v>降初里</v>
      </c>
      <c r="M444">
        <f t="shared" si="87"/>
        <v>141.34275618374559</v>
      </c>
      <c r="N444">
        <f t="shared" si="94"/>
        <v>80</v>
      </c>
      <c r="O444">
        <f>VLOOKUP(B444,[1]高二下!$B:$N,12,0)</f>
        <v>47</v>
      </c>
      <c r="P444" t="str">
        <f>VLOOKUP(B444,[1]高二下!$B:$N,13,0)</f>
        <v>降初里</v>
      </c>
      <c r="Q444">
        <f t="shared" si="88"/>
        <v>71.731448763250881</v>
      </c>
      <c r="R444">
        <f t="shared" si="95"/>
        <v>197</v>
      </c>
      <c r="S444">
        <f>VLOOKUP(B444,[1]高二上!$B:$N,12,0)</f>
        <v>63</v>
      </c>
      <c r="T444" t="str">
        <f>VLOOKUP(B444,[1]高二上!$B:$N,13,0)</f>
        <v>降初里</v>
      </c>
      <c r="U444">
        <f t="shared" si="89"/>
        <v>74.558303886925799</v>
      </c>
      <c r="V444">
        <f t="shared" si="96"/>
        <v>117</v>
      </c>
      <c r="W444">
        <f>VLOOKUP(B444,[1]高一下!$B:$V,20,0)</f>
        <v>64</v>
      </c>
      <c r="X444" t="str">
        <f>VLOOKUP(B444,[1]高一下!$B:$V,21,0)</f>
        <v>降初里</v>
      </c>
      <c r="Y444">
        <f t="shared" si="90"/>
        <v>120.14134275618375</v>
      </c>
      <c r="Z444">
        <f t="shared" si="97"/>
        <v>45</v>
      </c>
      <c r="AA444" s="23">
        <f>VLOOKUP(B444,[1]高一上!$B:$U,19,0)</f>
        <v>58</v>
      </c>
      <c r="AB444" t="str">
        <f>VLOOKUP(B444,[1]高一上!$B:$U,20,0)</f>
        <v>徐志兵</v>
      </c>
      <c r="AC444">
        <f t="shared" si="91"/>
        <v>75.265017667844518</v>
      </c>
      <c r="AD444">
        <f t="shared" si="98"/>
        <v>102</v>
      </c>
      <c r="AE444">
        <f>VLOOKUP(B444,[1]中考!$B:$M,12,0)</f>
        <v>44</v>
      </c>
      <c r="AF444">
        <f t="shared" si="99"/>
        <v>32</v>
      </c>
    </row>
    <row r="445" spans="1:32" x14ac:dyDescent="0.2">
      <c r="A445" s="2" t="s">
        <v>1331</v>
      </c>
      <c r="B445" s="2" t="s">
        <v>1332</v>
      </c>
      <c r="C445" s="1">
        <v>11</v>
      </c>
      <c r="D445" s="3" t="s">
        <v>1070</v>
      </c>
      <c r="E445" s="4" t="s">
        <v>1333</v>
      </c>
      <c r="F445" s="1">
        <v>479</v>
      </c>
      <c r="G445" s="13">
        <f>VLOOKUP(B445,'[1]高三下(高考)'!$B:$N,12,0)</f>
        <v>76</v>
      </c>
      <c r="H445" s="12" t="str">
        <f>VLOOKUP(B445,'[1]高三下(高考)'!$B:$N,13,0)</f>
        <v>降初里</v>
      </c>
      <c r="I445" s="15">
        <f t="shared" si="92"/>
        <v>109.89399293286219</v>
      </c>
      <c r="J445">
        <f t="shared" si="93"/>
        <v>11</v>
      </c>
      <c r="K445">
        <v>63</v>
      </c>
      <c r="L445" t="str">
        <f>VLOOKUP(B445,[1]高三上!$B:$N,13,0)</f>
        <v>降初里</v>
      </c>
      <c r="M445">
        <f t="shared" si="87"/>
        <v>112.36749116607774</v>
      </c>
      <c r="N445">
        <f t="shared" si="94"/>
        <v>39</v>
      </c>
      <c r="O445">
        <f>VLOOKUP(B445,[1]高二下!$B:$N,12,0)</f>
        <v>60</v>
      </c>
      <c r="P445" t="str">
        <f>VLOOKUP(B445,[1]高二下!$B:$N,13,0)</f>
        <v>降初里</v>
      </c>
      <c r="Q445">
        <f t="shared" si="88"/>
        <v>145.58303886925796</v>
      </c>
      <c r="R445">
        <f t="shared" si="95"/>
        <v>74</v>
      </c>
      <c r="S445">
        <f>VLOOKUP(B445,[1]高二上!$B:$N,12,0)</f>
        <v>56</v>
      </c>
      <c r="T445" t="str">
        <f>VLOOKUP(B445,[1]高二上!$B:$N,13,0)</f>
        <v>降初里</v>
      </c>
      <c r="U445">
        <f t="shared" si="89"/>
        <v>34.982332155477039</v>
      </c>
      <c r="V445">
        <f t="shared" si="96"/>
        <v>203</v>
      </c>
      <c r="W445">
        <f>VLOOKUP(B445,[1]高一下!$B:$V,20,0)</f>
        <v>68</v>
      </c>
      <c r="X445" t="str">
        <f>VLOOKUP(B445,[1]高一下!$B:$V,21,0)</f>
        <v>降初里</v>
      </c>
      <c r="Y445">
        <f t="shared" si="90"/>
        <v>141.69611307420496</v>
      </c>
      <c r="Z445">
        <f t="shared" si="97"/>
        <v>19</v>
      </c>
      <c r="AA445" s="23">
        <f>VLOOKUP(B445,[1]高一上!$B:$U,19,0)</f>
        <v>54</v>
      </c>
      <c r="AB445" t="str">
        <f>VLOOKUP(B445,[1]高一上!$B:$U,20,0)</f>
        <v>杨国芬</v>
      </c>
      <c r="AC445">
        <f t="shared" si="91"/>
        <v>92.579505300353361</v>
      </c>
      <c r="AD445">
        <f t="shared" si="98"/>
        <v>137</v>
      </c>
      <c r="AE445">
        <f>VLOOKUP(B445,[1]中考!$B:$M,12,0)</f>
        <v>37</v>
      </c>
      <c r="AF445">
        <f t="shared" si="99"/>
        <v>116</v>
      </c>
    </row>
    <row r="446" spans="1:32" x14ac:dyDescent="0.2">
      <c r="A446" s="2" t="s">
        <v>1334</v>
      </c>
      <c r="B446" s="2" t="s">
        <v>1335</v>
      </c>
      <c r="C446" s="1">
        <v>11</v>
      </c>
      <c r="D446" s="3" t="s">
        <v>1070</v>
      </c>
      <c r="E446" s="4" t="s">
        <v>1336</v>
      </c>
      <c r="F446" s="1">
        <v>473</v>
      </c>
      <c r="G446" s="13">
        <f>VLOOKUP(B446,'[1]高三下(高考)'!$B:$N,12,0)</f>
        <v>60</v>
      </c>
      <c r="H446" s="12" t="str">
        <f>VLOOKUP(B446,'[1]高三下(高考)'!$B:$N,13,0)</f>
        <v>降初里</v>
      </c>
      <c r="I446" s="15">
        <f t="shared" si="92"/>
        <v>65.724381625441694</v>
      </c>
      <c r="J446">
        <f t="shared" si="93"/>
        <v>166</v>
      </c>
      <c r="K446">
        <v>58</v>
      </c>
      <c r="L446" t="str">
        <f>VLOOKUP(B446,[1]高三上!$B:$N,13,0)</f>
        <v>降初里</v>
      </c>
      <c r="M446">
        <f t="shared" si="87"/>
        <v>113.07420494699647</v>
      </c>
      <c r="N446">
        <f t="shared" si="94"/>
        <v>69</v>
      </c>
      <c r="O446">
        <f>VLOOKUP(B446,[1]高二下!$B:$N,12,0)</f>
        <v>56</v>
      </c>
      <c r="P446" t="str">
        <f>VLOOKUP(B446,[1]高二下!$B:$N,13,0)</f>
        <v>降初里</v>
      </c>
      <c r="Q446">
        <f t="shared" si="88"/>
        <v>130.74204946996466</v>
      </c>
      <c r="R446">
        <f t="shared" si="95"/>
        <v>106</v>
      </c>
      <c r="S446">
        <f>VLOOKUP(B446,[1]高二上!$B:$N,12,0)</f>
        <v>57</v>
      </c>
      <c r="T446" t="str">
        <f>VLOOKUP(B446,[1]高二上!$B:$N,13,0)</f>
        <v>降初里</v>
      </c>
      <c r="U446">
        <f t="shared" si="89"/>
        <v>81.625441696113072</v>
      </c>
      <c r="V446">
        <f t="shared" si="96"/>
        <v>193</v>
      </c>
      <c r="W446">
        <f>VLOOKUP(B446,[1]高一下!$B:$V,20,0)</f>
        <v>53</v>
      </c>
      <c r="X446" t="str">
        <f>VLOOKUP(B446,[1]高一下!$B:$V,21,0)</f>
        <v>降初里</v>
      </c>
      <c r="Y446">
        <f t="shared" si="90"/>
        <v>98.586572438162548</v>
      </c>
      <c r="Z446">
        <f t="shared" si="97"/>
        <v>141</v>
      </c>
      <c r="AA446" s="23">
        <f>VLOOKUP(B446,[1]高一上!$B:$U,19,0)</f>
        <v>54</v>
      </c>
      <c r="AB446" t="str">
        <f>VLOOKUP(B446,[1]高一上!$B:$U,20,0)</f>
        <v>杨琴</v>
      </c>
      <c r="AC446">
        <f t="shared" si="91"/>
        <v>106.00706713780919</v>
      </c>
      <c r="AD446">
        <f t="shared" si="98"/>
        <v>137</v>
      </c>
      <c r="AE446">
        <f>VLOOKUP(B446,[1]中考!$B:$M,12,0)</f>
        <v>34</v>
      </c>
      <c r="AF446">
        <f t="shared" si="99"/>
        <v>154</v>
      </c>
    </row>
    <row r="447" spans="1:32" x14ac:dyDescent="0.2">
      <c r="A447" s="2" t="s">
        <v>1337</v>
      </c>
      <c r="B447" s="2" t="s">
        <v>1338</v>
      </c>
      <c r="C447" s="1">
        <v>11</v>
      </c>
      <c r="D447" s="3" t="s">
        <v>1070</v>
      </c>
      <c r="E447" s="4" t="s">
        <v>1339</v>
      </c>
      <c r="F447" s="1">
        <v>467</v>
      </c>
      <c r="G447" s="13">
        <f>VLOOKUP(B447,'[1]高三下(高考)'!$B:$N,12,0)</f>
        <v>75</v>
      </c>
      <c r="H447" s="12" t="str">
        <f>VLOOKUP(B447,'[1]高三下(高考)'!$B:$N,13,0)</f>
        <v>降初里</v>
      </c>
      <c r="I447" s="15">
        <f t="shared" si="92"/>
        <v>101.41342756183745</v>
      </c>
      <c r="J447">
        <f t="shared" si="93"/>
        <v>22</v>
      </c>
      <c r="K447">
        <v>66</v>
      </c>
      <c r="L447" t="str">
        <f>VLOOKUP(B447,[1]高三上!$B:$N,13,0)</f>
        <v>降初里</v>
      </c>
      <c r="M447">
        <f t="shared" si="87"/>
        <v>106.71378091872792</v>
      </c>
      <c r="N447">
        <f t="shared" si="94"/>
        <v>26</v>
      </c>
      <c r="O447">
        <f>VLOOKUP(B447,[1]高二下!$B:$N,12,0)</f>
        <v>64</v>
      </c>
      <c r="P447" t="str">
        <f>VLOOKUP(B447,[1]高二下!$B:$N,13,0)</f>
        <v>降初里</v>
      </c>
      <c r="Q447">
        <f t="shared" si="88"/>
        <v>90.10600706713781</v>
      </c>
      <c r="R447">
        <f t="shared" si="95"/>
        <v>45</v>
      </c>
      <c r="S447">
        <f>VLOOKUP(B447,[1]高二上!$B:$N,12,0)</f>
        <v>74</v>
      </c>
      <c r="T447" t="str">
        <f>VLOOKUP(B447,[1]高二上!$B:$N,13,0)</f>
        <v>降初里</v>
      </c>
      <c r="U447">
        <f t="shared" si="89"/>
        <v>124.38162544169612</v>
      </c>
      <c r="V447">
        <f t="shared" si="96"/>
        <v>17</v>
      </c>
      <c r="W447">
        <f>VLOOKUP(B447,[1]高一下!$B:$V,20,0)</f>
        <v>58</v>
      </c>
      <c r="X447" t="str">
        <f>VLOOKUP(B447,[1]高一下!$B:$V,21,0)</f>
        <v>降初里</v>
      </c>
      <c r="Y447">
        <f t="shared" si="90"/>
        <v>84.452296819787989</v>
      </c>
      <c r="Z447">
        <f t="shared" si="97"/>
        <v>86</v>
      </c>
      <c r="AA447" s="23">
        <f>VLOOKUP(B447,[1]高一上!$B:$U,19,0)</f>
        <v>65</v>
      </c>
      <c r="AB447" t="str">
        <f>VLOOKUP(B447,[1]高一上!$B:$U,20,0)</f>
        <v>降初里</v>
      </c>
      <c r="AC447">
        <f t="shared" si="91"/>
        <v>87.632508833922259</v>
      </c>
      <c r="AD447">
        <f t="shared" si="98"/>
        <v>42</v>
      </c>
      <c r="AE447">
        <f>VLOOKUP(B447,[1]中考!$B:$M,12,0)</f>
        <v>47</v>
      </c>
      <c r="AF447">
        <f t="shared" si="99"/>
        <v>7</v>
      </c>
    </row>
    <row r="448" spans="1:32" x14ac:dyDescent="0.2">
      <c r="A448" s="2" t="s">
        <v>1340</v>
      </c>
      <c r="B448" s="2" t="s">
        <v>1341</v>
      </c>
      <c r="C448" s="1">
        <v>11</v>
      </c>
      <c r="D448" s="3" t="s">
        <v>1070</v>
      </c>
      <c r="E448" s="4" t="s">
        <v>1342</v>
      </c>
      <c r="F448" s="1">
        <v>466</v>
      </c>
      <c r="G448" s="13">
        <f>VLOOKUP(B448,'[1]高三下(高考)'!$B:$N,12,0)</f>
        <v>68</v>
      </c>
      <c r="H448" s="12" t="str">
        <f>VLOOKUP(B448,'[1]高三下(高考)'!$B:$N,13,0)</f>
        <v>降初里</v>
      </c>
      <c r="I448" s="15">
        <f t="shared" si="92"/>
        <v>103.53356890459364</v>
      </c>
      <c r="J448">
        <f t="shared" si="93"/>
        <v>79</v>
      </c>
      <c r="K448">
        <v>56</v>
      </c>
      <c r="L448" t="str">
        <f>VLOOKUP(B448,[1]高三上!$B:$N,13,0)</f>
        <v>降初里</v>
      </c>
      <c r="M448">
        <f t="shared" si="87"/>
        <v>84.452296819787989</v>
      </c>
      <c r="N448">
        <f t="shared" si="94"/>
        <v>89</v>
      </c>
      <c r="O448">
        <f>VLOOKUP(B448,[1]高二下!$B:$N,12,0)</f>
        <v>64</v>
      </c>
      <c r="P448" t="str">
        <f>VLOOKUP(B448,[1]高二下!$B:$N,13,0)</f>
        <v>降初里</v>
      </c>
      <c r="Q448">
        <f t="shared" si="88"/>
        <v>97.526501766784449</v>
      </c>
      <c r="R448">
        <f t="shared" si="95"/>
        <v>45</v>
      </c>
      <c r="S448">
        <f>VLOOKUP(B448,[1]高二上!$B:$N,12,0)</f>
        <v>70</v>
      </c>
      <c r="T448" t="str">
        <f>VLOOKUP(B448,[1]高二上!$B:$N,13,0)</f>
        <v>降初里</v>
      </c>
      <c r="U448">
        <f t="shared" si="89"/>
        <v>90.459363957597176</v>
      </c>
      <c r="V448">
        <f t="shared" si="96"/>
        <v>38</v>
      </c>
      <c r="W448">
        <f>VLOOKUP(B448,[1]高一下!$B:$V,20,0)</f>
        <v>73</v>
      </c>
      <c r="X448" t="str">
        <f>VLOOKUP(B448,[1]高一下!$B:$V,21,0)</f>
        <v>降初里</v>
      </c>
      <c r="Y448">
        <f t="shared" si="90"/>
        <v>150.8833922261484</v>
      </c>
      <c r="Z448">
        <f t="shared" si="97"/>
        <v>11</v>
      </c>
      <c r="AA448" s="23">
        <f>VLOOKUP(B448,[1]高一上!$B:$U,19,0)</f>
        <v>52</v>
      </c>
      <c r="AB448" t="str">
        <f>VLOOKUP(B448,[1]高一上!$B:$U,20,0)</f>
        <v>徐志兵</v>
      </c>
      <c r="AC448">
        <f t="shared" si="91"/>
        <v>65.724381625441694</v>
      </c>
      <c r="AD448">
        <f t="shared" si="98"/>
        <v>155</v>
      </c>
      <c r="AE448">
        <f>VLOOKUP(B448,[1]中考!$B:$M,12,0)</f>
        <v>41</v>
      </c>
      <c r="AF448">
        <f t="shared" si="99"/>
        <v>58</v>
      </c>
    </row>
    <row r="449" spans="1:32" x14ac:dyDescent="0.2">
      <c r="A449" s="2" t="s">
        <v>1343</v>
      </c>
      <c r="B449" s="2" t="s">
        <v>1344</v>
      </c>
      <c r="C449" s="1">
        <v>11</v>
      </c>
      <c r="D449" s="3" t="s">
        <v>1070</v>
      </c>
      <c r="E449" s="4" t="s">
        <v>1345</v>
      </c>
      <c r="F449" s="1">
        <v>463</v>
      </c>
      <c r="G449" s="13">
        <f>VLOOKUP(B449,'[1]高三下(高考)'!$B:$N,12,0)</f>
        <v>80</v>
      </c>
      <c r="H449" s="12" t="str">
        <f>VLOOKUP(B449,'[1]高三下(高考)'!$B:$N,13,0)</f>
        <v>降初里</v>
      </c>
      <c r="I449" s="15">
        <f t="shared" si="92"/>
        <v>154.41696113074204</v>
      </c>
      <c r="J449">
        <f t="shared" si="93"/>
        <v>3</v>
      </c>
      <c r="K449">
        <v>50</v>
      </c>
      <c r="L449" t="str">
        <f>VLOOKUP(B449,[1]高三上!$B:$N,13,0)</f>
        <v>降初里</v>
      </c>
      <c r="M449">
        <f t="shared" si="87"/>
        <v>81.978798586572438</v>
      </c>
      <c r="N449">
        <f t="shared" si="94"/>
        <v>157</v>
      </c>
      <c r="O449">
        <f>VLOOKUP(B449,[1]高二下!$B:$N,12,0)</f>
        <v>56</v>
      </c>
      <c r="P449" t="str">
        <f>VLOOKUP(B449,[1]高二下!$B:$N,13,0)</f>
        <v>降初里</v>
      </c>
      <c r="Q449">
        <f t="shared" si="88"/>
        <v>103.886925795053</v>
      </c>
      <c r="R449">
        <f t="shared" si="95"/>
        <v>106</v>
      </c>
      <c r="S449">
        <f>VLOOKUP(B449,[1]高二上!$B:$N,12,0)</f>
        <v>63</v>
      </c>
      <c r="T449" t="str">
        <f>VLOOKUP(B449,[1]高二上!$B:$N,13,0)</f>
        <v>降初里</v>
      </c>
      <c r="U449">
        <f t="shared" si="89"/>
        <v>78.091872791519435</v>
      </c>
      <c r="V449">
        <f t="shared" si="96"/>
        <v>117</v>
      </c>
      <c r="W449">
        <f>VLOOKUP(B449,[1]高一下!$B:$V,20,0)</f>
        <v>62</v>
      </c>
      <c r="X449" t="str">
        <f>VLOOKUP(B449,[1]高一下!$B:$V,21,0)</f>
        <v>降初里</v>
      </c>
      <c r="Y449">
        <f t="shared" si="90"/>
        <v>93.28621908127208</v>
      </c>
      <c r="Z449">
        <f t="shared" si="97"/>
        <v>55</v>
      </c>
      <c r="AA449" s="23">
        <f>VLOOKUP(B449,[1]高一上!$B:$U,19,0)</f>
        <v>67</v>
      </c>
      <c r="AB449" t="str">
        <f>VLOOKUP(B449,[1]高一上!$B:$U,20,0)</f>
        <v>卢逸</v>
      </c>
      <c r="AC449">
        <f t="shared" si="91"/>
        <v>172.79151943462898</v>
      </c>
      <c r="AD449">
        <f t="shared" si="98"/>
        <v>36</v>
      </c>
      <c r="AE449">
        <f>VLOOKUP(B449,[1]中考!$B:$M,12,0)</f>
        <v>27</v>
      </c>
      <c r="AF449">
        <f t="shared" si="99"/>
        <v>242</v>
      </c>
    </row>
    <row r="450" spans="1:32" x14ac:dyDescent="0.2">
      <c r="A450" s="2" t="s">
        <v>1346</v>
      </c>
      <c r="B450" s="2" t="s">
        <v>1347</v>
      </c>
      <c r="C450" s="1">
        <v>11</v>
      </c>
      <c r="D450" s="3" t="s">
        <v>1070</v>
      </c>
      <c r="E450" s="4" t="s">
        <v>1348</v>
      </c>
      <c r="F450" s="1">
        <v>459</v>
      </c>
      <c r="G450" s="13">
        <f>VLOOKUP(B450,'[1]高三下(高考)'!$B:$N,12,0)</f>
        <v>68</v>
      </c>
      <c r="H450" s="12" t="str">
        <f>VLOOKUP(B450,'[1]高三下(高考)'!$B:$N,13,0)</f>
        <v>降初里</v>
      </c>
      <c r="I450" s="15">
        <f t="shared" si="92"/>
        <v>91.166077738515895</v>
      </c>
      <c r="J450">
        <f t="shared" si="93"/>
        <v>79</v>
      </c>
      <c r="K450">
        <v>60</v>
      </c>
      <c r="L450" t="str">
        <f>VLOOKUP(B450,[1]高三上!$B:$N,13,0)</f>
        <v>降初里</v>
      </c>
      <c r="M450">
        <f t="shared" si="87"/>
        <v>107.06713780918727</v>
      </c>
      <c r="N450">
        <f t="shared" si="94"/>
        <v>54</v>
      </c>
      <c r="O450">
        <f>VLOOKUP(B450,[1]高二下!$B:$N,12,0)</f>
        <v>60</v>
      </c>
      <c r="P450" t="str">
        <f>VLOOKUP(B450,[1]高二下!$B:$N,13,0)</f>
        <v>降初里</v>
      </c>
      <c r="Q450">
        <f t="shared" si="88"/>
        <v>94.346289752650179</v>
      </c>
      <c r="R450">
        <f t="shared" si="95"/>
        <v>74</v>
      </c>
      <c r="S450">
        <f>VLOOKUP(B450,[1]高二上!$B:$N,12,0)</f>
        <v>68</v>
      </c>
      <c r="T450" t="str">
        <f>VLOOKUP(B450,[1]高二上!$B:$N,13,0)</f>
        <v>降初里</v>
      </c>
      <c r="U450">
        <f t="shared" si="89"/>
        <v>118.02120141342756</v>
      </c>
      <c r="V450">
        <f t="shared" si="96"/>
        <v>58</v>
      </c>
      <c r="W450">
        <f>VLOOKUP(B450,[1]高一下!$B:$V,20,0)</f>
        <v>56</v>
      </c>
      <c r="X450" t="str">
        <f>VLOOKUP(B450,[1]高一下!$B:$V,21,0)</f>
        <v>降初里</v>
      </c>
      <c r="Y450">
        <f t="shared" si="90"/>
        <v>89.752650176678443</v>
      </c>
      <c r="Z450">
        <f t="shared" si="97"/>
        <v>109</v>
      </c>
      <c r="AA450" s="23">
        <f>VLOOKUP(B450,[1]高一上!$B:$U,19,0)</f>
        <v>60</v>
      </c>
      <c r="AB450" t="str">
        <f>VLOOKUP(B450,[1]高一上!$B:$U,20,0)</f>
        <v>邱君益</v>
      </c>
      <c r="AC450">
        <f t="shared" si="91"/>
        <v>72.438162544169614</v>
      </c>
      <c r="AD450">
        <f t="shared" si="98"/>
        <v>80</v>
      </c>
      <c r="AE450">
        <f>VLOOKUP(B450,[1]中考!$B:$M,12,0)</f>
        <v>49</v>
      </c>
      <c r="AF450">
        <f t="shared" si="99"/>
        <v>2</v>
      </c>
    </row>
    <row r="451" spans="1:32" x14ac:dyDescent="0.2">
      <c r="A451" s="2" t="s">
        <v>1349</v>
      </c>
      <c r="B451" s="2" t="s">
        <v>1350</v>
      </c>
      <c r="C451" s="1">
        <v>11</v>
      </c>
      <c r="D451" s="3" t="s">
        <v>1070</v>
      </c>
      <c r="E451" s="4" t="s">
        <v>1351</v>
      </c>
      <c r="F451" s="1">
        <v>456</v>
      </c>
      <c r="G451" s="13">
        <f>VLOOKUP(B451,'[1]高三下(高考)'!$B:$N,12,0)</f>
        <v>64</v>
      </c>
      <c r="H451" s="12" t="str">
        <f>VLOOKUP(B451,'[1]高三下(高考)'!$B:$N,13,0)</f>
        <v>降初里</v>
      </c>
      <c r="I451" s="15">
        <f t="shared" si="92"/>
        <v>106.00706713780919</v>
      </c>
      <c r="J451">
        <f t="shared" si="93"/>
        <v>123</v>
      </c>
      <c r="K451">
        <v>52</v>
      </c>
      <c r="L451" t="str">
        <f>VLOOKUP(B451,[1]高三上!$B:$N,13,0)</f>
        <v>降初里</v>
      </c>
      <c r="M451">
        <f t="shared" si="87"/>
        <v>92.932862190812727</v>
      </c>
      <c r="N451">
        <f t="shared" si="94"/>
        <v>140</v>
      </c>
      <c r="O451">
        <f>VLOOKUP(B451,[1]高二下!$B:$N,12,0)</f>
        <v>55</v>
      </c>
      <c r="P451" t="str">
        <f>VLOOKUP(B451,[1]高二下!$B:$N,13,0)</f>
        <v>降初里</v>
      </c>
      <c r="Q451">
        <f t="shared" si="88"/>
        <v>92.579505300353361</v>
      </c>
      <c r="R451">
        <f t="shared" si="95"/>
        <v>120</v>
      </c>
      <c r="S451">
        <f>VLOOKUP(B451,[1]高二上!$B:$N,12,0)</f>
        <v>64</v>
      </c>
      <c r="T451" t="str">
        <f>VLOOKUP(B451,[1]高二上!$B:$N,13,0)</f>
        <v>徐志兵</v>
      </c>
      <c r="U451">
        <f t="shared" si="89"/>
        <v>103.53356890459364</v>
      </c>
      <c r="V451">
        <f t="shared" si="96"/>
        <v>99</v>
      </c>
      <c r="W451">
        <f>VLOOKUP(B451,[1]高一下!$B:$V,20,0)</f>
        <v>56</v>
      </c>
      <c r="X451" t="str">
        <f>VLOOKUP(B451,[1]高一下!$B:$V,21,0)</f>
        <v>徐志兵</v>
      </c>
      <c r="Y451">
        <f t="shared" si="90"/>
        <v>138.51590106007069</v>
      </c>
      <c r="Z451">
        <f t="shared" si="97"/>
        <v>109</v>
      </c>
      <c r="AA451" s="23">
        <f>VLOOKUP(B451,[1]高一上!$B:$U,19,0)</f>
        <v>45</v>
      </c>
      <c r="AB451" t="str">
        <f>VLOOKUP(B451,[1]高一上!$B:$U,20,0)</f>
        <v>杨琴</v>
      </c>
      <c r="AC451">
        <f t="shared" si="91"/>
        <v>68.904593639575978</v>
      </c>
      <c r="AD451">
        <f t="shared" si="98"/>
        <v>218</v>
      </c>
      <c r="AE451">
        <f>VLOOKUP(B451,[1]中考!$B:$M,12,0)</f>
        <v>36</v>
      </c>
      <c r="AF451">
        <f t="shared" si="99"/>
        <v>130</v>
      </c>
    </row>
    <row r="452" spans="1:32" x14ac:dyDescent="0.2">
      <c r="A452" s="2" t="s">
        <v>1352</v>
      </c>
      <c r="B452" s="2" t="s">
        <v>1353</v>
      </c>
      <c r="C452" s="1">
        <v>11</v>
      </c>
      <c r="D452" s="3" t="s">
        <v>1070</v>
      </c>
      <c r="E452" s="4" t="s">
        <v>1354</v>
      </c>
      <c r="F452" s="1">
        <v>452</v>
      </c>
      <c r="G452" s="13">
        <f>VLOOKUP(B452,'[1]高三下(高考)'!$B:$N,12,0)</f>
        <v>63</v>
      </c>
      <c r="H452" s="12" t="str">
        <f>VLOOKUP(B452,'[1]高三下(高考)'!$B:$N,13,0)</f>
        <v>降初里</v>
      </c>
      <c r="I452" s="15">
        <f t="shared" si="92"/>
        <v>133.21554770318022</v>
      </c>
      <c r="J452">
        <f t="shared" si="93"/>
        <v>137</v>
      </c>
      <c r="K452">
        <v>40</v>
      </c>
      <c r="L452" t="str">
        <f>VLOOKUP(B452,[1]高三上!$B:$N,13,0)</f>
        <v>降初里</v>
      </c>
      <c r="M452">
        <f t="shared" ref="M452:M515" si="100">IF(OR(O452=0,K452=0),100,(((R452-N452)/COUNTIF(D:D,D452))*100)+100)</f>
        <v>55.830388692579511</v>
      </c>
      <c r="N452">
        <f t="shared" si="94"/>
        <v>231</v>
      </c>
      <c r="O452">
        <f>VLOOKUP(B452,[1]高二下!$B:$N,12,0)</f>
        <v>56</v>
      </c>
      <c r="P452" t="str">
        <f>VLOOKUP(B452,[1]高二下!$B:$N,13,0)</f>
        <v>降初里</v>
      </c>
      <c r="Q452">
        <f t="shared" ref="Q452:Q515" si="101">IF(OR(O452=0,S452=0),100,(((V452-R452)/COUNTIF(D:D,D452))*100)+100)</f>
        <v>143.1095406360424</v>
      </c>
      <c r="R452">
        <f t="shared" si="95"/>
        <v>106</v>
      </c>
      <c r="S452">
        <f>VLOOKUP(B452,[1]高二上!$B:$N,12,0)</f>
        <v>53</v>
      </c>
      <c r="T452" t="str">
        <f>VLOOKUP(B452,[1]高二上!$B:$N,13,0)</f>
        <v>降初里</v>
      </c>
      <c r="U452">
        <f t="shared" ref="U452:U515" si="102">IF(OR(W452=0,S452=0),100,(((Z452-V452)/COUNTIF(D:D,D452))*100)+100)</f>
        <v>85.865724381625441</v>
      </c>
      <c r="V452">
        <f t="shared" si="96"/>
        <v>228</v>
      </c>
      <c r="W452">
        <f>VLOOKUP(B452,[1]高一下!$B:$V,20,0)</f>
        <v>48</v>
      </c>
      <c r="X452" t="str">
        <f>VLOOKUP(B452,[1]高一下!$B:$V,21,0)</f>
        <v>降初里</v>
      </c>
      <c r="Y452">
        <f t="shared" ref="Y452:Y515" si="103">IF(OR(W452=0,AA452=0),100,(((AD452-Z452)/COUNTIF(D:D,D452))*100)+100)</f>
        <v>124.73498233215548</v>
      </c>
      <c r="Z452">
        <f t="shared" si="97"/>
        <v>188</v>
      </c>
      <c r="AA452" s="23">
        <f>VLOOKUP(B452,[1]高一上!$B:$U,19,0)</f>
        <v>37</v>
      </c>
      <c r="AB452" t="str">
        <f>VLOOKUP(B452,[1]高一上!$B:$U,20,0)</f>
        <v>降初里</v>
      </c>
      <c r="AC452">
        <f t="shared" ref="AC452:AC515" si="104">IF(OR(AE452=0,AA452=0),100,(((AF452-AD452)/COUNTIF(D:D,D452))*100)+100)</f>
        <v>63.25088339222615</v>
      </c>
      <c r="AD452">
        <f t="shared" si="98"/>
        <v>258</v>
      </c>
      <c r="AE452">
        <f>VLOOKUP(B452,[1]中考!$B:$M,12,0)</f>
        <v>34</v>
      </c>
      <c r="AF452">
        <f t="shared" si="99"/>
        <v>154</v>
      </c>
    </row>
    <row r="453" spans="1:32" x14ac:dyDescent="0.2">
      <c r="A453" s="2" t="s">
        <v>1355</v>
      </c>
      <c r="B453" s="2" t="s">
        <v>1356</v>
      </c>
      <c r="C453" s="1">
        <v>11</v>
      </c>
      <c r="D453" s="3" t="s">
        <v>1070</v>
      </c>
      <c r="E453" s="4" t="s">
        <v>1357</v>
      </c>
      <c r="F453" s="1">
        <v>450</v>
      </c>
      <c r="G453" s="13">
        <f>VLOOKUP(B453,'[1]高三下(高考)'!$B:$N,12,0)</f>
        <v>60</v>
      </c>
      <c r="H453" s="12" t="str">
        <f>VLOOKUP(B453,'[1]高三下(高考)'!$B:$N,13,0)</f>
        <v>降初里</v>
      </c>
      <c r="I453" s="15">
        <f t="shared" si="92"/>
        <v>93.992932862190813</v>
      </c>
      <c r="J453">
        <f t="shared" si="93"/>
        <v>166</v>
      </c>
      <c r="K453">
        <v>51</v>
      </c>
      <c r="L453" t="str">
        <f>VLOOKUP(B453,[1]高三上!$B:$N,13,0)</f>
        <v>降初里</v>
      </c>
      <c r="M453">
        <f t="shared" si="100"/>
        <v>75.618374558303884</v>
      </c>
      <c r="N453">
        <f t="shared" si="94"/>
        <v>149</v>
      </c>
      <c r="O453">
        <f>VLOOKUP(B453,[1]高二下!$B:$N,12,0)</f>
        <v>59</v>
      </c>
      <c r="P453" t="str">
        <f>VLOOKUP(B453,[1]高二下!$B:$N,13,0)</f>
        <v>降初里</v>
      </c>
      <c r="Q453">
        <f t="shared" si="101"/>
        <v>149.8233215547703</v>
      </c>
      <c r="R453">
        <f t="shared" si="95"/>
        <v>80</v>
      </c>
      <c r="S453">
        <f>VLOOKUP(B453,[1]高二上!$B:$N,12,0)</f>
        <v>54</v>
      </c>
      <c r="T453" t="str">
        <f>VLOOKUP(B453,[1]高二上!$B:$N,13,0)</f>
        <v>降初里</v>
      </c>
      <c r="U453">
        <f t="shared" si="102"/>
        <v>71.731448763250881</v>
      </c>
      <c r="V453">
        <f t="shared" si="96"/>
        <v>221</v>
      </c>
      <c r="W453">
        <f>VLOOKUP(B453,[1]高一下!$B:$V,20,0)</f>
        <v>53</v>
      </c>
      <c r="X453" t="str">
        <f>VLOOKUP(B453,[1]高一下!$B:$V,21,0)</f>
        <v>降初里</v>
      </c>
      <c r="Y453">
        <f t="shared" si="103"/>
        <v>86.219081272084807</v>
      </c>
      <c r="Z453">
        <f t="shared" si="97"/>
        <v>141</v>
      </c>
      <c r="AA453" s="23">
        <f>VLOOKUP(B453,[1]高一上!$B:$U,19,0)</f>
        <v>58</v>
      </c>
      <c r="AB453" t="str">
        <f>VLOOKUP(B453,[1]高一上!$B:$U,20,0)</f>
        <v>邱君益</v>
      </c>
      <c r="AC453">
        <f t="shared" si="104"/>
        <v>151.59010600706713</v>
      </c>
      <c r="AD453">
        <f t="shared" si="98"/>
        <v>102</v>
      </c>
      <c r="AE453">
        <f>VLOOKUP(B453,[1]中考!$B:$M,12,0)</f>
        <v>26</v>
      </c>
      <c r="AF453">
        <f t="shared" si="99"/>
        <v>248</v>
      </c>
    </row>
    <row r="454" spans="1:32" x14ac:dyDescent="0.2">
      <c r="A454" s="2" t="s">
        <v>1358</v>
      </c>
      <c r="B454" s="2" t="s">
        <v>1359</v>
      </c>
      <c r="C454" s="1">
        <v>11</v>
      </c>
      <c r="D454" s="3" t="s">
        <v>1070</v>
      </c>
      <c r="E454" s="4" t="s">
        <v>1360</v>
      </c>
      <c r="F454" s="1">
        <v>450</v>
      </c>
      <c r="G454" s="13">
        <f>VLOOKUP(B454,'[1]高三下(高考)'!$B:$N,12,0)</f>
        <v>56</v>
      </c>
      <c r="H454" s="12" t="str">
        <f>VLOOKUP(B454,'[1]高三下(高考)'!$B:$N,13,0)</f>
        <v>降初里</v>
      </c>
      <c r="I454" s="15">
        <f t="shared" si="92"/>
        <v>68.904593639575978</v>
      </c>
      <c r="J454">
        <f t="shared" si="93"/>
        <v>209</v>
      </c>
      <c r="K454">
        <v>53</v>
      </c>
      <c r="L454" t="str">
        <f>VLOOKUP(B454,[1]高三上!$B:$N,13,0)</f>
        <v>降初里</v>
      </c>
      <c r="M454">
        <f t="shared" si="100"/>
        <v>91.166077738515895</v>
      </c>
      <c r="N454">
        <f t="shared" si="94"/>
        <v>121</v>
      </c>
      <c r="O454">
        <f>VLOOKUP(B454,[1]高二下!$B:$N,12,0)</f>
        <v>57</v>
      </c>
      <c r="P454" t="str">
        <f>VLOOKUP(B454,[1]高二下!$B:$N,13,0)</f>
        <v>降初里</v>
      </c>
      <c r="Q454">
        <f t="shared" si="101"/>
        <v>120.14134275618375</v>
      </c>
      <c r="R454">
        <f t="shared" si="95"/>
        <v>96</v>
      </c>
      <c r="S454">
        <f>VLOOKUP(B454,[1]高二上!$B:$N,12,0)</f>
        <v>60</v>
      </c>
      <c r="T454" t="str">
        <f>VLOOKUP(B454,[1]高二上!$B:$N,13,0)</f>
        <v>降初里</v>
      </c>
      <c r="U454">
        <f t="shared" si="102"/>
        <v>70.31802120141343</v>
      </c>
      <c r="V454">
        <f t="shared" si="96"/>
        <v>153</v>
      </c>
      <c r="W454">
        <f>VLOOKUP(B454,[1]高一下!$B:$V,20,0)</f>
        <v>60</v>
      </c>
      <c r="X454" t="str">
        <f>VLOOKUP(B454,[1]高一下!$B:$V,21,0)</f>
        <v>降初里</v>
      </c>
      <c r="Y454">
        <f t="shared" si="103"/>
        <v>98.586572438162548</v>
      </c>
      <c r="Z454">
        <f t="shared" si="97"/>
        <v>69</v>
      </c>
      <c r="AA454" s="23">
        <f>VLOOKUP(B454,[1]高一上!$B:$U,19,0)</f>
        <v>62</v>
      </c>
      <c r="AB454" t="str">
        <f>VLOOKUP(B454,[1]高一上!$B:$U,20,0)</f>
        <v>降初里</v>
      </c>
      <c r="AC454">
        <f t="shared" si="104"/>
        <v>111.30742049469964</v>
      </c>
      <c r="AD454">
        <f t="shared" si="98"/>
        <v>65</v>
      </c>
      <c r="AE454">
        <f>VLOOKUP(B454,[1]中考!$B:$M,12,0)</f>
        <v>38</v>
      </c>
      <c r="AF454">
        <f t="shared" si="99"/>
        <v>97</v>
      </c>
    </row>
    <row r="455" spans="1:32" x14ac:dyDescent="0.2">
      <c r="A455" s="2" t="s">
        <v>1361</v>
      </c>
      <c r="B455" s="2" t="s">
        <v>1362</v>
      </c>
      <c r="C455" s="1">
        <v>11</v>
      </c>
      <c r="D455" s="3" t="s">
        <v>1070</v>
      </c>
      <c r="E455" s="4" t="s">
        <v>1363</v>
      </c>
      <c r="F455" s="1">
        <v>443</v>
      </c>
      <c r="G455" s="13">
        <f>VLOOKUP(B455,'[1]高三下(高考)'!$B:$N,12,0)</f>
        <v>70</v>
      </c>
      <c r="H455" s="12" t="str">
        <f>VLOOKUP(B455,'[1]高三下(高考)'!$B:$N,13,0)</f>
        <v>降初里</v>
      </c>
      <c r="I455" s="15">
        <f t="shared" si="92"/>
        <v>90.459363957597176</v>
      </c>
      <c r="J455">
        <f t="shared" si="93"/>
        <v>61</v>
      </c>
      <c r="K455">
        <v>64</v>
      </c>
      <c r="L455" t="str">
        <f>VLOOKUP(B455,[1]高三上!$B:$N,13,0)</f>
        <v>降初里</v>
      </c>
      <c r="M455">
        <f t="shared" si="100"/>
        <v>97.173144876325082</v>
      </c>
      <c r="N455">
        <f t="shared" si="94"/>
        <v>34</v>
      </c>
      <c r="O455">
        <f>VLOOKUP(B455,[1]高二下!$B:$N,12,0)</f>
        <v>66</v>
      </c>
      <c r="P455" t="str">
        <f>VLOOKUP(B455,[1]高二下!$B:$N,13,0)</f>
        <v>降初里</v>
      </c>
      <c r="Q455">
        <f t="shared" si="101"/>
        <v>103.18021201413427</v>
      </c>
      <c r="R455">
        <f t="shared" si="95"/>
        <v>26</v>
      </c>
      <c r="S455">
        <f>VLOOKUP(B455,[1]高二上!$B:$N,12,0)</f>
        <v>71</v>
      </c>
      <c r="T455" t="str">
        <f>VLOOKUP(B455,[1]高二上!$B:$N,13,0)</f>
        <v>降初里</v>
      </c>
      <c r="U455">
        <f t="shared" si="102"/>
        <v>118.02120141342756</v>
      </c>
      <c r="V455">
        <f t="shared" si="96"/>
        <v>35</v>
      </c>
      <c r="W455">
        <f>VLOOKUP(B455,[1]高一下!$B:$V,20,0)</f>
        <v>58</v>
      </c>
      <c r="X455" t="str">
        <f>VLOOKUP(B455,[1]高一下!$B:$V,21,0)</f>
        <v>降初里</v>
      </c>
      <c r="Y455">
        <f t="shared" si="103"/>
        <v>79.505300353356887</v>
      </c>
      <c r="Z455">
        <f t="shared" si="97"/>
        <v>86</v>
      </c>
      <c r="AA455" s="23">
        <f>VLOOKUP(B455,[1]高一上!$B:$U,19,0)</f>
        <v>68</v>
      </c>
      <c r="AB455" t="str">
        <f>VLOOKUP(B455,[1]高一上!$B:$U,20,0)</f>
        <v>徐志兵</v>
      </c>
      <c r="AC455">
        <f t="shared" si="104"/>
        <v>144.52296819787986</v>
      </c>
      <c r="AD455">
        <f t="shared" si="98"/>
        <v>28</v>
      </c>
      <c r="AE455">
        <f>VLOOKUP(B455,[1]中考!$B:$M,12,0)</f>
        <v>34</v>
      </c>
      <c r="AF455">
        <f t="shared" si="99"/>
        <v>154</v>
      </c>
    </row>
    <row r="456" spans="1:32" x14ac:dyDescent="0.2">
      <c r="A456" s="2" t="s">
        <v>1364</v>
      </c>
      <c r="B456" s="2" t="s">
        <v>1365</v>
      </c>
      <c r="C456" s="1">
        <v>11</v>
      </c>
      <c r="D456" s="3" t="s">
        <v>1070</v>
      </c>
      <c r="E456" s="4" t="s">
        <v>1366</v>
      </c>
      <c r="F456" s="1">
        <v>443</v>
      </c>
      <c r="G456" s="13">
        <f>VLOOKUP(B456,'[1]高三下(高考)'!$B:$N,12,0)</f>
        <v>64</v>
      </c>
      <c r="H456" s="12" t="str">
        <f>VLOOKUP(B456,'[1]高三下(高考)'!$B:$N,13,0)</f>
        <v>降初里</v>
      </c>
      <c r="I456" s="15">
        <f t="shared" si="92"/>
        <v>66.431095406360427</v>
      </c>
      <c r="J456">
        <f t="shared" si="93"/>
        <v>123</v>
      </c>
      <c r="K456">
        <v>65</v>
      </c>
      <c r="L456" t="str">
        <f>VLOOKUP(B456,[1]高三上!$B:$N,13,0)</f>
        <v>降初里</v>
      </c>
      <c r="M456">
        <f t="shared" si="100"/>
        <v>111.66077738515901</v>
      </c>
      <c r="N456">
        <f t="shared" si="94"/>
        <v>28</v>
      </c>
      <c r="O456">
        <f>VLOOKUP(B456,[1]高二下!$B:$N,12,0)</f>
        <v>62</v>
      </c>
      <c r="P456" t="str">
        <f>VLOOKUP(B456,[1]高二下!$B:$N,13,0)</f>
        <v>降初里</v>
      </c>
      <c r="Q456">
        <f t="shared" si="101"/>
        <v>104.24028268551237</v>
      </c>
      <c r="R456">
        <f t="shared" si="95"/>
        <v>61</v>
      </c>
      <c r="S456">
        <f>VLOOKUP(B456,[1]高二上!$B:$N,12,0)</f>
        <v>66</v>
      </c>
      <c r="T456" t="str">
        <f>VLOOKUP(B456,[1]高二上!$B:$N,13,0)</f>
        <v>降初里</v>
      </c>
      <c r="U456">
        <f t="shared" si="102"/>
        <v>116.25441696113074</v>
      </c>
      <c r="V456">
        <f t="shared" si="96"/>
        <v>73</v>
      </c>
      <c r="W456">
        <f>VLOOKUP(B456,[1]高一下!$B:$V,20,0)</f>
        <v>55</v>
      </c>
      <c r="X456" t="str">
        <f>VLOOKUP(B456,[1]高一下!$B:$V,21,0)</f>
        <v>降初里</v>
      </c>
      <c r="Y456">
        <f t="shared" si="103"/>
        <v>123.67491166077738</v>
      </c>
      <c r="Z456">
        <f t="shared" si="97"/>
        <v>119</v>
      </c>
      <c r="AA456" s="23">
        <f>VLOOKUP(B456,[1]高一上!$B:$U,19,0)</f>
        <v>49</v>
      </c>
      <c r="AB456" t="str">
        <f>VLOOKUP(B456,[1]高一上!$B:$U,20,0)</f>
        <v>降初里</v>
      </c>
      <c r="AC456">
        <f t="shared" si="104"/>
        <v>114.84098939929329</v>
      </c>
      <c r="AD456">
        <f t="shared" si="98"/>
        <v>186</v>
      </c>
      <c r="AE456">
        <f>VLOOKUP(B456,[1]中考!$B:$M,12,0)</f>
        <v>28</v>
      </c>
      <c r="AF456">
        <f t="shared" si="99"/>
        <v>228</v>
      </c>
    </row>
    <row r="457" spans="1:32" x14ac:dyDescent="0.2">
      <c r="A457" s="2" t="s">
        <v>1367</v>
      </c>
      <c r="B457" s="2" t="s">
        <v>1368</v>
      </c>
      <c r="C457" s="1">
        <v>11</v>
      </c>
      <c r="D457" s="3" t="s">
        <v>1070</v>
      </c>
      <c r="E457" s="4" t="s">
        <v>1369</v>
      </c>
      <c r="F457" s="1">
        <v>442</v>
      </c>
      <c r="G457" s="13">
        <f>VLOOKUP(B457,'[1]高三下(高考)'!$B:$N,12,0)</f>
        <v>77</v>
      </c>
      <c r="H457" s="12" t="str">
        <f>VLOOKUP(B457,'[1]高三下(高考)'!$B:$N,13,0)</f>
        <v>降初里</v>
      </c>
      <c r="I457" s="15">
        <f t="shared" si="92"/>
        <v>128.26855123674912</v>
      </c>
      <c r="J457">
        <f t="shared" si="93"/>
        <v>9</v>
      </c>
      <c r="K457">
        <v>56</v>
      </c>
      <c r="L457" t="str">
        <f>VLOOKUP(B457,[1]高三上!$B:$N,13,0)</f>
        <v>降初里</v>
      </c>
      <c r="M457">
        <f t="shared" si="100"/>
        <v>81.978798586572438</v>
      </c>
      <c r="N457">
        <f t="shared" si="94"/>
        <v>89</v>
      </c>
      <c r="O457">
        <f>VLOOKUP(B457,[1]高二下!$B:$N,12,0)</f>
        <v>65</v>
      </c>
      <c r="P457" t="str">
        <f>VLOOKUP(B457,[1]高二下!$B:$N,13,0)</f>
        <v>降初里</v>
      </c>
      <c r="Q457">
        <f t="shared" si="101"/>
        <v>121.5547703180212</v>
      </c>
      <c r="R457">
        <f t="shared" si="95"/>
        <v>38</v>
      </c>
      <c r="S457">
        <f>VLOOKUP(B457,[1]高二上!$B:$N,12,0)</f>
        <v>64</v>
      </c>
      <c r="T457" t="str">
        <f>VLOOKUP(B457,[1]高二上!$B:$N,13,0)</f>
        <v>降初里</v>
      </c>
      <c r="U457">
        <f t="shared" si="102"/>
        <v>67.491166077738512</v>
      </c>
      <c r="V457">
        <f t="shared" si="96"/>
        <v>99</v>
      </c>
      <c r="W457">
        <f>VLOOKUP(B457,[1]高一下!$B:$V,20,0)</f>
        <v>76</v>
      </c>
      <c r="X457" t="str">
        <f>VLOOKUP(B457,[1]高一下!$B:$V,21,0)</f>
        <v>降初里</v>
      </c>
      <c r="Y457">
        <f t="shared" si="103"/>
        <v>157.24381625441697</v>
      </c>
      <c r="Z457">
        <f t="shared" si="97"/>
        <v>7</v>
      </c>
      <c r="AA457" s="23">
        <f>VLOOKUP(B457,[1]高一上!$B:$U,19,0)</f>
        <v>51</v>
      </c>
      <c r="AB457" t="str">
        <f>VLOOKUP(B457,[1]高一上!$B:$U,20,0)</f>
        <v>杨国芬</v>
      </c>
      <c r="AC457">
        <f t="shared" si="104"/>
        <v>81.272084805653719</v>
      </c>
      <c r="AD457">
        <f t="shared" si="98"/>
        <v>169</v>
      </c>
      <c r="AE457">
        <f>VLOOKUP(B457,[1]中考!$B:$M,12,0)</f>
        <v>37</v>
      </c>
      <c r="AF457">
        <f t="shared" si="99"/>
        <v>116</v>
      </c>
    </row>
    <row r="458" spans="1:32" x14ac:dyDescent="0.2">
      <c r="A458" s="2" t="s">
        <v>1370</v>
      </c>
      <c r="B458" s="2" t="s">
        <v>1371</v>
      </c>
      <c r="C458" s="1">
        <v>11</v>
      </c>
      <c r="D458" s="3" t="s">
        <v>1070</v>
      </c>
      <c r="E458" s="4" t="s">
        <v>1372</v>
      </c>
      <c r="F458" s="1">
        <v>442</v>
      </c>
      <c r="G458" s="13">
        <f>VLOOKUP(B458,'[1]高三下(高考)'!$B:$N,12,0)</f>
        <v>66</v>
      </c>
      <c r="H458" s="12" t="str">
        <f>VLOOKUP(B458,'[1]高三下(高考)'!$B:$N,13,0)</f>
        <v>降初里</v>
      </c>
      <c r="I458" s="15">
        <f t="shared" si="92"/>
        <v>83.39222614840989</v>
      </c>
      <c r="J458">
        <f t="shared" si="93"/>
        <v>101</v>
      </c>
      <c r="K458">
        <v>60</v>
      </c>
      <c r="L458" t="str">
        <f>VLOOKUP(B458,[1]高三上!$B:$N,13,0)</f>
        <v>降初里</v>
      </c>
      <c r="M458">
        <f t="shared" si="100"/>
        <v>90.10600706713781</v>
      </c>
      <c r="N458">
        <f t="shared" si="94"/>
        <v>54</v>
      </c>
      <c r="O458">
        <f>VLOOKUP(B458,[1]高二下!$B:$N,12,0)</f>
        <v>66</v>
      </c>
      <c r="P458" t="str">
        <f>VLOOKUP(B458,[1]高二下!$B:$N,13,0)</f>
        <v>降初里</v>
      </c>
      <c r="Q458">
        <f t="shared" si="101"/>
        <v>92.226148409893995</v>
      </c>
      <c r="R458">
        <f t="shared" si="95"/>
        <v>26</v>
      </c>
      <c r="S458">
        <f>VLOOKUP(B458,[1]高二上!$B:$N,12,0)</f>
        <v>81</v>
      </c>
      <c r="T458" t="str">
        <f>VLOOKUP(B458,[1]高二上!$B:$N,13,0)</f>
        <v>降初里</v>
      </c>
      <c r="U458">
        <f t="shared" si="102"/>
        <v>100.70671378091873</v>
      </c>
      <c r="V458">
        <f t="shared" si="96"/>
        <v>4</v>
      </c>
      <c r="W458">
        <f>VLOOKUP(B458,[1]高一下!$B:$V,20,0)</f>
        <v>77</v>
      </c>
      <c r="X458" t="str">
        <f>VLOOKUP(B458,[1]高一下!$B:$V,21,0)</f>
        <v>降初里</v>
      </c>
      <c r="Y458">
        <f t="shared" si="103"/>
        <v>102.82685512367492</v>
      </c>
      <c r="Z458">
        <f t="shared" si="97"/>
        <v>6</v>
      </c>
      <c r="AA458" s="23">
        <f>VLOOKUP(B458,[1]高一上!$B:$U,19,0)</f>
        <v>73</v>
      </c>
      <c r="AB458" t="str">
        <f>VLOOKUP(B458,[1]高一上!$B:$U,20,0)</f>
        <v>杨国芬</v>
      </c>
      <c r="AC458">
        <f t="shared" si="104"/>
        <v>120.49469964664311</v>
      </c>
      <c r="AD458">
        <f t="shared" si="98"/>
        <v>14</v>
      </c>
      <c r="AE458">
        <f>VLOOKUP(B458,[1]中考!$B:$M,12,0)</f>
        <v>40</v>
      </c>
      <c r="AF458">
        <f t="shared" si="99"/>
        <v>72</v>
      </c>
    </row>
    <row r="459" spans="1:32" x14ac:dyDescent="0.2">
      <c r="A459" s="2" t="s">
        <v>1373</v>
      </c>
      <c r="B459" s="2" t="s">
        <v>1374</v>
      </c>
      <c r="C459" s="1">
        <v>11</v>
      </c>
      <c r="D459" s="3" t="s">
        <v>1070</v>
      </c>
      <c r="E459" s="4" t="s">
        <v>1375</v>
      </c>
      <c r="F459" s="1">
        <v>438</v>
      </c>
      <c r="G459" s="13">
        <f>VLOOKUP(B459,'[1]高三下(高考)'!$B:$N,12,0)</f>
        <v>76</v>
      </c>
      <c r="H459" s="12" t="str">
        <f>VLOOKUP(B459,'[1]高三下(高考)'!$B:$N,13,0)</f>
        <v>降初里</v>
      </c>
      <c r="I459" s="15">
        <f t="shared" si="92"/>
        <v>173.14487632508832</v>
      </c>
      <c r="J459">
        <f t="shared" si="93"/>
        <v>11</v>
      </c>
      <c r="K459">
        <v>42</v>
      </c>
      <c r="L459" t="str">
        <f>VLOOKUP(B459,[1]高三上!$B:$N,13,0)</f>
        <v>降初里</v>
      </c>
      <c r="M459">
        <f t="shared" si="100"/>
        <v>29.68197879858657</v>
      </c>
      <c r="N459">
        <f t="shared" si="94"/>
        <v>218</v>
      </c>
      <c r="O459">
        <f>VLOOKUP(B459,[1]高二下!$B:$N,12,0)</f>
        <v>68</v>
      </c>
      <c r="P459" t="str">
        <f>VLOOKUP(B459,[1]高二下!$B:$N,13,0)</f>
        <v>降初里</v>
      </c>
      <c r="Q459">
        <f t="shared" si="101"/>
        <v>119.08127208480565</v>
      </c>
      <c r="R459">
        <f t="shared" si="95"/>
        <v>19</v>
      </c>
      <c r="S459">
        <f>VLOOKUP(B459,[1]高二上!$B:$N,12,0)</f>
        <v>66</v>
      </c>
      <c r="T459" t="str">
        <f>VLOOKUP(B459,[1]高二上!$B:$N,13,0)</f>
        <v>降初里</v>
      </c>
      <c r="U459">
        <f t="shared" si="102"/>
        <v>163.60424028268551</v>
      </c>
      <c r="V459">
        <f t="shared" si="96"/>
        <v>73</v>
      </c>
      <c r="W459">
        <f>VLOOKUP(B459,[1]高一下!$B:$V,20,0)</f>
        <v>39</v>
      </c>
      <c r="X459" t="str">
        <f>VLOOKUP(B459,[1]高一下!$B:$V,21,0)</f>
        <v>降初里</v>
      </c>
      <c r="Y459">
        <f t="shared" si="103"/>
        <v>24.381625441696116</v>
      </c>
      <c r="Z459">
        <f t="shared" si="97"/>
        <v>253</v>
      </c>
      <c r="AA459" s="23">
        <f>VLOOKUP(B459,[1]高一上!$B:$U,19,0)</f>
        <v>66</v>
      </c>
      <c r="AB459" t="str">
        <f>VLOOKUP(B459,[1]高一上!$B:$U,20,0)</f>
        <v>杨国芬</v>
      </c>
      <c r="AC459">
        <f t="shared" si="104"/>
        <v>106.71378091872792</v>
      </c>
      <c r="AD459">
        <f t="shared" si="98"/>
        <v>39</v>
      </c>
      <c r="AE459">
        <f>VLOOKUP(B459,[1]中考!$B:$M,12,0)</f>
        <v>41</v>
      </c>
      <c r="AF459">
        <f t="shared" si="99"/>
        <v>58</v>
      </c>
    </row>
    <row r="460" spans="1:32" x14ac:dyDescent="0.2">
      <c r="A460" s="2" t="s">
        <v>1376</v>
      </c>
      <c r="B460" s="2" t="s">
        <v>1377</v>
      </c>
      <c r="C460" s="1">
        <v>11</v>
      </c>
      <c r="D460" s="3" t="s">
        <v>1070</v>
      </c>
      <c r="E460" s="4" t="s">
        <v>1120</v>
      </c>
      <c r="F460" s="1">
        <v>434</v>
      </c>
      <c r="G460" s="13">
        <f>VLOOKUP(B460,'[1]高三下(高考)'!$B:$N,12,0)</f>
        <v>51</v>
      </c>
      <c r="H460" s="12" t="str">
        <f>VLOOKUP(B460,'[1]高三下(高考)'!$B:$N,13,0)</f>
        <v>降初里</v>
      </c>
      <c r="I460" s="15">
        <f t="shared" si="92"/>
        <v>92.579505300353361</v>
      </c>
      <c r="J460">
        <f t="shared" si="93"/>
        <v>249</v>
      </c>
      <c r="K460">
        <v>41</v>
      </c>
      <c r="L460" t="str">
        <f>VLOOKUP(B460,[1]高三上!$B:$N,13,0)</f>
        <v>降初里</v>
      </c>
      <c r="M460">
        <f t="shared" si="100"/>
        <v>106.71378091872792</v>
      </c>
      <c r="N460">
        <f t="shared" si="94"/>
        <v>228</v>
      </c>
      <c r="O460">
        <f>VLOOKUP(B460,[1]高二下!$B:$N,12,0)</f>
        <v>39</v>
      </c>
      <c r="P460" t="str">
        <f>VLOOKUP(B460,[1]高二下!$B:$N,13,0)</f>
        <v>降初里</v>
      </c>
      <c r="Q460">
        <f t="shared" si="101"/>
        <v>89.045936395759725</v>
      </c>
      <c r="R460">
        <f t="shared" si="95"/>
        <v>247</v>
      </c>
      <c r="S460">
        <f>VLOOKUP(B460,[1]高二上!$B:$N,12,0)</f>
        <v>55</v>
      </c>
      <c r="T460" t="str">
        <f>VLOOKUP(B460,[1]高二上!$B:$N,13,0)</f>
        <v>降初里</v>
      </c>
      <c r="U460">
        <f t="shared" si="102"/>
        <v>109.89399293286219</v>
      </c>
      <c r="V460">
        <f t="shared" si="96"/>
        <v>216</v>
      </c>
      <c r="W460">
        <f>VLOOKUP(B460,[1]高一下!$B:$V,20,0)</f>
        <v>41</v>
      </c>
      <c r="X460" t="str">
        <f>VLOOKUP(B460,[1]高一下!$B:$V,21,0)</f>
        <v>降初里</v>
      </c>
      <c r="Y460">
        <f t="shared" si="103"/>
        <v>100.70671378091873</v>
      </c>
      <c r="Z460">
        <f t="shared" si="97"/>
        <v>244</v>
      </c>
      <c r="AA460" s="23">
        <f>VLOOKUP(B460,[1]高一上!$B:$U,19,0)</f>
        <v>40</v>
      </c>
      <c r="AB460" t="str">
        <f>VLOOKUP(B460,[1]高一上!$B:$U,20,0)</f>
        <v>降初里</v>
      </c>
      <c r="AC460">
        <f t="shared" si="104"/>
        <v>73.851590106007066</v>
      </c>
      <c r="AD460">
        <f t="shared" si="98"/>
        <v>246</v>
      </c>
      <c r="AE460">
        <f>VLOOKUP(B460,[1]中考!$B:$M,12,0)</f>
        <v>33</v>
      </c>
      <c r="AF460">
        <f t="shared" si="99"/>
        <v>172</v>
      </c>
    </row>
    <row r="461" spans="1:32" x14ac:dyDescent="0.2">
      <c r="A461" s="2" t="s">
        <v>1378</v>
      </c>
      <c r="B461" s="2" t="s">
        <v>1379</v>
      </c>
      <c r="C461" s="1">
        <v>11</v>
      </c>
      <c r="D461" s="3" t="s">
        <v>1070</v>
      </c>
      <c r="E461" s="4" t="s">
        <v>1380</v>
      </c>
      <c r="F461" s="1">
        <v>433</v>
      </c>
      <c r="G461" s="13">
        <f>VLOOKUP(B461,'[1]高三下(高考)'!$B:$N,12,0)</f>
        <v>59</v>
      </c>
      <c r="H461" s="12" t="str">
        <f>VLOOKUP(B461,'[1]高三下(高考)'!$B:$N,13,0)</f>
        <v>降初里</v>
      </c>
      <c r="I461" s="15">
        <f t="shared" si="92"/>
        <v>93.992932862190813</v>
      </c>
      <c r="J461">
        <f t="shared" si="93"/>
        <v>180</v>
      </c>
      <c r="K461">
        <v>49</v>
      </c>
      <c r="L461" t="str">
        <f>VLOOKUP(B461,[1]高三上!$B:$N,13,0)</f>
        <v>降初里</v>
      </c>
      <c r="M461">
        <f t="shared" si="100"/>
        <v>76.325088339222617</v>
      </c>
      <c r="N461">
        <f t="shared" si="94"/>
        <v>163</v>
      </c>
      <c r="O461">
        <f>VLOOKUP(B461,[1]高二下!$B:$N,12,0)</f>
        <v>57</v>
      </c>
      <c r="P461" t="str">
        <f>VLOOKUP(B461,[1]高二下!$B:$N,13,0)</f>
        <v>降初里</v>
      </c>
      <c r="Q461">
        <f t="shared" si="101"/>
        <v>129.32862190812722</v>
      </c>
      <c r="R461">
        <f t="shared" si="95"/>
        <v>96</v>
      </c>
      <c r="S461">
        <f>VLOOKUP(B461,[1]高二上!$B:$N,12,0)</f>
        <v>58</v>
      </c>
      <c r="T461" t="str">
        <f>VLOOKUP(B461,[1]高二上!$B:$N,13,0)</f>
        <v>降初里</v>
      </c>
      <c r="U461">
        <f t="shared" si="102"/>
        <v>99.646643109540634</v>
      </c>
      <c r="V461">
        <f t="shared" si="96"/>
        <v>179</v>
      </c>
      <c r="W461">
        <f>VLOOKUP(B461,[1]高一下!$B:$V,20,0)</f>
        <v>49</v>
      </c>
      <c r="X461" t="str">
        <f>VLOOKUP(B461,[1]高一下!$B:$V,21,0)</f>
        <v>降初里</v>
      </c>
      <c r="Y461">
        <f t="shared" si="103"/>
        <v>56.890459363957596</v>
      </c>
      <c r="Z461">
        <f t="shared" si="97"/>
        <v>178</v>
      </c>
      <c r="AA461" s="23">
        <f>VLOOKUP(B461,[1]高一上!$B:$U,19,0)</f>
        <v>63</v>
      </c>
      <c r="AB461" t="str">
        <f>VLOOKUP(B461,[1]高一上!$B:$U,20,0)</f>
        <v>杨琴</v>
      </c>
      <c r="AC461">
        <f t="shared" si="104"/>
        <v>110.24734982332156</v>
      </c>
      <c r="AD461">
        <f t="shared" si="98"/>
        <v>56</v>
      </c>
      <c r="AE461">
        <f>VLOOKUP(B461,[1]中考!$B:$M,12,0)</f>
        <v>39</v>
      </c>
      <c r="AF461">
        <f t="shared" si="99"/>
        <v>85</v>
      </c>
    </row>
    <row r="462" spans="1:32" x14ac:dyDescent="0.2">
      <c r="A462" s="2" t="s">
        <v>1381</v>
      </c>
      <c r="B462" s="2" t="s">
        <v>1382</v>
      </c>
      <c r="C462" s="1">
        <v>11</v>
      </c>
      <c r="D462" s="3" t="s">
        <v>1070</v>
      </c>
      <c r="E462" s="4" t="s">
        <v>1383</v>
      </c>
      <c r="F462" s="1">
        <v>432</v>
      </c>
      <c r="G462" s="13">
        <f>VLOOKUP(B462,'[1]高三下(高考)'!$B:$N,12,0)</f>
        <v>76</v>
      </c>
      <c r="H462" s="12" t="str">
        <f>VLOOKUP(B462,'[1]高三下(高考)'!$B:$N,13,0)</f>
        <v>降初里</v>
      </c>
      <c r="I462" s="15">
        <f t="shared" si="92"/>
        <v>117.6678445229682</v>
      </c>
      <c r="J462">
        <f t="shared" si="93"/>
        <v>11</v>
      </c>
      <c r="K462">
        <v>59</v>
      </c>
      <c r="L462" t="str">
        <f>VLOOKUP(B462,[1]高三上!$B:$N,13,0)</f>
        <v>降初里</v>
      </c>
      <c r="M462">
        <f t="shared" si="100"/>
        <v>84.098939929328623</v>
      </c>
      <c r="N462">
        <f t="shared" si="94"/>
        <v>61</v>
      </c>
      <c r="O462">
        <f>VLOOKUP(B462,[1]高二下!$B:$N,12,0)</f>
        <v>69</v>
      </c>
      <c r="P462" t="str">
        <f>VLOOKUP(B462,[1]高二下!$B:$N,13,0)</f>
        <v>降初里</v>
      </c>
      <c r="Q462">
        <f t="shared" si="101"/>
        <v>114.84098939929329</v>
      </c>
      <c r="R462">
        <f t="shared" si="95"/>
        <v>16</v>
      </c>
      <c r="S462">
        <f>VLOOKUP(B462,[1]高二上!$B:$N,12,0)</f>
        <v>68</v>
      </c>
      <c r="T462" t="str">
        <f>VLOOKUP(B462,[1]高二上!$B:$N,13,0)</f>
        <v>降初里</v>
      </c>
      <c r="U462">
        <f t="shared" si="102"/>
        <v>91.872791519434628</v>
      </c>
      <c r="V462">
        <f t="shared" si="96"/>
        <v>58</v>
      </c>
      <c r="W462">
        <f>VLOOKUP(B462,[1]高一下!$B:$V,20,0)</f>
        <v>65</v>
      </c>
      <c r="X462" t="str">
        <f>VLOOKUP(B462,[1]高一下!$B:$V,21,0)</f>
        <v>降初里</v>
      </c>
      <c r="Y462">
        <f t="shared" si="103"/>
        <v>110.60070671378092</v>
      </c>
      <c r="Z462">
        <f t="shared" si="97"/>
        <v>35</v>
      </c>
      <c r="AA462" s="23">
        <f>VLOOKUP(B462,[1]高一上!$B:$U,19,0)</f>
        <v>62</v>
      </c>
      <c r="AB462" t="str">
        <f>VLOOKUP(B462,[1]高一上!$B:$U,20,0)</f>
        <v>徐志兵</v>
      </c>
      <c r="AC462">
        <f t="shared" si="104"/>
        <v>79.505300353356887</v>
      </c>
      <c r="AD462">
        <f t="shared" si="98"/>
        <v>65</v>
      </c>
      <c r="AE462">
        <f>VLOOKUP(B462,[1]中考!$B:$M,12,0)</f>
        <v>47</v>
      </c>
      <c r="AF462">
        <f t="shared" si="99"/>
        <v>7</v>
      </c>
    </row>
    <row r="463" spans="1:32" x14ac:dyDescent="0.2">
      <c r="A463" s="2" t="s">
        <v>1384</v>
      </c>
      <c r="B463" s="2" t="s">
        <v>1385</v>
      </c>
      <c r="C463" s="1">
        <v>11</v>
      </c>
      <c r="D463" s="3" t="s">
        <v>1070</v>
      </c>
      <c r="E463" s="4" t="s">
        <v>1386</v>
      </c>
      <c r="F463" s="1">
        <v>431</v>
      </c>
      <c r="G463" s="13">
        <f>VLOOKUP(B463,'[1]高三下(高考)'!$B:$N,12,0)</f>
        <v>55</v>
      </c>
      <c r="H463" s="12" t="str">
        <f>VLOOKUP(B463,'[1]高三下(高考)'!$B:$N,13,0)</f>
        <v>降初里</v>
      </c>
      <c r="I463" s="15">
        <f t="shared" si="92"/>
        <v>82.685512367491157</v>
      </c>
      <c r="J463">
        <f t="shared" si="93"/>
        <v>221</v>
      </c>
      <c r="K463">
        <v>48</v>
      </c>
      <c r="L463" t="str">
        <f>VLOOKUP(B463,[1]高三上!$B:$N,13,0)</f>
        <v>降初里</v>
      </c>
      <c r="M463">
        <f t="shared" si="100"/>
        <v>62.897526501766784</v>
      </c>
      <c r="N463">
        <f t="shared" si="94"/>
        <v>172</v>
      </c>
      <c r="O463">
        <f>VLOOKUP(B463,[1]高二下!$B:$N,12,0)</f>
        <v>61</v>
      </c>
      <c r="P463" t="str">
        <f>VLOOKUP(B463,[1]高二下!$B:$N,13,0)</f>
        <v>降初里</v>
      </c>
      <c r="Q463">
        <f t="shared" si="101"/>
        <v>111.30742049469964</v>
      </c>
      <c r="R463">
        <f t="shared" si="95"/>
        <v>67</v>
      </c>
      <c r="S463">
        <f>VLOOKUP(B463,[1]高二上!$B:$N,12,0)</f>
        <v>64</v>
      </c>
      <c r="T463" t="str">
        <f>VLOOKUP(B463,[1]高二上!$B:$N,13,0)</f>
        <v>降初里</v>
      </c>
      <c r="U463">
        <f t="shared" si="102"/>
        <v>99.293286219081267</v>
      </c>
      <c r="V463">
        <f t="shared" si="96"/>
        <v>99</v>
      </c>
      <c r="W463">
        <f>VLOOKUP(B463,[1]高一下!$B:$V,20,0)</f>
        <v>57</v>
      </c>
      <c r="X463" t="str">
        <f>VLOOKUP(B463,[1]高一下!$B:$V,21,0)</f>
        <v>降初里</v>
      </c>
      <c r="Y463">
        <f t="shared" si="103"/>
        <v>125.4416961130742</v>
      </c>
      <c r="Z463">
        <f t="shared" si="97"/>
        <v>97</v>
      </c>
      <c r="AA463" s="23">
        <f>VLOOKUP(B463,[1]高一上!$B:$U,19,0)</f>
        <v>51</v>
      </c>
      <c r="AB463" t="str">
        <f>VLOOKUP(B463,[1]高一上!$B:$U,20,0)</f>
        <v>杨琴</v>
      </c>
      <c r="AC463">
        <f t="shared" si="104"/>
        <v>65.724381625441694</v>
      </c>
      <c r="AD463">
        <f t="shared" si="98"/>
        <v>169</v>
      </c>
      <c r="AE463">
        <f>VLOOKUP(B463,[1]中考!$B:$M,12,0)</f>
        <v>40</v>
      </c>
      <c r="AF463">
        <f t="shared" si="99"/>
        <v>72</v>
      </c>
    </row>
    <row r="464" spans="1:32" x14ac:dyDescent="0.2">
      <c r="A464" s="2" t="s">
        <v>1387</v>
      </c>
      <c r="B464" s="2" t="s">
        <v>1388</v>
      </c>
      <c r="C464" s="1">
        <v>11</v>
      </c>
      <c r="D464" s="3" t="s">
        <v>1070</v>
      </c>
      <c r="E464" s="4" t="s">
        <v>1389</v>
      </c>
      <c r="F464" s="1">
        <v>430</v>
      </c>
      <c r="G464" s="13">
        <f>VLOOKUP(B464,'[1]高三下(高考)'!$B:$N,12,0)</f>
        <v>61</v>
      </c>
      <c r="H464" s="12" t="str">
        <f>VLOOKUP(B464,'[1]高三下(高考)'!$B:$N,13,0)</f>
        <v>降初里</v>
      </c>
      <c r="I464" s="15">
        <f t="shared" si="92"/>
        <v>75.618374558303884</v>
      </c>
      <c r="J464">
        <f t="shared" si="93"/>
        <v>158</v>
      </c>
      <c r="K464">
        <v>56</v>
      </c>
      <c r="L464" t="str">
        <f>VLOOKUP(B464,[1]高三上!$B:$N,13,0)</f>
        <v>降初里</v>
      </c>
      <c r="M464">
        <f t="shared" si="100"/>
        <v>114.48763250883393</v>
      </c>
      <c r="N464">
        <f t="shared" si="94"/>
        <v>89</v>
      </c>
      <c r="O464">
        <f>VLOOKUP(B464,[1]高二下!$B:$N,12,0)</f>
        <v>54</v>
      </c>
      <c r="P464" t="str">
        <f>VLOOKUP(B464,[1]高二下!$B:$N,13,0)</f>
        <v>降初里</v>
      </c>
      <c r="Q464">
        <f t="shared" si="101"/>
        <v>117.31448763250884</v>
      </c>
      <c r="R464">
        <f t="shared" si="95"/>
        <v>130</v>
      </c>
      <c r="S464">
        <f>VLOOKUP(B464,[1]高二上!$B:$N,12,0)</f>
        <v>58</v>
      </c>
      <c r="T464" t="str">
        <f>VLOOKUP(B464,[1]高二上!$B:$N,13,0)</f>
        <v>降初里</v>
      </c>
      <c r="U464">
        <f t="shared" si="102"/>
        <v>133.92226148409895</v>
      </c>
      <c r="V464">
        <f t="shared" si="96"/>
        <v>179</v>
      </c>
      <c r="W464">
        <f>VLOOKUP(B464,[1]高一下!$B:$V,20,0)</f>
        <v>30</v>
      </c>
      <c r="X464" t="str">
        <f>VLOOKUP(B464,[1]高一下!$B:$V,21,0)</f>
        <v>降初里</v>
      </c>
      <c r="Y464">
        <f t="shared" si="103"/>
        <v>57.597173144876322</v>
      </c>
      <c r="Z464">
        <f t="shared" si="97"/>
        <v>275</v>
      </c>
      <c r="AA464" s="23">
        <f>VLOOKUP(B464,[1]高一上!$B:$U,19,0)</f>
        <v>52</v>
      </c>
      <c r="AB464" t="str">
        <f>VLOOKUP(B464,[1]高一上!$B:$U,20,0)</f>
        <v>杨国芬</v>
      </c>
      <c r="AC464">
        <f t="shared" si="104"/>
        <v>125.79505300353357</v>
      </c>
      <c r="AD464">
        <f t="shared" si="98"/>
        <v>155</v>
      </c>
      <c r="AE464">
        <f>VLOOKUP(B464,[1]中考!$B:$M,12,0)</f>
        <v>28</v>
      </c>
      <c r="AF464">
        <f t="shared" si="99"/>
        <v>228</v>
      </c>
    </row>
    <row r="465" spans="1:32" x14ac:dyDescent="0.2">
      <c r="A465" s="2" t="s">
        <v>1390</v>
      </c>
      <c r="B465" s="2" t="s">
        <v>1391</v>
      </c>
      <c r="C465" s="1">
        <v>11</v>
      </c>
      <c r="D465" s="3" t="s">
        <v>1070</v>
      </c>
      <c r="E465" s="4" t="s">
        <v>1392</v>
      </c>
      <c r="F465" s="1">
        <v>430</v>
      </c>
      <c r="G465" s="13">
        <f>VLOOKUP(B465,'[1]高三下(高考)'!$B:$N,12,0)</f>
        <v>60</v>
      </c>
      <c r="H465" s="12" t="str">
        <f>VLOOKUP(B465,'[1]高三下(高考)'!$B:$N,13,0)</f>
        <v>降初里</v>
      </c>
      <c r="I465" s="15">
        <f t="shared" si="92"/>
        <v>109.54063604240282</v>
      </c>
      <c r="J465">
        <f t="shared" si="93"/>
        <v>166</v>
      </c>
      <c r="K465">
        <v>46</v>
      </c>
      <c r="L465" t="str">
        <f>VLOOKUP(B465,[1]高三上!$B:$N,13,0)</f>
        <v>降初里</v>
      </c>
      <c r="M465">
        <f t="shared" si="100"/>
        <v>84.805653710247356</v>
      </c>
      <c r="N465">
        <f t="shared" si="94"/>
        <v>193</v>
      </c>
      <c r="O465">
        <f>VLOOKUP(B465,[1]高二下!$B:$N,12,0)</f>
        <v>52</v>
      </c>
      <c r="P465" t="str">
        <f>VLOOKUP(B465,[1]高二下!$B:$N,13,0)</f>
        <v>降初里</v>
      </c>
      <c r="Q465">
        <f t="shared" si="101"/>
        <v>123.32155477031802</v>
      </c>
      <c r="R465">
        <f t="shared" si="95"/>
        <v>150</v>
      </c>
      <c r="S465">
        <f>VLOOKUP(B465,[1]高二上!$B:$N,12,0)</f>
        <v>55</v>
      </c>
      <c r="T465" t="str">
        <f>VLOOKUP(B465,[1]高二上!$B:$N,13,0)</f>
        <v>降初里</v>
      </c>
      <c r="U465">
        <f t="shared" si="102"/>
        <v>54.063604240282686</v>
      </c>
      <c r="V465">
        <f t="shared" si="96"/>
        <v>216</v>
      </c>
      <c r="W465">
        <f>VLOOKUP(B465,[1]高一下!$B:$V,20,0)</f>
        <v>58</v>
      </c>
      <c r="X465" t="str">
        <f>VLOOKUP(B465,[1]高一下!$B:$V,21,0)</f>
        <v>降初里</v>
      </c>
      <c r="Y465">
        <f t="shared" si="103"/>
        <v>151.23674911660777</v>
      </c>
      <c r="Z465">
        <f t="shared" si="97"/>
        <v>86</v>
      </c>
      <c r="AA465" s="23">
        <f>VLOOKUP(B465,[1]高一上!$B:$U,19,0)</f>
        <v>43</v>
      </c>
      <c r="AB465" t="str">
        <f>VLOOKUP(B465,[1]高一上!$B:$U,20,0)</f>
        <v>杨国芬</v>
      </c>
      <c r="AC465">
        <f t="shared" si="104"/>
        <v>84.452296819787989</v>
      </c>
      <c r="AD465">
        <f t="shared" si="98"/>
        <v>231</v>
      </c>
      <c r="AE465">
        <f>VLOOKUP(B465,[1]中考!$B:$M,12,0)</f>
        <v>32</v>
      </c>
      <c r="AF465">
        <f t="shared" si="99"/>
        <v>187</v>
      </c>
    </row>
    <row r="466" spans="1:32" x14ac:dyDescent="0.2">
      <c r="A466" s="2" t="s">
        <v>1393</v>
      </c>
      <c r="B466" s="2" t="s">
        <v>1394</v>
      </c>
      <c r="C466" s="1">
        <v>11</v>
      </c>
      <c r="D466" s="3" t="s">
        <v>1070</v>
      </c>
      <c r="E466" s="4" t="s">
        <v>1395</v>
      </c>
      <c r="F466" s="1">
        <v>429</v>
      </c>
      <c r="G466" s="13">
        <f>VLOOKUP(B466,'[1]高三下(高考)'!$B:$N,12,0)</f>
        <v>66</v>
      </c>
      <c r="H466" s="12" t="str">
        <f>VLOOKUP(B466,'[1]高三下(高考)'!$B:$N,13,0)</f>
        <v>降初里</v>
      </c>
      <c r="I466" s="15">
        <f t="shared" si="92"/>
        <v>80.918727915194353</v>
      </c>
      <c r="J466">
        <f t="shared" si="93"/>
        <v>101</v>
      </c>
      <c r="K466">
        <v>61</v>
      </c>
      <c r="L466" t="str">
        <f>VLOOKUP(B466,[1]高三上!$B:$N,13,0)</f>
        <v>降初里</v>
      </c>
      <c r="M466">
        <f t="shared" si="100"/>
        <v>141.69611307420496</v>
      </c>
      <c r="N466">
        <f t="shared" si="94"/>
        <v>47</v>
      </c>
      <c r="O466">
        <f>VLOOKUP(B466,[1]高二下!$B:$N,12,0)</f>
        <v>51</v>
      </c>
      <c r="P466" t="str">
        <f>VLOOKUP(B466,[1]高二下!$B:$N,13,0)</f>
        <v>降初里</v>
      </c>
      <c r="Q466">
        <f t="shared" si="101"/>
        <v>95.759717314487631</v>
      </c>
      <c r="R466">
        <f t="shared" si="95"/>
        <v>165</v>
      </c>
      <c r="S466">
        <f>VLOOKUP(B466,[1]高二上!$B:$N,12,0)</f>
        <v>60</v>
      </c>
      <c r="T466" t="str">
        <f>VLOOKUP(B466,[1]高二上!$B:$N,13,0)</f>
        <v>降初里</v>
      </c>
      <c r="U466">
        <f t="shared" si="102"/>
        <v>80.21201413427562</v>
      </c>
      <c r="V466">
        <f t="shared" si="96"/>
        <v>153</v>
      </c>
      <c r="W466">
        <f>VLOOKUP(B466,[1]高一下!$B:$V,20,0)</f>
        <v>57</v>
      </c>
      <c r="X466" t="str">
        <f>VLOOKUP(B466,[1]高一下!$B:$V,21,0)</f>
        <v>降初里</v>
      </c>
      <c r="Y466">
        <f t="shared" si="103"/>
        <v>154.7703180212014</v>
      </c>
      <c r="Z466">
        <f t="shared" si="97"/>
        <v>97</v>
      </c>
      <c r="AA466" s="23">
        <f>VLOOKUP(B466,[1]高一上!$B:$U,19,0)</f>
        <v>39</v>
      </c>
      <c r="AB466" t="str">
        <f>VLOOKUP(B466,[1]高一上!$B:$U,20,0)</f>
        <v>杨国芬</v>
      </c>
      <c r="AC466">
        <f t="shared" si="104"/>
        <v>31.448763250883388</v>
      </c>
      <c r="AD466">
        <f t="shared" si="98"/>
        <v>252</v>
      </c>
      <c r="AE466">
        <f>VLOOKUP(B466,[1]中考!$B:$M,12,0)</f>
        <v>41</v>
      </c>
      <c r="AF466">
        <f t="shared" si="99"/>
        <v>58</v>
      </c>
    </row>
    <row r="467" spans="1:32" x14ac:dyDescent="0.2">
      <c r="A467" s="2" t="s">
        <v>1396</v>
      </c>
      <c r="B467" s="2" t="s">
        <v>1397</v>
      </c>
      <c r="C467" s="1">
        <v>11</v>
      </c>
      <c r="D467" s="3" t="s">
        <v>1070</v>
      </c>
      <c r="E467" s="4" t="s">
        <v>1398</v>
      </c>
      <c r="F467" s="1">
        <v>429</v>
      </c>
      <c r="G467" s="13">
        <f>VLOOKUP(B467,'[1]高三下(高考)'!$B:$N,12,0)</f>
        <v>59</v>
      </c>
      <c r="H467" s="12" t="str">
        <f>VLOOKUP(B467,'[1]高三下(高考)'!$B:$N,13,0)</f>
        <v>降初里</v>
      </c>
      <c r="I467" s="15">
        <f t="shared" si="92"/>
        <v>85.865724381625441</v>
      </c>
      <c r="J467">
        <f t="shared" si="93"/>
        <v>180</v>
      </c>
      <c r="K467">
        <v>52</v>
      </c>
      <c r="L467" t="str">
        <f>VLOOKUP(B467,[1]高三上!$B:$N,13,0)</f>
        <v>降初里</v>
      </c>
      <c r="M467">
        <f t="shared" si="100"/>
        <v>76.678445229681984</v>
      </c>
      <c r="N467">
        <f t="shared" si="94"/>
        <v>140</v>
      </c>
      <c r="O467">
        <f>VLOOKUP(B467,[1]高二下!$B:$N,12,0)</f>
        <v>60</v>
      </c>
      <c r="P467" t="str">
        <f>VLOOKUP(B467,[1]高二下!$B:$N,13,0)</f>
        <v>降初里</v>
      </c>
      <c r="Q467">
        <f t="shared" si="101"/>
        <v>108.8339222614841</v>
      </c>
      <c r="R467">
        <f t="shared" si="95"/>
        <v>74</v>
      </c>
      <c r="S467">
        <f>VLOOKUP(B467,[1]高二上!$B:$N,12,0)</f>
        <v>64</v>
      </c>
      <c r="T467" t="str">
        <f>VLOOKUP(B467,[1]高二上!$B:$N,13,0)</f>
        <v>徐志兵</v>
      </c>
      <c r="U467">
        <f t="shared" si="102"/>
        <v>80.918727915194353</v>
      </c>
      <c r="V467">
        <f t="shared" si="96"/>
        <v>99</v>
      </c>
      <c r="W467">
        <f>VLOOKUP(B467,[1]高一下!$B:$V,20,0)</f>
        <v>64</v>
      </c>
      <c r="X467" t="str">
        <f>VLOOKUP(B467,[1]高一下!$B:$V,21,0)</f>
        <v>徐志兵</v>
      </c>
      <c r="Y467">
        <f t="shared" si="103"/>
        <v>109.18727915194346</v>
      </c>
      <c r="Z467">
        <f t="shared" si="97"/>
        <v>45</v>
      </c>
      <c r="AA467" s="23">
        <f>VLOOKUP(B467,[1]高一上!$B:$U,19,0)</f>
        <v>61</v>
      </c>
      <c r="AB467" t="str">
        <f>VLOOKUP(B467,[1]高一上!$B:$U,20,0)</f>
        <v>杨国芬</v>
      </c>
      <c r="AC467">
        <f t="shared" si="104"/>
        <v>100.35335689045937</v>
      </c>
      <c r="AD467">
        <f t="shared" si="98"/>
        <v>71</v>
      </c>
      <c r="AE467">
        <f>VLOOKUP(B467,[1]中考!$B:$M,12,0)</f>
        <v>40</v>
      </c>
      <c r="AF467">
        <f t="shared" si="99"/>
        <v>72</v>
      </c>
    </row>
    <row r="468" spans="1:32" x14ac:dyDescent="0.2">
      <c r="A468" s="2" t="s">
        <v>1399</v>
      </c>
      <c r="B468" s="2" t="s">
        <v>1400</v>
      </c>
      <c r="C468" s="1">
        <v>11</v>
      </c>
      <c r="D468" s="3" t="s">
        <v>1070</v>
      </c>
      <c r="E468" s="4" t="s">
        <v>1401</v>
      </c>
      <c r="F468" s="1">
        <v>426</v>
      </c>
      <c r="G468" s="13">
        <f>VLOOKUP(B468,'[1]高三下(高考)'!$B:$N,12,0)</f>
        <v>59</v>
      </c>
      <c r="H468" s="12" t="str">
        <f>VLOOKUP(B468,'[1]高三下(高考)'!$B:$N,13,0)</f>
        <v>降初里</v>
      </c>
      <c r="I468" s="15">
        <f t="shared" si="92"/>
        <v>79.15194346289752</v>
      </c>
      <c r="J468">
        <f t="shared" si="93"/>
        <v>180</v>
      </c>
      <c r="K468">
        <v>53</v>
      </c>
      <c r="L468" t="str">
        <f>VLOOKUP(B468,[1]高三上!$B:$N,13,0)</f>
        <v>降初里</v>
      </c>
      <c r="M468">
        <f t="shared" si="100"/>
        <v>99.646643109540634</v>
      </c>
      <c r="N468">
        <f t="shared" si="94"/>
        <v>121</v>
      </c>
      <c r="O468">
        <f>VLOOKUP(B468,[1]高二下!$B:$N,12,0)</f>
        <v>55</v>
      </c>
      <c r="P468" t="str">
        <f>VLOOKUP(B468,[1]高二下!$B:$N,13,0)</f>
        <v>降初里</v>
      </c>
      <c r="Q468">
        <f t="shared" si="101"/>
        <v>125.79505300353357</v>
      </c>
      <c r="R468">
        <f t="shared" si="95"/>
        <v>120</v>
      </c>
      <c r="S468">
        <f>VLOOKUP(B468,[1]高二上!$B:$N,12,0)</f>
        <v>57</v>
      </c>
      <c r="T468" t="str">
        <f>VLOOKUP(B468,[1]高二上!$B:$N,13,0)</f>
        <v>降初里</v>
      </c>
      <c r="U468">
        <f t="shared" si="102"/>
        <v>128.26855123674912</v>
      </c>
      <c r="V468">
        <f t="shared" si="96"/>
        <v>193</v>
      </c>
      <c r="W468">
        <f>VLOOKUP(B468,[1]高一下!$B:$V,20,0)</f>
        <v>31</v>
      </c>
      <c r="X468" t="str">
        <f>VLOOKUP(B468,[1]高一下!$B:$V,21,0)</f>
        <v>降初里</v>
      </c>
      <c r="Y468">
        <f t="shared" si="103"/>
        <v>90.459363957597176</v>
      </c>
      <c r="Z468">
        <f t="shared" si="97"/>
        <v>273</v>
      </c>
      <c r="AA468" s="23">
        <f>VLOOKUP(B468,[1]高一上!$B:$U,19,0)</f>
        <v>40</v>
      </c>
      <c r="AB468" t="str">
        <f>VLOOKUP(B468,[1]高一上!$B:$U,20,0)</f>
        <v>杨国芬</v>
      </c>
      <c r="AC468">
        <f t="shared" si="104"/>
        <v>79.15194346289752</v>
      </c>
      <c r="AD468">
        <f t="shared" si="98"/>
        <v>246</v>
      </c>
      <c r="AE468">
        <f>VLOOKUP(B468,[1]中考!$B:$M,12,0)</f>
        <v>32</v>
      </c>
      <c r="AF468">
        <f t="shared" si="99"/>
        <v>187</v>
      </c>
    </row>
    <row r="469" spans="1:32" x14ac:dyDescent="0.2">
      <c r="A469" s="2" t="s">
        <v>1402</v>
      </c>
      <c r="B469" s="2" t="s">
        <v>1403</v>
      </c>
      <c r="C469" s="1">
        <v>11</v>
      </c>
      <c r="D469" s="3" t="s">
        <v>1070</v>
      </c>
      <c r="E469" s="4" t="s">
        <v>1404</v>
      </c>
      <c r="F469" s="1">
        <v>420</v>
      </c>
      <c r="G469" s="13">
        <f>VLOOKUP(B469,'[1]高三下(高考)'!$B:$N,12,0)</f>
        <v>59</v>
      </c>
      <c r="H469" s="12" t="str">
        <f>VLOOKUP(B469,'[1]高三下(高考)'!$B:$N,13,0)</f>
        <v>降初里</v>
      </c>
      <c r="I469" s="15">
        <f t="shared" si="92"/>
        <v>126.14840989399293</v>
      </c>
      <c r="J469">
        <f t="shared" si="93"/>
        <v>180</v>
      </c>
      <c r="K469">
        <v>27</v>
      </c>
      <c r="L469" t="str">
        <f>VLOOKUP(B469,[1]高三上!$B:$N,13,0)</f>
        <v>降初里</v>
      </c>
      <c r="M469">
        <f t="shared" si="100"/>
        <v>100</v>
      </c>
      <c r="N469">
        <f t="shared" si="94"/>
        <v>254</v>
      </c>
      <c r="O469">
        <f>VLOOKUP(B469,[1]高二下!$B:$N,12,0)</f>
        <v>36</v>
      </c>
      <c r="P469" t="str">
        <f>VLOOKUP(B469,[1]高二下!$B:$N,13,0)</f>
        <v>降初里</v>
      </c>
      <c r="Q469">
        <f t="shared" si="101"/>
        <v>93.28621908127208</v>
      </c>
      <c r="R469">
        <f t="shared" si="95"/>
        <v>254</v>
      </c>
      <c r="S469">
        <f>VLOOKUP(B469,[1]高二上!$B:$N,12,0)</f>
        <v>52</v>
      </c>
      <c r="T469" t="str">
        <f>VLOOKUP(B469,[1]高二上!$B:$N,13,0)</f>
        <v>降初里</v>
      </c>
      <c r="U469">
        <f t="shared" si="102"/>
        <v>113.42756183745583</v>
      </c>
      <c r="V469">
        <f t="shared" si="96"/>
        <v>235</v>
      </c>
      <c r="W469">
        <f>VLOOKUP(B469,[1]高一下!$B:$V,20,0)</f>
        <v>31</v>
      </c>
      <c r="X469" t="str">
        <f>VLOOKUP(B469,[1]高一下!$B:$V,21,0)</f>
        <v>降初里</v>
      </c>
      <c r="Y469">
        <f t="shared" si="103"/>
        <v>66.431095406360427</v>
      </c>
      <c r="Z469">
        <f t="shared" si="97"/>
        <v>273</v>
      </c>
      <c r="AA469" s="23">
        <f>VLOOKUP(B469,[1]高一上!$B:$U,19,0)</f>
        <v>50</v>
      </c>
      <c r="AB469" t="str">
        <f>VLOOKUP(B469,[1]高一上!$B:$U,20,0)</f>
        <v>杨琴</v>
      </c>
      <c r="AC469">
        <f t="shared" si="104"/>
        <v>115.19434628975264</v>
      </c>
      <c r="AD469">
        <f t="shared" si="98"/>
        <v>178</v>
      </c>
      <c r="AE469">
        <f>VLOOKUP(B469,[1]中考!$B:$M,12,0)</f>
        <v>29</v>
      </c>
      <c r="AF469">
        <f t="shared" si="99"/>
        <v>221</v>
      </c>
    </row>
    <row r="470" spans="1:32" x14ac:dyDescent="0.2">
      <c r="A470" s="2" t="s">
        <v>1405</v>
      </c>
      <c r="B470" s="2" t="s">
        <v>1406</v>
      </c>
      <c r="C470" s="1">
        <v>11</v>
      </c>
      <c r="D470" s="3" t="s">
        <v>1070</v>
      </c>
      <c r="E470" s="4" t="s">
        <v>1407</v>
      </c>
      <c r="F470" s="1">
        <v>420</v>
      </c>
      <c r="G470" s="13">
        <f>VLOOKUP(B470,'[1]高三下(高考)'!$B:$N,12,0)</f>
        <v>73</v>
      </c>
      <c r="H470" s="12" t="str">
        <f>VLOOKUP(B470,'[1]高三下(高考)'!$B:$N,13,0)</f>
        <v>降初里</v>
      </c>
      <c r="I470" s="15">
        <f t="shared" si="92"/>
        <v>111.30742049469964</v>
      </c>
      <c r="J470">
        <f t="shared" si="93"/>
        <v>37</v>
      </c>
      <c r="K470">
        <v>58</v>
      </c>
      <c r="L470" t="str">
        <f>VLOOKUP(B470,[1]高三上!$B:$N,13,0)</f>
        <v>降初里</v>
      </c>
      <c r="M470">
        <f t="shared" si="100"/>
        <v>83.39222614840989</v>
      </c>
      <c r="N470">
        <f t="shared" si="94"/>
        <v>69</v>
      </c>
      <c r="O470">
        <f>VLOOKUP(B470,[1]高二下!$B:$N,12,0)</f>
        <v>67</v>
      </c>
      <c r="P470" t="str">
        <f>VLOOKUP(B470,[1]高二下!$B:$N,13,0)</f>
        <v>降初里</v>
      </c>
      <c r="Q470">
        <f t="shared" si="101"/>
        <v>98.233215547703182</v>
      </c>
      <c r="R470">
        <f t="shared" si="95"/>
        <v>22</v>
      </c>
      <c r="S470">
        <f>VLOOKUP(B470,[1]高二上!$B:$N,12,0)</f>
        <v>74</v>
      </c>
      <c r="T470" t="str">
        <f>VLOOKUP(B470,[1]高二上!$B:$N,13,0)</f>
        <v>降初里</v>
      </c>
      <c r="U470">
        <f t="shared" si="102"/>
        <v>136.04240282685512</v>
      </c>
      <c r="V470">
        <f t="shared" si="96"/>
        <v>17</v>
      </c>
      <c r="W470">
        <f>VLOOKUP(B470,[1]高一下!$B:$V,20,0)</f>
        <v>55</v>
      </c>
      <c r="X470" t="str">
        <f>VLOOKUP(B470,[1]高一下!$B:$V,21,0)</f>
        <v>降初里</v>
      </c>
      <c r="Y470">
        <f t="shared" si="103"/>
        <v>77.738515901060069</v>
      </c>
      <c r="Z470">
        <f t="shared" si="97"/>
        <v>119</v>
      </c>
      <c r="AA470" s="23">
        <f>VLOOKUP(B470,[1]高一上!$B:$U,19,0)</f>
        <v>63</v>
      </c>
      <c r="AB470" t="str">
        <f>VLOOKUP(B470,[1]高一上!$B:$U,20,0)</f>
        <v>杨琴</v>
      </c>
      <c r="AC470">
        <f t="shared" si="104"/>
        <v>169.61130742049471</v>
      </c>
      <c r="AD470">
        <f t="shared" si="98"/>
        <v>56</v>
      </c>
      <c r="AE470">
        <f>VLOOKUP(B470,[1]中考!$B:$M,12,0)</f>
        <v>25</v>
      </c>
      <c r="AF470">
        <f t="shared" si="99"/>
        <v>253</v>
      </c>
    </row>
    <row r="471" spans="1:32" x14ac:dyDescent="0.2">
      <c r="A471" s="2" t="s">
        <v>1408</v>
      </c>
      <c r="B471" s="2" t="s">
        <v>1409</v>
      </c>
      <c r="C471" s="1">
        <v>11</v>
      </c>
      <c r="D471" s="3" t="s">
        <v>1070</v>
      </c>
      <c r="E471" s="4" t="s">
        <v>495</v>
      </c>
      <c r="F471" s="1">
        <v>419</v>
      </c>
      <c r="G471" s="13">
        <f>VLOOKUP(B471,'[1]高三下(高考)'!$B:$N,12,0)</f>
        <v>56</v>
      </c>
      <c r="H471" s="12" t="str">
        <f>VLOOKUP(B471,'[1]高三下(高考)'!$B:$N,13,0)</f>
        <v>降初里</v>
      </c>
      <c r="I471" s="15">
        <f t="shared" si="92"/>
        <v>81.625441696113072</v>
      </c>
      <c r="J471">
        <f t="shared" si="93"/>
        <v>209</v>
      </c>
      <c r="K471">
        <v>50</v>
      </c>
      <c r="L471" t="str">
        <f>VLOOKUP(B471,[1]高三上!$B:$N,13,0)</f>
        <v>降初里</v>
      </c>
      <c r="M471">
        <f t="shared" si="100"/>
        <v>118.37455830388693</v>
      </c>
      <c r="N471">
        <f t="shared" si="94"/>
        <v>157</v>
      </c>
      <c r="O471">
        <f>VLOOKUP(B471,[1]高二下!$B:$N,12,0)</f>
        <v>46</v>
      </c>
      <c r="P471" t="str">
        <f>VLOOKUP(B471,[1]高二下!$B:$N,13,0)</f>
        <v>降初里</v>
      </c>
      <c r="Q471">
        <f t="shared" si="101"/>
        <v>51.943462897526501</v>
      </c>
      <c r="R471">
        <f t="shared" si="95"/>
        <v>209</v>
      </c>
      <c r="S471">
        <f>VLOOKUP(B471,[1]高二上!$B:$N,12,0)</f>
        <v>66</v>
      </c>
      <c r="T471" t="str">
        <f>VLOOKUP(B471,[1]高二上!$B:$N,13,0)</f>
        <v>降初里</v>
      </c>
      <c r="U471">
        <f t="shared" si="102"/>
        <v>84.805653710247356</v>
      </c>
      <c r="V471">
        <f t="shared" si="96"/>
        <v>73</v>
      </c>
      <c r="W471">
        <f>VLOOKUP(B471,[1]高一下!$B:$V,20,0)</f>
        <v>66</v>
      </c>
      <c r="X471" t="str">
        <f>VLOOKUP(B471,[1]高一下!$B:$V,21,0)</f>
        <v>降初里</v>
      </c>
      <c r="Y471">
        <f t="shared" si="103"/>
        <v>137.80918727915196</v>
      </c>
      <c r="Z471">
        <f t="shared" si="97"/>
        <v>30</v>
      </c>
      <c r="AA471" s="23">
        <f>VLOOKUP(B471,[1]高一上!$B:$U,19,0)</f>
        <v>54</v>
      </c>
      <c r="AB471" t="str">
        <f>VLOOKUP(B471,[1]高一上!$B:$U,20,0)</f>
        <v>降初里</v>
      </c>
      <c r="AC471">
        <f t="shared" si="104"/>
        <v>147.34982332155477</v>
      </c>
      <c r="AD471">
        <f t="shared" si="98"/>
        <v>137</v>
      </c>
      <c r="AE471">
        <f>VLOOKUP(B471,[1]中考!$B:$M,12,0)</f>
        <v>19</v>
      </c>
      <c r="AF471">
        <f t="shared" si="99"/>
        <v>271</v>
      </c>
    </row>
    <row r="472" spans="1:32" x14ac:dyDescent="0.2">
      <c r="A472" s="5" t="s">
        <v>1410</v>
      </c>
      <c r="B472" s="2" t="s">
        <v>1411</v>
      </c>
      <c r="C472" s="1">
        <v>11</v>
      </c>
      <c r="D472" s="3" t="s">
        <v>1070</v>
      </c>
      <c r="E472" s="4" t="s">
        <v>1412</v>
      </c>
      <c r="F472" s="1">
        <v>416</v>
      </c>
      <c r="G472" s="13">
        <f>VLOOKUP(B472,'[1]高三下(高考)'!$B:$N,12,0)</f>
        <v>66</v>
      </c>
      <c r="H472" s="12" t="str">
        <f>VLOOKUP(B472,'[1]高三下(高考)'!$B:$N,13,0)</f>
        <v>降初里</v>
      </c>
      <c r="I472" s="15">
        <f t="shared" si="92"/>
        <v>79.505300353356887</v>
      </c>
      <c r="J472">
        <f t="shared" si="93"/>
        <v>101</v>
      </c>
      <c r="K472">
        <v>62</v>
      </c>
      <c r="L472" t="str">
        <f>VLOOKUP(B472,[1]高三上!$B:$N,13,0)</f>
        <v>降初里</v>
      </c>
      <c r="M472">
        <f t="shared" si="100"/>
        <v>103.53356890459364</v>
      </c>
      <c r="N472">
        <f t="shared" si="94"/>
        <v>43</v>
      </c>
      <c r="O472">
        <f>VLOOKUP(B472,[1]高二下!$B:$N,12,0)</f>
        <v>63</v>
      </c>
      <c r="P472" t="str">
        <f>VLOOKUP(B472,[1]高二下!$B:$N,13,0)</f>
        <v>降初里</v>
      </c>
      <c r="Q472">
        <f t="shared" si="101"/>
        <v>122.6148409893993</v>
      </c>
      <c r="R472">
        <f t="shared" si="95"/>
        <v>53</v>
      </c>
      <c r="S472">
        <f>VLOOKUP(B472,[1]高二上!$B:$N,12,0)</f>
        <v>63</v>
      </c>
      <c r="T472" t="str">
        <f>VLOOKUP(B472,[1]高二上!$B:$N,13,0)</f>
        <v>降初里</v>
      </c>
      <c r="U472">
        <f t="shared" si="102"/>
        <v>89.045936395759725</v>
      </c>
      <c r="V472">
        <f t="shared" si="96"/>
        <v>117</v>
      </c>
      <c r="W472">
        <f>VLOOKUP(B472,[1]高一下!$B:$V,20,0)</f>
        <v>58</v>
      </c>
      <c r="X472" t="str">
        <f>VLOOKUP(B472,[1]高一下!$B:$V,21,0)</f>
        <v>降初里</v>
      </c>
      <c r="Y472">
        <f t="shared" si="103"/>
        <v>78.445229681978802</v>
      </c>
      <c r="Z472">
        <f t="shared" si="97"/>
        <v>86</v>
      </c>
      <c r="AA472" s="23">
        <f>VLOOKUP(B472,[1]高一上!$B:$U,19,0)</f>
        <v>69</v>
      </c>
      <c r="AB472" t="str">
        <f>VLOOKUP(B472,[1]高一上!$B:$U,20,0)</f>
        <v>杨国芬</v>
      </c>
      <c r="AC472">
        <f t="shared" si="104"/>
        <v>98.586572438162548</v>
      </c>
      <c r="AD472">
        <f t="shared" si="98"/>
        <v>25</v>
      </c>
      <c r="AE472">
        <f>VLOOKUP(B472,[1]中考!$B:$M,12,0)</f>
        <v>45</v>
      </c>
      <c r="AF472">
        <f t="shared" si="99"/>
        <v>21</v>
      </c>
    </row>
    <row r="473" spans="1:32" x14ac:dyDescent="0.2">
      <c r="A473" s="2" t="s">
        <v>1413</v>
      </c>
      <c r="B473" s="2" t="s">
        <v>1414</v>
      </c>
      <c r="C473" s="1">
        <v>11</v>
      </c>
      <c r="D473" s="3" t="s">
        <v>1070</v>
      </c>
      <c r="E473" s="4" t="s">
        <v>1333</v>
      </c>
      <c r="F473" s="1">
        <v>415</v>
      </c>
      <c r="G473" s="13">
        <f>VLOOKUP(B473,'[1]高三下(高考)'!$B:$N,12,0)</f>
        <v>64</v>
      </c>
      <c r="H473" s="12" t="str">
        <f>VLOOKUP(B473,'[1]高三下(高考)'!$B:$N,13,0)</f>
        <v>降初里</v>
      </c>
      <c r="I473" s="15">
        <f t="shared" si="92"/>
        <v>84.805653710247356</v>
      </c>
      <c r="J473">
        <f t="shared" si="93"/>
        <v>123</v>
      </c>
      <c r="K473">
        <v>57</v>
      </c>
      <c r="L473" t="str">
        <f>VLOOKUP(B473,[1]高三上!$B:$N,13,0)</f>
        <v>降初里</v>
      </c>
      <c r="M473">
        <f t="shared" si="100"/>
        <v>145.58303886925796</v>
      </c>
      <c r="N473">
        <f t="shared" si="94"/>
        <v>80</v>
      </c>
      <c r="O473">
        <f>VLOOKUP(B473,[1]高二下!$B:$N,12,0)</f>
        <v>46</v>
      </c>
      <c r="P473" t="str">
        <f>VLOOKUP(B473,[1]高二下!$B:$N,13,0)</f>
        <v>降初里</v>
      </c>
      <c r="Q473">
        <f t="shared" si="101"/>
        <v>30.388692579505303</v>
      </c>
      <c r="R473">
        <f t="shared" si="95"/>
        <v>209</v>
      </c>
      <c r="S473">
        <f>VLOOKUP(B473,[1]高二上!$B:$N,12,0)</f>
        <v>76</v>
      </c>
      <c r="T473" t="str">
        <f>VLOOKUP(B473,[1]高二上!$B:$N,13,0)</f>
        <v>降初里</v>
      </c>
      <c r="U473">
        <f t="shared" si="102"/>
        <v>170.67137809187278</v>
      </c>
      <c r="V473">
        <f t="shared" si="96"/>
        <v>12</v>
      </c>
      <c r="W473">
        <f>VLOOKUP(B473,[1]高一下!$B:$V,20,0)</f>
        <v>45</v>
      </c>
      <c r="X473" t="str">
        <f>VLOOKUP(B473,[1]高一下!$B:$V,21,0)</f>
        <v>降初里</v>
      </c>
      <c r="Y473">
        <f t="shared" si="103"/>
        <v>79.858657243816253</v>
      </c>
      <c r="Z473">
        <f t="shared" si="97"/>
        <v>212</v>
      </c>
      <c r="AA473" s="23">
        <f>VLOOKUP(B473,[1]高一上!$B:$U,19,0)</f>
        <v>52</v>
      </c>
      <c r="AB473" t="str">
        <f>VLOOKUP(B473,[1]高一上!$B:$U,20,0)</f>
        <v>降初里</v>
      </c>
      <c r="AC473">
        <f t="shared" si="104"/>
        <v>138.16254416961129</v>
      </c>
      <c r="AD473">
        <f t="shared" si="98"/>
        <v>155</v>
      </c>
      <c r="AE473">
        <f>VLOOKUP(B473,[1]中考!$B:$M,12,0)</f>
        <v>23</v>
      </c>
      <c r="AF473">
        <f t="shared" si="99"/>
        <v>263</v>
      </c>
    </row>
    <row r="474" spans="1:32" x14ac:dyDescent="0.2">
      <c r="A474" s="2" t="s">
        <v>1415</v>
      </c>
      <c r="B474" s="2" t="s">
        <v>1416</v>
      </c>
      <c r="C474" s="1">
        <v>11</v>
      </c>
      <c r="D474" s="3" t="s">
        <v>1070</v>
      </c>
      <c r="E474" s="4" t="s">
        <v>1417</v>
      </c>
      <c r="F474" s="1">
        <v>413</v>
      </c>
      <c r="G474" s="13">
        <f>VLOOKUP(B474,'[1]高三下(高考)'!$B:$N,12,0)</f>
        <v>48</v>
      </c>
      <c r="H474" s="12" t="str">
        <f>VLOOKUP(B474,'[1]高三下(高考)'!$B:$N,13,0)</f>
        <v>降初里</v>
      </c>
      <c r="I474" s="15">
        <f t="shared" si="92"/>
        <v>91.166077738515895</v>
      </c>
      <c r="J474">
        <f t="shared" si="93"/>
        <v>263</v>
      </c>
      <c r="K474">
        <v>39</v>
      </c>
      <c r="L474" t="str">
        <f>VLOOKUP(B474,[1]高三上!$B:$N,13,0)</f>
        <v>降初里</v>
      </c>
      <c r="M474">
        <f t="shared" si="100"/>
        <v>80.565371024734986</v>
      </c>
      <c r="N474">
        <f t="shared" si="94"/>
        <v>238</v>
      </c>
      <c r="O474">
        <f>VLOOKUP(B474,[1]高二下!$B:$N,12,0)</f>
        <v>49</v>
      </c>
      <c r="P474" t="str">
        <f>VLOOKUP(B474,[1]高二下!$B:$N,13,0)</f>
        <v>降初里</v>
      </c>
      <c r="Q474">
        <f t="shared" si="101"/>
        <v>107.06713780918727</v>
      </c>
      <c r="R474">
        <f t="shared" si="95"/>
        <v>183</v>
      </c>
      <c r="S474">
        <f>VLOOKUP(B474,[1]高二上!$B:$N,12,0)</f>
        <v>56</v>
      </c>
      <c r="T474" t="str">
        <f>VLOOKUP(B474,[1]高二上!$B:$N,13,0)</f>
        <v>降初里</v>
      </c>
      <c r="U474">
        <f t="shared" si="102"/>
        <v>62.544169611307424</v>
      </c>
      <c r="V474">
        <f t="shared" si="96"/>
        <v>203</v>
      </c>
      <c r="W474">
        <f>VLOOKUP(B474,[1]高一下!$B:$V,20,0)</f>
        <v>57</v>
      </c>
      <c r="X474" t="str">
        <f>VLOOKUP(B474,[1]高一下!$B:$V,21,0)</f>
        <v>降初里</v>
      </c>
      <c r="Y474">
        <f t="shared" si="103"/>
        <v>118.02120141342756</v>
      </c>
      <c r="Z474">
        <f t="shared" si="97"/>
        <v>97</v>
      </c>
      <c r="AA474" s="23">
        <f>VLOOKUP(B474,[1]高一上!$B:$U,19,0)</f>
        <v>53</v>
      </c>
      <c r="AB474" t="str">
        <f>VLOOKUP(B474,[1]高一上!$B:$U,20,0)</f>
        <v>杨国芬</v>
      </c>
      <c r="AC474">
        <f t="shared" si="104"/>
        <v>137.10247349823322</v>
      </c>
      <c r="AD474">
        <f t="shared" si="98"/>
        <v>148</v>
      </c>
      <c r="AE474">
        <f>VLOOKUP(B474,[1]中考!$B:$M,12,0)</f>
        <v>25</v>
      </c>
      <c r="AF474">
        <f t="shared" si="99"/>
        <v>253</v>
      </c>
    </row>
    <row r="475" spans="1:32" x14ac:dyDescent="0.2">
      <c r="A475" s="2" t="s">
        <v>1418</v>
      </c>
      <c r="B475" s="2" t="s">
        <v>1419</v>
      </c>
      <c r="C475" s="1">
        <v>11</v>
      </c>
      <c r="D475" s="3" t="s">
        <v>1070</v>
      </c>
      <c r="E475" s="4" t="s">
        <v>1420</v>
      </c>
      <c r="F475" s="1">
        <v>411</v>
      </c>
      <c r="G475" s="13">
        <f>VLOOKUP(B475,'[1]高三下(高考)'!$B:$N,12,0)</f>
        <v>62</v>
      </c>
      <c r="H475" s="12" t="str">
        <f>VLOOKUP(B475,'[1]高三下(高考)'!$B:$N,13,0)</f>
        <v>降初里</v>
      </c>
      <c r="I475" s="15">
        <f t="shared" si="92"/>
        <v>79.858657243816253</v>
      </c>
      <c r="J475">
        <f t="shared" si="93"/>
        <v>146</v>
      </c>
      <c r="K475">
        <v>56</v>
      </c>
      <c r="L475" t="str">
        <f>VLOOKUP(B475,[1]高三上!$B:$N,13,0)</f>
        <v>降初里</v>
      </c>
      <c r="M475">
        <f t="shared" si="100"/>
        <v>106.00706713780919</v>
      </c>
      <c r="N475">
        <f t="shared" si="94"/>
        <v>89</v>
      </c>
      <c r="O475">
        <f>VLOOKUP(B475,[1]高二下!$B:$N,12,0)</f>
        <v>56</v>
      </c>
      <c r="P475" t="str">
        <f>VLOOKUP(B475,[1]高二下!$B:$N,13,0)</f>
        <v>降初里</v>
      </c>
      <c r="Q475">
        <f t="shared" si="101"/>
        <v>68.551236749116612</v>
      </c>
      <c r="R475">
        <f t="shared" si="95"/>
        <v>106</v>
      </c>
      <c r="S475">
        <f>VLOOKUP(B475,[1]高二上!$B:$N,12,0)</f>
        <v>74</v>
      </c>
      <c r="T475" t="str">
        <f>VLOOKUP(B475,[1]高二上!$B:$N,13,0)</f>
        <v>降初里</v>
      </c>
      <c r="U475">
        <f t="shared" si="102"/>
        <v>136.04240282685512</v>
      </c>
      <c r="V475">
        <f t="shared" si="96"/>
        <v>17</v>
      </c>
      <c r="W475">
        <f>VLOOKUP(B475,[1]高一下!$B:$V,20,0)</f>
        <v>55</v>
      </c>
      <c r="X475" t="str">
        <f>VLOOKUP(B475,[1]高一下!$B:$V,21,0)</f>
        <v>降初里</v>
      </c>
      <c r="Y475">
        <f t="shared" si="103"/>
        <v>65.017667844522975</v>
      </c>
      <c r="Z475">
        <f t="shared" si="97"/>
        <v>119</v>
      </c>
      <c r="AA475" s="23">
        <f>VLOOKUP(B475,[1]高一上!$B:$U,19,0)</f>
        <v>71</v>
      </c>
      <c r="AB475" t="str">
        <f>VLOOKUP(B475,[1]高一上!$B:$U,20,0)</f>
        <v>降初里</v>
      </c>
      <c r="AC475">
        <f t="shared" si="104"/>
        <v>161.83745583038871</v>
      </c>
      <c r="AD475">
        <f t="shared" si="98"/>
        <v>20</v>
      </c>
      <c r="AE475">
        <f>VLOOKUP(B475,[1]中考!$B:$M,12,0)</f>
        <v>31</v>
      </c>
      <c r="AF475">
        <f t="shared" si="99"/>
        <v>195</v>
      </c>
    </row>
    <row r="476" spans="1:32" x14ac:dyDescent="0.2">
      <c r="A476" s="2" t="s">
        <v>1421</v>
      </c>
      <c r="B476" s="2" t="s">
        <v>1422</v>
      </c>
      <c r="C476" s="1">
        <v>11</v>
      </c>
      <c r="D476" s="3" t="s">
        <v>1070</v>
      </c>
      <c r="E476" s="4" t="s">
        <v>1423</v>
      </c>
      <c r="F476" s="1">
        <v>410</v>
      </c>
      <c r="G476" s="13">
        <f>VLOOKUP(B476,'[1]高三下(高考)'!$B:$N,12,0)</f>
        <v>58</v>
      </c>
      <c r="H476" s="12" t="str">
        <f>VLOOKUP(B476,'[1]高三下(高考)'!$B:$N,13,0)</f>
        <v>降初里</v>
      </c>
      <c r="I476" s="15">
        <f t="shared" si="92"/>
        <v>102.12014134275618</v>
      </c>
      <c r="J476">
        <f t="shared" si="93"/>
        <v>193</v>
      </c>
      <c r="K476">
        <v>45</v>
      </c>
      <c r="L476" t="str">
        <f>VLOOKUP(B476,[1]高三上!$B:$N,13,0)</f>
        <v>降初里</v>
      </c>
      <c r="M476">
        <f t="shared" si="100"/>
        <v>97.173144876325082</v>
      </c>
      <c r="N476">
        <f t="shared" si="94"/>
        <v>199</v>
      </c>
      <c r="O476">
        <f>VLOOKUP(B476,[1]高二下!$B:$N,12,0)</f>
        <v>48</v>
      </c>
      <c r="P476" t="str">
        <f>VLOOKUP(B476,[1]高二下!$B:$N,13,0)</f>
        <v>降初里</v>
      </c>
      <c r="Q476">
        <f t="shared" si="101"/>
        <v>100.70671378091873</v>
      </c>
      <c r="R476">
        <f t="shared" si="95"/>
        <v>191</v>
      </c>
      <c r="S476">
        <f>VLOOKUP(B476,[1]高二上!$B:$N,12,0)</f>
        <v>57</v>
      </c>
      <c r="T476" t="str">
        <f>VLOOKUP(B476,[1]高二上!$B:$N,13,0)</f>
        <v>降初里</v>
      </c>
      <c r="U476">
        <f t="shared" si="102"/>
        <v>121.20141342756185</v>
      </c>
      <c r="V476">
        <f t="shared" si="96"/>
        <v>193</v>
      </c>
      <c r="W476">
        <f>VLOOKUP(B476,[1]高一下!$B:$V,20,0)</f>
        <v>39</v>
      </c>
      <c r="X476" t="str">
        <f>VLOOKUP(B476,[1]高一下!$B:$V,21,0)</f>
        <v>降初里</v>
      </c>
      <c r="Y476">
        <f t="shared" si="103"/>
        <v>90.459363957597176</v>
      </c>
      <c r="Z476">
        <f t="shared" si="97"/>
        <v>253</v>
      </c>
      <c r="AA476" s="23">
        <f>VLOOKUP(B476,[1]高一上!$B:$U,19,0)</f>
        <v>44</v>
      </c>
      <c r="AB476" t="str">
        <f>VLOOKUP(B476,[1]高一上!$B:$U,20,0)</f>
        <v>杨国芬</v>
      </c>
      <c r="AC476">
        <f t="shared" si="104"/>
        <v>74.558303886925799</v>
      </c>
      <c r="AD476">
        <f t="shared" si="98"/>
        <v>226</v>
      </c>
      <c r="AE476">
        <f>VLOOKUP(B476,[1]中考!$B:$M,12,0)</f>
        <v>34</v>
      </c>
      <c r="AF476">
        <f t="shared" si="99"/>
        <v>154</v>
      </c>
    </row>
    <row r="477" spans="1:32" x14ac:dyDescent="0.2">
      <c r="A477" s="2" t="s">
        <v>1424</v>
      </c>
      <c r="B477" s="2" t="s">
        <v>1425</v>
      </c>
      <c r="C477" s="1">
        <v>11</v>
      </c>
      <c r="D477" s="3" t="s">
        <v>1070</v>
      </c>
      <c r="E477" s="4" t="s">
        <v>1426</v>
      </c>
      <c r="F477" s="1">
        <v>407</v>
      </c>
      <c r="G477" s="13">
        <f>VLOOKUP(B477,'[1]高三下(高考)'!$B:$N,12,0)</f>
        <v>60</v>
      </c>
      <c r="H477" s="12" t="str">
        <f>VLOOKUP(B477,'[1]高三下(高考)'!$B:$N,13,0)</f>
        <v>降初里</v>
      </c>
      <c r="I477" s="15">
        <f t="shared" si="92"/>
        <v>72.791519434628981</v>
      </c>
      <c r="J477">
        <f t="shared" si="93"/>
        <v>166</v>
      </c>
      <c r="K477">
        <v>56</v>
      </c>
      <c r="L477" t="str">
        <f>VLOOKUP(B477,[1]高三上!$B:$N,13,0)</f>
        <v>降初里</v>
      </c>
      <c r="M477">
        <f t="shared" si="100"/>
        <v>142.40282685512369</v>
      </c>
      <c r="N477">
        <f t="shared" si="94"/>
        <v>89</v>
      </c>
      <c r="O477">
        <f>VLOOKUP(B477,[1]高二下!$B:$N,12,0)</f>
        <v>46</v>
      </c>
      <c r="P477" t="str">
        <f>VLOOKUP(B477,[1]高二下!$B:$N,13,0)</f>
        <v>降初里</v>
      </c>
      <c r="Q477">
        <f t="shared" si="101"/>
        <v>106.71378091872792</v>
      </c>
      <c r="R477">
        <f t="shared" si="95"/>
        <v>209</v>
      </c>
      <c r="S477">
        <f>VLOOKUP(B477,[1]高二上!$B:$N,12,0)</f>
        <v>53</v>
      </c>
      <c r="T477" t="str">
        <f>VLOOKUP(B477,[1]高二上!$B:$N,13,0)</f>
        <v>降初里</v>
      </c>
      <c r="U477">
        <f t="shared" si="102"/>
        <v>38.869257950530034</v>
      </c>
      <c r="V477">
        <f t="shared" si="96"/>
        <v>228</v>
      </c>
      <c r="W477">
        <f>VLOOKUP(B477,[1]高一下!$B:$V,20,0)</f>
        <v>62</v>
      </c>
      <c r="X477" t="str">
        <f>VLOOKUP(B477,[1]高一下!$B:$V,21,0)</f>
        <v>降初里</v>
      </c>
      <c r="Y477">
        <f t="shared" si="103"/>
        <v>171.73144876325088</v>
      </c>
      <c r="Z477">
        <f t="shared" si="97"/>
        <v>55</v>
      </c>
      <c r="AA477" s="23">
        <f>VLOOKUP(B477,[1]高一上!$B:$U,19,0)</f>
        <v>37</v>
      </c>
      <c r="AB477" t="str">
        <f>VLOOKUP(B477,[1]高一上!$B:$U,20,0)</f>
        <v>杨国芬</v>
      </c>
      <c r="AC477">
        <f t="shared" si="104"/>
        <v>59.363957597173147</v>
      </c>
      <c r="AD477">
        <f t="shared" si="98"/>
        <v>258</v>
      </c>
      <c r="AE477">
        <f>VLOOKUP(B477,[1]中考!$B:$M,12,0)</f>
        <v>35</v>
      </c>
      <c r="AF477">
        <f t="shared" si="99"/>
        <v>143</v>
      </c>
    </row>
    <row r="478" spans="1:32" x14ac:dyDescent="0.2">
      <c r="A478" s="2" t="s">
        <v>1427</v>
      </c>
      <c r="B478" s="2" t="s">
        <v>1428</v>
      </c>
      <c r="C478" s="1">
        <v>11</v>
      </c>
      <c r="D478" s="3" t="s">
        <v>1070</v>
      </c>
      <c r="E478" s="4" t="s">
        <v>1429</v>
      </c>
      <c r="F478" s="1">
        <v>402</v>
      </c>
      <c r="G478" s="13">
        <f>VLOOKUP(B478,'[1]高三下(高考)'!$B:$N,12,0)</f>
        <v>59</v>
      </c>
      <c r="H478" s="12" t="str">
        <f>VLOOKUP(B478,'[1]高三下(高考)'!$B:$N,13,0)</f>
        <v>降初里</v>
      </c>
      <c r="I478" s="15">
        <f t="shared" si="92"/>
        <v>67.844522968197879</v>
      </c>
      <c r="J478">
        <f t="shared" si="93"/>
        <v>180</v>
      </c>
      <c r="K478">
        <v>56</v>
      </c>
      <c r="L478" t="str">
        <f>VLOOKUP(B478,[1]高三上!$B:$N,13,0)</f>
        <v>降初里</v>
      </c>
      <c r="M478">
        <f t="shared" si="100"/>
        <v>114.48763250883393</v>
      </c>
      <c r="N478">
        <f t="shared" si="94"/>
        <v>89</v>
      </c>
      <c r="O478">
        <f>VLOOKUP(B478,[1]高二下!$B:$N,12,0)</f>
        <v>54</v>
      </c>
      <c r="P478" t="str">
        <f>VLOOKUP(B478,[1]高二下!$B:$N,13,0)</f>
        <v>降初里</v>
      </c>
      <c r="Q478">
        <f t="shared" si="101"/>
        <v>100</v>
      </c>
      <c r="R478">
        <f t="shared" si="95"/>
        <v>130</v>
      </c>
      <c r="S478">
        <f>VLOOKUP(B478,[1]高二上!$B:$N,12,0)</f>
        <v>0</v>
      </c>
      <c r="T478" t="str">
        <f>VLOOKUP(B478,[1]高二上!$B:$N,13,0)</f>
        <v>降初里</v>
      </c>
      <c r="U478">
        <f t="shared" si="102"/>
        <v>100</v>
      </c>
      <c r="V478">
        <f t="shared" si="96"/>
        <v>280</v>
      </c>
      <c r="W478">
        <f>VLOOKUP(B478,[1]高一下!$B:$V,20,0)</f>
        <v>56</v>
      </c>
      <c r="X478" t="str">
        <f>VLOOKUP(B478,[1]高一下!$B:$V,21,0)</f>
        <v>降初里</v>
      </c>
      <c r="Y478">
        <f t="shared" si="103"/>
        <v>133.56890459363956</v>
      </c>
      <c r="Z478">
        <f t="shared" si="97"/>
        <v>109</v>
      </c>
      <c r="AA478" s="23">
        <f>VLOOKUP(B478,[1]高一上!$B:$U,19,0)</f>
        <v>46</v>
      </c>
      <c r="AB478" t="str">
        <f>VLOOKUP(B478,[1]高一上!$B:$U,20,0)</f>
        <v>徐志兵</v>
      </c>
      <c r="AC478">
        <f t="shared" si="104"/>
        <v>62.190812720848058</v>
      </c>
      <c r="AD478">
        <f t="shared" si="98"/>
        <v>204</v>
      </c>
      <c r="AE478">
        <f>VLOOKUP(B478,[1]中考!$B:$M,12,0)</f>
        <v>38</v>
      </c>
      <c r="AF478">
        <f t="shared" si="99"/>
        <v>97</v>
      </c>
    </row>
    <row r="479" spans="1:32" x14ac:dyDescent="0.2">
      <c r="A479" s="2" t="s">
        <v>1430</v>
      </c>
      <c r="B479" s="2" t="s">
        <v>1431</v>
      </c>
      <c r="C479" s="1">
        <v>11</v>
      </c>
      <c r="D479" s="3" t="s">
        <v>1070</v>
      </c>
      <c r="E479" s="4" t="s">
        <v>1432</v>
      </c>
      <c r="F479" s="1">
        <v>384</v>
      </c>
      <c r="G479" s="13">
        <f>VLOOKUP(B479,'[1]高三下(高考)'!$B:$N,12,0)</f>
        <v>61</v>
      </c>
      <c r="H479" s="12" t="str">
        <f>VLOOKUP(B479,'[1]高三下(高考)'!$B:$N,13,0)</f>
        <v>降初里</v>
      </c>
      <c r="I479" s="15">
        <f t="shared" si="92"/>
        <v>121.20141342756185</v>
      </c>
      <c r="J479">
        <f t="shared" si="93"/>
        <v>158</v>
      </c>
      <c r="K479">
        <v>42</v>
      </c>
      <c r="L479" t="str">
        <f>VLOOKUP(B479,[1]高三上!$B:$N,13,0)</f>
        <v>降初里</v>
      </c>
      <c r="M479">
        <f t="shared" si="100"/>
        <v>105.30035335689045</v>
      </c>
      <c r="N479">
        <f t="shared" si="94"/>
        <v>218</v>
      </c>
      <c r="O479">
        <f>VLOOKUP(B479,[1]高二下!$B:$N,12,0)</f>
        <v>42</v>
      </c>
      <c r="P479" t="str">
        <f>VLOOKUP(B479,[1]高二下!$B:$N,13,0)</f>
        <v>降初里</v>
      </c>
      <c r="Q479">
        <f t="shared" si="101"/>
        <v>71.731448763250881</v>
      </c>
      <c r="R479">
        <f t="shared" si="95"/>
        <v>233</v>
      </c>
      <c r="S479">
        <f>VLOOKUP(B479,[1]高二上!$B:$N,12,0)</f>
        <v>60</v>
      </c>
      <c r="T479" t="str">
        <f>VLOOKUP(B479,[1]高二上!$B:$N,13,0)</f>
        <v>降初里</v>
      </c>
      <c r="U479">
        <f t="shared" si="102"/>
        <v>104.24028268551237</v>
      </c>
      <c r="V479">
        <f t="shared" si="96"/>
        <v>153</v>
      </c>
      <c r="W479">
        <f>VLOOKUP(B479,[1]高一下!$B:$V,20,0)</f>
        <v>50</v>
      </c>
      <c r="X479" t="str">
        <f>VLOOKUP(B479,[1]高一下!$B:$V,21,0)</f>
        <v>降初里</v>
      </c>
      <c r="Y479">
        <f t="shared" si="103"/>
        <v>131.44876325088339</v>
      </c>
      <c r="Z479">
        <f t="shared" si="97"/>
        <v>165</v>
      </c>
      <c r="AA479" s="23">
        <f>VLOOKUP(B479,[1]高一上!$B:$U,19,0)</f>
        <v>38</v>
      </c>
      <c r="AB479" t="str">
        <f>VLOOKUP(B479,[1]高一上!$B:$U,20,0)</f>
        <v>杨国芬</v>
      </c>
      <c r="AC479">
        <f t="shared" si="104"/>
        <v>15.547703180212011</v>
      </c>
      <c r="AD479">
        <f t="shared" si="98"/>
        <v>254</v>
      </c>
      <c r="AE479">
        <f>VLOOKUP(B479,[1]中考!$B:$M,12,0)</f>
        <v>46</v>
      </c>
      <c r="AF479">
        <f t="shared" si="99"/>
        <v>15</v>
      </c>
    </row>
    <row r="480" spans="1:32" x14ac:dyDescent="0.2">
      <c r="A480" s="2" t="s">
        <v>1433</v>
      </c>
      <c r="B480" s="2" t="s">
        <v>1434</v>
      </c>
      <c r="C480" s="1">
        <v>11</v>
      </c>
      <c r="D480" s="3" t="s">
        <v>1070</v>
      </c>
      <c r="E480" s="4" t="s">
        <v>1435</v>
      </c>
      <c r="F480" s="1">
        <v>377</v>
      </c>
      <c r="G480" s="13">
        <f>VLOOKUP(B480,'[1]高三下(高考)'!$B:$N,12,0)</f>
        <v>63</v>
      </c>
      <c r="H480" s="12" t="str">
        <f>VLOOKUP(B480,'[1]高三下(高考)'!$B:$N,13,0)</f>
        <v>降初里</v>
      </c>
      <c r="I480" s="15">
        <f t="shared" si="92"/>
        <v>119.78798586572438</v>
      </c>
      <c r="J480">
        <f t="shared" si="93"/>
        <v>137</v>
      </c>
      <c r="K480">
        <v>46</v>
      </c>
      <c r="L480" t="str">
        <f>VLOOKUP(B480,[1]高三上!$B:$N,13,0)</f>
        <v>降初里</v>
      </c>
      <c r="M480">
        <f t="shared" si="100"/>
        <v>90.10600706713781</v>
      </c>
      <c r="N480">
        <f t="shared" si="94"/>
        <v>193</v>
      </c>
      <c r="O480">
        <f>VLOOKUP(B480,[1]高二下!$B:$N,12,0)</f>
        <v>51</v>
      </c>
      <c r="P480" t="str">
        <f>VLOOKUP(B480,[1]高二下!$B:$N,13,0)</f>
        <v>降初里</v>
      </c>
      <c r="Q480">
        <f t="shared" si="101"/>
        <v>95.759717314487631</v>
      </c>
      <c r="R480">
        <f t="shared" si="95"/>
        <v>165</v>
      </c>
      <c r="S480">
        <f>VLOOKUP(B480,[1]高二上!$B:$N,12,0)</f>
        <v>60</v>
      </c>
      <c r="T480" t="str">
        <f>VLOOKUP(B480,[1]高二上!$B:$N,13,0)</f>
        <v>降初里</v>
      </c>
      <c r="U480">
        <f t="shared" si="102"/>
        <v>135.33568904593639</v>
      </c>
      <c r="V480">
        <f t="shared" si="96"/>
        <v>153</v>
      </c>
      <c r="W480">
        <f>VLOOKUP(B480,[1]高一下!$B:$V,20,0)</f>
        <v>39</v>
      </c>
      <c r="X480" t="str">
        <f>VLOOKUP(B480,[1]高一下!$B:$V,21,0)</f>
        <v>降初里</v>
      </c>
      <c r="Y480">
        <f t="shared" si="103"/>
        <v>97.526501766784449</v>
      </c>
      <c r="Z480">
        <f t="shared" si="97"/>
        <v>253</v>
      </c>
      <c r="AA480" s="23">
        <f>VLOOKUP(B480,[1]高一上!$B:$U,19,0)</f>
        <v>40</v>
      </c>
      <c r="AB480" t="str">
        <f>VLOOKUP(B480,[1]高一上!$B:$U,20,0)</f>
        <v>杨国芬</v>
      </c>
      <c r="AC480">
        <f t="shared" si="104"/>
        <v>24.381625441696116</v>
      </c>
      <c r="AD480">
        <f t="shared" si="98"/>
        <v>246</v>
      </c>
      <c r="AE480">
        <f>VLOOKUP(B480,[1]中考!$B:$M,12,0)</f>
        <v>44</v>
      </c>
      <c r="AF480">
        <f t="shared" si="99"/>
        <v>32</v>
      </c>
    </row>
    <row r="481" spans="1:32" x14ac:dyDescent="0.2">
      <c r="A481" s="2" t="s">
        <v>1436</v>
      </c>
      <c r="B481" s="2" t="s">
        <v>1437</v>
      </c>
      <c r="C481" s="1">
        <v>11</v>
      </c>
      <c r="D481" s="3" t="s">
        <v>1070</v>
      </c>
      <c r="E481" s="4" t="s">
        <v>1438</v>
      </c>
      <c r="F481" s="1">
        <v>375</v>
      </c>
      <c r="G481" s="13">
        <f>VLOOKUP(B481,'[1]高三下(高考)'!$B:$N,12,0)</f>
        <v>56</v>
      </c>
      <c r="H481" s="12" t="str">
        <f>VLOOKUP(B481,'[1]高三下(高考)'!$B:$N,13,0)</f>
        <v>降初里</v>
      </c>
      <c r="I481" s="15">
        <f t="shared" si="92"/>
        <v>81.625441696113072</v>
      </c>
      <c r="J481">
        <f t="shared" si="93"/>
        <v>209</v>
      </c>
      <c r="K481">
        <v>50</v>
      </c>
      <c r="L481" t="str">
        <f>VLOOKUP(B481,[1]高三上!$B:$N,13,0)</f>
        <v>降初里</v>
      </c>
      <c r="M481">
        <f t="shared" si="100"/>
        <v>106.71378091872792</v>
      </c>
      <c r="N481">
        <f t="shared" si="94"/>
        <v>157</v>
      </c>
      <c r="O481">
        <f>VLOOKUP(B481,[1]高二下!$B:$N,12,0)</f>
        <v>50</v>
      </c>
      <c r="P481" t="str">
        <f>VLOOKUP(B481,[1]高二下!$B:$N,13,0)</f>
        <v>降初里</v>
      </c>
      <c r="Q481">
        <f t="shared" si="101"/>
        <v>101.06007067137809</v>
      </c>
      <c r="R481">
        <f t="shared" si="95"/>
        <v>176</v>
      </c>
      <c r="S481">
        <f>VLOOKUP(B481,[1]高二上!$B:$N,12,0)</f>
        <v>58</v>
      </c>
      <c r="T481" t="str">
        <f>VLOOKUP(B481,[1]高二上!$B:$N,13,0)</f>
        <v>降初里</v>
      </c>
      <c r="U481">
        <f t="shared" si="102"/>
        <v>109.18727915194346</v>
      </c>
      <c r="V481">
        <f t="shared" si="96"/>
        <v>179</v>
      </c>
      <c r="W481">
        <f>VLOOKUP(B481,[1]高一下!$B:$V,20,0)</f>
        <v>46</v>
      </c>
      <c r="X481" t="str">
        <f>VLOOKUP(B481,[1]高一下!$B:$V,21,0)</f>
        <v>降初里</v>
      </c>
      <c r="Y481">
        <f t="shared" si="103"/>
        <v>121.90812720848056</v>
      </c>
      <c r="Z481">
        <f t="shared" si="97"/>
        <v>205</v>
      </c>
      <c r="AA481" s="23">
        <f>VLOOKUP(B481,[1]高一上!$B:$U,19,0)</f>
        <v>33</v>
      </c>
      <c r="AB481" t="str">
        <f>VLOOKUP(B481,[1]高一上!$B:$U,20,0)</f>
        <v>降初里</v>
      </c>
      <c r="AC481">
        <f t="shared" si="104"/>
        <v>96.81978798586573</v>
      </c>
      <c r="AD481">
        <f t="shared" si="98"/>
        <v>267</v>
      </c>
      <c r="AE481">
        <f>VLOOKUP(B481,[1]中考!$B:$M,12,0)</f>
        <v>24</v>
      </c>
      <c r="AF481">
        <f t="shared" si="99"/>
        <v>258</v>
      </c>
    </row>
    <row r="482" spans="1:32" x14ac:dyDescent="0.2">
      <c r="A482" s="2" t="s">
        <v>1439</v>
      </c>
      <c r="B482" s="2" t="s">
        <v>1440</v>
      </c>
      <c r="C482" s="1">
        <v>11</v>
      </c>
      <c r="D482" s="3" t="s">
        <v>1070</v>
      </c>
      <c r="E482" s="4" t="s">
        <v>1441</v>
      </c>
      <c r="F482" s="1">
        <v>357</v>
      </c>
      <c r="G482" s="13">
        <f>VLOOKUP(B482,'[1]高三下(高考)'!$B:$N,12,0)</f>
        <v>54</v>
      </c>
      <c r="H482" s="12" t="str">
        <f>VLOOKUP(B482,'[1]高三下(高考)'!$B:$N,13,0)</f>
        <v>降初里</v>
      </c>
      <c r="I482" s="15">
        <f t="shared" si="92"/>
        <v>89.045936395759725</v>
      </c>
      <c r="J482">
        <f t="shared" si="93"/>
        <v>230</v>
      </c>
      <c r="K482">
        <v>45</v>
      </c>
      <c r="L482" t="str">
        <f>VLOOKUP(B482,[1]高三上!$B:$N,13,0)</f>
        <v>降初里</v>
      </c>
      <c r="M482">
        <f t="shared" si="100"/>
        <v>82.685512367491157</v>
      </c>
      <c r="N482">
        <f t="shared" si="94"/>
        <v>199</v>
      </c>
      <c r="O482">
        <f>VLOOKUP(B482,[1]高二下!$B:$N,12,0)</f>
        <v>52</v>
      </c>
      <c r="P482" t="str">
        <f>VLOOKUP(B482,[1]高二下!$B:$N,13,0)</f>
        <v>降初里</v>
      </c>
      <c r="Q482">
        <f t="shared" si="101"/>
        <v>88.339222614840992</v>
      </c>
      <c r="R482">
        <f t="shared" si="95"/>
        <v>150</v>
      </c>
      <c r="S482">
        <f>VLOOKUP(B482,[1]高二上!$B:$N,12,0)</f>
        <v>63</v>
      </c>
      <c r="T482" t="str">
        <f>VLOOKUP(B482,[1]高二上!$B:$N,13,0)</f>
        <v>降初里</v>
      </c>
      <c r="U482">
        <f t="shared" si="102"/>
        <v>78.091872791519435</v>
      </c>
      <c r="V482">
        <f t="shared" si="96"/>
        <v>117</v>
      </c>
      <c r="W482">
        <f>VLOOKUP(B482,[1]高一下!$B:$V,20,0)</f>
        <v>62</v>
      </c>
      <c r="X482" t="str">
        <f>VLOOKUP(B482,[1]高一下!$B:$V,21,0)</f>
        <v>降初里</v>
      </c>
      <c r="Y482">
        <f t="shared" si="103"/>
        <v>121.90812720848056</v>
      </c>
      <c r="Z482">
        <f t="shared" si="97"/>
        <v>55</v>
      </c>
      <c r="AA482" s="23">
        <f>VLOOKUP(B482,[1]高一上!$B:$U,19,0)</f>
        <v>56</v>
      </c>
      <c r="AB482" t="str">
        <f>VLOOKUP(B482,[1]高一上!$B:$U,20,0)</f>
        <v>徐志兵</v>
      </c>
      <c r="AC482">
        <f t="shared" si="104"/>
        <v>149.8233215547703</v>
      </c>
      <c r="AD482">
        <f t="shared" si="98"/>
        <v>117</v>
      </c>
      <c r="AE482">
        <f>VLOOKUP(B482,[1]中考!$B:$M,12,0)</f>
        <v>24</v>
      </c>
      <c r="AF482">
        <f t="shared" si="99"/>
        <v>258</v>
      </c>
    </row>
    <row r="483" spans="1:32" x14ac:dyDescent="0.2">
      <c r="A483" s="2" t="s">
        <v>1442</v>
      </c>
      <c r="B483" s="2" t="s">
        <v>1443</v>
      </c>
      <c r="C483" s="1">
        <v>11</v>
      </c>
      <c r="D483" s="3" t="s">
        <v>1070</v>
      </c>
      <c r="E483" s="4" t="s">
        <v>1444</v>
      </c>
      <c r="F483" s="1">
        <v>354</v>
      </c>
      <c r="G483" s="13">
        <f>VLOOKUP(B483,'[1]高三下(高考)'!$B:$N,12,0)</f>
        <v>56</v>
      </c>
      <c r="H483" s="12" t="str">
        <f>VLOOKUP(B483,'[1]高三下(高考)'!$B:$N,13,0)</f>
        <v>降初里</v>
      </c>
      <c r="I483" s="15">
        <f t="shared" si="92"/>
        <v>101.06007067137809</v>
      </c>
      <c r="J483">
        <f t="shared" si="93"/>
        <v>209</v>
      </c>
      <c r="K483">
        <v>43</v>
      </c>
      <c r="L483" t="str">
        <f>VLOOKUP(B483,[1]高三上!$B:$N,13,0)</f>
        <v>降初里</v>
      </c>
      <c r="M483">
        <f t="shared" si="100"/>
        <v>112.36749116607774</v>
      </c>
      <c r="N483">
        <f t="shared" si="94"/>
        <v>212</v>
      </c>
      <c r="O483">
        <f>VLOOKUP(B483,[1]高二下!$B:$N,12,0)</f>
        <v>39</v>
      </c>
      <c r="P483" t="str">
        <f>VLOOKUP(B483,[1]高二下!$B:$N,13,0)</f>
        <v>降初里</v>
      </c>
      <c r="Q483">
        <f t="shared" si="101"/>
        <v>90.812720848056543</v>
      </c>
      <c r="R483">
        <f t="shared" si="95"/>
        <v>247</v>
      </c>
      <c r="S483">
        <f>VLOOKUP(B483,[1]高二上!$B:$N,12,0)</f>
        <v>54</v>
      </c>
      <c r="T483" t="str">
        <f>VLOOKUP(B483,[1]高二上!$B:$N,13,0)</f>
        <v>降初里</v>
      </c>
      <c r="U483">
        <f t="shared" si="102"/>
        <v>94.346289752650179</v>
      </c>
      <c r="V483">
        <f t="shared" si="96"/>
        <v>221</v>
      </c>
      <c r="W483">
        <f>VLOOKUP(B483,[1]高一下!$B:$V,20,0)</f>
        <v>46</v>
      </c>
      <c r="X483" t="str">
        <f>VLOOKUP(B483,[1]高一下!$B:$V,21,0)</f>
        <v>降初里</v>
      </c>
      <c r="Y483">
        <f t="shared" si="103"/>
        <v>109.18727915194346</v>
      </c>
      <c r="Z483">
        <f t="shared" si="97"/>
        <v>205</v>
      </c>
      <c r="AA483" s="23">
        <f>VLOOKUP(B483,[1]高一上!$B:$U,19,0)</f>
        <v>43</v>
      </c>
      <c r="AB483" t="str">
        <f>VLOOKUP(B483,[1]高一上!$B:$U,20,0)</f>
        <v>杨国芬</v>
      </c>
      <c r="AC483">
        <f t="shared" si="104"/>
        <v>79.15194346289752</v>
      </c>
      <c r="AD483">
        <f t="shared" si="98"/>
        <v>231</v>
      </c>
      <c r="AE483">
        <f>VLOOKUP(B483,[1]中考!$B:$M,12,0)</f>
        <v>33</v>
      </c>
      <c r="AF483">
        <f t="shared" si="99"/>
        <v>172</v>
      </c>
    </row>
    <row r="484" spans="1:32" x14ac:dyDescent="0.2">
      <c r="A484" s="2" t="s">
        <v>1445</v>
      </c>
      <c r="B484" s="2" t="s">
        <v>1446</v>
      </c>
      <c r="C484" s="1">
        <v>11</v>
      </c>
      <c r="D484" s="3" t="s">
        <v>1070</v>
      </c>
      <c r="E484" s="4" t="s">
        <v>1447</v>
      </c>
      <c r="F484" s="1">
        <v>333</v>
      </c>
      <c r="G484" s="13">
        <f>VLOOKUP(B484,'[1]高三下(高考)'!$B:$N,12,0)</f>
        <v>57</v>
      </c>
      <c r="H484" s="12" t="str">
        <f>VLOOKUP(B484,'[1]高三下(高考)'!$B:$N,13,0)</f>
        <v>降初里</v>
      </c>
      <c r="I484" s="15">
        <f t="shared" si="92"/>
        <v>104.59363957597174</v>
      </c>
      <c r="J484">
        <f t="shared" si="93"/>
        <v>199</v>
      </c>
      <c r="K484">
        <v>43</v>
      </c>
      <c r="L484" t="str">
        <f>VLOOKUP(B484,[1]高三上!$B:$N,13,0)</f>
        <v>降初里</v>
      </c>
      <c r="M484">
        <f t="shared" si="100"/>
        <v>94.699646643109546</v>
      </c>
      <c r="N484">
        <f t="shared" si="94"/>
        <v>212</v>
      </c>
      <c r="O484">
        <f>VLOOKUP(B484,[1]高二下!$B:$N,12,0)</f>
        <v>47</v>
      </c>
      <c r="P484" t="str">
        <f>VLOOKUP(B484,[1]高二下!$B:$N,13,0)</f>
        <v>降初里</v>
      </c>
      <c r="Q484">
        <f t="shared" si="101"/>
        <v>100</v>
      </c>
      <c r="R484">
        <f t="shared" si="95"/>
        <v>197</v>
      </c>
      <c r="S484">
        <v>0</v>
      </c>
      <c r="T484" t="str">
        <f>P484</f>
        <v>降初里</v>
      </c>
      <c r="U484">
        <f t="shared" si="102"/>
        <v>100</v>
      </c>
      <c r="V484">
        <f t="shared" si="96"/>
        <v>280</v>
      </c>
      <c r="W484">
        <f>VLOOKUP(B484,[1]高一下!$B:$V,20,0)</f>
        <v>50</v>
      </c>
      <c r="X484" t="str">
        <f>VLOOKUP(B484,[1]高一下!$B:$V,21,0)</f>
        <v>降初里</v>
      </c>
      <c r="Y484">
        <f t="shared" si="103"/>
        <v>72.084805653710248</v>
      </c>
      <c r="Z484">
        <f t="shared" si="97"/>
        <v>165</v>
      </c>
      <c r="AA484" s="23">
        <f>VLOOKUP(B484,[1]高一上!$B:$U,19,0)</f>
        <v>59</v>
      </c>
      <c r="AB484" t="str">
        <f>VLOOKUP(B484,[1]高一上!$B:$U,20,0)</f>
        <v>徐志兵</v>
      </c>
      <c r="AC484">
        <f t="shared" si="104"/>
        <v>124.02826855123675</v>
      </c>
      <c r="AD484">
        <f t="shared" si="98"/>
        <v>86</v>
      </c>
      <c r="AE484">
        <f>VLOOKUP(B484,[1]中考!$B:$M,12,0)</f>
        <v>34</v>
      </c>
      <c r="AF484">
        <f t="shared" si="99"/>
        <v>154</v>
      </c>
    </row>
    <row r="485" spans="1:32" x14ac:dyDescent="0.2">
      <c r="A485" s="2" t="s">
        <v>1448</v>
      </c>
      <c r="B485" s="2" t="s">
        <v>1449</v>
      </c>
      <c r="C485" s="1">
        <v>11</v>
      </c>
      <c r="D485" s="3" t="s">
        <v>1070</v>
      </c>
      <c r="E485" s="4" t="s">
        <v>1450</v>
      </c>
      <c r="F485" s="1">
        <v>328</v>
      </c>
      <c r="G485" s="13">
        <f>VLOOKUP(B485,'[1]高三下(高考)'!$B:$N,12,0)</f>
        <v>50</v>
      </c>
      <c r="H485" s="12" t="str">
        <f>VLOOKUP(B485,'[1]高三下(高考)'!$B:$N,13,0)</f>
        <v>降初里</v>
      </c>
      <c r="I485" s="15">
        <f t="shared" si="92"/>
        <v>100</v>
      </c>
      <c r="J485">
        <f t="shared" si="93"/>
        <v>255</v>
      </c>
      <c r="K485">
        <v>0</v>
      </c>
      <c r="L485" t="str">
        <f>VLOOKUP(B485,[1]高三上!$B:$N,13,0)</f>
        <v>降初里</v>
      </c>
      <c r="M485">
        <f t="shared" si="100"/>
        <v>100</v>
      </c>
      <c r="N485">
        <f t="shared" si="94"/>
        <v>255</v>
      </c>
      <c r="O485">
        <f>VLOOKUP(B485,[1]高二下!$B:$N,12,0)</f>
        <v>44</v>
      </c>
      <c r="P485" t="str">
        <f>VLOOKUP(B485,[1]高二下!$B:$N,13,0)</f>
        <v>降初里</v>
      </c>
      <c r="Q485">
        <f t="shared" si="101"/>
        <v>61.484098939929325</v>
      </c>
      <c r="R485">
        <f t="shared" si="95"/>
        <v>226</v>
      </c>
      <c r="S485">
        <f>VLOOKUP(B485,[1]高二上!$B:$N,12,0)</f>
        <v>63</v>
      </c>
      <c r="T485" t="str">
        <f>VLOOKUP(B485,[1]高二上!$B:$N,13,0)</f>
        <v>徐志兵</v>
      </c>
      <c r="U485">
        <f t="shared" si="102"/>
        <v>92.932862190812727</v>
      </c>
      <c r="V485">
        <f t="shared" si="96"/>
        <v>117</v>
      </c>
      <c r="W485">
        <f>VLOOKUP(B485,[1]高一下!$B:$V,20,0)</f>
        <v>57</v>
      </c>
      <c r="X485" t="str">
        <f>VLOOKUP(B485,[1]高一下!$B:$V,21,0)</f>
        <v>徐志兵</v>
      </c>
      <c r="Y485">
        <f t="shared" si="103"/>
        <v>96.113074204946997</v>
      </c>
      <c r="Z485">
        <f t="shared" si="97"/>
        <v>97</v>
      </c>
      <c r="AA485" s="23">
        <f>VLOOKUP(B485,[1]高一上!$B:$U,19,0)</f>
        <v>59</v>
      </c>
      <c r="AB485" t="str">
        <f>VLOOKUP(B485,[1]高一上!$B:$U,20,0)</f>
        <v>杨琴</v>
      </c>
      <c r="AC485">
        <f t="shared" si="104"/>
        <v>77.03180212014135</v>
      </c>
      <c r="AD485">
        <f t="shared" si="98"/>
        <v>86</v>
      </c>
      <c r="AE485">
        <f>VLOOKUP(B485,[1]中考!$B:$M,12,0)</f>
        <v>45</v>
      </c>
      <c r="AF485">
        <f t="shared" si="99"/>
        <v>21</v>
      </c>
    </row>
    <row r="486" spans="1:32" x14ac:dyDescent="0.2">
      <c r="A486" s="2" t="s">
        <v>1451</v>
      </c>
      <c r="B486" s="2" t="s">
        <v>1452</v>
      </c>
      <c r="C486" s="1">
        <v>11</v>
      </c>
      <c r="D486" s="3" t="s">
        <v>1070</v>
      </c>
      <c r="E486" s="4" t="s">
        <v>1453</v>
      </c>
      <c r="F486" s="1">
        <v>299</v>
      </c>
      <c r="G486" s="13">
        <f>VLOOKUP(B486,'[1]高三下(高考)'!$B:$N,12,0)</f>
        <v>51</v>
      </c>
      <c r="H486" s="12" t="str">
        <f>VLOOKUP(B486,'[1]高三下(高考)'!$B:$N,13,0)</f>
        <v>降初里</v>
      </c>
      <c r="I486" s="15">
        <f t="shared" ref="I486:I549" si="105">IF(OR(G486=0,K486=0),100,(((N486-J486)/COUNTIF(D:D,D486))*100)+100)</f>
        <v>100</v>
      </c>
      <c r="J486">
        <f t="shared" ref="J486:J549" si="106">RANK(G486,$G$357:$G$639,0)</f>
        <v>249</v>
      </c>
      <c r="K486">
        <v>0</v>
      </c>
      <c r="L486" t="str">
        <f>H486</f>
        <v>降初里</v>
      </c>
      <c r="M486">
        <f t="shared" si="100"/>
        <v>100</v>
      </c>
      <c r="N486">
        <f t="shared" ref="N486:N549" si="107">RANK(K486,$K$357:$K$639,0)</f>
        <v>255</v>
      </c>
      <c r="O486">
        <v>0</v>
      </c>
      <c r="P486" t="str">
        <f>L486</f>
        <v>降初里</v>
      </c>
      <c r="Q486">
        <f t="shared" si="101"/>
        <v>100</v>
      </c>
      <c r="R486">
        <f t="shared" ref="R486:R549" si="108">RANK(O486,$O$357:$O$639)</f>
        <v>261</v>
      </c>
      <c r="S486">
        <f>VLOOKUP(B486,[1]高二上!$B:$N,12,0)</f>
        <v>66</v>
      </c>
      <c r="T486" t="str">
        <f>VLOOKUP(B486,[1]高二上!$B:$N,13,0)</f>
        <v>降初里</v>
      </c>
      <c r="U486">
        <f t="shared" si="102"/>
        <v>98.586572438162548</v>
      </c>
      <c r="V486">
        <f t="shared" ref="V486:V549" si="109">RANK(S486,$S$357:$S$639)</f>
        <v>73</v>
      </c>
      <c r="W486">
        <f>VLOOKUP(B486,[1]高一下!$B:$V,20,0)</f>
        <v>60</v>
      </c>
      <c r="X486" t="str">
        <f>VLOOKUP(B486,[1]高一下!$B:$V,21,0)</f>
        <v>降初里</v>
      </c>
      <c r="Y486">
        <f t="shared" si="103"/>
        <v>111.66077738515901</v>
      </c>
      <c r="Z486">
        <f t="shared" ref="Z486:Z549" si="110">RANK(W486,$W$357:$W$639)</f>
        <v>69</v>
      </c>
      <c r="AA486" s="23">
        <f>VLOOKUP(B486,[1]高一上!$B:$U,19,0)</f>
        <v>58</v>
      </c>
      <c r="AB486" t="str">
        <f>VLOOKUP(B486,[1]高一上!$B:$U,20,0)</f>
        <v>杨国芬</v>
      </c>
      <c r="AC486">
        <f t="shared" si="104"/>
        <v>100</v>
      </c>
      <c r="AD486">
        <f t="shared" ref="AD486:AD549" si="111">RANK(AA486,$AA$357:$AA$639,0)</f>
        <v>102</v>
      </c>
      <c r="AE486">
        <v>0</v>
      </c>
      <c r="AF486">
        <f t="shared" ref="AF486:AF549" si="112">RANK(AE486,$AE$357:$AE$639)</f>
        <v>279</v>
      </c>
    </row>
    <row r="487" spans="1:32" x14ac:dyDescent="0.2">
      <c r="A487" s="2" t="s">
        <v>1454</v>
      </c>
      <c r="B487" s="2" t="s">
        <v>1455</v>
      </c>
      <c r="C487" s="1">
        <v>12</v>
      </c>
      <c r="D487" s="3" t="s">
        <v>1070</v>
      </c>
      <c r="E487" s="4" t="s">
        <v>1456</v>
      </c>
      <c r="F487" s="1">
        <v>540</v>
      </c>
      <c r="G487" s="13">
        <f>VLOOKUP(B487,'[1]高三下(高考)'!$B:$N,12,0)</f>
        <v>76</v>
      </c>
      <c r="H487" s="12" t="str">
        <f>VLOOKUP(B487,'[1]高三下(高考)'!$B:$N,13,0)</f>
        <v>杨琴</v>
      </c>
      <c r="I487" s="15">
        <f t="shared" si="105"/>
        <v>97.879858657243815</v>
      </c>
      <c r="J487">
        <f t="shared" si="106"/>
        <v>11</v>
      </c>
      <c r="K487">
        <v>73</v>
      </c>
      <c r="L487" t="str">
        <f>VLOOKUP(B487,[1]高三上!$B:$N,13,0)</f>
        <v>杨琴</v>
      </c>
      <c r="M487">
        <f t="shared" si="100"/>
        <v>185.51236749116606</v>
      </c>
      <c r="N487">
        <f t="shared" si="107"/>
        <v>5</v>
      </c>
      <c r="O487">
        <f>VLOOKUP(B487,[1]高二下!$B:$N,12,0)</f>
        <v>39</v>
      </c>
      <c r="P487" t="str">
        <f>VLOOKUP(B487,[1]高二下!$B:$N,13,0)</f>
        <v>杨琴</v>
      </c>
      <c r="Q487">
        <f t="shared" si="101"/>
        <v>33.215547703180221</v>
      </c>
      <c r="R487">
        <f t="shared" si="108"/>
        <v>247</v>
      </c>
      <c r="S487">
        <f>VLOOKUP(B487,[1]高二上!$B:$N,12,0)</f>
        <v>68</v>
      </c>
      <c r="T487" t="str">
        <f>VLOOKUP(B487,[1]高二上!$B:$N,13,0)</f>
        <v>杨琴</v>
      </c>
      <c r="U487">
        <f t="shared" si="102"/>
        <v>79.858657243816253</v>
      </c>
      <c r="V487">
        <f t="shared" si="109"/>
        <v>58</v>
      </c>
      <c r="W487">
        <f>VLOOKUP(B487,[1]高一下!$B:$V,20,0)</f>
        <v>82</v>
      </c>
      <c r="X487" t="str">
        <f>VLOOKUP(B487,[1]高一下!$B:$V,21,0)</f>
        <v>卢逸</v>
      </c>
      <c r="Y487">
        <f t="shared" si="103"/>
        <v>109.54063604240282</v>
      </c>
      <c r="Z487">
        <f t="shared" si="110"/>
        <v>1</v>
      </c>
      <c r="AA487" s="23">
        <f>VLOOKUP(B487,[1]高一上!$B:$U,19,0)</f>
        <v>68</v>
      </c>
      <c r="AB487" t="str">
        <f>VLOOKUP(B487,[1]高一上!$B:$U,20,0)</f>
        <v>徐志兵</v>
      </c>
      <c r="AC487">
        <f t="shared" si="104"/>
        <v>150.8833922261484</v>
      </c>
      <c r="AD487">
        <f t="shared" si="111"/>
        <v>28</v>
      </c>
      <c r="AE487">
        <f>VLOOKUP(B487,[1]中考!$B:$M,12,0)</f>
        <v>33</v>
      </c>
      <c r="AF487">
        <f t="shared" si="112"/>
        <v>172</v>
      </c>
    </row>
    <row r="488" spans="1:32" x14ac:dyDescent="0.2">
      <c r="A488" s="2" t="s">
        <v>1457</v>
      </c>
      <c r="B488" s="2" t="s">
        <v>1458</v>
      </c>
      <c r="C488" s="1">
        <v>12</v>
      </c>
      <c r="D488" s="3" t="s">
        <v>1070</v>
      </c>
      <c r="E488" s="4" t="s">
        <v>1459</v>
      </c>
      <c r="F488" s="1">
        <v>517</v>
      </c>
      <c r="G488" s="13">
        <f>VLOOKUP(B488,'[1]高三下(高考)'!$B:$N,12,0)</f>
        <v>69</v>
      </c>
      <c r="H488" s="12" t="str">
        <f>VLOOKUP(B488,'[1]高三下(高考)'!$B:$N,13,0)</f>
        <v>杨琴</v>
      </c>
      <c r="I488" s="15">
        <f t="shared" si="105"/>
        <v>103.53356890459364</v>
      </c>
      <c r="J488">
        <f t="shared" si="106"/>
        <v>70</v>
      </c>
      <c r="K488">
        <v>57</v>
      </c>
      <c r="L488" t="str">
        <f>VLOOKUP(B488,[1]高三上!$B:$N,13,0)</f>
        <v>杨琴</v>
      </c>
      <c r="M488">
        <f t="shared" si="100"/>
        <v>97.879858657243815</v>
      </c>
      <c r="N488">
        <f t="shared" si="107"/>
        <v>80</v>
      </c>
      <c r="O488">
        <f>VLOOKUP(B488,[1]高二下!$B:$N,12,0)</f>
        <v>60</v>
      </c>
      <c r="P488" t="str">
        <f>VLOOKUP(B488,[1]高二下!$B:$N,13,0)</f>
        <v>杨琴</v>
      </c>
      <c r="Q488">
        <f t="shared" si="101"/>
        <v>87.279151943462892</v>
      </c>
      <c r="R488">
        <f t="shared" si="108"/>
        <v>74</v>
      </c>
      <c r="S488">
        <f>VLOOKUP(B488,[1]高二上!$B:$N,12,0)</f>
        <v>70</v>
      </c>
      <c r="T488" t="str">
        <f>VLOOKUP(B488,[1]高二上!$B:$N,13,0)</f>
        <v>杨琴</v>
      </c>
      <c r="U488">
        <f t="shared" si="102"/>
        <v>120.84805653710248</v>
      </c>
      <c r="V488">
        <f t="shared" si="109"/>
        <v>38</v>
      </c>
      <c r="W488">
        <f>VLOOKUP(B488,[1]高一下!$B:$V,20,0)</f>
        <v>57</v>
      </c>
      <c r="X488" t="str">
        <f>VLOOKUP(B488,[1]高一下!$B:$V,21,0)</f>
        <v>卢逸</v>
      </c>
      <c r="Y488">
        <f t="shared" si="103"/>
        <v>82.685512367491157</v>
      </c>
      <c r="Z488">
        <f t="shared" si="110"/>
        <v>97</v>
      </c>
      <c r="AA488" s="23">
        <f>VLOOKUP(B488,[1]高一上!$B:$U,19,0)</f>
        <v>64</v>
      </c>
      <c r="AB488" t="str">
        <f>VLOOKUP(B488,[1]高一上!$B:$U,20,0)</f>
        <v>杨琴</v>
      </c>
      <c r="AC488">
        <f t="shared" si="104"/>
        <v>117.31448763250884</v>
      </c>
      <c r="AD488">
        <f t="shared" si="111"/>
        <v>48</v>
      </c>
      <c r="AE488">
        <f>VLOOKUP(B488,[1]中考!$B:$M,12,0)</f>
        <v>38</v>
      </c>
      <c r="AF488">
        <f t="shared" si="112"/>
        <v>97</v>
      </c>
    </row>
    <row r="489" spans="1:32" x14ac:dyDescent="0.2">
      <c r="A489" s="2" t="s">
        <v>1460</v>
      </c>
      <c r="B489" s="2" t="s">
        <v>1461</v>
      </c>
      <c r="C489" s="1">
        <v>12</v>
      </c>
      <c r="D489" s="3" t="s">
        <v>1070</v>
      </c>
      <c r="E489" s="4" t="s">
        <v>1462</v>
      </c>
      <c r="F489" s="1">
        <v>512</v>
      </c>
      <c r="G489" s="13">
        <f>VLOOKUP(B489,'[1]高三下(高考)'!$B:$N,12,0)</f>
        <v>81</v>
      </c>
      <c r="H489" s="12" t="str">
        <f>VLOOKUP(B489,'[1]高三下(高考)'!$B:$N,13,0)</f>
        <v>杨琴</v>
      </c>
      <c r="I489" s="15">
        <f t="shared" si="105"/>
        <v>130.74204946996466</v>
      </c>
      <c r="J489">
        <f t="shared" si="106"/>
        <v>2</v>
      </c>
      <c r="K489">
        <v>56</v>
      </c>
      <c r="L489" t="str">
        <f>VLOOKUP(B489,[1]高三上!$B:$N,13,0)</f>
        <v>杨琴</v>
      </c>
      <c r="M489">
        <f t="shared" si="100"/>
        <v>90.10600706713781</v>
      </c>
      <c r="N489">
        <f t="shared" si="107"/>
        <v>89</v>
      </c>
      <c r="O489">
        <f>VLOOKUP(B489,[1]高二下!$B:$N,12,0)</f>
        <v>62</v>
      </c>
      <c r="P489" t="str">
        <f>VLOOKUP(B489,[1]高二下!$B:$N,13,0)</f>
        <v>杨琴</v>
      </c>
      <c r="Q489">
        <f t="shared" si="101"/>
        <v>98.939929328621915</v>
      </c>
      <c r="R489">
        <f t="shared" si="108"/>
        <v>61</v>
      </c>
      <c r="S489">
        <f>VLOOKUP(B489,[1]高二上!$B:$N,12,0)</f>
        <v>68</v>
      </c>
      <c r="T489" t="str">
        <f>VLOOKUP(B489,[1]高二上!$B:$N,13,0)</f>
        <v>杨琴</v>
      </c>
      <c r="U489">
        <f t="shared" si="102"/>
        <v>157.59717314487631</v>
      </c>
      <c r="V489">
        <f t="shared" si="109"/>
        <v>58</v>
      </c>
      <c r="W489">
        <f>VLOOKUP(B489,[1]高一下!$B:$V,20,0)</f>
        <v>44</v>
      </c>
      <c r="X489" t="str">
        <f>VLOOKUP(B489,[1]高一下!$B:$V,21,0)</f>
        <v>卢逸</v>
      </c>
      <c r="Y489">
        <f t="shared" si="103"/>
        <v>70.31802120141343</v>
      </c>
      <c r="Z489">
        <f t="shared" si="110"/>
        <v>221</v>
      </c>
      <c r="AA489" s="23">
        <f>VLOOKUP(B489,[1]高一上!$B:$U,19,0)</f>
        <v>54</v>
      </c>
      <c r="AB489" t="str">
        <f>VLOOKUP(B489,[1]高一上!$B:$U,20,0)</f>
        <v>卢逸</v>
      </c>
      <c r="AC489">
        <f t="shared" si="104"/>
        <v>92.579505300353361</v>
      </c>
      <c r="AD489">
        <f t="shared" si="111"/>
        <v>137</v>
      </c>
      <c r="AE489">
        <f>VLOOKUP(B489,[1]中考!$B:$M,12,0)</f>
        <v>37</v>
      </c>
      <c r="AF489">
        <f t="shared" si="112"/>
        <v>116</v>
      </c>
    </row>
    <row r="490" spans="1:32" x14ac:dyDescent="0.2">
      <c r="A490" s="2" t="s">
        <v>1463</v>
      </c>
      <c r="B490" s="2" t="s">
        <v>1464</v>
      </c>
      <c r="C490" s="1">
        <v>12</v>
      </c>
      <c r="D490" s="3" t="s">
        <v>1070</v>
      </c>
      <c r="E490" s="4" t="s">
        <v>1465</v>
      </c>
      <c r="F490" s="1">
        <v>507</v>
      </c>
      <c r="G490" s="13">
        <f>VLOOKUP(B490,'[1]高三下(高考)'!$B:$N,12,0)</f>
        <v>76</v>
      </c>
      <c r="H490" s="12" t="str">
        <f>VLOOKUP(B490,'[1]高三下(高考)'!$B:$N,13,0)</f>
        <v>杨琴</v>
      </c>
      <c r="I490" s="15">
        <f t="shared" si="105"/>
        <v>111.30742049469964</v>
      </c>
      <c r="J490">
        <f t="shared" si="106"/>
        <v>11</v>
      </c>
      <c r="K490">
        <v>62</v>
      </c>
      <c r="L490" t="str">
        <f>VLOOKUP(B490,[1]高三上!$B:$N,13,0)</f>
        <v>杨琴</v>
      </c>
      <c r="M490">
        <f t="shared" si="100"/>
        <v>93.992932862190813</v>
      </c>
      <c r="N490">
        <f t="shared" si="107"/>
        <v>43</v>
      </c>
      <c r="O490">
        <f>VLOOKUP(B490,[1]高二下!$B:$N,12,0)</f>
        <v>66</v>
      </c>
      <c r="P490" t="str">
        <f>VLOOKUP(B490,[1]高二下!$B:$N,13,0)</f>
        <v>杨琴</v>
      </c>
      <c r="Q490">
        <f t="shared" si="101"/>
        <v>103.18021201413427</v>
      </c>
      <c r="R490">
        <f t="shared" si="108"/>
        <v>26</v>
      </c>
      <c r="S490">
        <f>VLOOKUP(B490,[1]高二上!$B:$N,12,0)</f>
        <v>71</v>
      </c>
      <c r="T490" t="str">
        <f>VLOOKUP(B490,[1]高二上!$B:$N,13,0)</f>
        <v>杨琴</v>
      </c>
      <c r="U490">
        <f t="shared" si="102"/>
        <v>133.92226148409895</v>
      </c>
      <c r="V490">
        <f t="shared" si="109"/>
        <v>35</v>
      </c>
      <c r="W490">
        <f>VLOOKUP(B490,[1]高一下!$B:$V,20,0)</f>
        <v>54</v>
      </c>
      <c r="X490" t="str">
        <f>VLOOKUP(B490,[1]高一下!$B:$V,21,0)</f>
        <v>卢逸</v>
      </c>
      <c r="Y490">
        <f t="shared" si="103"/>
        <v>93.639575971731446</v>
      </c>
      <c r="Z490">
        <f t="shared" si="110"/>
        <v>131</v>
      </c>
      <c r="AA490" s="23">
        <f>VLOOKUP(B490,[1]高一上!$B:$U,19,0)</f>
        <v>57</v>
      </c>
      <c r="AB490" t="str">
        <f>VLOOKUP(B490,[1]高一上!$B:$U,20,0)</f>
        <v>杨国芬</v>
      </c>
      <c r="AC490">
        <f t="shared" si="104"/>
        <v>149.46996466431096</v>
      </c>
      <c r="AD490">
        <f t="shared" si="111"/>
        <v>113</v>
      </c>
      <c r="AE490">
        <f>VLOOKUP(B490,[1]中考!$B:$M,12,0)</f>
        <v>25</v>
      </c>
      <c r="AF490">
        <f t="shared" si="112"/>
        <v>253</v>
      </c>
    </row>
    <row r="491" spans="1:32" x14ac:dyDescent="0.2">
      <c r="A491" s="2" t="s">
        <v>1466</v>
      </c>
      <c r="B491" s="2" t="s">
        <v>1467</v>
      </c>
      <c r="C491" s="1">
        <v>12</v>
      </c>
      <c r="D491" s="3" t="s">
        <v>1070</v>
      </c>
      <c r="E491" s="4" t="s">
        <v>1468</v>
      </c>
      <c r="F491" s="1">
        <v>499</v>
      </c>
      <c r="G491" s="13">
        <f>VLOOKUP(B491,'[1]高三下(高考)'!$B:$N,12,0)</f>
        <v>71</v>
      </c>
      <c r="H491" s="12" t="str">
        <f>VLOOKUP(B491,'[1]高三下(高考)'!$B:$N,13,0)</f>
        <v>杨琴</v>
      </c>
      <c r="I491" s="15">
        <f t="shared" si="105"/>
        <v>93.639575971731446</v>
      </c>
      <c r="J491">
        <f t="shared" si="106"/>
        <v>52</v>
      </c>
      <c r="K491">
        <v>64</v>
      </c>
      <c r="L491" t="str">
        <f>VLOOKUP(B491,[1]高三上!$B:$N,13,0)</f>
        <v>杨琴</v>
      </c>
      <c r="M491">
        <f t="shared" si="100"/>
        <v>101.41342756183745</v>
      </c>
      <c r="N491">
        <f t="shared" si="107"/>
        <v>34</v>
      </c>
      <c r="O491">
        <f>VLOOKUP(B491,[1]高二下!$B:$N,12,0)</f>
        <v>65</v>
      </c>
      <c r="P491" t="str">
        <f>VLOOKUP(B491,[1]高二下!$B:$N,13,0)</f>
        <v>杨琴</v>
      </c>
      <c r="Q491">
        <f t="shared" si="101"/>
        <v>100</v>
      </c>
      <c r="R491">
        <f t="shared" si="108"/>
        <v>38</v>
      </c>
      <c r="S491">
        <f>VLOOKUP(B491,[1]高二上!$B:$N,12,0)</f>
        <v>0</v>
      </c>
      <c r="T491" t="str">
        <f>VLOOKUP(B491,[1]高二上!$B:$N,13,0)</f>
        <v>杨琴</v>
      </c>
      <c r="U491">
        <f t="shared" si="102"/>
        <v>100</v>
      </c>
      <c r="V491">
        <f t="shared" si="109"/>
        <v>280</v>
      </c>
      <c r="W491">
        <f>VLOOKUP(B491,[1]高一下!$B:$V,20,0)</f>
        <v>61</v>
      </c>
      <c r="X491" t="str">
        <f>VLOOKUP(B491,[1]高一下!$B:$V,21,0)</f>
        <v>卢逸</v>
      </c>
      <c r="Y491">
        <f t="shared" si="103"/>
        <v>93.992932862190813</v>
      </c>
      <c r="Z491">
        <f t="shared" si="110"/>
        <v>65</v>
      </c>
      <c r="AA491" s="23">
        <f>VLOOKUP(B491,[1]高一上!$B:$U,19,0)</f>
        <v>64</v>
      </c>
      <c r="AB491" t="str">
        <f>VLOOKUP(B491,[1]高一上!$B:$U,20,0)</f>
        <v>杨国芬</v>
      </c>
      <c r="AC491">
        <f t="shared" si="104"/>
        <v>133.56890459363956</v>
      </c>
      <c r="AD491">
        <f t="shared" si="111"/>
        <v>48</v>
      </c>
      <c r="AE491">
        <f>VLOOKUP(B491,[1]中考!$B:$M,12,0)</f>
        <v>35</v>
      </c>
      <c r="AF491">
        <f t="shared" si="112"/>
        <v>143</v>
      </c>
    </row>
    <row r="492" spans="1:32" x14ac:dyDescent="0.2">
      <c r="A492" s="2" t="s">
        <v>1469</v>
      </c>
      <c r="B492" s="2" t="s">
        <v>1470</v>
      </c>
      <c r="C492" s="1">
        <v>12</v>
      </c>
      <c r="D492" s="3" t="s">
        <v>1070</v>
      </c>
      <c r="E492" s="4" t="s">
        <v>1471</v>
      </c>
      <c r="F492" s="1">
        <v>498</v>
      </c>
      <c r="G492" s="13">
        <f>VLOOKUP(B492,'[1]高三下(高考)'!$B:$N,12,0)</f>
        <v>74</v>
      </c>
      <c r="H492" s="12" t="str">
        <f>VLOOKUP(B492,'[1]高三下(高考)'!$B:$N,13,0)</f>
        <v>杨琴</v>
      </c>
      <c r="I492" s="15">
        <f t="shared" si="105"/>
        <v>102.12014134275618</v>
      </c>
      <c r="J492">
        <f t="shared" si="106"/>
        <v>28</v>
      </c>
      <c r="K492">
        <v>64</v>
      </c>
      <c r="L492" t="str">
        <f>VLOOKUP(B492,[1]高三上!$B:$N,13,0)</f>
        <v>杨琴</v>
      </c>
      <c r="M492">
        <f t="shared" si="100"/>
        <v>118.72791519434628</v>
      </c>
      <c r="N492">
        <f t="shared" si="107"/>
        <v>34</v>
      </c>
      <c r="O492">
        <f>VLOOKUP(B492,[1]高二下!$B:$N,12,0)</f>
        <v>58</v>
      </c>
      <c r="P492" t="str">
        <f>VLOOKUP(B492,[1]高二下!$B:$N,13,0)</f>
        <v>杨琴</v>
      </c>
      <c r="Q492">
        <f t="shared" si="101"/>
        <v>104.24028268551237</v>
      </c>
      <c r="R492">
        <f t="shared" si="108"/>
        <v>87</v>
      </c>
      <c r="S492">
        <f>VLOOKUP(B492,[1]高二上!$B:$N,12,0)</f>
        <v>64</v>
      </c>
      <c r="T492" t="str">
        <f>VLOOKUP(B492,[1]高二上!$B:$N,13,0)</f>
        <v>杨琴</v>
      </c>
      <c r="U492">
        <f t="shared" si="102"/>
        <v>74.558303886925799</v>
      </c>
      <c r="V492">
        <f t="shared" si="109"/>
        <v>99</v>
      </c>
      <c r="W492">
        <f>VLOOKUP(B492,[1]高一下!$B:$V,20,0)</f>
        <v>67</v>
      </c>
      <c r="X492" t="str">
        <f>VLOOKUP(B492,[1]高一下!$B:$V,21,0)</f>
        <v>卢逸</v>
      </c>
      <c r="Y492">
        <f t="shared" si="103"/>
        <v>100.35335689045937</v>
      </c>
      <c r="Z492">
        <f t="shared" si="110"/>
        <v>27</v>
      </c>
      <c r="AA492" s="23">
        <f>VLOOKUP(B492,[1]高一上!$B:$U,19,0)</f>
        <v>68</v>
      </c>
      <c r="AB492" t="str">
        <f>VLOOKUP(B492,[1]高一上!$B:$U,20,0)</f>
        <v>卢逸</v>
      </c>
      <c r="AC492">
        <f t="shared" si="104"/>
        <v>101.41342756183745</v>
      </c>
      <c r="AD492">
        <f t="shared" si="111"/>
        <v>28</v>
      </c>
      <c r="AE492">
        <f>VLOOKUP(B492,[1]中考!$B:$M,12,0)</f>
        <v>44</v>
      </c>
      <c r="AF492">
        <f t="shared" si="112"/>
        <v>32</v>
      </c>
    </row>
    <row r="493" spans="1:32" x14ac:dyDescent="0.2">
      <c r="A493" s="2" t="s">
        <v>1472</v>
      </c>
      <c r="B493" s="2" t="s">
        <v>1473</v>
      </c>
      <c r="C493" s="1">
        <v>12</v>
      </c>
      <c r="D493" s="3" t="s">
        <v>1070</v>
      </c>
      <c r="E493" s="4" t="s">
        <v>1474</v>
      </c>
      <c r="F493" s="1">
        <v>488</v>
      </c>
      <c r="G493" s="13">
        <f>VLOOKUP(B493,'[1]高三下(高考)'!$B:$N,12,0)</f>
        <v>76</v>
      </c>
      <c r="H493" s="12" t="str">
        <f>VLOOKUP(B493,'[1]高三下(高考)'!$B:$N,13,0)</f>
        <v>杨琴</v>
      </c>
      <c r="I493" s="15">
        <f t="shared" si="105"/>
        <v>101.76678445229682</v>
      </c>
      <c r="J493">
        <f t="shared" si="106"/>
        <v>11</v>
      </c>
      <c r="K493">
        <v>68</v>
      </c>
      <c r="L493" t="str">
        <f>VLOOKUP(B493,[1]高三上!$B:$N,13,0)</f>
        <v>杨琴</v>
      </c>
      <c r="M493">
        <f t="shared" si="100"/>
        <v>136.74911660777386</v>
      </c>
      <c r="N493">
        <f t="shared" si="107"/>
        <v>16</v>
      </c>
      <c r="O493">
        <f>VLOOKUP(B493,[1]高二下!$B:$N,12,0)</f>
        <v>55</v>
      </c>
      <c r="P493" t="str">
        <f>VLOOKUP(B493,[1]高二下!$B:$N,13,0)</f>
        <v>杨琴</v>
      </c>
      <c r="Q493">
        <f t="shared" si="101"/>
        <v>67.137809187279146</v>
      </c>
      <c r="R493">
        <f t="shared" si="108"/>
        <v>120</v>
      </c>
      <c r="S493">
        <f>VLOOKUP(B493,[1]高二上!$B:$N,12,0)</f>
        <v>72</v>
      </c>
      <c r="T493" t="str">
        <f>VLOOKUP(B493,[1]高二上!$B:$N,13,0)</f>
        <v>杨琴</v>
      </c>
      <c r="U493">
        <f t="shared" si="102"/>
        <v>100</v>
      </c>
      <c r="V493">
        <f t="shared" si="109"/>
        <v>27</v>
      </c>
      <c r="W493">
        <f>VLOOKUP(B493,[1]高一下!$B:$V,20,0)</f>
        <v>67</v>
      </c>
      <c r="X493" t="str">
        <f>VLOOKUP(B493,[1]高一下!$B:$V,21,0)</f>
        <v>卢逸</v>
      </c>
      <c r="Y493">
        <f t="shared" si="103"/>
        <v>115.54770318021201</v>
      </c>
      <c r="Z493">
        <f t="shared" si="110"/>
        <v>27</v>
      </c>
      <c r="AA493" s="23">
        <f>VLOOKUP(B493,[1]高一上!$B:$U,19,0)</f>
        <v>61</v>
      </c>
      <c r="AB493" t="str">
        <f>VLOOKUP(B493,[1]高一上!$B:$U,20,0)</f>
        <v>邱君益</v>
      </c>
      <c r="AC493">
        <f t="shared" si="104"/>
        <v>86.219081272084807</v>
      </c>
      <c r="AD493">
        <f t="shared" si="111"/>
        <v>71</v>
      </c>
      <c r="AE493">
        <f>VLOOKUP(B493,[1]中考!$B:$M,12,0)</f>
        <v>44</v>
      </c>
      <c r="AF493">
        <f t="shared" si="112"/>
        <v>32</v>
      </c>
    </row>
    <row r="494" spans="1:32" x14ac:dyDescent="0.2">
      <c r="A494" s="2" t="s">
        <v>1475</v>
      </c>
      <c r="B494" s="2" t="s">
        <v>1476</v>
      </c>
      <c r="C494" s="1">
        <v>12</v>
      </c>
      <c r="D494" s="3" t="s">
        <v>1070</v>
      </c>
      <c r="E494" s="4" t="s">
        <v>1477</v>
      </c>
      <c r="F494" s="1">
        <v>484</v>
      </c>
      <c r="G494" s="13">
        <f>VLOOKUP(B494,'[1]高三下(高考)'!$B:$N,12,0)</f>
        <v>73</v>
      </c>
      <c r="H494" s="12" t="str">
        <f>VLOOKUP(B494,'[1]高三下(高考)'!$B:$N,13,0)</f>
        <v>杨琴</v>
      </c>
      <c r="I494" s="15">
        <f t="shared" si="105"/>
        <v>94.699646643109546</v>
      </c>
      <c r="J494">
        <f t="shared" si="106"/>
        <v>37</v>
      </c>
      <c r="K494">
        <v>67</v>
      </c>
      <c r="L494" t="str">
        <f>VLOOKUP(B494,[1]高三上!$B:$N,13,0)</f>
        <v>杨琴</v>
      </c>
      <c r="M494">
        <f t="shared" si="100"/>
        <v>105.65371024734982</v>
      </c>
      <c r="N494">
        <f t="shared" si="107"/>
        <v>22</v>
      </c>
      <c r="O494">
        <f>VLOOKUP(B494,[1]高二下!$B:$N,12,0)</f>
        <v>65</v>
      </c>
      <c r="P494" t="str">
        <f>VLOOKUP(B494,[1]高二下!$B:$N,13,0)</f>
        <v>杨琴</v>
      </c>
      <c r="Q494">
        <f t="shared" si="101"/>
        <v>112.36749116607774</v>
      </c>
      <c r="R494">
        <f t="shared" si="108"/>
        <v>38</v>
      </c>
      <c r="S494">
        <f>VLOOKUP(B494,[1]高二上!$B:$N,12,0)</f>
        <v>66</v>
      </c>
      <c r="T494" t="str">
        <f>VLOOKUP(B494,[1]高二上!$B:$N,13,0)</f>
        <v>杨琴</v>
      </c>
      <c r="U494">
        <f t="shared" si="102"/>
        <v>108.48056537102474</v>
      </c>
      <c r="V494">
        <f t="shared" si="109"/>
        <v>73</v>
      </c>
      <c r="W494">
        <f>VLOOKUP(B494,[1]高一下!$B:$V,20,0)</f>
        <v>57</v>
      </c>
      <c r="X494" t="str">
        <f>VLOOKUP(B494,[1]高一下!$B:$V,21,0)</f>
        <v>卢逸</v>
      </c>
      <c r="Y494">
        <f t="shared" si="103"/>
        <v>80.565371024734986</v>
      </c>
      <c r="Z494">
        <f t="shared" si="110"/>
        <v>97</v>
      </c>
      <c r="AA494" s="23">
        <f>VLOOKUP(B494,[1]高一上!$B:$U,19,0)</f>
        <v>65</v>
      </c>
      <c r="AB494" t="str">
        <f>VLOOKUP(B494,[1]高一上!$B:$U,20,0)</f>
        <v>杨国芬</v>
      </c>
      <c r="AC494">
        <f t="shared" si="104"/>
        <v>126.14840989399293</v>
      </c>
      <c r="AD494">
        <f t="shared" si="111"/>
        <v>42</v>
      </c>
      <c r="AE494">
        <f>VLOOKUP(B494,[1]中考!$B:$M,12,0)</f>
        <v>37</v>
      </c>
      <c r="AF494">
        <f t="shared" si="112"/>
        <v>116</v>
      </c>
    </row>
    <row r="495" spans="1:32" x14ac:dyDescent="0.2">
      <c r="A495" s="2" t="s">
        <v>1478</v>
      </c>
      <c r="B495" s="2" t="s">
        <v>1479</v>
      </c>
      <c r="C495" s="1">
        <v>12</v>
      </c>
      <c r="D495" s="3" t="s">
        <v>1070</v>
      </c>
      <c r="E495" s="4" t="s">
        <v>1480</v>
      </c>
      <c r="F495" s="1">
        <v>483</v>
      </c>
      <c r="G495" s="13">
        <f>VLOOKUP(B495,'[1]高三下(高考)'!$B:$N,12,0)</f>
        <v>79</v>
      </c>
      <c r="H495" s="12" t="str">
        <f>VLOOKUP(B495,'[1]高三下(高考)'!$B:$N,13,0)</f>
        <v>杨琴</v>
      </c>
      <c r="I495" s="15">
        <f t="shared" si="105"/>
        <v>140.63604240282686</v>
      </c>
      <c r="J495">
        <f t="shared" si="106"/>
        <v>6</v>
      </c>
      <c r="K495">
        <v>53</v>
      </c>
      <c r="L495" t="str">
        <f>VLOOKUP(B495,[1]高三上!$B:$N,13,0)</f>
        <v>杨琴</v>
      </c>
      <c r="M495">
        <f t="shared" si="100"/>
        <v>110.24734982332156</v>
      </c>
      <c r="N495">
        <f t="shared" si="107"/>
        <v>121</v>
      </c>
      <c r="O495">
        <f>VLOOKUP(B495,[1]高二下!$B:$N,12,0)</f>
        <v>52</v>
      </c>
      <c r="P495" t="str">
        <f>VLOOKUP(B495,[1]高二下!$B:$N,13,0)</f>
        <v>杨琴</v>
      </c>
      <c r="Q495">
        <f t="shared" si="101"/>
        <v>60.42402826855124</v>
      </c>
      <c r="R495">
        <f t="shared" si="108"/>
        <v>150</v>
      </c>
      <c r="S495">
        <f>VLOOKUP(B495,[1]高二上!$B:$N,12,0)</f>
        <v>70</v>
      </c>
      <c r="T495" t="str">
        <f>VLOOKUP(B495,[1]高二上!$B:$N,13,0)</f>
        <v>杨琴</v>
      </c>
      <c r="U495">
        <f t="shared" si="102"/>
        <v>161.48409893992934</v>
      </c>
      <c r="V495">
        <f t="shared" si="109"/>
        <v>38</v>
      </c>
      <c r="W495">
        <f>VLOOKUP(B495,[1]高一下!$B:$V,20,0)</f>
        <v>45</v>
      </c>
      <c r="X495" t="str">
        <f>VLOOKUP(B495,[1]高一下!$B:$V,21,0)</f>
        <v>卢逸</v>
      </c>
      <c r="Y495">
        <f t="shared" si="103"/>
        <v>79.858657243816253</v>
      </c>
      <c r="Z495">
        <f t="shared" si="110"/>
        <v>212</v>
      </c>
      <c r="AA495" s="23">
        <f>VLOOKUP(B495,[1]高一上!$B:$U,19,0)</f>
        <v>52</v>
      </c>
      <c r="AB495" t="str">
        <f>VLOOKUP(B495,[1]高一上!$B:$U,20,0)</f>
        <v>杨国芬</v>
      </c>
      <c r="AC495">
        <f t="shared" si="104"/>
        <v>62.897526501766784</v>
      </c>
      <c r="AD495">
        <f t="shared" si="111"/>
        <v>155</v>
      </c>
      <c r="AE495">
        <f>VLOOKUP(B495,[1]中考!$B:$M,12,0)</f>
        <v>42</v>
      </c>
      <c r="AF495">
        <f t="shared" si="112"/>
        <v>50</v>
      </c>
    </row>
    <row r="496" spans="1:32" x14ac:dyDescent="0.2">
      <c r="A496" s="2" t="s">
        <v>1481</v>
      </c>
      <c r="B496" s="2" t="s">
        <v>1482</v>
      </c>
      <c r="C496" s="1">
        <v>12</v>
      </c>
      <c r="D496" s="3" t="s">
        <v>1070</v>
      </c>
      <c r="E496" s="4" t="s">
        <v>1483</v>
      </c>
      <c r="F496" s="1">
        <v>477</v>
      </c>
      <c r="G496" s="13">
        <f>VLOOKUP(B496,'[1]高三下(高考)'!$B:$N,12,0)</f>
        <v>70</v>
      </c>
      <c r="H496" s="12" t="str">
        <f>VLOOKUP(B496,'[1]高三下(高考)'!$B:$N,13,0)</f>
        <v>杨琴</v>
      </c>
      <c r="I496" s="15">
        <f t="shared" si="105"/>
        <v>143.46289752650176</v>
      </c>
      <c r="J496">
        <f t="shared" si="106"/>
        <v>61</v>
      </c>
      <c r="K496">
        <v>47</v>
      </c>
      <c r="L496" t="str">
        <f>VLOOKUP(B496,[1]高三上!$B:$N,13,0)</f>
        <v>杨琴</v>
      </c>
      <c r="M496">
        <f t="shared" si="100"/>
        <v>68.904593639575978</v>
      </c>
      <c r="N496">
        <f t="shared" si="107"/>
        <v>184</v>
      </c>
      <c r="O496">
        <f>VLOOKUP(B496,[1]高二下!$B:$N,12,0)</f>
        <v>57</v>
      </c>
      <c r="P496" t="str">
        <f>VLOOKUP(B496,[1]高二下!$B:$N,13,0)</f>
        <v>杨琴</v>
      </c>
      <c r="Q496">
        <f t="shared" si="101"/>
        <v>110.95406360424028</v>
      </c>
      <c r="R496">
        <f t="shared" si="108"/>
        <v>96</v>
      </c>
      <c r="S496">
        <f>VLOOKUP(B496,[1]高二上!$B:$N,12,0)</f>
        <v>62</v>
      </c>
      <c r="T496" t="str">
        <f>VLOOKUP(B496,[1]高二上!$B:$N,13,0)</f>
        <v>杨琴</v>
      </c>
      <c r="U496">
        <f t="shared" si="102"/>
        <v>110.24734982332156</v>
      </c>
      <c r="V496">
        <f t="shared" si="109"/>
        <v>127</v>
      </c>
      <c r="W496">
        <f>VLOOKUP(B496,[1]高一下!$B:$V,20,0)</f>
        <v>51</v>
      </c>
      <c r="X496" t="str">
        <f>VLOOKUP(B496,[1]高一下!$B:$V,21,0)</f>
        <v>卢逸</v>
      </c>
      <c r="Y496">
        <f t="shared" si="103"/>
        <v>99.646643109540634</v>
      </c>
      <c r="Z496">
        <f t="shared" si="110"/>
        <v>156</v>
      </c>
      <c r="AA496" s="23">
        <f>VLOOKUP(B496,[1]高一上!$B:$U,19,0)</f>
        <v>52</v>
      </c>
      <c r="AB496" t="str">
        <f>VLOOKUP(B496,[1]高一上!$B:$U,20,0)</f>
        <v>卢逸</v>
      </c>
      <c r="AC496">
        <f t="shared" si="104"/>
        <v>65.724381625441694</v>
      </c>
      <c r="AD496">
        <f t="shared" si="111"/>
        <v>155</v>
      </c>
      <c r="AE496">
        <f>VLOOKUP(B496,[1]中考!$B:$M,12,0)</f>
        <v>41</v>
      </c>
      <c r="AF496">
        <f t="shared" si="112"/>
        <v>58</v>
      </c>
    </row>
    <row r="497" spans="1:32" x14ac:dyDescent="0.2">
      <c r="A497" s="2" t="s">
        <v>1484</v>
      </c>
      <c r="B497" s="2" t="s">
        <v>1485</v>
      </c>
      <c r="C497" s="1">
        <v>12</v>
      </c>
      <c r="D497" s="3" t="s">
        <v>1070</v>
      </c>
      <c r="E497" s="4" t="s">
        <v>1486</v>
      </c>
      <c r="F497" s="1">
        <v>476</v>
      </c>
      <c r="G497" s="13">
        <f>VLOOKUP(B497,'[1]高三下(高考)'!$B:$N,12,0)</f>
        <v>75</v>
      </c>
      <c r="H497" s="12" t="str">
        <f>VLOOKUP(B497,'[1]高三下(高考)'!$B:$N,13,0)</f>
        <v>杨琴</v>
      </c>
      <c r="I497" s="15">
        <f t="shared" si="105"/>
        <v>104.24028268551237</v>
      </c>
      <c r="J497">
        <f t="shared" si="106"/>
        <v>22</v>
      </c>
      <c r="K497">
        <v>64</v>
      </c>
      <c r="L497" t="str">
        <f>VLOOKUP(B497,[1]高三上!$B:$N,13,0)</f>
        <v>杨琴</v>
      </c>
      <c r="M497">
        <f t="shared" si="100"/>
        <v>106.71378091872792</v>
      </c>
      <c r="N497">
        <f t="shared" si="107"/>
        <v>34</v>
      </c>
      <c r="O497">
        <f>VLOOKUP(B497,[1]高二下!$B:$N,12,0)</f>
        <v>63</v>
      </c>
      <c r="P497" t="str">
        <f>VLOOKUP(B497,[1]高二下!$B:$N,13,0)</f>
        <v>杨琴</v>
      </c>
      <c r="Q497">
        <f t="shared" si="101"/>
        <v>112.72084805653711</v>
      </c>
      <c r="R497">
        <f t="shared" si="108"/>
        <v>53</v>
      </c>
      <c r="S497">
        <f>VLOOKUP(B497,[1]高二上!$B:$N,12,0)</f>
        <v>65</v>
      </c>
      <c r="T497" t="str">
        <f>VLOOKUP(B497,[1]高二上!$B:$N,13,0)</f>
        <v>杨琴</v>
      </c>
      <c r="U497">
        <f t="shared" si="102"/>
        <v>95.406360424028264</v>
      </c>
      <c r="V497">
        <f t="shared" si="109"/>
        <v>89</v>
      </c>
      <c r="W497">
        <f>VLOOKUP(B497,[1]高一下!$B:$V,20,0)</f>
        <v>59</v>
      </c>
      <c r="X497" t="str">
        <f>VLOOKUP(B497,[1]高一下!$B:$V,21,0)</f>
        <v>卢逸</v>
      </c>
      <c r="Y497">
        <f t="shared" si="103"/>
        <v>127.91519434628975</v>
      </c>
      <c r="Z497">
        <f t="shared" si="110"/>
        <v>76</v>
      </c>
      <c r="AA497" s="23">
        <f>VLOOKUP(B497,[1]高一上!$B:$U,19,0)</f>
        <v>52</v>
      </c>
      <c r="AB497" t="str">
        <f>VLOOKUP(B497,[1]高一上!$B:$U,20,0)</f>
        <v>杨国芬</v>
      </c>
      <c r="AC497">
        <f t="shared" si="104"/>
        <v>79.505300353356887</v>
      </c>
      <c r="AD497">
        <f t="shared" si="111"/>
        <v>155</v>
      </c>
      <c r="AE497">
        <f>VLOOKUP(B497,[1]中考!$B:$M,12,0)</f>
        <v>38</v>
      </c>
      <c r="AF497">
        <f t="shared" si="112"/>
        <v>97</v>
      </c>
    </row>
    <row r="498" spans="1:32" x14ac:dyDescent="0.2">
      <c r="A498" s="2" t="s">
        <v>1487</v>
      </c>
      <c r="B498" s="2" t="s">
        <v>1488</v>
      </c>
      <c r="C498" s="1">
        <v>12</v>
      </c>
      <c r="D498" s="3" t="s">
        <v>1070</v>
      </c>
      <c r="E498" s="4" t="s">
        <v>1489</v>
      </c>
      <c r="F498" s="1">
        <v>475</v>
      </c>
      <c r="G498" s="13">
        <f>VLOOKUP(B498,'[1]高三下(高考)'!$B:$N,12,0)</f>
        <v>65</v>
      </c>
      <c r="H498" s="12" t="str">
        <f>VLOOKUP(B498,'[1]高三下(高考)'!$B:$N,13,0)</f>
        <v>杨琴</v>
      </c>
      <c r="I498" s="15">
        <f t="shared" si="105"/>
        <v>81.625441696113072</v>
      </c>
      <c r="J498">
        <f t="shared" si="106"/>
        <v>113</v>
      </c>
      <c r="K498">
        <v>59</v>
      </c>
      <c r="L498" t="str">
        <f>VLOOKUP(B498,[1]高三上!$B:$N,13,0)</f>
        <v>杨琴</v>
      </c>
      <c r="M498">
        <f t="shared" si="100"/>
        <v>128.62190812720848</v>
      </c>
      <c r="N498">
        <f t="shared" si="107"/>
        <v>61</v>
      </c>
      <c r="O498">
        <f>VLOOKUP(B498,[1]高二下!$B:$N,12,0)</f>
        <v>53</v>
      </c>
      <c r="P498" t="str">
        <f>VLOOKUP(B498,[1]高二下!$B:$N,13,0)</f>
        <v>杨琴</v>
      </c>
      <c r="Q498">
        <f t="shared" si="101"/>
        <v>81.272084805653719</v>
      </c>
      <c r="R498">
        <f t="shared" si="108"/>
        <v>142</v>
      </c>
      <c r="S498">
        <f>VLOOKUP(B498,[1]高二上!$B:$N,12,0)</f>
        <v>65</v>
      </c>
      <c r="T498" t="str">
        <f>VLOOKUP(B498,[1]高二上!$B:$N,13,0)</f>
        <v>杨琴</v>
      </c>
      <c r="U498">
        <f t="shared" si="102"/>
        <v>146.64310954063603</v>
      </c>
      <c r="V498">
        <f t="shared" si="109"/>
        <v>89</v>
      </c>
      <c r="W498">
        <f>VLOOKUP(B498,[1]高一下!$B:$V,20,0)</f>
        <v>44</v>
      </c>
      <c r="X498" t="str">
        <f>VLOOKUP(B498,[1]高一下!$B:$V,21,0)</f>
        <v>卢逸</v>
      </c>
      <c r="Y498">
        <f t="shared" si="103"/>
        <v>34.628975265017672</v>
      </c>
      <c r="Z498">
        <f t="shared" si="110"/>
        <v>221</v>
      </c>
      <c r="AA498" s="23">
        <f>VLOOKUP(B498,[1]高一上!$B:$U,19,0)</f>
        <v>67</v>
      </c>
      <c r="AB498" t="str">
        <f>VLOOKUP(B498,[1]高一上!$B:$U,20,0)</f>
        <v>杨琴</v>
      </c>
      <c r="AC498">
        <f t="shared" si="104"/>
        <v>133.21554770318022</v>
      </c>
      <c r="AD498">
        <f t="shared" si="111"/>
        <v>36</v>
      </c>
      <c r="AE498">
        <f>VLOOKUP(B498,[1]中考!$B:$M,12,0)</f>
        <v>36</v>
      </c>
      <c r="AF498">
        <f t="shared" si="112"/>
        <v>130</v>
      </c>
    </row>
    <row r="499" spans="1:32" x14ac:dyDescent="0.2">
      <c r="A499" s="2" t="s">
        <v>1490</v>
      </c>
      <c r="B499" s="2" t="s">
        <v>1491</v>
      </c>
      <c r="C499" s="1">
        <v>12</v>
      </c>
      <c r="D499" s="3" t="s">
        <v>1070</v>
      </c>
      <c r="E499" s="4" t="s">
        <v>1492</v>
      </c>
      <c r="F499" s="1">
        <v>473</v>
      </c>
      <c r="G499" s="13">
        <f>VLOOKUP(B499,'[1]高三下(高考)'!$B:$N,12,0)</f>
        <v>76</v>
      </c>
      <c r="H499" s="12" t="str">
        <f>VLOOKUP(B499,'[1]高三下(高考)'!$B:$N,13,0)</f>
        <v>杨琴</v>
      </c>
      <c r="I499" s="15">
        <f t="shared" si="105"/>
        <v>101.06007067137809</v>
      </c>
      <c r="J499">
        <f t="shared" si="106"/>
        <v>11</v>
      </c>
      <c r="K499">
        <v>69</v>
      </c>
      <c r="L499" t="str">
        <f>VLOOKUP(B499,[1]高三上!$B:$N,13,0)</f>
        <v>杨琴</v>
      </c>
      <c r="M499">
        <f t="shared" si="100"/>
        <v>102.82685512367492</v>
      </c>
      <c r="N499">
        <f t="shared" si="107"/>
        <v>14</v>
      </c>
      <c r="O499">
        <f>VLOOKUP(B499,[1]高二下!$B:$N,12,0)</f>
        <v>67</v>
      </c>
      <c r="P499" t="str">
        <f>VLOOKUP(B499,[1]高二下!$B:$N,13,0)</f>
        <v>杨琴</v>
      </c>
      <c r="Q499">
        <f t="shared" si="101"/>
        <v>98.233215547703182</v>
      </c>
      <c r="R499">
        <f t="shared" si="108"/>
        <v>22</v>
      </c>
      <c r="S499">
        <f>VLOOKUP(B499,[1]高二上!$B:$N,12,0)</f>
        <v>74</v>
      </c>
      <c r="T499" t="str">
        <f>VLOOKUP(B499,[1]高二上!$B:$N,13,0)</f>
        <v>杨琴</v>
      </c>
      <c r="U499">
        <f t="shared" si="102"/>
        <v>116.96113074204948</v>
      </c>
      <c r="V499">
        <f t="shared" si="109"/>
        <v>17</v>
      </c>
      <c r="W499">
        <f>VLOOKUP(B499,[1]高一下!$B:$V,20,0)</f>
        <v>61</v>
      </c>
      <c r="X499" t="str">
        <f>VLOOKUP(B499,[1]高一下!$B:$V,21,0)</f>
        <v>卢逸</v>
      </c>
      <c r="Y499">
        <f t="shared" si="103"/>
        <v>100</v>
      </c>
      <c r="Z499">
        <f t="shared" si="110"/>
        <v>65</v>
      </c>
      <c r="AA499" s="23">
        <f>VLOOKUP(B499,[1]高一上!$B:$U,19,0)</f>
        <v>62</v>
      </c>
      <c r="AB499" t="str">
        <f>VLOOKUP(B499,[1]高一上!$B:$U,20,0)</f>
        <v>卢逸</v>
      </c>
      <c r="AC499">
        <f t="shared" si="104"/>
        <v>127.56183745583039</v>
      </c>
      <c r="AD499">
        <f t="shared" si="111"/>
        <v>65</v>
      </c>
      <c r="AE499">
        <f>VLOOKUP(B499,[1]中考!$B:$M,12,0)</f>
        <v>35</v>
      </c>
      <c r="AF499">
        <f t="shared" si="112"/>
        <v>143</v>
      </c>
    </row>
    <row r="500" spans="1:32" x14ac:dyDescent="0.2">
      <c r="A500" s="2" t="s">
        <v>1493</v>
      </c>
      <c r="B500" s="2" t="s">
        <v>1494</v>
      </c>
      <c r="C500" s="1">
        <v>12</v>
      </c>
      <c r="D500" s="3" t="s">
        <v>1070</v>
      </c>
      <c r="E500" s="4" t="s">
        <v>1495</v>
      </c>
      <c r="F500" s="1">
        <v>472</v>
      </c>
      <c r="G500" s="13">
        <f>VLOOKUP(B500,'[1]高三下(高考)'!$B:$N,12,0)</f>
        <v>65</v>
      </c>
      <c r="H500" s="12" t="str">
        <f>VLOOKUP(B500,'[1]高三下(高考)'!$B:$N,13,0)</f>
        <v>杨琴</v>
      </c>
      <c r="I500" s="15">
        <f t="shared" si="105"/>
        <v>120.84805653710248</v>
      </c>
      <c r="J500">
        <f t="shared" si="106"/>
        <v>113</v>
      </c>
      <c r="K500">
        <v>48</v>
      </c>
      <c r="L500" t="str">
        <f>VLOOKUP(B500,[1]高三上!$B:$N,13,0)</f>
        <v>杨琴</v>
      </c>
      <c r="M500">
        <f t="shared" si="100"/>
        <v>113.07420494699647</v>
      </c>
      <c r="N500">
        <f t="shared" si="107"/>
        <v>172</v>
      </c>
      <c r="O500">
        <f>VLOOKUP(B500,[1]高二下!$B:$N,12,0)</f>
        <v>46</v>
      </c>
      <c r="P500" t="str">
        <f>VLOOKUP(B500,[1]高二下!$B:$N,13,0)</f>
        <v>杨琴</v>
      </c>
      <c r="Q500">
        <f t="shared" si="101"/>
        <v>39.575971731448767</v>
      </c>
      <c r="R500">
        <f t="shared" si="108"/>
        <v>209</v>
      </c>
      <c r="S500">
        <f>VLOOKUP(B500,[1]高二上!$B:$N,12,0)</f>
        <v>70</v>
      </c>
      <c r="T500" t="str">
        <f>VLOOKUP(B500,[1]高二上!$B:$N,13,0)</f>
        <v>杨琴</v>
      </c>
      <c r="U500">
        <f t="shared" si="102"/>
        <v>120.84805653710248</v>
      </c>
      <c r="V500">
        <f t="shared" si="109"/>
        <v>38</v>
      </c>
      <c r="W500">
        <f>VLOOKUP(B500,[1]高一下!$B:$V,20,0)</f>
        <v>57</v>
      </c>
      <c r="X500" t="str">
        <f>VLOOKUP(B500,[1]高一下!$B:$V,21,0)</f>
        <v>卢逸</v>
      </c>
      <c r="Y500">
        <f t="shared" si="103"/>
        <v>93.992932862190813</v>
      </c>
      <c r="Z500">
        <f t="shared" si="110"/>
        <v>97</v>
      </c>
      <c r="AA500" s="23">
        <f>VLOOKUP(B500,[1]高一上!$B:$U,19,0)</f>
        <v>60</v>
      </c>
      <c r="AB500" t="str">
        <f>VLOOKUP(B500,[1]高一上!$B:$U,20,0)</f>
        <v>邱君益</v>
      </c>
      <c r="AC500">
        <f t="shared" si="104"/>
        <v>140.63604240282686</v>
      </c>
      <c r="AD500">
        <f t="shared" si="111"/>
        <v>80</v>
      </c>
      <c r="AE500">
        <f>VLOOKUP(B500,[1]中考!$B:$M,12,0)</f>
        <v>31</v>
      </c>
      <c r="AF500">
        <f t="shared" si="112"/>
        <v>195</v>
      </c>
    </row>
    <row r="501" spans="1:32" x14ac:dyDescent="0.2">
      <c r="A501" s="2" t="s">
        <v>1496</v>
      </c>
      <c r="B501" s="2" t="s">
        <v>1497</v>
      </c>
      <c r="C501" s="1">
        <v>12</v>
      </c>
      <c r="D501" s="3" t="s">
        <v>1070</v>
      </c>
      <c r="E501" s="4" t="s">
        <v>1498</v>
      </c>
      <c r="F501" s="1">
        <v>470</v>
      </c>
      <c r="G501" s="13">
        <f>VLOOKUP(B501,'[1]高三下(高考)'!$B:$N,12,0)</f>
        <v>59</v>
      </c>
      <c r="H501" s="12" t="str">
        <f>VLOOKUP(B501,'[1]高三下(高考)'!$B:$N,13,0)</f>
        <v>杨琴</v>
      </c>
      <c r="I501" s="15">
        <f t="shared" si="105"/>
        <v>101.41342756183745</v>
      </c>
      <c r="J501">
        <f t="shared" si="106"/>
        <v>180</v>
      </c>
      <c r="K501">
        <v>47</v>
      </c>
      <c r="L501" t="str">
        <f>VLOOKUP(B501,[1]高三上!$B:$N,13,0)</f>
        <v>杨琴</v>
      </c>
      <c r="M501">
        <f t="shared" si="100"/>
        <v>77.385159010600702</v>
      </c>
      <c r="N501">
        <f t="shared" si="107"/>
        <v>184</v>
      </c>
      <c r="O501">
        <f>VLOOKUP(B501,[1]高二下!$B:$N,12,0)</f>
        <v>55</v>
      </c>
      <c r="P501" t="str">
        <f>VLOOKUP(B501,[1]高二下!$B:$N,13,0)</f>
        <v>杨琴</v>
      </c>
      <c r="Q501">
        <f t="shared" si="101"/>
        <v>92.579505300353361</v>
      </c>
      <c r="R501">
        <f t="shared" si="108"/>
        <v>120</v>
      </c>
      <c r="S501">
        <f>VLOOKUP(B501,[1]高二上!$B:$N,12,0)</f>
        <v>64</v>
      </c>
      <c r="T501" t="str">
        <f>VLOOKUP(B501,[1]高二上!$B:$N,13,0)</f>
        <v>杨琴</v>
      </c>
      <c r="U501">
        <f t="shared" si="102"/>
        <v>91.872791519434628</v>
      </c>
      <c r="V501">
        <f t="shared" si="109"/>
        <v>99</v>
      </c>
      <c r="W501">
        <f>VLOOKUP(B501,[1]高一下!$B:$V,20,0)</f>
        <v>59</v>
      </c>
      <c r="X501" t="str">
        <f>VLOOKUP(B501,[1]高一下!$B:$V,21,0)</f>
        <v>卢逸</v>
      </c>
      <c r="Y501">
        <f t="shared" si="103"/>
        <v>160.07067137809187</v>
      </c>
      <c r="Z501">
        <f t="shared" si="110"/>
        <v>76</v>
      </c>
      <c r="AA501" s="23">
        <f>VLOOKUP(B501,[1]高一上!$B:$U,19,0)</f>
        <v>40</v>
      </c>
      <c r="AB501" t="str">
        <f>VLOOKUP(B501,[1]高一上!$B:$U,20,0)</f>
        <v>邱君益</v>
      </c>
      <c r="AC501">
        <f t="shared" si="104"/>
        <v>84.805653710247356</v>
      </c>
      <c r="AD501">
        <f t="shared" si="111"/>
        <v>246</v>
      </c>
      <c r="AE501">
        <f>VLOOKUP(B501,[1]中考!$B:$M,12,0)</f>
        <v>30</v>
      </c>
      <c r="AF501">
        <f t="shared" si="112"/>
        <v>203</v>
      </c>
    </row>
    <row r="502" spans="1:32" x14ac:dyDescent="0.2">
      <c r="A502" s="2" t="s">
        <v>1499</v>
      </c>
      <c r="B502" s="2" t="s">
        <v>1500</v>
      </c>
      <c r="C502" s="1">
        <v>12</v>
      </c>
      <c r="D502" s="3" t="s">
        <v>1070</v>
      </c>
      <c r="E502" s="4" t="s">
        <v>1501</v>
      </c>
      <c r="F502" s="1">
        <v>448</v>
      </c>
      <c r="G502" s="13">
        <f>VLOOKUP(B502,'[1]高三下(高考)'!$B:$N,12,0)</f>
        <v>72</v>
      </c>
      <c r="H502" s="12" t="str">
        <f>VLOOKUP(B502,'[1]高三下(高考)'!$B:$N,13,0)</f>
        <v>杨琴</v>
      </c>
      <c r="I502" s="15">
        <f t="shared" si="105"/>
        <v>106.00706713780919</v>
      </c>
      <c r="J502">
        <f t="shared" si="106"/>
        <v>44</v>
      </c>
      <c r="K502">
        <v>59</v>
      </c>
      <c r="L502" t="str">
        <f>VLOOKUP(B502,[1]高三上!$B:$N,13,0)</f>
        <v>杨琴</v>
      </c>
      <c r="M502">
        <f t="shared" si="100"/>
        <v>136.74911660777386</v>
      </c>
      <c r="N502">
        <f t="shared" si="107"/>
        <v>61</v>
      </c>
      <c r="O502">
        <f>VLOOKUP(B502,[1]高二下!$B:$N,12,0)</f>
        <v>51</v>
      </c>
      <c r="P502" t="str">
        <f>VLOOKUP(B502,[1]高二下!$B:$N,13,0)</f>
        <v>杨琴</v>
      </c>
      <c r="Q502">
        <f t="shared" si="101"/>
        <v>51.236749116607768</v>
      </c>
      <c r="R502">
        <f t="shared" si="108"/>
        <v>165</v>
      </c>
      <c r="S502">
        <f>VLOOKUP(B502,[1]高二上!$B:$N,12,0)</f>
        <v>72</v>
      </c>
      <c r="T502" t="str">
        <f>VLOOKUP(B502,[1]高二上!$B:$N,13,0)</f>
        <v>杨琴</v>
      </c>
      <c r="U502">
        <f t="shared" si="102"/>
        <v>156.8904593639576</v>
      </c>
      <c r="V502">
        <f t="shared" si="109"/>
        <v>27</v>
      </c>
      <c r="W502">
        <f>VLOOKUP(B502,[1]高一下!$B:$V,20,0)</f>
        <v>48</v>
      </c>
      <c r="X502" t="str">
        <f>VLOOKUP(B502,[1]高一下!$B:$V,21,0)</f>
        <v>卢逸</v>
      </c>
      <c r="Y502">
        <f t="shared" si="103"/>
        <v>105.65371024734982</v>
      </c>
      <c r="Z502">
        <f t="shared" si="110"/>
        <v>188</v>
      </c>
      <c r="AA502" s="23">
        <f>VLOOKUP(B502,[1]高一上!$B:$U,19,0)</f>
        <v>46</v>
      </c>
      <c r="AB502" t="str">
        <f>VLOOKUP(B502,[1]高一上!$B:$U,20,0)</f>
        <v>杨国芬</v>
      </c>
      <c r="AC502">
        <f t="shared" si="104"/>
        <v>88.692579505300358</v>
      </c>
      <c r="AD502">
        <f t="shared" si="111"/>
        <v>204</v>
      </c>
      <c r="AE502">
        <f>VLOOKUP(B502,[1]中考!$B:$M,12,0)</f>
        <v>33</v>
      </c>
      <c r="AF502">
        <f t="shared" si="112"/>
        <v>172</v>
      </c>
    </row>
    <row r="503" spans="1:32" x14ac:dyDescent="0.2">
      <c r="A503" s="2" t="s">
        <v>1502</v>
      </c>
      <c r="B503" s="2" t="s">
        <v>1503</v>
      </c>
      <c r="C503" s="1">
        <v>12</v>
      </c>
      <c r="D503" s="3" t="s">
        <v>1070</v>
      </c>
      <c r="E503" s="4" t="s">
        <v>1504</v>
      </c>
      <c r="F503" s="1">
        <v>446</v>
      </c>
      <c r="G503" s="13">
        <f>VLOOKUP(B503,'[1]高三下(高考)'!$B:$N,12,0)</f>
        <v>55</v>
      </c>
      <c r="H503" s="12" t="str">
        <f>VLOOKUP(B503,'[1]高三下(高考)'!$B:$N,13,0)</f>
        <v>杨琴</v>
      </c>
      <c r="I503" s="15">
        <f t="shared" si="105"/>
        <v>59.010600706713781</v>
      </c>
      <c r="J503">
        <f t="shared" si="106"/>
        <v>221</v>
      </c>
      <c r="K503">
        <v>55</v>
      </c>
      <c r="L503" t="str">
        <f>VLOOKUP(B503,[1]高三上!$B:$N,13,0)</f>
        <v>杨琴</v>
      </c>
      <c r="M503">
        <f t="shared" si="100"/>
        <v>145.2296819787986</v>
      </c>
      <c r="N503">
        <f t="shared" si="107"/>
        <v>105</v>
      </c>
      <c r="O503">
        <f>VLOOKUP(B503,[1]高二下!$B:$N,12,0)</f>
        <v>42</v>
      </c>
      <c r="P503" t="str">
        <f>VLOOKUP(B503,[1]高二下!$B:$N,13,0)</f>
        <v>杨琴</v>
      </c>
      <c r="Q503">
        <f t="shared" si="101"/>
        <v>52.650176678445234</v>
      </c>
      <c r="R503">
        <f t="shared" si="108"/>
        <v>233</v>
      </c>
      <c r="S503">
        <f>VLOOKUP(B503,[1]高二上!$B:$N,12,0)</f>
        <v>64</v>
      </c>
      <c r="T503" t="str">
        <f>VLOOKUP(B503,[1]高二上!$B:$N,13,0)</f>
        <v>杨琴</v>
      </c>
      <c r="U503">
        <f t="shared" si="102"/>
        <v>154.41696113074204</v>
      </c>
      <c r="V503">
        <f t="shared" si="109"/>
        <v>99</v>
      </c>
      <c r="W503">
        <f>VLOOKUP(B503,[1]高一下!$B:$V,20,0)</f>
        <v>39</v>
      </c>
      <c r="X503" t="str">
        <f>VLOOKUP(B503,[1]高一下!$B:$V,21,0)</f>
        <v>卢逸</v>
      </c>
      <c r="Y503">
        <f t="shared" si="103"/>
        <v>78.091872791519435</v>
      </c>
      <c r="Z503">
        <f t="shared" si="110"/>
        <v>253</v>
      </c>
      <c r="AA503" s="23">
        <f>VLOOKUP(B503,[1]高一上!$B:$U,19,0)</f>
        <v>48</v>
      </c>
      <c r="AB503" t="str">
        <f>VLOOKUP(B503,[1]高一上!$B:$U,20,0)</f>
        <v>降初里</v>
      </c>
      <c r="AC503">
        <f t="shared" si="104"/>
        <v>101.41342756183745</v>
      </c>
      <c r="AD503">
        <f t="shared" si="111"/>
        <v>191</v>
      </c>
      <c r="AE503">
        <f>VLOOKUP(B503,[1]中考!$B:$M,12,0)</f>
        <v>31</v>
      </c>
      <c r="AF503">
        <f t="shared" si="112"/>
        <v>195</v>
      </c>
    </row>
    <row r="504" spans="1:32" x14ac:dyDescent="0.2">
      <c r="A504" s="2" t="s">
        <v>1505</v>
      </c>
      <c r="B504" s="2" t="s">
        <v>1506</v>
      </c>
      <c r="C504" s="1">
        <v>12</v>
      </c>
      <c r="D504" s="3" t="s">
        <v>1070</v>
      </c>
      <c r="E504" s="4" t="s">
        <v>1507</v>
      </c>
      <c r="F504" s="1">
        <v>441</v>
      </c>
      <c r="G504" s="13">
        <f>VLOOKUP(B504,'[1]高三下(高考)'!$B:$N,12,0)</f>
        <v>65</v>
      </c>
      <c r="H504" s="12" t="str">
        <f>VLOOKUP(B504,'[1]高三下(高考)'!$B:$N,13,0)</f>
        <v>杨琴</v>
      </c>
      <c r="I504" s="15">
        <f t="shared" si="105"/>
        <v>91.519434628975262</v>
      </c>
      <c r="J504">
        <f t="shared" si="106"/>
        <v>113</v>
      </c>
      <c r="K504">
        <v>56</v>
      </c>
      <c r="L504" t="str">
        <f>VLOOKUP(B504,[1]高三上!$B:$N,13,0)</f>
        <v>杨琴</v>
      </c>
      <c r="M504">
        <f t="shared" si="100"/>
        <v>110.95406360424028</v>
      </c>
      <c r="N504">
        <f t="shared" si="107"/>
        <v>89</v>
      </c>
      <c r="O504">
        <f>VLOOKUP(B504,[1]高二下!$B:$N,12,0)</f>
        <v>55</v>
      </c>
      <c r="P504" t="str">
        <f>VLOOKUP(B504,[1]高二下!$B:$N,13,0)</f>
        <v>杨琴</v>
      </c>
      <c r="Q504">
        <f t="shared" si="101"/>
        <v>89.045936395759725</v>
      </c>
      <c r="R504">
        <f t="shared" si="108"/>
        <v>120</v>
      </c>
      <c r="S504">
        <f>VLOOKUP(B504,[1]高二上!$B:$N,12,0)</f>
        <v>65</v>
      </c>
      <c r="T504" t="str">
        <f>VLOOKUP(B504,[1]高二上!$B:$N,13,0)</f>
        <v>杨琴</v>
      </c>
      <c r="U504">
        <f t="shared" si="102"/>
        <v>154.7703180212014</v>
      </c>
      <c r="V504">
        <f t="shared" si="109"/>
        <v>89</v>
      </c>
      <c r="W504">
        <f>VLOOKUP(B504,[1]高一下!$B:$V,20,0)</f>
        <v>41</v>
      </c>
      <c r="X504" t="str">
        <f>VLOOKUP(B504,[1]高一下!$B:$V,21,0)</f>
        <v>卢逸</v>
      </c>
      <c r="Y504">
        <f t="shared" si="103"/>
        <v>100.70671378091873</v>
      </c>
      <c r="Z504">
        <f t="shared" si="110"/>
        <v>244</v>
      </c>
      <c r="AA504" s="23">
        <f>VLOOKUP(B504,[1]高一上!$B:$U,19,0)</f>
        <v>40</v>
      </c>
      <c r="AB504" t="str">
        <f>VLOOKUP(B504,[1]高一上!$B:$U,20,0)</f>
        <v>杨国芬</v>
      </c>
      <c r="AC504">
        <f t="shared" si="104"/>
        <v>100.70671378091873</v>
      </c>
      <c r="AD504">
        <f t="shared" si="111"/>
        <v>246</v>
      </c>
      <c r="AE504">
        <f>VLOOKUP(B504,[1]中考!$B:$M,12,0)</f>
        <v>26</v>
      </c>
      <c r="AF504">
        <f t="shared" si="112"/>
        <v>248</v>
      </c>
    </row>
    <row r="505" spans="1:32" x14ac:dyDescent="0.2">
      <c r="A505" s="2" t="s">
        <v>1508</v>
      </c>
      <c r="B505" s="2" t="s">
        <v>1509</v>
      </c>
      <c r="C505" s="1">
        <v>12</v>
      </c>
      <c r="D505" s="3" t="s">
        <v>1070</v>
      </c>
      <c r="E505" s="4" t="s">
        <v>1510</v>
      </c>
      <c r="F505" s="1">
        <v>440</v>
      </c>
      <c r="G505" s="13">
        <f>VLOOKUP(B505,'[1]高三下(高考)'!$B:$N,12,0)</f>
        <v>74</v>
      </c>
      <c r="H505" s="12" t="str">
        <f>VLOOKUP(B505,'[1]高三下(高考)'!$B:$N,13,0)</f>
        <v>杨琴</v>
      </c>
      <c r="I505" s="15">
        <f t="shared" si="105"/>
        <v>93.992932862190813</v>
      </c>
      <c r="J505">
        <f t="shared" si="106"/>
        <v>28</v>
      </c>
      <c r="K505">
        <v>70</v>
      </c>
      <c r="L505" t="str">
        <f>VLOOKUP(B505,[1]高三上!$B:$N,13,0)</f>
        <v>杨琴</v>
      </c>
      <c r="M505">
        <f t="shared" si="100"/>
        <v>142.0494699646643</v>
      </c>
      <c r="N505">
        <f t="shared" si="107"/>
        <v>11</v>
      </c>
      <c r="O505">
        <f>VLOOKUP(B505,[1]高二下!$B:$N,12,0)</f>
        <v>54</v>
      </c>
      <c r="P505" t="str">
        <f>VLOOKUP(B505,[1]高二下!$B:$N,13,0)</f>
        <v>杨琴</v>
      </c>
      <c r="Q505">
        <f t="shared" si="101"/>
        <v>79.858657243816253</v>
      </c>
      <c r="R505">
        <f t="shared" si="108"/>
        <v>130</v>
      </c>
      <c r="S505">
        <f>VLOOKUP(B505,[1]高二上!$B:$N,12,0)</f>
        <v>66</v>
      </c>
      <c r="T505" t="str">
        <f>VLOOKUP(B505,[1]高二上!$B:$N,13,0)</f>
        <v>杨琴</v>
      </c>
      <c r="U505">
        <f t="shared" si="102"/>
        <v>152.29681978798587</v>
      </c>
      <c r="V505">
        <f t="shared" si="109"/>
        <v>73</v>
      </c>
      <c r="W505">
        <f>VLOOKUP(B505,[1]高一下!$B:$V,20,0)</f>
        <v>44</v>
      </c>
      <c r="X505" t="str">
        <f>VLOOKUP(B505,[1]高一下!$B:$V,21,0)</f>
        <v>卢逸</v>
      </c>
      <c r="Y505">
        <f t="shared" si="103"/>
        <v>41.696113074204945</v>
      </c>
      <c r="Z505">
        <f t="shared" si="110"/>
        <v>221</v>
      </c>
      <c r="AA505" s="23">
        <f>VLOOKUP(B505,[1]高一上!$B:$U,19,0)</f>
        <v>63</v>
      </c>
      <c r="AB505" t="str">
        <f>VLOOKUP(B505,[1]高一上!$B:$U,20,0)</f>
        <v>杨琴</v>
      </c>
      <c r="AC505">
        <f t="shared" si="104"/>
        <v>160.77738515901061</v>
      </c>
      <c r="AD505">
        <f t="shared" si="111"/>
        <v>56</v>
      </c>
      <c r="AE505">
        <f>VLOOKUP(B505,[1]中考!$B:$M,12,0)</f>
        <v>28</v>
      </c>
      <c r="AF505">
        <f t="shared" si="112"/>
        <v>228</v>
      </c>
    </row>
    <row r="506" spans="1:32" x14ac:dyDescent="0.2">
      <c r="A506" s="2" t="s">
        <v>1511</v>
      </c>
      <c r="B506" s="2" t="s">
        <v>1512</v>
      </c>
      <c r="C506" s="1">
        <v>12</v>
      </c>
      <c r="D506" s="3" t="s">
        <v>1070</v>
      </c>
      <c r="E506" s="4" t="s">
        <v>1333</v>
      </c>
      <c r="F506" s="1">
        <v>420</v>
      </c>
      <c r="G506" s="13">
        <f>VLOOKUP(B506,'[1]高三下(高考)'!$B:$N,12,0)</f>
        <v>67</v>
      </c>
      <c r="H506" s="12" t="str">
        <f>VLOOKUP(B506,'[1]高三下(高考)'!$B:$N,13,0)</f>
        <v>杨琴</v>
      </c>
      <c r="I506" s="15">
        <f t="shared" si="105"/>
        <v>98.939929328621915</v>
      </c>
      <c r="J506">
        <f t="shared" si="106"/>
        <v>92</v>
      </c>
      <c r="K506">
        <v>56</v>
      </c>
      <c r="L506" t="str">
        <f>VLOOKUP(B506,[1]高三上!$B:$N,13,0)</f>
        <v>杨琴</v>
      </c>
      <c r="M506">
        <f t="shared" si="100"/>
        <v>84.452296819787989</v>
      </c>
      <c r="N506">
        <f t="shared" si="107"/>
        <v>89</v>
      </c>
      <c r="O506">
        <f>VLOOKUP(B506,[1]高二下!$B:$N,12,0)</f>
        <v>64</v>
      </c>
      <c r="P506" t="str">
        <f>VLOOKUP(B506,[1]高二下!$B:$N,13,0)</f>
        <v>杨琴</v>
      </c>
      <c r="Q506">
        <f t="shared" si="101"/>
        <v>138.16254416961129</v>
      </c>
      <c r="R506">
        <f t="shared" si="108"/>
        <v>45</v>
      </c>
      <c r="S506">
        <f>VLOOKUP(B506,[1]高二上!$B:$N,12,0)</f>
        <v>60</v>
      </c>
      <c r="T506" t="str">
        <f>VLOOKUP(B506,[1]高二上!$B:$N,13,0)</f>
        <v>杨琴</v>
      </c>
      <c r="U506">
        <f t="shared" si="102"/>
        <v>92.226148409893995</v>
      </c>
      <c r="V506">
        <f t="shared" si="109"/>
        <v>153</v>
      </c>
      <c r="W506">
        <f>VLOOKUP(B506,[1]高一下!$B:$V,20,0)</f>
        <v>54</v>
      </c>
      <c r="X506" t="str">
        <f>VLOOKUP(B506,[1]高一下!$B:$V,21,0)</f>
        <v>卢逸</v>
      </c>
      <c r="Y506">
        <f t="shared" si="103"/>
        <v>116.60777385159011</v>
      </c>
      <c r="Z506">
        <f t="shared" si="110"/>
        <v>131</v>
      </c>
      <c r="AA506" s="23">
        <f>VLOOKUP(B506,[1]高一上!$B:$U,19,0)</f>
        <v>50</v>
      </c>
      <c r="AB506" t="str">
        <f>VLOOKUP(B506,[1]高一上!$B:$U,20,0)</f>
        <v>徐志兵</v>
      </c>
      <c r="AC506">
        <f t="shared" si="104"/>
        <v>122.6148409893993</v>
      </c>
      <c r="AD506">
        <f t="shared" si="111"/>
        <v>178</v>
      </c>
      <c r="AE506">
        <f>VLOOKUP(B506,[1]中考!$B:$M,12,0)</f>
        <v>27</v>
      </c>
      <c r="AF506">
        <f t="shared" si="112"/>
        <v>242</v>
      </c>
    </row>
    <row r="507" spans="1:32" x14ac:dyDescent="0.2">
      <c r="A507" s="2" t="s">
        <v>1513</v>
      </c>
      <c r="B507" s="2" t="s">
        <v>1514</v>
      </c>
      <c r="C507" s="1">
        <v>12</v>
      </c>
      <c r="D507" s="3" t="s">
        <v>1070</v>
      </c>
      <c r="E507" s="4" t="s">
        <v>1515</v>
      </c>
      <c r="F507" s="1">
        <v>415</v>
      </c>
      <c r="G507" s="13">
        <f>VLOOKUP(B507,'[1]高三下(高考)'!$B:$N,12,0)</f>
        <v>60</v>
      </c>
      <c r="H507" s="12" t="str">
        <f>VLOOKUP(B507,'[1]高三下(高考)'!$B:$N,13,0)</f>
        <v>杨琴</v>
      </c>
      <c r="I507" s="15">
        <f t="shared" si="105"/>
        <v>90.812720848056543</v>
      </c>
      <c r="J507">
        <f t="shared" si="106"/>
        <v>166</v>
      </c>
      <c r="K507">
        <v>52</v>
      </c>
      <c r="L507" t="str">
        <f>VLOOKUP(B507,[1]高三上!$B:$N,13,0)</f>
        <v>杨琴</v>
      </c>
      <c r="M507">
        <f t="shared" si="100"/>
        <v>115.19434628975264</v>
      </c>
      <c r="N507">
        <f t="shared" si="107"/>
        <v>140</v>
      </c>
      <c r="O507">
        <f>VLOOKUP(B507,[1]高二下!$B:$N,12,0)</f>
        <v>49</v>
      </c>
      <c r="P507" t="str">
        <f>VLOOKUP(B507,[1]高二下!$B:$N,13,0)</f>
        <v>杨琴</v>
      </c>
      <c r="Q507">
        <f t="shared" si="101"/>
        <v>80.21201413427562</v>
      </c>
      <c r="R507">
        <f t="shared" si="108"/>
        <v>183</v>
      </c>
      <c r="S507">
        <f>VLOOKUP(B507,[1]高二上!$B:$N,12,0)</f>
        <v>62</v>
      </c>
      <c r="T507" t="str">
        <f>VLOOKUP(B507,[1]高二上!$B:$N,13,0)</f>
        <v>杨琴</v>
      </c>
      <c r="U507">
        <f t="shared" si="102"/>
        <v>85.512367491166074</v>
      </c>
      <c r="V507">
        <f t="shared" si="109"/>
        <v>127</v>
      </c>
      <c r="W507">
        <f>VLOOKUP(B507,[1]高一下!$B:$V,20,0)</f>
        <v>58</v>
      </c>
      <c r="X507" t="str">
        <f>VLOOKUP(B507,[1]高一下!$B:$V,21,0)</f>
        <v>卢逸</v>
      </c>
      <c r="Y507">
        <f t="shared" si="103"/>
        <v>129.32862190812722</v>
      </c>
      <c r="Z507">
        <f t="shared" si="110"/>
        <v>86</v>
      </c>
      <c r="AA507" s="23">
        <f>VLOOKUP(B507,[1]高一上!$B:$U,19,0)</f>
        <v>51</v>
      </c>
      <c r="AB507" t="str">
        <f>VLOOKUP(B507,[1]高一上!$B:$U,20,0)</f>
        <v>杨琴</v>
      </c>
      <c r="AC507">
        <f t="shared" si="104"/>
        <v>51.590106007067135</v>
      </c>
      <c r="AD507">
        <f t="shared" si="111"/>
        <v>169</v>
      </c>
      <c r="AE507">
        <f>VLOOKUP(B507,[1]中考!$B:$M,12,0)</f>
        <v>44</v>
      </c>
      <c r="AF507">
        <f t="shared" si="112"/>
        <v>32</v>
      </c>
    </row>
    <row r="508" spans="1:32" x14ac:dyDescent="0.2">
      <c r="A508" s="2" t="s">
        <v>1516</v>
      </c>
      <c r="B508" s="2" t="s">
        <v>1517</v>
      </c>
      <c r="C508" s="1">
        <v>12</v>
      </c>
      <c r="D508" s="3" t="s">
        <v>1070</v>
      </c>
      <c r="E508" s="4" t="s">
        <v>1518</v>
      </c>
      <c r="F508" s="1">
        <v>413</v>
      </c>
      <c r="G508" s="13">
        <f>VLOOKUP(B508,'[1]高三下(高考)'!$B:$N,12,0)</f>
        <v>61</v>
      </c>
      <c r="H508" s="12" t="str">
        <f>VLOOKUP(B508,'[1]高三下(高考)'!$B:$N,13,0)</f>
        <v>杨琴</v>
      </c>
      <c r="I508" s="15">
        <f t="shared" si="105"/>
        <v>86.925795053003526</v>
      </c>
      <c r="J508">
        <f t="shared" si="106"/>
        <v>158</v>
      </c>
      <c r="K508">
        <v>53</v>
      </c>
      <c r="L508" t="str">
        <f>VLOOKUP(B508,[1]高三上!$B:$N,13,0)</f>
        <v>杨琴</v>
      </c>
      <c r="M508">
        <f t="shared" si="100"/>
        <v>142.0494699646643</v>
      </c>
      <c r="N508">
        <f t="shared" si="107"/>
        <v>121</v>
      </c>
      <c r="O508">
        <f>VLOOKUP(B508,[1]高二下!$B:$N,12,0)</f>
        <v>41</v>
      </c>
      <c r="P508" t="str">
        <f>VLOOKUP(B508,[1]高二下!$B:$N,13,0)</f>
        <v>杨琴</v>
      </c>
      <c r="Q508">
        <f t="shared" si="101"/>
        <v>75.265017667844518</v>
      </c>
      <c r="R508">
        <f t="shared" si="108"/>
        <v>240</v>
      </c>
      <c r="S508">
        <f>VLOOKUP(B508,[1]高二上!$B:$N,12,0)</f>
        <v>59</v>
      </c>
      <c r="T508" t="str">
        <f>VLOOKUP(B508,[1]高二上!$B:$N,13,0)</f>
        <v>杨琴</v>
      </c>
      <c r="U508">
        <f t="shared" si="102"/>
        <v>81.978798586572438</v>
      </c>
      <c r="V508">
        <f t="shared" si="109"/>
        <v>170</v>
      </c>
      <c r="W508">
        <f>VLOOKUP(B508,[1]高一下!$B:$V,20,0)</f>
        <v>55</v>
      </c>
      <c r="X508" t="str">
        <f>VLOOKUP(B508,[1]高一下!$B:$V,21,0)</f>
        <v>卢逸</v>
      </c>
      <c r="Y508">
        <f t="shared" si="103"/>
        <v>149.1166077738516</v>
      </c>
      <c r="Z508">
        <f t="shared" si="110"/>
        <v>119</v>
      </c>
      <c r="AA508" s="23">
        <f>VLOOKUP(B508,[1]高一上!$B:$U,19,0)</f>
        <v>37</v>
      </c>
      <c r="AB508" t="str">
        <f>VLOOKUP(B508,[1]高一上!$B:$U,20,0)</f>
        <v>卢逸</v>
      </c>
      <c r="AC508">
        <f t="shared" si="104"/>
        <v>89.399293286219077</v>
      </c>
      <c r="AD508">
        <f t="shared" si="111"/>
        <v>258</v>
      </c>
      <c r="AE508">
        <f>VLOOKUP(B508,[1]中考!$B:$M,12,0)</f>
        <v>28</v>
      </c>
      <c r="AF508">
        <f t="shared" si="112"/>
        <v>228</v>
      </c>
    </row>
    <row r="509" spans="1:32" x14ac:dyDescent="0.2">
      <c r="A509" s="2" t="s">
        <v>1519</v>
      </c>
      <c r="B509" s="2" t="s">
        <v>1520</v>
      </c>
      <c r="C509" s="1">
        <v>12</v>
      </c>
      <c r="D509" s="3" t="s">
        <v>1070</v>
      </c>
      <c r="E509" s="4" t="s">
        <v>1521</v>
      </c>
      <c r="F509" s="1">
        <v>412</v>
      </c>
      <c r="G509" s="13">
        <f>VLOOKUP(B509,'[1]高三下(高考)'!$B:$N,12,0)</f>
        <v>77</v>
      </c>
      <c r="H509" s="12" t="str">
        <f>VLOOKUP(B509,'[1]高三下(高考)'!$B:$N,13,0)</f>
        <v>杨琴</v>
      </c>
      <c r="I509" s="15">
        <f t="shared" si="105"/>
        <v>106.00706713780919</v>
      </c>
      <c r="J509">
        <f t="shared" si="106"/>
        <v>9</v>
      </c>
      <c r="K509">
        <v>66</v>
      </c>
      <c r="L509" t="str">
        <f>VLOOKUP(B509,[1]高三上!$B:$N,13,0)</f>
        <v>杨琴</v>
      </c>
      <c r="M509">
        <f t="shared" si="100"/>
        <v>116.96113074204948</v>
      </c>
      <c r="N509">
        <f t="shared" si="107"/>
        <v>26</v>
      </c>
      <c r="O509">
        <f>VLOOKUP(B509,[1]高二下!$B:$N,12,0)</f>
        <v>60</v>
      </c>
      <c r="P509" t="str">
        <f>VLOOKUP(B509,[1]高二下!$B:$N,13,0)</f>
        <v>杨琴</v>
      </c>
      <c r="Q509">
        <f t="shared" si="101"/>
        <v>92.579505300353361</v>
      </c>
      <c r="R509">
        <f t="shared" si="108"/>
        <v>74</v>
      </c>
      <c r="S509">
        <f>VLOOKUP(B509,[1]高二上!$B:$N,12,0)</f>
        <v>69</v>
      </c>
      <c r="T509" t="str">
        <f>VLOOKUP(B509,[1]高二上!$B:$N,13,0)</f>
        <v>杨琴</v>
      </c>
      <c r="U509">
        <f t="shared" si="102"/>
        <v>87.279151943462892</v>
      </c>
      <c r="V509">
        <f t="shared" si="109"/>
        <v>53</v>
      </c>
      <c r="W509">
        <f>VLOOKUP(B509,[1]高一下!$B:$V,20,0)</f>
        <v>69</v>
      </c>
      <c r="X509" t="str">
        <f>VLOOKUP(B509,[1]高一下!$B:$V,21,0)</f>
        <v>卢逸</v>
      </c>
      <c r="Y509">
        <f t="shared" si="103"/>
        <v>124.38162544169612</v>
      </c>
      <c r="Z509">
        <f t="shared" si="110"/>
        <v>17</v>
      </c>
      <c r="AA509" s="23">
        <f>VLOOKUP(B509,[1]高一上!$B:$U,19,0)</f>
        <v>59</v>
      </c>
      <c r="AB509" t="str">
        <f>VLOOKUP(B509,[1]高一上!$B:$U,20,0)</f>
        <v>杨国芬</v>
      </c>
      <c r="AC509">
        <f t="shared" si="104"/>
        <v>141.34275618374559</v>
      </c>
      <c r="AD509">
        <f t="shared" si="111"/>
        <v>86</v>
      </c>
      <c r="AE509">
        <f>VLOOKUP(B509,[1]中考!$B:$M,12,0)</f>
        <v>30</v>
      </c>
      <c r="AF509">
        <f t="shared" si="112"/>
        <v>203</v>
      </c>
    </row>
    <row r="510" spans="1:32" x14ac:dyDescent="0.2">
      <c r="A510" s="2" t="s">
        <v>1522</v>
      </c>
      <c r="B510" s="2" t="s">
        <v>1523</v>
      </c>
      <c r="C510" s="1">
        <v>12</v>
      </c>
      <c r="D510" s="3" t="s">
        <v>1070</v>
      </c>
      <c r="E510" s="4" t="s">
        <v>1524</v>
      </c>
      <c r="F510" s="1">
        <v>404</v>
      </c>
      <c r="G510" s="13">
        <f>VLOOKUP(B510,'[1]高三下(高考)'!$B:$N,12,0)</f>
        <v>42</v>
      </c>
      <c r="H510" s="12" t="str">
        <f>VLOOKUP(B510,'[1]高三下(高考)'!$B:$N,13,0)</f>
        <v>杨琴</v>
      </c>
      <c r="I510" s="15">
        <f t="shared" si="105"/>
        <v>51.236749116607768</v>
      </c>
      <c r="J510">
        <f t="shared" si="106"/>
        <v>278</v>
      </c>
      <c r="K510">
        <v>52</v>
      </c>
      <c r="L510" t="str">
        <f>VLOOKUP(B510,[1]高三上!$B:$N,13,0)</f>
        <v>杨琴</v>
      </c>
      <c r="M510">
        <f t="shared" si="100"/>
        <v>108.8339222614841</v>
      </c>
      <c r="N510">
        <f t="shared" si="107"/>
        <v>140</v>
      </c>
      <c r="O510">
        <f>VLOOKUP(B510,[1]高二下!$B:$N,12,0)</f>
        <v>51</v>
      </c>
      <c r="P510" t="str">
        <f>VLOOKUP(B510,[1]高二下!$B:$N,13,0)</f>
        <v>杨琴</v>
      </c>
      <c r="Q510">
        <f t="shared" si="101"/>
        <v>124.73498233215548</v>
      </c>
      <c r="R510">
        <f t="shared" si="108"/>
        <v>165</v>
      </c>
      <c r="S510">
        <f>VLOOKUP(B510,[1]高二上!$B:$N,12,0)</f>
        <v>52</v>
      </c>
      <c r="T510" t="str">
        <f>VLOOKUP(B510,[1]高二上!$B:$N,13,0)</f>
        <v>杨琴</v>
      </c>
      <c r="U510">
        <f t="shared" si="102"/>
        <v>86.572438162544174</v>
      </c>
      <c r="V510">
        <f t="shared" si="109"/>
        <v>235</v>
      </c>
      <c r="W510">
        <f>VLOOKUP(B510,[1]高一下!$B:$V,20,0)</f>
        <v>47</v>
      </c>
      <c r="X510" t="str">
        <f>VLOOKUP(B510,[1]高一下!$B:$V,21,0)</f>
        <v>卢逸</v>
      </c>
      <c r="Y510">
        <f t="shared" si="103"/>
        <v>78.798586572438154</v>
      </c>
      <c r="Z510">
        <f t="shared" si="110"/>
        <v>197</v>
      </c>
      <c r="AA510" s="23">
        <f>VLOOKUP(B510,[1]高一上!$B:$U,19,0)</f>
        <v>54</v>
      </c>
      <c r="AB510" t="str">
        <f>VLOOKUP(B510,[1]高一上!$B:$U,20,0)</f>
        <v>杨国芬</v>
      </c>
      <c r="AC510">
        <f t="shared" si="104"/>
        <v>106.00706713780919</v>
      </c>
      <c r="AD510">
        <f t="shared" si="111"/>
        <v>137</v>
      </c>
      <c r="AE510">
        <f>VLOOKUP(B510,[1]中考!$B:$M,12,0)</f>
        <v>34</v>
      </c>
      <c r="AF510">
        <f t="shared" si="112"/>
        <v>154</v>
      </c>
    </row>
    <row r="511" spans="1:32" x14ac:dyDescent="0.2">
      <c r="A511" s="2" t="s">
        <v>1525</v>
      </c>
      <c r="B511" s="2" t="s">
        <v>1526</v>
      </c>
      <c r="C511" s="1">
        <v>12</v>
      </c>
      <c r="D511" s="3" t="s">
        <v>1070</v>
      </c>
      <c r="E511" s="4" t="s">
        <v>885</v>
      </c>
      <c r="F511" s="1">
        <v>403</v>
      </c>
      <c r="G511" s="13">
        <f>VLOOKUP(B511,'[1]高三下(高考)'!$B:$N,12,0)</f>
        <v>59</v>
      </c>
      <c r="H511" s="12" t="str">
        <f>VLOOKUP(B511,'[1]高三下(高考)'!$B:$N,13,0)</f>
        <v>杨琴</v>
      </c>
      <c r="I511" s="15">
        <f t="shared" si="105"/>
        <v>77.03180212014135</v>
      </c>
      <c r="J511">
        <f t="shared" si="106"/>
        <v>180</v>
      </c>
      <c r="K511">
        <v>54</v>
      </c>
      <c r="L511" t="str">
        <f>VLOOKUP(B511,[1]高三上!$B:$N,13,0)</f>
        <v>杨琴</v>
      </c>
      <c r="M511">
        <f t="shared" si="100"/>
        <v>96.81978798586573</v>
      </c>
      <c r="N511">
        <f t="shared" si="107"/>
        <v>115</v>
      </c>
      <c r="O511">
        <f>VLOOKUP(B511,[1]高二下!$B:$N,12,0)</f>
        <v>56</v>
      </c>
      <c r="P511" t="str">
        <f>VLOOKUP(B511,[1]高二下!$B:$N,13,0)</f>
        <v>杨琴</v>
      </c>
      <c r="Q511">
        <f t="shared" si="101"/>
        <v>122.6148409893993</v>
      </c>
      <c r="R511">
        <f t="shared" si="108"/>
        <v>106</v>
      </c>
      <c r="S511">
        <f>VLOOKUP(B511,[1]高二上!$B:$N,12,0)</f>
        <v>59</v>
      </c>
      <c r="T511" t="str">
        <f>VLOOKUP(B511,[1]高二上!$B:$N,13,0)</f>
        <v>杨琴</v>
      </c>
      <c r="U511">
        <f t="shared" si="102"/>
        <v>133.21554770318022</v>
      </c>
      <c r="V511">
        <f t="shared" si="109"/>
        <v>170</v>
      </c>
      <c r="W511">
        <f>VLOOKUP(B511,[1]高一下!$B:$V,20,0)</f>
        <v>37</v>
      </c>
      <c r="X511" t="str">
        <f>VLOOKUP(B511,[1]高一下!$B:$V,21,0)</f>
        <v>卢逸</v>
      </c>
      <c r="Y511">
        <f t="shared" si="103"/>
        <v>78.798586572438154</v>
      </c>
      <c r="Z511">
        <f t="shared" si="110"/>
        <v>264</v>
      </c>
      <c r="AA511" s="23">
        <f>VLOOKUP(B511,[1]高一上!$B:$U,19,0)</f>
        <v>46</v>
      </c>
      <c r="AB511" t="str">
        <f>VLOOKUP(B511,[1]高一上!$B:$U,20,0)</f>
        <v>卢逸</v>
      </c>
      <c r="AC511">
        <f t="shared" si="104"/>
        <v>123.67491166077738</v>
      </c>
      <c r="AD511">
        <f t="shared" si="111"/>
        <v>204</v>
      </c>
      <c r="AE511">
        <f>VLOOKUP(B511,[1]中考!$B:$M,12,0)</f>
        <v>19</v>
      </c>
      <c r="AF511">
        <f t="shared" si="112"/>
        <v>271</v>
      </c>
    </row>
    <row r="512" spans="1:32" x14ac:dyDescent="0.2">
      <c r="A512" s="2" t="s">
        <v>1527</v>
      </c>
      <c r="B512" s="2" t="s">
        <v>1528</v>
      </c>
      <c r="C512" s="1">
        <v>12</v>
      </c>
      <c r="D512" s="3" t="s">
        <v>1070</v>
      </c>
      <c r="E512" s="4" t="s">
        <v>1529</v>
      </c>
      <c r="F512" s="1">
        <v>401</v>
      </c>
      <c r="G512" s="13">
        <f>VLOOKUP(B512,'[1]高三下(高考)'!$B:$N,12,0)</f>
        <v>66</v>
      </c>
      <c r="H512" s="12" t="str">
        <f>VLOOKUP(B512,'[1]高三下(高考)'!$B:$N,13,0)</f>
        <v>杨琴</v>
      </c>
      <c r="I512" s="15">
        <f t="shared" si="105"/>
        <v>116.96113074204948</v>
      </c>
      <c r="J512">
        <f t="shared" si="106"/>
        <v>101</v>
      </c>
      <c r="K512">
        <v>51</v>
      </c>
      <c r="L512" t="str">
        <f>VLOOKUP(B512,[1]高三上!$B:$N,13,0)</f>
        <v>杨琴</v>
      </c>
      <c r="M512">
        <f t="shared" si="100"/>
        <v>84.805653710247356</v>
      </c>
      <c r="N512">
        <f t="shared" si="107"/>
        <v>149</v>
      </c>
      <c r="O512">
        <f>VLOOKUP(B512,[1]高二下!$B:$N,12,0)</f>
        <v>56</v>
      </c>
      <c r="P512" t="str">
        <f>VLOOKUP(B512,[1]高二下!$B:$N,13,0)</f>
        <v>杨琴</v>
      </c>
      <c r="Q512">
        <f t="shared" si="101"/>
        <v>149.1166077738516</v>
      </c>
      <c r="R512">
        <f t="shared" si="108"/>
        <v>106</v>
      </c>
      <c r="S512">
        <f>VLOOKUP(B512,[1]高二上!$B:$N,12,0)</f>
        <v>50</v>
      </c>
      <c r="T512" t="str">
        <f>VLOOKUP(B512,[1]高二上!$B:$N,13,0)</f>
        <v>杨琴</v>
      </c>
      <c r="U512">
        <f t="shared" si="102"/>
        <v>68.551236749116612</v>
      </c>
      <c r="V512">
        <f t="shared" si="109"/>
        <v>245</v>
      </c>
      <c r="W512">
        <f>VLOOKUP(B512,[1]高一下!$B:$V,20,0)</f>
        <v>51</v>
      </c>
      <c r="X512" t="str">
        <f>VLOOKUP(B512,[1]高一下!$B:$V,21,0)</f>
        <v>卢逸</v>
      </c>
      <c r="Y512">
        <f t="shared" si="103"/>
        <v>75.265017667844518</v>
      </c>
      <c r="Z512">
        <f t="shared" si="110"/>
        <v>156</v>
      </c>
      <c r="AA512" s="23">
        <f>VLOOKUP(B512,[1]高一上!$B:$U,19,0)</f>
        <v>59</v>
      </c>
      <c r="AB512" t="str">
        <f>VLOOKUP(B512,[1]高一上!$B:$U,20,0)</f>
        <v>杨琴</v>
      </c>
      <c r="AC512">
        <f t="shared" si="104"/>
        <v>110.60070671378092</v>
      </c>
      <c r="AD512">
        <f t="shared" si="111"/>
        <v>86</v>
      </c>
      <c r="AE512">
        <f>VLOOKUP(B512,[1]中考!$B:$M,12,0)</f>
        <v>37</v>
      </c>
      <c r="AF512">
        <f t="shared" si="112"/>
        <v>116</v>
      </c>
    </row>
    <row r="513" spans="1:32" x14ac:dyDescent="0.2">
      <c r="A513" s="2" t="s">
        <v>1530</v>
      </c>
      <c r="B513" s="2" t="s">
        <v>1531</v>
      </c>
      <c r="C513" s="1">
        <v>12</v>
      </c>
      <c r="D513" s="3" t="s">
        <v>1070</v>
      </c>
      <c r="E513" s="4" t="s">
        <v>1532</v>
      </c>
      <c r="F513" s="1">
        <v>400</v>
      </c>
      <c r="G513" s="13">
        <f>VLOOKUP(B513,'[1]高三下(高考)'!$B:$N,12,0)</f>
        <v>62</v>
      </c>
      <c r="H513" s="12" t="str">
        <f>VLOOKUP(B513,'[1]高三下(高考)'!$B:$N,13,0)</f>
        <v>杨琴</v>
      </c>
      <c r="I513" s="15">
        <f t="shared" si="105"/>
        <v>130.03533568904595</v>
      </c>
      <c r="J513">
        <f t="shared" si="106"/>
        <v>146</v>
      </c>
      <c r="K513">
        <v>40</v>
      </c>
      <c r="L513" t="str">
        <f>VLOOKUP(B513,[1]高三上!$B:$N,13,0)</f>
        <v>杨琴</v>
      </c>
      <c r="M513">
        <f t="shared" si="100"/>
        <v>55.830388692579511</v>
      </c>
      <c r="N513">
        <f t="shared" si="107"/>
        <v>231</v>
      </c>
      <c r="O513">
        <f>VLOOKUP(B513,[1]高二下!$B:$N,12,0)</f>
        <v>56</v>
      </c>
      <c r="P513" t="str">
        <f>VLOOKUP(B513,[1]高二下!$B:$N,13,0)</f>
        <v>杨琴</v>
      </c>
      <c r="Q513">
        <f t="shared" si="101"/>
        <v>68.551236749116612</v>
      </c>
      <c r="R513">
        <f t="shared" si="108"/>
        <v>106</v>
      </c>
      <c r="S513">
        <f>VLOOKUP(B513,[1]高二上!$B:$N,12,0)</f>
        <v>74</v>
      </c>
      <c r="T513" t="str">
        <f>VLOOKUP(B513,[1]高二上!$B:$N,13,0)</f>
        <v>杨琴</v>
      </c>
      <c r="U513">
        <f t="shared" si="102"/>
        <v>180.21201413427562</v>
      </c>
      <c r="V513">
        <f t="shared" si="109"/>
        <v>17</v>
      </c>
      <c r="W513">
        <f>VLOOKUP(B513,[1]高一下!$B:$V,20,0)</f>
        <v>41</v>
      </c>
      <c r="X513" t="str">
        <f>VLOOKUP(B513,[1]高一下!$B:$V,21,0)</f>
        <v>卢逸</v>
      </c>
      <c r="Y513">
        <f t="shared" si="103"/>
        <v>97.526501766784449</v>
      </c>
      <c r="Z513">
        <f t="shared" si="110"/>
        <v>244</v>
      </c>
      <c r="AA513" s="23">
        <f>VLOOKUP(B513,[1]高一上!$B:$U,19,0)</f>
        <v>42</v>
      </c>
      <c r="AB513" t="str">
        <f>VLOOKUP(B513,[1]高一上!$B:$U,20,0)</f>
        <v>邱君益</v>
      </c>
      <c r="AC513">
        <f t="shared" si="104"/>
        <v>87.985865724381625</v>
      </c>
      <c r="AD513">
        <f t="shared" si="111"/>
        <v>237</v>
      </c>
      <c r="AE513">
        <f>VLOOKUP(B513,[1]中考!$B:$M,12,0)</f>
        <v>30</v>
      </c>
      <c r="AF513">
        <f t="shared" si="112"/>
        <v>203</v>
      </c>
    </row>
    <row r="514" spans="1:32" x14ac:dyDescent="0.2">
      <c r="A514" s="2" t="s">
        <v>1533</v>
      </c>
      <c r="B514" s="2" t="s">
        <v>1534</v>
      </c>
      <c r="C514" s="1">
        <v>12</v>
      </c>
      <c r="D514" s="3" t="s">
        <v>1070</v>
      </c>
      <c r="E514" s="4" t="s">
        <v>1535</v>
      </c>
      <c r="F514" s="1">
        <v>398</v>
      </c>
      <c r="G514" s="13">
        <f>VLOOKUP(B514,'[1]高三下(高考)'!$B:$N,12,0)</f>
        <v>59</v>
      </c>
      <c r="H514" s="12" t="str">
        <f>VLOOKUP(B514,'[1]高三下(高考)'!$B:$N,13,0)</f>
        <v>杨琴</v>
      </c>
      <c r="I514" s="15">
        <f t="shared" si="105"/>
        <v>67.844522968197879</v>
      </c>
      <c r="J514">
        <f t="shared" si="106"/>
        <v>180</v>
      </c>
      <c r="K514">
        <v>56</v>
      </c>
      <c r="L514" t="str">
        <f>VLOOKUP(B514,[1]高三上!$B:$N,13,0)</f>
        <v>杨琴</v>
      </c>
      <c r="M514">
        <f t="shared" si="100"/>
        <v>145.9363957597173</v>
      </c>
      <c r="N514">
        <f t="shared" si="107"/>
        <v>89</v>
      </c>
      <c r="O514">
        <f>VLOOKUP(B514,[1]高二下!$B:$N,12,0)</f>
        <v>45</v>
      </c>
      <c r="P514" t="str">
        <f>VLOOKUP(B514,[1]高二下!$B:$N,13,0)</f>
        <v>杨琴</v>
      </c>
      <c r="Q514">
        <f t="shared" si="101"/>
        <v>103.18021201413427</v>
      </c>
      <c r="R514">
        <f t="shared" si="108"/>
        <v>219</v>
      </c>
      <c r="S514">
        <f>VLOOKUP(B514,[1]高二上!$B:$N,12,0)</f>
        <v>53</v>
      </c>
      <c r="T514" t="str">
        <f>VLOOKUP(B514,[1]高二上!$B:$N,13,0)</f>
        <v>杨琴</v>
      </c>
      <c r="U514">
        <f t="shared" si="102"/>
        <v>94.346289752650179</v>
      </c>
      <c r="V514">
        <f t="shared" si="109"/>
        <v>228</v>
      </c>
      <c r="W514">
        <f>VLOOKUP(B514,[1]高一下!$B:$V,20,0)</f>
        <v>45</v>
      </c>
      <c r="X514" t="str">
        <f>VLOOKUP(B514,[1]高一下!$B:$V,21,0)</f>
        <v>卢逸</v>
      </c>
      <c r="Y514">
        <f t="shared" si="103"/>
        <v>48.056537102473499</v>
      </c>
      <c r="Z514">
        <f t="shared" si="110"/>
        <v>212</v>
      </c>
      <c r="AA514" s="23">
        <f>VLOOKUP(B514,[1]高一上!$B:$U,19,0)</f>
        <v>62</v>
      </c>
      <c r="AB514" t="str">
        <f>VLOOKUP(B514,[1]高一上!$B:$U,20,0)</f>
        <v>邱君益</v>
      </c>
      <c r="AC514">
        <f t="shared" si="104"/>
        <v>148.76325088339223</v>
      </c>
      <c r="AD514">
        <f t="shared" si="111"/>
        <v>65</v>
      </c>
      <c r="AE514">
        <f>VLOOKUP(B514,[1]中考!$B:$M,12,0)</f>
        <v>30</v>
      </c>
      <c r="AF514">
        <f t="shared" si="112"/>
        <v>203</v>
      </c>
    </row>
    <row r="515" spans="1:32" x14ac:dyDescent="0.2">
      <c r="A515" s="2" t="s">
        <v>1536</v>
      </c>
      <c r="B515" s="2" t="s">
        <v>1537</v>
      </c>
      <c r="C515" s="1">
        <v>12</v>
      </c>
      <c r="D515" s="3" t="s">
        <v>1070</v>
      </c>
      <c r="E515" s="4" t="s">
        <v>1538</v>
      </c>
      <c r="F515" s="1">
        <v>393</v>
      </c>
      <c r="G515" s="13">
        <f>VLOOKUP(B515,'[1]高三下(高考)'!$B:$N,12,0)</f>
        <v>58</v>
      </c>
      <c r="H515" s="12" t="str">
        <f>VLOOKUP(B515,'[1]高三下(高考)'!$B:$N,13,0)</f>
        <v>杨琴</v>
      </c>
      <c r="I515" s="15">
        <f t="shared" si="105"/>
        <v>68.904593639575978</v>
      </c>
      <c r="J515">
        <f t="shared" si="106"/>
        <v>193</v>
      </c>
      <c r="K515">
        <v>55</v>
      </c>
      <c r="L515" t="str">
        <f>VLOOKUP(B515,[1]高三上!$B:$N,13,0)</f>
        <v>杨琴</v>
      </c>
      <c r="M515">
        <f t="shared" si="100"/>
        <v>127.56183745583039</v>
      </c>
      <c r="N515">
        <f t="shared" si="107"/>
        <v>105</v>
      </c>
      <c r="O515">
        <f>VLOOKUP(B515,[1]高二下!$B:$N,12,0)</f>
        <v>49</v>
      </c>
      <c r="P515" t="str">
        <f>VLOOKUP(B515,[1]高二下!$B:$N,13,0)</f>
        <v>杨琴</v>
      </c>
      <c r="Q515">
        <f t="shared" si="101"/>
        <v>80.21201413427562</v>
      </c>
      <c r="R515">
        <f t="shared" si="108"/>
        <v>183</v>
      </c>
      <c r="S515">
        <f>VLOOKUP(B515,[1]高二上!$B:$N,12,0)</f>
        <v>62</v>
      </c>
      <c r="T515" t="str">
        <f>VLOOKUP(B515,[1]高二上!$B:$N,13,0)</f>
        <v>杨琴</v>
      </c>
      <c r="U515">
        <f t="shared" si="102"/>
        <v>130.03533568904595</v>
      </c>
      <c r="V515">
        <f t="shared" si="109"/>
        <v>127</v>
      </c>
      <c r="W515">
        <f>VLOOKUP(B515,[1]高一下!$B:$V,20,0)</f>
        <v>45</v>
      </c>
      <c r="X515" t="str">
        <f>VLOOKUP(B515,[1]高一下!$B:$V,21,0)</f>
        <v>卢逸</v>
      </c>
      <c r="Y515">
        <f t="shared" si="103"/>
        <v>44.876325088339222</v>
      </c>
      <c r="Z515">
        <f t="shared" si="110"/>
        <v>212</v>
      </c>
      <c r="AA515" s="23">
        <f>VLOOKUP(B515,[1]高一上!$B:$U,19,0)</f>
        <v>63</v>
      </c>
      <c r="AB515" t="str">
        <f>VLOOKUP(B515,[1]高一上!$B:$U,20,0)</f>
        <v>徐志兵</v>
      </c>
      <c r="AC515">
        <f t="shared" si="104"/>
        <v>100.70671378091873</v>
      </c>
      <c r="AD515">
        <f t="shared" si="111"/>
        <v>56</v>
      </c>
      <c r="AE515">
        <f>VLOOKUP(B515,[1]中考!$B:$M,12,0)</f>
        <v>41</v>
      </c>
      <c r="AF515">
        <f t="shared" si="112"/>
        <v>58</v>
      </c>
    </row>
    <row r="516" spans="1:32" x14ac:dyDescent="0.2">
      <c r="A516" s="2" t="s">
        <v>1539</v>
      </c>
      <c r="B516" s="2" t="s">
        <v>1540</v>
      </c>
      <c r="C516" s="1">
        <v>12</v>
      </c>
      <c r="D516" s="3" t="s">
        <v>1070</v>
      </c>
      <c r="E516" s="4" t="s">
        <v>186</v>
      </c>
      <c r="F516" s="1">
        <v>392</v>
      </c>
      <c r="G516" s="13">
        <f>VLOOKUP(B516,'[1]高三下(高考)'!$B:$N,12,0)</f>
        <v>43</v>
      </c>
      <c r="H516" s="12" t="str">
        <f>VLOOKUP(B516,'[1]高三下(高考)'!$B:$N,13,0)</f>
        <v>杨琴</v>
      </c>
      <c r="I516" s="15">
        <f t="shared" si="105"/>
        <v>60.42402826855124</v>
      </c>
      <c r="J516">
        <f t="shared" si="106"/>
        <v>275</v>
      </c>
      <c r="K516">
        <v>49</v>
      </c>
      <c r="L516" t="str">
        <f>VLOOKUP(B516,[1]高三上!$B:$N,13,0)</f>
        <v>杨琴</v>
      </c>
      <c r="M516">
        <f t="shared" ref="M516:M579" si="113">IF(OR(O516=0,K516=0),100,(((R516-N516)/COUNTIF(D:D,D516))*100)+100)</f>
        <v>92.579505300353361</v>
      </c>
      <c r="N516">
        <f t="shared" si="107"/>
        <v>163</v>
      </c>
      <c r="O516">
        <f>VLOOKUP(B516,[1]高二下!$B:$N,12,0)</f>
        <v>53</v>
      </c>
      <c r="P516" t="str">
        <f>VLOOKUP(B516,[1]高二下!$B:$N,13,0)</f>
        <v>杨琴</v>
      </c>
      <c r="Q516">
        <f t="shared" ref="Q516:Q579" si="114">IF(OR(O516=0,S516=0),100,(((V516-R516)/COUNTIF(D:D,D516))*100)+100)</f>
        <v>103.886925795053</v>
      </c>
      <c r="R516">
        <f t="shared" si="108"/>
        <v>142</v>
      </c>
      <c r="S516">
        <f>VLOOKUP(B516,[1]高二上!$B:$N,12,0)</f>
        <v>60</v>
      </c>
      <c r="T516" t="str">
        <f>VLOOKUP(B516,[1]高二上!$B:$N,13,0)</f>
        <v>杨琴</v>
      </c>
      <c r="U516">
        <f t="shared" ref="U516:U579" si="115">IF(OR(W516=0,S516=0),100,(((Z516-V516)/COUNTIF(D:D,D516))*100)+100)</f>
        <v>98.233215547703182</v>
      </c>
      <c r="V516">
        <f t="shared" si="109"/>
        <v>153</v>
      </c>
      <c r="W516">
        <f>VLOOKUP(B516,[1]高一下!$B:$V,20,0)</f>
        <v>52</v>
      </c>
      <c r="X516" t="str">
        <f>VLOOKUP(B516,[1]高一下!$B:$V,21,0)</f>
        <v>卢逸</v>
      </c>
      <c r="Y516">
        <f t="shared" ref="Y516:Y579" si="116">IF(OR(W516=0,AA516=0),100,(((AD516-Z516)/COUNTIF(D:D,D516))*100)+100)</f>
        <v>107.42049469964664</v>
      </c>
      <c r="Z516">
        <f t="shared" si="110"/>
        <v>148</v>
      </c>
      <c r="AA516" s="23">
        <f>VLOOKUP(B516,[1]高一上!$B:$U,19,0)</f>
        <v>51</v>
      </c>
      <c r="AB516" t="str">
        <f>VLOOKUP(B516,[1]高一上!$B:$U,20,0)</f>
        <v>邱君益</v>
      </c>
      <c r="AC516">
        <f t="shared" ref="AC516:AC579" si="117">IF(OR(AE516=0,AA516=0),100,(((AF516-AD516)/COUNTIF(D:D,D516))*100)+100)</f>
        <v>127.91519434628975</v>
      </c>
      <c r="AD516">
        <f t="shared" si="111"/>
        <v>169</v>
      </c>
      <c r="AE516">
        <f>VLOOKUP(B516,[1]中考!$B:$M,12,0)</f>
        <v>26</v>
      </c>
      <c r="AF516">
        <f t="shared" si="112"/>
        <v>248</v>
      </c>
    </row>
    <row r="517" spans="1:32" x14ac:dyDescent="0.2">
      <c r="A517" s="2" t="s">
        <v>1541</v>
      </c>
      <c r="B517" s="2" t="s">
        <v>1542</v>
      </c>
      <c r="C517" s="1">
        <v>12</v>
      </c>
      <c r="D517" s="3" t="s">
        <v>1070</v>
      </c>
      <c r="E517" s="4" t="s">
        <v>1543</v>
      </c>
      <c r="F517" s="1">
        <v>390</v>
      </c>
      <c r="G517" s="13">
        <f>VLOOKUP(B517,'[1]高三下(高考)'!$B:$N,12,0)</f>
        <v>65</v>
      </c>
      <c r="H517" s="12" t="str">
        <f>VLOOKUP(B517,'[1]高三下(高考)'!$B:$N,13,0)</f>
        <v>杨琴</v>
      </c>
      <c r="I517" s="15">
        <f t="shared" si="105"/>
        <v>144.1696113074205</v>
      </c>
      <c r="J517">
        <f t="shared" si="106"/>
        <v>113</v>
      </c>
      <c r="K517">
        <v>39</v>
      </c>
      <c r="L517" t="str">
        <f>VLOOKUP(B517,[1]高三上!$B:$N,13,0)</f>
        <v>杨琴</v>
      </c>
      <c r="M517">
        <f t="shared" si="113"/>
        <v>83.39222614840989</v>
      </c>
      <c r="N517">
        <f t="shared" si="107"/>
        <v>238</v>
      </c>
      <c r="O517">
        <f>VLOOKUP(B517,[1]高二下!$B:$N,12,0)</f>
        <v>48</v>
      </c>
      <c r="P517" t="str">
        <f>VLOOKUP(B517,[1]高二下!$B:$N,13,0)</f>
        <v>杨琴</v>
      </c>
      <c r="Q517">
        <f t="shared" si="114"/>
        <v>110.60070671378092</v>
      </c>
      <c r="R517">
        <f t="shared" si="108"/>
        <v>191</v>
      </c>
      <c r="S517">
        <f>VLOOKUP(B517,[1]高二上!$B:$N,12,0)</f>
        <v>54</v>
      </c>
      <c r="T517" t="str">
        <f>VLOOKUP(B517,[1]高二上!$B:$N,13,0)</f>
        <v>杨琴</v>
      </c>
      <c r="U517">
        <f t="shared" si="115"/>
        <v>56.183745583038871</v>
      </c>
      <c r="V517">
        <f t="shared" si="109"/>
        <v>221</v>
      </c>
      <c r="W517">
        <f>VLOOKUP(B517,[1]高一下!$B:$V,20,0)</f>
        <v>57</v>
      </c>
      <c r="X517" t="str">
        <f>VLOOKUP(B517,[1]高一下!$B:$V,21,0)</f>
        <v>卢逸</v>
      </c>
      <c r="Y517">
        <f t="shared" si="116"/>
        <v>158.30388692579504</v>
      </c>
      <c r="Z517">
        <f t="shared" si="110"/>
        <v>97</v>
      </c>
      <c r="AA517" s="23">
        <f>VLOOKUP(B517,[1]高一上!$B:$U,19,0)</f>
        <v>35</v>
      </c>
      <c r="AB517" t="str">
        <f>VLOOKUP(B517,[1]高一上!$B:$U,20,0)</f>
        <v>邱君益</v>
      </c>
      <c r="AC517">
        <f t="shared" si="117"/>
        <v>27.915194346289752</v>
      </c>
      <c r="AD517">
        <f t="shared" si="111"/>
        <v>262</v>
      </c>
      <c r="AE517">
        <f>VLOOKUP(B517,[1]中考!$B:$M,12,0)</f>
        <v>41</v>
      </c>
      <c r="AF517">
        <f t="shared" si="112"/>
        <v>58</v>
      </c>
    </row>
    <row r="518" spans="1:32" x14ac:dyDescent="0.2">
      <c r="A518" s="2" t="s">
        <v>1544</v>
      </c>
      <c r="B518" s="2" t="s">
        <v>1545</v>
      </c>
      <c r="C518" s="1">
        <v>12</v>
      </c>
      <c r="D518" s="3" t="s">
        <v>1070</v>
      </c>
      <c r="E518" s="4" t="s">
        <v>1546</v>
      </c>
      <c r="F518" s="1">
        <v>383</v>
      </c>
      <c r="G518" s="13">
        <f>VLOOKUP(B518,'[1]高三下(高考)'!$B:$N,12,0)</f>
        <v>62</v>
      </c>
      <c r="H518" s="12" t="str">
        <f>VLOOKUP(B518,'[1]高三下(高考)'!$B:$N,13,0)</f>
        <v>杨琴</v>
      </c>
      <c r="I518" s="15">
        <f t="shared" si="105"/>
        <v>113.42756183745583</v>
      </c>
      <c r="J518">
        <f t="shared" si="106"/>
        <v>146</v>
      </c>
      <c r="K518">
        <v>47</v>
      </c>
      <c r="L518" t="str">
        <f>VLOOKUP(B518,[1]高三上!$B:$N,13,0)</f>
        <v>杨琴</v>
      </c>
      <c r="M518">
        <f t="shared" si="113"/>
        <v>93.28621908127208</v>
      </c>
      <c r="N518">
        <f t="shared" si="107"/>
        <v>184</v>
      </c>
      <c r="O518">
        <f>VLOOKUP(B518,[1]高二下!$B:$N,12,0)</f>
        <v>51</v>
      </c>
      <c r="P518" t="str">
        <f>VLOOKUP(B518,[1]高二下!$B:$N,13,0)</f>
        <v>杨琴</v>
      </c>
      <c r="Q518">
        <f t="shared" si="114"/>
        <v>95.759717314487631</v>
      </c>
      <c r="R518">
        <f t="shared" si="108"/>
        <v>165</v>
      </c>
      <c r="S518">
        <f>VLOOKUP(B518,[1]高二上!$B:$N,12,0)</f>
        <v>60</v>
      </c>
      <c r="T518" t="str">
        <f>VLOOKUP(B518,[1]高二上!$B:$N,13,0)</f>
        <v>杨琴</v>
      </c>
      <c r="U518">
        <f t="shared" si="115"/>
        <v>120.84805653710248</v>
      </c>
      <c r="V518">
        <f t="shared" si="109"/>
        <v>153</v>
      </c>
      <c r="W518">
        <f>VLOOKUP(B518,[1]高一下!$B:$V,20,0)</f>
        <v>45</v>
      </c>
      <c r="X518" t="str">
        <f>VLOOKUP(B518,[1]高一下!$B:$V,21,0)</f>
        <v>卢逸</v>
      </c>
      <c r="Y518">
        <f t="shared" si="116"/>
        <v>71.024734982332149</v>
      </c>
      <c r="Z518">
        <f t="shared" si="110"/>
        <v>212</v>
      </c>
      <c r="AA518" s="23">
        <f>VLOOKUP(B518,[1]高一上!$B:$U,19,0)</f>
        <v>55</v>
      </c>
      <c r="AB518" t="str">
        <f>VLOOKUP(B518,[1]高一上!$B:$U,20,0)</f>
        <v>卢逸</v>
      </c>
      <c r="AC518">
        <f t="shared" si="117"/>
        <v>95.053003533568898</v>
      </c>
      <c r="AD518">
        <f t="shared" si="111"/>
        <v>130</v>
      </c>
      <c r="AE518">
        <f>VLOOKUP(B518,[1]中考!$B:$M,12,0)</f>
        <v>37</v>
      </c>
      <c r="AF518">
        <f t="shared" si="112"/>
        <v>116</v>
      </c>
    </row>
    <row r="519" spans="1:32" x14ac:dyDescent="0.2">
      <c r="A519" s="2" t="s">
        <v>1547</v>
      </c>
      <c r="B519" s="2" t="s">
        <v>1548</v>
      </c>
      <c r="C519" s="1">
        <v>12</v>
      </c>
      <c r="D519" s="3" t="s">
        <v>1070</v>
      </c>
      <c r="E519" s="4" t="s">
        <v>1549</v>
      </c>
      <c r="F519" s="1">
        <v>377</v>
      </c>
      <c r="G519" s="13">
        <f>VLOOKUP(B519,'[1]高三下(高考)'!$B:$N,12,0)</f>
        <v>60</v>
      </c>
      <c r="H519" s="12" t="str">
        <f>VLOOKUP(B519,'[1]高三下(高考)'!$B:$N,13,0)</f>
        <v>杨琴</v>
      </c>
      <c r="I519" s="15">
        <f t="shared" si="105"/>
        <v>102.12014134275618</v>
      </c>
      <c r="J519">
        <f t="shared" si="106"/>
        <v>166</v>
      </c>
      <c r="K519">
        <v>48</v>
      </c>
      <c r="L519" t="str">
        <f>VLOOKUP(B519,[1]高三上!$B:$N,13,0)</f>
        <v>杨琴</v>
      </c>
      <c r="M519">
        <f t="shared" si="113"/>
        <v>92.226148409893995</v>
      </c>
      <c r="N519">
        <f t="shared" si="107"/>
        <v>172</v>
      </c>
      <c r="O519">
        <f>VLOOKUP(B519,[1]高二下!$B:$N,12,0)</f>
        <v>52</v>
      </c>
      <c r="P519" t="str">
        <f>VLOOKUP(B519,[1]高二下!$B:$N,13,0)</f>
        <v>杨琴</v>
      </c>
      <c r="Q519">
        <f t="shared" si="114"/>
        <v>136.04240282685512</v>
      </c>
      <c r="R519">
        <f t="shared" si="108"/>
        <v>150</v>
      </c>
      <c r="S519">
        <f>VLOOKUP(B519,[1]高二上!$B:$N,12,0)</f>
        <v>49</v>
      </c>
      <c r="T519" t="str">
        <f>VLOOKUP(B519,[1]高二上!$B:$N,13,0)</f>
        <v>杨琴</v>
      </c>
      <c r="U519">
        <f t="shared" si="115"/>
        <v>89.045936395759725</v>
      </c>
      <c r="V519">
        <f t="shared" si="109"/>
        <v>252</v>
      </c>
      <c r="W519">
        <f>VLOOKUP(B519,[1]高一下!$B:$V,20,0)</f>
        <v>44</v>
      </c>
      <c r="X519" t="str">
        <f>VLOOKUP(B519,[1]高一下!$B:$V,21,0)</f>
        <v>卢逸</v>
      </c>
      <c r="Y519">
        <f t="shared" si="116"/>
        <v>70.31802120141343</v>
      </c>
      <c r="Z519">
        <f t="shared" si="110"/>
        <v>221</v>
      </c>
      <c r="AA519" s="23">
        <f>VLOOKUP(B519,[1]高一上!$B:$U,19,0)</f>
        <v>54</v>
      </c>
      <c r="AB519" t="str">
        <f>VLOOKUP(B519,[1]高一上!$B:$U,20,0)</f>
        <v>卢逸</v>
      </c>
      <c r="AC519">
        <f t="shared" si="117"/>
        <v>117.6678445229682</v>
      </c>
      <c r="AD519">
        <f t="shared" si="111"/>
        <v>137</v>
      </c>
      <c r="AE519">
        <f>VLOOKUP(B519,[1]中考!$B:$M,12,0)</f>
        <v>32</v>
      </c>
      <c r="AF519">
        <f t="shared" si="112"/>
        <v>187</v>
      </c>
    </row>
    <row r="520" spans="1:32" x14ac:dyDescent="0.2">
      <c r="A520" s="2" t="s">
        <v>1550</v>
      </c>
      <c r="B520" s="2" t="s">
        <v>1551</v>
      </c>
      <c r="C520" s="1">
        <v>12</v>
      </c>
      <c r="D520" s="3" t="s">
        <v>1070</v>
      </c>
      <c r="E520" s="4" t="s">
        <v>1552</v>
      </c>
      <c r="F520" s="1">
        <v>358</v>
      </c>
      <c r="G520" s="13">
        <f>VLOOKUP(B520,'[1]高三下(高考)'!$B:$N,12,0)</f>
        <v>56</v>
      </c>
      <c r="H520" s="12" t="str">
        <f>VLOOKUP(B520,'[1]高三下(高考)'!$B:$N,13,0)</f>
        <v>杨琴</v>
      </c>
      <c r="I520" s="15">
        <f t="shared" si="105"/>
        <v>45.229681978798588</v>
      </c>
      <c r="J520">
        <f t="shared" si="106"/>
        <v>209</v>
      </c>
      <c r="K520">
        <v>60</v>
      </c>
      <c r="L520" t="str">
        <f>VLOOKUP(B520,[1]高三上!$B:$N,13,0)</f>
        <v>杨琴</v>
      </c>
      <c r="M520">
        <f t="shared" si="113"/>
        <v>126.85512367491167</v>
      </c>
      <c r="N520">
        <f t="shared" si="107"/>
        <v>54</v>
      </c>
      <c r="O520">
        <f>VLOOKUP(B520,[1]高二下!$B:$N,12,0)</f>
        <v>54</v>
      </c>
      <c r="P520" t="str">
        <f>VLOOKUP(B520,[1]高二下!$B:$N,13,0)</f>
        <v>杨琴</v>
      </c>
      <c r="Q520">
        <f t="shared" si="114"/>
        <v>122.26148409893993</v>
      </c>
      <c r="R520">
        <f t="shared" si="108"/>
        <v>130</v>
      </c>
      <c r="S520">
        <f>VLOOKUP(B520,[1]高二上!$B:$N,12,0)</f>
        <v>57</v>
      </c>
      <c r="T520" t="str">
        <f>VLOOKUP(B520,[1]高二上!$B:$N,13,0)</f>
        <v>杨琴</v>
      </c>
      <c r="U520">
        <f t="shared" si="115"/>
        <v>90.10600706713781</v>
      </c>
      <c r="V520">
        <f t="shared" si="109"/>
        <v>193</v>
      </c>
      <c r="W520">
        <f>VLOOKUP(B520,[1]高一下!$B:$V,20,0)</f>
        <v>50</v>
      </c>
      <c r="X520" t="str">
        <f>VLOOKUP(B520,[1]高一下!$B:$V,21,0)</f>
        <v>卢逸</v>
      </c>
      <c r="Y520">
        <f t="shared" si="116"/>
        <v>118.72791519434628</v>
      </c>
      <c r="Z520">
        <f t="shared" si="110"/>
        <v>165</v>
      </c>
      <c r="AA520" s="23">
        <f>VLOOKUP(B520,[1]高一上!$B:$U,19,0)</f>
        <v>45</v>
      </c>
      <c r="AB520" t="str">
        <f>VLOOKUP(B520,[1]高一上!$B:$U,20,0)</f>
        <v>杨国芬</v>
      </c>
      <c r="AC520">
        <f t="shared" si="117"/>
        <v>68.904593639575978</v>
      </c>
      <c r="AD520">
        <f t="shared" si="111"/>
        <v>218</v>
      </c>
      <c r="AE520">
        <f>VLOOKUP(B520,[1]中考!$B:$M,12,0)</f>
        <v>36</v>
      </c>
      <c r="AF520">
        <f t="shared" si="112"/>
        <v>130</v>
      </c>
    </row>
    <row r="521" spans="1:32" x14ac:dyDescent="0.2">
      <c r="A521" s="2" t="s">
        <v>1553</v>
      </c>
      <c r="B521" s="2" t="s">
        <v>1554</v>
      </c>
      <c r="C521" s="1">
        <v>12</v>
      </c>
      <c r="D521" s="3" t="s">
        <v>1070</v>
      </c>
      <c r="E521" s="4" t="s">
        <v>1555</v>
      </c>
      <c r="F521" s="1">
        <v>355</v>
      </c>
      <c r="G521" s="13">
        <f>VLOOKUP(B521,'[1]高三下(高考)'!$B:$N,12,0)</f>
        <v>55</v>
      </c>
      <c r="H521" s="12" t="str">
        <f>VLOOKUP(B521,'[1]高三下(高考)'!$B:$N,13,0)</f>
        <v>杨琴</v>
      </c>
      <c r="I521" s="15">
        <f t="shared" si="105"/>
        <v>109.54063604240282</v>
      </c>
      <c r="J521">
        <f t="shared" si="106"/>
        <v>221</v>
      </c>
      <c r="K521">
        <v>33</v>
      </c>
      <c r="L521" t="str">
        <f>VLOOKUP(B521,[1]高三上!$B:$N,13,0)</f>
        <v>杨琴</v>
      </c>
      <c r="M521">
        <f t="shared" si="113"/>
        <v>103.18021201413427</v>
      </c>
      <c r="N521">
        <f t="shared" si="107"/>
        <v>248</v>
      </c>
      <c r="O521">
        <f>VLOOKUP(B521,[1]高二下!$B:$N,12,0)</f>
        <v>33</v>
      </c>
      <c r="P521" t="str">
        <f>VLOOKUP(B521,[1]高二下!$B:$N,13,0)</f>
        <v>杨琴</v>
      </c>
      <c r="Q521">
        <f t="shared" si="114"/>
        <v>87.279151943462892</v>
      </c>
      <c r="R521">
        <f t="shared" si="108"/>
        <v>257</v>
      </c>
      <c r="S521">
        <f>VLOOKUP(B521,[1]高二上!$B:$N,12,0)</f>
        <v>54</v>
      </c>
      <c r="T521" t="str">
        <f>VLOOKUP(B521,[1]高二上!$B:$N,13,0)</f>
        <v>杨琴</v>
      </c>
      <c r="U521">
        <f t="shared" si="115"/>
        <v>108.12720848056537</v>
      </c>
      <c r="V521">
        <f t="shared" si="109"/>
        <v>221</v>
      </c>
      <c r="W521">
        <f>VLOOKUP(B521,[1]高一下!$B:$V,20,0)</f>
        <v>41</v>
      </c>
      <c r="X521" t="str">
        <f>VLOOKUP(B521,[1]高一下!$B:$V,21,0)</f>
        <v>卢逸</v>
      </c>
      <c r="Y521">
        <f t="shared" si="116"/>
        <v>110.95406360424028</v>
      </c>
      <c r="Z521">
        <f t="shared" si="110"/>
        <v>244</v>
      </c>
      <c r="AA521" s="23">
        <f>VLOOKUP(B521,[1]高一上!$B:$U,19,0)</f>
        <v>29</v>
      </c>
      <c r="AB521" t="str">
        <f>VLOOKUP(B521,[1]高一上!$B:$U,20,0)</f>
        <v>邱君益</v>
      </c>
      <c r="AC521">
        <f t="shared" si="117"/>
        <v>74.558303886925799</v>
      </c>
      <c r="AD521">
        <f t="shared" si="111"/>
        <v>275</v>
      </c>
      <c r="AE521">
        <f>VLOOKUP(B521,[1]中考!$B:$M,12,0)</f>
        <v>30</v>
      </c>
      <c r="AF521">
        <f t="shared" si="112"/>
        <v>203</v>
      </c>
    </row>
    <row r="522" spans="1:32" x14ac:dyDescent="0.2">
      <c r="A522" s="2" t="s">
        <v>1556</v>
      </c>
      <c r="B522" s="2" t="s">
        <v>1557</v>
      </c>
      <c r="C522" s="1">
        <v>12</v>
      </c>
      <c r="D522" s="3" t="s">
        <v>1070</v>
      </c>
      <c r="E522" s="4" t="s">
        <v>1558</v>
      </c>
      <c r="F522" s="1">
        <v>347</v>
      </c>
      <c r="G522" s="13">
        <f>VLOOKUP(B522,'[1]高三下(高考)'!$B:$N,12,0)</f>
        <v>43</v>
      </c>
      <c r="H522" s="12" t="str">
        <f>VLOOKUP(B522,'[1]高三下(高考)'!$B:$N,13,0)</f>
        <v>杨琴</v>
      </c>
      <c r="I522" s="15">
        <f t="shared" si="105"/>
        <v>84.452296819787989</v>
      </c>
      <c r="J522">
        <f t="shared" si="106"/>
        <v>275</v>
      </c>
      <c r="K522">
        <v>40</v>
      </c>
      <c r="L522" t="str">
        <f>VLOOKUP(B522,[1]高三上!$B:$N,13,0)</f>
        <v>杨琴</v>
      </c>
      <c r="M522">
        <f t="shared" si="113"/>
        <v>98.233215547703182</v>
      </c>
      <c r="N522">
        <f t="shared" si="107"/>
        <v>231</v>
      </c>
      <c r="O522">
        <f>VLOOKUP(B522,[1]高二下!$B:$N,12,0)</f>
        <v>44</v>
      </c>
      <c r="P522" t="str">
        <f>VLOOKUP(B522,[1]高二下!$B:$N,13,0)</f>
        <v>杨琴</v>
      </c>
      <c r="Q522">
        <f t="shared" si="114"/>
        <v>111.66077738515901</v>
      </c>
      <c r="R522">
        <f t="shared" si="108"/>
        <v>226</v>
      </c>
      <c r="S522">
        <f>VLOOKUP(B522,[1]高二上!$B:$N,12,0)</f>
        <v>48</v>
      </c>
      <c r="T522" t="str">
        <f>VLOOKUP(B522,[1]高二上!$B:$N,13,0)</f>
        <v>杨琴</v>
      </c>
      <c r="U522">
        <f t="shared" si="115"/>
        <v>105.65371024734982</v>
      </c>
      <c r="V522">
        <f t="shared" si="109"/>
        <v>259</v>
      </c>
      <c r="W522">
        <f>VLOOKUP(B522,[1]高一下!$B:$V,20,0)</f>
        <v>30</v>
      </c>
      <c r="X522" t="str">
        <f>VLOOKUP(B522,[1]高一下!$B:$V,21,0)</f>
        <v>卢逸</v>
      </c>
      <c r="Y522">
        <f t="shared" si="116"/>
        <v>98.939929328621915</v>
      </c>
      <c r="Z522">
        <f t="shared" si="110"/>
        <v>275</v>
      </c>
      <c r="AA522" s="23">
        <f>VLOOKUP(B522,[1]高一上!$B:$U,19,0)</f>
        <v>30</v>
      </c>
      <c r="AB522" t="str">
        <f>VLOOKUP(B522,[1]高一上!$B:$U,20,0)</f>
        <v>徐志兵</v>
      </c>
      <c r="AC522">
        <f t="shared" si="117"/>
        <v>95.053003533568898</v>
      </c>
      <c r="AD522">
        <f t="shared" si="111"/>
        <v>272</v>
      </c>
      <c r="AE522">
        <f>VLOOKUP(B522,[1]中考!$B:$M,12,0)</f>
        <v>24</v>
      </c>
      <c r="AF522">
        <f t="shared" si="112"/>
        <v>258</v>
      </c>
    </row>
    <row r="523" spans="1:32" x14ac:dyDescent="0.2">
      <c r="A523" s="2" t="s">
        <v>1559</v>
      </c>
      <c r="B523" s="2" t="s">
        <v>1560</v>
      </c>
      <c r="C523" s="1">
        <v>12</v>
      </c>
      <c r="D523" s="3" t="s">
        <v>1070</v>
      </c>
      <c r="E523" s="4" t="s">
        <v>1561</v>
      </c>
      <c r="F523" s="1">
        <v>343</v>
      </c>
      <c r="G523" s="13">
        <f>VLOOKUP(B523,'[1]高三下(高考)'!$B:$N,12,0)</f>
        <v>41</v>
      </c>
      <c r="H523" s="12" t="str">
        <f>VLOOKUP(B523,'[1]高三下(高考)'!$B:$N,13,0)</f>
        <v>杨琴</v>
      </c>
      <c r="I523" s="15">
        <f t="shared" si="105"/>
        <v>88.339222614840992</v>
      </c>
      <c r="J523">
        <f t="shared" si="106"/>
        <v>280</v>
      </c>
      <c r="K523">
        <v>34</v>
      </c>
      <c r="L523" t="str">
        <f>VLOOKUP(B523,[1]高三上!$B:$N,13,0)</f>
        <v>杨琴</v>
      </c>
      <c r="M523">
        <f t="shared" si="113"/>
        <v>104.24028268551237</v>
      </c>
      <c r="N523">
        <f t="shared" si="107"/>
        <v>247</v>
      </c>
      <c r="O523">
        <f>VLOOKUP(B523,[1]高二下!$B:$N,12,0)</f>
        <v>31</v>
      </c>
      <c r="P523" t="str">
        <f>VLOOKUP(B523,[1]高二下!$B:$N,13,0)</f>
        <v>杨琴</v>
      </c>
      <c r="Q523">
        <f t="shared" si="114"/>
        <v>104.9469964664311</v>
      </c>
      <c r="R523">
        <f t="shared" si="108"/>
        <v>259</v>
      </c>
      <c r="S523">
        <f>VLOOKUP(B523,[1]高二上!$B:$N,12,0)</f>
        <v>33</v>
      </c>
      <c r="T523" t="str">
        <f>VLOOKUP(B523,[1]高二上!$B:$N,13,0)</f>
        <v>杨琴</v>
      </c>
      <c r="U523">
        <f t="shared" si="115"/>
        <v>102.47349823321555</v>
      </c>
      <c r="V523">
        <f t="shared" si="109"/>
        <v>273</v>
      </c>
      <c r="W523">
        <f>VLOOKUP(B523,[1]高一下!$B:$V,20,0)</f>
        <v>22</v>
      </c>
      <c r="X523" t="str">
        <f>VLOOKUP(B523,[1]高一下!$B:$V,21,0)</f>
        <v>卢逸</v>
      </c>
      <c r="Y523">
        <f t="shared" si="116"/>
        <v>99.293286219081267</v>
      </c>
      <c r="Z523">
        <f t="shared" si="110"/>
        <v>280</v>
      </c>
      <c r="AA523" s="23">
        <f>VLOOKUP(B523,[1]高一上!$B:$U,19,0)</f>
        <v>28</v>
      </c>
      <c r="AB523" t="str">
        <f>VLOOKUP(B523,[1]高一上!$B:$U,20,0)</f>
        <v>徐志兵</v>
      </c>
      <c r="AC523">
        <f t="shared" si="117"/>
        <v>82.332155477031804</v>
      </c>
      <c r="AD523">
        <f t="shared" si="111"/>
        <v>278</v>
      </c>
      <c r="AE523">
        <f>VLOOKUP(B523,[1]中考!$B:$M,12,0)</f>
        <v>28</v>
      </c>
      <c r="AF523">
        <f t="shared" si="112"/>
        <v>228</v>
      </c>
    </row>
    <row r="524" spans="1:32" x14ac:dyDescent="0.2">
      <c r="A524" s="2" t="s">
        <v>1562</v>
      </c>
      <c r="B524" s="2" t="s">
        <v>1563</v>
      </c>
      <c r="C524" s="1">
        <v>13</v>
      </c>
      <c r="D524" s="3" t="s">
        <v>1070</v>
      </c>
      <c r="E524" s="4" t="s">
        <v>1564</v>
      </c>
      <c r="F524" s="1">
        <v>461</v>
      </c>
      <c r="G524" s="13">
        <f>VLOOKUP(B524,'[1]高三下(高考)'!$B:$N,12,0)</f>
        <v>58</v>
      </c>
      <c r="H524" s="12" t="str">
        <f>VLOOKUP(B524,'[1]高三下(高考)'!$B:$N,13,0)</f>
        <v>徐志兵</v>
      </c>
      <c r="I524" s="15">
        <f t="shared" si="105"/>
        <v>53.35689045936396</v>
      </c>
      <c r="J524">
        <f t="shared" si="106"/>
        <v>193</v>
      </c>
      <c r="K524">
        <v>59</v>
      </c>
      <c r="L524" t="str">
        <f>VLOOKUP(B524,[1]高三上!$B:$N,13,0)</f>
        <v>徐志兵</v>
      </c>
      <c r="M524">
        <f t="shared" si="113"/>
        <v>131.44876325088339</v>
      </c>
      <c r="N524">
        <f t="shared" si="107"/>
        <v>61</v>
      </c>
      <c r="O524">
        <f>VLOOKUP(B524,[1]高二下!$B:$N,12,0)</f>
        <v>52</v>
      </c>
      <c r="P524" t="str">
        <f>VLOOKUP(B524,[1]高二下!$B:$N,13,0)</f>
        <v>徐志兵</v>
      </c>
      <c r="Q524">
        <f t="shared" si="114"/>
        <v>60.42402826855124</v>
      </c>
      <c r="R524">
        <f t="shared" si="108"/>
        <v>150</v>
      </c>
      <c r="S524">
        <f>VLOOKUP(B524,[1]高二上!$B:$N,12,0)</f>
        <v>70</v>
      </c>
      <c r="T524" t="str">
        <f>VLOOKUP(B524,[1]高二上!$B:$N,13,0)</f>
        <v>徐志兵</v>
      </c>
      <c r="U524">
        <f t="shared" si="115"/>
        <v>144.87632508833923</v>
      </c>
      <c r="V524">
        <f t="shared" si="109"/>
        <v>38</v>
      </c>
      <c r="W524">
        <f>VLOOKUP(B524,[1]高一下!$B:$V,20,0)</f>
        <v>50</v>
      </c>
      <c r="X524" t="str">
        <f>VLOOKUP(B524,[1]高一下!$B:$V,21,0)</f>
        <v>杨国芬</v>
      </c>
      <c r="Y524">
        <f t="shared" si="116"/>
        <v>81.625441696113072</v>
      </c>
      <c r="Z524">
        <f t="shared" si="110"/>
        <v>165</v>
      </c>
      <c r="AA524" s="23">
        <f>VLOOKUP(B524,[1]高一上!$B:$U,19,0)</f>
        <v>57</v>
      </c>
      <c r="AB524" t="str">
        <f>VLOOKUP(B524,[1]高一上!$B:$U,20,0)</f>
        <v>降初里</v>
      </c>
      <c r="AC524">
        <f t="shared" si="117"/>
        <v>120.84805653710248</v>
      </c>
      <c r="AD524">
        <f t="shared" si="111"/>
        <v>113</v>
      </c>
      <c r="AE524">
        <f>VLOOKUP(B524,[1]中考!$B:$M,12,0)</f>
        <v>33</v>
      </c>
      <c r="AF524">
        <f t="shared" si="112"/>
        <v>172</v>
      </c>
    </row>
    <row r="525" spans="1:32" x14ac:dyDescent="0.2">
      <c r="A525" s="2" t="s">
        <v>1565</v>
      </c>
      <c r="B525" s="2" t="s">
        <v>1566</v>
      </c>
      <c r="C525" s="1">
        <v>13</v>
      </c>
      <c r="D525" s="3" t="s">
        <v>1070</v>
      </c>
      <c r="E525" s="4" t="s">
        <v>1567</v>
      </c>
      <c r="F525" s="1">
        <v>552</v>
      </c>
      <c r="G525" s="13">
        <f>VLOOKUP(B525,'[1]高三下(高考)'!$B:$N,12,0)</f>
        <v>64</v>
      </c>
      <c r="H525" s="12" t="str">
        <f>VLOOKUP(B525,'[1]高三下(高考)'!$B:$N,13,0)</f>
        <v>徐志兵</v>
      </c>
      <c r="I525" s="15">
        <f t="shared" si="105"/>
        <v>57.243816254416963</v>
      </c>
      <c r="J525">
        <f t="shared" si="106"/>
        <v>123</v>
      </c>
      <c r="K525">
        <v>76</v>
      </c>
      <c r="L525" t="str">
        <f>VLOOKUP(B525,[1]高三上!$B:$N,13,0)</f>
        <v>徐志兵</v>
      </c>
      <c r="M525">
        <f t="shared" si="113"/>
        <v>100</v>
      </c>
      <c r="N525">
        <f t="shared" si="107"/>
        <v>2</v>
      </c>
      <c r="O525">
        <f>VLOOKUP(B525,[1]高二下!$B:$N,12,0)</f>
        <v>76</v>
      </c>
      <c r="P525" t="str">
        <f>VLOOKUP(B525,[1]高二下!$B:$N,13,0)</f>
        <v>徐志兵</v>
      </c>
      <c r="Q525">
        <f t="shared" si="114"/>
        <v>100.35335689045937</v>
      </c>
      <c r="R525">
        <f t="shared" si="108"/>
        <v>2</v>
      </c>
      <c r="S525">
        <f>VLOOKUP(B525,[1]高二上!$B:$N,12,0)</f>
        <v>84</v>
      </c>
      <c r="T525" t="str">
        <f>VLOOKUP(B525,[1]高二上!$B:$N,13,0)</f>
        <v>徐志兵</v>
      </c>
      <c r="U525">
        <f t="shared" si="115"/>
        <v>100.35335689045937</v>
      </c>
      <c r="V525">
        <f t="shared" si="109"/>
        <v>3</v>
      </c>
      <c r="W525">
        <f>VLOOKUP(B525,[1]高一下!$B:$V,20,0)</f>
        <v>80</v>
      </c>
      <c r="X525" t="str">
        <f>VLOOKUP(B525,[1]高一下!$B:$V,21,0)</f>
        <v>杨国芬</v>
      </c>
      <c r="Y525">
        <f t="shared" si="116"/>
        <v>103.53356890459364</v>
      </c>
      <c r="Z525">
        <f t="shared" si="110"/>
        <v>4</v>
      </c>
      <c r="AA525" s="23">
        <f>VLOOKUP(B525,[1]高一上!$B:$U,19,0)</f>
        <v>73</v>
      </c>
      <c r="AB525" t="str">
        <f>VLOOKUP(B525,[1]高一上!$B:$U,20,0)</f>
        <v>徐志兵</v>
      </c>
      <c r="AC525">
        <f t="shared" si="117"/>
        <v>120.49469964664311</v>
      </c>
      <c r="AD525">
        <f t="shared" si="111"/>
        <v>14</v>
      </c>
      <c r="AE525">
        <f>VLOOKUP(B525,[1]中考!$B:$M,12,0)</f>
        <v>40</v>
      </c>
      <c r="AF525">
        <f t="shared" si="112"/>
        <v>72</v>
      </c>
    </row>
    <row r="526" spans="1:32" x14ac:dyDescent="0.2">
      <c r="A526" s="2" t="s">
        <v>1568</v>
      </c>
      <c r="B526" s="2" t="s">
        <v>1569</v>
      </c>
      <c r="C526" s="1">
        <v>13</v>
      </c>
      <c r="D526" s="3" t="s">
        <v>1070</v>
      </c>
      <c r="E526" s="4" t="s">
        <v>1570</v>
      </c>
      <c r="F526" s="1">
        <v>523</v>
      </c>
      <c r="G526" s="13">
        <f>VLOOKUP(B526,'[1]高三下(高考)'!$B:$N,12,0)</f>
        <v>78</v>
      </c>
      <c r="H526" s="12" t="str">
        <f>VLOOKUP(B526,'[1]高三下(高考)'!$B:$N,13,0)</f>
        <v>徐志兵</v>
      </c>
      <c r="I526" s="15">
        <f t="shared" si="105"/>
        <v>103.18021201413427</v>
      </c>
      <c r="J526">
        <f t="shared" si="106"/>
        <v>7</v>
      </c>
      <c r="K526">
        <v>68</v>
      </c>
      <c r="L526" t="str">
        <f>VLOOKUP(B526,[1]高三上!$B:$N,13,0)</f>
        <v>徐志兵</v>
      </c>
      <c r="M526">
        <f t="shared" si="113"/>
        <v>97.173144876325082</v>
      </c>
      <c r="N526">
        <f t="shared" si="107"/>
        <v>16</v>
      </c>
      <c r="O526">
        <f>VLOOKUP(B526,[1]高二下!$B:$N,12,0)</f>
        <v>73</v>
      </c>
      <c r="P526" t="str">
        <f>VLOOKUP(B526,[1]高二下!$B:$N,13,0)</f>
        <v>徐志兵</v>
      </c>
      <c r="Q526">
        <f t="shared" si="114"/>
        <v>106.71378091872792</v>
      </c>
      <c r="R526">
        <f t="shared" si="108"/>
        <v>8</v>
      </c>
      <c r="S526">
        <f>VLOOKUP(B526,[1]高二上!$B:$N,12,0)</f>
        <v>72</v>
      </c>
      <c r="T526" t="str">
        <f>VLOOKUP(B526,[1]高二上!$B:$N,13,0)</f>
        <v>徐志兵</v>
      </c>
      <c r="U526">
        <f t="shared" si="115"/>
        <v>113.42756183745583</v>
      </c>
      <c r="V526">
        <f t="shared" si="109"/>
        <v>27</v>
      </c>
      <c r="W526">
        <f>VLOOKUP(B526,[1]高一下!$B:$V,20,0)</f>
        <v>61</v>
      </c>
      <c r="X526" t="str">
        <f>VLOOKUP(B526,[1]高一下!$B:$V,21,0)</f>
        <v>杨国芬</v>
      </c>
      <c r="Y526">
        <f t="shared" si="116"/>
        <v>122.96819787985865</v>
      </c>
      <c r="Z526">
        <f t="shared" si="110"/>
        <v>65</v>
      </c>
      <c r="AA526" s="23">
        <f>VLOOKUP(B526,[1]高一上!$B:$U,19,0)</f>
        <v>55</v>
      </c>
      <c r="AB526" t="str">
        <f>VLOOKUP(B526,[1]高一上!$B:$U,20,0)</f>
        <v>卢逸</v>
      </c>
      <c r="AC526">
        <f t="shared" si="117"/>
        <v>79.505300353356887</v>
      </c>
      <c r="AD526">
        <f t="shared" si="111"/>
        <v>130</v>
      </c>
      <c r="AE526">
        <f>VLOOKUP(B526,[1]中考!$B:$M,12,0)</f>
        <v>40</v>
      </c>
      <c r="AF526">
        <f t="shared" si="112"/>
        <v>72</v>
      </c>
    </row>
    <row r="527" spans="1:32" x14ac:dyDescent="0.2">
      <c r="A527" s="2" t="s">
        <v>1571</v>
      </c>
      <c r="B527" s="2" t="s">
        <v>1572</v>
      </c>
      <c r="C527" s="1">
        <v>13</v>
      </c>
      <c r="D527" s="3" t="s">
        <v>1070</v>
      </c>
      <c r="E527" s="4" t="s">
        <v>1573</v>
      </c>
      <c r="F527" s="1">
        <v>511</v>
      </c>
      <c r="G527" s="13">
        <f>VLOOKUP(B527,'[1]高三下(高考)'!$B:$N,12,0)</f>
        <v>73</v>
      </c>
      <c r="H527" s="12" t="str">
        <f>VLOOKUP(B527,'[1]高三下(高考)'!$B:$N,13,0)</f>
        <v>徐志兵</v>
      </c>
      <c r="I527" s="15">
        <f t="shared" si="105"/>
        <v>103.53356890459364</v>
      </c>
      <c r="J527">
        <f t="shared" si="106"/>
        <v>37</v>
      </c>
      <c r="K527">
        <v>61</v>
      </c>
      <c r="L527" t="str">
        <f>VLOOKUP(B527,[1]高三上!$B:$N,13,0)</f>
        <v>徐志兵</v>
      </c>
      <c r="M527">
        <f t="shared" si="113"/>
        <v>109.54063604240282</v>
      </c>
      <c r="N527">
        <f t="shared" si="107"/>
        <v>47</v>
      </c>
      <c r="O527">
        <f>VLOOKUP(B527,[1]高二下!$B:$N,12,0)</f>
        <v>60</v>
      </c>
      <c r="P527" t="str">
        <f>VLOOKUP(B527,[1]高二下!$B:$N,13,0)</f>
        <v>徐志兵</v>
      </c>
      <c r="Q527">
        <f t="shared" si="114"/>
        <v>97.526501766784449</v>
      </c>
      <c r="R527">
        <f t="shared" si="108"/>
        <v>74</v>
      </c>
      <c r="S527">
        <f>VLOOKUP(B527,[1]高二上!$B:$N,12,0)</f>
        <v>67</v>
      </c>
      <c r="T527" t="str">
        <f>VLOOKUP(B527,[1]高二上!$B:$N,13,0)</f>
        <v>徐志兵</v>
      </c>
      <c r="U527">
        <f t="shared" si="115"/>
        <v>139.22261484098939</v>
      </c>
      <c r="V527">
        <f t="shared" si="109"/>
        <v>67</v>
      </c>
      <c r="W527">
        <f>VLOOKUP(B527,[1]高一下!$B:$V,20,0)</f>
        <v>49</v>
      </c>
      <c r="X527" t="str">
        <f>VLOOKUP(B527,[1]高一下!$B:$V,21,0)</f>
        <v>杨国芬</v>
      </c>
      <c r="Y527">
        <f t="shared" si="116"/>
        <v>54.063604240282686</v>
      </c>
      <c r="Z527">
        <f t="shared" si="110"/>
        <v>178</v>
      </c>
      <c r="AA527" s="23">
        <f>VLOOKUP(B527,[1]高一上!$B:$U,19,0)</f>
        <v>64</v>
      </c>
      <c r="AB527" t="str">
        <f>VLOOKUP(B527,[1]高一上!$B:$U,20,0)</f>
        <v>降初里</v>
      </c>
      <c r="AC527">
        <f t="shared" si="117"/>
        <v>108.48056537102474</v>
      </c>
      <c r="AD527">
        <f t="shared" si="111"/>
        <v>48</v>
      </c>
      <c r="AE527">
        <f>VLOOKUP(B527,[1]中考!$B:$M,12,0)</f>
        <v>40</v>
      </c>
      <c r="AF527">
        <f t="shared" si="112"/>
        <v>72</v>
      </c>
    </row>
    <row r="528" spans="1:32" x14ac:dyDescent="0.2">
      <c r="A528" s="2" t="s">
        <v>1574</v>
      </c>
      <c r="B528" s="2" t="s">
        <v>1575</v>
      </c>
      <c r="C528" s="1">
        <v>13</v>
      </c>
      <c r="D528" s="3" t="s">
        <v>1070</v>
      </c>
      <c r="E528" s="4" t="s">
        <v>189</v>
      </c>
      <c r="F528" s="1">
        <v>509</v>
      </c>
      <c r="G528" s="13">
        <f>VLOOKUP(B528,'[1]高三下(高考)'!$B:$N,12,0)</f>
        <v>74</v>
      </c>
      <c r="H528" s="12" t="str">
        <f>VLOOKUP(B528,'[1]高三下(高考)'!$B:$N,13,0)</f>
        <v>徐志兵</v>
      </c>
      <c r="I528" s="15">
        <f t="shared" si="105"/>
        <v>93.992932862190813</v>
      </c>
      <c r="J528">
        <f t="shared" si="106"/>
        <v>28</v>
      </c>
      <c r="K528">
        <v>70</v>
      </c>
      <c r="L528" t="str">
        <f>VLOOKUP(B528,[1]高三上!$B:$N,13,0)</f>
        <v>徐志兵</v>
      </c>
      <c r="M528">
        <f t="shared" si="113"/>
        <v>146.28975265017669</v>
      </c>
      <c r="N528">
        <f t="shared" si="107"/>
        <v>11</v>
      </c>
      <c r="O528">
        <f>VLOOKUP(B528,[1]高二下!$B:$N,12,0)</f>
        <v>53</v>
      </c>
      <c r="P528" t="str">
        <f>VLOOKUP(B528,[1]高二下!$B:$N,13,0)</f>
        <v>徐志兵</v>
      </c>
      <c r="Q528">
        <f t="shared" si="114"/>
        <v>59.363957597173147</v>
      </c>
      <c r="R528">
        <f t="shared" si="108"/>
        <v>142</v>
      </c>
      <c r="S528">
        <f>VLOOKUP(B528,[1]高二上!$B:$N,12,0)</f>
        <v>72</v>
      </c>
      <c r="T528" t="str">
        <f>VLOOKUP(B528,[1]高二上!$B:$N,13,0)</f>
        <v>徐志兵</v>
      </c>
      <c r="U528">
        <f t="shared" si="115"/>
        <v>171.37809187279152</v>
      </c>
      <c r="V528">
        <f t="shared" si="109"/>
        <v>27</v>
      </c>
      <c r="W528">
        <f>VLOOKUP(B528,[1]高一下!$B:$V,20,0)</f>
        <v>43</v>
      </c>
      <c r="X528" t="str">
        <f>VLOOKUP(B528,[1]高一下!$B:$V,21,0)</f>
        <v>杨国芬</v>
      </c>
      <c r="Y528">
        <f t="shared" si="116"/>
        <v>32.862190812720854</v>
      </c>
      <c r="Z528">
        <f t="shared" si="110"/>
        <v>229</v>
      </c>
      <c r="AA528" s="23">
        <f>VLOOKUP(B528,[1]高一上!$B:$U,19,0)</f>
        <v>66</v>
      </c>
      <c r="AB528" t="str">
        <f>VLOOKUP(B528,[1]高一上!$B:$U,20,0)</f>
        <v>徐志兵</v>
      </c>
      <c r="AC528">
        <f t="shared" si="117"/>
        <v>120.49469964664311</v>
      </c>
      <c r="AD528">
        <f t="shared" si="111"/>
        <v>39</v>
      </c>
      <c r="AE528">
        <f>VLOOKUP(B528,[1]中考!$B:$M,12,0)</f>
        <v>38</v>
      </c>
      <c r="AF528">
        <f t="shared" si="112"/>
        <v>97</v>
      </c>
    </row>
    <row r="529" spans="1:32" x14ac:dyDescent="0.2">
      <c r="A529" s="2" t="s">
        <v>1576</v>
      </c>
      <c r="B529" s="2" t="s">
        <v>1577</v>
      </c>
      <c r="C529" s="1">
        <v>13</v>
      </c>
      <c r="D529" s="3" t="s">
        <v>1070</v>
      </c>
      <c r="E529" s="4" t="s">
        <v>1578</v>
      </c>
      <c r="F529" s="1">
        <v>479</v>
      </c>
      <c r="G529" s="13">
        <f>VLOOKUP(B529,'[1]高三下(高考)'!$B:$N,12,0)</f>
        <v>67</v>
      </c>
      <c r="H529" s="12" t="str">
        <f>VLOOKUP(B529,'[1]高三下(高考)'!$B:$N,13,0)</f>
        <v>徐志兵</v>
      </c>
      <c r="I529" s="15">
        <f t="shared" si="105"/>
        <v>91.872791519434628</v>
      </c>
      <c r="J529">
        <f t="shared" si="106"/>
        <v>92</v>
      </c>
      <c r="K529">
        <v>58</v>
      </c>
      <c r="L529" t="str">
        <f>VLOOKUP(B529,[1]高三上!$B:$N,13,0)</f>
        <v>徐志兵</v>
      </c>
      <c r="M529">
        <f t="shared" si="113"/>
        <v>91.519434628975262</v>
      </c>
      <c r="N529">
        <f t="shared" si="107"/>
        <v>69</v>
      </c>
      <c r="O529">
        <f>VLOOKUP(B529,[1]高二下!$B:$N,12,0)</f>
        <v>64</v>
      </c>
      <c r="P529" t="str">
        <f>VLOOKUP(B529,[1]高二下!$B:$N,13,0)</f>
        <v>徐志兵</v>
      </c>
      <c r="Q529">
        <f t="shared" si="114"/>
        <v>147.34982332155477</v>
      </c>
      <c r="R529">
        <f t="shared" si="108"/>
        <v>45</v>
      </c>
      <c r="S529">
        <f>VLOOKUP(B529,[1]高二上!$B:$N,12,0)</f>
        <v>58</v>
      </c>
      <c r="T529" t="str">
        <f>VLOOKUP(B529,[1]高二上!$B:$N,13,0)</f>
        <v>徐志兵</v>
      </c>
      <c r="U529">
        <f t="shared" si="115"/>
        <v>91.872791519434628</v>
      </c>
      <c r="V529">
        <f t="shared" si="109"/>
        <v>179</v>
      </c>
      <c r="W529">
        <f>VLOOKUP(B529,[1]高一下!$B:$V,20,0)</f>
        <v>51</v>
      </c>
      <c r="X529" t="str">
        <f>VLOOKUP(B529,[1]高一下!$B:$V,21,0)</f>
        <v>杨国芬</v>
      </c>
      <c r="Y529">
        <f t="shared" si="116"/>
        <v>84.805653710247356</v>
      </c>
      <c r="Z529">
        <f t="shared" si="110"/>
        <v>156</v>
      </c>
      <c r="AA529" s="23">
        <f>VLOOKUP(B529,[1]高一上!$B:$U,19,0)</f>
        <v>57</v>
      </c>
      <c r="AB529" t="str">
        <f>VLOOKUP(B529,[1]高一上!$B:$U,20,0)</f>
        <v>降初里</v>
      </c>
      <c r="AC529">
        <f t="shared" si="117"/>
        <v>101.06007067137809</v>
      </c>
      <c r="AD529">
        <f t="shared" si="111"/>
        <v>113</v>
      </c>
      <c r="AE529">
        <f>VLOOKUP(B529,[1]中考!$B:$M,12,0)</f>
        <v>37</v>
      </c>
      <c r="AF529">
        <f t="shared" si="112"/>
        <v>116</v>
      </c>
    </row>
    <row r="530" spans="1:32" x14ac:dyDescent="0.2">
      <c r="A530" s="2" t="s">
        <v>1579</v>
      </c>
      <c r="B530" s="2" t="s">
        <v>1580</v>
      </c>
      <c r="C530" s="1">
        <v>13</v>
      </c>
      <c r="D530" s="3" t="s">
        <v>1070</v>
      </c>
      <c r="E530" s="4" t="s">
        <v>1581</v>
      </c>
      <c r="F530" s="1">
        <v>475</v>
      </c>
      <c r="G530" s="13">
        <f>VLOOKUP(B530,'[1]高三下(高考)'!$B:$N,12,0)</f>
        <v>75</v>
      </c>
      <c r="H530" s="12" t="str">
        <f>VLOOKUP(B530,'[1]高三下(高考)'!$B:$N,13,0)</f>
        <v>徐志兵</v>
      </c>
      <c r="I530" s="15">
        <f t="shared" si="105"/>
        <v>162.54416961130744</v>
      </c>
      <c r="J530">
        <f t="shared" si="106"/>
        <v>22</v>
      </c>
      <c r="K530">
        <v>45</v>
      </c>
      <c r="L530" t="str">
        <f>VLOOKUP(B530,[1]高三上!$B:$N,13,0)</f>
        <v>徐志兵</v>
      </c>
      <c r="M530">
        <f t="shared" si="113"/>
        <v>43.109540636042396</v>
      </c>
      <c r="N530">
        <f t="shared" si="107"/>
        <v>199</v>
      </c>
      <c r="O530">
        <f>VLOOKUP(B530,[1]高二下!$B:$N,12,0)</f>
        <v>65</v>
      </c>
      <c r="P530" t="str">
        <f>VLOOKUP(B530,[1]高二下!$B:$N,13,0)</f>
        <v>徐志兵</v>
      </c>
      <c r="Q530">
        <f t="shared" si="114"/>
        <v>158.30388692579504</v>
      </c>
      <c r="R530">
        <f t="shared" si="108"/>
        <v>38</v>
      </c>
      <c r="S530">
        <f>VLOOKUP(B530,[1]高二上!$B:$N,12,0)</f>
        <v>56</v>
      </c>
      <c r="T530" t="str">
        <f>VLOOKUP(B530,[1]高二上!$B:$N,13,0)</f>
        <v>徐志兵</v>
      </c>
      <c r="U530">
        <f t="shared" si="115"/>
        <v>40.636042402826853</v>
      </c>
      <c r="V530">
        <f t="shared" si="109"/>
        <v>203</v>
      </c>
      <c r="W530">
        <f>VLOOKUP(B530,[1]高一下!$B:$V,20,0)</f>
        <v>65</v>
      </c>
      <c r="X530" t="str">
        <f>VLOOKUP(B530,[1]高一下!$B:$V,21,0)</f>
        <v>杨国芬</v>
      </c>
      <c r="Y530">
        <f t="shared" si="116"/>
        <v>169.25795053003534</v>
      </c>
      <c r="Z530">
        <f t="shared" si="110"/>
        <v>35</v>
      </c>
      <c r="AA530" s="23">
        <f>VLOOKUP(B530,[1]高一上!$B:$U,19,0)</f>
        <v>43</v>
      </c>
      <c r="AB530" t="str">
        <f>VLOOKUP(B530,[1]高一上!$B:$U,20,0)</f>
        <v>杨琴</v>
      </c>
      <c r="AC530">
        <f t="shared" si="117"/>
        <v>90.10600706713781</v>
      </c>
      <c r="AD530">
        <f t="shared" si="111"/>
        <v>231</v>
      </c>
      <c r="AE530">
        <f>VLOOKUP(B530,[1]中考!$B:$M,12,0)</f>
        <v>30</v>
      </c>
      <c r="AF530">
        <f t="shared" si="112"/>
        <v>203</v>
      </c>
    </row>
    <row r="531" spans="1:32" x14ac:dyDescent="0.2">
      <c r="A531" s="2" t="s">
        <v>1582</v>
      </c>
      <c r="B531" s="2" t="s">
        <v>1583</v>
      </c>
      <c r="C531" s="1">
        <v>13</v>
      </c>
      <c r="D531" s="3" t="s">
        <v>1070</v>
      </c>
      <c r="E531" s="4" t="s">
        <v>1584</v>
      </c>
      <c r="F531" s="1">
        <v>471</v>
      </c>
      <c r="G531" s="13">
        <f>VLOOKUP(B531,'[1]高三下(高考)'!$B:$N,12,0)</f>
        <v>67</v>
      </c>
      <c r="H531" s="12" t="str">
        <f>VLOOKUP(B531,'[1]高三下(高考)'!$B:$N,13,0)</f>
        <v>徐志兵</v>
      </c>
      <c r="I531" s="15">
        <f t="shared" si="105"/>
        <v>108.12720848056537</v>
      </c>
      <c r="J531">
        <f t="shared" si="106"/>
        <v>92</v>
      </c>
      <c r="K531">
        <v>54</v>
      </c>
      <c r="L531" t="str">
        <f>VLOOKUP(B531,[1]高三上!$B:$N,13,0)</f>
        <v>徐志兵</v>
      </c>
      <c r="M531">
        <f t="shared" si="113"/>
        <v>62.897526501766784</v>
      </c>
      <c r="N531">
        <f t="shared" si="107"/>
        <v>115</v>
      </c>
      <c r="O531">
        <f>VLOOKUP(B531,[1]高二下!$B:$N,12,0)</f>
        <v>72</v>
      </c>
      <c r="P531" t="str">
        <f>VLOOKUP(B531,[1]高二下!$B:$N,13,0)</f>
        <v>徐志兵</v>
      </c>
      <c r="Q531">
        <f t="shared" si="114"/>
        <v>99.293286219081267</v>
      </c>
      <c r="R531">
        <f t="shared" si="108"/>
        <v>10</v>
      </c>
      <c r="S531">
        <f>VLOOKUP(B531,[1]高二上!$B:$N,12,0)</f>
        <v>79</v>
      </c>
      <c r="T531" t="str">
        <f>VLOOKUP(B531,[1]高二上!$B:$N,13,0)</f>
        <v>徐志兵</v>
      </c>
      <c r="U531">
        <f t="shared" si="115"/>
        <v>131.44876325088339</v>
      </c>
      <c r="V531">
        <f t="shared" si="109"/>
        <v>8</v>
      </c>
      <c r="W531">
        <f>VLOOKUP(B531,[1]高一下!$B:$V,20,0)</f>
        <v>57</v>
      </c>
      <c r="X531" t="str">
        <f>VLOOKUP(B531,[1]高一下!$B:$V,21,0)</f>
        <v>杨国芬</v>
      </c>
      <c r="Y531">
        <f t="shared" si="116"/>
        <v>82.685512367491157</v>
      </c>
      <c r="Z531">
        <f t="shared" si="110"/>
        <v>97</v>
      </c>
      <c r="AA531" s="23">
        <f>VLOOKUP(B531,[1]高一上!$B:$U,19,0)</f>
        <v>64</v>
      </c>
      <c r="AB531" t="str">
        <f>VLOOKUP(B531,[1]高一上!$B:$U,20,0)</f>
        <v>徐志兵</v>
      </c>
      <c r="AC531">
        <f t="shared" si="117"/>
        <v>133.56890459363956</v>
      </c>
      <c r="AD531">
        <f t="shared" si="111"/>
        <v>48</v>
      </c>
      <c r="AE531">
        <f>VLOOKUP(B531,[1]中考!$B:$M,12,0)</f>
        <v>35</v>
      </c>
      <c r="AF531">
        <f t="shared" si="112"/>
        <v>143</v>
      </c>
    </row>
    <row r="532" spans="1:32" x14ac:dyDescent="0.2">
      <c r="A532" s="2" t="s">
        <v>1585</v>
      </c>
      <c r="B532" s="2" t="s">
        <v>1586</v>
      </c>
      <c r="C532" s="1">
        <v>13</v>
      </c>
      <c r="D532" s="3" t="s">
        <v>1070</v>
      </c>
      <c r="E532" s="4" t="s">
        <v>1587</v>
      </c>
      <c r="F532" s="1">
        <v>470</v>
      </c>
      <c r="G532" s="13">
        <f>VLOOKUP(B532,'[1]高三下(高考)'!$B:$N,12,0)</f>
        <v>61</v>
      </c>
      <c r="H532" s="12" t="str">
        <f>VLOOKUP(B532,'[1]高三下(高考)'!$B:$N,13,0)</f>
        <v>徐志兵</v>
      </c>
      <c r="I532" s="15">
        <f t="shared" si="105"/>
        <v>130.38869257950529</v>
      </c>
      <c r="J532">
        <f t="shared" si="106"/>
        <v>158</v>
      </c>
      <c r="K532">
        <v>35</v>
      </c>
      <c r="L532" t="str">
        <f>VLOOKUP(B532,[1]高三上!$B:$N,13,0)</f>
        <v>徐志兵</v>
      </c>
      <c r="M532">
        <f t="shared" si="113"/>
        <v>59.717314487632514</v>
      </c>
      <c r="N532">
        <f t="shared" si="107"/>
        <v>244</v>
      </c>
      <c r="O532">
        <f>VLOOKUP(B532,[1]高二下!$B:$N,12,0)</f>
        <v>54</v>
      </c>
      <c r="P532" t="str">
        <f>VLOOKUP(B532,[1]高二下!$B:$N,13,0)</f>
        <v>徐志兵</v>
      </c>
      <c r="Q532">
        <f t="shared" si="114"/>
        <v>85.512367491166074</v>
      </c>
      <c r="R532">
        <f t="shared" si="108"/>
        <v>130</v>
      </c>
      <c r="S532">
        <f>VLOOKUP(B532,[1]高二上!$B:$N,12,0)</f>
        <v>65</v>
      </c>
      <c r="T532" t="str">
        <f>VLOOKUP(B532,[1]高二上!$B:$N,13,0)</f>
        <v>徐志兵</v>
      </c>
      <c r="U532">
        <f t="shared" si="115"/>
        <v>163.25088339222617</v>
      </c>
      <c r="V532">
        <f t="shared" si="109"/>
        <v>89</v>
      </c>
      <c r="W532">
        <f>VLOOKUP(B532,[1]高一下!$B:$V,20,0)</f>
        <v>35</v>
      </c>
      <c r="X532" t="str">
        <f>VLOOKUP(B532,[1]高一下!$B:$V,21,0)</f>
        <v>杨国芬</v>
      </c>
      <c r="Y532">
        <f t="shared" si="116"/>
        <v>85.159010600706708</v>
      </c>
      <c r="Z532">
        <f t="shared" si="110"/>
        <v>268</v>
      </c>
      <c r="AA532" s="23">
        <f>VLOOKUP(B532,[1]高一上!$B:$U,19,0)</f>
        <v>44</v>
      </c>
      <c r="AB532" t="str">
        <f>VLOOKUP(B532,[1]高一上!$B:$U,20,0)</f>
        <v>徐志兵</v>
      </c>
      <c r="AC532">
        <f t="shared" si="117"/>
        <v>98.233215547703182</v>
      </c>
      <c r="AD532">
        <f t="shared" si="111"/>
        <v>226</v>
      </c>
      <c r="AE532">
        <f>VLOOKUP(B532,[1]中考!$B:$M,12,0)</f>
        <v>29</v>
      </c>
      <c r="AF532">
        <f t="shared" si="112"/>
        <v>221</v>
      </c>
    </row>
    <row r="533" spans="1:32" x14ac:dyDescent="0.2">
      <c r="A533" s="2" t="s">
        <v>1588</v>
      </c>
      <c r="B533" s="2" t="s">
        <v>1589</v>
      </c>
      <c r="C533" s="1">
        <v>13</v>
      </c>
      <c r="D533" s="3" t="s">
        <v>1070</v>
      </c>
      <c r="E533" s="4" t="s">
        <v>1590</v>
      </c>
      <c r="F533" s="1">
        <v>463</v>
      </c>
      <c r="G533" s="13">
        <f>VLOOKUP(B533,'[1]高三下(高考)'!$B:$N,12,0)</f>
        <v>72</v>
      </c>
      <c r="H533" s="12" t="str">
        <f>VLOOKUP(B533,'[1]高三下(高考)'!$B:$N,13,0)</f>
        <v>徐志兵</v>
      </c>
      <c r="I533" s="15">
        <f t="shared" si="105"/>
        <v>137.10247349823322</v>
      </c>
      <c r="J533">
        <f t="shared" si="106"/>
        <v>44</v>
      </c>
      <c r="K533">
        <v>51</v>
      </c>
      <c r="L533" t="str">
        <f>VLOOKUP(B533,[1]高三上!$B:$N,13,0)</f>
        <v>徐志兵</v>
      </c>
      <c r="M533">
        <f t="shared" si="113"/>
        <v>100.35335689045937</v>
      </c>
      <c r="N533">
        <f t="shared" si="107"/>
        <v>149</v>
      </c>
      <c r="O533">
        <f>VLOOKUP(B533,[1]高二下!$B:$N,12,0)</f>
        <v>52</v>
      </c>
      <c r="P533" t="str">
        <f>VLOOKUP(B533,[1]高二下!$B:$N,13,0)</f>
        <v>徐志兵</v>
      </c>
      <c r="Q533">
        <f t="shared" si="114"/>
        <v>110.24734982332156</v>
      </c>
      <c r="R533">
        <f t="shared" si="108"/>
        <v>150</v>
      </c>
      <c r="S533">
        <f>VLOOKUP(B533,[1]高二上!$B:$N,12,0)</f>
        <v>58</v>
      </c>
      <c r="T533" t="str">
        <f>VLOOKUP(B533,[1]高二上!$B:$N,13,0)</f>
        <v>徐志兵</v>
      </c>
      <c r="U533">
        <f t="shared" si="115"/>
        <v>89.045936395759725</v>
      </c>
      <c r="V533">
        <f t="shared" si="109"/>
        <v>179</v>
      </c>
      <c r="W533">
        <f>VLOOKUP(B533,[1]高一下!$B:$V,20,0)</f>
        <v>52</v>
      </c>
      <c r="X533" t="str">
        <f>VLOOKUP(B533,[1]高一下!$B:$V,21,0)</f>
        <v>杨国芬</v>
      </c>
      <c r="Y533">
        <f t="shared" si="116"/>
        <v>100</v>
      </c>
      <c r="Z533">
        <f t="shared" si="110"/>
        <v>148</v>
      </c>
      <c r="AA533" s="23">
        <f>VLOOKUP(B533,[1]高一上!$B:$U,19,0)</f>
        <v>53</v>
      </c>
      <c r="AB533" t="str">
        <f>VLOOKUP(B533,[1]高一上!$B:$U,20,0)</f>
        <v>杨琴</v>
      </c>
      <c r="AC533">
        <f t="shared" si="117"/>
        <v>133.21554770318022</v>
      </c>
      <c r="AD533">
        <f t="shared" si="111"/>
        <v>148</v>
      </c>
      <c r="AE533">
        <f>VLOOKUP(B533,[1]中考!$B:$M,12,0)</f>
        <v>27</v>
      </c>
      <c r="AF533">
        <f t="shared" si="112"/>
        <v>242</v>
      </c>
    </row>
    <row r="534" spans="1:32" x14ac:dyDescent="0.2">
      <c r="A534" s="2" t="s">
        <v>1591</v>
      </c>
      <c r="B534" s="2" t="s">
        <v>1592</v>
      </c>
      <c r="C534" s="1">
        <v>13</v>
      </c>
      <c r="D534" s="3" t="s">
        <v>1070</v>
      </c>
      <c r="E534" s="4" t="s">
        <v>1593</v>
      </c>
      <c r="F534" s="1">
        <v>461</v>
      </c>
      <c r="G534" s="13">
        <f>VLOOKUP(B534,'[1]高三下(高考)'!$B:$N,12,0)</f>
        <v>72</v>
      </c>
      <c r="H534" s="12" t="str">
        <f>VLOOKUP(B534,'[1]高三下(高考)'!$B:$N,13,0)</f>
        <v>徐志兵</v>
      </c>
      <c r="I534" s="15">
        <f t="shared" si="105"/>
        <v>86.925795053003526</v>
      </c>
      <c r="J534">
        <f t="shared" si="106"/>
        <v>44</v>
      </c>
      <c r="K534">
        <v>72</v>
      </c>
      <c r="L534" t="str">
        <f>VLOOKUP(B534,[1]高三上!$B:$N,13,0)</f>
        <v>徐志兵</v>
      </c>
      <c r="M534">
        <f t="shared" si="113"/>
        <v>125.79505300353357</v>
      </c>
      <c r="N534">
        <f t="shared" si="107"/>
        <v>7</v>
      </c>
      <c r="O534">
        <f>VLOOKUP(B534,[1]高二下!$B:$N,12,0)</f>
        <v>59</v>
      </c>
      <c r="P534" t="str">
        <f>VLOOKUP(B534,[1]高二下!$B:$N,13,0)</f>
        <v>徐志兵</v>
      </c>
      <c r="Q534">
        <f t="shared" si="114"/>
        <v>97.526501766784449</v>
      </c>
      <c r="R534">
        <f t="shared" si="108"/>
        <v>80</v>
      </c>
      <c r="S534">
        <f>VLOOKUP(B534,[1]高二上!$B:$N,12,0)</f>
        <v>66</v>
      </c>
      <c r="T534" t="str">
        <f>VLOOKUP(B534,[1]高二上!$B:$N,13,0)</f>
        <v>徐志兵</v>
      </c>
      <c r="U534">
        <f t="shared" si="115"/>
        <v>78.798586572438154</v>
      </c>
      <c r="V534">
        <f t="shared" si="109"/>
        <v>73</v>
      </c>
      <c r="W534">
        <f>VLOOKUP(B534,[1]高一下!$B:$V,20,0)</f>
        <v>72</v>
      </c>
      <c r="X534" t="str">
        <f>VLOOKUP(B534,[1]高一下!$B:$V,21,0)</f>
        <v>杨国芬</v>
      </c>
      <c r="Y534">
        <f t="shared" si="116"/>
        <v>131.44876325088339</v>
      </c>
      <c r="Z534">
        <f t="shared" si="110"/>
        <v>13</v>
      </c>
      <c r="AA534" s="23">
        <f>VLOOKUP(B534,[1]高一上!$B:$U,19,0)</f>
        <v>58</v>
      </c>
      <c r="AB534" t="str">
        <f>VLOOKUP(B534,[1]高一上!$B:$U,20,0)</f>
        <v>邱君益</v>
      </c>
      <c r="AC534">
        <f t="shared" si="117"/>
        <v>89.399293286219077</v>
      </c>
      <c r="AD534">
        <f t="shared" si="111"/>
        <v>102</v>
      </c>
      <c r="AE534">
        <f>VLOOKUP(B534,[1]中考!$B:$M,12,0)</f>
        <v>40</v>
      </c>
      <c r="AF534">
        <f t="shared" si="112"/>
        <v>72</v>
      </c>
    </row>
    <row r="535" spans="1:32" x14ac:dyDescent="0.2">
      <c r="A535" s="2" t="s">
        <v>1594</v>
      </c>
      <c r="B535" s="2" t="s">
        <v>1595</v>
      </c>
      <c r="C535" s="1">
        <v>13</v>
      </c>
      <c r="D535" s="3" t="s">
        <v>1070</v>
      </c>
      <c r="E535" s="4" t="s">
        <v>1596</v>
      </c>
      <c r="F535" s="1">
        <v>457</v>
      </c>
      <c r="G535" s="13">
        <f>VLOOKUP(B535,'[1]高三下(高考)'!$B:$N,12,0)</f>
        <v>66</v>
      </c>
      <c r="H535" s="12" t="str">
        <f>VLOOKUP(B535,'[1]高三下(高考)'!$B:$N,13,0)</f>
        <v>徐志兵</v>
      </c>
      <c r="I535" s="15">
        <f t="shared" si="105"/>
        <v>104.9469964664311</v>
      </c>
      <c r="J535">
        <f t="shared" si="106"/>
        <v>101</v>
      </c>
      <c r="K535">
        <v>54</v>
      </c>
      <c r="L535" t="str">
        <f>VLOOKUP(B535,[1]高三上!$B:$N,13,0)</f>
        <v>徐志兵</v>
      </c>
      <c r="M535">
        <f t="shared" si="113"/>
        <v>90.10600706713781</v>
      </c>
      <c r="N535">
        <f t="shared" si="107"/>
        <v>115</v>
      </c>
      <c r="O535">
        <f>VLOOKUP(B535,[1]高二下!$B:$N,12,0)</f>
        <v>58</v>
      </c>
      <c r="P535" t="str">
        <f>VLOOKUP(B535,[1]高二下!$B:$N,13,0)</f>
        <v>徐志兵</v>
      </c>
      <c r="Q535">
        <f t="shared" si="114"/>
        <v>123.32155477031802</v>
      </c>
      <c r="R535">
        <f t="shared" si="108"/>
        <v>87</v>
      </c>
      <c r="S535">
        <f>VLOOKUP(B535,[1]高二上!$B:$N,12,0)</f>
        <v>60</v>
      </c>
      <c r="T535" t="str">
        <f>VLOOKUP(B535,[1]高二上!$B:$N,13,0)</f>
        <v>徐志兵</v>
      </c>
      <c r="U535">
        <f t="shared" si="115"/>
        <v>112.36749116607774</v>
      </c>
      <c r="V535">
        <f t="shared" si="109"/>
        <v>153</v>
      </c>
      <c r="W535">
        <f>VLOOKUP(B535,[1]高一下!$B:$V,20,0)</f>
        <v>48</v>
      </c>
      <c r="X535" t="str">
        <f>VLOOKUP(B535,[1]高一下!$B:$V,21,0)</f>
        <v>杨国芬</v>
      </c>
      <c r="Y535">
        <f t="shared" si="116"/>
        <v>110.60070671378092</v>
      </c>
      <c r="Z535">
        <f t="shared" si="110"/>
        <v>188</v>
      </c>
      <c r="AA535" s="23">
        <f>VLOOKUP(B535,[1]高一上!$B:$U,19,0)</f>
        <v>45</v>
      </c>
      <c r="AB535" t="str">
        <f>VLOOKUP(B535,[1]高一上!$B:$U,20,0)</f>
        <v>杨琴</v>
      </c>
      <c r="AC535">
        <f t="shared" si="117"/>
        <v>77.385159010600702</v>
      </c>
      <c r="AD535">
        <f t="shared" si="111"/>
        <v>218</v>
      </c>
      <c r="AE535">
        <f>VLOOKUP(B535,[1]中考!$B:$M,12,0)</f>
        <v>34</v>
      </c>
      <c r="AF535">
        <f t="shared" si="112"/>
        <v>154</v>
      </c>
    </row>
    <row r="536" spans="1:32" x14ac:dyDescent="0.2">
      <c r="A536" s="2" t="s">
        <v>1597</v>
      </c>
      <c r="B536" s="2" t="s">
        <v>1598</v>
      </c>
      <c r="C536" s="1">
        <v>13</v>
      </c>
      <c r="D536" s="3" t="s">
        <v>1070</v>
      </c>
      <c r="E536" s="4" t="s">
        <v>1599</v>
      </c>
      <c r="F536" s="1">
        <v>450</v>
      </c>
      <c r="G536" s="13">
        <f>VLOOKUP(B536,'[1]高三下(高考)'!$B:$N,12,0)</f>
        <v>62</v>
      </c>
      <c r="H536" s="12" t="str">
        <f>VLOOKUP(B536,'[1]高三下(高考)'!$B:$N,13,0)</f>
        <v>徐志兵</v>
      </c>
      <c r="I536" s="15">
        <f t="shared" si="105"/>
        <v>106.00706713780919</v>
      </c>
      <c r="J536">
        <f t="shared" si="106"/>
        <v>146</v>
      </c>
      <c r="K536">
        <v>49</v>
      </c>
      <c r="L536" t="str">
        <f>VLOOKUP(B536,[1]高三上!$B:$N,13,0)</f>
        <v>徐志兵</v>
      </c>
      <c r="M536">
        <f t="shared" si="113"/>
        <v>79.858657243816253</v>
      </c>
      <c r="N536">
        <f t="shared" si="107"/>
        <v>163</v>
      </c>
      <c r="O536">
        <f>VLOOKUP(B536,[1]高二下!$B:$N,12,0)</f>
        <v>56</v>
      </c>
      <c r="P536" t="str">
        <f>VLOOKUP(B536,[1]高二下!$B:$N,13,0)</f>
        <v>徐志兵</v>
      </c>
      <c r="Q536">
        <f t="shared" si="114"/>
        <v>151.59010600706713</v>
      </c>
      <c r="R536">
        <f t="shared" si="108"/>
        <v>106</v>
      </c>
      <c r="S536">
        <f>VLOOKUP(B536,[1]高二上!$B:$N,12,0)</f>
        <v>49</v>
      </c>
      <c r="T536" t="str">
        <f>VLOOKUP(B536,[1]高二上!$B:$N,13,0)</f>
        <v>徐志兵</v>
      </c>
      <c r="U536">
        <f t="shared" si="115"/>
        <v>26.855123674911667</v>
      </c>
      <c r="V536">
        <f t="shared" si="109"/>
        <v>252</v>
      </c>
      <c r="W536">
        <f>VLOOKUP(B536,[1]高一下!$B:$V,20,0)</f>
        <v>64</v>
      </c>
      <c r="X536" t="str">
        <f>VLOOKUP(B536,[1]高一下!$B:$V,21,0)</f>
        <v>杨国芬</v>
      </c>
      <c r="Y536">
        <f t="shared" si="116"/>
        <v>178.44522968197879</v>
      </c>
      <c r="Z536">
        <f t="shared" si="110"/>
        <v>45</v>
      </c>
      <c r="AA536" s="23">
        <f>VLOOKUP(B536,[1]高一上!$B:$U,19,0)</f>
        <v>33</v>
      </c>
      <c r="AB536" t="str">
        <f>VLOOKUP(B536,[1]高一上!$B:$U,20,0)</f>
        <v>杨国芬</v>
      </c>
      <c r="AC536">
        <f t="shared" si="117"/>
        <v>46.64310954063604</v>
      </c>
      <c r="AD536">
        <f t="shared" si="111"/>
        <v>267</v>
      </c>
      <c r="AE536">
        <f>VLOOKUP(B536,[1]中考!$B:$M,12,0)</f>
        <v>37</v>
      </c>
      <c r="AF536">
        <f t="shared" si="112"/>
        <v>116</v>
      </c>
    </row>
    <row r="537" spans="1:32" x14ac:dyDescent="0.2">
      <c r="A537" s="2" t="s">
        <v>1600</v>
      </c>
      <c r="B537" s="2" t="s">
        <v>1601</v>
      </c>
      <c r="C537" s="1">
        <v>13</v>
      </c>
      <c r="D537" s="3" t="s">
        <v>1070</v>
      </c>
      <c r="E537" s="4" t="s">
        <v>1602</v>
      </c>
      <c r="F537" s="1">
        <v>448</v>
      </c>
      <c r="G537" s="13">
        <f>VLOOKUP(B537,'[1]高三下(高考)'!$B:$N,12,0)</f>
        <v>54</v>
      </c>
      <c r="H537" s="12" t="str">
        <f>VLOOKUP(B537,'[1]高三下(高考)'!$B:$N,13,0)</f>
        <v>徐志兵</v>
      </c>
      <c r="I537" s="15">
        <f t="shared" si="105"/>
        <v>71.378091872791515</v>
      </c>
      <c r="J537">
        <f t="shared" si="106"/>
        <v>230</v>
      </c>
      <c r="K537">
        <v>51</v>
      </c>
      <c r="L537" t="str">
        <f>VLOOKUP(B537,[1]高三上!$B:$N,13,0)</f>
        <v>徐志兵</v>
      </c>
      <c r="M537">
        <f t="shared" si="113"/>
        <v>97.526501766784449</v>
      </c>
      <c r="N537">
        <f t="shared" si="107"/>
        <v>149</v>
      </c>
      <c r="O537">
        <f>VLOOKUP(B537,[1]高二下!$B:$N,12,0)</f>
        <v>53</v>
      </c>
      <c r="P537" t="str">
        <f>VLOOKUP(B537,[1]高二下!$B:$N,13,0)</f>
        <v>徐志兵</v>
      </c>
      <c r="Q537">
        <f t="shared" si="114"/>
        <v>94.699646643109546</v>
      </c>
      <c r="R537">
        <f t="shared" si="108"/>
        <v>142</v>
      </c>
      <c r="S537">
        <f>VLOOKUP(B537,[1]高二上!$B:$N,12,0)</f>
        <v>62</v>
      </c>
      <c r="T537" t="str">
        <f>VLOOKUP(B537,[1]高二上!$B:$N,13,0)</f>
        <v>徐志兵</v>
      </c>
      <c r="U537">
        <f t="shared" si="115"/>
        <v>60.42402826855124</v>
      </c>
      <c r="V537">
        <f t="shared" si="109"/>
        <v>127</v>
      </c>
      <c r="W537">
        <f>VLOOKUP(B537,[1]高一下!$B:$V,20,0)</f>
        <v>70</v>
      </c>
      <c r="X537" t="str">
        <f>VLOOKUP(B537,[1]高一下!$B:$V,21,0)</f>
        <v>杨国芬</v>
      </c>
      <c r="Y537">
        <f t="shared" si="116"/>
        <v>119.78798586572438</v>
      </c>
      <c r="Z537">
        <f t="shared" si="110"/>
        <v>15</v>
      </c>
      <c r="AA537" s="23">
        <f>VLOOKUP(B537,[1]高一上!$B:$U,19,0)</f>
        <v>61</v>
      </c>
      <c r="AB537" t="str">
        <f>VLOOKUP(B537,[1]高一上!$B:$U,20,0)</f>
        <v>杨国芬</v>
      </c>
      <c r="AC537">
        <f t="shared" si="117"/>
        <v>109.18727915194346</v>
      </c>
      <c r="AD537">
        <f t="shared" si="111"/>
        <v>71</v>
      </c>
      <c r="AE537">
        <f>VLOOKUP(B537,[1]中考!$B:$M,12,0)</f>
        <v>38</v>
      </c>
      <c r="AF537">
        <f t="shared" si="112"/>
        <v>97</v>
      </c>
    </row>
    <row r="538" spans="1:32" x14ac:dyDescent="0.2">
      <c r="A538" s="2" t="s">
        <v>1603</v>
      </c>
      <c r="B538" s="2" t="s">
        <v>1604</v>
      </c>
      <c r="C538" s="1">
        <v>13</v>
      </c>
      <c r="D538" s="3" t="s">
        <v>1070</v>
      </c>
      <c r="E538" s="4" t="s">
        <v>1605</v>
      </c>
      <c r="F538" s="1">
        <v>445</v>
      </c>
      <c r="G538" s="13">
        <f>VLOOKUP(B538,'[1]高三下(高考)'!$B:$N,12,0)</f>
        <v>62</v>
      </c>
      <c r="H538" s="12" t="str">
        <f>VLOOKUP(B538,'[1]高三下(高考)'!$B:$N,13,0)</f>
        <v>徐志兵</v>
      </c>
      <c r="I538" s="15">
        <f t="shared" si="105"/>
        <v>113.42756183745583</v>
      </c>
      <c r="J538">
        <f t="shared" si="106"/>
        <v>146</v>
      </c>
      <c r="K538">
        <v>47</v>
      </c>
      <c r="L538" t="str">
        <f>VLOOKUP(B538,[1]高三上!$B:$N,13,0)</f>
        <v>徐志兵</v>
      </c>
      <c r="M538">
        <f t="shared" si="113"/>
        <v>53.710247349823319</v>
      </c>
      <c r="N538">
        <f t="shared" si="107"/>
        <v>184</v>
      </c>
      <c r="O538">
        <f>VLOOKUP(B538,[1]高二下!$B:$N,12,0)</f>
        <v>63</v>
      </c>
      <c r="P538" t="str">
        <f>VLOOKUP(B538,[1]高二下!$B:$N,13,0)</f>
        <v>徐志兵</v>
      </c>
      <c r="Q538">
        <f t="shared" si="114"/>
        <v>94.699646643109546</v>
      </c>
      <c r="R538">
        <f t="shared" si="108"/>
        <v>53</v>
      </c>
      <c r="S538">
        <f>VLOOKUP(B538,[1]高二上!$B:$N,12,0)</f>
        <v>70</v>
      </c>
      <c r="T538" t="str">
        <f>VLOOKUP(B538,[1]高二上!$B:$N,13,0)</f>
        <v>徐志兵</v>
      </c>
      <c r="U538">
        <f t="shared" si="115"/>
        <v>97.173144876325082</v>
      </c>
      <c r="V538">
        <f t="shared" si="109"/>
        <v>38</v>
      </c>
      <c r="W538">
        <f>VLOOKUP(B538,[1]高一下!$B:$V,20,0)</f>
        <v>66</v>
      </c>
      <c r="X538" t="str">
        <f>VLOOKUP(B538,[1]高一下!$B:$V,21,0)</f>
        <v>杨国芬</v>
      </c>
      <c r="Y538">
        <f t="shared" si="116"/>
        <v>135.33568904593639</v>
      </c>
      <c r="Z538">
        <f t="shared" si="110"/>
        <v>30</v>
      </c>
      <c r="AA538" s="23">
        <f>VLOOKUP(B538,[1]高一上!$B:$U,19,0)</f>
        <v>55</v>
      </c>
      <c r="AB538" t="str">
        <f>VLOOKUP(B538,[1]高一上!$B:$U,20,0)</f>
        <v>卢逸</v>
      </c>
      <c r="AC538">
        <f t="shared" si="117"/>
        <v>108.48056537102474</v>
      </c>
      <c r="AD538">
        <f t="shared" si="111"/>
        <v>130</v>
      </c>
      <c r="AE538">
        <f>VLOOKUP(B538,[1]中考!$B:$M,12,0)</f>
        <v>34</v>
      </c>
      <c r="AF538">
        <f t="shared" si="112"/>
        <v>154</v>
      </c>
    </row>
    <row r="539" spans="1:32" x14ac:dyDescent="0.2">
      <c r="A539" s="2" t="s">
        <v>1606</v>
      </c>
      <c r="B539" s="2" t="s">
        <v>1607</v>
      </c>
      <c r="C539" s="1">
        <v>13</v>
      </c>
      <c r="D539" s="3" t="s">
        <v>1070</v>
      </c>
      <c r="E539" s="4" t="s">
        <v>1608</v>
      </c>
      <c r="F539" s="1">
        <v>443</v>
      </c>
      <c r="G539" s="13">
        <f>VLOOKUP(B539,'[1]高三下(高考)'!$B:$N,12,0)</f>
        <v>60</v>
      </c>
      <c r="H539" s="12" t="str">
        <f>VLOOKUP(B539,'[1]高三下(高考)'!$B:$N,13,0)</f>
        <v>徐志兵</v>
      </c>
      <c r="I539" s="15">
        <f t="shared" si="105"/>
        <v>106.36042402826855</v>
      </c>
      <c r="J539">
        <f t="shared" si="106"/>
        <v>166</v>
      </c>
      <c r="K539">
        <v>47</v>
      </c>
      <c r="L539" t="str">
        <f>VLOOKUP(B539,[1]高三上!$B:$N,13,0)</f>
        <v>徐志兵</v>
      </c>
      <c r="M539">
        <f t="shared" si="113"/>
        <v>112.36749116607774</v>
      </c>
      <c r="N539">
        <f t="shared" si="107"/>
        <v>184</v>
      </c>
      <c r="O539">
        <f>VLOOKUP(B539,[1]高二下!$B:$N,12,0)</f>
        <v>45</v>
      </c>
      <c r="P539" t="str">
        <f>VLOOKUP(B539,[1]高二下!$B:$N,13,0)</f>
        <v>徐志兵</v>
      </c>
      <c r="Q539">
        <f t="shared" si="114"/>
        <v>108.8339222614841</v>
      </c>
      <c r="R539">
        <f t="shared" si="108"/>
        <v>219</v>
      </c>
      <c r="S539">
        <f>VLOOKUP(B539,[1]高二上!$B:$N,12,0)</f>
        <v>51</v>
      </c>
      <c r="T539" t="str">
        <f>VLOOKUP(B539,[1]高二上!$B:$N,13,0)</f>
        <v>徐志兵</v>
      </c>
      <c r="U539">
        <f t="shared" si="115"/>
        <v>29.68197879858657</v>
      </c>
      <c r="V539">
        <f t="shared" si="109"/>
        <v>244</v>
      </c>
      <c r="W539">
        <f>VLOOKUP(B539,[1]高一下!$B:$V,20,0)</f>
        <v>64</v>
      </c>
      <c r="X539" t="str">
        <f>VLOOKUP(B539,[1]高一下!$B:$V,21,0)</f>
        <v>杨国芬</v>
      </c>
      <c r="Y539">
        <f t="shared" si="116"/>
        <v>125.4416961130742</v>
      </c>
      <c r="Z539">
        <f t="shared" si="110"/>
        <v>45</v>
      </c>
      <c r="AA539" s="23">
        <f>VLOOKUP(B539,[1]高一上!$B:$U,19,0)</f>
        <v>56</v>
      </c>
      <c r="AB539" t="str">
        <f>VLOOKUP(B539,[1]高一上!$B:$U,20,0)</f>
        <v>杨国芬</v>
      </c>
      <c r="AC539">
        <f t="shared" si="117"/>
        <v>66.077738515901061</v>
      </c>
      <c r="AD539">
        <f t="shared" si="111"/>
        <v>117</v>
      </c>
      <c r="AE539">
        <f>VLOOKUP(B539,[1]中考!$B:$M,12,0)</f>
        <v>45</v>
      </c>
      <c r="AF539">
        <f t="shared" si="112"/>
        <v>21</v>
      </c>
    </row>
    <row r="540" spans="1:32" x14ac:dyDescent="0.2">
      <c r="A540" s="2" t="s">
        <v>1609</v>
      </c>
      <c r="B540" s="2" t="s">
        <v>1610</v>
      </c>
      <c r="C540" s="1">
        <v>13</v>
      </c>
      <c r="D540" s="3" t="s">
        <v>1070</v>
      </c>
      <c r="E540" s="4" t="s">
        <v>1611</v>
      </c>
      <c r="F540" s="1">
        <v>428</v>
      </c>
      <c r="G540" s="13">
        <f>VLOOKUP(B540,'[1]高三下(高考)'!$B:$N,12,0)</f>
        <v>62</v>
      </c>
      <c r="H540" s="12" t="str">
        <f>VLOOKUP(B540,'[1]高三下(高考)'!$B:$N,13,0)</f>
        <v>徐志兵</v>
      </c>
      <c r="I540" s="15">
        <f t="shared" si="105"/>
        <v>76.678445229681984</v>
      </c>
      <c r="J540">
        <f t="shared" si="106"/>
        <v>146</v>
      </c>
      <c r="K540">
        <v>57</v>
      </c>
      <c r="L540" t="str">
        <f>VLOOKUP(B540,[1]高三上!$B:$N,13,0)</f>
        <v>徐志兵</v>
      </c>
      <c r="M540">
        <f t="shared" si="113"/>
        <v>76.325088339222617</v>
      </c>
      <c r="N540">
        <f t="shared" si="107"/>
        <v>80</v>
      </c>
      <c r="O540">
        <f>VLOOKUP(B540,[1]高二下!$B:$N,12,0)</f>
        <v>71</v>
      </c>
      <c r="P540" t="str">
        <f>VLOOKUP(B540,[1]高二下!$B:$N,13,0)</f>
        <v>徐志兵</v>
      </c>
      <c r="Q540">
        <f t="shared" si="114"/>
        <v>101.41342756183745</v>
      </c>
      <c r="R540">
        <f t="shared" si="108"/>
        <v>13</v>
      </c>
      <c r="S540">
        <f>VLOOKUP(B540,[1]高二上!$B:$N,12,0)</f>
        <v>74</v>
      </c>
      <c r="T540" t="str">
        <f>VLOOKUP(B540,[1]高二上!$B:$N,13,0)</f>
        <v>徐志兵</v>
      </c>
      <c r="U540">
        <f t="shared" si="115"/>
        <v>106.36042402826855</v>
      </c>
      <c r="V540">
        <f t="shared" si="109"/>
        <v>17</v>
      </c>
      <c r="W540">
        <f>VLOOKUP(B540,[1]高一下!$B:$V,20,0)</f>
        <v>65</v>
      </c>
      <c r="X540" t="str">
        <f>VLOOKUP(B540,[1]高一下!$B:$V,21,0)</f>
        <v>杨国芬</v>
      </c>
      <c r="Y540">
        <f t="shared" si="116"/>
        <v>128.97526501766785</v>
      </c>
      <c r="Z540">
        <f t="shared" si="110"/>
        <v>35</v>
      </c>
      <c r="AA540" s="23">
        <f>VLOOKUP(B540,[1]高一上!$B:$U,19,0)</f>
        <v>56</v>
      </c>
      <c r="AB540" t="str">
        <f>VLOOKUP(B540,[1]高一上!$B:$U,20,0)</f>
        <v>降初里</v>
      </c>
      <c r="AC540">
        <f t="shared" si="117"/>
        <v>109.18727915194346</v>
      </c>
      <c r="AD540">
        <f t="shared" si="111"/>
        <v>117</v>
      </c>
      <c r="AE540">
        <f>VLOOKUP(B540,[1]中考!$B:$M,12,0)</f>
        <v>35</v>
      </c>
      <c r="AF540">
        <f t="shared" si="112"/>
        <v>143</v>
      </c>
    </row>
    <row r="541" spans="1:32" x14ac:dyDescent="0.2">
      <c r="A541" s="2" t="s">
        <v>1612</v>
      </c>
      <c r="B541" s="2" t="s">
        <v>1613</v>
      </c>
      <c r="C541" s="1">
        <v>13</v>
      </c>
      <c r="D541" s="3" t="s">
        <v>1070</v>
      </c>
      <c r="E541" s="4" t="s">
        <v>1614</v>
      </c>
      <c r="F541" s="1">
        <v>428</v>
      </c>
      <c r="G541" s="13">
        <f>VLOOKUP(B541,'[1]高三下(高考)'!$B:$N,12,0)</f>
        <v>70</v>
      </c>
      <c r="H541" s="12" t="str">
        <f>VLOOKUP(B541,'[1]高三下(高考)'!$B:$N,13,0)</f>
        <v>徐志兵</v>
      </c>
      <c r="I541" s="15">
        <f t="shared" si="105"/>
        <v>106.71378091872792</v>
      </c>
      <c r="J541">
        <f t="shared" si="106"/>
        <v>61</v>
      </c>
      <c r="K541">
        <v>57</v>
      </c>
      <c r="L541" t="str">
        <f>VLOOKUP(B541,[1]高三上!$B:$N,13,0)</f>
        <v>徐志兵</v>
      </c>
      <c r="M541">
        <f t="shared" si="113"/>
        <v>124.73498233215548</v>
      </c>
      <c r="N541">
        <f t="shared" si="107"/>
        <v>80</v>
      </c>
      <c r="O541">
        <f>VLOOKUP(B541,[1]高二下!$B:$N,12,0)</f>
        <v>52</v>
      </c>
      <c r="P541" t="str">
        <f>VLOOKUP(B541,[1]高二下!$B:$N,13,0)</f>
        <v>徐志兵</v>
      </c>
      <c r="Q541">
        <f t="shared" si="114"/>
        <v>91.872791519434628</v>
      </c>
      <c r="R541">
        <f t="shared" si="108"/>
        <v>150</v>
      </c>
      <c r="S541">
        <f>VLOOKUP(B541,[1]高二上!$B:$N,12,0)</f>
        <v>62</v>
      </c>
      <c r="T541" t="str">
        <f>VLOOKUP(B541,[1]高二上!$B:$N,13,0)</f>
        <v>徐志兵</v>
      </c>
      <c r="U541">
        <f t="shared" si="115"/>
        <v>101.41342756183745</v>
      </c>
      <c r="V541">
        <f t="shared" si="109"/>
        <v>127</v>
      </c>
      <c r="W541">
        <f>VLOOKUP(B541,[1]高一下!$B:$V,20,0)</f>
        <v>54</v>
      </c>
      <c r="X541" t="str">
        <f>VLOOKUP(B541,[1]高一下!$B:$V,21,0)</f>
        <v>杨国芬</v>
      </c>
      <c r="Y541">
        <f t="shared" si="116"/>
        <v>99.646643109540634</v>
      </c>
      <c r="Z541">
        <f t="shared" si="110"/>
        <v>131</v>
      </c>
      <c r="AA541" s="23">
        <f>VLOOKUP(B541,[1]高一上!$B:$U,19,0)</f>
        <v>55</v>
      </c>
      <c r="AB541" t="str">
        <f>VLOOKUP(B541,[1]高一上!$B:$U,20,0)</f>
        <v>降初里</v>
      </c>
      <c r="AC541">
        <f t="shared" si="117"/>
        <v>68.197879858657245</v>
      </c>
      <c r="AD541">
        <f t="shared" si="111"/>
        <v>130</v>
      </c>
      <c r="AE541">
        <f>VLOOKUP(B541,[1]中考!$B:$M,12,0)</f>
        <v>43</v>
      </c>
      <c r="AF541">
        <f t="shared" si="112"/>
        <v>40</v>
      </c>
    </row>
    <row r="542" spans="1:32" x14ac:dyDescent="0.2">
      <c r="A542" s="2" t="s">
        <v>1615</v>
      </c>
      <c r="B542" s="2" t="s">
        <v>1616</v>
      </c>
      <c r="C542" s="1">
        <v>13</v>
      </c>
      <c r="D542" s="3" t="s">
        <v>1070</v>
      </c>
      <c r="E542" s="4" t="s">
        <v>1617</v>
      </c>
      <c r="F542" s="1">
        <v>427</v>
      </c>
      <c r="G542" s="13">
        <f>VLOOKUP(B542,'[1]高三下(高考)'!$B:$N,12,0)</f>
        <v>52</v>
      </c>
      <c r="H542" s="12" t="str">
        <f>VLOOKUP(B542,'[1]高三下(高考)'!$B:$N,13,0)</f>
        <v>徐志兵</v>
      </c>
      <c r="I542" s="15">
        <f t="shared" si="105"/>
        <v>56.890459363957596</v>
      </c>
      <c r="J542">
        <f t="shared" si="106"/>
        <v>243</v>
      </c>
      <c r="K542">
        <v>53</v>
      </c>
      <c r="L542" t="str">
        <f>VLOOKUP(B542,[1]高三上!$B:$N,13,0)</f>
        <v>徐志兵</v>
      </c>
      <c r="M542">
        <f t="shared" si="113"/>
        <v>107.42049469964664</v>
      </c>
      <c r="N542">
        <f t="shared" si="107"/>
        <v>121</v>
      </c>
      <c r="O542">
        <f>VLOOKUP(B542,[1]高二下!$B:$N,12,0)</f>
        <v>53</v>
      </c>
      <c r="P542" t="str">
        <f>VLOOKUP(B542,[1]高二下!$B:$N,13,0)</f>
        <v>徐志兵</v>
      </c>
      <c r="Q542">
        <f t="shared" si="114"/>
        <v>126.14840989399293</v>
      </c>
      <c r="R542">
        <f t="shared" si="108"/>
        <v>142</v>
      </c>
      <c r="S542">
        <f>VLOOKUP(B542,[1]高二上!$B:$N,12,0)</f>
        <v>55</v>
      </c>
      <c r="T542" t="str">
        <f>VLOOKUP(B542,[1]高二上!$B:$N,13,0)</f>
        <v>徐志兵</v>
      </c>
      <c r="U542">
        <f t="shared" si="115"/>
        <v>50.530035335689043</v>
      </c>
      <c r="V542">
        <f t="shared" si="109"/>
        <v>216</v>
      </c>
      <c r="W542">
        <f>VLOOKUP(B542,[1]高一下!$B:$V,20,0)</f>
        <v>59</v>
      </c>
      <c r="X542" t="str">
        <f>VLOOKUP(B542,[1]高一下!$B:$V,21,0)</f>
        <v>杨国芬</v>
      </c>
      <c r="Y542">
        <f t="shared" si="116"/>
        <v>140.63604240282686</v>
      </c>
      <c r="Z542">
        <f t="shared" si="110"/>
        <v>76</v>
      </c>
      <c r="AA542" s="23">
        <f>VLOOKUP(B542,[1]高一上!$B:$U,19,0)</f>
        <v>48</v>
      </c>
      <c r="AB542" t="str">
        <f>VLOOKUP(B542,[1]高一上!$B:$U,20,0)</f>
        <v>杨琴</v>
      </c>
      <c r="AC542">
        <f t="shared" si="117"/>
        <v>86.925795053003526</v>
      </c>
      <c r="AD542">
        <f t="shared" si="111"/>
        <v>191</v>
      </c>
      <c r="AE542">
        <f>VLOOKUP(B542,[1]中考!$B:$M,12,0)</f>
        <v>34</v>
      </c>
      <c r="AF542">
        <f t="shared" si="112"/>
        <v>154</v>
      </c>
    </row>
    <row r="543" spans="1:32" x14ac:dyDescent="0.2">
      <c r="A543" s="2" t="s">
        <v>1618</v>
      </c>
      <c r="B543" s="2" t="s">
        <v>1619</v>
      </c>
      <c r="C543" s="1">
        <v>13</v>
      </c>
      <c r="D543" s="3" t="s">
        <v>1070</v>
      </c>
      <c r="E543" s="4" t="s">
        <v>447</v>
      </c>
      <c r="F543" s="1">
        <v>427</v>
      </c>
      <c r="G543" s="13">
        <f>VLOOKUP(B543,'[1]高三下(高考)'!$B:$N,12,0)</f>
        <v>71</v>
      </c>
      <c r="H543" s="12" t="str">
        <f>VLOOKUP(B543,'[1]高三下(高考)'!$B:$N,13,0)</f>
        <v>徐志兵</v>
      </c>
      <c r="I543" s="15">
        <f t="shared" si="105"/>
        <v>118.72791519434628</v>
      </c>
      <c r="J543">
        <f t="shared" si="106"/>
        <v>52</v>
      </c>
      <c r="K543">
        <v>55</v>
      </c>
      <c r="L543" t="str">
        <f>VLOOKUP(B543,[1]高三上!$B:$N,13,0)</f>
        <v>徐志兵</v>
      </c>
      <c r="M543">
        <f t="shared" si="113"/>
        <v>91.166077738515895</v>
      </c>
      <c r="N543">
        <f t="shared" si="107"/>
        <v>105</v>
      </c>
      <c r="O543">
        <f>VLOOKUP(B543,[1]高二下!$B:$N,12,0)</f>
        <v>59</v>
      </c>
      <c r="P543" t="str">
        <f>VLOOKUP(B543,[1]高二下!$B:$N,13,0)</f>
        <v>徐志兵</v>
      </c>
      <c r="Q543">
        <f t="shared" si="114"/>
        <v>95.406360424028264</v>
      </c>
      <c r="R543">
        <f t="shared" si="108"/>
        <v>80</v>
      </c>
      <c r="S543">
        <f>VLOOKUP(B543,[1]高二上!$B:$N,12,0)</f>
        <v>67</v>
      </c>
      <c r="T543" t="str">
        <f>VLOOKUP(B543,[1]高二上!$B:$N,13,0)</f>
        <v>徐志兵</v>
      </c>
      <c r="U543">
        <f t="shared" si="115"/>
        <v>100.70671378091873</v>
      </c>
      <c r="V543">
        <f t="shared" si="109"/>
        <v>67</v>
      </c>
      <c r="W543">
        <f>VLOOKUP(B543,[1]高一下!$B:$V,20,0)</f>
        <v>60</v>
      </c>
      <c r="X543" t="str">
        <f>VLOOKUP(B543,[1]高一下!$B:$V,21,0)</f>
        <v>杨国芬</v>
      </c>
      <c r="Y543">
        <f t="shared" si="116"/>
        <v>92.579505300353361</v>
      </c>
      <c r="Z543">
        <f t="shared" si="110"/>
        <v>69</v>
      </c>
      <c r="AA543" s="23">
        <f>VLOOKUP(B543,[1]高一上!$B:$U,19,0)</f>
        <v>64</v>
      </c>
      <c r="AB543" t="str">
        <f>VLOOKUP(B543,[1]高一上!$B:$U,20,0)</f>
        <v>降初里</v>
      </c>
      <c r="AC543">
        <f t="shared" si="117"/>
        <v>113.07420494699647</v>
      </c>
      <c r="AD543">
        <f t="shared" si="111"/>
        <v>48</v>
      </c>
      <c r="AE543">
        <f>VLOOKUP(B543,[1]中考!$B:$M,12,0)</f>
        <v>39</v>
      </c>
      <c r="AF543">
        <f t="shared" si="112"/>
        <v>85</v>
      </c>
    </row>
    <row r="544" spans="1:32" x14ac:dyDescent="0.2">
      <c r="A544" s="2" t="s">
        <v>1620</v>
      </c>
      <c r="B544" s="2" t="s">
        <v>1621</v>
      </c>
      <c r="C544" s="1">
        <v>13</v>
      </c>
      <c r="D544" s="3" t="s">
        <v>1070</v>
      </c>
      <c r="E544" s="4" t="s">
        <v>1622</v>
      </c>
      <c r="F544" s="1">
        <v>426</v>
      </c>
      <c r="G544" s="13">
        <f>VLOOKUP(B544,'[1]高三下(高考)'!$B:$N,12,0)</f>
        <v>52</v>
      </c>
      <c r="H544" s="12" t="str">
        <f>VLOOKUP(B544,'[1]高三下(高考)'!$B:$N,13,0)</f>
        <v>徐志兵</v>
      </c>
      <c r="I544" s="15">
        <f t="shared" si="105"/>
        <v>21.908127208480565</v>
      </c>
      <c r="J544">
        <f t="shared" si="106"/>
        <v>243</v>
      </c>
      <c r="K544">
        <v>67</v>
      </c>
      <c r="L544" t="str">
        <f>VLOOKUP(B544,[1]高三上!$B:$N,13,0)</f>
        <v>徐志兵</v>
      </c>
      <c r="M544">
        <f t="shared" si="113"/>
        <v>154.41696113074204</v>
      </c>
      <c r="N544">
        <f t="shared" si="107"/>
        <v>22</v>
      </c>
      <c r="O544">
        <f>VLOOKUP(B544,[1]高二下!$B:$N,12,0)</f>
        <v>50</v>
      </c>
      <c r="P544" t="str">
        <f>VLOOKUP(B544,[1]高二下!$B:$N,13,0)</f>
        <v>徐志兵</v>
      </c>
      <c r="Q544">
        <f t="shared" si="114"/>
        <v>106.00706713780919</v>
      </c>
      <c r="R544">
        <f t="shared" si="108"/>
        <v>176</v>
      </c>
      <c r="S544">
        <f>VLOOKUP(B544,[1]高二上!$B:$N,12,0)</f>
        <v>57</v>
      </c>
      <c r="T544" t="str">
        <f>VLOOKUP(B544,[1]高二上!$B:$N,13,0)</f>
        <v>徐志兵</v>
      </c>
      <c r="U544">
        <f t="shared" si="115"/>
        <v>121.20141342756185</v>
      </c>
      <c r="V544">
        <f t="shared" si="109"/>
        <v>193</v>
      </c>
      <c r="W544">
        <f>VLOOKUP(B544,[1]高一下!$B:$V,20,0)</f>
        <v>39</v>
      </c>
      <c r="X544" t="str">
        <f>VLOOKUP(B544,[1]高一下!$B:$V,21,0)</f>
        <v>杨国芬</v>
      </c>
      <c r="Y544">
        <f t="shared" si="116"/>
        <v>51.943462897526501</v>
      </c>
      <c r="Z544">
        <f t="shared" si="110"/>
        <v>253</v>
      </c>
      <c r="AA544" s="23">
        <f>VLOOKUP(B544,[1]高一上!$B:$U,19,0)</f>
        <v>56</v>
      </c>
      <c r="AB544" t="str">
        <f>VLOOKUP(B544,[1]高一上!$B:$U,20,0)</f>
        <v>杨国芬</v>
      </c>
      <c r="AC544">
        <f t="shared" si="117"/>
        <v>104.59363957597174</v>
      </c>
      <c r="AD544">
        <f t="shared" si="111"/>
        <v>117</v>
      </c>
      <c r="AE544">
        <f>VLOOKUP(B544,[1]中考!$B:$M,12,0)</f>
        <v>36</v>
      </c>
      <c r="AF544">
        <f t="shared" si="112"/>
        <v>130</v>
      </c>
    </row>
    <row r="545" spans="1:32" x14ac:dyDescent="0.2">
      <c r="A545" s="2" t="s">
        <v>1623</v>
      </c>
      <c r="B545" s="2" t="s">
        <v>1624</v>
      </c>
      <c r="C545" s="1">
        <v>13</v>
      </c>
      <c r="D545" s="3" t="s">
        <v>1070</v>
      </c>
      <c r="E545" s="4" t="s">
        <v>1625</v>
      </c>
      <c r="F545" s="1">
        <v>419</v>
      </c>
      <c r="G545" s="13">
        <f>VLOOKUP(B545,'[1]高三下(高考)'!$B:$N,12,0)</f>
        <v>53</v>
      </c>
      <c r="H545" s="12" t="str">
        <f>VLOOKUP(B545,'[1]高三下(高考)'!$B:$N,13,0)</f>
        <v>徐志兵</v>
      </c>
      <c r="I545" s="15">
        <f t="shared" si="105"/>
        <v>44.876325088339222</v>
      </c>
      <c r="J545">
        <f t="shared" si="106"/>
        <v>236</v>
      </c>
      <c r="K545">
        <v>57</v>
      </c>
      <c r="L545" t="str">
        <f>VLOOKUP(B545,[1]高三上!$B:$N,13,0)</f>
        <v>徐志兵</v>
      </c>
      <c r="M545">
        <f t="shared" si="113"/>
        <v>124.73498233215548</v>
      </c>
      <c r="N545">
        <f t="shared" si="107"/>
        <v>80</v>
      </c>
      <c r="O545">
        <f>VLOOKUP(B545,[1]高二下!$B:$N,12,0)</f>
        <v>52</v>
      </c>
      <c r="P545" t="str">
        <f>VLOOKUP(B545,[1]高二下!$B:$N,13,0)</f>
        <v>徐志兵</v>
      </c>
      <c r="Q545">
        <f t="shared" si="114"/>
        <v>98.586572438162548</v>
      </c>
      <c r="R545">
        <f t="shared" si="108"/>
        <v>150</v>
      </c>
      <c r="S545">
        <f>VLOOKUP(B545,[1]高二上!$B:$N,12,0)</f>
        <v>61</v>
      </c>
      <c r="T545" t="str">
        <f>VLOOKUP(B545,[1]高二上!$B:$N,13,0)</f>
        <v>徐志兵</v>
      </c>
      <c r="U545">
        <f t="shared" si="115"/>
        <v>106.71378091872792</v>
      </c>
      <c r="V545">
        <f t="shared" si="109"/>
        <v>146</v>
      </c>
      <c r="W545">
        <f>VLOOKUP(B545,[1]高一下!$B:$V,20,0)</f>
        <v>50</v>
      </c>
      <c r="X545" t="str">
        <f>VLOOKUP(B545,[1]高一下!$B:$V,21,0)</f>
        <v>杨国芬</v>
      </c>
      <c r="Y545">
        <f t="shared" si="116"/>
        <v>101.41342756183745</v>
      </c>
      <c r="Z545">
        <f t="shared" si="110"/>
        <v>165</v>
      </c>
      <c r="AA545" s="23">
        <f>VLOOKUP(B545,[1]高一上!$B:$U,19,0)</f>
        <v>51</v>
      </c>
      <c r="AB545" t="str">
        <f>VLOOKUP(B545,[1]高一上!$B:$U,20,0)</f>
        <v>卢逸</v>
      </c>
      <c r="AC545">
        <f t="shared" si="117"/>
        <v>120.84805653710248</v>
      </c>
      <c r="AD545">
        <f t="shared" si="111"/>
        <v>169</v>
      </c>
      <c r="AE545">
        <f>VLOOKUP(B545,[1]中考!$B:$M,12,0)</f>
        <v>28</v>
      </c>
      <c r="AF545">
        <f t="shared" si="112"/>
        <v>228</v>
      </c>
    </row>
    <row r="546" spans="1:32" x14ac:dyDescent="0.2">
      <c r="A546" s="2" t="s">
        <v>1626</v>
      </c>
      <c r="B546" s="2" t="s">
        <v>1627</v>
      </c>
      <c r="C546" s="1">
        <v>13</v>
      </c>
      <c r="D546" s="3" t="s">
        <v>1070</v>
      </c>
      <c r="E546" s="4" t="s">
        <v>1628</v>
      </c>
      <c r="F546" s="1">
        <v>417</v>
      </c>
      <c r="G546" s="13">
        <f>VLOOKUP(B546,'[1]高三下(高考)'!$B:$N,12,0)</f>
        <v>62</v>
      </c>
      <c r="H546" s="12" t="str">
        <f>VLOOKUP(B546,'[1]高三下(高考)'!$B:$N,13,0)</f>
        <v>徐志兵</v>
      </c>
      <c r="I546" s="15">
        <f t="shared" si="105"/>
        <v>109.18727915194346</v>
      </c>
      <c r="J546">
        <f t="shared" si="106"/>
        <v>146</v>
      </c>
      <c r="K546">
        <v>48</v>
      </c>
      <c r="L546" t="str">
        <f>VLOOKUP(B546,[1]高三上!$B:$N,13,0)</f>
        <v>徐志兵</v>
      </c>
      <c r="M546">
        <f t="shared" si="113"/>
        <v>108.8339222614841</v>
      </c>
      <c r="N546">
        <f t="shared" si="107"/>
        <v>172</v>
      </c>
      <c r="O546">
        <f>VLOOKUP(B546,[1]高二下!$B:$N,12,0)</f>
        <v>47</v>
      </c>
      <c r="P546" t="str">
        <f>VLOOKUP(B546,[1]高二下!$B:$N,13,0)</f>
        <v>徐志兵</v>
      </c>
      <c r="Q546">
        <f t="shared" si="114"/>
        <v>75.265017667844518</v>
      </c>
      <c r="R546">
        <f t="shared" si="108"/>
        <v>197</v>
      </c>
      <c r="S546">
        <f>VLOOKUP(B546,[1]高二上!$B:$N,12,0)</f>
        <v>62</v>
      </c>
      <c r="T546" t="str">
        <f>VLOOKUP(B546,[1]高二上!$B:$N,13,0)</f>
        <v>徐志兵</v>
      </c>
      <c r="U546">
        <f t="shared" si="115"/>
        <v>97.173144876325082</v>
      </c>
      <c r="V546">
        <f t="shared" si="109"/>
        <v>127</v>
      </c>
      <c r="W546">
        <f>VLOOKUP(B546,[1]高一下!$B:$V,20,0)</f>
        <v>55</v>
      </c>
      <c r="X546" t="str">
        <f>VLOOKUP(B546,[1]高一下!$B:$V,21,0)</f>
        <v>杨国芬</v>
      </c>
      <c r="Y546">
        <f t="shared" si="116"/>
        <v>128.62190812720848</v>
      </c>
      <c r="Z546">
        <f t="shared" si="110"/>
        <v>119</v>
      </c>
      <c r="AA546" s="23">
        <f>VLOOKUP(B546,[1]高一上!$B:$U,19,0)</f>
        <v>47</v>
      </c>
      <c r="AB546" t="str">
        <f>VLOOKUP(B546,[1]高一上!$B:$U,20,0)</f>
        <v>杨琴</v>
      </c>
      <c r="AC546">
        <f t="shared" si="117"/>
        <v>75.265017667844518</v>
      </c>
      <c r="AD546">
        <f t="shared" si="111"/>
        <v>200</v>
      </c>
      <c r="AE546">
        <f>VLOOKUP(B546,[1]中考!$B:$M,12,0)</f>
        <v>36</v>
      </c>
      <c r="AF546">
        <f t="shared" si="112"/>
        <v>130</v>
      </c>
    </row>
    <row r="547" spans="1:32" x14ac:dyDescent="0.2">
      <c r="A547" s="2" t="s">
        <v>1629</v>
      </c>
      <c r="B547" s="2" t="s">
        <v>1630</v>
      </c>
      <c r="C547" s="1">
        <v>13</v>
      </c>
      <c r="D547" s="3" t="s">
        <v>1070</v>
      </c>
      <c r="E547" s="4" t="s">
        <v>1631</v>
      </c>
      <c r="F547" s="1">
        <v>415</v>
      </c>
      <c r="G547" s="13">
        <f>VLOOKUP(B547,'[1]高三下(高考)'!$B:$N,12,0)</f>
        <v>64</v>
      </c>
      <c r="H547" s="12" t="str">
        <f>VLOOKUP(B547,'[1]高三下(高考)'!$B:$N,13,0)</f>
        <v>徐志兵</v>
      </c>
      <c r="I547" s="15">
        <f t="shared" si="105"/>
        <v>138.16254416961129</v>
      </c>
      <c r="J547">
        <f t="shared" si="106"/>
        <v>123</v>
      </c>
      <c r="K547">
        <v>40</v>
      </c>
      <c r="L547" t="str">
        <f>VLOOKUP(B547,[1]高三上!$B:$N,13,0)</f>
        <v>徐志兵</v>
      </c>
      <c r="M547">
        <f t="shared" si="113"/>
        <v>46.64310954063604</v>
      </c>
      <c r="N547">
        <f t="shared" si="107"/>
        <v>231</v>
      </c>
      <c r="O547">
        <f>VLOOKUP(B547,[1]高二下!$B:$N,12,0)</f>
        <v>59</v>
      </c>
      <c r="P547" t="str">
        <f>VLOOKUP(B547,[1]高二下!$B:$N,13,0)</f>
        <v>徐志兵</v>
      </c>
      <c r="Q547">
        <f t="shared" si="114"/>
        <v>139.92932862190813</v>
      </c>
      <c r="R547">
        <f t="shared" si="108"/>
        <v>80</v>
      </c>
      <c r="S547">
        <f>VLOOKUP(B547,[1]高二上!$B:$N,12,0)</f>
        <v>57</v>
      </c>
      <c r="T547" t="str">
        <f>VLOOKUP(B547,[1]高二上!$B:$N,13,0)</f>
        <v>徐志兵</v>
      </c>
      <c r="U547">
        <f t="shared" si="115"/>
        <v>94.699646643109546</v>
      </c>
      <c r="V547">
        <f t="shared" si="109"/>
        <v>193</v>
      </c>
      <c r="W547">
        <f>VLOOKUP(B547,[1]高一下!$B:$V,20,0)</f>
        <v>49</v>
      </c>
      <c r="X547" t="str">
        <f>VLOOKUP(B547,[1]高一下!$B:$V,21,0)</f>
        <v>杨国芬</v>
      </c>
      <c r="Y547">
        <f t="shared" si="116"/>
        <v>109.18727915194346</v>
      </c>
      <c r="Z547">
        <f t="shared" si="110"/>
        <v>178</v>
      </c>
      <c r="AA547" s="23">
        <f>VLOOKUP(B547,[1]高一上!$B:$U,19,0)</f>
        <v>46</v>
      </c>
      <c r="AB547" t="str">
        <f>VLOOKUP(B547,[1]高一上!$B:$U,20,0)</f>
        <v>卢逸</v>
      </c>
      <c r="AC547">
        <f t="shared" si="117"/>
        <v>115.54770318021201</v>
      </c>
      <c r="AD547">
        <f t="shared" si="111"/>
        <v>204</v>
      </c>
      <c r="AE547">
        <f>VLOOKUP(B547,[1]中考!$B:$M,12,0)</f>
        <v>26</v>
      </c>
      <c r="AF547">
        <f t="shared" si="112"/>
        <v>248</v>
      </c>
    </row>
    <row r="548" spans="1:32" x14ac:dyDescent="0.2">
      <c r="A548" s="2" t="s">
        <v>1632</v>
      </c>
      <c r="B548" s="2" t="s">
        <v>1633</v>
      </c>
      <c r="C548" s="1">
        <v>13</v>
      </c>
      <c r="D548" s="3" t="s">
        <v>1070</v>
      </c>
      <c r="E548" s="4" t="s">
        <v>1634</v>
      </c>
      <c r="F548" s="1">
        <v>407</v>
      </c>
      <c r="G548" s="13">
        <f>VLOOKUP(B548,'[1]高三下(高考)'!$B:$N,12,0)</f>
        <v>48</v>
      </c>
      <c r="H548" s="12" t="str">
        <f>VLOOKUP(B548,'[1]高三下(高考)'!$B:$N,13,0)</f>
        <v>徐志兵</v>
      </c>
      <c r="I548" s="15">
        <f t="shared" si="105"/>
        <v>67.844522968197879</v>
      </c>
      <c r="J548">
        <f t="shared" si="106"/>
        <v>263</v>
      </c>
      <c r="K548">
        <v>48</v>
      </c>
      <c r="L548" t="str">
        <f>VLOOKUP(B548,[1]高三上!$B:$N,13,0)</f>
        <v>徐志兵</v>
      </c>
      <c r="M548">
        <f t="shared" si="113"/>
        <v>116.60777385159011</v>
      </c>
      <c r="N548">
        <f t="shared" si="107"/>
        <v>172</v>
      </c>
      <c r="O548">
        <f>VLOOKUP(B548,[1]高二下!$B:$N,12,0)</f>
        <v>45</v>
      </c>
      <c r="P548" t="str">
        <f>VLOOKUP(B548,[1]高二下!$B:$N,13,0)</f>
        <v>徐志兵</v>
      </c>
      <c r="Q548">
        <f t="shared" si="114"/>
        <v>57.597173144876322</v>
      </c>
      <c r="R548">
        <f t="shared" si="108"/>
        <v>219</v>
      </c>
      <c r="S548">
        <f>VLOOKUP(B548,[1]高二上!$B:$N,12,0)</f>
        <v>64</v>
      </c>
      <c r="T548" t="str">
        <f>VLOOKUP(B548,[1]高二上!$B:$N,13,0)</f>
        <v>徐志兵</v>
      </c>
      <c r="U548">
        <f t="shared" si="115"/>
        <v>145.9363957597173</v>
      </c>
      <c r="V548">
        <f t="shared" si="109"/>
        <v>99</v>
      </c>
      <c r="W548">
        <f>VLOOKUP(B548,[1]高一下!$B:$V,20,0)</f>
        <v>43</v>
      </c>
      <c r="X548" t="str">
        <f>VLOOKUP(B548,[1]高一下!$B:$V,21,0)</f>
        <v>杨国芬</v>
      </c>
      <c r="Y548">
        <f t="shared" si="116"/>
        <v>67.491166077738512</v>
      </c>
      <c r="Z548">
        <f t="shared" si="110"/>
        <v>229</v>
      </c>
      <c r="AA548" s="23">
        <f>VLOOKUP(B548,[1]高一上!$B:$U,19,0)</f>
        <v>54</v>
      </c>
      <c r="AB548" t="str">
        <f>VLOOKUP(B548,[1]高一上!$B:$U,20,0)</f>
        <v>卢逸</v>
      </c>
      <c r="AC548">
        <f t="shared" si="117"/>
        <v>85.865724381625441</v>
      </c>
      <c r="AD548">
        <f t="shared" si="111"/>
        <v>137</v>
      </c>
      <c r="AE548">
        <f>VLOOKUP(B548,[1]中考!$B:$M,12,0)</f>
        <v>38</v>
      </c>
      <c r="AF548">
        <f t="shared" si="112"/>
        <v>97</v>
      </c>
    </row>
    <row r="549" spans="1:32" x14ac:dyDescent="0.2">
      <c r="A549" s="2" t="s">
        <v>1635</v>
      </c>
      <c r="B549" s="2" t="s">
        <v>1636</v>
      </c>
      <c r="C549" s="1">
        <v>13</v>
      </c>
      <c r="D549" s="3" t="s">
        <v>1070</v>
      </c>
      <c r="E549" s="4" t="s">
        <v>1637</v>
      </c>
      <c r="F549" s="1">
        <v>407</v>
      </c>
      <c r="G549" s="13">
        <f>VLOOKUP(B549,'[1]高三下(高考)'!$B:$N,12,0)</f>
        <v>55</v>
      </c>
      <c r="H549" s="12" t="str">
        <f>VLOOKUP(B549,'[1]高三下(高考)'!$B:$N,13,0)</f>
        <v>徐志兵</v>
      </c>
      <c r="I549" s="15">
        <f t="shared" si="105"/>
        <v>107.77385159010601</v>
      </c>
      <c r="J549">
        <f t="shared" si="106"/>
        <v>221</v>
      </c>
      <c r="K549">
        <v>36</v>
      </c>
      <c r="L549" t="str">
        <f>VLOOKUP(B549,[1]高三上!$B:$N,13,0)</f>
        <v>徐志兵</v>
      </c>
      <c r="M549">
        <f t="shared" si="113"/>
        <v>76.325088339222617</v>
      </c>
      <c r="N549">
        <f t="shared" si="107"/>
        <v>243</v>
      </c>
      <c r="O549">
        <f>VLOOKUP(B549,[1]高二下!$B:$N,12,0)</f>
        <v>50</v>
      </c>
      <c r="P549" t="str">
        <f>VLOOKUP(B549,[1]高二下!$B:$N,13,0)</f>
        <v>徐志兵</v>
      </c>
      <c r="Q549">
        <f t="shared" si="114"/>
        <v>101.06007067137809</v>
      </c>
      <c r="R549">
        <f t="shared" si="108"/>
        <v>176</v>
      </c>
      <c r="S549">
        <f>VLOOKUP(B549,[1]高二上!$B:$N,12,0)</f>
        <v>58</v>
      </c>
      <c r="T549" t="str">
        <f>VLOOKUP(B549,[1]高二上!$B:$N,13,0)</f>
        <v>徐志兵</v>
      </c>
      <c r="U549">
        <f t="shared" si="115"/>
        <v>111.66077738515901</v>
      </c>
      <c r="V549">
        <f t="shared" si="109"/>
        <v>179</v>
      </c>
      <c r="W549">
        <f>VLOOKUP(B549,[1]高一下!$B:$V,20,0)</f>
        <v>45</v>
      </c>
      <c r="X549" t="str">
        <f>VLOOKUP(B549,[1]高一下!$B:$V,21,0)</f>
        <v>杨国芬</v>
      </c>
      <c r="Y549">
        <f t="shared" si="116"/>
        <v>90.812720848056543</v>
      </c>
      <c r="Z549">
        <f t="shared" si="110"/>
        <v>212</v>
      </c>
      <c r="AA549" s="23">
        <f>VLOOKUP(B549,[1]高一上!$B:$U,19,0)</f>
        <v>49</v>
      </c>
      <c r="AB549" t="str">
        <f>VLOOKUP(B549,[1]高一上!$B:$U,20,0)</f>
        <v>降初里</v>
      </c>
      <c r="AC549">
        <f t="shared" si="117"/>
        <v>95.053003533568898</v>
      </c>
      <c r="AD549">
        <f t="shared" si="111"/>
        <v>186</v>
      </c>
      <c r="AE549">
        <f>VLOOKUP(B549,[1]中考!$B:$M,12,0)</f>
        <v>33</v>
      </c>
      <c r="AF549">
        <f t="shared" si="112"/>
        <v>172</v>
      </c>
    </row>
    <row r="550" spans="1:32" x14ac:dyDescent="0.2">
      <c r="A550" s="2" t="s">
        <v>1638</v>
      </c>
      <c r="B550" s="2" t="s">
        <v>1639</v>
      </c>
      <c r="C550" s="1">
        <v>13</v>
      </c>
      <c r="D550" s="3" t="s">
        <v>1070</v>
      </c>
      <c r="E550" s="4" t="s">
        <v>1640</v>
      </c>
      <c r="F550" s="1">
        <v>402</v>
      </c>
      <c r="G550" s="13">
        <f>VLOOKUP(B550,'[1]高三下(高考)'!$B:$N,12,0)</f>
        <v>50</v>
      </c>
      <c r="H550" s="12" t="str">
        <f>VLOOKUP(B550,'[1]高三下(高考)'!$B:$N,13,0)</f>
        <v>徐志兵</v>
      </c>
      <c r="I550" s="15">
        <f t="shared" ref="I550:I613" si="118">IF(OR(G550=0,K550=0),100,(((N550-J550)/COUNTIF(D:D,D550))*100)+100)</f>
        <v>38.162544169611309</v>
      </c>
      <c r="J550">
        <f t="shared" ref="J550:J613" si="119">RANK(G550,$G$357:$G$639,0)</f>
        <v>255</v>
      </c>
      <c r="K550">
        <v>57</v>
      </c>
      <c r="L550" t="str">
        <f>VLOOKUP(B550,[1]高三上!$B:$N,13,0)</f>
        <v>徐志兵</v>
      </c>
      <c r="M550">
        <f t="shared" si="113"/>
        <v>133.92226148409895</v>
      </c>
      <c r="N550">
        <f t="shared" ref="N550:N613" si="120">RANK(K550,$K$357:$K$639,0)</f>
        <v>80</v>
      </c>
      <c r="O550">
        <f>VLOOKUP(B550,[1]高二下!$B:$N,12,0)</f>
        <v>50</v>
      </c>
      <c r="P550" t="str">
        <f>VLOOKUP(B550,[1]高二下!$B:$N,13,0)</f>
        <v>徐志兵</v>
      </c>
      <c r="Q550">
        <f t="shared" si="114"/>
        <v>97.879858657243815</v>
      </c>
      <c r="R550">
        <f t="shared" ref="R550:R613" si="121">RANK(O550,$O$357:$O$639)</f>
        <v>176</v>
      </c>
      <c r="S550">
        <f>VLOOKUP(B550,[1]高二上!$B:$N,12,0)</f>
        <v>59</v>
      </c>
      <c r="T550" t="str">
        <f>VLOOKUP(B550,[1]高二上!$B:$N,13,0)</f>
        <v>徐志兵</v>
      </c>
      <c r="U550">
        <f t="shared" si="115"/>
        <v>95.053003533568898</v>
      </c>
      <c r="V550">
        <f t="shared" ref="V550:V613" si="122">RANK(S550,$S$357:$S$639)</f>
        <v>170</v>
      </c>
      <c r="W550">
        <f>VLOOKUP(B550,[1]高一下!$B:$V,20,0)</f>
        <v>51</v>
      </c>
      <c r="X550" t="str">
        <f>VLOOKUP(B550,[1]高一下!$B:$V,21,0)</f>
        <v>杨国芬</v>
      </c>
      <c r="Y550">
        <f t="shared" si="116"/>
        <v>99.646643109540634</v>
      </c>
      <c r="Z550">
        <f t="shared" ref="Z550:Z613" si="123">RANK(W550,$W$357:$W$639)</f>
        <v>156</v>
      </c>
      <c r="AA550" s="23">
        <f>VLOOKUP(B550,[1]高一上!$B:$U,19,0)</f>
        <v>52</v>
      </c>
      <c r="AB550" t="str">
        <f>VLOOKUP(B550,[1]高一上!$B:$U,20,0)</f>
        <v>杨国芬</v>
      </c>
      <c r="AC550">
        <f t="shared" si="117"/>
        <v>125.79505300353357</v>
      </c>
      <c r="AD550">
        <f t="shared" ref="AD550:AD613" si="124">RANK(AA550,$AA$357:$AA$639,0)</f>
        <v>155</v>
      </c>
      <c r="AE550">
        <f>VLOOKUP(B550,[1]中考!$B:$M,12,0)</f>
        <v>28</v>
      </c>
      <c r="AF550">
        <f t="shared" ref="AF550:AF613" si="125">RANK(AE550,$AE$357:$AE$639)</f>
        <v>228</v>
      </c>
    </row>
    <row r="551" spans="1:32" x14ac:dyDescent="0.2">
      <c r="A551" s="2" t="s">
        <v>1641</v>
      </c>
      <c r="B551" s="2" t="s">
        <v>1642</v>
      </c>
      <c r="C551" s="1">
        <v>13</v>
      </c>
      <c r="D551" s="3" t="s">
        <v>1070</v>
      </c>
      <c r="E551" s="4" t="s">
        <v>1643</v>
      </c>
      <c r="F551" s="1">
        <v>394</v>
      </c>
      <c r="G551" s="13">
        <f>VLOOKUP(B551,'[1]高三下(高考)'!$B:$N,12,0)</f>
        <v>59</v>
      </c>
      <c r="H551" s="12" t="str">
        <f>VLOOKUP(B551,'[1]高三下(高考)'!$B:$N,13,0)</f>
        <v>徐志兵</v>
      </c>
      <c r="I551" s="15">
        <f t="shared" si="118"/>
        <v>60.777385159010599</v>
      </c>
      <c r="J551">
        <f t="shared" si="119"/>
        <v>180</v>
      </c>
      <c r="K551">
        <v>58</v>
      </c>
      <c r="L551" t="str">
        <f>VLOOKUP(B551,[1]高三上!$B:$N,13,0)</f>
        <v>徐志兵</v>
      </c>
      <c r="M551">
        <f t="shared" si="113"/>
        <v>99.293286219081267</v>
      </c>
      <c r="N551">
        <f t="shared" si="120"/>
        <v>69</v>
      </c>
      <c r="O551">
        <f>VLOOKUP(B551,[1]高二下!$B:$N,12,0)</f>
        <v>61</v>
      </c>
      <c r="P551" t="str">
        <f>VLOOKUP(B551,[1]高二下!$B:$N,13,0)</f>
        <v>徐志兵</v>
      </c>
      <c r="Q551">
        <f t="shared" si="114"/>
        <v>79.858657243816253</v>
      </c>
      <c r="R551">
        <f t="shared" si="121"/>
        <v>67</v>
      </c>
      <c r="S551">
        <f>VLOOKUP(B551,[1]高二上!$B:$N,12,0)</f>
        <v>77</v>
      </c>
      <c r="T551" t="str">
        <f>VLOOKUP(B551,[1]高二上!$B:$N,13,0)</f>
        <v>徐志兵</v>
      </c>
      <c r="U551">
        <f t="shared" si="115"/>
        <v>134.98233215547702</v>
      </c>
      <c r="V551">
        <f t="shared" si="122"/>
        <v>10</v>
      </c>
      <c r="W551">
        <f>VLOOKUP(B551,[1]高一下!$B:$V,20,0)</f>
        <v>56</v>
      </c>
      <c r="X551" t="str">
        <f>VLOOKUP(B551,[1]高一下!$B:$V,21,0)</f>
        <v>杨国芬</v>
      </c>
      <c r="Y551">
        <f t="shared" si="116"/>
        <v>70.31802120141343</v>
      </c>
      <c r="Z551">
        <f t="shared" si="123"/>
        <v>109</v>
      </c>
      <c r="AA551" s="23">
        <f>VLOOKUP(B551,[1]高一上!$B:$U,19,0)</f>
        <v>69</v>
      </c>
      <c r="AB551" t="str">
        <f>VLOOKUP(B551,[1]高一上!$B:$U,20,0)</f>
        <v>杨国芬</v>
      </c>
      <c r="AC551">
        <f t="shared" si="117"/>
        <v>162.89752650176678</v>
      </c>
      <c r="AD551">
        <f t="shared" si="124"/>
        <v>25</v>
      </c>
      <c r="AE551">
        <f>VLOOKUP(B551,[1]中考!$B:$M,12,0)</f>
        <v>30</v>
      </c>
      <c r="AF551">
        <f t="shared" si="125"/>
        <v>203</v>
      </c>
    </row>
    <row r="552" spans="1:32" x14ac:dyDescent="0.2">
      <c r="A552" s="2" t="s">
        <v>1644</v>
      </c>
      <c r="B552" s="2" t="s">
        <v>1645</v>
      </c>
      <c r="C552" s="1">
        <v>13</v>
      </c>
      <c r="D552" s="3" t="s">
        <v>1070</v>
      </c>
      <c r="E552" s="4" t="s">
        <v>1264</v>
      </c>
      <c r="F552" s="1">
        <v>385</v>
      </c>
      <c r="G552" s="13">
        <f>VLOOKUP(B552,'[1]高三下(高考)'!$B:$N,12,0)</f>
        <v>57</v>
      </c>
      <c r="H552" s="12" t="str">
        <f>VLOOKUP(B552,'[1]高三下(高考)'!$B:$N,13,0)</f>
        <v>徐志兵</v>
      </c>
      <c r="I552" s="15">
        <f t="shared" si="118"/>
        <v>111.30742049469964</v>
      </c>
      <c r="J552">
        <f t="shared" si="119"/>
        <v>199</v>
      </c>
      <c r="K552">
        <v>40</v>
      </c>
      <c r="L552" t="str">
        <f>VLOOKUP(B552,[1]高三上!$B:$N,13,0)</f>
        <v>徐志兵</v>
      </c>
      <c r="M552">
        <f t="shared" si="113"/>
        <v>60.777385159010599</v>
      </c>
      <c r="N552">
        <f t="shared" si="120"/>
        <v>231</v>
      </c>
      <c r="O552">
        <f>VLOOKUP(B552,[1]高二下!$B:$N,12,0)</f>
        <v>55</v>
      </c>
      <c r="P552" t="str">
        <f>VLOOKUP(B552,[1]高二下!$B:$N,13,0)</f>
        <v>徐志兵</v>
      </c>
      <c r="Q552">
        <f t="shared" si="114"/>
        <v>111.66077738515901</v>
      </c>
      <c r="R552">
        <f t="shared" si="121"/>
        <v>120</v>
      </c>
      <c r="S552">
        <f>VLOOKUP(B552,[1]高二上!$B:$N,12,0)</f>
        <v>60</v>
      </c>
      <c r="T552" t="str">
        <f>VLOOKUP(B552,[1]高二上!$B:$N,13,0)</f>
        <v>徐志兵</v>
      </c>
      <c r="U552">
        <f t="shared" si="115"/>
        <v>115.54770318021201</v>
      </c>
      <c r="V552">
        <f t="shared" si="122"/>
        <v>153</v>
      </c>
      <c r="W552">
        <f>VLOOKUP(B552,[1]高一下!$B:$V,20,0)</f>
        <v>47</v>
      </c>
      <c r="X552" t="str">
        <f>VLOOKUP(B552,[1]高一下!$B:$V,21,0)</f>
        <v>杨国芬</v>
      </c>
      <c r="Y552">
        <f t="shared" si="116"/>
        <v>114.13427561837456</v>
      </c>
      <c r="Z552">
        <f t="shared" si="123"/>
        <v>197</v>
      </c>
      <c r="AA552" s="23">
        <f>VLOOKUP(B552,[1]高一上!$B:$U,19,0)</f>
        <v>42</v>
      </c>
      <c r="AB552" t="str">
        <f>VLOOKUP(B552,[1]高一上!$B:$U,20,0)</f>
        <v>卢逸</v>
      </c>
      <c r="AC552">
        <f t="shared" si="117"/>
        <v>23.674911660777383</v>
      </c>
      <c r="AD552">
        <f t="shared" si="124"/>
        <v>237</v>
      </c>
      <c r="AE552">
        <f>VLOOKUP(B552,[1]中考!$B:$M,12,0)</f>
        <v>45</v>
      </c>
      <c r="AF552">
        <f t="shared" si="125"/>
        <v>21</v>
      </c>
    </row>
    <row r="553" spans="1:32" x14ac:dyDescent="0.2">
      <c r="A553" s="2" t="s">
        <v>1646</v>
      </c>
      <c r="B553" s="2" t="s">
        <v>1647</v>
      </c>
      <c r="C553" s="1">
        <v>13</v>
      </c>
      <c r="D553" s="3" t="s">
        <v>1070</v>
      </c>
      <c r="E553" s="4" t="s">
        <v>1648</v>
      </c>
      <c r="F553" s="1">
        <v>378</v>
      </c>
      <c r="G553" s="13">
        <f>VLOOKUP(B553,'[1]高三下(高考)'!$B:$N,12,0)</f>
        <v>57</v>
      </c>
      <c r="H553" s="12" t="str">
        <f>VLOOKUP(B553,'[1]高三下(高考)'!$B:$N,13,0)</f>
        <v>徐志兵</v>
      </c>
      <c r="I553" s="15">
        <f t="shared" si="118"/>
        <v>100</v>
      </c>
      <c r="J553">
        <f t="shared" si="119"/>
        <v>199</v>
      </c>
      <c r="K553">
        <v>45</v>
      </c>
      <c r="L553" t="str">
        <f>VLOOKUP(B553,[1]高三上!$B:$N,13,0)</f>
        <v>徐志兵</v>
      </c>
      <c r="M553">
        <f t="shared" si="113"/>
        <v>87.985865724381625</v>
      </c>
      <c r="N553">
        <f t="shared" si="120"/>
        <v>199</v>
      </c>
      <c r="O553">
        <f>VLOOKUP(B553,[1]高二下!$B:$N,12,0)</f>
        <v>51</v>
      </c>
      <c r="P553" t="str">
        <f>VLOOKUP(B553,[1]高二下!$B:$N,13,0)</f>
        <v>徐志兵</v>
      </c>
      <c r="Q553">
        <f t="shared" si="114"/>
        <v>109.89399293286219</v>
      </c>
      <c r="R553">
        <f t="shared" si="121"/>
        <v>165</v>
      </c>
      <c r="S553">
        <f>VLOOKUP(B553,[1]高二上!$B:$N,12,0)</f>
        <v>57</v>
      </c>
      <c r="T553" t="str">
        <f>VLOOKUP(B553,[1]高二上!$B:$N,13,0)</f>
        <v>徐志兵</v>
      </c>
      <c r="U553">
        <f t="shared" si="115"/>
        <v>86.925795053003526</v>
      </c>
      <c r="V553">
        <f t="shared" si="122"/>
        <v>193</v>
      </c>
      <c r="W553">
        <f>VLOOKUP(B553,[1]高一下!$B:$V,20,0)</f>
        <v>51</v>
      </c>
      <c r="X553" t="str">
        <f>VLOOKUP(B553,[1]高一下!$B:$V,21,0)</f>
        <v>杨国芬</v>
      </c>
      <c r="Y553">
        <f t="shared" si="116"/>
        <v>140.98939929328623</v>
      </c>
      <c r="Z553">
        <f t="shared" si="123"/>
        <v>156</v>
      </c>
      <c r="AA553" s="23">
        <f>VLOOKUP(B553,[1]高一上!$B:$U,19,0)</f>
        <v>30</v>
      </c>
      <c r="AB553" t="str">
        <f>VLOOKUP(B553,[1]高一上!$B:$U,20,0)</f>
        <v>杨国芬</v>
      </c>
      <c r="AC553">
        <f t="shared" si="117"/>
        <v>84.452296819787989</v>
      </c>
      <c r="AD553">
        <f t="shared" si="124"/>
        <v>272</v>
      </c>
      <c r="AE553">
        <f>VLOOKUP(B553,[1]中考!$B:$M,12,0)</f>
        <v>28</v>
      </c>
      <c r="AF553">
        <f t="shared" si="125"/>
        <v>228</v>
      </c>
    </row>
    <row r="554" spans="1:32" x14ac:dyDescent="0.2">
      <c r="A554" s="2" t="s">
        <v>1649</v>
      </c>
      <c r="B554" s="2" t="s">
        <v>1650</v>
      </c>
      <c r="C554" s="1">
        <v>13</v>
      </c>
      <c r="D554" s="3" t="s">
        <v>1070</v>
      </c>
      <c r="E554" s="4" t="s">
        <v>1651</v>
      </c>
      <c r="F554" s="1">
        <v>376</v>
      </c>
      <c r="G554" s="13">
        <f>VLOOKUP(B554,'[1]高三下(高考)'!$B:$N,12,0)</f>
        <v>67</v>
      </c>
      <c r="H554" s="12" t="str">
        <f>VLOOKUP(B554,'[1]高三下(高考)'!$B:$N,13,0)</f>
        <v>徐志兵</v>
      </c>
      <c r="I554" s="15">
        <f t="shared" si="118"/>
        <v>128.26855123674912</v>
      </c>
      <c r="J554">
        <f t="shared" si="119"/>
        <v>92</v>
      </c>
      <c r="K554">
        <v>48</v>
      </c>
      <c r="L554" t="str">
        <f>VLOOKUP(B554,[1]高三上!$B:$N,13,0)</f>
        <v>徐志兵</v>
      </c>
      <c r="M554">
        <f t="shared" si="113"/>
        <v>100</v>
      </c>
      <c r="N554">
        <f t="shared" si="120"/>
        <v>172</v>
      </c>
      <c r="O554">
        <v>0</v>
      </c>
      <c r="P554" t="str">
        <f>L554</f>
        <v>徐志兵</v>
      </c>
      <c r="Q554">
        <f t="shared" si="114"/>
        <v>100</v>
      </c>
      <c r="R554">
        <f t="shared" si="121"/>
        <v>261</v>
      </c>
      <c r="S554">
        <f>VLOOKUP(B554,[1]高二上!$B:$N,12,0)</f>
        <v>59</v>
      </c>
      <c r="T554" t="str">
        <f>VLOOKUP(B554,[1]高二上!$B:$N,13,0)</f>
        <v>徐志兵</v>
      </c>
      <c r="U554">
        <f t="shared" si="115"/>
        <v>120.84805653710248</v>
      </c>
      <c r="V554">
        <f t="shared" si="122"/>
        <v>170</v>
      </c>
      <c r="W554">
        <f>VLOOKUP(B554,[1]高一下!$B:$V,20,0)</f>
        <v>43</v>
      </c>
      <c r="X554" t="str">
        <f>VLOOKUP(B554,[1]高一下!$B:$V,21,0)</f>
        <v>杨国芬</v>
      </c>
      <c r="Y554">
        <f t="shared" si="116"/>
        <v>49.46996466431095</v>
      </c>
      <c r="Z554">
        <f t="shared" si="123"/>
        <v>229</v>
      </c>
      <c r="AA554" s="23">
        <f>VLOOKUP(B554,[1]高一上!$B:$U,19,0)</f>
        <v>59</v>
      </c>
      <c r="AB554" t="str">
        <f>VLOOKUP(B554,[1]高一上!$B:$U,20,0)</f>
        <v>杨国芬</v>
      </c>
      <c r="AC554">
        <f t="shared" si="117"/>
        <v>141.34275618374559</v>
      </c>
      <c r="AD554">
        <f t="shared" si="124"/>
        <v>86</v>
      </c>
      <c r="AE554">
        <f>VLOOKUP(B554,[1]中考!$B:$M,12,0)</f>
        <v>30</v>
      </c>
      <c r="AF554">
        <f t="shared" si="125"/>
        <v>203</v>
      </c>
    </row>
    <row r="555" spans="1:32" x14ac:dyDescent="0.2">
      <c r="A555" s="5" t="s">
        <v>1652</v>
      </c>
      <c r="B555" s="2" t="s">
        <v>1653</v>
      </c>
      <c r="C555" s="1">
        <v>13</v>
      </c>
      <c r="D555" s="3" t="s">
        <v>1070</v>
      </c>
      <c r="E555" s="4" t="s">
        <v>1654</v>
      </c>
      <c r="F555" s="1">
        <v>351</v>
      </c>
      <c r="G555" s="13">
        <f>VLOOKUP(B555,'[1]高三下(高考)'!$B:$N,12,0)</f>
        <v>43</v>
      </c>
      <c r="H555" s="12" t="str">
        <f>VLOOKUP(B555,'[1]高三下(高考)'!$B:$N,13,0)</f>
        <v>徐志兵</v>
      </c>
      <c r="I555" s="15">
        <f t="shared" si="118"/>
        <v>100</v>
      </c>
      <c r="J555">
        <f t="shared" si="119"/>
        <v>275</v>
      </c>
      <c r="K555">
        <v>0</v>
      </c>
      <c r="L555" t="str">
        <f>H555</f>
        <v>徐志兵</v>
      </c>
      <c r="M555">
        <f t="shared" si="113"/>
        <v>100</v>
      </c>
      <c r="N555">
        <f t="shared" si="120"/>
        <v>255</v>
      </c>
      <c r="O555">
        <f>VLOOKUP(B555,[1]高二下!$B:$N,12,0)</f>
        <v>56</v>
      </c>
      <c r="P555" t="str">
        <f>VLOOKUP(B555,[1]高二下!$B:$N,13,0)</f>
        <v>徐志兵</v>
      </c>
      <c r="Q555">
        <f t="shared" si="114"/>
        <v>88.339222614840992</v>
      </c>
      <c r="R555">
        <f t="shared" si="121"/>
        <v>106</v>
      </c>
      <c r="S555">
        <f>VLOOKUP(B555,[1]高二上!$B:$N,12,0)</f>
        <v>66</v>
      </c>
      <c r="T555" t="str">
        <f>VLOOKUP(B555,[1]高二上!$B:$N,13,0)</f>
        <v>徐志兵</v>
      </c>
      <c r="U555">
        <f t="shared" si="115"/>
        <v>149.1166077738516</v>
      </c>
      <c r="V555">
        <f t="shared" si="122"/>
        <v>73</v>
      </c>
      <c r="W555">
        <f>VLOOKUP(B555,[1]高一下!$B:$V,20,0)</f>
        <v>45</v>
      </c>
      <c r="X555" t="str">
        <f>VLOOKUP(B555,[1]高一下!$B:$V,21,0)</f>
        <v>杨国芬</v>
      </c>
      <c r="Y555">
        <f t="shared" si="116"/>
        <v>108.8339222614841</v>
      </c>
      <c r="Z555">
        <f t="shared" si="123"/>
        <v>212</v>
      </c>
      <c r="AA555" s="23">
        <f>VLOOKUP(B555,[1]高一上!$B:$U,19,0)</f>
        <v>42</v>
      </c>
      <c r="AB555" t="str">
        <f>VLOOKUP(B555,[1]高一上!$B:$U,20,0)</f>
        <v>杨国芬</v>
      </c>
      <c r="AC555">
        <f t="shared" si="117"/>
        <v>100</v>
      </c>
      <c r="AD555">
        <f t="shared" si="124"/>
        <v>237</v>
      </c>
      <c r="AE555">
        <v>0</v>
      </c>
      <c r="AF555">
        <f t="shared" si="125"/>
        <v>279</v>
      </c>
    </row>
    <row r="556" spans="1:32" x14ac:dyDescent="0.2">
      <c r="A556" s="2" t="s">
        <v>1655</v>
      </c>
      <c r="B556" s="2" t="s">
        <v>1656</v>
      </c>
      <c r="C556" s="1">
        <v>13</v>
      </c>
      <c r="D556" s="3" t="s">
        <v>1070</v>
      </c>
      <c r="E556" s="4" t="s">
        <v>1657</v>
      </c>
      <c r="F556" s="1">
        <v>313</v>
      </c>
      <c r="G556" s="13">
        <f>VLOOKUP(B556,'[1]高三下(高考)'!$B:$N,12,0)</f>
        <v>50</v>
      </c>
      <c r="H556" s="12" t="str">
        <f>VLOOKUP(B556,'[1]高三下(高考)'!$B:$N,13,0)</f>
        <v>徐志兵</v>
      </c>
      <c r="I556" s="15">
        <f t="shared" si="118"/>
        <v>93.992932862190813</v>
      </c>
      <c r="J556">
        <f t="shared" si="119"/>
        <v>255</v>
      </c>
      <c r="K556">
        <v>39</v>
      </c>
      <c r="L556" t="str">
        <f>VLOOKUP(B556,[1]高三上!$B:$N,13,0)</f>
        <v>徐志兵</v>
      </c>
      <c r="M556">
        <f t="shared" si="113"/>
        <v>85.512367491166074</v>
      </c>
      <c r="N556">
        <f t="shared" si="120"/>
        <v>238</v>
      </c>
      <c r="O556">
        <f>VLOOKUP(B556,[1]高二下!$B:$N,12,0)</f>
        <v>47</v>
      </c>
      <c r="P556" t="str">
        <f>VLOOKUP(B556,[1]高二下!$B:$N,13,0)</f>
        <v>徐志兵</v>
      </c>
      <c r="Q556">
        <f t="shared" si="114"/>
        <v>65.371024734982328</v>
      </c>
      <c r="R556">
        <f t="shared" si="121"/>
        <v>197</v>
      </c>
      <c r="S556">
        <f>VLOOKUP(B556,[1]高二上!$B:$N,12,0)</f>
        <v>64</v>
      </c>
      <c r="T556" t="str">
        <f>VLOOKUP(B556,[1]高二上!$B:$N,13,0)</f>
        <v>徐志兵</v>
      </c>
      <c r="U556">
        <f t="shared" si="115"/>
        <v>114.84098939929329</v>
      </c>
      <c r="V556">
        <f t="shared" si="122"/>
        <v>99</v>
      </c>
      <c r="W556">
        <f>VLOOKUP(B556,[1]高一下!$B:$V,20,0)</f>
        <v>53</v>
      </c>
      <c r="X556" t="str">
        <f>VLOOKUP(B556,[1]高一下!$B:$V,21,0)</f>
        <v>杨国芬</v>
      </c>
      <c r="Y556">
        <f t="shared" si="116"/>
        <v>131.80212014134275</v>
      </c>
      <c r="Z556">
        <f t="shared" si="123"/>
        <v>141</v>
      </c>
      <c r="AA556" s="23">
        <f>VLOOKUP(B556,[1]高一上!$B:$U,19,0)</f>
        <v>43</v>
      </c>
      <c r="AB556" t="str">
        <f>VLOOKUP(B556,[1]高一上!$B:$U,20,0)</f>
        <v>卢逸</v>
      </c>
      <c r="AC556">
        <f t="shared" si="117"/>
        <v>59.363957597173147</v>
      </c>
      <c r="AD556">
        <f t="shared" si="124"/>
        <v>231</v>
      </c>
      <c r="AE556">
        <f>VLOOKUP(B556,[1]中考!$B:$M,12,0)</f>
        <v>37</v>
      </c>
      <c r="AF556">
        <f t="shared" si="125"/>
        <v>116</v>
      </c>
    </row>
    <row r="557" spans="1:32" x14ac:dyDescent="0.2">
      <c r="A557" s="2" t="s">
        <v>1658</v>
      </c>
      <c r="B557" s="2" t="s">
        <v>1659</v>
      </c>
      <c r="C557" s="1">
        <v>14</v>
      </c>
      <c r="D557" s="3" t="s">
        <v>1070</v>
      </c>
      <c r="E557" s="4" t="s">
        <v>1660</v>
      </c>
      <c r="F557" s="1">
        <v>472</v>
      </c>
      <c r="G557" s="13">
        <f>VLOOKUP(B557,'[1]高三下(高考)'!$B:$N,12,0)</f>
        <v>64</v>
      </c>
      <c r="H557" s="12" t="str">
        <f>VLOOKUP(B557,'[1]高三下(高考)'!$B:$N,13,0)</f>
        <v>徐志兵</v>
      </c>
      <c r="I557" s="15">
        <f t="shared" si="118"/>
        <v>99.293286219081267</v>
      </c>
      <c r="J557">
        <f t="shared" si="119"/>
        <v>123</v>
      </c>
      <c r="K557">
        <v>53</v>
      </c>
      <c r="L557" t="str">
        <f>VLOOKUP(B557,[1]高三上!$B:$N,13,0)</f>
        <v>徐志兵</v>
      </c>
      <c r="M557">
        <f t="shared" si="113"/>
        <v>94.699646643109546</v>
      </c>
      <c r="N557">
        <f t="shared" si="120"/>
        <v>121</v>
      </c>
      <c r="O557">
        <f>VLOOKUP(B557,[1]高二下!$B:$N,12,0)</f>
        <v>56</v>
      </c>
      <c r="P557" t="str">
        <f>VLOOKUP(B557,[1]高二下!$B:$N,13,0)</f>
        <v>徐志兵</v>
      </c>
      <c r="Q557">
        <f t="shared" si="114"/>
        <v>160.07067137809187</v>
      </c>
      <c r="R557">
        <f t="shared" si="121"/>
        <v>106</v>
      </c>
      <c r="S557">
        <f>VLOOKUP(B557,[1]高二上!$B:$N,12,0)</f>
        <v>28</v>
      </c>
      <c r="T557" t="str">
        <f>VLOOKUP(B557,[1]高二上!$B:$N,13,0)</f>
        <v>解超燕</v>
      </c>
      <c r="U557">
        <f t="shared" si="115"/>
        <v>72.084805653710248</v>
      </c>
      <c r="V557">
        <f t="shared" si="122"/>
        <v>276</v>
      </c>
      <c r="W557">
        <f>VLOOKUP(B557,[1]高一下!$B:$V,20,0)</f>
        <v>47</v>
      </c>
      <c r="X557" t="str">
        <f>VLOOKUP(B557,[1]高一下!$B:$V,21,0)</f>
        <v>杨国芬</v>
      </c>
      <c r="Y557">
        <f t="shared" si="116"/>
        <v>101.06007067137809</v>
      </c>
      <c r="Z557">
        <f t="shared" si="123"/>
        <v>197</v>
      </c>
      <c r="AA557" s="23">
        <f>VLOOKUP(B557,[1]高一上!$B:$U,19,0)</f>
        <v>47</v>
      </c>
      <c r="AB557" t="str">
        <f>VLOOKUP(B557,[1]高一上!$B:$U,20,0)</f>
        <v>徐志兵</v>
      </c>
      <c r="AC557">
        <f t="shared" si="117"/>
        <v>70.31802120141343</v>
      </c>
      <c r="AD557">
        <f t="shared" si="124"/>
        <v>200</v>
      </c>
      <c r="AE557">
        <f>VLOOKUP(B557,[1]中考!$B:$M,12,0)</f>
        <v>37</v>
      </c>
      <c r="AF557">
        <f t="shared" si="125"/>
        <v>116</v>
      </c>
    </row>
    <row r="558" spans="1:32" x14ac:dyDescent="0.2">
      <c r="A558" s="2" t="s">
        <v>1661</v>
      </c>
      <c r="B558" s="2" t="s">
        <v>1662</v>
      </c>
      <c r="C558" s="1">
        <v>14</v>
      </c>
      <c r="D558" s="3" t="s">
        <v>1070</v>
      </c>
      <c r="E558" s="4" t="s">
        <v>1663</v>
      </c>
      <c r="F558" s="1">
        <v>463</v>
      </c>
      <c r="G558" s="13">
        <f>VLOOKUP(B558,'[1]高三下(高考)'!$B:$N,12,0)</f>
        <v>68</v>
      </c>
      <c r="H558" s="12" t="str">
        <f>VLOOKUP(B558,'[1]高三下(高考)'!$B:$N,13,0)</f>
        <v>徐志兵</v>
      </c>
      <c r="I558" s="15">
        <f t="shared" si="118"/>
        <v>121.5547703180212</v>
      </c>
      <c r="J558">
        <f t="shared" si="119"/>
        <v>79</v>
      </c>
      <c r="K558">
        <v>52</v>
      </c>
      <c r="L558" t="str">
        <f>VLOOKUP(B558,[1]高三上!$B:$N,13,0)</f>
        <v>徐志兵</v>
      </c>
      <c r="M558">
        <f t="shared" si="113"/>
        <v>100.70671378091873</v>
      </c>
      <c r="N558">
        <f t="shared" si="120"/>
        <v>140</v>
      </c>
      <c r="O558">
        <f>VLOOKUP(B558,[1]高二下!$B:$N,12,0)</f>
        <v>53</v>
      </c>
      <c r="P558" t="str">
        <f>VLOOKUP(B558,[1]高二下!$B:$N,13,0)</f>
        <v>徐志兵</v>
      </c>
      <c r="Q558">
        <f t="shared" si="114"/>
        <v>84.805653710247356</v>
      </c>
      <c r="R558">
        <f t="shared" si="121"/>
        <v>142</v>
      </c>
      <c r="S558">
        <f>VLOOKUP(B558,[1]高二上!$B:$N,12,0)</f>
        <v>64</v>
      </c>
      <c r="T558" t="str">
        <f>VLOOKUP(B558,[1]高二上!$B:$N,13,0)</f>
        <v>徐志兵</v>
      </c>
      <c r="U558">
        <f t="shared" si="115"/>
        <v>99.293286219081267</v>
      </c>
      <c r="V558">
        <f t="shared" si="122"/>
        <v>99</v>
      </c>
      <c r="W558">
        <f>VLOOKUP(B558,[1]高一下!$B:$V,20,0)</f>
        <v>57</v>
      </c>
      <c r="X558" t="str">
        <f>VLOOKUP(B558,[1]高一下!$B:$V,21,0)</f>
        <v>徐志兵</v>
      </c>
      <c r="Y558">
        <f t="shared" si="116"/>
        <v>159.36395759717314</v>
      </c>
      <c r="Z558">
        <f t="shared" si="123"/>
        <v>97</v>
      </c>
      <c r="AA558" s="23">
        <f>VLOOKUP(B558,[1]高一上!$B:$U,19,0)</f>
        <v>34</v>
      </c>
      <c r="AB558" t="str">
        <f>VLOOKUP(B558,[1]高一上!$B:$U,20,0)</f>
        <v>邱君益</v>
      </c>
      <c r="AC558">
        <f t="shared" si="117"/>
        <v>40.636042402826853</v>
      </c>
      <c r="AD558">
        <f t="shared" si="124"/>
        <v>265</v>
      </c>
      <c r="AE558">
        <f>VLOOKUP(B558,[1]中考!$B:$M,12,0)</f>
        <v>38</v>
      </c>
      <c r="AF558">
        <f t="shared" si="125"/>
        <v>97</v>
      </c>
    </row>
    <row r="559" spans="1:32" x14ac:dyDescent="0.2">
      <c r="A559" s="2" t="s">
        <v>1664</v>
      </c>
      <c r="B559" s="2" t="s">
        <v>1665</v>
      </c>
      <c r="C559" s="1">
        <v>14</v>
      </c>
      <c r="D559" s="3" t="s">
        <v>1070</v>
      </c>
      <c r="E559" s="4" t="s">
        <v>1666</v>
      </c>
      <c r="F559" s="1">
        <v>459</v>
      </c>
      <c r="G559" s="13">
        <f>VLOOKUP(B559,'[1]高三下(高考)'!$B:$N,12,0)</f>
        <v>70</v>
      </c>
      <c r="H559" s="12" t="str">
        <f>VLOOKUP(B559,'[1]高三下(高考)'!$B:$N,13,0)</f>
        <v>徐志兵</v>
      </c>
      <c r="I559" s="15">
        <f t="shared" si="118"/>
        <v>131.09540636042402</v>
      </c>
      <c r="J559">
        <f t="shared" si="119"/>
        <v>61</v>
      </c>
      <c r="K559">
        <v>51</v>
      </c>
      <c r="L559" t="str">
        <f>VLOOKUP(B559,[1]高三上!$B:$N,13,0)</f>
        <v>徐志兵</v>
      </c>
      <c r="M559">
        <f t="shared" si="113"/>
        <v>55.123674911660778</v>
      </c>
      <c r="N559">
        <f t="shared" si="120"/>
        <v>149</v>
      </c>
      <c r="O559">
        <f>VLOOKUP(B559,[1]高二下!$B:$N,12,0)</f>
        <v>67</v>
      </c>
      <c r="P559" t="str">
        <f>VLOOKUP(B559,[1]高二下!$B:$N,13,0)</f>
        <v>徐志兵</v>
      </c>
      <c r="Q559">
        <f t="shared" si="114"/>
        <v>143.81625441696113</v>
      </c>
      <c r="R559">
        <f t="shared" si="121"/>
        <v>22</v>
      </c>
      <c r="S559">
        <f>VLOOKUP(B559,[1]高二上!$B:$N,12,0)</f>
        <v>61</v>
      </c>
      <c r="T559" t="str">
        <f>VLOOKUP(B559,[1]高二上!$B:$N,13,0)</f>
        <v>徐志兵</v>
      </c>
      <c r="U559">
        <f t="shared" si="115"/>
        <v>106.71378091872792</v>
      </c>
      <c r="V559">
        <f t="shared" si="122"/>
        <v>146</v>
      </c>
      <c r="W559">
        <f>VLOOKUP(B559,[1]高一下!$B:$V,20,0)</f>
        <v>50</v>
      </c>
      <c r="X559" t="str">
        <f>VLOOKUP(B559,[1]高一下!$B:$V,21,0)</f>
        <v>徐志兵</v>
      </c>
      <c r="Y559">
        <f t="shared" si="116"/>
        <v>48.056537102473499</v>
      </c>
      <c r="Z559">
        <f t="shared" si="123"/>
        <v>165</v>
      </c>
      <c r="AA559" s="23">
        <f>VLOOKUP(B559,[1]高一上!$B:$U,19,0)</f>
        <v>72</v>
      </c>
      <c r="AB559" t="str">
        <f>VLOOKUP(B559,[1]高一上!$B:$U,20,0)</f>
        <v>邱君益</v>
      </c>
      <c r="AC559">
        <f t="shared" si="117"/>
        <v>174.20494699646645</v>
      </c>
      <c r="AD559">
        <f t="shared" si="124"/>
        <v>18</v>
      </c>
      <c r="AE559">
        <f>VLOOKUP(B559,[1]中考!$B:$M,12,0)</f>
        <v>28</v>
      </c>
      <c r="AF559">
        <f t="shared" si="125"/>
        <v>228</v>
      </c>
    </row>
    <row r="560" spans="1:32" x14ac:dyDescent="0.2">
      <c r="A560" s="2" t="s">
        <v>1667</v>
      </c>
      <c r="B560" s="2" t="s">
        <v>1668</v>
      </c>
      <c r="C560" s="1">
        <v>14</v>
      </c>
      <c r="D560" s="3" t="s">
        <v>1070</v>
      </c>
      <c r="E560" s="4" t="s">
        <v>1669</v>
      </c>
      <c r="F560" s="1">
        <v>452</v>
      </c>
      <c r="G560" s="13">
        <f>VLOOKUP(B560,'[1]高三下(高考)'!$B:$N,12,0)</f>
        <v>74</v>
      </c>
      <c r="H560" s="12" t="str">
        <f>VLOOKUP(B560,'[1]高三下(高考)'!$B:$N,13,0)</f>
        <v>徐志兵</v>
      </c>
      <c r="I560" s="15">
        <f t="shared" si="118"/>
        <v>111.66077738515901</v>
      </c>
      <c r="J560">
        <f t="shared" si="119"/>
        <v>28</v>
      </c>
      <c r="K560">
        <v>59</v>
      </c>
      <c r="L560" t="str">
        <f>VLOOKUP(B560,[1]高三上!$B:$N,13,0)</f>
        <v>徐志兵</v>
      </c>
      <c r="M560">
        <f t="shared" si="113"/>
        <v>159.71731448763251</v>
      </c>
      <c r="N560">
        <f t="shared" si="120"/>
        <v>61</v>
      </c>
      <c r="O560">
        <f>VLOOKUP(B560,[1]高二下!$B:$N,12,0)</f>
        <v>43</v>
      </c>
      <c r="P560" t="str">
        <f>VLOOKUP(B560,[1]高二下!$B:$N,13,0)</f>
        <v>徐志兵</v>
      </c>
      <c r="Q560">
        <f t="shared" si="114"/>
        <v>63.604240282685517</v>
      </c>
      <c r="R560">
        <f t="shared" si="121"/>
        <v>230</v>
      </c>
      <c r="S560">
        <f>VLOOKUP(B560,[1]高二上!$B:$N,12,0)</f>
        <v>62</v>
      </c>
      <c r="T560" t="str">
        <f>VLOOKUP(B560,[1]高二上!$B:$N,13,0)</f>
        <v>徐志兵</v>
      </c>
      <c r="U560">
        <f t="shared" si="115"/>
        <v>130.03533568904595</v>
      </c>
      <c r="V560">
        <f t="shared" si="122"/>
        <v>127</v>
      </c>
      <c r="W560">
        <f>VLOOKUP(B560,[1]高一下!$B:$V,20,0)</f>
        <v>45</v>
      </c>
      <c r="X560" t="str">
        <f>VLOOKUP(B560,[1]高一下!$B:$V,21,0)</f>
        <v>徐志兵</v>
      </c>
      <c r="Y560">
        <f t="shared" si="116"/>
        <v>73.4982332155477</v>
      </c>
      <c r="Z560">
        <f t="shared" si="123"/>
        <v>212</v>
      </c>
      <c r="AA560" s="23">
        <f>VLOOKUP(B560,[1]高一上!$B:$U,19,0)</f>
        <v>54</v>
      </c>
      <c r="AB560" t="str">
        <f>VLOOKUP(B560,[1]高一上!$B:$U,20,0)</f>
        <v>杨琴</v>
      </c>
      <c r="AC560">
        <f t="shared" si="117"/>
        <v>102.12014134275618</v>
      </c>
      <c r="AD560">
        <f t="shared" si="124"/>
        <v>137</v>
      </c>
      <c r="AE560">
        <f>VLOOKUP(B560,[1]中考!$B:$M,12,0)</f>
        <v>35</v>
      </c>
      <c r="AF560">
        <f t="shared" si="125"/>
        <v>143</v>
      </c>
    </row>
    <row r="561" spans="1:32" x14ac:dyDescent="0.2">
      <c r="A561" s="2" t="s">
        <v>1670</v>
      </c>
      <c r="B561" s="2" t="s">
        <v>1671</v>
      </c>
      <c r="C561" s="1">
        <v>14</v>
      </c>
      <c r="D561" s="3" t="s">
        <v>1070</v>
      </c>
      <c r="E561" s="4" t="s">
        <v>1672</v>
      </c>
      <c r="F561" s="1">
        <v>437</v>
      </c>
      <c r="G561" s="13">
        <f>VLOOKUP(B561,'[1]高三下(高考)'!$B:$N,12,0)</f>
        <v>53</v>
      </c>
      <c r="H561" s="12" t="str">
        <f>VLOOKUP(B561,'[1]高三下(高考)'!$B:$N,13,0)</f>
        <v>徐志兵</v>
      </c>
      <c r="I561" s="15">
        <f t="shared" si="118"/>
        <v>93.639575971731446</v>
      </c>
      <c r="J561">
        <f t="shared" si="119"/>
        <v>236</v>
      </c>
      <c r="K561">
        <v>42</v>
      </c>
      <c r="L561" t="str">
        <f>VLOOKUP(B561,[1]高三上!$B:$N,13,0)</f>
        <v>徐志兵</v>
      </c>
      <c r="M561">
        <f t="shared" si="113"/>
        <v>96.81978798586573</v>
      </c>
      <c r="N561">
        <f t="shared" si="120"/>
        <v>218</v>
      </c>
      <c r="O561">
        <f>VLOOKUP(B561,[1]高二下!$B:$N,12,0)</f>
        <v>46</v>
      </c>
      <c r="P561" t="str">
        <f>VLOOKUP(B561,[1]高二下!$B:$N,13,0)</f>
        <v>徐志兵</v>
      </c>
      <c r="Q561">
        <f t="shared" si="114"/>
        <v>94.346289752650179</v>
      </c>
      <c r="R561">
        <f t="shared" si="121"/>
        <v>209</v>
      </c>
      <c r="S561">
        <f>VLOOKUP(B561,[1]高二上!$B:$N,12,0)</f>
        <v>57</v>
      </c>
      <c r="T561" t="str">
        <f>VLOOKUP(B561,[1]高二上!$B:$N,13,0)</f>
        <v>徐志兵</v>
      </c>
      <c r="U561">
        <f t="shared" si="115"/>
        <v>101.41342756183745</v>
      </c>
      <c r="V561">
        <f t="shared" si="122"/>
        <v>193</v>
      </c>
      <c r="W561">
        <f>VLOOKUP(B561,[1]高一下!$B:$V,20,0)</f>
        <v>47</v>
      </c>
      <c r="X561" t="str">
        <f>VLOOKUP(B561,[1]高一下!$B:$V,21,0)</f>
        <v>徐志兵</v>
      </c>
      <c r="Y561">
        <f t="shared" si="116"/>
        <v>85.159010600706708</v>
      </c>
      <c r="Z561">
        <f t="shared" si="123"/>
        <v>197</v>
      </c>
      <c r="AA561" s="23">
        <f>VLOOKUP(B561,[1]高一上!$B:$U,19,0)</f>
        <v>52</v>
      </c>
      <c r="AB561" t="str">
        <f>VLOOKUP(B561,[1]高一上!$B:$U,20,0)</f>
        <v>徐志兵</v>
      </c>
      <c r="AC561">
        <f t="shared" si="117"/>
        <v>125.79505300353357</v>
      </c>
      <c r="AD561">
        <f t="shared" si="124"/>
        <v>155</v>
      </c>
      <c r="AE561">
        <f>VLOOKUP(B561,[1]中考!$B:$M,12,0)</f>
        <v>28</v>
      </c>
      <c r="AF561">
        <f t="shared" si="125"/>
        <v>228</v>
      </c>
    </row>
    <row r="562" spans="1:32" x14ac:dyDescent="0.2">
      <c r="A562" s="2" t="s">
        <v>1673</v>
      </c>
      <c r="B562" s="2" t="s">
        <v>1674</v>
      </c>
      <c r="C562" s="1">
        <v>14</v>
      </c>
      <c r="D562" s="3" t="s">
        <v>1070</v>
      </c>
      <c r="E562" s="4" t="s">
        <v>1675</v>
      </c>
      <c r="F562" s="1">
        <v>437</v>
      </c>
      <c r="G562" s="13">
        <f>VLOOKUP(B562,'[1]高三下(高考)'!$B:$N,12,0)</f>
        <v>68</v>
      </c>
      <c r="H562" s="12" t="str">
        <f>VLOOKUP(B562,'[1]高三下(高考)'!$B:$N,13,0)</f>
        <v>徐志兵</v>
      </c>
      <c r="I562" s="15">
        <f t="shared" si="118"/>
        <v>129.68197879858658</v>
      </c>
      <c r="J562">
        <f t="shared" si="119"/>
        <v>79</v>
      </c>
      <c r="K562">
        <v>49</v>
      </c>
      <c r="L562" t="str">
        <f>VLOOKUP(B562,[1]高三上!$B:$N,13,0)</f>
        <v>徐志兵</v>
      </c>
      <c r="M562">
        <f t="shared" si="113"/>
        <v>76.325088339222617</v>
      </c>
      <c r="N562">
        <f t="shared" si="120"/>
        <v>163</v>
      </c>
      <c r="O562">
        <f>VLOOKUP(B562,[1]高二下!$B:$N,12,0)</f>
        <v>57</v>
      </c>
      <c r="P562" t="str">
        <f>VLOOKUP(B562,[1]高二下!$B:$N,13,0)</f>
        <v>徐志兵</v>
      </c>
      <c r="Q562">
        <f t="shared" si="114"/>
        <v>78.445229681978802</v>
      </c>
      <c r="R562">
        <f t="shared" si="121"/>
        <v>96</v>
      </c>
      <c r="S562">
        <f>VLOOKUP(B562,[1]高二上!$B:$N,12,0)</f>
        <v>71</v>
      </c>
      <c r="T562" t="str">
        <f>VLOOKUP(B562,[1]高二上!$B:$N,13,0)</f>
        <v>徐志兵</v>
      </c>
      <c r="U562">
        <f t="shared" si="115"/>
        <v>126.14840989399293</v>
      </c>
      <c r="V562">
        <f t="shared" si="122"/>
        <v>35</v>
      </c>
      <c r="W562">
        <f>VLOOKUP(B562,[1]高一下!$B:$V,20,0)</f>
        <v>56</v>
      </c>
      <c r="X562" t="str">
        <f>VLOOKUP(B562,[1]高一下!$B:$V,21,0)</f>
        <v>徐志兵</v>
      </c>
      <c r="Y562">
        <f t="shared" si="116"/>
        <v>109.89399293286219</v>
      </c>
      <c r="Z562">
        <f t="shared" si="123"/>
        <v>109</v>
      </c>
      <c r="AA562" s="23">
        <f>VLOOKUP(B562,[1]高一上!$B:$U,19,0)</f>
        <v>54</v>
      </c>
      <c r="AB562" t="str">
        <f>VLOOKUP(B562,[1]高一上!$B:$U,20,0)</f>
        <v>杨琴</v>
      </c>
      <c r="AC562">
        <f t="shared" si="117"/>
        <v>85.865724381625441</v>
      </c>
      <c r="AD562">
        <f t="shared" si="124"/>
        <v>137</v>
      </c>
      <c r="AE562">
        <f>VLOOKUP(B562,[1]中考!$B:$M,12,0)</f>
        <v>38</v>
      </c>
      <c r="AF562">
        <f t="shared" si="125"/>
        <v>97</v>
      </c>
    </row>
    <row r="563" spans="1:32" x14ac:dyDescent="0.2">
      <c r="A563" s="2" t="s">
        <v>1676</v>
      </c>
      <c r="B563" s="2" t="s">
        <v>1677</v>
      </c>
      <c r="C563" s="1">
        <v>14</v>
      </c>
      <c r="D563" s="3" t="s">
        <v>1070</v>
      </c>
      <c r="E563" s="4" t="s">
        <v>1678</v>
      </c>
      <c r="F563" s="1">
        <v>430</v>
      </c>
      <c r="G563" s="13">
        <f>VLOOKUP(B563,'[1]高三下(高考)'!$B:$N,12,0)</f>
        <v>80</v>
      </c>
      <c r="H563" s="12" t="str">
        <f>VLOOKUP(B563,'[1]高三下(高考)'!$B:$N,13,0)</f>
        <v>徐志兵</v>
      </c>
      <c r="I563" s="15">
        <f t="shared" si="118"/>
        <v>156.53710247349824</v>
      </c>
      <c r="J563">
        <f t="shared" si="119"/>
        <v>3</v>
      </c>
      <c r="K563">
        <v>49</v>
      </c>
      <c r="L563" t="str">
        <f>VLOOKUP(B563,[1]高三上!$B:$N,13,0)</f>
        <v>徐志兵</v>
      </c>
      <c r="M563">
        <f t="shared" si="113"/>
        <v>76.325088339222617</v>
      </c>
      <c r="N563">
        <f t="shared" si="120"/>
        <v>163</v>
      </c>
      <c r="O563">
        <f>VLOOKUP(B563,[1]高二下!$B:$N,12,0)</f>
        <v>57</v>
      </c>
      <c r="P563" t="str">
        <f>VLOOKUP(B563,[1]高二下!$B:$N,13,0)</f>
        <v>徐志兵</v>
      </c>
      <c r="Q563">
        <f t="shared" si="114"/>
        <v>117.6678445229682</v>
      </c>
      <c r="R563">
        <f t="shared" si="121"/>
        <v>96</v>
      </c>
      <c r="S563">
        <f>VLOOKUP(B563,[1]高二上!$B:$N,12,0)</f>
        <v>61</v>
      </c>
      <c r="T563" t="str">
        <f>VLOOKUP(B563,[1]高二上!$B:$N,13,0)</f>
        <v>徐志兵</v>
      </c>
      <c r="U563">
        <f t="shared" si="115"/>
        <v>134.62897526501769</v>
      </c>
      <c r="V563">
        <f t="shared" si="122"/>
        <v>146</v>
      </c>
      <c r="W563">
        <f>VLOOKUP(B563,[1]高一下!$B:$V,20,0)</f>
        <v>41</v>
      </c>
      <c r="X563" t="str">
        <f>VLOOKUP(B563,[1]高一下!$B:$V,21,0)</f>
        <v>徐志兵</v>
      </c>
      <c r="Y563">
        <f t="shared" si="116"/>
        <v>28.621908127208485</v>
      </c>
      <c r="Z563">
        <f t="shared" si="123"/>
        <v>244</v>
      </c>
      <c r="AA563" s="23">
        <f>VLOOKUP(B563,[1]高一上!$B:$U,19,0)</f>
        <v>65</v>
      </c>
      <c r="AB563" t="str">
        <f>VLOOKUP(B563,[1]高一上!$B:$U,20,0)</f>
        <v>杨国芬</v>
      </c>
      <c r="AC563">
        <f t="shared" si="117"/>
        <v>115.19434628975264</v>
      </c>
      <c r="AD563">
        <f t="shared" si="124"/>
        <v>42</v>
      </c>
      <c r="AE563">
        <f>VLOOKUP(B563,[1]中考!$B:$M,12,0)</f>
        <v>39</v>
      </c>
      <c r="AF563">
        <f t="shared" si="125"/>
        <v>85</v>
      </c>
    </row>
    <row r="564" spans="1:32" x14ac:dyDescent="0.2">
      <c r="A564" s="2" t="s">
        <v>1679</v>
      </c>
      <c r="B564" s="2" t="s">
        <v>1680</v>
      </c>
      <c r="C564" s="1">
        <v>14</v>
      </c>
      <c r="D564" s="3" t="s">
        <v>1070</v>
      </c>
      <c r="E564" s="4" t="s">
        <v>1681</v>
      </c>
      <c r="F564" s="1">
        <v>422</v>
      </c>
      <c r="G564" s="13">
        <f>VLOOKUP(B564,'[1]高三下(高考)'!$B:$N,12,0)</f>
        <v>71</v>
      </c>
      <c r="H564" s="12" t="str">
        <f>VLOOKUP(B564,'[1]高三下(高考)'!$B:$N,13,0)</f>
        <v>徐志兵</v>
      </c>
      <c r="I564" s="15">
        <f t="shared" si="118"/>
        <v>113.07420494699647</v>
      </c>
      <c r="J564">
        <f t="shared" si="119"/>
        <v>52</v>
      </c>
      <c r="K564">
        <v>56</v>
      </c>
      <c r="L564" t="str">
        <f>VLOOKUP(B564,[1]高三上!$B:$N,13,0)</f>
        <v>徐志兵</v>
      </c>
      <c r="M564">
        <f t="shared" si="113"/>
        <v>114.48763250883393</v>
      </c>
      <c r="N564">
        <f t="shared" si="120"/>
        <v>89</v>
      </c>
      <c r="O564">
        <f>VLOOKUP(B564,[1]高二下!$B:$N,12,0)</f>
        <v>54</v>
      </c>
      <c r="P564" t="str">
        <f>VLOOKUP(B564,[1]高二下!$B:$N,13,0)</f>
        <v>徐志兵</v>
      </c>
      <c r="Q564">
        <f t="shared" si="114"/>
        <v>122.26148409893993</v>
      </c>
      <c r="R564">
        <f t="shared" si="121"/>
        <v>130</v>
      </c>
      <c r="S564">
        <f>VLOOKUP(B564,[1]高二上!$B:$N,12,0)</f>
        <v>57</v>
      </c>
      <c r="T564" t="str">
        <f>VLOOKUP(B564,[1]高二上!$B:$N,13,0)</f>
        <v>徐志兵</v>
      </c>
      <c r="U564">
        <f t="shared" si="115"/>
        <v>116.25441696113074</v>
      </c>
      <c r="V564">
        <f t="shared" si="122"/>
        <v>193</v>
      </c>
      <c r="W564">
        <f>VLOOKUP(B564,[1]高一下!$B:$V,20,0)</f>
        <v>42</v>
      </c>
      <c r="X564" t="str">
        <f>VLOOKUP(B564,[1]高一下!$B:$V,21,0)</f>
        <v>徐志兵</v>
      </c>
      <c r="Y564">
        <f t="shared" si="116"/>
        <v>99.293286219081267</v>
      </c>
      <c r="Z564">
        <f t="shared" si="123"/>
        <v>239</v>
      </c>
      <c r="AA564" s="23">
        <f>VLOOKUP(B564,[1]高一上!$B:$U,19,0)</f>
        <v>42</v>
      </c>
      <c r="AB564" t="str">
        <f>VLOOKUP(B564,[1]高一上!$B:$U,20,0)</f>
        <v>降初里</v>
      </c>
      <c r="AC564">
        <f t="shared" si="117"/>
        <v>94.346289752650179</v>
      </c>
      <c r="AD564">
        <f t="shared" si="124"/>
        <v>237</v>
      </c>
      <c r="AE564">
        <f>VLOOKUP(B564,[1]中考!$B:$M,12,0)</f>
        <v>29</v>
      </c>
      <c r="AF564">
        <f t="shared" si="125"/>
        <v>221</v>
      </c>
    </row>
    <row r="565" spans="1:32" x14ac:dyDescent="0.2">
      <c r="A565" s="2" t="s">
        <v>1682</v>
      </c>
      <c r="B565" s="2" t="s">
        <v>1683</v>
      </c>
      <c r="C565" s="1">
        <v>14</v>
      </c>
      <c r="D565" s="3" t="s">
        <v>1070</v>
      </c>
      <c r="E565" s="4" t="s">
        <v>1684</v>
      </c>
      <c r="F565" s="1">
        <v>418</v>
      </c>
      <c r="G565" s="13">
        <f>VLOOKUP(B565,'[1]高三下(高考)'!$B:$N,12,0)</f>
        <v>65</v>
      </c>
      <c r="H565" s="12" t="str">
        <f>VLOOKUP(B565,'[1]高三下(高考)'!$B:$N,13,0)</f>
        <v>徐志兵</v>
      </c>
      <c r="I565" s="15">
        <f t="shared" si="118"/>
        <v>130.38869257950529</v>
      </c>
      <c r="J565">
        <f t="shared" si="119"/>
        <v>113</v>
      </c>
      <c r="K565">
        <v>45</v>
      </c>
      <c r="L565" t="str">
        <f>VLOOKUP(B565,[1]高三上!$B:$N,13,0)</f>
        <v>徐志兵</v>
      </c>
      <c r="M565">
        <f t="shared" si="113"/>
        <v>97.173144876325082</v>
      </c>
      <c r="N565">
        <f t="shared" si="120"/>
        <v>199</v>
      </c>
      <c r="O565">
        <f>VLOOKUP(B565,[1]高二下!$B:$N,12,0)</f>
        <v>48</v>
      </c>
      <c r="P565" t="str">
        <f>VLOOKUP(B565,[1]高二下!$B:$N,13,0)</f>
        <v>徐志兵</v>
      </c>
      <c r="Q565">
        <f t="shared" si="114"/>
        <v>119.08127208480565</v>
      </c>
      <c r="R565">
        <f t="shared" si="121"/>
        <v>191</v>
      </c>
      <c r="S565">
        <f>VLOOKUP(B565,[1]高二上!$B:$N,12,0)</f>
        <v>50</v>
      </c>
      <c r="T565" t="str">
        <f>VLOOKUP(B565,[1]高二上!$B:$N,13,0)</f>
        <v>徐志兵</v>
      </c>
      <c r="U565">
        <f t="shared" si="115"/>
        <v>94.346289752650179</v>
      </c>
      <c r="V565">
        <f t="shared" si="122"/>
        <v>245</v>
      </c>
      <c r="W565">
        <f>VLOOKUP(B565,[1]高一下!$B:$V,20,0)</f>
        <v>43</v>
      </c>
      <c r="X565" t="str">
        <f>VLOOKUP(B565,[1]高一下!$B:$V,21,0)</f>
        <v>徐志兵</v>
      </c>
      <c r="Y565">
        <f t="shared" si="116"/>
        <v>49.46996466431095</v>
      </c>
      <c r="Z565">
        <f t="shared" si="123"/>
        <v>229</v>
      </c>
      <c r="AA565" s="23">
        <f>VLOOKUP(B565,[1]高一上!$B:$U,19,0)</f>
        <v>59</v>
      </c>
      <c r="AB565" t="str">
        <f>VLOOKUP(B565,[1]高一上!$B:$U,20,0)</f>
        <v>杨国芬</v>
      </c>
      <c r="AC565">
        <f t="shared" si="117"/>
        <v>130.38869257950529</v>
      </c>
      <c r="AD565">
        <f t="shared" si="124"/>
        <v>86</v>
      </c>
      <c r="AE565">
        <f>VLOOKUP(B565,[1]中考!$B:$M,12,0)</f>
        <v>33</v>
      </c>
      <c r="AF565">
        <f t="shared" si="125"/>
        <v>172</v>
      </c>
    </row>
    <row r="566" spans="1:32" x14ac:dyDescent="0.2">
      <c r="A566" s="2" t="s">
        <v>1685</v>
      </c>
      <c r="B566" s="2" t="s">
        <v>1686</v>
      </c>
      <c r="C566" s="1">
        <v>14</v>
      </c>
      <c r="D566" s="3" t="s">
        <v>1070</v>
      </c>
      <c r="E566" s="4" t="s">
        <v>1687</v>
      </c>
      <c r="F566" s="1">
        <v>413</v>
      </c>
      <c r="G566" s="13">
        <f>VLOOKUP(B566,'[1]高三下(高考)'!$B:$N,12,0)</f>
        <v>63</v>
      </c>
      <c r="H566" s="12" t="str">
        <f>VLOOKUP(B566,'[1]高三下(高考)'!$B:$N,13,0)</f>
        <v>徐志兵</v>
      </c>
      <c r="I566" s="15">
        <f t="shared" si="118"/>
        <v>112.36749116607774</v>
      </c>
      <c r="J566">
        <f t="shared" si="119"/>
        <v>137</v>
      </c>
      <c r="K566">
        <v>48</v>
      </c>
      <c r="L566" t="str">
        <f>VLOOKUP(B566,[1]高三上!$B:$N,13,0)</f>
        <v>徐志兵</v>
      </c>
      <c r="M566">
        <f t="shared" si="113"/>
        <v>113.07420494699647</v>
      </c>
      <c r="N566">
        <f t="shared" si="120"/>
        <v>172</v>
      </c>
      <c r="O566">
        <f>VLOOKUP(B566,[1]高二下!$B:$N,12,0)</f>
        <v>46</v>
      </c>
      <c r="P566" t="str">
        <f>VLOOKUP(B566,[1]高二下!$B:$N,13,0)</f>
        <v>徐志兵</v>
      </c>
      <c r="Q566">
        <f t="shared" si="114"/>
        <v>61.130742049469966</v>
      </c>
      <c r="R566">
        <f t="shared" si="121"/>
        <v>209</v>
      </c>
      <c r="S566">
        <f>VLOOKUP(B566,[1]高二上!$B:$N,12,0)</f>
        <v>64</v>
      </c>
      <c r="T566" t="str">
        <f>VLOOKUP(B566,[1]高二上!$B:$N,13,0)</f>
        <v>徐志兵</v>
      </c>
      <c r="U566">
        <f t="shared" si="115"/>
        <v>117.31448763250884</v>
      </c>
      <c r="V566">
        <f t="shared" si="122"/>
        <v>99</v>
      </c>
      <c r="W566">
        <f>VLOOKUP(B566,[1]高一下!$B:$V,20,0)</f>
        <v>52</v>
      </c>
      <c r="X566" t="str">
        <f>VLOOKUP(B566,[1]高一下!$B:$V,21,0)</f>
        <v>徐志兵</v>
      </c>
      <c r="Y566">
        <f t="shared" si="116"/>
        <v>83.745583038869256</v>
      </c>
      <c r="Z566">
        <f t="shared" si="123"/>
        <v>148</v>
      </c>
      <c r="AA566" s="23">
        <f>VLOOKUP(B566,[1]高一上!$B:$U,19,0)</f>
        <v>58</v>
      </c>
      <c r="AB566" t="str">
        <f>VLOOKUP(B566,[1]高一上!$B:$U,20,0)</f>
        <v>徐志兵</v>
      </c>
      <c r="AC566">
        <f t="shared" si="117"/>
        <v>135.68904593639576</v>
      </c>
      <c r="AD566">
        <f t="shared" si="124"/>
        <v>102</v>
      </c>
      <c r="AE566">
        <f>VLOOKUP(B566,[1]中考!$B:$M,12,0)</f>
        <v>30</v>
      </c>
      <c r="AF566">
        <f t="shared" si="125"/>
        <v>203</v>
      </c>
    </row>
    <row r="567" spans="1:32" x14ac:dyDescent="0.2">
      <c r="A567" s="2" t="s">
        <v>1688</v>
      </c>
      <c r="B567" s="2" t="s">
        <v>1689</v>
      </c>
      <c r="C567" s="1">
        <v>14</v>
      </c>
      <c r="D567" s="3" t="s">
        <v>1070</v>
      </c>
      <c r="E567" s="4" t="s">
        <v>1690</v>
      </c>
      <c r="F567" s="1">
        <v>405</v>
      </c>
      <c r="G567" s="13">
        <f>VLOOKUP(B567,'[1]高三下(高考)'!$B:$N,12,0)</f>
        <v>73</v>
      </c>
      <c r="H567" s="12" t="str">
        <f>VLOOKUP(B567,'[1]高三下(高考)'!$B:$N,13,0)</f>
        <v>徐志兵</v>
      </c>
      <c r="I567" s="15">
        <f t="shared" si="118"/>
        <v>96.81978798586573</v>
      </c>
      <c r="J567">
        <f t="shared" si="119"/>
        <v>37</v>
      </c>
      <c r="K567">
        <v>65</v>
      </c>
      <c r="L567" t="str">
        <f>VLOOKUP(B567,[1]高三上!$B:$N,13,0)</f>
        <v>徐志兵</v>
      </c>
      <c r="M567">
        <f t="shared" si="113"/>
        <v>163.95759717314488</v>
      </c>
      <c r="N567">
        <f t="shared" si="120"/>
        <v>28</v>
      </c>
      <c r="O567">
        <f>VLOOKUP(B567,[1]高二下!$B:$N,12,0)</f>
        <v>46</v>
      </c>
      <c r="P567" t="str">
        <f>VLOOKUP(B567,[1]高二下!$B:$N,13,0)</f>
        <v>徐志兵</v>
      </c>
      <c r="Q567">
        <f t="shared" si="114"/>
        <v>122.26148409893993</v>
      </c>
      <c r="R567">
        <f t="shared" si="121"/>
        <v>209</v>
      </c>
      <c r="S567">
        <f>VLOOKUP(B567,[1]高二上!$B:$N,12,0)</f>
        <v>34</v>
      </c>
      <c r="T567" t="str">
        <f>VLOOKUP(B567,[1]高二上!$B:$N,13,0)</f>
        <v>解超燕</v>
      </c>
      <c r="U567">
        <f t="shared" si="115"/>
        <v>53.710247349823319</v>
      </c>
      <c r="V567">
        <f t="shared" si="122"/>
        <v>272</v>
      </c>
      <c r="W567">
        <f>VLOOKUP(B567,[1]高一下!$B:$V,20,0)</f>
        <v>53</v>
      </c>
      <c r="X567" t="str">
        <f>VLOOKUP(B567,[1]高一下!$B:$V,21,0)</f>
        <v>杨国芬</v>
      </c>
      <c r="Y567">
        <f t="shared" si="116"/>
        <v>80.565371024734986</v>
      </c>
      <c r="Z567">
        <f t="shared" si="123"/>
        <v>141</v>
      </c>
      <c r="AA567" s="23">
        <f>VLOOKUP(B567,[1]高一上!$B:$U,19,0)</f>
        <v>59</v>
      </c>
      <c r="AB567" t="str">
        <f>VLOOKUP(B567,[1]高一上!$B:$U,20,0)</f>
        <v>徐志兵</v>
      </c>
      <c r="AC567">
        <f t="shared" si="117"/>
        <v>80.918727915194353</v>
      </c>
      <c r="AD567">
        <f t="shared" si="124"/>
        <v>86</v>
      </c>
      <c r="AE567">
        <f>VLOOKUP(B567,[1]中考!$B:$M,12,0)</f>
        <v>44</v>
      </c>
      <c r="AF567">
        <f t="shared" si="125"/>
        <v>32</v>
      </c>
    </row>
    <row r="568" spans="1:32" x14ac:dyDescent="0.2">
      <c r="A568" s="2" t="s">
        <v>1691</v>
      </c>
      <c r="B568" s="2" t="s">
        <v>1692</v>
      </c>
      <c r="C568" s="1">
        <v>14</v>
      </c>
      <c r="D568" s="3" t="s">
        <v>1070</v>
      </c>
      <c r="E568" s="4" t="s">
        <v>1693</v>
      </c>
      <c r="F568" s="1">
        <v>405</v>
      </c>
      <c r="G568" s="13">
        <f>VLOOKUP(B568,'[1]高三下(高考)'!$B:$N,12,0)</f>
        <v>50</v>
      </c>
      <c r="H568" s="12" t="str">
        <f>VLOOKUP(B568,'[1]高三下(高考)'!$B:$N,13,0)</f>
        <v>徐志兵</v>
      </c>
      <c r="I568" s="15">
        <f t="shared" si="118"/>
        <v>52.650176678445234</v>
      </c>
      <c r="J568">
        <f t="shared" si="119"/>
        <v>255</v>
      </c>
      <c r="K568">
        <v>53</v>
      </c>
      <c r="L568" t="str">
        <f>VLOOKUP(B568,[1]高三上!$B:$N,13,0)</f>
        <v>徐志兵</v>
      </c>
      <c r="M568">
        <f t="shared" si="113"/>
        <v>138.51590106007069</v>
      </c>
      <c r="N568">
        <f t="shared" si="120"/>
        <v>121</v>
      </c>
      <c r="O568">
        <f>VLOOKUP(B568,[1]高二下!$B:$N,12,0)</f>
        <v>43</v>
      </c>
      <c r="P568" t="str">
        <f>VLOOKUP(B568,[1]高二下!$B:$N,13,0)</f>
        <v>徐志兵</v>
      </c>
      <c r="Q568">
        <f t="shared" si="114"/>
        <v>90.459363957597176</v>
      </c>
      <c r="R568">
        <f t="shared" si="121"/>
        <v>230</v>
      </c>
      <c r="S568">
        <f>VLOOKUP(B568,[1]高二上!$B:$N,12,0)</f>
        <v>56</v>
      </c>
      <c r="T568" t="str">
        <f>VLOOKUP(B568,[1]高二上!$B:$N,13,0)</f>
        <v>徐志兵</v>
      </c>
      <c r="U568">
        <f t="shared" si="115"/>
        <v>109.18727915194346</v>
      </c>
      <c r="V568">
        <f t="shared" si="122"/>
        <v>203</v>
      </c>
      <c r="W568">
        <f>VLOOKUP(B568,[1]高一下!$B:$V,20,0)</f>
        <v>43</v>
      </c>
      <c r="X568" t="str">
        <f>VLOOKUP(B568,[1]高一下!$B:$V,21,0)</f>
        <v>徐志兵</v>
      </c>
      <c r="Y568">
        <f t="shared" si="116"/>
        <v>111.66077738515901</v>
      </c>
      <c r="Z568">
        <f t="shared" si="123"/>
        <v>229</v>
      </c>
      <c r="AA568" s="23">
        <f>VLOOKUP(B568,[1]高一上!$B:$U,19,0)</f>
        <v>35</v>
      </c>
      <c r="AB568" t="str">
        <f>VLOOKUP(B568,[1]高一上!$B:$U,20,0)</f>
        <v>降初里</v>
      </c>
      <c r="AC568">
        <f t="shared" si="117"/>
        <v>73.4982332155477</v>
      </c>
      <c r="AD568">
        <f t="shared" si="124"/>
        <v>262</v>
      </c>
      <c r="AE568">
        <f>VLOOKUP(B568,[1]中考!$B:$M,12,0)</f>
        <v>32</v>
      </c>
      <c r="AF568">
        <f t="shared" si="125"/>
        <v>187</v>
      </c>
    </row>
    <row r="569" spans="1:32" x14ac:dyDescent="0.2">
      <c r="A569" s="2" t="s">
        <v>1694</v>
      </c>
      <c r="B569" s="2" t="s">
        <v>1695</v>
      </c>
      <c r="C569" s="1">
        <v>14</v>
      </c>
      <c r="D569" s="3" t="s">
        <v>1070</v>
      </c>
      <c r="E569" s="4" t="s">
        <v>1696</v>
      </c>
      <c r="F569" s="1">
        <v>403</v>
      </c>
      <c r="G569" s="13">
        <f>VLOOKUP(B569,'[1]高三下(高考)'!$B:$N,12,0)</f>
        <v>64</v>
      </c>
      <c r="H569" s="12" t="str">
        <f>VLOOKUP(B569,'[1]高三下(高考)'!$B:$N,13,0)</f>
        <v>徐志兵</v>
      </c>
      <c r="I569" s="15">
        <f t="shared" si="118"/>
        <v>131.44876325088339</v>
      </c>
      <c r="J569">
        <f t="shared" si="119"/>
        <v>123</v>
      </c>
      <c r="K569">
        <v>43</v>
      </c>
      <c r="L569" t="str">
        <f>VLOOKUP(B569,[1]高三上!$B:$N,13,0)</f>
        <v>徐志兵</v>
      </c>
      <c r="M569">
        <f t="shared" si="113"/>
        <v>115.54770318021201</v>
      </c>
      <c r="N569">
        <f t="shared" si="120"/>
        <v>212</v>
      </c>
      <c r="O569">
        <f>VLOOKUP(B569,[1]高二下!$B:$N,12,0)</f>
        <v>34</v>
      </c>
      <c r="P569" t="str">
        <f>VLOOKUP(B569,[1]高二下!$B:$N,13,0)</f>
        <v>降初里</v>
      </c>
      <c r="Q569">
        <f t="shared" si="114"/>
        <v>102.47349823321555</v>
      </c>
      <c r="R569">
        <f t="shared" si="121"/>
        <v>256</v>
      </c>
      <c r="S569">
        <f>VLOOKUP(B569,[1]高二上!$B:$N,12,0)</f>
        <v>46</v>
      </c>
      <c r="T569" t="str">
        <f>VLOOKUP(B569,[1]高二上!$B:$N,13,0)</f>
        <v>徐志兵</v>
      </c>
      <c r="U569">
        <f t="shared" si="115"/>
        <v>100.35335689045937</v>
      </c>
      <c r="V569">
        <f t="shared" si="122"/>
        <v>263</v>
      </c>
      <c r="W569">
        <f>VLOOKUP(B569,[1]高一下!$B:$V,20,0)</f>
        <v>37</v>
      </c>
      <c r="X569" t="str">
        <f>VLOOKUP(B569,[1]高一下!$B:$V,21,0)</f>
        <v>徐志兵</v>
      </c>
      <c r="Y569">
        <f t="shared" si="116"/>
        <v>86.572438162544174</v>
      </c>
      <c r="Z569">
        <f t="shared" si="123"/>
        <v>264</v>
      </c>
      <c r="AA569" s="23">
        <f>VLOOKUP(B569,[1]高一上!$B:$U,19,0)</f>
        <v>44</v>
      </c>
      <c r="AB569" t="str">
        <f>VLOOKUP(B569,[1]高一上!$B:$U,20,0)</f>
        <v>杨琴</v>
      </c>
      <c r="AC569">
        <f t="shared" si="117"/>
        <v>70.671378091872796</v>
      </c>
      <c r="AD569">
        <f t="shared" si="124"/>
        <v>226</v>
      </c>
      <c r="AE569">
        <f>VLOOKUP(B569,[1]中考!$B:$M,12,0)</f>
        <v>35</v>
      </c>
      <c r="AF569">
        <f t="shared" si="125"/>
        <v>143</v>
      </c>
    </row>
    <row r="570" spans="1:32" x14ac:dyDescent="0.2">
      <c r="A570" s="2" t="s">
        <v>1697</v>
      </c>
      <c r="B570" s="2" t="s">
        <v>1698</v>
      </c>
      <c r="C570" s="1">
        <v>14</v>
      </c>
      <c r="D570" s="3" t="s">
        <v>1070</v>
      </c>
      <c r="E570" s="4" t="s">
        <v>1699</v>
      </c>
      <c r="F570" s="1">
        <v>403</v>
      </c>
      <c r="G570" s="13">
        <f>VLOOKUP(B570,'[1]高三下(高考)'!$B:$N,12,0)</f>
        <v>57</v>
      </c>
      <c r="H570" s="12" t="str">
        <f>VLOOKUP(B570,'[1]高三下(高考)'!$B:$N,13,0)</f>
        <v>徐志兵</v>
      </c>
      <c r="I570" s="15">
        <f t="shared" si="118"/>
        <v>118.72791519434628</v>
      </c>
      <c r="J570">
        <f t="shared" si="119"/>
        <v>199</v>
      </c>
      <c r="K570">
        <v>29</v>
      </c>
      <c r="L570" t="str">
        <f>VLOOKUP(B570,[1]高三上!$B:$N,13,0)</f>
        <v>徐志兵</v>
      </c>
      <c r="M570">
        <f t="shared" si="113"/>
        <v>88.339222614840992</v>
      </c>
      <c r="N570">
        <f t="shared" si="120"/>
        <v>252</v>
      </c>
      <c r="O570">
        <f>VLOOKUP(B570,[1]高二下!$B:$N,12,0)</f>
        <v>45</v>
      </c>
      <c r="P570" t="str">
        <f>VLOOKUP(B570,[1]高二下!$B:$N,13,0)</f>
        <v>徐志兵</v>
      </c>
      <c r="Q570">
        <f t="shared" si="114"/>
        <v>105.65371024734982</v>
      </c>
      <c r="R570">
        <f t="shared" si="121"/>
        <v>219</v>
      </c>
      <c r="S570">
        <f>VLOOKUP(B570,[1]高二上!$B:$N,12,0)</f>
        <v>52</v>
      </c>
      <c r="T570" t="str">
        <f>VLOOKUP(B570,[1]高二上!$B:$N,13,0)</f>
        <v>徐志兵</v>
      </c>
      <c r="U570">
        <f t="shared" si="115"/>
        <v>112.01413427561837</v>
      </c>
      <c r="V570">
        <f t="shared" si="122"/>
        <v>235</v>
      </c>
      <c r="W570">
        <f>VLOOKUP(B570,[1]高一下!$B:$V,20,0)</f>
        <v>33</v>
      </c>
      <c r="X570" t="str">
        <f>VLOOKUP(B570,[1]高一下!$B:$V,21,0)</f>
        <v>徐志兵</v>
      </c>
      <c r="Y570">
        <f t="shared" si="116"/>
        <v>72.438162544169614</v>
      </c>
      <c r="Z570">
        <f t="shared" si="123"/>
        <v>269</v>
      </c>
      <c r="AA570" s="23">
        <f>VLOOKUP(B570,[1]高一上!$B:$U,19,0)</f>
        <v>48</v>
      </c>
      <c r="AB570" t="str">
        <f>VLOOKUP(B570,[1]高一上!$B:$U,20,0)</f>
        <v>杨琴</v>
      </c>
      <c r="AC570">
        <f t="shared" si="117"/>
        <v>127.91519434628975</v>
      </c>
      <c r="AD570">
        <f t="shared" si="124"/>
        <v>191</v>
      </c>
      <c r="AE570">
        <f>VLOOKUP(B570,[1]中考!$B:$M,12,0)</f>
        <v>21</v>
      </c>
      <c r="AF570">
        <f t="shared" si="125"/>
        <v>270</v>
      </c>
    </row>
    <row r="571" spans="1:32" x14ac:dyDescent="0.2">
      <c r="A571" s="2" t="s">
        <v>1700</v>
      </c>
      <c r="B571" s="2" t="s">
        <v>1701</v>
      </c>
      <c r="C571" s="1">
        <v>14</v>
      </c>
      <c r="D571" s="3" t="s">
        <v>1070</v>
      </c>
      <c r="E571" s="4" t="s">
        <v>1702</v>
      </c>
      <c r="F571" s="1">
        <v>398</v>
      </c>
      <c r="G571" s="13">
        <f>VLOOKUP(B571,'[1]高三下(高考)'!$B:$N,12,0)</f>
        <v>56</v>
      </c>
      <c r="H571" s="12" t="str">
        <f>VLOOKUP(B571,'[1]高三下(高考)'!$B:$N,13,0)</f>
        <v>徐志兵</v>
      </c>
      <c r="I571" s="15">
        <f t="shared" si="118"/>
        <v>78.798586572438154</v>
      </c>
      <c r="J571">
        <f t="shared" si="119"/>
        <v>209</v>
      </c>
      <c r="K571">
        <v>51</v>
      </c>
      <c r="L571" t="str">
        <f>VLOOKUP(B571,[1]高三上!$B:$N,13,0)</f>
        <v>徐志兵</v>
      </c>
      <c r="M571">
        <f t="shared" si="113"/>
        <v>81.272084805653719</v>
      </c>
      <c r="N571">
        <f t="shared" si="120"/>
        <v>149</v>
      </c>
      <c r="O571">
        <f>VLOOKUP(B571,[1]高二下!$B:$N,12,0)</f>
        <v>57</v>
      </c>
      <c r="P571" t="str">
        <f>VLOOKUP(B571,[1]高二下!$B:$N,13,0)</f>
        <v>徐志兵</v>
      </c>
      <c r="Q571">
        <f t="shared" si="114"/>
        <v>101.06007067137809</v>
      </c>
      <c r="R571">
        <f t="shared" si="121"/>
        <v>96</v>
      </c>
      <c r="S571">
        <f>VLOOKUP(B571,[1]高二上!$B:$N,12,0)</f>
        <v>64</v>
      </c>
      <c r="T571" t="str">
        <f>VLOOKUP(B571,[1]高二上!$B:$N,13,0)</f>
        <v>徐志兵</v>
      </c>
      <c r="U571">
        <f t="shared" si="115"/>
        <v>131.44876325088339</v>
      </c>
      <c r="V571">
        <f t="shared" si="122"/>
        <v>99</v>
      </c>
      <c r="W571">
        <f>VLOOKUP(B571,[1]高一下!$B:$V,20,0)</f>
        <v>48</v>
      </c>
      <c r="X571" t="str">
        <f>VLOOKUP(B571,[1]高一下!$B:$V,21,0)</f>
        <v>徐志兵</v>
      </c>
      <c r="Y571">
        <f t="shared" si="116"/>
        <v>88.339222614840992</v>
      </c>
      <c r="Z571">
        <f t="shared" si="123"/>
        <v>188</v>
      </c>
      <c r="AA571" s="23">
        <f>VLOOKUP(B571,[1]高一上!$B:$U,19,0)</f>
        <v>52</v>
      </c>
      <c r="AB571" t="str">
        <f>VLOOKUP(B571,[1]高一上!$B:$U,20,0)</f>
        <v>邱君益</v>
      </c>
      <c r="AC571">
        <f t="shared" si="117"/>
        <v>79.505300353356887</v>
      </c>
      <c r="AD571">
        <f t="shared" si="124"/>
        <v>155</v>
      </c>
      <c r="AE571">
        <f>VLOOKUP(B571,[1]中考!$B:$M,12,0)</f>
        <v>38</v>
      </c>
      <c r="AF571">
        <f t="shared" si="125"/>
        <v>97</v>
      </c>
    </row>
    <row r="572" spans="1:32" x14ac:dyDescent="0.2">
      <c r="A572" s="2" t="s">
        <v>1703</v>
      </c>
      <c r="B572" s="2" t="s">
        <v>1704</v>
      </c>
      <c r="C572" s="1">
        <v>14</v>
      </c>
      <c r="D572" s="3" t="s">
        <v>1070</v>
      </c>
      <c r="E572" s="4" t="s">
        <v>1705</v>
      </c>
      <c r="F572" s="1">
        <v>393</v>
      </c>
      <c r="G572" s="13">
        <f>VLOOKUP(B572,'[1]高三下(高考)'!$B:$N,12,0)</f>
        <v>70</v>
      </c>
      <c r="H572" s="12" t="str">
        <f>VLOOKUP(B572,'[1]高三下(高考)'!$B:$N,13,0)</f>
        <v>徐志兵</v>
      </c>
      <c r="I572" s="15">
        <f t="shared" si="118"/>
        <v>100</v>
      </c>
      <c r="J572">
        <f t="shared" si="119"/>
        <v>61</v>
      </c>
      <c r="K572">
        <v>0</v>
      </c>
      <c r="L572" t="str">
        <f t="shared" ref="L572:L573" si="126">H572</f>
        <v>徐志兵</v>
      </c>
      <c r="M572">
        <f t="shared" si="113"/>
        <v>100</v>
      </c>
      <c r="N572">
        <f t="shared" si="120"/>
        <v>255</v>
      </c>
      <c r="O572">
        <v>0</v>
      </c>
      <c r="P572" t="str">
        <f t="shared" ref="P572:P573" si="127">L572</f>
        <v>徐志兵</v>
      </c>
      <c r="Q572">
        <f t="shared" si="114"/>
        <v>100</v>
      </c>
      <c r="R572">
        <f t="shared" si="121"/>
        <v>261</v>
      </c>
      <c r="S572">
        <f>VLOOKUP(B572,[1]高二上!$B:$N,12,0)</f>
        <v>59</v>
      </c>
      <c r="T572" t="str">
        <f>VLOOKUP(B572,[1]高二上!$B:$N,13,0)</f>
        <v>徐志兵</v>
      </c>
      <c r="U572">
        <f t="shared" si="115"/>
        <v>81.978798586572438</v>
      </c>
      <c r="V572">
        <f t="shared" si="122"/>
        <v>170</v>
      </c>
      <c r="W572">
        <f>VLOOKUP(B572,[1]高一下!$B:$V,20,0)</f>
        <v>55</v>
      </c>
      <c r="X572" t="str">
        <f>VLOOKUP(B572,[1]高一下!$B:$V,21,0)</f>
        <v>徐志兵</v>
      </c>
      <c r="Y572">
        <f t="shared" si="116"/>
        <v>151.59010600706713</v>
      </c>
      <c r="Z572">
        <f t="shared" si="123"/>
        <v>119</v>
      </c>
      <c r="AA572" s="23">
        <f>VLOOKUP(B572,[1]高一上!$B:$U,19,0)</f>
        <v>34</v>
      </c>
      <c r="AB572" t="str">
        <f>VLOOKUP(B572,[1]高一上!$B:$U,20,0)</f>
        <v>邱君益</v>
      </c>
      <c r="AC572">
        <f t="shared" si="117"/>
        <v>56.890459363957596</v>
      </c>
      <c r="AD572">
        <f t="shared" si="124"/>
        <v>265</v>
      </c>
      <c r="AE572">
        <f>VLOOKUP(B572,[1]中考!$B:$M,12,0)</f>
        <v>35</v>
      </c>
      <c r="AF572">
        <f t="shared" si="125"/>
        <v>143</v>
      </c>
    </row>
    <row r="573" spans="1:32" x14ac:dyDescent="0.2">
      <c r="A573" s="2" t="s">
        <v>1706</v>
      </c>
      <c r="B573" s="2" t="s">
        <v>1707</v>
      </c>
      <c r="C573" s="1">
        <v>14</v>
      </c>
      <c r="D573" s="3" t="s">
        <v>1070</v>
      </c>
      <c r="E573" s="4" t="s">
        <v>1708</v>
      </c>
      <c r="F573" s="1">
        <v>392</v>
      </c>
      <c r="G573" s="13">
        <f>VLOOKUP(B573,'[1]高三下(高考)'!$B:$N,12,0)</f>
        <v>64</v>
      </c>
      <c r="H573" s="12" t="str">
        <f>VLOOKUP(B573,'[1]高三下(高考)'!$B:$N,13,0)</f>
        <v>徐志兵</v>
      </c>
      <c r="I573" s="15">
        <f t="shared" si="118"/>
        <v>100</v>
      </c>
      <c r="J573">
        <f t="shared" si="119"/>
        <v>123</v>
      </c>
      <c r="K573">
        <v>0</v>
      </c>
      <c r="L573" t="str">
        <f t="shared" si="126"/>
        <v>徐志兵</v>
      </c>
      <c r="M573">
        <f t="shared" si="113"/>
        <v>100</v>
      </c>
      <c r="N573">
        <f t="shared" si="120"/>
        <v>255</v>
      </c>
      <c r="O573">
        <v>0</v>
      </c>
      <c r="P573" t="str">
        <f t="shared" si="127"/>
        <v>徐志兵</v>
      </c>
      <c r="Q573">
        <f t="shared" si="114"/>
        <v>100</v>
      </c>
      <c r="R573">
        <f t="shared" si="121"/>
        <v>261</v>
      </c>
      <c r="S573">
        <f>VLOOKUP(B573,[1]高二上!$B:$N,12,0)</f>
        <v>64</v>
      </c>
      <c r="T573" t="str">
        <f>VLOOKUP(B573,[1]高二上!$B:$N,13,0)</f>
        <v>徐志兵</v>
      </c>
      <c r="U573">
        <f t="shared" si="115"/>
        <v>137.45583038869256</v>
      </c>
      <c r="V573">
        <f t="shared" si="122"/>
        <v>99</v>
      </c>
      <c r="W573">
        <f>VLOOKUP(B573,[1]高一下!$B:$V,20,0)</f>
        <v>46</v>
      </c>
      <c r="X573" t="str">
        <f>VLOOKUP(B573,[1]高一下!$B:$V,21,0)</f>
        <v>徐志兵</v>
      </c>
      <c r="Y573">
        <f t="shared" si="116"/>
        <v>99.646643109540634</v>
      </c>
      <c r="Z573">
        <f t="shared" si="123"/>
        <v>205</v>
      </c>
      <c r="AA573" s="23">
        <f>VLOOKUP(B573,[1]高一上!$B:$U,19,0)</f>
        <v>46</v>
      </c>
      <c r="AB573" t="str">
        <f>VLOOKUP(B573,[1]高一上!$B:$U,20,0)</f>
        <v>降初里</v>
      </c>
      <c r="AC573">
        <f t="shared" si="117"/>
        <v>99.646643109540634</v>
      </c>
      <c r="AD573">
        <f t="shared" si="124"/>
        <v>204</v>
      </c>
      <c r="AE573">
        <f>VLOOKUP(B573,[1]中考!$B:$M,12,0)</f>
        <v>30</v>
      </c>
      <c r="AF573">
        <f t="shared" si="125"/>
        <v>203</v>
      </c>
    </row>
    <row r="574" spans="1:32" x14ac:dyDescent="0.2">
      <c r="A574" s="2" t="s">
        <v>1709</v>
      </c>
      <c r="B574" s="2" t="s">
        <v>1710</v>
      </c>
      <c r="C574" s="1">
        <v>14</v>
      </c>
      <c r="D574" s="3" t="s">
        <v>1070</v>
      </c>
      <c r="E574" s="4" t="s">
        <v>1711</v>
      </c>
      <c r="F574" s="1">
        <v>391</v>
      </c>
      <c r="G574" s="13">
        <f>VLOOKUP(B574,'[1]高三下(高考)'!$B:$N,12,0)</f>
        <v>57</v>
      </c>
      <c r="H574" s="12" t="str">
        <f>VLOOKUP(B574,'[1]高三下(高考)'!$B:$N,13,0)</f>
        <v>徐志兵</v>
      </c>
      <c r="I574" s="15">
        <f t="shared" si="118"/>
        <v>100</v>
      </c>
      <c r="J574">
        <f t="shared" si="119"/>
        <v>199</v>
      </c>
      <c r="K574">
        <v>45</v>
      </c>
      <c r="L574" t="str">
        <f>VLOOKUP(B574,[1]高三上!$B:$N,13,0)</f>
        <v>徐志兵</v>
      </c>
      <c r="M574">
        <f t="shared" si="113"/>
        <v>75.618374558303884</v>
      </c>
      <c r="N574">
        <f t="shared" si="120"/>
        <v>199</v>
      </c>
      <c r="O574">
        <f>VLOOKUP(B574,[1]高二下!$B:$N,12,0)</f>
        <v>54</v>
      </c>
      <c r="P574" t="str">
        <f>VLOOKUP(B574,[1]高二下!$B:$N,13,0)</f>
        <v>徐志兵</v>
      </c>
      <c r="Q574">
        <f t="shared" si="114"/>
        <v>108.12720848056537</v>
      </c>
      <c r="R574">
        <f t="shared" si="121"/>
        <v>130</v>
      </c>
      <c r="S574">
        <f>VLOOKUP(B574,[1]高二上!$B:$N,12,0)</f>
        <v>60</v>
      </c>
      <c r="T574" t="str">
        <f>VLOOKUP(B574,[1]高二上!$B:$N,13,0)</f>
        <v>徐志兵</v>
      </c>
      <c r="U574">
        <f t="shared" si="115"/>
        <v>124.02826855123675</v>
      </c>
      <c r="V574">
        <f t="shared" si="122"/>
        <v>153</v>
      </c>
      <c r="W574">
        <f>VLOOKUP(B574,[1]高一下!$B:$V,20,0)</f>
        <v>44</v>
      </c>
      <c r="X574" t="str">
        <f>VLOOKUP(B574,[1]高一下!$B:$V,21,0)</f>
        <v>徐志兵</v>
      </c>
      <c r="Y574">
        <f t="shared" si="116"/>
        <v>93.992932862190813</v>
      </c>
      <c r="Z574">
        <f t="shared" si="123"/>
        <v>221</v>
      </c>
      <c r="AA574" s="23">
        <f>VLOOKUP(B574,[1]高一上!$B:$U,19,0)</f>
        <v>46</v>
      </c>
      <c r="AB574" t="str">
        <f>VLOOKUP(B574,[1]高一上!$B:$U,20,0)</f>
        <v>邱君益</v>
      </c>
      <c r="AC574">
        <f t="shared" si="117"/>
        <v>96.81978798586573</v>
      </c>
      <c r="AD574">
        <f t="shared" si="124"/>
        <v>204</v>
      </c>
      <c r="AE574">
        <f>VLOOKUP(B574,[1]中考!$B:$M,12,0)</f>
        <v>31</v>
      </c>
      <c r="AF574">
        <f t="shared" si="125"/>
        <v>195</v>
      </c>
    </row>
    <row r="575" spans="1:32" x14ac:dyDescent="0.2">
      <c r="A575" s="2" t="s">
        <v>1712</v>
      </c>
      <c r="B575" s="2" t="s">
        <v>1713</v>
      </c>
      <c r="C575" s="1">
        <v>14</v>
      </c>
      <c r="D575" s="3" t="s">
        <v>1070</v>
      </c>
      <c r="E575" s="4" t="s">
        <v>1714</v>
      </c>
      <c r="F575" s="1">
        <v>390</v>
      </c>
      <c r="G575" s="13">
        <f>VLOOKUP(B575,'[1]高三下(高考)'!$B:$N,12,0)</f>
        <v>46</v>
      </c>
      <c r="H575" s="12" t="str">
        <f>VLOOKUP(B575,'[1]高三下(高考)'!$B:$N,13,0)</f>
        <v>徐志兵</v>
      </c>
      <c r="I575" s="15">
        <f t="shared" si="118"/>
        <v>66.077738515901061</v>
      </c>
      <c r="J575">
        <f t="shared" si="119"/>
        <v>268</v>
      </c>
      <c r="K575">
        <v>48</v>
      </c>
      <c r="L575" t="str">
        <f>VLOOKUP(B575,[1]高三上!$B:$N,13,0)</f>
        <v>徐志兵</v>
      </c>
      <c r="M575">
        <f t="shared" si="113"/>
        <v>92.226148409893995</v>
      </c>
      <c r="N575">
        <f t="shared" si="120"/>
        <v>172</v>
      </c>
      <c r="O575">
        <f>VLOOKUP(B575,[1]高二下!$B:$N,12,0)</f>
        <v>52</v>
      </c>
      <c r="P575" t="str">
        <f>VLOOKUP(B575,[1]高二下!$B:$N,13,0)</f>
        <v>徐志兵</v>
      </c>
      <c r="Q575">
        <f t="shared" si="114"/>
        <v>133.56890459363956</v>
      </c>
      <c r="R575">
        <f t="shared" si="121"/>
        <v>150</v>
      </c>
      <c r="S575">
        <f>VLOOKUP(B575,[1]高二上!$B:$N,12,0)</f>
        <v>50</v>
      </c>
      <c r="T575" t="str">
        <f>VLOOKUP(B575,[1]高二上!$B:$N,13,0)</f>
        <v>徐志兵</v>
      </c>
      <c r="U575">
        <f t="shared" si="115"/>
        <v>101.76678445229682</v>
      </c>
      <c r="V575">
        <f t="shared" si="122"/>
        <v>245</v>
      </c>
      <c r="W575">
        <f>VLOOKUP(B575,[1]高一下!$B:$V,20,0)</f>
        <v>40</v>
      </c>
      <c r="X575" t="str">
        <f>VLOOKUP(B575,[1]高一下!$B:$V,21,0)</f>
        <v>徐志兵</v>
      </c>
      <c r="Y575">
        <f t="shared" si="116"/>
        <v>66.431095406360427</v>
      </c>
      <c r="Z575">
        <f t="shared" si="123"/>
        <v>250</v>
      </c>
      <c r="AA575" s="23">
        <f>VLOOKUP(B575,[1]高一上!$B:$U,19,0)</f>
        <v>52</v>
      </c>
      <c r="AB575" t="str">
        <f>VLOOKUP(B575,[1]高一上!$B:$U,20,0)</f>
        <v>徐志兵</v>
      </c>
      <c r="AC575">
        <f t="shared" si="117"/>
        <v>116.96113074204948</v>
      </c>
      <c r="AD575">
        <f t="shared" si="124"/>
        <v>155</v>
      </c>
      <c r="AE575">
        <f>VLOOKUP(B575,[1]中考!$B:$M,12,0)</f>
        <v>30</v>
      </c>
      <c r="AF575">
        <f t="shared" si="125"/>
        <v>203</v>
      </c>
    </row>
    <row r="576" spans="1:32" x14ac:dyDescent="0.2">
      <c r="A576" s="2" t="s">
        <v>1715</v>
      </c>
      <c r="B576" s="2" t="s">
        <v>1716</v>
      </c>
      <c r="C576" s="1">
        <v>14</v>
      </c>
      <c r="D576" s="3" t="s">
        <v>1070</v>
      </c>
      <c r="E576" s="4" t="s">
        <v>1717</v>
      </c>
      <c r="F576" s="1">
        <v>387</v>
      </c>
      <c r="G576" s="13">
        <f>VLOOKUP(B576,'[1]高三下(高考)'!$B:$N,12,0)</f>
        <v>63</v>
      </c>
      <c r="H576" s="12" t="str">
        <f>VLOOKUP(B576,'[1]高三下(高考)'!$B:$N,13,0)</f>
        <v>徐志兵</v>
      </c>
      <c r="I576" s="15">
        <f t="shared" si="118"/>
        <v>79.858657243816253</v>
      </c>
      <c r="J576">
        <f t="shared" si="119"/>
        <v>137</v>
      </c>
      <c r="K576">
        <v>57</v>
      </c>
      <c r="L576" t="str">
        <f>VLOOKUP(B576,[1]高三上!$B:$N,13,0)</f>
        <v>徐志兵</v>
      </c>
      <c r="M576">
        <f t="shared" si="113"/>
        <v>102.47349823321555</v>
      </c>
      <c r="N576">
        <f t="shared" si="120"/>
        <v>80</v>
      </c>
      <c r="O576">
        <f>VLOOKUP(B576,[1]高二下!$B:$N,12,0)</f>
        <v>58</v>
      </c>
      <c r="P576" t="str">
        <f>VLOOKUP(B576,[1]高二下!$B:$N,13,0)</f>
        <v>徐志兵</v>
      </c>
      <c r="Q576">
        <f t="shared" si="114"/>
        <v>95.053003533568898</v>
      </c>
      <c r="R576">
        <f t="shared" si="121"/>
        <v>87</v>
      </c>
      <c r="S576">
        <f>VLOOKUP(B576,[1]高二上!$B:$N,12,0)</f>
        <v>66</v>
      </c>
      <c r="T576" t="str">
        <f>VLOOKUP(B576,[1]高二上!$B:$N,13,0)</f>
        <v>徐志兵</v>
      </c>
      <c r="U576">
        <f t="shared" si="115"/>
        <v>98.586572438162548</v>
      </c>
      <c r="V576">
        <f t="shared" si="122"/>
        <v>73</v>
      </c>
      <c r="W576">
        <f>VLOOKUP(B576,[1]高一下!$B:$V,20,0)</f>
        <v>60</v>
      </c>
      <c r="X576" t="str">
        <f>VLOOKUP(B576,[1]高一下!$B:$V,21,0)</f>
        <v>徐志兵</v>
      </c>
      <c r="Y576">
        <f t="shared" si="116"/>
        <v>127.91519434628975</v>
      </c>
      <c r="Z576">
        <f t="shared" si="123"/>
        <v>69</v>
      </c>
      <c r="AA576" s="23">
        <f>VLOOKUP(B576,[1]高一上!$B:$U,19,0)</f>
        <v>53</v>
      </c>
      <c r="AB576" t="str">
        <f>VLOOKUP(B576,[1]高一上!$B:$U,20,0)</f>
        <v>杨琴</v>
      </c>
      <c r="AC576">
        <f t="shared" si="117"/>
        <v>61.837455830388691</v>
      </c>
      <c r="AD576">
        <f t="shared" si="124"/>
        <v>148</v>
      </c>
      <c r="AE576">
        <f>VLOOKUP(B576,[1]中考!$B:$M,12,0)</f>
        <v>43</v>
      </c>
      <c r="AF576">
        <f t="shared" si="125"/>
        <v>40</v>
      </c>
    </row>
    <row r="577" spans="1:32" x14ac:dyDescent="0.2">
      <c r="A577" s="2" t="s">
        <v>1718</v>
      </c>
      <c r="B577" s="2" t="s">
        <v>1719</v>
      </c>
      <c r="C577" s="1">
        <v>14</v>
      </c>
      <c r="D577" s="3" t="s">
        <v>1070</v>
      </c>
      <c r="E577" s="4" t="s">
        <v>1720</v>
      </c>
      <c r="F577" s="1">
        <v>384</v>
      </c>
      <c r="G577" s="13">
        <f>VLOOKUP(B577,'[1]高三下(高考)'!$B:$N,12,0)</f>
        <v>69</v>
      </c>
      <c r="H577" s="12" t="str">
        <f>VLOOKUP(B577,'[1]高三下(高考)'!$B:$N,13,0)</f>
        <v>徐志兵</v>
      </c>
      <c r="I577" s="15">
        <f t="shared" si="118"/>
        <v>100</v>
      </c>
      <c r="J577">
        <f t="shared" si="119"/>
        <v>70</v>
      </c>
      <c r="K577">
        <v>0</v>
      </c>
      <c r="L577" t="str">
        <f>H577</f>
        <v>徐志兵</v>
      </c>
      <c r="M577">
        <f t="shared" si="113"/>
        <v>100</v>
      </c>
      <c r="N577">
        <f t="shared" si="120"/>
        <v>255</v>
      </c>
      <c r="O577">
        <v>0</v>
      </c>
      <c r="P577" t="str">
        <f>L577</f>
        <v>徐志兵</v>
      </c>
      <c r="Q577">
        <f t="shared" si="114"/>
        <v>100</v>
      </c>
      <c r="R577">
        <f t="shared" si="121"/>
        <v>261</v>
      </c>
      <c r="S577">
        <f>VLOOKUP(B577,[1]高二上!$B:$N,12,0)</f>
        <v>75</v>
      </c>
      <c r="T577" t="str">
        <f>VLOOKUP(B577,[1]高二上!$B:$N,13,0)</f>
        <v>徐志兵</v>
      </c>
      <c r="U577">
        <f t="shared" si="115"/>
        <v>124.73498233215548</v>
      </c>
      <c r="V577">
        <f t="shared" si="122"/>
        <v>16</v>
      </c>
      <c r="W577">
        <f>VLOOKUP(B577,[1]高一下!$B:$V,20,0)</f>
        <v>58</v>
      </c>
      <c r="X577" t="str">
        <f>VLOOKUP(B577,[1]高一下!$B:$V,21,0)</f>
        <v>徐志兵</v>
      </c>
      <c r="Y577">
        <f t="shared" si="116"/>
        <v>129.32862190812722</v>
      </c>
      <c r="Z577">
        <f t="shared" si="123"/>
        <v>86</v>
      </c>
      <c r="AA577" s="23">
        <f>VLOOKUP(B577,[1]高一上!$B:$U,19,0)</f>
        <v>51</v>
      </c>
      <c r="AB577" t="str">
        <f>VLOOKUP(B577,[1]高一上!$B:$U,20,0)</f>
        <v>杨琴</v>
      </c>
      <c r="AC577">
        <f t="shared" si="117"/>
        <v>106.36042402826855</v>
      </c>
      <c r="AD577">
        <f t="shared" si="124"/>
        <v>169</v>
      </c>
      <c r="AE577">
        <f>VLOOKUP(B577,[1]中考!$B:$M,12,0)</f>
        <v>32</v>
      </c>
      <c r="AF577">
        <f t="shared" si="125"/>
        <v>187</v>
      </c>
    </row>
    <row r="578" spans="1:32" x14ac:dyDescent="0.2">
      <c r="A578" s="2" t="s">
        <v>1721</v>
      </c>
      <c r="B578" s="2" t="s">
        <v>1722</v>
      </c>
      <c r="C578" s="1">
        <v>14</v>
      </c>
      <c r="D578" s="3" t="s">
        <v>1070</v>
      </c>
      <c r="E578" s="4" t="s">
        <v>1723</v>
      </c>
      <c r="F578" s="1">
        <v>382</v>
      </c>
      <c r="G578" s="13">
        <f>VLOOKUP(B578,'[1]高三下(高考)'!$B:$N,12,0)</f>
        <v>45</v>
      </c>
      <c r="H578" s="12" t="str">
        <f>VLOOKUP(B578,'[1]高三下(高考)'!$B:$N,13,0)</f>
        <v>徐志兵</v>
      </c>
      <c r="I578" s="15">
        <f t="shared" si="118"/>
        <v>79.15194346289752</v>
      </c>
      <c r="J578">
        <f t="shared" si="119"/>
        <v>271</v>
      </c>
      <c r="K578">
        <v>43</v>
      </c>
      <c r="L578" t="str">
        <f>VLOOKUP(B578,[1]高三上!$B:$N,13,0)</f>
        <v>徐志兵</v>
      </c>
      <c r="M578">
        <f t="shared" si="113"/>
        <v>112.36749116607774</v>
      </c>
      <c r="N578">
        <f t="shared" si="120"/>
        <v>212</v>
      </c>
      <c r="O578">
        <f>VLOOKUP(B578,[1]高二下!$B:$N,12,0)</f>
        <v>39</v>
      </c>
      <c r="P578" t="str">
        <f>VLOOKUP(B578,[1]高二下!$B:$N,13,0)</f>
        <v>徐志兵</v>
      </c>
      <c r="Q578">
        <f t="shared" si="114"/>
        <v>57.597173144876322</v>
      </c>
      <c r="R578">
        <f t="shared" si="121"/>
        <v>247</v>
      </c>
      <c r="S578">
        <f>VLOOKUP(B578,[1]高二上!$B:$N,12,0)</f>
        <v>62</v>
      </c>
      <c r="T578" t="str">
        <f>VLOOKUP(B578,[1]高二上!$B:$N,13,0)</f>
        <v>徐志兵</v>
      </c>
      <c r="U578">
        <f t="shared" si="115"/>
        <v>121.5547703180212</v>
      </c>
      <c r="V578">
        <f t="shared" si="122"/>
        <v>127</v>
      </c>
      <c r="W578">
        <f>VLOOKUP(B578,[1]高一下!$B:$V,20,0)</f>
        <v>48</v>
      </c>
      <c r="X578" t="str">
        <f>VLOOKUP(B578,[1]高一下!$B:$V,21,0)</f>
        <v>徐志兵</v>
      </c>
      <c r="Y578">
        <f t="shared" si="116"/>
        <v>74.911660777385151</v>
      </c>
      <c r="Z578">
        <f t="shared" si="123"/>
        <v>188</v>
      </c>
      <c r="AA578" s="23">
        <f>VLOOKUP(B578,[1]高一上!$B:$U,19,0)</f>
        <v>56</v>
      </c>
      <c r="AB578" t="str">
        <f>VLOOKUP(B578,[1]高一上!$B:$U,20,0)</f>
        <v>邱君益</v>
      </c>
      <c r="AC578">
        <f t="shared" si="117"/>
        <v>119.43462897526501</v>
      </c>
      <c r="AD578">
        <f t="shared" si="124"/>
        <v>117</v>
      </c>
      <c r="AE578">
        <f>VLOOKUP(B578,[1]中考!$B:$M,12,0)</f>
        <v>33</v>
      </c>
      <c r="AF578">
        <f t="shared" si="125"/>
        <v>172</v>
      </c>
    </row>
    <row r="579" spans="1:32" x14ac:dyDescent="0.2">
      <c r="A579" s="2" t="s">
        <v>1724</v>
      </c>
      <c r="B579" s="2" t="s">
        <v>1725</v>
      </c>
      <c r="C579" s="1">
        <v>14</v>
      </c>
      <c r="D579" s="3" t="s">
        <v>1070</v>
      </c>
      <c r="E579" s="4" t="s">
        <v>1726</v>
      </c>
      <c r="F579" s="1">
        <v>379</v>
      </c>
      <c r="G579" s="13">
        <f>VLOOKUP(B579,'[1]高三下(高考)'!$B:$N,12,0)</f>
        <v>64</v>
      </c>
      <c r="H579" s="12" t="str">
        <f>VLOOKUP(B579,'[1]高三下(高考)'!$B:$N,13,0)</f>
        <v>徐志兵</v>
      </c>
      <c r="I579" s="15">
        <f t="shared" si="118"/>
        <v>114.13427561837456</v>
      </c>
      <c r="J579">
        <f t="shared" si="119"/>
        <v>123</v>
      </c>
      <c r="K579">
        <v>49</v>
      </c>
      <c r="L579" t="str">
        <f>VLOOKUP(B579,[1]高三上!$B:$N,13,0)</f>
        <v>徐志兵</v>
      </c>
      <c r="M579">
        <f t="shared" si="113"/>
        <v>131.44876325088339</v>
      </c>
      <c r="N579">
        <f t="shared" si="120"/>
        <v>163</v>
      </c>
      <c r="O579">
        <f>VLOOKUP(B579,[1]高二下!$B:$N,12,0)</f>
        <v>38</v>
      </c>
      <c r="P579" t="str">
        <f>VLOOKUP(B579,[1]高二下!$B:$N,13,0)</f>
        <v>徐志兵</v>
      </c>
      <c r="Q579">
        <f t="shared" si="114"/>
        <v>93.992932862190813</v>
      </c>
      <c r="R579">
        <f t="shared" si="121"/>
        <v>252</v>
      </c>
      <c r="S579">
        <f>VLOOKUP(B579,[1]高二上!$B:$N,12,0)</f>
        <v>52</v>
      </c>
      <c r="T579" t="str">
        <f>VLOOKUP(B579,[1]高二上!$B:$N,13,0)</f>
        <v>徐志兵</v>
      </c>
      <c r="U579">
        <f t="shared" si="115"/>
        <v>95.053003533568898</v>
      </c>
      <c r="V579">
        <f t="shared" si="122"/>
        <v>235</v>
      </c>
      <c r="W579">
        <f>VLOOKUP(B579,[1]高一下!$B:$V,20,0)</f>
        <v>44</v>
      </c>
      <c r="X579" t="str">
        <f>VLOOKUP(B579,[1]高一下!$B:$V,21,0)</f>
        <v>徐志兵</v>
      </c>
      <c r="Y579">
        <f t="shared" si="116"/>
        <v>116.96113074204948</v>
      </c>
      <c r="Z579">
        <f t="shared" si="123"/>
        <v>221</v>
      </c>
      <c r="AA579" s="23">
        <f>VLOOKUP(B579,[1]高一上!$B:$U,19,0)</f>
        <v>32</v>
      </c>
      <c r="AB579" t="str">
        <f>VLOOKUP(B579,[1]高一上!$B:$U,20,0)</f>
        <v>卢逸</v>
      </c>
      <c r="AC579">
        <f t="shared" si="117"/>
        <v>102.12014134275618</v>
      </c>
      <c r="AD579">
        <f t="shared" si="124"/>
        <v>269</v>
      </c>
      <c r="AE579">
        <f>VLOOKUP(B579,[1]中考!$B:$M,12,0)</f>
        <v>17</v>
      </c>
      <c r="AF579">
        <f t="shared" si="125"/>
        <v>275</v>
      </c>
    </row>
    <row r="580" spans="1:32" x14ac:dyDescent="0.2">
      <c r="A580" s="2" t="s">
        <v>1727</v>
      </c>
      <c r="B580" s="2" t="s">
        <v>1728</v>
      </c>
      <c r="C580" s="1">
        <v>14</v>
      </c>
      <c r="D580" s="3" t="s">
        <v>1070</v>
      </c>
      <c r="E580" s="4" t="s">
        <v>1729</v>
      </c>
      <c r="F580" s="1">
        <v>375</v>
      </c>
      <c r="G580" s="13">
        <f>VLOOKUP(B580,'[1]高三下(高考)'!$B:$N,12,0)</f>
        <v>55</v>
      </c>
      <c r="H580" s="12" t="str">
        <f>VLOOKUP(B580,'[1]高三下(高考)'!$B:$N,13,0)</f>
        <v>徐志兵</v>
      </c>
      <c r="I580" s="15">
        <f t="shared" si="118"/>
        <v>98.939929328621915</v>
      </c>
      <c r="J580">
        <f t="shared" si="119"/>
        <v>221</v>
      </c>
      <c r="K580">
        <v>42</v>
      </c>
      <c r="L580" t="str">
        <f>VLOOKUP(B580,[1]高三上!$B:$N,13,0)</f>
        <v>徐志兵</v>
      </c>
      <c r="M580">
        <f t="shared" ref="M580:M639" si="128">IF(OR(O580=0,K580=0),100,(((R580-N580)/COUNTIF(D:D,D580))*100)+100)</f>
        <v>105.30035335689045</v>
      </c>
      <c r="N580">
        <f t="shared" si="120"/>
        <v>218</v>
      </c>
      <c r="O580">
        <f>VLOOKUP(B580,[1]高二下!$B:$N,12,0)</f>
        <v>42</v>
      </c>
      <c r="P580" t="str">
        <f>VLOOKUP(B580,[1]高二下!$B:$N,13,0)</f>
        <v>徐志兵</v>
      </c>
      <c r="Q580">
        <f t="shared" ref="Q580:Q639" si="129">IF(OR(O580=0,S580=0),100,(((V580-R580)/COUNTIF(D:D,D580))*100)+100)</f>
        <v>80.918727915194353</v>
      </c>
      <c r="R580">
        <f t="shared" si="121"/>
        <v>233</v>
      </c>
      <c r="S580">
        <f>VLOOKUP(B580,[1]高二上!$B:$N,12,0)</f>
        <v>58</v>
      </c>
      <c r="T580" t="str">
        <f>VLOOKUP(B580,[1]高二上!$B:$N,13,0)</f>
        <v>徐志兵</v>
      </c>
      <c r="U580">
        <f t="shared" ref="U580:U639" si="130">IF(OR(W580=0,S580=0),100,(((Z580-V580)/COUNTIF(D:D,D580))*100)+100)</f>
        <v>95.053003533568898</v>
      </c>
      <c r="V580">
        <f t="shared" si="122"/>
        <v>179</v>
      </c>
      <c r="W580">
        <f>VLOOKUP(B580,[1]高一下!$B:$V,20,0)</f>
        <v>50</v>
      </c>
      <c r="X580" t="str">
        <f>VLOOKUP(B580,[1]高一下!$B:$V,21,0)</f>
        <v>徐志兵</v>
      </c>
      <c r="Y580">
        <f t="shared" ref="Y580:Y639" si="131">IF(OR(W580=0,AA580=0),100,(((AD580-Z580)/COUNTIF(D:D,D580))*100)+100)</f>
        <v>118.72791519434628</v>
      </c>
      <c r="Z580">
        <f t="shared" si="123"/>
        <v>165</v>
      </c>
      <c r="AA580" s="23">
        <f>VLOOKUP(B580,[1]高一上!$B:$U,19,0)</f>
        <v>45</v>
      </c>
      <c r="AB580" t="str">
        <f>VLOOKUP(B580,[1]高一上!$B:$U,20,0)</f>
        <v>降初里</v>
      </c>
      <c r="AC580">
        <f t="shared" ref="AC580:AC639" si="132">IF(OR(AE580=0,AA580=0),100,(((AF580-AD580)/COUNTIF(D:D,D580))*100)+100)</f>
        <v>91.872791519434628</v>
      </c>
      <c r="AD580">
        <f t="shared" si="124"/>
        <v>218</v>
      </c>
      <c r="AE580">
        <f>VLOOKUP(B580,[1]中考!$B:$M,12,0)</f>
        <v>31</v>
      </c>
      <c r="AF580">
        <f t="shared" si="125"/>
        <v>195</v>
      </c>
    </row>
    <row r="581" spans="1:32" x14ac:dyDescent="0.2">
      <c r="A581" s="2" t="s">
        <v>1730</v>
      </c>
      <c r="B581" s="2" t="s">
        <v>1731</v>
      </c>
      <c r="C581" s="1">
        <v>14</v>
      </c>
      <c r="D581" s="3" t="s">
        <v>1070</v>
      </c>
      <c r="E581" s="4" t="s">
        <v>1732</v>
      </c>
      <c r="F581" s="1">
        <v>368</v>
      </c>
      <c r="G581" s="13">
        <f>VLOOKUP(B581,'[1]高三下(高考)'!$B:$N,12,0)</f>
        <v>49</v>
      </c>
      <c r="H581" s="12" t="str">
        <f>VLOOKUP(B581,'[1]高三下(高考)'!$B:$N,13,0)</f>
        <v>徐志兵</v>
      </c>
      <c r="I581" s="15">
        <f t="shared" si="118"/>
        <v>96.466431095406364</v>
      </c>
      <c r="J581">
        <f t="shared" si="119"/>
        <v>261</v>
      </c>
      <c r="K581">
        <v>30</v>
      </c>
      <c r="L581" t="str">
        <f>VLOOKUP(B581,[1]高三上!$B:$N,13,0)</f>
        <v>徐志兵</v>
      </c>
      <c r="M581">
        <f t="shared" si="128"/>
        <v>101.06007067137809</v>
      </c>
      <c r="N581">
        <f t="shared" si="120"/>
        <v>251</v>
      </c>
      <c r="O581">
        <f>VLOOKUP(B581,[1]高二下!$B:$N,12,0)</f>
        <v>36</v>
      </c>
      <c r="P581" t="str">
        <f>VLOOKUP(B581,[1]高二下!$B:$N,13,0)</f>
        <v>徐志兵</v>
      </c>
      <c r="Q581">
        <f t="shared" si="129"/>
        <v>105.30035335689045</v>
      </c>
      <c r="R581">
        <f t="shared" si="121"/>
        <v>254</v>
      </c>
      <c r="S581">
        <f>VLOOKUP(B581,[1]高二上!$B:$N,12,0)</f>
        <v>41</v>
      </c>
      <c r="T581" t="str">
        <f>VLOOKUP(B581,[1]高二上!$B:$N,13,0)</f>
        <v>解超燕</v>
      </c>
      <c r="U581">
        <f t="shared" si="130"/>
        <v>102.82685512367492</v>
      </c>
      <c r="V581">
        <f t="shared" si="122"/>
        <v>269</v>
      </c>
      <c r="W581">
        <f>VLOOKUP(B581,[1]高一下!$B:$V,20,0)</f>
        <v>27</v>
      </c>
      <c r="X581" t="str">
        <f>VLOOKUP(B581,[1]高一下!$B:$V,21,0)</f>
        <v>杨琴</v>
      </c>
      <c r="Y581">
        <f t="shared" si="131"/>
        <v>94.346289752650179</v>
      </c>
      <c r="Z581">
        <f t="shared" si="123"/>
        <v>277</v>
      </c>
      <c r="AA581" s="23">
        <f>VLOOKUP(B581,[1]高一上!$B:$U,19,0)</f>
        <v>36</v>
      </c>
      <c r="AB581" t="str">
        <f>VLOOKUP(B581,[1]高一上!$B:$U,20,0)</f>
        <v>邱君益</v>
      </c>
      <c r="AC581">
        <f t="shared" si="132"/>
        <v>33.215547703180221</v>
      </c>
      <c r="AD581">
        <f t="shared" si="124"/>
        <v>261</v>
      </c>
      <c r="AE581">
        <f>VLOOKUP(B581,[1]中考!$B:$M,12,0)</f>
        <v>40</v>
      </c>
      <c r="AF581">
        <f t="shared" si="125"/>
        <v>72</v>
      </c>
    </row>
    <row r="582" spans="1:32" x14ac:dyDescent="0.2">
      <c r="A582" s="2" t="s">
        <v>1733</v>
      </c>
      <c r="B582" s="2" t="s">
        <v>1734</v>
      </c>
      <c r="C582" s="1">
        <v>14</v>
      </c>
      <c r="D582" s="3" t="s">
        <v>1070</v>
      </c>
      <c r="E582" s="4" t="s">
        <v>1735</v>
      </c>
      <c r="F582" s="1">
        <v>367</v>
      </c>
      <c r="G582" s="13">
        <f>VLOOKUP(B582,'[1]高三下(高考)'!$B:$N,12,0)</f>
        <v>58</v>
      </c>
      <c r="H582" s="12" t="str">
        <f>VLOOKUP(B582,'[1]高三下(高考)'!$B:$N,13,0)</f>
        <v>徐志兵</v>
      </c>
      <c r="I582" s="15">
        <f t="shared" si="118"/>
        <v>118.02120141342756</v>
      </c>
      <c r="J582">
        <f t="shared" si="119"/>
        <v>193</v>
      </c>
      <c r="K582">
        <v>35</v>
      </c>
      <c r="L582" t="str">
        <f>VLOOKUP(B582,[1]高三上!$B:$N,13,0)</f>
        <v>徐志兵</v>
      </c>
      <c r="M582">
        <f t="shared" si="128"/>
        <v>101.06007067137809</v>
      </c>
      <c r="N582">
        <f t="shared" si="120"/>
        <v>244</v>
      </c>
      <c r="O582">
        <f>VLOOKUP(B582,[1]高二下!$B:$N,12,0)</f>
        <v>39</v>
      </c>
      <c r="P582" t="str">
        <f>VLOOKUP(B582,[1]高二下!$B:$N,13,0)</f>
        <v>徐志兵</v>
      </c>
      <c r="Q582">
        <f t="shared" si="129"/>
        <v>104.24028268551237</v>
      </c>
      <c r="R582">
        <f t="shared" si="121"/>
        <v>247</v>
      </c>
      <c r="S582">
        <f>VLOOKUP(B582,[1]高二上!$B:$N,12,0)</f>
        <v>48</v>
      </c>
      <c r="T582" t="str">
        <f>VLOOKUP(B582,[1]高二上!$B:$N,13,0)</f>
        <v>徐志兵</v>
      </c>
      <c r="U582">
        <f t="shared" si="130"/>
        <v>66.784452296819794</v>
      </c>
      <c r="V582">
        <f t="shared" si="122"/>
        <v>259</v>
      </c>
      <c r="W582">
        <f>VLOOKUP(B582,[1]高一下!$B:$V,20,0)</f>
        <v>50</v>
      </c>
      <c r="X582" t="str">
        <f>VLOOKUP(B582,[1]高一下!$B:$V,21,0)</f>
        <v>徐志兵</v>
      </c>
      <c r="Y582">
        <f t="shared" si="131"/>
        <v>77.738515901060069</v>
      </c>
      <c r="Z582">
        <f t="shared" si="123"/>
        <v>165</v>
      </c>
      <c r="AA582" s="23">
        <f>VLOOKUP(B582,[1]高一上!$B:$U,19,0)</f>
        <v>58</v>
      </c>
      <c r="AB582" t="str">
        <f>VLOOKUP(B582,[1]高一上!$B:$U,20,0)</f>
        <v>卢逸</v>
      </c>
      <c r="AC582">
        <f t="shared" si="132"/>
        <v>98.233215547703182</v>
      </c>
      <c r="AD582">
        <f t="shared" si="124"/>
        <v>102</v>
      </c>
      <c r="AE582">
        <f>VLOOKUP(B582,[1]中考!$B:$M,12,0)</f>
        <v>38</v>
      </c>
      <c r="AF582">
        <f t="shared" si="125"/>
        <v>97</v>
      </c>
    </row>
    <row r="583" spans="1:32" x14ac:dyDescent="0.2">
      <c r="A583" s="2" t="s">
        <v>1736</v>
      </c>
      <c r="B583" s="2" t="s">
        <v>1737</v>
      </c>
      <c r="C583" s="1">
        <v>14</v>
      </c>
      <c r="D583" s="3" t="s">
        <v>1070</v>
      </c>
      <c r="E583" s="4" t="s">
        <v>1738</v>
      </c>
      <c r="F583" s="1">
        <v>364</v>
      </c>
      <c r="G583" s="13">
        <f>VLOOKUP(B583,'[1]高三下(高考)'!$B:$N,12,0)</f>
        <v>69</v>
      </c>
      <c r="H583" s="12" t="str">
        <f>VLOOKUP(B583,'[1]高三下(高考)'!$B:$N,13,0)</f>
        <v>徐志兵</v>
      </c>
      <c r="I583" s="15">
        <f t="shared" si="118"/>
        <v>100</v>
      </c>
      <c r="J583">
        <f t="shared" si="119"/>
        <v>70</v>
      </c>
      <c r="K583">
        <v>0</v>
      </c>
      <c r="L583" t="str">
        <f>VLOOKUP(B583,[1]高三上!$B:$N,13,0)</f>
        <v>徐志兵</v>
      </c>
      <c r="M583">
        <f t="shared" si="128"/>
        <v>100</v>
      </c>
      <c r="N583">
        <f t="shared" si="120"/>
        <v>255</v>
      </c>
      <c r="O583">
        <f>VLOOKUP(B583,[1]高二下!$B:$N,12,0)</f>
        <v>62</v>
      </c>
      <c r="P583" t="str">
        <f>VLOOKUP(B583,[1]高二下!$B:$N,13,0)</f>
        <v>徐志兵</v>
      </c>
      <c r="Q583">
        <f t="shared" si="129"/>
        <v>141.69611307420496</v>
      </c>
      <c r="R583">
        <f t="shared" si="121"/>
        <v>61</v>
      </c>
      <c r="S583">
        <f>VLOOKUP(B583,[1]高二上!$B:$N,12,0)</f>
        <v>58</v>
      </c>
      <c r="T583" t="str">
        <f>VLOOKUP(B583,[1]高二上!$B:$N,13,0)</f>
        <v>徐志兵</v>
      </c>
      <c r="U583">
        <f t="shared" si="130"/>
        <v>39.222614840989401</v>
      </c>
      <c r="V583">
        <f t="shared" si="122"/>
        <v>179</v>
      </c>
      <c r="W583">
        <f>VLOOKUP(B583,[1]高一下!$B:$V,20,0)</f>
        <v>76</v>
      </c>
      <c r="X583" t="str">
        <f>VLOOKUP(B583,[1]高一下!$B:$V,21,0)</f>
        <v>徐志兵</v>
      </c>
      <c r="Y583">
        <f t="shared" si="131"/>
        <v>125.79505300353357</v>
      </c>
      <c r="Z583">
        <f t="shared" si="123"/>
        <v>7</v>
      </c>
      <c r="AA583" s="23">
        <f>VLOOKUP(B583,[1]高一上!$B:$U,19,0)</f>
        <v>60</v>
      </c>
      <c r="AB583" t="str">
        <f>VLOOKUP(B583,[1]高一上!$B:$U,20,0)</f>
        <v>杨国芬</v>
      </c>
      <c r="AC583">
        <f t="shared" si="132"/>
        <v>117.6678445229682</v>
      </c>
      <c r="AD583">
        <f t="shared" si="124"/>
        <v>80</v>
      </c>
      <c r="AE583">
        <f>VLOOKUP(B583,[1]中考!$B:$M,12,0)</f>
        <v>36</v>
      </c>
      <c r="AF583">
        <f t="shared" si="125"/>
        <v>130</v>
      </c>
    </row>
    <row r="584" spans="1:32" x14ac:dyDescent="0.2">
      <c r="A584" s="2" t="s">
        <v>1739</v>
      </c>
      <c r="B584" s="2" t="s">
        <v>1740</v>
      </c>
      <c r="C584" s="1">
        <v>14</v>
      </c>
      <c r="D584" s="3" t="s">
        <v>1070</v>
      </c>
      <c r="E584" s="4" t="s">
        <v>1741</v>
      </c>
      <c r="F584" s="1">
        <v>363</v>
      </c>
      <c r="G584" s="13">
        <f>VLOOKUP(B584,'[1]高三下(高考)'!$B:$N,12,0)</f>
        <v>54</v>
      </c>
      <c r="H584" s="12" t="str">
        <f>VLOOKUP(B584,'[1]高三下(高考)'!$B:$N,13,0)</f>
        <v>徐志兵</v>
      </c>
      <c r="I584" s="15">
        <f t="shared" si="118"/>
        <v>100</v>
      </c>
      <c r="J584">
        <f t="shared" si="119"/>
        <v>230</v>
      </c>
      <c r="K584">
        <v>0</v>
      </c>
      <c r="L584" t="str">
        <f t="shared" ref="L584:L585" si="133">H584</f>
        <v>徐志兵</v>
      </c>
      <c r="M584">
        <f t="shared" si="128"/>
        <v>100</v>
      </c>
      <c r="N584">
        <f t="shared" si="120"/>
        <v>255</v>
      </c>
      <c r="O584">
        <v>0</v>
      </c>
      <c r="P584" t="str">
        <f t="shared" ref="P584:P585" si="134">L584</f>
        <v>徐志兵</v>
      </c>
      <c r="Q584">
        <f t="shared" si="129"/>
        <v>100</v>
      </c>
      <c r="R584">
        <f t="shared" si="121"/>
        <v>261</v>
      </c>
      <c r="S584">
        <f>VLOOKUP(B584,[1]高二上!$B:$N,12,0)</f>
        <v>49</v>
      </c>
      <c r="T584" t="str">
        <f>VLOOKUP(B584,[1]高二上!$B:$N,13,0)</f>
        <v>徐志兵</v>
      </c>
      <c r="U584">
        <f t="shared" si="130"/>
        <v>91.872791519434628</v>
      </c>
      <c r="V584">
        <f t="shared" si="122"/>
        <v>252</v>
      </c>
      <c r="W584">
        <f>VLOOKUP(B584,[1]高一下!$B:$V,20,0)</f>
        <v>43</v>
      </c>
      <c r="X584" t="str">
        <f>VLOOKUP(B584,[1]高一下!$B:$V,21,0)</f>
        <v>徐志兵</v>
      </c>
      <c r="Y584">
        <f t="shared" si="131"/>
        <v>108.12720848056537</v>
      </c>
      <c r="Z584">
        <f t="shared" si="123"/>
        <v>229</v>
      </c>
      <c r="AA584" s="23">
        <f>VLOOKUP(B584,[1]高一上!$B:$U,19,0)</f>
        <v>39</v>
      </c>
      <c r="AB584" t="str">
        <f>VLOOKUP(B584,[1]高一上!$B:$U,20,0)</f>
        <v>降初里</v>
      </c>
      <c r="AC584">
        <f t="shared" si="132"/>
        <v>106.71378091872792</v>
      </c>
      <c r="AD584">
        <f t="shared" si="124"/>
        <v>252</v>
      </c>
      <c r="AE584">
        <f>VLOOKUP(B584,[1]中考!$B:$M,12,0)</f>
        <v>19</v>
      </c>
      <c r="AF584">
        <f t="shared" si="125"/>
        <v>271</v>
      </c>
    </row>
    <row r="585" spans="1:32" x14ac:dyDescent="0.2">
      <c r="A585" s="2" t="s">
        <v>1742</v>
      </c>
      <c r="B585" s="2" t="s">
        <v>1743</v>
      </c>
      <c r="C585" s="1">
        <v>14</v>
      </c>
      <c r="D585" s="3" t="s">
        <v>1070</v>
      </c>
      <c r="E585" s="4" t="s">
        <v>1744</v>
      </c>
      <c r="F585" s="1">
        <v>361</v>
      </c>
      <c r="G585" s="13">
        <f>VLOOKUP(B585,'[1]高三下(高考)'!$B:$N,12,0)</f>
        <v>48</v>
      </c>
      <c r="H585" s="12" t="str">
        <f>VLOOKUP(B585,'[1]高三下(高考)'!$B:$N,13,0)</f>
        <v>徐志兵</v>
      </c>
      <c r="I585" s="15">
        <f t="shared" si="118"/>
        <v>100</v>
      </c>
      <c r="J585">
        <f t="shared" si="119"/>
        <v>263</v>
      </c>
      <c r="K585">
        <v>0</v>
      </c>
      <c r="L585" t="str">
        <f t="shared" si="133"/>
        <v>徐志兵</v>
      </c>
      <c r="M585">
        <f t="shared" si="128"/>
        <v>100</v>
      </c>
      <c r="N585">
        <f t="shared" si="120"/>
        <v>255</v>
      </c>
      <c r="O585">
        <v>0</v>
      </c>
      <c r="P585" t="str">
        <f t="shared" si="134"/>
        <v>徐志兵</v>
      </c>
      <c r="Q585">
        <f t="shared" si="129"/>
        <v>100</v>
      </c>
      <c r="R585">
        <f t="shared" si="121"/>
        <v>261</v>
      </c>
      <c r="S585">
        <f>VLOOKUP(B585,[1]高二上!$B:$N,12,0)</f>
        <v>53</v>
      </c>
      <c r="T585" t="str">
        <f>VLOOKUP(B585,[1]高二上!$B:$N,13,0)</f>
        <v>徐志兵</v>
      </c>
      <c r="U585">
        <f t="shared" si="130"/>
        <v>103.886925795053</v>
      </c>
      <c r="V585">
        <f t="shared" si="122"/>
        <v>228</v>
      </c>
      <c r="W585">
        <f>VLOOKUP(B585,[1]高一下!$B:$V,20,0)</f>
        <v>42</v>
      </c>
      <c r="X585" t="str">
        <f>VLOOKUP(B585,[1]高一下!$B:$V,21,0)</f>
        <v>徐志兵</v>
      </c>
      <c r="Y585">
        <f t="shared" si="131"/>
        <v>97.173144876325082</v>
      </c>
      <c r="Z585">
        <f t="shared" si="123"/>
        <v>239</v>
      </c>
      <c r="AA585" s="23">
        <f>VLOOKUP(B585,[1]高一上!$B:$U,19,0)</f>
        <v>43</v>
      </c>
      <c r="AB585" t="str">
        <f>VLOOKUP(B585,[1]高一上!$B:$U,20,0)</f>
        <v>杨琴</v>
      </c>
      <c r="AC585">
        <f t="shared" si="132"/>
        <v>96.466431095406364</v>
      </c>
      <c r="AD585">
        <f t="shared" si="124"/>
        <v>231</v>
      </c>
      <c r="AE585">
        <f>VLOOKUP(B585,[1]中考!$B:$M,12,0)</f>
        <v>29</v>
      </c>
      <c r="AF585">
        <f t="shared" si="125"/>
        <v>221</v>
      </c>
    </row>
    <row r="586" spans="1:32" x14ac:dyDescent="0.2">
      <c r="A586" s="2" t="s">
        <v>1745</v>
      </c>
      <c r="B586" s="2" t="s">
        <v>1746</v>
      </c>
      <c r="C586" s="1">
        <v>14</v>
      </c>
      <c r="D586" s="3" t="s">
        <v>1070</v>
      </c>
      <c r="E586" s="4" t="s">
        <v>1747</v>
      </c>
      <c r="F586" s="1">
        <v>356</v>
      </c>
      <c r="G586" s="13">
        <f>VLOOKUP(B586,'[1]高三下(高考)'!$B:$N,12,0)</f>
        <v>52</v>
      </c>
      <c r="H586" s="12" t="str">
        <f>VLOOKUP(B586,'[1]高三下(高考)'!$B:$N,13,0)</f>
        <v>徐志兵</v>
      </c>
      <c r="I586" s="15">
        <f t="shared" si="118"/>
        <v>56.890459363957596</v>
      </c>
      <c r="J586">
        <f t="shared" si="119"/>
        <v>243</v>
      </c>
      <c r="K586">
        <v>53</v>
      </c>
      <c r="L586" t="str">
        <f>VLOOKUP(B586,[1]高三上!$B:$N,13,0)</f>
        <v>徐志兵</v>
      </c>
      <c r="M586">
        <f t="shared" si="128"/>
        <v>119.43462897526501</v>
      </c>
      <c r="N586">
        <f t="shared" si="120"/>
        <v>121</v>
      </c>
      <c r="O586">
        <f>VLOOKUP(B586,[1]高二下!$B:$N,12,0)</f>
        <v>50</v>
      </c>
      <c r="P586" t="str">
        <f>VLOOKUP(B586,[1]高二下!$B:$N,13,0)</f>
        <v>徐志兵</v>
      </c>
      <c r="Q586">
        <f t="shared" si="129"/>
        <v>91.872791519434628</v>
      </c>
      <c r="R586">
        <f t="shared" si="121"/>
        <v>176</v>
      </c>
      <c r="S586">
        <f>VLOOKUP(B586,[1]高二上!$B:$N,12,0)</f>
        <v>60</v>
      </c>
      <c r="T586" t="str">
        <f>VLOOKUP(B586,[1]高二上!$B:$N,13,0)</f>
        <v>徐志兵</v>
      </c>
      <c r="U586">
        <f t="shared" si="130"/>
        <v>118.37455830388693</v>
      </c>
      <c r="V586">
        <f t="shared" si="122"/>
        <v>153</v>
      </c>
      <c r="W586">
        <f>VLOOKUP(B586,[1]高一下!$B:$V,20,0)</f>
        <v>46</v>
      </c>
      <c r="X586" t="str">
        <f>VLOOKUP(B586,[1]高一下!$B:$V,21,0)</f>
        <v>徐志兵</v>
      </c>
      <c r="Y586">
        <f t="shared" si="131"/>
        <v>124.73498233215548</v>
      </c>
      <c r="Z586">
        <f t="shared" si="123"/>
        <v>205</v>
      </c>
      <c r="AA586" s="23">
        <f>VLOOKUP(B586,[1]高一上!$B:$U,19,0)</f>
        <v>29</v>
      </c>
      <c r="AB586" t="str">
        <f>VLOOKUP(B586,[1]高一上!$B:$U,20,0)</f>
        <v>降初里</v>
      </c>
      <c r="AC586">
        <f t="shared" si="132"/>
        <v>37.102473498233209</v>
      </c>
      <c r="AD586">
        <f t="shared" si="124"/>
        <v>275</v>
      </c>
      <c r="AE586">
        <f>VLOOKUP(B586,[1]中考!$B:$M,12,0)</f>
        <v>38</v>
      </c>
      <c r="AF586">
        <f t="shared" si="125"/>
        <v>97</v>
      </c>
    </row>
    <row r="587" spans="1:32" x14ac:dyDescent="0.2">
      <c r="A587" s="2" t="s">
        <v>1748</v>
      </c>
      <c r="B587" s="2" t="s">
        <v>1749</v>
      </c>
      <c r="C587" s="1">
        <v>14</v>
      </c>
      <c r="D587" s="3" t="s">
        <v>1070</v>
      </c>
      <c r="E587" s="4" t="s">
        <v>1750</v>
      </c>
      <c r="F587" s="1">
        <v>354</v>
      </c>
      <c r="G587" s="13">
        <f>VLOOKUP(B587,'[1]高三下(高考)'!$B:$N,12,0)</f>
        <v>56</v>
      </c>
      <c r="H587" s="12" t="str">
        <f>VLOOKUP(B587,'[1]高三下(高考)'!$B:$N,13,0)</f>
        <v>徐志兵</v>
      </c>
      <c r="I587" s="15">
        <f t="shared" si="118"/>
        <v>111.30742049469964</v>
      </c>
      <c r="J587">
        <f t="shared" si="119"/>
        <v>209</v>
      </c>
      <c r="K587">
        <v>37</v>
      </c>
      <c r="L587" t="str">
        <f>VLOOKUP(B587,[1]高三上!$B:$N,13,0)</f>
        <v>徐志兵</v>
      </c>
      <c r="M587">
        <f t="shared" si="128"/>
        <v>52.296819787985868</v>
      </c>
      <c r="N587">
        <f t="shared" si="120"/>
        <v>241</v>
      </c>
      <c r="O587">
        <f>VLOOKUP(B587,[1]高二下!$B:$N,12,0)</f>
        <v>56</v>
      </c>
      <c r="P587" t="str">
        <f>VLOOKUP(B587,[1]高二下!$B:$N,13,0)</f>
        <v>徐志兵</v>
      </c>
      <c r="Q587">
        <f t="shared" si="129"/>
        <v>155.12367491166077</v>
      </c>
      <c r="R587">
        <f t="shared" si="121"/>
        <v>106</v>
      </c>
      <c r="S587">
        <f>VLOOKUP(B587,[1]高二上!$B:$N,12,0)</f>
        <v>47</v>
      </c>
      <c r="T587" t="str">
        <f>VLOOKUP(B587,[1]高二上!$B:$N,13,0)</f>
        <v>徐志兵</v>
      </c>
      <c r="U587">
        <f t="shared" si="130"/>
        <v>88.339222614840992</v>
      </c>
      <c r="V587">
        <f t="shared" si="122"/>
        <v>262</v>
      </c>
      <c r="W587">
        <f>VLOOKUP(B587,[1]高一下!$B:$V,20,0)</f>
        <v>43</v>
      </c>
      <c r="X587" t="str">
        <f>VLOOKUP(B587,[1]高一下!$B:$V,21,0)</f>
        <v>徐志兵</v>
      </c>
      <c r="Y587">
        <f t="shared" si="131"/>
        <v>60.42402826855124</v>
      </c>
      <c r="Z587">
        <f t="shared" si="123"/>
        <v>229</v>
      </c>
      <c r="AA587" s="23">
        <f>VLOOKUP(B587,[1]高一上!$B:$U,19,0)</f>
        <v>56</v>
      </c>
      <c r="AB587" t="str">
        <f>VLOOKUP(B587,[1]高一上!$B:$U,20,0)</f>
        <v>杨琴</v>
      </c>
      <c r="AC587">
        <f t="shared" si="132"/>
        <v>151.59010600706713</v>
      </c>
      <c r="AD587">
        <f t="shared" si="124"/>
        <v>117</v>
      </c>
      <c r="AE587">
        <f>VLOOKUP(B587,[1]中考!$B:$M,12,0)</f>
        <v>23</v>
      </c>
      <c r="AF587">
        <f t="shared" si="125"/>
        <v>263</v>
      </c>
    </row>
    <row r="588" spans="1:32" x14ac:dyDescent="0.2">
      <c r="A588" s="2" t="s">
        <v>1751</v>
      </c>
      <c r="B588" s="2" t="s">
        <v>1752</v>
      </c>
      <c r="C588" s="1">
        <v>14</v>
      </c>
      <c r="D588" s="3" t="s">
        <v>1070</v>
      </c>
      <c r="E588" s="4" t="s">
        <v>1753</v>
      </c>
      <c r="F588" s="1">
        <v>352</v>
      </c>
      <c r="G588" s="13">
        <f>VLOOKUP(B588,'[1]高三下(高考)'!$B:$N,12,0)</f>
        <v>70</v>
      </c>
      <c r="H588" s="12" t="str">
        <f>VLOOKUP(B588,'[1]高三下(高考)'!$B:$N,13,0)</f>
        <v>徐志兵</v>
      </c>
      <c r="I588" s="15">
        <f t="shared" si="118"/>
        <v>100</v>
      </c>
      <c r="J588">
        <f t="shared" si="119"/>
        <v>61</v>
      </c>
      <c r="K588">
        <v>0</v>
      </c>
      <c r="L588" t="str">
        <f>H588</f>
        <v>徐志兵</v>
      </c>
      <c r="M588">
        <f t="shared" si="128"/>
        <v>100</v>
      </c>
      <c r="N588">
        <f t="shared" si="120"/>
        <v>255</v>
      </c>
      <c r="O588">
        <v>0</v>
      </c>
      <c r="P588" t="str">
        <f>L588</f>
        <v>徐志兵</v>
      </c>
      <c r="Q588">
        <f t="shared" si="129"/>
        <v>100</v>
      </c>
      <c r="R588">
        <f t="shared" si="121"/>
        <v>261</v>
      </c>
      <c r="S588">
        <f>VLOOKUP(B588,[1]高二上!$B:$N,12,0)</f>
        <v>59</v>
      </c>
      <c r="T588" t="str">
        <f>VLOOKUP(B588,[1]高二上!$B:$N,13,0)</f>
        <v>徐志兵</v>
      </c>
      <c r="U588">
        <f t="shared" si="130"/>
        <v>109.54063604240282</v>
      </c>
      <c r="V588">
        <f t="shared" si="122"/>
        <v>170</v>
      </c>
      <c r="W588">
        <f>VLOOKUP(B588,[1]高一下!$B:$V,20,0)</f>
        <v>47</v>
      </c>
      <c r="X588" t="str">
        <f>VLOOKUP(B588,[1]高一下!$B:$V,21,0)</f>
        <v>徐志兵</v>
      </c>
      <c r="Y588">
        <f t="shared" si="131"/>
        <v>93.28621908127208</v>
      </c>
      <c r="Z588">
        <f t="shared" si="123"/>
        <v>197</v>
      </c>
      <c r="AA588" s="23">
        <f>VLOOKUP(B588,[1]高一上!$B:$U,19,0)</f>
        <v>50</v>
      </c>
      <c r="AB588" t="str">
        <f>VLOOKUP(B588,[1]高一上!$B:$U,20,0)</f>
        <v>杨国芬</v>
      </c>
      <c r="AC588">
        <f t="shared" si="132"/>
        <v>131.80212014134275</v>
      </c>
      <c r="AD588">
        <f t="shared" si="124"/>
        <v>178</v>
      </c>
      <c r="AE588">
        <f>VLOOKUP(B588,[1]中考!$B:$M,12,0)</f>
        <v>22</v>
      </c>
      <c r="AF588">
        <f t="shared" si="125"/>
        <v>268</v>
      </c>
    </row>
    <row r="589" spans="1:32" x14ac:dyDescent="0.2">
      <c r="A589" s="2" t="s">
        <v>1754</v>
      </c>
      <c r="B589" s="2" t="s">
        <v>1755</v>
      </c>
      <c r="C589" s="1">
        <v>14</v>
      </c>
      <c r="D589" s="3" t="s">
        <v>1070</v>
      </c>
      <c r="E589" s="4" t="s">
        <v>1756</v>
      </c>
      <c r="F589" s="1">
        <v>351</v>
      </c>
      <c r="G589" s="13">
        <f>VLOOKUP(B589,'[1]高三下(高考)'!$B:$N,12,0)</f>
        <v>55</v>
      </c>
      <c r="H589" s="12" t="str">
        <f>VLOOKUP(B589,'[1]高三下(高考)'!$B:$N,13,0)</f>
        <v>徐志兵</v>
      </c>
      <c r="I589" s="15">
        <f t="shared" si="118"/>
        <v>82.685512367491157</v>
      </c>
      <c r="J589">
        <f t="shared" si="119"/>
        <v>221</v>
      </c>
      <c r="K589">
        <v>48</v>
      </c>
      <c r="L589" t="str">
        <f>VLOOKUP(B589,[1]高三上!$B:$N,13,0)</f>
        <v>徐志兵</v>
      </c>
      <c r="M589">
        <f t="shared" si="128"/>
        <v>120.49469964664311</v>
      </c>
      <c r="N589">
        <f t="shared" si="120"/>
        <v>172</v>
      </c>
      <c r="O589">
        <f>VLOOKUP(B589,[1]高二下!$B:$N,12,0)</f>
        <v>43</v>
      </c>
      <c r="P589" t="str">
        <f>VLOOKUP(B589,[1]高二下!$B:$N,13,0)</f>
        <v>徐志兵</v>
      </c>
      <c r="Q589">
        <f t="shared" si="129"/>
        <v>117.31448763250884</v>
      </c>
      <c r="R589">
        <f t="shared" si="121"/>
        <v>230</v>
      </c>
      <c r="S589">
        <f>VLOOKUP(B589,[1]高二上!$B:$N,12,0)</f>
        <v>18</v>
      </c>
      <c r="T589" t="str">
        <f>VLOOKUP(B589,[1]高二上!$B:$N,13,0)</f>
        <v>解超燕</v>
      </c>
      <c r="U589">
        <f t="shared" si="130"/>
        <v>73.851590106007066</v>
      </c>
      <c r="V589">
        <f t="shared" si="122"/>
        <v>279</v>
      </c>
      <c r="W589">
        <f>VLOOKUP(B589,[1]高一下!$B:$V,20,0)</f>
        <v>46</v>
      </c>
      <c r="X589" t="str">
        <f>VLOOKUP(B589,[1]高一下!$B:$V,21,0)</f>
        <v>杨国芬</v>
      </c>
      <c r="Y589">
        <f t="shared" si="131"/>
        <v>111.30742049469964</v>
      </c>
      <c r="Z589">
        <f t="shared" si="123"/>
        <v>205</v>
      </c>
      <c r="AA589" s="23">
        <f>VLOOKUP(B589,[1]高一上!$B:$U,19,0)</f>
        <v>42</v>
      </c>
      <c r="AB589" t="str">
        <f>VLOOKUP(B589,[1]高一上!$B:$U,20,0)</f>
        <v>杨国芬</v>
      </c>
      <c r="AC589">
        <f t="shared" si="132"/>
        <v>94.346289752650179</v>
      </c>
      <c r="AD589">
        <f t="shared" si="124"/>
        <v>237</v>
      </c>
      <c r="AE589">
        <f>VLOOKUP(B589,[1]中考!$B:$M,12,0)</f>
        <v>29</v>
      </c>
      <c r="AF589">
        <f t="shared" si="125"/>
        <v>221</v>
      </c>
    </row>
    <row r="590" spans="1:32" x14ac:dyDescent="0.2">
      <c r="A590" s="2" t="s">
        <v>1757</v>
      </c>
      <c r="B590" s="2" t="s">
        <v>1758</v>
      </c>
      <c r="C590" s="1">
        <v>14</v>
      </c>
      <c r="D590" s="3" t="s">
        <v>1070</v>
      </c>
      <c r="E590" s="4" t="s">
        <v>1596</v>
      </c>
      <c r="F590" s="1">
        <v>351</v>
      </c>
      <c r="G590" s="13">
        <f>VLOOKUP(B590,'[1]高三下(高考)'!$B:$N,12,0)</f>
        <v>50</v>
      </c>
      <c r="H590" s="12" t="str">
        <f>VLOOKUP(B590,'[1]高三下(高考)'!$B:$N,13,0)</f>
        <v>徐志兵</v>
      </c>
      <c r="I590" s="15">
        <f t="shared" si="118"/>
        <v>100</v>
      </c>
      <c r="J590">
        <f t="shared" si="119"/>
        <v>255</v>
      </c>
      <c r="K590">
        <v>0</v>
      </c>
      <c r="L590" t="str">
        <f>H590</f>
        <v>徐志兵</v>
      </c>
      <c r="M590">
        <f t="shared" si="128"/>
        <v>100</v>
      </c>
      <c r="N590">
        <f t="shared" si="120"/>
        <v>255</v>
      </c>
      <c r="O590">
        <v>0</v>
      </c>
      <c r="P590" t="str">
        <f>L590</f>
        <v>徐志兵</v>
      </c>
      <c r="Q590">
        <f t="shared" si="129"/>
        <v>100</v>
      </c>
      <c r="R590">
        <f t="shared" si="121"/>
        <v>261</v>
      </c>
      <c r="S590">
        <f>VLOOKUP(B590,[1]高二上!$B:$N,12,0)</f>
        <v>69</v>
      </c>
      <c r="T590" t="str">
        <f>VLOOKUP(B590,[1]高二上!$B:$N,13,0)</f>
        <v>徐志兵</v>
      </c>
      <c r="U590">
        <f t="shared" si="130"/>
        <v>111.66077738515901</v>
      </c>
      <c r="V590">
        <f t="shared" si="122"/>
        <v>53</v>
      </c>
      <c r="W590">
        <f>VLOOKUP(B590,[1]高一下!$B:$V,20,0)</f>
        <v>58</v>
      </c>
      <c r="X590" t="str">
        <f>VLOOKUP(B590,[1]高一下!$B:$V,21,0)</f>
        <v>徐志兵</v>
      </c>
      <c r="Y590">
        <f t="shared" si="131"/>
        <v>146.64310954063603</v>
      </c>
      <c r="Z590">
        <f t="shared" si="123"/>
        <v>86</v>
      </c>
      <c r="AA590" s="23">
        <f>VLOOKUP(B590,[1]高一上!$B:$U,19,0)</f>
        <v>45</v>
      </c>
      <c r="AB590" t="str">
        <f>VLOOKUP(B590,[1]高一上!$B:$U,20,0)</f>
        <v>邱君益</v>
      </c>
      <c r="AC590">
        <f t="shared" si="132"/>
        <v>115.90106007067138</v>
      </c>
      <c r="AD590">
        <f t="shared" si="124"/>
        <v>218</v>
      </c>
      <c r="AE590">
        <f>VLOOKUP(B590,[1]中考!$B:$M,12,0)</f>
        <v>23</v>
      </c>
      <c r="AF590">
        <f t="shared" si="125"/>
        <v>263</v>
      </c>
    </row>
    <row r="591" spans="1:32" x14ac:dyDescent="0.2">
      <c r="A591" s="2" t="s">
        <v>1759</v>
      </c>
      <c r="B591" s="2" t="s">
        <v>1760</v>
      </c>
      <c r="C591" s="1">
        <v>14</v>
      </c>
      <c r="D591" s="3" t="s">
        <v>1070</v>
      </c>
      <c r="E591" s="4" t="s">
        <v>1567</v>
      </c>
      <c r="F591" s="1">
        <v>337</v>
      </c>
      <c r="G591" s="13">
        <f>VLOOKUP(B591,'[1]高三下(高考)'!$B:$N,12,0)</f>
        <v>42</v>
      </c>
      <c r="H591" s="12" t="str">
        <f>VLOOKUP(B591,'[1]高三下(高考)'!$B:$N,13,0)</f>
        <v>徐志兵</v>
      </c>
      <c r="I591" s="15">
        <f t="shared" si="118"/>
        <v>91.166077738515895</v>
      </c>
      <c r="J591">
        <f t="shared" si="119"/>
        <v>278</v>
      </c>
      <c r="K591">
        <v>28</v>
      </c>
      <c r="L591" t="str">
        <f>VLOOKUP(B591,[1]高三上!$B:$N,13,0)</f>
        <v>徐志兵</v>
      </c>
      <c r="M591">
        <f t="shared" si="128"/>
        <v>75.265017667844518</v>
      </c>
      <c r="N591">
        <f t="shared" si="120"/>
        <v>253</v>
      </c>
      <c r="O591">
        <f>VLOOKUP(B591,[1]高二下!$B:$N,12,0)</f>
        <v>49</v>
      </c>
      <c r="P591" t="str">
        <f>VLOOKUP(B591,[1]高二下!$B:$N,13,0)</f>
        <v>徐志兵</v>
      </c>
      <c r="Q591">
        <f t="shared" si="129"/>
        <v>89.399293286219077</v>
      </c>
      <c r="R591">
        <f t="shared" si="121"/>
        <v>183</v>
      </c>
      <c r="S591">
        <f>VLOOKUP(B591,[1]高二上!$B:$N,12,0)</f>
        <v>60</v>
      </c>
      <c r="T591" t="str">
        <f>VLOOKUP(B591,[1]高二上!$B:$N,13,0)</f>
        <v>徐志兵</v>
      </c>
      <c r="U591">
        <f t="shared" si="130"/>
        <v>134.27561837455829</v>
      </c>
      <c r="V591">
        <f t="shared" si="122"/>
        <v>153</v>
      </c>
      <c r="W591">
        <f>VLOOKUP(B591,[1]高一下!$B:$V,20,0)</f>
        <v>40</v>
      </c>
      <c r="X591" t="str">
        <f>VLOOKUP(B591,[1]高一下!$B:$V,21,0)</f>
        <v>徐志兵</v>
      </c>
      <c r="Y591">
        <f t="shared" si="131"/>
        <v>93.28621908127208</v>
      </c>
      <c r="Z591">
        <f t="shared" si="123"/>
        <v>250</v>
      </c>
      <c r="AA591" s="23">
        <f>VLOOKUP(B591,[1]高一上!$B:$U,19,0)</f>
        <v>43</v>
      </c>
      <c r="AB591" t="str">
        <f>VLOOKUP(B591,[1]高一上!$B:$U,20,0)</f>
        <v>邱君益</v>
      </c>
      <c r="AC591">
        <f t="shared" si="132"/>
        <v>109.54063604240282</v>
      </c>
      <c r="AD591">
        <f t="shared" si="124"/>
        <v>231</v>
      </c>
      <c r="AE591">
        <f>VLOOKUP(B591,[1]中考!$B:$M,12,0)</f>
        <v>24</v>
      </c>
      <c r="AF591">
        <f t="shared" si="125"/>
        <v>258</v>
      </c>
    </row>
    <row r="592" spans="1:32" x14ac:dyDescent="0.2">
      <c r="A592" s="2" t="s">
        <v>1761</v>
      </c>
      <c r="B592" s="2" t="s">
        <v>1762</v>
      </c>
      <c r="C592" s="1">
        <v>14</v>
      </c>
      <c r="D592" s="3" t="s">
        <v>1070</v>
      </c>
      <c r="E592" s="4" t="s">
        <v>1763</v>
      </c>
      <c r="F592" s="1">
        <v>337</v>
      </c>
      <c r="G592" s="13">
        <f>VLOOKUP(B592,'[1]高三下(高考)'!$B:$N,12,0)</f>
        <v>48</v>
      </c>
      <c r="H592" s="12" t="str">
        <f>VLOOKUP(B592,'[1]高三下(高考)'!$B:$N,13,0)</f>
        <v>徐志兵</v>
      </c>
      <c r="I592" s="15">
        <f t="shared" si="118"/>
        <v>84.098939929328623</v>
      </c>
      <c r="J592">
        <f t="shared" si="119"/>
        <v>263</v>
      </c>
      <c r="K592">
        <v>42</v>
      </c>
      <c r="L592" t="str">
        <f>VLOOKUP(B592,[1]高三上!$B:$N,13,0)</f>
        <v>徐志兵</v>
      </c>
      <c r="M592">
        <f t="shared" si="128"/>
        <v>96.81978798586573</v>
      </c>
      <c r="N592">
        <f t="shared" si="120"/>
        <v>218</v>
      </c>
      <c r="O592">
        <f>VLOOKUP(B592,[1]高二下!$B:$N,12,0)</f>
        <v>46</v>
      </c>
      <c r="P592" t="str">
        <f>VLOOKUP(B592,[1]高二下!$B:$N,13,0)</f>
        <v>徐志兵</v>
      </c>
      <c r="Q592">
        <f t="shared" si="129"/>
        <v>30.388692579505303</v>
      </c>
      <c r="R592">
        <f t="shared" si="121"/>
        <v>209</v>
      </c>
      <c r="S592">
        <f>VLOOKUP(B592,[1]高二上!$B:$N,12,0)</f>
        <v>76</v>
      </c>
      <c r="T592" t="str">
        <f>VLOOKUP(B592,[1]高二上!$B:$N,13,0)</f>
        <v>徐志兵</v>
      </c>
      <c r="U592">
        <f t="shared" si="130"/>
        <v>148.0565371024735</v>
      </c>
      <c r="V592">
        <f t="shared" si="122"/>
        <v>12</v>
      </c>
      <c r="W592">
        <f>VLOOKUP(B592,[1]高一下!$B:$V,20,0)</f>
        <v>52</v>
      </c>
      <c r="X592" t="str">
        <f>VLOOKUP(B592,[1]高一下!$B:$V,21,0)</f>
        <v>徐志兵</v>
      </c>
      <c r="Y592">
        <f t="shared" si="131"/>
        <v>140.28268551236749</v>
      </c>
      <c r="Z592">
        <f t="shared" si="123"/>
        <v>148</v>
      </c>
      <c r="AA592" s="23">
        <f>VLOOKUP(B592,[1]高一上!$B:$U,19,0)</f>
        <v>35</v>
      </c>
      <c r="AB592" t="str">
        <f>VLOOKUP(B592,[1]高一上!$B:$U,20,0)</f>
        <v>杨琴</v>
      </c>
      <c r="AC592">
        <f t="shared" si="132"/>
        <v>53.35689045936396</v>
      </c>
      <c r="AD592">
        <f t="shared" si="124"/>
        <v>262</v>
      </c>
      <c r="AE592">
        <f>VLOOKUP(B592,[1]中考!$B:$M,12,0)</f>
        <v>36</v>
      </c>
      <c r="AF592">
        <f t="shared" si="125"/>
        <v>130</v>
      </c>
    </row>
    <row r="593" spans="1:32" x14ac:dyDescent="0.2">
      <c r="A593" s="2" t="s">
        <v>1764</v>
      </c>
      <c r="B593" s="2" t="s">
        <v>1765</v>
      </c>
      <c r="C593" s="1">
        <v>14</v>
      </c>
      <c r="D593" s="3" t="s">
        <v>1070</v>
      </c>
      <c r="E593" s="4" t="s">
        <v>1369</v>
      </c>
      <c r="F593" s="1">
        <v>335</v>
      </c>
      <c r="G593" s="13">
        <f>VLOOKUP(B593,'[1]高三下(高考)'!$B:$N,12,0)</f>
        <v>61</v>
      </c>
      <c r="H593" s="12" t="str">
        <f>VLOOKUP(B593,'[1]高三下(高考)'!$B:$N,13,0)</f>
        <v>徐志兵</v>
      </c>
      <c r="I593" s="15">
        <f t="shared" si="118"/>
        <v>100</v>
      </c>
      <c r="J593">
        <f t="shared" si="119"/>
        <v>158</v>
      </c>
      <c r="K593">
        <v>0</v>
      </c>
      <c r="L593" t="str">
        <f t="shared" ref="L593:L594" si="135">H593</f>
        <v>徐志兵</v>
      </c>
      <c r="M593">
        <f t="shared" si="128"/>
        <v>100</v>
      </c>
      <c r="N593">
        <f t="shared" si="120"/>
        <v>255</v>
      </c>
      <c r="O593">
        <v>0</v>
      </c>
      <c r="P593" t="str">
        <f t="shared" ref="P593:P594" si="136">L593</f>
        <v>徐志兵</v>
      </c>
      <c r="Q593">
        <f t="shared" si="129"/>
        <v>100</v>
      </c>
      <c r="R593">
        <f t="shared" si="121"/>
        <v>261</v>
      </c>
      <c r="S593">
        <f>VLOOKUP(B593,[1]高二上!$B:$N,12,0)</f>
        <v>58</v>
      </c>
      <c r="T593" t="str">
        <f>VLOOKUP(B593,[1]高二上!$B:$N,13,0)</f>
        <v>徐志兵</v>
      </c>
      <c r="U593">
        <f t="shared" si="130"/>
        <v>91.872791519434628</v>
      </c>
      <c r="V593">
        <f t="shared" si="122"/>
        <v>179</v>
      </c>
      <c r="W593">
        <f>VLOOKUP(B593,[1]高一下!$B:$V,20,0)</f>
        <v>51</v>
      </c>
      <c r="X593" t="str">
        <f>VLOOKUP(B593,[1]高一下!$B:$V,21,0)</f>
        <v>徐志兵</v>
      </c>
      <c r="Y593">
        <f t="shared" si="131"/>
        <v>86.219081272084807</v>
      </c>
      <c r="Z593">
        <f t="shared" si="123"/>
        <v>156</v>
      </c>
      <c r="AA593" s="23">
        <f>VLOOKUP(B593,[1]高一上!$B:$U,19,0)</f>
        <v>56</v>
      </c>
      <c r="AB593" t="str">
        <f>VLOOKUP(B593,[1]高一上!$B:$U,20,0)</f>
        <v>降初里</v>
      </c>
      <c r="AC593">
        <f t="shared" si="132"/>
        <v>88.692579505300358</v>
      </c>
      <c r="AD593">
        <f t="shared" si="124"/>
        <v>117</v>
      </c>
      <c r="AE593">
        <f>VLOOKUP(B593,[1]中考!$B:$M,12,0)</f>
        <v>39</v>
      </c>
      <c r="AF593">
        <f t="shared" si="125"/>
        <v>85</v>
      </c>
    </row>
    <row r="594" spans="1:32" x14ac:dyDescent="0.2">
      <c r="A594" s="2" t="s">
        <v>1766</v>
      </c>
      <c r="B594" s="2" t="s">
        <v>1767</v>
      </c>
      <c r="C594" s="1">
        <v>14</v>
      </c>
      <c r="D594" s="3" t="s">
        <v>1070</v>
      </c>
      <c r="E594" s="4" t="s">
        <v>1768</v>
      </c>
      <c r="F594" s="1">
        <v>326</v>
      </c>
      <c r="G594" s="13">
        <f>VLOOKUP(B594,'[1]高三下(高考)'!$B:$N,12,0)</f>
        <v>46</v>
      </c>
      <c r="H594" s="12" t="str">
        <f>VLOOKUP(B594,'[1]高三下(高考)'!$B:$N,13,0)</f>
        <v>徐志兵</v>
      </c>
      <c r="I594" s="15">
        <f t="shared" si="118"/>
        <v>100</v>
      </c>
      <c r="J594">
        <f t="shared" si="119"/>
        <v>268</v>
      </c>
      <c r="K594">
        <v>0</v>
      </c>
      <c r="L594" t="str">
        <f t="shared" si="135"/>
        <v>徐志兵</v>
      </c>
      <c r="M594">
        <f t="shared" si="128"/>
        <v>100</v>
      </c>
      <c r="N594">
        <f t="shared" si="120"/>
        <v>255</v>
      </c>
      <c r="O594">
        <v>0</v>
      </c>
      <c r="P594" t="str">
        <f t="shared" si="136"/>
        <v>徐志兵</v>
      </c>
      <c r="Q594">
        <f t="shared" si="129"/>
        <v>100</v>
      </c>
      <c r="R594">
        <f t="shared" si="121"/>
        <v>261</v>
      </c>
      <c r="S594">
        <f>VLOOKUP(B594,[1]高二上!$B:$N,12,0)</f>
        <v>53</v>
      </c>
      <c r="T594" t="str">
        <f>VLOOKUP(B594,[1]高二上!$B:$N,13,0)</f>
        <v>徐志兵</v>
      </c>
      <c r="U594">
        <f t="shared" si="130"/>
        <v>97.526501766784449</v>
      </c>
      <c r="V594">
        <f t="shared" si="122"/>
        <v>228</v>
      </c>
      <c r="W594">
        <f>VLOOKUP(B594,[1]高一下!$B:$V,20,0)</f>
        <v>44</v>
      </c>
      <c r="X594" t="str">
        <f>VLOOKUP(B594,[1]高一下!$B:$V,21,0)</f>
        <v>徐志兵</v>
      </c>
      <c r="Y594">
        <f t="shared" si="131"/>
        <v>70.31802120141343</v>
      </c>
      <c r="Z594">
        <f t="shared" si="123"/>
        <v>221</v>
      </c>
      <c r="AA594" s="23">
        <f>VLOOKUP(B594,[1]高一上!$B:$U,19,0)</f>
        <v>54</v>
      </c>
      <c r="AB594" t="str">
        <f>VLOOKUP(B594,[1]高一上!$B:$U,20,0)</f>
        <v>杨琴</v>
      </c>
      <c r="AC594">
        <f t="shared" si="132"/>
        <v>106.00706713780919</v>
      </c>
      <c r="AD594">
        <f t="shared" si="124"/>
        <v>137</v>
      </c>
      <c r="AE594">
        <f>VLOOKUP(B594,[1]中考!$B:$M,12,0)</f>
        <v>34</v>
      </c>
      <c r="AF594">
        <f t="shared" si="125"/>
        <v>154</v>
      </c>
    </row>
    <row r="595" spans="1:32" x14ac:dyDescent="0.2">
      <c r="A595" s="2" t="s">
        <v>1769</v>
      </c>
      <c r="B595" s="2" t="s">
        <v>1770</v>
      </c>
      <c r="C595" s="1">
        <v>14</v>
      </c>
      <c r="D595" s="3" t="s">
        <v>1070</v>
      </c>
      <c r="E595" s="4" t="s">
        <v>1771</v>
      </c>
      <c r="F595" s="1">
        <v>319</v>
      </c>
      <c r="G595" s="13">
        <f>VLOOKUP(B595,'[1]高三下(高考)'!$B:$N,12,0)</f>
        <v>45</v>
      </c>
      <c r="H595" s="12" t="str">
        <f>VLOOKUP(B595,'[1]高三下(高考)'!$B:$N,13,0)</f>
        <v>徐志兵</v>
      </c>
      <c r="I595" s="15">
        <f t="shared" si="118"/>
        <v>92.579505300353361</v>
      </c>
      <c r="J595">
        <f t="shared" si="119"/>
        <v>271</v>
      </c>
      <c r="K595">
        <v>31</v>
      </c>
      <c r="L595" t="str">
        <f>VLOOKUP(B595,[1]高三上!$B:$N,13,0)</f>
        <v>徐志兵</v>
      </c>
      <c r="M595">
        <f t="shared" si="128"/>
        <v>103.53356890459364</v>
      </c>
      <c r="N595">
        <f t="shared" si="120"/>
        <v>250</v>
      </c>
      <c r="O595">
        <f>VLOOKUP(B595,[1]高二下!$B:$N,12,0)</f>
        <v>27</v>
      </c>
      <c r="P595" t="str">
        <f>VLOOKUP(B595,[1]高二下!$B:$N,13,0)</f>
        <v>徐志兵</v>
      </c>
      <c r="Q595">
        <f t="shared" si="129"/>
        <v>104.9469964664311</v>
      </c>
      <c r="R595">
        <f t="shared" si="121"/>
        <v>260</v>
      </c>
      <c r="S595">
        <f>VLOOKUP(B595,[1]高二上!$B:$N,12,0)</f>
        <v>30</v>
      </c>
      <c r="T595" t="str">
        <f>VLOOKUP(B595,[1]高二上!$B:$N,13,0)</f>
        <v>徐志兵</v>
      </c>
      <c r="U595">
        <f t="shared" si="130"/>
        <v>101.76678445229682</v>
      </c>
      <c r="V595">
        <f t="shared" si="122"/>
        <v>274</v>
      </c>
      <c r="W595">
        <f>VLOOKUP(B595,[1]高一下!$B:$V,20,0)</f>
        <v>25</v>
      </c>
      <c r="X595" t="str">
        <f>VLOOKUP(B595,[1]高一下!$B:$V,21,0)</f>
        <v>徐志兵</v>
      </c>
      <c r="Y595">
        <f t="shared" si="131"/>
        <v>98.586572438162548</v>
      </c>
      <c r="Z595">
        <f t="shared" si="123"/>
        <v>279</v>
      </c>
      <c r="AA595" s="23">
        <f>VLOOKUP(B595,[1]高一上!$B:$U,19,0)</f>
        <v>29</v>
      </c>
      <c r="AB595" t="str">
        <f>VLOOKUP(B595,[1]高一上!$B:$U,20,0)</f>
        <v>徐志兵</v>
      </c>
      <c r="AC595">
        <f t="shared" si="132"/>
        <v>80.918727915194353</v>
      </c>
      <c r="AD595">
        <f t="shared" si="124"/>
        <v>275</v>
      </c>
      <c r="AE595">
        <f>VLOOKUP(B595,[1]中考!$B:$M,12,0)</f>
        <v>29</v>
      </c>
      <c r="AF595">
        <f t="shared" si="125"/>
        <v>221</v>
      </c>
    </row>
    <row r="596" spans="1:32" x14ac:dyDescent="0.2">
      <c r="A596" s="2" t="s">
        <v>1772</v>
      </c>
      <c r="B596" s="2" t="s">
        <v>1773</v>
      </c>
      <c r="C596" s="1">
        <v>14</v>
      </c>
      <c r="D596" s="3" t="s">
        <v>1070</v>
      </c>
      <c r="E596" s="4" t="s">
        <v>1774</v>
      </c>
      <c r="F596" s="1">
        <v>308</v>
      </c>
      <c r="G596" s="13">
        <f>VLOOKUP(B596,'[1]高三下(高考)'!$B:$N,12,0)</f>
        <v>49</v>
      </c>
      <c r="H596" s="12" t="str">
        <f>VLOOKUP(B596,'[1]高三下(高考)'!$B:$N,13,0)</f>
        <v>徐志兵</v>
      </c>
      <c r="I596" s="15">
        <f t="shared" si="118"/>
        <v>100</v>
      </c>
      <c r="J596">
        <f t="shared" si="119"/>
        <v>261</v>
      </c>
      <c r="K596">
        <v>0</v>
      </c>
      <c r="L596" t="str">
        <f>H596</f>
        <v>徐志兵</v>
      </c>
      <c r="M596">
        <f t="shared" si="128"/>
        <v>100</v>
      </c>
      <c r="N596">
        <f t="shared" si="120"/>
        <v>255</v>
      </c>
      <c r="O596">
        <v>0</v>
      </c>
      <c r="P596" t="str">
        <f>L596</f>
        <v>徐志兵</v>
      </c>
      <c r="Q596">
        <f t="shared" si="129"/>
        <v>100</v>
      </c>
      <c r="R596">
        <f t="shared" si="121"/>
        <v>261</v>
      </c>
      <c r="S596">
        <f>VLOOKUP(B596,[1]高二上!$B:$N,12,0)</f>
        <v>65</v>
      </c>
      <c r="T596" t="str">
        <f>VLOOKUP(B596,[1]高二上!$B:$N,13,0)</f>
        <v>徐志兵</v>
      </c>
      <c r="U596">
        <f t="shared" si="130"/>
        <v>80.918727915194353</v>
      </c>
      <c r="V596">
        <f t="shared" si="122"/>
        <v>89</v>
      </c>
      <c r="W596">
        <f>VLOOKUP(B596,[1]高一下!$B:$V,20,0)</f>
        <v>65</v>
      </c>
      <c r="X596" t="str">
        <f>VLOOKUP(B596,[1]高一下!$B:$V,21,0)</f>
        <v>徐志兵</v>
      </c>
      <c r="Y596">
        <f t="shared" si="131"/>
        <v>110.60070671378092</v>
      </c>
      <c r="Z596">
        <f t="shared" si="123"/>
        <v>35</v>
      </c>
      <c r="AA596" s="23">
        <f>VLOOKUP(B596,[1]高一上!$B:$U,19,0)</f>
        <v>62</v>
      </c>
      <c r="AB596" t="str">
        <f>VLOOKUP(B596,[1]高一上!$B:$U,20,0)</f>
        <v>杨琴</v>
      </c>
      <c r="AC596">
        <f t="shared" si="132"/>
        <v>172.79151943462898</v>
      </c>
      <c r="AD596">
        <f t="shared" si="124"/>
        <v>65</v>
      </c>
      <c r="AE596">
        <f>VLOOKUP(B596,[1]中考!$B:$M,12,0)</f>
        <v>19</v>
      </c>
      <c r="AF596">
        <f t="shared" si="125"/>
        <v>271</v>
      </c>
    </row>
    <row r="597" spans="1:32" x14ac:dyDescent="0.2">
      <c r="A597" s="2" t="s">
        <v>1775</v>
      </c>
      <c r="B597" s="2" t="s">
        <v>1776</v>
      </c>
      <c r="C597" s="1">
        <v>14</v>
      </c>
      <c r="D597" s="3" t="s">
        <v>1070</v>
      </c>
      <c r="E597" s="4" t="s">
        <v>1777</v>
      </c>
      <c r="F597" s="1">
        <v>298</v>
      </c>
      <c r="G597" s="13">
        <f>VLOOKUP(B597,'[1]高三下(高考)'!$B:$N,12,0)</f>
        <v>44</v>
      </c>
      <c r="H597" s="12" t="str">
        <f>VLOOKUP(B597,'[1]高三下(高考)'!$B:$N,13,0)</f>
        <v>徐志兵</v>
      </c>
      <c r="I597" s="15">
        <f t="shared" si="118"/>
        <v>80.21201413427562</v>
      </c>
      <c r="J597">
        <f t="shared" si="119"/>
        <v>274</v>
      </c>
      <c r="K597">
        <v>42</v>
      </c>
      <c r="L597" t="str">
        <f>VLOOKUP(B597,[1]高三上!$B:$N,13,0)</f>
        <v>徐志兵</v>
      </c>
      <c r="M597">
        <f t="shared" si="128"/>
        <v>87.632508833922259</v>
      </c>
      <c r="N597">
        <f t="shared" si="120"/>
        <v>218</v>
      </c>
      <c r="O597">
        <f>VLOOKUP(B597,[1]高二下!$B:$N,12,0)</f>
        <v>49</v>
      </c>
      <c r="P597" t="str">
        <f>VLOOKUP(B597,[1]高二下!$B:$N,13,0)</f>
        <v>徐志兵</v>
      </c>
      <c r="Q597">
        <f t="shared" si="129"/>
        <v>113.42756183745583</v>
      </c>
      <c r="R597">
        <f t="shared" si="121"/>
        <v>183</v>
      </c>
      <c r="S597">
        <f>VLOOKUP(B597,[1]高二上!$B:$N,12,0)</f>
        <v>54</v>
      </c>
      <c r="T597" t="str">
        <f>VLOOKUP(B597,[1]高二上!$B:$N,13,0)</f>
        <v>徐志兵</v>
      </c>
      <c r="U597">
        <f t="shared" si="130"/>
        <v>88.339222614840992</v>
      </c>
      <c r="V597">
        <f t="shared" si="122"/>
        <v>221</v>
      </c>
      <c r="W597">
        <f>VLOOKUP(B597,[1]高一下!$B:$V,20,0)</f>
        <v>48</v>
      </c>
      <c r="X597" t="str">
        <f>VLOOKUP(B597,[1]高一下!$B:$V,21,0)</f>
        <v>徐志兵</v>
      </c>
      <c r="Y597">
        <f t="shared" si="131"/>
        <v>123.32155477031802</v>
      </c>
      <c r="Z597">
        <f t="shared" si="123"/>
        <v>188</v>
      </c>
      <c r="AA597" s="23">
        <f>VLOOKUP(B597,[1]高一上!$B:$U,19,0)</f>
        <v>38</v>
      </c>
      <c r="AB597" t="str">
        <f>VLOOKUP(B597,[1]高一上!$B:$U,20,0)</f>
        <v>卢逸</v>
      </c>
      <c r="AC597">
        <f t="shared" si="132"/>
        <v>64.664310954063609</v>
      </c>
      <c r="AD597">
        <f t="shared" si="124"/>
        <v>254</v>
      </c>
      <c r="AE597">
        <f>VLOOKUP(B597,[1]中考!$B:$M,12,0)</f>
        <v>34</v>
      </c>
      <c r="AF597">
        <f t="shared" si="125"/>
        <v>154</v>
      </c>
    </row>
    <row r="598" spans="1:32" x14ac:dyDescent="0.2">
      <c r="A598" s="5" t="s">
        <v>1778</v>
      </c>
      <c r="B598" s="2" t="s">
        <v>1779</v>
      </c>
      <c r="C598" s="1">
        <v>15</v>
      </c>
      <c r="D598" s="3" t="s">
        <v>1070</v>
      </c>
      <c r="E598" s="4" t="s">
        <v>894</v>
      </c>
      <c r="F598" s="1">
        <v>481</v>
      </c>
      <c r="G598" s="13">
        <f>VLOOKUP(B598,'[1]高三下(高考)'!$B:$N,12,0)</f>
        <v>60</v>
      </c>
      <c r="H598" s="12" t="str">
        <f>VLOOKUP(B598,'[1]高三下(高考)'!$B:$N,13,0)</f>
        <v>降初里</v>
      </c>
      <c r="I598" s="15">
        <f t="shared" si="118"/>
        <v>102.12014134275618</v>
      </c>
      <c r="J598">
        <f t="shared" si="119"/>
        <v>166</v>
      </c>
      <c r="K598">
        <v>48</v>
      </c>
      <c r="L598" t="str">
        <f>VLOOKUP(B598,[1]高三上!$B:$N,13,0)</f>
        <v>降初里</v>
      </c>
      <c r="M598">
        <f t="shared" si="128"/>
        <v>69.964664310954063</v>
      </c>
      <c r="N598">
        <f t="shared" si="120"/>
        <v>172</v>
      </c>
      <c r="O598">
        <f>VLOOKUP(B598,[1]高二下!$B:$N,12,0)</f>
        <v>58</v>
      </c>
      <c r="P598" t="str">
        <f>VLOOKUP(B598,[1]高二下!$B:$N,13,0)</f>
        <v>降初里</v>
      </c>
      <c r="Q598">
        <f t="shared" si="129"/>
        <v>92.932862190812727</v>
      </c>
      <c r="R598">
        <f t="shared" si="121"/>
        <v>87</v>
      </c>
      <c r="S598">
        <f>VLOOKUP(B598,[1]高二上!$B:$N,12,0)</f>
        <v>67</v>
      </c>
      <c r="T598" t="str">
        <f>VLOOKUP(B598,[1]高二上!$B:$N,13,0)</f>
        <v>降初里</v>
      </c>
      <c r="U598">
        <f t="shared" si="130"/>
        <v>142.75618374558303</v>
      </c>
      <c r="V598">
        <f t="shared" si="122"/>
        <v>67</v>
      </c>
      <c r="W598">
        <f>VLOOKUP(B598,[1]高一下!$B:$V,20,0)</f>
        <v>48</v>
      </c>
      <c r="X598" t="str">
        <f>VLOOKUP(B598,[1]高一下!$B:$V,21,0)</f>
        <v>降初里</v>
      </c>
      <c r="Y598">
        <f t="shared" si="131"/>
        <v>50.530035335689043</v>
      </c>
      <c r="Z598">
        <f t="shared" si="123"/>
        <v>188</v>
      </c>
      <c r="AA598" s="23">
        <f>VLOOKUP(B598,[1]高一上!$B:$U,19,0)</f>
        <v>64</v>
      </c>
      <c r="AB598" t="str">
        <f>VLOOKUP(B598,[1]高一上!$B:$U,20,0)</f>
        <v>降初里</v>
      </c>
      <c r="AC598">
        <f t="shared" si="132"/>
        <v>149.1166077738516</v>
      </c>
      <c r="AD598">
        <f t="shared" si="124"/>
        <v>48</v>
      </c>
      <c r="AE598">
        <f>VLOOKUP(B598,[1]中考!$B:$M,12,0)</f>
        <v>32</v>
      </c>
      <c r="AF598">
        <f t="shared" si="125"/>
        <v>187</v>
      </c>
    </row>
    <row r="599" spans="1:32" x14ac:dyDescent="0.2">
      <c r="A599" s="5" t="s">
        <v>1780</v>
      </c>
      <c r="B599" s="2" t="s">
        <v>1781</v>
      </c>
      <c r="C599" s="1">
        <v>15</v>
      </c>
      <c r="D599" s="3" t="s">
        <v>1070</v>
      </c>
      <c r="E599" s="4" t="s">
        <v>1782</v>
      </c>
      <c r="F599" s="1">
        <v>470</v>
      </c>
      <c r="G599" s="13">
        <f>VLOOKUP(B599,'[1]高三下(高考)'!$B:$N,12,0)</f>
        <v>76</v>
      </c>
      <c r="H599" s="12" t="str">
        <f>VLOOKUP(B599,'[1]高三下(高考)'!$B:$N,13,0)</f>
        <v>降初里</v>
      </c>
      <c r="I599" s="15">
        <f t="shared" si="118"/>
        <v>103.886925795053</v>
      </c>
      <c r="J599">
        <f t="shared" si="119"/>
        <v>11</v>
      </c>
      <c r="K599">
        <v>67</v>
      </c>
      <c r="L599" t="str">
        <f>VLOOKUP(B599,[1]高三上!$B:$N,13,0)</f>
        <v>降初里</v>
      </c>
      <c r="M599">
        <f t="shared" si="128"/>
        <v>105.65371024734982</v>
      </c>
      <c r="N599">
        <f t="shared" si="120"/>
        <v>22</v>
      </c>
      <c r="O599">
        <f>VLOOKUP(B599,[1]高二下!$B:$N,12,0)</f>
        <v>65</v>
      </c>
      <c r="P599" t="str">
        <f>VLOOKUP(B599,[1]高二下!$B:$N,13,0)</f>
        <v>降初里</v>
      </c>
      <c r="Q599">
        <f t="shared" si="129"/>
        <v>154.7703180212014</v>
      </c>
      <c r="R599">
        <f t="shared" si="121"/>
        <v>38</v>
      </c>
      <c r="S599">
        <f>VLOOKUP(B599,[1]高二上!$B:$N,12,0)</f>
        <v>57</v>
      </c>
      <c r="T599" t="str">
        <f>VLOOKUP(B599,[1]高二上!$B:$N,13,0)</f>
        <v>降初里</v>
      </c>
      <c r="U599">
        <f t="shared" si="130"/>
        <v>84.098939929328623</v>
      </c>
      <c r="V599">
        <f t="shared" si="122"/>
        <v>193</v>
      </c>
      <c r="W599">
        <f>VLOOKUP(B599,[1]高一下!$B:$V,20,0)</f>
        <v>52</v>
      </c>
      <c r="X599" t="str">
        <f>VLOOKUP(B599,[1]高一下!$B:$V,21,0)</f>
        <v>降初里</v>
      </c>
      <c r="Y599">
        <f t="shared" si="131"/>
        <v>72.791519434628981</v>
      </c>
      <c r="Z599">
        <f t="shared" si="123"/>
        <v>148</v>
      </c>
      <c r="AA599" s="23">
        <f>VLOOKUP(B599,[1]高一上!$B:$U,19,0)</f>
        <v>61</v>
      </c>
      <c r="AB599" t="str">
        <f>VLOOKUP(B599,[1]高一上!$B:$U,20,0)</f>
        <v>卢逸</v>
      </c>
      <c r="AC599">
        <f t="shared" si="132"/>
        <v>164.31095406360424</v>
      </c>
      <c r="AD599">
        <f t="shared" si="124"/>
        <v>71</v>
      </c>
      <c r="AE599">
        <f>VLOOKUP(B599,[1]中考!$B:$M,12,0)</f>
        <v>25</v>
      </c>
      <c r="AF599">
        <f t="shared" si="125"/>
        <v>253</v>
      </c>
    </row>
    <row r="600" spans="1:32" x14ac:dyDescent="0.2">
      <c r="A600" s="5" t="s">
        <v>1783</v>
      </c>
      <c r="B600" s="2" t="s">
        <v>1784</v>
      </c>
      <c r="C600" s="1">
        <v>15</v>
      </c>
      <c r="D600" s="3" t="s">
        <v>1070</v>
      </c>
      <c r="E600" s="4" t="s">
        <v>1785</v>
      </c>
      <c r="F600" s="1">
        <v>457</v>
      </c>
      <c r="G600" s="13">
        <f>VLOOKUP(B600,'[1]高三下(高考)'!$B:$N,12,0)</f>
        <v>73</v>
      </c>
      <c r="H600" s="12" t="str">
        <f>VLOOKUP(B600,'[1]高三下(高考)'!$B:$N,13,0)</f>
        <v>降初里</v>
      </c>
      <c r="I600" s="15">
        <f t="shared" si="118"/>
        <v>147.70318021201413</v>
      </c>
      <c r="J600">
        <f t="shared" si="119"/>
        <v>37</v>
      </c>
      <c r="K600">
        <v>48</v>
      </c>
      <c r="L600" t="str">
        <f>VLOOKUP(B600,[1]高三上!$B:$N,13,0)</f>
        <v>降初里</v>
      </c>
      <c r="M600">
        <f t="shared" si="128"/>
        <v>55.123674911660778</v>
      </c>
      <c r="N600">
        <f t="shared" si="120"/>
        <v>172</v>
      </c>
      <c r="O600">
        <f>VLOOKUP(B600,[1]高二下!$B:$N,12,0)</f>
        <v>64</v>
      </c>
      <c r="P600" t="str">
        <f>VLOOKUP(B600,[1]高二下!$B:$N,13,0)</f>
        <v>降初里</v>
      </c>
      <c r="Q600">
        <f t="shared" si="129"/>
        <v>173.14487632508832</v>
      </c>
      <c r="R600">
        <f t="shared" si="121"/>
        <v>45</v>
      </c>
      <c r="S600">
        <f>VLOOKUP(B600,[1]高二上!$B:$N,12,0)</f>
        <v>49</v>
      </c>
      <c r="T600" t="str">
        <f>VLOOKUP(B600,[1]高二上!$B:$N,13,0)</f>
        <v>降初里</v>
      </c>
      <c r="U600">
        <f t="shared" si="130"/>
        <v>66.077738515901061</v>
      </c>
      <c r="V600">
        <f t="shared" si="122"/>
        <v>252</v>
      </c>
      <c r="W600">
        <f>VLOOKUP(B600,[1]高一下!$B:$V,20,0)</f>
        <v>51</v>
      </c>
      <c r="X600" t="str">
        <f>VLOOKUP(B600,[1]高一下!$B:$V,21,0)</f>
        <v>降初里</v>
      </c>
      <c r="Y600">
        <f t="shared" si="131"/>
        <v>59.717314487632514</v>
      </c>
      <c r="Z600">
        <f t="shared" si="123"/>
        <v>156</v>
      </c>
      <c r="AA600" s="23">
        <f>VLOOKUP(B600,[1]高一上!$B:$U,19,0)</f>
        <v>65</v>
      </c>
      <c r="AB600" t="str">
        <f>VLOOKUP(B600,[1]高一上!$B:$U,20,0)</f>
        <v>邱君益</v>
      </c>
      <c r="AC600">
        <f t="shared" si="132"/>
        <v>139.57597173144876</v>
      </c>
      <c r="AD600">
        <f t="shared" si="124"/>
        <v>42</v>
      </c>
      <c r="AE600">
        <f>VLOOKUP(B600,[1]中考!$B:$M,12,0)</f>
        <v>34</v>
      </c>
      <c r="AF600">
        <f t="shared" si="125"/>
        <v>154</v>
      </c>
    </row>
    <row r="601" spans="1:32" x14ac:dyDescent="0.2">
      <c r="A601" s="2" t="s">
        <v>1786</v>
      </c>
      <c r="B601" s="2" t="s">
        <v>1787</v>
      </c>
      <c r="C601" s="1">
        <v>15</v>
      </c>
      <c r="D601" s="3" t="s">
        <v>1070</v>
      </c>
      <c r="E601" s="4" t="s">
        <v>1788</v>
      </c>
      <c r="F601" s="1">
        <v>455</v>
      </c>
      <c r="G601" s="13">
        <f>VLOOKUP(B601,'[1]高三下(高考)'!$B:$N,12,0)</f>
        <v>68</v>
      </c>
      <c r="H601" s="12" t="str">
        <f>VLOOKUP(B601,'[1]高三下(高考)'!$B:$N,13,0)</f>
        <v>降初里</v>
      </c>
      <c r="I601" s="15">
        <f t="shared" si="118"/>
        <v>103.53356890459364</v>
      </c>
      <c r="J601">
        <f t="shared" si="119"/>
        <v>79</v>
      </c>
      <c r="K601">
        <v>56</v>
      </c>
      <c r="L601" t="str">
        <f>VLOOKUP(B601,[1]高三上!$B:$N,13,0)</f>
        <v>降初里</v>
      </c>
      <c r="M601">
        <f t="shared" si="128"/>
        <v>126.85512367491167</v>
      </c>
      <c r="N601">
        <f t="shared" si="120"/>
        <v>89</v>
      </c>
      <c r="O601">
        <f>VLOOKUP(B601,[1]高二下!$B:$N,12,0)</f>
        <v>51</v>
      </c>
      <c r="P601" t="str">
        <f>VLOOKUP(B601,[1]高二下!$B:$N,13,0)</f>
        <v>降初里</v>
      </c>
      <c r="Q601">
        <f t="shared" si="129"/>
        <v>83.038869257950523</v>
      </c>
      <c r="R601">
        <f t="shared" si="121"/>
        <v>165</v>
      </c>
      <c r="S601">
        <f>VLOOKUP(B601,[1]高二上!$B:$N,12,0)</f>
        <v>63</v>
      </c>
      <c r="T601" t="str">
        <f>VLOOKUP(B601,[1]高二上!$B:$N,13,0)</f>
        <v>降初里</v>
      </c>
      <c r="U601">
        <f t="shared" si="130"/>
        <v>77.03180212014135</v>
      </c>
      <c r="V601">
        <f t="shared" si="122"/>
        <v>117</v>
      </c>
      <c r="W601">
        <f>VLOOKUP(B601,[1]高一下!$B:$V,20,0)</f>
        <v>63</v>
      </c>
      <c r="X601" t="str">
        <f>VLOOKUP(B601,[1]高一下!$B:$V,21,0)</f>
        <v>降初里</v>
      </c>
      <c r="Y601">
        <f t="shared" si="131"/>
        <v>147.34982332155477</v>
      </c>
      <c r="Z601">
        <f t="shared" si="123"/>
        <v>52</v>
      </c>
      <c r="AA601" s="23">
        <f>VLOOKUP(B601,[1]高一上!$B:$U,19,0)</f>
        <v>49</v>
      </c>
      <c r="AB601" t="str">
        <f>VLOOKUP(B601,[1]高一上!$B:$U,20,0)</f>
        <v>降初里</v>
      </c>
      <c r="AC601">
        <f t="shared" si="132"/>
        <v>64.310954063604242</v>
      </c>
      <c r="AD601">
        <f t="shared" si="124"/>
        <v>186</v>
      </c>
      <c r="AE601">
        <f>VLOOKUP(B601,[1]中考!$B:$M,12,0)</f>
        <v>39</v>
      </c>
      <c r="AF601">
        <f t="shared" si="125"/>
        <v>85</v>
      </c>
    </row>
    <row r="602" spans="1:32" x14ac:dyDescent="0.2">
      <c r="A602" s="2" t="s">
        <v>1789</v>
      </c>
      <c r="B602" s="2" t="s">
        <v>1790</v>
      </c>
      <c r="C602" s="1">
        <v>15</v>
      </c>
      <c r="D602" s="3" t="s">
        <v>1070</v>
      </c>
      <c r="E602" s="4" t="s">
        <v>1791</v>
      </c>
      <c r="F602" s="1">
        <v>449</v>
      </c>
      <c r="G602" s="13">
        <f>VLOOKUP(B602,'[1]高三下(高考)'!$B:$N,12,0)</f>
        <v>71</v>
      </c>
      <c r="H602" s="12" t="str">
        <f>VLOOKUP(B602,'[1]高三下(高考)'!$B:$N,13,0)</f>
        <v>降初里</v>
      </c>
      <c r="I602" s="15">
        <f t="shared" si="118"/>
        <v>98.233215547703182</v>
      </c>
      <c r="J602">
        <f t="shared" si="119"/>
        <v>52</v>
      </c>
      <c r="K602">
        <v>61</v>
      </c>
      <c r="L602" t="str">
        <f>VLOOKUP(B602,[1]高三上!$B:$N,13,0)</f>
        <v>降初里</v>
      </c>
      <c r="M602">
        <f t="shared" si="128"/>
        <v>141.69611307420496</v>
      </c>
      <c r="N602">
        <f t="shared" si="120"/>
        <v>47</v>
      </c>
      <c r="O602">
        <f>VLOOKUP(B602,[1]高二下!$B:$N,12,0)</f>
        <v>51</v>
      </c>
      <c r="P602" t="str">
        <f>VLOOKUP(B602,[1]高二下!$B:$N,13,0)</f>
        <v>降初里</v>
      </c>
      <c r="Q602">
        <f t="shared" si="129"/>
        <v>51.236749116607768</v>
      </c>
      <c r="R602">
        <f t="shared" si="121"/>
        <v>165</v>
      </c>
      <c r="S602">
        <f>VLOOKUP(B602,[1]高二上!$B:$N,12,0)</f>
        <v>72</v>
      </c>
      <c r="T602" t="str">
        <f>VLOOKUP(B602,[1]高二上!$B:$N,13,0)</f>
        <v>降初里</v>
      </c>
      <c r="U602">
        <f t="shared" si="130"/>
        <v>148.76325088339223</v>
      </c>
      <c r="V602">
        <f t="shared" si="122"/>
        <v>27</v>
      </c>
      <c r="W602">
        <f>VLOOKUP(B602,[1]高一下!$B:$V,20,0)</f>
        <v>50</v>
      </c>
      <c r="X602" t="str">
        <f>VLOOKUP(B602,[1]高一下!$B:$V,21,0)</f>
        <v>降初里</v>
      </c>
      <c r="Y602">
        <f t="shared" si="131"/>
        <v>113.78091872791519</v>
      </c>
      <c r="Z602">
        <f t="shared" si="123"/>
        <v>165</v>
      </c>
      <c r="AA602" s="23">
        <f>VLOOKUP(B602,[1]高一上!$B:$U,19,0)</f>
        <v>46</v>
      </c>
      <c r="AB602" t="str">
        <f>VLOOKUP(B602,[1]高一上!$B:$U,20,0)</f>
        <v>邱君益</v>
      </c>
      <c r="AC602">
        <f t="shared" si="132"/>
        <v>88.692579505300358</v>
      </c>
      <c r="AD602">
        <f t="shared" si="124"/>
        <v>204</v>
      </c>
      <c r="AE602">
        <f>VLOOKUP(B602,[1]中考!$B:$M,12,0)</f>
        <v>33</v>
      </c>
      <c r="AF602">
        <f t="shared" si="125"/>
        <v>172</v>
      </c>
    </row>
    <row r="603" spans="1:32" x14ac:dyDescent="0.2">
      <c r="A603" s="8" t="s">
        <v>1792</v>
      </c>
      <c r="B603" s="2" t="s">
        <v>1793</v>
      </c>
      <c r="C603" s="7">
        <v>15</v>
      </c>
      <c r="D603" s="7" t="s">
        <v>1070</v>
      </c>
      <c r="E603" s="7" t="s">
        <v>1794</v>
      </c>
      <c r="F603" s="1">
        <v>444</v>
      </c>
      <c r="G603" s="13">
        <f>VLOOKUP(B603,'[1]高三下(高考)'!$B:$N,12,0)</f>
        <v>60</v>
      </c>
      <c r="H603" s="12" t="str">
        <f>VLOOKUP(B603,'[1]高三下(高考)'!$B:$N,13,0)</f>
        <v>降初里</v>
      </c>
      <c r="I603" s="15">
        <f t="shared" si="118"/>
        <v>106.36042402826855</v>
      </c>
      <c r="J603">
        <f t="shared" si="119"/>
        <v>166</v>
      </c>
      <c r="K603">
        <v>47</v>
      </c>
      <c r="L603" t="str">
        <f>VLOOKUP(B603,[1]高三上!$B:$N,13,0)</f>
        <v>降初里</v>
      </c>
      <c r="M603">
        <f t="shared" si="128"/>
        <v>99.646643109540634</v>
      </c>
      <c r="N603">
        <f t="shared" si="120"/>
        <v>184</v>
      </c>
      <c r="O603">
        <f>VLOOKUP(B603,[1]高二下!$B:$N,12,0)</f>
        <v>49</v>
      </c>
      <c r="P603" t="str">
        <f>VLOOKUP(B603,[1]高二下!$B:$N,13,0)</f>
        <v>降初里</v>
      </c>
      <c r="Q603">
        <f t="shared" si="129"/>
        <v>54.063604240282686</v>
      </c>
      <c r="R603">
        <f t="shared" si="121"/>
        <v>183</v>
      </c>
      <c r="S603">
        <f>VLOOKUP(B603,[1]高二上!$B:$N,12,0)</f>
        <v>69</v>
      </c>
      <c r="T603" t="str">
        <f>VLOOKUP(B603,[1]高二上!$B:$N,13,0)</f>
        <v>降初里</v>
      </c>
      <c r="U603">
        <f t="shared" si="130"/>
        <v>100.70671378091873</v>
      </c>
      <c r="V603">
        <f t="shared" si="122"/>
        <v>53</v>
      </c>
      <c r="W603">
        <f>VLOOKUP(B603,[1]高一下!$B:$V,20,0)</f>
        <v>62</v>
      </c>
      <c r="X603" t="str">
        <f>VLOOKUP(B603,[1]高一下!$B:$V,21,0)</f>
        <v>降初里</v>
      </c>
      <c r="Y603">
        <f t="shared" si="131"/>
        <v>151.23674911660777</v>
      </c>
      <c r="Z603">
        <f t="shared" si="123"/>
        <v>55</v>
      </c>
      <c r="AA603" s="23">
        <f>VLOOKUP(B603,[1]高一上!$B:$U,19,0)</f>
        <v>47</v>
      </c>
      <c r="AB603" t="str">
        <f>VLOOKUP(B603,[1]高一上!$B:$U,20,0)</f>
        <v>降初里</v>
      </c>
      <c r="AC603">
        <f t="shared" si="132"/>
        <v>75.265017667844518</v>
      </c>
      <c r="AD603">
        <f t="shared" si="124"/>
        <v>200</v>
      </c>
      <c r="AE603">
        <f>VLOOKUP(B603,[1]中考!$B:$M,12,0)</f>
        <v>36</v>
      </c>
      <c r="AF603">
        <f t="shared" si="125"/>
        <v>130</v>
      </c>
    </row>
    <row r="604" spans="1:32" x14ac:dyDescent="0.2">
      <c r="A604" s="5" t="s">
        <v>1795</v>
      </c>
      <c r="B604" s="2" t="s">
        <v>1796</v>
      </c>
      <c r="C604" s="1">
        <v>15</v>
      </c>
      <c r="D604" s="3" t="s">
        <v>1070</v>
      </c>
      <c r="E604" s="4" t="s">
        <v>1797</v>
      </c>
      <c r="F604" s="1">
        <v>442</v>
      </c>
      <c r="G604" s="13">
        <f>VLOOKUP(B604,'[1]高三下(高考)'!$B:$N,12,0)</f>
        <v>71</v>
      </c>
      <c r="H604" s="12" t="str">
        <f>VLOOKUP(B604,'[1]高三下(高考)'!$B:$N,13,0)</f>
        <v>降初里</v>
      </c>
      <c r="I604" s="15">
        <f t="shared" si="118"/>
        <v>87.279151943462892</v>
      </c>
      <c r="J604">
        <f t="shared" si="119"/>
        <v>52</v>
      </c>
      <c r="K604">
        <v>68</v>
      </c>
      <c r="L604" t="str">
        <f>VLOOKUP(B604,[1]高三上!$B:$N,13,0)</f>
        <v>降初里</v>
      </c>
      <c r="M604">
        <f t="shared" si="128"/>
        <v>125.08833922261485</v>
      </c>
      <c r="N604">
        <f t="shared" si="120"/>
        <v>16</v>
      </c>
      <c r="O604">
        <f>VLOOKUP(B604,[1]高二下!$B:$N,12,0)</f>
        <v>58</v>
      </c>
      <c r="P604" t="str">
        <f>VLOOKUP(B604,[1]高二下!$B:$N,13,0)</f>
        <v>降初里</v>
      </c>
      <c r="Q604">
        <f t="shared" si="129"/>
        <v>89.752650176678443</v>
      </c>
      <c r="R604">
        <f t="shared" si="121"/>
        <v>87</v>
      </c>
      <c r="S604">
        <f>VLOOKUP(B604,[1]高二上!$B:$N,12,0)</f>
        <v>68</v>
      </c>
      <c r="T604" t="str">
        <f>VLOOKUP(B604,[1]高二上!$B:$N,13,0)</f>
        <v>降初里</v>
      </c>
      <c r="U604">
        <f t="shared" si="130"/>
        <v>90.10600706713781</v>
      </c>
      <c r="V604">
        <f t="shared" si="122"/>
        <v>58</v>
      </c>
      <c r="W604">
        <f>VLOOKUP(B604,[1]高一下!$B:$V,20,0)</f>
        <v>66</v>
      </c>
      <c r="X604" t="str">
        <f>VLOOKUP(B604,[1]高一下!$B:$V,21,0)</f>
        <v>降初里</v>
      </c>
      <c r="Y604">
        <f t="shared" si="131"/>
        <v>91.519434628975262</v>
      </c>
      <c r="Z604">
        <f t="shared" si="123"/>
        <v>30</v>
      </c>
      <c r="AA604" s="23">
        <f>VLOOKUP(B604,[1]高一上!$B:$U,19,0)</f>
        <v>76</v>
      </c>
      <c r="AB604" t="str">
        <f>VLOOKUP(B604,[1]高一上!$B:$U,20,0)</f>
        <v>降初里</v>
      </c>
      <c r="AC604">
        <f t="shared" si="132"/>
        <v>105.30035335689045</v>
      </c>
      <c r="AD604">
        <f t="shared" si="124"/>
        <v>6</v>
      </c>
      <c r="AE604">
        <f>VLOOKUP(B604,[1]中考!$B:$M,12,0)</f>
        <v>45</v>
      </c>
      <c r="AF604">
        <f t="shared" si="125"/>
        <v>21</v>
      </c>
    </row>
    <row r="605" spans="1:32" x14ac:dyDescent="0.2">
      <c r="A605" s="5" t="s">
        <v>1798</v>
      </c>
      <c r="B605" s="2" t="s">
        <v>1799</v>
      </c>
      <c r="C605" s="1">
        <v>15</v>
      </c>
      <c r="D605" s="3" t="s">
        <v>1070</v>
      </c>
      <c r="E605" s="4" t="s">
        <v>1800</v>
      </c>
      <c r="F605" s="1">
        <v>434</v>
      </c>
      <c r="G605" s="13">
        <f>VLOOKUP(B605,'[1]高三下(高考)'!$B:$N,12,0)</f>
        <v>60</v>
      </c>
      <c r="H605" s="12" t="str">
        <f>VLOOKUP(B605,'[1]高三下(高考)'!$B:$N,13,0)</f>
        <v>降初里</v>
      </c>
      <c r="I605" s="15">
        <f t="shared" si="118"/>
        <v>49.116607773851598</v>
      </c>
      <c r="J605">
        <f t="shared" si="119"/>
        <v>166</v>
      </c>
      <c r="K605">
        <v>67</v>
      </c>
      <c r="L605" t="str">
        <f>VLOOKUP(B605,[1]高三上!$B:$N,13,0)</f>
        <v>降初里</v>
      </c>
      <c r="M605">
        <f t="shared" si="128"/>
        <v>115.90106007067138</v>
      </c>
      <c r="N605">
        <f t="shared" si="120"/>
        <v>22</v>
      </c>
      <c r="O605">
        <f>VLOOKUP(B605,[1]高二下!$B:$N,12,0)</f>
        <v>61</v>
      </c>
      <c r="P605" t="str">
        <f>VLOOKUP(B605,[1]高二下!$B:$N,13,0)</f>
        <v>降初里</v>
      </c>
      <c r="Q605">
        <f t="shared" si="129"/>
        <v>121.20141342756185</v>
      </c>
      <c r="R605">
        <f t="shared" si="121"/>
        <v>67</v>
      </c>
      <c r="S605">
        <f>VLOOKUP(B605,[1]高二上!$B:$N,12,0)</f>
        <v>62</v>
      </c>
      <c r="T605" t="str">
        <f>VLOOKUP(B605,[1]高二上!$B:$N,13,0)</f>
        <v>降初里</v>
      </c>
      <c r="U605">
        <f t="shared" si="130"/>
        <v>104.9469964664311</v>
      </c>
      <c r="V605">
        <f t="shared" si="122"/>
        <v>127</v>
      </c>
      <c r="W605">
        <f>VLOOKUP(B605,[1]高一下!$B:$V,20,0)</f>
        <v>53</v>
      </c>
      <c r="X605" t="str">
        <f>VLOOKUP(B605,[1]高一下!$B:$V,21,0)</f>
        <v>降初里</v>
      </c>
      <c r="Y605">
        <f t="shared" si="131"/>
        <v>91.519434628975262</v>
      </c>
      <c r="Z605">
        <f t="shared" si="123"/>
        <v>141</v>
      </c>
      <c r="AA605" s="23">
        <f>VLOOKUP(B605,[1]高一上!$B:$U,19,0)</f>
        <v>56</v>
      </c>
      <c r="AB605" t="str">
        <f>VLOOKUP(B605,[1]高一上!$B:$U,20,0)</f>
        <v>降初里</v>
      </c>
      <c r="AC605">
        <f t="shared" si="132"/>
        <v>119.43462897526501</v>
      </c>
      <c r="AD605">
        <f t="shared" si="124"/>
        <v>117</v>
      </c>
      <c r="AE605">
        <f>VLOOKUP(B605,[1]中考!$B:$M,12,0)</f>
        <v>33</v>
      </c>
      <c r="AF605">
        <f t="shared" si="125"/>
        <v>172</v>
      </c>
    </row>
    <row r="606" spans="1:32" x14ac:dyDescent="0.2">
      <c r="A606" s="2" t="s">
        <v>1801</v>
      </c>
      <c r="B606" s="2" t="s">
        <v>1802</v>
      </c>
      <c r="C606" s="1">
        <v>15</v>
      </c>
      <c r="D606" s="3" t="s">
        <v>1070</v>
      </c>
      <c r="E606" s="4" t="s">
        <v>1803</v>
      </c>
      <c r="F606" s="1">
        <v>432</v>
      </c>
      <c r="G606" s="13">
        <f>VLOOKUP(B606,'[1]高三下(高考)'!$B:$N,12,0)</f>
        <v>65</v>
      </c>
      <c r="H606" s="12" t="str">
        <f>VLOOKUP(B606,'[1]高三下(高考)'!$B:$N,13,0)</f>
        <v>降初里</v>
      </c>
      <c r="I606" s="15">
        <f t="shared" si="118"/>
        <v>102.82685512367492</v>
      </c>
      <c r="J606">
        <f t="shared" si="119"/>
        <v>113</v>
      </c>
      <c r="K606">
        <v>53</v>
      </c>
      <c r="L606" t="str">
        <f>VLOOKUP(B606,[1]高三上!$B:$N,13,0)</f>
        <v>降初里</v>
      </c>
      <c r="M606">
        <f t="shared" si="128"/>
        <v>99.646643109540634</v>
      </c>
      <c r="N606">
        <f t="shared" si="120"/>
        <v>121</v>
      </c>
      <c r="O606">
        <f>VLOOKUP(B606,[1]高二下!$B:$N,12,0)</f>
        <v>55</v>
      </c>
      <c r="P606" t="str">
        <f>VLOOKUP(B606,[1]高二下!$B:$N,13,0)</f>
        <v>降初里</v>
      </c>
      <c r="Q606">
        <f t="shared" si="129"/>
        <v>78.091872791519435</v>
      </c>
      <c r="R606">
        <f t="shared" si="121"/>
        <v>120</v>
      </c>
      <c r="S606">
        <f>VLOOKUP(B606,[1]高二上!$B:$N,12,0)</f>
        <v>68</v>
      </c>
      <c r="T606" t="str">
        <f>VLOOKUP(B606,[1]高二上!$B:$N,13,0)</f>
        <v>降初里</v>
      </c>
      <c r="U606">
        <f t="shared" si="130"/>
        <v>125.79505300353357</v>
      </c>
      <c r="V606">
        <f t="shared" si="122"/>
        <v>58</v>
      </c>
      <c r="W606">
        <f>VLOOKUP(B606,[1]高一下!$B:$V,20,0)</f>
        <v>54</v>
      </c>
      <c r="X606" t="str">
        <f>VLOOKUP(B606,[1]高一下!$B:$V,21,0)</f>
        <v>降初里</v>
      </c>
      <c r="Y606">
        <f t="shared" si="131"/>
        <v>78.798586572438154</v>
      </c>
      <c r="Z606">
        <f t="shared" si="123"/>
        <v>131</v>
      </c>
      <c r="AA606" s="23">
        <f>VLOOKUP(B606,[1]高一上!$B:$U,19,0)</f>
        <v>61</v>
      </c>
      <c r="AB606" t="str">
        <f>VLOOKUP(B606,[1]高一上!$B:$U,20,0)</f>
        <v>降初里</v>
      </c>
      <c r="AC606">
        <f t="shared" si="132"/>
        <v>104.9469964664311</v>
      </c>
      <c r="AD606">
        <f t="shared" si="124"/>
        <v>71</v>
      </c>
      <c r="AE606">
        <f>VLOOKUP(B606,[1]中考!$B:$M,12,0)</f>
        <v>39</v>
      </c>
      <c r="AF606">
        <f t="shared" si="125"/>
        <v>85</v>
      </c>
    </row>
    <row r="607" spans="1:32" x14ac:dyDescent="0.2">
      <c r="A607" s="5" t="s">
        <v>1804</v>
      </c>
      <c r="B607" s="2" t="s">
        <v>1805</v>
      </c>
      <c r="C607" s="1">
        <v>15</v>
      </c>
      <c r="D607" s="3" t="s">
        <v>1070</v>
      </c>
      <c r="E607" s="4" t="s">
        <v>1806</v>
      </c>
      <c r="F607" s="1">
        <v>430</v>
      </c>
      <c r="G607" s="13">
        <f>VLOOKUP(B607,'[1]高三下(高考)'!$B:$N,12,0)</f>
        <v>64</v>
      </c>
      <c r="H607" s="12" t="str">
        <f>VLOOKUP(B607,'[1]高三下(高考)'!$B:$N,13,0)</f>
        <v>降初里</v>
      </c>
      <c r="I607" s="15">
        <f t="shared" si="118"/>
        <v>93.639575971731446</v>
      </c>
      <c r="J607">
        <f t="shared" si="119"/>
        <v>123</v>
      </c>
      <c r="K607">
        <v>55</v>
      </c>
      <c r="L607" t="str">
        <f>VLOOKUP(B607,[1]高三上!$B:$N,13,0)</f>
        <v>降初里</v>
      </c>
      <c r="M607">
        <f t="shared" si="128"/>
        <v>121.20141342756185</v>
      </c>
      <c r="N607">
        <f t="shared" si="120"/>
        <v>105</v>
      </c>
      <c r="O607">
        <f>VLOOKUP(B607,[1]高二下!$B:$N,12,0)</f>
        <v>51</v>
      </c>
      <c r="P607" t="str">
        <f>VLOOKUP(B607,[1]高二下!$B:$N,13,0)</f>
        <v>降初里</v>
      </c>
      <c r="Q607">
        <f t="shared" si="129"/>
        <v>67.491166077738512</v>
      </c>
      <c r="R607">
        <f t="shared" si="121"/>
        <v>165</v>
      </c>
      <c r="S607">
        <f>VLOOKUP(B607,[1]高二上!$B:$N,12,0)</f>
        <v>66</v>
      </c>
      <c r="T607" t="str">
        <f>VLOOKUP(B607,[1]高二上!$B:$N,13,0)</f>
        <v>降初里</v>
      </c>
      <c r="U607">
        <f t="shared" si="130"/>
        <v>116.25441696113074</v>
      </c>
      <c r="V607">
        <f t="shared" si="122"/>
        <v>73</v>
      </c>
      <c r="W607">
        <f>VLOOKUP(B607,[1]高一下!$B:$V,20,0)</f>
        <v>55</v>
      </c>
      <c r="X607" t="str">
        <f>VLOOKUP(B607,[1]高一下!$B:$V,21,0)</f>
        <v>降初里</v>
      </c>
      <c r="Y607">
        <f t="shared" si="131"/>
        <v>120.84805653710248</v>
      </c>
      <c r="Z607">
        <f t="shared" si="123"/>
        <v>119</v>
      </c>
      <c r="AA607" s="23">
        <f>VLOOKUP(B607,[1]高一上!$B:$U,19,0)</f>
        <v>50</v>
      </c>
      <c r="AB607" t="str">
        <f>VLOOKUP(B607,[1]高一上!$B:$U,20,0)</f>
        <v>杨国芬</v>
      </c>
      <c r="AC607">
        <f t="shared" si="132"/>
        <v>91.519434628975262</v>
      </c>
      <c r="AD607">
        <f t="shared" si="124"/>
        <v>178</v>
      </c>
      <c r="AE607">
        <f>VLOOKUP(B607,[1]中考!$B:$M,12,0)</f>
        <v>34</v>
      </c>
      <c r="AF607">
        <f t="shared" si="125"/>
        <v>154</v>
      </c>
    </row>
    <row r="608" spans="1:32" x14ac:dyDescent="0.2">
      <c r="A608" s="5" t="s">
        <v>1807</v>
      </c>
      <c r="B608" s="2" t="s">
        <v>1808</v>
      </c>
      <c r="C608" s="1">
        <v>15</v>
      </c>
      <c r="D608" s="3" t="s">
        <v>1070</v>
      </c>
      <c r="E608" s="4" t="s">
        <v>1809</v>
      </c>
      <c r="F608" s="1">
        <v>429</v>
      </c>
      <c r="G608" s="13">
        <f>VLOOKUP(B608,'[1]高三下(高考)'!$B:$N,12,0)</f>
        <v>51</v>
      </c>
      <c r="H608" s="12" t="str">
        <f>VLOOKUP(B608,'[1]高三下(高考)'!$B:$N,13,0)</f>
        <v>降初里</v>
      </c>
      <c r="I608" s="15">
        <f t="shared" si="118"/>
        <v>100</v>
      </c>
      <c r="J608">
        <f t="shared" si="119"/>
        <v>249</v>
      </c>
      <c r="K608">
        <v>32</v>
      </c>
      <c r="L608" t="str">
        <f>VLOOKUP(B608,[1]高三上!$B:$N,13,0)</f>
        <v>降初里</v>
      </c>
      <c r="M608">
        <f t="shared" si="128"/>
        <v>70.31802120141343</v>
      </c>
      <c r="N608">
        <f t="shared" si="120"/>
        <v>249</v>
      </c>
      <c r="O608">
        <f>VLOOKUP(B608,[1]高二下!$B:$N,12,0)</f>
        <v>51</v>
      </c>
      <c r="P608" t="str">
        <f>VLOOKUP(B608,[1]高二下!$B:$N,13,0)</f>
        <v>降初里</v>
      </c>
      <c r="Q608">
        <f t="shared" si="129"/>
        <v>124.73498233215548</v>
      </c>
      <c r="R608">
        <f t="shared" si="121"/>
        <v>165</v>
      </c>
      <c r="S608">
        <f>VLOOKUP(B608,[1]高二上!$B:$N,12,0)</f>
        <v>52</v>
      </c>
      <c r="T608" t="str">
        <f>VLOOKUP(B608,[1]高二上!$B:$N,13,0)</f>
        <v>降初里</v>
      </c>
      <c r="U608">
        <f t="shared" si="130"/>
        <v>115.19434628975264</v>
      </c>
      <c r="V608">
        <f t="shared" si="122"/>
        <v>235</v>
      </c>
      <c r="W608">
        <f>VLOOKUP(B608,[1]高一下!$B:$V,20,0)</f>
        <v>26</v>
      </c>
      <c r="X608" t="str">
        <f>VLOOKUP(B608,[1]高一下!$B:$V,21,0)</f>
        <v>降初里</v>
      </c>
      <c r="Y608">
        <f t="shared" si="131"/>
        <v>97.879858657243815</v>
      </c>
      <c r="Z608">
        <f t="shared" si="123"/>
        <v>278</v>
      </c>
      <c r="AA608" s="23">
        <f>VLOOKUP(B608,[1]高一上!$B:$U,19,0)</f>
        <v>30</v>
      </c>
      <c r="AB608" t="str">
        <f>VLOOKUP(B608,[1]高一上!$B:$U,20,0)</f>
        <v>降初里</v>
      </c>
      <c r="AC608">
        <f t="shared" si="132"/>
        <v>96.81978798586573</v>
      </c>
      <c r="AD608">
        <f t="shared" si="124"/>
        <v>272</v>
      </c>
      <c r="AE608">
        <f>VLOOKUP(B608,[1]中考!$B:$M,12,0)</f>
        <v>23</v>
      </c>
      <c r="AF608">
        <f t="shared" si="125"/>
        <v>263</v>
      </c>
    </row>
    <row r="609" spans="1:32" x14ac:dyDescent="0.2">
      <c r="A609" s="2" t="s">
        <v>1810</v>
      </c>
      <c r="B609" s="2" t="s">
        <v>1811</v>
      </c>
      <c r="C609" s="1">
        <v>15</v>
      </c>
      <c r="D609" s="3" t="s">
        <v>1070</v>
      </c>
      <c r="E609" s="4" t="s">
        <v>1812</v>
      </c>
      <c r="F609" s="1">
        <v>424</v>
      </c>
      <c r="G609" s="13">
        <f>VLOOKUP(B609,'[1]高三下(高考)'!$B:$N,12,0)</f>
        <v>63</v>
      </c>
      <c r="H609" s="12" t="str">
        <f>VLOOKUP(B609,'[1]高三下(高考)'!$B:$N,13,0)</f>
        <v>降初里</v>
      </c>
      <c r="I609" s="15">
        <f t="shared" si="118"/>
        <v>100</v>
      </c>
      <c r="J609">
        <f t="shared" si="119"/>
        <v>137</v>
      </c>
      <c r="K609">
        <v>0</v>
      </c>
      <c r="L609" t="str">
        <f>H609</f>
        <v>降初里</v>
      </c>
      <c r="M609">
        <f t="shared" si="128"/>
        <v>100</v>
      </c>
      <c r="N609">
        <f t="shared" si="120"/>
        <v>255</v>
      </c>
      <c r="O609">
        <v>0</v>
      </c>
      <c r="P609" t="str">
        <f>L609</f>
        <v>降初里</v>
      </c>
      <c r="Q609">
        <f t="shared" si="129"/>
        <v>100</v>
      </c>
      <c r="R609">
        <f t="shared" si="121"/>
        <v>261</v>
      </c>
      <c r="S609">
        <f>VLOOKUP(B609,[1]高二上!$B:$N,12,0)</f>
        <v>61</v>
      </c>
      <c r="T609" t="str">
        <f>VLOOKUP(B609,[1]高二上!$B:$N,13,0)</f>
        <v>降初里</v>
      </c>
      <c r="U609">
        <f t="shared" si="130"/>
        <v>94.699646643109546</v>
      </c>
      <c r="V609">
        <f t="shared" si="122"/>
        <v>146</v>
      </c>
      <c r="W609">
        <f>VLOOKUP(B609,[1]高一下!$B:$V,20,0)</f>
        <v>54</v>
      </c>
      <c r="X609" t="str">
        <f>VLOOKUP(B609,[1]高一下!$B:$V,21,0)</f>
        <v>降初里</v>
      </c>
      <c r="Y609">
        <f t="shared" si="131"/>
        <v>102.12014134275618</v>
      </c>
      <c r="Z609">
        <f t="shared" si="123"/>
        <v>131</v>
      </c>
      <c r="AA609" s="23">
        <f>VLOOKUP(B609,[1]高一上!$B:$U,19,0)</f>
        <v>54</v>
      </c>
      <c r="AB609" t="str">
        <f>VLOOKUP(B609,[1]高一上!$B:$U,20,0)</f>
        <v>徐志兵</v>
      </c>
      <c r="AC609">
        <f t="shared" si="132"/>
        <v>85.865724381625441</v>
      </c>
      <c r="AD609">
        <f t="shared" si="124"/>
        <v>137</v>
      </c>
      <c r="AE609">
        <f>VLOOKUP(B609,[1]中考!$B:$M,12,0)</f>
        <v>38</v>
      </c>
      <c r="AF609">
        <f t="shared" si="125"/>
        <v>97</v>
      </c>
    </row>
    <row r="610" spans="1:32" x14ac:dyDescent="0.2">
      <c r="A610" s="5" t="s">
        <v>1813</v>
      </c>
      <c r="B610" s="2" t="s">
        <v>1814</v>
      </c>
      <c r="C610" s="1">
        <v>15</v>
      </c>
      <c r="D610" s="3" t="s">
        <v>1070</v>
      </c>
      <c r="E610" s="4" t="s">
        <v>1815</v>
      </c>
      <c r="F610" s="1">
        <v>416</v>
      </c>
      <c r="G610" s="13">
        <f>VLOOKUP(B610,'[1]高三下(高考)'!$B:$N,12,0)</f>
        <v>67</v>
      </c>
      <c r="H610" s="12" t="str">
        <f>VLOOKUP(B610,'[1]高三下(高考)'!$B:$N,13,0)</f>
        <v>降初里</v>
      </c>
      <c r="I610" s="15">
        <f t="shared" si="118"/>
        <v>125.08833922261485</v>
      </c>
      <c r="J610">
        <f t="shared" si="119"/>
        <v>92</v>
      </c>
      <c r="K610">
        <v>49</v>
      </c>
      <c r="L610" t="str">
        <f>VLOOKUP(B610,[1]高三上!$B:$N,13,0)</f>
        <v>降初里</v>
      </c>
      <c r="M610">
        <f t="shared" si="128"/>
        <v>127.20848056537102</v>
      </c>
      <c r="N610">
        <f t="shared" si="120"/>
        <v>163</v>
      </c>
      <c r="O610">
        <f>VLOOKUP(B610,[1]高二下!$B:$N,12,0)</f>
        <v>41</v>
      </c>
      <c r="P610" t="str">
        <f>VLOOKUP(B610,[1]高二下!$B:$N,13,0)</f>
        <v>降初里</v>
      </c>
      <c r="Q610">
        <f t="shared" si="129"/>
        <v>35.689045936395758</v>
      </c>
      <c r="R610">
        <f t="shared" si="121"/>
        <v>240</v>
      </c>
      <c r="S610">
        <f>VLOOKUP(B610,[1]高二上!$B:$N,12,0)</f>
        <v>68</v>
      </c>
      <c r="T610" t="str">
        <f>VLOOKUP(B610,[1]高二上!$B:$N,13,0)</f>
        <v>降初里</v>
      </c>
      <c r="U610">
        <f t="shared" si="130"/>
        <v>142.40282685512369</v>
      </c>
      <c r="V610">
        <f t="shared" si="122"/>
        <v>58</v>
      </c>
      <c r="W610">
        <f>VLOOKUP(B610,[1]高一下!$B:$V,20,0)</f>
        <v>49</v>
      </c>
      <c r="X610" t="str">
        <f>VLOOKUP(B610,[1]高一下!$B:$V,21,0)</f>
        <v>降初里</v>
      </c>
      <c r="Y610">
        <f t="shared" si="131"/>
        <v>91.872791519434628</v>
      </c>
      <c r="Z610">
        <f t="shared" si="123"/>
        <v>178</v>
      </c>
      <c r="AA610" s="23">
        <f>VLOOKUP(B610,[1]高一上!$B:$U,19,0)</f>
        <v>52</v>
      </c>
      <c r="AB610" t="str">
        <f>VLOOKUP(B610,[1]高一上!$B:$U,20,0)</f>
        <v>降初里</v>
      </c>
      <c r="AC610">
        <f t="shared" si="132"/>
        <v>99.646643109540634</v>
      </c>
      <c r="AD610">
        <f t="shared" si="124"/>
        <v>155</v>
      </c>
      <c r="AE610">
        <f>VLOOKUP(B610,[1]中考!$B:$M,12,0)</f>
        <v>34</v>
      </c>
      <c r="AF610">
        <f t="shared" si="125"/>
        <v>154</v>
      </c>
    </row>
    <row r="611" spans="1:32" x14ac:dyDescent="0.2">
      <c r="A611" s="9" t="s">
        <v>1816</v>
      </c>
      <c r="B611" s="2" t="s">
        <v>1817</v>
      </c>
      <c r="C611" s="1">
        <v>15</v>
      </c>
      <c r="D611" s="3" t="s">
        <v>1070</v>
      </c>
      <c r="E611" s="4" t="s">
        <v>1818</v>
      </c>
      <c r="F611" s="1">
        <v>414</v>
      </c>
      <c r="G611" s="13">
        <f>VLOOKUP(B611,'[1]高三下(高考)'!$B:$N,12,0)</f>
        <v>67</v>
      </c>
      <c r="H611" s="12" t="str">
        <f>VLOOKUP(B611,'[1]高三下(高考)'!$B:$N,13,0)</f>
        <v>降初里</v>
      </c>
      <c r="I611" s="15">
        <f t="shared" si="118"/>
        <v>110.24734982332156</v>
      </c>
      <c r="J611">
        <f t="shared" si="119"/>
        <v>92</v>
      </c>
      <c r="K611">
        <v>53</v>
      </c>
      <c r="L611" t="str">
        <f>VLOOKUP(B611,[1]高三上!$B:$N,13,0)</f>
        <v>降初里</v>
      </c>
      <c r="M611">
        <f t="shared" si="128"/>
        <v>110.24734982332156</v>
      </c>
      <c r="N611">
        <f t="shared" si="120"/>
        <v>121</v>
      </c>
      <c r="O611">
        <f>VLOOKUP(B611,[1]高二下!$B:$N,12,0)</f>
        <v>52</v>
      </c>
      <c r="P611" t="str">
        <f>VLOOKUP(B611,[1]高二下!$B:$N,13,0)</f>
        <v>降初里</v>
      </c>
      <c r="Q611">
        <f t="shared" si="129"/>
        <v>118.72791519434628</v>
      </c>
      <c r="R611">
        <f t="shared" si="121"/>
        <v>150</v>
      </c>
      <c r="S611">
        <f>VLOOKUP(B611,[1]高二上!$B:$N,12,0)</f>
        <v>56</v>
      </c>
      <c r="T611" t="str">
        <f>VLOOKUP(B611,[1]高二上!$B:$N,13,0)</f>
        <v>降初里</v>
      </c>
      <c r="U611">
        <f t="shared" si="130"/>
        <v>117.6678445229682</v>
      </c>
      <c r="V611">
        <f t="shared" si="122"/>
        <v>203</v>
      </c>
      <c r="W611">
        <f>VLOOKUP(B611,[1]高一下!$B:$V,20,0)</f>
        <v>39</v>
      </c>
      <c r="X611" t="str">
        <f>VLOOKUP(B611,[1]高一下!$B:$V,21,0)</f>
        <v>降初里</v>
      </c>
      <c r="Y611">
        <f t="shared" si="131"/>
        <v>82.685512367491157</v>
      </c>
      <c r="Z611">
        <f t="shared" si="123"/>
        <v>253</v>
      </c>
      <c r="AA611" s="23">
        <f>VLOOKUP(B611,[1]高一上!$B:$U,19,0)</f>
        <v>46</v>
      </c>
      <c r="AB611" t="str">
        <f>VLOOKUP(B611,[1]高一上!$B:$U,20,0)</f>
        <v>降初里</v>
      </c>
      <c r="AC611">
        <f t="shared" si="132"/>
        <v>57.950530035335689</v>
      </c>
      <c r="AD611">
        <f t="shared" si="124"/>
        <v>204</v>
      </c>
      <c r="AE611">
        <f>VLOOKUP(B611,[1]中考!$B:$M,12,0)</f>
        <v>39</v>
      </c>
      <c r="AF611">
        <f t="shared" si="125"/>
        <v>85</v>
      </c>
    </row>
    <row r="612" spans="1:32" x14ac:dyDescent="0.2">
      <c r="A612" s="5" t="s">
        <v>1819</v>
      </c>
      <c r="B612" s="2" t="s">
        <v>1820</v>
      </c>
      <c r="C612" s="1">
        <v>15</v>
      </c>
      <c r="D612" s="3" t="s">
        <v>1070</v>
      </c>
      <c r="E612" s="4" t="s">
        <v>1821</v>
      </c>
      <c r="F612" s="1">
        <v>412</v>
      </c>
      <c r="G612" s="13">
        <f>VLOOKUP(B612,'[1]高三下(高考)'!$B:$N,12,0)</f>
        <v>56</v>
      </c>
      <c r="H612" s="12" t="str">
        <f>VLOOKUP(B612,'[1]高三下(高考)'!$B:$N,13,0)</f>
        <v>降初里</v>
      </c>
      <c r="I612" s="15">
        <f t="shared" si="118"/>
        <v>75.618374558303884</v>
      </c>
      <c r="J612">
        <f t="shared" si="119"/>
        <v>209</v>
      </c>
      <c r="K612">
        <v>52</v>
      </c>
      <c r="L612" t="str">
        <f>VLOOKUP(B612,[1]高三上!$B:$N,13,0)</f>
        <v>降初里</v>
      </c>
      <c r="M612">
        <f t="shared" si="128"/>
        <v>69.25795053003533</v>
      </c>
      <c r="N612">
        <f t="shared" si="120"/>
        <v>140</v>
      </c>
      <c r="O612">
        <f>VLOOKUP(B612,[1]高二下!$B:$N,12,0)</f>
        <v>63</v>
      </c>
      <c r="P612" t="str">
        <f>VLOOKUP(B612,[1]高二下!$B:$N,13,0)</f>
        <v>降初里</v>
      </c>
      <c r="Q612">
        <f t="shared" si="129"/>
        <v>153.0035335689046</v>
      </c>
      <c r="R612">
        <f t="shared" si="121"/>
        <v>53</v>
      </c>
      <c r="S612">
        <f>VLOOKUP(B612,[1]高二上!$B:$N,12,0)</f>
        <v>56</v>
      </c>
      <c r="T612" t="str">
        <f>VLOOKUP(B612,[1]高二上!$B:$N,13,0)</f>
        <v>降初里</v>
      </c>
      <c r="U612">
        <f t="shared" si="130"/>
        <v>97.879858657243815</v>
      </c>
      <c r="V612">
        <f t="shared" si="122"/>
        <v>203</v>
      </c>
      <c r="W612">
        <f>VLOOKUP(B612,[1]高一下!$B:$V,20,0)</f>
        <v>47</v>
      </c>
      <c r="X612" t="str">
        <f>VLOOKUP(B612,[1]高一下!$B:$V,21,0)</f>
        <v>降初里</v>
      </c>
      <c r="Y612">
        <f t="shared" si="131"/>
        <v>97.879858657243815</v>
      </c>
      <c r="Z612">
        <f t="shared" si="123"/>
        <v>197</v>
      </c>
      <c r="AA612" s="23">
        <f>VLOOKUP(B612,[1]高一上!$B:$U,19,0)</f>
        <v>48</v>
      </c>
      <c r="AB612" t="str">
        <f>VLOOKUP(B612,[1]高一上!$B:$U,20,0)</f>
        <v>降初里</v>
      </c>
      <c r="AC612">
        <f t="shared" si="132"/>
        <v>118.02120141342756</v>
      </c>
      <c r="AD612">
        <f t="shared" si="124"/>
        <v>191</v>
      </c>
      <c r="AE612">
        <f>VLOOKUP(B612,[1]中考!$B:$M,12,0)</f>
        <v>27</v>
      </c>
      <c r="AF612">
        <f t="shared" si="125"/>
        <v>242</v>
      </c>
    </row>
    <row r="613" spans="1:32" x14ac:dyDescent="0.2">
      <c r="A613" s="7" t="s">
        <v>1822</v>
      </c>
      <c r="B613" s="2" t="s">
        <v>1823</v>
      </c>
      <c r="C613" s="7">
        <v>15</v>
      </c>
      <c r="D613" s="7" t="s">
        <v>1070</v>
      </c>
      <c r="E613" s="7" t="s">
        <v>1824</v>
      </c>
      <c r="F613" s="1">
        <v>407</v>
      </c>
      <c r="G613" s="13">
        <f>VLOOKUP(B613,'[1]高三下(高考)'!$B:$N,12,0)</f>
        <v>58</v>
      </c>
      <c r="H613" s="12" t="str">
        <f>VLOOKUP(B613,'[1]高三下(高考)'!$B:$N,13,0)</f>
        <v>降初里</v>
      </c>
      <c r="I613" s="15">
        <f t="shared" si="118"/>
        <v>100</v>
      </c>
      <c r="J613">
        <f t="shared" si="119"/>
        <v>193</v>
      </c>
      <c r="K613">
        <v>0</v>
      </c>
      <c r="L613" t="str">
        <f>H613</f>
        <v>降初里</v>
      </c>
      <c r="M613">
        <f t="shared" si="128"/>
        <v>100</v>
      </c>
      <c r="N613">
        <f t="shared" si="120"/>
        <v>255</v>
      </c>
      <c r="O613">
        <v>0</v>
      </c>
      <c r="P613" t="str">
        <f>L613</f>
        <v>降初里</v>
      </c>
      <c r="Q613">
        <f t="shared" si="129"/>
        <v>100</v>
      </c>
      <c r="R613">
        <f t="shared" si="121"/>
        <v>261</v>
      </c>
      <c r="S613">
        <f>VLOOKUP(B613,[1]高二上!$B:$N,12,0)</f>
        <v>59</v>
      </c>
      <c r="T613" t="str">
        <f>VLOOKUP(B613,[1]高二上!$B:$N,13,0)</f>
        <v>降初里</v>
      </c>
      <c r="U613">
        <f t="shared" si="130"/>
        <v>132.15547703180212</v>
      </c>
      <c r="V613">
        <f t="shared" si="122"/>
        <v>170</v>
      </c>
      <c r="W613">
        <f>VLOOKUP(B613,[1]高一下!$B:$V,20,0)</f>
        <v>38</v>
      </c>
      <c r="X613" t="str">
        <f>VLOOKUP(B613,[1]高一下!$B:$V,21,0)</f>
        <v>降初里</v>
      </c>
      <c r="Y613">
        <f t="shared" si="131"/>
        <v>70.671378091872796</v>
      </c>
      <c r="Z613">
        <f t="shared" si="123"/>
        <v>261</v>
      </c>
      <c r="AA613" s="23">
        <f>VLOOKUP(B613,[1]高一上!$B:$U,19,0)</f>
        <v>50</v>
      </c>
      <c r="AB613" t="str">
        <f>VLOOKUP(B613,[1]高一上!$B:$U,20,0)</f>
        <v>降初里</v>
      </c>
      <c r="AC613">
        <f t="shared" si="132"/>
        <v>42.402826855123678</v>
      </c>
      <c r="AD613">
        <f t="shared" si="124"/>
        <v>178</v>
      </c>
      <c r="AE613">
        <f>VLOOKUP(B613,[1]中考!$B:$M,12,0)</f>
        <v>46</v>
      </c>
      <c r="AF613">
        <f t="shared" si="125"/>
        <v>15</v>
      </c>
    </row>
    <row r="614" spans="1:32" x14ac:dyDescent="0.2">
      <c r="A614" s="5" t="s">
        <v>1825</v>
      </c>
      <c r="B614" s="2" t="s">
        <v>1826</v>
      </c>
      <c r="C614" s="1">
        <v>15</v>
      </c>
      <c r="D614" s="3" t="s">
        <v>1070</v>
      </c>
      <c r="E614" s="4" t="s">
        <v>1079</v>
      </c>
      <c r="F614" s="1">
        <v>404</v>
      </c>
      <c r="G614" s="13">
        <f>VLOOKUP(B614,'[1]高三下(高考)'!$B:$N,12,0)</f>
        <v>57</v>
      </c>
      <c r="H614" s="12" t="str">
        <f>VLOOKUP(B614,'[1]高三下(高考)'!$B:$N,13,0)</f>
        <v>降初里</v>
      </c>
      <c r="I614" s="15">
        <f t="shared" ref="I614:I639" si="137">IF(OR(G614=0,K614=0),100,(((N614-J614)/COUNTIF(D:D,D614))*100)+100)</f>
        <v>114.84098939929329</v>
      </c>
      <c r="J614">
        <f t="shared" ref="J614:J639" si="138">RANK(G614,$G$357:$G$639,0)</f>
        <v>199</v>
      </c>
      <c r="K614">
        <v>37</v>
      </c>
      <c r="L614" t="str">
        <f>VLOOKUP(B614,[1]高三上!$B:$N,13,0)</f>
        <v>降初里</v>
      </c>
      <c r="M614">
        <f t="shared" si="128"/>
        <v>97.173144876325082</v>
      </c>
      <c r="N614">
        <f t="shared" ref="N614:N639" si="139">RANK(K614,$K$357:$K$639,0)</f>
        <v>241</v>
      </c>
      <c r="O614">
        <f>VLOOKUP(B614,[1]高二下!$B:$N,12,0)</f>
        <v>42</v>
      </c>
      <c r="P614" t="str">
        <f>VLOOKUP(B614,[1]高二下!$B:$N,13,0)</f>
        <v>降初里</v>
      </c>
      <c r="Q614">
        <f t="shared" si="129"/>
        <v>115.90106007067138</v>
      </c>
      <c r="R614">
        <f t="shared" ref="R614:R639" si="140">RANK(O614,$O$357:$O$639)</f>
        <v>233</v>
      </c>
      <c r="S614">
        <f>VLOOKUP(B614,[1]高二上!$B:$N,12,0)</f>
        <v>23</v>
      </c>
      <c r="T614" t="str">
        <f>VLOOKUP(B614,[1]高二上!$B:$N,13,0)</f>
        <v>解超燕</v>
      </c>
      <c r="U614">
        <f t="shared" si="130"/>
        <v>96.81978798586573</v>
      </c>
      <c r="V614">
        <f t="shared" ref="V614:V639" si="141">RANK(S614,$S$357:$S$639)</f>
        <v>278</v>
      </c>
      <c r="W614">
        <f>VLOOKUP(B614,[1]高一下!$B:$V,20,0)</f>
        <v>33</v>
      </c>
      <c r="X614" t="str">
        <f>VLOOKUP(B614,[1]高一下!$B:$V,21,0)</f>
        <v>杨琴</v>
      </c>
      <c r="Y614">
        <f t="shared" si="131"/>
        <v>100</v>
      </c>
      <c r="Z614">
        <f t="shared" ref="Z614:Z639" si="142">RANK(W614,$W$357:$W$639)</f>
        <v>269</v>
      </c>
      <c r="AA614" s="23">
        <f>VLOOKUP(B614,[1]高一上!$B:$U,19,0)</f>
        <v>32</v>
      </c>
      <c r="AB614" t="str">
        <f>VLOOKUP(B614,[1]高一上!$B:$U,20,0)</f>
        <v>杨国芬</v>
      </c>
      <c r="AC614">
        <f t="shared" si="132"/>
        <v>102.82685512367492</v>
      </c>
      <c r="AD614">
        <f t="shared" ref="AD614:AD639" si="143">RANK(AA614,$AA$357:$AA$639,0)</f>
        <v>269</v>
      </c>
      <c r="AE614">
        <f>VLOOKUP(B614,[1]中考!$B:$M,12,0)</f>
        <v>12</v>
      </c>
      <c r="AF614">
        <f t="shared" ref="AF614:AF639" si="144">RANK(AE614,$AE$357:$AE$639)</f>
        <v>277</v>
      </c>
    </row>
    <row r="615" spans="1:32" x14ac:dyDescent="0.2">
      <c r="A615" s="5" t="s">
        <v>1827</v>
      </c>
      <c r="B615" s="2" t="s">
        <v>1828</v>
      </c>
      <c r="C615" s="1">
        <v>15</v>
      </c>
      <c r="D615" s="3" t="s">
        <v>1070</v>
      </c>
      <c r="E615" s="4" t="s">
        <v>1829</v>
      </c>
      <c r="F615" s="1">
        <v>404</v>
      </c>
      <c r="G615" s="13">
        <f>VLOOKUP(B615,'[1]高三下(高考)'!$B:$N,12,0)</f>
        <v>65</v>
      </c>
      <c r="H615" s="12" t="str">
        <f>VLOOKUP(B615,'[1]高三下(高考)'!$B:$N,13,0)</f>
        <v>降初里</v>
      </c>
      <c r="I615" s="15">
        <f t="shared" si="137"/>
        <v>84.452296819787989</v>
      </c>
      <c r="J615">
        <f t="shared" si="138"/>
        <v>113</v>
      </c>
      <c r="K615">
        <v>58</v>
      </c>
      <c r="L615" t="str">
        <f>VLOOKUP(B615,[1]高三上!$B:$N,13,0)</f>
        <v>降初里</v>
      </c>
      <c r="M615">
        <f t="shared" si="128"/>
        <v>94.346289752650179</v>
      </c>
      <c r="N615">
        <f t="shared" si="139"/>
        <v>69</v>
      </c>
      <c r="O615">
        <f>VLOOKUP(B615,[1]高二下!$B:$N,12,0)</f>
        <v>63</v>
      </c>
      <c r="P615" t="str">
        <f>VLOOKUP(B615,[1]高二下!$B:$N,13,0)</f>
        <v>降初里</v>
      </c>
      <c r="Q615">
        <f t="shared" si="129"/>
        <v>144.52296819787986</v>
      </c>
      <c r="R615">
        <f t="shared" si="140"/>
        <v>53</v>
      </c>
      <c r="S615">
        <f>VLOOKUP(B615,[1]高二上!$B:$N,12,0)</f>
        <v>58</v>
      </c>
      <c r="T615" t="str">
        <f>VLOOKUP(B615,[1]高二上!$B:$N,13,0)</f>
        <v>降初里</v>
      </c>
      <c r="U615">
        <f t="shared" si="130"/>
        <v>117.6678445229682</v>
      </c>
      <c r="V615">
        <f t="shared" si="141"/>
        <v>179</v>
      </c>
      <c r="W615">
        <f>VLOOKUP(B615,[1]高一下!$B:$V,20,0)</f>
        <v>43</v>
      </c>
      <c r="X615" t="str">
        <f>VLOOKUP(B615,[1]高一下!$B:$V,21,0)</f>
        <v>降初里</v>
      </c>
      <c r="Y615">
        <f t="shared" si="131"/>
        <v>28.975265017667837</v>
      </c>
      <c r="Z615">
        <f t="shared" si="142"/>
        <v>229</v>
      </c>
      <c r="AA615" s="23">
        <f>VLOOKUP(B615,[1]高一上!$B:$U,19,0)</f>
        <v>68</v>
      </c>
      <c r="AB615" t="str">
        <f>VLOOKUP(B615,[1]高一上!$B:$U,20,0)</f>
        <v>降初里</v>
      </c>
      <c r="AC615">
        <f t="shared" si="132"/>
        <v>107.77385159010601</v>
      </c>
      <c r="AD615">
        <f t="shared" si="143"/>
        <v>28</v>
      </c>
      <c r="AE615">
        <f>VLOOKUP(B615,[1]中考!$B:$M,12,0)</f>
        <v>42</v>
      </c>
      <c r="AF615">
        <f t="shared" si="144"/>
        <v>50</v>
      </c>
    </row>
    <row r="616" spans="1:32" x14ac:dyDescent="0.2">
      <c r="A616" s="5" t="s">
        <v>1830</v>
      </c>
      <c r="B616" s="2" t="s">
        <v>1831</v>
      </c>
      <c r="C616" s="1">
        <v>15</v>
      </c>
      <c r="D616" s="3" t="s">
        <v>1070</v>
      </c>
      <c r="E616" s="4" t="s">
        <v>1832</v>
      </c>
      <c r="F616" s="1">
        <v>402</v>
      </c>
      <c r="G616" s="13">
        <f>VLOOKUP(B616,'[1]高三下(高考)'!$B:$N,12,0)</f>
        <v>60</v>
      </c>
      <c r="H616" s="12" t="str">
        <f>VLOOKUP(B616,'[1]高三下(高考)'!$B:$N,13,0)</f>
        <v>降初里</v>
      </c>
      <c r="I616" s="15">
        <f t="shared" si="137"/>
        <v>96.81978798586573</v>
      </c>
      <c r="J616">
        <f t="shared" si="138"/>
        <v>166</v>
      </c>
      <c r="K616">
        <v>50</v>
      </c>
      <c r="L616" t="str">
        <f>VLOOKUP(B616,[1]高三上!$B:$N,13,0)</f>
        <v>降初里</v>
      </c>
      <c r="M616">
        <f t="shared" si="128"/>
        <v>114.13427561837456</v>
      </c>
      <c r="N616">
        <f t="shared" si="139"/>
        <v>157</v>
      </c>
      <c r="O616">
        <f>VLOOKUP(B616,[1]高二下!$B:$N,12,0)</f>
        <v>47</v>
      </c>
      <c r="P616" t="str">
        <f>VLOOKUP(B616,[1]高二下!$B:$N,13,0)</f>
        <v>降初里</v>
      </c>
      <c r="Q616">
        <f t="shared" si="129"/>
        <v>124.73498233215548</v>
      </c>
      <c r="R616">
        <f t="shared" si="140"/>
        <v>197</v>
      </c>
      <c r="S616">
        <f>VLOOKUP(B616,[1]高二上!$B:$N,12,0)</f>
        <v>44</v>
      </c>
      <c r="T616" t="str">
        <f>VLOOKUP(B616,[1]高二上!$B:$N,13,0)</f>
        <v>降初里</v>
      </c>
      <c r="U616">
        <f t="shared" si="130"/>
        <v>98.939929328621915</v>
      </c>
      <c r="V616">
        <f t="shared" si="141"/>
        <v>267</v>
      </c>
      <c r="W616">
        <f>VLOOKUP(B616,[1]高一下!$B:$V,20,0)</f>
        <v>37</v>
      </c>
      <c r="X616" t="str">
        <f>VLOOKUP(B616,[1]高一下!$B:$V,21,0)</f>
        <v>降初里</v>
      </c>
      <c r="Y616">
        <f t="shared" si="131"/>
        <v>96.466431095406364</v>
      </c>
      <c r="Z616">
        <f t="shared" si="142"/>
        <v>264</v>
      </c>
      <c r="AA616" s="23">
        <f>VLOOKUP(B616,[1]高一上!$B:$U,19,0)</f>
        <v>38</v>
      </c>
      <c r="AB616" t="str">
        <f>VLOOKUP(B616,[1]高一上!$B:$U,20,0)</f>
        <v>降初里</v>
      </c>
      <c r="AC616">
        <f t="shared" si="132"/>
        <v>81.978798586572438</v>
      </c>
      <c r="AD616">
        <f t="shared" si="143"/>
        <v>254</v>
      </c>
      <c r="AE616">
        <f>VLOOKUP(B616,[1]中考!$B:$M,12,0)</f>
        <v>30</v>
      </c>
      <c r="AF616">
        <f t="shared" si="144"/>
        <v>203</v>
      </c>
    </row>
    <row r="617" spans="1:32" x14ac:dyDescent="0.2">
      <c r="A617" s="7" t="s">
        <v>1833</v>
      </c>
      <c r="B617" s="2" t="s">
        <v>1834</v>
      </c>
      <c r="C617" s="7">
        <v>15</v>
      </c>
      <c r="D617" s="7" t="s">
        <v>1070</v>
      </c>
      <c r="E617" s="7" t="s">
        <v>1835</v>
      </c>
      <c r="F617" s="1">
        <v>402</v>
      </c>
      <c r="G617" s="13">
        <f>VLOOKUP(B617,'[1]高三下(高考)'!$B:$N,12,0)</f>
        <v>68</v>
      </c>
      <c r="H617" s="12" t="str">
        <f>VLOOKUP(B617,'[1]高三下(高考)'!$B:$N,13,0)</f>
        <v>降初里</v>
      </c>
      <c r="I617" s="15">
        <f t="shared" si="137"/>
        <v>112.72084805653711</v>
      </c>
      <c r="J617">
        <f t="shared" si="138"/>
        <v>79</v>
      </c>
      <c r="K617">
        <v>54</v>
      </c>
      <c r="L617" t="str">
        <f>VLOOKUP(B617,[1]高三上!$B:$N,13,0)</f>
        <v>降初里</v>
      </c>
      <c r="M617">
        <f t="shared" si="128"/>
        <v>117.6678445229682</v>
      </c>
      <c r="N617">
        <f t="shared" si="139"/>
        <v>115</v>
      </c>
      <c r="O617">
        <f>VLOOKUP(B617,[1]高二下!$B:$N,12,0)</f>
        <v>51</v>
      </c>
      <c r="P617" t="str">
        <f>VLOOKUP(B617,[1]高二下!$B:$N,13,0)</f>
        <v>降初里</v>
      </c>
      <c r="Q617">
        <f t="shared" si="129"/>
        <v>113.42756183745583</v>
      </c>
      <c r="R617">
        <f t="shared" si="140"/>
        <v>165</v>
      </c>
      <c r="S617">
        <f>VLOOKUP(B617,[1]高二上!$B:$N,12,0)</f>
        <v>56</v>
      </c>
      <c r="T617" t="str">
        <f>VLOOKUP(B617,[1]高二上!$B:$N,13,0)</f>
        <v>降初里</v>
      </c>
      <c r="U617">
        <f t="shared" si="130"/>
        <v>51.236749116607768</v>
      </c>
      <c r="V617">
        <f t="shared" si="141"/>
        <v>203</v>
      </c>
      <c r="W617">
        <f>VLOOKUP(B617,[1]高一下!$B:$V,20,0)</f>
        <v>61</v>
      </c>
      <c r="X617" t="str">
        <f>VLOOKUP(B617,[1]高一下!$B:$V,21,0)</f>
        <v>降初里</v>
      </c>
      <c r="Y617">
        <f t="shared" si="131"/>
        <v>96.81978798586573</v>
      </c>
      <c r="Z617">
        <f t="shared" si="142"/>
        <v>65</v>
      </c>
      <c r="AA617" s="23">
        <f>VLOOKUP(B617,[1]高一上!$B:$U,19,0)</f>
        <v>63</v>
      </c>
      <c r="AB617" t="str">
        <f>VLOOKUP(B617,[1]高一上!$B:$U,20,0)</f>
        <v>降初里</v>
      </c>
      <c r="AC617">
        <f t="shared" si="132"/>
        <v>110.24734982332156</v>
      </c>
      <c r="AD617">
        <f t="shared" si="143"/>
        <v>56</v>
      </c>
      <c r="AE617">
        <f>VLOOKUP(B617,[1]中考!$B:$M,12,0)</f>
        <v>39</v>
      </c>
      <c r="AF617">
        <f t="shared" si="144"/>
        <v>85</v>
      </c>
    </row>
    <row r="618" spans="1:32" x14ac:dyDescent="0.2">
      <c r="A618" s="8" t="s">
        <v>1836</v>
      </c>
      <c r="B618" s="2" t="s">
        <v>1837</v>
      </c>
      <c r="C618" s="7">
        <v>15</v>
      </c>
      <c r="D618" s="7" t="s">
        <v>1070</v>
      </c>
      <c r="E618" s="7" t="s">
        <v>1838</v>
      </c>
      <c r="F618" s="1">
        <v>400</v>
      </c>
      <c r="G618" s="13">
        <f>VLOOKUP(B618,'[1]高三下(高考)'!$B:$N,12,0)</f>
        <v>68</v>
      </c>
      <c r="H618" s="12" t="str">
        <f>VLOOKUP(B618,'[1]高三下(高考)'!$B:$N,13,0)</f>
        <v>降初里</v>
      </c>
      <c r="I618" s="15">
        <f t="shared" si="137"/>
        <v>100</v>
      </c>
      <c r="J618">
        <f t="shared" si="138"/>
        <v>79</v>
      </c>
      <c r="K618">
        <v>0</v>
      </c>
      <c r="L618" t="str">
        <f>H618</f>
        <v>降初里</v>
      </c>
      <c r="M618">
        <f t="shared" si="128"/>
        <v>100</v>
      </c>
      <c r="N618">
        <f t="shared" si="139"/>
        <v>255</v>
      </c>
      <c r="O618">
        <v>0</v>
      </c>
      <c r="P618" t="str">
        <f>L618</f>
        <v>降初里</v>
      </c>
      <c r="Q618">
        <f t="shared" si="129"/>
        <v>100</v>
      </c>
      <c r="R618">
        <f t="shared" si="140"/>
        <v>261</v>
      </c>
      <c r="S618">
        <f>VLOOKUP(B618,[1]高二上!$B:$N,12,0)</f>
        <v>74</v>
      </c>
      <c r="T618" t="str">
        <f>VLOOKUP(B618,[1]高二上!$B:$N,13,0)</f>
        <v>降初里</v>
      </c>
      <c r="U618">
        <f t="shared" si="130"/>
        <v>140.28268551236749</v>
      </c>
      <c r="V618">
        <f t="shared" si="141"/>
        <v>17</v>
      </c>
      <c r="W618">
        <f>VLOOKUP(B618,[1]高一下!$B:$V,20,0)</f>
        <v>54</v>
      </c>
      <c r="X618" t="str">
        <f>VLOOKUP(B618,[1]高一下!$B:$V,21,0)</f>
        <v>降初里</v>
      </c>
      <c r="Y618">
        <f t="shared" si="131"/>
        <v>73.4982332155477</v>
      </c>
      <c r="Z618">
        <f t="shared" si="142"/>
        <v>131</v>
      </c>
      <c r="AA618" s="23">
        <f>VLOOKUP(B618,[1]高一上!$B:$U,19,0)</f>
        <v>63</v>
      </c>
      <c r="AB618" t="str">
        <f>VLOOKUP(B618,[1]高一上!$B:$U,20,0)</f>
        <v>卢逸</v>
      </c>
      <c r="AC618">
        <f t="shared" si="132"/>
        <v>100.70671378091873</v>
      </c>
      <c r="AD618">
        <f t="shared" si="143"/>
        <v>56</v>
      </c>
      <c r="AE618">
        <f>VLOOKUP(B618,[1]中考!$B:$M,12,0)</f>
        <v>41</v>
      </c>
      <c r="AF618">
        <f t="shared" si="144"/>
        <v>58</v>
      </c>
    </row>
    <row r="619" spans="1:32" x14ac:dyDescent="0.2">
      <c r="A619" s="2" t="s">
        <v>1839</v>
      </c>
      <c r="B619" s="2" t="s">
        <v>1840</v>
      </c>
      <c r="C619" s="1">
        <v>15</v>
      </c>
      <c r="D619" s="3" t="s">
        <v>1070</v>
      </c>
      <c r="E619" s="4" t="s">
        <v>1841</v>
      </c>
      <c r="F619" s="1">
        <v>394</v>
      </c>
      <c r="G619" s="13">
        <f>VLOOKUP(B619,'[1]高三下(高考)'!$B:$N,12,0)</f>
        <v>50</v>
      </c>
      <c r="H619" s="12" t="str">
        <f>VLOOKUP(B619,'[1]高三下(高考)'!$B:$N,13,0)</f>
        <v>降初里</v>
      </c>
      <c r="I619" s="15">
        <f t="shared" si="137"/>
        <v>31.448763250883388</v>
      </c>
      <c r="J619">
        <f t="shared" si="138"/>
        <v>255</v>
      </c>
      <c r="K619">
        <v>59</v>
      </c>
      <c r="L619" t="str">
        <f>VLOOKUP(B619,[1]高三上!$B:$N,13,0)</f>
        <v>降初里</v>
      </c>
      <c r="M619">
        <f t="shared" si="128"/>
        <v>158.30388692579504</v>
      </c>
      <c r="N619">
        <f t="shared" si="139"/>
        <v>61</v>
      </c>
      <c r="O619">
        <f>VLOOKUP(B619,[1]高二下!$B:$N,12,0)</f>
        <v>44</v>
      </c>
      <c r="P619" t="str">
        <f>VLOOKUP(B619,[1]高二下!$B:$N,13,0)</f>
        <v>降初里</v>
      </c>
      <c r="Q619">
        <f t="shared" si="129"/>
        <v>29.68197879858657</v>
      </c>
      <c r="R619">
        <f t="shared" si="140"/>
        <v>226</v>
      </c>
      <c r="S619">
        <f>VLOOKUP(B619,[1]高二上!$B:$N,12,0)</f>
        <v>72</v>
      </c>
      <c r="T619" t="str">
        <f>VLOOKUP(B619,[1]高二上!$B:$N,13,0)</f>
        <v>降初里</v>
      </c>
      <c r="U619">
        <f t="shared" si="130"/>
        <v>185.51236749116606</v>
      </c>
      <c r="V619">
        <f t="shared" si="141"/>
        <v>27</v>
      </c>
      <c r="W619">
        <f>VLOOKUP(B619,[1]高一下!$B:$V,20,0)</f>
        <v>33</v>
      </c>
      <c r="X619" t="str">
        <f>VLOOKUP(B619,[1]高一下!$B:$V,21,0)</f>
        <v>降初里</v>
      </c>
      <c r="Y619">
        <f t="shared" si="131"/>
        <v>94.699646643109546</v>
      </c>
      <c r="Z619">
        <f t="shared" si="142"/>
        <v>269</v>
      </c>
      <c r="AA619" s="23">
        <f>VLOOKUP(B619,[1]高一上!$B:$U,19,0)</f>
        <v>38</v>
      </c>
      <c r="AB619" t="str">
        <f>VLOOKUP(B619,[1]高一上!$B:$U,20,0)</f>
        <v>降初里</v>
      </c>
      <c r="AC619">
        <f t="shared" si="132"/>
        <v>107.77385159010601</v>
      </c>
      <c r="AD619">
        <f t="shared" si="143"/>
        <v>254</v>
      </c>
      <c r="AE619">
        <f>VLOOKUP(B619,[1]中考!$B:$M,12,0)</f>
        <v>16</v>
      </c>
      <c r="AF619">
        <f t="shared" si="144"/>
        <v>276</v>
      </c>
    </row>
    <row r="620" spans="1:32" x14ac:dyDescent="0.2">
      <c r="A620" s="5" t="s">
        <v>1842</v>
      </c>
      <c r="B620" s="2" t="s">
        <v>1843</v>
      </c>
      <c r="C620" s="1">
        <v>15</v>
      </c>
      <c r="D620" s="3" t="s">
        <v>1070</v>
      </c>
      <c r="E620" s="4" t="s">
        <v>1844</v>
      </c>
      <c r="F620" s="1">
        <v>394</v>
      </c>
      <c r="G620" s="13">
        <f>VLOOKUP(B620,'[1]高三下(高考)'!$B:$N,12,0)</f>
        <v>66</v>
      </c>
      <c r="H620" s="12" t="str">
        <f>VLOOKUP(B620,'[1]高三下(高考)'!$B:$N,13,0)</f>
        <v>降初里</v>
      </c>
      <c r="I620" s="15">
        <f t="shared" si="137"/>
        <v>113.78091872791519</v>
      </c>
      <c r="J620">
        <f t="shared" si="138"/>
        <v>101</v>
      </c>
      <c r="K620">
        <v>52</v>
      </c>
      <c r="L620" t="str">
        <f>VLOOKUP(B620,[1]高三上!$B:$N,13,0)</f>
        <v>降初里</v>
      </c>
      <c r="M620">
        <f t="shared" si="128"/>
        <v>72.084805653710248</v>
      </c>
      <c r="N620">
        <f t="shared" si="139"/>
        <v>140</v>
      </c>
      <c r="O620">
        <f>VLOOKUP(B620,[1]高二下!$B:$N,12,0)</f>
        <v>62</v>
      </c>
      <c r="P620" t="str">
        <f>VLOOKUP(B620,[1]高二下!$B:$N,13,0)</f>
        <v>降初里</v>
      </c>
      <c r="Q620">
        <f t="shared" si="129"/>
        <v>119.78798586572438</v>
      </c>
      <c r="R620">
        <f t="shared" si="140"/>
        <v>61</v>
      </c>
      <c r="S620">
        <f>VLOOKUP(B620,[1]高二上!$B:$N,12,0)</f>
        <v>63</v>
      </c>
      <c r="T620" t="str">
        <f>VLOOKUP(B620,[1]高二上!$B:$N,13,0)</f>
        <v>降初里</v>
      </c>
      <c r="U620">
        <f t="shared" si="130"/>
        <v>83.038869257950523</v>
      </c>
      <c r="V620">
        <f t="shared" si="141"/>
        <v>117</v>
      </c>
      <c r="W620">
        <f>VLOOKUP(B620,[1]高一下!$B:$V,20,0)</f>
        <v>60</v>
      </c>
      <c r="X620" t="str">
        <f>VLOOKUP(B620,[1]高一下!$B:$V,21,0)</f>
        <v>降初里</v>
      </c>
      <c r="Y620">
        <f t="shared" si="131"/>
        <v>111.66077738515901</v>
      </c>
      <c r="Z620">
        <f t="shared" si="142"/>
        <v>69</v>
      </c>
      <c r="AA620" s="23">
        <f>VLOOKUP(B620,[1]高一上!$B:$U,19,0)</f>
        <v>58</v>
      </c>
      <c r="AB620" t="str">
        <f>VLOOKUP(B620,[1]高一上!$B:$U,20,0)</f>
        <v>降初里</v>
      </c>
      <c r="AC620">
        <f t="shared" si="132"/>
        <v>124.73498233215548</v>
      </c>
      <c r="AD620">
        <f t="shared" si="143"/>
        <v>102</v>
      </c>
      <c r="AE620">
        <f>VLOOKUP(B620,[1]中考!$B:$M,12,0)</f>
        <v>33</v>
      </c>
      <c r="AF620">
        <f t="shared" si="144"/>
        <v>172</v>
      </c>
    </row>
    <row r="621" spans="1:32" x14ac:dyDescent="0.2">
      <c r="A621" s="5" t="s">
        <v>1845</v>
      </c>
      <c r="B621" s="2" t="s">
        <v>1846</v>
      </c>
      <c r="C621" s="1">
        <v>15</v>
      </c>
      <c r="D621" s="3" t="s">
        <v>1070</v>
      </c>
      <c r="E621" s="4" t="s">
        <v>1847</v>
      </c>
      <c r="F621" s="1">
        <v>393</v>
      </c>
      <c r="G621" s="13">
        <f>VLOOKUP(B621,'[1]高三下(高考)'!$B:$N,12,0)</f>
        <v>52</v>
      </c>
      <c r="H621" s="12" t="str">
        <f>VLOOKUP(B621,'[1]高三下(高考)'!$B:$N,13,0)</f>
        <v>降初里</v>
      </c>
      <c r="I621" s="15">
        <f t="shared" si="137"/>
        <v>100</v>
      </c>
      <c r="J621">
        <f t="shared" si="138"/>
        <v>243</v>
      </c>
      <c r="K621">
        <v>0</v>
      </c>
      <c r="L621" t="str">
        <f>H621</f>
        <v>降初里</v>
      </c>
      <c r="M621">
        <f t="shared" si="128"/>
        <v>100</v>
      </c>
      <c r="N621">
        <f t="shared" si="139"/>
        <v>255</v>
      </c>
      <c r="O621">
        <v>0</v>
      </c>
      <c r="P621" t="str">
        <f>L621</f>
        <v>降初里</v>
      </c>
      <c r="Q621">
        <f t="shared" si="129"/>
        <v>100</v>
      </c>
      <c r="R621">
        <f t="shared" si="140"/>
        <v>261</v>
      </c>
      <c r="S621">
        <f>VLOOKUP(B621,[1]高二上!$B:$N,12,0)</f>
        <v>58</v>
      </c>
      <c r="T621" t="str">
        <f>VLOOKUP(B621,[1]高二上!$B:$N,13,0)</f>
        <v>降初里</v>
      </c>
      <c r="U621">
        <f t="shared" si="130"/>
        <v>114.84098939929329</v>
      </c>
      <c r="V621">
        <f t="shared" si="141"/>
        <v>179</v>
      </c>
      <c r="W621">
        <f>VLOOKUP(B621,[1]高一下!$B:$V,20,0)</f>
        <v>44</v>
      </c>
      <c r="X621" t="str">
        <f>VLOOKUP(B621,[1]高一下!$B:$V,21,0)</f>
        <v>降初里</v>
      </c>
      <c r="Y621">
        <f t="shared" si="131"/>
        <v>63.25088339222615</v>
      </c>
      <c r="Z621">
        <f t="shared" si="142"/>
        <v>221</v>
      </c>
      <c r="AA621" s="23">
        <f>VLOOKUP(B621,[1]高一上!$B:$U,19,0)</f>
        <v>56</v>
      </c>
      <c r="AB621" t="str">
        <f>VLOOKUP(B621,[1]高一上!$B:$U,20,0)</f>
        <v>降初里</v>
      </c>
      <c r="AC621">
        <f t="shared" si="132"/>
        <v>149.8233215547703</v>
      </c>
      <c r="AD621">
        <f t="shared" si="143"/>
        <v>117</v>
      </c>
      <c r="AE621">
        <f>VLOOKUP(B621,[1]中考!$B:$M,12,0)</f>
        <v>24</v>
      </c>
      <c r="AF621">
        <f t="shared" si="144"/>
        <v>258</v>
      </c>
    </row>
    <row r="622" spans="1:32" x14ac:dyDescent="0.2">
      <c r="A622" s="5" t="s">
        <v>1848</v>
      </c>
      <c r="B622" s="2" t="s">
        <v>1849</v>
      </c>
      <c r="C622" s="1">
        <v>15</v>
      </c>
      <c r="D622" s="3" t="s">
        <v>1070</v>
      </c>
      <c r="E622" s="4" t="s">
        <v>1850</v>
      </c>
      <c r="F622" s="1">
        <v>392</v>
      </c>
      <c r="G622" s="13">
        <f>VLOOKUP(B622,'[1]高三下(高考)'!$B:$N,12,0)</f>
        <v>54</v>
      </c>
      <c r="H622" s="12" t="str">
        <f>VLOOKUP(B622,'[1]高三下(高考)'!$B:$N,13,0)</f>
        <v>降初里</v>
      </c>
      <c r="I622" s="15">
        <f t="shared" si="137"/>
        <v>83.745583038869256</v>
      </c>
      <c r="J622">
        <f t="shared" si="138"/>
        <v>230</v>
      </c>
      <c r="K622">
        <v>47</v>
      </c>
      <c r="L622" t="str">
        <f>VLOOKUP(B622,[1]高三上!$B:$N,13,0)</f>
        <v>降初里</v>
      </c>
      <c r="M622">
        <f t="shared" si="128"/>
        <v>114.84098939929329</v>
      </c>
      <c r="N622">
        <f t="shared" si="139"/>
        <v>184</v>
      </c>
      <c r="O622">
        <f>VLOOKUP(B622,[1]高二下!$B:$N,12,0)</f>
        <v>44</v>
      </c>
      <c r="P622" t="str">
        <f>VLOOKUP(B622,[1]高二下!$B:$N,13,0)</f>
        <v>降初里</v>
      </c>
      <c r="Q622">
        <f t="shared" si="129"/>
        <v>117.6678445229682</v>
      </c>
      <c r="R622">
        <f t="shared" si="140"/>
        <v>226</v>
      </c>
      <c r="S622">
        <f>VLOOKUP(B622,[1]高二上!$B:$N,12,0)</f>
        <v>28</v>
      </c>
      <c r="T622" t="s">
        <v>1983</v>
      </c>
      <c r="U622">
        <f t="shared" si="130"/>
        <v>91.872791519434628</v>
      </c>
      <c r="V622">
        <f t="shared" si="141"/>
        <v>276</v>
      </c>
      <c r="W622">
        <f>VLOOKUP(B622,[1]高一下!$B:$V,20,0)</f>
        <v>39</v>
      </c>
      <c r="X622" t="str">
        <f>VLOOKUP(B622,[1]高一下!$B:$V,21,0)</f>
        <v>徐志兵</v>
      </c>
      <c r="Y622">
        <f t="shared" si="131"/>
        <v>65.371024734982328</v>
      </c>
      <c r="Z622">
        <f t="shared" si="142"/>
        <v>253</v>
      </c>
      <c r="AA622" s="23">
        <f>VLOOKUP(B622,[1]高一上!$B:$U,19,0)</f>
        <v>52</v>
      </c>
      <c r="AB622" t="str">
        <f>VLOOKUP(B622,[1]高一上!$B:$U,20,0)</f>
        <v>降初里</v>
      </c>
      <c r="AC622">
        <f t="shared" si="132"/>
        <v>125.79505300353357</v>
      </c>
      <c r="AD622">
        <f t="shared" si="143"/>
        <v>155</v>
      </c>
      <c r="AE622">
        <f>VLOOKUP(B622,[1]中考!$B:$M,12,0)</f>
        <v>28</v>
      </c>
      <c r="AF622">
        <f t="shared" si="144"/>
        <v>228</v>
      </c>
    </row>
    <row r="623" spans="1:32" x14ac:dyDescent="0.2">
      <c r="A623" s="5" t="s">
        <v>1851</v>
      </c>
      <c r="B623" s="2" t="s">
        <v>1852</v>
      </c>
      <c r="C623" s="1">
        <v>15</v>
      </c>
      <c r="D623" s="3" t="s">
        <v>1070</v>
      </c>
      <c r="E623" s="4" t="s">
        <v>1853</v>
      </c>
      <c r="F623" s="1">
        <v>389</v>
      </c>
      <c r="G623" s="13">
        <f>VLOOKUP(B623,'[1]高三下(高考)'!$B:$N,12,0)</f>
        <v>57</v>
      </c>
      <c r="H623" s="12" t="str">
        <f>VLOOKUP(B623,'[1]高三下(高考)'!$B:$N,13,0)</f>
        <v>降初里</v>
      </c>
      <c r="I623" s="15">
        <f t="shared" si="137"/>
        <v>100</v>
      </c>
      <c r="J623">
        <f t="shared" si="138"/>
        <v>199</v>
      </c>
      <c r="K623">
        <v>0</v>
      </c>
      <c r="L623" t="str">
        <f>H623</f>
        <v>降初里</v>
      </c>
      <c r="M623">
        <f t="shared" si="128"/>
        <v>100</v>
      </c>
      <c r="N623">
        <f t="shared" si="139"/>
        <v>255</v>
      </c>
      <c r="O623">
        <v>0</v>
      </c>
      <c r="P623" t="str">
        <f>L623</f>
        <v>降初里</v>
      </c>
      <c r="Q623">
        <f t="shared" si="129"/>
        <v>100</v>
      </c>
      <c r="R623">
        <f t="shared" si="140"/>
        <v>261</v>
      </c>
      <c r="S623">
        <f>VLOOKUP(B623,[1]高二上!$B:$N,12,0)</f>
        <v>54</v>
      </c>
      <c r="T623" t="str">
        <f>VLOOKUP(B623,[1]高二上!$B:$N,13,0)</f>
        <v>降初里</v>
      </c>
      <c r="U623">
        <f t="shared" si="130"/>
        <v>102.82685512367492</v>
      </c>
      <c r="V623">
        <f t="shared" si="141"/>
        <v>221</v>
      </c>
      <c r="W623">
        <f>VLOOKUP(B623,[1]高一下!$B:$V,20,0)</f>
        <v>43</v>
      </c>
      <c r="X623" t="str">
        <f>VLOOKUP(B623,[1]高一下!$B:$V,21,0)</f>
        <v>降初里</v>
      </c>
      <c r="Y623">
        <f t="shared" si="131"/>
        <v>47.349823321554773</v>
      </c>
      <c r="Z623">
        <f t="shared" si="142"/>
        <v>229</v>
      </c>
      <c r="AA623" s="23">
        <f>VLOOKUP(B623,[1]高一上!$B:$U,19,0)</f>
        <v>60</v>
      </c>
      <c r="AB623" t="str">
        <f>VLOOKUP(B623,[1]高一上!$B:$U,20,0)</f>
        <v>降初里</v>
      </c>
      <c r="AC623">
        <f t="shared" si="132"/>
        <v>132.50883392226149</v>
      </c>
      <c r="AD623">
        <f t="shared" si="143"/>
        <v>80</v>
      </c>
      <c r="AE623">
        <f>VLOOKUP(B623,[1]中考!$B:$M,12,0)</f>
        <v>33</v>
      </c>
      <c r="AF623">
        <f t="shared" si="144"/>
        <v>172</v>
      </c>
    </row>
    <row r="624" spans="1:32" x14ac:dyDescent="0.2">
      <c r="A624" s="5" t="s">
        <v>1854</v>
      </c>
      <c r="B624" s="2" t="s">
        <v>1855</v>
      </c>
      <c r="C624" s="1">
        <v>15</v>
      </c>
      <c r="D624" s="3" t="s">
        <v>1070</v>
      </c>
      <c r="E624" s="4" t="s">
        <v>1856</v>
      </c>
      <c r="F624" s="1">
        <v>387</v>
      </c>
      <c r="G624" s="13">
        <f>VLOOKUP(B624,'[1]高三下(高考)'!$B:$N,12,0)</f>
        <v>61</v>
      </c>
      <c r="H624" s="12" t="str">
        <f>VLOOKUP(B624,'[1]高三下(高考)'!$B:$N,13,0)</f>
        <v>降初里</v>
      </c>
      <c r="I624" s="15">
        <f t="shared" si="137"/>
        <v>101.76678445229682</v>
      </c>
      <c r="J624">
        <f t="shared" si="138"/>
        <v>158</v>
      </c>
      <c r="K624">
        <v>49</v>
      </c>
      <c r="L624" t="str">
        <f>VLOOKUP(B624,[1]高三上!$B:$N,13,0)</f>
        <v>降初里</v>
      </c>
      <c r="M624">
        <f t="shared" si="128"/>
        <v>76.325088339222617</v>
      </c>
      <c r="N624">
        <f t="shared" si="139"/>
        <v>163</v>
      </c>
      <c r="O624">
        <f>VLOOKUP(B624,[1]高二下!$B:$N,12,0)</f>
        <v>57</v>
      </c>
      <c r="P624" t="str">
        <f>VLOOKUP(B624,[1]高二下!$B:$N,13,0)</f>
        <v>降初里</v>
      </c>
      <c r="Q624">
        <f t="shared" si="129"/>
        <v>110.95406360424028</v>
      </c>
      <c r="R624">
        <f t="shared" si="140"/>
        <v>96</v>
      </c>
      <c r="S624">
        <f>VLOOKUP(B624,[1]高二上!$B:$N,12,0)</f>
        <v>62</v>
      </c>
      <c r="T624" t="str">
        <f>VLOOKUP(B624,[1]高二上!$B:$N,13,0)</f>
        <v>降初里</v>
      </c>
      <c r="U624">
        <f t="shared" si="130"/>
        <v>74.558303886925799</v>
      </c>
      <c r="V624">
        <f t="shared" si="141"/>
        <v>127</v>
      </c>
      <c r="W624">
        <f>VLOOKUP(B624,[1]高一下!$B:$V,20,0)</f>
        <v>62</v>
      </c>
      <c r="X624" t="str">
        <f>VLOOKUP(B624,[1]高一下!$B:$V,21,0)</f>
        <v>降初里</v>
      </c>
      <c r="Y624">
        <f t="shared" si="131"/>
        <v>157.59717314487631</v>
      </c>
      <c r="Z624">
        <f t="shared" si="142"/>
        <v>55</v>
      </c>
      <c r="AA624" s="23">
        <f>VLOOKUP(B624,[1]高一上!$B:$U,19,0)</f>
        <v>45</v>
      </c>
      <c r="AB624" t="str">
        <f>VLOOKUP(B624,[1]高一上!$B:$U,20,0)</f>
        <v>徐志兵</v>
      </c>
      <c r="AC624">
        <f t="shared" si="132"/>
        <v>68.904593639575978</v>
      </c>
      <c r="AD624">
        <f t="shared" si="143"/>
        <v>218</v>
      </c>
      <c r="AE624">
        <f>VLOOKUP(B624,[1]中考!$B:$M,12,0)</f>
        <v>36</v>
      </c>
      <c r="AF624">
        <f t="shared" si="144"/>
        <v>130</v>
      </c>
    </row>
    <row r="625" spans="1:32" x14ac:dyDescent="0.2">
      <c r="A625" s="5" t="s">
        <v>1857</v>
      </c>
      <c r="B625" s="2" t="s">
        <v>1858</v>
      </c>
      <c r="C625" s="1">
        <v>15</v>
      </c>
      <c r="D625" s="3" t="s">
        <v>1070</v>
      </c>
      <c r="E625" s="4" t="s">
        <v>1859</v>
      </c>
      <c r="F625" s="1">
        <v>386</v>
      </c>
      <c r="G625" s="13">
        <f>VLOOKUP(B625,'[1]高三下(高考)'!$B:$N,12,0)</f>
        <v>53</v>
      </c>
      <c r="H625" s="12" t="str">
        <f>VLOOKUP(B625,'[1]高三下(高考)'!$B:$N,13,0)</f>
        <v>降初里</v>
      </c>
      <c r="I625" s="15">
        <f t="shared" si="137"/>
        <v>100</v>
      </c>
      <c r="J625">
        <f t="shared" si="138"/>
        <v>236</v>
      </c>
      <c r="K625">
        <v>0</v>
      </c>
      <c r="L625" t="str">
        <f>VLOOKUP(B625,[1]高三上!$B:$N,13,0)</f>
        <v>降初里</v>
      </c>
      <c r="M625">
        <f t="shared" si="128"/>
        <v>100</v>
      </c>
      <c r="N625">
        <f t="shared" si="139"/>
        <v>255</v>
      </c>
      <c r="O625">
        <f>VLOOKUP(B625,[1]高二下!$B:$N,12,0)</f>
        <v>42</v>
      </c>
      <c r="P625" t="str">
        <f>VLOOKUP(B625,[1]高二下!$B:$N,13,0)</f>
        <v>降初里</v>
      </c>
      <c r="Q625">
        <f t="shared" si="129"/>
        <v>106.71378091872792</v>
      </c>
      <c r="R625">
        <f t="shared" si="140"/>
        <v>233</v>
      </c>
      <c r="S625">
        <f>VLOOKUP(B625,[1]高二上!$B:$N,12,0)</f>
        <v>49</v>
      </c>
      <c r="T625" t="str">
        <f>VLOOKUP(B625,[1]高二上!$B:$N,13,0)</f>
        <v>降初里</v>
      </c>
      <c r="U625">
        <f t="shared" si="130"/>
        <v>95.406360424028264</v>
      </c>
      <c r="V625">
        <f t="shared" si="141"/>
        <v>252</v>
      </c>
      <c r="W625">
        <f>VLOOKUP(B625,[1]高一下!$B:$V,20,0)</f>
        <v>42</v>
      </c>
      <c r="X625" t="str">
        <f>VLOOKUP(B625,[1]高一下!$B:$V,21,0)</f>
        <v>降初里</v>
      </c>
      <c r="Y625">
        <f t="shared" si="131"/>
        <v>99.293286219081267</v>
      </c>
      <c r="Z625">
        <f t="shared" si="142"/>
        <v>239</v>
      </c>
      <c r="AA625" s="23">
        <f>VLOOKUP(B625,[1]高一上!$B:$U,19,0)</f>
        <v>42</v>
      </c>
      <c r="AB625" t="str">
        <f>VLOOKUP(B625,[1]高一上!$B:$U,20,0)</f>
        <v>降初里</v>
      </c>
      <c r="AC625">
        <f t="shared" si="132"/>
        <v>114.48763250883393</v>
      </c>
      <c r="AD625">
        <f t="shared" si="143"/>
        <v>237</v>
      </c>
      <c r="AE625">
        <f>VLOOKUP(B625,[1]中考!$B:$M,12,0)</f>
        <v>8</v>
      </c>
      <c r="AF625">
        <f t="shared" si="144"/>
        <v>278</v>
      </c>
    </row>
    <row r="626" spans="1:32" x14ac:dyDescent="0.2">
      <c r="A626" s="5" t="s">
        <v>1860</v>
      </c>
      <c r="B626" s="2" t="s">
        <v>1861</v>
      </c>
      <c r="C626" s="1">
        <v>15</v>
      </c>
      <c r="D626" s="3" t="s">
        <v>1070</v>
      </c>
      <c r="E626" s="4" t="s">
        <v>1862</v>
      </c>
      <c r="F626" s="1">
        <v>381</v>
      </c>
      <c r="G626" s="13">
        <f>VLOOKUP(B626,'[1]高三下(高考)'!$B:$N,12,0)</f>
        <v>58</v>
      </c>
      <c r="H626" s="12" t="str">
        <f>VLOOKUP(B626,'[1]高三下(高考)'!$B:$N,13,0)</f>
        <v>降初里</v>
      </c>
      <c r="I626" s="15">
        <f t="shared" si="137"/>
        <v>41.696113074204945</v>
      </c>
      <c r="J626">
        <f t="shared" si="138"/>
        <v>193</v>
      </c>
      <c r="K626">
        <v>65</v>
      </c>
      <c r="L626" t="str">
        <f>VLOOKUP(B626,[1]高三上!$B:$N,13,0)</f>
        <v>降初里</v>
      </c>
      <c r="M626">
        <f t="shared" si="128"/>
        <v>99.293286219081267</v>
      </c>
      <c r="N626">
        <f t="shared" si="139"/>
        <v>28</v>
      </c>
      <c r="O626">
        <f>VLOOKUP(B626,[1]高二下!$B:$N,12,0)</f>
        <v>66</v>
      </c>
      <c r="P626" t="str">
        <f>VLOOKUP(B626,[1]高二下!$B:$N,13,0)</f>
        <v>降初里</v>
      </c>
      <c r="Q626">
        <f t="shared" si="129"/>
        <v>116.60777385159011</v>
      </c>
      <c r="R626">
        <f t="shared" si="140"/>
        <v>26</v>
      </c>
      <c r="S626">
        <f>VLOOKUP(B626,[1]高二上!$B:$N,12,0)</f>
        <v>66</v>
      </c>
      <c r="T626" t="str">
        <f>VLOOKUP(B626,[1]高二上!$B:$N,13,0)</f>
        <v>降初里</v>
      </c>
      <c r="U626">
        <f t="shared" si="130"/>
        <v>108.48056537102474</v>
      </c>
      <c r="V626">
        <f t="shared" si="141"/>
        <v>73</v>
      </c>
      <c r="W626">
        <f>VLOOKUP(B626,[1]高一下!$B:$V,20,0)</f>
        <v>57</v>
      </c>
      <c r="X626" t="str">
        <f>VLOOKUP(B626,[1]高一下!$B:$V,21,0)</f>
        <v>降初里</v>
      </c>
      <c r="Y626">
        <f t="shared" si="131"/>
        <v>79.505300353356887</v>
      </c>
      <c r="Z626">
        <f t="shared" si="142"/>
        <v>97</v>
      </c>
      <c r="AA626" s="23">
        <f>VLOOKUP(B626,[1]高一上!$B:$U,19,0)</f>
        <v>66</v>
      </c>
      <c r="AB626" t="str">
        <f>VLOOKUP(B626,[1]高一上!$B:$U,20,0)</f>
        <v>杨国芬</v>
      </c>
      <c r="AC626">
        <f t="shared" si="132"/>
        <v>100.35335689045937</v>
      </c>
      <c r="AD626">
        <f t="shared" si="143"/>
        <v>39</v>
      </c>
      <c r="AE626">
        <f>VLOOKUP(B626,[1]中考!$B:$M,12,0)</f>
        <v>43</v>
      </c>
      <c r="AF626">
        <f t="shared" si="144"/>
        <v>40</v>
      </c>
    </row>
    <row r="627" spans="1:32" x14ac:dyDescent="0.2">
      <c r="A627" s="5" t="s">
        <v>1863</v>
      </c>
      <c r="B627" s="2" t="s">
        <v>1864</v>
      </c>
      <c r="C627" s="1">
        <v>15</v>
      </c>
      <c r="D627" s="3" t="s">
        <v>1070</v>
      </c>
      <c r="E627" s="4" t="s">
        <v>885</v>
      </c>
      <c r="F627" s="1">
        <v>377</v>
      </c>
      <c r="G627" s="13">
        <f>VLOOKUP(B627,'[1]高三下(高考)'!$B:$N,12,0)</f>
        <v>51</v>
      </c>
      <c r="H627" s="12" t="str">
        <f>VLOOKUP(B627,'[1]高三下(高考)'!$B:$N,13,0)</f>
        <v>降初里</v>
      </c>
      <c r="I627" s="15">
        <f t="shared" si="137"/>
        <v>85.512367491166074</v>
      </c>
      <c r="J627">
        <f t="shared" si="138"/>
        <v>249</v>
      </c>
      <c r="K627">
        <v>44</v>
      </c>
      <c r="L627" t="str">
        <f>VLOOKUP(B627,[1]高三上!$B:$N,13,0)</f>
        <v>降初里</v>
      </c>
      <c r="M627">
        <f t="shared" si="128"/>
        <v>117.31448763250884</v>
      </c>
      <c r="N627">
        <f t="shared" si="139"/>
        <v>208</v>
      </c>
      <c r="O627">
        <f>VLOOKUP(B627,[1]高二下!$B:$N,12,0)</f>
        <v>33</v>
      </c>
      <c r="P627" t="str">
        <f>VLOOKUP(B627,[1]高二下!$B:$N,13,0)</f>
        <v>降初里</v>
      </c>
      <c r="Q627">
        <f t="shared" si="129"/>
        <v>72.438162544169614</v>
      </c>
      <c r="R627">
        <f t="shared" si="140"/>
        <v>257</v>
      </c>
      <c r="S627">
        <f>VLOOKUP(B627,[1]高二上!$B:$N,12,0)</f>
        <v>58</v>
      </c>
      <c r="T627" t="str">
        <f>VLOOKUP(B627,[1]高二上!$B:$N,13,0)</f>
        <v>降初里</v>
      </c>
      <c r="U627">
        <f t="shared" si="130"/>
        <v>99.646643109540634</v>
      </c>
      <c r="V627">
        <f t="shared" si="141"/>
        <v>179</v>
      </c>
      <c r="W627">
        <f>VLOOKUP(B627,[1]高一下!$B:$V,20,0)</f>
        <v>49</v>
      </c>
      <c r="X627" t="str">
        <f>VLOOKUP(B627,[1]高一下!$B:$V,21,0)</f>
        <v>降初里</v>
      </c>
      <c r="Y627">
        <f t="shared" si="131"/>
        <v>116.96113074204948</v>
      </c>
      <c r="Z627">
        <f t="shared" si="142"/>
        <v>178</v>
      </c>
      <c r="AA627" s="23">
        <f>VLOOKUP(B627,[1]高一上!$B:$U,19,0)</f>
        <v>44</v>
      </c>
      <c r="AB627" t="str">
        <f>VLOOKUP(B627,[1]高一上!$B:$U,20,0)</f>
        <v>降初里</v>
      </c>
      <c r="AC627">
        <f t="shared" si="132"/>
        <v>80.918727915194353</v>
      </c>
      <c r="AD627">
        <f t="shared" si="143"/>
        <v>226</v>
      </c>
      <c r="AE627">
        <f>VLOOKUP(B627,[1]中考!$B:$M,12,0)</f>
        <v>33</v>
      </c>
      <c r="AF627">
        <f t="shared" si="144"/>
        <v>172</v>
      </c>
    </row>
    <row r="628" spans="1:32" x14ac:dyDescent="0.2">
      <c r="A628" s="5" t="s">
        <v>1865</v>
      </c>
      <c r="B628" s="2" t="s">
        <v>1866</v>
      </c>
      <c r="C628" s="1">
        <v>15</v>
      </c>
      <c r="D628" s="3" t="s">
        <v>1070</v>
      </c>
      <c r="E628" s="4" t="s">
        <v>1867</v>
      </c>
      <c r="F628" s="1">
        <v>371</v>
      </c>
      <c r="G628" s="13">
        <f>VLOOKUP(B628,'[1]高三下(高考)'!$B:$N,12,0)</f>
        <v>53</v>
      </c>
      <c r="H628" s="12" t="str">
        <f>VLOOKUP(B628,'[1]高三下(高考)'!$B:$N,13,0)</f>
        <v>降初里</v>
      </c>
      <c r="I628" s="15">
        <f t="shared" si="137"/>
        <v>100</v>
      </c>
      <c r="J628">
        <f t="shared" si="138"/>
        <v>236</v>
      </c>
      <c r="K628">
        <v>0</v>
      </c>
      <c r="L628" t="str">
        <f>H628</f>
        <v>降初里</v>
      </c>
      <c r="M628">
        <f t="shared" si="128"/>
        <v>100</v>
      </c>
      <c r="N628">
        <f t="shared" si="139"/>
        <v>255</v>
      </c>
      <c r="O628">
        <v>0</v>
      </c>
      <c r="P628" t="str">
        <f>L628</f>
        <v>降初里</v>
      </c>
      <c r="Q628">
        <f t="shared" si="129"/>
        <v>100</v>
      </c>
      <c r="R628">
        <f t="shared" si="140"/>
        <v>261</v>
      </c>
      <c r="S628">
        <f>VLOOKUP(B628,[1]高二上!$B:$N,12,0)</f>
        <v>64</v>
      </c>
      <c r="T628" t="str">
        <f>VLOOKUP(B628,[1]高二上!$B:$N,13,0)</f>
        <v>杨琴</v>
      </c>
      <c r="U628">
        <f t="shared" si="130"/>
        <v>103.53356890459364</v>
      </c>
      <c r="V628">
        <f t="shared" si="141"/>
        <v>99</v>
      </c>
      <c r="W628">
        <f>VLOOKUP(B628,[1]高一下!$B:$V,20,0)</f>
        <v>56</v>
      </c>
      <c r="X628" t="str">
        <f>VLOOKUP(B628,[1]高一下!$B:$V,21,0)</f>
        <v>杨琴</v>
      </c>
      <c r="Y628">
        <f t="shared" si="131"/>
        <v>102.82685512367492</v>
      </c>
      <c r="Z628">
        <f t="shared" si="142"/>
        <v>109</v>
      </c>
      <c r="AA628" s="23">
        <f>VLOOKUP(B628,[1]高一上!$B:$U,19,0)</f>
        <v>56</v>
      </c>
      <c r="AB628" t="str">
        <f>VLOOKUP(B628,[1]高一上!$B:$U,20,0)</f>
        <v>邱君益</v>
      </c>
      <c r="AC628">
        <f t="shared" si="132"/>
        <v>127.56183745583039</v>
      </c>
      <c r="AD628">
        <f t="shared" si="143"/>
        <v>117</v>
      </c>
      <c r="AE628">
        <f>VLOOKUP(B628,[1]中考!$B:$M,12,0)</f>
        <v>31</v>
      </c>
      <c r="AF628">
        <f t="shared" si="144"/>
        <v>195</v>
      </c>
    </row>
    <row r="629" spans="1:32" x14ac:dyDescent="0.2">
      <c r="A629" s="5" t="s">
        <v>1868</v>
      </c>
      <c r="B629" s="2" t="s">
        <v>1869</v>
      </c>
      <c r="C629" s="1">
        <v>15</v>
      </c>
      <c r="D629" s="3" t="s">
        <v>1070</v>
      </c>
      <c r="E629" s="4" t="s">
        <v>189</v>
      </c>
      <c r="F629" s="1">
        <v>371</v>
      </c>
      <c r="G629" s="13">
        <f>VLOOKUP(B629,'[1]高三下(高考)'!$B:$N,12,0)</f>
        <v>56</v>
      </c>
      <c r="H629" s="12" t="str">
        <f>VLOOKUP(B629,'[1]高三下(高考)'!$B:$N,13,0)</f>
        <v>降初里</v>
      </c>
      <c r="I629" s="15">
        <f t="shared" si="137"/>
        <v>103.18021201413427</v>
      </c>
      <c r="J629">
        <f t="shared" si="138"/>
        <v>209</v>
      </c>
      <c r="K629">
        <v>42</v>
      </c>
      <c r="L629" t="str">
        <f>VLOOKUP(B629,[1]高三上!$B:$N,13,0)</f>
        <v>降初里</v>
      </c>
      <c r="M629">
        <f t="shared" si="128"/>
        <v>41.696113074204945</v>
      </c>
      <c r="N629">
        <f t="shared" si="139"/>
        <v>218</v>
      </c>
      <c r="O629">
        <f>VLOOKUP(B629,[1]高二下!$B:$N,12,0)</f>
        <v>63</v>
      </c>
      <c r="P629" t="str">
        <f>VLOOKUP(B629,[1]高二下!$B:$N,13,0)</f>
        <v>降初里</v>
      </c>
      <c r="Q629">
        <f t="shared" si="129"/>
        <v>164.31095406360424</v>
      </c>
      <c r="R629">
        <f t="shared" si="140"/>
        <v>53</v>
      </c>
      <c r="S629">
        <f>VLOOKUP(B629,[1]高二上!$B:$N,12,0)</f>
        <v>52</v>
      </c>
      <c r="T629" t="str">
        <f>VLOOKUP(B629,[1]高二上!$B:$N,13,0)</f>
        <v>降初里</v>
      </c>
      <c r="U629">
        <f t="shared" si="130"/>
        <v>109.18727915194346</v>
      </c>
      <c r="V629">
        <f t="shared" si="141"/>
        <v>235</v>
      </c>
      <c r="W629">
        <f>VLOOKUP(B629,[1]高一下!$B:$V,20,0)</f>
        <v>38</v>
      </c>
      <c r="X629" t="str">
        <f>VLOOKUP(B629,[1]高一下!$B:$V,21,0)</f>
        <v>降初里</v>
      </c>
      <c r="Y629">
        <f t="shared" si="131"/>
        <v>100</v>
      </c>
      <c r="Z629">
        <f t="shared" si="142"/>
        <v>261</v>
      </c>
      <c r="AA629" s="23">
        <v>0</v>
      </c>
      <c r="AB629" t="s">
        <v>1983</v>
      </c>
      <c r="AC629">
        <f t="shared" si="132"/>
        <v>100</v>
      </c>
      <c r="AD629">
        <f t="shared" si="143"/>
        <v>280</v>
      </c>
      <c r="AE629">
        <f>VLOOKUP(B629,[1]中考!$B:$M,12,0)</f>
        <v>34</v>
      </c>
      <c r="AF629">
        <f t="shared" si="144"/>
        <v>154</v>
      </c>
    </row>
    <row r="630" spans="1:32" x14ac:dyDescent="0.2">
      <c r="A630" s="7" t="s">
        <v>1870</v>
      </c>
      <c r="B630" s="2" t="s">
        <v>1871</v>
      </c>
      <c r="C630" s="7">
        <v>15</v>
      </c>
      <c r="D630" s="7" t="s">
        <v>1070</v>
      </c>
      <c r="E630" s="7" t="s">
        <v>1872</v>
      </c>
      <c r="F630" s="1">
        <v>369</v>
      </c>
      <c r="G630" s="13">
        <f>VLOOKUP(B630,'[1]高三下(高考)'!$B:$N,12,0)</f>
        <v>53</v>
      </c>
      <c r="H630" s="12" t="str">
        <f>VLOOKUP(B630,'[1]高三下(高考)'!$B:$N,13,0)</f>
        <v>降初里</v>
      </c>
      <c r="I630" s="15">
        <f t="shared" si="137"/>
        <v>100</v>
      </c>
      <c r="J630">
        <f t="shared" si="138"/>
        <v>236</v>
      </c>
      <c r="K630">
        <v>0</v>
      </c>
      <c r="L630" t="str">
        <f>H630</f>
        <v>降初里</v>
      </c>
      <c r="M630">
        <f t="shared" si="128"/>
        <v>100</v>
      </c>
      <c r="N630">
        <f t="shared" si="139"/>
        <v>255</v>
      </c>
      <c r="O630">
        <v>0</v>
      </c>
      <c r="P630" t="str">
        <f>L630</f>
        <v>降初里</v>
      </c>
      <c r="Q630">
        <f t="shared" si="129"/>
        <v>100</v>
      </c>
      <c r="R630">
        <f t="shared" si="140"/>
        <v>261</v>
      </c>
      <c r="S630">
        <f>VLOOKUP(B630,[1]高二上!$B:$N,12,0)</f>
        <v>59</v>
      </c>
      <c r="T630" t="str">
        <f>VLOOKUP(B630,[1]高二上!$B:$N,13,0)</f>
        <v>降初里</v>
      </c>
      <c r="U630">
        <f t="shared" si="130"/>
        <v>129.32862190812722</v>
      </c>
      <c r="V630">
        <f t="shared" si="141"/>
        <v>170</v>
      </c>
      <c r="W630">
        <f>VLOOKUP(B630,[1]高一下!$B:$V,20,0)</f>
        <v>39</v>
      </c>
      <c r="X630" t="str">
        <f>VLOOKUP(B630,[1]高一下!$B:$V,21,0)</f>
        <v>降初里</v>
      </c>
      <c r="Y630">
        <f t="shared" si="131"/>
        <v>78.091872791519435</v>
      </c>
      <c r="Z630">
        <f t="shared" si="142"/>
        <v>253</v>
      </c>
      <c r="AA630" s="23">
        <f>VLOOKUP(B630,[1]高一上!$B:$U,19,0)</f>
        <v>48</v>
      </c>
      <c r="AB630" t="str">
        <f>VLOOKUP(B630,[1]高一上!$B:$U,20,0)</f>
        <v>降初里</v>
      </c>
      <c r="AC630">
        <f t="shared" si="132"/>
        <v>127.20848056537102</v>
      </c>
      <c r="AD630">
        <f t="shared" si="143"/>
        <v>191</v>
      </c>
      <c r="AE630">
        <f>VLOOKUP(B630,[1]中考!$B:$M,12,0)</f>
        <v>22</v>
      </c>
      <c r="AF630">
        <f t="shared" si="144"/>
        <v>268</v>
      </c>
    </row>
    <row r="631" spans="1:32" x14ac:dyDescent="0.2">
      <c r="A631" s="5" t="s">
        <v>1873</v>
      </c>
      <c r="B631" s="2" t="s">
        <v>1874</v>
      </c>
      <c r="C631" s="1">
        <v>15</v>
      </c>
      <c r="D631" s="3" t="s">
        <v>1070</v>
      </c>
      <c r="E631" s="4" t="s">
        <v>1875</v>
      </c>
      <c r="F631" s="1">
        <v>368</v>
      </c>
      <c r="G631" s="13">
        <f>VLOOKUP(B631,'[1]高三下(高考)'!$B:$N,12,0)</f>
        <v>57</v>
      </c>
      <c r="H631" s="12" t="str">
        <f>VLOOKUP(B631,'[1]高三下(高考)'!$B:$N,13,0)</f>
        <v>降初里</v>
      </c>
      <c r="I631" s="15">
        <f t="shared" si="137"/>
        <v>97.879858657243815</v>
      </c>
      <c r="J631">
        <f t="shared" si="138"/>
        <v>199</v>
      </c>
      <c r="K631">
        <v>46</v>
      </c>
      <c r="L631" t="str">
        <f>VLOOKUP(B631,[1]高三上!$B:$N,13,0)</f>
        <v>降初里</v>
      </c>
      <c r="M631">
        <f t="shared" si="128"/>
        <v>117.31448763250884</v>
      </c>
      <c r="N631">
        <f t="shared" si="139"/>
        <v>193</v>
      </c>
      <c r="O631">
        <f>VLOOKUP(B631,[1]高二下!$B:$N,12,0)</f>
        <v>40</v>
      </c>
      <c r="P631" t="str">
        <f>VLOOKUP(B631,[1]高二下!$B:$N,13,0)</f>
        <v>降初里</v>
      </c>
      <c r="Q631">
        <f t="shared" si="129"/>
        <v>111.30742049469964</v>
      </c>
      <c r="R631">
        <f t="shared" si="140"/>
        <v>242</v>
      </c>
      <c r="S631">
        <f>VLOOKUP(B631,[1]高二上!$B:$N,12,0)</f>
        <v>30</v>
      </c>
      <c r="T631" t="str">
        <f>VLOOKUP(B631,[1]高二上!$B:$N,13,0)</f>
        <v>解超燕</v>
      </c>
      <c r="U631">
        <f t="shared" si="130"/>
        <v>89.399293286219077</v>
      </c>
      <c r="V631">
        <f t="shared" si="141"/>
        <v>274</v>
      </c>
      <c r="W631">
        <f>VLOOKUP(B631,[1]高一下!$B:$V,20,0)</f>
        <v>41</v>
      </c>
      <c r="X631" t="str">
        <f>VLOOKUP(B631,[1]高一下!$B:$V,21,0)</f>
        <v>杨琴</v>
      </c>
      <c r="Y631">
        <f t="shared" si="131"/>
        <v>76.678445229681984</v>
      </c>
      <c r="Z631">
        <f t="shared" si="142"/>
        <v>244</v>
      </c>
      <c r="AA631" s="23">
        <f>VLOOKUP(B631,[1]高一上!$B:$U,19,0)</f>
        <v>50</v>
      </c>
      <c r="AB631" t="str">
        <f>VLOOKUP(B631,[1]高一上!$B:$U,20,0)</f>
        <v>邱君益</v>
      </c>
      <c r="AC631">
        <f t="shared" si="132"/>
        <v>97.879858657243815</v>
      </c>
      <c r="AD631">
        <f t="shared" si="143"/>
        <v>178</v>
      </c>
      <c r="AE631">
        <f>VLOOKUP(B631,[1]中考!$B:$M,12,0)</f>
        <v>33</v>
      </c>
      <c r="AF631">
        <f t="shared" si="144"/>
        <v>172</v>
      </c>
    </row>
    <row r="632" spans="1:32" x14ac:dyDescent="0.2">
      <c r="A632" s="5" t="s">
        <v>1876</v>
      </c>
      <c r="B632" s="2" t="s">
        <v>1877</v>
      </c>
      <c r="C632" s="1">
        <v>15</v>
      </c>
      <c r="D632" s="3" t="s">
        <v>1070</v>
      </c>
      <c r="E632" s="4" t="s">
        <v>718</v>
      </c>
      <c r="F632" s="1">
        <v>364</v>
      </c>
      <c r="G632" s="13">
        <f>VLOOKUP(B632,'[1]高三下(高考)'!$B:$N,12,0)</f>
        <v>61</v>
      </c>
      <c r="H632" s="12" t="str">
        <f>VLOOKUP(B632,'[1]高三下(高考)'!$B:$N,13,0)</f>
        <v>降初里</v>
      </c>
      <c r="I632" s="15">
        <f t="shared" si="137"/>
        <v>112.36749116607774</v>
      </c>
      <c r="J632">
        <f t="shared" si="138"/>
        <v>158</v>
      </c>
      <c r="K632">
        <v>46</v>
      </c>
      <c r="L632" t="str">
        <f>VLOOKUP(B632,[1]高三上!$B:$N,13,0)</f>
        <v>降初里</v>
      </c>
      <c r="M632">
        <f t="shared" si="128"/>
        <v>117.31448763250884</v>
      </c>
      <c r="N632">
        <f t="shared" si="139"/>
        <v>193</v>
      </c>
      <c r="O632">
        <f>VLOOKUP(B632,[1]高二下!$B:$N,12,0)</f>
        <v>40</v>
      </c>
      <c r="P632" t="str">
        <f>VLOOKUP(B632,[1]高二下!$B:$N,13,0)</f>
        <v>降初里</v>
      </c>
      <c r="Q632">
        <f t="shared" si="129"/>
        <v>66.077738515901061</v>
      </c>
      <c r="R632">
        <f t="shared" si="140"/>
        <v>242</v>
      </c>
      <c r="S632">
        <f>VLOOKUP(B632,[1]高二上!$B:$N,12,0)</f>
        <v>61</v>
      </c>
      <c r="T632" t="str">
        <f>VLOOKUP(B632,[1]高二上!$B:$N,13,0)</f>
        <v>邱君益</v>
      </c>
      <c r="U632">
        <f t="shared" si="130"/>
        <v>111.30742049469964</v>
      </c>
      <c r="V632">
        <f t="shared" si="141"/>
        <v>146</v>
      </c>
      <c r="W632">
        <f>VLOOKUP(B632,[1]高一下!$B:$V,20,0)</f>
        <v>49</v>
      </c>
      <c r="X632" t="str">
        <f>VLOOKUP(B632,[1]高一下!$B:$V,21,0)</f>
        <v>邱君益</v>
      </c>
      <c r="Y632">
        <f t="shared" si="131"/>
        <v>73.144876325088333</v>
      </c>
      <c r="Z632">
        <f t="shared" si="142"/>
        <v>178</v>
      </c>
      <c r="AA632" s="23">
        <f>VLOOKUP(B632,[1]高一上!$B:$U,19,0)</f>
        <v>58</v>
      </c>
      <c r="AB632" t="str">
        <f>VLOOKUP(B632,[1]高一上!$B:$U,20,0)</f>
        <v>杨国芬</v>
      </c>
      <c r="AC632">
        <f t="shared" si="132"/>
        <v>135.68904593639576</v>
      </c>
      <c r="AD632">
        <f t="shared" si="143"/>
        <v>102</v>
      </c>
      <c r="AE632">
        <f>VLOOKUP(B632,[1]中考!$B:$M,12,0)</f>
        <v>30</v>
      </c>
      <c r="AF632">
        <f t="shared" si="144"/>
        <v>203</v>
      </c>
    </row>
    <row r="633" spans="1:32" x14ac:dyDescent="0.2">
      <c r="A633" s="5" t="s">
        <v>1878</v>
      </c>
      <c r="B633" s="2" t="s">
        <v>1879</v>
      </c>
      <c r="C633" s="1">
        <v>15</v>
      </c>
      <c r="D633" s="3" t="s">
        <v>1070</v>
      </c>
      <c r="E633" s="4" t="s">
        <v>1880</v>
      </c>
      <c r="F633" s="1">
        <v>355</v>
      </c>
      <c r="G633" s="13">
        <f>VLOOKUP(B633,'[1]高三下(高考)'!$B:$N,12,0)</f>
        <v>51</v>
      </c>
      <c r="H633" s="12" t="str">
        <f>VLOOKUP(B633,'[1]高三下(高考)'!$B:$N,13,0)</f>
        <v>降初里</v>
      </c>
      <c r="I633" s="15">
        <f t="shared" si="137"/>
        <v>93.639575971731446</v>
      </c>
      <c r="J633">
        <f t="shared" si="138"/>
        <v>249</v>
      </c>
      <c r="K633">
        <v>40</v>
      </c>
      <c r="L633" t="str">
        <f>VLOOKUP(B633,[1]高三上!$B:$N,13,0)</f>
        <v>降初里</v>
      </c>
      <c r="M633">
        <f t="shared" si="128"/>
        <v>103.886925795053</v>
      </c>
      <c r="N633">
        <f t="shared" si="139"/>
        <v>231</v>
      </c>
      <c r="O633">
        <f>VLOOKUP(B633,[1]高二下!$B:$N,12,0)</f>
        <v>40</v>
      </c>
      <c r="P633" t="str">
        <f>VLOOKUP(B633,[1]高二下!$B:$N,13,0)</f>
        <v>降初里</v>
      </c>
      <c r="Q633">
        <f t="shared" si="129"/>
        <v>103.53356890459364</v>
      </c>
      <c r="R633">
        <f t="shared" si="140"/>
        <v>242</v>
      </c>
      <c r="S633">
        <f>VLOOKUP(B633,[1]高二上!$B:$N,12,0)</f>
        <v>49</v>
      </c>
      <c r="T633" t="str">
        <f>VLOOKUP(B633,[1]高二上!$B:$N,13,0)</f>
        <v>降初里</v>
      </c>
      <c r="U633">
        <f t="shared" si="130"/>
        <v>103.18021201413427</v>
      </c>
      <c r="V633">
        <f t="shared" si="141"/>
        <v>252</v>
      </c>
      <c r="W633">
        <f>VLOOKUP(B633,[1]高一下!$B:$V,20,0)</f>
        <v>38</v>
      </c>
      <c r="X633" t="str">
        <f>VLOOKUP(B633,[1]高一下!$B:$V,21,0)</f>
        <v>降初里</v>
      </c>
      <c r="Y633">
        <f t="shared" si="131"/>
        <v>79.858657243816253</v>
      </c>
      <c r="Z633">
        <f t="shared" si="142"/>
        <v>261</v>
      </c>
      <c r="AA633" s="23">
        <f>VLOOKUP(B633,[1]高一上!$B:$U,19,0)</f>
        <v>46</v>
      </c>
      <c r="AB633" t="str">
        <f>VLOOKUP(B633,[1]高一上!$B:$U,20,0)</f>
        <v>降初里</v>
      </c>
      <c r="AC633">
        <f t="shared" si="132"/>
        <v>99.646643109540634</v>
      </c>
      <c r="AD633">
        <f t="shared" si="143"/>
        <v>204</v>
      </c>
      <c r="AE633">
        <f>VLOOKUP(B633,[1]中考!$B:$M,12,0)</f>
        <v>30</v>
      </c>
      <c r="AF633">
        <f t="shared" si="144"/>
        <v>203</v>
      </c>
    </row>
    <row r="634" spans="1:32" x14ac:dyDescent="0.2">
      <c r="A634" s="5" t="s">
        <v>1881</v>
      </c>
      <c r="B634" s="2" t="s">
        <v>1882</v>
      </c>
      <c r="C634" s="1">
        <v>15</v>
      </c>
      <c r="D634" s="3" t="s">
        <v>1070</v>
      </c>
      <c r="E634" s="4" t="s">
        <v>1883</v>
      </c>
      <c r="F634" s="1">
        <v>352</v>
      </c>
      <c r="G634" s="13">
        <f>VLOOKUP(B634,'[1]高三下(高考)'!$B:$N,12,0)</f>
        <v>33</v>
      </c>
      <c r="H634" s="12" t="str">
        <f>VLOOKUP(B634,'[1]高三下(高考)'!$B:$N,13,0)</f>
        <v>降初里</v>
      </c>
      <c r="I634" s="15">
        <f t="shared" si="137"/>
        <v>55.477031802120145</v>
      </c>
      <c r="J634">
        <f t="shared" si="138"/>
        <v>283</v>
      </c>
      <c r="K634">
        <v>50</v>
      </c>
      <c r="L634" t="str">
        <f>VLOOKUP(B634,[1]高三上!$B:$N,13,0)</f>
        <v>降初里</v>
      </c>
      <c r="M634">
        <f t="shared" si="128"/>
        <v>114.13427561837456</v>
      </c>
      <c r="N634">
        <f t="shared" si="139"/>
        <v>157</v>
      </c>
      <c r="O634">
        <f>VLOOKUP(B634,[1]高二下!$B:$N,12,0)</f>
        <v>47</v>
      </c>
      <c r="P634" t="str">
        <f>VLOOKUP(B634,[1]高二下!$B:$N,13,0)</f>
        <v>降初里</v>
      </c>
      <c r="Q634">
        <f t="shared" si="129"/>
        <v>125.79505300353357</v>
      </c>
      <c r="R634">
        <f t="shared" si="140"/>
        <v>197</v>
      </c>
      <c r="S634">
        <f>VLOOKUP(B634,[1]高二上!$B:$N,12,0)</f>
        <v>40</v>
      </c>
      <c r="T634" t="str">
        <f>VLOOKUP(B634,[1]高二上!$B:$N,13,0)</f>
        <v>降初里</v>
      </c>
      <c r="U634">
        <f t="shared" si="130"/>
        <v>71.024734982332149</v>
      </c>
      <c r="V634">
        <f t="shared" si="141"/>
        <v>270</v>
      </c>
      <c r="W634">
        <f>VLOOKUP(B634,[1]高一下!$B:$V,20,0)</f>
        <v>48</v>
      </c>
      <c r="X634" t="str">
        <f>VLOOKUP(B634,[1]高一下!$B:$V,21,0)</f>
        <v>降初里</v>
      </c>
      <c r="Y634">
        <f t="shared" si="131"/>
        <v>119.43462897526501</v>
      </c>
      <c r="Z634">
        <f t="shared" si="142"/>
        <v>188</v>
      </c>
      <c r="AA634" s="23">
        <f>VLOOKUP(B634,[1]高一上!$B:$U,19,0)</f>
        <v>41</v>
      </c>
      <c r="AB634" t="str">
        <f>VLOOKUP(B634,[1]高一上!$B:$U,20,0)</f>
        <v>降初里</v>
      </c>
      <c r="AC634">
        <f t="shared" si="132"/>
        <v>103.53356890459364</v>
      </c>
      <c r="AD634">
        <f t="shared" si="143"/>
        <v>243</v>
      </c>
      <c r="AE634">
        <f>VLOOKUP(B634,[1]中考!$B:$M,12,0)</f>
        <v>25</v>
      </c>
      <c r="AF634">
        <f t="shared" si="144"/>
        <v>253</v>
      </c>
    </row>
    <row r="635" spans="1:32" x14ac:dyDescent="0.2">
      <c r="A635" s="7" t="s">
        <v>1884</v>
      </c>
      <c r="B635" s="2" t="s">
        <v>1885</v>
      </c>
      <c r="C635" s="7">
        <v>15</v>
      </c>
      <c r="D635" s="7" t="s">
        <v>1070</v>
      </c>
      <c r="E635" s="7" t="s">
        <v>1886</v>
      </c>
      <c r="F635" s="1">
        <v>351</v>
      </c>
      <c r="G635" s="13">
        <f>VLOOKUP(B635,'[1]高三下(高考)'!$B:$N,12,0)</f>
        <v>41</v>
      </c>
      <c r="H635" s="12" t="str">
        <f>VLOOKUP(B635,'[1]高三下(高考)'!$B:$N,13,0)</f>
        <v>降初里</v>
      </c>
      <c r="I635" s="15">
        <f t="shared" si="137"/>
        <v>100</v>
      </c>
      <c r="J635">
        <f t="shared" si="138"/>
        <v>280</v>
      </c>
      <c r="K635">
        <v>0</v>
      </c>
      <c r="L635" t="str">
        <f>H635</f>
        <v>降初里</v>
      </c>
      <c r="M635">
        <f t="shared" si="128"/>
        <v>100</v>
      </c>
      <c r="N635">
        <f t="shared" si="139"/>
        <v>255</v>
      </c>
      <c r="O635">
        <v>0</v>
      </c>
      <c r="P635" t="str">
        <f>L635</f>
        <v>降初里</v>
      </c>
      <c r="Q635">
        <f t="shared" si="129"/>
        <v>100</v>
      </c>
      <c r="R635">
        <f t="shared" si="140"/>
        <v>261</v>
      </c>
      <c r="S635">
        <f>VLOOKUP(B635,[1]高二上!$B:$N,12,0)</f>
        <v>46</v>
      </c>
      <c r="T635" t="str">
        <f>VLOOKUP(B635,[1]高二上!$B:$N,13,0)</f>
        <v>降初里</v>
      </c>
      <c r="U635">
        <f t="shared" si="130"/>
        <v>53.35689045936396</v>
      </c>
      <c r="V635">
        <f t="shared" si="141"/>
        <v>263</v>
      </c>
      <c r="W635">
        <f>VLOOKUP(B635,[1]高一下!$B:$V,20,0)</f>
        <v>54</v>
      </c>
      <c r="X635" t="str">
        <f>VLOOKUP(B635,[1]高一下!$B:$V,21,0)</f>
        <v>降初里</v>
      </c>
      <c r="Y635">
        <f t="shared" si="131"/>
        <v>89.752650176678443</v>
      </c>
      <c r="Z635">
        <f t="shared" si="142"/>
        <v>131</v>
      </c>
      <c r="AA635" s="23">
        <f>VLOOKUP(B635,[1]高一上!$B:$U,19,0)</f>
        <v>58</v>
      </c>
      <c r="AB635" t="str">
        <f>VLOOKUP(B635,[1]高一上!$B:$U,20,0)</f>
        <v>卢逸</v>
      </c>
      <c r="AC635">
        <f t="shared" si="132"/>
        <v>118.37455830388693</v>
      </c>
      <c r="AD635">
        <f t="shared" si="143"/>
        <v>102</v>
      </c>
      <c r="AE635">
        <f>VLOOKUP(B635,[1]中考!$B:$M,12,0)</f>
        <v>34</v>
      </c>
      <c r="AF635">
        <f t="shared" si="144"/>
        <v>154</v>
      </c>
    </row>
    <row r="636" spans="1:32" x14ac:dyDescent="0.2">
      <c r="A636" s="5" t="s">
        <v>1887</v>
      </c>
      <c r="B636" s="2" t="s">
        <v>1888</v>
      </c>
      <c r="C636" s="1">
        <v>15</v>
      </c>
      <c r="D636" s="3" t="s">
        <v>1070</v>
      </c>
      <c r="E636" s="4" t="s">
        <v>1889</v>
      </c>
      <c r="F636" s="1">
        <v>348</v>
      </c>
      <c r="G636" s="13">
        <f>VLOOKUP(B636,'[1]高三下(高考)'!$B:$N,12,0)</f>
        <v>57</v>
      </c>
      <c r="H636" s="12" t="str">
        <f>VLOOKUP(B636,'[1]高三下(高考)'!$B:$N,13,0)</f>
        <v>降初里</v>
      </c>
      <c r="I636" s="15">
        <f t="shared" si="137"/>
        <v>115.90106007067138</v>
      </c>
      <c r="J636">
        <f t="shared" si="138"/>
        <v>199</v>
      </c>
      <c r="K636">
        <v>35</v>
      </c>
      <c r="L636" t="str">
        <f>VLOOKUP(B636,[1]高三上!$B:$N,13,0)</f>
        <v>降初里</v>
      </c>
      <c r="M636">
        <f t="shared" si="128"/>
        <v>99.293286219081267</v>
      </c>
      <c r="N636">
        <f t="shared" si="139"/>
        <v>244</v>
      </c>
      <c r="O636">
        <f>VLOOKUP(B636,[1]高二下!$B:$N,12,0)</f>
        <v>40</v>
      </c>
      <c r="P636" t="str">
        <f>VLOOKUP(B636,[1]高二下!$B:$N,13,0)</f>
        <v>降初里</v>
      </c>
      <c r="Q636">
        <f t="shared" si="129"/>
        <v>101.06007067137809</v>
      </c>
      <c r="R636">
        <f t="shared" si="140"/>
        <v>242</v>
      </c>
      <c r="S636">
        <f>VLOOKUP(B636,[1]高二上!$B:$N,12,0)</f>
        <v>50</v>
      </c>
      <c r="T636" t="str">
        <f>VLOOKUP(B636,[1]高二上!$B:$N,13,0)</f>
        <v>降初里</v>
      </c>
      <c r="U636">
        <f t="shared" si="130"/>
        <v>100</v>
      </c>
      <c r="V636">
        <f t="shared" si="141"/>
        <v>245</v>
      </c>
      <c r="W636">
        <v>0</v>
      </c>
      <c r="X636" t="str">
        <f>T636</f>
        <v>降初里</v>
      </c>
      <c r="Y636">
        <f t="shared" si="131"/>
        <v>100</v>
      </c>
      <c r="Z636">
        <f t="shared" si="142"/>
        <v>281</v>
      </c>
      <c r="AA636" s="23">
        <v>0</v>
      </c>
      <c r="AB636" t="s">
        <v>1983</v>
      </c>
      <c r="AC636">
        <f t="shared" si="132"/>
        <v>100</v>
      </c>
      <c r="AD636">
        <f t="shared" si="143"/>
        <v>280</v>
      </c>
      <c r="AE636">
        <v>0</v>
      </c>
      <c r="AF636">
        <f t="shared" si="144"/>
        <v>279</v>
      </c>
    </row>
    <row r="637" spans="1:32" x14ac:dyDescent="0.2">
      <c r="A637" s="5" t="s">
        <v>1890</v>
      </c>
      <c r="B637" s="2" t="s">
        <v>1891</v>
      </c>
      <c r="C637" s="1">
        <v>15</v>
      </c>
      <c r="D637" s="3" t="s">
        <v>1070</v>
      </c>
      <c r="E637" s="4" t="s">
        <v>1892</v>
      </c>
      <c r="F637" s="1">
        <v>337</v>
      </c>
      <c r="G637" s="13">
        <f>VLOOKUP(B637,'[1]高三下(高考)'!$B:$N,12,0)</f>
        <v>55</v>
      </c>
      <c r="H637" s="12" t="str">
        <f>VLOOKUP(B637,'[1]高三下(高考)'!$B:$N,13,0)</f>
        <v>降初里</v>
      </c>
      <c r="I637" s="15">
        <f t="shared" si="137"/>
        <v>59.010600706713781</v>
      </c>
      <c r="J637">
        <f t="shared" si="138"/>
        <v>221</v>
      </c>
      <c r="K637">
        <v>55</v>
      </c>
      <c r="L637" t="str">
        <f>VLOOKUP(B637,[1]高三上!$B:$N,13,0)</f>
        <v>降初里</v>
      </c>
      <c r="M637">
        <f t="shared" si="128"/>
        <v>113.07420494699647</v>
      </c>
      <c r="N637">
        <f t="shared" si="139"/>
        <v>105</v>
      </c>
      <c r="O637">
        <f>VLOOKUP(B637,[1]高二下!$B:$N,12,0)</f>
        <v>53</v>
      </c>
      <c r="P637" t="str">
        <f>VLOOKUP(B637,[1]高二下!$B:$N,13,0)</f>
        <v>降初里</v>
      </c>
      <c r="Q637">
        <f t="shared" si="129"/>
        <v>136.39575971731449</v>
      </c>
      <c r="R637">
        <f t="shared" si="140"/>
        <v>142</v>
      </c>
      <c r="S637">
        <f>VLOOKUP(B637,[1]高二上!$B:$N,12,0)</f>
        <v>50</v>
      </c>
      <c r="T637" t="str">
        <f>VLOOKUP(B637,[1]高二上!$B:$N,13,0)</f>
        <v>降初里</v>
      </c>
      <c r="U637">
        <f t="shared" si="130"/>
        <v>97.879858657243815</v>
      </c>
      <c r="V637">
        <f t="shared" si="141"/>
        <v>245</v>
      </c>
      <c r="W637">
        <f>VLOOKUP(B637,[1]高一下!$B:$V,20,0)</f>
        <v>42</v>
      </c>
      <c r="X637" t="str">
        <f>VLOOKUP(B637,[1]高一下!$B:$V,21,0)</f>
        <v>降初里</v>
      </c>
      <c r="Y637">
        <f t="shared" si="131"/>
        <v>45.936395759717321</v>
      </c>
      <c r="Z637">
        <f t="shared" si="142"/>
        <v>239</v>
      </c>
      <c r="AA637" s="23">
        <f>VLOOKUP(B637,[1]高一上!$B:$U,19,0)</f>
        <v>59</v>
      </c>
      <c r="AB637" t="str">
        <f>VLOOKUP(B637,[1]高一上!$B:$U,20,0)</f>
        <v>降初里</v>
      </c>
      <c r="AC637">
        <f t="shared" si="132"/>
        <v>135.68904593639576</v>
      </c>
      <c r="AD637">
        <f t="shared" si="143"/>
        <v>86</v>
      </c>
      <c r="AE637">
        <f>VLOOKUP(B637,[1]中考!$B:$M,12,0)</f>
        <v>32</v>
      </c>
      <c r="AF637">
        <f t="shared" si="144"/>
        <v>187</v>
      </c>
    </row>
    <row r="638" spans="1:32" x14ac:dyDescent="0.2">
      <c r="A638" s="10" t="s">
        <v>1907</v>
      </c>
      <c r="B638" s="2" t="s">
        <v>1908</v>
      </c>
      <c r="C638" s="7">
        <v>15</v>
      </c>
      <c r="D638" s="7" t="s">
        <v>1070</v>
      </c>
      <c r="E638" s="7" t="s">
        <v>1893</v>
      </c>
      <c r="F638" s="1">
        <v>336</v>
      </c>
      <c r="G638" s="13">
        <f>VLOOKUP(B638,'[1]高三下(高考)'!$B:$N,12,0)</f>
        <v>47</v>
      </c>
      <c r="H638" s="12" t="str">
        <f>VLOOKUP(B638,'[1]高三下(高考)'!$B:$N,13,0)</f>
        <v>降初里</v>
      </c>
      <c r="I638" s="15">
        <f t="shared" si="137"/>
        <v>37.102473498233209</v>
      </c>
      <c r="J638">
        <f t="shared" si="138"/>
        <v>267</v>
      </c>
      <c r="K638">
        <v>56</v>
      </c>
      <c r="L638" t="str">
        <f>VLOOKUP(B638,[1]高三上!$B:$N,13,0)</f>
        <v>降初里</v>
      </c>
      <c r="M638">
        <f t="shared" si="128"/>
        <v>84.452296819787989</v>
      </c>
      <c r="N638">
        <f t="shared" si="139"/>
        <v>89</v>
      </c>
      <c r="O638">
        <f>VLOOKUP(B638,[1]高二下!$B:$N,12,0)</f>
        <v>64</v>
      </c>
      <c r="P638" t="str">
        <f>VLOOKUP(B638,[1]高二下!$B:$N,13,0)</f>
        <v>降初里</v>
      </c>
      <c r="Q638">
        <f t="shared" si="129"/>
        <v>175.61837455830388</v>
      </c>
      <c r="R638">
        <f t="shared" si="140"/>
        <v>45</v>
      </c>
      <c r="S638">
        <f>VLOOKUP(B638,[1]高二上!$B:$N,12,0)</f>
        <v>48</v>
      </c>
      <c r="T638" t="str">
        <f>VLOOKUP(B638,[1]高二上!$B:$N,13,0)</f>
        <v>降初里</v>
      </c>
      <c r="U638">
        <f t="shared" si="130"/>
        <v>50.530035335689043</v>
      </c>
      <c r="V638">
        <f t="shared" si="141"/>
        <v>259</v>
      </c>
      <c r="W638">
        <f>VLOOKUP(B638,[1]高一下!$B:$V,20,0)</f>
        <v>55</v>
      </c>
      <c r="X638" t="str">
        <f>VLOOKUP(B638,[1]高一下!$B:$V,21,0)</f>
        <v>降初里</v>
      </c>
      <c r="Y638">
        <f t="shared" si="131"/>
        <v>130.03533568904595</v>
      </c>
      <c r="Z638">
        <f t="shared" si="142"/>
        <v>119</v>
      </c>
      <c r="AA638" s="23">
        <f>VLOOKUP(B638,[1]高一上!$B:$U,19,0)</f>
        <v>46</v>
      </c>
      <c r="AB638" t="str">
        <f>VLOOKUP(B638,[1]高一上!$B:$U,20,0)</f>
        <v>杨国芬</v>
      </c>
      <c r="AC638">
        <f t="shared" si="132"/>
        <v>42.049469964664311</v>
      </c>
      <c r="AD638">
        <f t="shared" si="143"/>
        <v>204</v>
      </c>
      <c r="AE638">
        <f>VLOOKUP(B638,[1]中考!$B:$M,12,0)</f>
        <v>43</v>
      </c>
      <c r="AF638">
        <f t="shared" si="144"/>
        <v>40</v>
      </c>
    </row>
    <row r="639" spans="1:32" x14ac:dyDescent="0.2">
      <c r="A639" s="5" t="s">
        <v>1894</v>
      </c>
      <c r="B639" s="2" t="s">
        <v>1895</v>
      </c>
      <c r="C639" s="1">
        <v>15</v>
      </c>
      <c r="D639" s="3" t="s">
        <v>1070</v>
      </c>
      <c r="E639" s="4" t="s">
        <v>1896</v>
      </c>
      <c r="F639" s="1">
        <v>335</v>
      </c>
      <c r="G639" s="13">
        <f>VLOOKUP(B639,'[1]高三下(高考)'!$B:$N,12,0)</f>
        <v>52</v>
      </c>
      <c r="H639" s="12" t="str">
        <f>VLOOKUP(B639,'[1]高三下(高考)'!$B:$N,13,0)</f>
        <v>降初里</v>
      </c>
      <c r="I639" s="15">
        <f t="shared" si="137"/>
        <v>84.452296819787989</v>
      </c>
      <c r="J639">
        <f t="shared" si="138"/>
        <v>243</v>
      </c>
      <c r="K639">
        <v>45</v>
      </c>
      <c r="L639" t="str">
        <f>VLOOKUP(B639,[1]高三上!$B:$N,13,0)</f>
        <v>降初里</v>
      </c>
      <c r="M639">
        <f t="shared" si="128"/>
        <v>75.618374558303884</v>
      </c>
      <c r="N639">
        <f t="shared" si="139"/>
        <v>199</v>
      </c>
      <c r="O639">
        <f>VLOOKUP(B639,[1]高二下!$B:$N,12,0)</f>
        <v>54</v>
      </c>
      <c r="P639" t="str">
        <f>VLOOKUP(B639,[1]高二下!$B:$N,13,0)</f>
        <v>降初里</v>
      </c>
      <c r="Q639">
        <f t="shared" si="129"/>
        <v>95.406360424028264</v>
      </c>
      <c r="R639">
        <f t="shared" si="140"/>
        <v>130</v>
      </c>
      <c r="S639">
        <f>VLOOKUP(B639,[1]高二上!$B:$N,12,0)</f>
        <v>63</v>
      </c>
      <c r="T639" t="str">
        <f>VLOOKUP(B639,[1]高二上!$B:$N,13,0)</f>
        <v>降初里</v>
      </c>
      <c r="U639">
        <f t="shared" si="130"/>
        <v>108.48056537102474</v>
      </c>
      <c r="V639">
        <f t="shared" si="141"/>
        <v>117</v>
      </c>
      <c r="W639">
        <f>VLOOKUP(B639,[1]高一下!$B:$V,20,0)</f>
        <v>53</v>
      </c>
      <c r="X639" t="str">
        <f>VLOOKUP(B639,[1]高一下!$B:$V,21,0)</f>
        <v>降初里</v>
      </c>
      <c r="Y639">
        <f t="shared" si="131"/>
        <v>80.565371024734986</v>
      </c>
      <c r="Z639">
        <f t="shared" si="142"/>
        <v>141</v>
      </c>
      <c r="AA639" s="23">
        <f>VLOOKUP(B639,[1]高一上!$B:$U,19,0)</f>
        <v>59</v>
      </c>
      <c r="AB639" t="str">
        <f>VLOOKUP(B639,[1]高一上!$B:$U,20,0)</f>
        <v>降初里</v>
      </c>
      <c r="AC639">
        <f t="shared" si="132"/>
        <v>150.1766784452297</v>
      </c>
      <c r="AD639">
        <f t="shared" si="143"/>
        <v>86</v>
      </c>
      <c r="AE639">
        <f>VLOOKUP(B639,[1]中考!$B:$M,12,0)</f>
        <v>28</v>
      </c>
      <c r="AF639">
        <f t="shared" si="144"/>
        <v>228</v>
      </c>
    </row>
  </sheetData>
  <protectedRanges>
    <protectedRange sqref="E3:E282" name="区域2_1_3"/>
    <protectedRange sqref="E268:E271" name="区域2_8_1"/>
    <protectedRange sqref="E29" name="区域2_11_1_1_1"/>
    <protectedRange sqref="E579" name="区域2_11_1_2"/>
    <protectedRange sqref="E625" name="区域2_11_1"/>
    <protectedRange sqref="C3:C4" name="区域2_7_1_1"/>
    <protectedRange sqref="C156" name="区域2_7_6"/>
    <protectedRange sqref="C14 C19" name="区域2_7_2"/>
    <protectedRange sqref="C28:C32" name="区域2_7_9"/>
    <protectedRange sqref="C28 C70:C75" name="区域2_7_10"/>
    <protectedRange sqref="C257" name="区域2_7_4_2"/>
    <protectedRange sqref="C174:C175 C181:C184 C293" name="区域2_7_3_3"/>
    <protectedRange sqref="C228:C229" name="区域2_7_1_3"/>
    <protectedRange sqref="C385 C307" name="区域2_7_5_2"/>
    <protectedRange sqref="C383" name="区域2_7_1"/>
    <protectedRange sqref="C3:C4" name="区域2_7_1_1_1"/>
    <protectedRange sqref="C150 C177:C179 C274 C120" name="区域2_7_4"/>
    <protectedRange sqref="C131 C316 C320" name="区域2_7_5_3"/>
    <protectedRange sqref="C361 C268:C271" name="区域2_7_7_1"/>
    <protectedRange sqref="C409" name="区域2_7_1_1_2"/>
    <protectedRange sqref="C364:C365" name="区域2_7_5_1_1"/>
    <protectedRange sqref="C418 C208" name="区域2_7_7_2_1"/>
    <protectedRange sqref="C399:C402" name="区域2_7_3_1_1"/>
    <protectedRange sqref="C457 C462:C465 C468" name="区域2_7_3_3_1"/>
    <protectedRange sqref="C504" name="区域2_7_1_3_1"/>
    <protectedRange sqref="C593 C591" name="区域2_7_5_2_1"/>
    <protectedRange sqref="C592 C206" name="区域2_7_1_2"/>
    <protectedRange sqref="C435:C436 C252 C449:C450 C339" name="区域2_7_3_2"/>
    <protectedRange sqref="C483:C485 C472:C475 C480" name="区域2_7_5_3_1"/>
    <protectedRange sqref="C625" name="区域2_10_1"/>
    <protectedRange sqref="C560 C580:C586" name="区域2_7_8_1"/>
    <protectedRange sqref="A569:A590 A3:B568 B569:B639" name="区域2_2_1"/>
    <protectedRange sqref="E3:E282" name="区域2_1_3_1"/>
    <protectedRange sqref="E186" name="区域2_11_1_1"/>
    <protectedRange sqref="E268:E271" name="区域2_8_1_1"/>
    <protectedRange sqref="E110:E115" name="区域2_8_1_1_1"/>
    <protectedRange sqref="E49" name="区域2_11_1_1_1_1"/>
    <protectedRange sqref="E424" name="区域2_8_1_2"/>
    <protectedRange sqref="E577" name="区域2_11_1_2_1"/>
    <protectedRange sqref="E337" name="区域2_8_1_1_1_1"/>
    <protectedRange sqref="E591" name="区域2_11_1_3"/>
    <protectedRange sqref="D3:D5 D23:D355 D357:D590" name="区域2_1_3_1_1"/>
    <protectedRange sqref="C3:C4" name="区域2_7_1_1_3"/>
    <protectedRange sqref="C49" name="区域2_10_1_1"/>
    <protectedRange sqref="C360" name="区域2_7_7"/>
    <protectedRange sqref="C46 C17" name="区域2_7_2_1"/>
    <protectedRange sqref="C32 C26:C27" name="区域2_7_5_1"/>
    <protectedRange sqref="C28:C32" name="区域2_7_9_1"/>
    <protectedRange sqref="C28:C33" name="区域2_7_7_2"/>
    <protectedRange sqref="C93 C70:C75" name="区域2_7_10_1"/>
    <protectedRange sqref="C44" name="区域2_7_3_1"/>
    <protectedRange sqref="C85" name="区域2_7_4_2_1"/>
    <protectedRange sqref="C286 C150:C154" name="区域2_7_12"/>
    <protectedRange sqref="C174:C175 C181:C184 C329" name="区域2_7_3_3_2"/>
    <protectedRange sqref="C195 C219:C222" name="区域2_7_5"/>
    <protectedRange sqref="C228:C229" name="区域2_7_1_3_2"/>
    <protectedRange sqref="C73" name="区域2_7_4_4"/>
    <protectedRange sqref="C397 C307" name="区域2_7_5_2_2"/>
    <protectedRange sqref="C92 C359 C239 C61:C62 C67:C69 C25:C26 C28:C32 C51:C52 C97:C98" name="区域2_7"/>
    <protectedRange sqref="C3:C4" name="区域2_7_1_1_1_1"/>
    <protectedRange sqref="C151:C154 C148 C159:C160 C112:C115 C107:C108" name="区域2_7_3"/>
    <protectedRange sqref="C114 C177:C179 C262 C157" name="区域2_7_4_1"/>
    <protectedRange sqref="C49" name="区域2_10_1_1_1"/>
    <protectedRange sqref="C238 C269" name="区域2_7_5_3_2"/>
    <protectedRange sqref="C213:C214" name="区域2_7_6_1_1"/>
    <protectedRange sqref="C360 C218 C268:C271" name="区域2_7_7_1_1"/>
    <protectedRange sqref="C528 C303:C305" name="区域2_7_8"/>
    <protectedRange sqref="C446" name="区域2_7_1_1_2_1"/>
    <protectedRange sqref="C537:C539" name="区域2_7_7_3"/>
    <protectedRange sqref="C364:C365" name="区域2_7_5_1_1_1"/>
    <protectedRange sqref="C532" name="区域2_7_9_1_1"/>
    <protectedRange sqref="C532 C172" name="区域2_7_7_2_1_1"/>
    <protectedRange sqref="C387:C388 C384:C385 C558" name="区域2_7_10_1_1"/>
    <protectedRange sqref="C399:C402" name="区域2_7_3_1_1_1"/>
    <protectedRange sqref="C443:C444 C84" name="区域2_7_12_1"/>
    <protectedRange sqref="C538 C462:C465 C468" name="区域2_7_3_3_1_1"/>
    <protectedRange sqref="C481:C482 C415" name="区域2_7_5_4"/>
    <protectedRange sqref="C470" name="区域2_7_1_3_1_1"/>
    <protectedRange sqref="C428" name="区域2_7_7_5"/>
    <protectedRange sqref="C433 C481" name="区域2_7_5_2_1_1"/>
    <protectedRange sqref="C402 C387:C390 C405 C532 C297 C450 C535:C536" name="区域2_7_11"/>
    <protectedRange sqref="C580 C252" name="区域2_7_1_2_1"/>
    <protectedRange sqref="C446" name="区域2_7_1_1_1_1_1"/>
    <protectedRange sqref="C435:C436 C84 C449:C450 C337" name="区域2_7_3_2_1"/>
    <protectedRange sqref="C458:C459 C407" name="区域2_7_4_1_1"/>
    <protectedRange sqref="C483:C485 C472:C475 C412" name="区域2_7_5_3_1_1"/>
    <protectedRange sqref="C543" name="区域2_7_6_1_1_1"/>
    <protectedRange sqref="C591" name="区域2_10_1_2"/>
    <protectedRange sqref="C537:C539 C133 C544:C545" name="区域2_7_7_1_1_1"/>
    <protectedRange sqref="C428 C580:C586" name="区域2_7_8_1_1"/>
  </protectedRanges>
  <autoFilter ref="D1:D639" xr:uid="{5F7DF160-9039-4DF6-B60B-795DBF4F245E}"/>
  <mergeCells count="13">
    <mergeCell ref="AE1:AF1"/>
    <mergeCell ref="G1:J1"/>
    <mergeCell ref="K1:N1"/>
    <mergeCell ref="O1:R1"/>
    <mergeCell ref="S1:V1"/>
    <mergeCell ref="W1:Z1"/>
    <mergeCell ref="AA1:AD1"/>
    <mergeCell ref="F1:F2"/>
    <mergeCell ref="A1:A2"/>
    <mergeCell ref="B1:B2"/>
    <mergeCell ref="C1:C2"/>
    <mergeCell ref="D1:D2"/>
    <mergeCell ref="E1:E2"/>
  </mergeCells>
  <phoneticPr fontId="2" type="noConversion"/>
  <conditionalFormatting sqref="B1 B3:B639">
    <cfRule type="duplicateValues" dxfId="30" priority="6"/>
  </conditionalFormatting>
  <conditionalFormatting sqref="E3:E24">
    <cfRule type="duplicateValues" dxfId="29" priority="2"/>
  </conditionalFormatting>
  <conditionalFormatting sqref="E236">
    <cfRule type="duplicateValues" dxfId="28" priority="1"/>
  </conditionalFormatting>
  <conditionalFormatting sqref="E306:E328">
    <cfRule type="duplicateValues" dxfId="27" priority="4"/>
  </conditionalFormatting>
  <conditionalFormatting sqref="E355:E371">
    <cfRule type="duplicateValues" dxfId="26" priority="3"/>
  </conditionalFormatting>
  <conditionalFormatting sqref="E589:E610">
    <cfRule type="duplicateValues" dxfId="25" priority="5"/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4EFB8-3886-4D17-BFD2-BBC62DCD4DD1}">
  <dimension ref="A2:G77"/>
  <sheetViews>
    <sheetView workbookViewId="0">
      <selection activeCell="F2" sqref="F2:G12"/>
    </sheetView>
  </sheetViews>
  <sheetFormatPr defaultRowHeight="14.25" x14ac:dyDescent="0.2"/>
  <cols>
    <col min="2" max="2" width="9.125" bestFit="1" customWidth="1"/>
    <col min="3" max="3" width="13.625" bestFit="1" customWidth="1"/>
    <col min="6" max="6" width="9.125" bestFit="1" customWidth="1"/>
  </cols>
  <sheetData>
    <row r="2" spans="1:7" x14ac:dyDescent="0.2">
      <c r="A2" t="s">
        <v>1897</v>
      </c>
      <c r="B2" s="18" t="s">
        <v>1958</v>
      </c>
      <c r="C2" t="s">
        <v>1959</v>
      </c>
      <c r="F2" s="19" t="s">
        <v>1983</v>
      </c>
      <c r="G2">
        <f ca="1">SUMIF(B:C,F2,C:C)</f>
        <v>607.40398154089996</v>
      </c>
    </row>
    <row r="3" spans="1:7" x14ac:dyDescent="0.2">
      <c r="B3" s="19" t="s">
        <v>1983</v>
      </c>
      <c r="C3">
        <v>95.892226148409875</v>
      </c>
      <c r="F3" s="19" t="s">
        <v>1984</v>
      </c>
      <c r="G3">
        <f t="shared" ref="G3:G12" ca="1" si="0">SUMIF(B:C,F3,C:C)</f>
        <v>599.00127697356641</v>
      </c>
    </row>
    <row r="4" spans="1:7" x14ac:dyDescent="0.2">
      <c r="B4" s="19" t="s">
        <v>1984</v>
      </c>
      <c r="C4">
        <v>94.52167841046149</v>
      </c>
      <c r="F4" s="19" t="s">
        <v>1985</v>
      </c>
      <c r="G4">
        <f t="shared" ca="1" si="0"/>
        <v>599.58699511637451</v>
      </c>
    </row>
    <row r="5" spans="1:7" x14ac:dyDescent="0.2">
      <c r="B5" s="19" t="s">
        <v>1985</v>
      </c>
      <c r="C5">
        <v>100.80757726819544</v>
      </c>
      <c r="F5" s="19" t="s">
        <v>1986</v>
      </c>
      <c r="G5">
        <f t="shared" ca="1" si="0"/>
        <v>587.47842879447785</v>
      </c>
    </row>
    <row r="6" spans="1:7" x14ac:dyDescent="0.2">
      <c r="B6" s="19" t="s">
        <v>1986</v>
      </c>
      <c r="C6">
        <v>97.4301317057501</v>
      </c>
      <c r="F6" s="19" t="s">
        <v>1987</v>
      </c>
      <c r="G6">
        <f t="shared" ca="1" si="0"/>
        <v>591.21395949412795</v>
      </c>
    </row>
    <row r="7" spans="1:7" x14ac:dyDescent="0.2">
      <c r="B7" s="19" t="s">
        <v>1987</v>
      </c>
      <c r="C7">
        <v>97.851208098557933</v>
      </c>
      <c r="F7" s="19" t="s">
        <v>1988</v>
      </c>
      <c r="G7">
        <f t="shared" ca="1" si="0"/>
        <v>606.65764388732578</v>
      </c>
    </row>
    <row r="8" spans="1:7" x14ac:dyDescent="0.2">
      <c r="B8" s="19" t="s">
        <v>1988</v>
      </c>
      <c r="C8">
        <v>98.412188518195563</v>
      </c>
      <c r="F8" s="19" t="s">
        <v>1989</v>
      </c>
      <c r="G8">
        <f t="shared" ca="1" si="0"/>
        <v>590.82337992715293</v>
      </c>
    </row>
    <row r="9" spans="1:7" x14ac:dyDescent="0.2">
      <c r="B9" s="19" t="s">
        <v>1989</v>
      </c>
      <c r="C9">
        <v>102.80103464706279</v>
      </c>
      <c r="F9" s="19" t="s">
        <v>1990</v>
      </c>
      <c r="G9">
        <f t="shared" ca="1" si="0"/>
        <v>600.19743636474084</v>
      </c>
    </row>
    <row r="10" spans="1:7" x14ac:dyDescent="0.2">
      <c r="B10" s="19" t="s">
        <v>1990</v>
      </c>
      <c r="C10">
        <v>99.472887180383253</v>
      </c>
      <c r="F10" s="19" t="s">
        <v>1991</v>
      </c>
      <c r="G10">
        <f t="shared" ca="1" si="0"/>
        <v>206.32081884420273</v>
      </c>
    </row>
    <row r="11" spans="1:7" x14ac:dyDescent="0.2">
      <c r="B11" s="19" t="s">
        <v>1956</v>
      </c>
      <c r="F11" s="19" t="s">
        <v>1992</v>
      </c>
      <c r="G11">
        <f t="shared" ca="1" si="0"/>
        <v>194.59822012825549</v>
      </c>
    </row>
    <row r="12" spans="1:7" x14ac:dyDescent="0.2">
      <c r="B12" s="19" t="s">
        <v>1957</v>
      </c>
      <c r="C12">
        <v>98.440500768977074</v>
      </c>
      <c r="F12" s="19" t="s">
        <v>1993</v>
      </c>
      <c r="G12">
        <f t="shared" ca="1" si="0"/>
        <v>100.66585956416463</v>
      </c>
    </row>
    <row r="14" spans="1:7" x14ac:dyDescent="0.2">
      <c r="A14" t="s">
        <v>1901</v>
      </c>
      <c r="B14" s="18" t="s">
        <v>1958</v>
      </c>
      <c r="C14" t="s">
        <v>1959</v>
      </c>
    </row>
    <row r="15" spans="1:7" x14ac:dyDescent="0.2">
      <c r="B15" s="19" t="s">
        <v>1983</v>
      </c>
      <c r="C15">
        <v>99.839383231609361</v>
      </c>
    </row>
    <row r="16" spans="1:7" x14ac:dyDescent="0.2">
      <c r="B16" s="19" t="s">
        <v>1984</v>
      </c>
      <c r="C16">
        <v>96.641909477559807</v>
      </c>
    </row>
    <row r="17" spans="1:3" x14ac:dyDescent="0.2">
      <c r="B17" s="19" t="s">
        <v>1985</v>
      </c>
      <c r="C17">
        <v>104.81222997673642</v>
      </c>
    </row>
    <row r="18" spans="1:3" x14ac:dyDescent="0.2">
      <c r="B18" s="19" t="s">
        <v>1986</v>
      </c>
      <c r="C18">
        <v>102.18438805011243</v>
      </c>
    </row>
    <row r="19" spans="1:3" x14ac:dyDescent="0.2">
      <c r="B19" s="19" t="s">
        <v>1987</v>
      </c>
      <c r="C19">
        <v>99.259860567281066</v>
      </c>
    </row>
    <row r="20" spans="1:3" x14ac:dyDescent="0.2">
      <c r="B20" s="19" t="s">
        <v>1988</v>
      </c>
      <c r="C20">
        <v>103.24904777201596</v>
      </c>
    </row>
    <row r="21" spans="1:3" x14ac:dyDescent="0.2">
      <c r="B21" s="19" t="s">
        <v>1989</v>
      </c>
      <c r="C21">
        <v>99.472466135729377</v>
      </c>
    </row>
    <row r="22" spans="1:3" x14ac:dyDescent="0.2">
      <c r="B22" s="19" t="s">
        <v>1990</v>
      </c>
      <c r="C22">
        <v>99.63305958413423</v>
      </c>
    </row>
    <row r="23" spans="1:3" x14ac:dyDescent="0.2">
      <c r="B23" s="19" t="s">
        <v>1956</v>
      </c>
    </row>
    <row r="24" spans="1:3" x14ac:dyDescent="0.2">
      <c r="B24" s="19" t="s">
        <v>1957</v>
      </c>
      <c r="C24">
        <v>100.4837929661893</v>
      </c>
    </row>
    <row r="26" spans="1:3" x14ac:dyDescent="0.2">
      <c r="A26" t="s">
        <v>1902</v>
      </c>
      <c r="B26" s="18" t="s">
        <v>1958</v>
      </c>
      <c r="C26" t="s">
        <v>1959</v>
      </c>
    </row>
    <row r="27" spans="1:3" x14ac:dyDescent="0.2">
      <c r="B27" s="19" t="s">
        <v>1983</v>
      </c>
      <c r="C27">
        <v>103.35887561043398</v>
      </c>
    </row>
    <row r="28" spans="1:3" x14ac:dyDescent="0.2">
      <c r="B28" s="19" t="s">
        <v>1984</v>
      </c>
      <c r="C28">
        <v>103.0565606551133</v>
      </c>
    </row>
    <row r="29" spans="1:3" x14ac:dyDescent="0.2">
      <c r="B29" s="19" t="s">
        <v>1985</v>
      </c>
      <c r="C29">
        <v>98.421402459288757</v>
      </c>
    </row>
    <row r="30" spans="1:3" x14ac:dyDescent="0.2">
      <c r="B30" s="19" t="s">
        <v>1986</v>
      </c>
      <c r="C30">
        <v>103.8307099261163</v>
      </c>
    </row>
    <row r="31" spans="1:3" x14ac:dyDescent="0.2">
      <c r="B31" s="19" t="s">
        <v>1987</v>
      </c>
      <c r="C31">
        <v>101.77646546299432</v>
      </c>
    </row>
    <row r="32" spans="1:3" x14ac:dyDescent="0.2">
      <c r="B32" s="19" t="s">
        <v>1988</v>
      </c>
      <c r="C32">
        <v>100.83061814510577</v>
      </c>
    </row>
    <row r="33" spans="1:3" x14ac:dyDescent="0.2">
      <c r="B33" s="19" t="s">
        <v>1989</v>
      </c>
      <c r="C33">
        <v>98.209788305765457</v>
      </c>
    </row>
    <row r="34" spans="1:3" x14ac:dyDescent="0.2">
      <c r="B34" s="19" t="s">
        <v>1990</v>
      </c>
      <c r="C34">
        <v>100.62321626186731</v>
      </c>
    </row>
    <row r="35" spans="1:3" x14ac:dyDescent="0.2">
      <c r="B35" s="19" t="s">
        <v>1956</v>
      </c>
    </row>
    <row r="36" spans="1:3" x14ac:dyDescent="0.2">
      <c r="B36" s="19" t="s">
        <v>1957</v>
      </c>
      <c r="C36">
        <v>101.11593132837321</v>
      </c>
    </row>
    <row r="38" spans="1:3" x14ac:dyDescent="0.2">
      <c r="A38" t="s">
        <v>1903</v>
      </c>
      <c r="B38" s="18" t="s">
        <v>1958</v>
      </c>
      <c r="C38" t="s">
        <v>1959</v>
      </c>
    </row>
    <row r="39" spans="1:3" x14ac:dyDescent="0.2">
      <c r="B39" s="19" t="s">
        <v>1983</v>
      </c>
      <c r="C39">
        <v>101.69783676635356</v>
      </c>
    </row>
    <row r="40" spans="1:3" x14ac:dyDescent="0.2">
      <c r="B40" s="19" t="s">
        <v>1984</v>
      </c>
      <c r="C40">
        <v>102.60508836879845</v>
      </c>
    </row>
    <row r="41" spans="1:3" x14ac:dyDescent="0.2">
      <c r="B41" s="19" t="s">
        <v>1985</v>
      </c>
      <c r="C41">
        <v>99.046194749086098</v>
      </c>
    </row>
    <row r="42" spans="1:3" x14ac:dyDescent="0.2">
      <c r="B42" s="19" t="s">
        <v>1986</v>
      </c>
      <c r="C42">
        <v>90.557975182841659</v>
      </c>
    </row>
    <row r="43" spans="1:3" x14ac:dyDescent="0.2">
      <c r="B43" s="19" t="s">
        <v>1987</v>
      </c>
      <c r="C43">
        <v>105.54865819883489</v>
      </c>
    </row>
    <row r="44" spans="1:3" x14ac:dyDescent="0.2">
      <c r="B44" s="19" t="s">
        <v>1988</v>
      </c>
      <c r="C44">
        <v>103.71477756636766</v>
      </c>
    </row>
    <row r="45" spans="1:3" x14ac:dyDescent="0.2">
      <c r="B45" s="19" t="s">
        <v>1989</v>
      </c>
      <c r="C45">
        <v>101.66206805938772</v>
      </c>
    </row>
    <row r="46" spans="1:3" x14ac:dyDescent="0.2">
      <c r="B46" s="19" t="s">
        <v>1990</v>
      </c>
      <c r="C46">
        <v>97.486749373871476</v>
      </c>
    </row>
    <row r="47" spans="1:3" x14ac:dyDescent="0.2">
      <c r="B47" s="19" t="s">
        <v>1956</v>
      </c>
    </row>
    <row r="48" spans="1:3" x14ac:dyDescent="0.2">
      <c r="B48" s="19" t="s">
        <v>1957</v>
      </c>
      <c r="C48">
        <v>100.83495448017734</v>
      </c>
    </row>
    <row r="50" spans="1:3" x14ac:dyDescent="0.2">
      <c r="A50" t="s">
        <v>1904</v>
      </c>
      <c r="B50" s="18" t="s">
        <v>1958</v>
      </c>
      <c r="C50" t="s">
        <v>1959</v>
      </c>
    </row>
    <row r="51" spans="1:3" x14ac:dyDescent="0.2">
      <c r="B51" s="19" t="s">
        <v>1983</v>
      </c>
      <c r="C51">
        <v>103.44632028966539</v>
      </c>
    </row>
    <row r="52" spans="1:3" x14ac:dyDescent="0.2">
      <c r="B52" s="19" t="s">
        <v>1984</v>
      </c>
      <c r="C52">
        <v>96.594119157678492</v>
      </c>
    </row>
    <row r="53" spans="1:3" x14ac:dyDescent="0.2">
      <c r="B53" s="19" t="s">
        <v>1985</v>
      </c>
      <c r="C53">
        <v>102.75984216662177</v>
      </c>
    </row>
    <row r="54" spans="1:3" x14ac:dyDescent="0.2">
      <c r="B54" s="19" t="s">
        <v>1991</v>
      </c>
      <c r="C54">
        <v>103.9824276573393</v>
      </c>
    </row>
    <row r="55" spans="1:3" x14ac:dyDescent="0.2">
      <c r="B55" s="19" t="s">
        <v>1986</v>
      </c>
      <c r="C55">
        <v>94.338072150546466</v>
      </c>
    </row>
    <row r="56" spans="1:3" x14ac:dyDescent="0.2">
      <c r="B56" s="19" t="s">
        <v>1987</v>
      </c>
      <c r="C56">
        <v>89.929328621908141</v>
      </c>
    </row>
    <row r="57" spans="1:3" x14ac:dyDescent="0.2">
      <c r="B57" s="19" t="s">
        <v>1992</v>
      </c>
      <c r="C57">
        <v>96.122889674126426</v>
      </c>
    </row>
    <row r="58" spans="1:3" x14ac:dyDescent="0.2">
      <c r="B58" s="19" t="s">
        <v>1988</v>
      </c>
      <c r="C58">
        <v>105.70189527786698</v>
      </c>
    </row>
    <row r="59" spans="1:3" x14ac:dyDescent="0.2">
      <c r="B59" s="19" t="s">
        <v>1989</v>
      </c>
      <c r="C59">
        <v>97.490474313493635</v>
      </c>
    </row>
    <row r="60" spans="1:3" x14ac:dyDescent="0.2">
      <c r="B60" s="19" t="s">
        <v>1990</v>
      </c>
      <c r="C60">
        <v>101.0891723455064</v>
      </c>
    </row>
    <row r="61" spans="1:3" x14ac:dyDescent="0.2">
      <c r="B61" s="19" t="s">
        <v>1956</v>
      </c>
    </row>
    <row r="62" spans="1:3" x14ac:dyDescent="0.2">
      <c r="B62" s="19" t="s">
        <v>1957</v>
      </c>
      <c r="C62">
        <v>99.869922768818213</v>
      </c>
    </row>
    <row r="64" spans="1:3" x14ac:dyDescent="0.2">
      <c r="A64" t="s">
        <v>1905</v>
      </c>
      <c r="B64" s="18" t="s">
        <v>1958</v>
      </c>
      <c r="C64" t="s">
        <v>1959</v>
      </c>
    </row>
    <row r="65" spans="2:3" x14ac:dyDescent="0.2">
      <c r="B65" s="19" t="s">
        <v>1993</v>
      </c>
      <c r="C65">
        <v>100.66585956416463</v>
      </c>
    </row>
    <row r="66" spans="2:3" x14ac:dyDescent="0.2">
      <c r="B66" s="19" t="s">
        <v>1983</v>
      </c>
      <c r="C66">
        <v>103.16933949442782</v>
      </c>
    </row>
    <row r="67" spans="2:3" x14ac:dyDescent="0.2">
      <c r="B67" s="19" t="s">
        <v>1984</v>
      </c>
      <c r="C67">
        <v>105.58192090395478</v>
      </c>
    </row>
    <row r="68" spans="2:3" x14ac:dyDescent="0.2">
      <c r="B68" s="19" t="s">
        <v>1985</v>
      </c>
      <c r="C68">
        <v>93.739748496446097</v>
      </c>
    </row>
    <row r="69" spans="2:3" x14ac:dyDescent="0.2">
      <c r="B69" s="19" t="s">
        <v>1991</v>
      </c>
      <c r="C69">
        <v>102.33839118686342</v>
      </c>
    </row>
    <row r="70" spans="2:3" x14ac:dyDescent="0.2">
      <c r="B70" s="19" t="s">
        <v>1986</v>
      </c>
      <c r="C70">
        <v>99.137151779110837</v>
      </c>
    </row>
    <row r="71" spans="2:3" x14ac:dyDescent="0.2">
      <c r="B71" s="19" t="s">
        <v>1987</v>
      </c>
      <c r="C71">
        <v>96.848438544551641</v>
      </c>
    </row>
    <row r="72" spans="2:3" x14ac:dyDescent="0.2">
      <c r="B72" s="19" t="s">
        <v>1992</v>
      </c>
      <c r="C72">
        <v>98.47533045412905</v>
      </c>
    </row>
    <row r="73" spans="2:3" x14ac:dyDescent="0.2">
      <c r="B73" s="19" t="s">
        <v>1988</v>
      </c>
      <c r="C73">
        <v>94.749116607773828</v>
      </c>
    </row>
    <row r="74" spans="2:3" x14ac:dyDescent="0.2">
      <c r="B74" s="19" t="s">
        <v>1989</v>
      </c>
      <c r="C74">
        <v>91.187548465713974</v>
      </c>
    </row>
    <row r="75" spans="2:3" x14ac:dyDescent="0.2">
      <c r="B75" s="19" t="s">
        <v>1990</v>
      </c>
      <c r="C75">
        <v>101.89235161897818</v>
      </c>
    </row>
    <row r="76" spans="2:3" x14ac:dyDescent="0.2">
      <c r="B76" s="19" t="s">
        <v>1956</v>
      </c>
    </row>
    <row r="77" spans="2:3" x14ac:dyDescent="0.2">
      <c r="B77" s="19" t="s">
        <v>1957</v>
      </c>
      <c r="C77">
        <v>99.023369304600266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93600-FE38-4051-980B-A2EB53372F50}">
  <dimension ref="A1:AF310"/>
  <sheetViews>
    <sheetView topLeftCell="H2" zoomScaleNormal="100" workbookViewId="0">
      <selection activeCell="AB2" sqref="AA1:AD1048576"/>
    </sheetView>
  </sheetViews>
  <sheetFormatPr defaultRowHeight="14.25" x14ac:dyDescent="0.2"/>
  <cols>
    <col min="25" max="25" width="12.75" bestFit="1" customWidth="1"/>
  </cols>
  <sheetData>
    <row r="1" spans="1:32" x14ac:dyDescent="0.2">
      <c r="A1" s="24" t="s">
        <v>0</v>
      </c>
      <c r="B1" s="25" t="s">
        <v>1900</v>
      </c>
      <c r="C1" s="24" t="s">
        <v>1</v>
      </c>
      <c r="D1" s="27" t="s">
        <v>2</v>
      </c>
      <c r="E1" s="24" t="s">
        <v>3</v>
      </c>
      <c r="F1" s="24" t="s">
        <v>4</v>
      </c>
      <c r="G1" s="24" t="s">
        <v>1897</v>
      </c>
      <c r="H1" s="24"/>
      <c r="I1" s="24"/>
      <c r="J1" s="24"/>
      <c r="K1" s="24" t="s">
        <v>1901</v>
      </c>
      <c r="L1" s="24"/>
      <c r="M1" s="24"/>
      <c r="N1" s="24"/>
      <c r="O1" s="24" t="s">
        <v>1902</v>
      </c>
      <c r="P1" s="24"/>
      <c r="Q1" s="24"/>
      <c r="R1" s="24"/>
      <c r="S1" s="24" t="s">
        <v>1903</v>
      </c>
      <c r="T1" s="24"/>
      <c r="U1" s="24"/>
      <c r="V1" s="24"/>
      <c r="W1" s="24" t="s">
        <v>1904</v>
      </c>
      <c r="X1" s="24"/>
      <c r="Y1" s="24"/>
      <c r="Z1" s="24"/>
      <c r="AA1" s="24" t="s">
        <v>1905</v>
      </c>
      <c r="AB1" s="24"/>
      <c r="AC1" s="24"/>
      <c r="AD1" s="24"/>
      <c r="AE1" s="24" t="s">
        <v>1906</v>
      </c>
      <c r="AF1" s="24"/>
    </row>
    <row r="2" spans="1:32" x14ac:dyDescent="0.2">
      <c r="A2" s="24"/>
      <c r="B2" s="26"/>
      <c r="C2" s="24"/>
      <c r="D2" s="27"/>
      <c r="E2" s="24"/>
      <c r="F2" s="24"/>
      <c r="G2" s="1" t="s">
        <v>5</v>
      </c>
      <c r="H2" s="1" t="s">
        <v>6</v>
      </c>
      <c r="I2" s="17" t="s">
        <v>1911</v>
      </c>
      <c r="J2" s="14" t="s">
        <v>1898</v>
      </c>
      <c r="K2" s="1" t="s">
        <v>5</v>
      </c>
      <c r="L2" s="1" t="s">
        <v>6</v>
      </c>
      <c r="M2" s="17" t="s">
        <v>1911</v>
      </c>
      <c r="N2" s="14" t="s">
        <v>1898</v>
      </c>
      <c r="O2" s="1" t="s">
        <v>5</v>
      </c>
      <c r="P2" s="1" t="s">
        <v>6</v>
      </c>
      <c r="Q2" s="17" t="s">
        <v>1911</v>
      </c>
      <c r="R2" s="14" t="s">
        <v>1899</v>
      </c>
      <c r="S2" s="1" t="s">
        <v>5</v>
      </c>
      <c r="T2" s="1" t="s">
        <v>6</v>
      </c>
      <c r="U2" s="17" t="s">
        <v>1911</v>
      </c>
      <c r="V2" s="14" t="s">
        <v>1899</v>
      </c>
      <c r="W2" s="1" t="s">
        <v>5</v>
      </c>
      <c r="X2" s="1" t="s">
        <v>6</v>
      </c>
      <c r="Y2" s="17" t="s">
        <v>1911</v>
      </c>
      <c r="Z2" s="14" t="s">
        <v>1899</v>
      </c>
      <c r="AA2" s="1" t="s">
        <v>5</v>
      </c>
      <c r="AB2" s="1" t="s">
        <v>6</v>
      </c>
      <c r="AC2" s="17" t="s">
        <v>1911</v>
      </c>
      <c r="AD2" s="14" t="s">
        <v>1899</v>
      </c>
      <c r="AE2" s="1" t="s">
        <v>5</v>
      </c>
      <c r="AF2" s="14" t="s">
        <v>1899</v>
      </c>
    </row>
    <row r="3" spans="1:32" x14ac:dyDescent="0.2">
      <c r="A3" s="2" t="s">
        <v>7</v>
      </c>
      <c r="B3" s="2" t="s">
        <v>8</v>
      </c>
      <c r="C3" s="1">
        <v>1</v>
      </c>
      <c r="D3" s="3" t="s">
        <v>9</v>
      </c>
      <c r="E3" s="4" t="s">
        <v>10</v>
      </c>
      <c r="F3" s="1">
        <v>624</v>
      </c>
      <c r="G3" s="4">
        <v>82</v>
      </c>
      <c r="H3" s="1" t="s">
        <v>1915</v>
      </c>
      <c r="I3">
        <f>IF(OR(G3=0,K3=0),100,(((N3-J3)/COUNTA($D$3:$D$310))*100)+100)</f>
        <v>96.103896103896105</v>
      </c>
      <c r="J3">
        <f t="shared" ref="J3:J66" si="0">RANK(G3,G:G,0)</f>
        <v>13</v>
      </c>
      <c r="K3">
        <f>VLOOKUP(B3,[1]高三上!$B:$V,14,0)</f>
        <v>100</v>
      </c>
      <c r="L3" t="str">
        <f>VLOOKUP(B3,[1]高三上!$B:$P,15,0)</f>
        <v>叶小军</v>
      </c>
      <c r="M3">
        <f>IF(OR(O3=0,K3=0),100,(((R3-N3)/COUNTA($D$3:$D$310))*100)+100)</f>
        <v>100.64935064935065</v>
      </c>
      <c r="N3">
        <f t="shared" ref="N3:N66" si="1">RANK(K3,K:K,0)</f>
        <v>1</v>
      </c>
      <c r="O3">
        <f>VLOOKUP(B3,[1]高二下!$B:$W,14,0)</f>
        <v>92.8</v>
      </c>
      <c r="P3" t="str">
        <f>VLOOKUP(B3,[1]高二下!$B:$W,15,0)</f>
        <v>叶小军</v>
      </c>
      <c r="Q3">
        <f>IF(OR(O3=0,S3=0),100,(((V3-R3)/COUNTA($D$3:$D$310))*100)+100)</f>
        <v>99.350649350649348</v>
      </c>
      <c r="R3">
        <f>RANK(O3,$O$3:$O$310)</f>
        <v>3</v>
      </c>
      <c r="S3">
        <f>VLOOKUP(B3,[1]高二上!$B:$W,14,0)</f>
        <v>100</v>
      </c>
      <c r="T3" t="str">
        <f>VLOOKUP(B3,[1]高二上!$B:$W,15,0)</f>
        <v>叶小军</v>
      </c>
      <c r="U3">
        <f>IF(OR(W3=0,S3=0),100,(((Z3-V3)/COUNTA($D$3:$D$310))*100)+100)</f>
        <v>100</v>
      </c>
      <c r="V3">
        <f>RANK(S3,$S$3:$S$310)</f>
        <v>1</v>
      </c>
      <c r="W3">
        <f>VLOOKUP(B3,[1]高一下!$B:$X,14,0)</f>
        <v>98</v>
      </c>
      <c r="X3" t="str">
        <f>VLOOKUP(B3,[1]高一下!$B:$X,15,0)</f>
        <v>叶小军</v>
      </c>
      <c r="Y3">
        <f>IF(OR(W3=0,AA3=0),100,(((AD3-Z3)/COUNTA($D$3:$D$310))*100)+100)</f>
        <v>100</v>
      </c>
      <c r="Z3">
        <f>RANK(W3,$W$3:$W$310)</f>
        <v>1</v>
      </c>
      <c r="AA3">
        <f>VLOOKUP(B3,[1]高一上!$B:$W,13,0)</f>
        <v>89</v>
      </c>
      <c r="AB3" t="str">
        <f>VLOOKUP(B3,[1]高一上!$B:$W,14,0)</f>
        <v>叶小军</v>
      </c>
      <c r="AC3">
        <f>IF(OR(AE3=0,AA3=0),100,(((AF3-AD3)/COUNTA($D$3:$D$310))*100)+100)</f>
        <v>103.24675324675324</v>
      </c>
      <c r="AD3">
        <f t="shared" ref="AD3:AD66" si="2">RANK(AA3,$AA$3:$AA$310)</f>
        <v>1</v>
      </c>
      <c r="AE3">
        <f>VLOOKUP(B3,[1]中考!$B:$O,10,0)</f>
        <v>47</v>
      </c>
      <c r="AF3">
        <f>RANK(AE3,$AE$3:$AE$310)</f>
        <v>11</v>
      </c>
    </row>
    <row r="4" spans="1:32" x14ac:dyDescent="0.2">
      <c r="A4" s="2" t="s">
        <v>12</v>
      </c>
      <c r="B4" s="2" t="s">
        <v>13</v>
      </c>
      <c r="C4" s="1">
        <v>1</v>
      </c>
      <c r="D4" s="3" t="s">
        <v>9</v>
      </c>
      <c r="E4" s="4" t="s">
        <v>14</v>
      </c>
      <c r="F4" s="1">
        <v>607</v>
      </c>
      <c r="G4" s="4">
        <v>87</v>
      </c>
      <c r="H4" s="1" t="s">
        <v>1915</v>
      </c>
      <c r="I4">
        <f t="shared" ref="I4:I67" si="3">IF(OR(G4=0,K4=0),100,(((N4-J4)/COUNTA($D$3:$D$310))*100)+100)</f>
        <v>101.2987012987013</v>
      </c>
      <c r="J4">
        <f t="shared" si="0"/>
        <v>4</v>
      </c>
      <c r="K4">
        <f>VLOOKUP(B4,[1]高三上!$B:$P,14,0)</f>
        <v>95</v>
      </c>
      <c r="L4" t="str">
        <f>VLOOKUP(B4,[1]高三上!$B:$P,15,0)</f>
        <v>叶小军</v>
      </c>
      <c r="M4">
        <f t="shared" ref="M4:M67" si="4">IF(OR(O4=0,K4=0),100,(((R4-N4)/COUNTA($D$3:$D$310))*100)+100)</f>
        <v>99.675324675324674</v>
      </c>
      <c r="N4">
        <f t="shared" si="1"/>
        <v>8</v>
      </c>
      <c r="O4">
        <f>VLOOKUP(B4,[1]高二下!$B:$W,14,0)</f>
        <v>91</v>
      </c>
      <c r="P4" t="str">
        <f>VLOOKUP(B4,[1]高二下!$B:$W,15,0)</f>
        <v>叶小军</v>
      </c>
      <c r="Q4">
        <f t="shared" ref="Q4:Q67" si="5">IF(OR(O4=0,S4=0),100,(((V4-R4)/COUNTA($D$3:$D$310))*100)+100)</f>
        <v>99.025974025974023</v>
      </c>
      <c r="R4">
        <f t="shared" ref="R4:R67" si="6">RANK(O4,$O$3:$O$310)</f>
        <v>7</v>
      </c>
      <c r="S4">
        <f>VLOOKUP(B4,[1]高二上!$B:$W,14,0)</f>
        <v>96</v>
      </c>
      <c r="T4" t="str">
        <f>VLOOKUP(B4,[1]高二上!$B:$W,15,0)</f>
        <v>叶小军</v>
      </c>
      <c r="U4">
        <f t="shared" ref="U4:U67" si="7">IF(OR(W4=0,S4=0),100,(((Z4-V4)/COUNTA($D$3:$D$310))*100)+100)</f>
        <v>100.32467532467533</v>
      </c>
      <c r="V4">
        <f t="shared" ref="V4:V67" si="8">RANK(S4,$S$3:$S$310)</f>
        <v>4</v>
      </c>
      <c r="W4">
        <f>VLOOKUP(B4,[1]高一下!$B:$X,14,0)</f>
        <v>87</v>
      </c>
      <c r="X4" t="str">
        <f>VLOOKUP(B4,[1]高一下!$B:$X,15,0)</f>
        <v>叶小军</v>
      </c>
      <c r="Y4">
        <f t="shared" ref="Y4:Y67" si="9">IF(OR(W4=0,AA4=0),100,(((AD4-Z4)/COUNTA($D$3:$D$310))*100)+100)</f>
        <v>99.350649350649348</v>
      </c>
      <c r="Z4">
        <f t="shared" ref="Z4:Z67" si="10">RANK(W4,$W$3:$W$310)</f>
        <v>5</v>
      </c>
      <c r="AA4">
        <f>VLOOKUP(B4,[1]高一上!$B:$W,13,0)</f>
        <v>84</v>
      </c>
      <c r="AB4" t="str">
        <f>VLOOKUP(B4,[1]高一上!$B:$W,14,0)</f>
        <v>叶小军</v>
      </c>
      <c r="AC4">
        <f t="shared" ref="AC4:AC67" si="11">IF(OR(AE4=0,AA4=0),100,(((AF4-AD4)/COUNTA($D$3:$D$310))*100)+100)</f>
        <v>99.675324675324674</v>
      </c>
      <c r="AD4">
        <f t="shared" si="2"/>
        <v>3</v>
      </c>
      <c r="AE4">
        <f>VLOOKUP(B4,[1]中考!$B:$O,10,0)</f>
        <v>49</v>
      </c>
      <c r="AF4">
        <f t="shared" ref="AF4:AF67" si="12">RANK(AE4,$AE$3:$AE$310)</f>
        <v>2</v>
      </c>
    </row>
    <row r="5" spans="1:32" x14ac:dyDescent="0.2">
      <c r="A5" s="2" t="s">
        <v>15</v>
      </c>
      <c r="B5" s="2" t="s">
        <v>16</v>
      </c>
      <c r="C5" s="1">
        <v>1</v>
      </c>
      <c r="D5" s="3" t="s">
        <v>9</v>
      </c>
      <c r="E5" s="4" t="s">
        <v>17</v>
      </c>
      <c r="F5" s="1">
        <v>603</v>
      </c>
      <c r="G5" s="4">
        <v>88</v>
      </c>
      <c r="H5" s="1" t="s">
        <v>1915</v>
      </c>
      <c r="I5">
        <f t="shared" si="3"/>
        <v>103.8961038961039</v>
      </c>
      <c r="J5">
        <f t="shared" si="0"/>
        <v>1</v>
      </c>
      <c r="K5">
        <f>VLOOKUP(B5,[1]高三上!$B:$P,14,0)</f>
        <v>91</v>
      </c>
      <c r="L5" t="str">
        <f>VLOOKUP(B5,[1]高三上!$B:$P,15,0)</f>
        <v>叶小军</v>
      </c>
      <c r="M5">
        <f t="shared" si="4"/>
        <v>96.428571428571431</v>
      </c>
      <c r="N5">
        <f t="shared" si="1"/>
        <v>13</v>
      </c>
      <c r="O5">
        <f>VLOOKUP(B5,[1]高二下!$B:$W,14,0)</f>
        <v>93.2</v>
      </c>
      <c r="P5" t="str">
        <f>VLOOKUP(B5,[1]高二下!$B:$W,15,0)</f>
        <v>叶小军</v>
      </c>
      <c r="Q5">
        <f t="shared" si="5"/>
        <v>99.675324675324674</v>
      </c>
      <c r="R5">
        <f t="shared" si="6"/>
        <v>2</v>
      </c>
      <c r="S5">
        <f>VLOOKUP(B5,[1]高二上!$B:$W,14,0)</f>
        <v>100</v>
      </c>
      <c r="T5" t="str">
        <f>VLOOKUP(B5,[1]高二上!$B:$W,15,0)</f>
        <v>叶小军</v>
      </c>
      <c r="U5">
        <f t="shared" si="7"/>
        <v>124.35064935064935</v>
      </c>
      <c r="V5">
        <f t="shared" si="8"/>
        <v>1</v>
      </c>
      <c r="W5">
        <f>VLOOKUP(B5,[1]高一下!$B:$X,14,0)</f>
        <v>65</v>
      </c>
      <c r="X5" t="str">
        <f>VLOOKUP(B5,[1]高一下!$B:$X,15,0)</f>
        <v>叶小军</v>
      </c>
      <c r="Y5">
        <f t="shared" si="9"/>
        <v>99.675324675324674</v>
      </c>
      <c r="Z5">
        <f t="shared" si="10"/>
        <v>76</v>
      </c>
      <c r="AA5">
        <f>VLOOKUP(B5,[1]高一上!$B:$W,13,0)</f>
        <v>54</v>
      </c>
      <c r="AB5" t="str">
        <f>VLOOKUP(B5,[1]高一上!$B:$W,14,0)</f>
        <v>叶小军</v>
      </c>
      <c r="AC5">
        <f t="shared" si="11"/>
        <v>83.116883116883116</v>
      </c>
      <c r="AD5">
        <f t="shared" si="2"/>
        <v>75</v>
      </c>
      <c r="AE5">
        <f>VLOOKUP(B5,[1]中考!$B:$O,10,0)</f>
        <v>45</v>
      </c>
      <c r="AF5">
        <f t="shared" si="12"/>
        <v>23</v>
      </c>
    </row>
    <row r="6" spans="1:32" x14ac:dyDescent="0.2">
      <c r="A6" s="2" t="s">
        <v>18</v>
      </c>
      <c r="B6" s="2" t="s">
        <v>19</v>
      </c>
      <c r="C6" s="1">
        <v>1</v>
      </c>
      <c r="D6" s="3" t="s">
        <v>9</v>
      </c>
      <c r="E6" s="4" t="s">
        <v>20</v>
      </c>
      <c r="F6" s="1">
        <v>594</v>
      </c>
      <c r="G6" s="4">
        <v>81</v>
      </c>
      <c r="H6" s="1" t="s">
        <v>1915</v>
      </c>
      <c r="I6">
        <f t="shared" si="3"/>
        <v>102.59740259740259</v>
      </c>
      <c r="J6">
        <f t="shared" si="0"/>
        <v>17</v>
      </c>
      <c r="K6">
        <f>VLOOKUP(B6,[1]高三上!$B:$P,14,0)</f>
        <v>88</v>
      </c>
      <c r="L6" t="str">
        <f>VLOOKUP(B6,[1]高三上!$B:$P,15,0)</f>
        <v>叶小军</v>
      </c>
      <c r="M6">
        <f t="shared" si="4"/>
        <v>100</v>
      </c>
      <c r="N6">
        <f t="shared" si="1"/>
        <v>25</v>
      </c>
      <c r="O6">
        <f>VLOOKUP(B6,[1]高二下!$B:$W,14,0)</f>
        <v>87.8</v>
      </c>
      <c r="P6" t="str">
        <f>VLOOKUP(B6,[1]高二下!$B:$W,15,0)</f>
        <v>叶小军</v>
      </c>
      <c r="Q6">
        <f t="shared" si="5"/>
        <v>95.129870129870127</v>
      </c>
      <c r="R6">
        <f t="shared" si="6"/>
        <v>25</v>
      </c>
      <c r="S6">
        <f>VLOOKUP(B6,[1]高二上!$B:$W,14,0)</f>
        <v>92</v>
      </c>
      <c r="T6" t="str">
        <f>VLOOKUP(B6,[1]高二上!$B:$W,15,0)</f>
        <v>叶小军</v>
      </c>
      <c r="U6">
        <f t="shared" si="7"/>
        <v>105.51948051948052</v>
      </c>
      <c r="V6">
        <f t="shared" si="8"/>
        <v>10</v>
      </c>
      <c r="W6">
        <f>VLOOKUP(B6,[1]高一下!$B:$X,14,0)</f>
        <v>73</v>
      </c>
      <c r="X6" t="str">
        <f>VLOOKUP(B6,[1]高一下!$B:$X,15,0)</f>
        <v>叶小军</v>
      </c>
      <c r="Y6">
        <f t="shared" si="9"/>
        <v>96.103896103896105</v>
      </c>
      <c r="Z6">
        <f t="shared" si="10"/>
        <v>27</v>
      </c>
      <c r="AA6">
        <f>VLOOKUP(B6,[1]高一上!$B:$W,13,0)</f>
        <v>74</v>
      </c>
      <c r="AB6" t="str">
        <f>VLOOKUP(B6,[1]高一上!$B:$W,14,0)</f>
        <v>叶小军</v>
      </c>
      <c r="AC6">
        <f t="shared" si="11"/>
        <v>102.59740259740259</v>
      </c>
      <c r="AD6">
        <f t="shared" si="2"/>
        <v>15</v>
      </c>
      <c r="AE6">
        <f>VLOOKUP(B6,[1]中考!$B:$O,10,0)</f>
        <v>45</v>
      </c>
      <c r="AF6">
        <f t="shared" si="12"/>
        <v>23</v>
      </c>
    </row>
    <row r="7" spans="1:32" x14ac:dyDescent="0.2">
      <c r="A7" s="2" t="s">
        <v>21</v>
      </c>
      <c r="B7" s="2" t="s">
        <v>22</v>
      </c>
      <c r="C7" s="1">
        <v>1</v>
      </c>
      <c r="D7" s="3" t="s">
        <v>9</v>
      </c>
      <c r="E7" s="4" t="s">
        <v>23</v>
      </c>
      <c r="F7" s="1">
        <v>585</v>
      </c>
      <c r="G7" s="4">
        <v>76</v>
      </c>
      <c r="H7" s="1" t="s">
        <v>1915</v>
      </c>
      <c r="I7">
        <f t="shared" si="3"/>
        <v>88.961038961038966</v>
      </c>
      <c r="J7">
        <f t="shared" si="0"/>
        <v>38</v>
      </c>
      <c r="K7">
        <f>VLOOKUP(B7,[1]高三上!$B:$P,14,0)</f>
        <v>97</v>
      </c>
      <c r="L7" t="str">
        <f>VLOOKUP(B7,[1]高三上!$B:$P,15,0)</f>
        <v>叶小军</v>
      </c>
      <c r="M7">
        <f t="shared" si="4"/>
        <v>100.64935064935065</v>
      </c>
      <c r="N7">
        <f t="shared" si="1"/>
        <v>4</v>
      </c>
      <c r="O7">
        <f>VLOOKUP(B7,[1]高二下!$B:$W,14,0)</f>
        <v>91.4</v>
      </c>
      <c r="P7" t="str">
        <f>VLOOKUP(B7,[1]高二下!$B:$W,15,0)</f>
        <v>叶小军</v>
      </c>
      <c r="Q7">
        <f t="shared" si="5"/>
        <v>98.376623376623371</v>
      </c>
      <c r="R7">
        <f t="shared" si="6"/>
        <v>6</v>
      </c>
      <c r="S7">
        <f>VLOOKUP(B7,[1]高二上!$B:$W,14,0)</f>
        <v>100</v>
      </c>
      <c r="T7" t="str">
        <f>VLOOKUP(B7,[1]高二上!$B:$W,15,0)</f>
        <v>叶小军</v>
      </c>
      <c r="U7">
        <f t="shared" si="7"/>
        <v>100.64935064935065</v>
      </c>
      <c r="V7">
        <f t="shared" si="8"/>
        <v>1</v>
      </c>
      <c r="W7">
        <f>VLOOKUP(B7,[1]高一下!$B:$X,14,0)</f>
        <v>88</v>
      </c>
      <c r="X7" t="str">
        <f>VLOOKUP(B7,[1]高一下!$B:$X,15,0)</f>
        <v>叶小军</v>
      </c>
      <c r="Y7">
        <f t="shared" si="9"/>
        <v>107.14285714285714</v>
      </c>
      <c r="Z7">
        <f t="shared" si="10"/>
        <v>3</v>
      </c>
      <c r="AA7">
        <f>VLOOKUP(B7,[1]高一上!$B:$W,13,0)</f>
        <v>68</v>
      </c>
      <c r="AB7" t="str">
        <f>VLOOKUP(B7,[1]高一上!$B:$W,14,0)</f>
        <v>叶小军</v>
      </c>
      <c r="AC7">
        <f t="shared" si="11"/>
        <v>93.506493506493513</v>
      </c>
      <c r="AD7">
        <f t="shared" si="2"/>
        <v>25</v>
      </c>
      <c r="AE7">
        <f>VLOOKUP(B7,[1]中考!$B:$O,10,0)</f>
        <v>48</v>
      </c>
      <c r="AF7">
        <f t="shared" si="12"/>
        <v>5</v>
      </c>
    </row>
    <row r="8" spans="1:32" x14ac:dyDescent="0.2">
      <c r="A8" s="2" t="s">
        <v>24</v>
      </c>
      <c r="B8" s="2" t="s">
        <v>25</v>
      </c>
      <c r="C8" s="1">
        <v>1</v>
      </c>
      <c r="D8" s="3" t="s">
        <v>9</v>
      </c>
      <c r="E8" s="4" t="s">
        <v>26</v>
      </c>
      <c r="F8" s="1">
        <v>575</v>
      </c>
      <c r="G8" s="4">
        <v>71</v>
      </c>
      <c r="H8" s="1" t="s">
        <v>1915</v>
      </c>
      <c r="I8">
        <f t="shared" si="3"/>
        <v>84.090909090909093</v>
      </c>
      <c r="J8">
        <f t="shared" si="0"/>
        <v>101</v>
      </c>
      <c r="K8">
        <f>VLOOKUP(B8,[1]高三上!$B:$P,14,0)</f>
        <v>84</v>
      </c>
      <c r="L8" t="str">
        <f>VLOOKUP(B8,[1]高三上!$B:$P,15,0)</f>
        <v>叶小军</v>
      </c>
      <c r="M8">
        <f t="shared" si="4"/>
        <v>87.012987012987011</v>
      </c>
      <c r="N8">
        <f t="shared" si="1"/>
        <v>52</v>
      </c>
      <c r="O8">
        <f>VLOOKUP(B8,[1]高二下!$B:$W,14,0)</f>
        <v>90.5</v>
      </c>
      <c r="P8" t="str">
        <f>VLOOKUP(B8,[1]高二下!$B:$W,15,0)</f>
        <v>叶小军</v>
      </c>
      <c r="Q8">
        <f t="shared" si="5"/>
        <v>103.57142857142857</v>
      </c>
      <c r="R8">
        <f t="shared" si="6"/>
        <v>12</v>
      </c>
      <c r="S8">
        <f>VLOOKUP(B8,[1]高二上!$B:$W,14,0)</f>
        <v>88</v>
      </c>
      <c r="T8" t="str">
        <f>VLOOKUP(B8,[1]高二上!$B:$W,15,0)</f>
        <v>叶小军</v>
      </c>
      <c r="U8">
        <f t="shared" si="7"/>
        <v>109.74025974025975</v>
      </c>
      <c r="V8">
        <f t="shared" si="8"/>
        <v>23</v>
      </c>
      <c r="W8">
        <f>VLOOKUP(B8,[1]高一下!$B:$X,14,0)</f>
        <v>69</v>
      </c>
      <c r="X8" t="str">
        <f>VLOOKUP(B8,[1]高一下!$B:$X,15,0)</f>
        <v>叶小军</v>
      </c>
      <c r="Y8">
        <f t="shared" si="9"/>
        <v>92.532467532467535</v>
      </c>
      <c r="Z8">
        <f t="shared" si="10"/>
        <v>53</v>
      </c>
      <c r="AA8">
        <f>VLOOKUP(B8,[1]高一上!$B:$W,13,0)</f>
        <v>66</v>
      </c>
      <c r="AB8" t="str">
        <f>VLOOKUP(B8,[1]高一上!$B:$W,14,0)</f>
        <v>叶小军</v>
      </c>
      <c r="AC8">
        <f t="shared" si="11"/>
        <v>115.58441558441558</v>
      </c>
      <c r="AD8">
        <f t="shared" si="2"/>
        <v>30</v>
      </c>
      <c r="AE8">
        <f>VLOOKUP(B8,[1]中考!$B:$O,10,0)</f>
        <v>41</v>
      </c>
      <c r="AF8">
        <f t="shared" si="12"/>
        <v>78</v>
      </c>
    </row>
    <row r="9" spans="1:32" x14ac:dyDescent="0.2">
      <c r="A9" s="2" t="s">
        <v>27</v>
      </c>
      <c r="B9" s="2" t="s">
        <v>28</v>
      </c>
      <c r="C9" s="1">
        <v>1</v>
      </c>
      <c r="D9" s="3" t="s">
        <v>9</v>
      </c>
      <c r="E9" s="4" t="s">
        <v>29</v>
      </c>
      <c r="F9" s="1">
        <v>568</v>
      </c>
      <c r="G9" s="4">
        <v>79</v>
      </c>
      <c r="H9" s="1" t="s">
        <v>1915</v>
      </c>
      <c r="I9">
        <f t="shared" si="3"/>
        <v>93.506493506493513</v>
      </c>
      <c r="J9">
        <f t="shared" si="0"/>
        <v>22</v>
      </c>
      <c r="K9">
        <f>VLOOKUP(B9,[1]高三上!$B:$P,14,0)</f>
        <v>98</v>
      </c>
      <c r="L9" t="str">
        <f>VLOOKUP(B9,[1]高三上!$B:$P,15,0)</f>
        <v>叶小军</v>
      </c>
      <c r="M9">
        <f t="shared" si="4"/>
        <v>100.64935064935065</v>
      </c>
      <c r="N9">
        <f t="shared" si="1"/>
        <v>2</v>
      </c>
      <c r="O9">
        <f>VLOOKUP(B9,[1]高二下!$B:$W,14,0)</f>
        <v>92.3</v>
      </c>
      <c r="P9" t="str">
        <f>VLOOKUP(B9,[1]高二下!$B:$W,15,0)</f>
        <v>叶小军</v>
      </c>
      <c r="Q9">
        <f t="shared" si="5"/>
        <v>102.92207792207792</v>
      </c>
      <c r="R9">
        <f t="shared" si="6"/>
        <v>4</v>
      </c>
      <c r="S9">
        <f>VLOOKUP(B9,[1]高二上!$B:$W,14,0)</f>
        <v>90</v>
      </c>
      <c r="T9" t="str">
        <f>VLOOKUP(B9,[1]高二上!$B:$W,15,0)</f>
        <v>叶小军</v>
      </c>
      <c r="U9">
        <f t="shared" si="7"/>
        <v>98.051948051948045</v>
      </c>
      <c r="V9">
        <f t="shared" si="8"/>
        <v>13</v>
      </c>
      <c r="W9">
        <f>VLOOKUP(B9,[1]高一下!$B:$X,14,0)</f>
        <v>84</v>
      </c>
      <c r="X9" t="str">
        <f>VLOOKUP(B9,[1]高一下!$B:$X,15,0)</f>
        <v>叶小军</v>
      </c>
      <c r="Y9">
        <f t="shared" si="9"/>
        <v>100</v>
      </c>
      <c r="Z9">
        <f t="shared" si="10"/>
        <v>7</v>
      </c>
      <c r="AA9">
        <f>VLOOKUP(B9,[1]高一上!$B:$W,13,0)</f>
        <v>79</v>
      </c>
      <c r="AB9" t="str">
        <f>VLOOKUP(B9,[1]高一上!$B:$W,14,0)</f>
        <v>叶小军</v>
      </c>
      <c r="AC9">
        <f t="shared" si="11"/>
        <v>98.051948051948045</v>
      </c>
      <c r="AD9">
        <f t="shared" si="2"/>
        <v>7</v>
      </c>
      <c r="AE9">
        <f>VLOOKUP(B9,[1]中考!$B:$O,10,0)</f>
        <v>50</v>
      </c>
      <c r="AF9">
        <f t="shared" si="12"/>
        <v>1</v>
      </c>
    </row>
    <row r="10" spans="1:32" x14ac:dyDescent="0.2">
      <c r="A10" s="2" t="s">
        <v>30</v>
      </c>
      <c r="B10" s="2" t="s">
        <v>31</v>
      </c>
      <c r="C10" s="1">
        <v>1</v>
      </c>
      <c r="D10" s="3" t="s">
        <v>9</v>
      </c>
      <c r="E10" s="4" t="s">
        <v>32</v>
      </c>
      <c r="F10" s="1">
        <v>565</v>
      </c>
      <c r="G10" s="4">
        <v>84</v>
      </c>
      <c r="H10" s="1" t="s">
        <v>1915</v>
      </c>
      <c r="I10">
        <f t="shared" si="3"/>
        <v>99.675324675324674</v>
      </c>
      <c r="J10">
        <f t="shared" si="0"/>
        <v>7</v>
      </c>
      <c r="K10">
        <f>VLOOKUP(B10,[1]高三上!$B:$P,14,0)</f>
        <v>96</v>
      </c>
      <c r="L10" t="str">
        <f>VLOOKUP(B10,[1]高三上!$B:$P,15,0)</f>
        <v>叶小军</v>
      </c>
      <c r="M10">
        <f t="shared" si="4"/>
        <v>107.46753246753246</v>
      </c>
      <c r="N10">
        <f t="shared" si="1"/>
        <v>6</v>
      </c>
      <c r="O10">
        <f>VLOOKUP(B10,[1]高二下!$B:$W,14,0)</f>
        <v>87.4</v>
      </c>
      <c r="P10" t="str">
        <f>VLOOKUP(B10,[1]高二下!$B:$W,15,0)</f>
        <v>叶小军</v>
      </c>
      <c r="Q10">
        <f t="shared" si="5"/>
        <v>98.051948051948045</v>
      </c>
      <c r="R10">
        <f t="shared" si="6"/>
        <v>29</v>
      </c>
      <c r="S10">
        <f>VLOOKUP(B10,[1]高二上!$B:$W,14,0)</f>
        <v>88</v>
      </c>
      <c r="T10" t="str">
        <f>VLOOKUP(B10,[1]高二上!$B:$W,15,0)</f>
        <v>叶小军</v>
      </c>
      <c r="U10">
        <f t="shared" si="7"/>
        <v>95.129870129870127</v>
      </c>
      <c r="V10">
        <f t="shared" si="8"/>
        <v>23</v>
      </c>
      <c r="W10">
        <f>VLOOKUP(B10,[1]高一下!$B:$X,14,0)</f>
        <v>83</v>
      </c>
      <c r="X10" t="str">
        <f>VLOOKUP(B10,[1]高一下!$B:$X,15,0)</f>
        <v>叶小军</v>
      </c>
      <c r="Y10">
        <f t="shared" si="9"/>
        <v>108.11688311688312</v>
      </c>
      <c r="Z10">
        <f t="shared" si="10"/>
        <v>8</v>
      </c>
      <c r="AA10">
        <f>VLOOKUP(B10,[1]高一上!$B:$W,13,0)</f>
        <v>65</v>
      </c>
      <c r="AB10" t="str">
        <f>VLOOKUP(B10,[1]高一上!$B:$W,14,0)</f>
        <v>马红琦</v>
      </c>
      <c r="AC10">
        <f t="shared" si="11"/>
        <v>90.909090909090907</v>
      </c>
      <c r="AD10">
        <f t="shared" si="2"/>
        <v>33</v>
      </c>
      <c r="AE10">
        <f>VLOOKUP(B10,[1]中考!$B:$O,10,0)</f>
        <v>48</v>
      </c>
      <c r="AF10">
        <f t="shared" si="12"/>
        <v>5</v>
      </c>
    </row>
    <row r="11" spans="1:32" x14ac:dyDescent="0.2">
      <c r="A11" s="2" t="s">
        <v>33</v>
      </c>
      <c r="B11" s="2" t="s">
        <v>34</v>
      </c>
      <c r="C11" s="1">
        <v>1</v>
      </c>
      <c r="D11" s="3" t="s">
        <v>9</v>
      </c>
      <c r="E11" s="4" t="s">
        <v>35</v>
      </c>
      <c r="F11" s="1">
        <v>559</v>
      </c>
      <c r="G11" s="4">
        <v>72</v>
      </c>
      <c r="H11" s="1" t="s">
        <v>1915</v>
      </c>
      <c r="I11">
        <f t="shared" si="3"/>
        <v>79.220779220779221</v>
      </c>
      <c r="J11">
        <f t="shared" si="0"/>
        <v>82</v>
      </c>
      <c r="K11">
        <f>VLOOKUP(B11,[1]高三上!$B:$P,14,0)</f>
        <v>90</v>
      </c>
      <c r="L11" t="str">
        <f>VLOOKUP(B11,[1]高三上!$B:$P,15,0)</f>
        <v>叶小军</v>
      </c>
      <c r="M11">
        <f t="shared" si="4"/>
        <v>98.051948051948045</v>
      </c>
      <c r="N11">
        <f t="shared" si="1"/>
        <v>18</v>
      </c>
      <c r="O11">
        <f>VLOOKUP(B11,[1]高二下!$B:$W,14,0)</f>
        <v>90.5</v>
      </c>
      <c r="P11" t="str">
        <f>VLOOKUP(B11,[1]高二下!$B:$W,15,0)</f>
        <v>叶小军</v>
      </c>
      <c r="Q11">
        <f t="shared" si="5"/>
        <v>125.64935064935065</v>
      </c>
      <c r="R11">
        <f t="shared" si="6"/>
        <v>12</v>
      </c>
      <c r="S11">
        <f>VLOOKUP(B11,[1]高二上!$B:$W,14,0)</f>
        <v>77</v>
      </c>
      <c r="T11" t="str">
        <f>VLOOKUP(B11,[1]高二上!$B:$W,15,0)</f>
        <v>叶小军</v>
      </c>
      <c r="U11">
        <f t="shared" si="7"/>
        <v>106.16883116883116</v>
      </c>
      <c r="V11">
        <f t="shared" si="8"/>
        <v>91</v>
      </c>
      <c r="W11">
        <f>VLOOKUP(B11,[1]高一下!$B:$X,14,0)</f>
        <v>61</v>
      </c>
      <c r="X11" t="str">
        <f>VLOOKUP(B11,[1]高一下!$B:$X,15,0)</f>
        <v>叶小军</v>
      </c>
      <c r="Y11">
        <f t="shared" si="9"/>
        <v>71.428571428571431</v>
      </c>
      <c r="Z11">
        <f t="shared" si="10"/>
        <v>110</v>
      </c>
      <c r="AA11">
        <f>VLOOKUP(B11,[1]高一上!$B:$W,13,0)</f>
        <v>69</v>
      </c>
      <c r="AB11" t="str">
        <f>VLOOKUP(B11,[1]高一上!$B:$W,14,0)</f>
        <v>叶小军</v>
      </c>
      <c r="AC11">
        <f t="shared" si="11"/>
        <v>94.480519480519476</v>
      </c>
      <c r="AD11">
        <f t="shared" si="2"/>
        <v>22</v>
      </c>
      <c r="AE11">
        <f>VLOOKUP(B11,[1]中考!$B:$O,10,0)</f>
        <v>48</v>
      </c>
      <c r="AF11">
        <f t="shared" si="12"/>
        <v>5</v>
      </c>
    </row>
    <row r="12" spans="1:32" x14ac:dyDescent="0.2">
      <c r="A12" s="2" t="s">
        <v>36</v>
      </c>
      <c r="B12" s="2" t="s">
        <v>37</v>
      </c>
      <c r="C12" s="1">
        <v>1</v>
      </c>
      <c r="D12" s="3" t="s">
        <v>9</v>
      </c>
      <c r="E12" s="4" t="s">
        <v>38</v>
      </c>
      <c r="F12" s="1">
        <v>558</v>
      </c>
      <c r="G12" s="4">
        <v>71</v>
      </c>
      <c r="H12" s="1" t="s">
        <v>1915</v>
      </c>
      <c r="I12">
        <f t="shared" si="3"/>
        <v>88.311688311688314</v>
      </c>
      <c r="J12">
        <f t="shared" si="0"/>
        <v>101</v>
      </c>
      <c r="K12">
        <f>VLOOKUP(B12,[1]高三上!$B:$P,14,0)</f>
        <v>81</v>
      </c>
      <c r="L12" t="str">
        <f>VLOOKUP(B12,[1]高三上!$B:$P,15,0)</f>
        <v>叶小军</v>
      </c>
      <c r="M12">
        <f t="shared" si="4"/>
        <v>112.33766233766234</v>
      </c>
      <c r="N12">
        <f t="shared" si="1"/>
        <v>65</v>
      </c>
      <c r="O12">
        <f>VLOOKUP(B12,[1]高二下!$B:$W,14,0)</f>
        <v>79.8</v>
      </c>
      <c r="P12" t="str">
        <f>VLOOKUP(B12,[1]高二下!$B:$W,15,0)</f>
        <v>叶小军</v>
      </c>
      <c r="Q12">
        <f t="shared" si="5"/>
        <v>88.961038961038966</v>
      </c>
      <c r="R12">
        <f t="shared" si="6"/>
        <v>103</v>
      </c>
      <c r="S12">
        <f>VLOOKUP(B12,[1]高二上!$B:$W,14,0)</f>
        <v>80</v>
      </c>
      <c r="T12" t="str">
        <f>VLOOKUP(B12,[1]高二上!$B:$W,15,0)</f>
        <v>叶小军</v>
      </c>
      <c r="U12">
        <f t="shared" si="7"/>
        <v>118.18181818181819</v>
      </c>
      <c r="V12">
        <f t="shared" si="8"/>
        <v>69</v>
      </c>
      <c r="W12">
        <f>VLOOKUP(B12,[1]高一下!$B:$X,14,0)</f>
        <v>60</v>
      </c>
      <c r="X12" t="str">
        <f>VLOOKUP(B12,[1]高一下!$B:$X,15,0)</f>
        <v>叶小军</v>
      </c>
      <c r="Y12">
        <f t="shared" si="9"/>
        <v>62.337662337662337</v>
      </c>
      <c r="Z12">
        <f t="shared" si="10"/>
        <v>125</v>
      </c>
      <c r="AA12">
        <f>VLOOKUP(B12,[1]高一上!$B:$W,13,0)</f>
        <v>77</v>
      </c>
      <c r="AB12" t="str">
        <f>VLOOKUP(B12,[1]高一上!$B:$W,14,0)</f>
        <v>叶小军</v>
      </c>
      <c r="AC12">
        <f t="shared" si="11"/>
        <v>109.09090909090909</v>
      </c>
      <c r="AD12">
        <f t="shared" si="2"/>
        <v>9</v>
      </c>
      <c r="AE12">
        <f>VLOOKUP(B12,[1]中考!$B:$O,10,0)</f>
        <v>44</v>
      </c>
      <c r="AF12">
        <f t="shared" si="12"/>
        <v>37</v>
      </c>
    </row>
    <row r="13" spans="1:32" x14ac:dyDescent="0.2">
      <c r="A13" s="2" t="s">
        <v>39</v>
      </c>
      <c r="B13" s="2" t="s">
        <v>40</v>
      </c>
      <c r="C13" s="1">
        <v>1</v>
      </c>
      <c r="D13" s="3" t="s">
        <v>9</v>
      </c>
      <c r="E13" s="4" t="s">
        <v>41</v>
      </c>
      <c r="F13" s="1">
        <v>552</v>
      </c>
      <c r="G13" s="4">
        <v>76</v>
      </c>
      <c r="H13" s="1" t="s">
        <v>1915</v>
      </c>
      <c r="I13">
        <f t="shared" si="3"/>
        <v>97.727272727272734</v>
      </c>
      <c r="J13">
        <f t="shared" si="0"/>
        <v>38</v>
      </c>
      <c r="K13">
        <f>VLOOKUP(B13,[1]高三上!$B:$P,14,0)</f>
        <v>87</v>
      </c>
      <c r="L13" t="str">
        <f>VLOOKUP(B13,[1]高三上!$B:$P,15,0)</f>
        <v>叶小军</v>
      </c>
      <c r="M13">
        <f t="shared" si="4"/>
        <v>110.06493506493507</v>
      </c>
      <c r="N13">
        <f t="shared" si="1"/>
        <v>31</v>
      </c>
      <c r="O13">
        <f>VLOOKUP(B13,[1]高二下!$B:$W,14,0)</f>
        <v>83.5</v>
      </c>
      <c r="P13" t="str">
        <f>VLOOKUP(B13,[1]高二下!$B:$W,15,0)</f>
        <v>叶小军</v>
      </c>
      <c r="Q13">
        <f t="shared" si="5"/>
        <v>84.090909090909093</v>
      </c>
      <c r="R13">
        <f t="shared" si="6"/>
        <v>62</v>
      </c>
      <c r="S13">
        <f>VLOOKUP(B13,[1]高二上!$B:$W,14,0)</f>
        <v>90</v>
      </c>
      <c r="T13" t="str">
        <f>VLOOKUP(B13,[1]高二上!$B:$W,15,0)</f>
        <v>叶小军</v>
      </c>
      <c r="U13">
        <f t="shared" si="7"/>
        <v>109.09090909090909</v>
      </c>
      <c r="V13">
        <f t="shared" si="8"/>
        <v>13</v>
      </c>
      <c r="W13">
        <f>VLOOKUP(B13,[1]高一下!$B:$X,14,0)</f>
        <v>71</v>
      </c>
      <c r="X13" t="str">
        <f>VLOOKUP(B13,[1]高一下!$B:$X,15,0)</f>
        <v>叶小军</v>
      </c>
      <c r="Y13">
        <f t="shared" si="9"/>
        <v>90.584415584415581</v>
      </c>
      <c r="Z13">
        <f t="shared" si="10"/>
        <v>41</v>
      </c>
      <c r="AA13">
        <f>VLOOKUP(B13,[1]高一上!$B:$W,13,0)</f>
        <v>75</v>
      </c>
      <c r="AB13" t="str">
        <f>VLOOKUP(B13,[1]高一上!$B:$W,14,0)</f>
        <v>叶小军</v>
      </c>
      <c r="AC13">
        <f t="shared" si="11"/>
        <v>111.36363636363636</v>
      </c>
      <c r="AD13">
        <f t="shared" si="2"/>
        <v>12</v>
      </c>
      <c r="AE13">
        <f>VLOOKUP(B13,[1]中考!$B:$O,10,0)</f>
        <v>43</v>
      </c>
      <c r="AF13">
        <f t="shared" si="12"/>
        <v>47</v>
      </c>
    </row>
    <row r="14" spans="1:32" x14ac:dyDescent="0.2">
      <c r="A14" s="2" t="s">
        <v>42</v>
      </c>
      <c r="B14" s="2" t="s">
        <v>43</v>
      </c>
      <c r="C14" s="1">
        <v>1</v>
      </c>
      <c r="D14" s="3" t="s">
        <v>9</v>
      </c>
      <c r="E14" s="4" t="s">
        <v>44</v>
      </c>
      <c r="F14" s="1">
        <v>550</v>
      </c>
      <c r="G14" s="4">
        <v>76</v>
      </c>
      <c r="H14" s="1" t="s">
        <v>1915</v>
      </c>
      <c r="I14">
        <f t="shared" si="3"/>
        <v>102.59740259740259</v>
      </c>
      <c r="J14">
        <f t="shared" si="0"/>
        <v>38</v>
      </c>
      <c r="K14">
        <f>VLOOKUP(B14,[1]高三上!$B:$P,14,0)</f>
        <v>85</v>
      </c>
      <c r="L14" t="str">
        <f>VLOOKUP(B14,[1]高三上!$B:$P,15,0)</f>
        <v>叶小军</v>
      </c>
      <c r="M14">
        <f t="shared" si="4"/>
        <v>102.27272727272727</v>
      </c>
      <c r="N14">
        <f t="shared" si="1"/>
        <v>46</v>
      </c>
      <c r="O14">
        <f>VLOOKUP(B14,[1]高二下!$B:$W,14,0)</f>
        <v>84.3</v>
      </c>
      <c r="P14" t="str">
        <f>VLOOKUP(B14,[1]高二下!$B:$W,15,0)</f>
        <v>叶小军</v>
      </c>
      <c r="Q14">
        <f t="shared" si="5"/>
        <v>94.805194805194802</v>
      </c>
      <c r="R14">
        <f t="shared" si="6"/>
        <v>53</v>
      </c>
      <c r="S14">
        <f>VLOOKUP(B14,[1]高二上!$B:$W,14,0)</f>
        <v>86</v>
      </c>
      <c r="T14" t="str">
        <f>VLOOKUP(B14,[1]高二上!$B:$W,15,0)</f>
        <v>叶小军</v>
      </c>
      <c r="U14">
        <f t="shared" si="7"/>
        <v>94.480519480519476</v>
      </c>
      <c r="V14">
        <f t="shared" si="8"/>
        <v>37</v>
      </c>
      <c r="W14">
        <f>VLOOKUP(B14,[1]高一下!$B:$X,14,0)</f>
        <v>76</v>
      </c>
      <c r="X14" t="str">
        <f>VLOOKUP(B14,[1]高一下!$B:$X,15,0)</f>
        <v>叶小军</v>
      </c>
      <c r="Y14">
        <f t="shared" si="9"/>
        <v>107.46753246753246</v>
      </c>
      <c r="Z14">
        <f t="shared" si="10"/>
        <v>20</v>
      </c>
      <c r="AA14">
        <f>VLOOKUP(B14,[1]高一上!$B:$W,13,0)</f>
        <v>62</v>
      </c>
      <c r="AB14" t="str">
        <f>VLOOKUP(B14,[1]高一上!$B:$W,14,0)</f>
        <v>叶小军</v>
      </c>
      <c r="AC14">
        <f t="shared" si="11"/>
        <v>93.506493506493513</v>
      </c>
      <c r="AD14">
        <f t="shared" si="2"/>
        <v>43</v>
      </c>
      <c r="AE14">
        <f>VLOOKUP(B14,[1]中考!$B:$O,10,0)</f>
        <v>45</v>
      </c>
      <c r="AF14">
        <f t="shared" si="12"/>
        <v>23</v>
      </c>
    </row>
    <row r="15" spans="1:32" x14ac:dyDescent="0.2">
      <c r="A15" s="2" t="s">
        <v>45</v>
      </c>
      <c r="B15" s="2" t="s">
        <v>46</v>
      </c>
      <c r="C15" s="1">
        <v>1</v>
      </c>
      <c r="D15" s="3" t="s">
        <v>9</v>
      </c>
      <c r="E15" s="4" t="s">
        <v>47</v>
      </c>
      <c r="F15" s="1">
        <v>548</v>
      </c>
      <c r="G15" s="4">
        <v>76</v>
      </c>
      <c r="H15" s="1" t="s">
        <v>1915</v>
      </c>
      <c r="I15">
        <f t="shared" si="3"/>
        <v>116.55844155844156</v>
      </c>
      <c r="J15">
        <f t="shared" si="0"/>
        <v>38</v>
      </c>
      <c r="K15">
        <f>VLOOKUP(B15,[1]高三上!$B:$P,14,0)</f>
        <v>77</v>
      </c>
      <c r="L15" t="str">
        <f>VLOOKUP(B15,[1]高三上!$B:$P,15,0)</f>
        <v>叶小军</v>
      </c>
      <c r="M15">
        <f t="shared" si="4"/>
        <v>77.597402597402606</v>
      </c>
      <c r="N15">
        <f t="shared" si="1"/>
        <v>89</v>
      </c>
      <c r="O15">
        <f>VLOOKUP(B15,[1]高二下!$B:$W,14,0)</f>
        <v>89.2</v>
      </c>
      <c r="P15" t="str">
        <f>VLOOKUP(B15,[1]高二下!$B:$W,15,0)</f>
        <v>叶小军</v>
      </c>
      <c r="Q15">
        <f t="shared" si="5"/>
        <v>112.98701298701299</v>
      </c>
      <c r="R15">
        <f t="shared" si="6"/>
        <v>20</v>
      </c>
      <c r="S15">
        <f>VLOOKUP(B15,[1]高二上!$B:$W,14,0)</f>
        <v>82</v>
      </c>
      <c r="T15" t="str">
        <f>VLOOKUP(B15,[1]高二上!$B:$W,15,0)</f>
        <v>叶小军</v>
      </c>
      <c r="U15">
        <f t="shared" si="7"/>
        <v>89.285714285714292</v>
      </c>
      <c r="V15">
        <f t="shared" si="8"/>
        <v>60</v>
      </c>
      <c r="W15">
        <f>VLOOKUP(B15,[1]高一下!$B:$X,14,0)</f>
        <v>73</v>
      </c>
      <c r="X15" t="str">
        <f>VLOOKUP(B15,[1]高一下!$B:$X,15,0)</f>
        <v>叶小军</v>
      </c>
      <c r="Y15">
        <f t="shared" si="9"/>
        <v>94.15584415584415</v>
      </c>
      <c r="Z15">
        <f t="shared" si="10"/>
        <v>27</v>
      </c>
      <c r="AA15">
        <f>VLOOKUP(B15,[1]高一上!$B:$W,13,0)</f>
        <v>77</v>
      </c>
      <c r="AB15" t="str">
        <f>VLOOKUP(B15,[1]高一上!$B:$W,14,0)</f>
        <v>叶小军</v>
      </c>
      <c r="AC15">
        <f t="shared" si="11"/>
        <v>104.54545454545455</v>
      </c>
      <c r="AD15">
        <f t="shared" si="2"/>
        <v>9</v>
      </c>
      <c r="AE15">
        <f>VLOOKUP(B15,[1]中考!$B:$O,10,0)</f>
        <v>45</v>
      </c>
      <c r="AF15">
        <f t="shared" si="12"/>
        <v>23</v>
      </c>
    </row>
    <row r="16" spans="1:32" x14ac:dyDescent="0.2">
      <c r="A16" s="2" t="s">
        <v>48</v>
      </c>
      <c r="B16" s="2" t="s">
        <v>49</v>
      </c>
      <c r="C16" s="1">
        <v>1</v>
      </c>
      <c r="D16" s="3" t="s">
        <v>9</v>
      </c>
      <c r="E16" s="4" t="s">
        <v>50</v>
      </c>
      <c r="F16" s="1">
        <v>544</v>
      </c>
      <c r="G16" s="4">
        <v>72</v>
      </c>
      <c r="H16" s="1" t="s">
        <v>1915</v>
      </c>
      <c r="I16">
        <f t="shared" si="3"/>
        <v>81.493506493506487</v>
      </c>
      <c r="J16">
        <f t="shared" si="0"/>
        <v>82</v>
      </c>
      <c r="K16">
        <f>VLOOKUP(B16,[1]高三上!$B:$P,14,0)</f>
        <v>88</v>
      </c>
      <c r="L16" t="str">
        <f>VLOOKUP(B16,[1]高三上!$B:$P,15,0)</f>
        <v>叶小军</v>
      </c>
      <c r="M16">
        <f t="shared" si="4"/>
        <v>120.45454545454545</v>
      </c>
      <c r="N16">
        <f t="shared" si="1"/>
        <v>25</v>
      </c>
      <c r="O16">
        <f>VLOOKUP(B16,[1]高二下!$B:$W,14,0)</f>
        <v>81.3</v>
      </c>
      <c r="P16" t="str">
        <f>VLOOKUP(B16,[1]高二下!$B:$W,15,0)</f>
        <v>叶小军</v>
      </c>
      <c r="Q16">
        <f t="shared" si="5"/>
        <v>78.896103896103895</v>
      </c>
      <c r="R16">
        <f t="shared" si="6"/>
        <v>88</v>
      </c>
      <c r="S16">
        <f>VLOOKUP(B16,[1]高二上!$B:$W,14,0)</f>
        <v>88</v>
      </c>
      <c r="T16" t="str">
        <f>VLOOKUP(B16,[1]高二上!$B:$W,15,0)</f>
        <v>叶小军</v>
      </c>
      <c r="U16">
        <f t="shared" si="7"/>
        <v>100.32467532467533</v>
      </c>
      <c r="V16">
        <f t="shared" si="8"/>
        <v>23</v>
      </c>
      <c r="W16">
        <f>VLOOKUP(B16,[1]高一下!$B:$X,14,0)</f>
        <v>74</v>
      </c>
      <c r="X16" t="str">
        <f>VLOOKUP(B16,[1]高一下!$B:$X,15,0)</f>
        <v>叶小军</v>
      </c>
      <c r="Y16">
        <f t="shared" si="9"/>
        <v>105.1948051948052</v>
      </c>
      <c r="Z16">
        <f t="shared" si="10"/>
        <v>24</v>
      </c>
      <c r="AA16">
        <f>VLOOKUP(B16,[1]高一上!$B:$W,13,0)</f>
        <v>63</v>
      </c>
      <c r="AB16" t="str">
        <f>VLOOKUP(B16,[1]高一上!$B:$W,14,0)</f>
        <v>叶小军</v>
      </c>
      <c r="AC16">
        <f t="shared" si="11"/>
        <v>107.14285714285714</v>
      </c>
      <c r="AD16">
        <f t="shared" si="2"/>
        <v>40</v>
      </c>
      <c r="AE16">
        <f>VLOOKUP(B16,[1]中考!$B:$O,10,0)</f>
        <v>42</v>
      </c>
      <c r="AF16">
        <f t="shared" si="12"/>
        <v>62</v>
      </c>
    </row>
    <row r="17" spans="1:32" x14ac:dyDescent="0.2">
      <c r="A17" s="2" t="s">
        <v>51</v>
      </c>
      <c r="B17" s="2" t="s">
        <v>52</v>
      </c>
      <c r="C17" s="1">
        <v>1</v>
      </c>
      <c r="D17" s="3" t="s">
        <v>9</v>
      </c>
      <c r="E17" s="4" t="s">
        <v>53</v>
      </c>
      <c r="F17" s="1">
        <v>536</v>
      </c>
      <c r="G17" s="4">
        <v>83</v>
      </c>
      <c r="H17" s="1" t="s">
        <v>1915</v>
      </c>
      <c r="I17">
        <f t="shared" si="3"/>
        <v>155.51948051948051</v>
      </c>
      <c r="J17">
        <f t="shared" si="0"/>
        <v>9</v>
      </c>
      <c r="K17">
        <f>VLOOKUP(B17,[1]高三上!$B:$P,14,0)</f>
        <v>66</v>
      </c>
      <c r="L17" t="str">
        <f>VLOOKUP(B17,[1]高三上!$B:$P,15,0)</f>
        <v>叶小军</v>
      </c>
      <c r="M17">
        <f t="shared" si="4"/>
        <v>56.493506493506494</v>
      </c>
      <c r="N17">
        <f t="shared" si="1"/>
        <v>180</v>
      </c>
      <c r="O17">
        <f>VLOOKUP(B17,[1]高二下!$B:$W,14,0)</f>
        <v>86</v>
      </c>
      <c r="P17" t="str">
        <f>VLOOKUP(B17,[1]高二下!$B:$W,15,0)</f>
        <v>叶小军</v>
      </c>
      <c r="Q17">
        <f t="shared" si="5"/>
        <v>101.94805194805195</v>
      </c>
      <c r="R17">
        <f t="shared" si="6"/>
        <v>46</v>
      </c>
      <c r="S17">
        <f>VLOOKUP(B17,[1]高二上!$B:$W,14,0)</f>
        <v>83</v>
      </c>
      <c r="T17" t="str">
        <f>VLOOKUP(B17,[1]高二上!$B:$W,15,0)</f>
        <v>叶小军</v>
      </c>
      <c r="U17">
        <f t="shared" si="7"/>
        <v>100.32467532467533</v>
      </c>
      <c r="V17">
        <f t="shared" si="8"/>
        <v>52</v>
      </c>
      <c r="W17">
        <f>VLOOKUP(B17,[1]高一下!$B:$X,14,0)</f>
        <v>69</v>
      </c>
      <c r="X17" t="str">
        <f>VLOOKUP(B17,[1]高一下!$B:$X,15,0)</f>
        <v>叶小军</v>
      </c>
      <c r="Y17">
        <f t="shared" si="9"/>
        <v>96.753246753246756</v>
      </c>
      <c r="Z17">
        <f t="shared" si="10"/>
        <v>53</v>
      </c>
      <c r="AA17">
        <f>VLOOKUP(B17,[1]高一上!$B:$W,13,0)</f>
        <v>62</v>
      </c>
      <c r="AB17" t="str">
        <f>VLOOKUP(B17,[1]高一上!$B:$W,14,0)</f>
        <v>叶小军</v>
      </c>
      <c r="AC17">
        <f t="shared" si="11"/>
        <v>98.051948051948045</v>
      </c>
      <c r="AD17">
        <f t="shared" si="2"/>
        <v>43</v>
      </c>
      <c r="AE17">
        <f>VLOOKUP(B17,[1]中考!$B:$O,10,0)</f>
        <v>44</v>
      </c>
      <c r="AF17">
        <f t="shared" si="12"/>
        <v>37</v>
      </c>
    </row>
    <row r="18" spans="1:32" x14ac:dyDescent="0.2">
      <c r="A18" s="2" t="s">
        <v>54</v>
      </c>
      <c r="B18" s="2" t="s">
        <v>55</v>
      </c>
      <c r="C18" s="1">
        <v>1</v>
      </c>
      <c r="D18" s="3" t="s">
        <v>9</v>
      </c>
      <c r="E18" s="4" t="s">
        <v>56</v>
      </c>
      <c r="F18" s="1">
        <v>533</v>
      </c>
      <c r="G18" s="4">
        <v>67</v>
      </c>
      <c r="H18" s="1" t="s">
        <v>1915</v>
      </c>
      <c r="I18">
        <f t="shared" si="3"/>
        <v>107.46753246753246</v>
      </c>
      <c r="J18">
        <f t="shared" si="0"/>
        <v>146</v>
      </c>
      <c r="K18">
        <f>VLOOKUP(B18,[1]高三上!$B:$P,14,0)</f>
        <v>67</v>
      </c>
      <c r="L18" t="str">
        <f>VLOOKUP(B18,[1]高三上!$B:$P,15,0)</f>
        <v>叶小军</v>
      </c>
      <c r="M18">
        <f t="shared" si="4"/>
        <v>69.805194805194802</v>
      </c>
      <c r="N18">
        <f t="shared" si="1"/>
        <v>169</v>
      </c>
      <c r="O18">
        <f>VLOOKUP(B18,[1]高二下!$B:$W,14,0)</f>
        <v>82.1</v>
      </c>
      <c r="P18" t="str">
        <f>VLOOKUP(B18,[1]高二下!$B:$W,15,0)</f>
        <v>叶小军</v>
      </c>
      <c r="Q18">
        <f t="shared" si="5"/>
        <v>101.2987012987013</v>
      </c>
      <c r="R18">
        <f t="shared" si="6"/>
        <v>76</v>
      </c>
      <c r="S18">
        <f>VLOOKUP(B18,[1]高二上!$B:$W,14,0)</f>
        <v>78</v>
      </c>
      <c r="T18" t="str">
        <f>VLOOKUP(B18,[1]高二上!$B:$W,15,0)</f>
        <v>叶小军</v>
      </c>
      <c r="U18">
        <f t="shared" si="7"/>
        <v>104.22077922077922</v>
      </c>
      <c r="V18">
        <f t="shared" si="8"/>
        <v>80</v>
      </c>
      <c r="W18">
        <f>VLOOKUP(B18,[1]高一下!$B:$X,14,0)</f>
        <v>63</v>
      </c>
      <c r="X18" t="str">
        <f>VLOOKUP(B18,[1]高一下!$B:$X,15,0)</f>
        <v>叶小军</v>
      </c>
      <c r="Y18">
        <f t="shared" si="9"/>
        <v>88.63636363636364</v>
      </c>
      <c r="Z18">
        <f t="shared" si="10"/>
        <v>93</v>
      </c>
      <c r="AA18">
        <f>VLOOKUP(B18,[1]高一上!$B:$W,13,0)</f>
        <v>59</v>
      </c>
      <c r="AB18" t="str">
        <f>VLOOKUP(B18,[1]高一上!$B:$W,14,0)</f>
        <v>叶小军</v>
      </c>
      <c r="AC18">
        <f t="shared" si="11"/>
        <v>122.07792207792208</v>
      </c>
      <c r="AD18">
        <f t="shared" si="2"/>
        <v>58</v>
      </c>
      <c r="AE18">
        <f>VLOOKUP(B18,[1]中考!$B:$O,10,0)</f>
        <v>39</v>
      </c>
      <c r="AF18">
        <f t="shared" si="12"/>
        <v>126</v>
      </c>
    </row>
    <row r="19" spans="1:32" x14ac:dyDescent="0.2">
      <c r="A19" s="2" t="s">
        <v>57</v>
      </c>
      <c r="B19" s="2" t="s">
        <v>58</v>
      </c>
      <c r="C19" s="1">
        <v>1</v>
      </c>
      <c r="D19" s="3" t="s">
        <v>9</v>
      </c>
      <c r="E19" s="4" t="s">
        <v>59</v>
      </c>
      <c r="F19" s="1">
        <v>532</v>
      </c>
      <c r="G19" s="4">
        <v>74</v>
      </c>
      <c r="H19" s="1" t="s">
        <v>1915</v>
      </c>
      <c r="I19">
        <f t="shared" si="3"/>
        <v>115.58441558441558</v>
      </c>
      <c r="J19">
        <f t="shared" si="0"/>
        <v>60</v>
      </c>
      <c r="K19">
        <f>VLOOKUP(B19,[1]高三上!$B:$P,14,0)</f>
        <v>74</v>
      </c>
      <c r="L19" t="str">
        <f>VLOOKUP(B19,[1]高三上!$B:$P,15,0)</f>
        <v>叶小军</v>
      </c>
      <c r="M19">
        <f t="shared" si="4"/>
        <v>70.129870129870127</v>
      </c>
      <c r="N19">
        <f t="shared" si="1"/>
        <v>108</v>
      </c>
      <c r="O19">
        <f>VLOOKUP(B19,[1]高二下!$B:$W,14,0)</f>
        <v>90.1</v>
      </c>
      <c r="P19" t="str">
        <f>VLOOKUP(B19,[1]高二下!$B:$W,15,0)</f>
        <v>叶小军</v>
      </c>
      <c r="Q19">
        <f t="shared" si="5"/>
        <v>108.76623376623377</v>
      </c>
      <c r="R19">
        <f t="shared" si="6"/>
        <v>16</v>
      </c>
      <c r="S19">
        <f>VLOOKUP(B19,[1]高二上!$B:$W,14,0)</f>
        <v>85</v>
      </c>
      <c r="T19" t="str">
        <f>VLOOKUP(B19,[1]高二上!$B:$W,15,0)</f>
        <v>叶小军</v>
      </c>
      <c r="U19">
        <f t="shared" si="7"/>
        <v>87.012987012987011</v>
      </c>
      <c r="V19">
        <f t="shared" si="8"/>
        <v>43</v>
      </c>
      <c r="W19">
        <f>VLOOKUP(B19,[1]高一下!$B:$X,14,0)</f>
        <v>88</v>
      </c>
      <c r="X19" t="str">
        <f>VLOOKUP(B19,[1]高一下!$B:$X,15,0)</f>
        <v>叶小军</v>
      </c>
      <c r="Y19">
        <f t="shared" si="9"/>
        <v>102.92207792207792</v>
      </c>
      <c r="Z19">
        <f t="shared" si="10"/>
        <v>3</v>
      </c>
      <c r="AA19">
        <f>VLOOKUP(B19,[1]高一上!$B:$W,13,0)</f>
        <v>75</v>
      </c>
      <c r="AB19" t="str">
        <f>VLOOKUP(B19,[1]高一上!$B:$W,14,0)</f>
        <v>叶小军</v>
      </c>
      <c r="AC19">
        <f t="shared" si="11"/>
        <v>137.01298701298703</v>
      </c>
      <c r="AD19">
        <f t="shared" si="2"/>
        <v>12</v>
      </c>
      <c r="AE19">
        <f>VLOOKUP(B19,[1]中考!$B:$O,10,0)</f>
        <v>39</v>
      </c>
      <c r="AF19">
        <f t="shared" si="12"/>
        <v>126</v>
      </c>
    </row>
    <row r="20" spans="1:32" x14ac:dyDescent="0.2">
      <c r="A20" s="2" t="s">
        <v>60</v>
      </c>
      <c r="B20" s="2" t="s">
        <v>61</v>
      </c>
      <c r="C20" s="1">
        <v>1</v>
      </c>
      <c r="D20" s="3" t="s">
        <v>9</v>
      </c>
      <c r="E20" s="4" t="s">
        <v>62</v>
      </c>
      <c r="F20" s="1">
        <v>528</v>
      </c>
      <c r="G20" s="4">
        <v>77</v>
      </c>
      <c r="H20" s="1" t="s">
        <v>1915</v>
      </c>
      <c r="I20">
        <f t="shared" si="3"/>
        <v>93.181818181818187</v>
      </c>
      <c r="J20">
        <f t="shared" si="0"/>
        <v>29</v>
      </c>
      <c r="K20">
        <f>VLOOKUP(B20,[1]高三上!$B:$P,14,0)</f>
        <v>95</v>
      </c>
      <c r="L20" t="str">
        <f>VLOOKUP(B20,[1]高三上!$B:$P,15,0)</f>
        <v>叶小军</v>
      </c>
      <c r="M20">
        <f t="shared" si="4"/>
        <v>106.81818181818181</v>
      </c>
      <c r="N20">
        <f t="shared" si="1"/>
        <v>8</v>
      </c>
      <c r="O20">
        <f>VLOOKUP(B20,[1]高二下!$B:$W,14,0)</f>
        <v>87.4</v>
      </c>
      <c r="P20" t="str">
        <f>VLOOKUP(B20,[1]高二下!$B:$W,15,0)</f>
        <v>叶小军</v>
      </c>
      <c r="Q20">
        <f t="shared" si="5"/>
        <v>110.06493506493507</v>
      </c>
      <c r="R20">
        <f t="shared" si="6"/>
        <v>29</v>
      </c>
      <c r="S20">
        <f>VLOOKUP(B20,[1]高二上!$B:$W,14,0)</f>
        <v>82</v>
      </c>
      <c r="T20" t="str">
        <f>VLOOKUP(B20,[1]高二上!$B:$W,15,0)</f>
        <v>叶小军</v>
      </c>
      <c r="U20">
        <f t="shared" si="7"/>
        <v>89.285714285714292</v>
      </c>
      <c r="V20">
        <f t="shared" si="8"/>
        <v>60</v>
      </c>
      <c r="W20">
        <f>VLOOKUP(B20,[1]高一下!$B:$X,14,0)</f>
        <v>73</v>
      </c>
      <c r="X20" t="str">
        <f>VLOOKUP(B20,[1]高一下!$B:$X,15,0)</f>
        <v>叶小军</v>
      </c>
      <c r="Y20">
        <f t="shared" si="9"/>
        <v>92.857142857142861</v>
      </c>
      <c r="Z20">
        <f t="shared" si="10"/>
        <v>27</v>
      </c>
      <c r="AA20">
        <f>VLOOKUP(B20,[1]高一上!$B:$W,13,0)</f>
        <v>81</v>
      </c>
      <c r="AB20" t="str">
        <f>VLOOKUP(B20,[1]高一上!$B:$W,14,0)</f>
        <v>叶小军</v>
      </c>
      <c r="AC20">
        <f t="shared" si="11"/>
        <v>123.7012987012987</v>
      </c>
      <c r="AD20">
        <f t="shared" si="2"/>
        <v>5</v>
      </c>
      <c r="AE20">
        <f>VLOOKUP(B20,[1]中考!$B:$O,10,0)</f>
        <v>41</v>
      </c>
      <c r="AF20">
        <f t="shared" si="12"/>
        <v>78</v>
      </c>
    </row>
    <row r="21" spans="1:32" x14ac:dyDescent="0.2">
      <c r="A21" s="2" t="s">
        <v>63</v>
      </c>
      <c r="B21" s="2" t="s">
        <v>64</v>
      </c>
      <c r="C21" s="1">
        <v>1</v>
      </c>
      <c r="D21" s="3" t="s">
        <v>9</v>
      </c>
      <c r="E21" s="4" t="s">
        <v>65</v>
      </c>
      <c r="F21" s="1">
        <v>527</v>
      </c>
      <c r="G21" s="4">
        <v>75</v>
      </c>
      <c r="H21" s="1" t="s">
        <v>1915</v>
      </c>
      <c r="I21">
        <f t="shared" si="3"/>
        <v>86.038961038961034</v>
      </c>
      <c r="J21">
        <f t="shared" si="0"/>
        <v>47</v>
      </c>
      <c r="K21">
        <f>VLOOKUP(B21,[1]高三上!$B:$P,14,0)</f>
        <v>97</v>
      </c>
      <c r="L21" t="str">
        <f>VLOOKUP(B21,[1]高三上!$B:$P,15,0)</f>
        <v>叶小军</v>
      </c>
      <c r="M21">
        <f t="shared" si="4"/>
        <v>100.97402597402598</v>
      </c>
      <c r="N21">
        <f t="shared" si="1"/>
        <v>4</v>
      </c>
      <c r="O21">
        <f>VLOOKUP(B21,[1]高二下!$B:$W,14,0)</f>
        <v>91</v>
      </c>
      <c r="P21" t="str">
        <f>VLOOKUP(B21,[1]高二下!$B:$W,15,0)</f>
        <v>叶小军</v>
      </c>
      <c r="Q21">
        <f t="shared" si="5"/>
        <v>100.32467532467533</v>
      </c>
      <c r="R21">
        <f t="shared" si="6"/>
        <v>7</v>
      </c>
      <c r="S21">
        <f>VLOOKUP(B21,[1]高二上!$B:$W,14,0)</f>
        <v>93</v>
      </c>
      <c r="T21" t="str">
        <f>VLOOKUP(B21,[1]高二上!$B:$W,15,0)</f>
        <v>叶小军</v>
      </c>
      <c r="U21">
        <f t="shared" si="7"/>
        <v>99.350649350649348</v>
      </c>
      <c r="V21">
        <f t="shared" si="8"/>
        <v>8</v>
      </c>
      <c r="W21">
        <f>VLOOKUP(B21,[1]高一下!$B:$X,14,0)</f>
        <v>86</v>
      </c>
      <c r="X21" t="str">
        <f>VLOOKUP(B21,[1]高一下!$B:$X,15,0)</f>
        <v>叶小军</v>
      </c>
      <c r="Y21">
        <f t="shared" si="9"/>
        <v>99.350649350649348</v>
      </c>
      <c r="Z21">
        <f t="shared" si="10"/>
        <v>6</v>
      </c>
      <c r="AA21">
        <f>VLOOKUP(B21,[1]高一上!$B:$W,13,0)</f>
        <v>83</v>
      </c>
      <c r="AB21" t="str">
        <f>VLOOKUP(B21,[1]高一上!$B:$W,14,0)</f>
        <v>叶小军</v>
      </c>
      <c r="AC21">
        <f t="shared" si="11"/>
        <v>106.16883116883116</v>
      </c>
      <c r="AD21">
        <f t="shared" si="2"/>
        <v>4</v>
      </c>
      <c r="AE21">
        <f>VLOOKUP(B21,[1]中考!$B:$O,10,0)</f>
        <v>45</v>
      </c>
      <c r="AF21">
        <f t="shared" si="12"/>
        <v>23</v>
      </c>
    </row>
    <row r="22" spans="1:32" x14ac:dyDescent="0.2">
      <c r="A22" s="2" t="s">
        <v>66</v>
      </c>
      <c r="B22" s="2" t="s">
        <v>67</v>
      </c>
      <c r="C22" s="1">
        <v>1</v>
      </c>
      <c r="D22" s="3" t="s">
        <v>9</v>
      </c>
      <c r="E22" s="4" t="s">
        <v>68</v>
      </c>
      <c r="F22" s="1">
        <v>527</v>
      </c>
      <c r="G22" s="4">
        <v>54</v>
      </c>
      <c r="H22" s="1" t="s">
        <v>1915</v>
      </c>
      <c r="I22">
        <f t="shared" si="3"/>
        <v>53.571428571428569</v>
      </c>
      <c r="J22">
        <f t="shared" si="0"/>
        <v>265</v>
      </c>
      <c r="K22">
        <f>VLOOKUP(B22,[1]高三上!$B:$P,14,0)</f>
        <v>72</v>
      </c>
      <c r="L22" t="str">
        <f>VLOOKUP(B22,[1]高三上!$B:$P,15,0)</f>
        <v>叶小军</v>
      </c>
      <c r="M22">
        <f t="shared" si="4"/>
        <v>80.51948051948051</v>
      </c>
      <c r="N22">
        <f t="shared" si="1"/>
        <v>122</v>
      </c>
      <c r="O22">
        <f>VLOOKUP(B22,[1]高二下!$B:$W,14,0)</f>
        <v>83.5</v>
      </c>
      <c r="P22" t="str">
        <f>VLOOKUP(B22,[1]高二下!$B:$W,15,0)</f>
        <v>叶小军</v>
      </c>
      <c r="Q22">
        <f t="shared" si="5"/>
        <v>118.50649350649351</v>
      </c>
      <c r="R22">
        <f t="shared" si="6"/>
        <v>62</v>
      </c>
      <c r="S22">
        <f>VLOOKUP(B22,[1]高二上!$B:$W,14,0)</f>
        <v>73</v>
      </c>
      <c r="T22" t="str">
        <f>VLOOKUP(B22,[1]高二上!$B:$W,15,0)</f>
        <v>叶小军</v>
      </c>
      <c r="U22">
        <f t="shared" si="7"/>
        <v>116.88311688311688</v>
      </c>
      <c r="V22">
        <f t="shared" si="8"/>
        <v>119</v>
      </c>
      <c r="W22">
        <f>VLOOKUP(B22,[1]高一下!$B:$X,14,0)</f>
        <v>54</v>
      </c>
      <c r="X22" t="str">
        <f>VLOOKUP(B22,[1]高一下!$B:$X,15,0)</f>
        <v>叶小军</v>
      </c>
      <c r="Y22">
        <f t="shared" si="9"/>
        <v>69.48051948051949</v>
      </c>
      <c r="Z22">
        <f t="shared" si="10"/>
        <v>171</v>
      </c>
      <c r="AA22">
        <f>VLOOKUP(B22,[1]高一上!$B:$W,13,0)</f>
        <v>53</v>
      </c>
      <c r="AB22" t="str">
        <f>VLOOKUP(B22,[1]高一上!$B:$W,14,0)</f>
        <v>叶小军</v>
      </c>
      <c r="AC22">
        <f t="shared" si="11"/>
        <v>100.32467532467533</v>
      </c>
      <c r="AD22">
        <f t="shared" si="2"/>
        <v>77</v>
      </c>
      <c r="AE22">
        <f>VLOOKUP(B22,[1]中考!$B:$O,10,0)</f>
        <v>41</v>
      </c>
      <c r="AF22">
        <f t="shared" si="12"/>
        <v>78</v>
      </c>
    </row>
    <row r="23" spans="1:32" x14ac:dyDescent="0.2">
      <c r="A23" s="2" t="s">
        <v>69</v>
      </c>
      <c r="B23" s="2" t="s">
        <v>70</v>
      </c>
      <c r="C23" s="1">
        <v>1</v>
      </c>
      <c r="D23" s="3" t="s">
        <v>9</v>
      </c>
      <c r="E23" s="4" t="s">
        <v>71</v>
      </c>
      <c r="F23" s="1">
        <v>526</v>
      </c>
      <c r="G23" s="4">
        <v>64</v>
      </c>
      <c r="H23" s="1" t="s">
        <v>1915</v>
      </c>
      <c r="I23">
        <f t="shared" si="3"/>
        <v>41.883116883116877</v>
      </c>
      <c r="J23">
        <f t="shared" si="0"/>
        <v>185</v>
      </c>
      <c r="K23">
        <f>VLOOKUP(B23,[1]高三上!$B:$P,14,0)</f>
        <v>96</v>
      </c>
      <c r="L23" t="str">
        <f>VLOOKUP(B23,[1]高三上!$B:$P,15,0)</f>
        <v>叶小军</v>
      </c>
      <c r="M23">
        <f t="shared" si="4"/>
        <v>112.98701298701299</v>
      </c>
      <c r="N23">
        <f t="shared" si="1"/>
        <v>6</v>
      </c>
      <c r="O23">
        <f>VLOOKUP(B23,[1]高二下!$B:$W,14,0)</f>
        <v>86</v>
      </c>
      <c r="P23" t="str">
        <f>VLOOKUP(B23,[1]高二下!$B:$W,15,0)</f>
        <v>叶小军</v>
      </c>
      <c r="Q23">
        <f t="shared" si="5"/>
        <v>94.805194805194802</v>
      </c>
      <c r="R23">
        <f t="shared" si="6"/>
        <v>46</v>
      </c>
      <c r="S23">
        <f>VLOOKUP(B23,[1]高二上!$B:$W,14,0)</f>
        <v>87</v>
      </c>
      <c r="T23" t="str">
        <f>VLOOKUP(B23,[1]高二上!$B:$W,15,0)</f>
        <v>叶小军</v>
      </c>
      <c r="U23">
        <f t="shared" si="7"/>
        <v>113.31168831168831</v>
      </c>
      <c r="V23">
        <f t="shared" si="8"/>
        <v>30</v>
      </c>
      <c r="W23">
        <f>VLOOKUP(B23,[1]高一下!$B:$X,14,0)</f>
        <v>66</v>
      </c>
      <c r="X23" t="str">
        <f>VLOOKUP(B23,[1]高一下!$B:$X,15,0)</f>
        <v>叶小军</v>
      </c>
      <c r="Y23">
        <f t="shared" si="9"/>
        <v>96.753246753246756</v>
      </c>
      <c r="Z23">
        <f t="shared" si="10"/>
        <v>71</v>
      </c>
      <c r="AA23">
        <f>VLOOKUP(B23,[1]高一上!$B:$W,13,0)</f>
        <v>58</v>
      </c>
      <c r="AB23" t="str">
        <f>VLOOKUP(B23,[1]高一上!$B:$W,14,0)</f>
        <v>叶小军</v>
      </c>
      <c r="AC23">
        <f t="shared" si="11"/>
        <v>92.20779220779221</v>
      </c>
      <c r="AD23">
        <f t="shared" si="2"/>
        <v>61</v>
      </c>
      <c r="AE23">
        <f>VLOOKUP(B23,[1]中考!$B:$O,10,0)</f>
        <v>44</v>
      </c>
      <c r="AF23">
        <f t="shared" si="12"/>
        <v>37</v>
      </c>
    </row>
    <row r="24" spans="1:32" x14ac:dyDescent="0.2">
      <c r="A24" s="2" t="s">
        <v>72</v>
      </c>
      <c r="B24" s="2" t="s">
        <v>73</v>
      </c>
      <c r="C24" s="1">
        <v>1</v>
      </c>
      <c r="D24" s="3" t="s">
        <v>9</v>
      </c>
      <c r="E24" s="4" t="s">
        <v>74</v>
      </c>
      <c r="F24" s="1">
        <v>524</v>
      </c>
      <c r="G24" s="4">
        <v>64</v>
      </c>
      <c r="H24" s="1" t="s">
        <v>1915</v>
      </c>
      <c r="I24">
        <f t="shared" si="3"/>
        <v>44.155844155844157</v>
      </c>
      <c r="J24">
        <f t="shared" si="0"/>
        <v>185</v>
      </c>
      <c r="K24">
        <f>VLOOKUP(B24,[1]高三上!$B:$P,14,0)</f>
        <v>91</v>
      </c>
      <c r="L24" t="str">
        <f>VLOOKUP(B24,[1]高三上!$B:$P,15,0)</f>
        <v>叶小军</v>
      </c>
      <c r="M24">
        <f t="shared" si="4"/>
        <v>120.45454545454545</v>
      </c>
      <c r="N24">
        <f t="shared" si="1"/>
        <v>13</v>
      </c>
      <c r="O24">
        <f>VLOOKUP(B24,[1]高二下!$B:$W,14,0)</f>
        <v>82.1</v>
      </c>
      <c r="P24" t="str">
        <f>VLOOKUP(B24,[1]高二下!$B:$W,15,0)</f>
        <v>叶小军</v>
      </c>
      <c r="Q24">
        <f t="shared" si="5"/>
        <v>87.337662337662337</v>
      </c>
      <c r="R24">
        <f t="shared" si="6"/>
        <v>76</v>
      </c>
      <c r="S24">
        <f>VLOOKUP(B24,[1]高二上!$B:$W,14,0)</f>
        <v>86</v>
      </c>
      <c r="T24" t="str">
        <f>VLOOKUP(B24,[1]高二上!$B:$W,15,0)</f>
        <v>叶小军</v>
      </c>
      <c r="U24">
        <f t="shared" si="7"/>
        <v>106.16883116883116</v>
      </c>
      <c r="V24">
        <f t="shared" si="8"/>
        <v>37</v>
      </c>
      <c r="W24">
        <f>VLOOKUP(B24,[1]高一下!$B:$X,14,0)</f>
        <v>68</v>
      </c>
      <c r="X24" t="str">
        <f>VLOOKUP(B24,[1]高一下!$B:$X,15,0)</f>
        <v>叶小军</v>
      </c>
      <c r="Y24">
        <f t="shared" si="9"/>
        <v>87.337662337662337</v>
      </c>
      <c r="Z24">
        <f t="shared" si="10"/>
        <v>56</v>
      </c>
      <c r="AA24">
        <f>VLOOKUP(B24,[1]高一上!$B:$W,13,0)</f>
        <v>73</v>
      </c>
      <c r="AB24" t="str">
        <f>VLOOKUP(B24,[1]高一上!$B:$W,14,0)</f>
        <v>叶小军</v>
      </c>
      <c r="AC24">
        <f t="shared" si="11"/>
        <v>95.129870129870127</v>
      </c>
      <c r="AD24">
        <f t="shared" si="2"/>
        <v>17</v>
      </c>
      <c r="AE24">
        <f>VLOOKUP(B24,[1]中考!$B:$O,10,0)</f>
        <v>49</v>
      </c>
      <c r="AF24">
        <f t="shared" si="12"/>
        <v>2</v>
      </c>
    </row>
    <row r="25" spans="1:32" x14ac:dyDescent="0.2">
      <c r="A25" s="2" t="s">
        <v>75</v>
      </c>
      <c r="B25" s="2" t="s">
        <v>76</v>
      </c>
      <c r="C25" s="1">
        <v>1</v>
      </c>
      <c r="D25" s="3" t="s">
        <v>9</v>
      </c>
      <c r="E25" s="4" t="s">
        <v>77</v>
      </c>
      <c r="F25" s="1">
        <v>519</v>
      </c>
      <c r="G25" s="4">
        <v>61</v>
      </c>
      <c r="H25" s="1" t="s">
        <v>1915</v>
      </c>
      <c r="I25">
        <f t="shared" si="3"/>
        <v>38.961038961038966</v>
      </c>
      <c r="J25">
        <f t="shared" si="0"/>
        <v>219</v>
      </c>
      <c r="K25">
        <f>VLOOKUP(B25,[1]高三上!$B:$P,14,0)</f>
        <v>87</v>
      </c>
      <c r="L25" t="str">
        <f>VLOOKUP(B25,[1]高三上!$B:$P,15,0)</f>
        <v>叶小军</v>
      </c>
      <c r="M25">
        <f t="shared" si="4"/>
        <v>107.14285714285714</v>
      </c>
      <c r="N25">
        <f t="shared" si="1"/>
        <v>31</v>
      </c>
      <c r="O25">
        <f>VLOOKUP(B25,[1]高二下!$B:$W,14,0)</f>
        <v>84.3</v>
      </c>
      <c r="P25" t="str">
        <f>VLOOKUP(B25,[1]高二下!$B:$W,15,0)</f>
        <v>叶小军</v>
      </c>
      <c r="Q25">
        <f t="shared" si="5"/>
        <v>87.012987012987011</v>
      </c>
      <c r="R25">
        <f t="shared" si="6"/>
        <v>53</v>
      </c>
      <c r="S25">
        <f>VLOOKUP(B25,[1]高二上!$B:$W,14,0)</f>
        <v>90</v>
      </c>
      <c r="T25" t="str">
        <f>VLOOKUP(B25,[1]高二上!$B:$W,15,0)</f>
        <v>叶小军</v>
      </c>
      <c r="U25">
        <f t="shared" si="7"/>
        <v>113.96103896103897</v>
      </c>
      <c r="V25">
        <f t="shared" si="8"/>
        <v>13</v>
      </c>
      <c r="W25">
        <f>VLOOKUP(B25,[1]高一下!$B:$X,14,0)</f>
        <v>68</v>
      </c>
      <c r="X25" t="str">
        <f>VLOOKUP(B25,[1]高一下!$B:$X,15,0)</f>
        <v>叶小军</v>
      </c>
      <c r="Y25">
        <f t="shared" si="9"/>
        <v>106.81818181818181</v>
      </c>
      <c r="Z25">
        <f t="shared" si="10"/>
        <v>56</v>
      </c>
      <c r="AA25">
        <f>VLOOKUP(B25,[1]高一上!$B:$W,13,0)</f>
        <v>53</v>
      </c>
      <c r="AB25" t="str">
        <f>VLOOKUP(B25,[1]高一上!$B:$W,14,0)</f>
        <v>崔萌</v>
      </c>
      <c r="AC25">
        <f t="shared" si="11"/>
        <v>78.571428571428569</v>
      </c>
      <c r="AD25">
        <f t="shared" si="2"/>
        <v>77</v>
      </c>
      <c r="AE25">
        <f>VLOOKUP(B25,[1]中考!$B:$O,10,0)</f>
        <v>47</v>
      </c>
      <c r="AF25">
        <f t="shared" si="12"/>
        <v>11</v>
      </c>
    </row>
    <row r="26" spans="1:32" x14ac:dyDescent="0.2">
      <c r="A26" s="2" t="s">
        <v>78</v>
      </c>
      <c r="B26" s="2" t="s">
        <v>79</v>
      </c>
      <c r="C26" s="1">
        <v>1</v>
      </c>
      <c r="D26" s="3" t="s">
        <v>9</v>
      </c>
      <c r="E26" s="4" t="s">
        <v>80</v>
      </c>
      <c r="F26" s="1">
        <v>516</v>
      </c>
      <c r="G26" s="4">
        <v>66</v>
      </c>
      <c r="H26" s="1" t="s">
        <v>1915</v>
      </c>
      <c r="I26">
        <f t="shared" si="3"/>
        <v>107.46753246753246</v>
      </c>
      <c r="J26">
        <f t="shared" si="0"/>
        <v>157</v>
      </c>
      <c r="K26">
        <f>VLOOKUP(B26,[1]高三上!$B:$P,14,0)</f>
        <v>66</v>
      </c>
      <c r="L26" t="str">
        <f>VLOOKUP(B26,[1]高三上!$B:$P,15,0)</f>
        <v>叶小军</v>
      </c>
      <c r="M26">
        <f t="shared" si="4"/>
        <v>70.129870129870127</v>
      </c>
      <c r="N26">
        <f t="shared" si="1"/>
        <v>180</v>
      </c>
      <c r="O26">
        <f>VLOOKUP(B26,[1]高二下!$B:$W,14,0)</f>
        <v>81.3</v>
      </c>
      <c r="P26" t="str">
        <f>VLOOKUP(B26,[1]高二下!$B:$W,15,0)</f>
        <v>叶小军</v>
      </c>
      <c r="Q26">
        <f t="shared" si="5"/>
        <v>97.402597402597408</v>
      </c>
      <c r="R26">
        <f t="shared" si="6"/>
        <v>88</v>
      </c>
      <c r="S26">
        <f>VLOOKUP(B26,[1]高二上!$B:$W,14,0)</f>
        <v>78</v>
      </c>
      <c r="T26" t="str">
        <f>VLOOKUP(B26,[1]高二上!$B:$W,15,0)</f>
        <v>叶小军</v>
      </c>
      <c r="U26">
        <f t="shared" si="7"/>
        <v>117.53246753246754</v>
      </c>
      <c r="V26">
        <f t="shared" si="8"/>
        <v>80</v>
      </c>
      <c r="W26">
        <f>VLOOKUP(B26,[1]高一下!$B:$X,14,0)</f>
        <v>59</v>
      </c>
      <c r="X26" t="str">
        <f>VLOOKUP(B26,[1]高一下!$B:$X,15,0)</f>
        <v>叶小军</v>
      </c>
      <c r="Y26">
        <f t="shared" si="9"/>
        <v>63.636363636363633</v>
      </c>
      <c r="Z26">
        <f t="shared" si="10"/>
        <v>134</v>
      </c>
      <c r="AA26">
        <f>VLOOKUP(B26,[1]高一上!$B:$W,13,0)</f>
        <v>69</v>
      </c>
      <c r="AB26" t="str">
        <f>VLOOKUP(B26,[1]高一上!$B:$W,14,0)</f>
        <v>叶小军</v>
      </c>
      <c r="AC26">
        <f t="shared" si="11"/>
        <v>112.98701298701299</v>
      </c>
      <c r="AD26">
        <f t="shared" si="2"/>
        <v>22</v>
      </c>
      <c r="AE26">
        <f>VLOOKUP(B26,[1]中考!$B:$O,10,0)</f>
        <v>42</v>
      </c>
      <c r="AF26">
        <f t="shared" si="12"/>
        <v>62</v>
      </c>
    </row>
    <row r="27" spans="1:32" x14ac:dyDescent="0.2">
      <c r="A27" s="2" t="s">
        <v>81</v>
      </c>
      <c r="B27" s="2" t="s">
        <v>82</v>
      </c>
      <c r="C27" s="1">
        <v>1</v>
      </c>
      <c r="D27" s="3" t="s">
        <v>9</v>
      </c>
      <c r="E27" s="4" t="s">
        <v>83</v>
      </c>
      <c r="F27" s="1">
        <v>516</v>
      </c>
      <c r="G27" s="4">
        <v>60</v>
      </c>
      <c r="H27" s="1" t="s">
        <v>1915</v>
      </c>
      <c r="I27">
        <f t="shared" si="3"/>
        <v>42.857142857142861</v>
      </c>
      <c r="J27">
        <f t="shared" si="0"/>
        <v>234</v>
      </c>
      <c r="K27">
        <f>VLOOKUP(B27,[1]高三上!$B:$P,14,0)</f>
        <v>82</v>
      </c>
      <c r="L27" t="str">
        <f>VLOOKUP(B27,[1]高三上!$B:$P,15,0)</f>
        <v>叶小军</v>
      </c>
      <c r="M27">
        <f t="shared" si="4"/>
        <v>104.22077922077922</v>
      </c>
      <c r="N27">
        <f t="shared" si="1"/>
        <v>58</v>
      </c>
      <c r="O27">
        <f>VLOOKUP(B27,[1]高二下!$B:$W,14,0)</f>
        <v>82.8</v>
      </c>
      <c r="P27" t="str">
        <f>VLOOKUP(B27,[1]高二下!$B:$W,15,0)</f>
        <v>叶小军</v>
      </c>
      <c r="Q27">
        <f t="shared" si="5"/>
        <v>126.94805194805195</v>
      </c>
      <c r="R27">
        <f t="shared" si="6"/>
        <v>71</v>
      </c>
      <c r="S27">
        <f>VLOOKUP(B27,[1]高二上!$B:$W,14,0)</f>
        <v>69</v>
      </c>
      <c r="T27" t="str">
        <f>VLOOKUP(B27,[1]高二上!$B:$W,15,0)</f>
        <v>叶小军</v>
      </c>
      <c r="U27">
        <f t="shared" si="7"/>
        <v>110.71428571428571</v>
      </c>
      <c r="V27">
        <f t="shared" si="8"/>
        <v>154</v>
      </c>
      <c r="W27">
        <f>VLOOKUP(B27,[1]高一下!$B:$X,14,0)</f>
        <v>52</v>
      </c>
      <c r="X27" t="str">
        <f>VLOOKUP(B27,[1]高一下!$B:$X,15,0)</f>
        <v>叶小军</v>
      </c>
      <c r="Y27">
        <f t="shared" si="9"/>
        <v>61.038961038961034</v>
      </c>
      <c r="Z27">
        <f t="shared" si="10"/>
        <v>187</v>
      </c>
      <c r="AA27">
        <f>VLOOKUP(B27,[1]高一上!$B:$W,13,0)</f>
        <v>56</v>
      </c>
      <c r="AB27" t="str">
        <f>VLOOKUP(B27,[1]高一上!$B:$W,14,0)</f>
        <v>叶小军</v>
      </c>
      <c r="AC27">
        <f t="shared" si="11"/>
        <v>98.376623376623371</v>
      </c>
      <c r="AD27">
        <f t="shared" si="2"/>
        <v>67</v>
      </c>
      <c r="AE27">
        <f>VLOOKUP(B27,[1]中考!$B:$O,10,0)</f>
        <v>42</v>
      </c>
      <c r="AF27">
        <f t="shared" si="12"/>
        <v>62</v>
      </c>
    </row>
    <row r="28" spans="1:32" x14ac:dyDescent="0.2">
      <c r="A28" s="2" t="s">
        <v>84</v>
      </c>
      <c r="B28" s="2" t="s">
        <v>85</v>
      </c>
      <c r="C28" s="1">
        <v>1</v>
      </c>
      <c r="D28" s="3" t="s">
        <v>9</v>
      </c>
      <c r="E28" s="4" t="s">
        <v>86</v>
      </c>
      <c r="F28" s="1">
        <v>514</v>
      </c>
      <c r="G28" s="4">
        <v>73</v>
      </c>
      <c r="H28" s="1" t="s">
        <v>1915</v>
      </c>
      <c r="I28">
        <f t="shared" si="3"/>
        <v>107.14285714285714</v>
      </c>
      <c r="J28">
        <f t="shared" si="0"/>
        <v>67</v>
      </c>
      <c r="K28">
        <f>VLOOKUP(B28,[1]高三上!$B:$P,14,0)</f>
        <v>77</v>
      </c>
      <c r="L28" t="str">
        <f>VLOOKUP(B28,[1]高三上!$B:$P,15,0)</f>
        <v>叶小军</v>
      </c>
      <c r="M28">
        <f t="shared" si="4"/>
        <v>124.35064935064935</v>
      </c>
      <c r="N28">
        <f t="shared" si="1"/>
        <v>89</v>
      </c>
      <c r="O28">
        <f>VLOOKUP(B28,[1]高二下!$B:$W,14,0)</f>
        <v>73.900000000000006</v>
      </c>
      <c r="P28" t="str">
        <f>VLOOKUP(B28,[1]高二下!$B:$W,15,0)</f>
        <v>叶小军</v>
      </c>
      <c r="Q28">
        <f t="shared" si="5"/>
        <v>66.233766233766232</v>
      </c>
      <c r="R28">
        <f t="shared" si="6"/>
        <v>164</v>
      </c>
      <c r="S28">
        <f>VLOOKUP(B28,[1]高二上!$B:$W,14,0)</f>
        <v>82</v>
      </c>
      <c r="T28" t="str">
        <f>VLOOKUP(B28,[1]高二上!$B:$W,15,0)</f>
        <v>叶小军</v>
      </c>
      <c r="U28">
        <f t="shared" si="7"/>
        <v>105.1948051948052</v>
      </c>
      <c r="V28">
        <f t="shared" si="8"/>
        <v>60</v>
      </c>
      <c r="W28">
        <f>VLOOKUP(B28,[1]高一下!$B:$X,14,0)</f>
        <v>65</v>
      </c>
      <c r="X28" t="str">
        <f>VLOOKUP(B28,[1]高一下!$B:$X,15,0)</f>
        <v>叶小军</v>
      </c>
      <c r="Y28">
        <f t="shared" si="9"/>
        <v>99.675324675324674</v>
      </c>
      <c r="Z28">
        <f t="shared" si="10"/>
        <v>76</v>
      </c>
      <c r="AA28">
        <f>VLOOKUP(B28,[1]高一上!$B:$W,13,0)</f>
        <v>54</v>
      </c>
      <c r="AB28" t="str">
        <f>VLOOKUP(B28,[1]高一上!$B:$W,14,0)</f>
        <v>宁建康</v>
      </c>
      <c r="AC28">
        <f t="shared" si="11"/>
        <v>100.97402597402598</v>
      </c>
      <c r="AD28">
        <f t="shared" si="2"/>
        <v>75</v>
      </c>
      <c r="AE28">
        <f>VLOOKUP(B28,[1]中考!$B:$O,10,0)</f>
        <v>41</v>
      </c>
      <c r="AF28">
        <f t="shared" si="12"/>
        <v>78</v>
      </c>
    </row>
    <row r="29" spans="1:32" x14ac:dyDescent="0.2">
      <c r="A29" s="2" t="s">
        <v>87</v>
      </c>
      <c r="B29" s="2" t="s">
        <v>88</v>
      </c>
      <c r="C29" s="1">
        <v>1</v>
      </c>
      <c r="D29" s="3" t="s">
        <v>9</v>
      </c>
      <c r="E29" s="4" t="s">
        <v>89</v>
      </c>
      <c r="F29" s="1">
        <v>509</v>
      </c>
      <c r="G29" s="4">
        <v>76</v>
      </c>
      <c r="H29" s="1" t="s">
        <v>1915</v>
      </c>
      <c r="I29">
        <f t="shared" si="3"/>
        <v>88.311688311688314</v>
      </c>
      <c r="J29">
        <f t="shared" si="0"/>
        <v>38</v>
      </c>
      <c r="K29">
        <f>VLOOKUP(B29,[1]高三上!$B:$P,14,0)</f>
        <v>98</v>
      </c>
      <c r="L29" t="str">
        <f>VLOOKUP(B29,[1]高三上!$B:$P,15,0)</f>
        <v>叶小军</v>
      </c>
      <c r="M29">
        <f t="shared" si="4"/>
        <v>108.76623376623377</v>
      </c>
      <c r="N29">
        <f t="shared" si="1"/>
        <v>2</v>
      </c>
      <c r="O29">
        <f>VLOOKUP(B29,[1]高二下!$B:$W,14,0)</f>
        <v>87.4</v>
      </c>
      <c r="P29" t="str">
        <f>VLOOKUP(B29,[1]高二下!$B:$W,15,0)</f>
        <v>叶小军</v>
      </c>
      <c r="Q29">
        <f t="shared" si="5"/>
        <v>100.32467532467533</v>
      </c>
      <c r="R29">
        <f t="shared" si="6"/>
        <v>29</v>
      </c>
      <c r="S29">
        <f>VLOOKUP(B29,[1]高二上!$B:$W,14,0)</f>
        <v>87</v>
      </c>
      <c r="T29" t="str">
        <f>VLOOKUP(B29,[1]高二上!$B:$W,15,0)</f>
        <v>叶小军</v>
      </c>
      <c r="U29">
        <f t="shared" si="7"/>
        <v>130.84415584415584</v>
      </c>
      <c r="V29">
        <f t="shared" si="8"/>
        <v>30</v>
      </c>
      <c r="W29">
        <f>VLOOKUP(B29,[1]高一下!$B:$X,14,0)</f>
        <v>60</v>
      </c>
      <c r="X29" t="str">
        <f>VLOOKUP(B29,[1]高一下!$B:$X,15,0)</f>
        <v>叶小军</v>
      </c>
      <c r="Y29">
        <f t="shared" si="9"/>
        <v>63.311688311688314</v>
      </c>
      <c r="Z29">
        <f t="shared" si="10"/>
        <v>125</v>
      </c>
      <c r="AA29">
        <f>VLOOKUP(B29,[1]高一上!$B:$W,13,0)</f>
        <v>75</v>
      </c>
      <c r="AB29" t="str">
        <f>VLOOKUP(B29,[1]高一上!$B:$W,14,0)</f>
        <v>叶小军</v>
      </c>
      <c r="AC29">
        <f t="shared" si="11"/>
        <v>127.92207792207792</v>
      </c>
      <c r="AD29">
        <f t="shared" si="2"/>
        <v>12</v>
      </c>
      <c r="AE29">
        <f>VLOOKUP(B29,[1]中考!$B:$O,10,0)</f>
        <v>40</v>
      </c>
      <c r="AF29">
        <f t="shared" si="12"/>
        <v>98</v>
      </c>
    </row>
    <row r="30" spans="1:32" x14ac:dyDescent="0.2">
      <c r="A30" s="2" t="s">
        <v>90</v>
      </c>
      <c r="B30" s="2" t="s">
        <v>91</v>
      </c>
      <c r="C30" s="1">
        <v>1</v>
      </c>
      <c r="D30" s="3" t="s">
        <v>9</v>
      </c>
      <c r="E30" s="4" t="s">
        <v>92</v>
      </c>
      <c r="F30" s="1">
        <v>509</v>
      </c>
      <c r="G30" s="4">
        <v>61</v>
      </c>
      <c r="H30" s="1" t="s">
        <v>1915</v>
      </c>
      <c r="I30">
        <f t="shared" si="3"/>
        <v>38.961038961038966</v>
      </c>
      <c r="J30">
        <f t="shared" si="0"/>
        <v>219</v>
      </c>
      <c r="K30">
        <f>VLOOKUP(B30,[1]高三上!$B:$P,14,0)</f>
        <v>87</v>
      </c>
      <c r="L30" t="str">
        <f>VLOOKUP(B30,[1]高三上!$B:$P,15,0)</f>
        <v>叶小军</v>
      </c>
      <c r="M30">
        <f t="shared" si="4"/>
        <v>162.33766233766232</v>
      </c>
      <c r="N30">
        <f t="shared" si="1"/>
        <v>31</v>
      </c>
      <c r="O30">
        <f>VLOOKUP(B30,[1]高二下!$B:$W,14,0)</f>
        <v>68.400000000000006</v>
      </c>
      <c r="P30" t="str">
        <f>VLOOKUP(B30,[1]高二下!$B:$W,15,0)</f>
        <v>叶小军</v>
      </c>
      <c r="Q30">
        <f t="shared" si="5"/>
        <v>86.36363636363636</v>
      </c>
      <c r="R30">
        <f t="shared" si="6"/>
        <v>223</v>
      </c>
      <c r="S30">
        <f>VLOOKUP(B30,[1]高二上!$B:$W,14,0)</f>
        <v>65</v>
      </c>
      <c r="T30" t="str">
        <f>VLOOKUP(B30,[1]高二上!$B:$W,15,0)</f>
        <v>叶小军</v>
      </c>
      <c r="U30">
        <f t="shared" si="7"/>
        <v>101.94805194805195</v>
      </c>
      <c r="V30">
        <f t="shared" si="8"/>
        <v>181</v>
      </c>
      <c r="W30">
        <f>VLOOKUP(B30,[1]高一下!$B:$X,14,0)</f>
        <v>52</v>
      </c>
      <c r="X30" t="str">
        <f>VLOOKUP(B30,[1]高一下!$B:$X,15,0)</f>
        <v>叶小军</v>
      </c>
      <c r="Y30">
        <f t="shared" si="9"/>
        <v>52.272727272727273</v>
      </c>
      <c r="Z30">
        <f t="shared" si="10"/>
        <v>187</v>
      </c>
      <c r="AA30">
        <f>VLOOKUP(B30,[1]高一上!$B:$W,13,0)</f>
        <v>63</v>
      </c>
      <c r="AB30" t="str">
        <f>VLOOKUP(B30,[1]高一上!$B:$W,14,0)</f>
        <v>叶小军</v>
      </c>
      <c r="AC30">
        <f t="shared" si="11"/>
        <v>132.79220779220779</v>
      </c>
      <c r="AD30">
        <f t="shared" si="2"/>
        <v>40</v>
      </c>
      <c r="AE30">
        <f>VLOOKUP(B30,[1]中考!$B:$O,10,0)</f>
        <v>38</v>
      </c>
      <c r="AF30">
        <f t="shared" si="12"/>
        <v>141</v>
      </c>
    </row>
    <row r="31" spans="1:32" x14ac:dyDescent="0.2">
      <c r="A31" s="2" t="s">
        <v>93</v>
      </c>
      <c r="B31" s="2" t="s">
        <v>94</v>
      </c>
      <c r="C31" s="1">
        <v>1</v>
      </c>
      <c r="D31" s="3" t="s">
        <v>9</v>
      </c>
      <c r="E31" s="4" t="s">
        <v>95</v>
      </c>
      <c r="F31" s="1">
        <v>506</v>
      </c>
      <c r="G31" s="4">
        <v>73</v>
      </c>
      <c r="H31" s="1" t="s">
        <v>1915</v>
      </c>
      <c r="I31">
        <f t="shared" si="3"/>
        <v>88.311688311688314</v>
      </c>
      <c r="J31">
        <f t="shared" si="0"/>
        <v>67</v>
      </c>
      <c r="K31">
        <f>VLOOKUP(B31,[1]高三上!$B:$P,14,0)</f>
        <v>87</v>
      </c>
      <c r="L31" t="str">
        <f>VLOOKUP(B31,[1]高三上!$B:$P,15,0)</f>
        <v>叶小军</v>
      </c>
      <c r="M31">
        <f t="shared" si="4"/>
        <v>107.14285714285714</v>
      </c>
      <c r="N31">
        <f t="shared" si="1"/>
        <v>31</v>
      </c>
      <c r="O31">
        <f>VLOOKUP(B31,[1]高二下!$B:$W,14,0)</f>
        <v>84.3</v>
      </c>
      <c r="P31" t="str">
        <f>VLOOKUP(B31,[1]高二下!$B:$W,15,0)</f>
        <v>叶小军</v>
      </c>
      <c r="Q31">
        <f t="shared" si="5"/>
        <v>94.805194805194802</v>
      </c>
      <c r="R31">
        <f t="shared" si="6"/>
        <v>53</v>
      </c>
      <c r="S31">
        <f>VLOOKUP(B31,[1]高二上!$B:$W,14,0)</f>
        <v>86</v>
      </c>
      <c r="T31" t="str">
        <f>VLOOKUP(B31,[1]高二上!$B:$W,15,0)</f>
        <v>叶小军</v>
      </c>
      <c r="U31">
        <f t="shared" si="7"/>
        <v>123.7012987012987</v>
      </c>
      <c r="V31">
        <f t="shared" si="8"/>
        <v>37</v>
      </c>
      <c r="W31">
        <f>VLOOKUP(B31,[1]高一下!$B:$X,14,0)</f>
        <v>61</v>
      </c>
      <c r="X31" t="str">
        <f>VLOOKUP(B31,[1]高一下!$B:$X,15,0)</f>
        <v>叶小军</v>
      </c>
      <c r="Y31">
        <f t="shared" si="9"/>
        <v>75.974025974025977</v>
      </c>
      <c r="Z31">
        <f t="shared" si="10"/>
        <v>110</v>
      </c>
      <c r="AA31">
        <f>VLOOKUP(B31,[1]高一上!$B:$W,13,0)</f>
        <v>64</v>
      </c>
      <c r="AB31" t="str">
        <f>VLOOKUP(B31,[1]高一上!$B:$W,14,0)</f>
        <v>叶小军</v>
      </c>
      <c r="AC31">
        <f t="shared" si="11"/>
        <v>91.883116883116884</v>
      </c>
      <c r="AD31">
        <f t="shared" si="2"/>
        <v>36</v>
      </c>
      <c r="AE31">
        <f>VLOOKUP(B31,[1]中考!$B:$O,10,0)</f>
        <v>47</v>
      </c>
      <c r="AF31">
        <f t="shared" si="12"/>
        <v>11</v>
      </c>
    </row>
    <row r="32" spans="1:32" x14ac:dyDescent="0.2">
      <c r="A32" s="2" t="s">
        <v>96</v>
      </c>
      <c r="B32" s="2" t="s">
        <v>97</v>
      </c>
      <c r="C32" s="1">
        <v>1</v>
      </c>
      <c r="D32" s="3" t="s">
        <v>9</v>
      </c>
      <c r="E32" s="4" t="s">
        <v>98</v>
      </c>
      <c r="F32" s="1">
        <v>504</v>
      </c>
      <c r="G32" s="4">
        <v>63</v>
      </c>
      <c r="H32" s="1" t="s">
        <v>1915</v>
      </c>
      <c r="I32">
        <f t="shared" si="3"/>
        <v>56.81818181818182</v>
      </c>
      <c r="J32">
        <f t="shared" si="0"/>
        <v>198</v>
      </c>
      <c r="K32">
        <f>VLOOKUP(B32,[1]高三上!$B:$P,14,0)</f>
        <v>81</v>
      </c>
      <c r="L32" t="str">
        <f>VLOOKUP(B32,[1]高三上!$B:$P,15,0)</f>
        <v>叶小军</v>
      </c>
      <c r="M32">
        <f t="shared" si="4"/>
        <v>80.194805194805198</v>
      </c>
      <c r="N32">
        <f t="shared" si="1"/>
        <v>65</v>
      </c>
      <c r="O32">
        <f>VLOOKUP(B32,[1]高二下!$B:$W,14,0)</f>
        <v>92.3</v>
      </c>
      <c r="P32" t="str">
        <f>VLOOKUP(B32,[1]高二下!$B:$W,15,0)</f>
        <v>叶小军</v>
      </c>
      <c r="Q32">
        <f t="shared" si="5"/>
        <v>110.71428571428571</v>
      </c>
      <c r="R32">
        <f t="shared" si="6"/>
        <v>4</v>
      </c>
      <c r="S32">
        <f>VLOOKUP(B32,[1]高二上!$B:$W,14,0)</f>
        <v>86</v>
      </c>
      <c r="T32" t="str">
        <f>VLOOKUP(B32,[1]高二上!$B:$W,15,0)</f>
        <v>叶小军</v>
      </c>
      <c r="U32">
        <f t="shared" si="7"/>
        <v>99.675324675324674</v>
      </c>
      <c r="V32">
        <f t="shared" si="8"/>
        <v>37</v>
      </c>
      <c r="W32">
        <f>VLOOKUP(B32,[1]高一下!$B:$X,14,0)</f>
        <v>72</v>
      </c>
      <c r="X32" t="str">
        <f>VLOOKUP(B32,[1]高一下!$B:$X,15,0)</f>
        <v>叶小军</v>
      </c>
      <c r="Y32">
        <f t="shared" si="9"/>
        <v>88.961038961038966</v>
      </c>
      <c r="Z32">
        <f t="shared" si="10"/>
        <v>36</v>
      </c>
      <c r="AA32">
        <f>VLOOKUP(B32,[1]高一上!$B:$W,13,0)</f>
        <v>85</v>
      </c>
      <c r="AB32" t="str">
        <f>VLOOKUP(B32,[1]高一上!$B:$W,14,0)</f>
        <v>叶小军</v>
      </c>
      <c r="AC32">
        <f t="shared" si="11"/>
        <v>131.16883116883116</v>
      </c>
      <c r="AD32">
        <f t="shared" si="2"/>
        <v>2</v>
      </c>
      <c r="AE32">
        <f>VLOOKUP(B32,[1]中考!$B:$O,10,0)</f>
        <v>40</v>
      </c>
      <c r="AF32">
        <f t="shared" si="12"/>
        <v>98</v>
      </c>
    </row>
    <row r="33" spans="1:32" x14ac:dyDescent="0.2">
      <c r="A33" s="2" t="s">
        <v>99</v>
      </c>
      <c r="B33" s="2" t="s">
        <v>100</v>
      </c>
      <c r="C33" s="1">
        <v>1</v>
      </c>
      <c r="D33" s="3" t="s">
        <v>9</v>
      </c>
      <c r="E33" s="4" t="s">
        <v>101</v>
      </c>
      <c r="F33" s="1">
        <v>502</v>
      </c>
      <c r="G33" s="4">
        <v>65</v>
      </c>
      <c r="H33" s="1" t="s">
        <v>1915</v>
      </c>
      <c r="I33">
        <f t="shared" si="3"/>
        <v>107.79220779220779</v>
      </c>
      <c r="J33">
        <f t="shared" si="0"/>
        <v>170</v>
      </c>
      <c r="K33">
        <f>VLOOKUP(B33,[1]高三上!$B:$P,14,0)</f>
        <v>65</v>
      </c>
      <c r="L33" t="str">
        <f>VLOOKUP(B33,[1]高三上!$B:$P,15,0)</f>
        <v>叶小军</v>
      </c>
      <c r="M33">
        <f t="shared" si="4"/>
        <v>54.220779220779221</v>
      </c>
      <c r="N33">
        <f t="shared" si="1"/>
        <v>194</v>
      </c>
      <c r="O33">
        <f>VLOOKUP(B33,[1]高二下!$B:$W,14,0)</f>
        <v>84.3</v>
      </c>
      <c r="P33" t="str">
        <f>VLOOKUP(B33,[1]高二下!$B:$W,15,0)</f>
        <v>叶小军</v>
      </c>
      <c r="Q33">
        <f t="shared" si="5"/>
        <v>89.935064935064929</v>
      </c>
      <c r="R33">
        <f t="shared" si="6"/>
        <v>53</v>
      </c>
      <c r="S33">
        <f>VLOOKUP(B33,[1]高二上!$B:$W,14,0)</f>
        <v>89</v>
      </c>
      <c r="T33" t="str">
        <f>VLOOKUP(B33,[1]高二上!$B:$W,15,0)</f>
        <v>叶小军</v>
      </c>
      <c r="U33">
        <f t="shared" si="7"/>
        <v>100.64935064935065</v>
      </c>
      <c r="V33">
        <f t="shared" si="8"/>
        <v>22</v>
      </c>
      <c r="W33">
        <f>VLOOKUP(B33,[1]高一下!$B:$X,14,0)</f>
        <v>74</v>
      </c>
      <c r="X33" t="str">
        <f>VLOOKUP(B33,[1]高一下!$B:$X,15,0)</f>
        <v>叶小军</v>
      </c>
      <c r="Y33">
        <f t="shared" si="9"/>
        <v>99.350649350649348</v>
      </c>
      <c r="Z33">
        <f t="shared" si="10"/>
        <v>24</v>
      </c>
      <c r="AA33">
        <f>VLOOKUP(B33,[1]高一上!$B:$W,13,0)</f>
        <v>69</v>
      </c>
      <c r="AB33" t="str">
        <f>VLOOKUP(B33,[1]高一上!$B:$W,14,0)</f>
        <v>叶小军</v>
      </c>
      <c r="AC33">
        <f t="shared" si="11"/>
        <v>97.727272727272734</v>
      </c>
      <c r="AD33">
        <f t="shared" si="2"/>
        <v>22</v>
      </c>
      <c r="AE33">
        <f>VLOOKUP(B33,[1]中考!$B:$O,10,0)</f>
        <v>46</v>
      </c>
      <c r="AF33">
        <f t="shared" si="12"/>
        <v>15</v>
      </c>
    </row>
    <row r="34" spans="1:32" x14ac:dyDescent="0.2">
      <c r="A34" s="2" t="s">
        <v>102</v>
      </c>
      <c r="B34" s="2" t="s">
        <v>103</v>
      </c>
      <c r="C34" s="1">
        <v>1</v>
      </c>
      <c r="D34" s="3" t="s">
        <v>9</v>
      </c>
      <c r="E34" s="4" t="s">
        <v>104</v>
      </c>
      <c r="F34" s="1">
        <v>501</v>
      </c>
      <c r="G34" s="4">
        <v>58</v>
      </c>
      <c r="H34" s="1" t="s">
        <v>1915</v>
      </c>
      <c r="I34">
        <f t="shared" si="3"/>
        <v>69.805194805194802</v>
      </c>
      <c r="J34">
        <f t="shared" si="0"/>
        <v>245</v>
      </c>
      <c r="K34">
        <f>VLOOKUP(B34,[1]高三上!$B:$P,14,0)</f>
        <v>69</v>
      </c>
      <c r="L34" t="str">
        <f>VLOOKUP(B34,[1]高三上!$B:$P,15,0)</f>
        <v>叶小军</v>
      </c>
      <c r="M34">
        <f t="shared" si="4"/>
        <v>70.779220779220779</v>
      </c>
      <c r="N34">
        <f t="shared" si="1"/>
        <v>152</v>
      </c>
      <c r="O34">
        <f>VLOOKUP(B34,[1]高二下!$B:$W,14,0)</f>
        <v>83.5</v>
      </c>
      <c r="P34" t="str">
        <f>VLOOKUP(B34,[1]高二下!$B:$W,15,0)</f>
        <v>叶小军</v>
      </c>
      <c r="Q34">
        <f t="shared" si="5"/>
        <v>138.63636363636363</v>
      </c>
      <c r="R34">
        <f t="shared" si="6"/>
        <v>62</v>
      </c>
      <c r="S34">
        <f>VLOOKUP(B34,[1]高二上!$B:$W,14,0)</f>
        <v>65</v>
      </c>
      <c r="T34" t="str">
        <f>VLOOKUP(B34,[1]高二上!$B:$W,15,0)</f>
        <v>叶小军</v>
      </c>
      <c r="U34">
        <f t="shared" si="7"/>
        <v>118.83116883116884</v>
      </c>
      <c r="V34">
        <f t="shared" si="8"/>
        <v>181</v>
      </c>
      <c r="W34">
        <f>VLOOKUP(B34,[1]高一下!$B:$X,14,0)</f>
        <v>45</v>
      </c>
      <c r="X34" t="str">
        <f>VLOOKUP(B34,[1]高一下!$B:$X,15,0)</f>
        <v>叶小军</v>
      </c>
      <c r="Y34">
        <f t="shared" si="9"/>
        <v>73.376623376623371</v>
      </c>
      <c r="Z34">
        <f t="shared" si="10"/>
        <v>239</v>
      </c>
      <c r="AA34">
        <f>VLOOKUP(B34,[1]高一上!$B:$W,13,0)</f>
        <v>40</v>
      </c>
      <c r="AB34" t="str">
        <f>VLOOKUP(B34,[1]高一上!$B:$W,14,0)</f>
        <v>宁建康</v>
      </c>
      <c r="AC34">
        <f t="shared" si="11"/>
        <v>108.76623376623377</v>
      </c>
      <c r="AD34">
        <f t="shared" si="2"/>
        <v>157</v>
      </c>
      <c r="AE34">
        <f>VLOOKUP(B34,[1]中考!$B:$O,10,0)</f>
        <v>36</v>
      </c>
      <c r="AF34">
        <f t="shared" si="12"/>
        <v>184</v>
      </c>
    </row>
    <row r="35" spans="1:32" x14ac:dyDescent="0.2">
      <c r="A35" s="2" t="s">
        <v>105</v>
      </c>
      <c r="B35" s="2" t="s">
        <v>106</v>
      </c>
      <c r="C35" s="1">
        <v>1</v>
      </c>
      <c r="D35" s="3" t="s">
        <v>9</v>
      </c>
      <c r="E35" s="4" t="s">
        <v>107</v>
      </c>
      <c r="F35" s="1">
        <v>501</v>
      </c>
      <c r="G35" s="4">
        <v>63</v>
      </c>
      <c r="H35" s="1" t="s">
        <v>1915</v>
      </c>
      <c r="I35">
        <f t="shared" si="3"/>
        <v>59.415584415584419</v>
      </c>
      <c r="J35">
        <f t="shared" si="0"/>
        <v>198</v>
      </c>
      <c r="K35">
        <f>VLOOKUP(B35,[1]高三上!$B:$P,14,0)</f>
        <v>79</v>
      </c>
      <c r="L35" t="str">
        <f>VLOOKUP(B35,[1]高三上!$B:$P,15,0)</f>
        <v>叶小军</v>
      </c>
      <c r="M35">
        <f t="shared" si="4"/>
        <v>117.53246753246754</v>
      </c>
      <c r="N35">
        <f t="shared" si="1"/>
        <v>73</v>
      </c>
      <c r="O35">
        <f>VLOOKUP(B35,[1]高二下!$B:$W,14,0)</f>
        <v>76.900000000000006</v>
      </c>
      <c r="P35" t="str">
        <f>VLOOKUP(B35,[1]高二下!$B:$W,15,0)</f>
        <v>叶小军</v>
      </c>
      <c r="Q35">
        <f t="shared" si="5"/>
        <v>88.311688311688314</v>
      </c>
      <c r="R35">
        <f t="shared" si="6"/>
        <v>127</v>
      </c>
      <c r="S35">
        <f>VLOOKUP(B35,[1]高二上!$B:$W,14,0)</f>
        <v>77</v>
      </c>
      <c r="T35" t="str">
        <f>VLOOKUP(B35,[1]高二上!$B:$W,15,0)</f>
        <v>叶小军</v>
      </c>
      <c r="U35">
        <f t="shared" si="7"/>
        <v>106.16883116883116</v>
      </c>
      <c r="V35">
        <f t="shared" si="8"/>
        <v>91</v>
      </c>
      <c r="W35">
        <f>VLOOKUP(B35,[1]高一下!$B:$X,14,0)</f>
        <v>61</v>
      </c>
      <c r="X35" t="str">
        <f>VLOOKUP(B35,[1]高一下!$B:$X,15,0)</f>
        <v>叶小军</v>
      </c>
      <c r="Y35">
        <f t="shared" si="9"/>
        <v>66.233766233766232</v>
      </c>
      <c r="Z35">
        <f t="shared" si="10"/>
        <v>110</v>
      </c>
      <c r="AA35">
        <f>VLOOKUP(B35,[1]高一上!$B:$W,13,0)</f>
        <v>80</v>
      </c>
      <c r="AB35" t="str">
        <f>VLOOKUP(B35,[1]高一上!$B:$W,14,0)</f>
        <v>叶小军</v>
      </c>
      <c r="AC35">
        <f t="shared" si="11"/>
        <v>110.06493506493507</v>
      </c>
      <c r="AD35">
        <f t="shared" si="2"/>
        <v>6</v>
      </c>
      <c r="AE35">
        <f>VLOOKUP(B35,[1]中考!$B:$O,10,0)</f>
        <v>44</v>
      </c>
      <c r="AF35">
        <f t="shared" si="12"/>
        <v>37</v>
      </c>
    </row>
    <row r="36" spans="1:32" x14ac:dyDescent="0.2">
      <c r="A36" s="2" t="s">
        <v>108</v>
      </c>
      <c r="B36" s="2" t="s">
        <v>109</v>
      </c>
      <c r="C36" s="1">
        <v>1</v>
      </c>
      <c r="D36" s="3" t="s">
        <v>9</v>
      </c>
      <c r="E36" s="4" t="s">
        <v>110</v>
      </c>
      <c r="F36" s="1">
        <v>499</v>
      </c>
      <c r="G36" s="4">
        <v>68</v>
      </c>
      <c r="H36" s="1" t="s">
        <v>1915</v>
      </c>
      <c r="I36">
        <f t="shared" si="3"/>
        <v>138.96103896103898</v>
      </c>
      <c r="J36">
        <f t="shared" si="0"/>
        <v>132</v>
      </c>
      <c r="K36">
        <f>VLOOKUP(B36,[1]高三上!$B:$P,14,0)</f>
        <v>55</v>
      </c>
      <c r="L36" t="str">
        <f>VLOOKUP(B36,[1]高三上!$B:$P,15,0)</f>
        <v>叶小军</v>
      </c>
      <c r="M36">
        <f t="shared" si="4"/>
        <v>49.350649350649356</v>
      </c>
      <c r="N36">
        <f t="shared" si="1"/>
        <v>252</v>
      </c>
      <c r="O36">
        <f>VLOOKUP(B36,[1]高二下!$B:$W,14,0)</f>
        <v>80.599999999999994</v>
      </c>
      <c r="P36" t="str">
        <f>VLOOKUP(B36,[1]高二下!$B:$W,15,0)</f>
        <v>叶小军</v>
      </c>
      <c r="Q36">
        <f t="shared" si="5"/>
        <v>145.12987012987014</v>
      </c>
      <c r="R36">
        <f t="shared" si="6"/>
        <v>96</v>
      </c>
      <c r="S36">
        <f>VLOOKUP(B36,[1]高二上!$B:$W,14,0)</f>
        <v>58</v>
      </c>
      <c r="T36" t="str">
        <f>VLOOKUP(B36,[1]高二上!$B:$W,15,0)</f>
        <v>叶小军</v>
      </c>
      <c r="U36">
        <f t="shared" si="7"/>
        <v>80.51948051948051</v>
      </c>
      <c r="V36">
        <f t="shared" si="8"/>
        <v>235</v>
      </c>
      <c r="W36">
        <f>VLOOKUP(B36,[1]高一下!$B:$X,14,0)</f>
        <v>53</v>
      </c>
      <c r="X36" t="str">
        <f>VLOOKUP(B36,[1]高一下!$B:$X,15,0)</f>
        <v>叶小军</v>
      </c>
      <c r="Y36">
        <f t="shared" si="9"/>
        <v>75.324675324675326</v>
      </c>
      <c r="Z36">
        <f t="shared" si="10"/>
        <v>175</v>
      </c>
      <c r="AA36">
        <f>VLOOKUP(B36,[1]高一上!$B:$W,13,0)</f>
        <v>49</v>
      </c>
      <c r="AB36" t="str">
        <f>VLOOKUP(B36,[1]高一上!$B:$W,14,0)</f>
        <v>叶小军</v>
      </c>
      <c r="AC36">
        <f t="shared" si="11"/>
        <v>113.63636363636364</v>
      </c>
      <c r="AD36">
        <f t="shared" si="2"/>
        <v>99</v>
      </c>
      <c r="AE36">
        <f>VLOOKUP(B36,[1]中考!$B:$O,10,0)</f>
        <v>38</v>
      </c>
      <c r="AF36">
        <f t="shared" si="12"/>
        <v>141</v>
      </c>
    </row>
    <row r="37" spans="1:32" x14ac:dyDescent="0.2">
      <c r="A37" s="2" t="s">
        <v>111</v>
      </c>
      <c r="B37" s="2" t="s">
        <v>112</v>
      </c>
      <c r="C37" s="1">
        <v>1</v>
      </c>
      <c r="D37" s="3" t="s">
        <v>9</v>
      </c>
      <c r="E37" s="4" t="s">
        <v>113</v>
      </c>
      <c r="F37" s="1">
        <v>495</v>
      </c>
      <c r="G37" s="4">
        <v>66</v>
      </c>
      <c r="H37" s="1" t="s">
        <v>1915</v>
      </c>
      <c r="I37">
        <f t="shared" si="3"/>
        <v>84.090909090909093</v>
      </c>
      <c r="J37">
        <f t="shared" si="0"/>
        <v>157</v>
      </c>
      <c r="K37">
        <f>VLOOKUP(B37,[1]高三上!$B:$P,14,0)</f>
        <v>74</v>
      </c>
      <c r="L37" t="str">
        <f>VLOOKUP(B37,[1]高三上!$B:$P,15,0)</f>
        <v>叶小军</v>
      </c>
      <c r="M37">
        <f t="shared" si="4"/>
        <v>129.87012987012986</v>
      </c>
      <c r="N37">
        <f t="shared" si="1"/>
        <v>108</v>
      </c>
      <c r="O37">
        <f>VLOOKUP(B37,[1]高二下!$B:$W,14,0)</f>
        <v>71</v>
      </c>
      <c r="P37" t="str">
        <f>VLOOKUP(B37,[1]高二下!$B:$W,15,0)</f>
        <v>叶小军</v>
      </c>
      <c r="Q37">
        <f t="shared" si="5"/>
        <v>97.402597402597408</v>
      </c>
      <c r="R37">
        <f t="shared" si="6"/>
        <v>200</v>
      </c>
      <c r="S37">
        <f>VLOOKUP(B37,[1]高二上!$B:$W,14,0)</f>
        <v>64</v>
      </c>
      <c r="T37" t="str">
        <f>VLOOKUP(B37,[1]高二上!$B:$W,15,0)</f>
        <v>叶小军</v>
      </c>
      <c r="U37">
        <f t="shared" si="7"/>
        <v>89.285714285714292</v>
      </c>
      <c r="V37">
        <f t="shared" si="8"/>
        <v>192</v>
      </c>
      <c r="W37">
        <f>VLOOKUP(B37,[1]高一下!$B:$X,14,0)</f>
        <v>56</v>
      </c>
      <c r="X37" t="str">
        <f>VLOOKUP(B37,[1]高一下!$B:$X,15,0)</f>
        <v>叶小军</v>
      </c>
      <c r="Y37">
        <f t="shared" si="9"/>
        <v>54.220779220779221</v>
      </c>
      <c r="Z37">
        <f t="shared" si="10"/>
        <v>159</v>
      </c>
      <c r="AA37">
        <f>VLOOKUP(B37,[1]高一上!$B:$W,13,0)</f>
        <v>71</v>
      </c>
      <c r="AB37" t="str">
        <f>VLOOKUP(B37,[1]高一上!$B:$W,14,0)</f>
        <v>叶小军</v>
      </c>
      <c r="AC37">
        <f t="shared" si="11"/>
        <v>114.28571428571428</v>
      </c>
      <c r="AD37">
        <f t="shared" si="2"/>
        <v>18</v>
      </c>
      <c r="AE37">
        <f>VLOOKUP(B37,[1]中考!$B:$O,10,0)</f>
        <v>42</v>
      </c>
      <c r="AF37">
        <f t="shared" si="12"/>
        <v>62</v>
      </c>
    </row>
    <row r="38" spans="1:32" x14ac:dyDescent="0.2">
      <c r="A38" s="2" t="s">
        <v>114</v>
      </c>
      <c r="B38" s="2" t="s">
        <v>115</v>
      </c>
      <c r="C38" s="1">
        <v>1</v>
      </c>
      <c r="D38" s="3" t="s">
        <v>9</v>
      </c>
      <c r="E38" s="4" t="s">
        <v>116</v>
      </c>
      <c r="F38" s="1">
        <v>495</v>
      </c>
      <c r="G38" s="4">
        <v>76</v>
      </c>
      <c r="H38" s="1" t="s">
        <v>1915</v>
      </c>
      <c r="I38">
        <f t="shared" si="3"/>
        <v>95.779220779220779</v>
      </c>
      <c r="J38">
        <f t="shared" si="0"/>
        <v>38</v>
      </c>
      <c r="K38">
        <f>VLOOKUP(B38,[1]高三上!$B:$P,14,0)</f>
        <v>88</v>
      </c>
      <c r="L38" t="str">
        <f>VLOOKUP(B38,[1]高三上!$B:$P,15,0)</f>
        <v>叶小军</v>
      </c>
      <c r="M38">
        <f t="shared" si="4"/>
        <v>127.27272727272727</v>
      </c>
      <c r="N38">
        <f t="shared" si="1"/>
        <v>25</v>
      </c>
      <c r="O38">
        <f>VLOOKUP(B38,[1]高二下!$B:$W,14,0)</f>
        <v>79.099999999999994</v>
      </c>
      <c r="P38" t="str">
        <f>VLOOKUP(B38,[1]高二下!$B:$W,15,0)</f>
        <v>叶小军</v>
      </c>
      <c r="Q38">
        <f t="shared" si="5"/>
        <v>100.32467532467533</v>
      </c>
      <c r="R38">
        <f t="shared" si="6"/>
        <v>109</v>
      </c>
      <c r="S38">
        <f>VLOOKUP(B38,[1]高二上!$B:$W,14,0)</f>
        <v>74</v>
      </c>
      <c r="T38" t="str">
        <f>VLOOKUP(B38,[1]高二上!$B:$W,15,0)</f>
        <v>叶小军</v>
      </c>
      <c r="U38">
        <f t="shared" si="7"/>
        <v>84.415584415584419</v>
      </c>
      <c r="V38">
        <f t="shared" si="8"/>
        <v>110</v>
      </c>
      <c r="W38">
        <f>VLOOKUP(B38,[1]高一下!$B:$X,14,0)</f>
        <v>67</v>
      </c>
      <c r="X38" t="str">
        <f>VLOOKUP(B38,[1]高一下!$B:$X,15,0)</f>
        <v>叶小军</v>
      </c>
      <c r="Y38">
        <f t="shared" si="9"/>
        <v>85.714285714285722</v>
      </c>
      <c r="Z38">
        <f t="shared" si="10"/>
        <v>62</v>
      </c>
      <c r="AA38">
        <f>VLOOKUP(B38,[1]高一上!$B:$W,13,0)</f>
        <v>71</v>
      </c>
      <c r="AB38" t="str">
        <f>VLOOKUP(B38,[1]高一上!$B:$W,14,0)</f>
        <v>叶小军</v>
      </c>
      <c r="AC38">
        <f t="shared" si="11"/>
        <v>101.62337662337663</v>
      </c>
      <c r="AD38">
        <f t="shared" si="2"/>
        <v>18</v>
      </c>
      <c r="AE38">
        <f>VLOOKUP(B38,[1]中考!$B:$O,10,0)</f>
        <v>45</v>
      </c>
      <c r="AF38">
        <f t="shared" si="12"/>
        <v>23</v>
      </c>
    </row>
    <row r="39" spans="1:32" x14ac:dyDescent="0.2">
      <c r="A39" s="2" t="s">
        <v>117</v>
      </c>
      <c r="B39" s="2" t="s">
        <v>118</v>
      </c>
      <c r="C39" s="1">
        <v>1</v>
      </c>
      <c r="D39" s="3" t="s">
        <v>9</v>
      </c>
      <c r="E39" s="4" t="s">
        <v>119</v>
      </c>
      <c r="F39" s="1">
        <v>492</v>
      </c>
      <c r="G39" s="4">
        <v>69</v>
      </c>
      <c r="H39" s="1" t="s">
        <v>1915</v>
      </c>
      <c r="I39">
        <f t="shared" si="3"/>
        <v>75.974025974025977</v>
      </c>
      <c r="J39">
        <f t="shared" si="0"/>
        <v>114</v>
      </c>
      <c r="K39">
        <f>VLOOKUP(B39,[1]高三上!$B:$P,14,0)</f>
        <v>86</v>
      </c>
      <c r="L39" t="str">
        <f>VLOOKUP(B39,[1]高三上!$B:$P,15,0)</f>
        <v>叶小军</v>
      </c>
      <c r="M39">
        <f t="shared" si="4"/>
        <v>125.97402597402598</v>
      </c>
      <c r="N39">
        <f t="shared" si="1"/>
        <v>40</v>
      </c>
      <c r="O39">
        <f>VLOOKUP(B39,[1]高二下!$B:$W,14,0)</f>
        <v>77.599999999999994</v>
      </c>
      <c r="P39" t="str">
        <f>VLOOKUP(B39,[1]高二下!$B:$W,15,0)</f>
        <v>叶小军</v>
      </c>
      <c r="Q39">
        <f t="shared" si="5"/>
        <v>94.480519480519476</v>
      </c>
      <c r="R39">
        <f t="shared" si="6"/>
        <v>120</v>
      </c>
      <c r="S39">
        <f>VLOOKUP(B39,[1]高二上!$B:$W,14,0)</f>
        <v>75</v>
      </c>
      <c r="T39" t="str">
        <f>VLOOKUP(B39,[1]高二上!$B:$W,15,0)</f>
        <v>叶小军</v>
      </c>
      <c r="U39">
        <f t="shared" si="7"/>
        <v>82.142857142857139</v>
      </c>
      <c r="V39">
        <f t="shared" si="8"/>
        <v>103</v>
      </c>
      <c r="W39">
        <f>VLOOKUP(B39,[1]高一下!$B:$X,14,0)</f>
        <v>70</v>
      </c>
      <c r="X39" t="str">
        <f>VLOOKUP(B39,[1]高一下!$B:$X,15,0)</f>
        <v>叶小军</v>
      </c>
      <c r="Y39">
        <f t="shared" si="9"/>
        <v>101.94805194805195</v>
      </c>
      <c r="Z39">
        <f t="shared" si="10"/>
        <v>48</v>
      </c>
      <c r="AA39">
        <f>VLOOKUP(B39,[1]高一上!$B:$W,13,0)</f>
        <v>60</v>
      </c>
      <c r="AB39" t="str">
        <f>VLOOKUP(B39,[1]高一上!$B:$W,14,0)</f>
        <v>叶小军</v>
      </c>
      <c r="AC39">
        <f t="shared" si="11"/>
        <v>128.24675324675326</v>
      </c>
      <c r="AD39">
        <f t="shared" si="2"/>
        <v>54</v>
      </c>
      <c r="AE39">
        <f>VLOOKUP(B39,[1]中考!$B:$O,10,0)</f>
        <v>38</v>
      </c>
      <c r="AF39">
        <f t="shared" si="12"/>
        <v>141</v>
      </c>
    </row>
    <row r="40" spans="1:32" x14ac:dyDescent="0.2">
      <c r="A40" s="2" t="s">
        <v>120</v>
      </c>
      <c r="B40" s="2" t="s">
        <v>121</v>
      </c>
      <c r="C40" s="1">
        <v>1</v>
      </c>
      <c r="D40" s="3" t="s">
        <v>9</v>
      </c>
      <c r="E40" s="4" t="s">
        <v>122</v>
      </c>
      <c r="F40" s="1">
        <v>491</v>
      </c>
      <c r="G40" s="4">
        <v>72</v>
      </c>
      <c r="H40" s="1" t="s">
        <v>1915</v>
      </c>
      <c r="I40">
        <f t="shared" si="3"/>
        <v>92.20779220779221</v>
      </c>
      <c r="J40">
        <f t="shared" si="0"/>
        <v>82</v>
      </c>
      <c r="K40">
        <f>VLOOKUP(B40,[1]高三上!$B:$P,14,0)</f>
        <v>82</v>
      </c>
      <c r="L40" t="str">
        <f>VLOOKUP(B40,[1]高三上!$B:$P,15,0)</f>
        <v>叶小军</v>
      </c>
      <c r="M40">
        <f t="shared" si="4"/>
        <v>90.584415584415581</v>
      </c>
      <c r="N40">
        <f t="shared" si="1"/>
        <v>58</v>
      </c>
      <c r="O40">
        <f>VLOOKUP(B40,[1]高二下!$B:$W,14,0)</f>
        <v>87.4</v>
      </c>
      <c r="P40" t="str">
        <f>VLOOKUP(B40,[1]高二下!$B:$W,15,0)</f>
        <v>叶小军</v>
      </c>
      <c r="Q40">
        <f t="shared" si="5"/>
        <v>112.01298701298701</v>
      </c>
      <c r="R40">
        <f t="shared" si="6"/>
        <v>29</v>
      </c>
      <c r="S40">
        <f>VLOOKUP(B40,[1]高二上!$B:$W,14,0)</f>
        <v>81</v>
      </c>
      <c r="T40" t="str">
        <f>VLOOKUP(B40,[1]高二上!$B:$W,15,0)</f>
        <v>叶小军</v>
      </c>
      <c r="U40">
        <f t="shared" si="7"/>
        <v>90.259740259740255</v>
      </c>
      <c r="V40">
        <f t="shared" si="8"/>
        <v>66</v>
      </c>
      <c r="W40">
        <f>VLOOKUP(B40,[1]高一下!$B:$X,14,0)</f>
        <v>72</v>
      </c>
      <c r="X40" t="str">
        <f>VLOOKUP(B40,[1]高一下!$B:$X,15,0)</f>
        <v>叶小军</v>
      </c>
      <c r="Y40">
        <f t="shared" si="9"/>
        <v>93.181818181818187</v>
      </c>
      <c r="Z40">
        <f t="shared" si="10"/>
        <v>36</v>
      </c>
      <c r="AA40">
        <f>VLOOKUP(B40,[1]高一上!$B:$W,13,0)</f>
        <v>74</v>
      </c>
      <c r="AB40" t="str">
        <f>VLOOKUP(B40,[1]高一上!$B:$W,14,0)</f>
        <v>叶小军</v>
      </c>
      <c r="AC40">
        <f t="shared" si="11"/>
        <v>107.14285714285714</v>
      </c>
      <c r="AD40">
        <f t="shared" si="2"/>
        <v>15</v>
      </c>
      <c r="AE40">
        <f>VLOOKUP(B40,[1]中考!$B:$O,10,0)</f>
        <v>44</v>
      </c>
      <c r="AF40">
        <f t="shared" si="12"/>
        <v>37</v>
      </c>
    </row>
    <row r="41" spans="1:32" x14ac:dyDescent="0.2">
      <c r="A41" s="2" t="s">
        <v>123</v>
      </c>
      <c r="B41" s="2" t="s">
        <v>124</v>
      </c>
      <c r="C41" s="1">
        <v>1</v>
      </c>
      <c r="D41" s="3" t="s">
        <v>9</v>
      </c>
      <c r="E41" s="4" t="s">
        <v>125</v>
      </c>
      <c r="F41" s="1">
        <v>489</v>
      </c>
      <c r="G41" s="4">
        <v>69</v>
      </c>
      <c r="H41" s="1" t="s">
        <v>1915</v>
      </c>
      <c r="I41">
        <f t="shared" si="3"/>
        <v>84.090909090909093</v>
      </c>
      <c r="J41">
        <f t="shared" si="0"/>
        <v>114</v>
      </c>
      <c r="K41">
        <f>VLOOKUP(B41,[1]高三上!$B:$P,14,0)</f>
        <v>81</v>
      </c>
      <c r="L41" t="str">
        <f>VLOOKUP(B41,[1]高三上!$B:$P,15,0)</f>
        <v>叶小军</v>
      </c>
      <c r="M41">
        <f t="shared" si="4"/>
        <v>92.532467532467535</v>
      </c>
      <c r="N41">
        <f t="shared" si="1"/>
        <v>65</v>
      </c>
      <c r="O41">
        <f>VLOOKUP(B41,[1]高二下!$B:$W,14,0)</f>
        <v>86.5</v>
      </c>
      <c r="P41" t="str">
        <f>VLOOKUP(B41,[1]高二下!$B:$W,15,0)</f>
        <v>叶小军</v>
      </c>
      <c r="Q41">
        <f t="shared" si="5"/>
        <v>119.8051948051948</v>
      </c>
      <c r="R41">
        <f t="shared" si="6"/>
        <v>42</v>
      </c>
      <c r="S41">
        <f>VLOOKUP(B41,[1]高二上!$B:$W,14,0)</f>
        <v>75</v>
      </c>
      <c r="T41" t="str">
        <f>VLOOKUP(B41,[1]高二上!$B:$W,15,0)</f>
        <v>叶小军</v>
      </c>
      <c r="U41">
        <f t="shared" si="7"/>
        <v>102.27272727272727</v>
      </c>
      <c r="V41">
        <f t="shared" si="8"/>
        <v>103</v>
      </c>
      <c r="W41">
        <f>VLOOKUP(B41,[1]高一下!$B:$X,14,0)</f>
        <v>61</v>
      </c>
      <c r="X41" t="str">
        <f>VLOOKUP(B41,[1]高一下!$B:$X,15,0)</f>
        <v>叶小军</v>
      </c>
      <c r="Y41">
        <f t="shared" si="9"/>
        <v>86.038961038961034</v>
      </c>
      <c r="Z41">
        <f t="shared" si="10"/>
        <v>110</v>
      </c>
      <c r="AA41">
        <f>VLOOKUP(B41,[1]高一上!$B:$W,13,0)</f>
        <v>56</v>
      </c>
      <c r="AB41" t="str">
        <f>VLOOKUP(B41,[1]高一上!$B:$W,14,0)</f>
        <v>叶小军</v>
      </c>
      <c r="AC41">
        <f t="shared" si="11"/>
        <v>85.714285714285722</v>
      </c>
      <c r="AD41">
        <f t="shared" si="2"/>
        <v>67</v>
      </c>
      <c r="AE41">
        <f>VLOOKUP(B41,[1]中考!$B:$O,10,0)</f>
        <v>45</v>
      </c>
      <c r="AF41">
        <f t="shared" si="12"/>
        <v>23</v>
      </c>
    </row>
    <row r="42" spans="1:32" x14ac:dyDescent="0.2">
      <c r="A42" s="2" t="s">
        <v>126</v>
      </c>
      <c r="B42" s="2" t="s">
        <v>127</v>
      </c>
      <c r="C42" s="1">
        <v>1</v>
      </c>
      <c r="D42" s="3" t="s">
        <v>9</v>
      </c>
      <c r="E42" s="4" t="s">
        <v>128</v>
      </c>
      <c r="F42" s="1">
        <v>486</v>
      </c>
      <c r="G42" s="4">
        <v>63</v>
      </c>
      <c r="H42" s="1" t="s">
        <v>1915</v>
      </c>
      <c r="I42">
        <f t="shared" si="3"/>
        <v>48.701298701298704</v>
      </c>
      <c r="J42">
        <f t="shared" si="0"/>
        <v>198</v>
      </c>
      <c r="K42">
        <f>VLOOKUP(B42,[1]高三上!$B:$P,14,0)</f>
        <v>86</v>
      </c>
      <c r="L42" t="str">
        <f>VLOOKUP(B42,[1]高三上!$B:$P,15,0)</f>
        <v>叶小军</v>
      </c>
      <c r="M42">
        <f t="shared" si="4"/>
        <v>123.37662337662337</v>
      </c>
      <c r="N42">
        <f t="shared" si="1"/>
        <v>40</v>
      </c>
      <c r="O42">
        <f>VLOOKUP(B42,[1]高二下!$B:$W,14,0)</f>
        <v>78.400000000000006</v>
      </c>
      <c r="P42" t="str">
        <f>VLOOKUP(B42,[1]高二下!$B:$W,15,0)</f>
        <v>叶小军</v>
      </c>
      <c r="Q42">
        <f t="shared" si="5"/>
        <v>77.597402597402606</v>
      </c>
      <c r="R42">
        <f t="shared" si="6"/>
        <v>112</v>
      </c>
      <c r="S42">
        <f>VLOOKUP(B42,[1]高二上!$B:$W,14,0)</f>
        <v>85</v>
      </c>
      <c r="T42" t="str">
        <f>VLOOKUP(B42,[1]高二上!$B:$W,15,0)</f>
        <v>叶小军</v>
      </c>
      <c r="U42">
        <f t="shared" si="7"/>
        <v>106.16883116883116</v>
      </c>
      <c r="V42">
        <f t="shared" si="8"/>
        <v>43</v>
      </c>
      <c r="W42">
        <f>VLOOKUP(B42,[1]高一下!$B:$X,14,0)</f>
        <v>67</v>
      </c>
      <c r="X42" t="str">
        <f>VLOOKUP(B42,[1]高一下!$B:$X,15,0)</f>
        <v>叶小军</v>
      </c>
      <c r="Y42">
        <f t="shared" si="9"/>
        <v>86.36363636363636</v>
      </c>
      <c r="Z42">
        <f t="shared" si="10"/>
        <v>62</v>
      </c>
      <c r="AA42">
        <f>VLOOKUP(B42,[1]高一上!$B:$W,13,0)</f>
        <v>70</v>
      </c>
      <c r="AB42" t="str">
        <f>VLOOKUP(B42,[1]高一上!$B:$W,14,0)</f>
        <v>叶小军</v>
      </c>
      <c r="AC42">
        <f t="shared" si="11"/>
        <v>98.376623376623371</v>
      </c>
      <c r="AD42">
        <f t="shared" si="2"/>
        <v>20</v>
      </c>
      <c r="AE42">
        <f>VLOOKUP(B42,[1]中考!$B:$O,10,0)</f>
        <v>46</v>
      </c>
      <c r="AF42">
        <f t="shared" si="12"/>
        <v>15</v>
      </c>
    </row>
    <row r="43" spans="1:32" x14ac:dyDescent="0.2">
      <c r="A43" s="2" t="s">
        <v>129</v>
      </c>
      <c r="B43" s="2" t="s">
        <v>130</v>
      </c>
      <c r="C43" s="1">
        <v>1</v>
      </c>
      <c r="D43" s="3" t="s">
        <v>9</v>
      </c>
      <c r="E43" s="4" t="s">
        <v>131</v>
      </c>
      <c r="F43" s="1">
        <v>485</v>
      </c>
      <c r="G43" s="4">
        <v>77</v>
      </c>
      <c r="H43" s="1" t="s">
        <v>1915</v>
      </c>
      <c r="I43">
        <f t="shared" si="3"/>
        <v>130.19480519480521</v>
      </c>
      <c r="J43">
        <f t="shared" si="0"/>
        <v>29</v>
      </c>
      <c r="K43">
        <f>VLOOKUP(B43,[1]高三上!$B:$P,14,0)</f>
        <v>72</v>
      </c>
      <c r="L43" t="str">
        <f>VLOOKUP(B43,[1]高三上!$B:$P,15,0)</f>
        <v>叶小军</v>
      </c>
      <c r="M43">
        <f t="shared" si="4"/>
        <v>80.51948051948051</v>
      </c>
      <c r="N43">
        <f t="shared" si="1"/>
        <v>122</v>
      </c>
      <c r="O43">
        <f>VLOOKUP(B43,[1]高二下!$B:$W,14,0)</f>
        <v>83.5</v>
      </c>
      <c r="P43" t="str">
        <f>VLOOKUP(B43,[1]高二下!$B:$W,15,0)</f>
        <v>叶小军</v>
      </c>
      <c r="Q43">
        <f t="shared" si="5"/>
        <v>105.84415584415585</v>
      </c>
      <c r="R43">
        <f t="shared" si="6"/>
        <v>62</v>
      </c>
      <c r="S43">
        <f>VLOOKUP(B43,[1]高二上!$B:$W,14,0)</f>
        <v>78</v>
      </c>
      <c r="T43" t="str">
        <f>VLOOKUP(B43,[1]高二上!$B:$W,15,0)</f>
        <v>叶小军</v>
      </c>
      <c r="U43">
        <f t="shared" si="7"/>
        <v>122.72727272727272</v>
      </c>
      <c r="V43">
        <f t="shared" si="8"/>
        <v>80</v>
      </c>
      <c r="W43">
        <f>VLOOKUP(B43,[1]高一下!$B:$X,14,0)</f>
        <v>57</v>
      </c>
      <c r="X43" t="str">
        <f>VLOOKUP(B43,[1]高一下!$B:$X,15,0)</f>
        <v>叶小军</v>
      </c>
      <c r="Y43">
        <f t="shared" si="9"/>
        <v>57.792207792207797</v>
      </c>
      <c r="Z43">
        <f t="shared" si="10"/>
        <v>150</v>
      </c>
      <c r="AA43">
        <f>VLOOKUP(B43,[1]高一上!$B:$W,13,0)</f>
        <v>70</v>
      </c>
      <c r="AB43" t="str">
        <f>VLOOKUP(B43,[1]高一上!$B:$W,14,0)</f>
        <v>叶小军</v>
      </c>
      <c r="AC43">
        <f t="shared" si="11"/>
        <v>113.63636363636364</v>
      </c>
      <c r="AD43">
        <f t="shared" si="2"/>
        <v>20</v>
      </c>
      <c r="AE43">
        <f>VLOOKUP(B43,[1]中考!$B:$O,10,0)</f>
        <v>42</v>
      </c>
      <c r="AF43">
        <f t="shared" si="12"/>
        <v>62</v>
      </c>
    </row>
    <row r="44" spans="1:32" x14ac:dyDescent="0.2">
      <c r="A44" s="2" t="s">
        <v>132</v>
      </c>
      <c r="B44" s="2" t="s">
        <v>133</v>
      </c>
      <c r="C44" s="1">
        <v>1</v>
      </c>
      <c r="D44" s="3" t="s">
        <v>9</v>
      </c>
      <c r="E44" s="4" t="s">
        <v>134</v>
      </c>
      <c r="F44" s="1">
        <v>476</v>
      </c>
      <c r="G44" s="4">
        <v>58</v>
      </c>
      <c r="H44" s="1" t="s">
        <v>1915</v>
      </c>
      <c r="I44">
        <f t="shared" si="3"/>
        <v>41.558441558441558</v>
      </c>
      <c r="J44">
        <f t="shared" si="0"/>
        <v>245</v>
      </c>
      <c r="K44">
        <f>VLOOKUP(B44,[1]高三上!$B:$P,14,0)</f>
        <v>81</v>
      </c>
      <c r="L44" t="str">
        <f>VLOOKUP(B44,[1]高三上!$B:$P,15,0)</f>
        <v>叶小军</v>
      </c>
      <c r="M44">
        <f t="shared" si="4"/>
        <v>110.06493506493507</v>
      </c>
      <c r="N44">
        <f t="shared" si="1"/>
        <v>65</v>
      </c>
      <c r="O44">
        <f>VLOOKUP(B44,[1]高二下!$B:$W,14,0)</f>
        <v>80.599999999999994</v>
      </c>
      <c r="P44" t="str">
        <f>VLOOKUP(B44,[1]高二下!$B:$W,15,0)</f>
        <v>叶小军</v>
      </c>
      <c r="Q44">
        <f t="shared" si="5"/>
        <v>121.75324675324676</v>
      </c>
      <c r="R44">
        <f t="shared" si="6"/>
        <v>96</v>
      </c>
      <c r="S44">
        <f>VLOOKUP(B44,[1]高二上!$B:$W,14,0)</f>
        <v>68</v>
      </c>
      <c r="T44" t="str">
        <f>VLOOKUP(B44,[1]高二上!$B:$W,15,0)</f>
        <v>叶小军</v>
      </c>
      <c r="U44">
        <f t="shared" si="7"/>
        <v>102.59740259740259</v>
      </c>
      <c r="V44">
        <f t="shared" si="8"/>
        <v>163</v>
      </c>
      <c r="W44">
        <f>VLOOKUP(B44,[1]高一下!$B:$X,14,0)</f>
        <v>54</v>
      </c>
      <c r="X44" t="str">
        <f>VLOOKUP(B44,[1]高一下!$B:$X,15,0)</f>
        <v>叶小军</v>
      </c>
      <c r="Y44">
        <f t="shared" si="9"/>
        <v>53.896103896103895</v>
      </c>
      <c r="Z44">
        <f t="shared" si="10"/>
        <v>171</v>
      </c>
      <c r="AA44">
        <f>VLOOKUP(B44,[1]高一上!$B:$W,13,0)</f>
        <v>67</v>
      </c>
      <c r="AB44" t="str">
        <f>VLOOKUP(B44,[1]高一上!$B:$W,14,0)</f>
        <v>叶小军</v>
      </c>
      <c r="AC44">
        <f t="shared" si="11"/>
        <v>110.71428571428571</v>
      </c>
      <c r="AD44">
        <f t="shared" si="2"/>
        <v>29</v>
      </c>
      <c r="AE44">
        <f>VLOOKUP(B44,[1]中考!$B:$O,10,0)</f>
        <v>42</v>
      </c>
      <c r="AF44">
        <f t="shared" si="12"/>
        <v>62</v>
      </c>
    </row>
    <row r="45" spans="1:32" x14ac:dyDescent="0.2">
      <c r="A45" s="2" t="s">
        <v>135</v>
      </c>
      <c r="B45" s="2" t="s">
        <v>136</v>
      </c>
      <c r="C45" s="1">
        <v>1</v>
      </c>
      <c r="D45" s="3" t="s">
        <v>9</v>
      </c>
      <c r="E45" s="4" t="s">
        <v>137</v>
      </c>
      <c r="F45" s="1">
        <v>452</v>
      </c>
      <c r="G45" s="4">
        <v>61</v>
      </c>
      <c r="H45" s="1" t="s">
        <v>1915</v>
      </c>
      <c r="I45">
        <f t="shared" si="3"/>
        <v>78.246753246753244</v>
      </c>
      <c r="J45">
        <f t="shared" si="0"/>
        <v>219</v>
      </c>
      <c r="K45">
        <f>VLOOKUP(B45,[1]高三上!$B:$P,14,0)</f>
        <v>69</v>
      </c>
      <c r="L45" t="str">
        <f>VLOOKUP(B45,[1]高三上!$B:$P,15,0)</f>
        <v>叶小军</v>
      </c>
      <c r="M45">
        <f t="shared" si="4"/>
        <v>91.883116883116884</v>
      </c>
      <c r="N45">
        <f t="shared" si="1"/>
        <v>152</v>
      </c>
      <c r="O45">
        <f>VLOOKUP(B45,[1]高二下!$B:$W,14,0)</f>
        <v>76.900000000000006</v>
      </c>
      <c r="P45" t="str">
        <f>VLOOKUP(B45,[1]高二下!$B:$W,15,0)</f>
        <v>叶小军</v>
      </c>
      <c r="Q45">
        <f t="shared" si="5"/>
        <v>143.18181818181819</v>
      </c>
      <c r="R45">
        <f t="shared" si="6"/>
        <v>127</v>
      </c>
      <c r="S45">
        <f>VLOOKUP(B45,[1]高二上!$B:$W,14,0)</f>
        <v>54</v>
      </c>
      <c r="T45" t="str">
        <f>VLOOKUP(B45,[1]高二上!$B:$W,15,0)</f>
        <v>叶小军</v>
      </c>
      <c r="U45">
        <f t="shared" si="7"/>
        <v>72.402597402597394</v>
      </c>
      <c r="V45">
        <f t="shared" si="8"/>
        <v>260</v>
      </c>
      <c r="W45">
        <f>VLOOKUP(B45,[1]高一下!$B:$X,14,0)</f>
        <v>53</v>
      </c>
      <c r="X45" t="str">
        <f>VLOOKUP(B45,[1]高一下!$B:$X,15,0)</f>
        <v>叶小军</v>
      </c>
      <c r="Y45">
        <f t="shared" si="9"/>
        <v>73.051948051948045</v>
      </c>
      <c r="Z45">
        <f t="shared" si="10"/>
        <v>175</v>
      </c>
      <c r="AA45">
        <f>VLOOKUP(B45,[1]高一上!$B:$W,13,0)</f>
        <v>50</v>
      </c>
      <c r="AB45" t="str">
        <f>VLOOKUP(B45,[1]高一上!$B:$W,14,0)</f>
        <v>叶小军</v>
      </c>
      <c r="AC45">
        <f t="shared" si="11"/>
        <v>111.03896103896103</v>
      </c>
      <c r="AD45">
        <f t="shared" si="2"/>
        <v>92</v>
      </c>
      <c r="AE45">
        <f>VLOOKUP(B45,[1]中考!$B:$O,10,0)</f>
        <v>39</v>
      </c>
      <c r="AF45">
        <f t="shared" si="12"/>
        <v>126</v>
      </c>
    </row>
    <row r="46" spans="1:32" x14ac:dyDescent="0.2">
      <c r="A46" s="2" t="s">
        <v>138</v>
      </c>
      <c r="B46" s="2" t="s">
        <v>139</v>
      </c>
      <c r="C46" s="1">
        <v>2</v>
      </c>
      <c r="D46" s="3" t="s">
        <v>9</v>
      </c>
      <c r="E46" s="4" t="s">
        <v>140</v>
      </c>
      <c r="F46" s="1">
        <v>555</v>
      </c>
      <c r="G46" s="4">
        <v>75</v>
      </c>
      <c r="H46" s="1" t="s">
        <v>1917</v>
      </c>
      <c r="I46">
        <f t="shared" si="3"/>
        <v>92.857142857142861</v>
      </c>
      <c r="J46">
        <f t="shared" si="0"/>
        <v>47</v>
      </c>
      <c r="K46">
        <f>VLOOKUP(B46,[1]高三上!$B:$P,14,0)</f>
        <v>88</v>
      </c>
      <c r="L46" t="str">
        <f>VLOOKUP(B46,[1]高三上!$B:$P,15,0)</f>
        <v>李荣鑫</v>
      </c>
      <c r="M46">
        <f t="shared" si="4"/>
        <v>98.701298701298697</v>
      </c>
      <c r="N46">
        <f t="shared" si="1"/>
        <v>25</v>
      </c>
      <c r="O46">
        <f>VLOOKUP(B46,[1]高二下!$B:$W,14,0)</f>
        <v>88.7</v>
      </c>
      <c r="P46" t="str">
        <f>VLOOKUP(B46,[1]高二下!$B:$W,15,0)</f>
        <v>李荣鑫</v>
      </c>
      <c r="Q46">
        <f t="shared" si="5"/>
        <v>107.14285714285714</v>
      </c>
      <c r="R46">
        <f t="shared" si="6"/>
        <v>21</v>
      </c>
      <c r="S46">
        <f>VLOOKUP(B46,[1]高二上!$B:$W,14,0)</f>
        <v>85</v>
      </c>
      <c r="T46" t="str">
        <f>VLOOKUP(B46,[1]高二上!$B:$W,15,0)</f>
        <v>李荣鑫</v>
      </c>
      <c r="U46">
        <f t="shared" si="7"/>
        <v>116.23376623376623</v>
      </c>
      <c r="V46">
        <f t="shared" si="8"/>
        <v>43</v>
      </c>
      <c r="W46">
        <f>VLOOKUP(B46,[1]高一下!$B:$X,14,0)</f>
        <v>63</v>
      </c>
      <c r="X46" t="str">
        <f>VLOOKUP(B46,[1]高一下!$B:$X,15,0)</f>
        <v>李荣鑫</v>
      </c>
      <c r="Y46">
        <f t="shared" si="9"/>
        <v>113.96103896103897</v>
      </c>
      <c r="Z46">
        <f t="shared" si="10"/>
        <v>93</v>
      </c>
      <c r="AA46">
        <f>VLOOKUP(B46,[1]高一上!$B:$W,13,0)</f>
        <v>43</v>
      </c>
      <c r="AB46" t="str">
        <f>VLOOKUP(B46,[1]高一上!$B:$W,14,0)</f>
        <v>马红琦</v>
      </c>
      <c r="AC46">
        <f t="shared" si="11"/>
        <v>59.415584415584419</v>
      </c>
      <c r="AD46">
        <f t="shared" si="2"/>
        <v>136</v>
      </c>
      <c r="AE46">
        <f>VLOOKUP(B46,[1]中考!$B:$O,10,0)</f>
        <v>47</v>
      </c>
      <c r="AF46">
        <f t="shared" si="12"/>
        <v>11</v>
      </c>
    </row>
    <row r="47" spans="1:32" x14ac:dyDescent="0.2">
      <c r="A47" s="2" t="s">
        <v>142</v>
      </c>
      <c r="B47" s="2" t="s">
        <v>143</v>
      </c>
      <c r="C47" s="1">
        <v>2</v>
      </c>
      <c r="D47" s="3" t="s">
        <v>9</v>
      </c>
      <c r="E47" s="4" t="s">
        <v>144</v>
      </c>
      <c r="F47" s="1">
        <v>533</v>
      </c>
      <c r="G47" s="4">
        <v>82</v>
      </c>
      <c r="H47" s="1" t="s">
        <v>1917</v>
      </c>
      <c r="I47">
        <f t="shared" si="3"/>
        <v>130.84415584415584</v>
      </c>
      <c r="J47">
        <f t="shared" si="0"/>
        <v>13</v>
      </c>
      <c r="K47">
        <f>VLOOKUP(B47,[1]高三上!$B:$P,14,0)</f>
        <v>74</v>
      </c>
      <c r="L47" t="str">
        <f>VLOOKUP(B47,[1]高三上!$B:$P,15,0)</f>
        <v>李荣鑫</v>
      </c>
      <c r="M47">
        <f t="shared" si="4"/>
        <v>70.779220779220779</v>
      </c>
      <c r="N47">
        <f t="shared" si="1"/>
        <v>108</v>
      </c>
      <c r="O47">
        <f>VLOOKUP(B47,[1]高二下!$B:$W,14,0)</f>
        <v>89.6</v>
      </c>
      <c r="P47" t="str">
        <f>VLOOKUP(B47,[1]高二下!$B:$W,15,0)</f>
        <v>李荣鑫</v>
      </c>
      <c r="Q47">
        <f t="shared" si="5"/>
        <v>111.03896103896103</v>
      </c>
      <c r="R47">
        <f t="shared" si="6"/>
        <v>18</v>
      </c>
      <c r="S47">
        <f>VLOOKUP(B47,[1]高二上!$B:$W,14,0)</f>
        <v>83</v>
      </c>
      <c r="T47" t="str">
        <f>VLOOKUP(B47,[1]高二上!$B:$W,15,0)</f>
        <v>李荣鑫</v>
      </c>
      <c r="U47">
        <f t="shared" si="7"/>
        <v>86.038961038961034</v>
      </c>
      <c r="V47">
        <f t="shared" si="8"/>
        <v>52</v>
      </c>
      <c r="W47">
        <f>VLOOKUP(B47,[1]高一下!$B:$X,14,0)</f>
        <v>80</v>
      </c>
      <c r="X47" t="str">
        <f>VLOOKUP(B47,[1]高一下!$B:$X,15,0)</f>
        <v>李荣鑫</v>
      </c>
      <c r="Y47">
        <f t="shared" si="9"/>
        <v>148.05194805194805</v>
      </c>
      <c r="Z47">
        <f t="shared" si="10"/>
        <v>9</v>
      </c>
      <c r="AA47">
        <f>VLOOKUP(B47,[1]高一上!$B:$W,13,0)</f>
        <v>40</v>
      </c>
      <c r="AB47" t="str">
        <f>VLOOKUP(B47,[1]高一上!$B:$W,14,0)</f>
        <v>宁建康</v>
      </c>
      <c r="AC47">
        <f t="shared" si="11"/>
        <v>61.038961038961034</v>
      </c>
      <c r="AD47">
        <f t="shared" si="2"/>
        <v>157</v>
      </c>
      <c r="AE47">
        <f>VLOOKUP(B47,[1]中考!$B:$O,10,0)</f>
        <v>44</v>
      </c>
      <c r="AF47">
        <f t="shared" si="12"/>
        <v>37</v>
      </c>
    </row>
    <row r="48" spans="1:32" x14ac:dyDescent="0.2">
      <c r="A48" s="2" t="s">
        <v>145</v>
      </c>
      <c r="B48" s="2" t="s">
        <v>146</v>
      </c>
      <c r="C48" s="1">
        <v>2</v>
      </c>
      <c r="D48" s="3" t="s">
        <v>9</v>
      </c>
      <c r="E48" s="4" t="s">
        <v>147</v>
      </c>
      <c r="F48" s="1">
        <v>531</v>
      </c>
      <c r="G48" s="4">
        <v>82</v>
      </c>
      <c r="H48" s="1" t="s">
        <v>1917</v>
      </c>
      <c r="I48">
        <f t="shared" si="3"/>
        <v>141.55844155844156</v>
      </c>
      <c r="J48">
        <f t="shared" si="0"/>
        <v>13</v>
      </c>
      <c r="K48">
        <f>VLOOKUP(B48,[1]高三上!$B:$P,14,0)</f>
        <v>70</v>
      </c>
      <c r="L48" t="str">
        <f>VLOOKUP(B48,[1]高三上!$B:$P,15,0)</f>
        <v>李荣鑫</v>
      </c>
      <c r="M48">
        <f t="shared" si="4"/>
        <v>63.636363636363633</v>
      </c>
      <c r="N48">
        <f t="shared" si="1"/>
        <v>141</v>
      </c>
      <c r="O48">
        <f>VLOOKUP(B48,[1]高二下!$B:$W,14,0)</f>
        <v>87.4</v>
      </c>
      <c r="P48" t="str">
        <f>VLOOKUP(B48,[1]高二下!$B:$W,15,0)</f>
        <v>李荣鑫</v>
      </c>
      <c r="Q48">
        <f t="shared" si="5"/>
        <v>98.051948051948045</v>
      </c>
      <c r="R48">
        <f t="shared" si="6"/>
        <v>29</v>
      </c>
      <c r="S48">
        <f>VLOOKUP(B48,[1]高二上!$B:$W,14,0)</f>
        <v>88</v>
      </c>
      <c r="T48" t="str">
        <f>VLOOKUP(B48,[1]高二上!$B:$W,15,0)</f>
        <v>李荣鑫</v>
      </c>
      <c r="U48">
        <f t="shared" si="7"/>
        <v>99.025974025974023</v>
      </c>
      <c r="V48">
        <f t="shared" si="8"/>
        <v>23</v>
      </c>
      <c r="W48">
        <f>VLOOKUP(B48,[1]高一下!$B:$X,14,0)</f>
        <v>76</v>
      </c>
      <c r="X48" t="str">
        <f>VLOOKUP(B48,[1]高一下!$B:$X,15,0)</f>
        <v>李荣鑫</v>
      </c>
      <c r="Y48">
        <f t="shared" si="9"/>
        <v>144.48051948051949</v>
      </c>
      <c r="Z48">
        <f t="shared" si="10"/>
        <v>20</v>
      </c>
      <c r="AA48">
        <f>VLOOKUP(B48,[1]高一上!$B:$W,13,0)</f>
        <v>40</v>
      </c>
      <c r="AB48" t="str">
        <f>VLOOKUP(B48,[1]高一上!$B:$W,14,0)</f>
        <v>万饶</v>
      </c>
      <c r="AC48">
        <f t="shared" si="11"/>
        <v>145.12987012987014</v>
      </c>
      <c r="AD48">
        <f t="shared" si="2"/>
        <v>157</v>
      </c>
      <c r="AE48">
        <f>VLOOKUP(B48,[1]中考!$B:$O,10,0)</f>
        <v>21</v>
      </c>
      <c r="AF48">
        <f t="shared" si="12"/>
        <v>296</v>
      </c>
    </row>
    <row r="49" spans="1:32" x14ac:dyDescent="0.2">
      <c r="A49" s="2" t="s">
        <v>148</v>
      </c>
      <c r="B49" s="2" t="s">
        <v>149</v>
      </c>
      <c r="C49" s="1">
        <v>2</v>
      </c>
      <c r="D49" s="3" t="s">
        <v>9</v>
      </c>
      <c r="E49" s="4" t="s">
        <v>150</v>
      </c>
      <c r="F49" s="1">
        <v>529</v>
      </c>
      <c r="G49" s="4">
        <v>74</v>
      </c>
      <c r="H49" s="1" t="s">
        <v>1917</v>
      </c>
      <c r="I49">
        <f t="shared" si="3"/>
        <v>95.454545454545453</v>
      </c>
      <c r="J49">
        <f t="shared" si="0"/>
        <v>60</v>
      </c>
      <c r="K49">
        <f>VLOOKUP(B49,[1]高三上!$B:$P,14,0)</f>
        <v>85</v>
      </c>
      <c r="L49" t="str">
        <f>VLOOKUP(B49,[1]高三上!$B:$P,15,0)</f>
        <v>李荣鑫</v>
      </c>
      <c r="M49">
        <f t="shared" si="4"/>
        <v>98.701298701298697</v>
      </c>
      <c r="N49">
        <f t="shared" si="1"/>
        <v>46</v>
      </c>
      <c r="O49">
        <f>VLOOKUP(B49,[1]高二下!$B:$W,14,0)</f>
        <v>86.5</v>
      </c>
      <c r="P49" t="str">
        <f>VLOOKUP(B49,[1]高二下!$B:$W,15,0)</f>
        <v>李荣鑫</v>
      </c>
      <c r="Q49">
        <f t="shared" si="5"/>
        <v>90.584415584415581</v>
      </c>
      <c r="R49">
        <f t="shared" si="6"/>
        <v>42</v>
      </c>
      <c r="S49">
        <f>VLOOKUP(B49,[1]高二上!$B:$W,14,0)</f>
        <v>90</v>
      </c>
      <c r="T49" t="str">
        <f>VLOOKUP(B49,[1]高二上!$B:$W,15,0)</f>
        <v>李荣鑫</v>
      </c>
      <c r="U49">
        <f t="shared" si="7"/>
        <v>109.09090909090909</v>
      </c>
      <c r="V49">
        <f t="shared" si="8"/>
        <v>13</v>
      </c>
      <c r="W49">
        <f>VLOOKUP(B49,[1]高一下!$B:$X,14,0)</f>
        <v>71</v>
      </c>
      <c r="X49" t="str">
        <f>VLOOKUP(B49,[1]高一下!$B:$X,15,0)</f>
        <v>李荣鑫</v>
      </c>
      <c r="Y49">
        <f t="shared" si="9"/>
        <v>90.259740259740255</v>
      </c>
      <c r="Z49">
        <f t="shared" si="10"/>
        <v>41</v>
      </c>
      <c r="AA49">
        <f>VLOOKUP(B49,[1]高一上!$B:$W,13,0)</f>
        <v>76</v>
      </c>
      <c r="AB49" t="str">
        <f>VLOOKUP(B49,[1]高一上!$B:$W,14,0)</f>
        <v>李荣鑫</v>
      </c>
      <c r="AC49">
        <f t="shared" si="11"/>
        <v>161.6883116883117</v>
      </c>
      <c r="AD49">
        <f t="shared" si="2"/>
        <v>11</v>
      </c>
      <c r="AE49">
        <f>VLOOKUP(B49,[1]中考!$B:$O,10,0)</f>
        <v>35</v>
      </c>
      <c r="AF49">
        <f t="shared" si="12"/>
        <v>201</v>
      </c>
    </row>
    <row r="50" spans="1:32" x14ac:dyDescent="0.2">
      <c r="A50" s="2" t="s">
        <v>151</v>
      </c>
      <c r="B50" s="2" t="s">
        <v>152</v>
      </c>
      <c r="C50" s="1">
        <v>2</v>
      </c>
      <c r="D50" s="3" t="s">
        <v>9</v>
      </c>
      <c r="E50" s="4" t="s">
        <v>153</v>
      </c>
      <c r="F50" s="1">
        <v>526</v>
      </c>
      <c r="G50" s="4">
        <v>75</v>
      </c>
      <c r="H50" s="1" t="s">
        <v>1917</v>
      </c>
      <c r="I50">
        <f t="shared" si="3"/>
        <v>94.805194805194802</v>
      </c>
      <c r="J50">
        <f t="shared" si="0"/>
        <v>47</v>
      </c>
      <c r="K50">
        <f>VLOOKUP(B50,[1]高三上!$B:$P,14,0)</f>
        <v>87</v>
      </c>
      <c r="L50" t="str">
        <f>VLOOKUP(B50,[1]高三上!$B:$P,15,0)</f>
        <v>李荣鑫</v>
      </c>
      <c r="M50">
        <f t="shared" si="4"/>
        <v>123.37662337662337</v>
      </c>
      <c r="N50">
        <f t="shared" si="1"/>
        <v>31</v>
      </c>
      <c r="O50">
        <f>VLOOKUP(B50,[1]高二下!$B:$W,14,0)</f>
        <v>79.8</v>
      </c>
      <c r="P50" t="str">
        <f>VLOOKUP(B50,[1]高二下!$B:$W,15,0)</f>
        <v>李荣鑫</v>
      </c>
      <c r="Q50">
        <f t="shared" si="5"/>
        <v>98.701298701298697</v>
      </c>
      <c r="R50">
        <f t="shared" si="6"/>
        <v>103</v>
      </c>
      <c r="S50">
        <f>VLOOKUP(B50,[1]高二上!$B:$W,14,0)</f>
        <v>76</v>
      </c>
      <c r="T50" t="str">
        <f>VLOOKUP(B50,[1]高二上!$B:$W,15,0)</f>
        <v>李荣鑫</v>
      </c>
      <c r="U50">
        <f t="shared" si="7"/>
        <v>90.909090909090907</v>
      </c>
      <c r="V50">
        <f t="shared" si="8"/>
        <v>99</v>
      </c>
      <c r="W50">
        <f>VLOOKUP(B50,[1]高一下!$B:$X,14,0)</f>
        <v>66</v>
      </c>
      <c r="X50" t="str">
        <f>VLOOKUP(B50,[1]高一下!$B:$X,15,0)</f>
        <v>李荣鑫</v>
      </c>
      <c r="Y50">
        <f t="shared" si="9"/>
        <v>93.506493506493513</v>
      </c>
      <c r="Z50">
        <f t="shared" si="10"/>
        <v>71</v>
      </c>
      <c r="AA50">
        <f>VLOOKUP(B50,[1]高一上!$B:$W,13,0)</f>
        <v>61</v>
      </c>
      <c r="AB50" t="str">
        <f>VLOOKUP(B50,[1]高一上!$B:$W,14,0)</f>
        <v>李荣鑫</v>
      </c>
      <c r="AC50">
        <f t="shared" si="11"/>
        <v>90.909090909090907</v>
      </c>
      <c r="AD50">
        <f t="shared" si="2"/>
        <v>51</v>
      </c>
      <c r="AE50">
        <f>VLOOKUP(B50,[1]中考!$B:$O,10,0)</f>
        <v>45</v>
      </c>
      <c r="AF50">
        <f t="shared" si="12"/>
        <v>23</v>
      </c>
    </row>
    <row r="51" spans="1:32" x14ac:dyDescent="0.2">
      <c r="A51" s="2" t="s">
        <v>154</v>
      </c>
      <c r="B51" s="2" t="s">
        <v>155</v>
      </c>
      <c r="C51" s="1">
        <v>2</v>
      </c>
      <c r="D51" s="3" t="s">
        <v>9</v>
      </c>
      <c r="E51" s="4" t="s">
        <v>156</v>
      </c>
      <c r="F51" s="1">
        <v>524</v>
      </c>
      <c r="G51" s="4">
        <v>77</v>
      </c>
      <c r="H51" s="1" t="s">
        <v>1917</v>
      </c>
      <c r="I51">
        <f t="shared" si="3"/>
        <v>98.051948051948045</v>
      </c>
      <c r="J51">
        <f t="shared" si="0"/>
        <v>29</v>
      </c>
      <c r="K51">
        <f>VLOOKUP(B51,[1]高三上!$B:$P,14,0)</f>
        <v>89</v>
      </c>
      <c r="L51" t="str">
        <f>VLOOKUP(B51,[1]高三上!$B:$P,15,0)</f>
        <v>李荣鑫</v>
      </c>
      <c r="M51">
        <f t="shared" si="4"/>
        <v>121.1038961038961</v>
      </c>
      <c r="N51">
        <f t="shared" si="1"/>
        <v>23</v>
      </c>
      <c r="O51">
        <f>VLOOKUP(B51,[1]高二下!$B:$W,14,0)</f>
        <v>81.3</v>
      </c>
      <c r="P51" t="str">
        <f>VLOOKUP(B51,[1]高二下!$B:$W,15,0)</f>
        <v>李荣鑫</v>
      </c>
      <c r="Q51">
        <f t="shared" si="5"/>
        <v>75.649350649350652</v>
      </c>
      <c r="R51">
        <f t="shared" si="6"/>
        <v>88</v>
      </c>
      <c r="S51">
        <f>VLOOKUP(B51,[1]高二上!$B:$W,14,0)</f>
        <v>90</v>
      </c>
      <c r="T51" t="str">
        <f>VLOOKUP(B51,[1]高二上!$B:$W,15,0)</f>
        <v>李荣鑫</v>
      </c>
      <c r="U51">
        <f t="shared" si="7"/>
        <v>111.36363636363636</v>
      </c>
      <c r="V51">
        <f t="shared" si="8"/>
        <v>13</v>
      </c>
      <c r="W51">
        <f>VLOOKUP(B51,[1]高一下!$B:$X,14,0)</f>
        <v>70</v>
      </c>
      <c r="X51" t="str">
        <f>VLOOKUP(B51,[1]高一下!$B:$X,15,0)</f>
        <v>李荣鑫</v>
      </c>
      <c r="Y51">
        <f t="shared" si="9"/>
        <v>95.129870129870127</v>
      </c>
      <c r="Z51">
        <f t="shared" si="10"/>
        <v>48</v>
      </c>
      <c r="AA51">
        <f>VLOOKUP(B51,[1]高一上!$B:$W,13,0)</f>
        <v>65</v>
      </c>
      <c r="AB51" t="str">
        <f>VLOOKUP(B51,[1]高一上!$B:$W,14,0)</f>
        <v>李荣鑫</v>
      </c>
      <c r="AC51">
        <f t="shared" si="11"/>
        <v>121.1038961038961</v>
      </c>
      <c r="AD51">
        <f t="shared" si="2"/>
        <v>33</v>
      </c>
      <c r="AE51">
        <f>VLOOKUP(B51,[1]中考!$B:$O,10,0)</f>
        <v>40</v>
      </c>
      <c r="AF51">
        <f t="shared" si="12"/>
        <v>98</v>
      </c>
    </row>
    <row r="52" spans="1:32" x14ac:dyDescent="0.2">
      <c r="A52" s="2" t="s">
        <v>157</v>
      </c>
      <c r="B52" s="2" t="s">
        <v>158</v>
      </c>
      <c r="C52" s="1">
        <v>2</v>
      </c>
      <c r="D52" s="3" t="s">
        <v>9</v>
      </c>
      <c r="E52" s="4" t="s">
        <v>159</v>
      </c>
      <c r="F52" s="1">
        <v>523</v>
      </c>
      <c r="G52" s="4">
        <v>72</v>
      </c>
      <c r="H52" s="1" t="s">
        <v>1917</v>
      </c>
      <c r="I52">
        <f t="shared" si="3"/>
        <v>90.259740259740255</v>
      </c>
      <c r="J52">
        <f t="shared" si="0"/>
        <v>82</v>
      </c>
      <c r="K52">
        <f>VLOOKUP(B52,[1]高三上!$B:$P,14,0)</f>
        <v>84</v>
      </c>
      <c r="L52" t="str">
        <f>VLOOKUP(B52,[1]高三上!$B:$P,15,0)</f>
        <v>李荣鑫</v>
      </c>
      <c r="M52">
        <f t="shared" si="4"/>
        <v>103.24675324675324</v>
      </c>
      <c r="N52">
        <f t="shared" si="1"/>
        <v>52</v>
      </c>
      <c r="O52">
        <f>VLOOKUP(B52,[1]高二下!$B:$W,14,0)</f>
        <v>83.5</v>
      </c>
      <c r="P52" t="str">
        <f>VLOOKUP(B52,[1]高二下!$B:$W,15,0)</f>
        <v>李荣鑫</v>
      </c>
      <c r="Q52">
        <f t="shared" si="5"/>
        <v>105.84415584415585</v>
      </c>
      <c r="R52">
        <f t="shared" si="6"/>
        <v>62</v>
      </c>
      <c r="S52">
        <f>VLOOKUP(B52,[1]高二上!$B:$W,14,0)</f>
        <v>78</v>
      </c>
      <c r="T52" t="str">
        <f>VLOOKUP(B52,[1]高二上!$B:$W,15,0)</f>
        <v>李荣鑫</v>
      </c>
      <c r="U52">
        <f t="shared" si="7"/>
        <v>89.610389610389603</v>
      </c>
      <c r="V52">
        <f t="shared" si="8"/>
        <v>80</v>
      </c>
      <c r="W52">
        <f>VLOOKUP(B52,[1]高一下!$B:$X,14,0)</f>
        <v>70</v>
      </c>
      <c r="X52" t="str">
        <f>VLOOKUP(B52,[1]高一下!$B:$X,15,0)</f>
        <v>李荣鑫</v>
      </c>
      <c r="Y52">
        <f t="shared" si="9"/>
        <v>148.37662337662337</v>
      </c>
      <c r="Z52">
        <f t="shared" si="10"/>
        <v>48</v>
      </c>
      <c r="AA52">
        <f>VLOOKUP(B52,[1]高一上!$B:$W,13,0)</f>
        <v>36</v>
      </c>
      <c r="AB52" t="str">
        <f>VLOOKUP(B52,[1]高一上!$B:$W,14,0)</f>
        <v>宁建康</v>
      </c>
      <c r="AC52">
        <f t="shared" si="11"/>
        <v>51.298701298701296</v>
      </c>
      <c r="AD52">
        <f t="shared" si="2"/>
        <v>197</v>
      </c>
      <c r="AE52">
        <f>VLOOKUP(B52,[1]中考!$B:$O,10,0)</f>
        <v>43</v>
      </c>
      <c r="AF52">
        <f t="shared" si="12"/>
        <v>47</v>
      </c>
    </row>
    <row r="53" spans="1:32" x14ac:dyDescent="0.2">
      <c r="A53" s="2" t="s">
        <v>160</v>
      </c>
      <c r="B53" s="2" t="s">
        <v>161</v>
      </c>
      <c r="C53" s="1">
        <v>2</v>
      </c>
      <c r="D53" s="3" t="s">
        <v>9</v>
      </c>
      <c r="E53" s="4" t="s">
        <v>162</v>
      </c>
      <c r="F53" s="1">
        <v>517</v>
      </c>
      <c r="G53" s="4">
        <v>73</v>
      </c>
      <c r="H53" s="1" t="s">
        <v>1917</v>
      </c>
      <c r="I53">
        <f t="shared" si="3"/>
        <v>133.11688311688312</v>
      </c>
      <c r="J53">
        <f t="shared" si="0"/>
        <v>67</v>
      </c>
      <c r="K53">
        <f>VLOOKUP(B53,[1]高三上!$B:$P,14,0)</f>
        <v>67</v>
      </c>
      <c r="L53" t="str">
        <f>VLOOKUP(B53,[1]高三上!$B:$P,15,0)</f>
        <v>李荣鑫</v>
      </c>
      <c r="M53">
        <f t="shared" si="4"/>
        <v>92.532467532467535</v>
      </c>
      <c r="N53">
        <f t="shared" si="1"/>
        <v>169</v>
      </c>
      <c r="O53">
        <f>VLOOKUP(B53,[1]高二下!$B:$W,14,0)</f>
        <v>75.400000000000006</v>
      </c>
      <c r="P53" t="str">
        <f>VLOOKUP(B53,[1]高二下!$B:$W,15,0)</f>
        <v>李荣鑫</v>
      </c>
      <c r="Q53">
        <f t="shared" si="5"/>
        <v>105.51948051948052</v>
      </c>
      <c r="R53">
        <f t="shared" si="6"/>
        <v>146</v>
      </c>
      <c r="S53">
        <f>VLOOKUP(B53,[1]高二上!$B:$W,14,0)</f>
        <v>68</v>
      </c>
      <c r="T53" t="str">
        <f>VLOOKUP(B53,[1]高二上!$B:$W,15,0)</f>
        <v>李荣鑫</v>
      </c>
      <c r="U53">
        <f t="shared" si="7"/>
        <v>82.79220779220779</v>
      </c>
      <c r="V53">
        <f t="shared" si="8"/>
        <v>163</v>
      </c>
      <c r="W53">
        <f>VLOOKUP(B53,[1]高一下!$B:$X,14,0)</f>
        <v>61</v>
      </c>
      <c r="X53" t="str">
        <f>VLOOKUP(B53,[1]高一下!$B:$X,15,0)</f>
        <v>李荣鑫</v>
      </c>
      <c r="Y53">
        <f t="shared" si="9"/>
        <v>102.92207792207792</v>
      </c>
      <c r="Z53">
        <f t="shared" si="10"/>
        <v>110</v>
      </c>
      <c r="AA53">
        <f>VLOOKUP(B53,[1]高一上!$B:$W,13,0)</f>
        <v>45</v>
      </c>
      <c r="AB53" t="str">
        <f>VLOOKUP(B53,[1]高一上!$B:$W,14,0)</f>
        <v>马红琦</v>
      </c>
      <c r="AC53">
        <f t="shared" si="11"/>
        <v>115.90909090909091</v>
      </c>
      <c r="AD53">
        <f t="shared" si="2"/>
        <v>119</v>
      </c>
      <c r="AE53">
        <f>VLOOKUP(B53,[1]中考!$B:$O,10,0)</f>
        <v>37</v>
      </c>
      <c r="AF53">
        <f t="shared" si="12"/>
        <v>168</v>
      </c>
    </row>
    <row r="54" spans="1:32" x14ac:dyDescent="0.2">
      <c r="A54" s="2" t="s">
        <v>163</v>
      </c>
      <c r="B54" s="2" t="s">
        <v>164</v>
      </c>
      <c r="C54" s="1">
        <v>2</v>
      </c>
      <c r="D54" s="3" t="s">
        <v>9</v>
      </c>
      <c r="E54" s="4" t="s">
        <v>165</v>
      </c>
      <c r="F54" s="1">
        <v>514</v>
      </c>
      <c r="G54" s="4">
        <v>72</v>
      </c>
      <c r="H54" s="1" t="s">
        <v>1917</v>
      </c>
      <c r="I54">
        <f t="shared" si="3"/>
        <v>92.20779220779221</v>
      </c>
      <c r="J54">
        <f t="shared" si="0"/>
        <v>82</v>
      </c>
      <c r="K54">
        <f>VLOOKUP(B54,[1]高三上!$B:$P,14,0)</f>
        <v>82</v>
      </c>
      <c r="L54" t="str">
        <f>VLOOKUP(B54,[1]高三上!$B:$P,15,0)</f>
        <v>李荣鑫</v>
      </c>
      <c r="M54">
        <f t="shared" si="4"/>
        <v>88.63636363636364</v>
      </c>
      <c r="N54">
        <f t="shared" si="1"/>
        <v>58</v>
      </c>
      <c r="O54">
        <f>VLOOKUP(B54,[1]高二下!$B:$W,14,0)</f>
        <v>88.3</v>
      </c>
      <c r="P54" t="str">
        <f>VLOOKUP(B54,[1]高二下!$B:$W,15,0)</f>
        <v>李荣鑫</v>
      </c>
      <c r="Q54">
        <f t="shared" si="5"/>
        <v>106.49350649350649</v>
      </c>
      <c r="R54">
        <f t="shared" si="6"/>
        <v>23</v>
      </c>
      <c r="S54">
        <f>VLOOKUP(B54,[1]高二上!$B:$W,14,0)</f>
        <v>85</v>
      </c>
      <c r="T54" t="str">
        <f>VLOOKUP(B54,[1]高二上!$B:$W,15,0)</f>
        <v>李荣鑫</v>
      </c>
      <c r="U54">
        <f t="shared" si="7"/>
        <v>118.18181818181819</v>
      </c>
      <c r="V54">
        <f t="shared" si="8"/>
        <v>43</v>
      </c>
      <c r="W54">
        <f>VLOOKUP(B54,[1]高一下!$B:$X,14,0)</f>
        <v>62</v>
      </c>
      <c r="X54" t="str">
        <f>VLOOKUP(B54,[1]高一下!$B:$X,15,0)</f>
        <v>李荣鑫</v>
      </c>
      <c r="Y54">
        <f t="shared" si="9"/>
        <v>79.545454545454547</v>
      </c>
      <c r="Z54">
        <f t="shared" si="10"/>
        <v>99</v>
      </c>
      <c r="AA54">
        <f>VLOOKUP(B54,[1]高一上!$B:$W,13,0)</f>
        <v>64</v>
      </c>
      <c r="AB54" t="str">
        <f>VLOOKUP(B54,[1]高一上!$B:$W,14,0)</f>
        <v>李荣鑫</v>
      </c>
      <c r="AC54">
        <f t="shared" si="11"/>
        <v>134.09090909090909</v>
      </c>
      <c r="AD54">
        <f t="shared" si="2"/>
        <v>36</v>
      </c>
      <c r="AE54">
        <f>VLOOKUP(B54,[1]中考!$B:$O,10,0)</f>
        <v>38</v>
      </c>
      <c r="AF54">
        <f t="shared" si="12"/>
        <v>141</v>
      </c>
    </row>
    <row r="55" spans="1:32" x14ac:dyDescent="0.2">
      <c r="A55" s="2" t="s">
        <v>166</v>
      </c>
      <c r="B55" s="2" t="s">
        <v>167</v>
      </c>
      <c r="C55" s="1">
        <v>2</v>
      </c>
      <c r="D55" s="3" t="s">
        <v>9</v>
      </c>
      <c r="E55" s="4" t="s">
        <v>168</v>
      </c>
      <c r="F55" s="1">
        <v>497</v>
      </c>
      <c r="G55" s="4">
        <v>77</v>
      </c>
      <c r="H55" s="1" t="s">
        <v>1917</v>
      </c>
      <c r="I55">
        <f t="shared" si="3"/>
        <v>107.46753246753246</v>
      </c>
      <c r="J55">
        <f t="shared" si="0"/>
        <v>29</v>
      </c>
      <c r="K55">
        <f>VLOOKUP(B55,[1]高三上!$B:$P,14,0)</f>
        <v>84</v>
      </c>
      <c r="L55" t="str">
        <f>VLOOKUP(B55,[1]高三上!$B:$P,15,0)</f>
        <v>李荣鑫</v>
      </c>
      <c r="M55">
        <f t="shared" si="4"/>
        <v>107.79220779220779</v>
      </c>
      <c r="N55">
        <f t="shared" si="1"/>
        <v>52</v>
      </c>
      <c r="O55">
        <f>VLOOKUP(B55,[1]高二下!$B:$W,14,0)</f>
        <v>82.1</v>
      </c>
      <c r="P55" t="str">
        <f>VLOOKUP(B55,[1]高二下!$B:$W,15,0)</f>
        <v>李荣鑫</v>
      </c>
      <c r="Q55">
        <f t="shared" si="5"/>
        <v>97.727272727272734</v>
      </c>
      <c r="R55">
        <f t="shared" si="6"/>
        <v>76</v>
      </c>
      <c r="S55">
        <f>VLOOKUP(B55,[1]高二上!$B:$W,14,0)</f>
        <v>80</v>
      </c>
      <c r="T55" t="str">
        <f>VLOOKUP(B55,[1]高二上!$B:$W,15,0)</f>
        <v>李荣鑫</v>
      </c>
      <c r="U55">
        <f t="shared" si="7"/>
        <v>90.909090909090907</v>
      </c>
      <c r="V55">
        <f t="shared" si="8"/>
        <v>69</v>
      </c>
      <c r="W55">
        <f>VLOOKUP(B55,[1]高一下!$B:$X,14,0)</f>
        <v>71</v>
      </c>
      <c r="X55" t="str">
        <f>VLOOKUP(B55,[1]高一下!$B:$X,15,0)</f>
        <v>李荣鑫</v>
      </c>
      <c r="Y55">
        <f t="shared" si="9"/>
        <v>100.64935064935065</v>
      </c>
      <c r="Z55">
        <f t="shared" si="10"/>
        <v>41</v>
      </c>
      <c r="AA55">
        <f>VLOOKUP(B55,[1]高一上!$B:$W,13,0)</f>
        <v>62</v>
      </c>
      <c r="AB55" t="str">
        <f>VLOOKUP(B55,[1]高一上!$B:$W,14,0)</f>
        <v>李荣鑫</v>
      </c>
      <c r="AC55">
        <f t="shared" si="11"/>
        <v>145.77922077922079</v>
      </c>
      <c r="AD55">
        <f t="shared" si="2"/>
        <v>43</v>
      </c>
      <c r="AE55">
        <f>VLOOKUP(B55,[1]中考!$B:$O,10,0)</f>
        <v>36</v>
      </c>
      <c r="AF55">
        <f t="shared" si="12"/>
        <v>184</v>
      </c>
    </row>
    <row r="56" spans="1:32" x14ac:dyDescent="0.2">
      <c r="A56" s="2" t="s">
        <v>169</v>
      </c>
      <c r="B56" s="2" t="s">
        <v>170</v>
      </c>
      <c r="C56" s="1">
        <v>2</v>
      </c>
      <c r="D56" s="3" t="s">
        <v>9</v>
      </c>
      <c r="E56" s="4" t="s">
        <v>171</v>
      </c>
      <c r="F56" s="1">
        <v>495</v>
      </c>
      <c r="G56" s="4">
        <v>68</v>
      </c>
      <c r="H56" s="1" t="s">
        <v>1917</v>
      </c>
      <c r="I56">
        <f t="shared" si="3"/>
        <v>112.01298701298701</v>
      </c>
      <c r="J56">
        <f t="shared" si="0"/>
        <v>132</v>
      </c>
      <c r="K56">
        <f>VLOOKUP(B56,[1]高三上!$B:$P,14,0)</f>
        <v>67</v>
      </c>
      <c r="L56" t="str">
        <f>VLOOKUP(B56,[1]高三上!$B:$P,15,0)</f>
        <v>李荣鑫</v>
      </c>
      <c r="M56">
        <f t="shared" si="4"/>
        <v>92.532467532467535</v>
      </c>
      <c r="N56">
        <f t="shared" si="1"/>
        <v>169</v>
      </c>
      <c r="O56">
        <f>VLOOKUP(B56,[1]高二下!$B:$W,14,0)</f>
        <v>75.400000000000006</v>
      </c>
      <c r="P56" t="str">
        <f>VLOOKUP(B56,[1]高二下!$B:$W,15,0)</f>
        <v>李荣鑫</v>
      </c>
      <c r="Q56">
        <f t="shared" si="5"/>
        <v>128.89610389610391</v>
      </c>
      <c r="R56">
        <f t="shared" si="6"/>
        <v>146</v>
      </c>
      <c r="S56">
        <f>VLOOKUP(B56,[1]高二上!$B:$W,14,0)</f>
        <v>58</v>
      </c>
      <c r="T56" t="str">
        <f>VLOOKUP(B56,[1]高二上!$B:$W,15,0)</f>
        <v>李荣鑫</v>
      </c>
      <c r="U56">
        <f t="shared" si="7"/>
        <v>103.57142857142857</v>
      </c>
      <c r="V56">
        <f t="shared" si="8"/>
        <v>235</v>
      </c>
      <c r="W56">
        <f>VLOOKUP(B56,[1]高一下!$B:$X,14,0)</f>
        <v>44</v>
      </c>
      <c r="X56" t="str">
        <f>VLOOKUP(B56,[1]高一下!$B:$X,15,0)</f>
        <v>李荣鑫</v>
      </c>
      <c r="Y56">
        <f t="shared" si="9"/>
        <v>116.88311688311688</v>
      </c>
      <c r="Z56">
        <f t="shared" si="10"/>
        <v>246</v>
      </c>
      <c r="AA56">
        <f>VLOOKUP(B56,[1]高一上!$B:$W,13,0)</f>
        <v>20</v>
      </c>
      <c r="AB56" t="str">
        <f>VLOOKUP(B56,[1]高一上!$B:$W,14,0)</f>
        <v>宁建康</v>
      </c>
      <c r="AC56">
        <f t="shared" si="11"/>
        <v>49.02597402597403</v>
      </c>
      <c r="AD56">
        <f t="shared" si="2"/>
        <v>298</v>
      </c>
      <c r="AE56">
        <f>VLOOKUP(B56,[1]中考!$B:$O,10,0)</f>
        <v>38</v>
      </c>
      <c r="AF56">
        <f t="shared" si="12"/>
        <v>141</v>
      </c>
    </row>
    <row r="57" spans="1:32" x14ac:dyDescent="0.2">
      <c r="A57" s="2" t="s">
        <v>172</v>
      </c>
      <c r="B57" s="2" t="s">
        <v>173</v>
      </c>
      <c r="C57" s="1">
        <v>2</v>
      </c>
      <c r="D57" s="3" t="s">
        <v>9</v>
      </c>
      <c r="E57" s="4" t="s">
        <v>174</v>
      </c>
      <c r="F57" s="1">
        <v>495</v>
      </c>
      <c r="G57" s="4">
        <v>63</v>
      </c>
      <c r="H57" s="1" t="s">
        <v>1917</v>
      </c>
      <c r="I57">
        <f t="shared" si="3"/>
        <v>70.779220779220779</v>
      </c>
      <c r="J57">
        <f t="shared" si="0"/>
        <v>198</v>
      </c>
      <c r="K57">
        <f>VLOOKUP(B57,[1]高三上!$B:$P,14,0)</f>
        <v>74</v>
      </c>
      <c r="L57" t="str">
        <f>VLOOKUP(B57,[1]高三上!$B:$P,15,0)</f>
        <v>李荣鑫</v>
      </c>
      <c r="M57">
        <f t="shared" si="4"/>
        <v>100.32467532467533</v>
      </c>
      <c r="N57">
        <f t="shared" si="1"/>
        <v>108</v>
      </c>
      <c r="O57">
        <f>VLOOKUP(B57,[1]高二下!$B:$W,14,0)</f>
        <v>79.099999999999994</v>
      </c>
      <c r="P57" t="str">
        <f>VLOOKUP(B57,[1]高二下!$B:$W,15,0)</f>
        <v>李荣鑫</v>
      </c>
      <c r="Q57">
        <f t="shared" si="5"/>
        <v>90.584415584415581</v>
      </c>
      <c r="R57">
        <f t="shared" si="6"/>
        <v>109</v>
      </c>
      <c r="S57">
        <f>VLOOKUP(B57,[1]高二上!$B:$W,14,0)</f>
        <v>78</v>
      </c>
      <c r="T57" t="str">
        <f>VLOOKUP(B57,[1]高二上!$B:$W,15,0)</f>
        <v>李荣鑫</v>
      </c>
      <c r="U57">
        <f t="shared" si="7"/>
        <v>97.077922077922082</v>
      </c>
      <c r="V57">
        <f t="shared" si="8"/>
        <v>80</v>
      </c>
      <c r="W57">
        <f>VLOOKUP(B57,[1]高一下!$B:$X,14,0)</f>
        <v>66</v>
      </c>
      <c r="X57" t="str">
        <f>VLOOKUP(B57,[1]高一下!$B:$X,15,0)</f>
        <v>李荣鑫</v>
      </c>
      <c r="Y57">
        <f t="shared" si="9"/>
        <v>118.18181818181819</v>
      </c>
      <c r="Z57">
        <f t="shared" si="10"/>
        <v>71</v>
      </c>
      <c r="AA57">
        <f>VLOOKUP(B57,[1]高一上!$B:$W,13,0)</f>
        <v>44</v>
      </c>
      <c r="AB57" t="str">
        <f>VLOOKUP(B57,[1]高一上!$B:$W,14,0)</f>
        <v>崔萌</v>
      </c>
      <c r="AC57">
        <f t="shared" si="11"/>
        <v>70.779220779220779</v>
      </c>
      <c r="AD57">
        <f t="shared" si="2"/>
        <v>127</v>
      </c>
      <c r="AE57">
        <f>VLOOKUP(B57,[1]中考!$B:$O,10,0)</f>
        <v>44</v>
      </c>
      <c r="AF57">
        <f t="shared" si="12"/>
        <v>37</v>
      </c>
    </row>
    <row r="58" spans="1:32" x14ac:dyDescent="0.2">
      <c r="A58" s="2" t="s">
        <v>175</v>
      </c>
      <c r="B58" s="2" t="s">
        <v>176</v>
      </c>
      <c r="C58" s="1">
        <v>2</v>
      </c>
      <c r="D58" s="3" t="s">
        <v>9</v>
      </c>
      <c r="E58" s="4" t="s">
        <v>177</v>
      </c>
      <c r="F58" s="1">
        <v>493</v>
      </c>
      <c r="G58" s="4">
        <v>87</v>
      </c>
      <c r="H58" s="1" t="s">
        <v>1917</v>
      </c>
      <c r="I58">
        <f t="shared" si="3"/>
        <v>102.92207792207792</v>
      </c>
      <c r="J58">
        <f t="shared" si="0"/>
        <v>4</v>
      </c>
      <c r="K58">
        <f>VLOOKUP(B58,[1]高三上!$B:$P,14,0)</f>
        <v>91</v>
      </c>
      <c r="L58" t="str">
        <f>VLOOKUP(B58,[1]高三上!$B:$P,15,0)</f>
        <v>李荣鑫</v>
      </c>
      <c r="M58">
        <f t="shared" si="4"/>
        <v>103.24675324675324</v>
      </c>
      <c r="N58">
        <f t="shared" si="1"/>
        <v>13</v>
      </c>
      <c r="O58">
        <f>VLOOKUP(B58,[1]高二下!$B:$W,14,0)</f>
        <v>88.3</v>
      </c>
      <c r="P58" t="str">
        <f>VLOOKUP(B58,[1]高二下!$B:$W,15,0)</f>
        <v>李荣鑫</v>
      </c>
      <c r="Q58">
        <f t="shared" si="5"/>
        <v>96.753246753246756</v>
      </c>
      <c r="R58">
        <f t="shared" si="6"/>
        <v>23</v>
      </c>
      <c r="S58">
        <f>VLOOKUP(B58,[1]高二上!$B:$W,14,0)</f>
        <v>90</v>
      </c>
      <c r="T58" t="str">
        <f>VLOOKUP(B58,[1]高二上!$B:$W,15,0)</f>
        <v>李荣鑫</v>
      </c>
      <c r="U58">
        <f t="shared" si="7"/>
        <v>104.54545454545455</v>
      </c>
      <c r="V58">
        <f t="shared" si="8"/>
        <v>13</v>
      </c>
      <c r="W58">
        <f>VLOOKUP(B58,[1]高一下!$B:$X,14,0)</f>
        <v>73</v>
      </c>
      <c r="X58" t="str">
        <f>VLOOKUP(B58,[1]高一下!$B:$X,15,0)</f>
        <v>李荣鑫</v>
      </c>
      <c r="Y58">
        <f t="shared" si="9"/>
        <v>148.7012987012987</v>
      </c>
      <c r="Z58">
        <f t="shared" si="10"/>
        <v>27</v>
      </c>
      <c r="AA58">
        <f>VLOOKUP(B58,[1]高一上!$B:$W,13,0)</f>
        <v>38</v>
      </c>
      <c r="AB58" t="str">
        <f>VLOOKUP(B58,[1]高一上!$B:$W,14,0)</f>
        <v>马红琦</v>
      </c>
      <c r="AC58">
        <f t="shared" si="11"/>
        <v>44.155844155844157</v>
      </c>
      <c r="AD58">
        <f t="shared" si="2"/>
        <v>177</v>
      </c>
      <c r="AE58">
        <f>VLOOKUP(B58,[1]中考!$B:$O,10,0)</f>
        <v>48</v>
      </c>
      <c r="AF58">
        <f t="shared" si="12"/>
        <v>5</v>
      </c>
    </row>
    <row r="59" spans="1:32" x14ac:dyDescent="0.2">
      <c r="A59" s="2" t="s">
        <v>178</v>
      </c>
      <c r="B59" s="2" t="s">
        <v>179</v>
      </c>
      <c r="C59" s="1">
        <v>2</v>
      </c>
      <c r="D59" s="3" t="s">
        <v>9</v>
      </c>
      <c r="E59" s="4" t="s">
        <v>180</v>
      </c>
      <c r="F59" s="1">
        <v>487</v>
      </c>
      <c r="G59" s="4">
        <v>73</v>
      </c>
      <c r="H59" s="1" t="s">
        <v>1917</v>
      </c>
      <c r="I59">
        <f t="shared" si="3"/>
        <v>82.142857142857139</v>
      </c>
      <c r="J59">
        <f t="shared" si="0"/>
        <v>67</v>
      </c>
      <c r="K59">
        <f>VLOOKUP(B59,[1]高三上!$B:$P,14,0)</f>
        <v>92</v>
      </c>
      <c r="L59" t="str">
        <f>VLOOKUP(B59,[1]高三上!$B:$P,15,0)</f>
        <v>李荣鑫</v>
      </c>
      <c r="M59">
        <f t="shared" si="4"/>
        <v>120.77922077922078</v>
      </c>
      <c r="N59">
        <f t="shared" si="1"/>
        <v>12</v>
      </c>
      <c r="O59">
        <f>VLOOKUP(B59,[1]高二下!$B:$W,14,0)</f>
        <v>82.1</v>
      </c>
      <c r="P59" t="str">
        <f>VLOOKUP(B59,[1]高二下!$B:$W,15,0)</f>
        <v>李荣鑫</v>
      </c>
      <c r="Q59">
        <f t="shared" si="5"/>
        <v>117.85714285714286</v>
      </c>
      <c r="R59">
        <f t="shared" si="6"/>
        <v>76</v>
      </c>
      <c r="S59">
        <f>VLOOKUP(B59,[1]高二上!$B:$W,14,0)</f>
        <v>72</v>
      </c>
      <c r="T59" t="str">
        <f>VLOOKUP(B59,[1]高二上!$B:$W,15,0)</f>
        <v>李荣鑫</v>
      </c>
      <c r="U59">
        <f t="shared" si="7"/>
        <v>66.233766233766232</v>
      </c>
      <c r="V59">
        <f t="shared" si="8"/>
        <v>131</v>
      </c>
      <c r="W59">
        <f>VLOOKUP(B59,[1]高一下!$B:$X,14,0)</f>
        <v>73</v>
      </c>
      <c r="X59" t="str">
        <f>VLOOKUP(B59,[1]高一下!$B:$X,15,0)</f>
        <v>李荣鑫</v>
      </c>
      <c r="Y59">
        <f t="shared" si="9"/>
        <v>110.06493506493507</v>
      </c>
      <c r="Z59">
        <f t="shared" si="10"/>
        <v>27</v>
      </c>
      <c r="AA59">
        <f>VLOOKUP(B59,[1]高一上!$B:$W,13,0)</f>
        <v>59</v>
      </c>
      <c r="AB59" t="str">
        <f>VLOOKUP(B59,[1]高一上!$B:$W,14,0)</f>
        <v>李荣鑫</v>
      </c>
      <c r="AC59">
        <f t="shared" si="11"/>
        <v>101.2987012987013</v>
      </c>
      <c r="AD59">
        <f t="shared" si="2"/>
        <v>58</v>
      </c>
      <c r="AE59">
        <f>VLOOKUP(B59,[1]中考!$B:$O,10,0)</f>
        <v>42</v>
      </c>
      <c r="AF59">
        <f t="shared" si="12"/>
        <v>62</v>
      </c>
    </row>
    <row r="60" spans="1:32" x14ac:dyDescent="0.2">
      <c r="A60" s="2" t="s">
        <v>181</v>
      </c>
      <c r="B60" s="2" t="s">
        <v>182</v>
      </c>
      <c r="C60" s="1">
        <v>2</v>
      </c>
      <c r="D60" s="3" t="s">
        <v>9</v>
      </c>
      <c r="E60" s="4" t="s">
        <v>183</v>
      </c>
      <c r="F60" s="1">
        <v>482</v>
      </c>
      <c r="G60" s="4">
        <v>79</v>
      </c>
      <c r="H60" s="1" t="s">
        <v>1917</v>
      </c>
      <c r="I60">
        <f t="shared" si="3"/>
        <v>105.84415584415585</v>
      </c>
      <c r="J60">
        <f t="shared" si="0"/>
        <v>22</v>
      </c>
      <c r="K60">
        <f>VLOOKUP(B60,[1]高三上!$B:$P,14,0)</f>
        <v>86</v>
      </c>
      <c r="L60" t="str">
        <f>VLOOKUP(B60,[1]高三上!$B:$P,15,0)</f>
        <v>李荣鑫</v>
      </c>
      <c r="M60">
        <f t="shared" si="4"/>
        <v>99.350649350649348</v>
      </c>
      <c r="N60">
        <f t="shared" si="1"/>
        <v>40</v>
      </c>
      <c r="O60">
        <f>VLOOKUP(B60,[1]高二下!$B:$W,14,0)</f>
        <v>86.9</v>
      </c>
      <c r="P60" t="str">
        <f>VLOOKUP(B60,[1]高二下!$B:$W,15,0)</f>
        <v>李荣鑫</v>
      </c>
      <c r="Q60">
        <f t="shared" si="5"/>
        <v>132.14285714285714</v>
      </c>
      <c r="R60">
        <f t="shared" si="6"/>
        <v>38</v>
      </c>
      <c r="S60">
        <f>VLOOKUP(B60,[1]高二上!$B:$W,14,0)</f>
        <v>71</v>
      </c>
      <c r="T60" t="str">
        <f>VLOOKUP(B60,[1]高二上!$B:$W,15,0)</f>
        <v>李荣鑫</v>
      </c>
      <c r="U60">
        <f t="shared" si="7"/>
        <v>75.649350649350652</v>
      </c>
      <c r="V60">
        <f t="shared" si="8"/>
        <v>137</v>
      </c>
      <c r="W60">
        <f>VLOOKUP(B60,[1]高一下!$B:$X,14,0)</f>
        <v>67</v>
      </c>
      <c r="X60" t="str">
        <f>VLOOKUP(B60,[1]高一下!$B:$X,15,0)</f>
        <v>李荣鑫</v>
      </c>
      <c r="Y60">
        <f t="shared" si="9"/>
        <v>121.1038961038961</v>
      </c>
      <c r="Z60">
        <f t="shared" si="10"/>
        <v>62</v>
      </c>
      <c r="AA60">
        <f>VLOOKUP(B60,[1]高一上!$B:$W,13,0)</f>
        <v>44</v>
      </c>
      <c r="AB60" t="str">
        <f>VLOOKUP(B60,[1]高一上!$B:$W,14,0)</f>
        <v>马红琦</v>
      </c>
      <c r="AC60">
        <f t="shared" si="11"/>
        <v>104.54545454545455</v>
      </c>
      <c r="AD60">
        <f t="shared" si="2"/>
        <v>127</v>
      </c>
      <c r="AE60">
        <f>VLOOKUP(B60,[1]中考!$B:$O,10,0)</f>
        <v>38</v>
      </c>
      <c r="AF60">
        <f t="shared" si="12"/>
        <v>141</v>
      </c>
    </row>
    <row r="61" spans="1:32" x14ac:dyDescent="0.2">
      <c r="A61" s="2" t="s">
        <v>184</v>
      </c>
      <c r="B61" s="2" t="s">
        <v>185</v>
      </c>
      <c r="C61" s="1">
        <v>2</v>
      </c>
      <c r="D61" s="3" t="s">
        <v>9</v>
      </c>
      <c r="E61" s="4" t="s">
        <v>186</v>
      </c>
      <c r="F61" s="1">
        <v>481</v>
      </c>
      <c r="G61" s="4">
        <v>73</v>
      </c>
      <c r="H61" s="1" t="s">
        <v>1917</v>
      </c>
      <c r="I61">
        <f t="shared" si="3"/>
        <v>136.68831168831167</v>
      </c>
      <c r="J61">
        <f t="shared" si="0"/>
        <v>67</v>
      </c>
      <c r="K61">
        <f>VLOOKUP(B61,[1]高三上!$B:$P,14,0)</f>
        <v>66</v>
      </c>
      <c r="L61" t="str">
        <f>VLOOKUP(B61,[1]高三上!$B:$P,15,0)</f>
        <v>李荣鑫</v>
      </c>
      <c r="M61">
        <f t="shared" si="4"/>
        <v>82.79220779220779</v>
      </c>
      <c r="N61">
        <f t="shared" si="1"/>
        <v>180</v>
      </c>
      <c r="O61">
        <f>VLOOKUP(B61,[1]高二下!$B:$W,14,0)</f>
        <v>76.900000000000006</v>
      </c>
      <c r="P61" t="str">
        <f>VLOOKUP(B61,[1]高二下!$B:$W,15,0)</f>
        <v>李荣鑫</v>
      </c>
      <c r="Q61">
        <f t="shared" si="5"/>
        <v>114.6103896103896</v>
      </c>
      <c r="R61">
        <f t="shared" si="6"/>
        <v>127</v>
      </c>
      <c r="S61">
        <f>VLOOKUP(B61,[1]高二上!$B:$W,14,0)</f>
        <v>67</v>
      </c>
      <c r="T61" t="str">
        <f>VLOOKUP(B61,[1]高二上!$B:$W,15,0)</f>
        <v>李荣鑫</v>
      </c>
      <c r="U61">
        <f t="shared" si="7"/>
        <v>57.467532467532465</v>
      </c>
      <c r="V61">
        <f t="shared" si="8"/>
        <v>172</v>
      </c>
      <c r="W61">
        <f>VLOOKUP(B61,[1]高一下!$B:$X,14,0)</f>
        <v>71</v>
      </c>
      <c r="X61" t="str">
        <f>VLOOKUP(B61,[1]高一下!$B:$X,15,0)</f>
        <v>李荣鑫</v>
      </c>
      <c r="Y61">
        <f t="shared" si="9"/>
        <v>98.376623376623371</v>
      </c>
      <c r="Z61">
        <f t="shared" si="10"/>
        <v>41</v>
      </c>
      <c r="AA61">
        <f>VLOOKUP(B61,[1]高一上!$B:$W,13,0)</f>
        <v>64</v>
      </c>
      <c r="AB61" t="str">
        <f>VLOOKUP(B61,[1]高一上!$B:$W,14,0)</f>
        <v>李荣鑫</v>
      </c>
      <c r="AC61">
        <f t="shared" si="11"/>
        <v>93.181818181818187</v>
      </c>
      <c r="AD61">
        <f t="shared" si="2"/>
        <v>36</v>
      </c>
      <c r="AE61">
        <f>VLOOKUP(B61,[1]中考!$B:$O,10,0)</f>
        <v>46</v>
      </c>
      <c r="AF61">
        <f t="shared" si="12"/>
        <v>15</v>
      </c>
    </row>
    <row r="62" spans="1:32" x14ac:dyDescent="0.2">
      <c r="A62" s="2" t="s">
        <v>187</v>
      </c>
      <c r="B62" s="2" t="s">
        <v>188</v>
      </c>
      <c r="C62" s="1">
        <v>2</v>
      </c>
      <c r="D62" s="3" t="s">
        <v>9</v>
      </c>
      <c r="E62" s="4" t="s">
        <v>189</v>
      </c>
      <c r="F62" s="1">
        <v>480</v>
      </c>
      <c r="G62" s="4">
        <v>75</v>
      </c>
      <c r="H62" s="1" t="s">
        <v>1917</v>
      </c>
      <c r="I62">
        <f t="shared" si="3"/>
        <v>119.8051948051948</v>
      </c>
      <c r="J62">
        <f t="shared" si="0"/>
        <v>47</v>
      </c>
      <c r="K62">
        <f>VLOOKUP(B62,[1]高三上!$B:$P,14,0)</f>
        <v>74</v>
      </c>
      <c r="L62" t="str">
        <f>VLOOKUP(B62,[1]高三上!$B:$P,15,0)</f>
        <v>李荣鑫</v>
      </c>
      <c r="M62">
        <f t="shared" si="4"/>
        <v>78.571428571428569</v>
      </c>
      <c r="N62">
        <f t="shared" si="1"/>
        <v>108</v>
      </c>
      <c r="O62">
        <f>VLOOKUP(B62,[1]高二下!$B:$W,14,0)</f>
        <v>86.5</v>
      </c>
      <c r="P62" t="str">
        <f>VLOOKUP(B62,[1]高二下!$B:$W,15,0)</f>
        <v>李荣鑫</v>
      </c>
      <c r="Q62">
        <f t="shared" si="5"/>
        <v>158.44155844155844</v>
      </c>
      <c r="R62">
        <f t="shared" si="6"/>
        <v>42</v>
      </c>
      <c r="S62">
        <f>VLOOKUP(B62,[1]高二上!$B:$W,14,0)</f>
        <v>60</v>
      </c>
      <c r="T62" t="str">
        <f>VLOOKUP(B62,[1]高二上!$B:$W,15,0)</f>
        <v>李荣鑫</v>
      </c>
      <c r="U62">
        <f t="shared" si="7"/>
        <v>93.181818181818187</v>
      </c>
      <c r="V62">
        <f t="shared" si="8"/>
        <v>222</v>
      </c>
      <c r="W62">
        <f>VLOOKUP(B62,[1]高一下!$B:$X,14,0)</f>
        <v>50</v>
      </c>
      <c r="X62" t="str">
        <f>VLOOKUP(B62,[1]高一下!$B:$X,15,0)</f>
        <v>李荣鑫</v>
      </c>
      <c r="Y62">
        <f t="shared" si="9"/>
        <v>113.63636363636364</v>
      </c>
      <c r="Z62">
        <f t="shared" si="10"/>
        <v>201</v>
      </c>
      <c r="AA62">
        <f>VLOOKUP(B62,[1]高一上!$B:$W,13,0)</f>
        <v>31</v>
      </c>
      <c r="AB62" t="str">
        <f>VLOOKUP(B62,[1]高一上!$B:$W,14,0)</f>
        <v>李荣鑫</v>
      </c>
      <c r="AC62">
        <f t="shared" si="11"/>
        <v>116.23376623376623</v>
      </c>
      <c r="AD62">
        <f t="shared" si="2"/>
        <v>243</v>
      </c>
      <c r="AE62">
        <f>VLOOKUP(B62,[1]中考!$B:$O,10,0)</f>
        <v>25</v>
      </c>
      <c r="AF62">
        <f t="shared" si="12"/>
        <v>293</v>
      </c>
    </row>
    <row r="63" spans="1:32" x14ac:dyDescent="0.2">
      <c r="A63" s="2" t="s">
        <v>190</v>
      </c>
      <c r="B63" s="2" t="s">
        <v>191</v>
      </c>
      <c r="C63" s="1">
        <v>2</v>
      </c>
      <c r="D63" s="3" t="s">
        <v>9</v>
      </c>
      <c r="E63" s="4" t="s">
        <v>192</v>
      </c>
      <c r="F63" s="1">
        <v>477</v>
      </c>
      <c r="G63" s="4">
        <v>75</v>
      </c>
      <c r="H63" s="1" t="s">
        <v>1917</v>
      </c>
      <c r="I63">
        <f t="shared" si="3"/>
        <v>143.18181818181819</v>
      </c>
      <c r="J63">
        <f t="shared" si="0"/>
        <v>47</v>
      </c>
      <c r="K63">
        <f>VLOOKUP(B63,[1]高三上!$B:$P,14,0)</f>
        <v>66</v>
      </c>
      <c r="L63" t="str">
        <f>VLOOKUP(B63,[1]高三上!$B:$P,15,0)</f>
        <v>李荣鑫</v>
      </c>
      <c r="M63">
        <f t="shared" si="4"/>
        <v>64.610389610389603</v>
      </c>
      <c r="N63">
        <f t="shared" si="1"/>
        <v>180</v>
      </c>
      <c r="O63">
        <f>VLOOKUP(B63,[1]高二下!$B:$W,14,0)</f>
        <v>82.8</v>
      </c>
      <c r="P63" t="str">
        <f>VLOOKUP(B63,[1]高二下!$B:$W,15,0)</f>
        <v>李荣鑫</v>
      </c>
      <c r="Q63">
        <f t="shared" si="5"/>
        <v>86.688311688311686</v>
      </c>
      <c r="R63">
        <f t="shared" si="6"/>
        <v>71</v>
      </c>
      <c r="S63">
        <f>VLOOKUP(B63,[1]高二上!$B:$W,14,0)</f>
        <v>87</v>
      </c>
      <c r="T63" t="str">
        <f>VLOOKUP(B63,[1]高二上!$B:$W,15,0)</f>
        <v>李荣鑫</v>
      </c>
      <c r="U63">
        <f t="shared" si="7"/>
        <v>125.97402597402598</v>
      </c>
      <c r="V63">
        <f t="shared" si="8"/>
        <v>30</v>
      </c>
      <c r="W63">
        <f>VLOOKUP(B63,[1]高一下!$B:$X,14,0)</f>
        <v>61</v>
      </c>
      <c r="X63" t="str">
        <f>VLOOKUP(B63,[1]高一下!$B:$X,15,0)</f>
        <v>李荣鑫</v>
      </c>
      <c r="Y63">
        <f t="shared" si="9"/>
        <v>131.16883116883116</v>
      </c>
      <c r="Z63">
        <f t="shared" si="10"/>
        <v>110</v>
      </c>
      <c r="AA63">
        <f>VLOOKUP(B63,[1]高一上!$B:$W,13,0)</f>
        <v>35</v>
      </c>
      <c r="AB63" t="str">
        <f>VLOOKUP(B63,[1]高一上!$B:$W,14,0)</f>
        <v>宁建康</v>
      </c>
      <c r="AC63">
        <f t="shared" si="11"/>
        <v>58.441558441558442</v>
      </c>
      <c r="AD63">
        <f t="shared" si="2"/>
        <v>206</v>
      </c>
      <c r="AE63">
        <f>VLOOKUP(B63,[1]中考!$B:$O,10,0)</f>
        <v>41</v>
      </c>
      <c r="AF63">
        <f t="shared" si="12"/>
        <v>78</v>
      </c>
    </row>
    <row r="64" spans="1:32" x14ac:dyDescent="0.2">
      <c r="A64" s="2" t="s">
        <v>193</v>
      </c>
      <c r="B64" s="2" t="s">
        <v>194</v>
      </c>
      <c r="C64" s="1">
        <v>2</v>
      </c>
      <c r="D64" s="3" t="s">
        <v>9</v>
      </c>
      <c r="E64" s="4" t="s">
        <v>195</v>
      </c>
      <c r="F64" s="1">
        <v>473</v>
      </c>
      <c r="G64" s="4">
        <v>76</v>
      </c>
      <c r="H64" s="1" t="s">
        <v>1917</v>
      </c>
      <c r="I64">
        <f t="shared" si="3"/>
        <v>133.44155844155844</v>
      </c>
      <c r="J64">
        <f t="shared" si="0"/>
        <v>38</v>
      </c>
      <c r="K64">
        <f>VLOOKUP(B64,[1]高三上!$B:$P,14,0)</f>
        <v>70</v>
      </c>
      <c r="L64" t="str">
        <f>VLOOKUP(B64,[1]高三上!$B:$P,15,0)</f>
        <v>李荣鑫</v>
      </c>
      <c r="M64">
        <f t="shared" si="4"/>
        <v>77.27272727272728</v>
      </c>
      <c r="N64">
        <f t="shared" si="1"/>
        <v>141</v>
      </c>
      <c r="O64">
        <f>VLOOKUP(B64,[1]高二下!$B:$W,14,0)</f>
        <v>82.8</v>
      </c>
      <c r="P64" t="str">
        <f>VLOOKUP(B64,[1]高二下!$B:$W,15,0)</f>
        <v>李荣鑫</v>
      </c>
      <c r="Q64">
        <f t="shared" si="5"/>
        <v>84.415584415584419</v>
      </c>
      <c r="R64">
        <f t="shared" si="6"/>
        <v>71</v>
      </c>
      <c r="S64">
        <f>VLOOKUP(B64,[1]高二上!$B:$W,14,0)</f>
        <v>88</v>
      </c>
      <c r="T64" t="str">
        <f>VLOOKUP(B64,[1]高二上!$B:$W,15,0)</f>
        <v>李荣鑫</v>
      </c>
      <c r="U64">
        <f t="shared" si="7"/>
        <v>97.727272727272734</v>
      </c>
      <c r="V64">
        <f t="shared" si="8"/>
        <v>23</v>
      </c>
      <c r="W64">
        <f>VLOOKUP(B64,[1]高一下!$B:$X,14,0)</f>
        <v>78</v>
      </c>
      <c r="X64" t="str">
        <f>VLOOKUP(B64,[1]高一下!$B:$X,15,0)</f>
        <v>李荣鑫</v>
      </c>
      <c r="Y64">
        <f t="shared" si="9"/>
        <v>113.63636363636364</v>
      </c>
      <c r="Z64">
        <f t="shared" si="10"/>
        <v>16</v>
      </c>
      <c r="AA64">
        <f>VLOOKUP(B64,[1]高一上!$B:$W,13,0)</f>
        <v>59</v>
      </c>
      <c r="AB64" t="str">
        <f>VLOOKUP(B64,[1]高一上!$B:$W,14,0)</f>
        <v>马红琦</v>
      </c>
      <c r="AC64">
        <f t="shared" si="11"/>
        <v>96.428571428571431</v>
      </c>
      <c r="AD64">
        <f t="shared" si="2"/>
        <v>58</v>
      </c>
      <c r="AE64">
        <f>VLOOKUP(B64,[1]中考!$B:$O,10,0)</f>
        <v>43</v>
      </c>
      <c r="AF64">
        <f t="shared" si="12"/>
        <v>47</v>
      </c>
    </row>
    <row r="65" spans="1:32" x14ac:dyDescent="0.2">
      <c r="A65" s="2" t="s">
        <v>196</v>
      </c>
      <c r="B65" s="2" t="s">
        <v>197</v>
      </c>
      <c r="C65" s="1">
        <v>2</v>
      </c>
      <c r="D65" s="3" t="s">
        <v>9</v>
      </c>
      <c r="E65" s="4" t="s">
        <v>198</v>
      </c>
      <c r="F65" s="1">
        <v>468</v>
      </c>
      <c r="G65" s="4">
        <v>69</v>
      </c>
      <c r="H65" s="1" t="s">
        <v>1917</v>
      </c>
      <c r="I65">
        <f t="shared" si="3"/>
        <v>89.285714285714292</v>
      </c>
      <c r="J65">
        <f t="shared" si="0"/>
        <v>114</v>
      </c>
      <c r="K65">
        <f>VLOOKUP(B65,[1]高三上!$B:$P,14,0)</f>
        <v>78</v>
      </c>
      <c r="L65" t="str">
        <f>VLOOKUP(B65,[1]高三上!$B:$P,15,0)</f>
        <v>李荣鑫</v>
      </c>
      <c r="M65">
        <f t="shared" si="4"/>
        <v>114.93506493506493</v>
      </c>
      <c r="N65">
        <f t="shared" si="1"/>
        <v>81</v>
      </c>
      <c r="O65">
        <f>VLOOKUP(B65,[1]高二下!$B:$W,14,0)</f>
        <v>76.900000000000006</v>
      </c>
      <c r="P65" t="str">
        <f>VLOOKUP(B65,[1]高二下!$B:$W,15,0)</f>
        <v>李荣鑫</v>
      </c>
      <c r="Q65">
        <f t="shared" si="5"/>
        <v>90.909090909090907</v>
      </c>
      <c r="R65">
        <f t="shared" si="6"/>
        <v>127</v>
      </c>
      <c r="S65">
        <f>VLOOKUP(B65,[1]高二上!$B:$W,14,0)</f>
        <v>76</v>
      </c>
      <c r="T65" t="str">
        <f>VLOOKUP(B65,[1]高二上!$B:$W,15,0)</f>
        <v>李荣鑫</v>
      </c>
      <c r="U65">
        <f t="shared" si="7"/>
        <v>70.779220779220779</v>
      </c>
      <c r="V65">
        <f t="shared" si="8"/>
        <v>99</v>
      </c>
      <c r="W65">
        <f>VLOOKUP(B65,[1]高一下!$B:$X,14,0)</f>
        <v>80</v>
      </c>
      <c r="X65" t="str">
        <f>VLOOKUP(B65,[1]高一下!$B:$X,15,0)</f>
        <v>李荣鑫</v>
      </c>
      <c r="Y65">
        <f t="shared" si="9"/>
        <v>131.16883116883116</v>
      </c>
      <c r="Z65">
        <f t="shared" si="10"/>
        <v>9</v>
      </c>
      <c r="AA65">
        <f>VLOOKUP(B65,[1]高一上!$B:$W,13,0)</f>
        <v>48</v>
      </c>
      <c r="AB65" t="str">
        <f>VLOOKUP(B65,[1]高一上!$B:$W,14,0)</f>
        <v>宁建康</v>
      </c>
      <c r="AC65">
        <f t="shared" si="11"/>
        <v>131.16883116883116</v>
      </c>
      <c r="AD65">
        <f t="shared" si="2"/>
        <v>105</v>
      </c>
      <c r="AE65">
        <f>VLOOKUP(B65,[1]中考!$B:$O,10,0)</f>
        <v>35</v>
      </c>
      <c r="AF65">
        <f t="shared" si="12"/>
        <v>201</v>
      </c>
    </row>
    <row r="66" spans="1:32" x14ac:dyDescent="0.2">
      <c r="A66" s="2" t="s">
        <v>199</v>
      </c>
      <c r="B66" s="2" t="s">
        <v>200</v>
      </c>
      <c r="C66" s="1">
        <v>2</v>
      </c>
      <c r="D66" s="3" t="s">
        <v>9</v>
      </c>
      <c r="E66" s="4" t="s">
        <v>201</v>
      </c>
      <c r="F66" s="1">
        <v>466</v>
      </c>
      <c r="G66" s="2">
        <v>75</v>
      </c>
      <c r="H66" s="1" t="s">
        <v>1917</v>
      </c>
      <c r="I66">
        <f t="shared" si="3"/>
        <v>88.961038961038966</v>
      </c>
      <c r="J66">
        <f t="shared" si="0"/>
        <v>47</v>
      </c>
      <c r="K66">
        <f>VLOOKUP(B66,[1]高三上!$B:$P,14,0)</f>
        <v>91</v>
      </c>
      <c r="L66" t="str">
        <f>VLOOKUP(B66,[1]高三上!$B:$P,15,0)</f>
        <v>李荣鑫</v>
      </c>
      <c r="M66">
        <f t="shared" si="4"/>
        <v>115.90909090909091</v>
      </c>
      <c r="N66">
        <f t="shared" si="1"/>
        <v>13</v>
      </c>
      <c r="O66">
        <f>VLOOKUP(B66,[1]高二下!$B:$W,14,0)</f>
        <v>83.5</v>
      </c>
      <c r="P66" t="str">
        <f>VLOOKUP(B66,[1]高二下!$B:$W,15,0)</f>
        <v>李荣鑫</v>
      </c>
      <c r="Q66">
        <f t="shared" si="5"/>
        <v>115.58441558441558</v>
      </c>
      <c r="R66">
        <f t="shared" si="6"/>
        <v>62</v>
      </c>
      <c r="S66">
        <f>VLOOKUP(B66,[1]高二上!$B:$W,14,0)</f>
        <v>74</v>
      </c>
      <c r="T66" t="str">
        <f>VLOOKUP(B66,[1]高二上!$B:$W,15,0)</f>
        <v>李荣鑫</v>
      </c>
      <c r="U66">
        <f t="shared" si="7"/>
        <v>84.415584415584419</v>
      </c>
      <c r="V66">
        <f t="shared" si="8"/>
        <v>110</v>
      </c>
      <c r="W66">
        <f>VLOOKUP(B66,[1]高一下!$B:$X,14,0)</f>
        <v>67</v>
      </c>
      <c r="X66" t="str">
        <f>VLOOKUP(B66,[1]高一下!$B:$X,15,0)</f>
        <v>李荣鑫</v>
      </c>
      <c r="Y66">
        <f t="shared" si="9"/>
        <v>89.610389610389603</v>
      </c>
      <c r="Z66">
        <f t="shared" si="10"/>
        <v>62</v>
      </c>
      <c r="AA66">
        <f>VLOOKUP(B66,[1]高一上!$B:$W,13,0)</f>
        <v>66</v>
      </c>
      <c r="AB66" t="str">
        <f>VLOOKUP(B66,[1]高一上!$B:$W,14,0)</f>
        <v>李荣鑫</v>
      </c>
      <c r="AC66">
        <f t="shared" si="11"/>
        <v>131.16883116883116</v>
      </c>
      <c r="AD66">
        <f t="shared" si="2"/>
        <v>30</v>
      </c>
      <c r="AE66">
        <f>VLOOKUP(B66,[1]中考!$B:$O,10,0)</f>
        <v>39</v>
      </c>
      <c r="AF66">
        <f t="shared" si="12"/>
        <v>126</v>
      </c>
    </row>
    <row r="67" spans="1:32" x14ac:dyDescent="0.2">
      <c r="A67" s="2" t="s">
        <v>202</v>
      </c>
      <c r="B67" s="2" t="s">
        <v>203</v>
      </c>
      <c r="C67" s="1">
        <v>2</v>
      </c>
      <c r="D67" s="3" t="s">
        <v>9</v>
      </c>
      <c r="E67" s="4" t="s">
        <v>204</v>
      </c>
      <c r="F67" s="1">
        <v>464</v>
      </c>
      <c r="G67" s="2">
        <v>68</v>
      </c>
      <c r="H67" s="1" t="s">
        <v>1917</v>
      </c>
      <c r="I67">
        <f t="shared" si="3"/>
        <v>96.753246753246756</v>
      </c>
      <c r="J67">
        <f t="shared" ref="J67:J130" si="13">RANK(G67,G:G,0)</f>
        <v>132</v>
      </c>
      <c r="K67">
        <f>VLOOKUP(B67,[1]高三上!$B:$P,14,0)</f>
        <v>72</v>
      </c>
      <c r="L67" t="str">
        <f>VLOOKUP(B67,[1]高三上!$B:$P,15,0)</f>
        <v>李荣鑫</v>
      </c>
      <c r="M67">
        <f t="shared" si="4"/>
        <v>91.558441558441558</v>
      </c>
      <c r="N67">
        <f t="shared" ref="N67:N130" si="14">RANK(K67,K:K,0)</f>
        <v>122</v>
      </c>
      <c r="O67">
        <f>VLOOKUP(B67,[1]高二下!$B:$W,14,0)</f>
        <v>80.599999999999994</v>
      </c>
      <c r="P67" t="str">
        <f>VLOOKUP(B67,[1]高二下!$B:$W,15,0)</f>
        <v>李荣鑫</v>
      </c>
      <c r="Q67">
        <f t="shared" si="5"/>
        <v>102.27272727272727</v>
      </c>
      <c r="R67">
        <f t="shared" si="6"/>
        <v>96</v>
      </c>
      <c r="S67">
        <f>VLOOKUP(B67,[1]高二上!$B:$W,14,0)</f>
        <v>75</v>
      </c>
      <c r="T67" t="str">
        <f>VLOOKUP(B67,[1]高二上!$B:$W,15,0)</f>
        <v>李荣鑫</v>
      </c>
      <c r="U67">
        <f t="shared" si="7"/>
        <v>82.142857142857139</v>
      </c>
      <c r="V67">
        <f t="shared" si="8"/>
        <v>103</v>
      </c>
      <c r="W67">
        <f>VLOOKUP(B67,[1]高一下!$B:$X,14,0)</f>
        <v>70</v>
      </c>
      <c r="X67" t="str">
        <f>VLOOKUP(B67,[1]高一下!$B:$X,15,0)</f>
        <v>李荣鑫</v>
      </c>
      <c r="Y67">
        <f t="shared" si="9"/>
        <v>101.94805194805195</v>
      </c>
      <c r="Z67">
        <f t="shared" si="10"/>
        <v>48</v>
      </c>
      <c r="AA67">
        <f>VLOOKUP(B67,[1]高一上!$B:$W,13,0)</f>
        <v>60</v>
      </c>
      <c r="AB67" t="str">
        <f>VLOOKUP(B67,[1]高一上!$B:$W,14,0)</f>
        <v>李荣鑫</v>
      </c>
      <c r="AC67">
        <f t="shared" si="11"/>
        <v>102.59740259740259</v>
      </c>
      <c r="AD67">
        <f t="shared" ref="AD67:AD130" si="15">RANK(AA67,$AA$3:$AA$310)</f>
        <v>54</v>
      </c>
      <c r="AE67">
        <f>VLOOKUP(B67,[1]中考!$B:$O,10,0)</f>
        <v>42</v>
      </c>
      <c r="AF67">
        <f t="shared" si="12"/>
        <v>62</v>
      </c>
    </row>
    <row r="68" spans="1:32" x14ac:dyDescent="0.2">
      <c r="A68" s="2" t="s">
        <v>205</v>
      </c>
      <c r="B68" s="2" t="s">
        <v>206</v>
      </c>
      <c r="C68" s="1">
        <v>2</v>
      </c>
      <c r="D68" s="3" t="s">
        <v>9</v>
      </c>
      <c r="E68" s="4" t="s">
        <v>207</v>
      </c>
      <c r="F68" s="1">
        <v>462</v>
      </c>
      <c r="G68" s="2">
        <v>68</v>
      </c>
      <c r="H68" s="1" t="s">
        <v>1917</v>
      </c>
      <c r="I68">
        <f t="shared" ref="I68:I131" si="16">IF(OR(G68=0,K68=0),100,(((N68-J68)/COUNTA($D$3:$D$310))*100)+100)</f>
        <v>112.01298701298701</v>
      </c>
      <c r="J68">
        <f t="shared" si="13"/>
        <v>132</v>
      </c>
      <c r="K68">
        <f>VLOOKUP(B68,[1]高三上!$B:$P,14,0)</f>
        <v>67</v>
      </c>
      <c r="L68" t="str">
        <f>VLOOKUP(B68,[1]高三上!$B:$P,15,0)</f>
        <v>李荣鑫</v>
      </c>
      <c r="M68">
        <f t="shared" ref="M68:M131" si="17">IF(OR(O68=0,K68=0),100,(((R68-N68)/COUNTA($D$3:$D$310))*100)+100)</f>
        <v>73.701298701298697</v>
      </c>
      <c r="N68">
        <f t="shared" si="14"/>
        <v>169</v>
      </c>
      <c r="O68">
        <f>VLOOKUP(B68,[1]高二下!$B:$W,14,0)</f>
        <v>81.3</v>
      </c>
      <c r="P68" t="str">
        <f>VLOOKUP(B68,[1]高二下!$B:$W,15,0)</f>
        <v>李荣鑫</v>
      </c>
      <c r="Q68">
        <f t="shared" ref="Q68:Q131" si="18">IF(OR(O68=0,S68=0),100,(((V68-R68)/COUNTA($D$3:$D$310))*100)+100)</f>
        <v>118.50649350649351</v>
      </c>
      <c r="R68">
        <f t="shared" ref="R68:R131" si="19">RANK(O68,$O$3:$O$310)</f>
        <v>88</v>
      </c>
      <c r="S68">
        <f>VLOOKUP(B68,[1]高二上!$B:$W,14,0)</f>
        <v>70</v>
      </c>
      <c r="T68" t="str">
        <f>VLOOKUP(B68,[1]高二上!$B:$W,15,0)</f>
        <v>李荣鑫</v>
      </c>
      <c r="U68">
        <f t="shared" ref="U68:U131" si="20">IF(OR(W68=0,S68=0),100,(((Z68-V68)/COUNTA($D$3:$D$310))*100)+100)</f>
        <v>77.597402597402606</v>
      </c>
      <c r="V68">
        <f t="shared" ref="V68:V131" si="21">RANK(S68,$S$3:$S$310)</f>
        <v>145</v>
      </c>
      <c r="W68">
        <f>VLOOKUP(B68,[1]高一下!$B:$X,14,0)</f>
        <v>65</v>
      </c>
      <c r="X68" t="str">
        <f>VLOOKUP(B68,[1]高一下!$B:$X,15,0)</f>
        <v>李荣鑫</v>
      </c>
      <c r="Y68">
        <f t="shared" ref="Y68:Y131" si="22">IF(OR(W68=0,AA68=0),100,(((AD68-Z68)/COUNTA($D$3:$D$310))*100)+100)</f>
        <v>132.79220779220779</v>
      </c>
      <c r="Z68">
        <f t="shared" ref="Z68:Z131" si="23">RANK(W68,$W$3:$W$310)</f>
        <v>76</v>
      </c>
      <c r="AA68">
        <f>VLOOKUP(B68,[1]高一上!$B:$W,13,0)</f>
        <v>38</v>
      </c>
      <c r="AB68" t="str">
        <f>VLOOKUP(B68,[1]高一上!$B:$W,14,0)</f>
        <v>马红琦</v>
      </c>
      <c r="AC68">
        <f t="shared" ref="AC68:AC131" si="24">IF(OR(AE68=0,AA68=0),100,(((AF68-AD68)/COUNTA($D$3:$D$310))*100)+100)</f>
        <v>135.71428571428572</v>
      </c>
      <c r="AD68">
        <f t="shared" si="15"/>
        <v>177</v>
      </c>
      <c r="AE68">
        <f>VLOOKUP(B68,[1]中考!$B:$O,10,0)</f>
        <v>27</v>
      </c>
      <c r="AF68">
        <f t="shared" ref="AF68:AF131" si="25">RANK(AE68,$AE$3:$AE$310)</f>
        <v>287</v>
      </c>
    </row>
    <row r="69" spans="1:32" x14ac:dyDescent="0.2">
      <c r="A69" s="2" t="s">
        <v>208</v>
      </c>
      <c r="B69" s="2" t="s">
        <v>209</v>
      </c>
      <c r="C69" s="1">
        <v>2</v>
      </c>
      <c r="D69" s="3" t="s">
        <v>9</v>
      </c>
      <c r="E69" s="4" t="s">
        <v>210</v>
      </c>
      <c r="F69" s="1">
        <v>462</v>
      </c>
      <c r="G69" s="2">
        <v>65</v>
      </c>
      <c r="H69" s="1" t="s">
        <v>1917</v>
      </c>
      <c r="I69">
        <f t="shared" si="16"/>
        <v>119.15584415584416</v>
      </c>
      <c r="J69">
        <f t="shared" si="13"/>
        <v>170</v>
      </c>
      <c r="K69">
        <f>VLOOKUP(B69,[1]高三上!$B:$P,14,0)</f>
        <v>60</v>
      </c>
      <c r="L69" t="str">
        <f>VLOOKUP(B69,[1]高三上!$B:$P,15,0)</f>
        <v>李荣鑫</v>
      </c>
      <c r="M69">
        <f t="shared" si="17"/>
        <v>73.051948051948045</v>
      </c>
      <c r="N69">
        <f t="shared" si="14"/>
        <v>229</v>
      </c>
      <c r="O69">
        <f>VLOOKUP(B69,[1]高二下!$B:$W,14,0)</f>
        <v>75.400000000000006</v>
      </c>
      <c r="P69" t="str">
        <f>VLOOKUP(B69,[1]高二下!$B:$W,15,0)</f>
        <v>李荣鑫</v>
      </c>
      <c r="Q69">
        <f t="shared" si="18"/>
        <v>102.59740259740259</v>
      </c>
      <c r="R69">
        <f t="shared" si="19"/>
        <v>146</v>
      </c>
      <c r="S69">
        <f>VLOOKUP(B69,[1]高二上!$B:$W,14,0)</f>
        <v>69</v>
      </c>
      <c r="T69" t="str">
        <f>VLOOKUP(B69,[1]高二上!$B:$W,15,0)</f>
        <v>李荣鑫</v>
      </c>
      <c r="U69">
        <f t="shared" si="20"/>
        <v>123.05194805194805</v>
      </c>
      <c r="V69">
        <f t="shared" si="21"/>
        <v>154</v>
      </c>
      <c r="W69">
        <f>VLOOKUP(B69,[1]高一下!$B:$X,14,0)</f>
        <v>48</v>
      </c>
      <c r="X69" t="str">
        <f>VLOOKUP(B69,[1]高一下!$B:$X,15,0)</f>
        <v>李荣鑫</v>
      </c>
      <c r="Y69">
        <f t="shared" si="22"/>
        <v>48.701298701298704</v>
      </c>
      <c r="Z69">
        <f t="shared" si="23"/>
        <v>225</v>
      </c>
      <c r="AA69">
        <f>VLOOKUP(B69,[1]高一上!$B:$W,13,0)</f>
        <v>56</v>
      </c>
      <c r="AB69" t="str">
        <f>VLOOKUP(B69,[1]高一上!$B:$W,14,0)</f>
        <v>李荣鑫</v>
      </c>
      <c r="AC69">
        <f t="shared" si="24"/>
        <v>153.57142857142856</v>
      </c>
      <c r="AD69">
        <f t="shared" si="15"/>
        <v>67</v>
      </c>
      <c r="AE69">
        <f>VLOOKUP(B69,[1]中考!$B:$O,10,0)</f>
        <v>33</v>
      </c>
      <c r="AF69">
        <f t="shared" si="25"/>
        <v>232</v>
      </c>
    </row>
    <row r="70" spans="1:32" x14ac:dyDescent="0.2">
      <c r="A70" s="2" t="s">
        <v>211</v>
      </c>
      <c r="B70" s="2" t="s">
        <v>212</v>
      </c>
      <c r="C70" s="1">
        <v>2</v>
      </c>
      <c r="D70" s="3" t="s">
        <v>9</v>
      </c>
      <c r="E70" s="4" t="s">
        <v>213</v>
      </c>
      <c r="F70" s="1">
        <v>460</v>
      </c>
      <c r="G70" s="2">
        <v>69</v>
      </c>
      <c r="H70" s="1" t="s">
        <v>1917</v>
      </c>
      <c r="I70">
        <f t="shared" si="16"/>
        <v>102.59740259740259</v>
      </c>
      <c r="J70">
        <f t="shared" si="13"/>
        <v>114</v>
      </c>
      <c r="K70">
        <f>VLOOKUP(B70,[1]高三上!$B:$P,14,0)</f>
        <v>72</v>
      </c>
      <c r="L70" t="str">
        <f>VLOOKUP(B70,[1]高三上!$B:$P,15,0)</f>
        <v>李荣鑫</v>
      </c>
      <c r="M70">
        <f t="shared" si="17"/>
        <v>85.064935064935071</v>
      </c>
      <c r="N70">
        <f t="shared" si="14"/>
        <v>122</v>
      </c>
      <c r="O70">
        <f>VLOOKUP(B70,[1]高二下!$B:$W,14,0)</f>
        <v>82.1</v>
      </c>
      <c r="P70" t="str">
        <f>VLOOKUP(B70,[1]高二下!$B:$W,15,0)</f>
        <v>李荣鑫</v>
      </c>
      <c r="Q70">
        <f t="shared" si="18"/>
        <v>101.2987012987013</v>
      </c>
      <c r="R70">
        <f t="shared" si="19"/>
        <v>76</v>
      </c>
      <c r="S70">
        <f>VLOOKUP(B70,[1]高二上!$B:$W,14,0)</f>
        <v>78</v>
      </c>
      <c r="T70" t="str">
        <f>VLOOKUP(B70,[1]高二上!$B:$W,15,0)</f>
        <v>李荣鑫</v>
      </c>
      <c r="U70">
        <f t="shared" si="20"/>
        <v>92.20779220779221</v>
      </c>
      <c r="V70">
        <f t="shared" si="21"/>
        <v>80</v>
      </c>
      <c r="W70">
        <f>VLOOKUP(B70,[1]高一下!$B:$X,14,0)</f>
        <v>68</v>
      </c>
      <c r="X70" t="str">
        <f>VLOOKUP(B70,[1]高一下!$B:$X,15,0)</f>
        <v>李荣鑫</v>
      </c>
      <c r="Y70">
        <f t="shared" si="22"/>
        <v>89.935064935064929</v>
      </c>
      <c r="Z70">
        <f t="shared" si="23"/>
        <v>56</v>
      </c>
      <c r="AA70">
        <f>VLOOKUP(B70,[1]高一上!$B:$W,13,0)</f>
        <v>68</v>
      </c>
      <c r="AB70" t="str">
        <f>VLOOKUP(B70,[1]高一上!$B:$W,14,0)</f>
        <v>李荣鑫</v>
      </c>
      <c r="AC70">
        <f t="shared" si="24"/>
        <v>103.8961038961039</v>
      </c>
      <c r="AD70">
        <f t="shared" si="15"/>
        <v>25</v>
      </c>
      <c r="AE70">
        <f>VLOOKUP(B70,[1]中考!$B:$O,10,0)</f>
        <v>44</v>
      </c>
      <c r="AF70">
        <f t="shared" si="25"/>
        <v>37</v>
      </c>
    </row>
    <row r="71" spans="1:32" x14ac:dyDescent="0.2">
      <c r="A71" s="2" t="s">
        <v>214</v>
      </c>
      <c r="B71" s="2" t="s">
        <v>215</v>
      </c>
      <c r="C71" s="1">
        <v>2</v>
      </c>
      <c r="D71" s="3" t="s">
        <v>9</v>
      </c>
      <c r="E71" s="4" t="s">
        <v>216</v>
      </c>
      <c r="F71" s="1">
        <v>459</v>
      </c>
      <c r="G71" s="2">
        <v>62</v>
      </c>
      <c r="H71" s="1" t="s">
        <v>1917</v>
      </c>
      <c r="I71">
        <f t="shared" si="16"/>
        <v>63.636363636363633</v>
      </c>
      <c r="J71">
        <f t="shared" si="13"/>
        <v>209</v>
      </c>
      <c r="K71">
        <f>VLOOKUP(B71,[1]高三上!$B:$P,14,0)</f>
        <v>75</v>
      </c>
      <c r="L71" t="str">
        <f>VLOOKUP(B71,[1]高三上!$B:$P,15,0)</f>
        <v>李荣鑫</v>
      </c>
      <c r="M71">
        <f t="shared" si="17"/>
        <v>103.8961038961039</v>
      </c>
      <c r="N71">
        <f t="shared" si="14"/>
        <v>97</v>
      </c>
      <c r="O71">
        <f>VLOOKUP(B71,[1]高二下!$B:$W,14,0)</f>
        <v>79.099999999999994</v>
      </c>
      <c r="P71" t="str">
        <f>VLOOKUP(B71,[1]高二下!$B:$W,15,0)</f>
        <v>李荣鑫</v>
      </c>
      <c r="Q71">
        <f t="shared" si="18"/>
        <v>121.42857142857143</v>
      </c>
      <c r="R71">
        <f t="shared" si="19"/>
        <v>109</v>
      </c>
      <c r="S71">
        <f>VLOOKUP(B71,[1]高二上!$B:$W,14,0)</f>
        <v>66</v>
      </c>
      <c r="T71" t="str">
        <f>VLOOKUP(B71,[1]高二上!$B:$W,15,0)</f>
        <v>李荣鑫</v>
      </c>
      <c r="U71">
        <f t="shared" si="20"/>
        <v>51.948051948051948</v>
      </c>
      <c r="V71">
        <f t="shared" si="21"/>
        <v>175</v>
      </c>
      <c r="W71">
        <f>VLOOKUP(B71,[1]高一下!$B:$X,14,0)</f>
        <v>73</v>
      </c>
      <c r="X71" t="str">
        <f>VLOOKUP(B71,[1]高一下!$B:$X,15,0)</f>
        <v>李荣鑫</v>
      </c>
      <c r="Y71">
        <f t="shared" si="22"/>
        <v>112.98701298701299</v>
      </c>
      <c r="Z71">
        <f t="shared" si="23"/>
        <v>27</v>
      </c>
      <c r="AA71">
        <f>VLOOKUP(B71,[1]高一上!$B:$W,13,0)</f>
        <v>56</v>
      </c>
      <c r="AB71" t="str">
        <f>VLOOKUP(B71,[1]高一上!$B:$W,14,0)</f>
        <v>李荣鑫</v>
      </c>
      <c r="AC71">
        <f t="shared" si="24"/>
        <v>124.02597402597402</v>
      </c>
      <c r="AD71">
        <f t="shared" si="15"/>
        <v>67</v>
      </c>
      <c r="AE71">
        <f>VLOOKUP(B71,[1]中考!$B:$O,10,0)</f>
        <v>38</v>
      </c>
      <c r="AF71">
        <f t="shared" si="25"/>
        <v>141</v>
      </c>
    </row>
    <row r="72" spans="1:32" x14ac:dyDescent="0.2">
      <c r="A72" s="2" t="s">
        <v>217</v>
      </c>
      <c r="B72" s="2" t="s">
        <v>218</v>
      </c>
      <c r="C72" s="1">
        <v>2</v>
      </c>
      <c r="D72" s="3" t="s">
        <v>9</v>
      </c>
      <c r="E72" s="4" t="s">
        <v>219</v>
      </c>
      <c r="F72" s="1">
        <v>457</v>
      </c>
      <c r="G72" s="2">
        <v>75</v>
      </c>
      <c r="H72" s="1" t="s">
        <v>1917</v>
      </c>
      <c r="I72">
        <f t="shared" si="16"/>
        <v>130.51948051948051</v>
      </c>
      <c r="J72">
        <f t="shared" si="13"/>
        <v>47</v>
      </c>
      <c r="K72">
        <f>VLOOKUP(B72,[1]高三上!$B:$P,14,0)</f>
        <v>70</v>
      </c>
      <c r="L72" t="str">
        <f>VLOOKUP(B72,[1]高三上!$B:$P,15,0)</f>
        <v>李荣鑫</v>
      </c>
      <c r="M72">
        <f t="shared" si="17"/>
        <v>95.454545454545453</v>
      </c>
      <c r="N72">
        <f t="shared" si="14"/>
        <v>141</v>
      </c>
      <c r="O72">
        <f>VLOOKUP(B72,[1]高二下!$B:$W,14,0)</f>
        <v>76.900000000000006</v>
      </c>
      <c r="P72" t="str">
        <f>VLOOKUP(B72,[1]高二下!$B:$W,15,0)</f>
        <v>李荣鑫</v>
      </c>
      <c r="Q72">
        <f t="shared" si="18"/>
        <v>114.6103896103896</v>
      </c>
      <c r="R72">
        <f t="shared" si="19"/>
        <v>127</v>
      </c>
      <c r="S72">
        <f>VLOOKUP(B72,[1]高二上!$B:$W,14,0)</f>
        <v>67</v>
      </c>
      <c r="T72" t="str">
        <f>VLOOKUP(B72,[1]高二上!$B:$W,15,0)</f>
        <v>李荣鑫</v>
      </c>
      <c r="U72">
        <f t="shared" si="20"/>
        <v>112.66233766233766</v>
      </c>
      <c r="V72">
        <f t="shared" si="21"/>
        <v>172</v>
      </c>
      <c r="W72">
        <f>VLOOKUP(B72,[1]高一下!$B:$X,14,0)</f>
        <v>49</v>
      </c>
      <c r="X72" t="str">
        <f>VLOOKUP(B72,[1]高一下!$B:$X,15,0)</f>
        <v>李荣鑫</v>
      </c>
      <c r="Y72">
        <f t="shared" si="22"/>
        <v>70.129870129870127</v>
      </c>
      <c r="Z72">
        <f t="shared" si="23"/>
        <v>211</v>
      </c>
      <c r="AA72">
        <f>VLOOKUP(B72,[1]高一上!$B:$W,13,0)</f>
        <v>45</v>
      </c>
      <c r="AB72" t="str">
        <f>VLOOKUP(B72,[1]高一上!$B:$W,14,0)</f>
        <v>李荣鑫</v>
      </c>
      <c r="AC72">
        <f t="shared" si="24"/>
        <v>102.27272727272727</v>
      </c>
      <c r="AD72">
        <f t="shared" si="15"/>
        <v>119</v>
      </c>
      <c r="AE72">
        <f>VLOOKUP(B72,[1]中考!$B:$O,10,0)</f>
        <v>39</v>
      </c>
      <c r="AF72">
        <f t="shared" si="25"/>
        <v>126</v>
      </c>
    </row>
    <row r="73" spans="1:32" x14ac:dyDescent="0.2">
      <c r="A73" s="2" t="s">
        <v>220</v>
      </c>
      <c r="B73" s="2" t="s">
        <v>221</v>
      </c>
      <c r="C73" s="1">
        <v>2</v>
      </c>
      <c r="D73" s="3" t="s">
        <v>9</v>
      </c>
      <c r="E73" s="4" t="s">
        <v>222</v>
      </c>
      <c r="F73" s="1">
        <v>457</v>
      </c>
      <c r="G73" s="2">
        <v>62</v>
      </c>
      <c r="H73" s="1" t="s">
        <v>1917</v>
      </c>
      <c r="I73">
        <f t="shared" si="16"/>
        <v>42.207792207792203</v>
      </c>
      <c r="J73">
        <f t="shared" si="13"/>
        <v>209</v>
      </c>
      <c r="K73">
        <f>VLOOKUP(B73,[1]高三上!$B:$P,14,0)</f>
        <v>87</v>
      </c>
      <c r="L73" t="str">
        <f>VLOOKUP(B73,[1]高三上!$B:$P,15,0)</f>
        <v>李荣鑫</v>
      </c>
      <c r="M73">
        <f t="shared" si="17"/>
        <v>137.33766233766232</v>
      </c>
      <c r="N73">
        <f t="shared" si="14"/>
        <v>31</v>
      </c>
      <c r="O73">
        <f>VLOOKUP(B73,[1]高二下!$B:$W,14,0)</f>
        <v>75.400000000000006</v>
      </c>
      <c r="P73" t="str">
        <f>VLOOKUP(B73,[1]高二下!$B:$W,15,0)</f>
        <v>李荣鑫</v>
      </c>
      <c r="Q73">
        <f t="shared" si="18"/>
        <v>69.48051948051949</v>
      </c>
      <c r="R73">
        <f t="shared" si="19"/>
        <v>146</v>
      </c>
      <c r="S73">
        <f>VLOOKUP(B73,[1]高二上!$B:$W,14,0)</f>
        <v>83</v>
      </c>
      <c r="T73" t="str">
        <f>VLOOKUP(B73,[1]高二上!$B:$W,15,0)</f>
        <v>李荣鑫</v>
      </c>
      <c r="U73">
        <f t="shared" si="20"/>
        <v>96.428571428571431</v>
      </c>
      <c r="V73">
        <f t="shared" si="21"/>
        <v>52</v>
      </c>
      <c r="W73">
        <f>VLOOKUP(B73,[1]高一下!$B:$X,14,0)</f>
        <v>71</v>
      </c>
      <c r="X73" t="str">
        <f>VLOOKUP(B73,[1]高一下!$B:$X,15,0)</f>
        <v>李荣鑫</v>
      </c>
      <c r="Y73">
        <f t="shared" si="22"/>
        <v>108.44155844155844</v>
      </c>
      <c r="Z73">
        <f t="shared" si="23"/>
        <v>41</v>
      </c>
      <c r="AA73">
        <f>VLOOKUP(B73,[1]高一上!$B:$W,13,0)</f>
        <v>56</v>
      </c>
      <c r="AB73" t="str">
        <f>VLOOKUP(B73,[1]高一上!$B:$W,14,0)</f>
        <v>李荣鑫</v>
      </c>
      <c r="AC73">
        <f t="shared" si="24"/>
        <v>110.06493506493507</v>
      </c>
      <c r="AD73">
        <f t="shared" si="15"/>
        <v>67</v>
      </c>
      <c r="AE73">
        <f>VLOOKUP(B73,[1]中考!$B:$O,10,0)</f>
        <v>40</v>
      </c>
      <c r="AF73">
        <f t="shared" si="25"/>
        <v>98</v>
      </c>
    </row>
    <row r="74" spans="1:32" x14ac:dyDescent="0.2">
      <c r="A74" s="2" t="s">
        <v>223</v>
      </c>
      <c r="B74" s="2" t="s">
        <v>224</v>
      </c>
      <c r="C74" s="1">
        <v>2</v>
      </c>
      <c r="D74" s="3" t="s">
        <v>9</v>
      </c>
      <c r="E74" s="4" t="s">
        <v>225</v>
      </c>
      <c r="F74" s="1">
        <v>449</v>
      </c>
      <c r="G74" s="2">
        <v>66</v>
      </c>
      <c r="H74" s="1" t="s">
        <v>1917</v>
      </c>
      <c r="I74">
        <f t="shared" si="16"/>
        <v>120.12987012987013</v>
      </c>
      <c r="J74">
        <f t="shared" si="13"/>
        <v>157</v>
      </c>
      <c r="K74">
        <f>VLOOKUP(B74,[1]高三上!$B:$P,14,0)</f>
        <v>61</v>
      </c>
      <c r="L74" t="str">
        <f>VLOOKUP(B74,[1]高三上!$B:$P,15,0)</f>
        <v>李荣鑫</v>
      </c>
      <c r="M74">
        <f t="shared" si="17"/>
        <v>85.389610389610397</v>
      </c>
      <c r="N74">
        <f t="shared" si="14"/>
        <v>219</v>
      </c>
      <c r="O74">
        <f>VLOOKUP(B74,[1]高二下!$B:$W,14,0)</f>
        <v>73.2</v>
      </c>
      <c r="P74" t="str">
        <f>VLOOKUP(B74,[1]高二下!$B:$W,15,0)</f>
        <v>李荣鑫</v>
      </c>
      <c r="Q74">
        <f t="shared" si="18"/>
        <v>126.94805194805195</v>
      </c>
      <c r="R74">
        <f t="shared" si="19"/>
        <v>174</v>
      </c>
      <c r="S74">
        <f>VLOOKUP(B74,[1]高二上!$B:$W,14,0)</f>
        <v>55</v>
      </c>
      <c r="T74" t="str">
        <f>VLOOKUP(B74,[1]高二上!$B:$W,15,0)</f>
        <v>李荣鑫</v>
      </c>
      <c r="U74">
        <f t="shared" si="20"/>
        <v>36.688311688311693</v>
      </c>
      <c r="V74">
        <f t="shared" si="21"/>
        <v>257</v>
      </c>
      <c r="W74">
        <f>VLOOKUP(B74,[1]高一下!$B:$X,14,0)</f>
        <v>67</v>
      </c>
      <c r="X74" t="str">
        <f>VLOOKUP(B74,[1]高一下!$B:$X,15,0)</f>
        <v>李荣鑫</v>
      </c>
      <c r="Y74">
        <f t="shared" si="22"/>
        <v>97.402597402597408</v>
      </c>
      <c r="Z74">
        <f t="shared" si="23"/>
        <v>62</v>
      </c>
      <c r="AA74">
        <f>VLOOKUP(B74,[1]高一上!$B:$W,13,0)</f>
        <v>60</v>
      </c>
      <c r="AB74" t="str">
        <f>VLOOKUP(B74,[1]高一上!$B:$W,14,0)</f>
        <v>李荣鑫</v>
      </c>
      <c r="AC74">
        <f t="shared" si="24"/>
        <v>137.01298701298703</v>
      </c>
      <c r="AD74">
        <f t="shared" si="15"/>
        <v>54</v>
      </c>
      <c r="AE74">
        <f>VLOOKUP(B74,[1]中考!$B:$O,10,0)</f>
        <v>37</v>
      </c>
      <c r="AF74">
        <f t="shared" si="25"/>
        <v>168</v>
      </c>
    </row>
    <row r="75" spans="1:32" x14ac:dyDescent="0.2">
      <c r="A75" s="2" t="s">
        <v>226</v>
      </c>
      <c r="B75" s="2" t="s">
        <v>227</v>
      </c>
      <c r="C75" s="1">
        <v>2</v>
      </c>
      <c r="D75" s="3" t="s">
        <v>9</v>
      </c>
      <c r="E75" s="4" t="s">
        <v>228</v>
      </c>
      <c r="F75" s="1">
        <v>444</v>
      </c>
      <c r="G75" s="2">
        <v>64</v>
      </c>
      <c r="H75" s="1" t="s">
        <v>1917</v>
      </c>
      <c r="I75">
        <f t="shared" si="16"/>
        <v>75</v>
      </c>
      <c r="J75">
        <f t="shared" si="13"/>
        <v>185</v>
      </c>
      <c r="K75">
        <f>VLOOKUP(B75,[1]高三上!$B:$P,14,0)</f>
        <v>74</v>
      </c>
      <c r="L75" t="str">
        <f>VLOOKUP(B75,[1]高三上!$B:$P,15,0)</f>
        <v>李荣鑫</v>
      </c>
      <c r="M75">
        <f t="shared" si="17"/>
        <v>81.493506493506487</v>
      </c>
      <c r="N75">
        <f t="shared" si="14"/>
        <v>108</v>
      </c>
      <c r="O75">
        <f>VLOOKUP(B75,[1]高二下!$B:$W,14,0)</f>
        <v>85</v>
      </c>
      <c r="P75" t="str">
        <f>VLOOKUP(B75,[1]高二下!$B:$W,15,0)</f>
        <v>李荣鑫</v>
      </c>
      <c r="Q75">
        <f t="shared" si="18"/>
        <v>142.20779220779221</v>
      </c>
      <c r="R75">
        <f t="shared" si="19"/>
        <v>51</v>
      </c>
      <c r="S75">
        <f>VLOOKUP(B75,[1]高二上!$B:$W,14,0)</f>
        <v>65</v>
      </c>
      <c r="T75" t="str">
        <f>VLOOKUP(B75,[1]高二上!$B:$W,15,0)</f>
        <v>李荣鑫</v>
      </c>
      <c r="U75">
        <f t="shared" si="20"/>
        <v>69.15584415584415</v>
      </c>
      <c r="V75">
        <f t="shared" si="21"/>
        <v>181</v>
      </c>
      <c r="W75">
        <f>VLOOKUP(B75,[1]高一下!$B:$X,14,0)</f>
        <v>64</v>
      </c>
      <c r="X75" t="str">
        <f>VLOOKUP(B75,[1]高一下!$B:$X,15,0)</f>
        <v>李荣鑫</v>
      </c>
      <c r="Y75">
        <f t="shared" si="22"/>
        <v>123.05194805194805</v>
      </c>
      <c r="Z75">
        <f t="shared" si="23"/>
        <v>86</v>
      </c>
      <c r="AA75">
        <f>VLOOKUP(B75,[1]高一上!$B:$W,13,0)</f>
        <v>40</v>
      </c>
      <c r="AB75" t="str">
        <f>VLOOKUP(B75,[1]高一上!$B:$W,14,0)</f>
        <v>崔萌</v>
      </c>
      <c r="AC75">
        <f t="shared" si="24"/>
        <v>94.805194805194802</v>
      </c>
      <c r="AD75">
        <f t="shared" si="15"/>
        <v>157</v>
      </c>
      <c r="AE75">
        <f>VLOOKUP(B75,[1]中考!$B:$O,10,0)</f>
        <v>38</v>
      </c>
      <c r="AF75">
        <f t="shared" si="25"/>
        <v>141</v>
      </c>
    </row>
    <row r="76" spans="1:32" x14ac:dyDescent="0.2">
      <c r="A76" s="2" t="s">
        <v>229</v>
      </c>
      <c r="B76" s="2" t="s">
        <v>230</v>
      </c>
      <c r="C76" s="1">
        <v>2</v>
      </c>
      <c r="D76" s="3" t="s">
        <v>9</v>
      </c>
      <c r="E76" s="4" t="s">
        <v>56</v>
      </c>
      <c r="F76" s="1">
        <v>438</v>
      </c>
      <c r="G76" s="2">
        <v>73</v>
      </c>
      <c r="H76" s="1" t="s">
        <v>1917</v>
      </c>
      <c r="I76">
        <f t="shared" si="16"/>
        <v>121.42857142857143</v>
      </c>
      <c r="J76">
        <f t="shared" si="13"/>
        <v>67</v>
      </c>
      <c r="K76">
        <f>VLOOKUP(B76,[1]高三上!$B:$P,14,0)</f>
        <v>71</v>
      </c>
      <c r="L76" t="str">
        <f>VLOOKUP(B76,[1]高三上!$B:$P,15,0)</f>
        <v>李荣鑫</v>
      </c>
      <c r="M76">
        <f t="shared" si="17"/>
        <v>87.987012987012989</v>
      </c>
      <c r="N76">
        <f t="shared" si="14"/>
        <v>133</v>
      </c>
      <c r="O76">
        <f>VLOOKUP(B76,[1]高二下!$B:$W,14,0)</f>
        <v>80.599999999999994</v>
      </c>
      <c r="P76" t="str">
        <f>VLOOKUP(B76,[1]高二下!$B:$W,15,0)</f>
        <v>李荣鑫</v>
      </c>
      <c r="Q76">
        <f t="shared" si="18"/>
        <v>118.83116883116884</v>
      </c>
      <c r="R76">
        <f t="shared" si="19"/>
        <v>96</v>
      </c>
      <c r="S76">
        <f>VLOOKUP(B76,[1]高二上!$B:$W,14,0)</f>
        <v>69</v>
      </c>
      <c r="T76" t="str">
        <f>VLOOKUP(B76,[1]高二上!$B:$W,15,0)</f>
        <v>李荣鑫</v>
      </c>
      <c r="U76">
        <f t="shared" si="20"/>
        <v>98.701298701298697</v>
      </c>
      <c r="V76">
        <f t="shared" si="21"/>
        <v>154</v>
      </c>
      <c r="W76">
        <f>VLOOKUP(B76,[1]高一下!$B:$X,14,0)</f>
        <v>57</v>
      </c>
      <c r="X76" t="str">
        <f>VLOOKUP(B76,[1]高一下!$B:$X,15,0)</f>
        <v>李荣鑫</v>
      </c>
      <c r="Y76">
        <f t="shared" si="22"/>
        <v>134.74025974025975</v>
      </c>
      <c r="Z76">
        <f t="shared" si="23"/>
        <v>150</v>
      </c>
      <c r="AA76">
        <f>VLOOKUP(B76,[1]高一上!$B:$W,13,0)</f>
        <v>29</v>
      </c>
      <c r="AB76" t="str">
        <f>VLOOKUP(B76,[1]高一上!$B:$W,14,0)</f>
        <v>崔萌</v>
      </c>
      <c r="AC76">
        <f t="shared" si="24"/>
        <v>100.64935064935065</v>
      </c>
      <c r="AD76">
        <f t="shared" si="15"/>
        <v>257</v>
      </c>
      <c r="AE76">
        <f>VLOOKUP(B76,[1]中考!$B:$O,10,0)</f>
        <v>30</v>
      </c>
      <c r="AF76">
        <f t="shared" si="25"/>
        <v>259</v>
      </c>
    </row>
    <row r="77" spans="1:32" x14ac:dyDescent="0.2">
      <c r="A77" s="2" t="s">
        <v>231</v>
      </c>
      <c r="B77" s="2" t="s">
        <v>232</v>
      </c>
      <c r="C77" s="1">
        <v>2</v>
      </c>
      <c r="D77" s="3" t="s">
        <v>9</v>
      </c>
      <c r="E77" s="4" t="s">
        <v>233</v>
      </c>
      <c r="F77" s="1">
        <v>431</v>
      </c>
      <c r="G77" s="2">
        <v>74</v>
      </c>
      <c r="H77" s="1" t="s">
        <v>1917</v>
      </c>
      <c r="I77">
        <f t="shared" si="16"/>
        <v>147.72727272727272</v>
      </c>
      <c r="J77">
        <f t="shared" si="13"/>
        <v>60</v>
      </c>
      <c r="K77">
        <f>VLOOKUP(B77,[1]高三上!$B:$P,14,0)</f>
        <v>64</v>
      </c>
      <c r="L77" t="str">
        <f>VLOOKUP(B77,[1]高三上!$B:$P,15,0)</f>
        <v>李荣鑫</v>
      </c>
      <c r="M77">
        <f t="shared" si="17"/>
        <v>57.467532467532465</v>
      </c>
      <c r="N77">
        <f t="shared" si="14"/>
        <v>207</v>
      </c>
      <c r="O77">
        <f>VLOOKUP(B77,[1]高二下!$B:$W,14,0)</f>
        <v>82.1</v>
      </c>
      <c r="P77" t="str">
        <f>VLOOKUP(B77,[1]高二下!$B:$W,15,0)</f>
        <v>李荣鑫</v>
      </c>
      <c r="Q77">
        <f t="shared" si="18"/>
        <v>101.2987012987013</v>
      </c>
      <c r="R77">
        <f t="shared" si="19"/>
        <v>76</v>
      </c>
      <c r="S77">
        <f>VLOOKUP(B77,[1]高二上!$B:$W,14,0)</f>
        <v>78</v>
      </c>
      <c r="T77" t="str">
        <f>VLOOKUP(B77,[1]高二上!$B:$W,15,0)</f>
        <v>李荣鑫</v>
      </c>
      <c r="U77">
        <f t="shared" si="20"/>
        <v>85.714285714285722</v>
      </c>
      <c r="V77">
        <f t="shared" si="21"/>
        <v>80</v>
      </c>
      <c r="W77">
        <f>VLOOKUP(B77,[1]高一下!$B:$X,14,0)</f>
        <v>72</v>
      </c>
      <c r="X77" t="str">
        <f>VLOOKUP(B77,[1]高一下!$B:$X,15,0)</f>
        <v>李荣鑫</v>
      </c>
      <c r="Y77">
        <f t="shared" si="22"/>
        <v>102.27272727272727</v>
      </c>
      <c r="Z77">
        <f t="shared" si="23"/>
        <v>36</v>
      </c>
      <c r="AA77">
        <f>VLOOKUP(B77,[1]高一上!$B:$W,13,0)</f>
        <v>62</v>
      </c>
      <c r="AB77" t="str">
        <f>VLOOKUP(B77,[1]高一上!$B:$W,14,0)</f>
        <v>李荣鑫</v>
      </c>
      <c r="AC77">
        <f t="shared" si="24"/>
        <v>111.36363636363636</v>
      </c>
      <c r="AD77">
        <f t="shared" si="15"/>
        <v>43</v>
      </c>
      <c r="AE77">
        <f>VLOOKUP(B77,[1]中考!$B:$O,10,0)</f>
        <v>41</v>
      </c>
      <c r="AF77">
        <f t="shared" si="25"/>
        <v>78</v>
      </c>
    </row>
    <row r="78" spans="1:32" x14ac:dyDescent="0.2">
      <c r="A78" s="2" t="s">
        <v>234</v>
      </c>
      <c r="B78" s="2" t="s">
        <v>235</v>
      </c>
      <c r="C78" s="1">
        <v>2</v>
      </c>
      <c r="D78" s="3" t="s">
        <v>9</v>
      </c>
      <c r="E78" s="4" t="s">
        <v>236</v>
      </c>
      <c r="F78" s="1">
        <v>429</v>
      </c>
      <c r="G78" s="2">
        <v>68</v>
      </c>
      <c r="H78" s="1" t="s">
        <v>1917</v>
      </c>
      <c r="I78">
        <f t="shared" si="16"/>
        <v>106.49350649350649</v>
      </c>
      <c r="J78">
        <f t="shared" si="13"/>
        <v>132</v>
      </c>
      <c r="K78">
        <f>VLOOKUP(B78,[1]高三上!$B:$P,14,0)</f>
        <v>69</v>
      </c>
      <c r="L78" t="str">
        <f>VLOOKUP(B78,[1]高三上!$B:$P,15,0)</f>
        <v>李荣鑫</v>
      </c>
      <c r="M78">
        <f t="shared" si="17"/>
        <v>107.14285714285714</v>
      </c>
      <c r="N78">
        <f t="shared" si="14"/>
        <v>152</v>
      </c>
      <c r="O78">
        <f>VLOOKUP(B78,[1]高二下!$B:$W,14,0)</f>
        <v>73.2</v>
      </c>
      <c r="P78" t="str">
        <f>VLOOKUP(B78,[1]高二下!$B:$W,15,0)</f>
        <v>李荣鑫</v>
      </c>
      <c r="Q78">
        <f t="shared" si="18"/>
        <v>73.051948051948045</v>
      </c>
      <c r="R78">
        <f t="shared" si="19"/>
        <v>174</v>
      </c>
      <c r="S78">
        <f>VLOOKUP(B78,[1]高二上!$B:$W,14,0)</f>
        <v>77</v>
      </c>
      <c r="T78" t="str">
        <f>VLOOKUP(B78,[1]高二上!$B:$W,15,0)</f>
        <v>李荣鑫</v>
      </c>
      <c r="U78">
        <f t="shared" si="20"/>
        <v>106.16883116883116</v>
      </c>
      <c r="V78">
        <f t="shared" si="21"/>
        <v>91</v>
      </c>
      <c r="W78">
        <f>VLOOKUP(B78,[1]高一下!$B:$X,14,0)</f>
        <v>61</v>
      </c>
      <c r="X78" t="str">
        <f>VLOOKUP(B78,[1]高一下!$B:$X,15,0)</f>
        <v>李荣鑫</v>
      </c>
      <c r="Y78">
        <f t="shared" si="22"/>
        <v>80.844155844155836</v>
      </c>
      <c r="Z78">
        <f t="shared" si="23"/>
        <v>110</v>
      </c>
      <c r="AA78">
        <f>VLOOKUP(B78,[1]高一上!$B:$W,13,0)</f>
        <v>61</v>
      </c>
      <c r="AB78" t="str">
        <f>VLOOKUP(B78,[1]高一上!$B:$W,14,0)</f>
        <v>李荣鑫</v>
      </c>
      <c r="AC78">
        <f t="shared" si="24"/>
        <v>143.18181818181819</v>
      </c>
      <c r="AD78">
        <f t="shared" si="15"/>
        <v>51</v>
      </c>
      <c r="AE78">
        <f>VLOOKUP(B78,[1]中考!$B:$O,10,0)</f>
        <v>36</v>
      </c>
      <c r="AF78">
        <f t="shared" si="25"/>
        <v>184</v>
      </c>
    </row>
    <row r="79" spans="1:32" x14ac:dyDescent="0.2">
      <c r="A79" s="2" t="s">
        <v>237</v>
      </c>
      <c r="B79" s="2" t="s">
        <v>238</v>
      </c>
      <c r="C79" s="1">
        <v>2</v>
      </c>
      <c r="D79" s="3" t="s">
        <v>9</v>
      </c>
      <c r="E79" s="4" t="s">
        <v>10</v>
      </c>
      <c r="F79" s="1">
        <v>424</v>
      </c>
      <c r="G79" s="2">
        <v>80</v>
      </c>
      <c r="H79" s="1" t="s">
        <v>1917</v>
      </c>
      <c r="I79">
        <f t="shared" si="16"/>
        <v>114.6103896103896</v>
      </c>
      <c r="J79">
        <f t="shared" si="13"/>
        <v>20</v>
      </c>
      <c r="K79">
        <f>VLOOKUP(B79,[1]高三上!$B:$P,14,0)</f>
        <v>81</v>
      </c>
      <c r="L79" t="str">
        <f>VLOOKUP(B79,[1]高三上!$B:$P,15,0)</f>
        <v>李荣鑫</v>
      </c>
      <c r="M79">
        <f t="shared" si="17"/>
        <v>96.103896103896105</v>
      </c>
      <c r="N79">
        <f t="shared" si="14"/>
        <v>65</v>
      </c>
      <c r="O79">
        <f>VLOOKUP(B79,[1]高二下!$B:$W,14,0)</f>
        <v>84.3</v>
      </c>
      <c r="P79" t="str">
        <f>VLOOKUP(B79,[1]高二下!$B:$W,15,0)</f>
        <v>李荣鑫</v>
      </c>
      <c r="Q79">
        <f t="shared" si="18"/>
        <v>114.93506493506493</v>
      </c>
      <c r="R79">
        <f t="shared" si="19"/>
        <v>53</v>
      </c>
      <c r="S79">
        <f>VLOOKUP(B79,[1]高二上!$B:$W,14,0)</f>
        <v>76</v>
      </c>
      <c r="T79" t="str">
        <f>VLOOKUP(B79,[1]高二上!$B:$W,15,0)</f>
        <v>李荣鑫</v>
      </c>
      <c r="U79">
        <f t="shared" si="20"/>
        <v>79.545454545454547</v>
      </c>
      <c r="V79">
        <f t="shared" si="21"/>
        <v>99</v>
      </c>
      <c r="W79">
        <f>VLOOKUP(B79,[1]高一下!$B:$X,14,0)</f>
        <v>72</v>
      </c>
      <c r="X79" t="str">
        <f>VLOOKUP(B79,[1]高一下!$B:$X,15,0)</f>
        <v>李荣鑫</v>
      </c>
      <c r="Y79">
        <f t="shared" si="22"/>
        <v>149.35064935064935</v>
      </c>
      <c r="Z79">
        <f t="shared" si="23"/>
        <v>36</v>
      </c>
      <c r="AA79">
        <f>VLOOKUP(B79,[1]高一上!$B:$W,13,0)</f>
        <v>37</v>
      </c>
      <c r="AB79" t="str">
        <f>VLOOKUP(B79,[1]高一上!$B:$W,14,0)</f>
        <v>马红琦</v>
      </c>
      <c r="AC79">
        <f t="shared" si="24"/>
        <v>93.506493506493513</v>
      </c>
      <c r="AD79">
        <f t="shared" si="15"/>
        <v>188</v>
      </c>
      <c r="AE79">
        <f>VLOOKUP(B79,[1]中考!$B:$O,10,0)</f>
        <v>37</v>
      </c>
      <c r="AF79">
        <f t="shared" si="25"/>
        <v>168</v>
      </c>
    </row>
    <row r="80" spans="1:32" x14ac:dyDescent="0.2">
      <c r="A80" s="2" t="s">
        <v>239</v>
      </c>
      <c r="B80" s="2" t="s">
        <v>240</v>
      </c>
      <c r="C80" s="1">
        <v>2</v>
      </c>
      <c r="D80" s="3" t="s">
        <v>9</v>
      </c>
      <c r="E80" s="4" t="s">
        <v>241</v>
      </c>
      <c r="F80" s="1">
        <v>424</v>
      </c>
      <c r="G80" s="2">
        <v>57</v>
      </c>
      <c r="H80" s="1" t="s">
        <v>1917</v>
      </c>
      <c r="I80">
        <f t="shared" si="16"/>
        <v>100</v>
      </c>
      <c r="J80">
        <f t="shared" si="13"/>
        <v>256</v>
      </c>
      <c r="K80">
        <f>VLOOKUP(B80,[1]高三上!$B:$P,14,0)</f>
        <v>0</v>
      </c>
      <c r="L80" t="str">
        <f>VLOOKUP(B80,[1]高三上!$B:$P,15,0)</f>
        <v>李荣鑫</v>
      </c>
      <c r="M80">
        <f t="shared" si="17"/>
        <v>100</v>
      </c>
      <c r="N80">
        <f t="shared" si="14"/>
        <v>295</v>
      </c>
      <c r="O80">
        <f>VLOOKUP(B80,[1]高二下!$B:$W,14,0)</f>
        <v>73.900000000000006</v>
      </c>
      <c r="P80" t="str">
        <f>VLOOKUP(B80,[1]高二下!$B:$W,15,0)</f>
        <v>李荣鑫</v>
      </c>
      <c r="Q80">
        <f t="shared" si="18"/>
        <v>76.298701298701303</v>
      </c>
      <c r="R80">
        <f t="shared" si="19"/>
        <v>164</v>
      </c>
      <c r="S80">
        <f>VLOOKUP(B80,[1]高二上!$B:$W,14,0)</f>
        <v>77</v>
      </c>
      <c r="T80" t="str">
        <f>VLOOKUP(B80,[1]高二上!$B:$W,15,0)</f>
        <v>李荣鑫</v>
      </c>
      <c r="U80">
        <f t="shared" si="20"/>
        <v>115.58441558441558</v>
      </c>
      <c r="V80">
        <f t="shared" si="21"/>
        <v>91</v>
      </c>
      <c r="W80">
        <f>VLOOKUP(B80,[1]高一下!$B:$X,14,0)</f>
        <v>58</v>
      </c>
      <c r="X80" t="str">
        <f>VLOOKUP(B80,[1]高一下!$B:$X,15,0)</f>
        <v>李荣鑫</v>
      </c>
      <c r="Y80">
        <f t="shared" si="22"/>
        <v>118.83116883116884</v>
      </c>
      <c r="Z80">
        <f t="shared" si="23"/>
        <v>139</v>
      </c>
      <c r="AA80">
        <f>VLOOKUP(B80,[1]高一上!$B:$W,13,0)</f>
        <v>36</v>
      </c>
      <c r="AB80" t="str">
        <f>VLOOKUP(B80,[1]高一上!$B:$W,14,0)</f>
        <v>马红琦</v>
      </c>
      <c r="AC80">
        <f t="shared" si="24"/>
        <v>100</v>
      </c>
      <c r="AD80">
        <f t="shared" si="15"/>
        <v>197</v>
      </c>
      <c r="AE80">
        <f>VLOOKUP(B80,[1]中考!$B:$O,10,0)</f>
        <v>0</v>
      </c>
      <c r="AF80">
        <f t="shared" si="25"/>
        <v>298</v>
      </c>
    </row>
    <row r="81" spans="1:32" x14ac:dyDescent="0.2">
      <c r="A81" s="2" t="s">
        <v>242</v>
      </c>
      <c r="B81" s="2" t="s">
        <v>243</v>
      </c>
      <c r="C81" s="1">
        <v>2</v>
      </c>
      <c r="D81" s="3" t="s">
        <v>9</v>
      </c>
      <c r="E81" s="4" t="s">
        <v>244</v>
      </c>
      <c r="F81" s="1">
        <v>416</v>
      </c>
      <c r="G81" s="2">
        <v>66</v>
      </c>
      <c r="H81" s="1" t="s">
        <v>1917</v>
      </c>
      <c r="I81">
        <f t="shared" si="16"/>
        <v>75.324675324675326</v>
      </c>
      <c r="J81">
        <f t="shared" si="13"/>
        <v>157</v>
      </c>
      <c r="K81">
        <f>VLOOKUP(B81,[1]高三上!$B:$P,14,0)</f>
        <v>78</v>
      </c>
      <c r="L81" t="str">
        <f>VLOOKUP(B81,[1]高三上!$B:$P,15,0)</f>
        <v>李荣鑫</v>
      </c>
      <c r="M81">
        <f t="shared" si="17"/>
        <v>102.27272727272727</v>
      </c>
      <c r="N81">
        <f t="shared" si="14"/>
        <v>81</v>
      </c>
      <c r="O81">
        <f>VLOOKUP(B81,[1]高二下!$B:$W,14,0)</f>
        <v>81.3</v>
      </c>
      <c r="P81" t="str">
        <f>VLOOKUP(B81,[1]高二下!$B:$W,15,0)</f>
        <v>李荣鑫</v>
      </c>
      <c r="Q81">
        <f t="shared" si="18"/>
        <v>143.50649350649351</v>
      </c>
      <c r="R81">
        <f t="shared" si="19"/>
        <v>88</v>
      </c>
      <c r="S81">
        <f>VLOOKUP(B81,[1]高二上!$B:$W,14,0)</f>
        <v>60</v>
      </c>
      <c r="T81" t="str">
        <f>VLOOKUP(B81,[1]高二上!$B:$W,15,0)</f>
        <v>李荣鑫</v>
      </c>
      <c r="U81">
        <f t="shared" si="20"/>
        <v>58.116883116883116</v>
      </c>
      <c r="V81">
        <f t="shared" si="21"/>
        <v>222</v>
      </c>
      <c r="W81">
        <f>VLOOKUP(B81,[1]高一下!$B:$X,14,0)</f>
        <v>63</v>
      </c>
      <c r="X81" t="str">
        <f>VLOOKUP(B81,[1]高一下!$B:$X,15,0)</f>
        <v>李荣鑫</v>
      </c>
      <c r="Y81">
        <f t="shared" si="22"/>
        <v>151.2987012987013</v>
      </c>
      <c r="Z81">
        <f t="shared" si="23"/>
        <v>93</v>
      </c>
      <c r="AA81">
        <f>VLOOKUP(B81,[1]高一上!$B:$W,13,0)</f>
        <v>30</v>
      </c>
      <c r="AB81" t="str">
        <f>VLOOKUP(B81,[1]高一上!$B:$W,14,0)</f>
        <v>崔萌</v>
      </c>
      <c r="AC81">
        <f t="shared" si="24"/>
        <v>43.831168831168831</v>
      </c>
      <c r="AD81">
        <f t="shared" si="15"/>
        <v>251</v>
      </c>
      <c r="AE81">
        <f>VLOOKUP(B81,[1]中考!$B:$O,10,0)</f>
        <v>41</v>
      </c>
      <c r="AF81">
        <f t="shared" si="25"/>
        <v>78</v>
      </c>
    </row>
    <row r="82" spans="1:32" x14ac:dyDescent="0.2">
      <c r="A82" s="2" t="s">
        <v>245</v>
      </c>
      <c r="B82" s="2" t="s">
        <v>246</v>
      </c>
      <c r="C82" s="1">
        <v>2</v>
      </c>
      <c r="D82" s="3" t="s">
        <v>9</v>
      </c>
      <c r="E82" s="4" t="s">
        <v>247</v>
      </c>
      <c r="F82" s="1">
        <v>416</v>
      </c>
      <c r="G82" s="2">
        <v>63</v>
      </c>
      <c r="H82" s="1" t="s">
        <v>1917</v>
      </c>
      <c r="I82">
        <f t="shared" si="16"/>
        <v>62.012987012987011</v>
      </c>
      <c r="J82">
        <f t="shared" si="13"/>
        <v>198</v>
      </c>
      <c r="K82">
        <f>VLOOKUP(B82,[1]高三上!$B:$P,14,0)</f>
        <v>78</v>
      </c>
      <c r="L82" t="str">
        <f>VLOOKUP(B82,[1]高三上!$B:$P,15,0)</f>
        <v>李荣鑫</v>
      </c>
      <c r="M82">
        <f t="shared" si="17"/>
        <v>124.67532467532467</v>
      </c>
      <c r="N82">
        <f t="shared" si="14"/>
        <v>81</v>
      </c>
      <c r="O82">
        <f>VLOOKUP(B82,[1]高二下!$B:$W,14,0)</f>
        <v>74.7</v>
      </c>
      <c r="P82" t="str">
        <f>VLOOKUP(B82,[1]高二下!$B:$W,15,0)</f>
        <v>李荣鑫</v>
      </c>
      <c r="Q82">
        <f t="shared" si="18"/>
        <v>78.571428571428569</v>
      </c>
      <c r="R82">
        <f t="shared" si="19"/>
        <v>157</v>
      </c>
      <c r="S82">
        <f>VLOOKUP(B82,[1]高二上!$B:$W,14,0)</f>
        <v>77</v>
      </c>
      <c r="T82" t="str">
        <f>VLOOKUP(B82,[1]高二上!$B:$W,15,0)</f>
        <v>李荣鑫</v>
      </c>
      <c r="U82">
        <f t="shared" si="20"/>
        <v>106.16883116883116</v>
      </c>
      <c r="V82">
        <f t="shared" si="21"/>
        <v>91</v>
      </c>
      <c r="W82">
        <f>VLOOKUP(B82,[1]高一下!$B:$X,14,0)</f>
        <v>61</v>
      </c>
      <c r="X82" t="str">
        <f>VLOOKUP(B82,[1]高一下!$B:$X,15,0)</f>
        <v>李荣鑫</v>
      </c>
      <c r="Y82">
        <f t="shared" si="22"/>
        <v>92.857142857142861</v>
      </c>
      <c r="Z82">
        <f t="shared" si="23"/>
        <v>110</v>
      </c>
      <c r="AA82">
        <f>VLOOKUP(B82,[1]高一上!$B:$W,13,0)</f>
        <v>51</v>
      </c>
      <c r="AB82" t="str">
        <f>VLOOKUP(B82,[1]高一上!$B:$W,14,0)</f>
        <v>黄萍</v>
      </c>
      <c r="AC82">
        <f t="shared" si="24"/>
        <v>86.688311688311686</v>
      </c>
      <c r="AD82">
        <f t="shared" si="15"/>
        <v>88</v>
      </c>
      <c r="AE82">
        <f>VLOOKUP(B82,[1]中考!$B:$O,10,0)</f>
        <v>43</v>
      </c>
      <c r="AF82">
        <f t="shared" si="25"/>
        <v>47</v>
      </c>
    </row>
    <row r="83" spans="1:32" x14ac:dyDescent="0.2">
      <c r="A83" s="2" t="s">
        <v>248</v>
      </c>
      <c r="B83" s="2" t="s">
        <v>249</v>
      </c>
      <c r="C83" s="1">
        <v>2</v>
      </c>
      <c r="D83" s="3" t="s">
        <v>9</v>
      </c>
      <c r="E83" s="4" t="s">
        <v>250</v>
      </c>
      <c r="F83" s="1">
        <v>416</v>
      </c>
      <c r="G83" s="2">
        <v>64</v>
      </c>
      <c r="H83" s="1" t="s">
        <v>1917</v>
      </c>
      <c r="I83">
        <f t="shared" si="16"/>
        <v>50</v>
      </c>
      <c r="J83">
        <f t="shared" si="13"/>
        <v>185</v>
      </c>
      <c r="K83">
        <f>VLOOKUP(B83,[1]高三上!$B:$P,14,0)</f>
        <v>87</v>
      </c>
      <c r="L83" t="str">
        <f>VLOOKUP(B83,[1]高三上!$B:$P,15,0)</f>
        <v>李荣鑫</v>
      </c>
      <c r="M83">
        <f t="shared" si="17"/>
        <v>102.27272727272727</v>
      </c>
      <c r="N83">
        <f t="shared" si="14"/>
        <v>31</v>
      </c>
      <c r="O83">
        <f>VLOOKUP(B83,[1]高二下!$B:$W,14,0)</f>
        <v>86.9</v>
      </c>
      <c r="P83" t="str">
        <f>VLOOKUP(B83,[1]高二下!$B:$W,15,0)</f>
        <v>李荣鑫</v>
      </c>
      <c r="Q83">
        <f t="shared" si="18"/>
        <v>95.129870129870127</v>
      </c>
      <c r="R83">
        <f t="shared" si="19"/>
        <v>38</v>
      </c>
      <c r="S83">
        <f>VLOOKUP(B83,[1]高二上!$B:$W,14,0)</f>
        <v>88</v>
      </c>
      <c r="T83" t="str">
        <f>VLOOKUP(B83,[1]高二上!$B:$W,15,0)</f>
        <v>李荣鑫</v>
      </c>
      <c r="U83">
        <f t="shared" si="20"/>
        <v>97.402597402597408</v>
      </c>
      <c r="V83">
        <f t="shared" si="21"/>
        <v>23</v>
      </c>
      <c r="W83">
        <f>VLOOKUP(B83,[1]高一下!$B:$X,14,0)</f>
        <v>79</v>
      </c>
      <c r="X83" t="str">
        <f>VLOOKUP(B83,[1]高一下!$B:$X,15,0)</f>
        <v>李荣鑫</v>
      </c>
      <c r="Y83">
        <f t="shared" si="22"/>
        <v>106.81818181818181</v>
      </c>
      <c r="Z83">
        <f t="shared" si="23"/>
        <v>15</v>
      </c>
      <c r="AA83">
        <f>VLOOKUP(B83,[1]高一上!$B:$W,13,0)</f>
        <v>64</v>
      </c>
      <c r="AB83" t="str">
        <f>VLOOKUP(B83,[1]高一上!$B:$W,14,0)</f>
        <v>叶小军</v>
      </c>
      <c r="AC83">
        <f t="shared" si="24"/>
        <v>100.32467532467533</v>
      </c>
      <c r="AD83">
        <f t="shared" si="15"/>
        <v>36</v>
      </c>
      <c r="AE83">
        <f>VLOOKUP(B83,[1]中考!$B:$O,10,0)</f>
        <v>44</v>
      </c>
      <c r="AF83">
        <f t="shared" si="25"/>
        <v>37</v>
      </c>
    </row>
    <row r="84" spans="1:32" x14ac:dyDescent="0.2">
      <c r="A84" s="2" t="s">
        <v>251</v>
      </c>
      <c r="B84" s="2" t="s">
        <v>252</v>
      </c>
      <c r="C84" s="1">
        <v>2</v>
      </c>
      <c r="D84" s="3" t="s">
        <v>9</v>
      </c>
      <c r="E84" s="4" t="s">
        <v>253</v>
      </c>
      <c r="F84" s="1">
        <v>415</v>
      </c>
      <c r="G84" s="2">
        <v>69</v>
      </c>
      <c r="H84" s="1" t="s">
        <v>1917</v>
      </c>
      <c r="I84">
        <f t="shared" si="16"/>
        <v>140.25974025974025</v>
      </c>
      <c r="J84">
        <f t="shared" si="13"/>
        <v>114</v>
      </c>
      <c r="K84">
        <f>VLOOKUP(B84,[1]高三上!$B:$P,14,0)</f>
        <v>59</v>
      </c>
      <c r="L84" t="str">
        <f>VLOOKUP(B84,[1]高三上!$B:$P,15,0)</f>
        <v>李荣鑫</v>
      </c>
      <c r="M84">
        <f t="shared" si="17"/>
        <v>93.831168831168839</v>
      </c>
      <c r="N84">
        <f t="shared" si="14"/>
        <v>238</v>
      </c>
      <c r="O84">
        <f>VLOOKUP(B84,[1]高二下!$B:$W,14,0)</f>
        <v>69.2</v>
      </c>
      <c r="P84" t="str">
        <f>VLOOKUP(B84,[1]高二下!$B:$W,15,0)</f>
        <v>李荣鑫</v>
      </c>
      <c r="Q84">
        <f t="shared" si="18"/>
        <v>112.33766233766234</v>
      </c>
      <c r="R84">
        <f t="shared" si="19"/>
        <v>219</v>
      </c>
      <c r="S84">
        <f>VLOOKUP(B84,[1]高二上!$B:$W,14,0)</f>
        <v>55</v>
      </c>
      <c r="T84" t="str">
        <f>VLOOKUP(B84,[1]高二上!$B:$W,15,0)</f>
        <v>李荣鑫</v>
      </c>
      <c r="U84">
        <f t="shared" si="20"/>
        <v>68.181818181818187</v>
      </c>
      <c r="V84">
        <f t="shared" si="21"/>
        <v>257</v>
      </c>
      <c r="W84">
        <f>VLOOKUP(B84,[1]高一下!$B:$X,14,0)</f>
        <v>56</v>
      </c>
      <c r="X84" t="str">
        <f>VLOOKUP(B84,[1]高一下!$B:$X,15,0)</f>
        <v>李荣鑫</v>
      </c>
      <c r="Y84">
        <f t="shared" si="22"/>
        <v>87.012987012987011</v>
      </c>
      <c r="Z84">
        <f t="shared" si="23"/>
        <v>159</v>
      </c>
      <c r="AA84">
        <f>VLOOKUP(B84,[1]高一上!$B:$W,13,0)</f>
        <v>45</v>
      </c>
      <c r="AB84" t="str">
        <f>VLOOKUP(B84,[1]高一上!$B:$W,14,0)</f>
        <v>李荣鑫</v>
      </c>
      <c r="AC84">
        <f t="shared" si="24"/>
        <v>136.68831168831167</v>
      </c>
      <c r="AD84">
        <f t="shared" si="15"/>
        <v>119</v>
      </c>
      <c r="AE84">
        <f>VLOOKUP(B84,[1]中考!$B:$O,10,0)</f>
        <v>33</v>
      </c>
      <c r="AF84">
        <f t="shared" si="25"/>
        <v>232</v>
      </c>
    </row>
    <row r="85" spans="1:32" x14ac:dyDescent="0.2">
      <c r="A85" s="2" t="s">
        <v>254</v>
      </c>
      <c r="B85" s="2" t="s">
        <v>255</v>
      </c>
      <c r="C85" s="1">
        <v>2</v>
      </c>
      <c r="D85" s="3" t="s">
        <v>9</v>
      </c>
      <c r="E85" s="4" t="s">
        <v>256</v>
      </c>
      <c r="F85" s="1">
        <v>413</v>
      </c>
      <c r="G85" s="2">
        <v>63</v>
      </c>
      <c r="H85" s="1" t="s">
        <v>1917</v>
      </c>
      <c r="I85">
        <f t="shared" si="16"/>
        <v>85.064935064935071</v>
      </c>
      <c r="J85">
        <f t="shared" si="13"/>
        <v>198</v>
      </c>
      <c r="K85">
        <f>VLOOKUP(B85,[1]高三上!$B:$P,14,0)</f>
        <v>69</v>
      </c>
      <c r="L85" t="str">
        <f>VLOOKUP(B85,[1]高三上!$B:$P,15,0)</f>
        <v>李荣鑫</v>
      </c>
      <c r="M85">
        <f t="shared" si="17"/>
        <v>103.8961038961039</v>
      </c>
      <c r="N85">
        <f t="shared" si="14"/>
        <v>152</v>
      </c>
      <c r="O85">
        <f>VLOOKUP(B85,[1]高二下!$B:$W,14,0)</f>
        <v>73.900000000000006</v>
      </c>
      <c r="P85" t="str">
        <f>VLOOKUP(B85,[1]高二下!$B:$W,15,0)</f>
        <v>李荣鑫</v>
      </c>
      <c r="Q85">
        <f t="shared" si="18"/>
        <v>130.19480519480521</v>
      </c>
      <c r="R85">
        <f t="shared" si="19"/>
        <v>164</v>
      </c>
      <c r="S85">
        <f>VLOOKUP(B85,[1]高二上!$B:$W,14,0)</f>
        <v>55</v>
      </c>
      <c r="T85" t="str">
        <f>VLOOKUP(B85,[1]高二上!$B:$W,15,0)</f>
        <v>李荣鑫</v>
      </c>
      <c r="U85">
        <f t="shared" si="20"/>
        <v>89.610389610389603</v>
      </c>
      <c r="V85">
        <f t="shared" si="21"/>
        <v>257</v>
      </c>
      <c r="W85">
        <f>VLOOKUP(B85,[1]高一下!$B:$X,14,0)</f>
        <v>48</v>
      </c>
      <c r="X85" t="str">
        <f>VLOOKUP(B85,[1]高一下!$B:$X,15,0)</f>
        <v>李荣鑫</v>
      </c>
      <c r="Y85">
        <f t="shared" si="22"/>
        <v>61.038961038961034</v>
      </c>
      <c r="Z85">
        <f t="shared" si="23"/>
        <v>225</v>
      </c>
      <c r="AA85">
        <f>VLOOKUP(B85,[1]高一上!$B:$W,13,0)</f>
        <v>48</v>
      </c>
      <c r="AB85" t="str">
        <f>VLOOKUP(B85,[1]高一上!$B:$W,14,0)</f>
        <v>李荣鑫</v>
      </c>
      <c r="AC85">
        <f t="shared" si="24"/>
        <v>131.16883116883116</v>
      </c>
      <c r="AD85">
        <f t="shared" si="15"/>
        <v>105</v>
      </c>
      <c r="AE85">
        <f>VLOOKUP(B85,[1]中考!$B:$O,10,0)</f>
        <v>35</v>
      </c>
      <c r="AF85">
        <f t="shared" si="25"/>
        <v>201</v>
      </c>
    </row>
    <row r="86" spans="1:32" x14ac:dyDescent="0.2">
      <c r="A86" s="2" t="s">
        <v>257</v>
      </c>
      <c r="B86" s="2" t="s">
        <v>258</v>
      </c>
      <c r="C86" s="1">
        <v>2</v>
      </c>
      <c r="D86" s="3" t="s">
        <v>9</v>
      </c>
      <c r="E86" s="4" t="s">
        <v>259</v>
      </c>
      <c r="F86" s="1">
        <v>411</v>
      </c>
      <c r="G86" s="2">
        <v>67</v>
      </c>
      <c r="H86" s="1" t="s">
        <v>1917</v>
      </c>
      <c r="I86">
        <f t="shared" si="16"/>
        <v>107.46753246753246</v>
      </c>
      <c r="J86">
        <f t="shared" si="13"/>
        <v>146</v>
      </c>
      <c r="K86">
        <f>VLOOKUP(B86,[1]高三上!$B:$P,14,0)</f>
        <v>67</v>
      </c>
      <c r="L86" t="str">
        <f>VLOOKUP(B86,[1]高三上!$B:$P,15,0)</f>
        <v>李荣鑫</v>
      </c>
      <c r="M86">
        <f t="shared" si="17"/>
        <v>112.01298701298701</v>
      </c>
      <c r="N86">
        <f t="shared" si="14"/>
        <v>169</v>
      </c>
      <c r="O86">
        <f>VLOOKUP(B86,[1]高二下!$B:$W,14,0)</f>
        <v>70</v>
      </c>
      <c r="P86" t="str">
        <f>VLOOKUP(B86,[1]高二下!$B:$W,15,0)</f>
        <v>李荣鑫</v>
      </c>
      <c r="Q86">
        <f t="shared" si="18"/>
        <v>100.97402597402598</v>
      </c>
      <c r="R86">
        <f t="shared" si="19"/>
        <v>206</v>
      </c>
      <c r="S86">
        <f>VLOOKUP(B86,[1]高二上!$B:$W,14,0)</f>
        <v>62</v>
      </c>
      <c r="T86" t="str">
        <f>VLOOKUP(B86,[1]高二上!$B:$W,15,0)</f>
        <v>李荣鑫</v>
      </c>
      <c r="U86">
        <f t="shared" si="20"/>
        <v>85.389610389610397</v>
      </c>
      <c r="V86">
        <f t="shared" si="21"/>
        <v>209</v>
      </c>
      <c r="W86">
        <f>VLOOKUP(B86,[1]高一下!$B:$X,14,0)</f>
        <v>55</v>
      </c>
      <c r="X86" t="str">
        <f>VLOOKUP(B86,[1]高一下!$B:$X,15,0)</f>
        <v>李荣鑫</v>
      </c>
      <c r="Y86">
        <f t="shared" si="22"/>
        <v>128.24675324675326</v>
      </c>
      <c r="Z86">
        <f t="shared" si="23"/>
        <v>164</v>
      </c>
      <c r="AA86">
        <f>VLOOKUP(B86,[1]高一上!$B:$W,13,0)</f>
        <v>30</v>
      </c>
      <c r="AB86" t="str">
        <f>VLOOKUP(B86,[1]高一上!$B:$W,14,0)</f>
        <v>宁建康</v>
      </c>
      <c r="AC86">
        <f t="shared" si="24"/>
        <v>83.766233766233768</v>
      </c>
      <c r="AD86">
        <f t="shared" si="15"/>
        <v>251</v>
      </c>
      <c r="AE86">
        <f>VLOOKUP(B86,[1]中考!$B:$O,10,0)</f>
        <v>35</v>
      </c>
      <c r="AF86">
        <f t="shared" si="25"/>
        <v>201</v>
      </c>
    </row>
    <row r="87" spans="1:32" x14ac:dyDescent="0.2">
      <c r="A87" s="2" t="s">
        <v>260</v>
      </c>
      <c r="B87" s="2" t="s">
        <v>261</v>
      </c>
      <c r="C87" s="1">
        <v>2</v>
      </c>
      <c r="D87" s="3" t="s">
        <v>9</v>
      </c>
      <c r="E87" s="4" t="s">
        <v>262</v>
      </c>
      <c r="F87" s="1">
        <v>411</v>
      </c>
      <c r="G87" s="2">
        <v>72</v>
      </c>
      <c r="H87" s="1" t="s">
        <v>1917</v>
      </c>
      <c r="I87">
        <f t="shared" si="16"/>
        <v>108.44155844155844</v>
      </c>
      <c r="J87">
        <f t="shared" si="13"/>
        <v>82</v>
      </c>
      <c r="K87">
        <f>VLOOKUP(B87,[1]高三上!$B:$P,14,0)</f>
        <v>74</v>
      </c>
      <c r="L87" t="str">
        <f>VLOOKUP(B87,[1]高三上!$B:$P,15,0)</f>
        <v>李荣鑫</v>
      </c>
      <c r="M87">
        <f t="shared" si="17"/>
        <v>109.09090909090909</v>
      </c>
      <c r="N87">
        <f t="shared" si="14"/>
        <v>108</v>
      </c>
      <c r="O87">
        <f>VLOOKUP(B87,[1]高二下!$B:$W,14,0)</f>
        <v>76.2</v>
      </c>
      <c r="P87" t="str">
        <f>VLOOKUP(B87,[1]高二下!$B:$W,15,0)</f>
        <v>李荣鑫</v>
      </c>
      <c r="Q87">
        <f t="shared" si="18"/>
        <v>100.32467532467533</v>
      </c>
      <c r="R87">
        <f t="shared" si="19"/>
        <v>136</v>
      </c>
      <c r="S87">
        <f>VLOOKUP(B87,[1]高二上!$B:$W,14,0)</f>
        <v>71</v>
      </c>
      <c r="T87" t="str">
        <f>VLOOKUP(B87,[1]高二上!$B:$W,15,0)</f>
        <v>李荣鑫</v>
      </c>
      <c r="U87">
        <f t="shared" si="20"/>
        <v>71.103896103896105</v>
      </c>
      <c r="V87">
        <f t="shared" si="21"/>
        <v>137</v>
      </c>
      <c r="W87">
        <f>VLOOKUP(B87,[1]高一下!$B:$X,14,0)</f>
        <v>70</v>
      </c>
      <c r="X87" t="str">
        <f>VLOOKUP(B87,[1]高一下!$B:$X,15,0)</f>
        <v>李荣鑫</v>
      </c>
      <c r="Y87">
        <f t="shared" si="22"/>
        <v>114.28571428571428</v>
      </c>
      <c r="Z87">
        <f t="shared" si="23"/>
        <v>48</v>
      </c>
      <c r="AA87">
        <f>VLOOKUP(B87,[1]高一上!$B:$W,13,0)</f>
        <v>50</v>
      </c>
      <c r="AB87" t="str">
        <f>VLOOKUP(B87,[1]高一上!$B:$W,14,0)</f>
        <v>马红琦</v>
      </c>
      <c r="AC87">
        <f t="shared" si="24"/>
        <v>115.90909090909091</v>
      </c>
      <c r="AD87">
        <f t="shared" si="15"/>
        <v>92</v>
      </c>
      <c r="AE87">
        <f>VLOOKUP(B87,[1]中考!$B:$O,10,0)</f>
        <v>38</v>
      </c>
      <c r="AF87">
        <f t="shared" si="25"/>
        <v>141</v>
      </c>
    </row>
    <row r="88" spans="1:32" x14ac:dyDescent="0.2">
      <c r="A88" s="2" t="s">
        <v>263</v>
      </c>
      <c r="B88" s="2" t="s">
        <v>264</v>
      </c>
      <c r="C88" s="1">
        <v>2</v>
      </c>
      <c r="D88" s="3" t="s">
        <v>9</v>
      </c>
      <c r="E88" s="4" t="s">
        <v>265</v>
      </c>
      <c r="F88" s="1">
        <v>398</v>
      </c>
      <c r="G88" s="2">
        <v>67</v>
      </c>
      <c r="H88" s="1" t="s">
        <v>1917</v>
      </c>
      <c r="I88">
        <f t="shared" si="16"/>
        <v>92.20779220779221</v>
      </c>
      <c r="J88">
        <f t="shared" si="13"/>
        <v>146</v>
      </c>
      <c r="K88">
        <f>VLOOKUP(B88,[1]高三上!$B:$P,14,0)</f>
        <v>72</v>
      </c>
      <c r="L88" t="str">
        <f>VLOOKUP(B88,[1]高三上!$B:$P,15,0)</f>
        <v>李荣鑫</v>
      </c>
      <c r="M88">
        <f t="shared" si="17"/>
        <v>113.63636363636364</v>
      </c>
      <c r="N88">
        <f t="shared" si="14"/>
        <v>122</v>
      </c>
      <c r="O88">
        <f>VLOOKUP(B88,[1]高二下!$B:$W,14,0)</f>
        <v>73.900000000000006</v>
      </c>
      <c r="P88" t="str">
        <f>VLOOKUP(B88,[1]高二下!$B:$W,15,0)</f>
        <v>李荣鑫</v>
      </c>
      <c r="Q88">
        <f t="shared" si="18"/>
        <v>99.675324675324674</v>
      </c>
      <c r="R88">
        <f t="shared" si="19"/>
        <v>164</v>
      </c>
      <c r="S88">
        <f>VLOOKUP(B88,[1]高二上!$B:$W,14,0)</f>
        <v>68</v>
      </c>
      <c r="T88" t="str">
        <f>VLOOKUP(B88,[1]高二上!$B:$W,15,0)</f>
        <v>李荣鑫</v>
      </c>
      <c r="U88">
        <f t="shared" si="20"/>
        <v>65.259740259740255</v>
      </c>
      <c r="V88">
        <f t="shared" si="21"/>
        <v>163</v>
      </c>
      <c r="W88">
        <f>VLOOKUP(B88,[1]高一下!$B:$X,14,0)</f>
        <v>68</v>
      </c>
      <c r="X88" t="str">
        <f>VLOOKUP(B88,[1]高一下!$B:$X,15,0)</f>
        <v>李荣鑫</v>
      </c>
      <c r="Y88">
        <f t="shared" si="22"/>
        <v>115.90909090909091</v>
      </c>
      <c r="Z88">
        <f t="shared" si="23"/>
        <v>56</v>
      </c>
      <c r="AA88">
        <f>VLOOKUP(B88,[1]高一上!$B:$W,13,0)</f>
        <v>48</v>
      </c>
      <c r="AB88" t="str">
        <f>VLOOKUP(B88,[1]高一上!$B:$W,14,0)</f>
        <v>李荣鑫</v>
      </c>
      <c r="AC88">
        <f t="shared" si="24"/>
        <v>91.233766233766232</v>
      </c>
      <c r="AD88">
        <f t="shared" si="15"/>
        <v>105</v>
      </c>
      <c r="AE88">
        <f>VLOOKUP(B88,[1]中考!$B:$O,10,0)</f>
        <v>41</v>
      </c>
      <c r="AF88">
        <f t="shared" si="25"/>
        <v>78</v>
      </c>
    </row>
    <row r="89" spans="1:32" x14ac:dyDescent="0.2">
      <c r="A89" s="2" t="s">
        <v>266</v>
      </c>
      <c r="B89" s="2" t="s">
        <v>267</v>
      </c>
      <c r="C89" s="1">
        <v>2</v>
      </c>
      <c r="D89" s="3" t="s">
        <v>9</v>
      </c>
      <c r="E89" s="4" t="s">
        <v>268</v>
      </c>
      <c r="F89" s="1">
        <v>391</v>
      </c>
      <c r="G89" s="2">
        <v>59</v>
      </c>
      <c r="H89" s="1" t="s">
        <v>1917</v>
      </c>
      <c r="I89">
        <f t="shared" si="16"/>
        <v>96.428571428571431</v>
      </c>
      <c r="J89">
        <f t="shared" si="13"/>
        <v>240</v>
      </c>
      <c r="K89">
        <f>VLOOKUP(B89,[1]高三上!$B:$P,14,0)</f>
        <v>60</v>
      </c>
      <c r="L89" t="str">
        <f>VLOOKUP(B89,[1]高三上!$B:$P,15,0)</f>
        <v>李荣鑫</v>
      </c>
      <c r="M89">
        <f t="shared" si="17"/>
        <v>96.753246753246756</v>
      </c>
      <c r="N89">
        <f t="shared" si="14"/>
        <v>229</v>
      </c>
      <c r="O89">
        <f>VLOOKUP(B89,[1]高二下!$B:$W,14,0)</f>
        <v>69.2</v>
      </c>
      <c r="P89" t="str">
        <f>VLOOKUP(B89,[1]高二下!$B:$W,15,0)</f>
        <v>李荣鑫</v>
      </c>
      <c r="Q89">
        <f t="shared" si="18"/>
        <v>113.31168831168831</v>
      </c>
      <c r="R89">
        <f t="shared" si="19"/>
        <v>219</v>
      </c>
      <c r="S89">
        <f>VLOOKUP(B89,[1]高二上!$B:$W,14,0)</f>
        <v>54</v>
      </c>
      <c r="T89" t="str">
        <f>VLOOKUP(B89,[1]高二上!$B:$W,15,0)</f>
        <v>李荣鑫</v>
      </c>
      <c r="U89">
        <f t="shared" si="20"/>
        <v>68.831168831168839</v>
      </c>
      <c r="V89">
        <f t="shared" si="21"/>
        <v>260</v>
      </c>
      <c r="W89">
        <f>VLOOKUP(B89,[1]高一下!$B:$X,14,0)</f>
        <v>55</v>
      </c>
      <c r="X89" t="str">
        <f>VLOOKUP(B89,[1]高一下!$B:$X,15,0)</f>
        <v>李荣鑫</v>
      </c>
      <c r="Y89">
        <f t="shared" si="22"/>
        <v>120.77922077922078</v>
      </c>
      <c r="Z89">
        <f t="shared" si="23"/>
        <v>164</v>
      </c>
      <c r="AA89">
        <f>VLOOKUP(B89,[1]高一上!$B:$W,13,0)</f>
        <v>33</v>
      </c>
      <c r="AB89" t="str">
        <f>VLOOKUP(B89,[1]高一上!$B:$W,14,0)</f>
        <v>李荣鑫</v>
      </c>
      <c r="AC89">
        <f t="shared" si="24"/>
        <v>80.51948051948051</v>
      </c>
      <c r="AD89">
        <f t="shared" si="15"/>
        <v>228</v>
      </c>
      <c r="AE89">
        <f>VLOOKUP(B89,[1]中考!$B:$O,10,0)</f>
        <v>37</v>
      </c>
      <c r="AF89">
        <f t="shared" si="25"/>
        <v>168</v>
      </c>
    </row>
    <row r="90" spans="1:32" x14ac:dyDescent="0.2">
      <c r="A90" s="2" t="s">
        <v>269</v>
      </c>
      <c r="B90" s="2" t="s">
        <v>270</v>
      </c>
      <c r="C90" s="1">
        <v>2</v>
      </c>
      <c r="D90" s="3" t="s">
        <v>9</v>
      </c>
      <c r="E90" s="4" t="s">
        <v>271</v>
      </c>
      <c r="F90" s="1">
        <v>389</v>
      </c>
      <c r="G90" s="2">
        <v>63</v>
      </c>
      <c r="H90" s="1" t="s">
        <v>1917</v>
      </c>
      <c r="I90">
        <f t="shared" si="16"/>
        <v>105.1948051948052</v>
      </c>
      <c r="J90">
        <f t="shared" si="13"/>
        <v>198</v>
      </c>
      <c r="K90">
        <f>VLOOKUP(B90,[1]高三上!$B:$P,14,0)</f>
        <v>62</v>
      </c>
      <c r="L90" t="str">
        <f>VLOOKUP(B90,[1]高三上!$B:$P,15,0)</f>
        <v>李荣鑫</v>
      </c>
      <c r="M90">
        <f t="shared" si="17"/>
        <v>106.81818181818181</v>
      </c>
      <c r="N90">
        <f t="shared" si="14"/>
        <v>214</v>
      </c>
      <c r="O90">
        <f>VLOOKUP(B90,[1]高二下!$B:$W,14,0)</f>
        <v>66.900000000000006</v>
      </c>
      <c r="P90" t="str">
        <f>VLOOKUP(B90,[1]高二下!$B:$W,15,0)</f>
        <v>李荣鑫</v>
      </c>
      <c r="Q90">
        <f t="shared" si="18"/>
        <v>68.181818181818187</v>
      </c>
      <c r="R90">
        <f t="shared" si="19"/>
        <v>235</v>
      </c>
      <c r="S90">
        <f>VLOOKUP(B90,[1]高二上!$B:$W,14,0)</f>
        <v>71</v>
      </c>
      <c r="T90" t="str">
        <f>VLOOKUP(B90,[1]高二上!$B:$W,15,0)</f>
        <v>李荣鑫</v>
      </c>
      <c r="U90">
        <f t="shared" si="20"/>
        <v>120.77922077922078</v>
      </c>
      <c r="V90">
        <f t="shared" si="21"/>
        <v>137</v>
      </c>
      <c r="W90">
        <f>VLOOKUP(B90,[1]高一下!$B:$X,14,0)</f>
        <v>50</v>
      </c>
      <c r="X90" t="str">
        <f>VLOOKUP(B90,[1]高一下!$B:$X,15,0)</f>
        <v>李荣鑫</v>
      </c>
      <c r="Y90">
        <f t="shared" si="22"/>
        <v>63.311688311688314</v>
      </c>
      <c r="Z90">
        <f t="shared" si="23"/>
        <v>201</v>
      </c>
      <c r="AA90">
        <f>VLOOKUP(B90,[1]高一上!$B:$W,13,0)</f>
        <v>51</v>
      </c>
      <c r="AB90" t="str">
        <f>VLOOKUP(B90,[1]高一上!$B:$W,14,0)</f>
        <v>李荣鑫</v>
      </c>
      <c r="AC90">
        <f t="shared" si="24"/>
        <v>96.753246753246756</v>
      </c>
      <c r="AD90">
        <f t="shared" si="15"/>
        <v>88</v>
      </c>
      <c r="AE90">
        <f>VLOOKUP(B90,[1]中考!$B:$O,10,0)</f>
        <v>41</v>
      </c>
      <c r="AF90">
        <f t="shared" si="25"/>
        <v>78</v>
      </c>
    </row>
    <row r="91" spans="1:32" x14ac:dyDescent="0.2">
      <c r="A91" s="2" t="s">
        <v>272</v>
      </c>
      <c r="B91" s="2" t="s">
        <v>273</v>
      </c>
      <c r="C91" s="1">
        <v>2</v>
      </c>
      <c r="D91" s="3" t="s">
        <v>9</v>
      </c>
      <c r="E91" s="4" t="s">
        <v>274</v>
      </c>
      <c r="F91" s="1">
        <v>385</v>
      </c>
      <c r="G91" s="2">
        <v>58</v>
      </c>
      <c r="H91" s="1" t="s">
        <v>1917</v>
      </c>
      <c r="I91">
        <f t="shared" si="16"/>
        <v>41.558441558441558</v>
      </c>
      <c r="J91">
        <f t="shared" si="13"/>
        <v>245</v>
      </c>
      <c r="K91">
        <f>VLOOKUP(B91,[1]高三上!$B:$P,14,0)</f>
        <v>81</v>
      </c>
      <c r="L91" t="str">
        <f>VLOOKUP(B91,[1]高三上!$B:$P,15,0)</f>
        <v>李荣鑫</v>
      </c>
      <c r="M91">
        <f t="shared" si="17"/>
        <v>155.19480519480521</v>
      </c>
      <c r="N91">
        <f t="shared" si="14"/>
        <v>65</v>
      </c>
      <c r="O91">
        <f>VLOOKUP(B91,[1]高二下!$B:$W,14,0)</f>
        <v>66.900000000000006</v>
      </c>
      <c r="P91" t="str">
        <f>VLOOKUP(B91,[1]高二下!$B:$W,15,0)</f>
        <v>李荣鑫</v>
      </c>
      <c r="Q91">
        <f t="shared" si="18"/>
        <v>39.935064935064936</v>
      </c>
      <c r="R91">
        <f t="shared" si="19"/>
        <v>235</v>
      </c>
      <c r="S91">
        <f>VLOOKUP(B91,[1]高二上!$B:$W,14,0)</f>
        <v>84</v>
      </c>
      <c r="T91" t="str">
        <f>VLOOKUP(B91,[1]高二上!$B:$W,15,0)</f>
        <v>李荣鑫</v>
      </c>
      <c r="U91">
        <f t="shared" si="20"/>
        <v>128.89610389610391</v>
      </c>
      <c r="V91">
        <f t="shared" si="21"/>
        <v>50</v>
      </c>
      <c r="W91">
        <f>VLOOKUP(B91,[1]高一下!$B:$X,14,0)</f>
        <v>58</v>
      </c>
      <c r="X91" t="str">
        <f>VLOOKUP(B91,[1]高一下!$B:$X,15,0)</f>
        <v>李荣鑫</v>
      </c>
      <c r="Y91">
        <f t="shared" si="22"/>
        <v>72.402597402597394</v>
      </c>
      <c r="Z91">
        <f t="shared" si="23"/>
        <v>139</v>
      </c>
      <c r="AA91">
        <f>VLOOKUP(B91,[1]高一上!$B:$W,13,0)</f>
        <v>60</v>
      </c>
      <c r="AB91" t="str">
        <f>VLOOKUP(B91,[1]高一上!$B:$W,14,0)</f>
        <v>李荣鑫</v>
      </c>
      <c r="AC91">
        <f t="shared" si="24"/>
        <v>142.20779220779221</v>
      </c>
      <c r="AD91">
        <f t="shared" si="15"/>
        <v>54</v>
      </c>
      <c r="AE91">
        <f>VLOOKUP(B91,[1]中考!$B:$O,10,0)</f>
        <v>36</v>
      </c>
      <c r="AF91">
        <f t="shared" si="25"/>
        <v>184</v>
      </c>
    </row>
    <row r="92" spans="1:32" x14ac:dyDescent="0.2">
      <c r="A92" s="5" t="s">
        <v>1912</v>
      </c>
      <c r="B92" s="2" t="s">
        <v>1913</v>
      </c>
      <c r="C92" s="1">
        <v>2</v>
      </c>
      <c r="D92" s="3" t="s">
        <v>9</v>
      </c>
      <c r="E92" s="4" t="s">
        <v>1914</v>
      </c>
      <c r="F92" s="1">
        <v>277</v>
      </c>
      <c r="G92" s="4">
        <v>42</v>
      </c>
      <c r="H92" s="1" t="s">
        <v>1917</v>
      </c>
      <c r="I92">
        <f t="shared" si="16"/>
        <v>100</v>
      </c>
      <c r="J92">
        <f t="shared" si="13"/>
        <v>303</v>
      </c>
      <c r="K92">
        <v>0</v>
      </c>
      <c r="L92" t="str">
        <f>H92</f>
        <v>李荣鑫</v>
      </c>
      <c r="M92">
        <f t="shared" si="17"/>
        <v>100</v>
      </c>
      <c r="N92">
        <f t="shared" si="14"/>
        <v>295</v>
      </c>
      <c r="O92">
        <v>0</v>
      </c>
      <c r="P92" t="str">
        <f>L92</f>
        <v>李荣鑫</v>
      </c>
      <c r="Q92">
        <f t="shared" si="18"/>
        <v>100</v>
      </c>
      <c r="R92">
        <f t="shared" si="19"/>
        <v>298</v>
      </c>
      <c r="S92">
        <v>0</v>
      </c>
      <c r="T92" t="str">
        <f>P92</f>
        <v>李荣鑫</v>
      </c>
      <c r="U92">
        <f t="shared" si="20"/>
        <v>100</v>
      </c>
      <c r="V92">
        <f t="shared" si="21"/>
        <v>299</v>
      </c>
      <c r="W92">
        <v>0</v>
      </c>
      <c r="X92" t="str">
        <f>T92</f>
        <v>李荣鑫</v>
      </c>
      <c r="Y92">
        <f t="shared" si="22"/>
        <v>100</v>
      </c>
      <c r="Z92">
        <f t="shared" si="23"/>
        <v>302</v>
      </c>
      <c r="AA92">
        <v>0</v>
      </c>
      <c r="AB92" t="str">
        <f>X92</f>
        <v>李荣鑫</v>
      </c>
      <c r="AC92">
        <f t="shared" si="24"/>
        <v>100</v>
      </c>
      <c r="AD92">
        <f t="shared" si="15"/>
        <v>304</v>
      </c>
      <c r="AE92">
        <v>0</v>
      </c>
      <c r="AF92">
        <f t="shared" si="25"/>
        <v>298</v>
      </c>
    </row>
    <row r="93" spans="1:32" x14ac:dyDescent="0.2">
      <c r="A93" s="2" t="s">
        <v>275</v>
      </c>
      <c r="B93" s="2" t="s">
        <v>276</v>
      </c>
      <c r="C93" s="1">
        <v>3</v>
      </c>
      <c r="D93" s="3" t="s">
        <v>9</v>
      </c>
      <c r="E93" s="4" t="s">
        <v>277</v>
      </c>
      <c r="F93" s="1">
        <v>536</v>
      </c>
      <c r="G93" s="4">
        <v>83</v>
      </c>
      <c r="H93" s="1" t="s">
        <v>1919</v>
      </c>
      <c r="I93">
        <f t="shared" si="16"/>
        <v>100.32467532467533</v>
      </c>
      <c r="J93">
        <f t="shared" si="13"/>
        <v>9</v>
      </c>
      <c r="K93">
        <f>VLOOKUP(B93,[1]高三上!$B:$P,14,0)</f>
        <v>94</v>
      </c>
      <c r="L93" t="str">
        <f>VLOOKUP(B93,[1]高三上!$B:$P,15,0)</f>
        <v>何传英</v>
      </c>
      <c r="M93">
        <f t="shared" si="17"/>
        <v>100.64935064935065</v>
      </c>
      <c r="N93">
        <f t="shared" si="14"/>
        <v>10</v>
      </c>
      <c r="O93">
        <f>VLOOKUP(B93,[1]高二下!$B:$W,14,0)</f>
        <v>90.5</v>
      </c>
      <c r="P93" t="str">
        <f>VLOOKUP(B93,[1]高二下!$B:$W,15,0)</f>
        <v>何传英</v>
      </c>
      <c r="Q93">
        <f t="shared" si="18"/>
        <v>108.11688311688312</v>
      </c>
      <c r="R93">
        <f t="shared" si="19"/>
        <v>12</v>
      </c>
      <c r="S93">
        <f>VLOOKUP(B93,[1]高二上!$B:$W,14,0)</f>
        <v>86</v>
      </c>
      <c r="T93" t="str">
        <f>VLOOKUP(B93,[1]高二上!$B:$W,15,0)</f>
        <v>何传英</v>
      </c>
      <c r="U93">
        <f t="shared" si="20"/>
        <v>123.7012987012987</v>
      </c>
      <c r="V93">
        <f t="shared" si="21"/>
        <v>37</v>
      </c>
      <c r="W93">
        <f>VLOOKUP(B93,[1]高一下!$B:$X,14,0)</f>
        <v>61</v>
      </c>
      <c r="X93" t="str">
        <f>VLOOKUP(B93,[1]高一下!$B:$X,15,0)</f>
        <v>黄萍</v>
      </c>
      <c r="Y93">
        <f t="shared" si="22"/>
        <v>100.64935064935065</v>
      </c>
      <c r="Z93">
        <f t="shared" si="23"/>
        <v>110</v>
      </c>
      <c r="AA93">
        <f>VLOOKUP(B93,[1]高一上!$B:$W,13,0)</f>
        <v>47</v>
      </c>
      <c r="AB93" t="str">
        <f>VLOOKUP(B93,[1]高一上!$B:$W,14,0)</f>
        <v>宁建康</v>
      </c>
      <c r="AC93">
        <f t="shared" si="24"/>
        <v>65.259740259740255</v>
      </c>
      <c r="AD93">
        <f t="shared" si="15"/>
        <v>112</v>
      </c>
      <c r="AE93">
        <f>VLOOKUP(B93,[1]中考!$B:$O,10,0)</f>
        <v>48</v>
      </c>
      <c r="AF93">
        <f t="shared" si="25"/>
        <v>5</v>
      </c>
    </row>
    <row r="94" spans="1:32" x14ac:dyDescent="0.2">
      <c r="A94" s="2" t="s">
        <v>279</v>
      </c>
      <c r="B94" s="2" t="s">
        <v>280</v>
      </c>
      <c r="C94" s="1">
        <v>3</v>
      </c>
      <c r="D94" s="3" t="s">
        <v>9</v>
      </c>
      <c r="E94" s="4" t="s">
        <v>281</v>
      </c>
      <c r="F94" s="1">
        <v>530</v>
      </c>
      <c r="G94" s="4">
        <v>69</v>
      </c>
      <c r="H94" s="1" t="s">
        <v>1919</v>
      </c>
      <c r="I94">
        <f t="shared" si="16"/>
        <v>86.688311688311686</v>
      </c>
      <c r="J94">
        <f t="shared" si="13"/>
        <v>114</v>
      </c>
      <c r="K94">
        <f>VLOOKUP(B94,[1]高三上!$B:$P,14,0)</f>
        <v>79</v>
      </c>
      <c r="L94" t="str">
        <f>VLOOKUP(B94,[1]高三上!$B:$P,15,0)</f>
        <v>何传英</v>
      </c>
      <c r="M94">
        <f t="shared" si="17"/>
        <v>117.53246753246754</v>
      </c>
      <c r="N94">
        <f t="shared" si="14"/>
        <v>73</v>
      </c>
      <c r="O94">
        <f>VLOOKUP(B94,[1]高二下!$B:$W,14,0)</f>
        <v>76.900000000000006</v>
      </c>
      <c r="P94" t="str">
        <f>VLOOKUP(B94,[1]高二下!$B:$W,15,0)</f>
        <v>何传英</v>
      </c>
      <c r="Q94">
        <f t="shared" si="18"/>
        <v>94.480519480519476</v>
      </c>
      <c r="R94">
        <f t="shared" si="19"/>
        <v>127</v>
      </c>
      <c r="S94">
        <f>VLOOKUP(B94,[1]高二上!$B:$W,14,0)</f>
        <v>74</v>
      </c>
      <c r="T94" t="str">
        <f>VLOOKUP(B94,[1]高二上!$B:$W,15,0)</f>
        <v>何传英</v>
      </c>
      <c r="U94">
        <f t="shared" si="20"/>
        <v>100</v>
      </c>
      <c r="V94">
        <f t="shared" si="21"/>
        <v>110</v>
      </c>
      <c r="W94">
        <f>VLOOKUP(B94,[1]高一下!$B:$X,14,0)</f>
        <v>61</v>
      </c>
      <c r="X94" t="str">
        <f>VLOOKUP(B94,[1]高一下!$B:$X,15,0)</f>
        <v>黄萍</v>
      </c>
      <c r="Y94">
        <f t="shared" si="22"/>
        <v>125.32467532467533</v>
      </c>
      <c r="Z94">
        <f t="shared" si="23"/>
        <v>110</v>
      </c>
      <c r="AA94">
        <f>VLOOKUP(B94,[1]高一上!$B:$W,13,0)</f>
        <v>37</v>
      </c>
      <c r="AB94" t="str">
        <f>VLOOKUP(B94,[1]高一上!$B:$W,14,0)</f>
        <v>崔萌</v>
      </c>
      <c r="AC94">
        <f t="shared" si="24"/>
        <v>93.506493506493513</v>
      </c>
      <c r="AD94">
        <f t="shared" si="15"/>
        <v>188</v>
      </c>
      <c r="AE94">
        <f>VLOOKUP(B94,[1]中考!$B:$O,10,0)</f>
        <v>37</v>
      </c>
      <c r="AF94">
        <f t="shared" si="25"/>
        <v>168</v>
      </c>
    </row>
    <row r="95" spans="1:32" x14ac:dyDescent="0.2">
      <c r="A95" s="2" t="s">
        <v>282</v>
      </c>
      <c r="B95" s="2" t="s">
        <v>283</v>
      </c>
      <c r="C95" s="1">
        <v>3</v>
      </c>
      <c r="D95" s="3" t="s">
        <v>9</v>
      </c>
      <c r="E95" s="4" t="s">
        <v>284</v>
      </c>
      <c r="F95" s="1">
        <v>523</v>
      </c>
      <c r="G95" s="4">
        <v>79</v>
      </c>
      <c r="H95" s="1" t="s">
        <v>1919</v>
      </c>
      <c r="I95">
        <f t="shared" si="16"/>
        <v>111.68831168831169</v>
      </c>
      <c r="J95">
        <f t="shared" si="13"/>
        <v>22</v>
      </c>
      <c r="K95">
        <f>VLOOKUP(B95,[1]高三上!$B:$P,14,0)</f>
        <v>82</v>
      </c>
      <c r="L95" t="str">
        <f>VLOOKUP(B95,[1]高三上!$B:$P,15,0)</f>
        <v>何传英</v>
      </c>
      <c r="M95">
        <f t="shared" si="17"/>
        <v>146.10389610389609</v>
      </c>
      <c r="N95">
        <f t="shared" si="14"/>
        <v>58</v>
      </c>
      <c r="O95">
        <f>VLOOKUP(B95,[1]高二下!$B:$W,14,0)</f>
        <v>71</v>
      </c>
      <c r="P95" t="str">
        <f>VLOOKUP(B95,[1]高二下!$B:$W,15,0)</f>
        <v>何传英</v>
      </c>
      <c r="Q95">
        <f t="shared" si="18"/>
        <v>87.987012987012989</v>
      </c>
      <c r="R95">
        <f t="shared" si="19"/>
        <v>200</v>
      </c>
      <c r="S95">
        <f>VLOOKUP(B95,[1]高二上!$B:$W,14,0)</f>
        <v>68</v>
      </c>
      <c r="T95" t="str">
        <f>VLOOKUP(B95,[1]高二上!$B:$W,15,0)</f>
        <v>何传英</v>
      </c>
      <c r="U95">
        <f t="shared" si="20"/>
        <v>95.779220779220779</v>
      </c>
      <c r="V95">
        <f t="shared" si="21"/>
        <v>163</v>
      </c>
      <c r="W95">
        <f>VLOOKUP(B95,[1]高一下!$B:$X,14,0)</f>
        <v>57</v>
      </c>
      <c r="X95" t="str">
        <f>VLOOKUP(B95,[1]高一下!$B:$X,15,0)</f>
        <v>黄萍</v>
      </c>
      <c r="Y95">
        <f t="shared" si="22"/>
        <v>97.077922077922082</v>
      </c>
      <c r="Z95">
        <f t="shared" si="23"/>
        <v>150</v>
      </c>
      <c r="AA95">
        <f>VLOOKUP(B95,[1]高一上!$B:$W,13,0)</f>
        <v>42</v>
      </c>
      <c r="AB95" t="str">
        <f>VLOOKUP(B95,[1]高一上!$B:$W,14,0)</f>
        <v>黄萍</v>
      </c>
      <c r="AC95">
        <f t="shared" si="24"/>
        <v>86.038961038961034</v>
      </c>
      <c r="AD95">
        <f t="shared" si="15"/>
        <v>141</v>
      </c>
      <c r="AE95">
        <f>VLOOKUP(B95,[1]中考!$B:$O,10,0)</f>
        <v>40</v>
      </c>
      <c r="AF95">
        <f t="shared" si="25"/>
        <v>98</v>
      </c>
    </row>
    <row r="96" spans="1:32" x14ac:dyDescent="0.2">
      <c r="A96" s="2" t="s">
        <v>285</v>
      </c>
      <c r="B96" s="2" t="s">
        <v>286</v>
      </c>
      <c r="C96" s="1">
        <v>3</v>
      </c>
      <c r="D96" s="3" t="s">
        <v>9</v>
      </c>
      <c r="E96" s="4" t="s">
        <v>287</v>
      </c>
      <c r="F96" s="1">
        <v>520</v>
      </c>
      <c r="G96" s="4">
        <v>75</v>
      </c>
      <c r="H96" s="1" t="s">
        <v>1919</v>
      </c>
      <c r="I96">
        <f t="shared" si="16"/>
        <v>87.987012987012989</v>
      </c>
      <c r="J96">
        <f t="shared" si="13"/>
        <v>47</v>
      </c>
      <c r="K96">
        <f>VLOOKUP(B96,[1]高三上!$B:$P,14,0)</f>
        <v>94</v>
      </c>
      <c r="L96" t="str">
        <f>VLOOKUP(B96,[1]高三上!$B:$P,15,0)</f>
        <v>何传英</v>
      </c>
      <c r="M96">
        <f t="shared" si="17"/>
        <v>97.077922077922082</v>
      </c>
      <c r="N96">
        <f t="shared" si="14"/>
        <v>10</v>
      </c>
      <c r="O96">
        <f>VLOOKUP(B96,[1]高二下!$B:$W,14,0)</f>
        <v>96.4</v>
      </c>
      <c r="P96" t="str">
        <f>VLOOKUP(B96,[1]高二下!$B:$W,15,0)</f>
        <v>何传英</v>
      </c>
      <c r="Q96">
        <f t="shared" si="18"/>
        <v>102.27272727272727</v>
      </c>
      <c r="R96">
        <f t="shared" si="19"/>
        <v>1</v>
      </c>
      <c r="S96">
        <f>VLOOKUP(B96,[1]高二上!$B:$W,14,0)</f>
        <v>93</v>
      </c>
      <c r="T96" t="str">
        <f>VLOOKUP(B96,[1]高二上!$B:$W,15,0)</f>
        <v>何传英</v>
      </c>
      <c r="U96">
        <f t="shared" si="20"/>
        <v>103.57142857142857</v>
      </c>
      <c r="V96">
        <f t="shared" si="21"/>
        <v>8</v>
      </c>
      <c r="W96">
        <f>VLOOKUP(B96,[1]高一下!$B:$X,14,0)</f>
        <v>77</v>
      </c>
      <c r="X96" t="str">
        <f>VLOOKUP(B96,[1]高一下!$B:$X,15,0)</f>
        <v>黄萍</v>
      </c>
      <c r="Y96">
        <f t="shared" si="22"/>
        <v>113.63636363636364</v>
      </c>
      <c r="Z96">
        <f t="shared" si="23"/>
        <v>19</v>
      </c>
      <c r="AA96">
        <f>VLOOKUP(B96,[1]高一上!$B:$W,13,0)</f>
        <v>58</v>
      </c>
      <c r="AB96" t="str">
        <f>VLOOKUP(B96,[1]高一上!$B:$W,14,0)</f>
        <v>马红琦</v>
      </c>
      <c r="AC96">
        <f t="shared" si="24"/>
        <v>87.662337662337663</v>
      </c>
      <c r="AD96">
        <f t="shared" si="15"/>
        <v>61</v>
      </c>
      <c r="AE96">
        <f>VLOOKUP(B96,[1]中考!$B:$O,10,0)</f>
        <v>45</v>
      </c>
      <c r="AF96">
        <f t="shared" si="25"/>
        <v>23</v>
      </c>
    </row>
    <row r="97" spans="1:32" x14ac:dyDescent="0.2">
      <c r="A97" s="2" t="s">
        <v>288</v>
      </c>
      <c r="B97" s="2" t="s">
        <v>289</v>
      </c>
      <c r="C97" s="1">
        <v>3</v>
      </c>
      <c r="D97" s="3" t="s">
        <v>9</v>
      </c>
      <c r="E97" s="4" t="s">
        <v>290</v>
      </c>
      <c r="F97" s="1">
        <v>503</v>
      </c>
      <c r="G97" s="4">
        <v>86</v>
      </c>
      <c r="H97" s="1" t="s">
        <v>1919</v>
      </c>
      <c r="I97">
        <f t="shared" si="16"/>
        <v>103.8961038961039</v>
      </c>
      <c r="J97">
        <f t="shared" si="13"/>
        <v>6</v>
      </c>
      <c r="K97">
        <f>VLOOKUP(B97,[1]高三上!$B:$P,14,0)</f>
        <v>90</v>
      </c>
      <c r="L97" t="str">
        <f>VLOOKUP(B97,[1]高三上!$B:$P,15,0)</f>
        <v>何传英</v>
      </c>
      <c r="M97">
        <f t="shared" si="17"/>
        <v>99.350649350649348</v>
      </c>
      <c r="N97">
        <f t="shared" si="14"/>
        <v>18</v>
      </c>
      <c r="O97">
        <f>VLOOKUP(B97,[1]高二下!$B:$W,14,0)</f>
        <v>90.1</v>
      </c>
      <c r="P97" t="str">
        <f>VLOOKUP(B97,[1]高二下!$B:$W,15,0)</f>
        <v>何传英</v>
      </c>
      <c r="Q97">
        <f t="shared" si="18"/>
        <v>96.428571428571431</v>
      </c>
      <c r="R97">
        <f t="shared" si="19"/>
        <v>16</v>
      </c>
      <c r="S97">
        <f>VLOOKUP(B97,[1]高二上!$B:$W,14,0)</f>
        <v>95</v>
      </c>
      <c r="T97" t="str">
        <f>VLOOKUP(B97,[1]高二上!$B:$W,15,0)</f>
        <v>何传英</v>
      </c>
      <c r="U97">
        <f t="shared" si="20"/>
        <v>103.57142857142857</v>
      </c>
      <c r="V97">
        <f t="shared" si="21"/>
        <v>5</v>
      </c>
      <c r="W97">
        <f>VLOOKUP(B97,[1]高一下!$B:$X,14,0)</f>
        <v>78</v>
      </c>
      <c r="X97" t="str">
        <f>VLOOKUP(B97,[1]高一下!$B:$X,15,0)</f>
        <v>黄萍</v>
      </c>
      <c r="Y97">
        <f t="shared" si="22"/>
        <v>114.6103896103896</v>
      </c>
      <c r="Z97">
        <f t="shared" si="23"/>
        <v>16</v>
      </c>
      <c r="AA97">
        <f>VLOOKUP(B97,[1]高一上!$B:$W,13,0)</f>
        <v>58</v>
      </c>
      <c r="AB97" t="str">
        <f>VLOOKUP(B97,[1]高一上!$B:$W,14,0)</f>
        <v>黄萍</v>
      </c>
      <c r="AC97">
        <f t="shared" si="24"/>
        <v>80.844155844155836</v>
      </c>
      <c r="AD97">
        <f t="shared" si="15"/>
        <v>61</v>
      </c>
      <c r="AE97">
        <f>VLOOKUP(B97,[1]中考!$B:$O,10,0)</f>
        <v>49</v>
      </c>
      <c r="AF97">
        <f t="shared" si="25"/>
        <v>2</v>
      </c>
    </row>
    <row r="98" spans="1:32" x14ac:dyDescent="0.2">
      <c r="A98" s="2" t="s">
        <v>291</v>
      </c>
      <c r="B98" s="2" t="s">
        <v>292</v>
      </c>
      <c r="C98" s="1">
        <v>3</v>
      </c>
      <c r="D98" s="3" t="s">
        <v>9</v>
      </c>
      <c r="E98" s="4" t="s">
        <v>293</v>
      </c>
      <c r="F98" s="1">
        <v>501</v>
      </c>
      <c r="G98" s="4">
        <v>88</v>
      </c>
      <c r="H98" s="1" t="s">
        <v>1919</v>
      </c>
      <c r="I98">
        <f t="shared" si="16"/>
        <v>131.16883116883116</v>
      </c>
      <c r="J98">
        <f t="shared" si="13"/>
        <v>1</v>
      </c>
      <c r="K98">
        <f>VLOOKUP(B98,[1]高三上!$B:$P,14,0)</f>
        <v>75</v>
      </c>
      <c r="L98" t="str">
        <f>VLOOKUP(B98,[1]高三上!$B:$P,15,0)</f>
        <v>何传英</v>
      </c>
      <c r="M98">
        <f t="shared" si="17"/>
        <v>70.779220779220779</v>
      </c>
      <c r="N98">
        <f t="shared" si="14"/>
        <v>97</v>
      </c>
      <c r="O98">
        <f>VLOOKUP(B98,[1]高二下!$B:$W,14,0)</f>
        <v>91</v>
      </c>
      <c r="P98" t="str">
        <f>VLOOKUP(B98,[1]高二下!$B:$W,15,0)</f>
        <v>何传英</v>
      </c>
      <c r="Q98">
        <f t="shared" si="18"/>
        <v>111.68831168831169</v>
      </c>
      <c r="R98">
        <f t="shared" si="19"/>
        <v>7</v>
      </c>
      <c r="S98">
        <f>VLOOKUP(B98,[1]高二上!$B:$W,14,0)</f>
        <v>85</v>
      </c>
      <c r="T98" t="str">
        <f>VLOOKUP(B98,[1]高二上!$B:$W,15,0)</f>
        <v>何传英</v>
      </c>
      <c r="U98">
        <f t="shared" si="20"/>
        <v>94.805194805194802</v>
      </c>
      <c r="V98">
        <f t="shared" si="21"/>
        <v>43</v>
      </c>
      <c r="W98">
        <f>VLOOKUP(B98,[1]高一下!$B:$X,14,0)</f>
        <v>73</v>
      </c>
      <c r="X98" t="str">
        <f>VLOOKUP(B98,[1]高一下!$B:$X,15,0)</f>
        <v>黄萍</v>
      </c>
      <c r="Y98">
        <f t="shared" si="22"/>
        <v>155.19480519480521</v>
      </c>
      <c r="Z98">
        <f t="shared" si="23"/>
        <v>27</v>
      </c>
      <c r="AA98">
        <f>VLOOKUP(B98,[1]高一上!$B:$W,13,0)</f>
        <v>36</v>
      </c>
      <c r="AB98" t="str">
        <f>VLOOKUP(B98,[1]高一上!$B:$W,14,0)</f>
        <v>宁建康</v>
      </c>
      <c r="AC98">
        <f t="shared" si="24"/>
        <v>67.857142857142861</v>
      </c>
      <c r="AD98">
        <f t="shared" si="15"/>
        <v>197</v>
      </c>
      <c r="AE98">
        <f>VLOOKUP(B98,[1]中考!$B:$O,10,0)</f>
        <v>40</v>
      </c>
      <c r="AF98">
        <f t="shared" si="25"/>
        <v>98</v>
      </c>
    </row>
    <row r="99" spans="1:32" x14ac:dyDescent="0.2">
      <c r="A99" s="2" t="s">
        <v>294</v>
      </c>
      <c r="B99" s="2" t="s">
        <v>295</v>
      </c>
      <c r="C99" s="1">
        <v>3</v>
      </c>
      <c r="D99" s="3" t="s">
        <v>9</v>
      </c>
      <c r="E99" s="4" t="s">
        <v>296</v>
      </c>
      <c r="F99" s="1">
        <v>499</v>
      </c>
      <c r="G99" s="4">
        <v>76</v>
      </c>
      <c r="H99" s="1" t="s">
        <v>1919</v>
      </c>
      <c r="I99">
        <f t="shared" si="16"/>
        <v>111.36363636363636</v>
      </c>
      <c r="J99">
        <f t="shared" si="13"/>
        <v>38</v>
      </c>
      <c r="K99">
        <f>VLOOKUP(B99,[1]高三上!$B:$P,14,0)</f>
        <v>79</v>
      </c>
      <c r="L99" t="str">
        <f>VLOOKUP(B99,[1]高三上!$B:$P,15,0)</f>
        <v>何传英</v>
      </c>
      <c r="M99">
        <f t="shared" si="17"/>
        <v>99.350649350649348</v>
      </c>
      <c r="N99">
        <f t="shared" si="14"/>
        <v>73</v>
      </c>
      <c r="O99">
        <f>VLOOKUP(B99,[1]高二下!$B:$W,14,0)</f>
        <v>82.8</v>
      </c>
      <c r="P99" t="str">
        <f>VLOOKUP(B99,[1]高二下!$B:$W,15,0)</f>
        <v>何传英</v>
      </c>
      <c r="Q99">
        <f t="shared" si="18"/>
        <v>88.961038961038966</v>
      </c>
      <c r="R99">
        <f t="shared" si="19"/>
        <v>71</v>
      </c>
      <c r="S99">
        <f>VLOOKUP(B99,[1]高二上!$B:$W,14,0)</f>
        <v>86</v>
      </c>
      <c r="T99" t="str">
        <f>VLOOKUP(B99,[1]高二上!$B:$W,15,0)</f>
        <v>何传英</v>
      </c>
      <c r="U99">
        <f t="shared" si="20"/>
        <v>94.480519480519476</v>
      </c>
      <c r="V99">
        <f t="shared" si="21"/>
        <v>37</v>
      </c>
      <c r="W99">
        <f>VLOOKUP(B99,[1]高一下!$B:$X,14,0)</f>
        <v>76</v>
      </c>
      <c r="X99" t="str">
        <f>VLOOKUP(B99,[1]高一下!$B:$X,15,0)</f>
        <v>黄萍</v>
      </c>
      <c r="Y99">
        <f t="shared" si="22"/>
        <v>132.14285714285714</v>
      </c>
      <c r="Z99">
        <f t="shared" si="23"/>
        <v>20</v>
      </c>
      <c r="AA99">
        <f>VLOOKUP(B99,[1]高一上!$B:$W,13,0)</f>
        <v>45</v>
      </c>
      <c r="AB99" t="str">
        <f>VLOOKUP(B99,[1]高一上!$B:$W,14,0)</f>
        <v>黄萍</v>
      </c>
      <c r="AC99">
        <f t="shared" si="24"/>
        <v>107.14285714285714</v>
      </c>
      <c r="AD99">
        <f t="shared" si="15"/>
        <v>119</v>
      </c>
      <c r="AE99">
        <f>VLOOKUP(B99,[1]中考!$B:$O,10,0)</f>
        <v>38</v>
      </c>
      <c r="AF99">
        <f t="shared" si="25"/>
        <v>141</v>
      </c>
    </row>
    <row r="100" spans="1:32" x14ac:dyDescent="0.2">
      <c r="A100" s="2" t="s">
        <v>297</v>
      </c>
      <c r="B100" s="2" t="s">
        <v>298</v>
      </c>
      <c r="C100" s="1">
        <v>3</v>
      </c>
      <c r="D100" s="3" t="s">
        <v>9</v>
      </c>
      <c r="E100" s="4" t="s">
        <v>299</v>
      </c>
      <c r="F100" s="1">
        <v>497</v>
      </c>
      <c r="G100" s="2">
        <v>73</v>
      </c>
      <c r="H100" s="1" t="s">
        <v>1919</v>
      </c>
      <c r="I100">
        <f t="shared" si="16"/>
        <v>121.42857142857143</v>
      </c>
      <c r="J100">
        <f t="shared" si="13"/>
        <v>67</v>
      </c>
      <c r="K100">
        <f>VLOOKUP(B100,[1]高三上!$B:$P,14,0)</f>
        <v>71</v>
      </c>
      <c r="L100" t="str">
        <f>VLOOKUP(B100,[1]高三上!$B:$P,15,0)</f>
        <v>何传英</v>
      </c>
      <c r="M100">
        <f t="shared" si="17"/>
        <v>71.753246753246756</v>
      </c>
      <c r="N100">
        <f t="shared" si="14"/>
        <v>133</v>
      </c>
      <c r="O100">
        <f>VLOOKUP(B100,[1]高二下!$B:$W,14,0)</f>
        <v>86</v>
      </c>
      <c r="P100" t="str">
        <f>VLOOKUP(B100,[1]高二下!$B:$W,15,0)</f>
        <v>何传英</v>
      </c>
      <c r="Q100">
        <f t="shared" si="18"/>
        <v>104.54545454545455</v>
      </c>
      <c r="R100">
        <f t="shared" si="19"/>
        <v>46</v>
      </c>
      <c r="S100">
        <f>VLOOKUP(B100,[1]高二上!$B:$W,14,0)</f>
        <v>82</v>
      </c>
      <c r="T100" t="str">
        <f>VLOOKUP(B100,[1]高二上!$B:$W,15,0)</f>
        <v>何传英</v>
      </c>
      <c r="U100">
        <f t="shared" si="20"/>
        <v>88.311688311688314</v>
      </c>
      <c r="V100">
        <f t="shared" si="21"/>
        <v>60</v>
      </c>
      <c r="W100">
        <f>VLOOKUP(B100,[1]高一下!$B:$X,14,0)</f>
        <v>74</v>
      </c>
      <c r="X100" t="str">
        <f>VLOOKUP(B100,[1]高一下!$B:$X,15,0)</f>
        <v>黄萍</v>
      </c>
      <c r="Y100">
        <f t="shared" si="22"/>
        <v>101.94805194805195</v>
      </c>
      <c r="Z100">
        <f t="shared" si="23"/>
        <v>24</v>
      </c>
      <c r="AA100">
        <f>VLOOKUP(B100,[1]高一上!$B:$W,13,0)</f>
        <v>66</v>
      </c>
      <c r="AB100" t="str">
        <f>VLOOKUP(B100,[1]高一上!$B:$W,14,0)</f>
        <v>黄萍</v>
      </c>
      <c r="AC100">
        <f t="shared" si="24"/>
        <v>115.58441558441558</v>
      </c>
      <c r="AD100">
        <f t="shared" si="15"/>
        <v>30</v>
      </c>
      <c r="AE100">
        <f>VLOOKUP(B100,[1]中考!$B:$O,10,0)</f>
        <v>41</v>
      </c>
      <c r="AF100">
        <f t="shared" si="25"/>
        <v>78</v>
      </c>
    </row>
    <row r="101" spans="1:32" x14ac:dyDescent="0.2">
      <c r="A101" s="2" t="s">
        <v>300</v>
      </c>
      <c r="B101" s="2" t="s">
        <v>301</v>
      </c>
      <c r="C101" s="1">
        <v>3</v>
      </c>
      <c r="D101" s="3" t="s">
        <v>9</v>
      </c>
      <c r="E101" s="4" t="s">
        <v>302</v>
      </c>
      <c r="F101" s="1">
        <v>493</v>
      </c>
      <c r="G101" s="4">
        <v>72</v>
      </c>
      <c r="H101" s="1" t="s">
        <v>1919</v>
      </c>
      <c r="I101">
        <f t="shared" si="16"/>
        <v>97.077922077922082</v>
      </c>
      <c r="J101">
        <f t="shared" si="13"/>
        <v>82</v>
      </c>
      <c r="K101">
        <f>VLOOKUP(B101,[1]高三上!$B:$P,14,0)</f>
        <v>79</v>
      </c>
      <c r="L101" t="str">
        <f>VLOOKUP(B101,[1]高三上!$B:$P,15,0)</f>
        <v>何传英</v>
      </c>
      <c r="M101">
        <f t="shared" si="17"/>
        <v>112.66233766233766</v>
      </c>
      <c r="N101">
        <f t="shared" si="14"/>
        <v>73</v>
      </c>
      <c r="O101">
        <f>VLOOKUP(B101,[1]高二下!$B:$W,14,0)</f>
        <v>78.400000000000006</v>
      </c>
      <c r="P101" t="str">
        <f>VLOOKUP(B101,[1]高二下!$B:$W,15,0)</f>
        <v>何传英</v>
      </c>
      <c r="Q101">
        <f t="shared" si="18"/>
        <v>83.116883116883116</v>
      </c>
      <c r="R101">
        <f t="shared" si="19"/>
        <v>112</v>
      </c>
      <c r="S101">
        <f>VLOOKUP(B101,[1]高二上!$B:$W,14,0)</f>
        <v>82</v>
      </c>
      <c r="T101" t="str">
        <f>VLOOKUP(B101,[1]高二上!$B:$W,15,0)</f>
        <v>何传英</v>
      </c>
      <c r="U101">
        <f t="shared" si="20"/>
        <v>124.02597402597402</v>
      </c>
      <c r="V101">
        <f t="shared" si="21"/>
        <v>60</v>
      </c>
      <c r="W101">
        <f>VLOOKUP(B101,[1]高一下!$B:$X,14,0)</f>
        <v>59</v>
      </c>
      <c r="X101" t="str">
        <f>VLOOKUP(B101,[1]高一下!$B:$X,15,0)</f>
        <v>黄萍</v>
      </c>
      <c r="Y101">
        <f t="shared" si="22"/>
        <v>120.45454545454545</v>
      </c>
      <c r="Z101">
        <f t="shared" si="23"/>
        <v>134</v>
      </c>
      <c r="AA101">
        <f>VLOOKUP(B101,[1]高一上!$B:$W,13,0)</f>
        <v>36</v>
      </c>
      <c r="AB101" t="str">
        <f>VLOOKUP(B101,[1]高一上!$B:$W,14,0)</f>
        <v>崔萌</v>
      </c>
      <c r="AC101">
        <f t="shared" si="24"/>
        <v>56.168831168831169</v>
      </c>
      <c r="AD101">
        <f t="shared" si="15"/>
        <v>197</v>
      </c>
      <c r="AE101">
        <f>VLOOKUP(B101,[1]中考!$B:$O,10,0)</f>
        <v>42</v>
      </c>
      <c r="AF101">
        <f t="shared" si="25"/>
        <v>62</v>
      </c>
    </row>
    <row r="102" spans="1:32" x14ac:dyDescent="0.2">
      <c r="A102" s="2" t="s">
        <v>303</v>
      </c>
      <c r="B102" s="2" t="s">
        <v>304</v>
      </c>
      <c r="C102" s="1">
        <v>3</v>
      </c>
      <c r="D102" s="3" t="s">
        <v>9</v>
      </c>
      <c r="E102" s="4" t="s">
        <v>305</v>
      </c>
      <c r="F102" s="1">
        <v>488</v>
      </c>
      <c r="G102" s="4">
        <v>77</v>
      </c>
      <c r="H102" s="1" t="s">
        <v>1919</v>
      </c>
      <c r="I102">
        <f t="shared" si="16"/>
        <v>96.428571428571431</v>
      </c>
      <c r="J102">
        <f t="shared" si="13"/>
        <v>29</v>
      </c>
      <c r="K102">
        <f>VLOOKUP(B102,[1]高三上!$B:$P,14,0)</f>
        <v>90</v>
      </c>
      <c r="L102" t="str">
        <f>VLOOKUP(B102,[1]高三上!$B:$P,15,0)</f>
        <v>何传英</v>
      </c>
      <c r="M102">
        <f t="shared" si="17"/>
        <v>100.97402597402598</v>
      </c>
      <c r="N102">
        <f t="shared" si="14"/>
        <v>18</v>
      </c>
      <c r="O102">
        <f>VLOOKUP(B102,[1]高二下!$B:$W,14,0)</f>
        <v>88.7</v>
      </c>
      <c r="P102" t="str">
        <f>VLOOKUP(B102,[1]高二下!$B:$W,15,0)</f>
        <v>何传英</v>
      </c>
      <c r="Q102">
        <f t="shared" si="18"/>
        <v>107.14285714285714</v>
      </c>
      <c r="R102">
        <f t="shared" si="19"/>
        <v>21</v>
      </c>
      <c r="S102">
        <f>VLOOKUP(B102,[1]高二上!$B:$W,14,0)</f>
        <v>85</v>
      </c>
      <c r="T102" t="str">
        <f>VLOOKUP(B102,[1]高二上!$B:$W,15,0)</f>
        <v>何传英</v>
      </c>
      <c r="U102">
        <f t="shared" si="20"/>
        <v>88.961038961038966</v>
      </c>
      <c r="V102">
        <f t="shared" si="21"/>
        <v>43</v>
      </c>
      <c r="W102">
        <f>VLOOKUP(B102,[1]高一下!$B:$X,14,0)</f>
        <v>80</v>
      </c>
      <c r="X102" t="str">
        <f>VLOOKUP(B102,[1]高一下!$B:$X,15,0)</f>
        <v>黄萍</v>
      </c>
      <c r="Y102">
        <f t="shared" si="22"/>
        <v>111.03896103896103</v>
      </c>
      <c r="Z102">
        <f t="shared" si="23"/>
        <v>9</v>
      </c>
      <c r="AA102">
        <f>VLOOKUP(B102,[1]高一上!$B:$W,13,0)</f>
        <v>62</v>
      </c>
      <c r="AB102" t="str">
        <f>VLOOKUP(B102,[1]高一上!$B:$W,14,0)</f>
        <v>宁建康</v>
      </c>
      <c r="AC102">
        <f t="shared" si="24"/>
        <v>87.662337662337663</v>
      </c>
      <c r="AD102">
        <f t="shared" si="15"/>
        <v>43</v>
      </c>
      <c r="AE102">
        <f>VLOOKUP(B102,[1]中考!$B:$O,10,0)</f>
        <v>48</v>
      </c>
      <c r="AF102">
        <f t="shared" si="25"/>
        <v>5</v>
      </c>
    </row>
    <row r="103" spans="1:32" x14ac:dyDescent="0.2">
      <c r="A103" s="2" t="s">
        <v>306</v>
      </c>
      <c r="B103" s="2" t="s">
        <v>307</v>
      </c>
      <c r="C103" s="1">
        <v>3</v>
      </c>
      <c r="D103" s="3" t="s">
        <v>9</v>
      </c>
      <c r="E103" s="4" t="s">
        <v>308</v>
      </c>
      <c r="F103" s="1">
        <v>486</v>
      </c>
      <c r="G103" s="4">
        <v>83</v>
      </c>
      <c r="H103" s="1" t="s">
        <v>1919</v>
      </c>
      <c r="I103">
        <f t="shared" si="16"/>
        <v>118.18181818181819</v>
      </c>
      <c r="J103">
        <f t="shared" si="13"/>
        <v>9</v>
      </c>
      <c r="K103">
        <f>VLOOKUP(B103,[1]高三上!$B:$P,14,0)</f>
        <v>81</v>
      </c>
      <c r="L103" t="str">
        <f>VLOOKUP(B103,[1]高三上!$B:$P,15,0)</f>
        <v>何传英</v>
      </c>
      <c r="M103">
        <f t="shared" si="17"/>
        <v>87.012987012987011</v>
      </c>
      <c r="N103">
        <f t="shared" si="14"/>
        <v>65</v>
      </c>
      <c r="O103">
        <f>VLOOKUP(B103,[1]高二下!$B:$W,14,0)</f>
        <v>87.8</v>
      </c>
      <c r="P103" t="str">
        <f>VLOOKUP(B103,[1]高二下!$B:$W,15,0)</f>
        <v>何传英</v>
      </c>
      <c r="Q103">
        <f t="shared" si="18"/>
        <v>93.506493506493513</v>
      </c>
      <c r="R103">
        <f t="shared" si="19"/>
        <v>25</v>
      </c>
      <c r="S103">
        <f>VLOOKUP(B103,[1]高二上!$B:$W,14,0)</f>
        <v>95</v>
      </c>
      <c r="T103" t="str">
        <f>VLOOKUP(B103,[1]高二上!$B:$W,15,0)</f>
        <v>何传英</v>
      </c>
      <c r="U103">
        <f t="shared" si="20"/>
        <v>126.2987012987013</v>
      </c>
      <c r="V103">
        <f t="shared" si="21"/>
        <v>5</v>
      </c>
      <c r="W103">
        <f>VLOOKUP(B103,[1]高一下!$B:$X,14,0)</f>
        <v>64</v>
      </c>
      <c r="X103" t="str">
        <f>VLOOKUP(B103,[1]高一下!$B:$X,15,0)</f>
        <v>黄萍</v>
      </c>
      <c r="Y103">
        <f t="shared" si="22"/>
        <v>164.93506493506493</v>
      </c>
      <c r="Z103">
        <f t="shared" si="23"/>
        <v>86</v>
      </c>
      <c r="AA103">
        <f>VLOOKUP(B103,[1]高一上!$B:$W,13,0)</f>
        <v>23</v>
      </c>
      <c r="AB103" t="str">
        <f>VLOOKUP(B103,[1]高一上!$B:$W,14,0)</f>
        <v>马红琦</v>
      </c>
      <c r="AC103">
        <f t="shared" si="24"/>
        <v>48.05194805194806</v>
      </c>
      <c r="AD103">
        <f t="shared" si="15"/>
        <v>286</v>
      </c>
      <c r="AE103">
        <f>VLOOKUP(B103,[1]中考!$B:$O,10,0)</f>
        <v>39</v>
      </c>
      <c r="AF103">
        <f t="shared" si="25"/>
        <v>126</v>
      </c>
    </row>
    <row r="104" spans="1:32" x14ac:dyDescent="0.2">
      <c r="A104" s="2" t="s">
        <v>309</v>
      </c>
      <c r="B104" s="2" t="s">
        <v>310</v>
      </c>
      <c r="C104" s="1">
        <v>3</v>
      </c>
      <c r="D104" s="3" t="s">
        <v>9</v>
      </c>
      <c r="E104" s="4" t="s">
        <v>311</v>
      </c>
      <c r="F104" s="1">
        <v>477</v>
      </c>
      <c r="G104" s="2">
        <v>78</v>
      </c>
      <c r="H104" s="1" t="s">
        <v>1919</v>
      </c>
      <c r="I104">
        <f t="shared" si="16"/>
        <v>112.66233766233766</v>
      </c>
      <c r="J104">
        <f t="shared" si="13"/>
        <v>26</v>
      </c>
      <c r="K104">
        <f>VLOOKUP(B104,[1]高三上!$B:$P,14,0)</f>
        <v>81</v>
      </c>
      <c r="L104" t="str">
        <f>VLOOKUP(B104,[1]高三上!$B:$P,15,0)</f>
        <v>何传英</v>
      </c>
      <c r="M104">
        <f t="shared" si="17"/>
        <v>115.25974025974025</v>
      </c>
      <c r="N104">
        <f t="shared" si="14"/>
        <v>65</v>
      </c>
      <c r="O104">
        <f>VLOOKUP(B104,[1]高二下!$B:$W,14,0)</f>
        <v>78.400000000000006</v>
      </c>
      <c r="P104" t="str">
        <f>VLOOKUP(B104,[1]高二下!$B:$W,15,0)</f>
        <v>何传英</v>
      </c>
      <c r="Q104">
        <f t="shared" si="18"/>
        <v>102.27272727272727</v>
      </c>
      <c r="R104">
        <f t="shared" si="19"/>
        <v>112</v>
      </c>
      <c r="S104">
        <f>VLOOKUP(B104,[1]高二上!$B:$W,14,0)</f>
        <v>73</v>
      </c>
      <c r="T104" t="str">
        <f>VLOOKUP(B104,[1]高二上!$B:$W,15,0)</f>
        <v>何传英</v>
      </c>
      <c r="U104">
        <f t="shared" si="20"/>
        <v>81.493506493506487</v>
      </c>
      <c r="V104">
        <f t="shared" si="21"/>
        <v>119</v>
      </c>
      <c r="W104">
        <f>VLOOKUP(B104,[1]高一下!$B:$X,14,0)</f>
        <v>67</v>
      </c>
      <c r="X104" t="str">
        <f>VLOOKUP(B104,[1]高一下!$B:$X,15,0)</f>
        <v>黄萍</v>
      </c>
      <c r="Y104">
        <f t="shared" si="22"/>
        <v>130.84415584415584</v>
      </c>
      <c r="Z104">
        <f t="shared" si="23"/>
        <v>62</v>
      </c>
      <c r="AA104">
        <f>VLOOKUP(B104,[1]高一上!$B:$W,13,0)</f>
        <v>40</v>
      </c>
      <c r="AB104" t="str">
        <f>VLOOKUP(B104,[1]高一上!$B:$W,14,0)</f>
        <v>黄萍</v>
      </c>
      <c r="AC104">
        <f t="shared" si="24"/>
        <v>133.11688311688312</v>
      </c>
      <c r="AD104">
        <f t="shared" si="15"/>
        <v>157</v>
      </c>
      <c r="AE104">
        <f>VLOOKUP(B104,[1]中考!$B:$O,10,0)</f>
        <v>30</v>
      </c>
      <c r="AF104">
        <f t="shared" si="25"/>
        <v>259</v>
      </c>
    </row>
    <row r="105" spans="1:32" x14ac:dyDescent="0.2">
      <c r="A105" s="2" t="s">
        <v>312</v>
      </c>
      <c r="B105" s="2" t="s">
        <v>313</v>
      </c>
      <c r="C105" s="1">
        <v>3</v>
      </c>
      <c r="D105" s="3" t="s">
        <v>9</v>
      </c>
      <c r="E105" s="4" t="s">
        <v>314</v>
      </c>
      <c r="F105" s="1">
        <v>475</v>
      </c>
      <c r="G105" s="4">
        <v>79</v>
      </c>
      <c r="H105" s="1" t="s">
        <v>1919</v>
      </c>
      <c r="I105">
        <f t="shared" si="16"/>
        <v>107.79220779220779</v>
      </c>
      <c r="J105">
        <f t="shared" si="13"/>
        <v>22</v>
      </c>
      <c r="K105">
        <f>VLOOKUP(B105,[1]高三上!$B:$P,14,0)</f>
        <v>85</v>
      </c>
      <c r="L105" t="str">
        <f>VLOOKUP(B105,[1]高三上!$B:$P,15,0)</f>
        <v>何传英</v>
      </c>
      <c r="M105">
        <f t="shared" si="17"/>
        <v>93.181818181818187</v>
      </c>
      <c r="N105">
        <f t="shared" si="14"/>
        <v>46</v>
      </c>
      <c r="O105">
        <f>VLOOKUP(B105,[1]高二下!$B:$W,14,0)</f>
        <v>87.8</v>
      </c>
      <c r="P105" t="str">
        <f>VLOOKUP(B105,[1]高二下!$B:$W,15,0)</f>
        <v>何传英</v>
      </c>
      <c r="Q105">
        <f t="shared" si="18"/>
        <v>117.85714285714286</v>
      </c>
      <c r="R105">
        <f t="shared" si="19"/>
        <v>25</v>
      </c>
      <c r="S105">
        <f>VLOOKUP(B105,[1]高二上!$B:$W,14,0)</f>
        <v>78</v>
      </c>
      <c r="T105" t="str">
        <f>VLOOKUP(B105,[1]高二上!$B:$W,15,0)</f>
        <v>何传英</v>
      </c>
      <c r="U105">
        <f t="shared" si="20"/>
        <v>87.337662337662337</v>
      </c>
      <c r="V105">
        <f t="shared" si="21"/>
        <v>80</v>
      </c>
      <c r="W105">
        <f>VLOOKUP(B105,[1]高一下!$B:$X,14,0)</f>
        <v>71</v>
      </c>
      <c r="X105" t="str">
        <f>VLOOKUP(B105,[1]高一下!$B:$X,15,0)</f>
        <v>黄萍</v>
      </c>
      <c r="Y105">
        <f t="shared" si="22"/>
        <v>157.14285714285714</v>
      </c>
      <c r="Z105">
        <f t="shared" si="23"/>
        <v>41</v>
      </c>
      <c r="AA105">
        <f>VLOOKUP(B105,[1]高一上!$B:$W,13,0)</f>
        <v>34</v>
      </c>
      <c r="AB105" t="str">
        <f>VLOOKUP(B105,[1]高一上!$B:$W,14,0)</f>
        <v>宁建康</v>
      </c>
      <c r="AC105">
        <f t="shared" si="24"/>
        <v>84.090909090909093</v>
      </c>
      <c r="AD105">
        <f t="shared" si="15"/>
        <v>217</v>
      </c>
      <c r="AE105">
        <f>VLOOKUP(B105,[1]中考!$B:$O,10,0)</f>
        <v>37</v>
      </c>
      <c r="AF105">
        <f t="shared" si="25"/>
        <v>168</v>
      </c>
    </row>
    <row r="106" spans="1:32" x14ac:dyDescent="0.2">
      <c r="A106" s="2" t="s">
        <v>315</v>
      </c>
      <c r="B106" s="2" t="s">
        <v>316</v>
      </c>
      <c r="C106" s="1">
        <v>3</v>
      </c>
      <c r="D106" s="3" t="s">
        <v>9</v>
      </c>
      <c r="E106" s="4" t="s">
        <v>317</v>
      </c>
      <c r="F106" s="1">
        <v>473</v>
      </c>
      <c r="G106" s="4">
        <v>68</v>
      </c>
      <c r="H106" s="1" t="s">
        <v>1919</v>
      </c>
      <c r="I106">
        <f t="shared" si="16"/>
        <v>120.12987012987013</v>
      </c>
      <c r="J106">
        <f t="shared" si="13"/>
        <v>132</v>
      </c>
      <c r="K106">
        <f>VLOOKUP(B106,[1]高三上!$B:$P,14,0)</f>
        <v>65</v>
      </c>
      <c r="L106" t="str">
        <f>VLOOKUP(B106,[1]高三上!$B:$P,15,0)</f>
        <v>何传英</v>
      </c>
      <c r="M106">
        <f t="shared" si="17"/>
        <v>51.948051948051948</v>
      </c>
      <c r="N106">
        <f t="shared" si="14"/>
        <v>194</v>
      </c>
      <c r="O106">
        <f>VLOOKUP(B106,[1]高二下!$B:$W,14,0)</f>
        <v>86</v>
      </c>
      <c r="P106" t="str">
        <f>VLOOKUP(B106,[1]高二下!$B:$W,15,0)</f>
        <v>何传英</v>
      </c>
      <c r="Q106">
        <f t="shared" si="18"/>
        <v>120.77922077922078</v>
      </c>
      <c r="R106">
        <f t="shared" si="19"/>
        <v>46</v>
      </c>
      <c r="S106">
        <f>VLOOKUP(B106,[1]高二上!$B:$W,14,0)</f>
        <v>74</v>
      </c>
      <c r="T106" t="str">
        <f>VLOOKUP(B106,[1]高二上!$B:$W,15,0)</f>
        <v>何传英</v>
      </c>
      <c r="U106">
        <f t="shared" si="20"/>
        <v>151.62337662337663</v>
      </c>
      <c r="V106">
        <f t="shared" si="21"/>
        <v>110</v>
      </c>
      <c r="W106">
        <f>VLOOKUP(B106,[1]高一下!$B:$X,14,0)</f>
        <v>39</v>
      </c>
      <c r="X106" t="str">
        <f>VLOOKUP(B106,[1]高一下!$B:$X,15,0)</f>
        <v>黄萍</v>
      </c>
      <c r="Y106">
        <f t="shared" si="22"/>
        <v>61.038961038961034</v>
      </c>
      <c r="Z106">
        <f t="shared" si="23"/>
        <v>269</v>
      </c>
      <c r="AA106">
        <f>VLOOKUP(B106,[1]高一上!$B:$W,13,0)</f>
        <v>41</v>
      </c>
      <c r="AB106" t="str">
        <f>VLOOKUP(B106,[1]高一上!$B:$W,14,0)</f>
        <v>马红琦</v>
      </c>
      <c r="AC106">
        <f t="shared" si="24"/>
        <v>71.753246753246756</v>
      </c>
      <c r="AD106">
        <f t="shared" si="15"/>
        <v>149</v>
      </c>
      <c r="AE106">
        <f>VLOOKUP(B106,[1]中考!$B:$O,10,0)</f>
        <v>42</v>
      </c>
      <c r="AF106">
        <f t="shared" si="25"/>
        <v>62</v>
      </c>
    </row>
    <row r="107" spans="1:32" x14ac:dyDescent="0.2">
      <c r="A107" s="2" t="s">
        <v>318</v>
      </c>
      <c r="B107" s="2" t="s">
        <v>319</v>
      </c>
      <c r="C107" s="1">
        <v>3</v>
      </c>
      <c r="D107" s="3" t="s">
        <v>9</v>
      </c>
      <c r="E107" s="4" t="s">
        <v>320</v>
      </c>
      <c r="F107" s="1">
        <v>472</v>
      </c>
      <c r="G107" s="4">
        <v>81</v>
      </c>
      <c r="H107" s="1" t="s">
        <v>1919</v>
      </c>
      <c r="I107">
        <f t="shared" si="16"/>
        <v>104.54545454545455</v>
      </c>
      <c r="J107">
        <f t="shared" si="13"/>
        <v>17</v>
      </c>
      <c r="K107">
        <f>VLOOKUP(B107,[1]高三上!$B:$P,14,0)</f>
        <v>87</v>
      </c>
      <c r="L107" t="str">
        <f>VLOOKUP(B107,[1]高三上!$B:$P,15,0)</f>
        <v>何传英</v>
      </c>
      <c r="M107">
        <f t="shared" si="17"/>
        <v>107.14285714285714</v>
      </c>
      <c r="N107">
        <f t="shared" si="14"/>
        <v>31</v>
      </c>
      <c r="O107">
        <f>VLOOKUP(B107,[1]高二下!$B:$W,14,0)</f>
        <v>84.3</v>
      </c>
      <c r="P107" t="str">
        <f>VLOOKUP(B107,[1]高二下!$B:$W,15,0)</f>
        <v>何传英</v>
      </c>
      <c r="Q107">
        <f t="shared" si="18"/>
        <v>141.55844155844156</v>
      </c>
      <c r="R107">
        <f t="shared" si="19"/>
        <v>53</v>
      </c>
      <c r="S107">
        <f>VLOOKUP(B107,[1]高二上!$B:$W,14,0)</f>
        <v>65</v>
      </c>
      <c r="T107" t="str">
        <f>VLOOKUP(B107,[1]高二上!$B:$W,15,0)</f>
        <v>何传英</v>
      </c>
      <c r="U107">
        <f t="shared" si="20"/>
        <v>59.415584415584419</v>
      </c>
      <c r="V107">
        <f t="shared" si="21"/>
        <v>181</v>
      </c>
      <c r="W107">
        <f>VLOOKUP(B107,[1]高一下!$B:$X,14,0)</f>
        <v>68</v>
      </c>
      <c r="X107" t="str">
        <f>VLOOKUP(B107,[1]高一下!$B:$X,15,0)</f>
        <v>黄萍</v>
      </c>
      <c r="Y107">
        <f t="shared" si="22"/>
        <v>120.45454545454545</v>
      </c>
      <c r="Z107">
        <f t="shared" si="23"/>
        <v>56</v>
      </c>
      <c r="AA107">
        <f>VLOOKUP(B107,[1]高一上!$B:$W,13,0)</f>
        <v>45</v>
      </c>
      <c r="AB107" t="str">
        <f>VLOOKUP(B107,[1]高一上!$B:$W,14,0)</f>
        <v>马红琦</v>
      </c>
      <c r="AC107">
        <f t="shared" si="24"/>
        <v>143.83116883116884</v>
      </c>
      <c r="AD107">
        <f t="shared" si="15"/>
        <v>119</v>
      </c>
      <c r="AE107">
        <f>VLOOKUP(B107,[1]中考!$B:$O,10,0)</f>
        <v>31</v>
      </c>
      <c r="AF107">
        <f t="shared" si="25"/>
        <v>254</v>
      </c>
    </row>
    <row r="108" spans="1:32" x14ac:dyDescent="0.2">
      <c r="A108" s="2" t="s">
        <v>321</v>
      </c>
      <c r="B108" s="2" t="s">
        <v>322</v>
      </c>
      <c r="C108" s="1">
        <v>3</v>
      </c>
      <c r="D108" s="3" t="s">
        <v>9</v>
      </c>
      <c r="E108" s="4" t="s">
        <v>323</v>
      </c>
      <c r="F108" s="1">
        <v>472</v>
      </c>
      <c r="G108" s="2">
        <v>74</v>
      </c>
      <c r="H108" s="1" t="s">
        <v>1919</v>
      </c>
      <c r="I108">
        <f t="shared" si="16"/>
        <v>97.402597402597408</v>
      </c>
      <c r="J108">
        <f t="shared" si="13"/>
        <v>60</v>
      </c>
      <c r="K108">
        <f>VLOOKUP(B108,[1]高三上!$B:$P,14,0)</f>
        <v>84</v>
      </c>
      <c r="L108" t="str">
        <f>VLOOKUP(B108,[1]高三上!$B:$P,15,0)</f>
        <v>何传英</v>
      </c>
      <c r="M108">
        <f t="shared" si="17"/>
        <v>134.09090909090909</v>
      </c>
      <c r="N108">
        <f t="shared" si="14"/>
        <v>52</v>
      </c>
      <c r="O108">
        <f>VLOOKUP(B108,[1]高二下!$B:$W,14,0)</f>
        <v>74.7</v>
      </c>
      <c r="P108" t="str">
        <f>VLOOKUP(B108,[1]高二下!$B:$W,15,0)</f>
        <v>何传英</v>
      </c>
      <c r="Q108">
        <f t="shared" si="18"/>
        <v>87.662337662337663</v>
      </c>
      <c r="R108">
        <f t="shared" si="19"/>
        <v>157</v>
      </c>
      <c r="S108">
        <f>VLOOKUP(B108,[1]高二上!$B:$W,14,0)</f>
        <v>73</v>
      </c>
      <c r="T108" t="str">
        <f>VLOOKUP(B108,[1]高二上!$B:$W,15,0)</f>
        <v>何传英</v>
      </c>
      <c r="U108">
        <f t="shared" si="20"/>
        <v>124.35064935064935</v>
      </c>
      <c r="V108">
        <f t="shared" si="21"/>
        <v>119</v>
      </c>
      <c r="W108">
        <f>VLOOKUP(B108,[1]高一下!$B:$X,14,0)</f>
        <v>51</v>
      </c>
      <c r="X108" t="str">
        <f>VLOOKUP(B108,[1]高一下!$B:$X,15,0)</f>
        <v>黄萍</v>
      </c>
      <c r="Y108">
        <f t="shared" si="22"/>
        <v>82.79220779220779</v>
      </c>
      <c r="Z108">
        <f t="shared" si="23"/>
        <v>194</v>
      </c>
      <c r="AA108">
        <f>VLOOKUP(B108,[1]高一上!$B:$W,13,0)</f>
        <v>42</v>
      </c>
      <c r="AB108" t="str">
        <f>VLOOKUP(B108,[1]高一上!$B:$W,14,0)</f>
        <v>黄萍</v>
      </c>
      <c r="AC108">
        <f t="shared" si="24"/>
        <v>149.35064935064935</v>
      </c>
      <c r="AD108">
        <f t="shared" si="15"/>
        <v>141</v>
      </c>
      <c r="AE108">
        <f>VLOOKUP(B108,[1]中考!$B:$O,10,0)</f>
        <v>25</v>
      </c>
      <c r="AF108">
        <f t="shared" si="25"/>
        <v>293</v>
      </c>
    </row>
    <row r="109" spans="1:32" x14ac:dyDescent="0.2">
      <c r="A109" s="2" t="s">
        <v>324</v>
      </c>
      <c r="B109" s="2" t="s">
        <v>325</v>
      </c>
      <c r="C109" s="1">
        <v>3</v>
      </c>
      <c r="D109" s="3" t="s">
        <v>9</v>
      </c>
      <c r="E109" s="4" t="s">
        <v>326</v>
      </c>
      <c r="F109" s="1">
        <v>471</v>
      </c>
      <c r="G109" s="4">
        <v>84</v>
      </c>
      <c r="H109" s="1" t="s">
        <v>1919</v>
      </c>
      <c r="I109">
        <f t="shared" si="16"/>
        <v>124.02597402597402</v>
      </c>
      <c r="J109">
        <f t="shared" si="13"/>
        <v>7</v>
      </c>
      <c r="K109">
        <f>VLOOKUP(B109,[1]高三上!$B:$P,14,0)</f>
        <v>78</v>
      </c>
      <c r="L109" t="str">
        <f>VLOOKUP(B109,[1]高三上!$B:$P,15,0)</f>
        <v>何传英</v>
      </c>
      <c r="M109">
        <f t="shared" si="17"/>
        <v>93.831168831168839</v>
      </c>
      <c r="N109">
        <f t="shared" si="14"/>
        <v>81</v>
      </c>
      <c r="O109">
        <f>VLOOKUP(B109,[1]高二下!$B:$W,14,0)</f>
        <v>83.5</v>
      </c>
      <c r="P109" t="str">
        <f>VLOOKUP(B109,[1]高二下!$B:$W,15,0)</f>
        <v>何传英</v>
      </c>
      <c r="Q109">
        <f t="shared" si="18"/>
        <v>100</v>
      </c>
      <c r="R109">
        <f t="shared" si="19"/>
        <v>62</v>
      </c>
      <c r="S109">
        <f>VLOOKUP(B109,[1]高二上!$B:$W,14,0)</f>
        <v>0</v>
      </c>
      <c r="T109" t="str">
        <f>VLOOKUP(B109,[1]高二上!$B:$W,15,0)</f>
        <v>何传英</v>
      </c>
      <c r="U109">
        <f t="shared" si="20"/>
        <v>100</v>
      </c>
      <c r="V109">
        <f t="shared" si="21"/>
        <v>299</v>
      </c>
      <c r="W109">
        <v>0</v>
      </c>
      <c r="X109" t="s">
        <v>1995</v>
      </c>
      <c r="Y109">
        <f t="shared" si="22"/>
        <v>100</v>
      </c>
      <c r="Z109">
        <f t="shared" si="23"/>
        <v>302</v>
      </c>
      <c r="AA109">
        <v>0</v>
      </c>
      <c r="AB109" t="str">
        <f>X109</f>
        <v>黄萍</v>
      </c>
      <c r="AC109">
        <f t="shared" si="24"/>
        <v>100</v>
      </c>
      <c r="AD109">
        <f t="shared" si="15"/>
        <v>304</v>
      </c>
      <c r="AE109">
        <v>0</v>
      </c>
      <c r="AF109">
        <f t="shared" si="25"/>
        <v>298</v>
      </c>
    </row>
    <row r="110" spans="1:32" x14ac:dyDescent="0.2">
      <c r="A110" s="2" t="s">
        <v>327</v>
      </c>
      <c r="B110" s="2" t="s">
        <v>328</v>
      </c>
      <c r="C110" s="1">
        <v>3</v>
      </c>
      <c r="D110" s="3" t="s">
        <v>9</v>
      </c>
      <c r="E110" s="4" t="s">
        <v>329</v>
      </c>
      <c r="F110" s="1">
        <v>467</v>
      </c>
      <c r="G110" s="4">
        <v>78</v>
      </c>
      <c r="H110" s="1" t="s">
        <v>1919</v>
      </c>
      <c r="I110">
        <f t="shared" si="16"/>
        <v>101.62337662337663</v>
      </c>
      <c r="J110">
        <f t="shared" si="13"/>
        <v>26</v>
      </c>
      <c r="K110">
        <f>VLOOKUP(B110,[1]高三上!$B:$P,14,0)</f>
        <v>87</v>
      </c>
      <c r="L110" t="str">
        <f>VLOOKUP(B110,[1]高三上!$B:$P,15,0)</f>
        <v>何传英</v>
      </c>
      <c r="M110">
        <f t="shared" si="17"/>
        <v>93.831168831168839</v>
      </c>
      <c r="N110">
        <f t="shared" si="14"/>
        <v>31</v>
      </c>
      <c r="O110">
        <f>VLOOKUP(B110,[1]高二下!$B:$W,14,0)</f>
        <v>90.5</v>
      </c>
      <c r="P110" t="str">
        <f>VLOOKUP(B110,[1]高二下!$B:$W,15,0)</f>
        <v>何传英</v>
      </c>
      <c r="Q110">
        <f t="shared" si="18"/>
        <v>120.45454545454545</v>
      </c>
      <c r="R110">
        <f t="shared" si="19"/>
        <v>12</v>
      </c>
      <c r="S110">
        <f>VLOOKUP(B110,[1]高二上!$B:$W,14,0)</f>
        <v>79</v>
      </c>
      <c r="T110" t="str">
        <f>VLOOKUP(B110,[1]高二上!$B:$W,15,0)</f>
        <v>何传英</v>
      </c>
      <c r="U110">
        <f t="shared" si="20"/>
        <v>83.116883116883116</v>
      </c>
      <c r="V110">
        <f t="shared" si="21"/>
        <v>75</v>
      </c>
      <c r="W110">
        <f>VLOOKUP(B110,[1]高一下!$B:$X,14,0)</f>
        <v>75</v>
      </c>
      <c r="X110" t="str">
        <f>VLOOKUP(B110,[1]高一下!$B:$X,15,0)</f>
        <v>黄萍</v>
      </c>
      <c r="Y110">
        <f t="shared" si="22"/>
        <v>133.76623376623377</v>
      </c>
      <c r="Z110">
        <f t="shared" si="23"/>
        <v>23</v>
      </c>
      <c r="AA110">
        <f>VLOOKUP(B110,[1]高一上!$B:$W,13,0)</f>
        <v>44</v>
      </c>
      <c r="AB110" t="str">
        <f>VLOOKUP(B110,[1]高一上!$B:$W,14,0)</f>
        <v>马红琦</v>
      </c>
      <c r="AC110">
        <f t="shared" si="24"/>
        <v>113.31168831168831</v>
      </c>
      <c r="AD110">
        <f t="shared" si="15"/>
        <v>127</v>
      </c>
      <c r="AE110">
        <f>VLOOKUP(B110,[1]中考!$B:$O,10,0)</f>
        <v>37</v>
      </c>
      <c r="AF110">
        <f t="shared" si="25"/>
        <v>168</v>
      </c>
    </row>
    <row r="111" spans="1:32" x14ac:dyDescent="0.2">
      <c r="A111" s="2" t="s">
        <v>330</v>
      </c>
      <c r="B111" s="2" t="s">
        <v>331</v>
      </c>
      <c r="C111" s="1">
        <v>3</v>
      </c>
      <c r="D111" s="3" t="s">
        <v>9</v>
      </c>
      <c r="E111" s="4" t="s">
        <v>332</v>
      </c>
      <c r="F111" s="1">
        <v>467</v>
      </c>
      <c r="G111" s="4">
        <v>83</v>
      </c>
      <c r="H111" s="1" t="s">
        <v>1919</v>
      </c>
      <c r="I111">
        <f t="shared" si="16"/>
        <v>105.1948051948052</v>
      </c>
      <c r="J111">
        <f t="shared" si="13"/>
        <v>9</v>
      </c>
      <c r="K111">
        <f>VLOOKUP(B111,[1]高三上!$B:$P,14,0)</f>
        <v>88</v>
      </c>
      <c r="L111" t="str">
        <f>VLOOKUP(B111,[1]高三上!$B:$P,15,0)</f>
        <v>何传英</v>
      </c>
      <c r="M111">
        <f t="shared" si="17"/>
        <v>94.15584415584415</v>
      </c>
      <c r="N111">
        <f t="shared" si="14"/>
        <v>25</v>
      </c>
      <c r="O111">
        <f>VLOOKUP(B111,[1]高二下!$B:$W,14,0)</f>
        <v>91</v>
      </c>
      <c r="P111" t="str">
        <f>VLOOKUP(B111,[1]高二下!$B:$W,15,0)</f>
        <v>何传英</v>
      </c>
      <c r="Q111">
        <f t="shared" si="18"/>
        <v>131.16883116883116</v>
      </c>
      <c r="R111">
        <f t="shared" si="19"/>
        <v>7</v>
      </c>
      <c r="S111">
        <f>VLOOKUP(B111,[1]高二上!$B:$W,14,0)</f>
        <v>75</v>
      </c>
      <c r="T111" t="str">
        <f>VLOOKUP(B111,[1]高二上!$B:$W,15,0)</f>
        <v>何传英</v>
      </c>
      <c r="U111">
        <f t="shared" si="20"/>
        <v>96.753246753246756</v>
      </c>
      <c r="V111">
        <f t="shared" si="21"/>
        <v>103</v>
      </c>
      <c r="W111">
        <f>VLOOKUP(B111,[1]高一下!$B:$X,14,0)</f>
        <v>63</v>
      </c>
      <c r="X111" t="str">
        <f>VLOOKUP(B111,[1]高一下!$B:$X,15,0)</f>
        <v>黄萍</v>
      </c>
      <c r="Y111">
        <f t="shared" si="22"/>
        <v>96.103896103896105</v>
      </c>
      <c r="Z111">
        <f t="shared" si="23"/>
        <v>93</v>
      </c>
      <c r="AA111">
        <f>VLOOKUP(B111,[1]高一上!$B:$W,13,0)</f>
        <v>52</v>
      </c>
      <c r="AB111" t="str">
        <f>VLOOKUP(B111,[1]高一上!$B:$W,14,0)</f>
        <v>黄萍</v>
      </c>
      <c r="AC111">
        <f t="shared" si="24"/>
        <v>99.025974025974023</v>
      </c>
      <c r="AD111">
        <f t="shared" si="15"/>
        <v>81</v>
      </c>
      <c r="AE111">
        <f>VLOOKUP(B111,[1]中考!$B:$O,10,0)</f>
        <v>41</v>
      </c>
      <c r="AF111">
        <f t="shared" si="25"/>
        <v>78</v>
      </c>
    </row>
    <row r="112" spans="1:32" x14ac:dyDescent="0.2">
      <c r="A112" s="2" t="s">
        <v>333</v>
      </c>
      <c r="B112" s="2" t="s">
        <v>334</v>
      </c>
      <c r="C112" s="1">
        <v>3</v>
      </c>
      <c r="D112" s="3" t="s">
        <v>9</v>
      </c>
      <c r="E112" s="4" t="s">
        <v>335</v>
      </c>
      <c r="F112" s="1">
        <v>465</v>
      </c>
      <c r="G112" s="2">
        <v>75</v>
      </c>
      <c r="H112" s="1" t="s">
        <v>1919</v>
      </c>
      <c r="I112">
        <f t="shared" si="16"/>
        <v>108.44155844155844</v>
      </c>
      <c r="J112">
        <f t="shared" si="13"/>
        <v>47</v>
      </c>
      <c r="K112">
        <f>VLOOKUP(B112,[1]高三上!$B:$P,14,0)</f>
        <v>79</v>
      </c>
      <c r="L112" t="str">
        <f>VLOOKUP(B112,[1]高三上!$B:$P,15,0)</f>
        <v>何传英</v>
      </c>
      <c r="M112">
        <f t="shared" si="17"/>
        <v>96.428571428571431</v>
      </c>
      <c r="N112">
        <f t="shared" si="14"/>
        <v>73</v>
      </c>
      <c r="O112">
        <f>VLOOKUP(B112,[1]高二下!$B:$W,14,0)</f>
        <v>83.5</v>
      </c>
      <c r="P112" t="str">
        <f>VLOOKUP(B112,[1]高二下!$B:$W,15,0)</f>
        <v>何传英</v>
      </c>
      <c r="Q112">
        <f t="shared" si="18"/>
        <v>96.103896103896105</v>
      </c>
      <c r="R112">
        <f t="shared" si="19"/>
        <v>62</v>
      </c>
      <c r="S112">
        <f>VLOOKUP(B112,[1]高二上!$B:$W,14,0)</f>
        <v>84</v>
      </c>
      <c r="T112" t="str">
        <f>VLOOKUP(B112,[1]高二上!$B:$W,15,0)</f>
        <v>何传英</v>
      </c>
      <c r="U112">
        <f t="shared" si="20"/>
        <v>88.961038961038966</v>
      </c>
      <c r="V112">
        <f t="shared" si="21"/>
        <v>50</v>
      </c>
      <c r="W112">
        <f>VLOOKUP(B112,[1]高一下!$B:$X,14,0)</f>
        <v>78</v>
      </c>
      <c r="X112" t="str">
        <f>VLOOKUP(B112,[1]高一下!$B:$X,15,0)</f>
        <v>黄萍</v>
      </c>
      <c r="Y112">
        <f t="shared" si="22"/>
        <v>107.79220779220779</v>
      </c>
      <c r="Z112">
        <f t="shared" si="23"/>
        <v>16</v>
      </c>
      <c r="AA112">
        <f>VLOOKUP(B112,[1]高一上!$B:$W,13,0)</f>
        <v>63</v>
      </c>
      <c r="AB112" t="str">
        <f>VLOOKUP(B112,[1]高一上!$B:$W,14,0)</f>
        <v>黄萍</v>
      </c>
      <c r="AC112">
        <f t="shared" si="24"/>
        <v>180.19480519480521</v>
      </c>
      <c r="AD112">
        <f t="shared" si="15"/>
        <v>40</v>
      </c>
      <c r="AE112">
        <f>VLOOKUP(B112,[1]中考!$B:$O,10,0)</f>
        <v>27</v>
      </c>
      <c r="AF112">
        <f t="shared" si="25"/>
        <v>287</v>
      </c>
    </row>
    <row r="113" spans="1:32" x14ac:dyDescent="0.2">
      <c r="A113" s="2" t="s">
        <v>336</v>
      </c>
      <c r="B113" s="2" t="s">
        <v>337</v>
      </c>
      <c r="C113" s="1">
        <v>3</v>
      </c>
      <c r="D113" s="3" t="s">
        <v>9</v>
      </c>
      <c r="E113" s="4" t="s">
        <v>338</v>
      </c>
      <c r="F113" s="1">
        <v>464</v>
      </c>
      <c r="G113" s="2">
        <v>67</v>
      </c>
      <c r="H113" s="1" t="s">
        <v>1919</v>
      </c>
      <c r="I113">
        <f t="shared" si="16"/>
        <v>67.532467532467535</v>
      </c>
      <c r="J113">
        <f t="shared" si="13"/>
        <v>146</v>
      </c>
      <c r="K113">
        <f>VLOOKUP(B113,[1]高三上!$B:$P,14,0)</f>
        <v>85</v>
      </c>
      <c r="L113" t="str">
        <f>VLOOKUP(B113,[1]高三上!$B:$P,15,0)</f>
        <v>何传英</v>
      </c>
      <c r="M113">
        <f t="shared" si="17"/>
        <v>121.42857142857143</v>
      </c>
      <c r="N113">
        <f t="shared" si="14"/>
        <v>46</v>
      </c>
      <c r="O113">
        <f>VLOOKUP(B113,[1]高二下!$B:$W,14,0)</f>
        <v>78.400000000000006</v>
      </c>
      <c r="P113" t="str">
        <f>VLOOKUP(B113,[1]高二下!$B:$W,15,0)</f>
        <v>何传英</v>
      </c>
      <c r="Q113">
        <f t="shared" si="18"/>
        <v>86.038961038961034</v>
      </c>
      <c r="R113">
        <f t="shared" si="19"/>
        <v>112</v>
      </c>
      <c r="S113">
        <f>VLOOKUP(B113,[1]高二上!$B:$W,14,0)</f>
        <v>80</v>
      </c>
      <c r="T113" t="str">
        <f>VLOOKUP(B113,[1]高二上!$B:$W,15,0)</f>
        <v>何传英</v>
      </c>
      <c r="U113">
        <f t="shared" si="20"/>
        <v>118.18181818181819</v>
      </c>
      <c r="V113">
        <f t="shared" si="21"/>
        <v>69</v>
      </c>
      <c r="W113">
        <f>VLOOKUP(B113,[1]高一下!$B:$X,14,0)</f>
        <v>60</v>
      </c>
      <c r="X113" t="str">
        <f>VLOOKUP(B113,[1]高一下!$B:$X,15,0)</f>
        <v>黄萍</v>
      </c>
      <c r="Y113">
        <f t="shared" si="22"/>
        <v>96.753246753246756</v>
      </c>
      <c r="Z113">
        <f t="shared" si="23"/>
        <v>125</v>
      </c>
      <c r="AA113">
        <f>VLOOKUP(B113,[1]高一上!$B:$W,13,0)</f>
        <v>46</v>
      </c>
      <c r="AB113" t="str">
        <f>VLOOKUP(B113,[1]高一上!$B:$W,14,0)</f>
        <v>黄萍</v>
      </c>
      <c r="AC113">
        <f t="shared" si="24"/>
        <v>82.79220779220779</v>
      </c>
      <c r="AD113">
        <f t="shared" si="15"/>
        <v>115</v>
      </c>
      <c r="AE113">
        <f>VLOOKUP(B113,[1]中考!$B:$O,10,0)</f>
        <v>42</v>
      </c>
      <c r="AF113">
        <f t="shared" si="25"/>
        <v>62</v>
      </c>
    </row>
    <row r="114" spans="1:32" x14ac:dyDescent="0.2">
      <c r="A114" s="2" t="s">
        <v>339</v>
      </c>
      <c r="B114" s="2" t="s">
        <v>340</v>
      </c>
      <c r="C114" s="1">
        <v>3</v>
      </c>
      <c r="D114" s="3" t="s">
        <v>9</v>
      </c>
      <c r="E114" s="4" t="s">
        <v>341</v>
      </c>
      <c r="F114" s="1">
        <v>460</v>
      </c>
      <c r="G114" s="4">
        <v>76</v>
      </c>
      <c r="H114" s="1" t="s">
        <v>1919</v>
      </c>
      <c r="I114">
        <f t="shared" si="16"/>
        <v>150.64935064935065</v>
      </c>
      <c r="J114">
        <f t="shared" si="13"/>
        <v>38</v>
      </c>
      <c r="K114">
        <f>VLOOKUP(B114,[1]高三上!$B:$P,14,0)</f>
        <v>65</v>
      </c>
      <c r="L114" t="str">
        <f>VLOOKUP(B114,[1]高三上!$B:$P,15,0)</f>
        <v>何传英</v>
      </c>
      <c r="M114">
        <f t="shared" si="17"/>
        <v>70.454545454545453</v>
      </c>
      <c r="N114">
        <f t="shared" si="14"/>
        <v>194</v>
      </c>
      <c r="O114">
        <f>VLOOKUP(B114,[1]高二下!$B:$W,14,0)</f>
        <v>79.8</v>
      </c>
      <c r="P114" t="str">
        <f>VLOOKUP(B114,[1]高二下!$B:$W,15,0)</f>
        <v>何传英</v>
      </c>
      <c r="Q114">
        <f t="shared" si="18"/>
        <v>102.27272727272727</v>
      </c>
      <c r="R114">
        <f t="shared" si="19"/>
        <v>103</v>
      </c>
      <c r="S114">
        <f>VLOOKUP(B114,[1]高二上!$B:$W,14,0)</f>
        <v>74</v>
      </c>
      <c r="T114" t="str">
        <f>VLOOKUP(B114,[1]高二上!$B:$W,15,0)</f>
        <v>何传英</v>
      </c>
      <c r="U114">
        <f t="shared" si="20"/>
        <v>119.8051948051948</v>
      </c>
      <c r="V114">
        <f t="shared" si="21"/>
        <v>110</v>
      </c>
      <c r="W114">
        <f>VLOOKUP(B114,[1]高一下!$B:$X,14,0)</f>
        <v>54</v>
      </c>
      <c r="X114" t="str">
        <f>VLOOKUP(B114,[1]高一下!$B:$X,15,0)</f>
        <v>黄萍</v>
      </c>
      <c r="Y114">
        <f t="shared" si="22"/>
        <v>118.50649350649351</v>
      </c>
      <c r="Z114">
        <f t="shared" si="23"/>
        <v>171</v>
      </c>
      <c r="AA114">
        <f>VLOOKUP(B114,[1]高一上!$B:$W,13,0)</f>
        <v>33</v>
      </c>
      <c r="AB114" t="str">
        <f>VLOOKUP(B114,[1]高一上!$B:$W,14,0)</f>
        <v>马红琦</v>
      </c>
      <c r="AC114">
        <f t="shared" si="24"/>
        <v>66.883116883116884</v>
      </c>
      <c r="AD114">
        <f t="shared" si="15"/>
        <v>228</v>
      </c>
      <c r="AE114">
        <f>VLOOKUP(B114,[1]中考!$B:$O,10,0)</f>
        <v>39</v>
      </c>
      <c r="AF114">
        <f t="shared" si="25"/>
        <v>126</v>
      </c>
    </row>
    <row r="115" spans="1:32" x14ac:dyDescent="0.2">
      <c r="A115" s="2" t="s">
        <v>342</v>
      </c>
      <c r="B115" s="2" t="s">
        <v>343</v>
      </c>
      <c r="C115" s="1">
        <v>3</v>
      </c>
      <c r="D115" s="3" t="s">
        <v>9</v>
      </c>
      <c r="E115" s="4" t="s">
        <v>344</v>
      </c>
      <c r="F115" s="1">
        <v>460</v>
      </c>
      <c r="G115" s="4">
        <v>54</v>
      </c>
      <c r="H115" s="1" t="s">
        <v>1919</v>
      </c>
      <c r="I115">
        <f t="shared" si="16"/>
        <v>81.168831168831161</v>
      </c>
      <c r="J115">
        <f t="shared" si="13"/>
        <v>265</v>
      </c>
      <c r="K115">
        <f>VLOOKUP(B115,[1]高三上!$B:$P,14,0)</f>
        <v>64</v>
      </c>
      <c r="L115" t="str">
        <f>VLOOKUP(B115,[1]高三上!$B:$P,15,0)</f>
        <v>何传英</v>
      </c>
      <c r="M115">
        <f t="shared" si="17"/>
        <v>110.3896103896104</v>
      </c>
      <c r="N115">
        <f t="shared" si="14"/>
        <v>207</v>
      </c>
      <c r="O115">
        <f>VLOOKUP(B115,[1]高二下!$B:$W,14,0)</f>
        <v>66.099999999999994</v>
      </c>
      <c r="P115" t="str">
        <f>VLOOKUP(B115,[1]高二下!$B:$W,15,0)</f>
        <v>何传英</v>
      </c>
      <c r="Q115">
        <f t="shared" si="18"/>
        <v>84.740259740259745</v>
      </c>
      <c r="R115">
        <f t="shared" si="19"/>
        <v>239</v>
      </c>
      <c r="S115">
        <f>VLOOKUP(B115,[1]高二上!$B:$W,14,0)</f>
        <v>64</v>
      </c>
      <c r="T115" t="str">
        <f>VLOOKUP(B115,[1]高二上!$B:$W,15,0)</f>
        <v>何传英</v>
      </c>
      <c r="U115">
        <f t="shared" si="20"/>
        <v>106.16883116883116</v>
      </c>
      <c r="V115">
        <f t="shared" si="21"/>
        <v>192</v>
      </c>
      <c r="W115">
        <f>VLOOKUP(B115,[1]高一下!$B:$X,14,0)</f>
        <v>49</v>
      </c>
      <c r="X115" t="str">
        <f>VLOOKUP(B115,[1]高一下!$B:$X,15,0)</f>
        <v>黄萍</v>
      </c>
      <c r="Y115">
        <f t="shared" si="22"/>
        <v>65.584415584415581</v>
      </c>
      <c r="Z115">
        <f t="shared" si="23"/>
        <v>211</v>
      </c>
      <c r="AA115">
        <f>VLOOKUP(B115,[1]高一上!$B:$W,13,0)</f>
        <v>48</v>
      </c>
      <c r="AB115" t="str">
        <f>VLOOKUP(B115,[1]高一上!$B:$W,14,0)</f>
        <v>黄萍</v>
      </c>
      <c r="AC115">
        <f t="shared" si="24"/>
        <v>86.038961038961034</v>
      </c>
      <c r="AD115">
        <f t="shared" si="15"/>
        <v>105</v>
      </c>
      <c r="AE115">
        <f>VLOOKUP(B115,[1]中考!$B:$O,10,0)</f>
        <v>42</v>
      </c>
      <c r="AF115">
        <f t="shared" si="25"/>
        <v>62</v>
      </c>
    </row>
    <row r="116" spans="1:32" x14ac:dyDescent="0.2">
      <c r="A116" s="2" t="s">
        <v>345</v>
      </c>
      <c r="B116" s="2" t="s">
        <v>346</v>
      </c>
      <c r="C116" s="1">
        <v>3</v>
      </c>
      <c r="D116" s="3" t="s">
        <v>9</v>
      </c>
      <c r="E116" s="4" t="s">
        <v>347</v>
      </c>
      <c r="F116" s="1">
        <v>458</v>
      </c>
      <c r="G116" s="2">
        <v>77</v>
      </c>
      <c r="H116" s="1" t="s">
        <v>1919</v>
      </c>
      <c r="I116">
        <f t="shared" si="16"/>
        <v>133.76623376623377</v>
      </c>
      <c r="J116">
        <f t="shared" si="13"/>
        <v>29</v>
      </c>
      <c r="K116">
        <f>VLOOKUP(B116,[1]高三上!$B:$P,14,0)</f>
        <v>71</v>
      </c>
      <c r="L116" t="str">
        <f>VLOOKUP(B116,[1]高三上!$B:$P,15,0)</f>
        <v>何传英</v>
      </c>
      <c r="M116">
        <f t="shared" si="17"/>
        <v>74.025974025974023</v>
      </c>
      <c r="N116">
        <f t="shared" si="14"/>
        <v>133</v>
      </c>
      <c r="O116">
        <f>VLOOKUP(B116,[1]高二下!$B:$W,14,0)</f>
        <v>84.3</v>
      </c>
      <c r="P116" t="str">
        <f>VLOOKUP(B116,[1]高二下!$B:$W,15,0)</f>
        <v>何传英</v>
      </c>
      <c r="Q116">
        <f t="shared" si="18"/>
        <v>92.532467532467535</v>
      </c>
      <c r="R116">
        <f t="shared" si="19"/>
        <v>53</v>
      </c>
      <c r="S116">
        <f>VLOOKUP(B116,[1]高二上!$B:$W,14,0)</f>
        <v>87</v>
      </c>
      <c r="T116" t="str">
        <f>VLOOKUP(B116,[1]高二上!$B:$W,15,0)</f>
        <v>何传英</v>
      </c>
      <c r="U116">
        <f t="shared" si="20"/>
        <v>110.3896103896104</v>
      </c>
      <c r="V116">
        <f t="shared" si="21"/>
        <v>30</v>
      </c>
      <c r="W116">
        <f>VLOOKUP(B116,[1]高一下!$B:$X,14,0)</f>
        <v>67</v>
      </c>
      <c r="X116" t="str">
        <f>VLOOKUP(B116,[1]高一下!$B:$X,15,0)</f>
        <v>黄萍</v>
      </c>
      <c r="Y116">
        <f t="shared" si="22"/>
        <v>118.50649350649351</v>
      </c>
      <c r="Z116">
        <f t="shared" si="23"/>
        <v>62</v>
      </c>
      <c r="AA116">
        <f>VLOOKUP(B116,[1]高一上!$B:$W,13,0)</f>
        <v>45</v>
      </c>
      <c r="AB116" t="str">
        <f>VLOOKUP(B116,[1]高一上!$B:$W,14,0)</f>
        <v>黄萍</v>
      </c>
      <c r="AC116">
        <f t="shared" si="24"/>
        <v>107.14285714285714</v>
      </c>
      <c r="AD116">
        <f t="shared" si="15"/>
        <v>119</v>
      </c>
      <c r="AE116">
        <f>VLOOKUP(B116,[1]中考!$B:$O,10,0)</f>
        <v>38</v>
      </c>
      <c r="AF116">
        <f t="shared" si="25"/>
        <v>141</v>
      </c>
    </row>
    <row r="117" spans="1:32" x14ac:dyDescent="0.2">
      <c r="A117" s="2" t="s">
        <v>348</v>
      </c>
      <c r="B117" s="2" t="s">
        <v>349</v>
      </c>
      <c r="C117" s="1">
        <v>3</v>
      </c>
      <c r="D117" s="3" t="s">
        <v>9</v>
      </c>
      <c r="E117" s="4" t="s">
        <v>350</v>
      </c>
      <c r="F117" s="1">
        <v>457</v>
      </c>
      <c r="G117" s="4">
        <v>73</v>
      </c>
      <c r="H117" s="1" t="s">
        <v>1919</v>
      </c>
      <c r="I117">
        <f t="shared" si="16"/>
        <v>124.02597402597402</v>
      </c>
      <c r="J117">
        <f t="shared" si="13"/>
        <v>67</v>
      </c>
      <c r="K117">
        <f>VLOOKUP(B117,[1]高三上!$B:$P,14,0)</f>
        <v>70</v>
      </c>
      <c r="L117" t="str">
        <f>VLOOKUP(B117,[1]高三上!$B:$P,15,0)</f>
        <v>何传英</v>
      </c>
      <c r="M117">
        <f t="shared" si="17"/>
        <v>71.428571428571431</v>
      </c>
      <c r="N117">
        <f t="shared" si="14"/>
        <v>141</v>
      </c>
      <c r="O117">
        <f>VLOOKUP(B117,[1]高二下!$B:$W,14,0)</f>
        <v>84.3</v>
      </c>
      <c r="P117" t="str">
        <f>VLOOKUP(B117,[1]高二下!$B:$W,15,0)</f>
        <v>何传英</v>
      </c>
      <c r="Q117">
        <f t="shared" si="18"/>
        <v>121.42857142857143</v>
      </c>
      <c r="R117">
        <f t="shared" si="19"/>
        <v>53</v>
      </c>
      <c r="S117">
        <f>VLOOKUP(B117,[1]高二上!$B:$W,14,0)</f>
        <v>73</v>
      </c>
      <c r="T117" t="str">
        <f>VLOOKUP(B117,[1]高二上!$B:$W,15,0)</f>
        <v>何传英</v>
      </c>
      <c r="U117">
        <f t="shared" si="20"/>
        <v>93.506493506493513</v>
      </c>
      <c r="V117">
        <f t="shared" si="21"/>
        <v>119</v>
      </c>
      <c r="W117">
        <f>VLOOKUP(B117,[1]高一下!$B:$X,14,0)</f>
        <v>62</v>
      </c>
      <c r="X117" t="str">
        <f>VLOOKUP(B117,[1]高一下!$B:$X,15,0)</f>
        <v>黄萍</v>
      </c>
      <c r="Y117">
        <f t="shared" si="22"/>
        <v>122.40259740259739</v>
      </c>
      <c r="Z117">
        <f t="shared" si="23"/>
        <v>99</v>
      </c>
      <c r="AA117">
        <f>VLOOKUP(B117,[1]高一上!$B:$W,13,0)</f>
        <v>39</v>
      </c>
      <c r="AB117" t="str">
        <f>VLOOKUP(B117,[1]高一上!$B:$W,14,0)</f>
        <v>宁建康</v>
      </c>
      <c r="AC117">
        <f t="shared" si="24"/>
        <v>77.27272727272728</v>
      </c>
      <c r="AD117">
        <f t="shared" si="15"/>
        <v>168</v>
      </c>
      <c r="AE117">
        <f>VLOOKUP(B117,[1]中考!$B:$O,10,0)</f>
        <v>40</v>
      </c>
      <c r="AF117">
        <f t="shared" si="25"/>
        <v>98</v>
      </c>
    </row>
    <row r="118" spans="1:32" x14ac:dyDescent="0.2">
      <c r="A118" s="2" t="s">
        <v>351</v>
      </c>
      <c r="B118" s="2" t="s">
        <v>352</v>
      </c>
      <c r="C118" s="1">
        <v>3</v>
      </c>
      <c r="D118" s="3" t="s">
        <v>9</v>
      </c>
      <c r="E118" s="4" t="s">
        <v>353</v>
      </c>
      <c r="F118" s="1">
        <v>457</v>
      </c>
      <c r="G118" s="2">
        <v>73</v>
      </c>
      <c r="H118" s="1" t="s">
        <v>1919</v>
      </c>
      <c r="I118">
        <f t="shared" si="16"/>
        <v>85.714285714285722</v>
      </c>
      <c r="J118">
        <f t="shared" si="13"/>
        <v>67</v>
      </c>
      <c r="K118">
        <f>VLOOKUP(B118,[1]高三上!$B:$P,14,0)</f>
        <v>89</v>
      </c>
      <c r="L118" t="str">
        <f>VLOOKUP(B118,[1]高三上!$B:$P,15,0)</f>
        <v>何传英</v>
      </c>
      <c r="M118">
        <f t="shared" si="17"/>
        <v>121.1038961038961</v>
      </c>
      <c r="N118">
        <f t="shared" si="14"/>
        <v>23</v>
      </c>
      <c r="O118">
        <f>VLOOKUP(B118,[1]高二下!$B:$W,14,0)</f>
        <v>81.3</v>
      </c>
      <c r="P118" t="str">
        <f>VLOOKUP(B118,[1]高二下!$B:$W,15,0)</f>
        <v>何传英</v>
      </c>
      <c r="Q118">
        <f t="shared" si="18"/>
        <v>75.649350649350652</v>
      </c>
      <c r="R118">
        <f t="shared" si="19"/>
        <v>88</v>
      </c>
      <c r="S118">
        <f>VLOOKUP(B118,[1]高二上!$B:$W,14,0)</f>
        <v>90</v>
      </c>
      <c r="T118" t="str">
        <f>VLOOKUP(B118,[1]高二上!$B:$W,15,0)</f>
        <v>何传英</v>
      </c>
      <c r="U118">
        <f t="shared" si="20"/>
        <v>98.701298701298697</v>
      </c>
      <c r="V118">
        <f t="shared" si="21"/>
        <v>13</v>
      </c>
      <c r="W118">
        <f>VLOOKUP(B118,[1]高一下!$B:$X,14,0)</f>
        <v>80</v>
      </c>
      <c r="X118" t="str">
        <f>VLOOKUP(B118,[1]高一下!$B:$X,15,0)</f>
        <v>黄萍</v>
      </c>
      <c r="Y118">
        <f t="shared" si="22"/>
        <v>129.22077922077921</v>
      </c>
      <c r="Z118">
        <f t="shared" si="23"/>
        <v>9</v>
      </c>
      <c r="AA118">
        <f>VLOOKUP(B118,[1]高一上!$B:$W,13,0)</f>
        <v>49</v>
      </c>
      <c r="AB118" t="str">
        <f>VLOOKUP(B118,[1]高一上!$B:$W,14,0)</f>
        <v>黄萍</v>
      </c>
      <c r="AC118">
        <f t="shared" si="24"/>
        <v>108.76623376623377</v>
      </c>
      <c r="AD118">
        <f t="shared" si="15"/>
        <v>99</v>
      </c>
      <c r="AE118">
        <f>VLOOKUP(B118,[1]中考!$B:$O,10,0)</f>
        <v>39</v>
      </c>
      <c r="AF118">
        <f t="shared" si="25"/>
        <v>126</v>
      </c>
    </row>
    <row r="119" spans="1:32" x14ac:dyDescent="0.2">
      <c r="A119" s="2" t="s">
        <v>354</v>
      </c>
      <c r="B119" s="2" t="s">
        <v>355</v>
      </c>
      <c r="C119" s="1">
        <v>3</v>
      </c>
      <c r="D119" s="3" t="s">
        <v>9</v>
      </c>
      <c r="E119" s="4" t="s">
        <v>356</v>
      </c>
      <c r="F119" s="1">
        <v>454</v>
      </c>
      <c r="G119" s="2">
        <v>72</v>
      </c>
      <c r="H119" s="1" t="s">
        <v>1919</v>
      </c>
      <c r="I119">
        <f t="shared" si="16"/>
        <v>116.55844155844156</v>
      </c>
      <c r="J119">
        <f t="shared" si="13"/>
        <v>82</v>
      </c>
      <c r="K119">
        <f>VLOOKUP(B119,[1]高三上!$B:$P,14,0)</f>
        <v>71</v>
      </c>
      <c r="L119" t="str">
        <f>VLOOKUP(B119,[1]高三上!$B:$P,15,0)</f>
        <v>何传英</v>
      </c>
      <c r="M119">
        <f t="shared" si="17"/>
        <v>98.051948051948045</v>
      </c>
      <c r="N119">
        <f t="shared" si="14"/>
        <v>133</v>
      </c>
      <c r="O119">
        <f>VLOOKUP(B119,[1]高二下!$B:$W,14,0)</f>
        <v>76.900000000000006</v>
      </c>
      <c r="P119" t="str">
        <f>VLOOKUP(B119,[1]高二下!$B:$W,15,0)</f>
        <v>何传英</v>
      </c>
      <c r="Q119">
        <f t="shared" si="18"/>
        <v>97.402597402597408</v>
      </c>
      <c r="R119">
        <f t="shared" si="19"/>
        <v>127</v>
      </c>
      <c r="S119">
        <f>VLOOKUP(B119,[1]高二上!$B:$W,14,0)</f>
        <v>73</v>
      </c>
      <c r="T119" t="str">
        <f>VLOOKUP(B119,[1]高二上!$B:$W,15,0)</f>
        <v>何传英</v>
      </c>
      <c r="U119">
        <f t="shared" si="20"/>
        <v>134.41558441558442</v>
      </c>
      <c r="V119">
        <f t="shared" si="21"/>
        <v>119</v>
      </c>
      <c r="W119">
        <f>VLOOKUP(B119,[1]高一下!$B:$X,14,0)</f>
        <v>48</v>
      </c>
      <c r="X119" t="str">
        <f>VLOOKUP(B119,[1]高一下!$B:$X,15,0)</f>
        <v>黄萍</v>
      </c>
      <c r="Y119">
        <f t="shared" si="22"/>
        <v>90.909090909090907</v>
      </c>
      <c r="Z119">
        <f t="shared" si="23"/>
        <v>225</v>
      </c>
      <c r="AA119">
        <f>VLOOKUP(B119,[1]高一上!$B:$W,13,0)</f>
        <v>36</v>
      </c>
      <c r="AB119" t="str">
        <f>VLOOKUP(B119,[1]高一上!$B:$W,14,0)</f>
        <v>崔萌</v>
      </c>
      <c r="AC119">
        <f t="shared" si="24"/>
        <v>67.857142857142861</v>
      </c>
      <c r="AD119">
        <f t="shared" si="15"/>
        <v>197</v>
      </c>
      <c r="AE119">
        <f>VLOOKUP(B119,[1]中考!$B:$O,10,0)</f>
        <v>40</v>
      </c>
      <c r="AF119">
        <f t="shared" si="25"/>
        <v>98</v>
      </c>
    </row>
    <row r="120" spans="1:32" x14ac:dyDescent="0.2">
      <c r="A120" s="2" t="s">
        <v>357</v>
      </c>
      <c r="B120" s="2" t="s">
        <v>358</v>
      </c>
      <c r="C120" s="1">
        <v>3</v>
      </c>
      <c r="D120" s="3" t="s">
        <v>9</v>
      </c>
      <c r="E120" s="4" t="s">
        <v>359</v>
      </c>
      <c r="F120" s="1">
        <v>452</v>
      </c>
      <c r="G120" s="4">
        <v>66</v>
      </c>
      <c r="H120" s="1" t="s">
        <v>1919</v>
      </c>
      <c r="I120">
        <f t="shared" si="16"/>
        <v>98.376623376623371</v>
      </c>
      <c r="J120">
        <f t="shared" si="13"/>
        <v>157</v>
      </c>
      <c r="K120">
        <f>VLOOKUP(B120,[1]高三上!$B:$P,14,0)</f>
        <v>69</v>
      </c>
      <c r="L120" t="str">
        <f>VLOOKUP(B120,[1]高三上!$B:$P,15,0)</f>
        <v>何传英</v>
      </c>
      <c r="M120">
        <f t="shared" si="17"/>
        <v>62.987012987012989</v>
      </c>
      <c r="N120">
        <f t="shared" si="14"/>
        <v>152</v>
      </c>
      <c r="O120">
        <f>VLOOKUP(B120,[1]高二下!$B:$W,14,0)</f>
        <v>86.9</v>
      </c>
      <c r="P120" t="str">
        <f>VLOOKUP(B120,[1]高二下!$B:$W,15,0)</f>
        <v>何传英</v>
      </c>
      <c r="Q120">
        <f t="shared" si="18"/>
        <v>101.62337662337663</v>
      </c>
      <c r="R120">
        <f t="shared" si="19"/>
        <v>38</v>
      </c>
      <c r="S120">
        <f>VLOOKUP(B120,[1]高二上!$B:$W,14,0)</f>
        <v>85</v>
      </c>
      <c r="T120" t="str">
        <f>VLOOKUP(B120,[1]高二上!$B:$W,15,0)</f>
        <v>何传英</v>
      </c>
      <c r="U120">
        <f t="shared" si="20"/>
        <v>110.71428571428571</v>
      </c>
      <c r="V120">
        <f t="shared" si="21"/>
        <v>43</v>
      </c>
      <c r="W120">
        <f>VLOOKUP(B120,[1]高一下!$B:$X,14,0)</f>
        <v>65</v>
      </c>
      <c r="X120" t="str">
        <f>VLOOKUP(B120,[1]高一下!$B:$X,15,0)</f>
        <v>黄萍</v>
      </c>
      <c r="Y120">
        <f t="shared" si="22"/>
        <v>119.48051948051949</v>
      </c>
      <c r="Z120">
        <f t="shared" si="23"/>
        <v>76</v>
      </c>
      <c r="AA120">
        <f>VLOOKUP(B120,[1]高一上!$B:$W,13,0)</f>
        <v>43</v>
      </c>
      <c r="AB120" t="str">
        <f>VLOOKUP(B120,[1]高一上!$B:$W,14,0)</f>
        <v>马红琦</v>
      </c>
      <c r="AC120">
        <f t="shared" si="24"/>
        <v>115.58441558441558</v>
      </c>
      <c r="AD120">
        <f t="shared" si="15"/>
        <v>136</v>
      </c>
      <c r="AE120">
        <f>VLOOKUP(B120,[1]中考!$B:$O,10,0)</f>
        <v>36</v>
      </c>
      <c r="AF120">
        <f t="shared" si="25"/>
        <v>184</v>
      </c>
    </row>
    <row r="121" spans="1:32" x14ac:dyDescent="0.2">
      <c r="A121" s="2" t="s">
        <v>360</v>
      </c>
      <c r="B121" s="2" t="s">
        <v>361</v>
      </c>
      <c r="C121" s="1">
        <v>3</v>
      </c>
      <c r="D121" s="3" t="s">
        <v>9</v>
      </c>
      <c r="E121" s="4" t="s">
        <v>362</v>
      </c>
      <c r="F121" s="1">
        <v>451</v>
      </c>
      <c r="G121" s="2">
        <v>72</v>
      </c>
      <c r="H121" s="1" t="s">
        <v>1919</v>
      </c>
      <c r="I121">
        <f t="shared" si="16"/>
        <v>144.48051948051949</v>
      </c>
      <c r="J121">
        <f t="shared" si="13"/>
        <v>82</v>
      </c>
      <c r="K121">
        <f>VLOOKUP(B121,[1]高三上!$B:$P,14,0)</f>
        <v>61</v>
      </c>
      <c r="L121" t="str">
        <f>VLOOKUP(B121,[1]高三上!$B:$P,15,0)</f>
        <v>何传英</v>
      </c>
      <c r="M121">
        <f t="shared" si="17"/>
        <v>38.311688311688307</v>
      </c>
      <c r="N121">
        <f t="shared" si="14"/>
        <v>219</v>
      </c>
      <c r="O121">
        <f>VLOOKUP(B121,[1]高二下!$B:$W,14,0)</f>
        <v>87.4</v>
      </c>
      <c r="P121" t="str">
        <f>VLOOKUP(B121,[1]高二下!$B:$W,15,0)</f>
        <v>何传英</v>
      </c>
      <c r="Q121">
        <f t="shared" si="18"/>
        <v>129.22077922077921</v>
      </c>
      <c r="R121">
        <f t="shared" si="19"/>
        <v>29</v>
      </c>
      <c r="S121">
        <f>VLOOKUP(B121,[1]高二上!$B:$W,14,0)</f>
        <v>73</v>
      </c>
      <c r="T121" t="str">
        <f>VLOOKUP(B121,[1]高二上!$B:$W,15,0)</f>
        <v>何传英</v>
      </c>
      <c r="U121">
        <f t="shared" si="20"/>
        <v>106.49350649350649</v>
      </c>
      <c r="V121">
        <f t="shared" si="21"/>
        <v>119</v>
      </c>
      <c r="W121">
        <f>VLOOKUP(B121,[1]高一下!$B:$X,14,0)</f>
        <v>58</v>
      </c>
      <c r="X121" t="str">
        <f>VLOOKUP(B121,[1]高一下!$B:$X,15,0)</f>
        <v>黄萍</v>
      </c>
      <c r="Y121">
        <f t="shared" si="22"/>
        <v>144.80519480519479</v>
      </c>
      <c r="Z121">
        <f t="shared" si="23"/>
        <v>139</v>
      </c>
      <c r="AA121">
        <f>VLOOKUP(B121,[1]高一上!$B:$W,13,0)</f>
        <v>25</v>
      </c>
      <c r="AB121" t="str">
        <f>VLOOKUP(B121,[1]高一上!$B:$W,14,0)</f>
        <v>崔萌</v>
      </c>
      <c r="AC121">
        <f t="shared" si="24"/>
        <v>35.389610389610397</v>
      </c>
      <c r="AD121">
        <f t="shared" si="15"/>
        <v>277</v>
      </c>
      <c r="AE121">
        <f>VLOOKUP(B121,[1]中考!$B:$O,10,0)</f>
        <v>41</v>
      </c>
      <c r="AF121">
        <f t="shared" si="25"/>
        <v>78</v>
      </c>
    </row>
    <row r="122" spans="1:32" x14ac:dyDescent="0.2">
      <c r="A122" s="2" t="s">
        <v>363</v>
      </c>
      <c r="B122" s="2" t="s">
        <v>364</v>
      </c>
      <c r="C122" s="1">
        <v>3</v>
      </c>
      <c r="D122" s="3" t="s">
        <v>9</v>
      </c>
      <c r="E122" s="4" t="s">
        <v>341</v>
      </c>
      <c r="F122" s="1">
        <v>449</v>
      </c>
      <c r="G122" s="4">
        <v>65</v>
      </c>
      <c r="H122" s="1" t="s">
        <v>1919</v>
      </c>
      <c r="I122">
        <f t="shared" si="16"/>
        <v>100</v>
      </c>
      <c r="J122">
        <f t="shared" si="13"/>
        <v>170</v>
      </c>
      <c r="K122">
        <v>0</v>
      </c>
      <c r="L122" t="str">
        <f>H122</f>
        <v>何传英</v>
      </c>
      <c r="M122">
        <f t="shared" si="17"/>
        <v>100</v>
      </c>
      <c r="N122">
        <f t="shared" si="14"/>
        <v>295</v>
      </c>
      <c r="O122">
        <v>0</v>
      </c>
      <c r="P122" t="str">
        <f>L122</f>
        <v>何传英</v>
      </c>
      <c r="Q122">
        <f t="shared" si="18"/>
        <v>100</v>
      </c>
      <c r="R122">
        <f t="shared" si="19"/>
        <v>298</v>
      </c>
      <c r="S122">
        <v>0</v>
      </c>
      <c r="T122" t="str">
        <f>P122</f>
        <v>何传英</v>
      </c>
      <c r="U122">
        <f t="shared" si="20"/>
        <v>100</v>
      </c>
      <c r="V122">
        <f t="shared" si="21"/>
        <v>299</v>
      </c>
      <c r="W122">
        <f>VLOOKUP(B122,[1]高一下!$B:$X,14,0)</f>
        <v>60</v>
      </c>
      <c r="X122" t="str">
        <f>VLOOKUP(B122,[1]高一下!$B:$X,15,0)</f>
        <v>黄萍</v>
      </c>
      <c r="Y122">
        <f t="shared" si="22"/>
        <v>107.79220779220779</v>
      </c>
      <c r="Z122">
        <f t="shared" si="23"/>
        <v>125</v>
      </c>
      <c r="AA122">
        <f>VLOOKUP(B122,[1]高一上!$B:$W,13,0)</f>
        <v>41</v>
      </c>
      <c r="AB122" t="str">
        <f>VLOOKUP(B122,[1]高一上!$B:$W,14,0)</f>
        <v>黄萍</v>
      </c>
      <c r="AC122">
        <f t="shared" si="24"/>
        <v>92.532467532467535</v>
      </c>
      <c r="AD122">
        <f t="shared" si="15"/>
        <v>149</v>
      </c>
      <c r="AE122">
        <f>VLOOKUP(B122,[1]中考!$B:$O,10,0)</f>
        <v>39</v>
      </c>
      <c r="AF122">
        <f t="shared" si="25"/>
        <v>126</v>
      </c>
    </row>
    <row r="123" spans="1:32" x14ac:dyDescent="0.2">
      <c r="A123" s="2" t="s">
        <v>365</v>
      </c>
      <c r="B123" s="2" t="s">
        <v>366</v>
      </c>
      <c r="C123" s="1">
        <v>3</v>
      </c>
      <c r="D123" s="3" t="s">
        <v>9</v>
      </c>
      <c r="E123" s="4" t="s">
        <v>367</v>
      </c>
      <c r="F123" s="1">
        <v>448</v>
      </c>
      <c r="G123" s="2">
        <v>68</v>
      </c>
      <c r="H123" s="1" t="s">
        <v>1919</v>
      </c>
      <c r="I123">
        <f t="shared" si="16"/>
        <v>72.077922077922082</v>
      </c>
      <c r="J123">
        <f t="shared" si="13"/>
        <v>132</v>
      </c>
      <c r="K123">
        <f>VLOOKUP(B123,[1]高三上!$B:$P,14,0)</f>
        <v>85</v>
      </c>
      <c r="L123" t="str">
        <f>VLOOKUP(B123,[1]高三上!$B:$P,15,0)</f>
        <v>何传英</v>
      </c>
      <c r="M123">
        <f t="shared" si="17"/>
        <v>97.402597402597408</v>
      </c>
      <c r="N123">
        <f t="shared" si="14"/>
        <v>46</v>
      </c>
      <c r="O123">
        <f>VLOOKUP(B123,[1]高二下!$B:$W,14,0)</f>
        <v>86.9</v>
      </c>
      <c r="P123" t="str">
        <f>VLOOKUP(B123,[1]高二下!$B:$W,15,0)</f>
        <v>何传英</v>
      </c>
      <c r="Q123">
        <f t="shared" si="18"/>
        <v>137.66233766233768</v>
      </c>
      <c r="R123">
        <f t="shared" si="19"/>
        <v>38</v>
      </c>
      <c r="S123">
        <f>VLOOKUP(B123,[1]高二上!$B:$W,14,0)</f>
        <v>69</v>
      </c>
      <c r="T123" t="str">
        <f>VLOOKUP(B123,[1]高二上!$B:$W,15,0)</f>
        <v>何传英</v>
      </c>
      <c r="U123">
        <f t="shared" si="20"/>
        <v>95.129870129870127</v>
      </c>
      <c r="V123">
        <f t="shared" si="21"/>
        <v>154</v>
      </c>
      <c r="W123">
        <f>VLOOKUP(B123,[1]高一下!$B:$X,14,0)</f>
        <v>58</v>
      </c>
      <c r="X123" t="str">
        <f>VLOOKUP(B123,[1]高一下!$B:$X,15,0)</f>
        <v>黄萍</v>
      </c>
      <c r="Y123">
        <f t="shared" si="22"/>
        <v>100.64935064935065</v>
      </c>
      <c r="Z123">
        <f t="shared" si="23"/>
        <v>139</v>
      </c>
      <c r="AA123">
        <f>VLOOKUP(B123,[1]高一上!$B:$W,13,0)</f>
        <v>42</v>
      </c>
      <c r="AB123" t="str">
        <f>VLOOKUP(B123,[1]高一上!$B:$W,14,0)</f>
        <v>万饶</v>
      </c>
      <c r="AC123">
        <f t="shared" si="24"/>
        <v>138.31168831168833</v>
      </c>
      <c r="AD123">
        <f t="shared" si="15"/>
        <v>141</v>
      </c>
      <c r="AE123">
        <f>VLOOKUP(B123,[1]中考!$B:$O,10,0)</f>
        <v>30</v>
      </c>
      <c r="AF123">
        <f t="shared" si="25"/>
        <v>259</v>
      </c>
    </row>
    <row r="124" spans="1:32" x14ac:dyDescent="0.2">
      <c r="A124" s="2" t="s">
        <v>368</v>
      </c>
      <c r="B124" s="2" t="s">
        <v>369</v>
      </c>
      <c r="C124" s="1">
        <v>3</v>
      </c>
      <c r="D124" s="3" t="s">
        <v>9</v>
      </c>
      <c r="E124" s="4" t="s">
        <v>370</v>
      </c>
      <c r="F124" s="1">
        <v>446</v>
      </c>
      <c r="G124" s="4">
        <v>77</v>
      </c>
      <c r="H124" s="1" t="s">
        <v>1919</v>
      </c>
      <c r="I124">
        <f t="shared" si="16"/>
        <v>116.88311688311688</v>
      </c>
      <c r="J124">
        <f t="shared" si="13"/>
        <v>29</v>
      </c>
      <c r="K124">
        <f>VLOOKUP(B124,[1]高三上!$B:$P,14,0)</f>
        <v>78</v>
      </c>
      <c r="L124" t="str">
        <f>VLOOKUP(B124,[1]高三上!$B:$P,15,0)</f>
        <v>何传英</v>
      </c>
      <c r="M124">
        <f t="shared" si="17"/>
        <v>112.66233766233766</v>
      </c>
      <c r="N124">
        <f t="shared" si="14"/>
        <v>81</v>
      </c>
      <c r="O124">
        <f>VLOOKUP(B124,[1]高二下!$B:$W,14,0)</f>
        <v>77.599999999999994</v>
      </c>
      <c r="P124" t="str">
        <f>VLOOKUP(B124,[1]高二下!$B:$W,15,0)</f>
        <v>何传英</v>
      </c>
      <c r="Q124">
        <f t="shared" si="18"/>
        <v>96.753246753246756</v>
      </c>
      <c r="R124">
        <f t="shared" si="19"/>
        <v>120</v>
      </c>
      <c r="S124">
        <f>VLOOKUP(B124,[1]高二上!$B:$W,14,0)</f>
        <v>74</v>
      </c>
      <c r="T124" t="str">
        <f>VLOOKUP(B124,[1]高二上!$B:$W,15,0)</f>
        <v>何传英</v>
      </c>
      <c r="U124">
        <f t="shared" si="20"/>
        <v>127.27272727272727</v>
      </c>
      <c r="V124">
        <f t="shared" si="21"/>
        <v>110</v>
      </c>
      <c r="W124">
        <f>VLOOKUP(B124,[1]高一下!$B:$X,14,0)</f>
        <v>51</v>
      </c>
      <c r="X124" t="str">
        <f>VLOOKUP(B124,[1]高一下!$B:$X,15,0)</f>
        <v>黄萍</v>
      </c>
      <c r="Y124">
        <f t="shared" si="22"/>
        <v>66.883116883116884</v>
      </c>
      <c r="Z124">
        <f t="shared" si="23"/>
        <v>194</v>
      </c>
      <c r="AA124">
        <f>VLOOKUP(B124,[1]高一上!$B:$W,13,0)</f>
        <v>50</v>
      </c>
      <c r="AB124" t="str">
        <f>VLOOKUP(B124,[1]高一上!$B:$W,14,0)</f>
        <v>黄萍</v>
      </c>
      <c r="AC124">
        <f t="shared" si="24"/>
        <v>101.94805194805195</v>
      </c>
      <c r="AD124">
        <f t="shared" si="15"/>
        <v>92</v>
      </c>
      <c r="AE124">
        <f>VLOOKUP(B124,[1]中考!$B:$O,10,0)</f>
        <v>40</v>
      </c>
      <c r="AF124">
        <f t="shared" si="25"/>
        <v>98</v>
      </c>
    </row>
    <row r="125" spans="1:32" x14ac:dyDescent="0.2">
      <c r="A125" s="2" t="s">
        <v>371</v>
      </c>
      <c r="B125" s="2" t="s">
        <v>372</v>
      </c>
      <c r="C125" s="1">
        <v>3</v>
      </c>
      <c r="D125" s="3" t="s">
        <v>9</v>
      </c>
      <c r="E125" s="4" t="s">
        <v>373</v>
      </c>
      <c r="F125" s="1">
        <v>445</v>
      </c>
      <c r="G125" s="4">
        <v>62</v>
      </c>
      <c r="H125" s="1" t="s">
        <v>1919</v>
      </c>
      <c r="I125">
        <f t="shared" si="16"/>
        <v>63.636363636363633</v>
      </c>
      <c r="J125">
        <f t="shared" si="13"/>
        <v>209</v>
      </c>
      <c r="K125">
        <f>VLOOKUP(B125,[1]高三上!$B:$P,14,0)</f>
        <v>75</v>
      </c>
      <c r="L125" t="str">
        <f>VLOOKUP(B125,[1]高三上!$B:$P,15,0)</f>
        <v>何传英</v>
      </c>
      <c r="M125">
        <f t="shared" si="17"/>
        <v>100</v>
      </c>
      <c r="N125">
        <f t="shared" si="14"/>
        <v>97</v>
      </c>
      <c r="O125">
        <v>0</v>
      </c>
      <c r="P125" t="str">
        <f>L125</f>
        <v>何传英</v>
      </c>
      <c r="Q125">
        <f t="shared" si="18"/>
        <v>100</v>
      </c>
      <c r="R125">
        <f t="shared" si="19"/>
        <v>298</v>
      </c>
      <c r="S125">
        <f>VLOOKUP(B125,[1]高二上!$B:$W,14,0)</f>
        <v>87</v>
      </c>
      <c r="T125" t="str">
        <f>VLOOKUP(B125,[1]高二上!$B:$W,15,0)</f>
        <v>何传英</v>
      </c>
      <c r="U125">
        <f t="shared" si="20"/>
        <v>125.97402597402598</v>
      </c>
      <c r="V125">
        <f t="shared" si="21"/>
        <v>30</v>
      </c>
      <c r="W125">
        <f>VLOOKUP(B125,[1]高一下!$B:$X,14,0)</f>
        <v>61</v>
      </c>
      <c r="X125" t="str">
        <f>VLOOKUP(B125,[1]高一下!$B:$X,15,0)</f>
        <v>黄萍</v>
      </c>
      <c r="Y125">
        <f t="shared" si="22"/>
        <v>75</v>
      </c>
      <c r="Z125">
        <f t="shared" si="23"/>
        <v>110</v>
      </c>
      <c r="AA125">
        <f>VLOOKUP(B125,[1]高一上!$B:$W,13,0)</f>
        <v>65</v>
      </c>
      <c r="AB125" t="str">
        <f>VLOOKUP(B125,[1]高一上!$B:$W,14,0)</f>
        <v>马红琦</v>
      </c>
      <c r="AC125">
        <f t="shared" si="24"/>
        <v>100</v>
      </c>
      <c r="AD125">
        <f t="shared" si="15"/>
        <v>33</v>
      </c>
      <c r="AE125">
        <f>VLOOKUP(B125,[1]中考!$B:$O,10,0)</f>
        <v>0</v>
      </c>
      <c r="AF125">
        <f t="shared" si="25"/>
        <v>298</v>
      </c>
    </row>
    <row r="126" spans="1:32" x14ac:dyDescent="0.2">
      <c r="A126" s="2" t="s">
        <v>374</v>
      </c>
      <c r="B126" s="2" t="s">
        <v>375</v>
      </c>
      <c r="C126" s="1">
        <v>3</v>
      </c>
      <c r="D126" s="3" t="s">
        <v>9</v>
      </c>
      <c r="E126" s="4" t="s">
        <v>376</v>
      </c>
      <c r="F126" s="1">
        <v>438</v>
      </c>
      <c r="G126" s="4">
        <v>72</v>
      </c>
      <c r="H126" s="1" t="s">
        <v>1919</v>
      </c>
      <c r="I126">
        <f t="shared" si="16"/>
        <v>144.48051948051949</v>
      </c>
      <c r="J126">
        <f t="shared" si="13"/>
        <v>82</v>
      </c>
      <c r="K126">
        <f>VLOOKUP(B126,[1]高三上!$B:$P,14,0)</f>
        <v>61</v>
      </c>
      <c r="L126" t="str">
        <f>VLOOKUP(B126,[1]高三上!$B:$P,15,0)</f>
        <v>何传英</v>
      </c>
      <c r="M126">
        <f t="shared" si="17"/>
        <v>85.389610389610397</v>
      </c>
      <c r="N126">
        <f t="shared" si="14"/>
        <v>219</v>
      </c>
      <c r="O126">
        <f>VLOOKUP(B126,[1]高二下!$B:$W,14,0)</f>
        <v>73.2</v>
      </c>
      <c r="P126" t="str">
        <f>VLOOKUP(B126,[1]高二下!$B:$W,15,0)</f>
        <v>何传英</v>
      </c>
      <c r="Q126">
        <f t="shared" si="18"/>
        <v>100.32467532467533</v>
      </c>
      <c r="R126">
        <f t="shared" si="19"/>
        <v>174</v>
      </c>
      <c r="S126">
        <f>VLOOKUP(B126,[1]高二上!$B:$W,14,0)</f>
        <v>66</v>
      </c>
      <c r="T126" t="str">
        <f>VLOOKUP(B126,[1]高二上!$B:$W,15,0)</f>
        <v>何传英</v>
      </c>
      <c r="U126">
        <f t="shared" si="20"/>
        <v>91.883116883116884</v>
      </c>
      <c r="V126">
        <f t="shared" si="21"/>
        <v>175</v>
      </c>
      <c r="W126">
        <f>VLOOKUP(B126,[1]高一下!$B:$X,14,0)</f>
        <v>57</v>
      </c>
      <c r="X126" t="str">
        <f>VLOOKUP(B126,[1]高一下!$B:$X,15,0)</f>
        <v>黄萍</v>
      </c>
      <c r="Y126">
        <f t="shared" si="22"/>
        <v>145.77922077922079</v>
      </c>
      <c r="Z126">
        <f t="shared" si="23"/>
        <v>150</v>
      </c>
      <c r="AA126">
        <f>VLOOKUP(B126,[1]高一上!$B:$W,13,0)</f>
        <v>22</v>
      </c>
      <c r="AB126" t="str">
        <f>VLOOKUP(B126,[1]高一上!$B:$W,14,0)</f>
        <v>马红琦</v>
      </c>
      <c r="AC126">
        <f t="shared" si="24"/>
        <v>65.259740259740255</v>
      </c>
      <c r="AD126">
        <f t="shared" si="15"/>
        <v>291</v>
      </c>
      <c r="AE126">
        <f>VLOOKUP(B126,[1]中考!$B:$O,10,0)</f>
        <v>36</v>
      </c>
      <c r="AF126">
        <f t="shared" si="25"/>
        <v>184</v>
      </c>
    </row>
    <row r="127" spans="1:32" x14ac:dyDescent="0.2">
      <c r="A127" s="2" t="s">
        <v>377</v>
      </c>
      <c r="B127" s="2" t="s">
        <v>378</v>
      </c>
      <c r="C127" s="1">
        <v>3</v>
      </c>
      <c r="D127" s="3" t="s">
        <v>9</v>
      </c>
      <c r="E127" s="4" t="s">
        <v>379</v>
      </c>
      <c r="F127" s="1">
        <v>435</v>
      </c>
      <c r="G127" s="2">
        <v>68</v>
      </c>
      <c r="H127" s="1" t="s">
        <v>1919</v>
      </c>
      <c r="I127">
        <f t="shared" si="16"/>
        <v>88.63636363636364</v>
      </c>
      <c r="J127">
        <f t="shared" si="13"/>
        <v>132</v>
      </c>
      <c r="K127">
        <f>VLOOKUP(B127,[1]高三上!$B:$P,14,0)</f>
        <v>75</v>
      </c>
      <c r="L127" t="str">
        <f>VLOOKUP(B127,[1]高三上!$B:$P,15,0)</f>
        <v>何传英</v>
      </c>
      <c r="M127">
        <f t="shared" si="17"/>
        <v>99.675324675324674</v>
      </c>
      <c r="N127">
        <f t="shared" si="14"/>
        <v>97</v>
      </c>
      <c r="O127">
        <f>VLOOKUP(B127,[1]高二下!$B:$W,14,0)</f>
        <v>80.599999999999994</v>
      </c>
      <c r="P127" t="str">
        <f>VLOOKUP(B127,[1]高二下!$B:$W,15,0)</f>
        <v>何传英</v>
      </c>
      <c r="Q127">
        <f t="shared" si="18"/>
        <v>85.714285714285722</v>
      </c>
      <c r="R127">
        <f t="shared" si="19"/>
        <v>96</v>
      </c>
      <c r="S127">
        <f>VLOOKUP(B127,[1]高二上!$B:$W,14,0)</f>
        <v>83</v>
      </c>
      <c r="T127" t="str">
        <f>VLOOKUP(B127,[1]高二上!$B:$W,15,0)</f>
        <v>何传英</v>
      </c>
      <c r="U127">
        <f t="shared" si="20"/>
        <v>131.81818181818181</v>
      </c>
      <c r="V127">
        <f t="shared" si="21"/>
        <v>52</v>
      </c>
      <c r="W127">
        <f>VLOOKUP(B127,[1]高一下!$B:$X,14,0)</f>
        <v>57</v>
      </c>
      <c r="X127" t="str">
        <f>VLOOKUP(B127,[1]高一下!$B:$X,15,0)</f>
        <v>黄萍</v>
      </c>
      <c r="Y127">
        <f t="shared" si="22"/>
        <v>81.168831168831161</v>
      </c>
      <c r="Z127">
        <f t="shared" si="23"/>
        <v>150</v>
      </c>
      <c r="AA127">
        <f>VLOOKUP(B127,[1]高一上!$B:$W,13,0)</f>
        <v>50</v>
      </c>
      <c r="AB127" t="str">
        <f>VLOOKUP(B127,[1]高一上!$B:$W,14,0)</f>
        <v>黄萍</v>
      </c>
      <c r="AC127">
        <f t="shared" si="24"/>
        <v>101.94805194805195</v>
      </c>
      <c r="AD127">
        <f t="shared" si="15"/>
        <v>92</v>
      </c>
      <c r="AE127">
        <f>VLOOKUP(B127,[1]中考!$B:$O,10,0)</f>
        <v>40</v>
      </c>
      <c r="AF127">
        <f t="shared" si="25"/>
        <v>98</v>
      </c>
    </row>
    <row r="128" spans="1:32" x14ac:dyDescent="0.2">
      <c r="A128" s="2" t="s">
        <v>380</v>
      </c>
      <c r="B128" s="2" t="s">
        <v>381</v>
      </c>
      <c r="C128" s="1">
        <v>3</v>
      </c>
      <c r="D128" s="3" t="s">
        <v>9</v>
      </c>
      <c r="E128" s="4" t="s">
        <v>382</v>
      </c>
      <c r="F128" s="1">
        <v>432</v>
      </c>
      <c r="G128" s="2">
        <v>63</v>
      </c>
      <c r="H128" s="1" t="s">
        <v>1919</v>
      </c>
      <c r="I128">
        <f t="shared" si="16"/>
        <v>78.896103896103895</v>
      </c>
      <c r="J128">
        <f t="shared" si="13"/>
        <v>198</v>
      </c>
      <c r="K128">
        <f>VLOOKUP(B128,[1]高三上!$B:$P,14,0)</f>
        <v>71</v>
      </c>
      <c r="L128" t="str">
        <f>VLOOKUP(B128,[1]高三上!$B:$P,15,0)</f>
        <v>何传英</v>
      </c>
      <c r="M128">
        <f t="shared" si="17"/>
        <v>76.948051948051955</v>
      </c>
      <c r="N128">
        <f t="shared" si="14"/>
        <v>133</v>
      </c>
      <c r="O128">
        <f>VLOOKUP(B128,[1]高二下!$B:$W,14,0)</f>
        <v>83.5</v>
      </c>
      <c r="P128" t="str">
        <f>VLOOKUP(B128,[1]高二下!$B:$W,15,0)</f>
        <v>何传英</v>
      </c>
      <c r="Q128">
        <f t="shared" si="18"/>
        <v>129.87012987012986</v>
      </c>
      <c r="R128">
        <f t="shared" si="19"/>
        <v>62</v>
      </c>
      <c r="S128">
        <f>VLOOKUP(B128,[1]高二上!$B:$W,14,0)</f>
        <v>69</v>
      </c>
      <c r="T128" t="str">
        <f>VLOOKUP(B128,[1]高二上!$B:$W,15,0)</f>
        <v>何传英</v>
      </c>
      <c r="U128">
        <f t="shared" si="20"/>
        <v>106.81818181818181</v>
      </c>
      <c r="V128">
        <f t="shared" si="21"/>
        <v>154</v>
      </c>
      <c r="W128">
        <f>VLOOKUP(B128,[1]高一下!$B:$X,14,0)</f>
        <v>53</v>
      </c>
      <c r="X128" t="str">
        <f>VLOOKUP(B128,[1]高一下!$B:$X,15,0)</f>
        <v>黄萍</v>
      </c>
      <c r="Y128">
        <f t="shared" si="22"/>
        <v>117.20779220779221</v>
      </c>
      <c r="Z128">
        <f t="shared" si="23"/>
        <v>175</v>
      </c>
      <c r="AA128">
        <f>VLOOKUP(B128,[1]高一上!$B:$W,13,0)</f>
        <v>33</v>
      </c>
      <c r="AB128" t="str">
        <f>VLOOKUP(B128,[1]高一上!$B:$W,14,0)</f>
        <v>崔萌</v>
      </c>
      <c r="AC128">
        <f t="shared" si="24"/>
        <v>113.63636363636364</v>
      </c>
      <c r="AD128">
        <f t="shared" si="15"/>
        <v>228</v>
      </c>
      <c r="AE128">
        <f>VLOOKUP(B128,[1]中考!$B:$O,10,0)</f>
        <v>29</v>
      </c>
      <c r="AF128">
        <f t="shared" si="25"/>
        <v>270</v>
      </c>
    </row>
    <row r="129" spans="1:32" x14ac:dyDescent="0.2">
      <c r="A129" s="2" t="s">
        <v>383</v>
      </c>
      <c r="B129" s="2" t="s">
        <v>384</v>
      </c>
      <c r="C129" s="1">
        <v>3</v>
      </c>
      <c r="D129" s="3" t="s">
        <v>9</v>
      </c>
      <c r="E129" s="4" t="s">
        <v>385</v>
      </c>
      <c r="F129" s="1">
        <v>428</v>
      </c>
      <c r="G129" s="4">
        <v>75</v>
      </c>
      <c r="H129" s="1" t="s">
        <v>1919</v>
      </c>
      <c r="I129">
        <f t="shared" si="16"/>
        <v>134.09090909090909</v>
      </c>
      <c r="J129">
        <f t="shared" si="13"/>
        <v>47</v>
      </c>
      <c r="K129">
        <f>VLOOKUP(B129,[1]高三上!$B:$P,14,0)</f>
        <v>69</v>
      </c>
      <c r="L129" t="str">
        <f>VLOOKUP(B129,[1]高三上!$B:$P,15,0)</f>
        <v>何传英</v>
      </c>
      <c r="M129">
        <f t="shared" si="17"/>
        <v>84.090909090909093</v>
      </c>
      <c r="N129">
        <f t="shared" si="14"/>
        <v>152</v>
      </c>
      <c r="O129">
        <f>VLOOKUP(B129,[1]高二下!$B:$W,14,0)</f>
        <v>79.8</v>
      </c>
      <c r="P129" t="str">
        <f>VLOOKUP(B129,[1]高二下!$B:$W,15,0)</f>
        <v>何传英</v>
      </c>
      <c r="Q129">
        <f t="shared" si="18"/>
        <v>113.63636363636364</v>
      </c>
      <c r="R129">
        <f t="shared" si="19"/>
        <v>103</v>
      </c>
      <c r="S129">
        <f>VLOOKUP(B129,[1]高二上!$B:$W,14,0)</f>
        <v>70</v>
      </c>
      <c r="T129" t="str">
        <f>VLOOKUP(B129,[1]高二上!$B:$W,15,0)</f>
        <v>何传英</v>
      </c>
      <c r="U129">
        <f t="shared" si="20"/>
        <v>109.74025974025975</v>
      </c>
      <c r="V129">
        <f t="shared" si="21"/>
        <v>145</v>
      </c>
      <c r="W129">
        <f>VLOOKUP(B129,[1]高一下!$B:$X,14,0)</f>
        <v>53</v>
      </c>
      <c r="X129" t="str">
        <f>VLOOKUP(B129,[1]高一下!$B:$X,15,0)</f>
        <v>黄萍</v>
      </c>
      <c r="Y129">
        <f t="shared" si="22"/>
        <v>75.324675324675326</v>
      </c>
      <c r="Z129">
        <f t="shared" si="23"/>
        <v>175</v>
      </c>
      <c r="AA129">
        <f>VLOOKUP(B129,[1]高一上!$B:$W,13,0)</f>
        <v>49</v>
      </c>
      <c r="AB129" t="str">
        <f>VLOOKUP(B129,[1]高一上!$B:$W,14,0)</f>
        <v>李荣鑫</v>
      </c>
      <c r="AC129">
        <f t="shared" si="24"/>
        <v>127.59740259740261</v>
      </c>
      <c r="AD129">
        <f t="shared" si="15"/>
        <v>99</v>
      </c>
      <c r="AE129">
        <f>VLOOKUP(B129,[1]中考!$B:$O,10,0)</f>
        <v>36</v>
      </c>
      <c r="AF129">
        <f t="shared" si="25"/>
        <v>184</v>
      </c>
    </row>
    <row r="130" spans="1:32" x14ac:dyDescent="0.2">
      <c r="A130" s="2" t="s">
        <v>386</v>
      </c>
      <c r="B130" s="2" t="s">
        <v>387</v>
      </c>
      <c r="C130" s="1">
        <v>3</v>
      </c>
      <c r="D130" s="3" t="s">
        <v>9</v>
      </c>
      <c r="E130" s="4" t="s">
        <v>388</v>
      </c>
      <c r="F130" s="1">
        <v>426</v>
      </c>
      <c r="G130" s="4">
        <v>64</v>
      </c>
      <c r="H130" s="1" t="s">
        <v>1919</v>
      </c>
      <c r="I130">
        <f t="shared" si="16"/>
        <v>117.20779220779221</v>
      </c>
      <c r="J130">
        <f t="shared" si="13"/>
        <v>185</v>
      </c>
      <c r="K130">
        <f>VLOOKUP(B130,[1]高三上!$B:$P,14,0)</f>
        <v>59</v>
      </c>
      <c r="L130" t="str">
        <f>VLOOKUP(B130,[1]高三上!$B:$P,15,0)</f>
        <v>何传英</v>
      </c>
      <c r="M130">
        <f t="shared" si="17"/>
        <v>87.662337662337663</v>
      </c>
      <c r="N130">
        <f t="shared" si="14"/>
        <v>238</v>
      </c>
      <c r="O130">
        <f>VLOOKUP(B130,[1]高二下!$B:$W,14,0)</f>
        <v>71</v>
      </c>
      <c r="P130" t="str">
        <f>VLOOKUP(B130,[1]高二下!$B:$W,15,0)</f>
        <v>何传英</v>
      </c>
      <c r="Q130">
        <f t="shared" si="18"/>
        <v>100.97402597402598</v>
      </c>
      <c r="R130">
        <f t="shared" si="19"/>
        <v>200</v>
      </c>
      <c r="S130">
        <f>VLOOKUP(B130,[1]高二上!$B:$W,14,0)</f>
        <v>63</v>
      </c>
      <c r="T130" t="str">
        <f>VLOOKUP(B130,[1]高二上!$B:$W,15,0)</f>
        <v>何传英</v>
      </c>
      <c r="U130">
        <f t="shared" si="20"/>
        <v>99.350649350649348</v>
      </c>
      <c r="V130">
        <f t="shared" si="21"/>
        <v>203</v>
      </c>
      <c r="W130">
        <f>VLOOKUP(B130,[1]高一下!$B:$X,14,0)</f>
        <v>50</v>
      </c>
      <c r="X130" t="str">
        <f>VLOOKUP(B130,[1]高一下!$B:$X,15,0)</f>
        <v>黄萍</v>
      </c>
      <c r="Y130">
        <f t="shared" si="22"/>
        <v>75.974025974025977</v>
      </c>
      <c r="Z130">
        <f t="shared" si="23"/>
        <v>201</v>
      </c>
      <c r="AA130">
        <f>VLOOKUP(B130,[1]高一上!$B:$W,13,0)</f>
        <v>44</v>
      </c>
      <c r="AB130" t="str">
        <f>VLOOKUP(B130,[1]高一上!$B:$W,14,0)</f>
        <v>马红琦</v>
      </c>
      <c r="AC130">
        <f t="shared" si="24"/>
        <v>124.02597402597402</v>
      </c>
      <c r="AD130">
        <f t="shared" si="15"/>
        <v>127</v>
      </c>
      <c r="AE130">
        <f>VLOOKUP(B130,[1]中考!$B:$O,10,0)</f>
        <v>35</v>
      </c>
      <c r="AF130">
        <f t="shared" si="25"/>
        <v>201</v>
      </c>
    </row>
    <row r="131" spans="1:32" x14ac:dyDescent="0.2">
      <c r="A131" s="2" t="s">
        <v>389</v>
      </c>
      <c r="B131" s="2" t="s">
        <v>390</v>
      </c>
      <c r="C131" s="1">
        <v>3</v>
      </c>
      <c r="D131" s="3" t="s">
        <v>9</v>
      </c>
      <c r="E131" s="4" t="s">
        <v>391</v>
      </c>
      <c r="F131" s="1">
        <v>426</v>
      </c>
      <c r="G131" s="2">
        <v>65</v>
      </c>
      <c r="H131" s="1" t="s">
        <v>1919</v>
      </c>
      <c r="I131">
        <f t="shared" si="16"/>
        <v>71.103896103896105</v>
      </c>
      <c r="J131">
        <f t="shared" ref="J131:J194" si="26">RANK(G131,G:G,0)</f>
        <v>170</v>
      </c>
      <c r="K131">
        <f>VLOOKUP(B131,[1]高三上!$B:$P,14,0)</f>
        <v>78</v>
      </c>
      <c r="L131" t="str">
        <f>VLOOKUP(B131,[1]高三上!$B:$P,15,0)</f>
        <v>何传英</v>
      </c>
      <c r="M131">
        <f t="shared" si="17"/>
        <v>79.545454545454547</v>
      </c>
      <c r="N131">
        <f t="shared" ref="N131:N194" si="27">RANK(K131,K:K,0)</f>
        <v>81</v>
      </c>
      <c r="O131">
        <f>VLOOKUP(B131,[1]高二下!$B:$W,14,0)</f>
        <v>89.6</v>
      </c>
      <c r="P131" t="str">
        <f>VLOOKUP(B131,[1]高二下!$B:$W,15,0)</f>
        <v>何传英</v>
      </c>
      <c r="Q131">
        <f t="shared" si="18"/>
        <v>98.376623376623371</v>
      </c>
      <c r="R131">
        <f t="shared" si="19"/>
        <v>18</v>
      </c>
      <c r="S131">
        <f>VLOOKUP(B131,[1]高二上!$B:$W,14,0)</f>
        <v>90</v>
      </c>
      <c r="T131" t="str">
        <f>VLOOKUP(B131,[1]高二上!$B:$W,15,0)</f>
        <v>何传英</v>
      </c>
      <c r="U131">
        <f t="shared" si="20"/>
        <v>123.7012987012987</v>
      </c>
      <c r="V131">
        <f t="shared" si="21"/>
        <v>13</v>
      </c>
      <c r="W131">
        <f>VLOOKUP(B131,[1]高一下!$B:$X,14,0)</f>
        <v>64</v>
      </c>
      <c r="X131" t="str">
        <f>VLOOKUP(B131,[1]高一下!$B:$X,15,0)</f>
        <v>黄萍</v>
      </c>
      <c r="Y131">
        <f t="shared" si="22"/>
        <v>120.45454545454545</v>
      </c>
      <c r="Z131">
        <f t="shared" si="23"/>
        <v>86</v>
      </c>
      <c r="AA131">
        <f>VLOOKUP(B131,[1]高一上!$B:$W,13,0)</f>
        <v>41</v>
      </c>
      <c r="AB131" t="str">
        <f>VLOOKUP(B131,[1]高一上!$B:$W,14,0)</f>
        <v>黄萍</v>
      </c>
      <c r="AC131">
        <f t="shared" si="24"/>
        <v>83.441558441558442</v>
      </c>
      <c r="AD131">
        <f t="shared" ref="AD131:AD194" si="28">RANK(AA131,$AA$3:$AA$310)</f>
        <v>149</v>
      </c>
      <c r="AE131">
        <f>VLOOKUP(B131,[1]中考!$B:$O,10,0)</f>
        <v>40</v>
      </c>
      <c r="AF131">
        <f t="shared" si="25"/>
        <v>98</v>
      </c>
    </row>
    <row r="132" spans="1:32" x14ac:dyDescent="0.2">
      <c r="A132" s="2" t="s">
        <v>392</v>
      </c>
      <c r="B132" s="2" t="s">
        <v>393</v>
      </c>
      <c r="C132" s="1">
        <v>3</v>
      </c>
      <c r="D132" s="3" t="s">
        <v>9</v>
      </c>
      <c r="E132" s="4" t="s">
        <v>394</v>
      </c>
      <c r="F132" s="1">
        <v>424</v>
      </c>
      <c r="G132" s="2">
        <v>61</v>
      </c>
      <c r="H132" s="1" t="s">
        <v>1919</v>
      </c>
      <c r="I132">
        <f t="shared" ref="I132:I195" si="29">IF(OR(G132=0,K132=0),100,(((N132-J132)/COUNTA($D$3:$D$310))*100)+100)</f>
        <v>110.71428571428571</v>
      </c>
      <c r="J132">
        <f t="shared" si="26"/>
        <v>219</v>
      </c>
      <c r="K132">
        <f>VLOOKUP(B132,[1]高三上!$B:$P,14,0)</f>
        <v>55</v>
      </c>
      <c r="L132" t="str">
        <f>VLOOKUP(B132,[1]高三上!$B:$P,15,0)</f>
        <v>何传英</v>
      </c>
      <c r="M132">
        <f t="shared" ref="M132:M195" si="30">IF(OR(O132=0,K132=0),100,(((R132-N132)/COUNTA($D$3:$D$310))*100)+100)</f>
        <v>77.597402597402606</v>
      </c>
      <c r="N132">
        <f t="shared" si="27"/>
        <v>252</v>
      </c>
      <c r="O132">
        <f>VLOOKUP(B132,[1]高二下!$B:$W,14,0)</f>
        <v>72.5</v>
      </c>
      <c r="P132" t="str">
        <f>VLOOKUP(B132,[1]高二下!$B:$W,15,0)</f>
        <v>何传英</v>
      </c>
      <c r="Q132">
        <f t="shared" ref="Q132:Q195" si="31">IF(OR(O132=0,S132=0),100,(((V132-R132)/COUNTA($D$3:$D$310))*100)+100)</f>
        <v>102.92207792207792</v>
      </c>
      <c r="R132">
        <f t="shared" ref="R132:R195" si="32">RANK(O132,$O$3:$O$310)</f>
        <v>183</v>
      </c>
      <c r="S132">
        <f>VLOOKUP(B132,[1]高二上!$B:$W,14,0)</f>
        <v>64</v>
      </c>
      <c r="T132" t="str">
        <f>VLOOKUP(B132,[1]高二上!$B:$W,15,0)</f>
        <v>何传英</v>
      </c>
      <c r="U132">
        <f t="shared" ref="U132:U195" si="33">IF(OR(W132=0,S132=0),100,(((Z132-V132)/COUNTA($D$3:$D$310))*100)+100)</f>
        <v>131.49350649350649</v>
      </c>
      <c r="V132">
        <f t="shared" ref="V132:V195" si="34">RANK(S132,$S$3:$S$310)</f>
        <v>192</v>
      </c>
      <c r="W132">
        <f>VLOOKUP(B132,[1]高一下!$B:$X,14,0)</f>
        <v>31</v>
      </c>
      <c r="X132" t="str">
        <f>VLOOKUP(B132,[1]高一下!$B:$X,15,0)</f>
        <v>黄萍</v>
      </c>
      <c r="Y132">
        <f t="shared" ref="Y132:Y195" si="35">IF(OR(W132=0,AA132=0),100,(((AD132-Z132)/COUNTA($D$3:$D$310))*100)+100)</f>
        <v>73.051948051948045</v>
      </c>
      <c r="Z132">
        <f t="shared" ref="Z132:Z195" si="36">RANK(W132,$W$3:$W$310)</f>
        <v>289</v>
      </c>
      <c r="AA132">
        <f>VLOOKUP(B132,[1]高一上!$B:$W,13,0)</f>
        <v>35</v>
      </c>
      <c r="AB132" t="str">
        <f>VLOOKUP(B132,[1]高一上!$B:$W,14,0)</f>
        <v>崔萌</v>
      </c>
      <c r="AC132">
        <f t="shared" ref="AC132:AC195" si="37">IF(OR(AE132=0,AA132=0),100,(((AF132-AD132)/COUNTA($D$3:$D$310))*100)+100)</f>
        <v>112.01298701298701</v>
      </c>
      <c r="AD132">
        <f t="shared" si="28"/>
        <v>206</v>
      </c>
      <c r="AE132">
        <f>VLOOKUP(B132,[1]中考!$B:$O,10,0)</f>
        <v>32</v>
      </c>
      <c r="AF132">
        <f t="shared" ref="AF132:AF195" si="38">RANK(AE132,$AE$3:$AE$310)</f>
        <v>243</v>
      </c>
    </row>
    <row r="133" spans="1:32" x14ac:dyDescent="0.2">
      <c r="A133" s="2" t="s">
        <v>395</v>
      </c>
      <c r="B133" s="2" t="s">
        <v>396</v>
      </c>
      <c r="C133" s="1">
        <v>3</v>
      </c>
      <c r="D133" s="3" t="s">
        <v>9</v>
      </c>
      <c r="E133" s="4" t="s">
        <v>397</v>
      </c>
      <c r="F133" s="1">
        <v>420</v>
      </c>
      <c r="G133" s="2">
        <v>68</v>
      </c>
      <c r="H133" s="1" t="s">
        <v>1919</v>
      </c>
      <c r="I133">
        <f t="shared" si="29"/>
        <v>138.96103896103898</v>
      </c>
      <c r="J133">
        <f t="shared" si="26"/>
        <v>132</v>
      </c>
      <c r="K133">
        <f>VLOOKUP(B133,[1]高三上!$B:$P,14,0)</f>
        <v>55</v>
      </c>
      <c r="L133" t="str">
        <f>VLOOKUP(B133,[1]高三上!$B:$P,15,0)</f>
        <v>何传英</v>
      </c>
      <c r="M133">
        <f t="shared" si="30"/>
        <v>94.480519480519476</v>
      </c>
      <c r="N133">
        <f t="shared" si="27"/>
        <v>252</v>
      </c>
      <c r="O133">
        <f>VLOOKUP(B133,[1]高二下!$B:$W,14,0)</f>
        <v>66.900000000000006</v>
      </c>
      <c r="P133" t="str">
        <f>VLOOKUP(B133,[1]高二下!$B:$W,15,0)</f>
        <v>何传英</v>
      </c>
      <c r="Q133">
        <f t="shared" si="31"/>
        <v>100</v>
      </c>
      <c r="R133">
        <f t="shared" si="32"/>
        <v>235</v>
      </c>
      <c r="S133">
        <f>VLOOKUP(B133,[1]高二上!$B:$W,14,0)</f>
        <v>58</v>
      </c>
      <c r="T133" t="str">
        <f>VLOOKUP(B133,[1]高二上!$B:$W,15,0)</f>
        <v>何传英</v>
      </c>
      <c r="U133">
        <f t="shared" si="33"/>
        <v>80.51948051948051</v>
      </c>
      <c r="V133">
        <f t="shared" si="34"/>
        <v>235</v>
      </c>
      <c r="W133">
        <f>VLOOKUP(B133,[1]高一下!$B:$X,14,0)</f>
        <v>53</v>
      </c>
      <c r="X133" t="str">
        <f>VLOOKUP(B133,[1]高一下!$B:$X,15,0)</f>
        <v>黄萍</v>
      </c>
      <c r="Y133">
        <f t="shared" si="35"/>
        <v>122.07792207792208</v>
      </c>
      <c r="Z133">
        <f t="shared" si="36"/>
        <v>175</v>
      </c>
      <c r="AA133">
        <f>VLOOKUP(B133,[1]高一上!$B:$W,13,0)</f>
        <v>31</v>
      </c>
      <c r="AB133" t="str">
        <f>VLOOKUP(B133,[1]高一上!$B:$W,14,0)</f>
        <v>黄萍</v>
      </c>
      <c r="AC133">
        <f t="shared" si="37"/>
        <v>41.233766233766232</v>
      </c>
      <c r="AD133">
        <f t="shared" si="28"/>
        <v>243</v>
      </c>
      <c r="AE133">
        <f>VLOOKUP(B133,[1]中考!$B:$O,10,0)</f>
        <v>42</v>
      </c>
      <c r="AF133">
        <f t="shared" si="38"/>
        <v>62</v>
      </c>
    </row>
    <row r="134" spans="1:32" x14ac:dyDescent="0.2">
      <c r="A134" s="2" t="s">
        <v>398</v>
      </c>
      <c r="B134" s="2" t="s">
        <v>399</v>
      </c>
      <c r="C134" s="1">
        <v>3</v>
      </c>
      <c r="D134" s="3" t="s">
        <v>9</v>
      </c>
      <c r="E134" s="4" t="s">
        <v>400</v>
      </c>
      <c r="F134" s="1">
        <v>417</v>
      </c>
      <c r="G134" s="4">
        <v>52</v>
      </c>
      <c r="H134" s="1" t="s">
        <v>1919</v>
      </c>
      <c r="I134">
        <f t="shared" si="29"/>
        <v>68.506493506493513</v>
      </c>
      <c r="J134">
        <f t="shared" si="26"/>
        <v>277</v>
      </c>
      <c r="K134">
        <f>VLOOKUP(B134,[1]高三上!$B:$P,14,0)</f>
        <v>66</v>
      </c>
      <c r="L134" t="str">
        <f>VLOOKUP(B134,[1]高三上!$B:$P,15,0)</f>
        <v>何传英</v>
      </c>
      <c r="M134">
        <f t="shared" si="30"/>
        <v>106.49350649350649</v>
      </c>
      <c r="N134">
        <f t="shared" si="27"/>
        <v>180</v>
      </c>
      <c r="O134">
        <f>VLOOKUP(B134,[1]高二下!$B:$W,14,0)</f>
        <v>71</v>
      </c>
      <c r="P134" t="str">
        <f>VLOOKUP(B134,[1]高二下!$B:$W,15,0)</f>
        <v>何传英</v>
      </c>
      <c r="Q134">
        <f t="shared" si="31"/>
        <v>87.987012987012989</v>
      </c>
      <c r="R134">
        <f t="shared" si="32"/>
        <v>200</v>
      </c>
      <c r="S134">
        <f>VLOOKUP(B134,[1]高二上!$B:$W,14,0)</f>
        <v>68</v>
      </c>
      <c r="T134" t="str">
        <f>VLOOKUP(B134,[1]高二上!$B:$W,15,0)</f>
        <v>何传英</v>
      </c>
      <c r="U134">
        <f t="shared" si="33"/>
        <v>103.8961038961039</v>
      </c>
      <c r="V134">
        <f t="shared" si="34"/>
        <v>163</v>
      </c>
      <c r="W134">
        <f>VLOOKUP(B134,[1]高一下!$B:$X,14,0)</f>
        <v>53</v>
      </c>
      <c r="X134" t="str">
        <f>VLOOKUP(B134,[1]高一下!$B:$X,15,0)</f>
        <v>黄萍</v>
      </c>
      <c r="Y134">
        <f t="shared" si="35"/>
        <v>100.64935064935065</v>
      </c>
      <c r="Z134">
        <f t="shared" si="36"/>
        <v>175</v>
      </c>
      <c r="AA134">
        <f>VLOOKUP(B134,[1]高一上!$B:$W,13,0)</f>
        <v>38</v>
      </c>
      <c r="AB134" t="str">
        <f>VLOOKUP(B134,[1]高一上!$B:$W,14,0)</f>
        <v>黄萍</v>
      </c>
      <c r="AC134">
        <f t="shared" si="37"/>
        <v>74.350649350649348</v>
      </c>
      <c r="AD134">
        <f t="shared" si="28"/>
        <v>177</v>
      </c>
      <c r="AE134">
        <f>VLOOKUP(B134,[1]中考!$B:$O,10,0)</f>
        <v>40</v>
      </c>
      <c r="AF134">
        <f t="shared" si="38"/>
        <v>98</v>
      </c>
    </row>
    <row r="135" spans="1:32" x14ac:dyDescent="0.2">
      <c r="A135" s="2" t="s">
        <v>401</v>
      </c>
      <c r="B135" s="2" t="s">
        <v>402</v>
      </c>
      <c r="C135" s="1">
        <v>3</v>
      </c>
      <c r="D135" s="3" t="s">
        <v>9</v>
      </c>
      <c r="E135" s="4" t="s">
        <v>403</v>
      </c>
      <c r="F135" s="1">
        <v>415</v>
      </c>
      <c r="G135" s="4">
        <v>61</v>
      </c>
      <c r="H135" s="1" t="s">
        <v>1919</v>
      </c>
      <c r="I135">
        <f t="shared" si="29"/>
        <v>87.337662337662337</v>
      </c>
      <c r="J135">
        <f t="shared" si="26"/>
        <v>219</v>
      </c>
      <c r="K135">
        <f>VLOOKUP(B135,[1]高三上!$B:$P,14,0)</f>
        <v>66</v>
      </c>
      <c r="L135" t="str">
        <f>VLOOKUP(B135,[1]高三上!$B:$P,15,0)</f>
        <v>何传英</v>
      </c>
      <c r="M135">
        <f t="shared" si="30"/>
        <v>85.714285714285722</v>
      </c>
      <c r="N135">
        <f t="shared" si="27"/>
        <v>180</v>
      </c>
      <c r="O135">
        <f>VLOOKUP(B135,[1]高二下!$B:$W,14,0)</f>
        <v>76.2</v>
      </c>
      <c r="P135" t="str">
        <f>VLOOKUP(B135,[1]高二下!$B:$W,15,0)</f>
        <v>何传英</v>
      </c>
      <c r="Q135">
        <f t="shared" si="31"/>
        <v>123.7012987012987</v>
      </c>
      <c r="R135">
        <f t="shared" si="32"/>
        <v>136</v>
      </c>
      <c r="S135">
        <f>VLOOKUP(B135,[1]高二上!$B:$W,14,0)</f>
        <v>62</v>
      </c>
      <c r="T135" t="str">
        <f>VLOOKUP(B135,[1]高二上!$B:$W,15,0)</f>
        <v>何传英</v>
      </c>
      <c r="U135">
        <f t="shared" si="33"/>
        <v>100.64935064935065</v>
      </c>
      <c r="V135">
        <f t="shared" si="34"/>
        <v>209</v>
      </c>
      <c r="W135">
        <f>VLOOKUP(B135,[1]高一下!$B:$X,14,0)</f>
        <v>49</v>
      </c>
      <c r="X135" t="str">
        <f>VLOOKUP(B135,[1]高一下!$B:$X,15,0)</f>
        <v>黄萍</v>
      </c>
      <c r="Y135">
        <f t="shared" si="35"/>
        <v>82.467532467532465</v>
      </c>
      <c r="Z135">
        <f t="shared" si="36"/>
        <v>211</v>
      </c>
      <c r="AA135">
        <f>VLOOKUP(B135,[1]高一上!$B:$W,13,0)</f>
        <v>40</v>
      </c>
      <c r="AB135" t="str">
        <f>VLOOKUP(B135,[1]高一上!$B:$W,14,0)</f>
        <v>宁建康</v>
      </c>
      <c r="AC135">
        <f t="shared" si="37"/>
        <v>74.350649350649348</v>
      </c>
      <c r="AD135">
        <f t="shared" si="28"/>
        <v>157</v>
      </c>
      <c r="AE135">
        <f>VLOOKUP(B135,[1]中考!$B:$O,10,0)</f>
        <v>41</v>
      </c>
      <c r="AF135">
        <f t="shared" si="38"/>
        <v>78</v>
      </c>
    </row>
    <row r="136" spans="1:32" x14ac:dyDescent="0.2">
      <c r="A136" s="2" t="s">
        <v>404</v>
      </c>
      <c r="B136" s="2" t="s">
        <v>405</v>
      </c>
      <c r="C136" s="1">
        <v>3</v>
      </c>
      <c r="D136" s="3" t="s">
        <v>9</v>
      </c>
      <c r="E136" s="4" t="s">
        <v>406</v>
      </c>
      <c r="F136" s="1">
        <v>410</v>
      </c>
      <c r="G136" s="4">
        <v>61</v>
      </c>
      <c r="H136" s="1" t="s">
        <v>1919</v>
      </c>
      <c r="I136">
        <f t="shared" si="29"/>
        <v>68.506493506493513</v>
      </c>
      <c r="J136">
        <f t="shared" si="26"/>
        <v>219</v>
      </c>
      <c r="K136">
        <f>VLOOKUP(B136,[1]高三上!$B:$P,14,0)</f>
        <v>72</v>
      </c>
      <c r="L136" t="str">
        <f>VLOOKUP(B136,[1]高三上!$B:$P,15,0)</f>
        <v>何传英</v>
      </c>
      <c r="M136">
        <f t="shared" si="30"/>
        <v>111.36363636363636</v>
      </c>
      <c r="N136">
        <f t="shared" si="27"/>
        <v>122</v>
      </c>
      <c r="O136">
        <f>VLOOKUP(B136,[1]高二下!$B:$W,14,0)</f>
        <v>74.7</v>
      </c>
      <c r="P136" t="str">
        <f>VLOOKUP(B136,[1]高二下!$B:$W,15,0)</f>
        <v>何传英</v>
      </c>
      <c r="Q136">
        <f t="shared" si="31"/>
        <v>84.740259740259745</v>
      </c>
      <c r="R136">
        <f t="shared" si="32"/>
        <v>157</v>
      </c>
      <c r="S136">
        <f>VLOOKUP(B136,[1]高二上!$B:$W,14,0)</f>
        <v>74</v>
      </c>
      <c r="T136" t="str">
        <f>VLOOKUP(B136,[1]高二上!$B:$W,15,0)</f>
        <v>何传英</v>
      </c>
      <c r="U136">
        <f t="shared" si="33"/>
        <v>96.428571428571431</v>
      </c>
      <c r="V136">
        <f t="shared" si="34"/>
        <v>110</v>
      </c>
      <c r="W136">
        <f>VLOOKUP(B136,[1]高一下!$B:$X,14,0)</f>
        <v>62</v>
      </c>
      <c r="X136" t="str">
        <f>VLOOKUP(B136,[1]高一下!$B:$X,15,0)</f>
        <v>黄萍</v>
      </c>
      <c r="Y136">
        <f t="shared" si="35"/>
        <v>153.57142857142856</v>
      </c>
      <c r="Z136">
        <f t="shared" si="36"/>
        <v>99</v>
      </c>
      <c r="AA136">
        <f>VLOOKUP(B136,[1]高一上!$B:$W,13,0)</f>
        <v>28</v>
      </c>
      <c r="AB136" t="str">
        <f>VLOOKUP(B136,[1]高一上!$B:$W,14,0)</f>
        <v>马红琦</v>
      </c>
      <c r="AC136">
        <f t="shared" si="37"/>
        <v>74.025974025974023</v>
      </c>
      <c r="AD136">
        <f t="shared" si="28"/>
        <v>264</v>
      </c>
      <c r="AE136">
        <f>VLOOKUP(B136,[1]中考!$B:$O,10,0)</f>
        <v>36</v>
      </c>
      <c r="AF136">
        <f t="shared" si="38"/>
        <v>184</v>
      </c>
    </row>
    <row r="137" spans="1:32" x14ac:dyDescent="0.2">
      <c r="A137" s="2" t="s">
        <v>407</v>
      </c>
      <c r="B137" s="2" t="s">
        <v>408</v>
      </c>
      <c r="C137" s="1">
        <v>3</v>
      </c>
      <c r="D137" s="3" t="s">
        <v>9</v>
      </c>
      <c r="E137" s="4" t="s">
        <v>409</v>
      </c>
      <c r="F137" s="1">
        <v>404</v>
      </c>
      <c r="G137" s="2">
        <v>54</v>
      </c>
      <c r="H137" s="1" t="s">
        <v>1919</v>
      </c>
      <c r="I137">
        <f t="shared" si="29"/>
        <v>106.81818181818181</v>
      </c>
      <c r="J137">
        <f t="shared" si="26"/>
        <v>265</v>
      </c>
      <c r="K137">
        <f>VLOOKUP(B137,[1]高三上!$B:$P,14,0)</f>
        <v>41</v>
      </c>
      <c r="L137" t="str">
        <f>VLOOKUP(B137,[1]高三上!$B:$P,15,0)</f>
        <v>何传英</v>
      </c>
      <c r="M137">
        <f t="shared" si="30"/>
        <v>84.740259740259745</v>
      </c>
      <c r="N137">
        <f t="shared" si="27"/>
        <v>286</v>
      </c>
      <c r="O137">
        <f>VLOOKUP(B137,[1]高二下!$B:$W,14,0)</f>
        <v>66.099999999999994</v>
      </c>
      <c r="P137" t="str">
        <f>VLOOKUP(B137,[1]高二下!$B:$W,15,0)</f>
        <v>何传英</v>
      </c>
      <c r="Q137">
        <f t="shared" si="31"/>
        <v>112.98701298701299</v>
      </c>
      <c r="R137">
        <f t="shared" si="32"/>
        <v>239</v>
      </c>
      <c r="S137">
        <f>VLOOKUP(B137,[1]高二上!$B:$W,14,0)</f>
        <v>47</v>
      </c>
      <c r="T137" t="str">
        <f>VLOOKUP(B137,[1]高二上!$B:$W,15,0)</f>
        <v>何传英</v>
      </c>
      <c r="U137">
        <f t="shared" si="33"/>
        <v>74.675324675324674</v>
      </c>
      <c r="V137">
        <f t="shared" si="34"/>
        <v>279</v>
      </c>
      <c r="W137">
        <f>VLOOKUP(B137,[1]高一下!$B:$X,14,0)</f>
        <v>50</v>
      </c>
      <c r="X137" t="str">
        <f>VLOOKUP(B137,[1]高一下!$B:$X,15,0)</f>
        <v>黄萍</v>
      </c>
      <c r="Y137">
        <f t="shared" si="35"/>
        <v>101.62337662337663</v>
      </c>
      <c r="Z137">
        <f t="shared" si="36"/>
        <v>201</v>
      </c>
      <c r="AA137">
        <f>VLOOKUP(B137,[1]高一上!$B:$W,13,0)</f>
        <v>35</v>
      </c>
      <c r="AB137" t="str">
        <f>VLOOKUP(B137,[1]高一上!$B:$W,14,0)</f>
        <v>黄萍</v>
      </c>
      <c r="AC137">
        <f t="shared" si="37"/>
        <v>102.59740259740259</v>
      </c>
      <c r="AD137">
        <f t="shared" si="28"/>
        <v>206</v>
      </c>
      <c r="AE137">
        <f>VLOOKUP(B137,[1]中考!$B:$O,10,0)</f>
        <v>34</v>
      </c>
      <c r="AF137">
        <f t="shared" si="38"/>
        <v>214</v>
      </c>
    </row>
    <row r="138" spans="1:32" x14ac:dyDescent="0.2">
      <c r="A138" s="2" t="s">
        <v>410</v>
      </c>
      <c r="B138" s="2" t="s">
        <v>411</v>
      </c>
      <c r="C138" s="1">
        <v>3</v>
      </c>
      <c r="D138" s="3" t="s">
        <v>9</v>
      </c>
      <c r="E138" s="4" t="s">
        <v>412</v>
      </c>
      <c r="F138" s="1">
        <v>376</v>
      </c>
      <c r="G138" s="2">
        <v>65</v>
      </c>
      <c r="H138" s="1" t="s">
        <v>1919</v>
      </c>
      <c r="I138">
        <f t="shared" si="29"/>
        <v>99.675324675324674</v>
      </c>
      <c r="J138">
        <f t="shared" si="26"/>
        <v>170</v>
      </c>
      <c r="K138">
        <f>VLOOKUP(B138,[1]高三上!$B:$P,14,0)</f>
        <v>67</v>
      </c>
      <c r="L138" t="str">
        <f>VLOOKUP(B138,[1]高三上!$B:$P,15,0)</f>
        <v>何传英</v>
      </c>
      <c r="M138">
        <f t="shared" si="30"/>
        <v>122.72727272727272</v>
      </c>
      <c r="N138">
        <f t="shared" si="27"/>
        <v>169</v>
      </c>
      <c r="O138">
        <f>VLOOKUP(B138,[1]高二下!$B:$W,14,0)</f>
        <v>66.099999999999994</v>
      </c>
      <c r="P138" t="str">
        <f>VLOOKUP(B138,[1]高二下!$B:$W,15,0)</f>
        <v>何传英</v>
      </c>
      <c r="Q138">
        <f t="shared" si="31"/>
        <v>79.220779220779221</v>
      </c>
      <c r="R138">
        <f t="shared" si="32"/>
        <v>239</v>
      </c>
      <c r="S138">
        <f>VLOOKUP(B138,[1]高二上!$B:$W,14,0)</f>
        <v>66</v>
      </c>
      <c r="T138" t="str">
        <f>VLOOKUP(B138,[1]高二上!$B:$W,15,0)</f>
        <v>何传英</v>
      </c>
      <c r="U138">
        <f t="shared" si="33"/>
        <v>120.77922077922078</v>
      </c>
      <c r="V138">
        <f t="shared" si="34"/>
        <v>175</v>
      </c>
      <c r="W138">
        <f>VLOOKUP(B138,[1]高一下!$B:$X,14,0)</f>
        <v>45</v>
      </c>
      <c r="X138" t="str">
        <f>VLOOKUP(B138,[1]高一下!$B:$X,15,0)</f>
        <v>黄萍</v>
      </c>
      <c r="Y138">
        <f t="shared" si="35"/>
        <v>79.870129870129873</v>
      </c>
      <c r="Z138">
        <f t="shared" si="36"/>
        <v>239</v>
      </c>
      <c r="AA138">
        <f>VLOOKUP(B138,[1]高一上!$B:$W,13,0)</f>
        <v>38</v>
      </c>
      <c r="AB138" t="str">
        <f>VLOOKUP(B138,[1]高一上!$B:$W,14,0)</f>
        <v>宁建康</v>
      </c>
      <c r="AC138">
        <f t="shared" si="37"/>
        <v>83.441558441558442</v>
      </c>
      <c r="AD138">
        <f t="shared" si="28"/>
        <v>177</v>
      </c>
      <c r="AE138">
        <f>VLOOKUP(B138,[1]中考!$B:$O,10,0)</f>
        <v>39</v>
      </c>
      <c r="AF138">
        <f t="shared" si="38"/>
        <v>126</v>
      </c>
    </row>
    <row r="139" spans="1:32" x14ac:dyDescent="0.2">
      <c r="A139" s="2" t="s">
        <v>413</v>
      </c>
      <c r="B139" s="2" t="s">
        <v>414</v>
      </c>
      <c r="C139" s="1">
        <v>3</v>
      </c>
      <c r="D139" s="3" t="s">
        <v>9</v>
      </c>
      <c r="E139" s="4" t="s">
        <v>415</v>
      </c>
      <c r="F139" s="1">
        <v>319</v>
      </c>
      <c r="G139" s="2">
        <v>39</v>
      </c>
      <c r="H139" s="1" t="s">
        <v>1919</v>
      </c>
      <c r="I139">
        <f t="shared" si="29"/>
        <v>68.506493506493513</v>
      </c>
      <c r="J139">
        <f t="shared" si="26"/>
        <v>304</v>
      </c>
      <c r="K139">
        <f>VLOOKUP(B139,[1]高三上!$B:$P,14,0)</f>
        <v>64</v>
      </c>
      <c r="L139" t="str">
        <f>VLOOKUP(B139,[1]高三上!$B:$P,15,0)</f>
        <v>何传英</v>
      </c>
      <c r="M139">
        <f t="shared" si="30"/>
        <v>105.1948051948052</v>
      </c>
      <c r="N139">
        <f t="shared" si="27"/>
        <v>207</v>
      </c>
      <c r="O139">
        <f>VLOOKUP(B139,[1]高二下!$B:$W,14,0)</f>
        <v>68.400000000000006</v>
      </c>
      <c r="P139" t="str">
        <f>VLOOKUP(B139,[1]高二下!$B:$W,15,0)</f>
        <v>何传英</v>
      </c>
      <c r="Q139">
        <f t="shared" si="31"/>
        <v>66.233766233766232</v>
      </c>
      <c r="R139">
        <f t="shared" si="32"/>
        <v>223</v>
      </c>
      <c r="S139">
        <f>VLOOKUP(B139,[1]高二上!$B:$W,14,0)</f>
        <v>73</v>
      </c>
      <c r="T139" t="str">
        <f>VLOOKUP(B139,[1]高二上!$B:$W,15,0)</f>
        <v>何传英</v>
      </c>
      <c r="U139">
        <f t="shared" si="33"/>
        <v>118.18181818181819</v>
      </c>
      <c r="V139">
        <f t="shared" si="34"/>
        <v>119</v>
      </c>
      <c r="W139">
        <f>VLOOKUP(B139,[1]高一下!$B:$X,14,0)</f>
        <v>53</v>
      </c>
      <c r="X139" t="str">
        <f>VLOOKUP(B139,[1]高一下!$B:$X,15,0)</f>
        <v>黄萍</v>
      </c>
      <c r="Y139">
        <f t="shared" si="35"/>
        <v>80.51948051948051</v>
      </c>
      <c r="Z139">
        <f t="shared" si="36"/>
        <v>175</v>
      </c>
      <c r="AA139">
        <f>VLOOKUP(B139,[1]高一上!$B:$W,13,0)</f>
        <v>46</v>
      </c>
      <c r="AB139" t="str">
        <f>VLOOKUP(B139,[1]高一上!$B:$W,14,0)</f>
        <v>黄萍</v>
      </c>
      <c r="AC139">
        <f t="shared" si="37"/>
        <v>67.532467532467535</v>
      </c>
      <c r="AD139">
        <f t="shared" si="28"/>
        <v>115</v>
      </c>
      <c r="AE139">
        <f>VLOOKUP(B139,[1]中考!$B:$O,10,0)</f>
        <v>46</v>
      </c>
      <c r="AF139">
        <f t="shared" si="38"/>
        <v>15</v>
      </c>
    </row>
    <row r="140" spans="1:32" x14ac:dyDescent="0.2">
      <c r="A140" s="2" t="s">
        <v>416</v>
      </c>
      <c r="B140" s="2" t="s">
        <v>417</v>
      </c>
      <c r="C140" s="1">
        <v>4</v>
      </c>
      <c r="D140" s="3" t="s">
        <v>9</v>
      </c>
      <c r="E140" s="4" t="s">
        <v>418</v>
      </c>
      <c r="F140" s="1">
        <v>533</v>
      </c>
      <c r="G140" s="4">
        <v>69</v>
      </c>
      <c r="H140" s="1" t="s">
        <v>1920</v>
      </c>
      <c r="I140">
        <f t="shared" si="29"/>
        <v>98.051948051948045</v>
      </c>
      <c r="J140">
        <f t="shared" si="26"/>
        <v>114</v>
      </c>
      <c r="K140">
        <f>VLOOKUP(B140,[1]高三上!$B:$P,14,0)</f>
        <v>74</v>
      </c>
      <c r="L140" t="str">
        <f>VLOOKUP(B140,[1]高三上!$B:$P,15,0)</f>
        <v>刘厚江</v>
      </c>
      <c r="M140">
        <f t="shared" si="30"/>
        <v>131.81818181818181</v>
      </c>
      <c r="N140">
        <f t="shared" si="27"/>
        <v>108</v>
      </c>
      <c r="O140">
        <f>VLOOKUP(B140,[1]高二下!$B:$W,14,0)</f>
        <v>70</v>
      </c>
      <c r="P140" t="str">
        <f>VLOOKUP(B140,[1]高二下!$B:$W,15,0)</f>
        <v>马红琦</v>
      </c>
      <c r="Q140">
        <f t="shared" si="31"/>
        <v>68.831168831168839</v>
      </c>
      <c r="R140">
        <f t="shared" si="32"/>
        <v>206</v>
      </c>
      <c r="S140">
        <f>VLOOKUP(B140,[1]高二上!$B:$W,14,0)</f>
        <v>74</v>
      </c>
      <c r="T140" t="str">
        <f>VLOOKUP(B140,[1]高二上!$B:$W,15,0)</f>
        <v>马红琦</v>
      </c>
      <c r="U140">
        <f t="shared" si="33"/>
        <v>117.53246753246754</v>
      </c>
      <c r="V140">
        <f t="shared" si="34"/>
        <v>110</v>
      </c>
      <c r="W140">
        <f>VLOOKUP(B140,[1]高一下!$B:$X,14,0)</f>
        <v>55</v>
      </c>
      <c r="X140" t="str">
        <f>VLOOKUP(B140,[1]高一下!$B:$X,15,0)</f>
        <v>马红琦</v>
      </c>
      <c r="Y140">
        <f t="shared" si="35"/>
        <v>75.324675324675326</v>
      </c>
      <c r="Z140">
        <f t="shared" si="36"/>
        <v>164</v>
      </c>
      <c r="AA140">
        <f>VLOOKUP(B140,[1]高一上!$B:$W,13,0)</f>
        <v>51</v>
      </c>
      <c r="AB140" t="str">
        <f>VLOOKUP(B140,[1]高一上!$B:$W,14,0)</f>
        <v>李荣鑫</v>
      </c>
      <c r="AC140">
        <f t="shared" si="37"/>
        <v>117.20779220779221</v>
      </c>
      <c r="AD140">
        <f t="shared" si="28"/>
        <v>88</v>
      </c>
      <c r="AE140">
        <f>VLOOKUP(B140,[1]中考!$B:$O,10,0)</f>
        <v>38</v>
      </c>
      <c r="AF140">
        <f t="shared" si="38"/>
        <v>141</v>
      </c>
    </row>
    <row r="141" spans="1:32" x14ac:dyDescent="0.2">
      <c r="A141" s="2" t="s">
        <v>419</v>
      </c>
      <c r="B141" s="2" t="s">
        <v>420</v>
      </c>
      <c r="C141" s="1">
        <v>4</v>
      </c>
      <c r="D141" s="3" t="s">
        <v>9</v>
      </c>
      <c r="E141" s="4" t="s">
        <v>376</v>
      </c>
      <c r="F141" s="1">
        <v>518</v>
      </c>
      <c r="G141" s="2">
        <v>72</v>
      </c>
      <c r="H141" s="1" t="s">
        <v>1920</v>
      </c>
      <c r="I141">
        <f t="shared" si="29"/>
        <v>122.72727272727272</v>
      </c>
      <c r="J141">
        <f t="shared" si="26"/>
        <v>82</v>
      </c>
      <c r="K141">
        <f>VLOOKUP(B141,[1]高三上!$B:$P,14,0)</f>
        <v>69</v>
      </c>
      <c r="L141" t="str">
        <f>VLOOKUP(B141,[1]高三上!$B:$P,15,0)</f>
        <v>刘厚江</v>
      </c>
      <c r="M141">
        <f t="shared" si="30"/>
        <v>75.324675324675326</v>
      </c>
      <c r="N141">
        <f t="shared" si="27"/>
        <v>152</v>
      </c>
      <c r="O141">
        <f>VLOOKUP(B141,[1]高二下!$B:$W,14,0)</f>
        <v>82.1</v>
      </c>
      <c r="P141" t="str">
        <f>VLOOKUP(B141,[1]高二下!$B:$W,15,0)</f>
        <v>马红琦</v>
      </c>
      <c r="Q141">
        <f t="shared" si="31"/>
        <v>104.87012987012987</v>
      </c>
      <c r="R141">
        <f t="shared" si="32"/>
        <v>76</v>
      </c>
      <c r="S141">
        <f>VLOOKUP(B141,[1]高二上!$B:$W,14,0)</f>
        <v>77</v>
      </c>
      <c r="T141" t="str">
        <f>VLOOKUP(B141,[1]高二上!$B:$W,15,0)</f>
        <v>马红琦</v>
      </c>
      <c r="U141">
        <f t="shared" si="33"/>
        <v>111.03896103896103</v>
      </c>
      <c r="V141">
        <f t="shared" si="34"/>
        <v>91</v>
      </c>
      <c r="W141">
        <f>VLOOKUP(B141,[1]高一下!$B:$X,14,0)</f>
        <v>60</v>
      </c>
      <c r="X141" t="str">
        <f>VLOOKUP(B141,[1]高一下!$B:$X,15,0)</f>
        <v>马红琦</v>
      </c>
      <c r="Y141">
        <f t="shared" si="35"/>
        <v>80.844155844155836</v>
      </c>
      <c r="Z141">
        <f t="shared" si="36"/>
        <v>125</v>
      </c>
      <c r="AA141">
        <f>VLOOKUP(B141,[1]高一上!$B:$W,13,0)</f>
        <v>57</v>
      </c>
      <c r="AB141" t="str">
        <f>VLOOKUP(B141,[1]高一上!$B:$W,14,0)</f>
        <v>黄萍</v>
      </c>
      <c r="AC141">
        <f t="shared" si="37"/>
        <v>83.441558441558442</v>
      </c>
      <c r="AD141">
        <f t="shared" si="28"/>
        <v>66</v>
      </c>
      <c r="AE141">
        <f>VLOOKUP(B141,[1]中考!$B:$O,10,0)</f>
        <v>46</v>
      </c>
      <c r="AF141">
        <f t="shared" si="38"/>
        <v>15</v>
      </c>
    </row>
    <row r="142" spans="1:32" x14ac:dyDescent="0.2">
      <c r="A142" s="2" t="s">
        <v>421</v>
      </c>
      <c r="B142" s="2" t="s">
        <v>422</v>
      </c>
      <c r="C142" s="1">
        <v>4</v>
      </c>
      <c r="D142" s="3" t="s">
        <v>9</v>
      </c>
      <c r="E142" s="4" t="s">
        <v>423</v>
      </c>
      <c r="F142" s="1">
        <v>506</v>
      </c>
      <c r="G142" s="2">
        <v>64</v>
      </c>
      <c r="H142" s="1" t="s">
        <v>1920</v>
      </c>
      <c r="I142">
        <f t="shared" si="29"/>
        <v>63.636363636363633</v>
      </c>
      <c r="J142">
        <f t="shared" si="26"/>
        <v>185</v>
      </c>
      <c r="K142">
        <f>VLOOKUP(B142,[1]高三上!$B:$P,14,0)</f>
        <v>79</v>
      </c>
      <c r="L142" t="str">
        <f>VLOOKUP(B142,[1]高三上!$B:$P,15,0)</f>
        <v>刘厚江</v>
      </c>
      <c r="M142">
        <f t="shared" si="30"/>
        <v>92.857142857142861</v>
      </c>
      <c r="N142">
        <f t="shared" si="27"/>
        <v>73</v>
      </c>
      <c r="O142">
        <f>VLOOKUP(B142,[1]高二下!$B:$W,14,0)</f>
        <v>85</v>
      </c>
      <c r="P142" t="str">
        <f>VLOOKUP(B142,[1]高二下!$B:$W,15,0)</f>
        <v>马红琦</v>
      </c>
      <c r="Q142">
        <f t="shared" si="31"/>
        <v>151.2987012987013</v>
      </c>
      <c r="R142">
        <f t="shared" si="32"/>
        <v>51</v>
      </c>
      <c r="S142">
        <f>VLOOKUP(B142,[1]高二上!$B:$W,14,0)</f>
        <v>62</v>
      </c>
      <c r="T142" t="str">
        <f>VLOOKUP(B142,[1]高二上!$B:$W,15,0)</f>
        <v>马红琦</v>
      </c>
      <c r="U142">
        <f t="shared" si="33"/>
        <v>88.961038961038966</v>
      </c>
      <c r="V142">
        <f t="shared" si="34"/>
        <v>209</v>
      </c>
      <c r="W142">
        <f>VLOOKUP(B142,[1]高一下!$B:$X,14,0)</f>
        <v>53</v>
      </c>
      <c r="X142" t="str">
        <f>VLOOKUP(B142,[1]高一下!$B:$X,15,0)</f>
        <v>马红琦</v>
      </c>
      <c r="Y142">
        <f t="shared" si="35"/>
        <v>126.62337662337663</v>
      </c>
      <c r="Z142">
        <f t="shared" si="36"/>
        <v>175</v>
      </c>
      <c r="AA142">
        <f>VLOOKUP(B142,[1]高一上!$B:$W,13,0)</f>
        <v>29</v>
      </c>
      <c r="AB142" t="str">
        <f>VLOOKUP(B142,[1]高一上!$B:$W,14,0)</f>
        <v>崔萌</v>
      </c>
      <c r="AC142">
        <f t="shared" si="37"/>
        <v>71.103896103896105</v>
      </c>
      <c r="AD142">
        <f t="shared" si="28"/>
        <v>257</v>
      </c>
      <c r="AE142">
        <f>VLOOKUP(B142,[1]中考!$B:$O,10,0)</f>
        <v>37</v>
      </c>
      <c r="AF142">
        <f t="shared" si="38"/>
        <v>168</v>
      </c>
    </row>
    <row r="143" spans="1:32" x14ac:dyDescent="0.2">
      <c r="A143" s="2" t="s">
        <v>424</v>
      </c>
      <c r="B143" s="2" t="s">
        <v>425</v>
      </c>
      <c r="C143" s="1">
        <v>4</v>
      </c>
      <c r="D143" s="3" t="s">
        <v>9</v>
      </c>
      <c r="E143" s="4" t="s">
        <v>426</v>
      </c>
      <c r="F143" s="1">
        <v>500</v>
      </c>
      <c r="G143" s="2">
        <v>61</v>
      </c>
      <c r="H143" s="1" t="s">
        <v>1920</v>
      </c>
      <c r="I143">
        <f t="shared" si="29"/>
        <v>57.792207792207797</v>
      </c>
      <c r="J143">
        <f t="shared" si="26"/>
        <v>219</v>
      </c>
      <c r="K143">
        <f>VLOOKUP(B143,[1]高三上!$B:$P,14,0)</f>
        <v>77</v>
      </c>
      <c r="L143" t="str">
        <f>VLOOKUP(B143,[1]高三上!$B:$P,15,0)</f>
        <v>刘厚江</v>
      </c>
      <c r="M143">
        <f t="shared" si="30"/>
        <v>107.46753246753246</v>
      </c>
      <c r="N143">
        <f t="shared" si="27"/>
        <v>89</v>
      </c>
      <c r="O143">
        <f>VLOOKUP(B143,[1]高二下!$B:$W,14,0)</f>
        <v>78.400000000000006</v>
      </c>
      <c r="P143" t="str">
        <f>VLOOKUP(B143,[1]高二下!$B:$W,15,0)</f>
        <v>马红琦</v>
      </c>
      <c r="Q143">
        <f t="shared" si="31"/>
        <v>80.51948051948051</v>
      </c>
      <c r="R143">
        <f t="shared" si="32"/>
        <v>112</v>
      </c>
      <c r="S143">
        <f>VLOOKUP(B143,[1]高二上!$B:$W,14,0)</f>
        <v>83</v>
      </c>
      <c r="T143" t="str">
        <f>VLOOKUP(B143,[1]高二上!$B:$W,15,0)</f>
        <v>马红琦</v>
      </c>
      <c r="U143">
        <f t="shared" si="33"/>
        <v>107.79220779220779</v>
      </c>
      <c r="V143">
        <f t="shared" si="34"/>
        <v>52</v>
      </c>
      <c r="W143">
        <f>VLOOKUP(B143,[1]高一下!$B:$X,14,0)</f>
        <v>65</v>
      </c>
      <c r="X143" t="str">
        <f>VLOOKUP(B143,[1]高一下!$B:$X,15,0)</f>
        <v>马红琦</v>
      </c>
      <c r="Y143">
        <f t="shared" si="35"/>
        <v>95.129870129870127</v>
      </c>
      <c r="Z143">
        <f t="shared" si="36"/>
        <v>76</v>
      </c>
      <c r="AA143">
        <f>VLOOKUP(B143,[1]高一上!$B:$W,13,0)</f>
        <v>58</v>
      </c>
      <c r="AB143" t="str">
        <f>VLOOKUP(B143,[1]高一上!$B:$W,14,0)</f>
        <v>叶小军</v>
      </c>
      <c r="AC143">
        <f t="shared" si="37"/>
        <v>87.662337662337663</v>
      </c>
      <c r="AD143">
        <f t="shared" si="28"/>
        <v>61</v>
      </c>
      <c r="AE143">
        <f>VLOOKUP(B143,[1]中考!$B:$O,10,0)</f>
        <v>45</v>
      </c>
      <c r="AF143">
        <f t="shared" si="38"/>
        <v>23</v>
      </c>
    </row>
    <row r="144" spans="1:32" x14ac:dyDescent="0.2">
      <c r="A144" s="2" t="s">
        <v>427</v>
      </c>
      <c r="B144" s="2" t="s">
        <v>428</v>
      </c>
      <c r="C144" s="1">
        <v>4</v>
      </c>
      <c r="D144" s="3" t="s">
        <v>9</v>
      </c>
      <c r="E144" s="4" t="s">
        <v>429</v>
      </c>
      <c r="F144" s="1">
        <v>491</v>
      </c>
      <c r="G144" s="2">
        <v>64</v>
      </c>
      <c r="H144" s="1" t="s">
        <v>1920</v>
      </c>
      <c r="I144">
        <f t="shared" si="29"/>
        <v>85.714285714285722</v>
      </c>
      <c r="J144">
        <f t="shared" si="26"/>
        <v>185</v>
      </c>
      <c r="K144">
        <f>VLOOKUP(B144,[1]高三上!$B:$P,14,0)</f>
        <v>70</v>
      </c>
      <c r="L144" t="str">
        <f>VLOOKUP(B144,[1]高三上!$B:$P,15,0)</f>
        <v>刘厚江</v>
      </c>
      <c r="M144">
        <f t="shared" si="30"/>
        <v>141.55844155844156</v>
      </c>
      <c r="N144">
        <f t="shared" si="27"/>
        <v>141</v>
      </c>
      <c r="O144">
        <f>VLOOKUP(B144,[1]高二下!$B:$W,14,0)</f>
        <v>63</v>
      </c>
      <c r="P144" t="str">
        <f>VLOOKUP(B144,[1]高二下!$B:$W,15,0)</f>
        <v>马红琦</v>
      </c>
      <c r="Q144">
        <f t="shared" si="31"/>
        <v>65.584415584415581</v>
      </c>
      <c r="R144">
        <f t="shared" si="32"/>
        <v>269</v>
      </c>
      <c r="S144">
        <f>VLOOKUP(B144,[1]高二上!$B:$W,14,0)</f>
        <v>68</v>
      </c>
      <c r="T144" t="str">
        <f>VLOOKUP(B144,[1]高二上!$B:$W,15,0)</f>
        <v>马红琦</v>
      </c>
      <c r="U144">
        <f t="shared" si="33"/>
        <v>134.41558441558442</v>
      </c>
      <c r="V144">
        <f t="shared" si="34"/>
        <v>163</v>
      </c>
      <c r="W144">
        <f>VLOOKUP(B144,[1]高一下!$B:$X,14,0)</f>
        <v>39</v>
      </c>
      <c r="X144" t="str">
        <f>VLOOKUP(B144,[1]高一下!$B:$X,15,0)</f>
        <v>马红琦</v>
      </c>
      <c r="Y144">
        <f t="shared" si="35"/>
        <v>83.116883116883116</v>
      </c>
      <c r="Z144">
        <f t="shared" si="36"/>
        <v>269</v>
      </c>
      <c r="AA144">
        <f>VLOOKUP(B144,[1]高一上!$B:$W,13,0)</f>
        <v>34</v>
      </c>
      <c r="AB144" t="str">
        <f>VLOOKUP(B144,[1]高一上!$B:$W,14,0)</f>
        <v>宁建康</v>
      </c>
      <c r="AC144">
        <f t="shared" si="37"/>
        <v>54.870129870129873</v>
      </c>
      <c r="AD144">
        <f t="shared" si="28"/>
        <v>217</v>
      </c>
      <c r="AE144">
        <f>VLOOKUP(B144,[1]中考!$B:$O,10,0)</f>
        <v>41</v>
      </c>
      <c r="AF144">
        <f t="shared" si="38"/>
        <v>78</v>
      </c>
    </row>
    <row r="145" spans="1:32" x14ac:dyDescent="0.2">
      <c r="A145" s="2" t="s">
        <v>430</v>
      </c>
      <c r="B145" s="2" t="s">
        <v>431</v>
      </c>
      <c r="C145" s="1">
        <v>4</v>
      </c>
      <c r="D145" s="3" t="s">
        <v>9</v>
      </c>
      <c r="E145" s="4" t="s">
        <v>432</v>
      </c>
      <c r="F145" s="1">
        <v>487</v>
      </c>
      <c r="G145" s="2">
        <v>74</v>
      </c>
      <c r="H145" s="1" t="s">
        <v>1920</v>
      </c>
      <c r="I145">
        <f t="shared" si="29"/>
        <v>129.87012987012986</v>
      </c>
      <c r="J145">
        <f t="shared" si="26"/>
        <v>60</v>
      </c>
      <c r="K145">
        <f>VLOOKUP(B145,[1]高三上!$B:$P,14,0)</f>
        <v>69</v>
      </c>
      <c r="L145" t="str">
        <f>VLOOKUP(B145,[1]高三上!$B:$P,15,0)</f>
        <v>刘厚江</v>
      </c>
      <c r="M145">
        <f t="shared" si="30"/>
        <v>130.51948051948051</v>
      </c>
      <c r="N145">
        <f t="shared" si="27"/>
        <v>152</v>
      </c>
      <c r="O145">
        <f>VLOOKUP(B145,[1]高二下!$B:$W,14,0)</f>
        <v>65.3</v>
      </c>
      <c r="P145" t="str">
        <f>VLOOKUP(B145,[1]高二下!$B:$W,15,0)</f>
        <v>马红琦</v>
      </c>
      <c r="Q145">
        <f t="shared" si="31"/>
        <v>108.11688311688312</v>
      </c>
      <c r="R145">
        <f t="shared" si="32"/>
        <v>246</v>
      </c>
      <c r="S145">
        <f>VLOOKUP(B145,[1]高二上!$B:$W,14,0)</f>
        <v>50</v>
      </c>
      <c r="T145" t="str">
        <f>VLOOKUP(B145,[1]高二上!$B:$W,15,0)</f>
        <v>马红琦</v>
      </c>
      <c r="U145">
        <f t="shared" si="33"/>
        <v>77.27272727272728</v>
      </c>
      <c r="V145">
        <f t="shared" si="34"/>
        <v>271</v>
      </c>
      <c r="W145">
        <f>VLOOKUP(B145,[1]高一下!$B:$X,14,0)</f>
        <v>50</v>
      </c>
      <c r="X145" t="str">
        <f>VLOOKUP(B145,[1]高一下!$B:$X,15,0)</f>
        <v>马红琦</v>
      </c>
      <c r="Y145">
        <f t="shared" si="35"/>
        <v>59.740259740259738</v>
      </c>
      <c r="Z145">
        <f t="shared" si="36"/>
        <v>201</v>
      </c>
      <c r="AA145">
        <f>VLOOKUP(B145,[1]高一上!$B:$W,13,0)</f>
        <v>53</v>
      </c>
      <c r="AB145" t="str">
        <f>VLOOKUP(B145,[1]高一上!$B:$W,14,0)</f>
        <v>李荣鑫</v>
      </c>
      <c r="AC145">
        <f t="shared" si="37"/>
        <v>129.54545454545456</v>
      </c>
      <c r="AD145">
        <f t="shared" si="28"/>
        <v>77</v>
      </c>
      <c r="AE145">
        <f>VLOOKUP(B145,[1]中考!$B:$O,10,0)</f>
        <v>37</v>
      </c>
      <c r="AF145">
        <f t="shared" si="38"/>
        <v>168</v>
      </c>
    </row>
    <row r="146" spans="1:32" x14ac:dyDescent="0.2">
      <c r="A146" s="2" t="s">
        <v>433</v>
      </c>
      <c r="B146" s="2" t="s">
        <v>434</v>
      </c>
      <c r="C146" s="1">
        <v>4</v>
      </c>
      <c r="D146" s="3" t="s">
        <v>9</v>
      </c>
      <c r="E146" s="4" t="s">
        <v>435</v>
      </c>
      <c r="F146" s="1">
        <v>482</v>
      </c>
      <c r="G146" s="4">
        <v>73</v>
      </c>
      <c r="H146" s="1" t="s">
        <v>1920</v>
      </c>
      <c r="I146">
        <f t="shared" si="29"/>
        <v>161.6883116883117</v>
      </c>
      <c r="J146">
        <f t="shared" si="26"/>
        <v>67</v>
      </c>
      <c r="K146">
        <f>VLOOKUP(B146,[1]高三上!$B:$P,14,0)</f>
        <v>54</v>
      </c>
      <c r="L146" t="str">
        <f>VLOOKUP(B146,[1]高三上!$B:$P,15,0)</f>
        <v>刘厚江</v>
      </c>
      <c r="M146">
        <f t="shared" si="30"/>
        <v>81.493506493506487</v>
      </c>
      <c r="N146">
        <f t="shared" si="27"/>
        <v>257</v>
      </c>
      <c r="O146">
        <f>VLOOKUP(B146,[1]高二下!$B:$W,14,0)</f>
        <v>71</v>
      </c>
      <c r="P146" t="str">
        <f>VLOOKUP(B146,[1]高二下!$B:$W,15,0)</f>
        <v>马红琦</v>
      </c>
      <c r="Q146">
        <f t="shared" si="31"/>
        <v>114.93506493506493</v>
      </c>
      <c r="R146">
        <f t="shared" si="32"/>
        <v>200</v>
      </c>
      <c r="S146">
        <f>VLOOKUP(B146,[1]高二上!$B:$W,14,0)</f>
        <v>57</v>
      </c>
      <c r="T146" t="str">
        <f>VLOOKUP(B146,[1]高二上!$B:$W,15,0)</f>
        <v>马红琦</v>
      </c>
      <c r="U146">
        <f t="shared" si="33"/>
        <v>50.324675324675319</v>
      </c>
      <c r="V146">
        <f t="shared" si="34"/>
        <v>246</v>
      </c>
      <c r="W146">
        <f>VLOOKUP(B146,[1]高一下!$B:$X,14,0)</f>
        <v>63</v>
      </c>
      <c r="X146" t="str">
        <f>VLOOKUP(B146,[1]高一下!$B:$X,15,0)</f>
        <v>马红琦</v>
      </c>
      <c r="Y146">
        <f t="shared" si="35"/>
        <v>103.8961038961039</v>
      </c>
      <c r="Z146">
        <f t="shared" si="36"/>
        <v>93</v>
      </c>
      <c r="AA146">
        <f>VLOOKUP(B146,[1]高一上!$B:$W,13,0)</f>
        <v>48</v>
      </c>
      <c r="AB146" t="str">
        <f>VLOOKUP(B146,[1]高一上!$B:$W,14,0)</f>
        <v>李荣鑫</v>
      </c>
      <c r="AC146">
        <f t="shared" si="37"/>
        <v>148.37662337662337</v>
      </c>
      <c r="AD146">
        <f t="shared" si="28"/>
        <v>105</v>
      </c>
      <c r="AE146">
        <f>VLOOKUP(B146,[1]中考!$B:$O,10,0)</f>
        <v>31</v>
      </c>
      <c r="AF146">
        <f t="shared" si="38"/>
        <v>254</v>
      </c>
    </row>
    <row r="147" spans="1:32" x14ac:dyDescent="0.2">
      <c r="A147" s="2" t="s">
        <v>436</v>
      </c>
      <c r="B147" s="2" t="s">
        <v>437</v>
      </c>
      <c r="C147" s="1">
        <v>4</v>
      </c>
      <c r="D147" s="3" t="s">
        <v>9</v>
      </c>
      <c r="E147" s="4" t="s">
        <v>438</v>
      </c>
      <c r="F147" s="1">
        <v>482</v>
      </c>
      <c r="G147" s="4">
        <v>64</v>
      </c>
      <c r="H147" s="1" t="s">
        <v>1920</v>
      </c>
      <c r="I147">
        <f t="shared" si="29"/>
        <v>54.870129870129873</v>
      </c>
      <c r="J147">
        <f t="shared" si="26"/>
        <v>185</v>
      </c>
      <c r="K147">
        <f>VLOOKUP(B147,[1]高三上!$B:$P,14,0)</f>
        <v>85</v>
      </c>
      <c r="L147" t="str">
        <f>VLOOKUP(B147,[1]高三上!$B:$P,15,0)</f>
        <v>刘厚江</v>
      </c>
      <c r="M147">
        <f t="shared" si="30"/>
        <v>109.74025974025975</v>
      </c>
      <c r="N147">
        <f t="shared" si="27"/>
        <v>46</v>
      </c>
      <c r="O147">
        <f>VLOOKUP(B147,[1]高二下!$B:$W,14,0)</f>
        <v>82.1</v>
      </c>
      <c r="P147" t="str">
        <f>VLOOKUP(B147,[1]高二下!$B:$W,15,0)</f>
        <v>马红琦</v>
      </c>
      <c r="Q147">
        <f t="shared" si="31"/>
        <v>151.62337662337663</v>
      </c>
      <c r="R147">
        <f t="shared" si="32"/>
        <v>76</v>
      </c>
      <c r="S147">
        <f>VLOOKUP(B147,[1]高二上!$B:$W,14,0)</f>
        <v>58</v>
      </c>
      <c r="T147" t="str">
        <f>VLOOKUP(B147,[1]高二上!$B:$W,15,0)</f>
        <v>马红琦</v>
      </c>
      <c r="U147">
        <f t="shared" si="33"/>
        <v>68.831168831168839</v>
      </c>
      <c r="V147">
        <f t="shared" si="34"/>
        <v>235</v>
      </c>
      <c r="W147">
        <f>VLOOKUP(B147,[1]高一下!$B:$X,14,0)</f>
        <v>58</v>
      </c>
      <c r="X147" t="str">
        <f>VLOOKUP(B147,[1]高一下!$B:$X,15,0)</f>
        <v>马红琦</v>
      </c>
      <c r="Y147">
        <f t="shared" si="35"/>
        <v>109.41558441558442</v>
      </c>
      <c r="Z147">
        <f t="shared" si="36"/>
        <v>139</v>
      </c>
      <c r="AA147">
        <f>VLOOKUP(B147,[1]高一上!$B:$W,13,0)</f>
        <v>39</v>
      </c>
      <c r="AB147" t="str">
        <f>VLOOKUP(B147,[1]高一上!$B:$W,14,0)</f>
        <v>崔萌</v>
      </c>
      <c r="AC147">
        <f t="shared" si="37"/>
        <v>77.27272727272728</v>
      </c>
      <c r="AD147">
        <f t="shared" si="28"/>
        <v>168</v>
      </c>
      <c r="AE147">
        <f>VLOOKUP(B147,[1]中考!$B:$O,10,0)</f>
        <v>40</v>
      </c>
      <c r="AF147">
        <f t="shared" si="38"/>
        <v>98</v>
      </c>
    </row>
    <row r="148" spans="1:32" x14ac:dyDescent="0.2">
      <c r="A148" s="2" t="s">
        <v>439</v>
      </c>
      <c r="B148" s="2" t="s">
        <v>440</v>
      </c>
      <c r="C148" s="1">
        <v>4</v>
      </c>
      <c r="D148" s="3" t="s">
        <v>9</v>
      </c>
      <c r="E148" s="4" t="s">
        <v>441</v>
      </c>
      <c r="F148" s="1">
        <v>478</v>
      </c>
      <c r="G148" s="4">
        <v>62</v>
      </c>
      <c r="H148" s="1" t="s">
        <v>1920</v>
      </c>
      <c r="I148">
        <f t="shared" si="29"/>
        <v>111.36363636363636</v>
      </c>
      <c r="J148">
        <f t="shared" si="26"/>
        <v>209</v>
      </c>
      <c r="K148">
        <f>VLOOKUP(B148,[1]高三上!$B:$P,14,0)</f>
        <v>57</v>
      </c>
      <c r="L148" t="str">
        <f>VLOOKUP(B148,[1]高三上!$B:$P,15,0)</f>
        <v>刘厚江</v>
      </c>
      <c r="M148">
        <f t="shared" si="30"/>
        <v>87.662337662337663</v>
      </c>
      <c r="N148">
        <f t="shared" si="27"/>
        <v>244</v>
      </c>
      <c r="O148">
        <f>VLOOKUP(B148,[1]高二下!$B:$W,14,0)</f>
        <v>70</v>
      </c>
      <c r="P148" t="str">
        <f>VLOOKUP(B148,[1]高二下!$B:$W,15,0)</f>
        <v>马红琦</v>
      </c>
      <c r="Q148">
        <f t="shared" si="31"/>
        <v>105.1948051948052</v>
      </c>
      <c r="R148">
        <f t="shared" si="32"/>
        <v>206</v>
      </c>
      <c r="S148">
        <f>VLOOKUP(B148,[1]高二上!$B:$W,14,0)</f>
        <v>60</v>
      </c>
      <c r="T148" t="str">
        <f>VLOOKUP(B148,[1]高二上!$B:$W,15,0)</f>
        <v>马红琦</v>
      </c>
      <c r="U148">
        <f t="shared" si="33"/>
        <v>112.33766233766234</v>
      </c>
      <c r="V148">
        <f t="shared" si="34"/>
        <v>222</v>
      </c>
      <c r="W148">
        <f>VLOOKUP(B148,[1]高一下!$B:$X,14,0)</f>
        <v>42</v>
      </c>
      <c r="X148" t="str">
        <f>VLOOKUP(B148,[1]高一下!$B:$X,15,0)</f>
        <v>马红琦</v>
      </c>
      <c r="Y148">
        <f t="shared" si="35"/>
        <v>66.558441558441558</v>
      </c>
      <c r="Z148">
        <f t="shared" si="36"/>
        <v>260</v>
      </c>
      <c r="AA148">
        <f>VLOOKUP(B148,[1]高一上!$B:$W,13,0)</f>
        <v>40</v>
      </c>
      <c r="AB148" t="str">
        <f>VLOOKUP(B148,[1]高一上!$B:$W,14,0)</f>
        <v>黄萍</v>
      </c>
      <c r="AC148">
        <f t="shared" si="37"/>
        <v>89.935064935064929</v>
      </c>
      <c r="AD148">
        <f t="shared" si="28"/>
        <v>157</v>
      </c>
      <c r="AE148">
        <f>VLOOKUP(B148,[1]中考!$B:$O,10,0)</f>
        <v>39</v>
      </c>
      <c r="AF148">
        <f t="shared" si="38"/>
        <v>126</v>
      </c>
    </row>
    <row r="149" spans="1:32" x14ac:dyDescent="0.2">
      <c r="A149" s="2" t="s">
        <v>442</v>
      </c>
      <c r="B149" s="2" t="s">
        <v>443</v>
      </c>
      <c r="C149" s="1">
        <v>4</v>
      </c>
      <c r="D149" s="3" t="s">
        <v>9</v>
      </c>
      <c r="E149" s="4" t="s">
        <v>444</v>
      </c>
      <c r="F149" s="1">
        <v>477</v>
      </c>
      <c r="G149" s="4">
        <v>69</v>
      </c>
      <c r="H149" s="1" t="s">
        <v>1920</v>
      </c>
      <c r="I149">
        <f t="shared" si="29"/>
        <v>130.19480519480521</v>
      </c>
      <c r="J149">
        <f t="shared" si="26"/>
        <v>114</v>
      </c>
      <c r="K149">
        <f>VLOOKUP(B149,[1]高三上!$B:$P,14,0)</f>
        <v>64</v>
      </c>
      <c r="L149" t="str">
        <f>VLOOKUP(B149,[1]高三上!$B:$P,15,0)</f>
        <v>刘厚江</v>
      </c>
      <c r="M149">
        <f t="shared" si="30"/>
        <v>71.753246753246756</v>
      </c>
      <c r="N149">
        <f t="shared" si="27"/>
        <v>207</v>
      </c>
      <c r="O149">
        <f>VLOOKUP(B149,[1]高二下!$B:$W,14,0)</f>
        <v>77.599999999999994</v>
      </c>
      <c r="P149" t="str">
        <f>VLOOKUP(B149,[1]高二下!$B:$W,15,0)</f>
        <v>马红琦</v>
      </c>
      <c r="Q149">
        <f t="shared" si="31"/>
        <v>99.675324675324674</v>
      </c>
      <c r="R149">
        <f t="shared" si="32"/>
        <v>120</v>
      </c>
      <c r="S149">
        <f>VLOOKUP(B149,[1]高二上!$B:$W,14,0)</f>
        <v>73</v>
      </c>
      <c r="T149" t="str">
        <f>VLOOKUP(B149,[1]高二上!$B:$W,15,0)</f>
        <v>马红琦</v>
      </c>
      <c r="U149">
        <f t="shared" si="33"/>
        <v>78.571428571428569</v>
      </c>
      <c r="V149">
        <f t="shared" si="34"/>
        <v>119</v>
      </c>
      <c r="W149">
        <f>VLOOKUP(B149,[1]高一下!$B:$X,14,0)</f>
        <v>69</v>
      </c>
      <c r="X149" t="str">
        <f>VLOOKUP(B149,[1]高一下!$B:$X,15,0)</f>
        <v>马红琦</v>
      </c>
      <c r="Y149">
        <f t="shared" si="35"/>
        <v>96.753246753246756</v>
      </c>
      <c r="Z149">
        <f t="shared" si="36"/>
        <v>53</v>
      </c>
      <c r="AA149">
        <f>VLOOKUP(B149,[1]高一上!$B:$W,13,0)</f>
        <v>62</v>
      </c>
      <c r="AB149" t="str">
        <f>VLOOKUP(B149,[1]高一上!$B:$W,14,0)</f>
        <v>宁建康</v>
      </c>
      <c r="AC149">
        <f t="shared" si="37"/>
        <v>126.94805194805195</v>
      </c>
      <c r="AD149">
        <f t="shared" si="28"/>
        <v>43</v>
      </c>
      <c r="AE149">
        <f>VLOOKUP(B149,[1]中考!$B:$O,10,0)</f>
        <v>39</v>
      </c>
      <c r="AF149">
        <f t="shared" si="38"/>
        <v>126</v>
      </c>
    </row>
    <row r="150" spans="1:32" x14ac:dyDescent="0.2">
      <c r="A150" s="2" t="s">
        <v>445</v>
      </c>
      <c r="B150" s="2" t="s">
        <v>446</v>
      </c>
      <c r="C150" s="1">
        <v>4</v>
      </c>
      <c r="D150" s="3" t="s">
        <v>9</v>
      </c>
      <c r="E150" s="4" t="s">
        <v>447</v>
      </c>
      <c r="F150" s="1">
        <v>476</v>
      </c>
      <c r="G150" s="2">
        <v>77</v>
      </c>
      <c r="H150" s="1" t="s">
        <v>1920</v>
      </c>
      <c r="I150">
        <f t="shared" si="29"/>
        <v>175.64935064935065</v>
      </c>
      <c r="J150">
        <f t="shared" si="26"/>
        <v>29</v>
      </c>
      <c r="K150">
        <f>VLOOKUP(B150,[1]高三上!$B:$P,14,0)</f>
        <v>52</v>
      </c>
      <c r="L150" t="str">
        <f>VLOOKUP(B150,[1]高三上!$B:$P,15,0)</f>
        <v>刘厚江</v>
      </c>
      <c r="M150">
        <f t="shared" si="30"/>
        <v>94.805194805194802</v>
      </c>
      <c r="N150">
        <f t="shared" si="27"/>
        <v>262</v>
      </c>
      <c r="O150">
        <f>VLOOKUP(B150,[1]高二下!$B:$W,14,0)</f>
        <v>65.3</v>
      </c>
      <c r="P150" t="str">
        <f>VLOOKUP(B150,[1]高二下!$B:$W,15,0)</f>
        <v>马红琦</v>
      </c>
      <c r="Q150">
        <f t="shared" si="31"/>
        <v>82.467532467532465</v>
      </c>
      <c r="R150">
        <f t="shared" si="32"/>
        <v>246</v>
      </c>
      <c r="S150">
        <f>VLOOKUP(B150,[1]高二上!$B:$W,14,0)</f>
        <v>64</v>
      </c>
      <c r="T150" t="str">
        <f>VLOOKUP(B150,[1]高二上!$B:$W,15,0)</f>
        <v>马红琦</v>
      </c>
      <c r="U150">
        <f t="shared" si="33"/>
        <v>122.40259740259739</v>
      </c>
      <c r="V150">
        <f t="shared" si="34"/>
        <v>192</v>
      </c>
      <c r="W150">
        <f>VLOOKUP(B150,[1]高一下!$B:$X,14,0)</f>
        <v>41</v>
      </c>
      <c r="X150" t="str">
        <f>VLOOKUP(B150,[1]高一下!$B:$X,15,0)</f>
        <v>马红琦</v>
      </c>
      <c r="Y150">
        <f t="shared" si="35"/>
        <v>37.012987012987011</v>
      </c>
      <c r="Z150">
        <f t="shared" si="36"/>
        <v>261</v>
      </c>
      <c r="AA150">
        <f>VLOOKUP(B150,[1]高一上!$B:$W,13,0)</f>
        <v>56</v>
      </c>
      <c r="AB150" t="str">
        <f>VLOOKUP(B150,[1]高一上!$B:$W,14,0)</f>
        <v>叶小军</v>
      </c>
      <c r="AC150">
        <f t="shared" si="37"/>
        <v>110.06493506493507</v>
      </c>
      <c r="AD150">
        <f t="shared" si="28"/>
        <v>67</v>
      </c>
      <c r="AE150">
        <f>VLOOKUP(B150,[1]中考!$B:$O,10,0)</f>
        <v>40</v>
      </c>
      <c r="AF150">
        <f t="shared" si="38"/>
        <v>98</v>
      </c>
    </row>
    <row r="151" spans="1:32" x14ac:dyDescent="0.2">
      <c r="A151" s="2" t="s">
        <v>448</v>
      </c>
      <c r="B151" s="2" t="s">
        <v>449</v>
      </c>
      <c r="C151" s="1">
        <v>4</v>
      </c>
      <c r="D151" s="3" t="s">
        <v>9</v>
      </c>
      <c r="E151" s="4" t="s">
        <v>450</v>
      </c>
      <c r="F151" s="1">
        <v>475</v>
      </c>
      <c r="G151" s="4">
        <v>73</v>
      </c>
      <c r="H151" s="1" t="s">
        <v>1920</v>
      </c>
      <c r="I151">
        <f t="shared" si="29"/>
        <v>141.23376623376623</v>
      </c>
      <c r="J151">
        <f t="shared" si="26"/>
        <v>67</v>
      </c>
      <c r="K151">
        <f>VLOOKUP(B151,[1]高三上!$B:$P,14,0)</f>
        <v>65</v>
      </c>
      <c r="L151" t="str">
        <f>VLOOKUP(B151,[1]高三上!$B:$P,15,0)</f>
        <v>刘厚江</v>
      </c>
      <c r="M151">
        <f t="shared" si="30"/>
        <v>60.064935064935064</v>
      </c>
      <c r="N151">
        <f t="shared" si="27"/>
        <v>194</v>
      </c>
      <c r="O151">
        <f>VLOOKUP(B151,[1]高二下!$B:$W,14,0)</f>
        <v>82.8</v>
      </c>
      <c r="P151" t="str">
        <f>VLOOKUP(B151,[1]高二下!$B:$W,15,0)</f>
        <v>马红琦</v>
      </c>
      <c r="Q151">
        <f t="shared" si="31"/>
        <v>81.168831168831161</v>
      </c>
      <c r="R151">
        <f t="shared" si="32"/>
        <v>71</v>
      </c>
      <c r="S151">
        <f>VLOOKUP(B151,[1]高二上!$B:$W,14,0)</f>
        <v>90</v>
      </c>
      <c r="T151" t="str">
        <f>VLOOKUP(B151,[1]高二上!$B:$W,15,0)</f>
        <v>马红琦</v>
      </c>
      <c r="U151">
        <f t="shared" si="33"/>
        <v>115.90909090909091</v>
      </c>
      <c r="V151">
        <f t="shared" si="34"/>
        <v>13</v>
      </c>
      <c r="W151">
        <f>VLOOKUP(B151,[1]高一下!$B:$X,14,0)</f>
        <v>67</v>
      </c>
      <c r="X151" t="str">
        <f>VLOOKUP(B151,[1]高一下!$B:$X,15,0)</f>
        <v>马红琦</v>
      </c>
      <c r="Y151">
        <f t="shared" si="35"/>
        <v>108.44155844155844</v>
      </c>
      <c r="Z151">
        <f t="shared" si="36"/>
        <v>62</v>
      </c>
      <c r="AA151">
        <f>VLOOKUP(B151,[1]高一上!$B:$W,13,0)</f>
        <v>51</v>
      </c>
      <c r="AB151" t="str">
        <f>VLOOKUP(B151,[1]高一上!$B:$W,14,0)</f>
        <v>黄萍</v>
      </c>
      <c r="AC151">
        <f t="shared" si="37"/>
        <v>78.896103896103895</v>
      </c>
      <c r="AD151">
        <f t="shared" si="28"/>
        <v>88</v>
      </c>
      <c r="AE151">
        <f>VLOOKUP(B151,[1]中考!$B:$O,10,0)</f>
        <v>45</v>
      </c>
      <c r="AF151">
        <f t="shared" si="38"/>
        <v>23</v>
      </c>
    </row>
    <row r="152" spans="1:32" x14ac:dyDescent="0.2">
      <c r="A152" s="2" t="s">
        <v>451</v>
      </c>
      <c r="B152" s="2" t="s">
        <v>452</v>
      </c>
      <c r="C152" s="1">
        <v>4</v>
      </c>
      <c r="D152" s="3" t="s">
        <v>9</v>
      </c>
      <c r="E152" s="4" t="s">
        <v>453</v>
      </c>
      <c r="F152" s="1">
        <v>475</v>
      </c>
      <c r="G152" s="2">
        <v>69</v>
      </c>
      <c r="H152" s="1" t="s">
        <v>1920</v>
      </c>
      <c r="I152">
        <f t="shared" si="29"/>
        <v>102.59740259740259</v>
      </c>
      <c r="J152">
        <f t="shared" si="26"/>
        <v>114</v>
      </c>
      <c r="K152">
        <f>VLOOKUP(B152,[1]高三上!$B:$P,14,0)</f>
        <v>72</v>
      </c>
      <c r="L152" t="str">
        <f>VLOOKUP(B152,[1]高三上!$B:$P,15,0)</f>
        <v>刘厚江</v>
      </c>
      <c r="M152">
        <f t="shared" si="30"/>
        <v>101.62337662337663</v>
      </c>
      <c r="N152">
        <f t="shared" si="27"/>
        <v>122</v>
      </c>
      <c r="O152">
        <f>VLOOKUP(B152,[1]高二下!$B:$W,14,0)</f>
        <v>76.900000000000006</v>
      </c>
      <c r="P152" t="str">
        <f>VLOOKUP(B152,[1]高二下!$B:$W,15,0)</f>
        <v>马红琦</v>
      </c>
      <c r="Q152">
        <f t="shared" si="31"/>
        <v>94.480519480519476</v>
      </c>
      <c r="R152">
        <f t="shared" si="32"/>
        <v>127</v>
      </c>
      <c r="S152">
        <f>VLOOKUP(B152,[1]高二上!$B:$W,14,0)</f>
        <v>74</v>
      </c>
      <c r="T152" t="str">
        <f>VLOOKUP(B152,[1]高二上!$B:$W,15,0)</f>
        <v>马红琦</v>
      </c>
      <c r="U152">
        <f t="shared" si="33"/>
        <v>112.98701298701299</v>
      </c>
      <c r="V152">
        <f t="shared" si="34"/>
        <v>110</v>
      </c>
      <c r="W152">
        <f>VLOOKUP(B152,[1]高一下!$B:$X,14,0)</f>
        <v>57</v>
      </c>
      <c r="X152" t="str">
        <f>VLOOKUP(B152,[1]高一下!$B:$X,15,0)</f>
        <v>马红琦</v>
      </c>
      <c r="Y152">
        <f t="shared" si="35"/>
        <v>95.454545454545453</v>
      </c>
      <c r="Z152">
        <f t="shared" si="36"/>
        <v>150</v>
      </c>
      <c r="AA152">
        <f>VLOOKUP(B152,[1]高一上!$B:$W,13,0)</f>
        <v>43</v>
      </c>
      <c r="AB152" t="str">
        <f>VLOOKUP(B152,[1]高一上!$B:$W,14,0)</f>
        <v>崔萌</v>
      </c>
      <c r="AC152">
        <f t="shared" si="37"/>
        <v>71.103896103896105</v>
      </c>
      <c r="AD152">
        <f t="shared" si="28"/>
        <v>136</v>
      </c>
      <c r="AE152">
        <f>VLOOKUP(B152,[1]中考!$B:$O,10,0)</f>
        <v>43</v>
      </c>
      <c r="AF152">
        <f t="shared" si="38"/>
        <v>47</v>
      </c>
    </row>
    <row r="153" spans="1:32" x14ac:dyDescent="0.2">
      <c r="A153" s="2" t="s">
        <v>454</v>
      </c>
      <c r="B153" s="2" t="s">
        <v>455</v>
      </c>
      <c r="C153" s="1">
        <v>4</v>
      </c>
      <c r="D153" s="3" t="s">
        <v>9</v>
      </c>
      <c r="E153" s="4" t="s">
        <v>456</v>
      </c>
      <c r="F153" s="1">
        <v>473</v>
      </c>
      <c r="G153" s="2">
        <v>72</v>
      </c>
      <c r="H153" s="1" t="s">
        <v>1920</v>
      </c>
      <c r="I153">
        <f t="shared" si="29"/>
        <v>104.87012987012987</v>
      </c>
      <c r="J153">
        <f t="shared" si="26"/>
        <v>82</v>
      </c>
      <c r="K153">
        <f>VLOOKUP(B153,[1]高三上!$B:$P,14,0)</f>
        <v>75</v>
      </c>
      <c r="L153" t="str">
        <f>VLOOKUP(B153,[1]高三上!$B:$P,15,0)</f>
        <v>刘厚江</v>
      </c>
      <c r="M153">
        <f t="shared" si="30"/>
        <v>127.92207792207792</v>
      </c>
      <c r="N153">
        <f t="shared" si="27"/>
        <v>97</v>
      </c>
      <c r="O153">
        <f>VLOOKUP(B153,[1]高二下!$B:$W,14,0)</f>
        <v>72.5</v>
      </c>
      <c r="P153" t="str">
        <f>VLOOKUP(B153,[1]高二下!$B:$W,15,0)</f>
        <v>马红琦</v>
      </c>
      <c r="Q153">
        <f t="shared" si="31"/>
        <v>120.45454545454545</v>
      </c>
      <c r="R153">
        <f t="shared" si="32"/>
        <v>183</v>
      </c>
      <c r="S153">
        <f>VLOOKUP(B153,[1]高二上!$B:$W,14,0)</f>
        <v>57</v>
      </c>
      <c r="T153" t="str">
        <f>VLOOKUP(B153,[1]高二上!$B:$W,15,0)</f>
        <v>马红琦</v>
      </c>
      <c r="U153">
        <f t="shared" si="33"/>
        <v>55.844155844155843</v>
      </c>
      <c r="V153">
        <f t="shared" si="34"/>
        <v>246</v>
      </c>
      <c r="W153">
        <f>VLOOKUP(B153,[1]高一下!$B:$X,14,0)</f>
        <v>61</v>
      </c>
      <c r="X153" t="str">
        <f>VLOOKUP(B153,[1]高一下!$B:$X,15,0)</f>
        <v>马红琦</v>
      </c>
      <c r="Y153">
        <f t="shared" si="35"/>
        <v>134.74025974025975</v>
      </c>
      <c r="Z153">
        <f t="shared" si="36"/>
        <v>110</v>
      </c>
      <c r="AA153">
        <f>VLOOKUP(B153,[1]高一上!$B:$W,13,0)</f>
        <v>34</v>
      </c>
      <c r="AB153" t="str">
        <f>VLOOKUP(B153,[1]高一上!$B:$W,14,0)</f>
        <v>崔萌</v>
      </c>
      <c r="AC153">
        <f t="shared" si="37"/>
        <v>104.87012987012987</v>
      </c>
      <c r="AD153">
        <f t="shared" si="28"/>
        <v>217</v>
      </c>
      <c r="AE153">
        <f>VLOOKUP(B153,[1]中考!$B:$O,10,0)</f>
        <v>33</v>
      </c>
      <c r="AF153">
        <f t="shared" si="38"/>
        <v>232</v>
      </c>
    </row>
    <row r="154" spans="1:32" x14ac:dyDescent="0.2">
      <c r="A154" s="2" t="s">
        <v>457</v>
      </c>
      <c r="B154" s="2" t="s">
        <v>458</v>
      </c>
      <c r="C154" s="1">
        <v>4</v>
      </c>
      <c r="D154" s="3" t="s">
        <v>9</v>
      </c>
      <c r="E154" s="4" t="s">
        <v>459</v>
      </c>
      <c r="F154" s="1">
        <v>470</v>
      </c>
      <c r="G154" s="4">
        <v>75</v>
      </c>
      <c r="H154" s="1" t="s">
        <v>1920</v>
      </c>
      <c r="I154">
        <f t="shared" si="29"/>
        <v>111.03896103896103</v>
      </c>
      <c r="J154">
        <f t="shared" si="26"/>
        <v>47</v>
      </c>
      <c r="K154">
        <f>VLOOKUP(B154,[1]高三上!$B:$P,14,0)</f>
        <v>78</v>
      </c>
      <c r="L154" t="str">
        <f>VLOOKUP(B154,[1]高三上!$B:$P,15,0)</f>
        <v>刘厚江</v>
      </c>
      <c r="M154">
        <f t="shared" si="30"/>
        <v>110.06493506493507</v>
      </c>
      <c r="N154">
        <f t="shared" si="27"/>
        <v>81</v>
      </c>
      <c r="O154">
        <f>VLOOKUP(B154,[1]高二下!$B:$W,14,0)</f>
        <v>78.400000000000006</v>
      </c>
      <c r="P154" t="str">
        <f>VLOOKUP(B154,[1]高二下!$B:$W,15,0)</f>
        <v>马红琦</v>
      </c>
      <c r="Q154">
        <f t="shared" si="31"/>
        <v>113.63636363636364</v>
      </c>
      <c r="R154">
        <f t="shared" si="32"/>
        <v>112</v>
      </c>
      <c r="S154">
        <f>VLOOKUP(B154,[1]高二上!$B:$W,14,0)</f>
        <v>69</v>
      </c>
      <c r="T154" t="str">
        <f>VLOOKUP(B154,[1]高二上!$B:$W,15,0)</f>
        <v>马红琦</v>
      </c>
      <c r="U154">
        <f t="shared" si="33"/>
        <v>77.922077922077918</v>
      </c>
      <c r="V154">
        <f t="shared" si="34"/>
        <v>154</v>
      </c>
      <c r="W154">
        <f>VLOOKUP(B154,[1]高一下!$B:$X,14,0)</f>
        <v>64</v>
      </c>
      <c r="X154" t="str">
        <f>VLOOKUP(B154,[1]高一下!$B:$X,15,0)</f>
        <v>马红琦</v>
      </c>
      <c r="Y154">
        <f t="shared" si="35"/>
        <v>91.883116883116884</v>
      </c>
      <c r="Z154">
        <f t="shared" si="36"/>
        <v>86</v>
      </c>
      <c r="AA154">
        <f>VLOOKUP(B154,[1]高一上!$B:$W,13,0)</f>
        <v>58</v>
      </c>
      <c r="AB154" t="str">
        <f>VLOOKUP(B154,[1]高一上!$B:$W,14,0)</f>
        <v>李荣鑫</v>
      </c>
      <c r="AC154">
        <f t="shared" si="37"/>
        <v>125.97402597402598</v>
      </c>
      <c r="AD154">
        <f t="shared" si="28"/>
        <v>61</v>
      </c>
      <c r="AE154">
        <f>VLOOKUP(B154,[1]中考!$B:$O,10,0)</f>
        <v>38</v>
      </c>
      <c r="AF154">
        <f t="shared" si="38"/>
        <v>141</v>
      </c>
    </row>
    <row r="155" spans="1:32" x14ac:dyDescent="0.2">
      <c r="A155" s="2" t="s">
        <v>460</v>
      </c>
      <c r="B155" s="2" t="s">
        <v>461</v>
      </c>
      <c r="C155" s="1">
        <v>4</v>
      </c>
      <c r="D155" s="3" t="s">
        <v>9</v>
      </c>
      <c r="E155" s="4" t="s">
        <v>462</v>
      </c>
      <c r="F155" s="1">
        <v>470</v>
      </c>
      <c r="G155" s="2">
        <v>75</v>
      </c>
      <c r="H155" s="1" t="s">
        <v>1920</v>
      </c>
      <c r="I155">
        <f t="shared" si="29"/>
        <v>134.09090909090909</v>
      </c>
      <c r="J155">
        <f t="shared" si="26"/>
        <v>47</v>
      </c>
      <c r="K155">
        <f>VLOOKUP(B155,[1]高三上!$B:$P,14,0)</f>
        <v>69</v>
      </c>
      <c r="L155" t="str">
        <f>VLOOKUP(B155,[1]高三上!$B:$P,15,0)</f>
        <v>刘厚江</v>
      </c>
      <c r="M155">
        <f t="shared" si="30"/>
        <v>107.14285714285714</v>
      </c>
      <c r="N155">
        <f t="shared" si="27"/>
        <v>152</v>
      </c>
      <c r="O155">
        <f>VLOOKUP(B155,[1]高二下!$B:$W,14,0)</f>
        <v>73.2</v>
      </c>
      <c r="P155" t="str">
        <f>VLOOKUP(B155,[1]高二下!$B:$W,15,0)</f>
        <v>马红琦</v>
      </c>
      <c r="Q155">
        <f t="shared" si="31"/>
        <v>76.948051948051955</v>
      </c>
      <c r="R155">
        <f t="shared" si="32"/>
        <v>174</v>
      </c>
      <c r="S155">
        <f>VLOOKUP(B155,[1]高二上!$B:$W,14,0)</f>
        <v>75</v>
      </c>
      <c r="T155" t="str">
        <f>VLOOKUP(B155,[1]高二上!$B:$W,15,0)</f>
        <v>马红琦</v>
      </c>
      <c r="U155">
        <f t="shared" si="33"/>
        <v>115.25974025974025</v>
      </c>
      <c r="V155">
        <f t="shared" si="34"/>
        <v>103</v>
      </c>
      <c r="W155">
        <f>VLOOKUP(B155,[1]高一下!$B:$X,14,0)</f>
        <v>57</v>
      </c>
      <c r="X155" t="str">
        <f>VLOOKUP(B155,[1]高一下!$B:$X,15,0)</f>
        <v>马红琦</v>
      </c>
      <c r="Y155">
        <f t="shared" si="35"/>
        <v>65.259740259740255</v>
      </c>
      <c r="Z155">
        <f t="shared" si="36"/>
        <v>150</v>
      </c>
      <c r="AA155">
        <f>VLOOKUP(B155,[1]高一上!$B:$W,13,0)</f>
        <v>62</v>
      </c>
      <c r="AB155" t="str">
        <f>VLOOKUP(B155,[1]高一上!$B:$W,14,0)</f>
        <v>李荣鑫</v>
      </c>
      <c r="AC155">
        <f t="shared" si="37"/>
        <v>151.2987012987013</v>
      </c>
      <c r="AD155">
        <f t="shared" si="28"/>
        <v>43</v>
      </c>
      <c r="AE155">
        <f>VLOOKUP(B155,[1]中考!$B:$O,10,0)</f>
        <v>35</v>
      </c>
      <c r="AF155">
        <f t="shared" si="38"/>
        <v>201</v>
      </c>
    </row>
    <row r="156" spans="1:32" x14ac:dyDescent="0.2">
      <c r="A156" s="2" t="s">
        <v>463</v>
      </c>
      <c r="B156" s="2" t="s">
        <v>464</v>
      </c>
      <c r="C156" s="1">
        <v>4</v>
      </c>
      <c r="D156" s="3" t="s">
        <v>9</v>
      </c>
      <c r="E156" s="4" t="s">
        <v>465</v>
      </c>
      <c r="F156" s="1">
        <v>469</v>
      </c>
      <c r="G156" s="2">
        <v>71</v>
      </c>
      <c r="H156" s="1" t="s">
        <v>1920</v>
      </c>
      <c r="I156">
        <f t="shared" si="29"/>
        <v>98.701298701298697</v>
      </c>
      <c r="J156">
        <f t="shared" si="26"/>
        <v>101</v>
      </c>
      <c r="K156">
        <f>VLOOKUP(B156,[1]高三上!$B:$P,14,0)</f>
        <v>75</v>
      </c>
      <c r="L156" t="str">
        <f>VLOOKUP(B156,[1]高三上!$B:$P,15,0)</f>
        <v>刘厚江</v>
      </c>
      <c r="M156">
        <f t="shared" si="30"/>
        <v>130.51948051948051</v>
      </c>
      <c r="N156">
        <f t="shared" si="27"/>
        <v>97</v>
      </c>
      <c r="O156">
        <f>VLOOKUP(B156,[1]高二下!$B:$W,14,0)</f>
        <v>71.7</v>
      </c>
      <c r="P156" t="str">
        <f>VLOOKUP(B156,[1]高二下!$B:$W,15,0)</f>
        <v>马红琦</v>
      </c>
      <c r="Q156">
        <f t="shared" si="31"/>
        <v>90.909090909090907</v>
      </c>
      <c r="R156">
        <f t="shared" si="32"/>
        <v>191</v>
      </c>
      <c r="S156">
        <f>VLOOKUP(B156,[1]高二上!$B:$W,14,0)</f>
        <v>68</v>
      </c>
      <c r="T156" t="str">
        <f>VLOOKUP(B156,[1]高二上!$B:$W,15,0)</f>
        <v>马红琦</v>
      </c>
      <c r="U156">
        <f t="shared" si="33"/>
        <v>79.220779220779221</v>
      </c>
      <c r="V156">
        <f t="shared" si="34"/>
        <v>163</v>
      </c>
      <c r="W156">
        <f>VLOOKUP(B156,[1]高一下!$B:$X,14,0)</f>
        <v>62</v>
      </c>
      <c r="X156" t="str">
        <f>VLOOKUP(B156,[1]高一下!$B:$X,15,0)</f>
        <v>马红琦</v>
      </c>
      <c r="Y156">
        <f t="shared" si="35"/>
        <v>116.23376623376623</v>
      </c>
      <c r="Z156">
        <f t="shared" si="36"/>
        <v>99</v>
      </c>
      <c r="AA156">
        <f>VLOOKUP(B156,[1]高一上!$B:$W,13,0)</f>
        <v>41</v>
      </c>
      <c r="AB156" t="str">
        <f>VLOOKUP(B156,[1]高一上!$B:$W,14,0)</f>
        <v>马红琦</v>
      </c>
      <c r="AC156">
        <f t="shared" si="37"/>
        <v>111.36363636363636</v>
      </c>
      <c r="AD156">
        <f t="shared" si="28"/>
        <v>149</v>
      </c>
      <c r="AE156">
        <f>VLOOKUP(B156,[1]中考!$B:$O,10,0)</f>
        <v>36</v>
      </c>
      <c r="AF156">
        <f t="shared" si="38"/>
        <v>184</v>
      </c>
    </row>
    <row r="157" spans="1:32" x14ac:dyDescent="0.2">
      <c r="A157" s="2" t="s">
        <v>466</v>
      </c>
      <c r="B157" s="2" t="s">
        <v>467</v>
      </c>
      <c r="C157" s="1">
        <v>4</v>
      </c>
      <c r="D157" s="3" t="s">
        <v>9</v>
      </c>
      <c r="E157" s="4" t="s">
        <v>468</v>
      </c>
      <c r="F157" s="1">
        <v>469</v>
      </c>
      <c r="G157" s="2">
        <v>65</v>
      </c>
      <c r="H157" s="1" t="s">
        <v>1920</v>
      </c>
      <c r="I157">
        <f t="shared" si="29"/>
        <v>107.79220779220779</v>
      </c>
      <c r="J157">
        <f t="shared" si="26"/>
        <v>170</v>
      </c>
      <c r="K157">
        <f>VLOOKUP(B157,[1]高三上!$B:$P,14,0)</f>
        <v>65</v>
      </c>
      <c r="L157" t="str">
        <f>VLOOKUP(B157,[1]高三上!$B:$P,15,0)</f>
        <v>刘厚江</v>
      </c>
      <c r="M157">
        <f t="shared" si="30"/>
        <v>132.79220779220779</v>
      </c>
      <c r="N157">
        <f t="shared" si="27"/>
        <v>194</v>
      </c>
      <c r="O157">
        <f>VLOOKUP(B157,[1]高二下!$B:$W,14,0)</f>
        <v>55</v>
      </c>
      <c r="P157" t="str">
        <f>VLOOKUP(B157,[1]高二下!$B:$W,15,0)</f>
        <v>马红琦</v>
      </c>
      <c r="Q157">
        <f t="shared" si="31"/>
        <v>85.389610389610397</v>
      </c>
      <c r="R157">
        <f t="shared" si="32"/>
        <v>295</v>
      </c>
      <c r="S157">
        <f>VLOOKUP(B157,[1]高二上!$B:$W,14,0)</f>
        <v>56</v>
      </c>
      <c r="T157" t="str">
        <f>VLOOKUP(B157,[1]高二上!$B:$W,15,0)</f>
        <v>马红琦</v>
      </c>
      <c r="U157">
        <f t="shared" si="33"/>
        <v>98.701298701298697</v>
      </c>
      <c r="V157">
        <f t="shared" si="34"/>
        <v>250</v>
      </c>
      <c r="W157">
        <f>VLOOKUP(B157,[1]高一下!$B:$X,14,0)</f>
        <v>44</v>
      </c>
      <c r="X157" t="str">
        <f>VLOOKUP(B157,[1]高一下!$B:$X,15,0)</f>
        <v>马红琦</v>
      </c>
      <c r="Y157">
        <f t="shared" si="35"/>
        <v>65.909090909090907</v>
      </c>
      <c r="Z157">
        <f t="shared" si="36"/>
        <v>246</v>
      </c>
      <c r="AA157">
        <f>VLOOKUP(B157,[1]高一上!$B:$W,13,0)</f>
        <v>42</v>
      </c>
      <c r="AB157" t="str">
        <f>VLOOKUP(B157,[1]高一上!$B:$W,14,0)</f>
        <v>李荣鑫</v>
      </c>
      <c r="AC157">
        <f t="shared" si="37"/>
        <v>138.31168831168833</v>
      </c>
      <c r="AD157">
        <f t="shared" si="28"/>
        <v>141</v>
      </c>
      <c r="AE157">
        <f>VLOOKUP(B157,[1]中考!$B:$O,10,0)</f>
        <v>30</v>
      </c>
      <c r="AF157">
        <f t="shared" si="38"/>
        <v>259</v>
      </c>
    </row>
    <row r="158" spans="1:32" x14ac:dyDescent="0.2">
      <c r="A158" s="2" t="s">
        <v>469</v>
      </c>
      <c r="B158" s="2" t="s">
        <v>470</v>
      </c>
      <c r="C158" s="1">
        <v>4</v>
      </c>
      <c r="D158" s="3" t="s">
        <v>9</v>
      </c>
      <c r="E158" s="4" t="s">
        <v>471</v>
      </c>
      <c r="F158" s="1">
        <v>469</v>
      </c>
      <c r="G158" s="2">
        <v>66</v>
      </c>
      <c r="H158" s="1" t="s">
        <v>1920</v>
      </c>
      <c r="I158">
        <f t="shared" si="29"/>
        <v>120.12987012987013</v>
      </c>
      <c r="J158">
        <f t="shared" si="26"/>
        <v>157</v>
      </c>
      <c r="K158">
        <f>VLOOKUP(B158,[1]高三上!$B:$P,14,0)</f>
        <v>61</v>
      </c>
      <c r="L158" t="str">
        <f>VLOOKUP(B158,[1]高三上!$B:$P,15,0)</f>
        <v>刘厚江</v>
      </c>
      <c r="M158">
        <f t="shared" si="30"/>
        <v>117.20779220779221</v>
      </c>
      <c r="N158">
        <f t="shared" si="27"/>
        <v>219</v>
      </c>
      <c r="O158">
        <f>VLOOKUP(B158,[1]高二下!$B:$W,14,0)</f>
        <v>62.2</v>
      </c>
      <c r="P158" t="str">
        <f>VLOOKUP(B158,[1]高二下!$B:$W,15,0)</f>
        <v>马红琦</v>
      </c>
      <c r="Q158">
        <f t="shared" si="31"/>
        <v>58.766233766233768</v>
      </c>
      <c r="R158">
        <f t="shared" si="32"/>
        <v>272</v>
      </c>
      <c r="S158">
        <f>VLOOKUP(B158,[1]高二上!$B:$W,14,0)</f>
        <v>70</v>
      </c>
      <c r="T158" t="str">
        <f>VLOOKUP(B158,[1]高二上!$B:$W,15,0)</f>
        <v>马红琦</v>
      </c>
      <c r="U158">
        <f t="shared" si="33"/>
        <v>132.79220779220779</v>
      </c>
      <c r="V158">
        <f t="shared" si="34"/>
        <v>145</v>
      </c>
      <c r="W158">
        <f>VLOOKUP(B158,[1]高一下!$B:$X,14,0)</f>
        <v>44</v>
      </c>
      <c r="X158" t="str">
        <f>VLOOKUP(B158,[1]高一下!$B:$X,15,0)</f>
        <v>马红琦</v>
      </c>
      <c r="Y158">
        <f t="shared" si="35"/>
        <v>50</v>
      </c>
      <c r="Z158">
        <f t="shared" si="36"/>
        <v>246</v>
      </c>
      <c r="AA158">
        <f>VLOOKUP(B158,[1]高一上!$B:$W,13,0)</f>
        <v>50</v>
      </c>
      <c r="AB158" t="str">
        <f>VLOOKUP(B158,[1]高一上!$B:$W,14,0)</f>
        <v>黄萍</v>
      </c>
      <c r="AC158">
        <f t="shared" si="37"/>
        <v>101.94805194805195</v>
      </c>
      <c r="AD158">
        <f t="shared" si="28"/>
        <v>92</v>
      </c>
      <c r="AE158">
        <f>VLOOKUP(B158,[1]中考!$B:$O,10,0)</f>
        <v>40</v>
      </c>
      <c r="AF158">
        <f t="shared" si="38"/>
        <v>98</v>
      </c>
    </row>
    <row r="159" spans="1:32" x14ac:dyDescent="0.2">
      <c r="A159" s="2" t="s">
        <v>472</v>
      </c>
      <c r="B159" s="2" t="s">
        <v>473</v>
      </c>
      <c r="C159" s="1">
        <v>4</v>
      </c>
      <c r="D159" s="3" t="s">
        <v>9</v>
      </c>
      <c r="E159" s="4" t="s">
        <v>474</v>
      </c>
      <c r="F159" s="1">
        <v>468</v>
      </c>
      <c r="G159" s="4">
        <v>74</v>
      </c>
      <c r="H159" s="1" t="s">
        <v>1920</v>
      </c>
      <c r="I159">
        <f t="shared" si="29"/>
        <v>151.62337662337663</v>
      </c>
      <c r="J159">
        <f t="shared" si="26"/>
        <v>60</v>
      </c>
      <c r="K159">
        <f>VLOOKUP(B159,[1]高三上!$B:$P,14,0)</f>
        <v>61</v>
      </c>
      <c r="L159" t="str">
        <f>VLOOKUP(B159,[1]高三上!$B:$P,15,0)</f>
        <v>刘厚江</v>
      </c>
      <c r="M159">
        <f t="shared" si="30"/>
        <v>57.467532467532465</v>
      </c>
      <c r="N159">
        <f t="shared" si="27"/>
        <v>219</v>
      </c>
      <c r="O159">
        <f>VLOOKUP(B159,[1]高二下!$B:$W,14,0)</f>
        <v>81.3</v>
      </c>
      <c r="P159" t="str">
        <f>VLOOKUP(B159,[1]高二下!$B:$W,15,0)</f>
        <v>马红琦</v>
      </c>
      <c r="Q159">
        <f t="shared" si="31"/>
        <v>110.06493506493507</v>
      </c>
      <c r="R159">
        <f t="shared" si="32"/>
        <v>88</v>
      </c>
      <c r="S159">
        <f>VLOOKUP(B159,[1]高二上!$B:$W,14,0)</f>
        <v>73</v>
      </c>
      <c r="T159" t="str">
        <f>VLOOKUP(B159,[1]高二上!$B:$W,15,0)</f>
        <v>马红琦</v>
      </c>
      <c r="U159">
        <f t="shared" si="33"/>
        <v>97.077922077922082</v>
      </c>
      <c r="V159">
        <f t="shared" si="34"/>
        <v>119</v>
      </c>
      <c r="W159">
        <f>VLOOKUP(B159,[1]高一下!$B:$X,14,0)</f>
        <v>61</v>
      </c>
      <c r="X159" t="str">
        <f>VLOOKUP(B159,[1]高一下!$B:$X,15,0)</f>
        <v>马红琦</v>
      </c>
      <c r="Y159">
        <f t="shared" si="35"/>
        <v>112.66233766233766</v>
      </c>
      <c r="Z159">
        <f t="shared" si="36"/>
        <v>110</v>
      </c>
      <c r="AA159">
        <f>VLOOKUP(B159,[1]高一上!$B:$W,13,0)</f>
        <v>41</v>
      </c>
      <c r="AB159" t="str">
        <f>VLOOKUP(B159,[1]高一上!$B:$W,14,0)</f>
        <v>马红琦</v>
      </c>
      <c r="AC159">
        <f t="shared" si="37"/>
        <v>76.948051948051955</v>
      </c>
      <c r="AD159">
        <f t="shared" si="28"/>
        <v>149</v>
      </c>
      <c r="AE159">
        <f>VLOOKUP(B159,[1]中考!$B:$O,10,0)</f>
        <v>41</v>
      </c>
      <c r="AF159">
        <f t="shared" si="38"/>
        <v>78</v>
      </c>
    </row>
    <row r="160" spans="1:32" x14ac:dyDescent="0.2">
      <c r="A160" s="2" t="s">
        <v>475</v>
      </c>
      <c r="B160" s="2" t="s">
        <v>476</v>
      </c>
      <c r="C160" s="1">
        <v>4</v>
      </c>
      <c r="D160" s="3" t="s">
        <v>9</v>
      </c>
      <c r="E160" s="4" t="s">
        <v>477</v>
      </c>
      <c r="F160" s="1">
        <v>467</v>
      </c>
      <c r="G160" s="2">
        <v>67</v>
      </c>
      <c r="H160" s="1" t="s">
        <v>1920</v>
      </c>
      <c r="I160">
        <f t="shared" si="29"/>
        <v>111.03896103896103</v>
      </c>
      <c r="J160">
        <f t="shared" si="26"/>
        <v>146</v>
      </c>
      <c r="K160">
        <f>VLOOKUP(B160,[1]高三上!$B:$P,14,0)</f>
        <v>66</v>
      </c>
      <c r="L160" t="str">
        <f>VLOOKUP(B160,[1]高三上!$B:$P,15,0)</f>
        <v>刘厚江</v>
      </c>
      <c r="M160">
        <f t="shared" si="30"/>
        <v>103.57142857142857</v>
      </c>
      <c r="N160">
        <f t="shared" si="27"/>
        <v>180</v>
      </c>
      <c r="O160">
        <f>VLOOKUP(B160,[1]高二下!$B:$W,14,0)</f>
        <v>71.7</v>
      </c>
      <c r="P160" t="str">
        <f>VLOOKUP(B160,[1]高二下!$B:$W,15,0)</f>
        <v>马红琦</v>
      </c>
      <c r="Q160">
        <f t="shared" si="31"/>
        <v>80.51948051948051</v>
      </c>
      <c r="R160">
        <f t="shared" si="32"/>
        <v>191</v>
      </c>
      <c r="S160">
        <f>VLOOKUP(B160,[1]高二上!$B:$W,14,0)</f>
        <v>72</v>
      </c>
      <c r="T160" t="str">
        <f>VLOOKUP(B160,[1]高二上!$B:$W,15,0)</f>
        <v>马红琦</v>
      </c>
      <c r="U160">
        <f t="shared" si="33"/>
        <v>130.51948051948051</v>
      </c>
      <c r="V160">
        <f t="shared" si="34"/>
        <v>131</v>
      </c>
      <c r="W160">
        <f>VLOOKUP(B160,[1]高一下!$B:$X,14,0)</f>
        <v>48</v>
      </c>
      <c r="X160" t="str">
        <f>VLOOKUP(B160,[1]高一下!$B:$X,15,0)</f>
        <v>马红琦</v>
      </c>
      <c r="Y160">
        <f t="shared" si="35"/>
        <v>61.038961038961034</v>
      </c>
      <c r="Z160">
        <f t="shared" si="36"/>
        <v>225</v>
      </c>
      <c r="AA160">
        <f>VLOOKUP(B160,[1]高一上!$B:$W,13,0)</f>
        <v>48</v>
      </c>
      <c r="AB160" t="str">
        <f>VLOOKUP(B160,[1]高一上!$B:$W,14,0)</f>
        <v>崔萌</v>
      </c>
      <c r="AC160">
        <f t="shared" si="37"/>
        <v>135.3896103896104</v>
      </c>
      <c r="AD160">
        <f t="shared" si="28"/>
        <v>105</v>
      </c>
      <c r="AE160">
        <f>VLOOKUP(B160,[1]中考!$B:$O,10,0)</f>
        <v>34</v>
      </c>
      <c r="AF160">
        <f t="shared" si="38"/>
        <v>214</v>
      </c>
    </row>
    <row r="161" spans="1:32" x14ac:dyDescent="0.2">
      <c r="A161" s="2" t="s">
        <v>478</v>
      </c>
      <c r="B161" s="2" t="s">
        <v>479</v>
      </c>
      <c r="C161" s="1">
        <v>4</v>
      </c>
      <c r="D161" s="3" t="s">
        <v>9</v>
      </c>
      <c r="E161" s="4" t="s">
        <v>480</v>
      </c>
      <c r="F161" s="1">
        <v>466</v>
      </c>
      <c r="G161" s="4">
        <v>52</v>
      </c>
      <c r="H161" s="1" t="s">
        <v>1920</v>
      </c>
      <c r="I161">
        <f t="shared" si="29"/>
        <v>87.337662337662337</v>
      </c>
      <c r="J161">
        <f t="shared" si="26"/>
        <v>277</v>
      </c>
      <c r="K161">
        <f>VLOOKUP(B161,[1]高三上!$B:$P,14,0)</f>
        <v>59</v>
      </c>
      <c r="L161" t="str">
        <f>VLOOKUP(B161,[1]高三上!$B:$P,15,0)</f>
        <v>刘厚江</v>
      </c>
      <c r="M161">
        <f t="shared" si="30"/>
        <v>96.753246753246756</v>
      </c>
      <c r="N161">
        <f t="shared" si="27"/>
        <v>238</v>
      </c>
      <c r="O161">
        <f>VLOOKUP(B161,[1]高二下!$B:$W,14,0)</f>
        <v>67.7</v>
      </c>
      <c r="P161" t="str">
        <f>VLOOKUP(B161,[1]高二下!$B:$W,15,0)</f>
        <v>马红琦</v>
      </c>
      <c r="Q161">
        <f t="shared" si="31"/>
        <v>117.85714285714286</v>
      </c>
      <c r="R161">
        <f t="shared" si="32"/>
        <v>228</v>
      </c>
      <c r="S161">
        <f>VLOOKUP(B161,[1]高二上!$B:$W,14,0)</f>
        <v>45</v>
      </c>
      <c r="T161" t="str">
        <f>VLOOKUP(B161,[1]高二上!$B:$W,15,0)</f>
        <v>马红琦</v>
      </c>
      <c r="U161">
        <f t="shared" si="33"/>
        <v>96.103896103896105</v>
      </c>
      <c r="V161">
        <f t="shared" si="34"/>
        <v>283</v>
      </c>
      <c r="W161">
        <f>VLOOKUP(B161,[1]高一下!$B:$X,14,0)</f>
        <v>38</v>
      </c>
      <c r="X161" t="str">
        <f>VLOOKUP(B161,[1]高一下!$B:$X,15,0)</f>
        <v>马红琦</v>
      </c>
      <c r="Y161">
        <f t="shared" si="35"/>
        <v>69.48051948051949</v>
      </c>
      <c r="Z161">
        <f t="shared" si="36"/>
        <v>271</v>
      </c>
      <c r="AA161">
        <f>VLOOKUP(B161,[1]高一上!$B:$W,13,0)</f>
        <v>38</v>
      </c>
      <c r="AB161" t="str">
        <f>VLOOKUP(B161,[1]高一上!$B:$W,14,0)</f>
        <v>李荣鑫</v>
      </c>
      <c r="AC161">
        <f t="shared" si="37"/>
        <v>102.27272727272727</v>
      </c>
      <c r="AD161">
        <f t="shared" si="28"/>
        <v>177</v>
      </c>
      <c r="AE161">
        <f>VLOOKUP(B161,[1]中考!$B:$O,10,0)</f>
        <v>36</v>
      </c>
      <c r="AF161">
        <f t="shared" si="38"/>
        <v>184</v>
      </c>
    </row>
    <row r="162" spans="1:32" x14ac:dyDescent="0.2">
      <c r="A162" s="2" t="s">
        <v>481</v>
      </c>
      <c r="B162" s="2" t="s">
        <v>482</v>
      </c>
      <c r="C162" s="1">
        <v>4</v>
      </c>
      <c r="D162" s="3" t="s">
        <v>9</v>
      </c>
      <c r="E162" s="4" t="s">
        <v>483</v>
      </c>
      <c r="F162" s="1">
        <v>465</v>
      </c>
      <c r="G162" s="4">
        <v>64</v>
      </c>
      <c r="H162" s="1" t="s">
        <v>1920</v>
      </c>
      <c r="I162">
        <f t="shared" si="29"/>
        <v>98.376623376623371</v>
      </c>
      <c r="J162">
        <f t="shared" si="26"/>
        <v>185</v>
      </c>
      <c r="K162">
        <f>VLOOKUP(B162,[1]高三上!$B:$P,14,0)</f>
        <v>66</v>
      </c>
      <c r="L162" t="str">
        <f>VLOOKUP(B162,[1]高三上!$B:$P,15,0)</f>
        <v>刘厚江</v>
      </c>
      <c r="M162">
        <f t="shared" si="30"/>
        <v>103.57142857142857</v>
      </c>
      <c r="N162">
        <f t="shared" si="27"/>
        <v>180</v>
      </c>
      <c r="O162">
        <f>VLOOKUP(B162,[1]高二下!$B:$W,14,0)</f>
        <v>71.7</v>
      </c>
      <c r="P162" t="str">
        <f>VLOOKUP(B162,[1]高二下!$B:$W,15,0)</f>
        <v>马红琦</v>
      </c>
      <c r="Q162">
        <f t="shared" si="31"/>
        <v>100.32467532467533</v>
      </c>
      <c r="R162">
        <f t="shared" si="32"/>
        <v>191</v>
      </c>
      <c r="S162">
        <f>VLOOKUP(B162,[1]高二上!$B:$W,14,0)</f>
        <v>64</v>
      </c>
      <c r="T162" t="str">
        <f>VLOOKUP(B162,[1]高二上!$B:$W,15,0)</f>
        <v>马红琦</v>
      </c>
      <c r="U162">
        <f t="shared" si="33"/>
        <v>130.84415584415584</v>
      </c>
      <c r="V162">
        <f t="shared" si="34"/>
        <v>192</v>
      </c>
      <c r="W162">
        <f>VLOOKUP(B162,[1]高一下!$B:$X,14,0)</f>
        <v>32</v>
      </c>
      <c r="X162" t="str">
        <f>VLOOKUP(B162,[1]高一下!$B:$X,15,0)</f>
        <v>马红琦</v>
      </c>
      <c r="Y162">
        <f t="shared" si="35"/>
        <v>77.27272727272728</v>
      </c>
      <c r="Z162">
        <f t="shared" si="36"/>
        <v>287</v>
      </c>
      <c r="AA162">
        <f>VLOOKUP(B162,[1]高一上!$B:$W,13,0)</f>
        <v>34</v>
      </c>
      <c r="AB162" t="str">
        <f>VLOOKUP(B162,[1]高一上!$B:$W,14,0)</f>
        <v>马红琦</v>
      </c>
      <c r="AC162">
        <f t="shared" si="37"/>
        <v>104.87012987012987</v>
      </c>
      <c r="AD162">
        <f t="shared" si="28"/>
        <v>217</v>
      </c>
      <c r="AE162">
        <f>VLOOKUP(B162,[1]中考!$B:$O,10,0)</f>
        <v>33</v>
      </c>
      <c r="AF162">
        <f t="shared" si="38"/>
        <v>232</v>
      </c>
    </row>
    <row r="163" spans="1:32" x14ac:dyDescent="0.2">
      <c r="A163" s="2" t="s">
        <v>484</v>
      </c>
      <c r="B163" s="2" t="s">
        <v>485</v>
      </c>
      <c r="C163" s="1">
        <v>4</v>
      </c>
      <c r="D163" s="3" t="s">
        <v>9</v>
      </c>
      <c r="E163" s="4" t="s">
        <v>486</v>
      </c>
      <c r="F163" s="1">
        <v>463</v>
      </c>
      <c r="G163" s="2">
        <v>67</v>
      </c>
      <c r="H163" s="1" t="s">
        <v>1920</v>
      </c>
      <c r="I163">
        <f t="shared" si="29"/>
        <v>136.03896103896102</v>
      </c>
      <c r="J163">
        <f t="shared" si="26"/>
        <v>146</v>
      </c>
      <c r="K163">
        <f>VLOOKUP(B163,[1]高三上!$B:$P,14,0)</f>
        <v>54</v>
      </c>
      <c r="L163" t="str">
        <f>VLOOKUP(B163,[1]高三上!$B:$P,15,0)</f>
        <v>刘厚江</v>
      </c>
      <c r="M163">
        <f t="shared" si="30"/>
        <v>112.66233766233766</v>
      </c>
      <c r="N163">
        <f t="shared" si="27"/>
        <v>257</v>
      </c>
      <c r="O163">
        <f>VLOOKUP(B163,[1]高二下!$B:$W,14,0)</f>
        <v>53.8</v>
      </c>
      <c r="P163" t="str">
        <f>VLOOKUP(B163,[1]高二下!$B:$W,15,0)</f>
        <v>马红琦</v>
      </c>
      <c r="Q163">
        <f t="shared" si="31"/>
        <v>89.935064935064929</v>
      </c>
      <c r="R163">
        <f t="shared" si="32"/>
        <v>296</v>
      </c>
      <c r="S163">
        <f>VLOOKUP(B163,[1]高二上!$B:$W,14,0)</f>
        <v>52</v>
      </c>
      <c r="T163" t="str">
        <f>VLOOKUP(B163,[1]高二上!$B:$W,15,0)</f>
        <v>马红琦</v>
      </c>
      <c r="U163">
        <f t="shared" si="33"/>
        <v>82.467532467532465</v>
      </c>
      <c r="V163">
        <f t="shared" si="34"/>
        <v>265</v>
      </c>
      <c r="W163">
        <f>VLOOKUP(B163,[1]高一下!$B:$X,14,0)</f>
        <v>49</v>
      </c>
      <c r="X163" t="str">
        <f>VLOOKUP(B163,[1]高一下!$B:$X,15,0)</f>
        <v>马红琦</v>
      </c>
      <c r="Y163">
        <f t="shared" si="35"/>
        <v>121.42857142857143</v>
      </c>
      <c r="Z163">
        <f t="shared" si="36"/>
        <v>211</v>
      </c>
      <c r="AA163">
        <f>VLOOKUP(B163,[1]高一上!$B:$W,13,0)</f>
        <v>25</v>
      </c>
      <c r="AB163" t="str">
        <f>VLOOKUP(B163,[1]高一上!$B:$W,14,0)</f>
        <v>崔萌</v>
      </c>
      <c r="AC163">
        <f t="shared" si="37"/>
        <v>79.545454545454547</v>
      </c>
      <c r="AD163">
        <f t="shared" si="28"/>
        <v>277</v>
      </c>
      <c r="AE163">
        <f>VLOOKUP(B163,[1]中考!$B:$O,10,0)</f>
        <v>34</v>
      </c>
      <c r="AF163">
        <f t="shared" si="38"/>
        <v>214</v>
      </c>
    </row>
    <row r="164" spans="1:32" x14ac:dyDescent="0.2">
      <c r="A164" s="2" t="s">
        <v>487</v>
      </c>
      <c r="B164" s="2" t="s">
        <v>488</v>
      </c>
      <c r="C164" s="1">
        <v>4</v>
      </c>
      <c r="D164" s="3" t="s">
        <v>9</v>
      </c>
      <c r="E164" s="4" t="s">
        <v>489</v>
      </c>
      <c r="F164" s="1">
        <v>462</v>
      </c>
      <c r="G164" s="4">
        <v>59</v>
      </c>
      <c r="H164" s="1" t="s">
        <v>1920</v>
      </c>
      <c r="I164">
        <f t="shared" si="29"/>
        <v>57.142857142857146</v>
      </c>
      <c r="J164">
        <f t="shared" si="26"/>
        <v>240</v>
      </c>
      <c r="K164">
        <f>VLOOKUP(B164,[1]高三上!$B:$P,14,0)</f>
        <v>74</v>
      </c>
      <c r="L164" t="str">
        <f>VLOOKUP(B164,[1]高三上!$B:$P,15,0)</f>
        <v>刘厚江</v>
      </c>
      <c r="M164">
        <f t="shared" si="30"/>
        <v>112.33766233766234</v>
      </c>
      <c r="N164">
        <f t="shared" si="27"/>
        <v>108</v>
      </c>
      <c r="O164">
        <f>VLOOKUP(B164,[1]高二下!$B:$W,14,0)</f>
        <v>75.400000000000006</v>
      </c>
      <c r="P164" t="str">
        <f>VLOOKUP(B164,[1]高二下!$B:$W,15,0)</f>
        <v>马红琦</v>
      </c>
      <c r="Q164">
        <f t="shared" si="31"/>
        <v>97.077922077922082</v>
      </c>
      <c r="R164">
        <f t="shared" si="32"/>
        <v>146</v>
      </c>
      <c r="S164">
        <f>VLOOKUP(B164,[1]高二上!$B:$W,14,0)</f>
        <v>71</v>
      </c>
      <c r="T164" t="str">
        <f>VLOOKUP(B164,[1]高二上!$B:$W,15,0)</f>
        <v>马红琦</v>
      </c>
      <c r="U164">
        <f t="shared" si="33"/>
        <v>87.662337662337663</v>
      </c>
      <c r="V164">
        <f t="shared" si="34"/>
        <v>137</v>
      </c>
      <c r="W164">
        <f>VLOOKUP(B164,[1]高一下!$B:$X,14,0)</f>
        <v>62</v>
      </c>
      <c r="X164" t="str">
        <f>VLOOKUP(B164,[1]高一下!$B:$X,15,0)</f>
        <v>马红琦</v>
      </c>
      <c r="Y164">
        <f t="shared" si="35"/>
        <v>109.09090909090909</v>
      </c>
      <c r="Z164">
        <f t="shared" si="36"/>
        <v>99</v>
      </c>
      <c r="AA164">
        <f>VLOOKUP(B164,[1]高一上!$B:$W,13,0)</f>
        <v>44</v>
      </c>
      <c r="AB164" t="str">
        <f>VLOOKUP(B164,[1]高一上!$B:$W,14,0)</f>
        <v>崔萌</v>
      </c>
      <c r="AC164">
        <f t="shared" si="37"/>
        <v>63.636363636363633</v>
      </c>
      <c r="AD164">
        <f t="shared" si="28"/>
        <v>127</v>
      </c>
      <c r="AE164">
        <f>VLOOKUP(B164,[1]中考!$B:$O,10,0)</f>
        <v>46</v>
      </c>
      <c r="AF164">
        <f t="shared" si="38"/>
        <v>15</v>
      </c>
    </row>
    <row r="165" spans="1:32" x14ac:dyDescent="0.2">
      <c r="A165" s="2" t="s">
        <v>490</v>
      </c>
      <c r="B165" s="2" t="s">
        <v>491</v>
      </c>
      <c r="C165" s="1">
        <v>4</v>
      </c>
      <c r="D165" s="3" t="s">
        <v>9</v>
      </c>
      <c r="E165" s="4" t="s">
        <v>492</v>
      </c>
      <c r="F165" s="1">
        <v>462</v>
      </c>
      <c r="G165" s="2">
        <v>71</v>
      </c>
      <c r="H165" s="1" t="s">
        <v>1920</v>
      </c>
      <c r="I165">
        <f t="shared" si="29"/>
        <v>154.22077922077924</v>
      </c>
      <c r="J165">
        <f t="shared" si="26"/>
        <v>101</v>
      </c>
      <c r="K165">
        <f>VLOOKUP(B165,[1]高三上!$B:$P,14,0)</f>
        <v>51</v>
      </c>
      <c r="L165" t="str">
        <f>VLOOKUP(B165,[1]高三上!$B:$P,15,0)</f>
        <v>刘厚江</v>
      </c>
      <c r="M165">
        <f t="shared" si="30"/>
        <v>98.051948051948045</v>
      </c>
      <c r="N165">
        <f t="shared" si="27"/>
        <v>268</v>
      </c>
      <c r="O165">
        <f>VLOOKUP(B165,[1]高二下!$B:$W,14,0)</f>
        <v>63.8</v>
      </c>
      <c r="P165" t="str">
        <f>VLOOKUP(B165,[1]高二下!$B:$W,15,0)</f>
        <v>马红琦</v>
      </c>
      <c r="Q165">
        <f t="shared" si="31"/>
        <v>85.389610389610397</v>
      </c>
      <c r="R165">
        <f t="shared" si="32"/>
        <v>262</v>
      </c>
      <c r="S165">
        <f>VLOOKUP(B165,[1]高二上!$B:$W,14,0)</f>
        <v>61</v>
      </c>
      <c r="T165" t="str">
        <f>VLOOKUP(B165,[1]高二上!$B:$W,15,0)</f>
        <v>马红琦</v>
      </c>
      <c r="U165">
        <f t="shared" si="33"/>
        <v>104.87012987012987</v>
      </c>
      <c r="V165">
        <f t="shared" si="34"/>
        <v>217</v>
      </c>
      <c r="W165">
        <f>VLOOKUP(B165,[1]高一下!$B:$X,14,0)</f>
        <v>47</v>
      </c>
      <c r="X165" t="str">
        <f>VLOOKUP(B165,[1]高一下!$B:$X,15,0)</f>
        <v>马红琦</v>
      </c>
      <c r="Y165">
        <f t="shared" si="35"/>
        <v>58.766233766233768</v>
      </c>
      <c r="Z165">
        <f t="shared" si="36"/>
        <v>232</v>
      </c>
      <c r="AA165">
        <f>VLOOKUP(B165,[1]高一上!$B:$W,13,0)</f>
        <v>48</v>
      </c>
      <c r="AB165" t="str">
        <f>VLOOKUP(B165,[1]高一上!$B:$W,14,0)</f>
        <v>宁建康</v>
      </c>
      <c r="AC165">
        <f t="shared" si="37"/>
        <v>120.45454545454545</v>
      </c>
      <c r="AD165">
        <f t="shared" si="28"/>
        <v>105</v>
      </c>
      <c r="AE165">
        <f>VLOOKUP(B165,[1]中考!$B:$O,10,0)</f>
        <v>37</v>
      </c>
      <c r="AF165">
        <f t="shared" si="38"/>
        <v>168</v>
      </c>
    </row>
    <row r="166" spans="1:32" x14ac:dyDescent="0.2">
      <c r="A166" s="2" t="s">
        <v>493</v>
      </c>
      <c r="B166" s="2" t="s">
        <v>494</v>
      </c>
      <c r="C166" s="1">
        <v>4</v>
      </c>
      <c r="D166" s="3" t="s">
        <v>9</v>
      </c>
      <c r="E166" s="4" t="s">
        <v>495</v>
      </c>
      <c r="F166" s="1">
        <v>460</v>
      </c>
      <c r="G166" s="2">
        <v>62</v>
      </c>
      <c r="H166" s="1" t="s">
        <v>1920</v>
      </c>
      <c r="I166">
        <f t="shared" si="29"/>
        <v>90.584415584415581</v>
      </c>
      <c r="J166">
        <f t="shared" si="26"/>
        <v>209</v>
      </c>
      <c r="K166">
        <f>VLOOKUP(B166,[1]高三上!$B:$P,14,0)</f>
        <v>66</v>
      </c>
      <c r="L166" t="str">
        <f>VLOOKUP(B166,[1]高三上!$B:$P,15,0)</f>
        <v>刘厚江</v>
      </c>
      <c r="M166">
        <f t="shared" si="30"/>
        <v>133.76623376623377</v>
      </c>
      <c r="N166">
        <f t="shared" si="27"/>
        <v>180</v>
      </c>
      <c r="O166">
        <f>VLOOKUP(B166,[1]高二下!$B:$W,14,0)</f>
        <v>59.1</v>
      </c>
      <c r="P166" t="str">
        <f>VLOOKUP(B166,[1]高二下!$B:$W,15,0)</f>
        <v>马红琦</v>
      </c>
      <c r="Q166">
        <f t="shared" si="31"/>
        <v>84.090909090909093</v>
      </c>
      <c r="R166">
        <f t="shared" si="32"/>
        <v>284</v>
      </c>
      <c r="S166">
        <f>VLOOKUP(B166,[1]高二上!$B:$W,14,0)</f>
        <v>58</v>
      </c>
      <c r="T166" t="str">
        <f>VLOOKUP(B166,[1]高二上!$B:$W,15,0)</f>
        <v>马红琦</v>
      </c>
      <c r="U166">
        <f t="shared" si="33"/>
        <v>68.831168831168839</v>
      </c>
      <c r="V166">
        <f t="shared" si="34"/>
        <v>235</v>
      </c>
      <c r="W166">
        <f>VLOOKUP(B166,[1]高一下!$B:$X,14,0)</f>
        <v>58</v>
      </c>
      <c r="X166" t="str">
        <f>VLOOKUP(B166,[1]高一下!$B:$X,15,0)</f>
        <v>马红琦</v>
      </c>
      <c r="Y166">
        <f t="shared" si="35"/>
        <v>71.428571428571431</v>
      </c>
      <c r="Z166">
        <f t="shared" si="36"/>
        <v>139</v>
      </c>
      <c r="AA166">
        <f>VLOOKUP(B166,[1]高一上!$B:$W,13,0)</f>
        <v>61</v>
      </c>
      <c r="AB166" t="str">
        <f>VLOOKUP(B166,[1]高一上!$B:$W,14,0)</f>
        <v>李荣鑫</v>
      </c>
      <c r="AC166">
        <f t="shared" si="37"/>
        <v>115.25974025974025</v>
      </c>
      <c r="AD166">
        <f t="shared" si="28"/>
        <v>51</v>
      </c>
      <c r="AE166">
        <f>VLOOKUP(B166,[1]中考!$B:$O,10,0)</f>
        <v>40</v>
      </c>
      <c r="AF166">
        <f t="shared" si="38"/>
        <v>98</v>
      </c>
    </row>
    <row r="167" spans="1:32" x14ac:dyDescent="0.2">
      <c r="A167" s="2" t="s">
        <v>496</v>
      </c>
      <c r="B167" s="2" t="s">
        <v>497</v>
      </c>
      <c r="C167" s="1">
        <v>4</v>
      </c>
      <c r="D167" s="3" t="s">
        <v>9</v>
      </c>
      <c r="E167" s="4" t="s">
        <v>498</v>
      </c>
      <c r="F167" s="1">
        <v>459</v>
      </c>
      <c r="G167" s="2">
        <v>69</v>
      </c>
      <c r="H167" s="1" t="s">
        <v>1920</v>
      </c>
      <c r="I167">
        <f t="shared" si="29"/>
        <v>98.051948051948045</v>
      </c>
      <c r="J167">
        <f t="shared" si="26"/>
        <v>114</v>
      </c>
      <c r="K167">
        <f>VLOOKUP(B167,[1]高三上!$B:$P,14,0)</f>
        <v>74</v>
      </c>
      <c r="L167" t="str">
        <f>VLOOKUP(B167,[1]高三上!$B:$P,15,0)</f>
        <v>刘厚江</v>
      </c>
      <c r="M167">
        <f t="shared" si="30"/>
        <v>115.90909090909091</v>
      </c>
      <c r="N167">
        <f t="shared" si="27"/>
        <v>108</v>
      </c>
      <c r="O167">
        <f>VLOOKUP(B167,[1]高二下!$B:$W,14,0)</f>
        <v>74.7</v>
      </c>
      <c r="P167" t="str">
        <f>VLOOKUP(B167,[1]高二下!$B:$W,15,0)</f>
        <v>马红琦</v>
      </c>
      <c r="Q167">
        <f t="shared" si="31"/>
        <v>114.93506493506493</v>
      </c>
      <c r="R167">
        <f t="shared" si="32"/>
        <v>157</v>
      </c>
      <c r="S167">
        <f>VLOOKUP(B167,[1]高二上!$B:$W,14,0)</f>
        <v>63</v>
      </c>
      <c r="T167" t="str">
        <f>VLOOKUP(B167,[1]高二上!$B:$W,15,0)</f>
        <v>马红琦</v>
      </c>
      <c r="U167">
        <f t="shared" si="33"/>
        <v>97.077922077922082</v>
      </c>
      <c r="V167">
        <f t="shared" si="34"/>
        <v>203</v>
      </c>
      <c r="W167">
        <f>VLOOKUP(B167,[1]高一下!$B:$X,14,0)</f>
        <v>51</v>
      </c>
      <c r="X167" t="str">
        <f>VLOOKUP(B167,[1]高一下!$B:$X,15,0)</f>
        <v>马红琦</v>
      </c>
      <c r="Y167">
        <f t="shared" si="35"/>
        <v>107.46753246753246</v>
      </c>
      <c r="Z167">
        <f t="shared" si="36"/>
        <v>194</v>
      </c>
      <c r="AA167">
        <f>VLOOKUP(B167,[1]高一上!$B:$W,13,0)</f>
        <v>34</v>
      </c>
      <c r="AB167" t="str">
        <f>VLOOKUP(B167,[1]高一上!$B:$W,14,0)</f>
        <v>黄萍</v>
      </c>
      <c r="AC167">
        <f t="shared" si="37"/>
        <v>113.63636363636364</v>
      </c>
      <c r="AD167">
        <f t="shared" si="28"/>
        <v>217</v>
      </c>
      <c r="AE167">
        <f>VLOOKUP(B167,[1]中考!$B:$O,10,0)</f>
        <v>30</v>
      </c>
      <c r="AF167">
        <f t="shared" si="38"/>
        <v>259</v>
      </c>
    </row>
    <row r="168" spans="1:32" x14ac:dyDescent="0.2">
      <c r="A168" s="2" t="s">
        <v>499</v>
      </c>
      <c r="B168" s="2" t="s">
        <v>500</v>
      </c>
      <c r="C168" s="1">
        <v>4</v>
      </c>
      <c r="D168" s="3" t="s">
        <v>9</v>
      </c>
      <c r="E168" s="4" t="s">
        <v>501</v>
      </c>
      <c r="F168" s="1">
        <v>450</v>
      </c>
      <c r="G168" s="2">
        <v>75</v>
      </c>
      <c r="H168" s="1" t="s">
        <v>1920</v>
      </c>
      <c r="I168">
        <f t="shared" si="29"/>
        <v>155.84415584415584</v>
      </c>
      <c r="J168">
        <f t="shared" si="26"/>
        <v>47</v>
      </c>
      <c r="K168">
        <f>VLOOKUP(B168,[1]高三上!$B:$P,14,0)</f>
        <v>61</v>
      </c>
      <c r="L168" t="str">
        <f>VLOOKUP(B168,[1]高三上!$B:$P,15,0)</f>
        <v>刘厚江</v>
      </c>
      <c r="M168">
        <f t="shared" si="30"/>
        <v>73.051948051948045</v>
      </c>
      <c r="N168">
        <f t="shared" si="27"/>
        <v>219</v>
      </c>
      <c r="O168">
        <f>VLOOKUP(B168,[1]高二下!$B:$W,14,0)</f>
        <v>76.2</v>
      </c>
      <c r="P168" t="str">
        <f>VLOOKUP(B168,[1]高二下!$B:$W,15,0)</f>
        <v>马红琦</v>
      </c>
      <c r="Q168">
        <f t="shared" si="31"/>
        <v>132.14285714285714</v>
      </c>
      <c r="R168">
        <f t="shared" si="32"/>
        <v>136</v>
      </c>
      <c r="S168">
        <f>VLOOKUP(B168,[1]高二上!$B:$W,14,0)</f>
        <v>58</v>
      </c>
      <c r="T168" t="str">
        <f>VLOOKUP(B168,[1]高二上!$B:$W,15,0)</f>
        <v>马红琦</v>
      </c>
      <c r="U168">
        <f t="shared" si="33"/>
        <v>68.831168831168839</v>
      </c>
      <c r="V168">
        <f t="shared" si="34"/>
        <v>235</v>
      </c>
      <c r="W168">
        <f>VLOOKUP(B168,[1]高一下!$B:$X,14,0)</f>
        <v>58</v>
      </c>
      <c r="X168" t="str">
        <f>VLOOKUP(B168,[1]高一下!$B:$X,15,0)</f>
        <v>马红琦</v>
      </c>
      <c r="Y168">
        <f t="shared" si="35"/>
        <v>100.64935064935065</v>
      </c>
      <c r="Z168">
        <f t="shared" si="36"/>
        <v>139</v>
      </c>
      <c r="AA168">
        <f>VLOOKUP(B168,[1]高一上!$B:$W,13,0)</f>
        <v>42</v>
      </c>
      <c r="AB168" t="str">
        <f>VLOOKUP(B168,[1]高一上!$B:$W,14,0)</f>
        <v>李荣鑫</v>
      </c>
      <c r="AC168">
        <f t="shared" si="37"/>
        <v>145.45454545454544</v>
      </c>
      <c r="AD168">
        <f t="shared" si="28"/>
        <v>141</v>
      </c>
      <c r="AE168">
        <f>VLOOKUP(B168,[1]中考!$B:$O,10,0)</f>
        <v>28</v>
      </c>
      <c r="AF168">
        <f t="shared" si="38"/>
        <v>281</v>
      </c>
    </row>
    <row r="169" spans="1:32" x14ac:dyDescent="0.2">
      <c r="A169" s="2" t="s">
        <v>502</v>
      </c>
      <c r="B169" s="2" t="s">
        <v>503</v>
      </c>
      <c r="C169" s="1">
        <v>4</v>
      </c>
      <c r="D169" s="3" t="s">
        <v>9</v>
      </c>
      <c r="E169" s="4" t="s">
        <v>504</v>
      </c>
      <c r="F169" s="1">
        <v>445</v>
      </c>
      <c r="G169" s="4">
        <v>65</v>
      </c>
      <c r="H169" s="1" t="s">
        <v>1920</v>
      </c>
      <c r="I169">
        <f t="shared" si="29"/>
        <v>73.701298701298697</v>
      </c>
      <c r="J169">
        <f t="shared" si="26"/>
        <v>170</v>
      </c>
      <c r="K169">
        <f>VLOOKUP(B169,[1]高三上!$B:$P,14,0)</f>
        <v>77</v>
      </c>
      <c r="L169" t="str">
        <f>VLOOKUP(B169,[1]高三上!$B:$P,15,0)</f>
        <v>刘厚江</v>
      </c>
      <c r="M169">
        <f t="shared" si="30"/>
        <v>124.35064935064935</v>
      </c>
      <c r="N169">
        <f t="shared" si="27"/>
        <v>89</v>
      </c>
      <c r="O169">
        <f>VLOOKUP(B169,[1]高二下!$B:$W,14,0)</f>
        <v>73.900000000000006</v>
      </c>
      <c r="P169" t="str">
        <f>VLOOKUP(B169,[1]高二下!$B:$W,15,0)</f>
        <v>马红琦</v>
      </c>
      <c r="Q169">
        <f t="shared" si="31"/>
        <v>105.51948051948052</v>
      </c>
      <c r="R169">
        <f t="shared" si="32"/>
        <v>164</v>
      </c>
      <c r="S169">
        <f>VLOOKUP(B169,[1]高二上!$B:$W,14,0)</f>
        <v>65</v>
      </c>
      <c r="T169" t="str">
        <f>VLOOKUP(B169,[1]高二上!$B:$W,15,0)</f>
        <v>马红琦</v>
      </c>
      <c r="U169">
        <f t="shared" si="33"/>
        <v>92.857142857142861</v>
      </c>
      <c r="V169">
        <f t="shared" si="34"/>
        <v>181</v>
      </c>
      <c r="W169">
        <f>VLOOKUP(B169,[1]高一下!$B:$X,14,0)</f>
        <v>56</v>
      </c>
      <c r="X169" t="str">
        <f>VLOOKUP(B169,[1]高一下!$B:$X,15,0)</f>
        <v>马红琦</v>
      </c>
      <c r="Y169">
        <f t="shared" si="35"/>
        <v>56.493506493506494</v>
      </c>
      <c r="Z169">
        <f t="shared" si="36"/>
        <v>159</v>
      </c>
      <c r="AA169">
        <f>VLOOKUP(B169,[1]高一上!$B:$W,13,0)</f>
        <v>68</v>
      </c>
      <c r="AB169" t="str">
        <f>VLOOKUP(B169,[1]高一上!$B:$W,14,0)</f>
        <v>李荣鑫</v>
      </c>
      <c r="AC169">
        <f t="shared" si="37"/>
        <v>123.7012987012987</v>
      </c>
      <c r="AD169">
        <f t="shared" si="28"/>
        <v>25</v>
      </c>
      <c r="AE169">
        <f>VLOOKUP(B169,[1]中考!$B:$O,10,0)</f>
        <v>40</v>
      </c>
      <c r="AF169">
        <f t="shared" si="38"/>
        <v>98</v>
      </c>
    </row>
    <row r="170" spans="1:32" x14ac:dyDescent="0.2">
      <c r="A170" s="2" t="s">
        <v>505</v>
      </c>
      <c r="B170" s="2" t="s">
        <v>506</v>
      </c>
      <c r="C170" s="1">
        <v>4</v>
      </c>
      <c r="D170" s="3" t="s">
        <v>9</v>
      </c>
      <c r="E170" s="4" t="s">
        <v>507</v>
      </c>
      <c r="F170" s="1">
        <v>442</v>
      </c>
      <c r="G170" s="4">
        <v>58</v>
      </c>
      <c r="H170" s="1" t="s">
        <v>1920</v>
      </c>
      <c r="I170">
        <f t="shared" si="29"/>
        <v>113.31168831168831</v>
      </c>
      <c r="J170">
        <f t="shared" si="26"/>
        <v>245</v>
      </c>
      <c r="K170">
        <f>VLOOKUP(B170,[1]高三上!$B:$P,14,0)</f>
        <v>41</v>
      </c>
      <c r="L170" t="str">
        <f>VLOOKUP(B170,[1]高三上!$B:$P,15,0)</f>
        <v>刘厚江</v>
      </c>
      <c r="M170">
        <f t="shared" si="30"/>
        <v>98.376623376623371</v>
      </c>
      <c r="N170">
        <f t="shared" si="27"/>
        <v>286</v>
      </c>
      <c r="O170">
        <f>VLOOKUP(B170,[1]高二下!$B:$W,14,0)</f>
        <v>59.9</v>
      </c>
      <c r="P170" t="str">
        <f>VLOOKUP(B170,[1]高二下!$B:$W,15,0)</f>
        <v>马红琦</v>
      </c>
      <c r="Q170">
        <f t="shared" si="31"/>
        <v>89.935064935064929</v>
      </c>
      <c r="R170">
        <f t="shared" si="32"/>
        <v>281</v>
      </c>
      <c r="S170">
        <f>VLOOKUP(B170,[1]高二上!$B:$W,14,0)</f>
        <v>56</v>
      </c>
      <c r="T170" t="str">
        <f>VLOOKUP(B170,[1]高二上!$B:$W,15,0)</f>
        <v>马红琦</v>
      </c>
      <c r="U170">
        <f t="shared" si="33"/>
        <v>102.27272727272727</v>
      </c>
      <c r="V170">
        <f t="shared" si="34"/>
        <v>250</v>
      </c>
      <c r="W170">
        <f>VLOOKUP(B170,[1]高一下!$B:$X,14,0)</f>
        <v>43</v>
      </c>
      <c r="X170" t="str">
        <f>VLOOKUP(B170,[1]高一下!$B:$X,15,0)</f>
        <v>马红琦</v>
      </c>
      <c r="Y170">
        <f t="shared" si="35"/>
        <v>90.584415584415581</v>
      </c>
      <c r="Z170">
        <f t="shared" si="36"/>
        <v>257</v>
      </c>
      <c r="AA170">
        <f>VLOOKUP(B170,[1]高一上!$B:$W,13,0)</f>
        <v>33</v>
      </c>
      <c r="AB170" t="str">
        <f>VLOOKUP(B170,[1]高一上!$B:$W,14,0)</f>
        <v>宁建康</v>
      </c>
      <c r="AC170">
        <f t="shared" si="37"/>
        <v>104.87012987012987</v>
      </c>
      <c r="AD170">
        <f t="shared" si="28"/>
        <v>228</v>
      </c>
      <c r="AE170">
        <f>VLOOKUP(B170,[1]中考!$B:$O,10,0)</f>
        <v>32</v>
      </c>
      <c r="AF170">
        <f t="shared" si="38"/>
        <v>243</v>
      </c>
    </row>
    <row r="171" spans="1:32" x14ac:dyDescent="0.2">
      <c r="A171" s="2" t="s">
        <v>508</v>
      </c>
      <c r="B171" s="2" t="s">
        <v>509</v>
      </c>
      <c r="C171" s="1">
        <v>4</v>
      </c>
      <c r="D171" s="3" t="s">
        <v>9</v>
      </c>
      <c r="E171" s="4" t="s">
        <v>510</v>
      </c>
      <c r="F171" s="1">
        <v>442</v>
      </c>
      <c r="G171" s="2">
        <v>72</v>
      </c>
      <c r="H171" s="1" t="s">
        <v>1920</v>
      </c>
      <c r="I171">
        <f t="shared" si="29"/>
        <v>131.81818181818181</v>
      </c>
      <c r="J171">
        <f t="shared" si="26"/>
        <v>82</v>
      </c>
      <c r="K171">
        <f>VLOOKUP(B171,[1]高三上!$B:$P,14,0)</f>
        <v>66</v>
      </c>
      <c r="L171" t="str">
        <f>VLOOKUP(B171,[1]高三上!$B:$P,15,0)</f>
        <v>刘厚江</v>
      </c>
      <c r="M171">
        <f t="shared" si="30"/>
        <v>66.233766233766232</v>
      </c>
      <c r="N171">
        <f t="shared" si="27"/>
        <v>180</v>
      </c>
      <c r="O171">
        <f>VLOOKUP(B171,[1]高二下!$B:$W,14,0)</f>
        <v>82.1</v>
      </c>
      <c r="P171" t="str">
        <f>VLOOKUP(B171,[1]高二下!$B:$W,15,0)</f>
        <v>马红琦</v>
      </c>
      <c r="Q171">
        <f t="shared" si="31"/>
        <v>128.24675324675326</v>
      </c>
      <c r="R171">
        <f t="shared" si="32"/>
        <v>76</v>
      </c>
      <c r="S171">
        <f>VLOOKUP(B171,[1]高二上!$B:$W,14,0)</f>
        <v>68</v>
      </c>
      <c r="T171" t="str">
        <f>VLOOKUP(B171,[1]高二上!$B:$W,15,0)</f>
        <v>马红琦</v>
      </c>
      <c r="U171">
        <f t="shared" si="33"/>
        <v>87.662337662337663</v>
      </c>
      <c r="V171">
        <f t="shared" si="34"/>
        <v>163</v>
      </c>
      <c r="W171">
        <f>VLOOKUP(B171,[1]高一下!$B:$X,14,0)</f>
        <v>60</v>
      </c>
      <c r="X171" t="str">
        <f>VLOOKUP(B171,[1]高一下!$B:$X,15,0)</f>
        <v>马红琦</v>
      </c>
      <c r="Y171">
        <f t="shared" si="35"/>
        <v>89.285714285714292</v>
      </c>
      <c r="Z171">
        <f t="shared" si="36"/>
        <v>125</v>
      </c>
      <c r="AA171">
        <f>VLOOKUP(B171,[1]高一上!$B:$W,13,0)</f>
        <v>50</v>
      </c>
      <c r="AB171" t="str">
        <f>VLOOKUP(B171,[1]高一上!$B:$W,14,0)</f>
        <v>黄萍</v>
      </c>
      <c r="AC171">
        <f t="shared" si="37"/>
        <v>75</v>
      </c>
      <c r="AD171">
        <f t="shared" si="28"/>
        <v>92</v>
      </c>
      <c r="AE171">
        <f>VLOOKUP(B171,[1]中考!$B:$O,10,0)</f>
        <v>46</v>
      </c>
      <c r="AF171">
        <f t="shared" si="38"/>
        <v>15</v>
      </c>
    </row>
    <row r="172" spans="1:32" x14ac:dyDescent="0.2">
      <c r="A172" s="2" t="s">
        <v>511</v>
      </c>
      <c r="B172" s="2" t="s">
        <v>512</v>
      </c>
      <c r="C172" s="1">
        <v>4</v>
      </c>
      <c r="D172" s="3" t="s">
        <v>9</v>
      </c>
      <c r="E172" s="4" t="s">
        <v>513</v>
      </c>
      <c r="F172" s="1">
        <v>437</v>
      </c>
      <c r="G172" s="4">
        <v>72</v>
      </c>
      <c r="H172" s="1" t="s">
        <v>1920</v>
      </c>
      <c r="I172">
        <f t="shared" si="29"/>
        <v>116.55844155844156</v>
      </c>
      <c r="J172">
        <f t="shared" si="26"/>
        <v>82</v>
      </c>
      <c r="K172">
        <f>VLOOKUP(B172,[1]高三上!$B:$P,14,0)</f>
        <v>71</v>
      </c>
      <c r="L172" t="str">
        <f>VLOOKUP(B172,[1]高三上!$B:$P,15,0)</f>
        <v>刘厚江</v>
      </c>
      <c r="M172">
        <f t="shared" si="30"/>
        <v>123.7012987012987</v>
      </c>
      <c r="N172">
        <f t="shared" si="27"/>
        <v>133</v>
      </c>
      <c r="O172">
        <f>VLOOKUP(B172,[1]高二下!$B:$W,14,0)</f>
        <v>70</v>
      </c>
      <c r="P172" t="str">
        <f>VLOOKUP(B172,[1]高二下!$B:$W,15,0)</f>
        <v>马红琦</v>
      </c>
      <c r="Q172">
        <f t="shared" si="31"/>
        <v>83.116883116883116</v>
      </c>
      <c r="R172">
        <f t="shared" si="32"/>
        <v>206</v>
      </c>
      <c r="S172">
        <f>VLOOKUP(B172,[1]高二上!$B:$W,14,0)</f>
        <v>69</v>
      </c>
      <c r="T172" t="str">
        <f>VLOOKUP(B172,[1]高二上!$B:$W,15,0)</f>
        <v>马红琦</v>
      </c>
      <c r="U172">
        <f t="shared" si="33"/>
        <v>118.50649350649351</v>
      </c>
      <c r="V172">
        <f t="shared" si="34"/>
        <v>154</v>
      </c>
      <c r="W172">
        <f>VLOOKUP(B172,[1]高一下!$B:$X,14,0)</f>
        <v>49</v>
      </c>
      <c r="X172" t="str">
        <f>VLOOKUP(B172,[1]高一下!$B:$X,15,0)</f>
        <v>马红琦</v>
      </c>
      <c r="Y172">
        <f t="shared" si="35"/>
        <v>129.54545454545456</v>
      </c>
      <c r="Z172">
        <f t="shared" si="36"/>
        <v>211</v>
      </c>
      <c r="AA172">
        <f>VLOOKUP(B172,[1]高一上!$B:$W,13,0)</f>
        <v>16</v>
      </c>
      <c r="AB172" t="str">
        <f>VLOOKUP(B172,[1]高一上!$B:$W,14,0)</f>
        <v>崔萌</v>
      </c>
      <c r="AC172">
        <f t="shared" si="37"/>
        <v>17.20779220779221</v>
      </c>
      <c r="AD172">
        <f t="shared" si="28"/>
        <v>302</v>
      </c>
      <c r="AE172">
        <f>VLOOKUP(B172,[1]中考!$B:$O,10,0)</f>
        <v>43</v>
      </c>
      <c r="AF172">
        <f t="shared" si="38"/>
        <v>47</v>
      </c>
    </row>
    <row r="173" spans="1:32" x14ac:dyDescent="0.2">
      <c r="A173" s="2" t="s">
        <v>514</v>
      </c>
      <c r="B173" s="2" t="s">
        <v>515</v>
      </c>
      <c r="C173" s="1">
        <v>4</v>
      </c>
      <c r="D173" s="3" t="s">
        <v>9</v>
      </c>
      <c r="E173" s="4" t="s">
        <v>516</v>
      </c>
      <c r="F173" s="1">
        <v>436</v>
      </c>
      <c r="G173" s="2">
        <v>70</v>
      </c>
      <c r="H173" s="1" t="s">
        <v>1920</v>
      </c>
      <c r="I173">
        <f t="shared" si="29"/>
        <v>103.57142857142857</v>
      </c>
      <c r="J173">
        <f t="shared" si="26"/>
        <v>111</v>
      </c>
      <c r="K173">
        <f>VLOOKUP(B173,[1]高三上!$B:$P,14,0)</f>
        <v>72</v>
      </c>
      <c r="L173" t="str">
        <f>VLOOKUP(B173,[1]高三上!$B:$P,15,0)</f>
        <v>刘厚江</v>
      </c>
      <c r="M173">
        <f t="shared" si="30"/>
        <v>127.27272727272727</v>
      </c>
      <c r="N173">
        <f t="shared" si="27"/>
        <v>122</v>
      </c>
      <c r="O173">
        <f>VLOOKUP(B173,[1]高二下!$B:$W,14,0)</f>
        <v>70</v>
      </c>
      <c r="P173" t="str">
        <f>VLOOKUP(B173,[1]高二下!$B:$W,15,0)</f>
        <v>马红琦</v>
      </c>
      <c r="Q173">
        <f t="shared" si="31"/>
        <v>105.1948051948052</v>
      </c>
      <c r="R173">
        <f t="shared" si="32"/>
        <v>206</v>
      </c>
      <c r="S173">
        <f>VLOOKUP(B173,[1]高二上!$B:$W,14,0)</f>
        <v>60</v>
      </c>
      <c r="T173" t="str">
        <f>VLOOKUP(B173,[1]高二上!$B:$W,15,0)</f>
        <v>马红琦</v>
      </c>
      <c r="U173">
        <f t="shared" si="33"/>
        <v>68.506493506493513</v>
      </c>
      <c r="V173">
        <f t="shared" si="34"/>
        <v>222</v>
      </c>
      <c r="W173">
        <f>VLOOKUP(B173,[1]高一下!$B:$X,14,0)</f>
        <v>60</v>
      </c>
      <c r="X173" t="str">
        <f>VLOOKUP(B173,[1]高一下!$B:$X,15,0)</f>
        <v>马红琦</v>
      </c>
      <c r="Y173">
        <f t="shared" si="35"/>
        <v>107.79220779220779</v>
      </c>
      <c r="Z173">
        <f t="shared" si="36"/>
        <v>125</v>
      </c>
      <c r="AA173">
        <f>VLOOKUP(B173,[1]高一上!$B:$W,13,0)</f>
        <v>41</v>
      </c>
      <c r="AB173" t="str">
        <f>VLOOKUP(B173,[1]高一上!$B:$W,14,0)</f>
        <v>马红琦</v>
      </c>
      <c r="AC173">
        <f t="shared" si="37"/>
        <v>106.16883116883116</v>
      </c>
      <c r="AD173">
        <f t="shared" si="28"/>
        <v>149</v>
      </c>
      <c r="AE173">
        <f>VLOOKUP(B173,[1]中考!$B:$O,10,0)</f>
        <v>37</v>
      </c>
      <c r="AF173">
        <f t="shared" si="38"/>
        <v>168</v>
      </c>
    </row>
    <row r="174" spans="1:32" x14ac:dyDescent="0.2">
      <c r="A174" s="2" t="s">
        <v>517</v>
      </c>
      <c r="B174" s="2" t="s">
        <v>518</v>
      </c>
      <c r="C174" s="1">
        <v>4</v>
      </c>
      <c r="D174" s="3" t="s">
        <v>9</v>
      </c>
      <c r="E174" s="4" t="s">
        <v>519</v>
      </c>
      <c r="F174" s="1">
        <v>436</v>
      </c>
      <c r="G174" s="2">
        <v>60</v>
      </c>
      <c r="H174" s="1" t="s">
        <v>1920</v>
      </c>
      <c r="I174">
        <f t="shared" si="29"/>
        <v>87.012987012987011</v>
      </c>
      <c r="J174">
        <f t="shared" si="26"/>
        <v>234</v>
      </c>
      <c r="K174">
        <f>VLOOKUP(B174,[1]高三上!$B:$P,14,0)</f>
        <v>65</v>
      </c>
      <c r="L174" t="str">
        <f>VLOOKUP(B174,[1]高三上!$B:$P,15,0)</f>
        <v>刘厚江</v>
      </c>
      <c r="M174">
        <f t="shared" si="30"/>
        <v>81.168831168831161</v>
      </c>
      <c r="N174">
        <f t="shared" si="27"/>
        <v>194</v>
      </c>
      <c r="O174">
        <f>VLOOKUP(B174,[1]高二下!$B:$W,14,0)</f>
        <v>76.2</v>
      </c>
      <c r="P174" t="str">
        <f>VLOOKUP(B174,[1]高二下!$B:$W,15,0)</f>
        <v>马红琦</v>
      </c>
      <c r="Q174">
        <f t="shared" si="31"/>
        <v>137.01298701298703</v>
      </c>
      <c r="R174">
        <f t="shared" si="32"/>
        <v>136</v>
      </c>
      <c r="S174">
        <f>VLOOKUP(B174,[1]高二上!$B:$W,14,0)</f>
        <v>56</v>
      </c>
      <c r="T174" t="str">
        <f>VLOOKUP(B174,[1]高二上!$B:$W,15,0)</f>
        <v>马红琦</v>
      </c>
      <c r="U174">
        <f t="shared" si="33"/>
        <v>67.532467532467535</v>
      </c>
      <c r="V174">
        <f t="shared" si="34"/>
        <v>250</v>
      </c>
      <c r="W174">
        <f>VLOOKUP(B174,[1]高一下!$B:$X,14,0)</f>
        <v>57</v>
      </c>
      <c r="X174" t="str">
        <f>VLOOKUP(B174,[1]高一下!$B:$X,15,0)</f>
        <v>马红琦</v>
      </c>
      <c r="Y174">
        <f t="shared" si="35"/>
        <v>141.88311688311688</v>
      </c>
      <c r="Z174">
        <f t="shared" si="36"/>
        <v>150</v>
      </c>
      <c r="AA174">
        <f>VLOOKUP(B174,[1]高一上!$B:$W,13,0)</f>
        <v>24</v>
      </c>
      <c r="AB174" t="str">
        <f>VLOOKUP(B174,[1]高一上!$B:$W,14,0)</f>
        <v>叶小军</v>
      </c>
      <c r="AC174">
        <f t="shared" si="37"/>
        <v>84.740259740259745</v>
      </c>
      <c r="AD174">
        <f t="shared" si="28"/>
        <v>279</v>
      </c>
      <c r="AE174">
        <f>VLOOKUP(B174,[1]中考!$B:$O,10,0)</f>
        <v>33</v>
      </c>
      <c r="AF174">
        <f t="shared" si="38"/>
        <v>232</v>
      </c>
    </row>
    <row r="175" spans="1:32" x14ac:dyDescent="0.2">
      <c r="A175" s="2" t="s">
        <v>520</v>
      </c>
      <c r="B175" s="2" t="s">
        <v>521</v>
      </c>
      <c r="C175" s="1">
        <v>4</v>
      </c>
      <c r="D175" s="3" t="s">
        <v>9</v>
      </c>
      <c r="E175" s="4" t="s">
        <v>522</v>
      </c>
      <c r="F175" s="1">
        <v>431</v>
      </c>
      <c r="G175" s="2">
        <v>54</v>
      </c>
      <c r="H175" s="1" t="s">
        <v>1920</v>
      </c>
      <c r="I175">
        <f t="shared" si="29"/>
        <v>57.142857142857146</v>
      </c>
      <c r="J175">
        <f t="shared" si="26"/>
        <v>265</v>
      </c>
      <c r="K175">
        <f>VLOOKUP(B175,[1]高三上!$B:$P,14,0)</f>
        <v>71</v>
      </c>
      <c r="L175" t="str">
        <f>VLOOKUP(B175,[1]高三上!$B:$P,15,0)</f>
        <v>刘厚江</v>
      </c>
      <c r="M175">
        <f t="shared" si="30"/>
        <v>130.84415584415584</v>
      </c>
      <c r="N175">
        <f t="shared" si="27"/>
        <v>133</v>
      </c>
      <c r="O175">
        <f>VLOOKUP(B175,[1]高二下!$B:$W,14,0)</f>
        <v>67.7</v>
      </c>
      <c r="P175" t="str">
        <f>VLOOKUP(B175,[1]高二下!$B:$W,15,0)</f>
        <v>马红琦</v>
      </c>
      <c r="Q175">
        <f t="shared" si="31"/>
        <v>88.311688311688314</v>
      </c>
      <c r="R175">
        <f t="shared" si="32"/>
        <v>228</v>
      </c>
      <c r="S175">
        <f>VLOOKUP(B175,[1]高二上!$B:$W,14,0)</f>
        <v>64</v>
      </c>
      <c r="T175" t="str">
        <f>VLOOKUP(B175,[1]高二上!$B:$W,15,0)</f>
        <v>马红琦</v>
      </c>
      <c r="U175">
        <f t="shared" si="33"/>
        <v>98.376623376623371</v>
      </c>
      <c r="V175">
        <f t="shared" si="34"/>
        <v>192</v>
      </c>
      <c r="W175">
        <f>VLOOKUP(B175,[1]高一下!$B:$X,14,0)</f>
        <v>52</v>
      </c>
      <c r="X175" t="str">
        <f>VLOOKUP(B175,[1]高一下!$B:$X,15,0)</f>
        <v>马红琦</v>
      </c>
      <c r="Y175">
        <f t="shared" si="35"/>
        <v>65.584415584415581</v>
      </c>
      <c r="Z175">
        <f t="shared" si="36"/>
        <v>187</v>
      </c>
      <c r="AA175">
        <f>VLOOKUP(B175,[1]高一上!$B:$W,13,0)</f>
        <v>52</v>
      </c>
      <c r="AB175" t="str">
        <f>VLOOKUP(B175,[1]高一上!$B:$W,14,0)</f>
        <v>李荣鑫</v>
      </c>
      <c r="AC175">
        <f t="shared" si="37"/>
        <v>105.51948051948052</v>
      </c>
      <c r="AD175">
        <f t="shared" si="28"/>
        <v>81</v>
      </c>
      <c r="AE175">
        <f>VLOOKUP(B175,[1]中考!$B:$O,10,0)</f>
        <v>40</v>
      </c>
      <c r="AF175">
        <f t="shared" si="38"/>
        <v>98</v>
      </c>
    </row>
    <row r="176" spans="1:32" x14ac:dyDescent="0.2">
      <c r="A176" s="2" t="s">
        <v>523</v>
      </c>
      <c r="B176" s="2" t="s">
        <v>524</v>
      </c>
      <c r="C176" s="1">
        <v>4</v>
      </c>
      <c r="D176" s="3" t="s">
        <v>9</v>
      </c>
      <c r="E176" s="4" t="s">
        <v>525</v>
      </c>
      <c r="F176" s="1">
        <v>429</v>
      </c>
      <c r="G176" s="2">
        <v>61</v>
      </c>
      <c r="H176" s="1" t="s">
        <v>1920</v>
      </c>
      <c r="I176">
        <f t="shared" si="29"/>
        <v>60.38961038961039</v>
      </c>
      <c r="J176">
        <f t="shared" si="26"/>
        <v>219</v>
      </c>
      <c r="K176">
        <f>VLOOKUP(B176,[1]高三上!$B:$P,14,0)</f>
        <v>75</v>
      </c>
      <c r="L176" t="str">
        <f>VLOOKUP(B176,[1]高三上!$B:$P,15,0)</f>
        <v>刘厚江</v>
      </c>
      <c r="M176">
        <f t="shared" si="30"/>
        <v>153.57142857142856</v>
      </c>
      <c r="N176">
        <f t="shared" si="27"/>
        <v>97</v>
      </c>
      <c r="O176">
        <f>VLOOKUP(B176,[1]高二下!$B:$W,14,0)</f>
        <v>63.8</v>
      </c>
      <c r="P176" t="str">
        <f>VLOOKUP(B176,[1]高二下!$B:$W,15,0)</f>
        <v>马红琦</v>
      </c>
      <c r="Q176">
        <f t="shared" si="31"/>
        <v>87.012987012987011</v>
      </c>
      <c r="R176">
        <f t="shared" si="32"/>
        <v>262</v>
      </c>
      <c r="S176">
        <f>VLOOKUP(B176,[1]高二上!$B:$W,14,0)</f>
        <v>60</v>
      </c>
      <c r="T176" t="str">
        <f>VLOOKUP(B176,[1]高二上!$B:$W,15,0)</f>
        <v>马红琦</v>
      </c>
      <c r="U176">
        <f t="shared" si="33"/>
        <v>88.63636363636364</v>
      </c>
      <c r="V176">
        <f t="shared" si="34"/>
        <v>222</v>
      </c>
      <c r="W176">
        <f>VLOOKUP(B176,[1]高一下!$B:$X,14,0)</f>
        <v>52</v>
      </c>
      <c r="X176" t="str">
        <f>VLOOKUP(B176,[1]高一下!$B:$X,15,0)</f>
        <v>马红琦</v>
      </c>
      <c r="Y176">
        <f t="shared" si="35"/>
        <v>47.402597402597401</v>
      </c>
      <c r="Z176">
        <f t="shared" si="36"/>
        <v>187</v>
      </c>
      <c r="AA176">
        <f>VLOOKUP(B176,[1]高一上!$B:$W,13,0)</f>
        <v>68</v>
      </c>
      <c r="AB176" t="str">
        <f>VLOOKUP(B176,[1]高一上!$B:$W,14,0)</f>
        <v>李荣鑫</v>
      </c>
      <c r="AC176">
        <f t="shared" si="37"/>
        <v>132.79220779220779</v>
      </c>
      <c r="AD176">
        <f t="shared" si="28"/>
        <v>25</v>
      </c>
      <c r="AE176">
        <f>VLOOKUP(B176,[1]中考!$B:$O,10,0)</f>
        <v>39</v>
      </c>
      <c r="AF176">
        <f t="shared" si="38"/>
        <v>126</v>
      </c>
    </row>
    <row r="177" spans="1:32" x14ac:dyDescent="0.2">
      <c r="A177" s="2" t="s">
        <v>526</v>
      </c>
      <c r="B177" s="2" t="s">
        <v>527</v>
      </c>
      <c r="C177" s="1">
        <v>4</v>
      </c>
      <c r="D177" s="3" t="s">
        <v>9</v>
      </c>
      <c r="E177" s="4" t="s">
        <v>528</v>
      </c>
      <c r="F177" s="1">
        <v>426</v>
      </c>
      <c r="G177" s="2">
        <v>66</v>
      </c>
      <c r="H177" s="1" t="s">
        <v>1920</v>
      </c>
      <c r="I177">
        <f t="shared" si="29"/>
        <v>128.89610389610391</v>
      </c>
      <c r="J177">
        <f t="shared" si="26"/>
        <v>157</v>
      </c>
      <c r="K177">
        <f>VLOOKUP(B177,[1]高三上!$B:$P,14,0)</f>
        <v>56</v>
      </c>
      <c r="L177" t="str">
        <f>VLOOKUP(B177,[1]高三上!$B:$P,15,0)</f>
        <v>刘厚江</v>
      </c>
      <c r="M177">
        <f t="shared" si="30"/>
        <v>82.142857142857139</v>
      </c>
      <c r="N177">
        <f t="shared" si="27"/>
        <v>246</v>
      </c>
      <c r="O177">
        <f>VLOOKUP(B177,[1]高二下!$B:$W,14,0)</f>
        <v>71.7</v>
      </c>
      <c r="P177" t="str">
        <f>VLOOKUP(B177,[1]高二下!$B:$W,15,0)</f>
        <v>马红琦</v>
      </c>
      <c r="Q177">
        <f t="shared" si="31"/>
        <v>85.064935064935071</v>
      </c>
      <c r="R177">
        <f t="shared" si="32"/>
        <v>191</v>
      </c>
      <c r="S177">
        <f>VLOOKUP(B177,[1]高二上!$B:$W,14,0)</f>
        <v>70</v>
      </c>
      <c r="T177" t="str">
        <f>VLOOKUP(B177,[1]高二上!$B:$W,15,0)</f>
        <v>马红琦</v>
      </c>
      <c r="U177">
        <f t="shared" si="33"/>
        <v>132.79220779220779</v>
      </c>
      <c r="V177">
        <f t="shared" si="34"/>
        <v>145</v>
      </c>
      <c r="W177">
        <f>VLOOKUP(B177,[1]高一下!$B:$X,14,0)</f>
        <v>44</v>
      </c>
      <c r="X177" t="str">
        <f>VLOOKUP(B177,[1]高一下!$B:$X,15,0)</f>
        <v>马红琦</v>
      </c>
      <c r="Y177">
        <f t="shared" si="35"/>
        <v>77.597402597402606</v>
      </c>
      <c r="Z177">
        <f t="shared" si="36"/>
        <v>246</v>
      </c>
      <c r="AA177">
        <f>VLOOKUP(B177,[1]高一上!$B:$W,13,0)</f>
        <v>38</v>
      </c>
      <c r="AB177" t="str">
        <f>VLOOKUP(B177,[1]高一上!$B:$W,14,0)</f>
        <v>马红琦</v>
      </c>
      <c r="AC177">
        <f t="shared" si="37"/>
        <v>74.350649350649348</v>
      </c>
      <c r="AD177">
        <f t="shared" si="28"/>
        <v>177</v>
      </c>
      <c r="AE177">
        <f>VLOOKUP(B177,[1]中考!$B:$O,10,0)</f>
        <v>40</v>
      </c>
      <c r="AF177">
        <f t="shared" si="38"/>
        <v>98</v>
      </c>
    </row>
    <row r="178" spans="1:32" x14ac:dyDescent="0.2">
      <c r="A178" s="2" t="s">
        <v>529</v>
      </c>
      <c r="B178" s="2" t="s">
        <v>530</v>
      </c>
      <c r="C178" s="1">
        <v>4</v>
      </c>
      <c r="D178" s="3" t="s">
        <v>9</v>
      </c>
      <c r="E178" s="4" t="s">
        <v>531</v>
      </c>
      <c r="F178" s="1">
        <v>425</v>
      </c>
      <c r="G178" s="2">
        <v>72</v>
      </c>
      <c r="H178" s="1" t="s">
        <v>1920</v>
      </c>
      <c r="I178">
        <f t="shared" si="29"/>
        <v>142.85714285714286</v>
      </c>
      <c r="J178">
        <f t="shared" si="26"/>
        <v>82</v>
      </c>
      <c r="K178">
        <f>VLOOKUP(B178,[1]高三上!$B:$P,14,0)</f>
        <v>62</v>
      </c>
      <c r="L178" t="str">
        <f>VLOOKUP(B178,[1]高三上!$B:$P,15,0)</f>
        <v>刘厚江</v>
      </c>
      <c r="M178">
        <f t="shared" si="30"/>
        <v>59.090909090909086</v>
      </c>
      <c r="N178">
        <f t="shared" si="27"/>
        <v>214</v>
      </c>
      <c r="O178">
        <f>VLOOKUP(B178,[1]高二下!$B:$W,14,0)</f>
        <v>81.3</v>
      </c>
      <c r="P178" t="str">
        <f>VLOOKUP(B178,[1]高二下!$B:$W,15,0)</f>
        <v>马红琦</v>
      </c>
      <c r="Q178">
        <f t="shared" si="31"/>
        <v>139.28571428571428</v>
      </c>
      <c r="R178">
        <f t="shared" si="32"/>
        <v>88</v>
      </c>
      <c r="S178">
        <f>VLOOKUP(B178,[1]高二上!$B:$W,14,0)</f>
        <v>62</v>
      </c>
      <c r="T178" t="str">
        <f>VLOOKUP(B178,[1]高二上!$B:$W,15,0)</f>
        <v>马红琦</v>
      </c>
      <c r="U178">
        <f t="shared" si="33"/>
        <v>97.402597402597408</v>
      </c>
      <c r="V178">
        <f t="shared" si="34"/>
        <v>209</v>
      </c>
      <c r="W178">
        <f>VLOOKUP(B178,[1]高一下!$B:$X,14,0)</f>
        <v>50</v>
      </c>
      <c r="X178" t="str">
        <f>VLOOKUP(B178,[1]高一下!$B:$X,15,0)</f>
        <v>马红琦</v>
      </c>
      <c r="Y178">
        <f t="shared" si="35"/>
        <v>58.441558441558442</v>
      </c>
      <c r="Z178">
        <f t="shared" si="36"/>
        <v>201</v>
      </c>
      <c r="AA178">
        <f>VLOOKUP(B178,[1]高一上!$B:$W,13,0)</f>
        <v>55</v>
      </c>
      <c r="AB178" t="str">
        <f>VLOOKUP(B178,[1]高一上!$B:$W,14,0)</f>
        <v>李荣鑫</v>
      </c>
      <c r="AC178">
        <f t="shared" si="37"/>
        <v>160.3896103896104</v>
      </c>
      <c r="AD178">
        <f t="shared" si="28"/>
        <v>73</v>
      </c>
      <c r="AE178">
        <f>VLOOKUP(B178,[1]中考!$B:$O,10,0)</f>
        <v>30</v>
      </c>
      <c r="AF178">
        <f t="shared" si="38"/>
        <v>259</v>
      </c>
    </row>
    <row r="179" spans="1:32" x14ac:dyDescent="0.2">
      <c r="A179" s="2" t="s">
        <v>532</v>
      </c>
      <c r="B179" s="2" t="s">
        <v>533</v>
      </c>
      <c r="C179" s="1">
        <v>4</v>
      </c>
      <c r="D179" s="3" t="s">
        <v>9</v>
      </c>
      <c r="E179" s="4" t="s">
        <v>534</v>
      </c>
      <c r="F179" s="1">
        <v>420</v>
      </c>
      <c r="G179" s="2">
        <v>57</v>
      </c>
      <c r="H179" s="1" t="s">
        <v>1920</v>
      </c>
      <c r="I179">
        <f t="shared" si="29"/>
        <v>91.233766233766232</v>
      </c>
      <c r="J179">
        <f t="shared" si="26"/>
        <v>256</v>
      </c>
      <c r="K179">
        <f>VLOOKUP(B179,[1]高三上!$B:$P,14,0)</f>
        <v>60</v>
      </c>
      <c r="L179" t="str">
        <f>VLOOKUP(B179,[1]高三上!$B:$P,15,0)</f>
        <v>刘厚江</v>
      </c>
      <c r="M179">
        <f t="shared" si="30"/>
        <v>99.675324675324674</v>
      </c>
      <c r="N179">
        <f t="shared" si="27"/>
        <v>229</v>
      </c>
      <c r="O179">
        <f>VLOOKUP(B179,[1]高二下!$B:$W,14,0)</f>
        <v>67.7</v>
      </c>
      <c r="P179" t="str">
        <f>VLOOKUP(B179,[1]高二下!$B:$W,15,0)</f>
        <v>马红琦</v>
      </c>
      <c r="Q179">
        <f t="shared" si="31"/>
        <v>112.98701298701299</v>
      </c>
      <c r="R179">
        <f t="shared" si="32"/>
        <v>228</v>
      </c>
      <c r="S179">
        <f>VLOOKUP(B179,[1]高二上!$B:$W,14,0)</f>
        <v>51</v>
      </c>
      <c r="T179" t="str">
        <f>VLOOKUP(B179,[1]高二上!$B:$W,15,0)</f>
        <v>马红琦</v>
      </c>
      <c r="U179">
        <f t="shared" si="33"/>
        <v>101.94805194805195</v>
      </c>
      <c r="V179">
        <f t="shared" si="34"/>
        <v>268</v>
      </c>
      <c r="W179">
        <f>VLOOKUP(B179,[1]高一下!$B:$X,14,0)</f>
        <v>37</v>
      </c>
      <c r="X179" t="str">
        <f>VLOOKUP(B179,[1]高一下!$B:$X,15,0)</f>
        <v>马红琦</v>
      </c>
      <c r="Y179">
        <f t="shared" si="35"/>
        <v>85.064935064935071</v>
      </c>
      <c r="Z179">
        <f t="shared" si="36"/>
        <v>274</v>
      </c>
      <c r="AA179">
        <f>VLOOKUP(B179,[1]高一上!$B:$W,13,0)</f>
        <v>33</v>
      </c>
      <c r="AB179" t="str">
        <f>VLOOKUP(B179,[1]高一上!$B:$W,14,0)</f>
        <v>宁建康</v>
      </c>
      <c r="AC179">
        <f t="shared" si="37"/>
        <v>110.06493506493507</v>
      </c>
      <c r="AD179">
        <f t="shared" si="28"/>
        <v>228</v>
      </c>
      <c r="AE179">
        <f>VLOOKUP(B179,[1]中考!$B:$O,10,0)</f>
        <v>30</v>
      </c>
      <c r="AF179">
        <f t="shared" si="38"/>
        <v>259</v>
      </c>
    </row>
    <row r="180" spans="1:32" x14ac:dyDescent="0.2">
      <c r="A180" s="2" t="s">
        <v>535</v>
      </c>
      <c r="B180" s="2" t="s">
        <v>536</v>
      </c>
      <c r="C180" s="1">
        <v>4</v>
      </c>
      <c r="D180" s="3" t="s">
        <v>9</v>
      </c>
      <c r="E180" s="4" t="s">
        <v>537</v>
      </c>
      <c r="F180" s="1">
        <v>415</v>
      </c>
      <c r="G180" s="4">
        <v>59</v>
      </c>
      <c r="H180" s="1" t="s">
        <v>1920</v>
      </c>
      <c r="I180">
        <f t="shared" si="29"/>
        <v>100</v>
      </c>
      <c r="J180">
        <f t="shared" si="26"/>
        <v>240</v>
      </c>
      <c r="K180">
        <v>0</v>
      </c>
      <c r="L180" t="str">
        <f>H180</f>
        <v>刘厚江</v>
      </c>
      <c r="M180">
        <f t="shared" si="30"/>
        <v>100</v>
      </c>
      <c r="N180">
        <f t="shared" si="27"/>
        <v>295</v>
      </c>
      <c r="O180">
        <f>VLOOKUP(B180,[1]高二下!$B:$W,14,0)</f>
        <v>62.2</v>
      </c>
      <c r="P180" t="str">
        <f>VLOOKUP(B180,[1]高二下!$B:$W,15,0)</f>
        <v>马红琦</v>
      </c>
      <c r="Q180">
        <f t="shared" si="31"/>
        <v>102.27272727272727</v>
      </c>
      <c r="R180">
        <f t="shared" si="32"/>
        <v>272</v>
      </c>
      <c r="S180">
        <f>VLOOKUP(B180,[1]高二上!$B:$W,14,0)</f>
        <v>47</v>
      </c>
      <c r="T180" t="str">
        <f>VLOOKUP(B180,[1]高二上!$B:$W,15,0)</f>
        <v>马红琦</v>
      </c>
      <c r="U180">
        <f t="shared" si="33"/>
        <v>95.129870129870127</v>
      </c>
      <c r="V180">
        <f t="shared" si="34"/>
        <v>279</v>
      </c>
      <c r="W180">
        <f>VLOOKUP(B180,[1]高一下!$B:$X,14,0)</f>
        <v>40</v>
      </c>
      <c r="X180" t="str">
        <f>VLOOKUP(B180,[1]高一下!$B:$X,15,0)</f>
        <v>马红琦</v>
      </c>
      <c r="Y180">
        <f t="shared" si="35"/>
        <v>97.727272727272734</v>
      </c>
      <c r="Z180">
        <f t="shared" si="36"/>
        <v>264</v>
      </c>
      <c r="AA180">
        <f>VLOOKUP(B180,[1]高一上!$B:$W,13,0)</f>
        <v>29</v>
      </c>
      <c r="AB180" t="str">
        <f>VLOOKUP(B180,[1]高一上!$B:$W,14,0)</f>
        <v>崔萌</v>
      </c>
      <c r="AC180">
        <f t="shared" si="37"/>
        <v>81.818181818181813</v>
      </c>
      <c r="AD180">
        <f t="shared" si="28"/>
        <v>257</v>
      </c>
      <c r="AE180">
        <f>VLOOKUP(B180,[1]中考!$B:$O,10,0)</f>
        <v>35</v>
      </c>
      <c r="AF180">
        <f t="shared" si="38"/>
        <v>201</v>
      </c>
    </row>
    <row r="181" spans="1:32" x14ac:dyDescent="0.2">
      <c r="A181" s="2" t="s">
        <v>538</v>
      </c>
      <c r="B181" s="2" t="s">
        <v>539</v>
      </c>
      <c r="C181" s="1">
        <v>4</v>
      </c>
      <c r="D181" s="3" t="s">
        <v>9</v>
      </c>
      <c r="E181" s="4" t="s">
        <v>540</v>
      </c>
      <c r="F181" s="1">
        <v>398</v>
      </c>
      <c r="G181" s="2">
        <v>48</v>
      </c>
      <c r="H181" s="1" t="s">
        <v>1920</v>
      </c>
      <c r="I181">
        <f t="shared" si="29"/>
        <v>100</v>
      </c>
      <c r="J181">
        <f t="shared" si="26"/>
        <v>291</v>
      </c>
      <c r="K181">
        <f>VLOOKUP(B181,[1]高三上!$B:$P,14,0)</f>
        <v>37</v>
      </c>
      <c r="L181" t="str">
        <f>VLOOKUP(B181,[1]高三上!$B:$P,15,0)</f>
        <v>刘厚江</v>
      </c>
      <c r="M181">
        <f t="shared" si="30"/>
        <v>98.376623376623371</v>
      </c>
      <c r="N181">
        <f t="shared" si="27"/>
        <v>291</v>
      </c>
      <c r="O181">
        <f>VLOOKUP(B181,[1]高二下!$B:$W,14,0)</f>
        <v>58.3</v>
      </c>
      <c r="P181" t="str">
        <f>VLOOKUP(B181,[1]高二下!$B:$W,15,0)</f>
        <v>马红琦</v>
      </c>
      <c r="Q181">
        <f t="shared" si="31"/>
        <v>88.311688311688314</v>
      </c>
      <c r="R181">
        <f t="shared" si="32"/>
        <v>286</v>
      </c>
      <c r="S181">
        <f>VLOOKUP(B181,[1]高二上!$B:$W,14,0)</f>
        <v>56</v>
      </c>
      <c r="T181" t="str">
        <f>VLOOKUP(B181,[1]高二上!$B:$W,15,0)</f>
        <v>马红琦</v>
      </c>
      <c r="U181">
        <f t="shared" si="33"/>
        <v>102.27272727272727</v>
      </c>
      <c r="V181">
        <f t="shared" si="34"/>
        <v>250</v>
      </c>
      <c r="W181">
        <f>VLOOKUP(B181,[1]高一下!$B:$X,14,0)</f>
        <v>43</v>
      </c>
      <c r="X181" t="str">
        <f>VLOOKUP(B181,[1]高一下!$B:$X,15,0)</f>
        <v>马红琦</v>
      </c>
      <c r="Y181">
        <f t="shared" si="35"/>
        <v>114.28571428571428</v>
      </c>
      <c r="Z181">
        <f t="shared" si="36"/>
        <v>257</v>
      </c>
      <c r="AA181">
        <f>VLOOKUP(B181,[1]高一上!$B:$W,13,0)</f>
        <v>19</v>
      </c>
      <c r="AB181" t="str">
        <f>VLOOKUP(B181,[1]高一上!$B:$W,14,0)</f>
        <v>崔萌</v>
      </c>
      <c r="AC181">
        <f t="shared" si="37"/>
        <v>77.597402597402606</v>
      </c>
      <c r="AD181">
        <f t="shared" si="28"/>
        <v>301</v>
      </c>
      <c r="AE181">
        <f>VLOOKUP(B181,[1]中考!$B:$O,10,0)</f>
        <v>33</v>
      </c>
      <c r="AF181">
        <f t="shared" si="38"/>
        <v>232</v>
      </c>
    </row>
    <row r="182" spans="1:32" x14ac:dyDescent="0.2">
      <c r="A182" s="2" t="s">
        <v>541</v>
      </c>
      <c r="B182" s="2" t="s">
        <v>542</v>
      </c>
      <c r="C182" s="1">
        <v>4</v>
      </c>
      <c r="D182" s="3" t="s">
        <v>9</v>
      </c>
      <c r="E182" s="4" t="s">
        <v>543</v>
      </c>
      <c r="F182" s="1">
        <v>397</v>
      </c>
      <c r="G182" s="4">
        <v>69</v>
      </c>
      <c r="H182" s="1" t="s">
        <v>1920</v>
      </c>
      <c r="I182">
        <f t="shared" si="29"/>
        <v>81.818181818181813</v>
      </c>
      <c r="J182">
        <f t="shared" si="26"/>
        <v>114</v>
      </c>
      <c r="K182">
        <f>VLOOKUP(B182,[1]高三上!$B:$P,14,0)</f>
        <v>82</v>
      </c>
      <c r="L182" t="str">
        <f>VLOOKUP(B182,[1]高三上!$B:$P,15,0)</f>
        <v>刘厚江</v>
      </c>
      <c r="M182">
        <f t="shared" si="30"/>
        <v>100</v>
      </c>
      <c r="N182">
        <f t="shared" si="27"/>
        <v>58</v>
      </c>
      <c r="O182">
        <v>0</v>
      </c>
      <c r="P182" t="s">
        <v>1994</v>
      </c>
      <c r="Q182">
        <f t="shared" si="31"/>
        <v>100</v>
      </c>
      <c r="R182">
        <f t="shared" si="32"/>
        <v>298</v>
      </c>
      <c r="S182">
        <f>VLOOKUP(B182,[1]高二上!$B:$W,14,0)</f>
        <v>77</v>
      </c>
      <c r="T182" t="str">
        <f>VLOOKUP(B182,[1]高二上!$B:$W,15,0)</f>
        <v>马红琦</v>
      </c>
      <c r="U182">
        <f t="shared" si="33"/>
        <v>83.766233766233768</v>
      </c>
      <c r="V182">
        <f t="shared" si="34"/>
        <v>91</v>
      </c>
      <c r="W182">
        <f>VLOOKUP(B182,[1]高一下!$B:$X,14,0)</f>
        <v>71</v>
      </c>
      <c r="X182" t="str">
        <f>VLOOKUP(B182,[1]高一下!$B:$X,15,0)</f>
        <v>马红琦</v>
      </c>
      <c r="Y182">
        <f t="shared" si="35"/>
        <v>112.98701298701299</v>
      </c>
      <c r="Z182">
        <f t="shared" si="36"/>
        <v>41</v>
      </c>
      <c r="AA182">
        <f>VLOOKUP(B182,[1]高一上!$B:$W,13,0)</f>
        <v>52</v>
      </c>
      <c r="AB182" t="str">
        <f>VLOOKUP(B182,[1]高一上!$B:$W,14,0)</f>
        <v>黄萍</v>
      </c>
      <c r="AC182">
        <f t="shared" si="37"/>
        <v>88.961038961038966</v>
      </c>
      <c r="AD182">
        <f t="shared" si="28"/>
        <v>81</v>
      </c>
      <c r="AE182">
        <f>VLOOKUP(B182,[1]中考!$B:$O,10,0)</f>
        <v>43</v>
      </c>
      <c r="AF182">
        <f t="shared" si="38"/>
        <v>47</v>
      </c>
    </row>
    <row r="183" spans="1:32" x14ac:dyDescent="0.2">
      <c r="A183" s="2" t="s">
        <v>544</v>
      </c>
      <c r="B183" s="2" t="s">
        <v>545</v>
      </c>
      <c r="C183" s="1">
        <v>4</v>
      </c>
      <c r="D183" s="3" t="s">
        <v>9</v>
      </c>
      <c r="E183" s="4" t="s">
        <v>546</v>
      </c>
      <c r="F183" s="1">
        <v>391</v>
      </c>
      <c r="G183" s="2">
        <v>58</v>
      </c>
      <c r="H183" s="1" t="s">
        <v>1920</v>
      </c>
      <c r="I183">
        <f t="shared" si="29"/>
        <v>102.27272727272727</v>
      </c>
      <c r="J183">
        <f t="shared" si="26"/>
        <v>245</v>
      </c>
      <c r="K183">
        <f>VLOOKUP(B183,[1]高三上!$B:$P,14,0)</f>
        <v>55</v>
      </c>
      <c r="L183" t="str">
        <f>VLOOKUP(B183,[1]高三上!$B:$P,15,0)</f>
        <v>刘厚江</v>
      </c>
      <c r="M183">
        <f t="shared" si="30"/>
        <v>71.428571428571431</v>
      </c>
      <c r="N183">
        <f t="shared" si="27"/>
        <v>252</v>
      </c>
      <c r="O183">
        <f>VLOOKUP(B183,[1]高二下!$B:$W,14,0)</f>
        <v>73.900000000000006</v>
      </c>
      <c r="P183" t="str">
        <f>VLOOKUP(B183,[1]高二下!$B:$W,15,0)</f>
        <v>马红琦</v>
      </c>
      <c r="Q183">
        <f t="shared" si="31"/>
        <v>99.675324675324674</v>
      </c>
      <c r="R183">
        <f t="shared" si="32"/>
        <v>164</v>
      </c>
      <c r="S183">
        <f>VLOOKUP(B183,[1]高二上!$B:$W,14,0)</f>
        <v>68</v>
      </c>
      <c r="T183" t="str">
        <f>VLOOKUP(B183,[1]高二上!$B:$W,15,0)</f>
        <v>马红琦</v>
      </c>
      <c r="U183">
        <f t="shared" si="33"/>
        <v>123.7012987012987</v>
      </c>
      <c r="V183">
        <f t="shared" si="34"/>
        <v>163</v>
      </c>
      <c r="W183">
        <f>VLOOKUP(B183,[1]高一下!$B:$X,14,0)</f>
        <v>46</v>
      </c>
      <c r="X183" t="str">
        <f>VLOOKUP(B183,[1]高一下!$B:$X,15,0)</f>
        <v>马红琦</v>
      </c>
      <c r="Y183">
        <f t="shared" si="35"/>
        <v>55.519480519480517</v>
      </c>
      <c r="Z183">
        <f t="shared" si="36"/>
        <v>236</v>
      </c>
      <c r="AA183">
        <f>VLOOKUP(B183,[1]高一上!$B:$W,13,0)</f>
        <v>49</v>
      </c>
      <c r="AB183" t="str">
        <f>VLOOKUP(B183,[1]高一上!$B:$W,14,0)</f>
        <v>李荣鑫</v>
      </c>
      <c r="AC183">
        <f t="shared" si="37"/>
        <v>127.59740259740261</v>
      </c>
      <c r="AD183">
        <f t="shared" si="28"/>
        <v>99</v>
      </c>
      <c r="AE183">
        <f>VLOOKUP(B183,[1]中考!$B:$O,10,0)</f>
        <v>36</v>
      </c>
      <c r="AF183">
        <f t="shared" si="38"/>
        <v>184</v>
      </c>
    </row>
    <row r="184" spans="1:32" x14ac:dyDescent="0.2">
      <c r="A184" s="2" t="s">
        <v>547</v>
      </c>
      <c r="B184" s="2" t="s">
        <v>548</v>
      </c>
      <c r="C184" s="1">
        <v>4</v>
      </c>
      <c r="D184" s="3" t="s">
        <v>9</v>
      </c>
      <c r="E184" s="4" t="s">
        <v>549</v>
      </c>
      <c r="F184" s="1">
        <v>389</v>
      </c>
      <c r="G184" s="2">
        <v>69</v>
      </c>
      <c r="H184" s="1" t="s">
        <v>1920</v>
      </c>
      <c r="I184">
        <f t="shared" si="29"/>
        <v>137.33766233766232</v>
      </c>
      <c r="J184">
        <f t="shared" si="26"/>
        <v>114</v>
      </c>
      <c r="K184">
        <f>VLOOKUP(B184,[1]高三上!$B:$P,14,0)</f>
        <v>60</v>
      </c>
      <c r="L184" t="str">
        <f>VLOOKUP(B184,[1]高三上!$B:$P,15,0)</f>
        <v>刘厚江</v>
      </c>
      <c r="M184">
        <f t="shared" si="30"/>
        <v>69.805194805194802</v>
      </c>
      <c r="N184">
        <f t="shared" si="27"/>
        <v>229</v>
      </c>
      <c r="O184">
        <f>VLOOKUP(B184,[1]高二下!$B:$W,14,0)</f>
        <v>76.2</v>
      </c>
      <c r="P184" t="str">
        <f>VLOOKUP(B184,[1]高二下!$B:$W,15,0)</f>
        <v>马红琦</v>
      </c>
      <c r="Q184">
        <f t="shared" si="31"/>
        <v>75.324675324675326</v>
      </c>
      <c r="R184">
        <f t="shared" si="32"/>
        <v>136</v>
      </c>
      <c r="S184">
        <f>VLOOKUP(B184,[1]高二上!$B:$W,14,0)</f>
        <v>82</v>
      </c>
      <c r="T184" t="str">
        <f>VLOOKUP(B184,[1]高二上!$B:$W,15,0)</f>
        <v>马红琦</v>
      </c>
      <c r="U184">
        <f t="shared" si="33"/>
        <v>116.23376623376623</v>
      </c>
      <c r="V184">
        <f t="shared" si="34"/>
        <v>60</v>
      </c>
      <c r="W184">
        <f>VLOOKUP(B184,[1]高一下!$B:$X,14,0)</f>
        <v>61</v>
      </c>
      <c r="X184" t="str">
        <f>VLOOKUP(B184,[1]高一下!$B:$X,15,0)</f>
        <v>马红琦</v>
      </c>
      <c r="Y184">
        <f t="shared" si="35"/>
        <v>115.25974025974025</v>
      </c>
      <c r="Z184">
        <f t="shared" si="36"/>
        <v>110</v>
      </c>
      <c r="AA184">
        <f>VLOOKUP(B184,[1]高一上!$B:$W,13,0)</f>
        <v>40</v>
      </c>
      <c r="AB184" t="str">
        <f>VLOOKUP(B184,[1]高一上!$B:$W,14,0)</f>
        <v>黄萍</v>
      </c>
      <c r="AC184">
        <f t="shared" si="37"/>
        <v>69.15584415584415</v>
      </c>
      <c r="AD184">
        <f t="shared" si="28"/>
        <v>157</v>
      </c>
      <c r="AE184">
        <f>VLOOKUP(B184,[1]中考!$B:$O,10,0)</f>
        <v>42</v>
      </c>
      <c r="AF184">
        <f t="shared" si="38"/>
        <v>62</v>
      </c>
    </row>
    <row r="185" spans="1:32" x14ac:dyDescent="0.2">
      <c r="A185" s="2" t="s">
        <v>550</v>
      </c>
      <c r="B185" s="2" t="s">
        <v>551</v>
      </c>
      <c r="C185" s="1">
        <v>4</v>
      </c>
      <c r="D185" s="3" t="s">
        <v>9</v>
      </c>
      <c r="E185" s="4" t="s">
        <v>552</v>
      </c>
      <c r="F185" s="1">
        <v>381</v>
      </c>
      <c r="G185" s="2">
        <v>51</v>
      </c>
      <c r="H185" s="1" t="s">
        <v>1920</v>
      </c>
      <c r="I185">
        <f t="shared" si="29"/>
        <v>91.883116883116884</v>
      </c>
      <c r="J185">
        <f t="shared" si="26"/>
        <v>282</v>
      </c>
      <c r="K185">
        <f>VLOOKUP(B185,[1]高三上!$B:$P,14,0)</f>
        <v>54</v>
      </c>
      <c r="L185" t="str">
        <f>VLOOKUP(B185,[1]高三上!$B:$P,15,0)</f>
        <v>刘厚江</v>
      </c>
      <c r="M185">
        <f t="shared" si="30"/>
        <v>96.428571428571431</v>
      </c>
      <c r="N185">
        <f t="shared" si="27"/>
        <v>257</v>
      </c>
      <c r="O185">
        <f>VLOOKUP(B185,[1]高二下!$B:$W,14,0)</f>
        <v>65.3</v>
      </c>
      <c r="P185" t="str">
        <f>VLOOKUP(B185,[1]高二下!$B:$W,15,0)</f>
        <v>马红琦</v>
      </c>
      <c r="Q185">
        <f t="shared" si="31"/>
        <v>108.11688311688312</v>
      </c>
      <c r="R185">
        <f t="shared" si="32"/>
        <v>246</v>
      </c>
      <c r="S185">
        <f>VLOOKUP(B185,[1]高二上!$B:$W,14,0)</f>
        <v>50</v>
      </c>
      <c r="T185" t="str">
        <f>VLOOKUP(B185,[1]高二上!$B:$W,15,0)</f>
        <v>马红琦</v>
      </c>
      <c r="U185">
        <f t="shared" si="33"/>
        <v>68.831168831168839</v>
      </c>
      <c r="V185">
        <f t="shared" si="34"/>
        <v>271</v>
      </c>
      <c r="W185">
        <f>VLOOKUP(B185,[1]高一下!$B:$X,14,0)</f>
        <v>53</v>
      </c>
      <c r="X185" t="str">
        <f>VLOOKUP(B185,[1]高一下!$B:$X,15,0)</f>
        <v>马红琦</v>
      </c>
      <c r="Y185">
        <f t="shared" si="35"/>
        <v>110.06493506493507</v>
      </c>
      <c r="Z185">
        <f t="shared" si="36"/>
        <v>175</v>
      </c>
      <c r="AA185">
        <f>VLOOKUP(B185,[1]高一上!$B:$W,13,0)</f>
        <v>35</v>
      </c>
      <c r="AB185" t="str">
        <f>VLOOKUP(B185,[1]高一上!$B:$W,14,0)</f>
        <v>黄萍</v>
      </c>
      <c r="AC185">
        <f t="shared" si="37"/>
        <v>102.59740259740259</v>
      </c>
      <c r="AD185">
        <f t="shared" si="28"/>
        <v>206</v>
      </c>
      <c r="AE185">
        <f>VLOOKUP(B185,[1]中考!$B:$O,10,0)</f>
        <v>34</v>
      </c>
      <c r="AF185">
        <f t="shared" si="38"/>
        <v>214</v>
      </c>
    </row>
    <row r="186" spans="1:32" x14ac:dyDescent="0.2">
      <c r="A186" s="2" t="s">
        <v>553</v>
      </c>
      <c r="B186" s="2" t="s">
        <v>554</v>
      </c>
      <c r="C186" s="1">
        <v>4</v>
      </c>
      <c r="D186" s="3" t="s">
        <v>9</v>
      </c>
      <c r="E186" s="4" t="s">
        <v>555</v>
      </c>
      <c r="F186" s="1">
        <v>380</v>
      </c>
      <c r="G186" s="4">
        <v>60</v>
      </c>
      <c r="H186" s="1" t="s">
        <v>1920</v>
      </c>
      <c r="I186">
        <f t="shared" si="29"/>
        <v>103.8961038961039</v>
      </c>
      <c r="J186">
        <f t="shared" si="26"/>
        <v>234</v>
      </c>
      <c r="K186">
        <f>VLOOKUP(B186,[1]高三上!$B:$P,14,0)</f>
        <v>56</v>
      </c>
      <c r="L186" t="str">
        <f>VLOOKUP(B186,[1]高三上!$B:$P,15,0)</f>
        <v>刘厚江</v>
      </c>
      <c r="M186">
        <f t="shared" si="30"/>
        <v>108.44155844155844</v>
      </c>
      <c r="N186">
        <f t="shared" si="27"/>
        <v>246</v>
      </c>
      <c r="O186">
        <f>VLOOKUP(B186,[1]高二下!$B:$W,14,0)</f>
        <v>62.2</v>
      </c>
      <c r="P186" t="str">
        <f>VLOOKUP(B186,[1]高二下!$B:$W,15,0)</f>
        <v>马红琦</v>
      </c>
      <c r="Q186">
        <f t="shared" si="31"/>
        <v>74.025974025974023</v>
      </c>
      <c r="R186">
        <f t="shared" si="32"/>
        <v>272</v>
      </c>
      <c r="S186">
        <f>VLOOKUP(B186,[1]高二上!$B:$W,14,0)</f>
        <v>64</v>
      </c>
      <c r="T186" t="str">
        <f>VLOOKUP(B186,[1]高二上!$B:$W,15,0)</f>
        <v>马红琦</v>
      </c>
      <c r="U186">
        <f t="shared" si="33"/>
        <v>125.64935064935065</v>
      </c>
      <c r="V186">
        <f t="shared" si="34"/>
        <v>192</v>
      </c>
      <c r="W186">
        <f>VLOOKUP(B186,[1]高一下!$B:$X,14,0)</f>
        <v>38</v>
      </c>
      <c r="X186" t="str">
        <f>VLOOKUP(B186,[1]高一下!$B:$X,15,0)</f>
        <v>马红琦</v>
      </c>
      <c r="Y186">
        <f t="shared" si="35"/>
        <v>86.038961038961034</v>
      </c>
      <c r="Z186">
        <f t="shared" si="36"/>
        <v>271</v>
      </c>
      <c r="AA186">
        <f>VLOOKUP(B186,[1]高一上!$B:$W,13,0)</f>
        <v>33</v>
      </c>
      <c r="AB186" t="str">
        <f>VLOOKUP(B186,[1]高一上!$B:$W,14,0)</f>
        <v>万饶</v>
      </c>
      <c r="AC186">
        <f t="shared" si="37"/>
        <v>85.714285714285722</v>
      </c>
      <c r="AD186">
        <f t="shared" si="28"/>
        <v>228</v>
      </c>
      <c r="AE186">
        <f>VLOOKUP(B186,[1]中考!$B:$O,10,0)</f>
        <v>36</v>
      </c>
      <c r="AF186">
        <f t="shared" si="38"/>
        <v>184</v>
      </c>
    </row>
    <row r="187" spans="1:32" x14ac:dyDescent="0.2">
      <c r="A187" s="2" t="s">
        <v>556</v>
      </c>
      <c r="B187" s="2" t="s">
        <v>557</v>
      </c>
      <c r="C187" s="1">
        <v>4</v>
      </c>
      <c r="D187" s="3" t="s">
        <v>9</v>
      </c>
      <c r="E187" s="4" t="s">
        <v>558</v>
      </c>
      <c r="F187" s="1">
        <v>378</v>
      </c>
      <c r="G187" s="2">
        <v>54</v>
      </c>
      <c r="H187" s="1" t="s">
        <v>1920</v>
      </c>
      <c r="I187">
        <f t="shared" si="29"/>
        <v>76.948051948051955</v>
      </c>
      <c r="J187">
        <f t="shared" si="26"/>
        <v>265</v>
      </c>
      <c r="K187">
        <f>VLOOKUP(B187,[1]高三上!$B:$P,14,0)</f>
        <v>65</v>
      </c>
      <c r="L187" t="str">
        <f>VLOOKUP(B187,[1]高三上!$B:$P,15,0)</f>
        <v>刘厚江</v>
      </c>
      <c r="M187">
        <f t="shared" si="30"/>
        <v>125.32467532467533</v>
      </c>
      <c r="N187">
        <f t="shared" si="27"/>
        <v>194</v>
      </c>
      <c r="O187">
        <f>VLOOKUP(B187,[1]高二下!$B:$W,14,0)</f>
        <v>62.2</v>
      </c>
      <c r="P187" t="str">
        <f>VLOOKUP(B187,[1]高二下!$B:$W,15,0)</f>
        <v>马红琦</v>
      </c>
      <c r="Q187">
        <f t="shared" si="31"/>
        <v>87.987012987012989</v>
      </c>
      <c r="R187">
        <f t="shared" si="32"/>
        <v>272</v>
      </c>
      <c r="S187">
        <f>VLOOKUP(B187,[1]高二上!$B:$W,14,0)</f>
        <v>58</v>
      </c>
      <c r="T187" t="str">
        <f>VLOOKUP(B187,[1]高二上!$B:$W,15,0)</f>
        <v>马红琦</v>
      </c>
      <c r="U187">
        <f t="shared" si="33"/>
        <v>103.57142857142857</v>
      </c>
      <c r="V187">
        <f t="shared" si="34"/>
        <v>235</v>
      </c>
      <c r="W187">
        <f>VLOOKUP(B187,[1]高一下!$B:$X,14,0)</f>
        <v>44</v>
      </c>
      <c r="X187" t="str">
        <f>VLOOKUP(B187,[1]高一下!$B:$X,15,0)</f>
        <v>马红琦</v>
      </c>
      <c r="Y187">
        <f t="shared" si="35"/>
        <v>103.57142857142857</v>
      </c>
      <c r="Z187">
        <f t="shared" si="36"/>
        <v>246</v>
      </c>
      <c r="AA187">
        <f>VLOOKUP(B187,[1]高一上!$B:$W,13,0)</f>
        <v>29</v>
      </c>
      <c r="AB187" t="str">
        <f>VLOOKUP(B187,[1]高一上!$B:$W,14,0)</f>
        <v>马红琦</v>
      </c>
      <c r="AC187">
        <f t="shared" si="37"/>
        <v>107.79220779220779</v>
      </c>
      <c r="AD187">
        <f t="shared" si="28"/>
        <v>257</v>
      </c>
      <c r="AE187">
        <f>VLOOKUP(B187,[1]中考!$B:$O,10,0)</f>
        <v>28</v>
      </c>
      <c r="AF187">
        <f t="shared" si="38"/>
        <v>281</v>
      </c>
    </row>
    <row r="188" spans="1:32" x14ac:dyDescent="0.2">
      <c r="A188" s="2" t="s">
        <v>679</v>
      </c>
      <c r="B188" s="2" t="s">
        <v>680</v>
      </c>
      <c r="C188" s="1">
        <v>6</v>
      </c>
      <c r="D188" s="3" t="s">
        <v>9</v>
      </c>
      <c r="E188" s="4" t="s">
        <v>681</v>
      </c>
      <c r="F188" s="1">
        <v>593</v>
      </c>
      <c r="G188" s="2">
        <v>88</v>
      </c>
      <c r="H188" s="1" t="s">
        <v>1917</v>
      </c>
      <c r="I188">
        <f t="shared" si="29"/>
        <v>105.51948051948052</v>
      </c>
      <c r="J188">
        <f t="shared" si="26"/>
        <v>1</v>
      </c>
      <c r="K188">
        <f>VLOOKUP(B188,[1]高三上!$B:$P,14,0)</f>
        <v>90</v>
      </c>
      <c r="L188" t="str">
        <f>VLOOKUP(B188,[1]高三上!$B:$P,15,0)</f>
        <v>李荣鑫</v>
      </c>
      <c r="M188">
        <f t="shared" si="30"/>
        <v>96.428571428571431</v>
      </c>
      <c r="N188">
        <f t="shared" si="27"/>
        <v>18</v>
      </c>
      <c r="O188">
        <f>VLOOKUP(B188,[1]高二下!$B:$W,14,0)</f>
        <v>91</v>
      </c>
      <c r="P188" t="str">
        <f>VLOOKUP(B188,[1]高二下!$B:$W,15,0)</f>
        <v>李荣鑫</v>
      </c>
      <c r="Q188">
        <f t="shared" si="31"/>
        <v>99.350649350649348</v>
      </c>
      <c r="R188">
        <f t="shared" si="32"/>
        <v>7</v>
      </c>
      <c r="S188">
        <f>VLOOKUP(B188,[1]高二上!$B:$W,14,0)</f>
        <v>95</v>
      </c>
      <c r="T188" t="str">
        <f>VLOOKUP(B188,[1]高二上!$B:$W,15,0)</f>
        <v>李荣鑫</v>
      </c>
      <c r="U188">
        <f t="shared" si="33"/>
        <v>99.025974025974023</v>
      </c>
      <c r="V188">
        <f t="shared" si="34"/>
        <v>5</v>
      </c>
      <c r="W188">
        <f>VLOOKUP(B188,[1]高一下!$B:$X,14,0)</f>
        <v>92</v>
      </c>
      <c r="X188" t="str">
        <f>VLOOKUP(B188,[1]高一下!$B:$X,15,0)</f>
        <v>李荣鑫</v>
      </c>
      <c r="Y188">
        <f t="shared" si="35"/>
        <v>101.62337662337663</v>
      </c>
      <c r="Z188">
        <f t="shared" si="36"/>
        <v>2</v>
      </c>
      <c r="AA188">
        <f>VLOOKUP(B188,[1]高一上!$B:$W,13,0)</f>
        <v>79</v>
      </c>
      <c r="AB188" t="str">
        <f>VLOOKUP(B188,[1]高一上!$B:$W,14,0)</f>
        <v>叶小军</v>
      </c>
      <c r="AC188">
        <f t="shared" si="37"/>
        <v>112.98701298701299</v>
      </c>
      <c r="AD188">
        <f t="shared" si="28"/>
        <v>7</v>
      </c>
      <c r="AE188">
        <f>VLOOKUP(B188,[1]中考!$B:$O,10,0)</f>
        <v>43</v>
      </c>
      <c r="AF188">
        <f t="shared" si="38"/>
        <v>47</v>
      </c>
    </row>
    <row r="189" spans="1:32" x14ac:dyDescent="0.2">
      <c r="A189" s="2" t="s">
        <v>683</v>
      </c>
      <c r="B189" s="2" t="s">
        <v>684</v>
      </c>
      <c r="C189" s="1">
        <v>6</v>
      </c>
      <c r="D189" s="3" t="s">
        <v>9</v>
      </c>
      <c r="E189" s="4" t="s">
        <v>685</v>
      </c>
      <c r="F189" s="1">
        <v>534</v>
      </c>
      <c r="G189" s="2">
        <v>66</v>
      </c>
      <c r="H189" s="1" t="s">
        <v>1917</v>
      </c>
      <c r="I189">
        <f t="shared" si="29"/>
        <v>57.142857142857146</v>
      </c>
      <c r="J189">
        <f t="shared" si="26"/>
        <v>157</v>
      </c>
      <c r="K189">
        <f>VLOOKUP(B189,[1]高三上!$B:$P,14,0)</f>
        <v>88</v>
      </c>
      <c r="L189" t="str">
        <f>VLOOKUP(B189,[1]高三上!$B:$P,15,0)</f>
        <v>李荣鑫</v>
      </c>
      <c r="M189">
        <f t="shared" si="30"/>
        <v>100</v>
      </c>
      <c r="N189">
        <f t="shared" si="27"/>
        <v>25</v>
      </c>
      <c r="O189">
        <f>VLOOKUP(B189,[1]高二下!$B:$W,14,0)</f>
        <v>87.8</v>
      </c>
      <c r="P189" t="str">
        <f>VLOOKUP(B189,[1]高二下!$B:$W,15,0)</f>
        <v>李荣鑫</v>
      </c>
      <c r="Q189">
        <f t="shared" si="31"/>
        <v>108.76623376623377</v>
      </c>
      <c r="R189">
        <f t="shared" si="32"/>
        <v>25</v>
      </c>
      <c r="S189">
        <f>VLOOKUP(B189,[1]高二上!$B:$W,14,0)</f>
        <v>83</v>
      </c>
      <c r="T189" t="str">
        <f>VLOOKUP(B189,[1]高二上!$B:$W,15,0)</f>
        <v>李荣鑫</v>
      </c>
      <c r="U189">
        <f t="shared" si="33"/>
        <v>107.79220779220779</v>
      </c>
      <c r="V189">
        <f t="shared" si="34"/>
        <v>52</v>
      </c>
      <c r="W189">
        <f>VLOOKUP(B189,[1]高一下!$B:$X,14,0)</f>
        <v>65</v>
      </c>
      <c r="X189" t="str">
        <f>VLOOKUP(B189,[1]高一下!$B:$X,15,0)</f>
        <v>李荣鑫</v>
      </c>
      <c r="Y189">
        <f t="shared" si="35"/>
        <v>136.36363636363637</v>
      </c>
      <c r="Z189">
        <f t="shared" si="36"/>
        <v>76</v>
      </c>
      <c r="AA189">
        <f>VLOOKUP(B189,[1]高一上!$B:$W,13,0)</f>
        <v>37</v>
      </c>
      <c r="AB189" t="str">
        <f>VLOOKUP(B189,[1]高一上!$B:$W,14,0)</f>
        <v>崔萌</v>
      </c>
      <c r="AC189">
        <f t="shared" si="37"/>
        <v>84.740259740259745</v>
      </c>
      <c r="AD189">
        <f t="shared" si="28"/>
        <v>188</v>
      </c>
      <c r="AE189">
        <f>VLOOKUP(B189,[1]中考!$B:$O,10,0)</f>
        <v>38</v>
      </c>
      <c r="AF189">
        <f t="shared" si="38"/>
        <v>141</v>
      </c>
    </row>
    <row r="190" spans="1:32" x14ac:dyDescent="0.2">
      <c r="A190" s="2" t="s">
        <v>686</v>
      </c>
      <c r="B190" s="2" t="s">
        <v>687</v>
      </c>
      <c r="C190" s="1">
        <v>6</v>
      </c>
      <c r="D190" s="3" t="s">
        <v>9</v>
      </c>
      <c r="E190" s="4" t="s">
        <v>688</v>
      </c>
      <c r="F190" s="1">
        <v>533</v>
      </c>
      <c r="G190" s="2">
        <v>74</v>
      </c>
      <c r="H190" s="1" t="s">
        <v>1917</v>
      </c>
      <c r="I190">
        <f t="shared" si="29"/>
        <v>84.740259740259745</v>
      </c>
      <c r="J190">
        <f t="shared" si="26"/>
        <v>60</v>
      </c>
      <c r="K190">
        <f>VLOOKUP(B190,[1]高三上!$B:$P,14,0)</f>
        <v>91</v>
      </c>
      <c r="L190" t="str">
        <f>VLOOKUP(B190,[1]高三上!$B:$P,15,0)</f>
        <v>李荣鑫</v>
      </c>
      <c r="M190">
        <f t="shared" si="30"/>
        <v>109.41558441558442</v>
      </c>
      <c r="N190">
        <f t="shared" si="27"/>
        <v>13</v>
      </c>
      <c r="O190">
        <f>VLOOKUP(B190,[1]高二下!$B:$W,14,0)</f>
        <v>86.5</v>
      </c>
      <c r="P190" t="str">
        <f>VLOOKUP(B190,[1]高二下!$B:$W,15,0)</f>
        <v>李荣鑫</v>
      </c>
      <c r="Q190">
        <f t="shared" si="31"/>
        <v>89.935064935064929</v>
      </c>
      <c r="R190">
        <f t="shared" si="32"/>
        <v>42</v>
      </c>
      <c r="S190">
        <f>VLOOKUP(B190,[1]高二上!$B:$W,14,0)</f>
        <v>91</v>
      </c>
      <c r="T190" t="str">
        <f>VLOOKUP(B190,[1]高二上!$B:$W,15,0)</f>
        <v>李荣鑫</v>
      </c>
      <c r="U190">
        <f t="shared" si="33"/>
        <v>105.1948051948052</v>
      </c>
      <c r="V190">
        <f t="shared" si="34"/>
        <v>11</v>
      </c>
      <c r="W190">
        <f>VLOOKUP(B190,[1]高一下!$B:$X,14,0)</f>
        <v>73</v>
      </c>
      <c r="X190" t="str">
        <f>VLOOKUP(B190,[1]高一下!$B:$X,15,0)</f>
        <v>李荣鑫</v>
      </c>
      <c r="Y190">
        <f t="shared" si="35"/>
        <v>152.27272727272728</v>
      </c>
      <c r="Z190">
        <f t="shared" si="36"/>
        <v>27</v>
      </c>
      <c r="AA190">
        <f>VLOOKUP(B190,[1]高一上!$B:$W,13,0)</f>
        <v>37</v>
      </c>
      <c r="AB190" t="str">
        <f>VLOOKUP(B190,[1]高一上!$B:$W,14,0)</f>
        <v>崔萌</v>
      </c>
      <c r="AC190">
        <f t="shared" si="37"/>
        <v>117.85714285714286</v>
      </c>
      <c r="AD190">
        <f t="shared" si="28"/>
        <v>188</v>
      </c>
      <c r="AE190">
        <f>VLOOKUP(B190,[1]中考!$B:$O,10,0)</f>
        <v>32</v>
      </c>
      <c r="AF190">
        <f t="shared" si="38"/>
        <v>243</v>
      </c>
    </row>
    <row r="191" spans="1:32" x14ac:dyDescent="0.2">
      <c r="A191" s="2" t="s">
        <v>689</v>
      </c>
      <c r="B191" s="2" t="s">
        <v>690</v>
      </c>
      <c r="C191" s="1">
        <v>6</v>
      </c>
      <c r="D191" s="3" t="s">
        <v>9</v>
      </c>
      <c r="E191" s="4" t="s">
        <v>691</v>
      </c>
      <c r="F191" s="1">
        <v>519</v>
      </c>
      <c r="G191" s="4">
        <v>71</v>
      </c>
      <c r="H191" s="1" t="s">
        <v>1917</v>
      </c>
      <c r="I191">
        <f t="shared" si="29"/>
        <v>84.090909090909093</v>
      </c>
      <c r="J191">
        <f t="shared" si="26"/>
        <v>101</v>
      </c>
      <c r="K191">
        <f>VLOOKUP(B191,[1]高三上!$B:$P,14,0)</f>
        <v>84</v>
      </c>
      <c r="L191" t="str">
        <f>VLOOKUP(B191,[1]高三上!$B:$P,15,0)</f>
        <v>李荣鑫</v>
      </c>
      <c r="M191">
        <f t="shared" si="30"/>
        <v>136.36363636363637</v>
      </c>
      <c r="N191">
        <f t="shared" si="27"/>
        <v>52</v>
      </c>
      <c r="O191">
        <f>VLOOKUP(B191,[1]高二下!$B:$W,14,0)</f>
        <v>73.900000000000006</v>
      </c>
      <c r="P191" t="str">
        <f>VLOOKUP(B191,[1]高二下!$B:$W,15,0)</f>
        <v>李荣鑫</v>
      </c>
      <c r="Q191">
        <f t="shared" si="31"/>
        <v>56.493506493506494</v>
      </c>
      <c r="R191">
        <f t="shared" si="32"/>
        <v>164</v>
      </c>
      <c r="S191">
        <f>VLOOKUP(B191,[1]高二上!$B:$W,14,0)</f>
        <v>87</v>
      </c>
      <c r="T191" t="str">
        <f>VLOOKUP(B191,[1]高二上!$B:$W,15,0)</f>
        <v>李荣鑫</v>
      </c>
      <c r="U191">
        <f t="shared" si="33"/>
        <v>93.181818181818187</v>
      </c>
      <c r="V191">
        <f t="shared" si="34"/>
        <v>30</v>
      </c>
      <c r="W191">
        <f>VLOOKUP(B191,[1]高一下!$B:$X,14,0)</f>
        <v>80</v>
      </c>
      <c r="X191" t="str">
        <f>VLOOKUP(B191,[1]高一下!$B:$X,15,0)</f>
        <v>李荣鑫</v>
      </c>
      <c r="Y191">
        <f t="shared" si="35"/>
        <v>123.37662337662337</v>
      </c>
      <c r="Z191">
        <f t="shared" si="36"/>
        <v>9</v>
      </c>
      <c r="AA191">
        <f>VLOOKUP(B191,[1]高一上!$B:$W,13,0)</f>
        <v>52</v>
      </c>
      <c r="AB191" t="str">
        <f>VLOOKUP(B191,[1]高一上!$B:$W,14,0)</f>
        <v>叶小军</v>
      </c>
      <c r="AC191">
        <f t="shared" si="37"/>
        <v>88.961038961038966</v>
      </c>
      <c r="AD191">
        <f t="shared" si="28"/>
        <v>81</v>
      </c>
      <c r="AE191">
        <f>VLOOKUP(B191,[1]中考!$B:$O,10,0)</f>
        <v>43</v>
      </c>
      <c r="AF191">
        <f t="shared" si="38"/>
        <v>47</v>
      </c>
    </row>
    <row r="192" spans="1:32" x14ac:dyDescent="0.2">
      <c r="A192" s="2" t="s">
        <v>692</v>
      </c>
      <c r="B192" s="2" t="s">
        <v>693</v>
      </c>
      <c r="C192" s="1">
        <v>6</v>
      </c>
      <c r="D192" s="3" t="s">
        <v>9</v>
      </c>
      <c r="E192" s="4" t="s">
        <v>694</v>
      </c>
      <c r="F192" s="1">
        <v>509</v>
      </c>
      <c r="G192" s="4">
        <v>71</v>
      </c>
      <c r="H192" s="1" t="s">
        <v>1917</v>
      </c>
      <c r="I192">
        <f t="shared" si="29"/>
        <v>141.55844155844156</v>
      </c>
      <c r="J192">
        <f t="shared" si="26"/>
        <v>101</v>
      </c>
      <c r="K192">
        <f>VLOOKUP(B192,[1]高三上!$B:$P,14,0)</f>
        <v>60</v>
      </c>
      <c r="L192" t="str">
        <f>VLOOKUP(B192,[1]高三上!$B:$P,15,0)</f>
        <v>李荣鑫</v>
      </c>
      <c r="M192">
        <f t="shared" si="30"/>
        <v>62.012987012987011</v>
      </c>
      <c r="N192">
        <f t="shared" si="27"/>
        <v>229</v>
      </c>
      <c r="O192">
        <f>VLOOKUP(B192,[1]高二下!$B:$W,14,0)</f>
        <v>78.400000000000006</v>
      </c>
      <c r="P192" t="str">
        <f>VLOOKUP(B192,[1]高二下!$B:$W,15,0)</f>
        <v>李荣鑫</v>
      </c>
      <c r="Q192">
        <f t="shared" si="31"/>
        <v>89.610389610389603</v>
      </c>
      <c r="R192">
        <f t="shared" si="32"/>
        <v>112</v>
      </c>
      <c r="S192">
        <f>VLOOKUP(B192,[1]高二上!$B:$W,14,0)</f>
        <v>78</v>
      </c>
      <c r="T192" t="str">
        <f>VLOOKUP(B192,[1]高二上!$B:$W,15,0)</f>
        <v>李荣鑫</v>
      </c>
      <c r="U192">
        <f t="shared" si="33"/>
        <v>106.16883116883116</v>
      </c>
      <c r="V192">
        <f t="shared" si="34"/>
        <v>80</v>
      </c>
      <c r="W192">
        <f>VLOOKUP(B192,[1]高一下!$B:$X,14,0)</f>
        <v>62</v>
      </c>
      <c r="X192" t="str">
        <f>VLOOKUP(B192,[1]高一下!$B:$X,15,0)</f>
        <v>李荣鑫</v>
      </c>
      <c r="Y192">
        <f t="shared" si="35"/>
        <v>105.1948051948052</v>
      </c>
      <c r="Z192">
        <f t="shared" si="36"/>
        <v>99</v>
      </c>
      <c r="AA192">
        <f>VLOOKUP(B192,[1]高一上!$B:$W,13,0)</f>
        <v>46</v>
      </c>
      <c r="AB192" t="str">
        <f>VLOOKUP(B192,[1]高一上!$B:$W,14,0)</f>
        <v>崔萌</v>
      </c>
      <c r="AC192">
        <f t="shared" si="37"/>
        <v>82.79220779220779</v>
      </c>
      <c r="AD192">
        <f t="shared" si="28"/>
        <v>115</v>
      </c>
      <c r="AE192">
        <f>VLOOKUP(B192,[1]中考!$B:$O,10,0)</f>
        <v>42</v>
      </c>
      <c r="AF192">
        <f t="shared" si="38"/>
        <v>62</v>
      </c>
    </row>
    <row r="193" spans="1:32" x14ac:dyDescent="0.2">
      <c r="A193" s="2" t="s">
        <v>695</v>
      </c>
      <c r="B193" s="2" t="s">
        <v>696</v>
      </c>
      <c r="C193" s="1">
        <v>6</v>
      </c>
      <c r="D193" s="3" t="s">
        <v>9</v>
      </c>
      <c r="E193" s="4" t="s">
        <v>697</v>
      </c>
      <c r="F193" s="1">
        <v>507</v>
      </c>
      <c r="G193" s="4">
        <v>69</v>
      </c>
      <c r="H193" s="1" t="s">
        <v>1917</v>
      </c>
      <c r="I193">
        <f t="shared" si="29"/>
        <v>102.59740259740259</v>
      </c>
      <c r="J193">
        <f t="shared" si="26"/>
        <v>114</v>
      </c>
      <c r="K193">
        <f>VLOOKUP(B193,[1]高三上!$B:$P,14,0)</f>
        <v>72</v>
      </c>
      <c r="L193" t="str">
        <f>VLOOKUP(B193,[1]高三上!$B:$P,15,0)</f>
        <v>李荣鑫</v>
      </c>
      <c r="M193">
        <f t="shared" si="30"/>
        <v>99.350649350649348</v>
      </c>
      <c r="N193">
        <f t="shared" si="27"/>
        <v>122</v>
      </c>
      <c r="O193">
        <f>VLOOKUP(B193,[1]高二下!$B:$W,14,0)</f>
        <v>77.599999999999994</v>
      </c>
      <c r="P193" t="str">
        <f>VLOOKUP(B193,[1]高二下!$B:$W,15,0)</f>
        <v>李荣鑫</v>
      </c>
      <c r="Q193">
        <f t="shared" si="31"/>
        <v>108.11688311688312</v>
      </c>
      <c r="R193">
        <f t="shared" si="32"/>
        <v>120</v>
      </c>
      <c r="S193">
        <f>VLOOKUP(B193,[1]高二上!$B:$W,14,0)</f>
        <v>70</v>
      </c>
      <c r="T193" t="str">
        <f>VLOOKUP(B193,[1]高二上!$B:$W,15,0)</f>
        <v>李荣鑫</v>
      </c>
      <c r="U193">
        <f t="shared" si="33"/>
        <v>109.74025974025975</v>
      </c>
      <c r="V193">
        <f t="shared" si="34"/>
        <v>145</v>
      </c>
      <c r="W193">
        <f>VLOOKUP(B193,[1]高一下!$B:$X,14,0)</f>
        <v>53</v>
      </c>
      <c r="X193" t="str">
        <f>VLOOKUP(B193,[1]高一下!$B:$X,15,0)</f>
        <v>李荣鑫</v>
      </c>
      <c r="Y193">
        <f t="shared" si="35"/>
        <v>81.818181818181813</v>
      </c>
      <c r="Z193">
        <f t="shared" si="36"/>
        <v>175</v>
      </c>
      <c r="AA193">
        <f>VLOOKUP(B193,[1]高一上!$B:$W,13,0)</f>
        <v>45</v>
      </c>
      <c r="AB193" t="str">
        <f>VLOOKUP(B193,[1]高一上!$B:$W,14,0)</f>
        <v>马红琦</v>
      </c>
      <c r="AC193">
        <f t="shared" si="37"/>
        <v>130.84415584415584</v>
      </c>
      <c r="AD193">
        <f t="shared" si="28"/>
        <v>119</v>
      </c>
      <c r="AE193">
        <f>VLOOKUP(B193,[1]中考!$B:$O,10,0)</f>
        <v>34</v>
      </c>
      <c r="AF193">
        <f t="shared" si="38"/>
        <v>214</v>
      </c>
    </row>
    <row r="194" spans="1:32" x14ac:dyDescent="0.2">
      <c r="A194" s="2" t="s">
        <v>698</v>
      </c>
      <c r="B194" s="2" t="s">
        <v>699</v>
      </c>
      <c r="C194" s="1">
        <v>6</v>
      </c>
      <c r="D194" s="3" t="s">
        <v>9</v>
      </c>
      <c r="E194" s="4" t="s">
        <v>700</v>
      </c>
      <c r="F194" s="1">
        <v>505</v>
      </c>
      <c r="G194" s="4">
        <v>77</v>
      </c>
      <c r="H194" s="1" t="s">
        <v>1917</v>
      </c>
      <c r="I194">
        <f t="shared" si="29"/>
        <v>114.28571428571428</v>
      </c>
      <c r="J194">
        <f t="shared" si="26"/>
        <v>29</v>
      </c>
      <c r="K194">
        <f>VLOOKUP(B194,[1]高三上!$B:$P,14,0)</f>
        <v>79</v>
      </c>
      <c r="L194" t="str">
        <f>VLOOKUP(B194,[1]高三上!$B:$P,15,0)</f>
        <v>李荣鑫</v>
      </c>
      <c r="M194">
        <f t="shared" si="30"/>
        <v>109.74025974025975</v>
      </c>
      <c r="N194">
        <f t="shared" si="27"/>
        <v>73</v>
      </c>
      <c r="O194">
        <f>VLOOKUP(B194,[1]高二下!$B:$W,14,0)</f>
        <v>79.8</v>
      </c>
      <c r="P194" t="str">
        <f>VLOOKUP(B194,[1]高二下!$B:$W,15,0)</f>
        <v>李荣鑫</v>
      </c>
      <c r="Q194">
        <f t="shared" si="31"/>
        <v>98.701298701298697</v>
      </c>
      <c r="R194">
        <f t="shared" si="32"/>
        <v>103</v>
      </c>
      <c r="S194">
        <f>VLOOKUP(B194,[1]高二上!$B:$W,14,0)</f>
        <v>76</v>
      </c>
      <c r="T194" t="str">
        <f>VLOOKUP(B194,[1]高二上!$B:$W,15,0)</f>
        <v>李荣鑫</v>
      </c>
      <c r="U194">
        <f t="shared" si="33"/>
        <v>100</v>
      </c>
      <c r="V194">
        <f t="shared" si="34"/>
        <v>99</v>
      </c>
      <c r="W194">
        <v>0</v>
      </c>
      <c r="X194" t="str">
        <f>VLOOKUP(B194,[1]高一下!$B:$X,15,0)</f>
        <v>李荣鑫</v>
      </c>
      <c r="Y194">
        <f t="shared" si="35"/>
        <v>100</v>
      </c>
      <c r="Z194">
        <f t="shared" si="36"/>
        <v>302</v>
      </c>
      <c r="AA194">
        <f>VLOOKUP(B194,[1]高一上!$B:$W,13,0)</f>
        <v>39</v>
      </c>
      <c r="AB194" t="str">
        <f>VLOOKUP(B194,[1]高一上!$B:$W,14,0)</f>
        <v>马红琦</v>
      </c>
      <c r="AC194">
        <f t="shared" si="37"/>
        <v>91.233766233766232</v>
      </c>
      <c r="AD194">
        <f t="shared" si="28"/>
        <v>168</v>
      </c>
      <c r="AE194">
        <f>VLOOKUP(B194,[1]中考!$B:$O,10,0)</f>
        <v>38</v>
      </c>
      <c r="AF194">
        <f t="shared" si="38"/>
        <v>141</v>
      </c>
    </row>
    <row r="195" spans="1:32" x14ac:dyDescent="0.2">
      <c r="A195" s="2" t="s">
        <v>701</v>
      </c>
      <c r="B195" s="2" t="s">
        <v>702</v>
      </c>
      <c r="C195" s="1">
        <v>6</v>
      </c>
      <c r="D195" s="3" t="s">
        <v>9</v>
      </c>
      <c r="E195" s="4" t="s">
        <v>703</v>
      </c>
      <c r="F195" s="1">
        <v>488</v>
      </c>
      <c r="G195" s="4">
        <v>61</v>
      </c>
      <c r="H195" s="1" t="s">
        <v>1917</v>
      </c>
      <c r="I195">
        <f t="shared" si="29"/>
        <v>41.883116883116877</v>
      </c>
      <c r="J195">
        <f t="shared" ref="J195:J258" si="39">RANK(G195,G:G,0)</f>
        <v>219</v>
      </c>
      <c r="K195">
        <f>VLOOKUP(B195,[1]高三上!$B:$P,14,0)</f>
        <v>86</v>
      </c>
      <c r="L195" t="str">
        <f>VLOOKUP(B195,[1]高三上!$B:$P,15,0)</f>
        <v>李荣鑫</v>
      </c>
      <c r="M195">
        <f t="shared" si="30"/>
        <v>149.02597402597402</v>
      </c>
      <c r="N195">
        <f t="shared" ref="N195:N258" si="40">RANK(K195,K:K,0)</f>
        <v>40</v>
      </c>
      <c r="O195">
        <f>VLOOKUP(B195,[1]高二下!$B:$W,14,0)</f>
        <v>71.7</v>
      </c>
      <c r="P195" t="str">
        <f>VLOOKUP(B195,[1]高二下!$B:$W,15,0)</f>
        <v>李荣鑫</v>
      </c>
      <c r="Q195">
        <f t="shared" si="31"/>
        <v>59.415584415584419</v>
      </c>
      <c r="R195">
        <f t="shared" si="32"/>
        <v>191</v>
      </c>
      <c r="S195">
        <f>VLOOKUP(B195,[1]高二上!$B:$W,14,0)</f>
        <v>81</v>
      </c>
      <c r="T195" t="str">
        <f>VLOOKUP(B195,[1]高二上!$B:$W,15,0)</f>
        <v>李荣鑫</v>
      </c>
      <c r="U195">
        <f t="shared" si="33"/>
        <v>87.337662337662337</v>
      </c>
      <c r="V195">
        <f t="shared" si="34"/>
        <v>66</v>
      </c>
      <c r="W195">
        <f>VLOOKUP(B195,[1]高一下!$B:$X,14,0)</f>
        <v>73</v>
      </c>
      <c r="X195" t="str">
        <f>VLOOKUP(B195,[1]高一下!$B:$X,15,0)</f>
        <v>李荣鑫</v>
      </c>
      <c r="Y195">
        <f t="shared" si="35"/>
        <v>170.12987012987014</v>
      </c>
      <c r="Z195">
        <f t="shared" si="36"/>
        <v>27</v>
      </c>
      <c r="AA195">
        <f>VLOOKUP(B195,[1]高一上!$B:$W,13,0)</f>
        <v>31</v>
      </c>
      <c r="AB195" t="str">
        <f>VLOOKUP(B195,[1]高一上!$B:$W,14,0)</f>
        <v>崔萌</v>
      </c>
      <c r="AC195">
        <f t="shared" si="37"/>
        <v>75.649350649350652</v>
      </c>
      <c r="AD195">
        <f t="shared" ref="AD195:AD258" si="41">RANK(AA195,$AA$3:$AA$310)</f>
        <v>243</v>
      </c>
      <c r="AE195">
        <f>VLOOKUP(B195,[1]中考!$B:$O,10,0)</f>
        <v>37</v>
      </c>
      <c r="AF195">
        <f t="shared" si="38"/>
        <v>168</v>
      </c>
    </row>
    <row r="196" spans="1:32" x14ac:dyDescent="0.2">
      <c r="A196" s="2" t="s">
        <v>704</v>
      </c>
      <c r="B196" s="2" t="s">
        <v>705</v>
      </c>
      <c r="C196" s="1">
        <v>6</v>
      </c>
      <c r="D196" s="3" t="s">
        <v>9</v>
      </c>
      <c r="E196" s="4" t="s">
        <v>706</v>
      </c>
      <c r="F196" s="1">
        <v>480</v>
      </c>
      <c r="G196" s="4">
        <v>72</v>
      </c>
      <c r="H196" s="1" t="s">
        <v>1917</v>
      </c>
      <c r="I196">
        <f t="shared" ref="I196:I259" si="42">IF(OR(G196=0,K196=0),100,(((N196-J196)/COUNTA($D$3:$D$310))*100)+100)</f>
        <v>86.36363636363636</v>
      </c>
      <c r="J196">
        <f t="shared" si="39"/>
        <v>82</v>
      </c>
      <c r="K196">
        <f>VLOOKUP(B196,[1]高三上!$B:$P,14,0)</f>
        <v>86</v>
      </c>
      <c r="L196" t="str">
        <f>VLOOKUP(B196,[1]高三上!$B:$P,15,0)</f>
        <v>李荣鑫</v>
      </c>
      <c r="M196">
        <f t="shared" ref="M196:M259" si="43">IF(OR(O196=0,K196=0),100,(((R196-N196)/COUNTA($D$3:$D$310))*100)+100)</f>
        <v>118.18181818181819</v>
      </c>
      <c r="N196">
        <f t="shared" si="40"/>
        <v>40</v>
      </c>
      <c r="O196">
        <f>VLOOKUP(B196,[1]高二下!$B:$W,14,0)</f>
        <v>80.599999999999994</v>
      </c>
      <c r="P196" t="str">
        <f>VLOOKUP(B196,[1]高二下!$B:$W,15,0)</f>
        <v>李荣鑫</v>
      </c>
      <c r="Q196">
        <f t="shared" ref="Q196:Q259" si="44">IF(OR(O196=0,S196=0),100,(((V196-R196)/COUNTA($D$3:$D$310))*100)+100)</f>
        <v>111.36363636363636</v>
      </c>
      <c r="R196">
        <f t="shared" ref="R196:R259" si="45">RANK(O196,$O$3:$O$310)</f>
        <v>96</v>
      </c>
      <c r="S196">
        <f>VLOOKUP(B196,[1]高二上!$B:$W,14,0)</f>
        <v>72</v>
      </c>
      <c r="T196" t="str">
        <f>VLOOKUP(B196,[1]高二上!$B:$W,15,0)</f>
        <v>李荣鑫</v>
      </c>
      <c r="U196">
        <f t="shared" ref="U196:U259" si="46">IF(OR(W196=0,S196=0),100,(((Z196-V196)/COUNTA($D$3:$D$310))*100)+100)</f>
        <v>69.15584415584415</v>
      </c>
      <c r="V196">
        <f t="shared" ref="V196:V259" si="47">RANK(S196,$S$3:$S$310)</f>
        <v>131</v>
      </c>
      <c r="W196">
        <f>VLOOKUP(B196,[1]高一下!$B:$X,14,0)</f>
        <v>72</v>
      </c>
      <c r="X196" t="str">
        <f>VLOOKUP(B196,[1]高一下!$B:$X,15,0)</f>
        <v>李荣鑫</v>
      </c>
      <c r="Y196">
        <f t="shared" ref="Y196:Y259" si="48">IF(OR(W196=0,AA196=0),100,(((AD196-Z196)/COUNTA($D$3:$D$310))*100)+100)</f>
        <v>102.27272727272727</v>
      </c>
      <c r="Z196">
        <f t="shared" ref="Z196:Z259" si="49">RANK(W196,$W$3:$W$310)</f>
        <v>36</v>
      </c>
      <c r="AA196">
        <f>VLOOKUP(B196,[1]高一上!$B:$W,13,0)</f>
        <v>62</v>
      </c>
      <c r="AB196" t="str">
        <f>VLOOKUP(B196,[1]高一上!$B:$W,14,0)</f>
        <v>叶小军</v>
      </c>
      <c r="AC196">
        <f t="shared" ref="AC196:AC259" si="50">IF(OR(AE196=0,AA196=0),100,(((AF196-AD196)/COUNTA($D$3:$D$310))*100)+100)</f>
        <v>111.36363636363636</v>
      </c>
      <c r="AD196">
        <f t="shared" si="41"/>
        <v>43</v>
      </c>
      <c r="AE196">
        <f>VLOOKUP(B196,[1]中考!$B:$O,10,0)</f>
        <v>41</v>
      </c>
      <c r="AF196">
        <f t="shared" ref="AF196:AF259" si="51">RANK(AE196,$AE$3:$AE$310)</f>
        <v>78</v>
      </c>
    </row>
    <row r="197" spans="1:32" x14ac:dyDescent="0.2">
      <c r="A197" s="2" t="s">
        <v>707</v>
      </c>
      <c r="B197" s="2" t="s">
        <v>708</v>
      </c>
      <c r="C197" s="1">
        <v>6</v>
      </c>
      <c r="D197" s="3" t="s">
        <v>9</v>
      </c>
      <c r="E197" s="4" t="s">
        <v>709</v>
      </c>
      <c r="F197" s="1">
        <v>472</v>
      </c>
      <c r="G197" s="4">
        <v>73</v>
      </c>
      <c r="H197" s="1" t="s">
        <v>1917</v>
      </c>
      <c r="I197">
        <f t="shared" si="42"/>
        <v>107.14285714285714</v>
      </c>
      <c r="J197">
        <f t="shared" si="39"/>
        <v>67</v>
      </c>
      <c r="K197">
        <f>VLOOKUP(B197,[1]高三上!$B:$P,14,0)</f>
        <v>77</v>
      </c>
      <c r="L197" t="str">
        <f>VLOOKUP(B197,[1]高三上!$B:$P,15,0)</f>
        <v>李荣鑫</v>
      </c>
      <c r="M197">
        <f t="shared" si="43"/>
        <v>104.54545454545455</v>
      </c>
      <c r="N197">
        <f t="shared" si="40"/>
        <v>89</v>
      </c>
      <c r="O197">
        <f>VLOOKUP(B197,[1]高二下!$B:$W,14,0)</f>
        <v>79.8</v>
      </c>
      <c r="P197" t="str">
        <f>VLOOKUP(B197,[1]高二下!$B:$W,15,0)</f>
        <v>李荣鑫</v>
      </c>
      <c r="Q197">
        <f t="shared" si="44"/>
        <v>74.025974025974023</v>
      </c>
      <c r="R197">
        <f t="shared" si="45"/>
        <v>103</v>
      </c>
      <c r="S197">
        <f>VLOOKUP(B197,[1]高二上!$B:$W,14,0)</f>
        <v>88</v>
      </c>
      <c r="T197" t="str">
        <f>VLOOKUP(B197,[1]高二上!$B:$W,15,0)</f>
        <v>李荣鑫</v>
      </c>
      <c r="U197">
        <f t="shared" si="46"/>
        <v>117.20779220779221</v>
      </c>
      <c r="V197">
        <f t="shared" si="47"/>
        <v>23</v>
      </c>
      <c r="W197">
        <f>VLOOKUP(B197,[1]高一下!$B:$X,14,0)</f>
        <v>65</v>
      </c>
      <c r="X197" t="str">
        <f>VLOOKUP(B197,[1]高一下!$B:$X,15,0)</f>
        <v>李荣鑫</v>
      </c>
      <c r="Y197">
        <f t="shared" si="48"/>
        <v>132.79220779220779</v>
      </c>
      <c r="Z197">
        <f t="shared" si="49"/>
        <v>76</v>
      </c>
      <c r="AA197">
        <f>VLOOKUP(B197,[1]高一上!$B:$W,13,0)</f>
        <v>38</v>
      </c>
      <c r="AB197" t="str">
        <f>VLOOKUP(B197,[1]高一上!$B:$W,14,0)</f>
        <v>崔萌</v>
      </c>
      <c r="AC197">
        <f t="shared" si="50"/>
        <v>54.545454545454547</v>
      </c>
      <c r="AD197">
        <f t="shared" si="41"/>
        <v>177</v>
      </c>
      <c r="AE197">
        <f>VLOOKUP(B197,[1]中考!$B:$O,10,0)</f>
        <v>44</v>
      </c>
      <c r="AF197">
        <f t="shared" si="51"/>
        <v>37</v>
      </c>
    </row>
    <row r="198" spans="1:32" x14ac:dyDescent="0.2">
      <c r="A198" s="2" t="s">
        <v>710</v>
      </c>
      <c r="B198" s="2" t="s">
        <v>711</v>
      </c>
      <c r="C198" s="1">
        <v>6</v>
      </c>
      <c r="D198" s="3" t="s">
        <v>9</v>
      </c>
      <c r="E198" s="4" t="s">
        <v>712</v>
      </c>
      <c r="F198" s="1">
        <v>469</v>
      </c>
      <c r="G198" s="4">
        <v>73</v>
      </c>
      <c r="H198" s="1" t="s">
        <v>1917</v>
      </c>
      <c r="I198">
        <f t="shared" si="42"/>
        <v>127.59740259740261</v>
      </c>
      <c r="J198">
        <f t="shared" si="39"/>
        <v>67</v>
      </c>
      <c r="K198">
        <f>VLOOKUP(B198,[1]高三上!$B:$P,14,0)</f>
        <v>69</v>
      </c>
      <c r="L198" t="str">
        <f>VLOOKUP(B198,[1]高三上!$B:$P,15,0)</f>
        <v>李荣鑫</v>
      </c>
      <c r="M198">
        <f t="shared" si="43"/>
        <v>81.818181818181813</v>
      </c>
      <c r="N198">
        <f t="shared" si="40"/>
        <v>152</v>
      </c>
      <c r="O198">
        <f>VLOOKUP(B198,[1]高二下!$B:$W,14,0)</f>
        <v>80.599999999999994</v>
      </c>
      <c r="P198" t="str">
        <f>VLOOKUP(B198,[1]高二下!$B:$W,15,0)</f>
        <v>李荣鑫</v>
      </c>
      <c r="Q198">
        <f t="shared" si="44"/>
        <v>113.31168831168831</v>
      </c>
      <c r="R198">
        <f t="shared" si="45"/>
        <v>96</v>
      </c>
      <c r="S198">
        <f>VLOOKUP(B198,[1]高二上!$B:$W,14,0)</f>
        <v>71</v>
      </c>
      <c r="T198" t="str">
        <f>VLOOKUP(B198,[1]高二上!$B:$W,15,0)</f>
        <v>李荣鑫</v>
      </c>
      <c r="U198">
        <f t="shared" si="46"/>
        <v>116.23376623376623</v>
      </c>
      <c r="V198">
        <f t="shared" si="47"/>
        <v>137</v>
      </c>
      <c r="W198">
        <f>VLOOKUP(B198,[1]高一下!$B:$X,14,0)</f>
        <v>52</v>
      </c>
      <c r="X198" t="str">
        <f>VLOOKUP(B198,[1]高一下!$B:$X,15,0)</f>
        <v>李荣鑫</v>
      </c>
      <c r="Y198">
        <f t="shared" si="48"/>
        <v>85.064935064935071</v>
      </c>
      <c r="Z198">
        <f t="shared" si="49"/>
        <v>187</v>
      </c>
      <c r="AA198">
        <f>VLOOKUP(B198,[1]高一上!$B:$W,13,0)</f>
        <v>42</v>
      </c>
      <c r="AB198" t="str">
        <f>VLOOKUP(B198,[1]高一上!$B:$W,14,0)</f>
        <v>马红琦</v>
      </c>
      <c r="AC198">
        <f t="shared" si="50"/>
        <v>119.48051948051949</v>
      </c>
      <c r="AD198">
        <f t="shared" si="41"/>
        <v>141</v>
      </c>
      <c r="AE198">
        <f>VLOOKUP(B198,[1]中考!$B:$O,10,0)</f>
        <v>35</v>
      </c>
      <c r="AF198">
        <f t="shared" si="51"/>
        <v>201</v>
      </c>
    </row>
    <row r="199" spans="1:32" x14ac:dyDescent="0.2">
      <c r="A199" s="2" t="s">
        <v>713</v>
      </c>
      <c r="B199" s="2" t="s">
        <v>714</v>
      </c>
      <c r="C199" s="1">
        <v>6</v>
      </c>
      <c r="D199" s="3" t="s">
        <v>9</v>
      </c>
      <c r="E199" s="4" t="s">
        <v>715</v>
      </c>
      <c r="F199" s="1">
        <v>466</v>
      </c>
      <c r="G199" s="4">
        <v>67</v>
      </c>
      <c r="H199" s="1" t="s">
        <v>1917</v>
      </c>
      <c r="I199">
        <f t="shared" si="42"/>
        <v>98.376623376623371</v>
      </c>
      <c r="J199">
        <f t="shared" si="39"/>
        <v>146</v>
      </c>
      <c r="K199">
        <f>VLOOKUP(B199,[1]高三上!$B:$P,14,0)</f>
        <v>70</v>
      </c>
      <c r="L199" t="str">
        <f>VLOOKUP(B199,[1]高三上!$B:$P,15,0)</f>
        <v>李荣鑫</v>
      </c>
      <c r="M199">
        <f t="shared" si="43"/>
        <v>105.1948051948052</v>
      </c>
      <c r="N199">
        <f t="shared" si="40"/>
        <v>141</v>
      </c>
      <c r="O199">
        <f>VLOOKUP(B199,[1]高二下!$B:$W,14,0)</f>
        <v>74.7</v>
      </c>
      <c r="P199" t="str">
        <f>VLOOKUP(B199,[1]高二下!$B:$W,15,0)</f>
        <v>李荣鑫</v>
      </c>
      <c r="Q199">
        <f t="shared" si="44"/>
        <v>87.662337662337663</v>
      </c>
      <c r="R199">
        <f t="shared" si="45"/>
        <v>157</v>
      </c>
      <c r="S199">
        <f>VLOOKUP(B199,[1]高二上!$B:$W,14,0)</f>
        <v>73</v>
      </c>
      <c r="T199" t="str">
        <f>VLOOKUP(B199,[1]高二上!$B:$W,15,0)</f>
        <v>李荣鑫</v>
      </c>
      <c r="U199">
        <f t="shared" si="46"/>
        <v>86.038961038961034</v>
      </c>
      <c r="V199">
        <f t="shared" si="47"/>
        <v>119</v>
      </c>
      <c r="W199">
        <f>VLOOKUP(B199,[1]高一下!$B:$X,14,0)</f>
        <v>65</v>
      </c>
      <c r="X199" t="str">
        <f>VLOOKUP(B199,[1]高一下!$B:$X,15,0)</f>
        <v>李荣鑫</v>
      </c>
      <c r="Y199">
        <f t="shared" si="48"/>
        <v>142.20779220779221</v>
      </c>
      <c r="Z199">
        <f t="shared" si="49"/>
        <v>76</v>
      </c>
      <c r="AA199">
        <f>VLOOKUP(B199,[1]高一上!$B:$W,13,0)</f>
        <v>35</v>
      </c>
      <c r="AB199" t="str">
        <f>VLOOKUP(B199,[1]高一上!$B:$W,14,0)</f>
        <v>马红琦</v>
      </c>
      <c r="AC199">
        <f t="shared" si="50"/>
        <v>87.662337662337663</v>
      </c>
      <c r="AD199">
        <f t="shared" si="41"/>
        <v>206</v>
      </c>
      <c r="AE199">
        <f>VLOOKUP(B199,[1]中考!$B:$O,10,0)</f>
        <v>37</v>
      </c>
      <c r="AF199">
        <f t="shared" si="51"/>
        <v>168</v>
      </c>
    </row>
    <row r="200" spans="1:32" x14ac:dyDescent="0.2">
      <c r="A200" s="2" t="s">
        <v>716</v>
      </c>
      <c r="B200" s="2" t="s">
        <v>717</v>
      </c>
      <c r="C200" s="1">
        <v>6</v>
      </c>
      <c r="D200" s="3" t="s">
        <v>9</v>
      </c>
      <c r="E200" s="4" t="s">
        <v>718</v>
      </c>
      <c r="F200" s="1">
        <v>465</v>
      </c>
      <c r="G200" s="4">
        <v>73</v>
      </c>
      <c r="H200" s="1" t="s">
        <v>1917</v>
      </c>
      <c r="I200">
        <f t="shared" si="42"/>
        <v>113.31168831168831</v>
      </c>
      <c r="J200">
        <f t="shared" si="39"/>
        <v>67</v>
      </c>
      <c r="K200">
        <f>VLOOKUP(B200,[1]高三上!$B:$P,14,0)</f>
        <v>74</v>
      </c>
      <c r="L200" t="str">
        <f>VLOOKUP(B200,[1]高三上!$B:$P,15,0)</f>
        <v>李荣鑫</v>
      </c>
      <c r="M200">
        <f t="shared" si="43"/>
        <v>112.33766233766234</v>
      </c>
      <c r="N200">
        <f t="shared" si="40"/>
        <v>108</v>
      </c>
      <c r="O200">
        <f>VLOOKUP(B200,[1]高二下!$B:$W,14,0)</f>
        <v>75.400000000000006</v>
      </c>
      <c r="P200" t="str">
        <f>VLOOKUP(B200,[1]高二下!$B:$W,15,0)</f>
        <v>李荣鑫</v>
      </c>
      <c r="Q200">
        <f t="shared" si="44"/>
        <v>76.948051948051955</v>
      </c>
      <c r="R200">
        <f t="shared" si="45"/>
        <v>146</v>
      </c>
      <c r="S200">
        <f>VLOOKUP(B200,[1]高二上!$B:$W,14,0)</f>
        <v>79</v>
      </c>
      <c r="T200" t="str">
        <f>VLOOKUP(B200,[1]高二上!$B:$W,15,0)</f>
        <v>李荣鑫</v>
      </c>
      <c r="U200">
        <f t="shared" si="46"/>
        <v>119.15584415584416</v>
      </c>
      <c r="V200">
        <f t="shared" si="47"/>
        <v>75</v>
      </c>
      <c r="W200">
        <f>VLOOKUP(B200,[1]高一下!$B:$X,14,0)</f>
        <v>59</v>
      </c>
      <c r="X200" t="str">
        <f>VLOOKUP(B200,[1]高一下!$B:$X,15,0)</f>
        <v>李荣鑫</v>
      </c>
      <c r="Y200">
        <f t="shared" si="48"/>
        <v>123.37662337662337</v>
      </c>
      <c r="Z200">
        <f t="shared" si="49"/>
        <v>134</v>
      </c>
      <c r="AA200">
        <f>VLOOKUP(B200,[1]高一上!$B:$W,13,0)</f>
        <v>35</v>
      </c>
      <c r="AB200" t="str">
        <f>VLOOKUP(B200,[1]高一上!$B:$W,14,0)</f>
        <v>万饶</v>
      </c>
      <c r="AC200">
        <f t="shared" si="50"/>
        <v>78.896103896103895</v>
      </c>
      <c r="AD200">
        <f t="shared" si="41"/>
        <v>206</v>
      </c>
      <c r="AE200">
        <f>VLOOKUP(B200,[1]中考!$B:$O,10,0)</f>
        <v>38</v>
      </c>
      <c r="AF200">
        <f t="shared" si="51"/>
        <v>141</v>
      </c>
    </row>
    <row r="201" spans="1:32" x14ac:dyDescent="0.2">
      <c r="A201" s="2" t="s">
        <v>719</v>
      </c>
      <c r="B201" s="2" t="s">
        <v>720</v>
      </c>
      <c r="C201" s="1">
        <v>6</v>
      </c>
      <c r="D201" s="3" t="s">
        <v>9</v>
      </c>
      <c r="E201" s="4" t="s">
        <v>721</v>
      </c>
      <c r="F201" s="1">
        <v>463</v>
      </c>
      <c r="G201" s="4">
        <v>67</v>
      </c>
      <c r="H201" s="1" t="s">
        <v>1917</v>
      </c>
      <c r="I201">
        <f t="shared" si="42"/>
        <v>126.94805194805195</v>
      </c>
      <c r="J201">
        <f t="shared" si="39"/>
        <v>146</v>
      </c>
      <c r="K201">
        <f>VLOOKUP(B201,[1]高三上!$B:$P,14,0)</f>
        <v>60</v>
      </c>
      <c r="L201" t="str">
        <f>VLOOKUP(B201,[1]高三上!$B:$P,15,0)</f>
        <v>李荣鑫</v>
      </c>
      <c r="M201">
        <f t="shared" si="43"/>
        <v>76.623376623376629</v>
      </c>
      <c r="N201">
        <f t="shared" si="40"/>
        <v>229</v>
      </c>
      <c r="O201">
        <f>VLOOKUP(B201,[1]高二下!$B:$W,14,0)</f>
        <v>74.7</v>
      </c>
      <c r="P201" t="str">
        <f>VLOOKUP(B201,[1]高二下!$B:$W,15,0)</f>
        <v>李荣鑫</v>
      </c>
      <c r="Q201">
        <f t="shared" si="44"/>
        <v>105.84415584415585</v>
      </c>
      <c r="R201">
        <f t="shared" si="45"/>
        <v>157</v>
      </c>
      <c r="S201">
        <f>VLOOKUP(B201,[1]高二上!$B:$W,14,0)</f>
        <v>66</v>
      </c>
      <c r="T201" t="str">
        <f>VLOOKUP(B201,[1]高二上!$B:$W,15,0)</f>
        <v>李荣鑫</v>
      </c>
      <c r="U201">
        <f t="shared" si="46"/>
        <v>118.50649350649351</v>
      </c>
      <c r="V201">
        <f t="shared" si="47"/>
        <v>175</v>
      </c>
      <c r="W201">
        <f>VLOOKUP(B201,[1]高一下!$B:$X,14,0)</f>
        <v>47</v>
      </c>
      <c r="X201" t="str">
        <f>VLOOKUP(B201,[1]高一下!$B:$X,15,0)</f>
        <v>李荣鑫</v>
      </c>
      <c r="Y201">
        <f t="shared" si="48"/>
        <v>79.220779220779221</v>
      </c>
      <c r="Z201">
        <f t="shared" si="49"/>
        <v>232</v>
      </c>
      <c r="AA201">
        <f>VLOOKUP(B201,[1]高一上!$B:$W,13,0)</f>
        <v>39</v>
      </c>
      <c r="AB201" t="str">
        <f>VLOOKUP(B201,[1]高一上!$B:$W,14,0)</f>
        <v>黄萍</v>
      </c>
      <c r="AC201">
        <f t="shared" si="50"/>
        <v>91.233766233766232</v>
      </c>
      <c r="AD201">
        <f t="shared" si="41"/>
        <v>168</v>
      </c>
      <c r="AE201">
        <f>VLOOKUP(B201,[1]中考!$B:$O,10,0)</f>
        <v>38</v>
      </c>
      <c r="AF201">
        <f t="shared" si="51"/>
        <v>141</v>
      </c>
    </row>
    <row r="202" spans="1:32" x14ac:dyDescent="0.2">
      <c r="A202" s="2" t="s">
        <v>722</v>
      </c>
      <c r="B202" s="2" t="s">
        <v>723</v>
      </c>
      <c r="C202" s="1">
        <v>6</v>
      </c>
      <c r="D202" s="3" t="s">
        <v>9</v>
      </c>
      <c r="E202" s="4" t="s">
        <v>724</v>
      </c>
      <c r="F202" s="1">
        <v>461</v>
      </c>
      <c r="G202" s="4">
        <v>65</v>
      </c>
      <c r="H202" s="1" t="s">
        <v>1917</v>
      </c>
      <c r="I202">
        <f t="shared" si="42"/>
        <v>99.675324675324674</v>
      </c>
      <c r="J202">
        <f t="shared" si="39"/>
        <v>170</v>
      </c>
      <c r="K202">
        <f>VLOOKUP(B202,[1]高三上!$B:$P,14,0)</f>
        <v>67</v>
      </c>
      <c r="L202" t="str">
        <f>VLOOKUP(B202,[1]高三上!$B:$P,15,0)</f>
        <v>李荣鑫</v>
      </c>
      <c r="M202">
        <f t="shared" si="43"/>
        <v>54.545454545454547</v>
      </c>
      <c r="N202">
        <f t="shared" si="40"/>
        <v>169</v>
      </c>
      <c r="O202">
        <f>VLOOKUP(B202,[1]高二下!$B:$W,14,0)</f>
        <v>87.4</v>
      </c>
      <c r="P202" t="str">
        <f>VLOOKUP(B202,[1]高二下!$B:$W,15,0)</f>
        <v>李荣鑫</v>
      </c>
      <c r="Q202">
        <f t="shared" si="44"/>
        <v>100.32467532467533</v>
      </c>
      <c r="R202">
        <f t="shared" si="45"/>
        <v>29</v>
      </c>
      <c r="S202">
        <f>VLOOKUP(B202,[1]高二上!$B:$W,14,0)</f>
        <v>87</v>
      </c>
      <c r="T202" t="str">
        <f>VLOOKUP(B202,[1]高二上!$B:$W,15,0)</f>
        <v>李荣鑫</v>
      </c>
      <c r="U202">
        <f t="shared" si="46"/>
        <v>113.31168831168831</v>
      </c>
      <c r="V202">
        <f t="shared" si="47"/>
        <v>30</v>
      </c>
      <c r="W202">
        <f>VLOOKUP(B202,[1]高一下!$B:$X,14,0)</f>
        <v>66</v>
      </c>
      <c r="X202" t="str">
        <f>VLOOKUP(B202,[1]高一下!$B:$X,15,0)</f>
        <v>李荣鑫</v>
      </c>
      <c r="Y202">
        <f t="shared" si="48"/>
        <v>118.18181818181819</v>
      </c>
      <c r="Z202">
        <f t="shared" si="49"/>
        <v>71</v>
      </c>
      <c r="AA202">
        <f>VLOOKUP(B202,[1]高一上!$B:$W,13,0)</f>
        <v>44</v>
      </c>
      <c r="AB202" t="str">
        <f>VLOOKUP(B202,[1]高一上!$B:$W,14,0)</f>
        <v>宁建康</v>
      </c>
      <c r="AC202">
        <f t="shared" si="50"/>
        <v>84.090909090909093</v>
      </c>
      <c r="AD202">
        <f t="shared" si="41"/>
        <v>127</v>
      </c>
      <c r="AE202">
        <f>VLOOKUP(B202,[1]中考!$B:$O,10,0)</f>
        <v>41</v>
      </c>
      <c r="AF202">
        <f t="shared" si="51"/>
        <v>78</v>
      </c>
    </row>
    <row r="203" spans="1:32" x14ac:dyDescent="0.2">
      <c r="A203" s="2" t="s">
        <v>725</v>
      </c>
      <c r="B203" s="2" t="s">
        <v>726</v>
      </c>
      <c r="C203" s="1">
        <v>6</v>
      </c>
      <c r="D203" s="3" t="s">
        <v>9</v>
      </c>
      <c r="E203" s="4" t="s">
        <v>727</v>
      </c>
      <c r="F203" s="1">
        <v>461</v>
      </c>
      <c r="G203" s="4">
        <v>72</v>
      </c>
      <c r="H203" s="1" t="s">
        <v>1917</v>
      </c>
      <c r="I203">
        <f t="shared" si="42"/>
        <v>108.44155844155844</v>
      </c>
      <c r="J203">
        <f t="shared" si="39"/>
        <v>82</v>
      </c>
      <c r="K203">
        <f>VLOOKUP(B203,[1]高三上!$B:$P,14,0)</f>
        <v>74</v>
      </c>
      <c r="L203" t="str">
        <f>VLOOKUP(B203,[1]高三上!$B:$P,15,0)</f>
        <v>李荣鑫</v>
      </c>
      <c r="M203">
        <f t="shared" si="43"/>
        <v>74.350649350649348</v>
      </c>
      <c r="N203">
        <f t="shared" si="40"/>
        <v>108</v>
      </c>
      <c r="O203">
        <f>VLOOKUP(B203,[1]高二下!$B:$W,14,0)</f>
        <v>87.4</v>
      </c>
      <c r="P203" t="str">
        <f>VLOOKUP(B203,[1]高二下!$B:$W,15,0)</f>
        <v>李荣鑫</v>
      </c>
      <c r="Q203">
        <f t="shared" si="44"/>
        <v>135.06493506493507</v>
      </c>
      <c r="R203">
        <f t="shared" si="45"/>
        <v>29</v>
      </c>
      <c r="S203">
        <f>VLOOKUP(B203,[1]高二上!$B:$W,14,0)</f>
        <v>71</v>
      </c>
      <c r="T203" t="str">
        <f>VLOOKUP(B203,[1]高二上!$B:$W,15,0)</f>
        <v>李荣鑫</v>
      </c>
      <c r="U203">
        <f t="shared" si="46"/>
        <v>87.662337662337663</v>
      </c>
      <c r="V203">
        <f t="shared" si="47"/>
        <v>137</v>
      </c>
      <c r="W203">
        <f>VLOOKUP(B203,[1]高一下!$B:$X,14,0)</f>
        <v>62</v>
      </c>
      <c r="X203" t="str">
        <f>VLOOKUP(B203,[1]高一下!$B:$X,15,0)</f>
        <v>李荣鑫</v>
      </c>
      <c r="Y203">
        <f t="shared" si="48"/>
        <v>125.32467532467533</v>
      </c>
      <c r="Z203">
        <f t="shared" si="49"/>
        <v>99</v>
      </c>
      <c r="AA203">
        <f>VLOOKUP(B203,[1]高一上!$B:$W,13,0)</f>
        <v>38</v>
      </c>
      <c r="AB203" t="str">
        <f>VLOOKUP(B203,[1]高一上!$B:$W,14,0)</f>
        <v>宁建康</v>
      </c>
      <c r="AC203">
        <f t="shared" si="50"/>
        <v>88.311688311688314</v>
      </c>
      <c r="AD203">
        <f t="shared" si="41"/>
        <v>177</v>
      </c>
      <c r="AE203">
        <f>VLOOKUP(B203,[1]中考!$B:$O,10,0)</f>
        <v>38</v>
      </c>
      <c r="AF203">
        <f t="shared" si="51"/>
        <v>141</v>
      </c>
    </row>
    <row r="204" spans="1:32" x14ac:dyDescent="0.2">
      <c r="A204" s="2" t="s">
        <v>728</v>
      </c>
      <c r="B204" s="2" t="s">
        <v>729</v>
      </c>
      <c r="C204" s="1">
        <v>6</v>
      </c>
      <c r="D204" s="3" t="s">
        <v>9</v>
      </c>
      <c r="E204" s="4" t="s">
        <v>730</v>
      </c>
      <c r="F204" s="1">
        <v>461</v>
      </c>
      <c r="G204" s="4">
        <v>69</v>
      </c>
      <c r="H204" s="1" t="s">
        <v>1917</v>
      </c>
      <c r="I204">
        <f t="shared" si="42"/>
        <v>79.870129870129873</v>
      </c>
      <c r="J204">
        <f t="shared" si="39"/>
        <v>114</v>
      </c>
      <c r="K204">
        <f>VLOOKUP(B204,[1]高三上!$B:$P,14,0)</f>
        <v>84</v>
      </c>
      <c r="L204" t="str">
        <f>VLOOKUP(B204,[1]高三上!$B:$P,15,0)</f>
        <v>李荣鑫</v>
      </c>
      <c r="M204">
        <f t="shared" si="43"/>
        <v>130.51948051948051</v>
      </c>
      <c r="N204">
        <f t="shared" si="40"/>
        <v>52</v>
      </c>
      <c r="O204">
        <f>VLOOKUP(B204,[1]高二下!$B:$W,14,0)</f>
        <v>75.400000000000006</v>
      </c>
      <c r="P204" t="str">
        <f>VLOOKUP(B204,[1]高二下!$B:$W,15,0)</f>
        <v>李荣鑫</v>
      </c>
      <c r="Q204">
        <f t="shared" si="44"/>
        <v>111.36363636363636</v>
      </c>
      <c r="R204">
        <f t="shared" si="45"/>
        <v>146</v>
      </c>
      <c r="S204">
        <f>VLOOKUP(B204,[1]高二上!$B:$W,14,0)</f>
        <v>65</v>
      </c>
      <c r="T204" t="str">
        <f>VLOOKUP(B204,[1]高二上!$B:$W,15,0)</f>
        <v>李荣鑫</v>
      </c>
      <c r="U204">
        <f t="shared" si="46"/>
        <v>64.285714285714278</v>
      </c>
      <c r="V204">
        <f t="shared" si="47"/>
        <v>181</v>
      </c>
      <c r="W204">
        <f>VLOOKUP(B204,[1]高一下!$B:$X,14,0)</f>
        <v>66</v>
      </c>
      <c r="X204" t="str">
        <f>VLOOKUP(B204,[1]高一下!$B:$X,15,0)</f>
        <v>李荣鑫</v>
      </c>
      <c r="Y204">
        <f t="shared" si="48"/>
        <v>103.24675324675324</v>
      </c>
      <c r="Z204">
        <f t="shared" si="49"/>
        <v>71</v>
      </c>
      <c r="AA204">
        <f>VLOOKUP(B204,[1]高一上!$B:$W,13,0)</f>
        <v>52</v>
      </c>
      <c r="AB204" t="str">
        <f>VLOOKUP(B204,[1]高一上!$B:$W,14,0)</f>
        <v>黄萍</v>
      </c>
      <c r="AC204">
        <f t="shared" si="50"/>
        <v>152.59740259740261</v>
      </c>
      <c r="AD204">
        <f t="shared" si="41"/>
        <v>81</v>
      </c>
      <c r="AE204">
        <f>VLOOKUP(B204,[1]中考!$B:$O,10,0)</f>
        <v>32</v>
      </c>
      <c r="AF204">
        <f t="shared" si="51"/>
        <v>243</v>
      </c>
    </row>
    <row r="205" spans="1:32" x14ac:dyDescent="0.2">
      <c r="A205" s="2" t="s">
        <v>731</v>
      </c>
      <c r="B205" s="2" t="s">
        <v>732</v>
      </c>
      <c r="C205" s="1">
        <v>6</v>
      </c>
      <c r="D205" s="3" t="s">
        <v>9</v>
      </c>
      <c r="E205" s="4" t="s">
        <v>733</v>
      </c>
      <c r="F205" s="1">
        <v>459</v>
      </c>
      <c r="G205" s="4">
        <v>62</v>
      </c>
      <c r="H205" s="1" t="s">
        <v>1917</v>
      </c>
      <c r="I205">
        <f t="shared" si="42"/>
        <v>99.350649350649348</v>
      </c>
      <c r="J205">
        <f t="shared" si="39"/>
        <v>209</v>
      </c>
      <c r="K205">
        <f>VLOOKUP(B205,[1]高三上!$B:$P,14,0)</f>
        <v>64</v>
      </c>
      <c r="L205" t="str">
        <f>VLOOKUP(B205,[1]高三上!$B:$P,15,0)</f>
        <v>李荣鑫</v>
      </c>
      <c r="M205">
        <f t="shared" si="43"/>
        <v>57.467532467532465</v>
      </c>
      <c r="N205">
        <f t="shared" si="40"/>
        <v>207</v>
      </c>
      <c r="O205">
        <f>VLOOKUP(B205,[1]高二下!$B:$W,14,0)</f>
        <v>82.1</v>
      </c>
      <c r="P205" t="str">
        <f>VLOOKUP(B205,[1]高二下!$B:$W,15,0)</f>
        <v>李荣鑫</v>
      </c>
      <c r="Q205">
        <f t="shared" si="44"/>
        <v>99.675324675324674</v>
      </c>
      <c r="R205">
        <f t="shared" si="45"/>
        <v>76</v>
      </c>
      <c r="S205">
        <f>VLOOKUP(B205,[1]高二上!$B:$W,14,0)</f>
        <v>79</v>
      </c>
      <c r="T205" t="str">
        <f>VLOOKUP(B205,[1]高二上!$B:$W,15,0)</f>
        <v>李荣鑫</v>
      </c>
      <c r="U205">
        <f t="shared" si="46"/>
        <v>107.79220779220779</v>
      </c>
      <c r="V205">
        <f t="shared" si="47"/>
        <v>75</v>
      </c>
      <c r="W205">
        <f>VLOOKUP(B205,[1]高一下!$B:$X,14,0)</f>
        <v>62</v>
      </c>
      <c r="X205" t="str">
        <f>VLOOKUP(B205,[1]高一下!$B:$X,15,0)</f>
        <v>李荣鑫</v>
      </c>
      <c r="Y205">
        <f t="shared" si="48"/>
        <v>91.558441558441558</v>
      </c>
      <c r="Z205">
        <f t="shared" si="49"/>
        <v>99</v>
      </c>
      <c r="AA205">
        <f>VLOOKUP(B205,[1]高一上!$B:$W,13,0)</f>
        <v>55</v>
      </c>
      <c r="AB205" t="str">
        <f>VLOOKUP(B205,[1]高一上!$B:$W,14,0)</f>
        <v>李荣鑫</v>
      </c>
      <c r="AC205">
        <f t="shared" si="50"/>
        <v>145.77922077922079</v>
      </c>
      <c r="AD205">
        <f t="shared" si="41"/>
        <v>73</v>
      </c>
      <c r="AE205">
        <f>VLOOKUP(B205,[1]中考!$B:$O,10,0)</f>
        <v>34</v>
      </c>
      <c r="AF205">
        <f t="shared" si="51"/>
        <v>214</v>
      </c>
    </row>
    <row r="206" spans="1:32" x14ac:dyDescent="0.2">
      <c r="A206" s="2" t="s">
        <v>734</v>
      </c>
      <c r="B206" s="2" t="s">
        <v>735</v>
      </c>
      <c r="C206" s="1">
        <v>6</v>
      </c>
      <c r="D206" s="3" t="s">
        <v>9</v>
      </c>
      <c r="E206" s="4" t="s">
        <v>736</v>
      </c>
      <c r="F206" s="1">
        <v>458</v>
      </c>
      <c r="G206" s="4">
        <v>69</v>
      </c>
      <c r="H206" s="1" t="s">
        <v>1917</v>
      </c>
      <c r="I206">
        <f t="shared" si="42"/>
        <v>117.85714285714286</v>
      </c>
      <c r="J206">
        <f t="shared" si="39"/>
        <v>114</v>
      </c>
      <c r="K206">
        <f>VLOOKUP(B206,[1]高三上!$B:$P,14,0)</f>
        <v>67</v>
      </c>
      <c r="L206" t="str">
        <f>VLOOKUP(B206,[1]高三上!$B:$P,15,0)</f>
        <v>李荣鑫</v>
      </c>
      <c r="M206">
        <f t="shared" si="43"/>
        <v>101.62337662337663</v>
      </c>
      <c r="N206">
        <f t="shared" si="40"/>
        <v>169</v>
      </c>
      <c r="O206">
        <f>VLOOKUP(B206,[1]高二下!$B:$W,14,0)</f>
        <v>73.2</v>
      </c>
      <c r="P206" t="str">
        <f>VLOOKUP(B206,[1]高二下!$B:$W,15,0)</f>
        <v>李荣鑫</v>
      </c>
      <c r="Q206">
        <f t="shared" si="44"/>
        <v>69.48051948051949</v>
      </c>
      <c r="R206">
        <f t="shared" si="45"/>
        <v>174</v>
      </c>
      <c r="S206">
        <f>VLOOKUP(B206,[1]高二上!$B:$W,14,0)</f>
        <v>78</v>
      </c>
      <c r="T206" t="str">
        <f>VLOOKUP(B206,[1]高二上!$B:$W,15,0)</f>
        <v>李荣鑫</v>
      </c>
      <c r="U206">
        <f t="shared" si="46"/>
        <v>92.20779220779221</v>
      </c>
      <c r="V206">
        <f t="shared" si="47"/>
        <v>80</v>
      </c>
      <c r="W206">
        <f>VLOOKUP(B206,[1]高一下!$B:$X,14,0)</f>
        <v>68</v>
      </c>
      <c r="X206" t="str">
        <f>VLOOKUP(B206,[1]高一下!$B:$X,15,0)</f>
        <v>李荣鑫</v>
      </c>
      <c r="Y206">
        <f t="shared" si="48"/>
        <v>152.27272727272728</v>
      </c>
      <c r="Z206">
        <f t="shared" si="49"/>
        <v>56</v>
      </c>
      <c r="AA206">
        <f>VLOOKUP(B206,[1]高一上!$B:$W,13,0)</f>
        <v>34</v>
      </c>
      <c r="AB206" t="str">
        <f>VLOOKUP(B206,[1]高一上!$B:$W,14,0)</f>
        <v>马红琦</v>
      </c>
      <c r="AC206">
        <f t="shared" si="50"/>
        <v>84.090909090909093</v>
      </c>
      <c r="AD206">
        <f t="shared" si="41"/>
        <v>217</v>
      </c>
      <c r="AE206">
        <f>VLOOKUP(B206,[1]中考!$B:$O,10,0)</f>
        <v>37</v>
      </c>
      <c r="AF206">
        <f t="shared" si="51"/>
        <v>168</v>
      </c>
    </row>
    <row r="207" spans="1:32" x14ac:dyDescent="0.2">
      <c r="A207" s="2" t="s">
        <v>737</v>
      </c>
      <c r="B207" s="2" t="s">
        <v>738</v>
      </c>
      <c r="C207" s="1">
        <v>6</v>
      </c>
      <c r="D207" s="3" t="s">
        <v>9</v>
      </c>
      <c r="E207" s="4" t="s">
        <v>739</v>
      </c>
      <c r="F207" s="1">
        <v>456</v>
      </c>
      <c r="G207" s="2">
        <v>81</v>
      </c>
      <c r="H207" s="1" t="s">
        <v>1917</v>
      </c>
      <c r="I207">
        <f t="shared" si="42"/>
        <v>118.18181818181819</v>
      </c>
      <c r="J207">
        <f t="shared" si="39"/>
        <v>17</v>
      </c>
      <c r="K207">
        <f>VLOOKUP(B207,[1]高三上!$B:$P,14,0)</f>
        <v>79</v>
      </c>
      <c r="L207" t="str">
        <f>VLOOKUP(B207,[1]高三上!$B:$P,15,0)</f>
        <v>李荣鑫</v>
      </c>
      <c r="M207">
        <f t="shared" si="43"/>
        <v>85.714285714285722</v>
      </c>
      <c r="N207">
        <f t="shared" si="40"/>
        <v>73</v>
      </c>
      <c r="O207">
        <f>VLOOKUP(B207,[1]高二下!$B:$W,14,0)</f>
        <v>87.4</v>
      </c>
      <c r="P207" t="str">
        <f>VLOOKUP(B207,[1]高二下!$B:$W,15,0)</f>
        <v>李荣鑫</v>
      </c>
      <c r="Q207">
        <f t="shared" si="44"/>
        <v>94.15584415584415</v>
      </c>
      <c r="R207">
        <f t="shared" si="45"/>
        <v>29</v>
      </c>
      <c r="S207">
        <f>VLOOKUP(B207,[1]高二上!$B:$W,14,0)</f>
        <v>91</v>
      </c>
      <c r="T207" t="str">
        <f>VLOOKUP(B207,[1]高二上!$B:$W,15,0)</f>
        <v>李荣鑫</v>
      </c>
      <c r="U207">
        <f t="shared" si="46"/>
        <v>99.350649350649348</v>
      </c>
      <c r="V207">
        <f t="shared" si="47"/>
        <v>11</v>
      </c>
      <c r="W207">
        <f>VLOOKUP(B207,[1]高一下!$B:$X,14,0)</f>
        <v>80</v>
      </c>
      <c r="X207" t="str">
        <f>VLOOKUP(B207,[1]高一下!$B:$X,15,0)</f>
        <v>李荣鑫</v>
      </c>
      <c r="Y207">
        <f t="shared" si="48"/>
        <v>133.44155844155844</v>
      </c>
      <c r="Z207">
        <f t="shared" si="49"/>
        <v>9</v>
      </c>
      <c r="AA207">
        <f>VLOOKUP(B207,[1]高一上!$B:$W,13,0)</f>
        <v>47</v>
      </c>
      <c r="AB207" t="str">
        <f>VLOOKUP(B207,[1]高一上!$B:$W,14,0)</f>
        <v>崔萌</v>
      </c>
      <c r="AC207">
        <f t="shared" si="50"/>
        <v>68.506493506493513</v>
      </c>
      <c r="AD207">
        <f t="shared" si="41"/>
        <v>112</v>
      </c>
      <c r="AE207">
        <f>VLOOKUP(B207,[1]中考!$B:$O,10,0)</f>
        <v>46</v>
      </c>
      <c r="AF207">
        <f t="shared" si="51"/>
        <v>15</v>
      </c>
    </row>
    <row r="208" spans="1:32" x14ac:dyDescent="0.2">
      <c r="A208" s="2" t="s">
        <v>740</v>
      </c>
      <c r="B208" s="2" t="s">
        <v>741</v>
      </c>
      <c r="C208" s="1">
        <v>6</v>
      </c>
      <c r="D208" s="3" t="s">
        <v>9</v>
      </c>
      <c r="E208" s="4" t="s">
        <v>742</v>
      </c>
      <c r="F208" s="1">
        <v>450</v>
      </c>
      <c r="G208" s="2">
        <v>67</v>
      </c>
      <c r="H208" s="1" t="s">
        <v>1917</v>
      </c>
      <c r="I208">
        <f t="shared" si="42"/>
        <v>142.20779220779221</v>
      </c>
      <c r="J208">
        <f t="shared" si="39"/>
        <v>146</v>
      </c>
      <c r="K208">
        <f>VLOOKUP(B208,[1]高三上!$B:$P,14,0)</f>
        <v>47</v>
      </c>
      <c r="L208" t="str">
        <f>VLOOKUP(B208,[1]高三上!$B:$P,15,0)</f>
        <v>李荣鑫</v>
      </c>
      <c r="M208">
        <f t="shared" si="43"/>
        <v>63.636363636363633</v>
      </c>
      <c r="N208">
        <f t="shared" si="40"/>
        <v>276</v>
      </c>
      <c r="O208">
        <f>VLOOKUP(B208,[1]高二下!$B:$W,14,0)</f>
        <v>73.900000000000006</v>
      </c>
      <c r="P208" t="str">
        <f>VLOOKUP(B208,[1]高二下!$B:$W,15,0)</f>
        <v>李荣鑫</v>
      </c>
      <c r="Q208">
        <f t="shared" si="44"/>
        <v>118.83116883116884</v>
      </c>
      <c r="R208">
        <f t="shared" si="45"/>
        <v>164</v>
      </c>
      <c r="S208">
        <f>VLOOKUP(B208,[1]高二上!$B:$W,14,0)</f>
        <v>60</v>
      </c>
      <c r="T208" t="str">
        <f>VLOOKUP(B208,[1]高二上!$B:$W,15,0)</f>
        <v>李荣鑫</v>
      </c>
      <c r="U208">
        <f t="shared" si="46"/>
        <v>107.79220779220779</v>
      </c>
      <c r="V208">
        <f t="shared" si="47"/>
        <v>222</v>
      </c>
      <c r="W208">
        <f>VLOOKUP(B208,[1]高一下!$B:$X,14,0)</f>
        <v>44</v>
      </c>
      <c r="X208" t="str">
        <f>VLOOKUP(B208,[1]高一下!$B:$X,15,0)</f>
        <v>李荣鑫</v>
      </c>
      <c r="Y208">
        <f t="shared" si="48"/>
        <v>108.76623376623377</v>
      </c>
      <c r="Z208">
        <f t="shared" si="49"/>
        <v>246</v>
      </c>
      <c r="AA208">
        <f>VLOOKUP(B208,[1]高一上!$B:$W,13,0)</f>
        <v>26</v>
      </c>
      <c r="AB208" t="str">
        <f>VLOOKUP(B208,[1]高一上!$B:$W,14,0)</f>
        <v>万饶</v>
      </c>
      <c r="AC208">
        <f t="shared" si="50"/>
        <v>102.59740259740259</v>
      </c>
      <c r="AD208">
        <f t="shared" si="41"/>
        <v>273</v>
      </c>
      <c r="AE208">
        <f>VLOOKUP(B208,[1]中考!$B:$O,10,0)</f>
        <v>28</v>
      </c>
      <c r="AF208">
        <f t="shared" si="51"/>
        <v>281</v>
      </c>
    </row>
    <row r="209" spans="1:32" x14ac:dyDescent="0.2">
      <c r="A209" s="2" t="s">
        <v>743</v>
      </c>
      <c r="B209" s="2" t="s">
        <v>744</v>
      </c>
      <c r="C209" s="1">
        <v>6</v>
      </c>
      <c r="D209" s="3" t="s">
        <v>9</v>
      </c>
      <c r="E209" s="4" t="s">
        <v>204</v>
      </c>
      <c r="F209" s="1">
        <v>448</v>
      </c>
      <c r="G209" s="2">
        <v>68</v>
      </c>
      <c r="H209" s="1" t="s">
        <v>1917</v>
      </c>
      <c r="I209">
        <f t="shared" si="42"/>
        <v>86.038961038961034</v>
      </c>
      <c r="J209">
        <f t="shared" si="39"/>
        <v>132</v>
      </c>
      <c r="K209">
        <f>VLOOKUP(B209,[1]高三上!$B:$P,14,0)</f>
        <v>77</v>
      </c>
      <c r="L209" t="str">
        <f>VLOOKUP(B209,[1]高三上!$B:$P,15,0)</f>
        <v>李荣鑫</v>
      </c>
      <c r="M209">
        <f t="shared" si="43"/>
        <v>137.98701298701297</v>
      </c>
      <c r="N209">
        <f t="shared" si="40"/>
        <v>89</v>
      </c>
      <c r="O209">
        <f>VLOOKUP(B209,[1]高二下!$B:$W,14,0)</f>
        <v>70</v>
      </c>
      <c r="P209" t="str">
        <f>VLOOKUP(B209,[1]高二下!$B:$W,15,0)</f>
        <v>李荣鑫</v>
      </c>
      <c r="Q209">
        <f t="shared" si="44"/>
        <v>91.883116883116884</v>
      </c>
      <c r="R209">
        <f t="shared" si="45"/>
        <v>206</v>
      </c>
      <c r="S209">
        <f>VLOOKUP(B209,[1]高二上!$B:$W,14,0)</f>
        <v>65</v>
      </c>
      <c r="T209" t="str">
        <f>VLOOKUP(B209,[1]高二上!$B:$W,15,0)</f>
        <v>李荣鑫</v>
      </c>
      <c r="U209">
        <f t="shared" si="46"/>
        <v>106.49350649350649</v>
      </c>
      <c r="V209">
        <f t="shared" si="47"/>
        <v>181</v>
      </c>
      <c r="W209">
        <f>VLOOKUP(B209,[1]高一下!$B:$X,14,0)</f>
        <v>50</v>
      </c>
      <c r="X209" t="str">
        <f>VLOOKUP(B209,[1]高一下!$B:$X,15,0)</f>
        <v>李荣鑫</v>
      </c>
      <c r="Y209">
        <f t="shared" si="48"/>
        <v>105.1948051948052</v>
      </c>
      <c r="Z209">
        <f t="shared" si="49"/>
        <v>201</v>
      </c>
      <c r="AA209">
        <f>VLOOKUP(B209,[1]高一上!$B:$W,13,0)</f>
        <v>34</v>
      </c>
      <c r="AB209" t="str">
        <f>VLOOKUP(B209,[1]高一上!$B:$W,14,0)</f>
        <v>马红琦</v>
      </c>
      <c r="AC209">
        <f t="shared" si="50"/>
        <v>125.64935064935065</v>
      </c>
      <c r="AD209">
        <f t="shared" si="41"/>
        <v>217</v>
      </c>
      <c r="AE209">
        <f>VLOOKUP(B209,[1]中考!$B:$O,10,0)</f>
        <v>21</v>
      </c>
      <c r="AF209">
        <f t="shared" si="51"/>
        <v>296</v>
      </c>
    </row>
    <row r="210" spans="1:32" x14ac:dyDescent="0.2">
      <c r="A210" s="2" t="s">
        <v>745</v>
      </c>
      <c r="B210" s="2" t="s">
        <v>746</v>
      </c>
      <c r="C210" s="1">
        <v>6</v>
      </c>
      <c r="D210" s="3" t="s">
        <v>9</v>
      </c>
      <c r="E210" s="4" t="s">
        <v>747</v>
      </c>
      <c r="F210" s="1">
        <v>446</v>
      </c>
      <c r="G210" s="2">
        <v>56</v>
      </c>
      <c r="H210" s="1" t="s">
        <v>1917</v>
      </c>
      <c r="I210">
        <f t="shared" si="42"/>
        <v>84.415584415584419</v>
      </c>
      <c r="J210">
        <f t="shared" si="39"/>
        <v>262</v>
      </c>
      <c r="K210">
        <f>VLOOKUP(B210,[1]高三上!$B:$P,14,0)</f>
        <v>62</v>
      </c>
      <c r="L210" t="str">
        <f>VLOOKUP(B210,[1]高三上!$B:$P,15,0)</f>
        <v>李荣鑫</v>
      </c>
      <c r="M210">
        <f t="shared" si="43"/>
        <v>115.58441558441558</v>
      </c>
      <c r="N210">
        <f t="shared" si="40"/>
        <v>214</v>
      </c>
      <c r="O210">
        <f>VLOOKUP(B210,[1]高二下!$B:$W,14,0)</f>
        <v>63.8</v>
      </c>
      <c r="P210" t="str">
        <f>VLOOKUP(B210,[1]高二下!$B:$W,15,0)</f>
        <v>李荣鑫</v>
      </c>
      <c r="Q210">
        <f t="shared" si="44"/>
        <v>82.79220779220779</v>
      </c>
      <c r="R210">
        <f t="shared" si="45"/>
        <v>262</v>
      </c>
      <c r="S210">
        <f>VLOOKUP(B210,[1]高二上!$B:$W,14,0)</f>
        <v>62</v>
      </c>
      <c r="T210" t="str">
        <f>VLOOKUP(B210,[1]高二上!$B:$W,15,0)</f>
        <v>李荣鑫</v>
      </c>
      <c r="U210">
        <f t="shared" si="46"/>
        <v>100.64935064935065</v>
      </c>
      <c r="V210">
        <f t="shared" si="47"/>
        <v>209</v>
      </c>
      <c r="W210">
        <f>VLOOKUP(B210,[1]高一下!$B:$X,14,0)</f>
        <v>49</v>
      </c>
      <c r="X210" t="str">
        <f>VLOOKUP(B210,[1]高一下!$B:$X,15,0)</f>
        <v>李荣鑫</v>
      </c>
      <c r="Y210">
        <f t="shared" si="48"/>
        <v>82.467532467532465</v>
      </c>
      <c r="Z210">
        <f t="shared" si="49"/>
        <v>211</v>
      </c>
      <c r="AA210">
        <f>VLOOKUP(B210,[1]高一上!$B:$W,13,0)</f>
        <v>40</v>
      </c>
      <c r="AB210" t="str">
        <f>VLOOKUP(B210,[1]高一上!$B:$W,14,0)</f>
        <v>马红琦</v>
      </c>
      <c r="AC210">
        <f t="shared" si="50"/>
        <v>69.15584415584415</v>
      </c>
      <c r="AD210">
        <f t="shared" si="41"/>
        <v>157</v>
      </c>
      <c r="AE210">
        <f>VLOOKUP(B210,[1]中考!$B:$O,10,0)</f>
        <v>42</v>
      </c>
      <c r="AF210">
        <f t="shared" si="51"/>
        <v>62</v>
      </c>
    </row>
    <row r="211" spans="1:32" x14ac:dyDescent="0.2">
      <c r="A211" s="2" t="s">
        <v>748</v>
      </c>
      <c r="B211" s="2" t="s">
        <v>749</v>
      </c>
      <c r="C211" s="1">
        <v>6</v>
      </c>
      <c r="D211" s="3" t="s">
        <v>9</v>
      </c>
      <c r="E211" s="4" t="s">
        <v>750</v>
      </c>
      <c r="F211" s="1">
        <v>443</v>
      </c>
      <c r="G211" s="2">
        <v>61</v>
      </c>
      <c r="H211" s="1" t="s">
        <v>1917</v>
      </c>
      <c r="I211">
        <f t="shared" si="42"/>
        <v>68.506493506493513</v>
      </c>
      <c r="J211">
        <f t="shared" si="39"/>
        <v>219</v>
      </c>
      <c r="K211">
        <f>VLOOKUP(B211,[1]高三上!$B:$P,14,0)</f>
        <v>72</v>
      </c>
      <c r="L211" t="str">
        <f>VLOOKUP(B211,[1]高三上!$B:$P,15,0)</f>
        <v>李荣鑫</v>
      </c>
      <c r="M211">
        <f t="shared" si="43"/>
        <v>122.40259740259739</v>
      </c>
      <c r="N211">
        <f t="shared" si="40"/>
        <v>122</v>
      </c>
      <c r="O211">
        <f>VLOOKUP(B211,[1]高二下!$B:$W,14,0)</f>
        <v>71.7</v>
      </c>
      <c r="P211" t="str">
        <f>VLOOKUP(B211,[1]高二下!$B:$W,15,0)</f>
        <v>李荣鑫</v>
      </c>
      <c r="Q211">
        <f t="shared" si="44"/>
        <v>96.753246753246756</v>
      </c>
      <c r="R211">
        <f t="shared" si="45"/>
        <v>191</v>
      </c>
      <c r="S211">
        <f>VLOOKUP(B211,[1]高二上!$B:$W,14,0)</f>
        <v>65</v>
      </c>
      <c r="T211" t="str">
        <f>VLOOKUP(B211,[1]高二上!$B:$W,15,0)</f>
        <v>李荣鑫</v>
      </c>
      <c r="U211">
        <f t="shared" si="46"/>
        <v>92.857142857142861</v>
      </c>
      <c r="V211">
        <f t="shared" si="47"/>
        <v>181</v>
      </c>
      <c r="W211">
        <f>VLOOKUP(B211,[1]高一下!$B:$X,14,0)</f>
        <v>56</v>
      </c>
      <c r="X211" t="str">
        <f>VLOOKUP(B211,[1]高一下!$B:$X,15,0)</f>
        <v>李荣鑫</v>
      </c>
      <c r="Y211">
        <f t="shared" si="48"/>
        <v>74.675324675324674</v>
      </c>
      <c r="Z211">
        <f t="shared" si="49"/>
        <v>159</v>
      </c>
      <c r="AA211">
        <f>VLOOKUP(B211,[1]高一上!$B:$W,13,0)</f>
        <v>52</v>
      </c>
      <c r="AB211" t="str">
        <f>VLOOKUP(B211,[1]高一上!$B:$W,14,0)</f>
        <v>黄萍</v>
      </c>
      <c r="AC211">
        <f t="shared" si="50"/>
        <v>161.36363636363637</v>
      </c>
      <c r="AD211">
        <f t="shared" si="41"/>
        <v>81</v>
      </c>
      <c r="AE211">
        <f>VLOOKUP(B211,[1]中考!$B:$O,10,0)</f>
        <v>29</v>
      </c>
      <c r="AF211">
        <f t="shared" si="51"/>
        <v>270</v>
      </c>
    </row>
    <row r="212" spans="1:32" x14ac:dyDescent="0.2">
      <c r="A212" s="2" t="s">
        <v>751</v>
      </c>
      <c r="B212" s="2" t="s">
        <v>752</v>
      </c>
      <c r="C212" s="1">
        <v>6</v>
      </c>
      <c r="D212" s="3" t="s">
        <v>9</v>
      </c>
      <c r="E212" s="4" t="s">
        <v>753</v>
      </c>
      <c r="F212" s="1">
        <v>438</v>
      </c>
      <c r="G212" s="2">
        <v>60</v>
      </c>
      <c r="H212" s="1" t="s">
        <v>1917</v>
      </c>
      <c r="I212">
        <f t="shared" si="42"/>
        <v>91.233766233766232</v>
      </c>
      <c r="J212">
        <f t="shared" si="39"/>
        <v>234</v>
      </c>
      <c r="K212">
        <f>VLOOKUP(B212,[1]高三上!$B:$P,14,0)</f>
        <v>64</v>
      </c>
      <c r="L212" t="str">
        <f>VLOOKUP(B212,[1]高三上!$B:$P,15,0)</f>
        <v>李荣鑫</v>
      </c>
      <c r="M212">
        <f t="shared" si="43"/>
        <v>99.675324675324674</v>
      </c>
      <c r="N212">
        <f t="shared" si="40"/>
        <v>207</v>
      </c>
      <c r="O212">
        <f>VLOOKUP(B212,[1]高二下!$B:$W,14,0)</f>
        <v>70</v>
      </c>
      <c r="P212" t="str">
        <f>VLOOKUP(B212,[1]高二下!$B:$W,15,0)</f>
        <v>李荣鑫</v>
      </c>
      <c r="Q212">
        <f t="shared" si="44"/>
        <v>55.519480519480517</v>
      </c>
      <c r="R212">
        <f t="shared" si="45"/>
        <v>206</v>
      </c>
      <c r="S212">
        <f>VLOOKUP(B212,[1]高二上!$B:$W,14,0)</f>
        <v>80</v>
      </c>
      <c r="T212" t="str">
        <f>VLOOKUP(B212,[1]高二上!$B:$W,15,0)</f>
        <v>李荣鑫</v>
      </c>
      <c r="U212">
        <f t="shared" si="46"/>
        <v>122.72727272727272</v>
      </c>
      <c r="V212">
        <f t="shared" si="47"/>
        <v>69</v>
      </c>
      <c r="W212">
        <f>VLOOKUP(B212,[1]高一下!$B:$X,14,0)</f>
        <v>58</v>
      </c>
      <c r="X212" t="str">
        <f>VLOOKUP(B212,[1]高一下!$B:$X,15,0)</f>
        <v>李荣鑫</v>
      </c>
      <c r="Y212">
        <f t="shared" si="48"/>
        <v>79.870129870129873</v>
      </c>
      <c r="Z212">
        <f t="shared" si="49"/>
        <v>139</v>
      </c>
      <c r="AA212">
        <f>VLOOKUP(B212,[1]高一上!$B:$W,13,0)</f>
        <v>53</v>
      </c>
      <c r="AB212" t="str">
        <f>VLOOKUP(B212,[1]高一上!$B:$W,14,0)</f>
        <v>李荣鑫</v>
      </c>
      <c r="AC212">
        <f t="shared" si="50"/>
        <v>115.90909090909091</v>
      </c>
      <c r="AD212">
        <f t="shared" si="41"/>
        <v>77</v>
      </c>
      <c r="AE212">
        <f>VLOOKUP(B212,[1]中考!$B:$O,10,0)</f>
        <v>39</v>
      </c>
      <c r="AF212">
        <f t="shared" si="51"/>
        <v>126</v>
      </c>
    </row>
    <row r="213" spans="1:32" x14ac:dyDescent="0.2">
      <c r="A213" s="2" t="s">
        <v>754</v>
      </c>
      <c r="B213" s="2" t="s">
        <v>755</v>
      </c>
      <c r="C213" s="1">
        <v>6</v>
      </c>
      <c r="D213" s="3" t="s">
        <v>9</v>
      </c>
      <c r="E213" s="4" t="s">
        <v>756</v>
      </c>
      <c r="F213" s="1">
        <v>437</v>
      </c>
      <c r="G213" s="2">
        <v>38</v>
      </c>
      <c r="H213" s="1" t="s">
        <v>1917</v>
      </c>
      <c r="I213">
        <f t="shared" si="42"/>
        <v>95.454545454545453</v>
      </c>
      <c r="J213">
        <f t="shared" si="39"/>
        <v>305</v>
      </c>
      <c r="K213">
        <f>VLOOKUP(B213,[1]高三上!$B:$P,14,0)</f>
        <v>37</v>
      </c>
      <c r="L213" t="str">
        <f>VLOOKUP(B213,[1]高三上!$B:$P,15,0)</f>
        <v>李荣鑫</v>
      </c>
      <c r="M213">
        <f t="shared" si="43"/>
        <v>72.402597402597394</v>
      </c>
      <c r="N213">
        <f t="shared" si="40"/>
        <v>291</v>
      </c>
      <c r="O213">
        <f>VLOOKUP(B213,[1]高二下!$B:$W,14,0)</f>
        <v>70</v>
      </c>
      <c r="P213" t="str">
        <f>VLOOKUP(B213,[1]高二下!$B:$W,15,0)</f>
        <v>李荣鑫</v>
      </c>
      <c r="Q213">
        <f t="shared" si="44"/>
        <v>117.53246753246754</v>
      </c>
      <c r="R213">
        <f t="shared" si="45"/>
        <v>206</v>
      </c>
      <c r="S213">
        <f>VLOOKUP(B213,[1]高二上!$B:$W,14,0)</f>
        <v>54</v>
      </c>
      <c r="T213" t="str">
        <f>VLOOKUP(B213,[1]高二上!$B:$W,15,0)</f>
        <v>李荣鑫</v>
      </c>
      <c r="U213">
        <f t="shared" si="46"/>
        <v>101.2987012987013</v>
      </c>
      <c r="V213">
        <f t="shared" si="47"/>
        <v>260</v>
      </c>
      <c r="W213">
        <f>VLOOKUP(B213,[1]高一下!$B:$X,14,0)</f>
        <v>40</v>
      </c>
      <c r="X213" t="str">
        <f>VLOOKUP(B213,[1]高一下!$B:$X,15,0)</f>
        <v>李荣鑫</v>
      </c>
      <c r="Y213">
        <f t="shared" si="48"/>
        <v>97.727272727272734</v>
      </c>
      <c r="Z213">
        <f t="shared" si="49"/>
        <v>264</v>
      </c>
      <c r="AA213">
        <f>VLOOKUP(B213,[1]高一上!$B:$W,13,0)</f>
        <v>29</v>
      </c>
      <c r="AB213" t="str">
        <f>VLOOKUP(B213,[1]高一上!$B:$W,14,0)</f>
        <v>马红琦</v>
      </c>
      <c r="AC213">
        <f t="shared" si="50"/>
        <v>62.337662337662337</v>
      </c>
      <c r="AD213">
        <f t="shared" si="41"/>
        <v>257</v>
      </c>
      <c r="AE213">
        <f>VLOOKUP(B213,[1]中考!$B:$O,10,0)</f>
        <v>38</v>
      </c>
      <c r="AF213">
        <f t="shared" si="51"/>
        <v>141</v>
      </c>
    </row>
    <row r="214" spans="1:32" x14ac:dyDescent="0.2">
      <c r="A214" s="2" t="s">
        <v>757</v>
      </c>
      <c r="B214" s="2" t="s">
        <v>758</v>
      </c>
      <c r="C214" s="1">
        <v>6</v>
      </c>
      <c r="D214" s="3" t="s">
        <v>9</v>
      </c>
      <c r="E214" s="4" t="s">
        <v>759</v>
      </c>
      <c r="F214" s="1">
        <v>437</v>
      </c>
      <c r="G214" s="2">
        <v>64</v>
      </c>
      <c r="H214" s="1" t="s">
        <v>1917</v>
      </c>
      <c r="I214">
        <f t="shared" si="42"/>
        <v>94.805194805194802</v>
      </c>
      <c r="J214">
        <f t="shared" si="39"/>
        <v>185</v>
      </c>
      <c r="K214">
        <f>VLOOKUP(B214,[1]高三上!$B:$P,14,0)</f>
        <v>67</v>
      </c>
      <c r="L214" t="str">
        <f>VLOOKUP(B214,[1]高三上!$B:$P,15,0)</f>
        <v>李荣鑫</v>
      </c>
      <c r="M214">
        <f t="shared" si="43"/>
        <v>101.62337662337663</v>
      </c>
      <c r="N214">
        <f t="shared" si="40"/>
        <v>169</v>
      </c>
      <c r="O214">
        <f>VLOOKUP(B214,[1]高二下!$B:$W,14,0)</f>
        <v>73.2</v>
      </c>
      <c r="P214" t="str">
        <f>VLOOKUP(B214,[1]高二下!$B:$W,15,0)</f>
        <v>李荣鑫</v>
      </c>
      <c r="Q214">
        <f t="shared" si="44"/>
        <v>100.32467532467533</v>
      </c>
      <c r="R214">
        <f t="shared" si="45"/>
        <v>174</v>
      </c>
      <c r="S214">
        <f>VLOOKUP(B214,[1]高二上!$B:$W,14,0)</f>
        <v>66</v>
      </c>
      <c r="T214" t="str">
        <f>VLOOKUP(B214,[1]高二上!$B:$W,15,0)</f>
        <v>李荣鑫</v>
      </c>
      <c r="U214">
        <f t="shared" si="46"/>
        <v>75.324675324675326</v>
      </c>
      <c r="V214">
        <f t="shared" si="47"/>
        <v>175</v>
      </c>
      <c r="W214">
        <f>VLOOKUP(B214,[1]高一下!$B:$X,14,0)</f>
        <v>62</v>
      </c>
      <c r="X214" t="str">
        <f>VLOOKUP(B214,[1]高一下!$B:$X,15,0)</f>
        <v>李荣鑫</v>
      </c>
      <c r="Y214">
        <f t="shared" si="48"/>
        <v>131.81818181818181</v>
      </c>
      <c r="Z214">
        <f t="shared" si="49"/>
        <v>99</v>
      </c>
      <c r="AA214">
        <f>VLOOKUP(B214,[1]高一上!$B:$W,13,0)</f>
        <v>36</v>
      </c>
      <c r="AB214" t="str">
        <f>VLOOKUP(B214,[1]高一上!$B:$W,14,0)</f>
        <v>黄萍</v>
      </c>
      <c r="AC214">
        <f t="shared" si="50"/>
        <v>105.51948051948052</v>
      </c>
      <c r="AD214">
        <f t="shared" si="41"/>
        <v>197</v>
      </c>
      <c r="AE214">
        <f>VLOOKUP(B214,[1]中考!$B:$O,10,0)</f>
        <v>34</v>
      </c>
      <c r="AF214">
        <f t="shared" si="51"/>
        <v>214</v>
      </c>
    </row>
    <row r="215" spans="1:32" x14ac:dyDescent="0.2">
      <c r="A215" s="2" t="s">
        <v>760</v>
      </c>
      <c r="B215" s="2" t="s">
        <v>761</v>
      </c>
      <c r="C215" s="1">
        <v>6</v>
      </c>
      <c r="D215" s="3" t="s">
        <v>9</v>
      </c>
      <c r="E215" s="4" t="s">
        <v>762</v>
      </c>
      <c r="F215" s="1">
        <v>436</v>
      </c>
      <c r="G215" s="2">
        <v>67</v>
      </c>
      <c r="H215" s="1" t="s">
        <v>1917</v>
      </c>
      <c r="I215">
        <f t="shared" si="42"/>
        <v>126.94805194805195</v>
      </c>
      <c r="J215">
        <f t="shared" si="39"/>
        <v>146</v>
      </c>
      <c r="K215">
        <f>VLOOKUP(B215,[1]高三上!$B:$P,14,0)</f>
        <v>60</v>
      </c>
      <c r="L215" t="str">
        <f>VLOOKUP(B215,[1]高三上!$B:$P,15,0)</f>
        <v>李荣鑫</v>
      </c>
      <c r="M215">
        <f t="shared" si="43"/>
        <v>69.805194805194802</v>
      </c>
      <c r="N215">
        <f t="shared" si="40"/>
        <v>229</v>
      </c>
      <c r="O215">
        <f>VLOOKUP(B215,[1]高二下!$B:$W,14,0)</f>
        <v>76.2</v>
      </c>
      <c r="P215" t="str">
        <f>VLOOKUP(B215,[1]高二下!$B:$W,15,0)</f>
        <v>李荣鑫</v>
      </c>
      <c r="Q215">
        <f t="shared" si="44"/>
        <v>85.389610389610397</v>
      </c>
      <c r="R215">
        <f t="shared" si="45"/>
        <v>136</v>
      </c>
      <c r="S215">
        <f>VLOOKUP(B215,[1]高二上!$B:$W,14,0)</f>
        <v>77</v>
      </c>
      <c r="T215" t="str">
        <f>VLOOKUP(B215,[1]高二上!$B:$W,15,0)</f>
        <v>李荣鑫</v>
      </c>
      <c r="U215">
        <f t="shared" si="46"/>
        <v>106.16883116883116</v>
      </c>
      <c r="V215">
        <f t="shared" si="47"/>
        <v>91</v>
      </c>
      <c r="W215">
        <f>VLOOKUP(B215,[1]高一下!$B:$X,14,0)</f>
        <v>61</v>
      </c>
      <c r="X215" t="str">
        <f>VLOOKUP(B215,[1]高一下!$B:$X,15,0)</f>
        <v>李荣鑫</v>
      </c>
      <c r="Y215">
        <f t="shared" si="48"/>
        <v>112.66233766233766</v>
      </c>
      <c r="Z215">
        <f t="shared" si="49"/>
        <v>110</v>
      </c>
      <c r="AA215">
        <f>VLOOKUP(B215,[1]高一上!$B:$W,13,0)</f>
        <v>41</v>
      </c>
      <c r="AB215" t="str">
        <f>VLOOKUP(B215,[1]高一上!$B:$W,14,0)</f>
        <v>万饶</v>
      </c>
      <c r="AC215">
        <f t="shared" si="50"/>
        <v>66.883116883116884</v>
      </c>
      <c r="AD215">
        <f t="shared" si="41"/>
        <v>149</v>
      </c>
      <c r="AE215">
        <f>VLOOKUP(B215,[1]中考!$B:$O,10,0)</f>
        <v>43</v>
      </c>
      <c r="AF215">
        <f t="shared" si="51"/>
        <v>47</v>
      </c>
    </row>
    <row r="216" spans="1:32" x14ac:dyDescent="0.2">
      <c r="A216" s="2" t="s">
        <v>763</v>
      </c>
      <c r="B216" s="2" t="s">
        <v>764</v>
      </c>
      <c r="C216" s="1">
        <v>6</v>
      </c>
      <c r="D216" s="3" t="s">
        <v>9</v>
      </c>
      <c r="E216" s="4" t="s">
        <v>765</v>
      </c>
      <c r="F216" s="1">
        <v>435</v>
      </c>
      <c r="G216" s="2">
        <v>65</v>
      </c>
      <c r="H216" s="1" t="s">
        <v>1917</v>
      </c>
      <c r="I216">
        <f t="shared" si="42"/>
        <v>131.81818181818181</v>
      </c>
      <c r="J216">
        <f t="shared" si="39"/>
        <v>170</v>
      </c>
      <c r="K216">
        <f>VLOOKUP(B216,[1]高三上!$B:$P,14,0)</f>
        <v>51</v>
      </c>
      <c r="L216" t="str">
        <f>VLOOKUP(B216,[1]高三上!$B:$P,15,0)</f>
        <v>李荣鑫</v>
      </c>
      <c r="M216">
        <f t="shared" si="43"/>
        <v>87.012987012987011</v>
      </c>
      <c r="N216">
        <f t="shared" si="40"/>
        <v>268</v>
      </c>
      <c r="O216">
        <f>VLOOKUP(B216,[1]高二下!$B:$W,14,0)</f>
        <v>67.7</v>
      </c>
      <c r="P216" t="str">
        <f>VLOOKUP(B216,[1]高二下!$B:$W,15,0)</f>
        <v>李荣鑫</v>
      </c>
      <c r="Q216">
        <f t="shared" si="44"/>
        <v>107.14285714285714</v>
      </c>
      <c r="R216">
        <f t="shared" si="45"/>
        <v>228</v>
      </c>
      <c r="S216">
        <f>VLOOKUP(B216,[1]高二上!$B:$W,14,0)</f>
        <v>56</v>
      </c>
      <c r="T216" t="str">
        <f>VLOOKUP(B216,[1]高二上!$B:$W,15,0)</f>
        <v>李荣鑫</v>
      </c>
      <c r="U216">
        <f t="shared" si="46"/>
        <v>111.36363636363636</v>
      </c>
      <c r="V216">
        <f t="shared" si="47"/>
        <v>250</v>
      </c>
      <c r="W216">
        <f>VLOOKUP(B216,[1]高一下!$B:$X,14,0)</f>
        <v>33</v>
      </c>
      <c r="X216" t="str">
        <f>VLOOKUP(B216,[1]高一下!$B:$X,15,0)</f>
        <v>李荣鑫</v>
      </c>
      <c r="Y216">
        <f t="shared" si="48"/>
        <v>98.051948051948045</v>
      </c>
      <c r="Z216">
        <f t="shared" si="49"/>
        <v>285</v>
      </c>
      <c r="AA216">
        <f>VLOOKUP(B216,[1]高一上!$B:$W,13,0)</f>
        <v>24</v>
      </c>
      <c r="AB216" t="str">
        <f>VLOOKUP(B216,[1]高一上!$B:$W,14,0)</f>
        <v>黄萍</v>
      </c>
      <c r="AC216">
        <f t="shared" si="50"/>
        <v>84.740259740259745</v>
      </c>
      <c r="AD216">
        <f t="shared" si="41"/>
        <v>279</v>
      </c>
      <c r="AE216">
        <f>VLOOKUP(B216,[1]中考!$B:$O,10,0)</f>
        <v>33</v>
      </c>
      <c r="AF216">
        <f t="shared" si="51"/>
        <v>232</v>
      </c>
    </row>
    <row r="217" spans="1:32" x14ac:dyDescent="0.2">
      <c r="A217" s="2" t="s">
        <v>766</v>
      </c>
      <c r="B217" s="2" t="s">
        <v>767</v>
      </c>
      <c r="C217" s="1">
        <v>6</v>
      </c>
      <c r="D217" s="3" t="s">
        <v>9</v>
      </c>
      <c r="E217" s="4" t="s">
        <v>768</v>
      </c>
      <c r="F217" s="1">
        <v>428</v>
      </c>
      <c r="G217" s="2">
        <v>63</v>
      </c>
      <c r="H217" s="1" t="s">
        <v>1917</v>
      </c>
      <c r="I217">
        <f t="shared" si="42"/>
        <v>98.701298701298697</v>
      </c>
      <c r="J217">
        <f t="shared" si="39"/>
        <v>198</v>
      </c>
      <c r="K217">
        <f>VLOOKUP(B217,[1]高三上!$B:$P,14,0)</f>
        <v>65</v>
      </c>
      <c r="L217" t="str">
        <f>VLOOKUP(B217,[1]高三上!$B:$P,15,0)</f>
        <v>李荣鑫</v>
      </c>
      <c r="M217">
        <f t="shared" si="43"/>
        <v>93.506493506493513</v>
      </c>
      <c r="N217">
        <f t="shared" si="40"/>
        <v>194</v>
      </c>
      <c r="O217">
        <f>VLOOKUP(B217,[1]高二下!$B:$W,14,0)</f>
        <v>73.2</v>
      </c>
      <c r="P217" t="str">
        <f>VLOOKUP(B217,[1]高二下!$B:$W,15,0)</f>
        <v>李荣鑫</v>
      </c>
      <c r="Q217">
        <f t="shared" si="44"/>
        <v>86.038961038961034</v>
      </c>
      <c r="R217">
        <f t="shared" si="45"/>
        <v>174</v>
      </c>
      <c r="S217">
        <f>VLOOKUP(B217,[1]高二上!$B:$W,14,0)</f>
        <v>72</v>
      </c>
      <c r="T217" t="str">
        <f>VLOOKUP(B217,[1]高二上!$B:$W,15,0)</f>
        <v>李荣鑫</v>
      </c>
      <c r="U217">
        <f t="shared" si="46"/>
        <v>137.33766233766232</v>
      </c>
      <c r="V217">
        <f t="shared" si="47"/>
        <v>131</v>
      </c>
      <c r="W217">
        <f>VLOOKUP(B217,[1]高一下!$B:$X,14,0)</f>
        <v>44</v>
      </c>
      <c r="X217" t="str">
        <f>VLOOKUP(B217,[1]高一下!$B:$X,15,0)</f>
        <v>李荣鑫</v>
      </c>
      <c r="Y217">
        <f t="shared" si="48"/>
        <v>87.012987012987011</v>
      </c>
      <c r="Z217">
        <f t="shared" si="49"/>
        <v>246</v>
      </c>
      <c r="AA217">
        <f>VLOOKUP(B217,[1]高一上!$B:$W,13,0)</f>
        <v>35</v>
      </c>
      <c r="AB217" t="str">
        <f>VLOOKUP(B217,[1]高一上!$B:$W,14,0)</f>
        <v>万饶</v>
      </c>
      <c r="AC217">
        <f t="shared" si="50"/>
        <v>120.77922077922078</v>
      </c>
      <c r="AD217">
        <f t="shared" si="41"/>
        <v>206</v>
      </c>
      <c r="AE217">
        <f>VLOOKUP(B217,[1]中考!$B:$O,10,0)</f>
        <v>29</v>
      </c>
      <c r="AF217">
        <f t="shared" si="51"/>
        <v>270</v>
      </c>
    </row>
    <row r="218" spans="1:32" x14ac:dyDescent="0.2">
      <c r="A218" s="2" t="s">
        <v>769</v>
      </c>
      <c r="B218" s="2" t="s">
        <v>770</v>
      </c>
      <c r="C218" s="1">
        <v>6</v>
      </c>
      <c r="D218" s="3" t="s">
        <v>9</v>
      </c>
      <c r="E218" s="4" t="s">
        <v>771</v>
      </c>
      <c r="F218" s="1">
        <v>424</v>
      </c>
      <c r="G218" s="2">
        <v>22</v>
      </c>
      <c r="H218" s="1" t="s">
        <v>1917</v>
      </c>
      <c r="I218">
        <f t="shared" si="42"/>
        <v>45.779220779220772</v>
      </c>
      <c r="J218">
        <f t="shared" si="39"/>
        <v>308</v>
      </c>
      <c r="K218">
        <f>VLOOKUP(B218,[1]高三上!$B:$P,14,0)</f>
        <v>70</v>
      </c>
      <c r="L218" t="str">
        <f>VLOOKUP(B218,[1]高三上!$B:$P,15,0)</f>
        <v>李荣鑫</v>
      </c>
      <c r="M218">
        <f t="shared" si="43"/>
        <v>121.1038961038961</v>
      </c>
      <c r="N218">
        <f t="shared" si="40"/>
        <v>141</v>
      </c>
      <c r="O218">
        <f>VLOOKUP(B218,[1]高二下!$B:$W,14,0)</f>
        <v>70</v>
      </c>
      <c r="P218" t="str">
        <f>VLOOKUP(B218,[1]高二下!$B:$W,15,0)</f>
        <v>李荣鑫</v>
      </c>
      <c r="Q218">
        <f t="shared" si="44"/>
        <v>108.11688311688312</v>
      </c>
      <c r="R218">
        <f t="shared" si="45"/>
        <v>206</v>
      </c>
      <c r="S218">
        <f>VLOOKUP(B218,[1]高二上!$B:$W,14,0)</f>
        <v>59</v>
      </c>
      <c r="T218" t="str">
        <f>VLOOKUP(B218,[1]高二上!$B:$W,15,0)</f>
        <v>李荣鑫</v>
      </c>
      <c r="U218">
        <f t="shared" si="46"/>
        <v>90.259740259740255</v>
      </c>
      <c r="V218">
        <f t="shared" si="47"/>
        <v>231</v>
      </c>
      <c r="W218">
        <f>VLOOKUP(B218,[1]高一下!$B:$X,14,0)</f>
        <v>50</v>
      </c>
      <c r="X218" t="str">
        <f>VLOOKUP(B218,[1]高一下!$B:$X,15,0)</f>
        <v>李荣鑫</v>
      </c>
      <c r="Y218">
        <f t="shared" si="48"/>
        <v>75.974025974025977</v>
      </c>
      <c r="Z218">
        <f t="shared" si="49"/>
        <v>201</v>
      </c>
      <c r="AA218">
        <f>VLOOKUP(B218,[1]高一上!$B:$W,13,0)</f>
        <v>44</v>
      </c>
      <c r="AB218" t="str">
        <f>VLOOKUP(B218,[1]高一上!$B:$W,14,0)</f>
        <v>崔萌</v>
      </c>
      <c r="AC218">
        <f t="shared" si="50"/>
        <v>104.54545454545455</v>
      </c>
      <c r="AD218">
        <f t="shared" si="41"/>
        <v>127</v>
      </c>
      <c r="AE218">
        <f>VLOOKUP(B218,[1]中考!$B:$O,10,0)</f>
        <v>38</v>
      </c>
      <c r="AF218">
        <f t="shared" si="51"/>
        <v>141</v>
      </c>
    </row>
    <row r="219" spans="1:32" x14ac:dyDescent="0.2">
      <c r="A219" s="2" t="s">
        <v>772</v>
      </c>
      <c r="B219" s="2" t="s">
        <v>773</v>
      </c>
      <c r="C219" s="1">
        <v>6</v>
      </c>
      <c r="D219" s="3" t="s">
        <v>9</v>
      </c>
      <c r="E219" s="4" t="s">
        <v>774</v>
      </c>
      <c r="F219" s="1">
        <v>423</v>
      </c>
      <c r="G219" s="2">
        <v>57</v>
      </c>
      <c r="H219" s="1" t="s">
        <v>1917</v>
      </c>
      <c r="I219">
        <f t="shared" si="42"/>
        <v>60.064935064935064</v>
      </c>
      <c r="J219">
        <f t="shared" si="39"/>
        <v>256</v>
      </c>
      <c r="K219">
        <f>VLOOKUP(B219,[1]高三上!$B:$P,14,0)</f>
        <v>71</v>
      </c>
      <c r="L219" t="str">
        <f>VLOOKUP(B219,[1]高三上!$B:$P,15,0)</f>
        <v>李荣鑫</v>
      </c>
      <c r="M219">
        <f t="shared" si="43"/>
        <v>121.75324675324676</v>
      </c>
      <c r="N219">
        <f t="shared" si="40"/>
        <v>133</v>
      </c>
      <c r="O219">
        <f>VLOOKUP(B219,[1]高二下!$B:$W,14,0)</f>
        <v>71</v>
      </c>
      <c r="P219" t="str">
        <f>VLOOKUP(B219,[1]高二下!$B:$W,15,0)</f>
        <v>李荣鑫</v>
      </c>
      <c r="Q219">
        <f t="shared" si="44"/>
        <v>57.467532467532465</v>
      </c>
      <c r="R219">
        <f t="shared" si="45"/>
        <v>200</v>
      </c>
      <c r="S219">
        <f>VLOOKUP(B219,[1]高二上!$B:$W,14,0)</f>
        <v>80</v>
      </c>
      <c r="T219" t="str">
        <f>VLOOKUP(B219,[1]高二上!$B:$W,15,0)</f>
        <v>李荣鑫</v>
      </c>
      <c r="U219">
        <f t="shared" si="46"/>
        <v>107.79220779220779</v>
      </c>
      <c r="V219">
        <f t="shared" si="47"/>
        <v>69</v>
      </c>
      <c r="W219">
        <f>VLOOKUP(B219,[1]高一下!$B:$X,14,0)</f>
        <v>63</v>
      </c>
      <c r="X219" t="str">
        <f>VLOOKUP(B219,[1]高一下!$B:$X,15,0)</f>
        <v>李荣鑫</v>
      </c>
      <c r="Y219">
        <f t="shared" si="48"/>
        <v>133.76623376623377</v>
      </c>
      <c r="Z219">
        <f t="shared" si="49"/>
        <v>93</v>
      </c>
      <c r="AA219">
        <f>VLOOKUP(B219,[1]高一上!$B:$W,13,0)</f>
        <v>36</v>
      </c>
      <c r="AB219" t="str">
        <f>VLOOKUP(B219,[1]高一上!$B:$W,14,0)</f>
        <v>崔萌</v>
      </c>
      <c r="AC219">
        <f t="shared" si="50"/>
        <v>43.506493506493506</v>
      </c>
      <c r="AD219">
        <f t="shared" si="41"/>
        <v>197</v>
      </c>
      <c r="AE219">
        <f>VLOOKUP(B219,[1]中考!$B:$O,10,0)</f>
        <v>45</v>
      </c>
      <c r="AF219">
        <f t="shared" si="51"/>
        <v>23</v>
      </c>
    </row>
    <row r="220" spans="1:32" x14ac:dyDescent="0.2">
      <c r="A220" s="2" t="s">
        <v>775</v>
      </c>
      <c r="B220" s="2" t="s">
        <v>776</v>
      </c>
      <c r="C220" s="1">
        <v>6</v>
      </c>
      <c r="D220" s="3" t="s">
        <v>9</v>
      </c>
      <c r="E220" s="4" t="s">
        <v>777</v>
      </c>
      <c r="F220" s="1">
        <v>412</v>
      </c>
      <c r="G220" s="2">
        <v>65</v>
      </c>
      <c r="H220" s="1" t="s">
        <v>1917</v>
      </c>
      <c r="I220">
        <f t="shared" si="42"/>
        <v>114.28571428571428</v>
      </c>
      <c r="J220">
        <f t="shared" si="39"/>
        <v>170</v>
      </c>
      <c r="K220">
        <f>VLOOKUP(B220,[1]高三上!$B:$P,14,0)</f>
        <v>62</v>
      </c>
      <c r="L220" t="str">
        <f>VLOOKUP(B220,[1]高三上!$B:$P,15,0)</f>
        <v>李荣鑫</v>
      </c>
      <c r="M220">
        <f t="shared" si="43"/>
        <v>92.532467532467535</v>
      </c>
      <c r="N220">
        <f t="shared" si="40"/>
        <v>214</v>
      </c>
      <c r="O220">
        <f>VLOOKUP(B220,[1]高二下!$B:$W,14,0)</f>
        <v>71.7</v>
      </c>
      <c r="P220" t="str">
        <f>VLOOKUP(B220,[1]高二下!$B:$W,15,0)</f>
        <v>李荣鑫</v>
      </c>
      <c r="Q220">
        <f t="shared" si="44"/>
        <v>85.064935064935071</v>
      </c>
      <c r="R220">
        <f t="shared" si="45"/>
        <v>191</v>
      </c>
      <c r="S220">
        <f>VLOOKUP(B220,[1]高二上!$B:$W,14,0)</f>
        <v>70</v>
      </c>
      <c r="T220" t="str">
        <f>VLOOKUP(B220,[1]高二上!$B:$W,15,0)</f>
        <v>李荣鑫</v>
      </c>
      <c r="U220">
        <f t="shared" si="46"/>
        <v>121.42857142857143</v>
      </c>
      <c r="V220">
        <f t="shared" si="47"/>
        <v>145</v>
      </c>
      <c r="W220">
        <f>VLOOKUP(B220,[1]高一下!$B:$X,14,0)</f>
        <v>49</v>
      </c>
      <c r="X220" t="str">
        <f>VLOOKUP(B220,[1]高一下!$B:$X,15,0)</f>
        <v>李荣鑫</v>
      </c>
      <c r="Y220">
        <f t="shared" si="48"/>
        <v>77.27272727272728</v>
      </c>
      <c r="Z220">
        <f t="shared" si="49"/>
        <v>211</v>
      </c>
      <c r="AA220">
        <f>VLOOKUP(B220,[1]高一上!$B:$W,13,0)</f>
        <v>42</v>
      </c>
      <c r="AB220" t="str">
        <f>VLOOKUP(B220,[1]高一上!$B:$W,14,0)</f>
        <v>万饶</v>
      </c>
      <c r="AC220">
        <f t="shared" si="50"/>
        <v>119.48051948051949</v>
      </c>
      <c r="AD220">
        <f t="shared" si="41"/>
        <v>141</v>
      </c>
      <c r="AE220">
        <f>VLOOKUP(B220,[1]中考!$B:$O,10,0)</f>
        <v>35</v>
      </c>
      <c r="AF220">
        <f t="shared" si="51"/>
        <v>201</v>
      </c>
    </row>
    <row r="221" spans="1:32" x14ac:dyDescent="0.2">
      <c r="A221" s="2" t="s">
        <v>778</v>
      </c>
      <c r="B221" s="2" t="s">
        <v>779</v>
      </c>
      <c r="C221" s="1">
        <v>6</v>
      </c>
      <c r="D221" s="3" t="s">
        <v>9</v>
      </c>
      <c r="E221" s="4" t="s">
        <v>780</v>
      </c>
      <c r="F221" s="1">
        <v>411</v>
      </c>
      <c r="G221" s="2">
        <v>66</v>
      </c>
      <c r="H221" s="1" t="s">
        <v>1917</v>
      </c>
      <c r="I221">
        <f t="shared" si="42"/>
        <v>67.857142857142861</v>
      </c>
      <c r="J221">
        <f t="shared" si="39"/>
        <v>157</v>
      </c>
      <c r="K221">
        <f>VLOOKUP(B221,[1]高三上!$B:$P,14,0)</f>
        <v>82</v>
      </c>
      <c r="L221" t="str">
        <f>VLOOKUP(B221,[1]高三上!$B:$P,15,0)</f>
        <v>李荣鑫</v>
      </c>
      <c r="M221">
        <f t="shared" si="43"/>
        <v>117.53246753246754</v>
      </c>
      <c r="N221">
        <f t="shared" si="40"/>
        <v>58</v>
      </c>
      <c r="O221">
        <f>VLOOKUP(B221,[1]高二下!$B:$W,14,0)</f>
        <v>78.400000000000006</v>
      </c>
      <c r="P221" t="str">
        <f>VLOOKUP(B221,[1]高二下!$B:$W,15,0)</f>
        <v>李荣鑫</v>
      </c>
      <c r="Q221">
        <f t="shared" si="44"/>
        <v>86.038961038961034</v>
      </c>
      <c r="R221">
        <f t="shared" si="45"/>
        <v>112</v>
      </c>
      <c r="S221">
        <f>VLOOKUP(B221,[1]高二上!$B:$W,14,0)</f>
        <v>80</v>
      </c>
      <c r="T221" t="str">
        <f>VLOOKUP(B221,[1]高二上!$B:$W,15,0)</f>
        <v>李荣鑫</v>
      </c>
      <c r="U221">
        <f t="shared" si="46"/>
        <v>102.27272727272727</v>
      </c>
      <c r="V221">
        <f t="shared" si="47"/>
        <v>69</v>
      </c>
      <c r="W221">
        <f>VLOOKUP(B221,[1]高一下!$B:$X,14,0)</f>
        <v>65</v>
      </c>
      <c r="X221" t="str">
        <f>VLOOKUP(B221,[1]高一下!$B:$X,15,0)</f>
        <v>李荣鑫</v>
      </c>
      <c r="Y221">
        <f t="shared" si="48"/>
        <v>116.55844155844156</v>
      </c>
      <c r="Z221">
        <f t="shared" si="49"/>
        <v>76</v>
      </c>
      <c r="AA221">
        <f>VLOOKUP(B221,[1]高一上!$B:$W,13,0)</f>
        <v>44</v>
      </c>
      <c r="AB221" t="str">
        <f>VLOOKUP(B221,[1]高一上!$B:$W,14,0)</f>
        <v>崔萌</v>
      </c>
      <c r="AC221">
        <f t="shared" si="50"/>
        <v>90.584415584415581</v>
      </c>
      <c r="AD221">
        <f t="shared" si="41"/>
        <v>127</v>
      </c>
      <c r="AE221">
        <f>VLOOKUP(B221,[1]中考!$B:$O,10,0)</f>
        <v>40</v>
      </c>
      <c r="AF221">
        <f t="shared" si="51"/>
        <v>98</v>
      </c>
    </row>
    <row r="222" spans="1:32" x14ac:dyDescent="0.2">
      <c r="A222" s="2" t="s">
        <v>781</v>
      </c>
      <c r="B222" s="2" t="s">
        <v>782</v>
      </c>
      <c r="C222" s="1">
        <v>6</v>
      </c>
      <c r="D222" s="3" t="s">
        <v>9</v>
      </c>
      <c r="E222" s="4" t="s">
        <v>783</v>
      </c>
      <c r="F222" s="1">
        <v>410</v>
      </c>
      <c r="G222" s="2">
        <v>58</v>
      </c>
      <c r="H222" s="1" t="s">
        <v>1917</v>
      </c>
      <c r="I222">
        <f t="shared" si="42"/>
        <v>55.519480519480517</v>
      </c>
      <c r="J222">
        <f t="shared" si="39"/>
        <v>245</v>
      </c>
      <c r="K222">
        <f>VLOOKUP(B222,[1]高三上!$B:$P,14,0)</f>
        <v>74</v>
      </c>
      <c r="L222" t="str">
        <f>VLOOKUP(B222,[1]高三上!$B:$P,15,0)</f>
        <v>李荣鑫</v>
      </c>
      <c r="M222">
        <f t="shared" si="43"/>
        <v>82.142857142857139</v>
      </c>
      <c r="N222">
        <f t="shared" si="40"/>
        <v>108</v>
      </c>
      <c r="O222">
        <f>VLOOKUP(B222,[1]高二下!$B:$W,14,0)</f>
        <v>84.3</v>
      </c>
      <c r="P222" t="str">
        <f>VLOOKUP(B222,[1]高二下!$B:$W,15,0)</f>
        <v>李荣鑫</v>
      </c>
      <c r="Q222">
        <f t="shared" si="44"/>
        <v>145.12987012987014</v>
      </c>
      <c r="R222">
        <f t="shared" si="45"/>
        <v>53</v>
      </c>
      <c r="S222">
        <f>VLOOKUP(B222,[1]高二上!$B:$W,14,0)</f>
        <v>64</v>
      </c>
      <c r="T222" t="str">
        <f>VLOOKUP(B222,[1]高二上!$B:$W,15,0)</f>
        <v>李荣鑫</v>
      </c>
      <c r="U222">
        <f t="shared" si="46"/>
        <v>69.805194805194802</v>
      </c>
      <c r="V222">
        <f t="shared" si="47"/>
        <v>192</v>
      </c>
      <c r="W222">
        <f>VLOOKUP(B222,[1]高一下!$B:$X,14,0)</f>
        <v>62</v>
      </c>
      <c r="X222" t="str">
        <f>VLOOKUP(B222,[1]高一下!$B:$X,15,0)</f>
        <v>李荣鑫</v>
      </c>
      <c r="Y222">
        <f t="shared" si="48"/>
        <v>122.40259740259739</v>
      </c>
      <c r="Z222">
        <f t="shared" si="49"/>
        <v>99</v>
      </c>
      <c r="AA222">
        <f>VLOOKUP(B222,[1]高一上!$B:$W,13,0)</f>
        <v>39</v>
      </c>
      <c r="AB222" t="str">
        <f>VLOOKUP(B222,[1]高一上!$B:$W,14,0)</f>
        <v>万饶</v>
      </c>
      <c r="AC222">
        <f t="shared" si="50"/>
        <v>70.779220779220779</v>
      </c>
      <c r="AD222">
        <f t="shared" si="41"/>
        <v>168</v>
      </c>
      <c r="AE222">
        <f>VLOOKUP(B222,[1]中考!$B:$O,10,0)</f>
        <v>41</v>
      </c>
      <c r="AF222">
        <f t="shared" si="51"/>
        <v>78</v>
      </c>
    </row>
    <row r="223" spans="1:32" x14ac:dyDescent="0.2">
      <c r="A223" s="2" t="s">
        <v>784</v>
      </c>
      <c r="B223" s="2" t="s">
        <v>785</v>
      </c>
      <c r="C223" s="1">
        <v>6</v>
      </c>
      <c r="D223" s="3" t="s">
        <v>9</v>
      </c>
      <c r="E223" s="4" t="s">
        <v>786</v>
      </c>
      <c r="F223" s="1">
        <v>404</v>
      </c>
      <c r="G223" s="2">
        <v>67</v>
      </c>
      <c r="H223" s="1" t="s">
        <v>1917</v>
      </c>
      <c r="I223">
        <f t="shared" si="42"/>
        <v>87.662337662337663</v>
      </c>
      <c r="J223">
        <f t="shared" si="39"/>
        <v>146</v>
      </c>
      <c r="K223">
        <f>VLOOKUP(B223,[1]高三上!$B:$P,14,0)</f>
        <v>74</v>
      </c>
      <c r="L223" t="str">
        <f>VLOOKUP(B223,[1]高三上!$B:$P,15,0)</f>
        <v>李荣鑫</v>
      </c>
      <c r="M223">
        <f t="shared" si="43"/>
        <v>148.7012987012987</v>
      </c>
      <c r="N223">
        <f t="shared" si="40"/>
        <v>108</v>
      </c>
      <c r="O223">
        <f>VLOOKUP(B223,[1]高二下!$B:$W,14,0)</f>
        <v>64.599999999999994</v>
      </c>
      <c r="P223" t="str">
        <f>VLOOKUP(B223,[1]高二下!$B:$W,15,0)</f>
        <v>李荣鑫</v>
      </c>
      <c r="Q223">
        <f t="shared" si="44"/>
        <v>75</v>
      </c>
      <c r="R223">
        <f t="shared" si="45"/>
        <v>258</v>
      </c>
      <c r="S223">
        <f>VLOOKUP(B223,[1]高二上!$B:$W,14,0)</f>
        <v>65</v>
      </c>
      <c r="T223" t="str">
        <f>VLOOKUP(B223,[1]高二上!$B:$W,15,0)</f>
        <v>李荣鑫</v>
      </c>
      <c r="U223">
        <f t="shared" si="46"/>
        <v>96.753246753246756</v>
      </c>
      <c r="V223">
        <f t="shared" si="47"/>
        <v>181</v>
      </c>
      <c r="W223">
        <f>VLOOKUP(B223,[1]高一下!$B:$X,14,0)</f>
        <v>54</v>
      </c>
      <c r="X223" t="str">
        <f>VLOOKUP(B223,[1]高一下!$B:$X,15,0)</f>
        <v>李荣鑫</v>
      </c>
      <c r="Y223">
        <f t="shared" si="48"/>
        <v>140.25974025974025</v>
      </c>
      <c r="Z223">
        <f t="shared" si="49"/>
        <v>171</v>
      </c>
      <c r="AA223">
        <f>VLOOKUP(B223,[1]高一上!$B:$W,13,0)</f>
        <v>21</v>
      </c>
      <c r="AB223" t="str">
        <f>VLOOKUP(B223,[1]高一上!$B:$W,14,0)</f>
        <v>万饶</v>
      </c>
      <c r="AC223">
        <f t="shared" si="50"/>
        <v>79.545454545454547</v>
      </c>
      <c r="AD223">
        <f t="shared" si="41"/>
        <v>295</v>
      </c>
      <c r="AE223">
        <f>VLOOKUP(B223,[1]中考!$B:$O,10,0)</f>
        <v>33</v>
      </c>
      <c r="AF223">
        <f t="shared" si="51"/>
        <v>232</v>
      </c>
    </row>
    <row r="224" spans="1:32" x14ac:dyDescent="0.2">
      <c r="A224" s="2" t="s">
        <v>787</v>
      </c>
      <c r="B224" s="2" t="s">
        <v>788</v>
      </c>
      <c r="C224" s="1">
        <v>6</v>
      </c>
      <c r="D224" s="3" t="s">
        <v>9</v>
      </c>
      <c r="E224" s="4" t="s">
        <v>789</v>
      </c>
      <c r="F224" s="1">
        <v>403</v>
      </c>
      <c r="G224" s="2">
        <v>73</v>
      </c>
      <c r="H224" s="1" t="s">
        <v>1917</v>
      </c>
      <c r="I224">
        <f t="shared" si="42"/>
        <v>141.23376623376623</v>
      </c>
      <c r="J224">
        <f t="shared" si="39"/>
        <v>67</v>
      </c>
      <c r="K224">
        <f>VLOOKUP(B224,[1]高三上!$B:$P,14,0)</f>
        <v>65</v>
      </c>
      <c r="L224" t="str">
        <f>VLOOKUP(B224,[1]高三上!$B:$P,15,0)</f>
        <v>李荣鑫</v>
      </c>
      <c r="M224">
        <f t="shared" si="43"/>
        <v>75.974025974025977</v>
      </c>
      <c r="N224">
        <f t="shared" si="40"/>
        <v>194</v>
      </c>
      <c r="O224">
        <f>VLOOKUP(B224,[1]高二下!$B:$W,14,0)</f>
        <v>77.599999999999994</v>
      </c>
      <c r="P224" t="str">
        <f>VLOOKUP(B224,[1]高二下!$B:$W,15,0)</f>
        <v>李荣鑫</v>
      </c>
      <c r="Q224">
        <f t="shared" si="44"/>
        <v>99.675324675324674</v>
      </c>
      <c r="R224">
        <f t="shared" si="45"/>
        <v>120</v>
      </c>
      <c r="S224">
        <f>VLOOKUP(B224,[1]高二上!$B:$W,14,0)</f>
        <v>73</v>
      </c>
      <c r="T224" t="str">
        <f>VLOOKUP(B224,[1]高二上!$B:$W,15,0)</f>
        <v>李荣鑫</v>
      </c>
      <c r="U224">
        <f t="shared" si="46"/>
        <v>89.285714285714292</v>
      </c>
      <c r="V224">
        <f t="shared" si="47"/>
        <v>119</v>
      </c>
      <c r="W224">
        <f>VLOOKUP(B224,[1]高一下!$B:$X,14,0)</f>
        <v>64</v>
      </c>
      <c r="X224" t="str">
        <f>VLOOKUP(B224,[1]高一下!$B:$X,15,0)</f>
        <v>李荣鑫</v>
      </c>
      <c r="Y224">
        <f t="shared" si="48"/>
        <v>153.57142857142856</v>
      </c>
      <c r="Z224">
        <f t="shared" si="49"/>
        <v>86</v>
      </c>
      <c r="AA224">
        <f>VLOOKUP(B224,[1]高一上!$B:$W,13,0)</f>
        <v>30</v>
      </c>
      <c r="AB224" t="str">
        <f>VLOOKUP(B224,[1]高一上!$B:$W,14,0)</f>
        <v>黄萍</v>
      </c>
      <c r="AC224">
        <f t="shared" si="50"/>
        <v>83.766233766233768</v>
      </c>
      <c r="AD224">
        <f t="shared" si="41"/>
        <v>251</v>
      </c>
      <c r="AE224">
        <f>VLOOKUP(B224,[1]中考!$B:$O,10,0)</f>
        <v>35</v>
      </c>
      <c r="AF224">
        <f t="shared" si="51"/>
        <v>201</v>
      </c>
    </row>
    <row r="225" spans="1:32" x14ac:dyDescent="0.2">
      <c r="A225" s="2" t="s">
        <v>790</v>
      </c>
      <c r="B225" s="2" t="s">
        <v>791</v>
      </c>
      <c r="C225" s="1">
        <v>6</v>
      </c>
      <c r="D225" s="3" t="s">
        <v>9</v>
      </c>
      <c r="E225" s="4" t="s">
        <v>792</v>
      </c>
      <c r="F225" s="1">
        <v>398</v>
      </c>
      <c r="G225" s="2">
        <v>51</v>
      </c>
      <c r="H225" s="1" t="s">
        <v>1917</v>
      </c>
      <c r="I225">
        <f t="shared" si="42"/>
        <v>57.792207792207797</v>
      </c>
      <c r="J225">
        <f t="shared" si="39"/>
        <v>282</v>
      </c>
      <c r="K225">
        <f>VLOOKUP(B225,[1]高三上!$B:$P,14,0)</f>
        <v>69</v>
      </c>
      <c r="L225" t="str">
        <f>VLOOKUP(B225,[1]高三上!$B:$P,15,0)</f>
        <v>李荣鑫</v>
      </c>
      <c r="M225">
        <f t="shared" si="43"/>
        <v>101.62337662337663</v>
      </c>
      <c r="N225">
        <f t="shared" si="40"/>
        <v>152</v>
      </c>
      <c r="O225">
        <f>VLOOKUP(B225,[1]高二下!$B:$W,14,0)</f>
        <v>74.7</v>
      </c>
      <c r="P225" t="str">
        <f>VLOOKUP(B225,[1]高二下!$B:$W,15,0)</f>
        <v>李荣鑫</v>
      </c>
      <c r="Q225">
        <f t="shared" si="44"/>
        <v>99.025974025974023</v>
      </c>
      <c r="R225">
        <f t="shared" si="45"/>
        <v>157</v>
      </c>
      <c r="S225">
        <f>VLOOKUP(B225,[1]高二上!$B:$W,14,0)</f>
        <v>69</v>
      </c>
      <c r="T225" t="str">
        <f>VLOOKUP(B225,[1]高二上!$B:$W,15,0)</f>
        <v>李荣鑫</v>
      </c>
      <c r="U225">
        <f t="shared" si="46"/>
        <v>98.701298701298697</v>
      </c>
      <c r="V225">
        <f t="shared" si="47"/>
        <v>154</v>
      </c>
      <c r="W225">
        <f>VLOOKUP(B225,[1]高一下!$B:$X,14,0)</f>
        <v>57</v>
      </c>
      <c r="X225" t="str">
        <f>VLOOKUP(B225,[1]高一下!$B:$X,15,0)</f>
        <v>李荣鑫</v>
      </c>
      <c r="Y225">
        <f t="shared" si="48"/>
        <v>118.18181818181819</v>
      </c>
      <c r="Z225">
        <f t="shared" si="49"/>
        <v>150</v>
      </c>
      <c r="AA225">
        <f>VLOOKUP(B225,[1]高一上!$B:$W,13,0)</f>
        <v>35</v>
      </c>
      <c r="AB225" t="str">
        <f>VLOOKUP(B225,[1]高一上!$B:$W,14,0)</f>
        <v>崔萌</v>
      </c>
      <c r="AC225">
        <f t="shared" si="50"/>
        <v>40.584415584415588</v>
      </c>
      <c r="AD225">
        <f t="shared" si="41"/>
        <v>206</v>
      </c>
      <c r="AE225">
        <f>VLOOKUP(B225,[1]中考!$B:$O,10,0)</f>
        <v>45</v>
      </c>
      <c r="AF225">
        <f t="shared" si="51"/>
        <v>23</v>
      </c>
    </row>
    <row r="226" spans="1:32" x14ac:dyDescent="0.2">
      <c r="A226" s="2" t="s">
        <v>793</v>
      </c>
      <c r="B226" s="2" t="s">
        <v>794</v>
      </c>
      <c r="C226" s="1">
        <v>6</v>
      </c>
      <c r="D226" s="3" t="s">
        <v>9</v>
      </c>
      <c r="E226" s="4" t="s">
        <v>795</v>
      </c>
      <c r="F226" s="1">
        <v>398</v>
      </c>
      <c r="G226" s="2">
        <v>58</v>
      </c>
      <c r="H226" s="1" t="s">
        <v>1917</v>
      </c>
      <c r="I226">
        <f t="shared" si="42"/>
        <v>69.805194805194802</v>
      </c>
      <c r="J226">
        <f t="shared" si="39"/>
        <v>245</v>
      </c>
      <c r="K226">
        <f>VLOOKUP(B226,[1]高三上!$B:$P,14,0)</f>
        <v>69</v>
      </c>
      <c r="L226" t="str">
        <f>VLOOKUP(B226,[1]高三上!$B:$P,15,0)</f>
        <v>李荣鑫</v>
      </c>
      <c r="M226">
        <f t="shared" si="43"/>
        <v>123.05194805194805</v>
      </c>
      <c r="N226">
        <f t="shared" si="40"/>
        <v>152</v>
      </c>
      <c r="O226">
        <f>VLOOKUP(B226,[1]高二下!$B:$W,14,0)</f>
        <v>68.400000000000006</v>
      </c>
      <c r="P226" t="str">
        <f>VLOOKUP(B226,[1]高二下!$B:$W,15,0)</f>
        <v>李荣鑫</v>
      </c>
      <c r="Q226">
        <f t="shared" si="44"/>
        <v>93.506493506493513</v>
      </c>
      <c r="R226">
        <f t="shared" si="45"/>
        <v>223</v>
      </c>
      <c r="S226">
        <f>VLOOKUP(B226,[1]高二上!$B:$W,14,0)</f>
        <v>63</v>
      </c>
      <c r="T226" t="str">
        <f>VLOOKUP(B226,[1]高二上!$B:$W,15,0)</f>
        <v>李荣鑫</v>
      </c>
      <c r="U226">
        <f t="shared" si="46"/>
        <v>85.714285714285722</v>
      </c>
      <c r="V226">
        <f t="shared" si="47"/>
        <v>203</v>
      </c>
      <c r="W226">
        <f>VLOOKUP(B226,[1]高一下!$B:$X,14,0)</f>
        <v>56</v>
      </c>
      <c r="X226" t="str">
        <f>VLOOKUP(B226,[1]高一下!$B:$X,15,0)</f>
        <v>李荣鑫</v>
      </c>
      <c r="Y226">
        <f t="shared" si="48"/>
        <v>102.92207792207792</v>
      </c>
      <c r="Z226">
        <f t="shared" si="49"/>
        <v>159</v>
      </c>
      <c r="AA226">
        <f>VLOOKUP(B226,[1]高一上!$B:$W,13,0)</f>
        <v>39</v>
      </c>
      <c r="AB226" t="str">
        <f>VLOOKUP(B226,[1]高一上!$B:$W,14,0)</f>
        <v>马红琦</v>
      </c>
      <c r="AC226">
        <f t="shared" si="50"/>
        <v>60.714285714285715</v>
      </c>
      <c r="AD226">
        <f t="shared" si="41"/>
        <v>168</v>
      </c>
      <c r="AE226">
        <f>VLOOKUP(B226,[1]中考!$B:$O,10,0)</f>
        <v>43</v>
      </c>
      <c r="AF226">
        <f t="shared" si="51"/>
        <v>47</v>
      </c>
    </row>
    <row r="227" spans="1:32" x14ac:dyDescent="0.2">
      <c r="A227" s="2" t="s">
        <v>796</v>
      </c>
      <c r="B227" s="2" t="s">
        <v>797</v>
      </c>
      <c r="C227" s="1">
        <v>6</v>
      </c>
      <c r="D227" s="3" t="s">
        <v>9</v>
      </c>
      <c r="E227" s="4" t="s">
        <v>798</v>
      </c>
      <c r="F227" s="1">
        <v>396</v>
      </c>
      <c r="G227" s="2">
        <v>68</v>
      </c>
      <c r="H227" s="1" t="s">
        <v>1917</v>
      </c>
      <c r="I227">
        <f t="shared" si="42"/>
        <v>102.92207792207792</v>
      </c>
      <c r="J227">
        <f t="shared" si="39"/>
        <v>132</v>
      </c>
      <c r="K227">
        <f>VLOOKUP(B227,[1]高三上!$B:$P,14,0)</f>
        <v>70</v>
      </c>
      <c r="L227" t="str">
        <f>VLOOKUP(B227,[1]高三上!$B:$P,15,0)</f>
        <v>李荣鑫</v>
      </c>
      <c r="M227">
        <f t="shared" si="43"/>
        <v>113.63636363636364</v>
      </c>
      <c r="N227">
        <f t="shared" si="40"/>
        <v>141</v>
      </c>
      <c r="O227">
        <f>VLOOKUP(B227,[1]高二下!$B:$W,14,0)</f>
        <v>72.5</v>
      </c>
      <c r="P227" t="str">
        <f>VLOOKUP(B227,[1]高二下!$B:$W,15,0)</f>
        <v>李荣鑫</v>
      </c>
      <c r="Q227">
        <f t="shared" si="44"/>
        <v>102.92207792207792</v>
      </c>
      <c r="R227">
        <f t="shared" si="45"/>
        <v>183</v>
      </c>
      <c r="S227">
        <f>VLOOKUP(B227,[1]高二上!$B:$W,14,0)</f>
        <v>64</v>
      </c>
      <c r="T227" t="str">
        <f>VLOOKUP(B227,[1]高二上!$B:$W,15,0)</f>
        <v>李荣鑫</v>
      </c>
      <c r="U227">
        <f t="shared" si="46"/>
        <v>65.584415584415581</v>
      </c>
      <c r="V227">
        <f t="shared" si="47"/>
        <v>192</v>
      </c>
      <c r="W227">
        <f>VLOOKUP(B227,[1]高一下!$B:$X,14,0)</f>
        <v>64</v>
      </c>
      <c r="X227" t="str">
        <f>VLOOKUP(B227,[1]高一下!$B:$X,15,0)</f>
        <v>李荣鑫</v>
      </c>
      <c r="Y227">
        <f t="shared" si="48"/>
        <v>150.97402597402598</v>
      </c>
      <c r="Z227">
        <f t="shared" si="49"/>
        <v>86</v>
      </c>
      <c r="AA227">
        <f>VLOOKUP(B227,[1]高一上!$B:$W,13,0)</f>
        <v>31</v>
      </c>
      <c r="AB227" t="str">
        <f>VLOOKUP(B227,[1]高一上!$B:$W,14,0)</f>
        <v>崔萌</v>
      </c>
      <c r="AC227">
        <f t="shared" si="50"/>
        <v>90.584415584415581</v>
      </c>
      <c r="AD227">
        <f t="shared" si="41"/>
        <v>243</v>
      </c>
      <c r="AE227">
        <f>VLOOKUP(B227,[1]中考!$B:$O,10,0)</f>
        <v>34</v>
      </c>
      <c r="AF227">
        <f t="shared" si="51"/>
        <v>214</v>
      </c>
    </row>
    <row r="228" spans="1:32" x14ac:dyDescent="0.2">
      <c r="A228" s="2" t="s">
        <v>799</v>
      </c>
      <c r="B228" s="2" t="s">
        <v>800</v>
      </c>
      <c r="C228" s="1">
        <v>6</v>
      </c>
      <c r="D228" s="3" t="s">
        <v>9</v>
      </c>
      <c r="E228" s="4" t="s">
        <v>801</v>
      </c>
      <c r="F228" s="1">
        <v>395</v>
      </c>
      <c r="G228" s="2">
        <v>54</v>
      </c>
      <c r="H228" s="1" t="s">
        <v>1917</v>
      </c>
      <c r="I228">
        <f t="shared" si="42"/>
        <v>72.402597402597394</v>
      </c>
      <c r="J228">
        <f t="shared" si="39"/>
        <v>265</v>
      </c>
      <c r="K228">
        <f>VLOOKUP(B228,[1]高三上!$B:$P,14,0)</f>
        <v>66</v>
      </c>
      <c r="L228" t="str">
        <f>VLOOKUP(B228,[1]高三上!$B:$P,15,0)</f>
        <v>李荣鑫</v>
      </c>
      <c r="M228">
        <f t="shared" si="43"/>
        <v>108.44155844155844</v>
      </c>
      <c r="N228">
        <f t="shared" si="40"/>
        <v>180</v>
      </c>
      <c r="O228">
        <f>VLOOKUP(B228,[1]高二下!$B:$W,14,0)</f>
        <v>70</v>
      </c>
      <c r="P228" t="str">
        <f>VLOOKUP(B228,[1]高二下!$B:$W,15,0)</f>
        <v>李荣鑫</v>
      </c>
      <c r="Q228">
        <f t="shared" si="44"/>
        <v>99.025974025974023</v>
      </c>
      <c r="R228">
        <f t="shared" si="45"/>
        <v>206</v>
      </c>
      <c r="S228">
        <f>VLOOKUP(B228,[1]高二上!$B:$W,14,0)</f>
        <v>63</v>
      </c>
      <c r="T228" t="str">
        <f>VLOOKUP(B228,[1]高二上!$B:$W,15,0)</f>
        <v>李荣鑫</v>
      </c>
      <c r="U228">
        <f t="shared" si="46"/>
        <v>79.220779220779221</v>
      </c>
      <c r="V228">
        <f t="shared" si="47"/>
        <v>203</v>
      </c>
      <c r="W228">
        <f>VLOOKUP(B228,[1]高一下!$B:$X,14,0)</f>
        <v>58</v>
      </c>
      <c r="X228" t="str">
        <f>VLOOKUP(B228,[1]高一下!$B:$X,15,0)</f>
        <v>李荣鑫</v>
      </c>
      <c r="Y228">
        <f t="shared" si="48"/>
        <v>100.64935064935065</v>
      </c>
      <c r="Z228">
        <f t="shared" si="49"/>
        <v>139</v>
      </c>
      <c r="AA228">
        <f>VLOOKUP(B228,[1]高一上!$B:$W,13,0)</f>
        <v>42</v>
      </c>
      <c r="AB228" t="str">
        <f>VLOOKUP(B228,[1]高一上!$B:$W,14,0)</f>
        <v>崔萌</v>
      </c>
      <c r="AC228">
        <f t="shared" si="50"/>
        <v>69.48051948051949</v>
      </c>
      <c r="AD228">
        <f t="shared" si="41"/>
        <v>141</v>
      </c>
      <c r="AE228">
        <f>VLOOKUP(B228,[1]中考!$B:$O,10,0)</f>
        <v>43</v>
      </c>
      <c r="AF228">
        <f t="shared" si="51"/>
        <v>47</v>
      </c>
    </row>
    <row r="229" spans="1:32" x14ac:dyDescent="0.2">
      <c r="A229" s="2" t="s">
        <v>802</v>
      </c>
      <c r="B229" s="2" t="s">
        <v>803</v>
      </c>
      <c r="C229" s="1">
        <v>6</v>
      </c>
      <c r="D229" s="3" t="s">
        <v>9</v>
      </c>
      <c r="E229" s="4" t="s">
        <v>804</v>
      </c>
      <c r="F229" s="1">
        <v>390</v>
      </c>
      <c r="G229" s="2">
        <v>61</v>
      </c>
      <c r="H229" s="1" t="s">
        <v>1917</v>
      </c>
      <c r="I229">
        <f t="shared" si="42"/>
        <v>98.376623376623371</v>
      </c>
      <c r="J229">
        <f t="shared" si="39"/>
        <v>219</v>
      </c>
      <c r="K229">
        <f>VLOOKUP(B229,[1]高三上!$B:$P,14,0)</f>
        <v>62</v>
      </c>
      <c r="L229" t="str">
        <f>VLOOKUP(B229,[1]高三上!$B:$P,15,0)</f>
        <v>李荣鑫</v>
      </c>
      <c r="M229">
        <f t="shared" si="43"/>
        <v>104.54545454545455</v>
      </c>
      <c r="N229">
        <f t="shared" si="40"/>
        <v>214</v>
      </c>
      <c r="O229">
        <f>VLOOKUP(B229,[1]高二下!$B:$W,14,0)</f>
        <v>67.7</v>
      </c>
      <c r="P229" t="str">
        <f>VLOOKUP(B229,[1]高二下!$B:$W,15,0)</f>
        <v>李荣鑫</v>
      </c>
      <c r="Q229">
        <f t="shared" si="44"/>
        <v>73.051948051948045</v>
      </c>
      <c r="R229">
        <f t="shared" si="45"/>
        <v>228</v>
      </c>
      <c r="S229">
        <f>VLOOKUP(B229,[1]高二上!$B:$W,14,0)</f>
        <v>70</v>
      </c>
      <c r="T229" t="str">
        <f>VLOOKUP(B229,[1]高二上!$B:$W,15,0)</f>
        <v>李荣鑫</v>
      </c>
      <c r="U229">
        <f t="shared" si="46"/>
        <v>98.051948051948045</v>
      </c>
      <c r="V229">
        <f t="shared" si="47"/>
        <v>145</v>
      </c>
      <c r="W229">
        <f>VLOOKUP(B229,[1]高一下!$B:$X,14,0)</f>
        <v>58</v>
      </c>
      <c r="X229" t="str">
        <f>VLOOKUP(B229,[1]高一下!$B:$X,15,0)</f>
        <v>李荣鑫</v>
      </c>
      <c r="Y229">
        <f t="shared" si="48"/>
        <v>84.740259740259745</v>
      </c>
      <c r="Z229">
        <f t="shared" si="49"/>
        <v>139</v>
      </c>
      <c r="AA229">
        <f>VLOOKUP(B229,[1]高一上!$B:$W,13,0)</f>
        <v>50</v>
      </c>
      <c r="AB229" t="str">
        <f>VLOOKUP(B229,[1]高一上!$B:$W,14,0)</f>
        <v>黄萍</v>
      </c>
      <c r="AC229">
        <f t="shared" si="50"/>
        <v>115.90909090909091</v>
      </c>
      <c r="AD229">
        <f t="shared" si="41"/>
        <v>92</v>
      </c>
      <c r="AE229">
        <f>VLOOKUP(B229,[1]中考!$B:$O,10,0)</f>
        <v>38</v>
      </c>
      <c r="AF229">
        <f t="shared" si="51"/>
        <v>141</v>
      </c>
    </row>
    <row r="230" spans="1:32" x14ac:dyDescent="0.2">
      <c r="A230" s="2" t="s">
        <v>805</v>
      </c>
      <c r="B230" s="2" t="s">
        <v>806</v>
      </c>
      <c r="C230" s="1">
        <v>6</v>
      </c>
      <c r="D230" s="3" t="s">
        <v>9</v>
      </c>
      <c r="E230" s="4" t="s">
        <v>807</v>
      </c>
      <c r="F230" s="1">
        <v>381</v>
      </c>
      <c r="G230" s="2">
        <v>49</v>
      </c>
      <c r="H230" s="1" t="s">
        <v>1917</v>
      </c>
      <c r="I230">
        <f t="shared" si="42"/>
        <v>55.519480519480517</v>
      </c>
      <c r="J230">
        <f t="shared" si="39"/>
        <v>289</v>
      </c>
      <c r="K230">
        <f>VLOOKUP(B230,[1]高三上!$B:$P,14,0)</f>
        <v>69</v>
      </c>
      <c r="L230" t="str">
        <f>VLOOKUP(B230,[1]高三上!$B:$P,15,0)</f>
        <v>李荣鑫</v>
      </c>
      <c r="M230">
        <f t="shared" si="43"/>
        <v>110.06493506493507</v>
      </c>
      <c r="N230">
        <f t="shared" si="40"/>
        <v>152</v>
      </c>
      <c r="O230">
        <f>VLOOKUP(B230,[1]高二下!$B:$W,14,0)</f>
        <v>72.5</v>
      </c>
      <c r="P230" t="str">
        <f>VLOOKUP(B230,[1]高二下!$B:$W,15,0)</f>
        <v>李荣鑫</v>
      </c>
      <c r="Q230">
        <f t="shared" si="44"/>
        <v>106.49350649350649</v>
      </c>
      <c r="R230">
        <f t="shared" si="45"/>
        <v>183</v>
      </c>
      <c r="S230">
        <f>VLOOKUP(B230,[1]高二上!$B:$W,14,0)</f>
        <v>63</v>
      </c>
      <c r="T230" t="str">
        <f>VLOOKUP(B230,[1]高二上!$B:$W,15,0)</f>
        <v>李荣鑫</v>
      </c>
      <c r="U230">
        <f t="shared" si="46"/>
        <v>102.59740259740259</v>
      </c>
      <c r="V230">
        <f t="shared" si="47"/>
        <v>203</v>
      </c>
      <c r="W230">
        <f>VLOOKUP(B230,[1]高一下!$B:$X,14,0)</f>
        <v>49</v>
      </c>
      <c r="X230" t="str">
        <f>VLOOKUP(B230,[1]高一下!$B:$X,15,0)</f>
        <v>李荣鑫</v>
      </c>
      <c r="Y230">
        <f t="shared" si="48"/>
        <v>117.20779220779221</v>
      </c>
      <c r="Z230">
        <f t="shared" si="49"/>
        <v>211</v>
      </c>
      <c r="AA230">
        <f>VLOOKUP(B230,[1]高一上!$B:$W,13,0)</f>
        <v>28</v>
      </c>
      <c r="AB230" t="str">
        <f>VLOOKUP(B230,[1]高一上!$B:$W,14,0)</f>
        <v>马红琦</v>
      </c>
      <c r="AC230">
        <f t="shared" si="50"/>
        <v>29.545454545454547</v>
      </c>
      <c r="AD230">
        <f t="shared" si="41"/>
        <v>264</v>
      </c>
      <c r="AE230">
        <f>VLOOKUP(B230,[1]中考!$B:$O,10,0)</f>
        <v>43</v>
      </c>
      <c r="AF230">
        <f t="shared" si="51"/>
        <v>47</v>
      </c>
    </row>
    <row r="231" spans="1:32" x14ac:dyDescent="0.2">
      <c r="A231" s="2" t="s">
        <v>808</v>
      </c>
      <c r="B231" s="2" t="s">
        <v>809</v>
      </c>
      <c r="C231" s="1">
        <v>6</v>
      </c>
      <c r="D231" s="3" t="s">
        <v>9</v>
      </c>
      <c r="E231" s="4" t="s">
        <v>810</v>
      </c>
      <c r="F231" s="1">
        <v>375</v>
      </c>
      <c r="G231" s="2">
        <v>54</v>
      </c>
      <c r="H231" s="1" t="s">
        <v>1917</v>
      </c>
      <c r="I231">
        <f t="shared" si="42"/>
        <v>99.025974025974023</v>
      </c>
      <c r="J231">
        <f t="shared" si="39"/>
        <v>265</v>
      </c>
      <c r="K231">
        <f>VLOOKUP(B231,[1]高三上!$B:$P,14,0)</f>
        <v>52</v>
      </c>
      <c r="L231" t="str">
        <f>VLOOKUP(B231,[1]高三上!$B:$P,15,0)</f>
        <v>李荣鑫</v>
      </c>
      <c r="M231">
        <f t="shared" si="43"/>
        <v>39.610389610389603</v>
      </c>
      <c r="N231">
        <f t="shared" si="40"/>
        <v>262</v>
      </c>
      <c r="O231">
        <f>VLOOKUP(B231,[1]高二下!$B:$W,14,0)</f>
        <v>82.1</v>
      </c>
      <c r="P231" t="str">
        <f>VLOOKUP(B231,[1]高二下!$B:$W,15,0)</f>
        <v>李荣鑫</v>
      </c>
      <c r="Q231">
        <f t="shared" si="44"/>
        <v>147.40259740259739</v>
      </c>
      <c r="R231">
        <f t="shared" si="45"/>
        <v>76</v>
      </c>
      <c r="S231">
        <f>VLOOKUP(B231,[1]高二上!$B:$W,14,0)</f>
        <v>60</v>
      </c>
      <c r="T231" t="str">
        <f>VLOOKUP(B231,[1]高二上!$B:$W,15,0)</f>
        <v>李荣鑫</v>
      </c>
      <c r="U231">
        <f t="shared" si="46"/>
        <v>81.168831168831161</v>
      </c>
      <c r="V231">
        <f t="shared" si="47"/>
        <v>222</v>
      </c>
      <c r="W231">
        <f>VLOOKUP(B231,[1]高一下!$B:$X,14,0)</f>
        <v>55</v>
      </c>
      <c r="X231" t="str">
        <f>VLOOKUP(B231,[1]高一下!$B:$X,15,0)</f>
        <v>李荣鑫</v>
      </c>
      <c r="Y231">
        <f t="shared" si="48"/>
        <v>78.896103896103895</v>
      </c>
      <c r="Z231">
        <f t="shared" si="49"/>
        <v>164</v>
      </c>
      <c r="AA231">
        <f>VLOOKUP(B231,[1]高一上!$B:$W,13,0)</f>
        <v>49</v>
      </c>
      <c r="AB231" t="str">
        <f>VLOOKUP(B231,[1]高一上!$B:$W,14,0)</f>
        <v>李荣鑫</v>
      </c>
      <c r="AC231">
        <f t="shared" si="50"/>
        <v>83.116883116883116</v>
      </c>
      <c r="AD231">
        <f t="shared" si="41"/>
        <v>99</v>
      </c>
      <c r="AE231">
        <f>VLOOKUP(B231,[1]中考!$B:$O,10,0)</f>
        <v>43</v>
      </c>
      <c r="AF231">
        <f t="shared" si="51"/>
        <v>47</v>
      </c>
    </row>
    <row r="232" spans="1:32" x14ac:dyDescent="0.2">
      <c r="A232" s="2" t="s">
        <v>811</v>
      </c>
      <c r="B232" s="2" t="s">
        <v>812</v>
      </c>
      <c r="C232" s="1">
        <v>6</v>
      </c>
      <c r="D232" s="3" t="s">
        <v>9</v>
      </c>
      <c r="E232" s="4" t="s">
        <v>813</v>
      </c>
      <c r="F232" s="1">
        <v>368</v>
      </c>
      <c r="G232" s="2">
        <v>56</v>
      </c>
      <c r="H232" s="1" t="s">
        <v>1917</v>
      </c>
      <c r="I232">
        <f t="shared" si="42"/>
        <v>106.16883116883116</v>
      </c>
      <c r="J232">
        <f t="shared" si="39"/>
        <v>262</v>
      </c>
      <c r="K232">
        <f>VLOOKUP(B232,[1]高三上!$B:$P,14,0)</f>
        <v>42</v>
      </c>
      <c r="L232" t="str">
        <f>VLOOKUP(B232,[1]高三上!$B:$P,15,0)</f>
        <v>李荣鑫</v>
      </c>
      <c r="M232">
        <f t="shared" si="43"/>
        <v>103.24675324675324</v>
      </c>
      <c r="N232">
        <f t="shared" si="40"/>
        <v>281</v>
      </c>
      <c r="O232">
        <f>VLOOKUP(B232,[1]高二下!$B:$W,14,0)</f>
        <v>56</v>
      </c>
      <c r="P232" t="str">
        <f>VLOOKUP(B232,[1]高二下!$B:$W,15,0)</f>
        <v>李荣鑫</v>
      </c>
      <c r="Q232">
        <f t="shared" si="44"/>
        <v>75.974025974025977</v>
      </c>
      <c r="R232">
        <f t="shared" si="45"/>
        <v>291</v>
      </c>
      <c r="S232">
        <f>VLOOKUP(B232,[1]高二上!$B:$W,14,0)</f>
        <v>61</v>
      </c>
      <c r="T232" t="str">
        <f>VLOOKUP(B232,[1]高二上!$B:$W,15,0)</f>
        <v>李荣鑫</v>
      </c>
      <c r="U232">
        <f t="shared" si="46"/>
        <v>125.97402597402598</v>
      </c>
      <c r="V232">
        <f t="shared" si="47"/>
        <v>217</v>
      </c>
      <c r="W232">
        <f>VLOOKUP(B232,[1]高一下!$B:$X,14,0)</f>
        <v>26</v>
      </c>
      <c r="X232" t="str">
        <f>VLOOKUP(B232,[1]高一下!$B:$X,15,0)</f>
        <v>李荣鑫</v>
      </c>
      <c r="Y232">
        <f t="shared" si="48"/>
        <v>96.428571428571431</v>
      </c>
      <c r="Z232">
        <f t="shared" si="49"/>
        <v>297</v>
      </c>
      <c r="AA232">
        <f>VLOOKUP(B232,[1]高一上!$B:$W,13,0)</f>
        <v>23</v>
      </c>
      <c r="AB232" t="str">
        <f>VLOOKUP(B232,[1]高一上!$B:$W,14,0)</f>
        <v>万饶</v>
      </c>
      <c r="AC232">
        <f t="shared" si="50"/>
        <v>102.92207792207792</v>
      </c>
      <c r="AD232">
        <f t="shared" si="41"/>
        <v>286</v>
      </c>
      <c r="AE232">
        <f>VLOOKUP(B232,[1]中考!$B:$O,10,0)</f>
        <v>22</v>
      </c>
      <c r="AF232">
        <f t="shared" si="51"/>
        <v>295</v>
      </c>
    </row>
    <row r="233" spans="1:32" x14ac:dyDescent="0.2">
      <c r="A233" s="2" t="s">
        <v>814</v>
      </c>
      <c r="B233" s="2" t="s">
        <v>815</v>
      </c>
      <c r="C233" s="1">
        <v>6</v>
      </c>
      <c r="D233" s="3" t="s">
        <v>9</v>
      </c>
      <c r="E233" s="4" t="s">
        <v>816</v>
      </c>
      <c r="F233" s="1">
        <v>366</v>
      </c>
      <c r="G233" s="2">
        <v>49</v>
      </c>
      <c r="H233" s="1" t="s">
        <v>1917</v>
      </c>
      <c r="I233">
        <f t="shared" si="42"/>
        <v>85.389610389610397</v>
      </c>
      <c r="J233">
        <f t="shared" si="39"/>
        <v>289</v>
      </c>
      <c r="K233">
        <f>VLOOKUP(B233,[1]高三上!$B:$P,14,0)</f>
        <v>57</v>
      </c>
      <c r="L233" t="str">
        <f>VLOOKUP(B233,[1]高三上!$B:$P,15,0)</f>
        <v>李荣鑫</v>
      </c>
      <c r="M233">
        <f t="shared" si="43"/>
        <v>104.54545454545455</v>
      </c>
      <c r="N233">
        <f t="shared" si="40"/>
        <v>244</v>
      </c>
      <c r="O233">
        <f>VLOOKUP(B233,[1]高二下!$B:$W,14,0)</f>
        <v>64.599999999999994</v>
      </c>
      <c r="P233" t="str">
        <f>VLOOKUP(B233,[1]高二下!$B:$W,15,0)</f>
        <v>李荣鑫</v>
      </c>
      <c r="Q233">
        <f t="shared" si="44"/>
        <v>75</v>
      </c>
      <c r="R233">
        <f t="shared" si="45"/>
        <v>258</v>
      </c>
      <c r="S233">
        <f>VLOOKUP(B233,[1]高二上!$B:$W,14,0)</f>
        <v>65</v>
      </c>
      <c r="T233" t="str">
        <f>VLOOKUP(B233,[1]高二上!$B:$W,15,0)</f>
        <v>李荣鑫</v>
      </c>
      <c r="U233">
        <f t="shared" si="46"/>
        <v>126.94805194805195</v>
      </c>
      <c r="V233">
        <f t="shared" si="47"/>
        <v>181</v>
      </c>
      <c r="W233">
        <f>VLOOKUP(B233,[1]高一下!$B:$X,14,0)</f>
        <v>40</v>
      </c>
      <c r="X233" t="str">
        <f>VLOOKUP(B233,[1]高一下!$B:$X,15,0)</f>
        <v>李荣鑫</v>
      </c>
      <c r="Y233">
        <f t="shared" si="48"/>
        <v>91.883116883116884</v>
      </c>
      <c r="Z233">
        <f t="shared" si="49"/>
        <v>264</v>
      </c>
      <c r="AA233">
        <f>VLOOKUP(B233,[1]高一上!$B:$W,13,0)</f>
        <v>32</v>
      </c>
      <c r="AB233" t="str">
        <f>VLOOKUP(B233,[1]高一上!$B:$W,14,0)</f>
        <v>马红琦</v>
      </c>
      <c r="AC233">
        <f t="shared" si="50"/>
        <v>54.220779220779221</v>
      </c>
      <c r="AD233">
        <f t="shared" si="41"/>
        <v>239</v>
      </c>
      <c r="AE233">
        <f>VLOOKUP(B233,[1]中考!$B:$O,10,0)</f>
        <v>40</v>
      </c>
      <c r="AF233">
        <f t="shared" si="51"/>
        <v>98</v>
      </c>
    </row>
    <row r="234" spans="1:32" x14ac:dyDescent="0.2">
      <c r="A234" s="2" t="s">
        <v>817</v>
      </c>
      <c r="B234" s="2" t="s">
        <v>818</v>
      </c>
      <c r="C234" s="1">
        <v>6</v>
      </c>
      <c r="D234" s="3" t="s">
        <v>9</v>
      </c>
      <c r="E234" s="4" t="s">
        <v>819</v>
      </c>
      <c r="F234" s="1">
        <v>364</v>
      </c>
      <c r="G234" s="2">
        <v>60</v>
      </c>
      <c r="H234" s="1" t="s">
        <v>1917</v>
      </c>
      <c r="I234">
        <f t="shared" si="42"/>
        <v>101.2987012987013</v>
      </c>
      <c r="J234">
        <f t="shared" si="39"/>
        <v>234</v>
      </c>
      <c r="K234">
        <f>VLOOKUP(B234,[1]高三上!$B:$P,14,0)</f>
        <v>59</v>
      </c>
      <c r="L234" t="str">
        <f>VLOOKUP(B234,[1]高三上!$B:$P,15,0)</f>
        <v>李荣鑫</v>
      </c>
      <c r="M234">
        <f t="shared" si="43"/>
        <v>106.49350649350649</v>
      </c>
      <c r="N234">
        <f t="shared" si="40"/>
        <v>238</v>
      </c>
      <c r="O234">
        <f>VLOOKUP(B234,[1]高二下!$B:$W,14,0)</f>
        <v>64.599999999999994</v>
      </c>
      <c r="P234" t="str">
        <f>VLOOKUP(B234,[1]高二下!$B:$W,15,0)</f>
        <v>李荣鑫</v>
      </c>
      <c r="Q234">
        <f t="shared" si="44"/>
        <v>40.584415584415588</v>
      </c>
      <c r="R234">
        <f t="shared" si="45"/>
        <v>258</v>
      </c>
      <c r="S234">
        <f>VLOOKUP(B234,[1]高二上!$B:$W,14,0)</f>
        <v>79</v>
      </c>
      <c r="T234" t="str">
        <f>VLOOKUP(B234,[1]高二上!$B:$W,15,0)</f>
        <v>李荣鑫</v>
      </c>
      <c r="U234">
        <f t="shared" si="46"/>
        <v>116.23376623376623</v>
      </c>
      <c r="V234">
        <f t="shared" si="47"/>
        <v>75</v>
      </c>
      <c r="W234">
        <f>VLOOKUP(B234,[1]高一下!$B:$X,14,0)</f>
        <v>60</v>
      </c>
      <c r="X234" t="str">
        <f>VLOOKUP(B234,[1]高一下!$B:$X,15,0)</f>
        <v>李荣鑫</v>
      </c>
      <c r="Y234">
        <f t="shared" si="48"/>
        <v>145.12987012987014</v>
      </c>
      <c r="Z234">
        <f t="shared" si="49"/>
        <v>125</v>
      </c>
      <c r="AA234">
        <f>VLOOKUP(B234,[1]高一上!$B:$W,13,0)</f>
        <v>28</v>
      </c>
      <c r="AB234" t="str">
        <f>VLOOKUP(B234,[1]高一上!$B:$W,14,0)</f>
        <v>万饶</v>
      </c>
      <c r="AC234">
        <f t="shared" si="50"/>
        <v>98.376623376623371</v>
      </c>
      <c r="AD234">
        <f t="shared" si="41"/>
        <v>264</v>
      </c>
      <c r="AE234">
        <f>VLOOKUP(B234,[1]中考!$B:$O,10,0)</f>
        <v>30</v>
      </c>
      <c r="AF234">
        <f t="shared" si="51"/>
        <v>259</v>
      </c>
    </row>
    <row r="235" spans="1:32" x14ac:dyDescent="0.2">
      <c r="A235" s="2" t="s">
        <v>820</v>
      </c>
      <c r="B235" s="2" t="s">
        <v>821</v>
      </c>
      <c r="C235" s="1">
        <v>6</v>
      </c>
      <c r="D235" s="3" t="s">
        <v>9</v>
      </c>
      <c r="E235" s="4" t="s">
        <v>822</v>
      </c>
      <c r="F235" s="1">
        <v>359</v>
      </c>
      <c r="G235" s="2">
        <v>54</v>
      </c>
      <c r="H235" s="1" t="s">
        <v>1917</v>
      </c>
      <c r="I235">
        <f t="shared" si="42"/>
        <v>99.025974025974023</v>
      </c>
      <c r="J235">
        <f t="shared" si="39"/>
        <v>265</v>
      </c>
      <c r="K235">
        <f>VLOOKUP(B235,[1]高三上!$B:$P,14,0)</f>
        <v>52</v>
      </c>
      <c r="L235" t="str">
        <f>VLOOKUP(B235,[1]高三上!$B:$P,15,0)</f>
        <v>李荣鑫</v>
      </c>
      <c r="M235">
        <f t="shared" si="43"/>
        <v>94.805194805194802</v>
      </c>
      <c r="N235">
        <f t="shared" si="40"/>
        <v>262</v>
      </c>
      <c r="O235">
        <f>VLOOKUP(B235,[1]高二下!$B:$W,14,0)</f>
        <v>65.3</v>
      </c>
      <c r="P235" t="str">
        <f>VLOOKUP(B235,[1]高二下!$B:$W,15,0)</f>
        <v>李荣鑫</v>
      </c>
      <c r="Q235">
        <f t="shared" si="44"/>
        <v>92.20779220779221</v>
      </c>
      <c r="R235">
        <f t="shared" si="45"/>
        <v>246</v>
      </c>
      <c r="S235">
        <f>VLOOKUP(B235,[1]高二上!$B:$W,14,0)</f>
        <v>60</v>
      </c>
      <c r="T235" t="str">
        <f>VLOOKUP(B235,[1]高二上!$B:$W,15,0)</f>
        <v>李荣鑫</v>
      </c>
      <c r="U235">
        <f t="shared" si="46"/>
        <v>116.88311688311688</v>
      </c>
      <c r="V235">
        <f t="shared" si="47"/>
        <v>222</v>
      </c>
      <c r="W235">
        <f>VLOOKUP(B235,[1]高一下!$B:$X,14,0)</f>
        <v>37</v>
      </c>
      <c r="X235" t="str">
        <f>VLOOKUP(B235,[1]高一下!$B:$X,15,0)</f>
        <v>李荣鑫</v>
      </c>
      <c r="Y235">
        <f t="shared" si="48"/>
        <v>85.064935064935071</v>
      </c>
      <c r="Z235">
        <f t="shared" si="49"/>
        <v>274</v>
      </c>
      <c r="AA235">
        <f>VLOOKUP(B235,[1]高一上!$B:$W,13,0)</f>
        <v>33</v>
      </c>
      <c r="AB235" t="str">
        <f>VLOOKUP(B235,[1]高一上!$B:$W,14,0)</f>
        <v>马红琦</v>
      </c>
      <c r="AC235">
        <f t="shared" si="50"/>
        <v>95.454545454545453</v>
      </c>
      <c r="AD235">
        <f t="shared" si="41"/>
        <v>228</v>
      </c>
      <c r="AE235">
        <f>VLOOKUP(B235,[1]中考!$B:$O,10,0)</f>
        <v>34</v>
      </c>
      <c r="AF235">
        <f t="shared" si="51"/>
        <v>214</v>
      </c>
    </row>
    <row r="236" spans="1:32" x14ac:dyDescent="0.2">
      <c r="A236" s="2" t="s">
        <v>823</v>
      </c>
      <c r="B236" s="2" t="s">
        <v>824</v>
      </c>
      <c r="C236" s="1">
        <v>6</v>
      </c>
      <c r="D236" s="3" t="s">
        <v>9</v>
      </c>
      <c r="E236" s="4" t="s">
        <v>825</v>
      </c>
      <c r="F236" s="1">
        <v>332</v>
      </c>
      <c r="G236" s="2">
        <v>46</v>
      </c>
      <c r="H236" s="1" t="s">
        <v>1917</v>
      </c>
      <c r="I236">
        <f t="shared" si="42"/>
        <v>50.324675324675319</v>
      </c>
      <c r="J236">
        <f t="shared" si="39"/>
        <v>294</v>
      </c>
      <c r="K236">
        <f>VLOOKUP(B236,[1]高三上!$B:$P,14,0)</f>
        <v>70</v>
      </c>
      <c r="L236" t="str">
        <f>VLOOKUP(B236,[1]高三上!$B:$P,15,0)</f>
        <v>李荣鑫</v>
      </c>
      <c r="M236">
        <f t="shared" si="43"/>
        <v>121.1038961038961</v>
      </c>
      <c r="N236">
        <f t="shared" si="40"/>
        <v>141</v>
      </c>
      <c r="O236">
        <f>VLOOKUP(B236,[1]高二下!$B:$W,14,0)</f>
        <v>70</v>
      </c>
      <c r="P236" t="str">
        <f>VLOOKUP(B236,[1]高二下!$B:$W,15,0)</f>
        <v>李荣鑫</v>
      </c>
      <c r="Q236">
        <f t="shared" si="44"/>
        <v>99.025974025974023</v>
      </c>
      <c r="R236">
        <f t="shared" si="45"/>
        <v>206</v>
      </c>
      <c r="S236">
        <f>VLOOKUP(B236,[1]高二上!$B:$W,14,0)</f>
        <v>63</v>
      </c>
      <c r="T236" t="str">
        <f>VLOOKUP(B236,[1]高二上!$B:$W,15,0)</f>
        <v>李荣鑫</v>
      </c>
      <c r="U236">
        <f t="shared" si="46"/>
        <v>111.68831168831169</v>
      </c>
      <c r="V236">
        <f t="shared" si="47"/>
        <v>203</v>
      </c>
      <c r="W236">
        <f>VLOOKUP(B236,[1]高一下!$B:$X,14,0)</f>
        <v>45</v>
      </c>
      <c r="X236" t="str">
        <f>VLOOKUP(B236,[1]高一下!$B:$X,15,0)</f>
        <v>李荣鑫</v>
      </c>
      <c r="Y236">
        <f t="shared" si="48"/>
        <v>112.98701298701299</v>
      </c>
      <c r="Z236">
        <f t="shared" si="49"/>
        <v>239</v>
      </c>
      <c r="AA236">
        <f>VLOOKUP(B236,[1]高一上!$B:$W,13,0)</f>
        <v>24</v>
      </c>
      <c r="AB236" t="str">
        <f>VLOOKUP(B236,[1]高一上!$B:$W,14,0)</f>
        <v>万饶</v>
      </c>
      <c r="AC236">
        <f t="shared" si="50"/>
        <v>69.15584415584415</v>
      </c>
      <c r="AD236">
        <f t="shared" si="41"/>
        <v>279</v>
      </c>
      <c r="AE236">
        <f>VLOOKUP(B236,[1]中考!$B:$O,10,0)</f>
        <v>36</v>
      </c>
      <c r="AF236">
        <f t="shared" si="51"/>
        <v>184</v>
      </c>
    </row>
    <row r="237" spans="1:32" x14ac:dyDescent="0.2">
      <c r="A237" s="2" t="s">
        <v>826</v>
      </c>
      <c r="B237" s="2" t="s">
        <v>827</v>
      </c>
      <c r="C237" s="1">
        <v>6</v>
      </c>
      <c r="D237" s="3" t="s">
        <v>9</v>
      </c>
      <c r="E237" s="4" t="s">
        <v>828</v>
      </c>
      <c r="F237" s="1">
        <v>270</v>
      </c>
      <c r="G237" s="2">
        <v>38</v>
      </c>
      <c r="H237" s="1" t="s">
        <v>1917</v>
      </c>
      <c r="I237">
        <f t="shared" si="42"/>
        <v>75.324675324675326</v>
      </c>
      <c r="J237">
        <f t="shared" si="39"/>
        <v>305</v>
      </c>
      <c r="K237">
        <f>VLOOKUP(B237,[1]高三上!$B:$P,14,0)</f>
        <v>60</v>
      </c>
      <c r="L237" t="str">
        <f>VLOOKUP(B237,[1]高三上!$B:$P,15,0)</f>
        <v>李荣鑫</v>
      </c>
      <c r="M237">
        <f t="shared" si="43"/>
        <v>87.662337662337663</v>
      </c>
      <c r="N237">
        <f t="shared" si="40"/>
        <v>229</v>
      </c>
      <c r="O237">
        <f>VLOOKUP(B237,[1]高二下!$B:$W,14,0)</f>
        <v>71.7</v>
      </c>
      <c r="P237" t="str">
        <f>VLOOKUP(B237,[1]高二下!$B:$W,15,0)</f>
        <v>李荣鑫</v>
      </c>
      <c r="Q237">
        <f t="shared" si="44"/>
        <v>62.337662337662337</v>
      </c>
      <c r="R237">
        <f t="shared" si="45"/>
        <v>191</v>
      </c>
      <c r="S237">
        <f>VLOOKUP(B237,[1]高二上!$B:$W,14,0)</f>
        <v>79</v>
      </c>
      <c r="T237" t="str">
        <f>VLOOKUP(B237,[1]高二上!$B:$W,15,0)</f>
        <v>李荣鑫</v>
      </c>
      <c r="U237">
        <f t="shared" si="46"/>
        <v>171.42857142857144</v>
      </c>
      <c r="V237">
        <f t="shared" si="47"/>
        <v>75</v>
      </c>
      <c r="W237">
        <f>VLOOKUP(B237,[1]高一下!$B:$X,14,0)</f>
        <v>27</v>
      </c>
      <c r="X237" t="str">
        <f>VLOOKUP(B237,[1]高一下!$B:$X,15,0)</f>
        <v>李荣鑫</v>
      </c>
      <c r="Y237">
        <f t="shared" si="48"/>
        <v>74.675324675324674</v>
      </c>
      <c r="Z237">
        <f t="shared" si="49"/>
        <v>295</v>
      </c>
      <c r="AA237">
        <f>VLOOKUP(B237,[1]高一上!$B:$W,13,0)</f>
        <v>34</v>
      </c>
      <c r="AB237" t="str">
        <f>VLOOKUP(B237,[1]高一上!$B:$W,14,0)</f>
        <v>马红琦</v>
      </c>
      <c r="AC237">
        <f t="shared" si="50"/>
        <v>122.72727272727272</v>
      </c>
      <c r="AD237">
        <f t="shared" si="41"/>
        <v>217</v>
      </c>
      <c r="AE237">
        <f>VLOOKUP(B237,[1]中考!$B:$O,10,0)</f>
        <v>27</v>
      </c>
      <c r="AF237">
        <f t="shared" si="51"/>
        <v>287</v>
      </c>
    </row>
    <row r="238" spans="1:32" x14ac:dyDescent="0.2">
      <c r="A238" s="2" t="s">
        <v>829</v>
      </c>
      <c r="B238" s="2" t="s">
        <v>830</v>
      </c>
      <c r="C238" s="1">
        <v>7</v>
      </c>
      <c r="D238" s="3" t="s">
        <v>9</v>
      </c>
      <c r="E238" s="4" t="s">
        <v>831</v>
      </c>
      <c r="F238" s="1">
        <v>444</v>
      </c>
      <c r="G238" s="2">
        <v>82</v>
      </c>
      <c r="H238" s="1" t="s">
        <v>1915</v>
      </c>
      <c r="I238">
        <f t="shared" si="42"/>
        <v>101.62337662337663</v>
      </c>
      <c r="J238">
        <f t="shared" si="39"/>
        <v>13</v>
      </c>
      <c r="K238">
        <f>VLOOKUP(B238,[1]高三上!$B:$P,14,0)</f>
        <v>90</v>
      </c>
      <c r="L238" t="str">
        <f>VLOOKUP(B238,[1]高三上!$B:$P,15,0)</f>
        <v>叶小军</v>
      </c>
      <c r="M238">
        <f t="shared" si="43"/>
        <v>109.09090909090909</v>
      </c>
      <c r="N238">
        <f t="shared" si="40"/>
        <v>18</v>
      </c>
      <c r="O238">
        <f>VLOOKUP(B238,[1]高二下!$B:$W,14,0)</f>
        <v>86</v>
      </c>
      <c r="P238" t="str">
        <f>VLOOKUP(B238,[1]高二下!$B:$W,15,0)</f>
        <v>叶小军</v>
      </c>
      <c r="Q238">
        <f t="shared" si="44"/>
        <v>101.94805194805195</v>
      </c>
      <c r="R238">
        <f t="shared" si="45"/>
        <v>46</v>
      </c>
      <c r="S238">
        <f>VLOOKUP(B238,[1]高二上!$B:$W,14,0)</f>
        <v>83</v>
      </c>
      <c r="T238" t="str">
        <f>VLOOKUP(B238,[1]高二上!$B:$W,15,0)</f>
        <v>叶小军</v>
      </c>
      <c r="U238">
        <f t="shared" si="46"/>
        <v>103.24675324675324</v>
      </c>
      <c r="V238">
        <f t="shared" si="47"/>
        <v>52</v>
      </c>
      <c r="W238">
        <f>VLOOKUP(B238,[1]高一下!$B:$X,14,0)</f>
        <v>67</v>
      </c>
      <c r="X238" t="str">
        <f>VLOOKUP(B238,[1]高一下!$B:$X,15,0)</f>
        <v>叶小军</v>
      </c>
      <c r="Y238">
        <f t="shared" si="48"/>
        <v>153.89610389610391</v>
      </c>
      <c r="Z238">
        <f t="shared" si="49"/>
        <v>62</v>
      </c>
      <c r="AA238">
        <f>VLOOKUP(B238,[1]高一上!$B:$W,13,0)</f>
        <v>33</v>
      </c>
      <c r="AB238" t="str">
        <f>VLOOKUP(B238,[1]高一上!$B:$W,14,0)</f>
        <v>万饶</v>
      </c>
      <c r="AC238">
        <f t="shared" si="50"/>
        <v>95.454545454545453</v>
      </c>
      <c r="AD238">
        <f t="shared" si="41"/>
        <v>228</v>
      </c>
      <c r="AE238">
        <f>VLOOKUP(B238,[1]中考!$B:$O,10,0)</f>
        <v>34</v>
      </c>
      <c r="AF238">
        <f t="shared" si="51"/>
        <v>214</v>
      </c>
    </row>
    <row r="239" spans="1:32" x14ac:dyDescent="0.2">
      <c r="A239" s="2" t="s">
        <v>833</v>
      </c>
      <c r="B239" s="2" t="s">
        <v>834</v>
      </c>
      <c r="C239" s="1">
        <v>7</v>
      </c>
      <c r="D239" s="3" t="s">
        <v>9</v>
      </c>
      <c r="E239" s="4" t="s">
        <v>835</v>
      </c>
      <c r="F239" s="1">
        <v>429</v>
      </c>
      <c r="G239" s="2">
        <v>80</v>
      </c>
      <c r="H239" s="1" t="s">
        <v>1915</v>
      </c>
      <c r="I239">
        <f t="shared" si="42"/>
        <v>122.40259740259739</v>
      </c>
      <c r="J239">
        <f t="shared" si="39"/>
        <v>20</v>
      </c>
      <c r="K239">
        <f>VLOOKUP(B239,[1]高三上!$B:$P,14,0)</f>
        <v>77</v>
      </c>
      <c r="L239" t="str">
        <f>VLOOKUP(B239,[1]高三上!$B:$P,15,0)</f>
        <v>叶小军</v>
      </c>
      <c r="M239">
        <f t="shared" si="43"/>
        <v>156.16883116883116</v>
      </c>
      <c r="N239">
        <f t="shared" si="40"/>
        <v>89</v>
      </c>
      <c r="O239">
        <f>VLOOKUP(B239,[1]高二下!$B:$W,14,0)</f>
        <v>63.8</v>
      </c>
      <c r="P239" t="str">
        <f>VLOOKUP(B239,[1]高二下!$B:$W,15,0)</f>
        <v>叶小军</v>
      </c>
      <c r="Q239">
        <f t="shared" si="44"/>
        <v>71.753246753246756</v>
      </c>
      <c r="R239">
        <f t="shared" si="45"/>
        <v>262</v>
      </c>
      <c r="S239">
        <f>VLOOKUP(B239,[1]高二上!$B:$W,14,0)</f>
        <v>66</v>
      </c>
      <c r="T239" t="str">
        <f>VLOOKUP(B239,[1]高二上!$B:$W,15,0)</f>
        <v>叶小军</v>
      </c>
      <c r="U239">
        <f t="shared" si="46"/>
        <v>116.23376623376623</v>
      </c>
      <c r="V239">
        <f t="shared" si="47"/>
        <v>175</v>
      </c>
      <c r="W239">
        <f>VLOOKUP(B239,[1]高一下!$B:$X,14,0)</f>
        <v>48</v>
      </c>
      <c r="X239" t="str">
        <f>VLOOKUP(B239,[1]高一下!$B:$X,15,0)</f>
        <v>叶小军</v>
      </c>
      <c r="Y239">
        <f t="shared" si="48"/>
        <v>63.311688311688314</v>
      </c>
      <c r="Z239">
        <f t="shared" si="49"/>
        <v>225</v>
      </c>
      <c r="AA239">
        <f>VLOOKUP(B239,[1]高一上!$B:$W,13,0)</f>
        <v>47</v>
      </c>
      <c r="AB239" t="str">
        <f>VLOOKUP(B239,[1]高一上!$B:$W,14,0)</f>
        <v>李荣鑫</v>
      </c>
      <c r="AC239">
        <f t="shared" si="50"/>
        <v>128.89610389610391</v>
      </c>
      <c r="AD239">
        <f t="shared" si="41"/>
        <v>112</v>
      </c>
      <c r="AE239">
        <f>VLOOKUP(B239,[1]中考!$B:$O,10,0)</f>
        <v>35</v>
      </c>
      <c r="AF239">
        <f t="shared" si="51"/>
        <v>201</v>
      </c>
    </row>
    <row r="240" spans="1:32" x14ac:dyDescent="0.2">
      <c r="A240" s="2" t="s">
        <v>836</v>
      </c>
      <c r="B240" s="2" t="s">
        <v>837</v>
      </c>
      <c r="C240" s="1">
        <v>7</v>
      </c>
      <c r="D240" s="3" t="s">
        <v>9</v>
      </c>
      <c r="E240" s="4" t="s">
        <v>838</v>
      </c>
      <c r="F240" s="1">
        <v>448</v>
      </c>
      <c r="G240" s="2">
        <v>72</v>
      </c>
      <c r="H240" s="1" t="s">
        <v>1915</v>
      </c>
      <c r="I240">
        <f t="shared" si="42"/>
        <v>112.98701298701299</v>
      </c>
      <c r="J240">
        <f t="shared" si="39"/>
        <v>82</v>
      </c>
      <c r="K240">
        <f>VLOOKUP(B240,[1]高三上!$B:$P,14,0)</f>
        <v>72</v>
      </c>
      <c r="L240" t="str">
        <f>VLOOKUP(B240,[1]高三上!$B:$P,15,0)</f>
        <v>叶小军</v>
      </c>
      <c r="M240">
        <f t="shared" si="43"/>
        <v>107.79220779220779</v>
      </c>
      <c r="N240">
        <f t="shared" si="40"/>
        <v>122</v>
      </c>
      <c r="O240">
        <f>VLOOKUP(B240,[1]高二下!$B:$W,14,0)</f>
        <v>75.400000000000006</v>
      </c>
      <c r="P240" t="str">
        <f>VLOOKUP(B240,[1]高二下!$B:$W,15,0)</f>
        <v>叶小军</v>
      </c>
      <c r="Q240">
        <f t="shared" si="44"/>
        <v>78.571428571428569</v>
      </c>
      <c r="R240">
        <f t="shared" si="45"/>
        <v>146</v>
      </c>
      <c r="S240">
        <f>VLOOKUP(B240,[1]高二上!$B:$W,14,0)</f>
        <v>78</v>
      </c>
      <c r="T240" t="str">
        <f>VLOOKUP(B240,[1]高二上!$B:$W,15,0)</f>
        <v>叶小军</v>
      </c>
      <c r="U240">
        <f t="shared" si="46"/>
        <v>142.53246753246754</v>
      </c>
      <c r="V240">
        <f t="shared" si="47"/>
        <v>80</v>
      </c>
      <c r="W240">
        <f>VLOOKUP(B240,[1]高一下!$B:$X,14,0)</f>
        <v>49</v>
      </c>
      <c r="X240" t="str">
        <f>VLOOKUP(B240,[1]高一下!$B:$X,15,0)</f>
        <v>叶小军</v>
      </c>
      <c r="Y240">
        <f t="shared" si="48"/>
        <v>82.467532467532465</v>
      </c>
      <c r="Z240">
        <f t="shared" si="49"/>
        <v>211</v>
      </c>
      <c r="AA240">
        <f>VLOOKUP(B240,[1]高一上!$B:$W,13,0)</f>
        <v>40</v>
      </c>
      <c r="AB240" t="str">
        <f>VLOOKUP(B240,[1]高一上!$B:$W,14,0)</f>
        <v>李荣鑫</v>
      </c>
      <c r="AC240">
        <f t="shared" si="50"/>
        <v>118.50649350649351</v>
      </c>
      <c r="AD240">
        <f t="shared" si="41"/>
        <v>157</v>
      </c>
      <c r="AE240">
        <f>VLOOKUP(B240,[1]中考!$B:$O,10,0)</f>
        <v>34</v>
      </c>
      <c r="AF240">
        <f t="shared" si="51"/>
        <v>214</v>
      </c>
    </row>
    <row r="241" spans="1:32" x14ac:dyDescent="0.2">
      <c r="A241" s="2" t="s">
        <v>839</v>
      </c>
      <c r="B241" s="2" t="s">
        <v>840</v>
      </c>
      <c r="C241" s="1">
        <v>7</v>
      </c>
      <c r="D241" s="3" t="s">
        <v>9</v>
      </c>
      <c r="E241" s="4" t="s">
        <v>841</v>
      </c>
      <c r="F241" s="1">
        <v>401</v>
      </c>
      <c r="G241" s="2">
        <v>72</v>
      </c>
      <c r="H241" s="1" t="s">
        <v>1915</v>
      </c>
      <c r="I241">
        <f t="shared" si="42"/>
        <v>122.72727272727272</v>
      </c>
      <c r="J241">
        <f t="shared" si="39"/>
        <v>82</v>
      </c>
      <c r="K241">
        <f>VLOOKUP(B241,[1]高三上!$B:$P,14,0)</f>
        <v>69</v>
      </c>
      <c r="L241" t="str">
        <f>VLOOKUP(B241,[1]高三上!$B:$P,15,0)</f>
        <v>叶小军</v>
      </c>
      <c r="M241">
        <f t="shared" si="43"/>
        <v>130.51948051948051</v>
      </c>
      <c r="N241">
        <f t="shared" si="40"/>
        <v>152</v>
      </c>
      <c r="O241">
        <f>VLOOKUP(B241,[1]高二下!$B:$W,14,0)</f>
        <v>65.3</v>
      </c>
      <c r="P241" t="str">
        <f>VLOOKUP(B241,[1]高二下!$B:$W,15,0)</f>
        <v>叶小军</v>
      </c>
      <c r="Q241">
        <f t="shared" si="44"/>
        <v>70.129870129870127</v>
      </c>
      <c r="R241">
        <f t="shared" si="45"/>
        <v>246</v>
      </c>
      <c r="S241">
        <f>VLOOKUP(B241,[1]高二上!$B:$W,14,0)</f>
        <v>69</v>
      </c>
      <c r="T241" t="str">
        <f>VLOOKUP(B241,[1]高二上!$B:$W,15,0)</f>
        <v>叶小军</v>
      </c>
      <c r="U241">
        <f t="shared" si="46"/>
        <v>125.32467532467533</v>
      </c>
      <c r="V241">
        <f t="shared" si="47"/>
        <v>154</v>
      </c>
      <c r="W241">
        <f>VLOOKUP(B241,[1]高一下!$B:$X,14,0)</f>
        <v>47</v>
      </c>
      <c r="X241" t="str">
        <f>VLOOKUP(B241,[1]高一下!$B:$X,15,0)</f>
        <v>叶小军</v>
      </c>
      <c r="Y241">
        <f t="shared" si="48"/>
        <v>103.57142857142857</v>
      </c>
      <c r="Z241">
        <f t="shared" si="49"/>
        <v>232</v>
      </c>
      <c r="AA241">
        <f>VLOOKUP(B241,[1]高一上!$B:$W,13,0)</f>
        <v>31</v>
      </c>
      <c r="AB241" t="str">
        <f>VLOOKUP(B241,[1]高一上!$B:$W,14,0)</f>
        <v>万饶</v>
      </c>
      <c r="AC241">
        <f t="shared" si="50"/>
        <v>46.428571428571431</v>
      </c>
      <c r="AD241">
        <f t="shared" si="41"/>
        <v>243</v>
      </c>
      <c r="AE241">
        <f>VLOOKUP(B241,[1]中考!$B:$O,10,0)</f>
        <v>41</v>
      </c>
      <c r="AF241">
        <f t="shared" si="51"/>
        <v>78</v>
      </c>
    </row>
    <row r="242" spans="1:32" x14ac:dyDescent="0.2">
      <c r="A242" s="2" t="s">
        <v>842</v>
      </c>
      <c r="B242" s="2" t="s">
        <v>843</v>
      </c>
      <c r="C242" s="1">
        <v>7</v>
      </c>
      <c r="D242" s="3" t="s">
        <v>9</v>
      </c>
      <c r="E242" s="4" t="s">
        <v>844</v>
      </c>
      <c r="F242" s="1">
        <v>387</v>
      </c>
      <c r="G242" s="2">
        <v>71</v>
      </c>
      <c r="H242" s="1" t="s">
        <v>1915</v>
      </c>
      <c r="I242">
        <f t="shared" si="42"/>
        <v>158.44155844155844</v>
      </c>
      <c r="J242">
        <f t="shared" si="39"/>
        <v>101</v>
      </c>
      <c r="K242">
        <f>VLOOKUP(B242,[1]高三上!$B:$P,14,0)</f>
        <v>42</v>
      </c>
      <c r="L242" t="str">
        <f>VLOOKUP(B242,[1]高三上!$B:$P,15,0)</f>
        <v>叶小军</v>
      </c>
      <c r="M242">
        <f t="shared" si="43"/>
        <v>68.181818181818187</v>
      </c>
      <c r="N242">
        <f t="shared" si="40"/>
        <v>281</v>
      </c>
      <c r="O242">
        <f>VLOOKUP(B242,[1]高二下!$B:$W,14,0)</f>
        <v>72.5</v>
      </c>
      <c r="P242" t="str">
        <f>VLOOKUP(B242,[1]高二下!$B:$W,15,0)</f>
        <v>叶小军</v>
      </c>
      <c r="Q242">
        <f t="shared" si="44"/>
        <v>108.44155844155844</v>
      </c>
      <c r="R242">
        <f t="shared" si="45"/>
        <v>183</v>
      </c>
      <c r="S242">
        <f>VLOOKUP(B242,[1]高二上!$B:$W,14,0)</f>
        <v>62</v>
      </c>
      <c r="T242" t="str">
        <f>VLOOKUP(B242,[1]高二上!$B:$W,15,0)</f>
        <v>叶小军</v>
      </c>
      <c r="U242">
        <f t="shared" si="46"/>
        <v>109.74025974025975</v>
      </c>
      <c r="V242">
        <f t="shared" si="47"/>
        <v>209</v>
      </c>
      <c r="W242">
        <f>VLOOKUP(B242,[1]高一下!$B:$X,14,0)</f>
        <v>45</v>
      </c>
      <c r="X242" t="str">
        <f>VLOOKUP(B242,[1]高一下!$B:$X,15,0)</f>
        <v>叶小军</v>
      </c>
      <c r="Y242">
        <f t="shared" si="48"/>
        <v>73.376623376623371</v>
      </c>
      <c r="Z242">
        <f t="shared" si="49"/>
        <v>239</v>
      </c>
      <c r="AA242">
        <f>VLOOKUP(B242,[1]高一上!$B:$W,13,0)</f>
        <v>40</v>
      </c>
      <c r="AB242" t="str">
        <f>VLOOKUP(B242,[1]高一上!$B:$W,14,0)</f>
        <v>崔萌</v>
      </c>
      <c r="AC242">
        <f t="shared" si="50"/>
        <v>74.350649350649348</v>
      </c>
      <c r="AD242">
        <f t="shared" si="41"/>
        <v>157</v>
      </c>
      <c r="AE242">
        <f>VLOOKUP(B242,[1]中考!$B:$O,10,0)</f>
        <v>41</v>
      </c>
      <c r="AF242">
        <f t="shared" si="51"/>
        <v>78</v>
      </c>
    </row>
    <row r="243" spans="1:32" x14ac:dyDescent="0.2">
      <c r="A243" s="2" t="s">
        <v>845</v>
      </c>
      <c r="B243" s="2" t="s">
        <v>846</v>
      </c>
      <c r="C243" s="1">
        <v>7</v>
      </c>
      <c r="D243" s="3" t="s">
        <v>9</v>
      </c>
      <c r="E243" s="4" t="s">
        <v>847</v>
      </c>
      <c r="F243" s="1">
        <v>443</v>
      </c>
      <c r="G243" s="2">
        <v>69</v>
      </c>
      <c r="H243" s="1" t="s">
        <v>1915</v>
      </c>
      <c r="I243">
        <f t="shared" si="42"/>
        <v>137.33766233766232</v>
      </c>
      <c r="J243">
        <f t="shared" si="39"/>
        <v>114</v>
      </c>
      <c r="K243">
        <f>VLOOKUP(B243,[1]高三上!$B:$P,14,0)</f>
        <v>60</v>
      </c>
      <c r="L243" t="str">
        <f>VLOOKUP(B243,[1]高三上!$B:$P,15,0)</f>
        <v>叶小军</v>
      </c>
      <c r="M243">
        <f t="shared" si="43"/>
        <v>73.051948051948045</v>
      </c>
      <c r="N243">
        <f t="shared" si="40"/>
        <v>229</v>
      </c>
      <c r="O243">
        <f>VLOOKUP(B243,[1]高二下!$B:$W,14,0)</f>
        <v>75.400000000000006</v>
      </c>
      <c r="P243" t="str">
        <f>VLOOKUP(B243,[1]高二下!$B:$W,15,0)</f>
        <v>叶小军</v>
      </c>
      <c r="Q243">
        <f t="shared" si="44"/>
        <v>128.89610389610391</v>
      </c>
      <c r="R243">
        <f t="shared" si="45"/>
        <v>146</v>
      </c>
      <c r="S243">
        <f>VLOOKUP(B243,[1]高二上!$B:$W,14,0)</f>
        <v>58</v>
      </c>
      <c r="T243" t="str">
        <f>VLOOKUP(B243,[1]高二上!$B:$W,15,0)</f>
        <v>叶小军</v>
      </c>
      <c r="U243">
        <f t="shared" si="46"/>
        <v>80.51948051948051</v>
      </c>
      <c r="V243">
        <f t="shared" si="47"/>
        <v>235</v>
      </c>
      <c r="W243">
        <f>VLOOKUP(B243,[1]高一下!$B:$X,14,0)</f>
        <v>53</v>
      </c>
      <c r="X243" t="str">
        <f>VLOOKUP(B243,[1]高一下!$B:$X,15,0)</f>
        <v>叶小军</v>
      </c>
      <c r="Y243">
        <f t="shared" si="48"/>
        <v>120.77922077922078</v>
      </c>
      <c r="Z243">
        <f t="shared" si="49"/>
        <v>175</v>
      </c>
      <c r="AA243">
        <f>VLOOKUP(B243,[1]高一上!$B:$W,13,0)</f>
        <v>32</v>
      </c>
      <c r="AB243" t="str">
        <f>VLOOKUP(B243,[1]高一上!$B:$W,14,0)</f>
        <v>马红琦</v>
      </c>
      <c r="AC243">
        <f t="shared" si="50"/>
        <v>68.181818181818187</v>
      </c>
      <c r="AD243">
        <f t="shared" si="41"/>
        <v>239</v>
      </c>
      <c r="AE243">
        <f>VLOOKUP(B243,[1]中考!$B:$O,10,0)</f>
        <v>38</v>
      </c>
      <c r="AF243">
        <f t="shared" si="51"/>
        <v>141</v>
      </c>
    </row>
    <row r="244" spans="1:32" x14ac:dyDescent="0.2">
      <c r="A244" s="2" t="s">
        <v>848</v>
      </c>
      <c r="B244" s="2" t="s">
        <v>849</v>
      </c>
      <c r="C244" s="1">
        <v>7</v>
      </c>
      <c r="D244" s="3" t="s">
        <v>9</v>
      </c>
      <c r="E244" s="4" t="s">
        <v>850</v>
      </c>
      <c r="F244" s="1">
        <v>398</v>
      </c>
      <c r="G244" s="2">
        <v>69</v>
      </c>
      <c r="H244" s="1" t="s">
        <v>1915</v>
      </c>
      <c r="I244">
        <f t="shared" si="42"/>
        <v>89.285714285714292</v>
      </c>
      <c r="J244">
        <f t="shared" si="39"/>
        <v>114</v>
      </c>
      <c r="K244">
        <f>VLOOKUP(B244,[1]高三上!$B:$P,14,0)</f>
        <v>78</v>
      </c>
      <c r="L244" t="str">
        <f>VLOOKUP(B244,[1]高三上!$B:$P,15,0)</f>
        <v>叶小军</v>
      </c>
      <c r="M244">
        <f t="shared" si="43"/>
        <v>164.6103896103896</v>
      </c>
      <c r="N244">
        <f t="shared" si="40"/>
        <v>81</v>
      </c>
      <c r="O244">
        <f>VLOOKUP(B244,[1]高二下!$B:$W,14,0)</f>
        <v>60.7</v>
      </c>
      <c r="P244" t="str">
        <f>VLOOKUP(B244,[1]高二下!$B:$W,15,0)</f>
        <v>叶小军</v>
      </c>
      <c r="Q244">
        <f t="shared" si="44"/>
        <v>53.571428571428569</v>
      </c>
      <c r="R244">
        <f t="shared" si="45"/>
        <v>280</v>
      </c>
      <c r="S244">
        <f>VLOOKUP(B244,[1]高二上!$B:$W,14,0)</f>
        <v>71</v>
      </c>
      <c r="T244" t="str">
        <f>VLOOKUP(B244,[1]高二上!$B:$W,15,0)</f>
        <v>叶小军</v>
      </c>
      <c r="U244">
        <f t="shared" si="46"/>
        <v>99.025974025974023</v>
      </c>
      <c r="V244">
        <f t="shared" si="47"/>
        <v>137</v>
      </c>
      <c r="W244">
        <f>VLOOKUP(B244,[1]高一下!$B:$X,14,0)</f>
        <v>59</v>
      </c>
      <c r="X244" t="str">
        <f>VLOOKUP(B244,[1]高一下!$B:$X,15,0)</f>
        <v>叶小军</v>
      </c>
      <c r="Y244">
        <f t="shared" si="48"/>
        <v>93.831168831168839</v>
      </c>
      <c r="Z244">
        <f t="shared" si="49"/>
        <v>134</v>
      </c>
      <c r="AA244">
        <f>VLOOKUP(B244,[1]高一上!$B:$W,13,0)</f>
        <v>46</v>
      </c>
      <c r="AB244" t="str">
        <f>VLOOKUP(B244,[1]高一上!$B:$W,14,0)</f>
        <v>马红琦</v>
      </c>
      <c r="AC244">
        <f t="shared" si="50"/>
        <v>94.480519480519476</v>
      </c>
      <c r="AD244">
        <f t="shared" si="41"/>
        <v>115</v>
      </c>
      <c r="AE244">
        <f>VLOOKUP(B244,[1]中考!$B:$O,10,0)</f>
        <v>40</v>
      </c>
      <c r="AF244">
        <f t="shared" si="51"/>
        <v>98</v>
      </c>
    </row>
    <row r="245" spans="1:32" x14ac:dyDescent="0.2">
      <c r="A245" s="2" t="s">
        <v>851</v>
      </c>
      <c r="B245" s="2" t="s">
        <v>852</v>
      </c>
      <c r="C245" s="1">
        <v>7</v>
      </c>
      <c r="D245" s="3" t="s">
        <v>9</v>
      </c>
      <c r="E245" s="4" t="s">
        <v>853</v>
      </c>
      <c r="F245" s="1">
        <v>409</v>
      </c>
      <c r="G245" s="2">
        <v>68</v>
      </c>
      <c r="H245" s="1" t="s">
        <v>1915</v>
      </c>
      <c r="I245">
        <f t="shared" si="42"/>
        <v>88.63636363636364</v>
      </c>
      <c r="J245">
        <f t="shared" si="39"/>
        <v>132</v>
      </c>
      <c r="K245">
        <f>VLOOKUP(B245,[1]高三上!$B:$P,14,0)</f>
        <v>75</v>
      </c>
      <c r="L245" t="str">
        <f>VLOOKUP(B245,[1]高三上!$B:$P,15,0)</f>
        <v>叶小军</v>
      </c>
      <c r="M245">
        <f t="shared" si="43"/>
        <v>93.181818181818187</v>
      </c>
      <c r="N245">
        <f t="shared" si="40"/>
        <v>97</v>
      </c>
      <c r="O245">
        <f>VLOOKUP(B245,[1]高二下!$B:$W,14,0)</f>
        <v>82.1</v>
      </c>
      <c r="P245" t="str">
        <f>VLOOKUP(B245,[1]高二下!$B:$W,15,0)</f>
        <v>叶小军</v>
      </c>
      <c r="Q245">
        <f t="shared" si="44"/>
        <v>96.753246753246756</v>
      </c>
      <c r="R245">
        <f t="shared" si="45"/>
        <v>76</v>
      </c>
      <c r="S245">
        <f>VLOOKUP(B245,[1]高二上!$B:$W,14,0)</f>
        <v>81</v>
      </c>
      <c r="T245" t="str">
        <f>VLOOKUP(B245,[1]高二上!$B:$W,15,0)</f>
        <v>叶小军</v>
      </c>
      <c r="U245">
        <f t="shared" si="46"/>
        <v>110.71428571428571</v>
      </c>
      <c r="V245">
        <f t="shared" si="47"/>
        <v>66</v>
      </c>
      <c r="W245">
        <f>VLOOKUP(B245,[1]高一下!$B:$X,14,0)</f>
        <v>62</v>
      </c>
      <c r="X245" t="str">
        <f>VLOOKUP(B245,[1]高一下!$B:$X,15,0)</f>
        <v>黄萍</v>
      </c>
      <c r="Y245">
        <f t="shared" si="48"/>
        <v>109.09090909090909</v>
      </c>
      <c r="Z245">
        <f t="shared" si="49"/>
        <v>99</v>
      </c>
      <c r="AA245">
        <f>VLOOKUP(B245,[1]高一上!$B:$W,13,0)</f>
        <v>44</v>
      </c>
      <c r="AB245" t="str">
        <f>VLOOKUP(B245,[1]高一上!$B:$W,14,0)</f>
        <v>崔萌</v>
      </c>
      <c r="AC245">
        <f t="shared" si="50"/>
        <v>74.025974025974023</v>
      </c>
      <c r="AD245">
        <f t="shared" si="41"/>
        <v>127</v>
      </c>
      <c r="AE245">
        <f>VLOOKUP(B245,[1]中考!$B:$O,10,0)</f>
        <v>43</v>
      </c>
      <c r="AF245">
        <f t="shared" si="51"/>
        <v>47</v>
      </c>
    </row>
    <row r="246" spans="1:32" x14ac:dyDescent="0.2">
      <c r="A246" s="2" t="s">
        <v>854</v>
      </c>
      <c r="B246" s="2" t="s">
        <v>855</v>
      </c>
      <c r="C246" s="1">
        <v>7</v>
      </c>
      <c r="D246" s="3" t="s">
        <v>9</v>
      </c>
      <c r="E246" s="4" t="s">
        <v>856</v>
      </c>
      <c r="F246" s="1">
        <v>398</v>
      </c>
      <c r="G246" s="2">
        <v>68</v>
      </c>
      <c r="H246" s="1" t="s">
        <v>1915</v>
      </c>
      <c r="I246">
        <f t="shared" si="42"/>
        <v>112.01298701298701</v>
      </c>
      <c r="J246">
        <f t="shared" si="39"/>
        <v>132</v>
      </c>
      <c r="K246">
        <f>VLOOKUP(B246,[1]高三上!$B:$P,14,0)</f>
        <v>67</v>
      </c>
      <c r="L246" t="str">
        <f>VLOOKUP(B246,[1]高三上!$B:$P,15,0)</f>
        <v>叶小军</v>
      </c>
      <c r="M246">
        <f t="shared" si="43"/>
        <v>112.01298701298701</v>
      </c>
      <c r="N246">
        <f t="shared" si="40"/>
        <v>169</v>
      </c>
      <c r="O246">
        <f>VLOOKUP(B246,[1]高二下!$B:$W,14,0)</f>
        <v>70</v>
      </c>
      <c r="P246" t="str">
        <f>VLOOKUP(B246,[1]高二下!$B:$W,15,0)</f>
        <v>叶小军</v>
      </c>
      <c r="Q246">
        <f t="shared" si="44"/>
        <v>95.454545454545453</v>
      </c>
      <c r="R246">
        <f t="shared" si="45"/>
        <v>206</v>
      </c>
      <c r="S246">
        <f>VLOOKUP(B246,[1]高二上!$B:$W,14,0)</f>
        <v>64</v>
      </c>
      <c r="T246" t="str">
        <f>VLOOKUP(B246,[1]高二上!$B:$W,15,0)</f>
        <v>叶小军</v>
      </c>
      <c r="U246">
        <f t="shared" si="46"/>
        <v>112.98701298701299</v>
      </c>
      <c r="V246">
        <f t="shared" si="47"/>
        <v>192</v>
      </c>
      <c r="W246">
        <f>VLOOKUP(B246,[1]高一下!$B:$X,14,0)</f>
        <v>47</v>
      </c>
      <c r="X246" t="str">
        <f>VLOOKUP(B246,[1]高一下!$B:$X,15,0)</f>
        <v>叶小军</v>
      </c>
      <c r="Y246">
        <f t="shared" si="48"/>
        <v>82.142857142857139</v>
      </c>
      <c r="Z246">
        <f t="shared" si="49"/>
        <v>232</v>
      </c>
      <c r="AA246">
        <f>VLOOKUP(B246,[1]高一上!$B:$W,13,0)</f>
        <v>38</v>
      </c>
      <c r="AB246" t="str">
        <f>VLOOKUP(B246,[1]高一上!$B:$W,14,0)</f>
        <v>黄萍</v>
      </c>
      <c r="AC246">
        <f t="shared" si="50"/>
        <v>88.311688311688314</v>
      </c>
      <c r="AD246">
        <f t="shared" si="41"/>
        <v>177</v>
      </c>
      <c r="AE246">
        <f>VLOOKUP(B246,[1]中考!$B:$O,10,0)</f>
        <v>38</v>
      </c>
      <c r="AF246">
        <f t="shared" si="51"/>
        <v>141</v>
      </c>
    </row>
    <row r="247" spans="1:32" x14ac:dyDescent="0.2">
      <c r="A247" s="2" t="s">
        <v>857</v>
      </c>
      <c r="B247" s="2" t="s">
        <v>858</v>
      </c>
      <c r="C247" s="1">
        <v>7</v>
      </c>
      <c r="D247" s="3" t="s">
        <v>9</v>
      </c>
      <c r="E247" s="4" t="s">
        <v>859</v>
      </c>
      <c r="F247" s="1">
        <v>397</v>
      </c>
      <c r="G247" s="2">
        <v>68</v>
      </c>
      <c r="H247" s="1" t="s">
        <v>1915</v>
      </c>
      <c r="I247">
        <f t="shared" si="42"/>
        <v>106.49350649350649</v>
      </c>
      <c r="J247">
        <f t="shared" si="39"/>
        <v>132</v>
      </c>
      <c r="K247">
        <f>VLOOKUP(B247,[1]高三上!$B:$P,14,0)</f>
        <v>69</v>
      </c>
      <c r="L247" t="str">
        <f>VLOOKUP(B247,[1]高三上!$B:$P,15,0)</f>
        <v>叶小军</v>
      </c>
      <c r="M247">
        <f t="shared" si="43"/>
        <v>130.51948051948051</v>
      </c>
      <c r="N247">
        <f t="shared" si="40"/>
        <v>152</v>
      </c>
      <c r="O247">
        <f>VLOOKUP(B247,[1]高二下!$B:$W,14,0)</f>
        <v>65.3</v>
      </c>
      <c r="P247" t="str">
        <f>VLOOKUP(B247,[1]高二下!$B:$W,15,0)</f>
        <v>叶小军</v>
      </c>
      <c r="Q247">
        <f t="shared" si="44"/>
        <v>113.63636363636364</v>
      </c>
      <c r="R247">
        <f t="shared" si="45"/>
        <v>246</v>
      </c>
      <c r="S247">
        <f>VLOOKUP(B247,[1]高二上!$B:$W,14,0)</f>
        <v>42</v>
      </c>
      <c r="T247" t="str">
        <f>VLOOKUP(B247,[1]高二上!$B:$W,15,0)</f>
        <v>叶小军</v>
      </c>
      <c r="U247">
        <f t="shared" si="46"/>
        <v>102.27272727272727</v>
      </c>
      <c r="V247">
        <f t="shared" si="47"/>
        <v>288</v>
      </c>
      <c r="W247">
        <f>VLOOKUP(B247,[1]高一下!$B:$X,14,0)</f>
        <v>27</v>
      </c>
      <c r="X247" t="str">
        <f>VLOOKUP(B247,[1]高一下!$B:$X,15,0)</f>
        <v>叶小军</v>
      </c>
      <c r="Y247">
        <f t="shared" si="48"/>
        <v>102.59740259740259</v>
      </c>
      <c r="Z247">
        <f t="shared" si="49"/>
        <v>295</v>
      </c>
      <c r="AA247">
        <f>VLOOKUP(B247,[1]高一上!$B:$W,13,0)</f>
        <v>11</v>
      </c>
      <c r="AB247" t="str">
        <f>VLOOKUP(B247,[1]高一上!$B:$W,14,0)</f>
        <v>宁建康</v>
      </c>
      <c r="AC247">
        <f t="shared" si="50"/>
        <v>89.285714285714292</v>
      </c>
      <c r="AD247">
        <f t="shared" si="41"/>
        <v>303</v>
      </c>
      <c r="AE247">
        <f>VLOOKUP(B247,[1]中考!$B:$O,10,0)</f>
        <v>29</v>
      </c>
      <c r="AF247">
        <f t="shared" si="51"/>
        <v>270</v>
      </c>
    </row>
    <row r="248" spans="1:32" x14ac:dyDescent="0.2">
      <c r="A248" s="2" t="s">
        <v>860</v>
      </c>
      <c r="B248" s="2" t="s">
        <v>861</v>
      </c>
      <c r="C248" s="1">
        <v>7</v>
      </c>
      <c r="D248" s="3" t="s">
        <v>9</v>
      </c>
      <c r="E248" s="4" t="s">
        <v>862</v>
      </c>
      <c r="F248" s="1">
        <v>394</v>
      </c>
      <c r="G248" s="2">
        <v>66</v>
      </c>
      <c r="H248" s="1" t="s">
        <v>1915</v>
      </c>
      <c r="I248">
        <f t="shared" si="42"/>
        <v>100</v>
      </c>
      <c r="J248">
        <f t="shared" si="39"/>
        <v>157</v>
      </c>
      <c r="K248">
        <f>VLOOKUP(B248,[1]高三上!$B:$P,14,0)</f>
        <v>0</v>
      </c>
      <c r="L248" t="str">
        <f>VLOOKUP(B248,[1]高三上!$B:$P,15,0)</f>
        <v>叶小军</v>
      </c>
      <c r="M248">
        <f t="shared" si="43"/>
        <v>100</v>
      </c>
      <c r="N248">
        <f t="shared" si="40"/>
        <v>295</v>
      </c>
      <c r="O248">
        <f>VLOOKUP(B248,[1]高二下!$B:$W,14,0)</f>
        <v>76.900000000000006</v>
      </c>
      <c r="P248" t="str">
        <f>VLOOKUP(B248,[1]高二下!$B:$W,15,0)</f>
        <v>叶小军</v>
      </c>
      <c r="Q248">
        <f t="shared" si="44"/>
        <v>121.1038961038961</v>
      </c>
      <c r="R248">
        <f t="shared" si="45"/>
        <v>127</v>
      </c>
      <c r="S248">
        <f>VLOOKUP(B248,[1]高二上!$B:$W,14,0)</f>
        <v>64</v>
      </c>
      <c r="T248" t="str">
        <f>VLOOKUP(B248,[1]高二上!$B:$W,15,0)</f>
        <v>叶小军</v>
      </c>
      <c r="U248">
        <f t="shared" si="46"/>
        <v>122.40259740259739</v>
      </c>
      <c r="V248">
        <f t="shared" si="47"/>
        <v>192</v>
      </c>
      <c r="W248">
        <f>VLOOKUP(B248,[1]高一下!$B:$X,14,0)</f>
        <v>41</v>
      </c>
      <c r="X248" t="str">
        <f>VLOOKUP(B248,[1]高一下!$B:$X,15,0)</f>
        <v>叶小军</v>
      </c>
      <c r="Y248">
        <f t="shared" si="48"/>
        <v>100.97402597402598</v>
      </c>
      <c r="Z248">
        <f t="shared" si="49"/>
        <v>261</v>
      </c>
      <c r="AA248">
        <f>VLOOKUP(B248,[1]高一上!$B:$W,13,0)</f>
        <v>28</v>
      </c>
      <c r="AB248" t="str">
        <f>VLOOKUP(B248,[1]高一上!$B:$W,14,0)</f>
        <v>李荣鑫</v>
      </c>
      <c r="AC248">
        <f t="shared" si="50"/>
        <v>100</v>
      </c>
      <c r="AD248">
        <f t="shared" si="41"/>
        <v>264</v>
      </c>
      <c r="AE248">
        <f>VLOOKUP(B248,[1]中考!$B:$O,10,0)</f>
        <v>0</v>
      </c>
      <c r="AF248">
        <f t="shared" si="51"/>
        <v>298</v>
      </c>
    </row>
    <row r="249" spans="1:32" x14ac:dyDescent="0.2">
      <c r="A249" s="2" t="s">
        <v>863</v>
      </c>
      <c r="B249" s="2" t="s">
        <v>864</v>
      </c>
      <c r="C249" s="1">
        <v>7</v>
      </c>
      <c r="D249" s="3" t="s">
        <v>9</v>
      </c>
      <c r="E249" s="4" t="s">
        <v>865</v>
      </c>
      <c r="F249" s="1">
        <v>382</v>
      </c>
      <c r="G249" s="2">
        <v>66</v>
      </c>
      <c r="H249" s="1" t="s">
        <v>1915</v>
      </c>
      <c r="I249">
        <f t="shared" si="42"/>
        <v>112.01298701298701</v>
      </c>
      <c r="J249">
        <f t="shared" si="39"/>
        <v>157</v>
      </c>
      <c r="K249">
        <f>VLOOKUP(B249,[1]高三上!$B:$P,14,0)</f>
        <v>65</v>
      </c>
      <c r="L249" t="str">
        <f>VLOOKUP(B249,[1]高三上!$B:$P,15,0)</f>
        <v>叶小军</v>
      </c>
      <c r="M249">
        <f t="shared" si="43"/>
        <v>130.19480519480521</v>
      </c>
      <c r="N249">
        <f t="shared" si="40"/>
        <v>194</v>
      </c>
      <c r="O249">
        <f>VLOOKUP(B249,[1]高二下!$B:$W,14,0)</f>
        <v>57.6</v>
      </c>
      <c r="P249" t="str">
        <f>VLOOKUP(B249,[1]高二下!$B:$W,15,0)</f>
        <v>叶小军</v>
      </c>
      <c r="Q249">
        <f t="shared" si="44"/>
        <v>98.701298701298697</v>
      </c>
      <c r="R249">
        <f t="shared" si="45"/>
        <v>287</v>
      </c>
      <c r="S249">
        <f>VLOOKUP(B249,[1]高二上!$B:$W,14,0)</f>
        <v>45</v>
      </c>
      <c r="T249" t="str">
        <f>VLOOKUP(B249,[1]高二上!$B:$W,15,0)</f>
        <v>叶小军</v>
      </c>
      <c r="U249">
        <f t="shared" si="46"/>
        <v>85.714285714285722</v>
      </c>
      <c r="V249">
        <f t="shared" si="47"/>
        <v>283</v>
      </c>
      <c r="W249">
        <f>VLOOKUP(B249,[1]高一下!$B:$X,14,0)</f>
        <v>45</v>
      </c>
      <c r="X249" t="str">
        <f>VLOOKUP(B249,[1]高一下!$B:$X,15,0)</f>
        <v>叶小军</v>
      </c>
      <c r="Y249">
        <f t="shared" si="48"/>
        <v>116.88311688311688</v>
      </c>
      <c r="Z249">
        <f t="shared" si="49"/>
        <v>239</v>
      </c>
      <c r="AA249">
        <f>VLOOKUP(B249,[1]高一上!$B:$W,13,0)</f>
        <v>22</v>
      </c>
      <c r="AB249" t="str">
        <f>VLOOKUP(B249,[1]高一上!$B:$W,14,0)</f>
        <v>崔萌</v>
      </c>
      <c r="AC249">
        <f t="shared" si="50"/>
        <v>93.181818181818187</v>
      </c>
      <c r="AD249">
        <f t="shared" si="41"/>
        <v>291</v>
      </c>
      <c r="AE249">
        <f>VLOOKUP(B249,[1]中考!$B:$O,10,0)</f>
        <v>29</v>
      </c>
      <c r="AF249">
        <f t="shared" si="51"/>
        <v>270</v>
      </c>
    </row>
    <row r="250" spans="1:32" x14ac:dyDescent="0.2">
      <c r="A250" s="2" t="s">
        <v>866</v>
      </c>
      <c r="B250" s="2" t="s">
        <v>867</v>
      </c>
      <c r="C250" s="1">
        <v>7</v>
      </c>
      <c r="D250" s="3" t="s">
        <v>9</v>
      </c>
      <c r="E250" s="4" t="s">
        <v>159</v>
      </c>
      <c r="F250" s="1">
        <v>381</v>
      </c>
      <c r="G250" s="2">
        <v>65</v>
      </c>
      <c r="H250" s="1" t="s">
        <v>1915</v>
      </c>
      <c r="I250">
        <f t="shared" si="42"/>
        <v>134.41558441558442</v>
      </c>
      <c r="J250">
        <f t="shared" si="39"/>
        <v>170</v>
      </c>
      <c r="K250">
        <f>VLOOKUP(B250,[1]高三上!$B:$P,14,0)</f>
        <v>47</v>
      </c>
      <c r="L250" t="str">
        <f>VLOOKUP(B250,[1]高三上!$B:$P,15,0)</f>
        <v>叶小军</v>
      </c>
      <c r="M250">
        <f t="shared" si="43"/>
        <v>69.805194805194802</v>
      </c>
      <c r="N250">
        <f t="shared" si="40"/>
        <v>276</v>
      </c>
      <c r="O250">
        <f>VLOOKUP(B250,[1]高二下!$B:$W,14,0)</f>
        <v>72.5</v>
      </c>
      <c r="P250" t="str">
        <f>VLOOKUP(B250,[1]高二下!$B:$W,15,0)</f>
        <v>叶小军</v>
      </c>
      <c r="Q250">
        <f t="shared" si="44"/>
        <v>108.44155844155844</v>
      </c>
      <c r="R250">
        <f t="shared" si="45"/>
        <v>183</v>
      </c>
      <c r="S250">
        <f>VLOOKUP(B250,[1]高二上!$B:$W,14,0)</f>
        <v>62</v>
      </c>
      <c r="T250" t="str">
        <f>VLOOKUP(B250,[1]高二上!$B:$W,15,0)</f>
        <v>叶小军</v>
      </c>
      <c r="U250">
        <f t="shared" si="46"/>
        <v>123.05194805194805</v>
      </c>
      <c r="V250">
        <f t="shared" si="47"/>
        <v>209</v>
      </c>
      <c r="W250">
        <f>VLOOKUP(B250,[1]高一下!$B:$X,14,0)</f>
        <v>35</v>
      </c>
      <c r="X250" t="str">
        <f>VLOOKUP(B250,[1]高一下!$B:$X,15,0)</f>
        <v>叶小军</v>
      </c>
      <c r="Y250">
        <f t="shared" si="48"/>
        <v>103.57142857142857</v>
      </c>
      <c r="Z250">
        <f t="shared" si="49"/>
        <v>280</v>
      </c>
      <c r="AA250">
        <f>VLOOKUP(B250,[1]高一上!$B:$W,13,0)</f>
        <v>22</v>
      </c>
      <c r="AB250" t="str">
        <f>VLOOKUP(B250,[1]高一上!$B:$W,14,0)</f>
        <v>崔萌</v>
      </c>
      <c r="AC250">
        <f t="shared" si="50"/>
        <v>98.701298701298697</v>
      </c>
      <c r="AD250">
        <f t="shared" si="41"/>
        <v>291</v>
      </c>
      <c r="AE250">
        <f>VLOOKUP(B250,[1]中考!$B:$O,10,0)</f>
        <v>27</v>
      </c>
      <c r="AF250">
        <f t="shared" si="51"/>
        <v>287</v>
      </c>
    </row>
    <row r="251" spans="1:32" x14ac:dyDescent="0.2">
      <c r="A251" s="2" t="s">
        <v>868</v>
      </c>
      <c r="B251" s="2" t="s">
        <v>869</v>
      </c>
      <c r="C251" s="1">
        <v>7</v>
      </c>
      <c r="D251" s="3" t="s">
        <v>9</v>
      </c>
      <c r="E251" s="4" t="s">
        <v>870</v>
      </c>
      <c r="F251" s="1">
        <v>355</v>
      </c>
      <c r="G251" s="2">
        <v>65</v>
      </c>
      <c r="H251" s="1" t="s">
        <v>1915</v>
      </c>
      <c r="I251">
        <f t="shared" si="42"/>
        <v>124.67532467532467</v>
      </c>
      <c r="J251">
        <f t="shared" si="39"/>
        <v>170</v>
      </c>
      <c r="K251">
        <f>VLOOKUP(B251,[1]高三上!$B:$P,14,0)</f>
        <v>56</v>
      </c>
      <c r="L251" t="str">
        <f>VLOOKUP(B251,[1]高三上!$B:$P,15,0)</f>
        <v>叶小军</v>
      </c>
      <c r="M251">
        <f t="shared" si="43"/>
        <v>91.233766233766232</v>
      </c>
      <c r="N251">
        <f t="shared" si="40"/>
        <v>246</v>
      </c>
      <c r="O251">
        <f>VLOOKUP(B251,[1]高二下!$B:$W,14,0)</f>
        <v>69.2</v>
      </c>
      <c r="P251" t="str">
        <f>VLOOKUP(B251,[1]高二下!$B:$W,15,0)</f>
        <v>叶小军</v>
      </c>
      <c r="Q251">
        <f t="shared" si="44"/>
        <v>75.974025974025977</v>
      </c>
      <c r="R251">
        <f t="shared" si="45"/>
        <v>219</v>
      </c>
      <c r="S251">
        <f>VLOOKUP(B251,[1]高二上!$B:$W,14,0)</f>
        <v>70</v>
      </c>
      <c r="T251" t="str">
        <f>VLOOKUP(B251,[1]高二上!$B:$W,15,0)</f>
        <v>叶小军</v>
      </c>
      <c r="U251">
        <f t="shared" si="46"/>
        <v>115.90909090909091</v>
      </c>
      <c r="V251">
        <f t="shared" si="47"/>
        <v>145</v>
      </c>
      <c r="W251">
        <f>VLOOKUP(B251,[1]高一下!$B:$X,14,0)</f>
        <v>51</v>
      </c>
      <c r="X251" t="str">
        <f>VLOOKUP(B251,[1]高一下!$B:$X,15,0)</f>
        <v>叶小军</v>
      </c>
      <c r="Y251">
        <f t="shared" si="48"/>
        <v>91.558441558441558</v>
      </c>
      <c r="Z251">
        <f t="shared" si="49"/>
        <v>194</v>
      </c>
      <c r="AA251">
        <f>VLOOKUP(B251,[1]高一上!$B:$W,13,0)</f>
        <v>39</v>
      </c>
      <c r="AB251" t="str">
        <f>VLOOKUP(B251,[1]高一上!$B:$W,14,0)</f>
        <v>崔萌</v>
      </c>
      <c r="AC251">
        <f t="shared" si="50"/>
        <v>77.27272727272728</v>
      </c>
      <c r="AD251">
        <f t="shared" si="41"/>
        <v>168</v>
      </c>
      <c r="AE251">
        <f>VLOOKUP(B251,[1]中考!$B:$O,10,0)</f>
        <v>40</v>
      </c>
      <c r="AF251">
        <f t="shared" si="51"/>
        <v>98</v>
      </c>
    </row>
    <row r="252" spans="1:32" x14ac:dyDescent="0.2">
      <c r="A252" s="2" t="s">
        <v>871</v>
      </c>
      <c r="B252" s="2" t="s">
        <v>872</v>
      </c>
      <c r="C252" s="1">
        <v>7</v>
      </c>
      <c r="D252" s="3" t="s">
        <v>9</v>
      </c>
      <c r="E252" s="4" t="s">
        <v>873</v>
      </c>
      <c r="F252" s="1">
        <v>387</v>
      </c>
      <c r="G252" s="2">
        <v>64</v>
      </c>
      <c r="H252" s="1" t="s">
        <v>1915</v>
      </c>
      <c r="I252">
        <f t="shared" si="42"/>
        <v>85.714285714285722</v>
      </c>
      <c r="J252">
        <f t="shared" si="39"/>
        <v>185</v>
      </c>
      <c r="K252">
        <f>VLOOKUP(B252,[1]高三上!$B:$P,14,0)</f>
        <v>70</v>
      </c>
      <c r="L252" t="str">
        <f>VLOOKUP(B252,[1]高三上!$B:$P,15,0)</f>
        <v>叶小军</v>
      </c>
      <c r="M252">
        <f t="shared" si="43"/>
        <v>131.81818181818181</v>
      </c>
      <c r="N252">
        <f t="shared" si="40"/>
        <v>141</v>
      </c>
      <c r="O252">
        <f>VLOOKUP(B252,[1]高二下!$B:$W,14,0)</f>
        <v>66.099999999999994</v>
      </c>
      <c r="P252" t="str">
        <f>VLOOKUP(B252,[1]高二下!$B:$W,15,0)</f>
        <v>叶小军</v>
      </c>
      <c r="Q252">
        <f t="shared" si="44"/>
        <v>69.48051948051949</v>
      </c>
      <c r="R252">
        <f t="shared" si="45"/>
        <v>239</v>
      </c>
      <c r="S252">
        <f>VLOOKUP(B252,[1]高二上!$B:$W,14,0)</f>
        <v>70</v>
      </c>
      <c r="T252" t="str">
        <f>VLOOKUP(B252,[1]高二上!$B:$W,15,0)</f>
        <v>叶小军</v>
      </c>
      <c r="U252">
        <f t="shared" si="46"/>
        <v>132.79220779220779</v>
      </c>
      <c r="V252">
        <f t="shared" si="47"/>
        <v>145</v>
      </c>
      <c r="W252">
        <f>VLOOKUP(B252,[1]高一下!$B:$X,14,0)</f>
        <v>44</v>
      </c>
      <c r="X252" t="str">
        <f>VLOOKUP(B252,[1]高一下!$B:$X,15,0)</f>
        <v>叶小军</v>
      </c>
      <c r="Y252">
        <f t="shared" si="48"/>
        <v>87.012987012987011</v>
      </c>
      <c r="Z252">
        <f t="shared" si="49"/>
        <v>246</v>
      </c>
      <c r="AA252">
        <f>VLOOKUP(B252,[1]高一上!$B:$W,13,0)</f>
        <v>35</v>
      </c>
      <c r="AB252" t="str">
        <f>VLOOKUP(B252,[1]高一上!$B:$W,14,0)</f>
        <v>崔萌</v>
      </c>
      <c r="AC252">
        <f t="shared" si="50"/>
        <v>102.59740259740259</v>
      </c>
      <c r="AD252">
        <f t="shared" si="41"/>
        <v>206</v>
      </c>
      <c r="AE252">
        <f>VLOOKUP(B252,[1]中考!$B:$O,10,0)</f>
        <v>34</v>
      </c>
      <c r="AF252">
        <f t="shared" si="51"/>
        <v>214</v>
      </c>
    </row>
    <row r="253" spans="1:32" x14ac:dyDescent="0.2">
      <c r="A253" s="2" t="s">
        <v>874</v>
      </c>
      <c r="B253" s="2" t="s">
        <v>875</v>
      </c>
      <c r="C253" s="1">
        <v>7</v>
      </c>
      <c r="D253" s="3" t="s">
        <v>9</v>
      </c>
      <c r="E253" s="4" t="s">
        <v>876</v>
      </c>
      <c r="F253" s="1">
        <v>440</v>
      </c>
      <c r="G253" s="2">
        <v>63</v>
      </c>
      <c r="H253" s="1" t="s">
        <v>1915</v>
      </c>
      <c r="I253">
        <f t="shared" si="42"/>
        <v>130.84415584415584</v>
      </c>
      <c r="J253">
        <f t="shared" si="39"/>
        <v>198</v>
      </c>
      <c r="K253">
        <f>VLOOKUP(B253,[1]高三上!$B:$P,14,0)</f>
        <v>32</v>
      </c>
      <c r="L253" t="str">
        <f>VLOOKUP(B253,[1]高三上!$B:$P,15,0)</f>
        <v>叶小军</v>
      </c>
      <c r="M253">
        <f t="shared" si="43"/>
        <v>58.116883116883116</v>
      </c>
      <c r="N253">
        <f t="shared" si="40"/>
        <v>293</v>
      </c>
      <c r="O253">
        <f>VLOOKUP(B253,[1]高二下!$B:$W,14,0)</f>
        <v>73.900000000000006</v>
      </c>
      <c r="P253" t="str">
        <f>VLOOKUP(B253,[1]高二下!$B:$W,15,0)</f>
        <v>叶小军</v>
      </c>
      <c r="Q253">
        <f t="shared" si="44"/>
        <v>121.75324675324676</v>
      </c>
      <c r="R253">
        <f t="shared" si="45"/>
        <v>164</v>
      </c>
      <c r="S253">
        <f>VLOOKUP(B253,[1]高二上!$B:$W,14,0)</f>
        <v>59</v>
      </c>
      <c r="T253" t="str">
        <f>VLOOKUP(B253,[1]高二上!$B:$W,15,0)</f>
        <v>叶小军</v>
      </c>
      <c r="U253">
        <f t="shared" si="46"/>
        <v>117.20779220779221</v>
      </c>
      <c r="V253">
        <f t="shared" si="47"/>
        <v>231</v>
      </c>
      <c r="W253">
        <f>VLOOKUP(B253,[1]高一下!$B:$X,14,0)</f>
        <v>34</v>
      </c>
      <c r="X253" t="str">
        <f>VLOOKUP(B253,[1]高一下!$B:$X,15,0)</f>
        <v>叶小军</v>
      </c>
      <c r="Y253">
        <f t="shared" si="48"/>
        <v>81.818181818181813</v>
      </c>
      <c r="Z253">
        <f t="shared" si="49"/>
        <v>284</v>
      </c>
      <c r="AA253">
        <f>VLOOKUP(B253,[1]高一上!$B:$W,13,0)</f>
        <v>33</v>
      </c>
      <c r="AB253" t="str">
        <f>VLOOKUP(B253,[1]高一上!$B:$W,14,0)</f>
        <v>黄萍</v>
      </c>
      <c r="AC253">
        <f t="shared" si="50"/>
        <v>101.2987012987013</v>
      </c>
      <c r="AD253">
        <f t="shared" si="41"/>
        <v>228</v>
      </c>
      <c r="AE253">
        <f>VLOOKUP(B253,[1]中考!$B:$O,10,0)</f>
        <v>33</v>
      </c>
      <c r="AF253">
        <f t="shared" si="51"/>
        <v>232</v>
      </c>
    </row>
    <row r="254" spans="1:32" x14ac:dyDescent="0.2">
      <c r="A254" s="2" t="s">
        <v>877</v>
      </c>
      <c r="B254" s="2" t="s">
        <v>878</v>
      </c>
      <c r="C254" s="1">
        <v>7</v>
      </c>
      <c r="D254" s="3" t="s">
        <v>9</v>
      </c>
      <c r="E254" s="4" t="s">
        <v>879</v>
      </c>
      <c r="F254" s="1">
        <v>415</v>
      </c>
      <c r="G254" s="2">
        <v>62</v>
      </c>
      <c r="H254" s="1" t="s">
        <v>1915</v>
      </c>
      <c r="I254">
        <f t="shared" si="42"/>
        <v>81.493506493506487</v>
      </c>
      <c r="J254">
        <f t="shared" si="39"/>
        <v>209</v>
      </c>
      <c r="K254">
        <f>VLOOKUP(B254,[1]高三上!$B:$P,14,0)</f>
        <v>69</v>
      </c>
      <c r="L254" t="str">
        <f>VLOOKUP(B254,[1]高三上!$B:$P,15,0)</f>
        <v>叶小军</v>
      </c>
      <c r="M254">
        <f t="shared" si="43"/>
        <v>128.24675324675326</v>
      </c>
      <c r="N254">
        <f t="shared" si="40"/>
        <v>152</v>
      </c>
      <c r="O254">
        <f>VLOOKUP(B254,[1]高二下!$B:$W,14,0)</f>
        <v>66.099999999999994</v>
      </c>
      <c r="P254" t="str">
        <f>VLOOKUP(B254,[1]高二下!$B:$W,15,0)</f>
        <v>叶小军</v>
      </c>
      <c r="Q254">
        <f t="shared" si="44"/>
        <v>94.480519480519476</v>
      </c>
      <c r="R254">
        <f t="shared" si="45"/>
        <v>239</v>
      </c>
      <c r="S254">
        <f>VLOOKUP(B254,[1]高二上!$B:$W,14,0)</f>
        <v>60</v>
      </c>
      <c r="T254" t="str">
        <f>VLOOKUP(B254,[1]高二上!$B:$W,15,0)</f>
        <v>叶小军</v>
      </c>
      <c r="U254">
        <f t="shared" si="46"/>
        <v>105.51948051948052</v>
      </c>
      <c r="V254">
        <f t="shared" si="47"/>
        <v>222</v>
      </c>
      <c r="W254">
        <f>VLOOKUP(B254,[1]高一下!$B:$X,14,0)</f>
        <v>45</v>
      </c>
      <c r="X254" t="str">
        <f>VLOOKUP(B254,[1]高一下!$B:$X,15,0)</f>
        <v>叶小军</v>
      </c>
      <c r="Y254">
        <f t="shared" si="48"/>
        <v>115.25974025974025</v>
      </c>
      <c r="Z254">
        <f t="shared" si="49"/>
        <v>239</v>
      </c>
      <c r="AA254">
        <f>VLOOKUP(B254,[1]高一上!$B:$W,13,0)</f>
        <v>23</v>
      </c>
      <c r="AB254" t="str">
        <f>VLOOKUP(B254,[1]高一上!$B:$W,14,0)</f>
        <v>马红琦</v>
      </c>
      <c r="AC254">
        <f t="shared" si="50"/>
        <v>66.883116883116884</v>
      </c>
      <c r="AD254">
        <f t="shared" si="41"/>
        <v>286</v>
      </c>
      <c r="AE254">
        <f>VLOOKUP(B254,[1]中考!$B:$O,10,0)</f>
        <v>36</v>
      </c>
      <c r="AF254">
        <f t="shared" si="51"/>
        <v>184</v>
      </c>
    </row>
    <row r="255" spans="1:32" x14ac:dyDescent="0.2">
      <c r="A255" s="2" t="s">
        <v>880</v>
      </c>
      <c r="B255" s="2" t="s">
        <v>881</v>
      </c>
      <c r="C255" s="1">
        <v>7</v>
      </c>
      <c r="D255" s="3" t="s">
        <v>9</v>
      </c>
      <c r="E255" s="4" t="s">
        <v>882</v>
      </c>
      <c r="F255" s="1">
        <v>377</v>
      </c>
      <c r="G255" s="2">
        <v>62</v>
      </c>
      <c r="H255" s="1" t="s">
        <v>1915</v>
      </c>
      <c r="I255">
        <f t="shared" si="42"/>
        <v>50.97402597402597</v>
      </c>
      <c r="J255">
        <f t="shared" si="39"/>
        <v>209</v>
      </c>
      <c r="K255">
        <f>VLOOKUP(B255,[1]高三上!$B:$P,14,0)</f>
        <v>82</v>
      </c>
      <c r="L255" t="str">
        <f>VLOOKUP(B255,[1]高三上!$B:$P,15,0)</f>
        <v>叶小军</v>
      </c>
      <c r="M255">
        <f t="shared" si="43"/>
        <v>140.58441558441558</v>
      </c>
      <c r="N255">
        <f t="shared" si="40"/>
        <v>58</v>
      </c>
      <c r="O255">
        <f>VLOOKUP(B255,[1]高二下!$B:$W,14,0)</f>
        <v>72.5</v>
      </c>
      <c r="P255" t="str">
        <f>VLOOKUP(B255,[1]高二下!$B:$W,15,0)</f>
        <v>叶小军</v>
      </c>
      <c r="Q255">
        <f t="shared" si="44"/>
        <v>74.025974025974023</v>
      </c>
      <c r="R255">
        <f t="shared" si="45"/>
        <v>183</v>
      </c>
      <c r="S255">
        <f>VLOOKUP(B255,[1]高二上!$B:$W,14,0)</f>
        <v>75</v>
      </c>
      <c r="T255" t="str">
        <f>VLOOKUP(B255,[1]高二上!$B:$W,15,0)</f>
        <v>叶小军</v>
      </c>
      <c r="U255">
        <f t="shared" si="46"/>
        <v>110.06493506493507</v>
      </c>
      <c r="V255">
        <f t="shared" si="47"/>
        <v>103</v>
      </c>
      <c r="W255">
        <f>VLOOKUP(B255,[1]高一下!$B:$X,14,0)</f>
        <v>59</v>
      </c>
      <c r="X255" t="str">
        <f>VLOOKUP(B255,[1]高一下!$B:$X,15,0)</f>
        <v>叶小军</v>
      </c>
      <c r="Y255">
        <f t="shared" si="48"/>
        <v>117.53246753246754</v>
      </c>
      <c r="Z255">
        <f t="shared" si="49"/>
        <v>134</v>
      </c>
      <c r="AA255">
        <f>VLOOKUP(B255,[1]高一上!$B:$W,13,0)</f>
        <v>37</v>
      </c>
      <c r="AB255" t="str">
        <f>VLOOKUP(B255,[1]高一上!$B:$W,14,0)</f>
        <v>李荣鑫</v>
      </c>
      <c r="AC255">
        <f t="shared" si="50"/>
        <v>108.44155844155844</v>
      </c>
      <c r="AD255">
        <f t="shared" si="41"/>
        <v>188</v>
      </c>
      <c r="AE255">
        <f>VLOOKUP(B255,[1]中考!$B:$O,10,0)</f>
        <v>34</v>
      </c>
      <c r="AF255">
        <f t="shared" si="51"/>
        <v>214</v>
      </c>
    </row>
    <row r="256" spans="1:32" x14ac:dyDescent="0.2">
      <c r="A256" s="2" t="s">
        <v>883</v>
      </c>
      <c r="B256" s="2" t="s">
        <v>884</v>
      </c>
      <c r="C256" s="1">
        <v>7</v>
      </c>
      <c r="D256" s="3" t="s">
        <v>9</v>
      </c>
      <c r="E256" s="4" t="s">
        <v>885</v>
      </c>
      <c r="F256" s="1">
        <v>363</v>
      </c>
      <c r="G256" s="2">
        <v>62</v>
      </c>
      <c r="H256" s="1" t="s">
        <v>1915</v>
      </c>
      <c r="I256">
        <f t="shared" si="42"/>
        <v>123.37662337662337</v>
      </c>
      <c r="J256">
        <f t="shared" si="39"/>
        <v>209</v>
      </c>
      <c r="K256">
        <f>VLOOKUP(B256,[1]高三上!$B:$P,14,0)</f>
        <v>42</v>
      </c>
      <c r="L256" t="str">
        <f>VLOOKUP(B256,[1]高三上!$B:$P,15,0)</f>
        <v>叶小军</v>
      </c>
      <c r="M256">
        <f t="shared" si="43"/>
        <v>56.168831168831169</v>
      </c>
      <c r="N256">
        <f t="shared" si="40"/>
        <v>281</v>
      </c>
      <c r="O256">
        <f>VLOOKUP(B256,[1]高二下!$B:$W,14,0)</f>
        <v>75.400000000000006</v>
      </c>
      <c r="P256" t="str">
        <f>VLOOKUP(B256,[1]高二下!$B:$W,15,0)</f>
        <v>叶小军</v>
      </c>
      <c r="Q256">
        <f t="shared" si="44"/>
        <v>128.89610389610391</v>
      </c>
      <c r="R256">
        <f t="shared" si="45"/>
        <v>146</v>
      </c>
      <c r="S256">
        <f>VLOOKUP(B256,[1]高二上!$B:$W,14,0)</f>
        <v>58</v>
      </c>
      <c r="T256" t="str">
        <f>VLOOKUP(B256,[1]高二上!$B:$W,15,0)</f>
        <v>叶小军</v>
      </c>
      <c r="U256">
        <f t="shared" si="46"/>
        <v>100.32467532467533</v>
      </c>
      <c r="V256">
        <f t="shared" si="47"/>
        <v>235</v>
      </c>
      <c r="W256">
        <f>VLOOKUP(B256,[1]高一下!$B:$X,14,0)</f>
        <v>46</v>
      </c>
      <c r="X256" t="str">
        <f>VLOOKUP(B256,[1]高一下!$B:$X,15,0)</f>
        <v>叶小军</v>
      </c>
      <c r="Y256">
        <f t="shared" si="48"/>
        <v>87.337662337662337</v>
      </c>
      <c r="Z256">
        <f t="shared" si="49"/>
        <v>236</v>
      </c>
      <c r="AA256">
        <f>VLOOKUP(B256,[1]高一上!$B:$W,13,0)</f>
        <v>36</v>
      </c>
      <c r="AB256" t="str">
        <f>VLOOKUP(B256,[1]高一上!$B:$W,14,0)</f>
        <v>黄萍</v>
      </c>
      <c r="AC256">
        <f t="shared" si="50"/>
        <v>101.2987012987013</v>
      </c>
      <c r="AD256">
        <f t="shared" si="41"/>
        <v>197</v>
      </c>
      <c r="AE256">
        <f>VLOOKUP(B256,[1]中考!$B:$O,10,0)</f>
        <v>35</v>
      </c>
      <c r="AF256">
        <f t="shared" si="51"/>
        <v>201</v>
      </c>
    </row>
    <row r="257" spans="1:32" x14ac:dyDescent="0.2">
      <c r="A257" s="2" t="s">
        <v>886</v>
      </c>
      <c r="B257" s="2" t="s">
        <v>887</v>
      </c>
      <c r="C257" s="1">
        <v>7</v>
      </c>
      <c r="D257" s="3" t="s">
        <v>9</v>
      </c>
      <c r="E257" s="4" t="s">
        <v>888</v>
      </c>
      <c r="F257" s="1">
        <v>432</v>
      </c>
      <c r="G257" s="2">
        <v>61</v>
      </c>
      <c r="H257" s="1" t="s">
        <v>1915</v>
      </c>
      <c r="I257">
        <f t="shared" si="42"/>
        <v>60.38961038961039</v>
      </c>
      <c r="J257">
        <f t="shared" si="39"/>
        <v>219</v>
      </c>
      <c r="K257">
        <f>VLOOKUP(B257,[1]高三上!$B:$P,14,0)</f>
        <v>75</v>
      </c>
      <c r="L257" t="str">
        <f>VLOOKUP(B257,[1]高三上!$B:$P,15,0)</f>
        <v>叶小军</v>
      </c>
      <c r="M257">
        <f t="shared" si="43"/>
        <v>156.81818181818181</v>
      </c>
      <c r="N257">
        <f t="shared" si="40"/>
        <v>97</v>
      </c>
      <c r="O257">
        <f>VLOOKUP(B257,[1]高二下!$B:$W,14,0)</f>
        <v>62.2</v>
      </c>
      <c r="P257" t="str">
        <f>VLOOKUP(B257,[1]高二下!$B:$W,15,0)</f>
        <v>叶小军</v>
      </c>
      <c r="Q257">
        <f t="shared" si="44"/>
        <v>91.558441558441558</v>
      </c>
      <c r="R257">
        <f t="shared" si="45"/>
        <v>272</v>
      </c>
      <c r="S257">
        <f>VLOOKUP(B257,[1]高二上!$B:$W,14,0)</f>
        <v>57</v>
      </c>
      <c r="T257" t="str">
        <f>VLOOKUP(B257,[1]高二上!$B:$W,15,0)</f>
        <v>叶小军</v>
      </c>
      <c r="U257">
        <f t="shared" si="46"/>
        <v>88.63636363636364</v>
      </c>
      <c r="V257">
        <f t="shared" si="47"/>
        <v>246</v>
      </c>
      <c r="W257">
        <f>VLOOKUP(B257,[1]高一下!$B:$X,14,0)</f>
        <v>49</v>
      </c>
      <c r="X257" t="str">
        <f>VLOOKUP(B257,[1]高一下!$B:$X,15,0)</f>
        <v>叶小军</v>
      </c>
      <c r="Y257">
        <f t="shared" si="48"/>
        <v>112.98701298701299</v>
      </c>
      <c r="Z257">
        <f t="shared" si="49"/>
        <v>211</v>
      </c>
      <c r="AA257">
        <f>VLOOKUP(B257,[1]高一上!$B:$W,13,0)</f>
        <v>30</v>
      </c>
      <c r="AB257" t="str">
        <f>VLOOKUP(B257,[1]高一上!$B:$W,14,0)</f>
        <v>万饶</v>
      </c>
      <c r="AC257">
        <f t="shared" si="50"/>
        <v>83.766233766233768</v>
      </c>
      <c r="AD257">
        <f t="shared" si="41"/>
        <v>251</v>
      </c>
      <c r="AE257">
        <f>VLOOKUP(B257,[1]中考!$B:$O,10,0)</f>
        <v>35</v>
      </c>
      <c r="AF257">
        <f t="shared" si="51"/>
        <v>201</v>
      </c>
    </row>
    <row r="258" spans="1:32" x14ac:dyDescent="0.2">
      <c r="A258" s="2" t="s">
        <v>889</v>
      </c>
      <c r="B258" s="2" t="s">
        <v>890</v>
      </c>
      <c r="C258" s="1">
        <v>7</v>
      </c>
      <c r="D258" s="3" t="s">
        <v>9</v>
      </c>
      <c r="E258" s="4" t="s">
        <v>891</v>
      </c>
      <c r="F258" s="1">
        <v>430</v>
      </c>
      <c r="G258" s="2">
        <v>61</v>
      </c>
      <c r="H258" s="1" t="s">
        <v>1915</v>
      </c>
      <c r="I258">
        <f t="shared" si="42"/>
        <v>41.883116883116877</v>
      </c>
      <c r="J258">
        <f t="shared" si="39"/>
        <v>219</v>
      </c>
      <c r="K258">
        <f>VLOOKUP(B258,[1]高三上!$B:$P,14,0)</f>
        <v>86</v>
      </c>
      <c r="L258" t="str">
        <f>VLOOKUP(B258,[1]高三上!$B:$P,15,0)</f>
        <v>叶小军</v>
      </c>
      <c r="M258">
        <f t="shared" si="43"/>
        <v>146.42857142857144</v>
      </c>
      <c r="N258">
        <f t="shared" si="40"/>
        <v>40</v>
      </c>
      <c r="O258">
        <f>VLOOKUP(B258,[1]高二下!$B:$W,14,0)</f>
        <v>72.5</v>
      </c>
      <c r="P258" t="str">
        <f>VLOOKUP(B258,[1]高二下!$B:$W,15,0)</f>
        <v>叶小军</v>
      </c>
      <c r="Q258">
        <f t="shared" si="44"/>
        <v>79.220779220779221</v>
      </c>
      <c r="R258">
        <f t="shared" si="45"/>
        <v>183</v>
      </c>
      <c r="S258">
        <f>VLOOKUP(B258,[1]高二上!$B:$W,14,0)</f>
        <v>73</v>
      </c>
      <c r="T258" t="str">
        <f>VLOOKUP(B258,[1]高二上!$B:$W,15,0)</f>
        <v>叶小军</v>
      </c>
      <c r="U258">
        <f t="shared" si="46"/>
        <v>134.41558441558442</v>
      </c>
      <c r="V258">
        <f t="shared" si="47"/>
        <v>119</v>
      </c>
      <c r="W258">
        <f>VLOOKUP(B258,[1]高一下!$B:$X,14,0)</f>
        <v>48</v>
      </c>
      <c r="X258" t="str">
        <f>VLOOKUP(B258,[1]高一下!$B:$X,15,0)</f>
        <v>叶小军</v>
      </c>
      <c r="Y258">
        <f t="shared" si="48"/>
        <v>114.28571428571428</v>
      </c>
      <c r="Z258">
        <f t="shared" si="49"/>
        <v>225</v>
      </c>
      <c r="AA258">
        <f>VLOOKUP(B258,[1]高一上!$B:$W,13,0)</f>
        <v>27</v>
      </c>
      <c r="AB258" t="str">
        <f>VLOOKUP(B258,[1]高一上!$B:$W,14,0)</f>
        <v>万饶</v>
      </c>
      <c r="AC258">
        <f t="shared" si="50"/>
        <v>91.558441558441558</v>
      </c>
      <c r="AD258">
        <f t="shared" si="41"/>
        <v>269</v>
      </c>
      <c r="AE258">
        <f>VLOOKUP(B258,[1]中考!$B:$O,10,0)</f>
        <v>32</v>
      </c>
      <c r="AF258">
        <f t="shared" si="51"/>
        <v>243</v>
      </c>
    </row>
    <row r="259" spans="1:32" x14ac:dyDescent="0.2">
      <c r="A259" s="2" t="s">
        <v>892</v>
      </c>
      <c r="B259" s="2" t="s">
        <v>893</v>
      </c>
      <c r="C259" s="1">
        <v>7</v>
      </c>
      <c r="D259" s="3" t="s">
        <v>9</v>
      </c>
      <c r="E259" s="4" t="s">
        <v>894</v>
      </c>
      <c r="F259" s="1">
        <v>390</v>
      </c>
      <c r="G259" s="2">
        <v>61</v>
      </c>
      <c r="H259" s="1" t="s">
        <v>1915</v>
      </c>
      <c r="I259">
        <f t="shared" si="42"/>
        <v>91.883116883116884</v>
      </c>
      <c r="J259">
        <f t="shared" ref="J259:J310" si="52">RANK(G259,G:G,0)</f>
        <v>219</v>
      </c>
      <c r="K259">
        <f>VLOOKUP(B259,[1]高三上!$B:$P,14,0)</f>
        <v>65</v>
      </c>
      <c r="L259" t="str">
        <f>VLOOKUP(B259,[1]高三上!$B:$P,15,0)</f>
        <v>叶小军</v>
      </c>
      <c r="M259">
        <f t="shared" si="43"/>
        <v>114.6103896103896</v>
      </c>
      <c r="N259">
        <f t="shared" ref="N259:N310" si="53">RANK(K259,K:K,0)</f>
        <v>194</v>
      </c>
      <c r="O259">
        <f>VLOOKUP(B259,[1]高二下!$B:$W,14,0)</f>
        <v>66.099999999999994</v>
      </c>
      <c r="P259" t="str">
        <f>VLOOKUP(B259,[1]高二下!$B:$W,15,0)</f>
        <v>叶小军</v>
      </c>
      <c r="Q259">
        <f t="shared" si="44"/>
        <v>113.96103896103897</v>
      </c>
      <c r="R259">
        <f t="shared" si="45"/>
        <v>239</v>
      </c>
      <c r="S259">
        <f>VLOOKUP(B259,[1]高二上!$B:$W,14,0)</f>
        <v>46</v>
      </c>
      <c r="T259" t="str">
        <f>VLOOKUP(B259,[1]高二上!$B:$W,15,0)</f>
        <v>叶小军</v>
      </c>
      <c r="U259">
        <f t="shared" si="46"/>
        <v>53.571428571428569</v>
      </c>
      <c r="V259">
        <f t="shared" si="47"/>
        <v>282</v>
      </c>
      <c r="W259">
        <f>VLOOKUP(B259,[1]高一下!$B:$X,14,0)</f>
        <v>58</v>
      </c>
      <c r="X259" t="str">
        <f>VLOOKUP(B259,[1]高一下!$B:$X,15,0)</f>
        <v>叶小军</v>
      </c>
      <c r="Y259">
        <f t="shared" si="48"/>
        <v>128.89610389610391</v>
      </c>
      <c r="Z259">
        <f t="shared" si="49"/>
        <v>139</v>
      </c>
      <c r="AA259">
        <f>VLOOKUP(B259,[1]高一上!$B:$W,13,0)</f>
        <v>33</v>
      </c>
      <c r="AB259" t="str">
        <f>VLOOKUP(B259,[1]高一上!$B:$W,14,0)</f>
        <v>李荣鑫</v>
      </c>
      <c r="AC259">
        <f t="shared" si="50"/>
        <v>80.51948051948051</v>
      </c>
      <c r="AD259">
        <f t="shared" ref="AD259:AD310" si="54">RANK(AA259,$AA$3:$AA$310)</f>
        <v>228</v>
      </c>
      <c r="AE259">
        <f>VLOOKUP(B259,[1]中考!$B:$O,10,0)</f>
        <v>37</v>
      </c>
      <c r="AF259">
        <f t="shared" si="51"/>
        <v>168</v>
      </c>
    </row>
    <row r="260" spans="1:32" x14ac:dyDescent="0.2">
      <c r="A260" s="2" t="s">
        <v>895</v>
      </c>
      <c r="B260" s="2" t="s">
        <v>896</v>
      </c>
      <c r="C260" s="1">
        <v>7</v>
      </c>
      <c r="D260" s="3" t="s">
        <v>9</v>
      </c>
      <c r="E260" s="4" t="s">
        <v>897</v>
      </c>
      <c r="F260" s="1">
        <v>423</v>
      </c>
      <c r="G260" s="2">
        <v>58</v>
      </c>
      <c r="H260" s="1" t="s">
        <v>1915</v>
      </c>
      <c r="I260">
        <f t="shared" ref="I260:I310" si="55">IF(OR(G260=0,K260=0),100,(((N260-J260)/COUNTA($D$3:$D$310))*100)+100)</f>
        <v>100.32467532467533</v>
      </c>
      <c r="J260">
        <f t="shared" si="52"/>
        <v>245</v>
      </c>
      <c r="K260">
        <f>VLOOKUP(B260,[1]高三上!$B:$P,14,0)</f>
        <v>56</v>
      </c>
      <c r="L260" t="str">
        <f>VLOOKUP(B260,[1]高三上!$B:$P,15,0)</f>
        <v>叶小军</v>
      </c>
      <c r="M260">
        <f t="shared" ref="M260:M310" si="56">IF(OR(O260=0,K260=0),100,(((R260-N260)/COUNTA($D$3:$D$310))*100)+100)</f>
        <v>64.285714285714278</v>
      </c>
      <c r="N260">
        <f t="shared" si="53"/>
        <v>246</v>
      </c>
      <c r="O260">
        <f>VLOOKUP(B260,[1]高二下!$B:$W,14,0)</f>
        <v>76.2</v>
      </c>
      <c r="P260" t="str">
        <f>VLOOKUP(B260,[1]高二下!$B:$W,15,0)</f>
        <v>叶小军</v>
      </c>
      <c r="Q260">
        <f t="shared" ref="Q260:Q310" si="57">IF(OR(O260=0,S260=0),100,(((V260-R260)/COUNTA($D$3:$D$310))*100)+100)</f>
        <v>72.727272727272734</v>
      </c>
      <c r="R260">
        <f t="shared" ref="R260:R310" si="58">RANK(O260,$O$3:$O$310)</f>
        <v>136</v>
      </c>
      <c r="S260">
        <f>VLOOKUP(B260,[1]高二上!$B:$W,14,0)</f>
        <v>83</v>
      </c>
      <c r="T260" t="str">
        <f>VLOOKUP(B260,[1]高二上!$B:$W,15,0)</f>
        <v>叶小军</v>
      </c>
      <c r="U260">
        <f t="shared" ref="U260:U310" si="59">IF(OR(W260=0,S260=0),100,(((Z260-V260)/COUNTA($D$3:$D$310))*100)+100)</f>
        <v>139.93506493506493</v>
      </c>
      <c r="V260">
        <f t="shared" ref="V260:V310" si="60">RANK(S260,$S$3:$S$310)</f>
        <v>52</v>
      </c>
      <c r="W260">
        <f>VLOOKUP(B260,[1]高一下!$B:$X,14,0)</f>
        <v>53</v>
      </c>
      <c r="X260" t="str">
        <f>VLOOKUP(B260,[1]高一下!$B:$X,15,0)</f>
        <v>叶小军</v>
      </c>
      <c r="Y260">
        <f t="shared" ref="Y260:Y310" si="61">IF(OR(W260=0,AA260=0),100,(((AD260-Z260)/COUNTA($D$3:$D$310))*100)+100)</f>
        <v>133.76623376623377</v>
      </c>
      <c r="Z260">
        <f t="shared" ref="Z260:Z310" si="62">RANK(W260,$W$3:$W$310)</f>
        <v>175</v>
      </c>
      <c r="AA260">
        <f>VLOOKUP(B260,[1]高一上!$B:$W,13,0)</f>
        <v>24</v>
      </c>
      <c r="AB260" t="str">
        <f>VLOOKUP(B260,[1]高一上!$B:$W,14,0)</f>
        <v>万饶</v>
      </c>
      <c r="AC260">
        <f t="shared" ref="AC260:AC310" si="63">IF(OR(AE260=0,AA260=0),100,(((AF260-AD260)/COUNTA($D$3:$D$310))*100)+100)</f>
        <v>91.883116883116884</v>
      </c>
      <c r="AD260">
        <f t="shared" si="54"/>
        <v>279</v>
      </c>
      <c r="AE260">
        <f>VLOOKUP(B260,[1]中考!$B:$O,10,0)</f>
        <v>31</v>
      </c>
      <c r="AF260">
        <f t="shared" ref="AF260:AF310" si="64">RANK(AE260,$AE$3:$AE$310)</f>
        <v>254</v>
      </c>
    </row>
    <row r="261" spans="1:32" x14ac:dyDescent="0.2">
      <c r="A261" s="2" t="s">
        <v>898</v>
      </c>
      <c r="B261" s="2" t="s">
        <v>899</v>
      </c>
      <c r="C261" s="1">
        <v>7</v>
      </c>
      <c r="D261" s="3" t="s">
        <v>9</v>
      </c>
      <c r="E261" s="4" t="s">
        <v>900</v>
      </c>
      <c r="F261" s="1">
        <v>375</v>
      </c>
      <c r="G261" s="2">
        <v>58</v>
      </c>
      <c r="H261" s="1" t="s">
        <v>1915</v>
      </c>
      <c r="I261">
        <f t="shared" si="55"/>
        <v>113.31168831168831</v>
      </c>
      <c r="J261">
        <f t="shared" si="52"/>
        <v>245</v>
      </c>
      <c r="K261">
        <f>VLOOKUP(B261,[1]高三上!$B:$P,14,0)</f>
        <v>41</v>
      </c>
      <c r="L261" t="str">
        <f>VLOOKUP(B261,[1]高三上!$B:$P,15,0)</f>
        <v>叶小军</v>
      </c>
      <c r="M261">
        <f t="shared" si="56"/>
        <v>51.298701298701296</v>
      </c>
      <c r="N261">
        <f t="shared" si="53"/>
        <v>286</v>
      </c>
      <c r="O261">
        <f>VLOOKUP(B261,[1]高二下!$B:$W,14,0)</f>
        <v>76.2</v>
      </c>
      <c r="P261" t="str">
        <f>VLOOKUP(B261,[1]高二下!$B:$W,15,0)</f>
        <v>叶小军</v>
      </c>
      <c r="Q261">
        <f t="shared" si="57"/>
        <v>147.72727272727272</v>
      </c>
      <c r="R261">
        <f t="shared" si="58"/>
        <v>136</v>
      </c>
      <c r="S261">
        <f>VLOOKUP(B261,[1]高二上!$B:$W,14,0)</f>
        <v>45</v>
      </c>
      <c r="T261" t="str">
        <f>VLOOKUP(B261,[1]高二上!$B:$W,15,0)</f>
        <v>叶小军</v>
      </c>
      <c r="U261">
        <f t="shared" si="59"/>
        <v>97.077922077922082</v>
      </c>
      <c r="V261">
        <f t="shared" si="60"/>
        <v>283</v>
      </c>
      <c r="W261">
        <f>VLOOKUP(B261,[1]高一下!$B:$X,14,0)</f>
        <v>37</v>
      </c>
      <c r="X261" t="str">
        <f>VLOOKUP(B261,[1]高一下!$B:$X,15,0)</f>
        <v>叶小军</v>
      </c>
      <c r="Y261">
        <f t="shared" si="61"/>
        <v>98.376623376623371</v>
      </c>
      <c r="Z261">
        <f t="shared" si="62"/>
        <v>274</v>
      </c>
      <c r="AA261">
        <f>VLOOKUP(B261,[1]高一上!$B:$W,13,0)</f>
        <v>27</v>
      </c>
      <c r="AB261" t="str">
        <f>VLOOKUP(B261,[1]高一上!$B:$W,14,0)</f>
        <v>马红琦</v>
      </c>
      <c r="AC261">
        <f t="shared" si="63"/>
        <v>67.20779220779221</v>
      </c>
      <c r="AD261">
        <f t="shared" si="54"/>
        <v>269</v>
      </c>
      <c r="AE261">
        <f>VLOOKUP(B261,[1]中考!$B:$O,10,0)</f>
        <v>37</v>
      </c>
      <c r="AF261">
        <f t="shared" si="64"/>
        <v>168</v>
      </c>
    </row>
    <row r="262" spans="1:32" x14ac:dyDescent="0.2">
      <c r="A262" s="2" t="s">
        <v>901</v>
      </c>
      <c r="B262" s="2" t="s">
        <v>902</v>
      </c>
      <c r="C262" s="1">
        <v>7</v>
      </c>
      <c r="D262" s="3" t="s">
        <v>9</v>
      </c>
      <c r="E262" s="4" t="s">
        <v>903</v>
      </c>
      <c r="F262" s="1">
        <v>344</v>
      </c>
      <c r="G262" s="2">
        <v>57</v>
      </c>
      <c r="H262" s="1" t="s">
        <v>1915</v>
      </c>
      <c r="I262">
        <f t="shared" si="55"/>
        <v>100</v>
      </c>
      <c r="J262">
        <f t="shared" si="52"/>
        <v>256</v>
      </c>
      <c r="K262">
        <v>0</v>
      </c>
      <c r="L262" t="str">
        <f>H262</f>
        <v>叶小军</v>
      </c>
      <c r="M262">
        <f t="shared" si="56"/>
        <v>100</v>
      </c>
      <c r="N262">
        <f t="shared" si="53"/>
        <v>295</v>
      </c>
      <c r="O262">
        <v>0</v>
      </c>
      <c r="P262" t="str">
        <f>L262</f>
        <v>叶小军</v>
      </c>
      <c r="Q262">
        <f t="shared" si="57"/>
        <v>100</v>
      </c>
      <c r="R262">
        <f t="shared" si="58"/>
        <v>298</v>
      </c>
      <c r="S262">
        <v>0</v>
      </c>
      <c r="T262" t="str">
        <f>P262</f>
        <v>叶小军</v>
      </c>
      <c r="U262">
        <f t="shared" si="59"/>
        <v>100</v>
      </c>
      <c r="V262">
        <f t="shared" si="60"/>
        <v>299</v>
      </c>
      <c r="W262">
        <f>VLOOKUP(B262,[1]高一下!$B:$X,14,0)</f>
        <v>40</v>
      </c>
      <c r="X262" t="str">
        <f>VLOOKUP(B262,[1]高一下!$B:$X,15,0)</f>
        <v>叶小军</v>
      </c>
      <c r="Y262">
        <f t="shared" si="61"/>
        <v>93.181818181818187</v>
      </c>
      <c r="Z262">
        <f t="shared" si="62"/>
        <v>264</v>
      </c>
      <c r="AA262">
        <f>VLOOKUP(B262,[1]高一上!$B:$W,13,0)</f>
        <v>31</v>
      </c>
      <c r="AB262" t="str">
        <f>VLOOKUP(B262,[1]高一上!$B:$W,14,0)</f>
        <v>万饶</v>
      </c>
      <c r="AC262">
        <f t="shared" si="63"/>
        <v>100</v>
      </c>
      <c r="AD262">
        <f t="shared" si="54"/>
        <v>243</v>
      </c>
      <c r="AE262">
        <v>0</v>
      </c>
      <c r="AF262">
        <f t="shared" si="64"/>
        <v>298</v>
      </c>
    </row>
    <row r="263" spans="1:32" x14ac:dyDescent="0.2">
      <c r="A263" s="2" t="s">
        <v>904</v>
      </c>
      <c r="B263" s="2" t="s">
        <v>905</v>
      </c>
      <c r="C263" s="1">
        <v>7</v>
      </c>
      <c r="D263" s="3" t="s">
        <v>9</v>
      </c>
      <c r="E263" s="4" t="s">
        <v>906</v>
      </c>
      <c r="F263" s="1">
        <v>357</v>
      </c>
      <c r="G263" s="2">
        <v>56</v>
      </c>
      <c r="H263" s="1" t="s">
        <v>1915</v>
      </c>
      <c r="I263">
        <f t="shared" si="55"/>
        <v>86.038961038961034</v>
      </c>
      <c r="J263">
        <f t="shared" si="52"/>
        <v>262</v>
      </c>
      <c r="K263">
        <f>VLOOKUP(B263,[1]高三上!$B:$P,14,0)</f>
        <v>61</v>
      </c>
      <c r="L263" t="str">
        <f>VLOOKUP(B263,[1]高三上!$B:$P,15,0)</f>
        <v>叶小军</v>
      </c>
      <c r="M263">
        <f t="shared" si="56"/>
        <v>105.1948051948052</v>
      </c>
      <c r="N263">
        <f t="shared" si="53"/>
        <v>219</v>
      </c>
      <c r="O263">
        <f>VLOOKUP(B263,[1]高二下!$B:$W,14,0)</f>
        <v>66.900000000000006</v>
      </c>
      <c r="P263" t="str">
        <f>VLOOKUP(B263,[1]高二下!$B:$W,15,0)</f>
        <v>叶小军</v>
      </c>
      <c r="Q263">
        <f t="shared" si="57"/>
        <v>118.50649350649351</v>
      </c>
      <c r="R263">
        <f t="shared" si="58"/>
        <v>235</v>
      </c>
      <c r="S263">
        <f>VLOOKUP(B263,[1]高二上!$B:$W,14,0)</f>
        <v>40</v>
      </c>
      <c r="T263" t="str">
        <f>VLOOKUP(B263,[1]高二上!$B:$W,15,0)</f>
        <v>叶小军</v>
      </c>
      <c r="U263">
        <f t="shared" si="59"/>
        <v>100</v>
      </c>
      <c r="V263">
        <f t="shared" si="60"/>
        <v>292</v>
      </c>
      <c r="W263">
        <f>VLOOKUP(B263,[1]高一下!$B:$X,14,0)</f>
        <v>29</v>
      </c>
      <c r="X263" t="str">
        <f>VLOOKUP(B263,[1]高一下!$B:$X,15,0)</f>
        <v>叶小军</v>
      </c>
      <c r="Y263">
        <f t="shared" si="61"/>
        <v>79.220779220779221</v>
      </c>
      <c r="Z263">
        <f t="shared" si="62"/>
        <v>292</v>
      </c>
      <c r="AA263">
        <f>VLOOKUP(B263,[1]高一上!$B:$W,13,0)</f>
        <v>33</v>
      </c>
      <c r="AB263" t="str">
        <f>VLOOKUP(B263,[1]高一上!$B:$W,14,0)</f>
        <v>黄萍</v>
      </c>
      <c r="AC263">
        <f t="shared" si="63"/>
        <v>85.714285714285722</v>
      </c>
      <c r="AD263">
        <f t="shared" si="54"/>
        <v>228</v>
      </c>
      <c r="AE263">
        <f>VLOOKUP(B263,[1]中考!$B:$O,10,0)</f>
        <v>36</v>
      </c>
      <c r="AF263">
        <f t="shared" si="64"/>
        <v>184</v>
      </c>
    </row>
    <row r="264" spans="1:32" x14ac:dyDescent="0.2">
      <c r="A264" s="2" t="s">
        <v>907</v>
      </c>
      <c r="B264" s="2" t="s">
        <v>908</v>
      </c>
      <c r="C264" s="1">
        <v>7</v>
      </c>
      <c r="D264" s="3" t="s">
        <v>9</v>
      </c>
      <c r="E264" s="4" t="s">
        <v>909</v>
      </c>
      <c r="F264" s="1">
        <v>338</v>
      </c>
      <c r="G264" s="2">
        <v>54</v>
      </c>
      <c r="H264" s="1" t="s">
        <v>1915</v>
      </c>
      <c r="I264">
        <f t="shared" si="55"/>
        <v>93.831168831168839</v>
      </c>
      <c r="J264">
        <f t="shared" si="52"/>
        <v>265</v>
      </c>
      <c r="K264">
        <f>VLOOKUP(B264,[1]高三上!$B:$P,14,0)</f>
        <v>56</v>
      </c>
      <c r="L264" t="str">
        <f>VLOOKUP(B264,[1]高三上!$B:$P,15,0)</f>
        <v>叶小军</v>
      </c>
      <c r="M264">
        <f t="shared" si="56"/>
        <v>105.1948051948052</v>
      </c>
      <c r="N264">
        <f t="shared" si="53"/>
        <v>246</v>
      </c>
      <c r="O264">
        <f>VLOOKUP(B264,[1]高二下!$B:$W,14,0)</f>
        <v>63.8</v>
      </c>
      <c r="P264" t="str">
        <f>VLOOKUP(B264,[1]高二下!$B:$W,15,0)</f>
        <v>叶小军</v>
      </c>
      <c r="Q264">
        <f t="shared" si="57"/>
        <v>102.92207792207792</v>
      </c>
      <c r="R264">
        <f t="shared" si="58"/>
        <v>262</v>
      </c>
      <c r="S264">
        <f>VLOOKUP(B264,[1]高二上!$B:$W,14,0)</f>
        <v>50</v>
      </c>
      <c r="T264" t="str">
        <f>VLOOKUP(B264,[1]高二上!$B:$W,15,0)</f>
        <v>叶小军</v>
      </c>
      <c r="U264">
        <f t="shared" si="59"/>
        <v>102.92207792207792</v>
      </c>
      <c r="V264">
        <f t="shared" si="60"/>
        <v>271</v>
      </c>
      <c r="W264">
        <f>VLOOKUP(B264,[1]高一下!$B:$X,14,0)</f>
        <v>35</v>
      </c>
      <c r="X264" t="str">
        <f>VLOOKUP(B264,[1]高一下!$B:$X,15,0)</f>
        <v>叶小军</v>
      </c>
      <c r="Y264">
        <f t="shared" si="61"/>
        <v>99.675324675324674</v>
      </c>
      <c r="Z264">
        <f t="shared" si="62"/>
        <v>280</v>
      </c>
      <c r="AA264">
        <f>VLOOKUP(B264,[1]高一上!$B:$W,13,0)</f>
        <v>24</v>
      </c>
      <c r="AB264" t="str">
        <f>VLOOKUP(B264,[1]高一上!$B:$W,14,0)</f>
        <v>崔萌</v>
      </c>
      <c r="AC264">
        <f t="shared" si="63"/>
        <v>97.077922077922082</v>
      </c>
      <c r="AD264">
        <f t="shared" si="54"/>
        <v>279</v>
      </c>
      <c r="AE264">
        <f>VLOOKUP(B264,[1]中考!$B:$O,10,0)</f>
        <v>29</v>
      </c>
      <c r="AF264">
        <f t="shared" si="64"/>
        <v>270</v>
      </c>
    </row>
    <row r="265" spans="1:32" x14ac:dyDescent="0.2">
      <c r="A265" s="2" t="s">
        <v>910</v>
      </c>
      <c r="B265" s="2" t="s">
        <v>911</v>
      </c>
      <c r="C265" s="1">
        <v>7</v>
      </c>
      <c r="D265" s="3" t="s">
        <v>9</v>
      </c>
      <c r="E265" s="4" t="s">
        <v>912</v>
      </c>
      <c r="F265" s="1">
        <v>415</v>
      </c>
      <c r="G265" s="2">
        <v>52</v>
      </c>
      <c r="H265" s="1" t="s">
        <v>1915</v>
      </c>
      <c r="I265">
        <f t="shared" si="55"/>
        <v>101.2987012987013</v>
      </c>
      <c r="J265">
        <f t="shared" si="52"/>
        <v>277</v>
      </c>
      <c r="K265">
        <f>VLOOKUP(B265,[1]高三上!$B:$P,14,0)</f>
        <v>42</v>
      </c>
      <c r="L265" t="str">
        <f>VLOOKUP(B265,[1]高三上!$B:$P,15,0)</f>
        <v>叶小军</v>
      </c>
      <c r="M265">
        <f t="shared" si="56"/>
        <v>99.025974025974023</v>
      </c>
      <c r="N265">
        <f t="shared" si="53"/>
        <v>281</v>
      </c>
      <c r="O265">
        <f>VLOOKUP(B265,[1]高二下!$B:$W,14,0)</f>
        <v>61.4</v>
      </c>
      <c r="P265" t="str">
        <f>VLOOKUP(B265,[1]高二下!$B:$W,15,0)</f>
        <v>叶小军</v>
      </c>
      <c r="Q265">
        <f t="shared" si="57"/>
        <v>104.54545454545455</v>
      </c>
      <c r="R265">
        <f t="shared" si="58"/>
        <v>278</v>
      </c>
      <c r="S265">
        <f>VLOOKUP(B265,[1]高二上!$B:$W,14,0)</f>
        <v>40</v>
      </c>
      <c r="T265" t="str">
        <f>VLOOKUP(B265,[1]高二上!$B:$W,15,0)</f>
        <v>叶小军</v>
      </c>
      <c r="U265">
        <f t="shared" si="59"/>
        <v>102.59740259740259</v>
      </c>
      <c r="V265">
        <f t="shared" si="60"/>
        <v>292</v>
      </c>
      <c r="W265">
        <f>VLOOKUP(B265,[1]高一下!$B:$X,14,0)</f>
        <v>21</v>
      </c>
      <c r="X265" t="str">
        <f>VLOOKUP(B265,[1]高一下!$B:$X,15,0)</f>
        <v>叶小军</v>
      </c>
      <c r="Y265">
        <f t="shared" si="61"/>
        <v>73.051948051948045</v>
      </c>
      <c r="Z265">
        <f t="shared" si="62"/>
        <v>300</v>
      </c>
      <c r="AA265">
        <f>VLOOKUP(B265,[1]高一上!$B:$W,13,0)</f>
        <v>34</v>
      </c>
      <c r="AB265" t="str">
        <f>VLOOKUP(B265,[1]高一上!$B:$W,14,0)</f>
        <v>崔萌</v>
      </c>
      <c r="AC265">
        <f t="shared" si="63"/>
        <v>108.44155844155844</v>
      </c>
      <c r="AD265">
        <f t="shared" si="54"/>
        <v>217</v>
      </c>
      <c r="AE265">
        <f>VLOOKUP(B265,[1]中考!$B:$O,10,0)</f>
        <v>32</v>
      </c>
      <c r="AF265">
        <f t="shared" si="64"/>
        <v>243</v>
      </c>
    </row>
    <row r="266" spans="1:32" x14ac:dyDescent="0.2">
      <c r="A266" s="2" t="s">
        <v>913</v>
      </c>
      <c r="B266" s="2" t="s">
        <v>914</v>
      </c>
      <c r="C266" s="1">
        <v>7</v>
      </c>
      <c r="D266" s="3" t="s">
        <v>9</v>
      </c>
      <c r="E266" s="4" t="s">
        <v>915</v>
      </c>
      <c r="F266" s="1">
        <v>333</v>
      </c>
      <c r="G266" s="2">
        <v>52</v>
      </c>
      <c r="H266" s="1" t="s">
        <v>1915</v>
      </c>
      <c r="I266">
        <f t="shared" si="55"/>
        <v>73.051948051948045</v>
      </c>
      <c r="J266">
        <f t="shared" si="52"/>
        <v>277</v>
      </c>
      <c r="K266">
        <f>VLOOKUP(B266,[1]高三上!$B:$P,14,0)</f>
        <v>65</v>
      </c>
      <c r="L266" t="str">
        <f>VLOOKUP(B266,[1]高三上!$B:$P,15,0)</f>
        <v>叶小军</v>
      </c>
      <c r="M266">
        <f t="shared" si="56"/>
        <v>122.07792207792208</v>
      </c>
      <c r="N266">
        <f t="shared" si="53"/>
        <v>194</v>
      </c>
      <c r="O266">
        <f>VLOOKUP(B266,[1]高二下!$B:$W,14,0)</f>
        <v>63.8</v>
      </c>
      <c r="P266" t="str">
        <f>VLOOKUP(B266,[1]高二下!$B:$W,15,0)</f>
        <v>叶小军</v>
      </c>
      <c r="Q266">
        <f t="shared" si="57"/>
        <v>99.350649350649348</v>
      </c>
      <c r="R266">
        <f t="shared" si="58"/>
        <v>262</v>
      </c>
      <c r="S266">
        <f>VLOOKUP(B266,[1]高二上!$B:$W,14,0)</f>
        <v>54</v>
      </c>
      <c r="T266" t="str">
        <f>VLOOKUP(B266,[1]高二上!$B:$W,15,0)</f>
        <v>叶小军</v>
      </c>
      <c r="U266">
        <f t="shared" si="59"/>
        <v>84.090909090909093</v>
      </c>
      <c r="V266">
        <f t="shared" si="60"/>
        <v>260</v>
      </c>
      <c r="W266">
        <f>VLOOKUP(B266,[1]高一下!$B:$X,14,0)</f>
        <v>49</v>
      </c>
      <c r="X266" t="str">
        <f>VLOOKUP(B266,[1]高一下!$B:$X,15,0)</f>
        <v>叶小军</v>
      </c>
      <c r="Y266">
        <f t="shared" si="61"/>
        <v>101.94805194805195</v>
      </c>
      <c r="Z266">
        <f t="shared" si="62"/>
        <v>211</v>
      </c>
      <c r="AA266">
        <f>VLOOKUP(B266,[1]高一上!$B:$W,13,0)</f>
        <v>34</v>
      </c>
      <c r="AB266" t="str">
        <f>VLOOKUP(B266,[1]高一上!$B:$W,14,0)</f>
        <v>马红琦</v>
      </c>
      <c r="AC266">
        <f t="shared" si="63"/>
        <v>112.01298701298701</v>
      </c>
      <c r="AD266">
        <f t="shared" si="54"/>
        <v>217</v>
      </c>
      <c r="AE266">
        <f>VLOOKUP(B266,[1]中考!$B:$O,10,0)</f>
        <v>31</v>
      </c>
      <c r="AF266">
        <f t="shared" si="64"/>
        <v>254</v>
      </c>
    </row>
    <row r="267" spans="1:32" x14ac:dyDescent="0.2">
      <c r="A267" s="2" t="s">
        <v>916</v>
      </c>
      <c r="B267" s="2" t="s">
        <v>917</v>
      </c>
      <c r="C267" s="1">
        <v>7</v>
      </c>
      <c r="D267" s="3" t="s">
        <v>9</v>
      </c>
      <c r="E267" s="4" t="s">
        <v>918</v>
      </c>
      <c r="F267" s="1">
        <v>298</v>
      </c>
      <c r="G267" s="2">
        <v>47</v>
      </c>
      <c r="H267" s="1" t="s">
        <v>1915</v>
      </c>
      <c r="I267">
        <f t="shared" si="55"/>
        <v>90.259740259740255</v>
      </c>
      <c r="J267">
        <f t="shared" si="52"/>
        <v>292</v>
      </c>
      <c r="K267">
        <f>VLOOKUP(B267,[1]高三上!$B:$P,14,0)</f>
        <v>52</v>
      </c>
      <c r="L267" t="str">
        <f>VLOOKUP(B267,[1]高三上!$B:$P,15,0)</f>
        <v>叶小军</v>
      </c>
      <c r="M267">
        <f t="shared" si="56"/>
        <v>71.428571428571431</v>
      </c>
      <c r="N267">
        <f t="shared" si="53"/>
        <v>262</v>
      </c>
      <c r="O267">
        <f>VLOOKUP(B267,[1]高二下!$B:$W,14,0)</f>
        <v>73.2</v>
      </c>
      <c r="P267" t="str">
        <f>VLOOKUP(B267,[1]高二下!$B:$W,15,0)</f>
        <v>叶小军</v>
      </c>
      <c r="Q267">
        <f t="shared" si="57"/>
        <v>133.11688311688312</v>
      </c>
      <c r="R267">
        <f t="shared" si="58"/>
        <v>174</v>
      </c>
      <c r="S267">
        <f>VLOOKUP(B267,[1]高二上!$B:$W,14,0)</f>
        <v>49</v>
      </c>
      <c r="T267" t="str">
        <f>VLOOKUP(B267,[1]高二上!$B:$W,15,0)</f>
        <v>叶小军</v>
      </c>
      <c r="U267">
        <f t="shared" si="59"/>
        <v>90.259740259740255</v>
      </c>
      <c r="V267">
        <f t="shared" si="60"/>
        <v>276</v>
      </c>
      <c r="W267">
        <f>VLOOKUP(B267,[1]高一下!$B:$X,14,0)</f>
        <v>44</v>
      </c>
      <c r="X267" t="str">
        <f>VLOOKUP(B267,[1]高一下!$B:$X,15,0)</f>
        <v>叶小军</v>
      </c>
      <c r="Y267">
        <f t="shared" si="61"/>
        <v>110.71428571428571</v>
      </c>
      <c r="Z267">
        <f t="shared" si="62"/>
        <v>246</v>
      </c>
      <c r="AA267">
        <f>VLOOKUP(B267,[1]高一上!$B:$W,13,0)</f>
        <v>24</v>
      </c>
      <c r="AB267" t="str">
        <f>VLOOKUP(B267,[1]高一上!$B:$W,14,0)</f>
        <v>马红琦</v>
      </c>
      <c r="AC267">
        <f t="shared" si="63"/>
        <v>41.233766233766232</v>
      </c>
      <c r="AD267">
        <f t="shared" si="54"/>
        <v>279</v>
      </c>
      <c r="AE267">
        <f>VLOOKUP(B267,[1]中考!$B:$O,10,0)</f>
        <v>40</v>
      </c>
      <c r="AF267">
        <f t="shared" si="64"/>
        <v>98</v>
      </c>
    </row>
    <row r="268" spans="1:32" x14ac:dyDescent="0.2">
      <c r="A268" s="2" t="s">
        <v>1922</v>
      </c>
      <c r="B268" s="2" t="s">
        <v>1923</v>
      </c>
      <c r="C268" s="1">
        <v>7</v>
      </c>
      <c r="D268" s="3" t="s">
        <v>9</v>
      </c>
      <c r="E268" s="4" t="s">
        <v>153</v>
      </c>
      <c r="F268" s="1">
        <v>285</v>
      </c>
      <c r="G268" s="2">
        <v>46</v>
      </c>
      <c r="H268" s="1" t="s">
        <v>1915</v>
      </c>
      <c r="I268">
        <f t="shared" si="55"/>
        <v>100</v>
      </c>
      <c r="J268">
        <f t="shared" si="52"/>
        <v>294</v>
      </c>
      <c r="K268">
        <v>0</v>
      </c>
      <c r="L268" t="str">
        <f t="shared" ref="L268:L271" si="65">H268</f>
        <v>叶小军</v>
      </c>
      <c r="M268">
        <f t="shared" si="56"/>
        <v>100</v>
      </c>
      <c r="N268">
        <f t="shared" si="53"/>
        <v>295</v>
      </c>
      <c r="O268">
        <v>0</v>
      </c>
      <c r="P268" t="str">
        <f t="shared" ref="P268:P271" si="66">L268</f>
        <v>叶小军</v>
      </c>
      <c r="Q268">
        <f t="shared" si="57"/>
        <v>100</v>
      </c>
      <c r="R268">
        <f t="shared" si="58"/>
        <v>298</v>
      </c>
      <c r="S268">
        <v>0</v>
      </c>
      <c r="T268" t="str">
        <f>P268</f>
        <v>叶小军</v>
      </c>
      <c r="U268">
        <f t="shared" si="59"/>
        <v>100</v>
      </c>
      <c r="V268">
        <f t="shared" si="60"/>
        <v>299</v>
      </c>
      <c r="W268">
        <v>0</v>
      </c>
      <c r="X268" t="str">
        <f>T268</f>
        <v>叶小军</v>
      </c>
      <c r="Y268">
        <f t="shared" si="61"/>
        <v>100</v>
      </c>
      <c r="Z268">
        <f t="shared" si="62"/>
        <v>302</v>
      </c>
      <c r="AA268">
        <v>0</v>
      </c>
      <c r="AB268" t="str">
        <f>X268</f>
        <v>叶小军</v>
      </c>
      <c r="AC268">
        <f t="shared" si="63"/>
        <v>100</v>
      </c>
      <c r="AD268">
        <f t="shared" si="54"/>
        <v>304</v>
      </c>
      <c r="AE268">
        <v>0</v>
      </c>
      <c r="AF268">
        <f t="shared" si="64"/>
        <v>298</v>
      </c>
    </row>
    <row r="269" spans="1:32" x14ac:dyDescent="0.2">
      <c r="A269" s="2" t="s">
        <v>919</v>
      </c>
      <c r="B269" s="2" t="s">
        <v>920</v>
      </c>
      <c r="C269" s="1">
        <v>7</v>
      </c>
      <c r="D269" s="3" t="s">
        <v>9</v>
      </c>
      <c r="E269" s="4" t="s">
        <v>921</v>
      </c>
      <c r="F269" s="1">
        <v>267</v>
      </c>
      <c r="G269" s="2">
        <v>44</v>
      </c>
      <c r="H269" s="1" t="s">
        <v>1915</v>
      </c>
      <c r="I269">
        <f t="shared" si="55"/>
        <v>100</v>
      </c>
      <c r="J269">
        <f t="shared" si="52"/>
        <v>297</v>
      </c>
      <c r="K269">
        <v>0</v>
      </c>
      <c r="L269" t="str">
        <f t="shared" si="65"/>
        <v>叶小军</v>
      </c>
      <c r="M269">
        <f t="shared" si="56"/>
        <v>100</v>
      </c>
      <c r="N269">
        <f t="shared" si="53"/>
        <v>295</v>
      </c>
      <c r="O269">
        <v>0</v>
      </c>
      <c r="P269" t="str">
        <f t="shared" si="66"/>
        <v>叶小军</v>
      </c>
      <c r="Q269">
        <f t="shared" si="57"/>
        <v>100</v>
      </c>
      <c r="R269">
        <f t="shared" si="58"/>
        <v>298</v>
      </c>
      <c r="S269">
        <f>VLOOKUP(B269,[1]高二上!$B:$W,14,0)</f>
        <v>75</v>
      </c>
      <c r="T269" t="str">
        <f>VLOOKUP(B269,[1]高二上!$B:$W,15,0)</f>
        <v>叶小军</v>
      </c>
      <c r="U269">
        <f t="shared" si="59"/>
        <v>160.71428571428572</v>
      </c>
      <c r="V269">
        <f t="shared" si="60"/>
        <v>103</v>
      </c>
      <c r="W269">
        <f>VLOOKUP(B269,[1]高一下!$B:$X,14,0)</f>
        <v>30</v>
      </c>
      <c r="X269" t="str">
        <f>VLOOKUP(B269,[1]高一下!$B:$X,15,0)</f>
        <v>叶小军</v>
      </c>
      <c r="Y269">
        <f t="shared" si="61"/>
        <v>84.740259740259745</v>
      </c>
      <c r="Z269">
        <f t="shared" si="62"/>
        <v>290</v>
      </c>
      <c r="AA269">
        <f>VLOOKUP(B269,[1]高一上!$B:$W,13,0)</f>
        <v>31</v>
      </c>
      <c r="AB269" t="str">
        <f>VLOOKUP(B269,[1]高一上!$B:$W,14,0)</f>
        <v>宁建康</v>
      </c>
      <c r="AC269">
        <f t="shared" si="63"/>
        <v>100</v>
      </c>
      <c r="AD269">
        <f t="shared" si="54"/>
        <v>243</v>
      </c>
      <c r="AE269">
        <v>0</v>
      </c>
      <c r="AF269">
        <f t="shared" si="64"/>
        <v>298</v>
      </c>
    </row>
    <row r="270" spans="1:32" x14ac:dyDescent="0.2">
      <c r="A270" s="2" t="s">
        <v>1924</v>
      </c>
      <c r="B270" s="2" t="s">
        <v>1925</v>
      </c>
      <c r="C270" s="1">
        <v>7</v>
      </c>
      <c r="D270" s="3" t="s">
        <v>9</v>
      </c>
      <c r="E270" s="4" t="s">
        <v>922</v>
      </c>
      <c r="F270" s="1">
        <v>232</v>
      </c>
      <c r="G270" s="2">
        <v>44</v>
      </c>
      <c r="H270" s="1" t="s">
        <v>1915</v>
      </c>
      <c r="I270">
        <f t="shared" si="55"/>
        <v>100</v>
      </c>
      <c r="J270">
        <f t="shared" si="52"/>
        <v>297</v>
      </c>
      <c r="K270">
        <v>0</v>
      </c>
      <c r="L270" t="str">
        <f t="shared" si="65"/>
        <v>叶小军</v>
      </c>
      <c r="M270">
        <f t="shared" si="56"/>
        <v>100</v>
      </c>
      <c r="N270">
        <f t="shared" si="53"/>
        <v>295</v>
      </c>
      <c r="O270">
        <v>0</v>
      </c>
      <c r="P270" t="str">
        <f t="shared" si="66"/>
        <v>叶小军</v>
      </c>
      <c r="Q270">
        <f t="shared" si="57"/>
        <v>100</v>
      </c>
      <c r="R270">
        <f t="shared" si="58"/>
        <v>298</v>
      </c>
      <c r="S270">
        <v>0</v>
      </c>
      <c r="T270" t="str">
        <f t="shared" ref="T270:T271" si="67">P270</f>
        <v>叶小军</v>
      </c>
      <c r="U270">
        <f t="shared" si="59"/>
        <v>100</v>
      </c>
      <c r="V270">
        <f t="shared" si="60"/>
        <v>299</v>
      </c>
      <c r="W270">
        <f>VLOOKUP(B270,[1]高一下!$B:$X,14,0)</f>
        <v>19</v>
      </c>
      <c r="X270" t="str">
        <f>VLOOKUP(B270,[1]高一下!$B:$X,15,0)</f>
        <v>叶小军</v>
      </c>
      <c r="Y270">
        <f t="shared" si="61"/>
        <v>100</v>
      </c>
      <c r="Z270">
        <f t="shared" si="62"/>
        <v>301</v>
      </c>
      <c r="AA270">
        <v>0</v>
      </c>
      <c r="AB270" t="str">
        <f>X270</f>
        <v>叶小军</v>
      </c>
      <c r="AC270">
        <f t="shared" si="63"/>
        <v>100</v>
      </c>
      <c r="AD270">
        <f t="shared" si="54"/>
        <v>304</v>
      </c>
      <c r="AE270">
        <v>0</v>
      </c>
      <c r="AF270">
        <f t="shared" si="64"/>
        <v>298</v>
      </c>
    </row>
    <row r="271" spans="1:32" x14ac:dyDescent="0.2">
      <c r="A271" s="2" t="s">
        <v>1926</v>
      </c>
      <c r="B271" s="2" t="s">
        <v>1927</v>
      </c>
      <c r="C271" s="1">
        <v>7</v>
      </c>
      <c r="D271" s="3" t="s">
        <v>9</v>
      </c>
      <c r="E271" s="4" t="s">
        <v>1928</v>
      </c>
      <c r="F271" s="1">
        <v>257</v>
      </c>
      <c r="G271" s="2">
        <v>43</v>
      </c>
      <c r="H271" s="1" t="s">
        <v>1915</v>
      </c>
      <c r="I271">
        <f t="shared" si="55"/>
        <v>100</v>
      </c>
      <c r="J271">
        <f t="shared" si="52"/>
        <v>300</v>
      </c>
      <c r="K271">
        <v>0</v>
      </c>
      <c r="L271" t="str">
        <f t="shared" si="65"/>
        <v>叶小军</v>
      </c>
      <c r="M271">
        <f t="shared" si="56"/>
        <v>100</v>
      </c>
      <c r="N271">
        <f t="shared" si="53"/>
        <v>295</v>
      </c>
      <c r="O271">
        <v>0</v>
      </c>
      <c r="P271" t="str">
        <f t="shared" si="66"/>
        <v>叶小军</v>
      </c>
      <c r="Q271">
        <f t="shared" si="57"/>
        <v>100</v>
      </c>
      <c r="R271">
        <f t="shared" si="58"/>
        <v>298</v>
      </c>
      <c r="S271">
        <v>0</v>
      </c>
      <c r="T271" t="str">
        <f t="shared" si="67"/>
        <v>叶小军</v>
      </c>
      <c r="U271">
        <f t="shared" si="59"/>
        <v>100</v>
      </c>
      <c r="V271">
        <f t="shared" si="60"/>
        <v>299</v>
      </c>
      <c r="W271">
        <v>0</v>
      </c>
      <c r="X271" t="str">
        <f>T271</f>
        <v>叶小军</v>
      </c>
      <c r="Y271">
        <f t="shared" si="61"/>
        <v>100</v>
      </c>
      <c r="Z271">
        <f t="shared" si="62"/>
        <v>302</v>
      </c>
      <c r="AA271">
        <v>0</v>
      </c>
      <c r="AB271" t="str">
        <f>X271</f>
        <v>叶小军</v>
      </c>
      <c r="AC271">
        <f t="shared" si="63"/>
        <v>100</v>
      </c>
      <c r="AD271">
        <f t="shared" si="54"/>
        <v>304</v>
      </c>
      <c r="AE271">
        <v>0</v>
      </c>
      <c r="AF271">
        <f t="shared" si="64"/>
        <v>298</v>
      </c>
    </row>
    <row r="272" spans="1:32" x14ac:dyDescent="0.2">
      <c r="A272" s="2" t="s">
        <v>952</v>
      </c>
      <c r="B272" s="2" t="s">
        <v>953</v>
      </c>
      <c r="C272" s="1">
        <v>8</v>
      </c>
      <c r="D272" s="3" t="s">
        <v>9</v>
      </c>
      <c r="E272" s="4" t="s">
        <v>954</v>
      </c>
      <c r="F272" s="1">
        <v>422</v>
      </c>
      <c r="G272" s="2">
        <v>70</v>
      </c>
      <c r="H272" s="1" t="s">
        <v>1917</v>
      </c>
      <c r="I272">
        <f t="shared" si="55"/>
        <v>122.40259740259739</v>
      </c>
      <c r="J272">
        <f t="shared" si="52"/>
        <v>111</v>
      </c>
      <c r="K272">
        <f>VLOOKUP(B272,[1]高三上!$B:$P,14,0)</f>
        <v>66</v>
      </c>
      <c r="L272" t="str">
        <f>VLOOKUP(B272,[1]高三上!$B:$P,15,0)</f>
        <v>马红琦</v>
      </c>
      <c r="M272">
        <f t="shared" si="56"/>
        <v>113.96103896103897</v>
      </c>
      <c r="N272">
        <f t="shared" si="53"/>
        <v>180</v>
      </c>
      <c r="O272">
        <f>VLOOKUP(B272,[1]高二下!$B:$W,14,0)</f>
        <v>68.400000000000006</v>
      </c>
      <c r="P272" t="str">
        <f>VLOOKUP(B272,[1]高二下!$B:$W,15,0)</f>
        <v>马红琦</v>
      </c>
      <c r="Q272">
        <f t="shared" si="57"/>
        <v>70.129870129870127</v>
      </c>
      <c r="R272">
        <f t="shared" si="58"/>
        <v>223</v>
      </c>
      <c r="S272">
        <f>VLOOKUP(B272,[1]高二上!$B:$W,14,0)</f>
        <v>72</v>
      </c>
      <c r="T272" t="str">
        <f>VLOOKUP(B272,[1]高二上!$B:$W,15,0)</f>
        <v>马红琦</v>
      </c>
      <c r="U272">
        <f t="shared" si="59"/>
        <v>110.71428571428571</v>
      </c>
      <c r="V272">
        <f t="shared" si="60"/>
        <v>131</v>
      </c>
      <c r="W272">
        <f>VLOOKUP(B272,[1]高一下!$B:$X,14,0)</f>
        <v>55</v>
      </c>
      <c r="X272" t="str">
        <f>VLOOKUP(B272,[1]高一下!$B:$X,15,0)</f>
        <v>黄萍</v>
      </c>
      <c r="Y272">
        <f t="shared" si="61"/>
        <v>78.896103896103895</v>
      </c>
      <c r="Z272">
        <f t="shared" si="62"/>
        <v>164</v>
      </c>
      <c r="AA272">
        <f>VLOOKUP(B272,[1]高一上!$B:$W,13,0)</f>
        <v>49</v>
      </c>
      <c r="AB272" t="str">
        <f>VLOOKUP(B272,[1]高一上!$B:$W,14,0)</f>
        <v>李荣鑫</v>
      </c>
      <c r="AC272">
        <f t="shared" si="63"/>
        <v>99.675324675324674</v>
      </c>
      <c r="AD272">
        <f t="shared" si="54"/>
        <v>99</v>
      </c>
      <c r="AE272">
        <f>VLOOKUP(B272,[1]中考!$B:$O,10,0)</f>
        <v>40</v>
      </c>
      <c r="AF272">
        <f t="shared" si="64"/>
        <v>98</v>
      </c>
    </row>
    <row r="273" spans="1:32" x14ac:dyDescent="0.2">
      <c r="A273" s="2" t="s">
        <v>956</v>
      </c>
      <c r="B273" s="2" t="s">
        <v>957</v>
      </c>
      <c r="C273" s="1">
        <v>8</v>
      </c>
      <c r="D273" s="3" t="s">
        <v>9</v>
      </c>
      <c r="E273" s="4" t="s">
        <v>958</v>
      </c>
      <c r="F273" s="1">
        <v>402</v>
      </c>
      <c r="G273" s="2">
        <v>66</v>
      </c>
      <c r="H273" s="1" t="s">
        <v>1917</v>
      </c>
      <c r="I273">
        <f t="shared" si="55"/>
        <v>128.89610389610391</v>
      </c>
      <c r="J273">
        <f t="shared" si="52"/>
        <v>157</v>
      </c>
      <c r="K273">
        <f>VLOOKUP(B273,[1]高三上!$B:$P,14,0)</f>
        <v>56</v>
      </c>
      <c r="L273" t="str">
        <f>VLOOKUP(B273,[1]高三上!$B:$P,15,0)</f>
        <v>马红琦</v>
      </c>
      <c r="M273">
        <f t="shared" si="56"/>
        <v>105.1948051948052</v>
      </c>
      <c r="N273">
        <f t="shared" si="53"/>
        <v>246</v>
      </c>
      <c r="O273">
        <f>VLOOKUP(B273,[1]高二下!$B:$W,14,0)</f>
        <v>63.8</v>
      </c>
      <c r="P273" t="str">
        <f>VLOOKUP(B273,[1]高二下!$B:$W,15,0)</f>
        <v>马红琦</v>
      </c>
      <c r="Q273">
        <f t="shared" si="57"/>
        <v>70.779220779220779</v>
      </c>
      <c r="R273">
        <f t="shared" si="58"/>
        <v>262</v>
      </c>
      <c r="S273">
        <f>VLOOKUP(B273,[1]高二上!$B:$W,14,0)</f>
        <v>67</v>
      </c>
      <c r="T273" t="str">
        <f>VLOOKUP(B273,[1]高二上!$B:$W,15,0)</f>
        <v>马红琦</v>
      </c>
      <c r="U273">
        <f t="shared" si="59"/>
        <v>109.41558441558442</v>
      </c>
      <c r="V273">
        <f t="shared" si="60"/>
        <v>172</v>
      </c>
      <c r="W273">
        <f>VLOOKUP(B273,[1]高一下!$B:$X,14,0)</f>
        <v>50</v>
      </c>
      <c r="X273" t="str">
        <f>VLOOKUP(B273,[1]高一下!$B:$X,15,0)</f>
        <v>黄萍</v>
      </c>
      <c r="Y273">
        <f t="shared" si="61"/>
        <v>125.32467532467533</v>
      </c>
      <c r="Z273">
        <f t="shared" si="62"/>
        <v>201</v>
      </c>
      <c r="AA273">
        <f>VLOOKUP(B273,[1]高一上!$B:$W,13,0)</f>
        <v>24</v>
      </c>
      <c r="AB273" t="str">
        <f>VLOOKUP(B273,[1]高一上!$B:$W,14,0)</f>
        <v>黄萍</v>
      </c>
      <c r="AC273">
        <f t="shared" si="63"/>
        <v>93.506493506493513</v>
      </c>
      <c r="AD273">
        <f t="shared" si="54"/>
        <v>279</v>
      </c>
      <c r="AE273">
        <f>VLOOKUP(B273,[1]中考!$B:$O,10,0)</f>
        <v>30</v>
      </c>
      <c r="AF273">
        <f t="shared" si="64"/>
        <v>259</v>
      </c>
    </row>
    <row r="274" spans="1:32" x14ac:dyDescent="0.2">
      <c r="A274" s="2" t="s">
        <v>959</v>
      </c>
      <c r="B274" s="2" t="s">
        <v>960</v>
      </c>
      <c r="C274" s="1">
        <v>8</v>
      </c>
      <c r="D274" s="3" t="s">
        <v>9</v>
      </c>
      <c r="E274" s="4" t="s">
        <v>961</v>
      </c>
      <c r="F274" s="1">
        <v>428</v>
      </c>
      <c r="G274" s="2">
        <v>58</v>
      </c>
      <c r="H274" s="1" t="s">
        <v>1917</v>
      </c>
      <c r="I274">
        <f t="shared" si="55"/>
        <v>87.662337662337663</v>
      </c>
      <c r="J274">
        <f t="shared" si="52"/>
        <v>245</v>
      </c>
      <c r="K274">
        <f>VLOOKUP(B274,[1]高三上!$B:$P,14,0)</f>
        <v>64</v>
      </c>
      <c r="L274" t="str">
        <f>VLOOKUP(B274,[1]高三上!$B:$P,15,0)</f>
        <v>马红琦</v>
      </c>
      <c r="M274">
        <f t="shared" si="56"/>
        <v>112.66233766233766</v>
      </c>
      <c r="N274">
        <f t="shared" si="53"/>
        <v>207</v>
      </c>
      <c r="O274">
        <f>VLOOKUP(B274,[1]高二下!$B:$W,14,0)</f>
        <v>65.3</v>
      </c>
      <c r="P274" t="str">
        <f>VLOOKUP(B274,[1]高二下!$B:$W,15,0)</f>
        <v>马红琦</v>
      </c>
      <c r="Q274">
        <f t="shared" si="57"/>
        <v>107.14285714285714</v>
      </c>
      <c r="R274">
        <f t="shared" si="58"/>
        <v>246</v>
      </c>
      <c r="S274">
        <f>VLOOKUP(B274,[1]高二上!$B:$W,14,0)</f>
        <v>51</v>
      </c>
      <c r="T274" t="str">
        <f>VLOOKUP(B274,[1]高二上!$B:$W,15,0)</f>
        <v>马红琦</v>
      </c>
      <c r="U274">
        <f t="shared" si="59"/>
        <v>92.857142857142861</v>
      </c>
      <c r="V274">
        <f t="shared" si="60"/>
        <v>268</v>
      </c>
      <c r="W274">
        <f>VLOOKUP(B274,[1]高一下!$B:$X,14,0)</f>
        <v>44</v>
      </c>
      <c r="X274" t="str">
        <f>VLOOKUP(B274,[1]高一下!$B:$X,15,0)</f>
        <v>黄萍</v>
      </c>
      <c r="Y274">
        <f t="shared" si="61"/>
        <v>107.46753246753246</v>
      </c>
      <c r="Z274">
        <f t="shared" si="62"/>
        <v>246</v>
      </c>
      <c r="AA274">
        <f>VLOOKUP(B274,[1]高一上!$B:$W,13,0)</f>
        <v>27</v>
      </c>
      <c r="AB274" t="str">
        <f>VLOOKUP(B274,[1]高一上!$B:$W,14,0)</f>
        <v>黄萍</v>
      </c>
      <c r="AC274">
        <f t="shared" si="63"/>
        <v>100.32467532467533</v>
      </c>
      <c r="AD274">
        <f t="shared" si="54"/>
        <v>269</v>
      </c>
      <c r="AE274">
        <f>VLOOKUP(B274,[1]中考!$B:$O,10,0)</f>
        <v>29</v>
      </c>
      <c r="AF274">
        <f t="shared" si="64"/>
        <v>270</v>
      </c>
    </row>
    <row r="275" spans="1:32" x14ac:dyDescent="0.2">
      <c r="A275" s="2" t="s">
        <v>962</v>
      </c>
      <c r="B275" s="2" t="s">
        <v>963</v>
      </c>
      <c r="C275" s="1">
        <v>8</v>
      </c>
      <c r="D275" s="3" t="s">
        <v>9</v>
      </c>
      <c r="E275" s="4" t="s">
        <v>964</v>
      </c>
      <c r="F275" s="1">
        <v>378</v>
      </c>
      <c r="G275" s="2">
        <v>64</v>
      </c>
      <c r="H275" s="1" t="s">
        <v>1917</v>
      </c>
      <c r="I275">
        <f t="shared" si="55"/>
        <v>129.22077922077921</v>
      </c>
      <c r="J275">
        <f t="shared" si="52"/>
        <v>185</v>
      </c>
      <c r="K275">
        <f>VLOOKUP(B275,[1]高三上!$B:$P,14,0)</f>
        <v>48</v>
      </c>
      <c r="L275" t="str">
        <f>VLOOKUP(B275,[1]高三上!$B:$P,15,0)</f>
        <v>马红琦</v>
      </c>
      <c r="M275">
        <f t="shared" si="56"/>
        <v>90.584415584415581</v>
      </c>
      <c r="N275">
        <f t="shared" si="53"/>
        <v>275</v>
      </c>
      <c r="O275">
        <f>VLOOKUP(B275,[1]高二下!$B:$W,14,0)</f>
        <v>65.3</v>
      </c>
      <c r="P275" t="str">
        <f>VLOOKUP(B275,[1]高二下!$B:$W,15,0)</f>
        <v>马红琦</v>
      </c>
      <c r="Q275">
        <f t="shared" si="57"/>
        <v>108.11688311688312</v>
      </c>
      <c r="R275">
        <f t="shared" si="58"/>
        <v>246</v>
      </c>
      <c r="S275">
        <f>VLOOKUP(B275,[1]高二上!$B:$W,14,0)</f>
        <v>50</v>
      </c>
      <c r="T275" t="str">
        <f>VLOOKUP(B275,[1]高二上!$B:$W,15,0)</f>
        <v>马红琦</v>
      </c>
      <c r="U275">
        <f t="shared" si="59"/>
        <v>100</v>
      </c>
      <c r="V275">
        <f t="shared" si="60"/>
        <v>271</v>
      </c>
      <c r="W275">
        <v>0</v>
      </c>
      <c r="X275" t="s">
        <v>1995</v>
      </c>
      <c r="Y275">
        <f t="shared" si="61"/>
        <v>100</v>
      </c>
      <c r="Z275">
        <f t="shared" si="62"/>
        <v>302</v>
      </c>
      <c r="AA275">
        <f>VLOOKUP(B275,[1]高一上!$B:$W,13,0)</f>
        <v>26</v>
      </c>
      <c r="AB275" t="str">
        <f>VLOOKUP(B275,[1]高一上!$B:$W,14,0)</f>
        <v>万饶</v>
      </c>
      <c r="AC275">
        <f t="shared" si="63"/>
        <v>57.142857142857146</v>
      </c>
      <c r="AD275">
        <f t="shared" si="54"/>
        <v>273</v>
      </c>
      <c r="AE275">
        <f>VLOOKUP(B275,[1]中考!$B:$O,10,0)</f>
        <v>38</v>
      </c>
      <c r="AF275">
        <f t="shared" si="64"/>
        <v>141</v>
      </c>
    </row>
    <row r="276" spans="1:32" x14ac:dyDescent="0.2">
      <c r="A276" s="2" t="s">
        <v>965</v>
      </c>
      <c r="B276" s="2" t="s">
        <v>966</v>
      </c>
      <c r="C276" s="1">
        <v>8</v>
      </c>
      <c r="D276" s="3" t="s">
        <v>9</v>
      </c>
      <c r="E276" s="4" t="s">
        <v>967</v>
      </c>
      <c r="F276" s="1">
        <v>396</v>
      </c>
      <c r="G276" s="2">
        <v>44</v>
      </c>
      <c r="H276" s="1" t="s">
        <v>1917</v>
      </c>
      <c r="I276">
        <f t="shared" si="55"/>
        <v>87.012987012987011</v>
      </c>
      <c r="J276">
        <f t="shared" si="52"/>
        <v>297</v>
      </c>
      <c r="K276">
        <f>VLOOKUP(B276,[1]高三上!$B:$P,14,0)</f>
        <v>54</v>
      </c>
      <c r="L276" t="str">
        <f>VLOOKUP(B276,[1]高三上!$B:$P,15,0)</f>
        <v>马红琦</v>
      </c>
      <c r="M276">
        <f t="shared" si="56"/>
        <v>100</v>
      </c>
      <c r="N276">
        <f t="shared" si="53"/>
        <v>257</v>
      </c>
      <c r="O276">
        <v>0</v>
      </c>
      <c r="P276" t="str">
        <f>L276</f>
        <v>马红琦</v>
      </c>
      <c r="Q276">
        <f t="shared" si="57"/>
        <v>100</v>
      </c>
      <c r="R276">
        <f t="shared" si="58"/>
        <v>298</v>
      </c>
      <c r="S276">
        <f>VLOOKUP(B276,[1]高二上!$B:$W,14,0)</f>
        <v>49</v>
      </c>
      <c r="T276" t="str">
        <f>VLOOKUP(B276,[1]高二上!$B:$W,15,0)</f>
        <v>马红琦</v>
      </c>
      <c r="U276">
        <f t="shared" si="59"/>
        <v>71.103896103896105</v>
      </c>
      <c r="V276">
        <f t="shared" si="60"/>
        <v>276</v>
      </c>
      <c r="W276">
        <f>VLOOKUP(B276,[1]高一下!$B:$X,14,0)</f>
        <v>52</v>
      </c>
      <c r="X276" t="str">
        <f>VLOOKUP(B276,[1]高一下!$B:$X,15,0)</f>
        <v>黄萍</v>
      </c>
      <c r="Y276">
        <f t="shared" si="61"/>
        <v>103.24675324675324</v>
      </c>
      <c r="Z276">
        <f t="shared" si="62"/>
        <v>187</v>
      </c>
      <c r="AA276">
        <f>VLOOKUP(B276,[1]高一上!$B:$W,13,0)</f>
        <v>36</v>
      </c>
      <c r="AB276" t="str">
        <f>VLOOKUP(B276,[1]高一上!$B:$W,14,0)</f>
        <v>崔萌</v>
      </c>
      <c r="AC276">
        <f t="shared" si="63"/>
        <v>105.51948051948052</v>
      </c>
      <c r="AD276">
        <f t="shared" si="54"/>
        <v>197</v>
      </c>
      <c r="AE276">
        <f>VLOOKUP(B276,[1]中考!$B:$O,10,0)</f>
        <v>34</v>
      </c>
      <c r="AF276">
        <f t="shared" si="64"/>
        <v>214</v>
      </c>
    </row>
    <row r="277" spans="1:32" x14ac:dyDescent="0.2">
      <c r="A277" s="2" t="s">
        <v>968</v>
      </c>
      <c r="B277" s="2" t="s">
        <v>969</v>
      </c>
      <c r="C277" s="1">
        <v>8</v>
      </c>
      <c r="D277" s="3" t="s">
        <v>9</v>
      </c>
      <c r="E277" s="4" t="s">
        <v>970</v>
      </c>
      <c r="F277" s="1">
        <v>371</v>
      </c>
      <c r="G277" s="2">
        <v>51</v>
      </c>
      <c r="H277" s="1" t="s">
        <v>1917</v>
      </c>
      <c r="I277">
        <f t="shared" si="55"/>
        <v>95.454545454545453</v>
      </c>
      <c r="J277">
        <f t="shared" si="52"/>
        <v>282</v>
      </c>
      <c r="K277">
        <f>VLOOKUP(B277,[1]高三上!$B:$P,14,0)</f>
        <v>51</v>
      </c>
      <c r="L277" t="str">
        <f>VLOOKUP(B277,[1]高三上!$B:$P,15,0)</f>
        <v>马红琦</v>
      </c>
      <c r="M277">
        <f t="shared" si="56"/>
        <v>104.22077922077922</v>
      </c>
      <c r="N277">
        <f t="shared" si="53"/>
        <v>268</v>
      </c>
      <c r="O277">
        <f>VLOOKUP(B277,[1]高二下!$B:$W,14,0)</f>
        <v>59.9</v>
      </c>
      <c r="P277" t="str">
        <f>VLOOKUP(B277,[1]高二下!$B:$W,15,0)</f>
        <v>马红琦</v>
      </c>
      <c r="Q277">
        <f t="shared" si="57"/>
        <v>105.51948051948052</v>
      </c>
      <c r="R277">
        <f t="shared" si="58"/>
        <v>281</v>
      </c>
      <c r="S277">
        <f>VLOOKUP(B277,[1]高二上!$B:$W,14,0)</f>
        <v>30</v>
      </c>
      <c r="T277" t="str">
        <f>VLOOKUP(B277,[1]高二上!$B:$W,15,0)</f>
        <v>马红琦</v>
      </c>
      <c r="U277">
        <f t="shared" si="59"/>
        <v>87.987012987012989</v>
      </c>
      <c r="V277">
        <f t="shared" si="60"/>
        <v>298</v>
      </c>
      <c r="W277">
        <f>VLOOKUP(B277,[1]高一下!$B:$X,14,0)</f>
        <v>41</v>
      </c>
      <c r="X277" t="str">
        <f>VLOOKUP(B277,[1]高一下!$B:$X,15,0)</f>
        <v>黄萍</v>
      </c>
      <c r="Y277">
        <f t="shared" si="61"/>
        <v>102.59740259740259</v>
      </c>
      <c r="Z277">
        <f t="shared" si="62"/>
        <v>261</v>
      </c>
      <c r="AA277">
        <f>VLOOKUP(B277,[1]高一上!$B:$W,13,0)</f>
        <v>27</v>
      </c>
      <c r="AB277" t="str">
        <f>VLOOKUP(B277,[1]高一上!$B:$W,14,0)</f>
        <v>崔萌</v>
      </c>
      <c r="AC277">
        <f t="shared" si="63"/>
        <v>82.142857142857139</v>
      </c>
      <c r="AD277">
        <f t="shared" si="54"/>
        <v>269</v>
      </c>
      <c r="AE277">
        <f>VLOOKUP(B277,[1]中考!$B:$O,10,0)</f>
        <v>34</v>
      </c>
      <c r="AF277">
        <f t="shared" si="64"/>
        <v>214</v>
      </c>
    </row>
    <row r="278" spans="1:32" x14ac:dyDescent="0.2">
      <c r="A278" s="2" t="s">
        <v>971</v>
      </c>
      <c r="B278" s="2" t="s">
        <v>972</v>
      </c>
      <c r="C278" s="1">
        <v>8</v>
      </c>
      <c r="D278" s="3" t="s">
        <v>9</v>
      </c>
      <c r="E278" s="4" t="s">
        <v>859</v>
      </c>
      <c r="F278" s="1">
        <v>449</v>
      </c>
      <c r="G278" s="4">
        <v>69</v>
      </c>
      <c r="H278" s="1" t="s">
        <v>1917</v>
      </c>
      <c r="I278">
        <f t="shared" si="55"/>
        <v>134.09090909090909</v>
      </c>
      <c r="J278">
        <f t="shared" si="52"/>
        <v>114</v>
      </c>
      <c r="K278">
        <f>VLOOKUP(B278,[1]高三上!$B:$P,14,0)</f>
        <v>61</v>
      </c>
      <c r="L278" t="str">
        <f>VLOOKUP(B278,[1]高三上!$B:$P,15,0)</f>
        <v>马红琦</v>
      </c>
      <c r="M278">
        <f t="shared" si="56"/>
        <v>95.779220779220779</v>
      </c>
      <c r="N278">
        <f t="shared" si="53"/>
        <v>219</v>
      </c>
      <c r="O278">
        <f>VLOOKUP(B278,[1]高二下!$B:$W,14,0)</f>
        <v>70</v>
      </c>
      <c r="P278" t="str">
        <f>VLOOKUP(B278,[1]高二下!$B:$W,15,0)</f>
        <v>马红琦</v>
      </c>
      <c r="Q278">
        <f t="shared" si="57"/>
        <v>108.11688311688312</v>
      </c>
      <c r="R278">
        <f t="shared" si="58"/>
        <v>206</v>
      </c>
      <c r="S278">
        <f>VLOOKUP(B278,[1]高二上!$B:$W,14,0)</f>
        <v>59</v>
      </c>
      <c r="T278" t="str">
        <f>VLOOKUP(B278,[1]高二上!$B:$W,15,0)</f>
        <v>马红琦</v>
      </c>
      <c r="U278">
        <f t="shared" si="59"/>
        <v>98.051948051948045</v>
      </c>
      <c r="V278">
        <f t="shared" si="60"/>
        <v>231</v>
      </c>
      <c r="W278">
        <f>VLOOKUP(B278,[1]高一下!$B:$X,14,0)</f>
        <v>48</v>
      </c>
      <c r="X278" t="str">
        <f>VLOOKUP(B278,[1]高一下!$B:$X,15,0)</f>
        <v>黄萍</v>
      </c>
      <c r="Y278">
        <f t="shared" si="61"/>
        <v>115.58441558441558</v>
      </c>
      <c r="Z278">
        <f t="shared" si="62"/>
        <v>225</v>
      </c>
      <c r="AA278">
        <f>VLOOKUP(B278,[1]高一上!$B:$W,13,0)</f>
        <v>26</v>
      </c>
      <c r="AB278" t="str">
        <f>VLOOKUP(B278,[1]高一上!$B:$W,14,0)</f>
        <v>宁建康</v>
      </c>
      <c r="AC278">
        <f t="shared" si="63"/>
        <v>90.259740259740255</v>
      </c>
      <c r="AD278">
        <f t="shared" si="54"/>
        <v>273</v>
      </c>
      <c r="AE278">
        <f>VLOOKUP(B278,[1]中考!$B:$O,10,0)</f>
        <v>32</v>
      </c>
      <c r="AF278">
        <f t="shared" si="64"/>
        <v>243</v>
      </c>
    </row>
    <row r="279" spans="1:32" x14ac:dyDescent="0.2">
      <c r="A279" s="2" t="s">
        <v>973</v>
      </c>
      <c r="B279" s="2" t="s">
        <v>974</v>
      </c>
      <c r="C279" s="1">
        <v>8</v>
      </c>
      <c r="D279" s="3" t="s">
        <v>9</v>
      </c>
      <c r="E279" s="4" t="s">
        <v>975</v>
      </c>
      <c r="F279" s="1">
        <v>394</v>
      </c>
      <c r="G279" s="2">
        <v>57</v>
      </c>
      <c r="H279" s="1" t="s">
        <v>1917</v>
      </c>
      <c r="I279">
        <f t="shared" si="55"/>
        <v>105.84415584415585</v>
      </c>
      <c r="J279">
        <f t="shared" si="52"/>
        <v>256</v>
      </c>
      <c r="K279">
        <f>VLOOKUP(B279,[1]高三上!$B:$P,14,0)</f>
        <v>49</v>
      </c>
      <c r="L279" t="str">
        <f>VLOOKUP(B279,[1]高三上!$B:$P,15,0)</f>
        <v>马红琦</v>
      </c>
      <c r="M279">
        <f t="shared" si="56"/>
        <v>90.909090909090907</v>
      </c>
      <c r="N279">
        <f t="shared" si="53"/>
        <v>274</v>
      </c>
      <c r="O279">
        <f>VLOOKUP(B279,[1]高二下!$B:$W,14,0)</f>
        <v>65.3</v>
      </c>
      <c r="P279" t="str">
        <f>VLOOKUP(B279,[1]高二下!$B:$W,15,0)</f>
        <v>马红琦</v>
      </c>
      <c r="Q279">
        <f t="shared" si="57"/>
        <v>106.16883116883116</v>
      </c>
      <c r="R279">
        <f t="shared" si="58"/>
        <v>246</v>
      </c>
      <c r="S279">
        <f>VLOOKUP(B279,[1]高二上!$B:$W,14,0)</f>
        <v>52</v>
      </c>
      <c r="T279" t="str">
        <f>VLOOKUP(B279,[1]高二上!$B:$W,15,0)</f>
        <v>马红琦</v>
      </c>
      <c r="U279">
        <f t="shared" si="59"/>
        <v>91.558441558441558</v>
      </c>
      <c r="V279">
        <f t="shared" si="60"/>
        <v>265</v>
      </c>
      <c r="W279">
        <f>VLOOKUP(B279,[1]高一下!$B:$X,14,0)</f>
        <v>45</v>
      </c>
      <c r="X279" t="str">
        <f>VLOOKUP(B279,[1]高一下!$B:$X,15,0)</f>
        <v>黄萍</v>
      </c>
      <c r="Y279">
        <f t="shared" si="61"/>
        <v>92.857142857142861</v>
      </c>
      <c r="Z279">
        <f t="shared" si="62"/>
        <v>239</v>
      </c>
      <c r="AA279">
        <f>VLOOKUP(B279,[1]高一上!$B:$W,13,0)</f>
        <v>34</v>
      </c>
      <c r="AB279" t="str">
        <f>VLOOKUP(B279,[1]高一上!$B:$W,14,0)</f>
        <v>叶小军</v>
      </c>
      <c r="AC279">
        <f t="shared" si="63"/>
        <v>99.025974025974023</v>
      </c>
      <c r="AD279">
        <f t="shared" si="54"/>
        <v>217</v>
      </c>
      <c r="AE279">
        <f>VLOOKUP(B279,[1]中考!$B:$O,10,0)</f>
        <v>34</v>
      </c>
      <c r="AF279">
        <f t="shared" si="64"/>
        <v>214</v>
      </c>
    </row>
    <row r="280" spans="1:32" x14ac:dyDescent="0.2">
      <c r="A280" s="2" t="s">
        <v>976</v>
      </c>
      <c r="B280" s="2" t="s">
        <v>977</v>
      </c>
      <c r="C280" s="1">
        <v>8</v>
      </c>
      <c r="D280" s="3" t="s">
        <v>9</v>
      </c>
      <c r="E280" s="4" t="s">
        <v>978</v>
      </c>
      <c r="F280" s="1">
        <v>372</v>
      </c>
      <c r="G280" s="2">
        <v>71</v>
      </c>
      <c r="H280" s="1" t="s">
        <v>1917</v>
      </c>
      <c r="I280">
        <f t="shared" si="55"/>
        <v>138.31168831168833</v>
      </c>
      <c r="J280">
        <f t="shared" si="52"/>
        <v>101</v>
      </c>
      <c r="K280">
        <f>VLOOKUP(B280,[1]高三上!$B:$P,14,0)</f>
        <v>61</v>
      </c>
      <c r="L280" t="str">
        <f>VLOOKUP(B280,[1]高三上!$B:$P,15,0)</f>
        <v>马红琦</v>
      </c>
      <c r="M280">
        <f t="shared" si="56"/>
        <v>122.40259740259739</v>
      </c>
      <c r="N280">
        <f t="shared" si="53"/>
        <v>219</v>
      </c>
      <c r="O280">
        <f>VLOOKUP(B280,[1]高二下!$B:$W,14,0)</f>
        <v>56.8</v>
      </c>
      <c r="P280" t="str">
        <f>VLOOKUP(B280,[1]高二下!$B:$W,15,0)</f>
        <v>马红琦</v>
      </c>
      <c r="Q280">
        <f t="shared" si="57"/>
        <v>76.948051948051955</v>
      </c>
      <c r="R280">
        <f t="shared" si="58"/>
        <v>288</v>
      </c>
      <c r="S280">
        <f>VLOOKUP(B280,[1]高二上!$B:$W,14,0)</f>
        <v>61</v>
      </c>
      <c r="T280" t="str">
        <f>VLOOKUP(B280,[1]高二上!$B:$W,15,0)</f>
        <v>马红琦</v>
      </c>
      <c r="U280">
        <f t="shared" si="59"/>
        <v>109.41558441558442</v>
      </c>
      <c r="V280">
        <f t="shared" si="60"/>
        <v>217</v>
      </c>
      <c r="W280">
        <f>VLOOKUP(B280,[1]高一下!$B:$X,14,0)</f>
        <v>44</v>
      </c>
      <c r="X280" t="str">
        <f>VLOOKUP(B280,[1]高一下!$B:$X,15,0)</f>
        <v>黄萍</v>
      </c>
      <c r="Y280">
        <f t="shared" si="61"/>
        <v>103.57142857142857</v>
      </c>
      <c r="Z280">
        <f t="shared" si="62"/>
        <v>246</v>
      </c>
      <c r="AA280">
        <f>VLOOKUP(B280,[1]高一上!$B:$W,13,0)</f>
        <v>29</v>
      </c>
      <c r="AB280" t="str">
        <f>VLOOKUP(B280,[1]高一上!$B:$W,14,0)</f>
        <v>万饶</v>
      </c>
      <c r="AC280">
        <f t="shared" si="63"/>
        <v>91.883116883116884</v>
      </c>
      <c r="AD280">
        <f t="shared" si="54"/>
        <v>257</v>
      </c>
      <c r="AE280">
        <f>VLOOKUP(B280,[1]中考!$B:$O,10,0)</f>
        <v>33</v>
      </c>
      <c r="AF280">
        <f t="shared" si="64"/>
        <v>232</v>
      </c>
    </row>
    <row r="281" spans="1:32" x14ac:dyDescent="0.2">
      <c r="A281" s="2" t="s">
        <v>979</v>
      </c>
      <c r="B281" s="2" t="s">
        <v>980</v>
      </c>
      <c r="C281" s="1">
        <v>8</v>
      </c>
      <c r="D281" s="3" t="s">
        <v>9</v>
      </c>
      <c r="E281" s="2" t="s">
        <v>981</v>
      </c>
      <c r="F281" s="1">
        <v>454</v>
      </c>
      <c r="G281" s="2">
        <v>71</v>
      </c>
      <c r="H281" s="1" t="s">
        <v>1917</v>
      </c>
      <c r="I281">
        <f t="shared" si="55"/>
        <v>98.701298701298697</v>
      </c>
      <c r="J281">
        <f t="shared" si="52"/>
        <v>101</v>
      </c>
      <c r="K281">
        <f>VLOOKUP(B281,[1]高三上!$B:$P,14,0)</f>
        <v>75</v>
      </c>
      <c r="L281" t="str">
        <f>VLOOKUP(B281,[1]高三上!$B:$P,15,0)</f>
        <v>马红琦</v>
      </c>
      <c r="M281">
        <f t="shared" si="56"/>
        <v>112.66233766233766</v>
      </c>
      <c r="N281">
        <f t="shared" si="53"/>
        <v>97</v>
      </c>
      <c r="O281">
        <f>VLOOKUP(B281,[1]高二下!$B:$W,14,0)</f>
        <v>76.2</v>
      </c>
      <c r="P281" t="str">
        <f>VLOOKUP(B281,[1]高二下!$B:$W,15,0)</f>
        <v>马红琦</v>
      </c>
      <c r="Q281">
        <f t="shared" si="57"/>
        <v>98.376623376623371</v>
      </c>
      <c r="R281">
        <f t="shared" si="58"/>
        <v>136</v>
      </c>
      <c r="S281">
        <f>VLOOKUP(B281,[1]高二上!$B:$W,14,0)</f>
        <v>72</v>
      </c>
      <c r="T281" t="str">
        <f>VLOOKUP(B281,[1]高二上!$B:$W,15,0)</f>
        <v>马红琦</v>
      </c>
      <c r="U281">
        <f t="shared" si="59"/>
        <v>140.90909090909091</v>
      </c>
      <c r="V281">
        <f t="shared" si="60"/>
        <v>131</v>
      </c>
      <c r="W281">
        <f>VLOOKUP(B281,[1]高一下!$B:$X,14,0)</f>
        <v>43</v>
      </c>
      <c r="X281" t="str">
        <f>VLOOKUP(B281,[1]高一下!$B:$X,15,0)</f>
        <v>黄萍</v>
      </c>
      <c r="Y281">
        <f t="shared" si="61"/>
        <v>94.15584415584415</v>
      </c>
      <c r="Z281">
        <f t="shared" si="62"/>
        <v>257</v>
      </c>
      <c r="AA281">
        <f>VLOOKUP(B281,[1]高一上!$B:$W,13,0)</f>
        <v>32</v>
      </c>
      <c r="AB281" t="str">
        <f>VLOOKUP(B281,[1]高一上!$B:$W,14,0)</f>
        <v>崔萌</v>
      </c>
      <c r="AC281">
        <f t="shared" si="63"/>
        <v>54.220779220779221</v>
      </c>
      <c r="AD281">
        <f t="shared" si="54"/>
        <v>239</v>
      </c>
      <c r="AE281">
        <f>VLOOKUP(B281,[1]中考!$B:$O,10,0)</f>
        <v>40</v>
      </c>
      <c r="AF281">
        <f t="shared" si="64"/>
        <v>98</v>
      </c>
    </row>
    <row r="282" spans="1:32" x14ac:dyDescent="0.2">
      <c r="A282" s="2" t="s">
        <v>982</v>
      </c>
      <c r="B282" s="2" t="s">
        <v>983</v>
      </c>
      <c r="C282" s="1">
        <v>8</v>
      </c>
      <c r="D282" s="3" t="s">
        <v>9</v>
      </c>
      <c r="E282" s="4" t="s">
        <v>984</v>
      </c>
      <c r="F282" s="1">
        <v>416</v>
      </c>
      <c r="G282" s="2">
        <v>61</v>
      </c>
      <c r="H282" s="1" t="s">
        <v>1917</v>
      </c>
      <c r="I282">
        <f t="shared" si="55"/>
        <v>78.246753246753244</v>
      </c>
      <c r="J282">
        <f t="shared" si="52"/>
        <v>219</v>
      </c>
      <c r="K282">
        <f>VLOOKUP(B282,[1]高三上!$B:$P,14,0)</f>
        <v>69</v>
      </c>
      <c r="L282" t="str">
        <f>VLOOKUP(B282,[1]高三上!$B:$P,15,0)</f>
        <v>马红琦</v>
      </c>
      <c r="M282">
        <f t="shared" si="56"/>
        <v>103.8961038961039</v>
      </c>
      <c r="N282">
        <f t="shared" si="53"/>
        <v>152</v>
      </c>
      <c r="O282">
        <f>VLOOKUP(B282,[1]高二下!$B:$W,14,0)</f>
        <v>73.900000000000006</v>
      </c>
      <c r="P282" t="str">
        <f>VLOOKUP(B282,[1]高二下!$B:$W,15,0)</f>
        <v>马红琦</v>
      </c>
      <c r="Q282">
        <f t="shared" si="57"/>
        <v>134.74025974025975</v>
      </c>
      <c r="R282">
        <f t="shared" si="58"/>
        <v>164</v>
      </c>
      <c r="S282">
        <f>VLOOKUP(B282,[1]高二上!$B:$W,14,0)</f>
        <v>50</v>
      </c>
      <c r="T282" t="str">
        <f>VLOOKUP(B282,[1]高二上!$B:$W,15,0)</f>
        <v>马红琦</v>
      </c>
      <c r="U282">
        <f t="shared" si="59"/>
        <v>97.727272727272734</v>
      </c>
      <c r="V282">
        <f t="shared" si="60"/>
        <v>271</v>
      </c>
      <c r="W282">
        <f>VLOOKUP(B282,[1]高一下!$B:$X,14,0)</f>
        <v>40</v>
      </c>
      <c r="X282" t="str">
        <f>VLOOKUP(B282,[1]高一下!$B:$X,15,0)</f>
        <v>黄萍</v>
      </c>
      <c r="Y282">
        <f t="shared" si="61"/>
        <v>68.831168831168839</v>
      </c>
      <c r="Z282">
        <f t="shared" si="62"/>
        <v>264</v>
      </c>
      <c r="AA282">
        <f>VLOOKUP(B282,[1]高一上!$B:$W,13,0)</f>
        <v>39</v>
      </c>
      <c r="AB282" t="str">
        <f>VLOOKUP(B282,[1]高一上!$B:$W,14,0)</f>
        <v>崔萌</v>
      </c>
      <c r="AC282">
        <f t="shared" si="63"/>
        <v>127.92207792207792</v>
      </c>
      <c r="AD282">
        <f t="shared" si="54"/>
        <v>168</v>
      </c>
      <c r="AE282">
        <f>VLOOKUP(B282,[1]中考!$B:$O,10,0)</f>
        <v>31</v>
      </c>
      <c r="AF282">
        <f t="shared" si="64"/>
        <v>254</v>
      </c>
    </row>
    <row r="283" spans="1:32" x14ac:dyDescent="0.2">
      <c r="A283" s="2" t="s">
        <v>985</v>
      </c>
      <c r="B283" s="2" t="s">
        <v>986</v>
      </c>
      <c r="C283" s="1">
        <v>8</v>
      </c>
      <c r="D283" s="3" t="s">
        <v>9</v>
      </c>
      <c r="E283" s="4" t="s">
        <v>987</v>
      </c>
      <c r="F283" s="1">
        <v>387</v>
      </c>
      <c r="G283" s="2">
        <v>78</v>
      </c>
      <c r="H283" s="1" t="s">
        <v>1917</v>
      </c>
      <c r="I283">
        <f t="shared" si="55"/>
        <v>173.37662337662337</v>
      </c>
      <c r="J283">
        <f t="shared" si="52"/>
        <v>26</v>
      </c>
      <c r="K283">
        <f>VLOOKUP(B283,[1]高三上!$B:$P,14,0)</f>
        <v>55</v>
      </c>
      <c r="L283" t="str">
        <f>VLOOKUP(B283,[1]高三上!$B:$P,15,0)</f>
        <v>马红琦</v>
      </c>
      <c r="M283">
        <f t="shared" si="56"/>
        <v>105.51948051948052</v>
      </c>
      <c r="N283">
        <f t="shared" si="53"/>
        <v>252</v>
      </c>
      <c r="O283">
        <f>VLOOKUP(B283,[1]高二下!$B:$W,14,0)</f>
        <v>63</v>
      </c>
      <c r="P283" t="str">
        <f>VLOOKUP(B283,[1]高二下!$B:$W,15,0)</f>
        <v>马红琦</v>
      </c>
      <c r="Q283">
        <f t="shared" si="57"/>
        <v>108.76623376623377</v>
      </c>
      <c r="R283">
        <f t="shared" si="58"/>
        <v>269</v>
      </c>
      <c r="S283">
        <f>VLOOKUP(B283,[1]高二上!$B:$W,14,0)</f>
        <v>37</v>
      </c>
      <c r="T283" t="str">
        <f>VLOOKUP(B283,[1]高二上!$B:$W,15,0)</f>
        <v>马红琦</v>
      </c>
      <c r="U283">
        <f t="shared" si="59"/>
        <v>94.805194805194802</v>
      </c>
      <c r="V283">
        <f t="shared" si="60"/>
        <v>296</v>
      </c>
      <c r="W283">
        <f>VLOOKUP(B283,[1]高一下!$B:$X,14,0)</f>
        <v>35</v>
      </c>
      <c r="X283" t="str">
        <f>VLOOKUP(B283,[1]高一下!$B:$X,15,0)</f>
        <v>黄萍</v>
      </c>
      <c r="Y283">
        <f t="shared" si="61"/>
        <v>75.974025974025977</v>
      </c>
      <c r="Z283">
        <f t="shared" si="62"/>
        <v>280</v>
      </c>
      <c r="AA283">
        <f>VLOOKUP(B283,[1]高一上!$B:$W,13,0)</f>
        <v>35</v>
      </c>
      <c r="AB283" t="str">
        <f>VLOOKUP(B283,[1]高一上!$B:$W,14,0)</f>
        <v>李荣鑫</v>
      </c>
      <c r="AC283">
        <f t="shared" si="63"/>
        <v>78.896103896103895</v>
      </c>
      <c r="AD283">
        <f t="shared" si="54"/>
        <v>206</v>
      </c>
      <c r="AE283">
        <f>VLOOKUP(B283,[1]中考!$B:$O,10,0)</f>
        <v>38</v>
      </c>
      <c r="AF283">
        <f t="shared" si="64"/>
        <v>141</v>
      </c>
    </row>
    <row r="284" spans="1:32" x14ac:dyDescent="0.2">
      <c r="A284" s="2" t="s">
        <v>988</v>
      </c>
      <c r="B284" s="2" t="s">
        <v>989</v>
      </c>
      <c r="C284" s="1">
        <v>8</v>
      </c>
      <c r="D284" s="3" t="s">
        <v>9</v>
      </c>
      <c r="E284" s="4" t="s">
        <v>990</v>
      </c>
      <c r="F284" s="1">
        <v>334</v>
      </c>
      <c r="G284" s="2">
        <v>70</v>
      </c>
      <c r="H284" s="1" t="s">
        <v>1917</v>
      </c>
      <c r="I284">
        <f t="shared" si="55"/>
        <v>122.40259740259739</v>
      </c>
      <c r="J284">
        <f t="shared" si="52"/>
        <v>111</v>
      </c>
      <c r="K284">
        <f>VLOOKUP(B284,[1]高三上!$B:$P,14,0)</f>
        <v>66</v>
      </c>
      <c r="L284" t="str">
        <f>VLOOKUP(B284,[1]高三上!$B:$P,15,0)</f>
        <v>马红琦</v>
      </c>
      <c r="M284">
        <f t="shared" si="56"/>
        <v>98.051948051948045</v>
      </c>
      <c r="N284">
        <f t="shared" si="53"/>
        <v>180</v>
      </c>
      <c r="O284">
        <f>VLOOKUP(B284,[1]高二下!$B:$W,14,0)</f>
        <v>73.2</v>
      </c>
      <c r="P284" t="str">
        <f>VLOOKUP(B284,[1]高二下!$B:$W,15,0)</f>
        <v>马红琦</v>
      </c>
      <c r="Q284">
        <f t="shared" si="57"/>
        <v>87.987012987012989</v>
      </c>
      <c r="R284">
        <f t="shared" si="58"/>
        <v>174</v>
      </c>
      <c r="S284">
        <f>VLOOKUP(B284,[1]高二上!$B:$W,14,0)</f>
        <v>71</v>
      </c>
      <c r="T284" t="str">
        <f>VLOOKUP(B284,[1]高二上!$B:$W,15,0)</f>
        <v>马红琦</v>
      </c>
      <c r="U284">
        <f t="shared" si="59"/>
        <v>96.103896103896105</v>
      </c>
      <c r="V284">
        <f t="shared" si="60"/>
        <v>137</v>
      </c>
      <c r="W284">
        <f>VLOOKUP(B284,[1]高一下!$B:$X,14,0)</f>
        <v>60</v>
      </c>
      <c r="X284" t="str">
        <f>VLOOKUP(B284,[1]高一下!$B:$X,15,0)</f>
        <v>黄萍</v>
      </c>
      <c r="Y284">
        <f t="shared" si="61"/>
        <v>85.714285714285722</v>
      </c>
      <c r="Z284">
        <f t="shared" si="62"/>
        <v>125</v>
      </c>
      <c r="AA284">
        <f>VLOOKUP(B284,[1]高一上!$B:$W,13,0)</f>
        <v>52</v>
      </c>
      <c r="AB284" t="str">
        <f>VLOOKUP(B284,[1]高一上!$B:$W,14,0)</f>
        <v>万饶</v>
      </c>
      <c r="AC284">
        <f t="shared" si="63"/>
        <v>81.168831168831161</v>
      </c>
      <c r="AD284">
        <f t="shared" si="54"/>
        <v>81</v>
      </c>
      <c r="AE284">
        <f>VLOOKUP(B284,[1]中考!$B:$O,10,0)</f>
        <v>45</v>
      </c>
      <c r="AF284">
        <f t="shared" si="64"/>
        <v>23</v>
      </c>
    </row>
    <row r="285" spans="1:32" x14ac:dyDescent="0.2">
      <c r="A285" s="2" t="s">
        <v>991</v>
      </c>
      <c r="B285" s="2" t="s">
        <v>992</v>
      </c>
      <c r="C285" s="1">
        <v>8</v>
      </c>
      <c r="D285" s="3" t="s">
        <v>9</v>
      </c>
      <c r="E285" s="4" t="s">
        <v>993</v>
      </c>
      <c r="F285" s="1">
        <v>360</v>
      </c>
      <c r="G285" s="2">
        <v>51</v>
      </c>
      <c r="H285" s="1" t="s">
        <v>1917</v>
      </c>
      <c r="I285">
        <f t="shared" si="55"/>
        <v>99.350649350649348</v>
      </c>
      <c r="J285">
        <f t="shared" si="52"/>
        <v>282</v>
      </c>
      <c r="K285">
        <f>VLOOKUP(B285,[1]高三上!$B:$P,14,0)</f>
        <v>45</v>
      </c>
      <c r="L285" t="str">
        <f>VLOOKUP(B285,[1]高三上!$B:$P,15,0)</f>
        <v>马红琦</v>
      </c>
      <c r="M285">
        <f t="shared" si="56"/>
        <v>103.57142857142857</v>
      </c>
      <c r="N285">
        <f t="shared" si="53"/>
        <v>280</v>
      </c>
      <c r="O285">
        <f>VLOOKUP(B285,[1]高二下!$B:$W,14,0)</f>
        <v>56</v>
      </c>
      <c r="P285" t="str">
        <f>VLOOKUP(B285,[1]高二下!$B:$W,15,0)</f>
        <v>马红琦</v>
      </c>
      <c r="Q285">
        <f t="shared" si="57"/>
        <v>91.558441558441558</v>
      </c>
      <c r="R285">
        <f t="shared" si="58"/>
        <v>291</v>
      </c>
      <c r="S285">
        <f>VLOOKUP(B285,[1]高二上!$B:$W,14,0)</f>
        <v>52</v>
      </c>
      <c r="T285" t="str">
        <f>VLOOKUP(B285,[1]高二上!$B:$W,15,0)</f>
        <v>马红琦</v>
      </c>
      <c r="U285">
        <f t="shared" si="59"/>
        <v>102.92207792207792</v>
      </c>
      <c r="V285">
        <f t="shared" si="60"/>
        <v>265</v>
      </c>
      <c r="W285">
        <f>VLOOKUP(B285,[1]高一下!$B:$X,14,0)</f>
        <v>37</v>
      </c>
      <c r="X285" t="str">
        <f>VLOOKUP(B285,[1]高一下!$B:$X,15,0)</f>
        <v>黄萍</v>
      </c>
      <c r="Y285">
        <f t="shared" si="61"/>
        <v>72.077922077922082</v>
      </c>
      <c r="Z285">
        <f t="shared" si="62"/>
        <v>274</v>
      </c>
      <c r="AA285">
        <f>VLOOKUP(B285,[1]高一上!$B:$W,13,0)</f>
        <v>37</v>
      </c>
      <c r="AB285" t="str">
        <f>VLOOKUP(B285,[1]高一上!$B:$W,14,0)</f>
        <v>黄萍</v>
      </c>
      <c r="AC285">
        <f t="shared" si="63"/>
        <v>130.19480519480521</v>
      </c>
      <c r="AD285">
        <f t="shared" si="54"/>
        <v>188</v>
      </c>
      <c r="AE285">
        <f>VLOOKUP(B285,[1]中考!$B:$O,10,0)</f>
        <v>28</v>
      </c>
      <c r="AF285">
        <f t="shared" si="64"/>
        <v>281</v>
      </c>
    </row>
    <row r="286" spans="1:32" x14ac:dyDescent="0.2">
      <c r="A286" s="2" t="s">
        <v>994</v>
      </c>
      <c r="B286" s="2" t="s">
        <v>995</v>
      </c>
      <c r="C286" s="1">
        <v>8</v>
      </c>
      <c r="D286" s="3" t="s">
        <v>9</v>
      </c>
      <c r="E286" s="4" t="s">
        <v>996</v>
      </c>
      <c r="F286" s="1">
        <v>354</v>
      </c>
      <c r="G286" s="2">
        <v>51</v>
      </c>
      <c r="H286" s="1" t="s">
        <v>1917</v>
      </c>
      <c r="I286">
        <f t="shared" si="55"/>
        <v>100</v>
      </c>
      <c r="J286">
        <f t="shared" si="52"/>
        <v>282</v>
      </c>
      <c r="K286">
        <v>0</v>
      </c>
      <c r="L286" t="str">
        <f>H286</f>
        <v>李荣鑫</v>
      </c>
      <c r="M286">
        <f t="shared" si="56"/>
        <v>100</v>
      </c>
      <c r="N286">
        <f t="shared" si="53"/>
        <v>295</v>
      </c>
      <c r="O286">
        <f>VLOOKUP(B286,[1]高二下!$B:$W,14,0)</f>
        <v>59.1</v>
      </c>
      <c r="P286" t="str">
        <f>VLOOKUP(B286,[1]高二下!$B:$W,15,0)</f>
        <v>马红琦</v>
      </c>
      <c r="Q286">
        <f t="shared" si="57"/>
        <v>101.2987012987013</v>
      </c>
      <c r="R286">
        <f t="shared" si="58"/>
        <v>284</v>
      </c>
      <c r="S286">
        <f>VLOOKUP(B286,[1]高二上!$B:$W,14,0)</f>
        <v>42</v>
      </c>
      <c r="T286" t="str">
        <f>VLOOKUP(B286,[1]高二上!$B:$W,15,0)</f>
        <v>马红琦</v>
      </c>
      <c r="U286">
        <f t="shared" si="59"/>
        <v>97.402597402597408</v>
      </c>
      <c r="V286">
        <f t="shared" si="60"/>
        <v>288</v>
      </c>
      <c r="W286">
        <f>VLOOKUP(B286,[1]高一下!$B:$X,14,0)</f>
        <v>35</v>
      </c>
      <c r="X286" t="str">
        <f>VLOOKUP(B286,[1]高一下!$B:$X,15,0)</f>
        <v>黄萍</v>
      </c>
      <c r="Y286">
        <f t="shared" si="61"/>
        <v>94.805194805194802</v>
      </c>
      <c r="Z286">
        <f t="shared" si="62"/>
        <v>280</v>
      </c>
      <c r="AA286">
        <f>VLOOKUP(B286,[1]高一上!$B:$W,13,0)</f>
        <v>28</v>
      </c>
      <c r="AB286" t="str">
        <f>VLOOKUP(B286,[1]高一上!$B:$W,14,0)</f>
        <v>万饶</v>
      </c>
      <c r="AC286">
        <f t="shared" si="63"/>
        <v>98.376623376623371</v>
      </c>
      <c r="AD286">
        <f t="shared" si="54"/>
        <v>264</v>
      </c>
      <c r="AE286">
        <f>VLOOKUP(B286,[1]中考!$B:$O,10,0)</f>
        <v>30</v>
      </c>
      <c r="AF286">
        <f t="shared" si="64"/>
        <v>259</v>
      </c>
    </row>
    <row r="287" spans="1:32" x14ac:dyDescent="0.2">
      <c r="A287" s="2" t="s">
        <v>997</v>
      </c>
      <c r="B287" s="2" t="s">
        <v>998</v>
      </c>
      <c r="C287" s="1">
        <v>8</v>
      </c>
      <c r="D287" s="3" t="s">
        <v>9</v>
      </c>
      <c r="E287" s="4" t="s">
        <v>999</v>
      </c>
      <c r="F287" s="1">
        <v>313</v>
      </c>
      <c r="G287" s="2">
        <v>38</v>
      </c>
      <c r="H287" s="1" t="s">
        <v>1917</v>
      </c>
      <c r="I287">
        <f t="shared" si="55"/>
        <v>94.805194805194802</v>
      </c>
      <c r="J287">
        <f t="shared" si="52"/>
        <v>305</v>
      </c>
      <c r="K287">
        <f>VLOOKUP(B287,[1]高三上!$B:$P,14,0)</f>
        <v>40</v>
      </c>
      <c r="L287" t="str">
        <f>VLOOKUP(B287,[1]高三上!$B:$P,15,0)</f>
        <v>马红琦</v>
      </c>
      <c r="M287">
        <f t="shared" si="56"/>
        <v>86.038961038961034</v>
      </c>
      <c r="N287">
        <f t="shared" si="53"/>
        <v>289</v>
      </c>
      <c r="O287">
        <f>VLOOKUP(B287,[1]高二下!$B:$W,14,0)</f>
        <v>65.3</v>
      </c>
      <c r="P287" t="str">
        <f>VLOOKUP(B287,[1]高二下!$B:$W,15,0)</f>
        <v>马红琦</v>
      </c>
      <c r="Q287">
        <f t="shared" si="57"/>
        <v>100</v>
      </c>
      <c r="R287">
        <f t="shared" si="58"/>
        <v>246</v>
      </c>
      <c r="S287">
        <f>VLOOKUP(B287,[1]高二上!$B:$W,14,0)</f>
        <v>57</v>
      </c>
      <c r="T287" t="str">
        <f>VLOOKUP(B287,[1]高二上!$B:$W,15,0)</f>
        <v>马红琦</v>
      </c>
      <c r="U287">
        <f t="shared" si="59"/>
        <v>110.3896103896104</v>
      </c>
      <c r="V287">
        <f t="shared" si="60"/>
        <v>246</v>
      </c>
      <c r="W287">
        <f>VLOOKUP(B287,[1]高一下!$B:$X,14,0)</f>
        <v>36</v>
      </c>
      <c r="X287" t="str">
        <f>VLOOKUP(B287,[1]高一下!$B:$X,15,0)</f>
        <v>黄萍</v>
      </c>
      <c r="Y287">
        <f t="shared" si="61"/>
        <v>105.51948051948052</v>
      </c>
      <c r="Z287">
        <f t="shared" si="62"/>
        <v>278</v>
      </c>
      <c r="AA287">
        <f>VLOOKUP(B287,[1]高一上!$B:$W,13,0)</f>
        <v>21</v>
      </c>
      <c r="AB287" t="str">
        <f>VLOOKUP(B287,[1]高一上!$B:$W,14,0)</f>
        <v>马红琦</v>
      </c>
      <c r="AC287">
        <f t="shared" si="63"/>
        <v>95.454545454545453</v>
      </c>
      <c r="AD287">
        <f t="shared" si="54"/>
        <v>295</v>
      </c>
      <c r="AE287">
        <f>VLOOKUP(B287,[1]中考!$B:$O,10,0)</f>
        <v>28</v>
      </c>
      <c r="AF287">
        <f t="shared" si="64"/>
        <v>281</v>
      </c>
    </row>
    <row r="288" spans="1:32" x14ac:dyDescent="0.2">
      <c r="A288" s="2" t="s">
        <v>1000</v>
      </c>
      <c r="B288" s="2" t="s">
        <v>1001</v>
      </c>
      <c r="C288" s="1">
        <v>8</v>
      </c>
      <c r="D288" s="3" t="s">
        <v>9</v>
      </c>
      <c r="E288" s="4" t="s">
        <v>1002</v>
      </c>
      <c r="F288" s="1">
        <v>397</v>
      </c>
      <c r="G288" s="2">
        <v>58</v>
      </c>
      <c r="H288" s="1" t="s">
        <v>1917</v>
      </c>
      <c r="I288">
        <f t="shared" si="55"/>
        <v>97.727272727272734</v>
      </c>
      <c r="J288">
        <f t="shared" si="52"/>
        <v>245</v>
      </c>
      <c r="K288">
        <f>VLOOKUP(B288,[1]高三上!$B:$P,14,0)</f>
        <v>59</v>
      </c>
      <c r="L288" t="str">
        <f>VLOOKUP(B288,[1]高三上!$B:$P,15,0)</f>
        <v>马红琦</v>
      </c>
      <c r="M288">
        <f t="shared" si="56"/>
        <v>112.98701298701299</v>
      </c>
      <c r="N288">
        <f t="shared" si="53"/>
        <v>238</v>
      </c>
      <c r="O288">
        <f>VLOOKUP(B288,[1]高二下!$B:$W,14,0)</f>
        <v>61.4</v>
      </c>
      <c r="P288" t="str">
        <f>VLOOKUP(B288,[1]高二下!$B:$W,15,0)</f>
        <v>马红琦</v>
      </c>
      <c r="Q288">
        <f t="shared" si="57"/>
        <v>90.909090909090907</v>
      </c>
      <c r="R288">
        <f t="shared" si="58"/>
        <v>278</v>
      </c>
      <c r="S288">
        <f>VLOOKUP(B288,[1]高二上!$B:$W,14,0)</f>
        <v>56</v>
      </c>
      <c r="T288" t="str">
        <f>VLOOKUP(B288,[1]高二上!$B:$W,15,0)</f>
        <v>马红琦</v>
      </c>
      <c r="U288">
        <f t="shared" si="59"/>
        <v>95.454545454545453</v>
      </c>
      <c r="V288">
        <f t="shared" si="60"/>
        <v>250</v>
      </c>
      <c r="W288">
        <f>VLOOKUP(B288,[1]高一下!$B:$X,14,0)</f>
        <v>46</v>
      </c>
      <c r="X288" t="str">
        <f>VLOOKUP(B288,[1]高一下!$B:$X,15,0)</f>
        <v>黄萍</v>
      </c>
      <c r="Y288">
        <f t="shared" si="61"/>
        <v>106.81818181818181</v>
      </c>
      <c r="Z288">
        <f t="shared" si="62"/>
        <v>236</v>
      </c>
      <c r="AA288">
        <f>VLOOKUP(B288,[1]高一上!$B:$W,13,0)</f>
        <v>29</v>
      </c>
      <c r="AB288" t="str">
        <f>VLOOKUP(B288,[1]高一上!$B:$W,14,0)</f>
        <v>宁建康</v>
      </c>
      <c r="AC288">
        <f t="shared" si="63"/>
        <v>95.454545454545453</v>
      </c>
      <c r="AD288">
        <f t="shared" si="54"/>
        <v>257</v>
      </c>
      <c r="AE288">
        <f>VLOOKUP(B288,[1]中考!$B:$O,10,0)</f>
        <v>32</v>
      </c>
      <c r="AF288">
        <f t="shared" si="64"/>
        <v>243</v>
      </c>
    </row>
    <row r="289" spans="1:32" x14ac:dyDescent="0.2">
      <c r="A289" s="5" t="s">
        <v>1003</v>
      </c>
      <c r="B289" s="2" t="s">
        <v>1004</v>
      </c>
      <c r="C289" s="1">
        <v>8</v>
      </c>
      <c r="D289" s="3" t="s">
        <v>9</v>
      </c>
      <c r="E289" s="4" t="s">
        <v>1005</v>
      </c>
      <c r="F289" s="1">
        <v>397</v>
      </c>
      <c r="G289" s="2">
        <v>64</v>
      </c>
      <c r="H289" s="1" t="s">
        <v>1917</v>
      </c>
      <c r="I289">
        <f t="shared" si="55"/>
        <v>85.714285714285722</v>
      </c>
      <c r="J289">
        <f t="shared" si="52"/>
        <v>185</v>
      </c>
      <c r="K289">
        <f>VLOOKUP(B289,[1]高三上!$B:$P,14,0)</f>
        <v>70</v>
      </c>
      <c r="L289" t="str">
        <f>VLOOKUP(B289,[1]高三上!$B:$P,15,0)</f>
        <v>马红琦</v>
      </c>
      <c r="M289">
        <f t="shared" si="56"/>
        <v>98.376623376623371</v>
      </c>
      <c r="N289">
        <f t="shared" si="53"/>
        <v>141</v>
      </c>
      <c r="O289">
        <f>VLOOKUP(B289,[1]高二下!$B:$W,14,0)</f>
        <v>76.2</v>
      </c>
      <c r="P289" t="str">
        <f>VLOOKUP(B289,[1]高二下!$B:$W,15,0)</f>
        <v>马红琦</v>
      </c>
      <c r="Q289">
        <f t="shared" si="57"/>
        <v>130.84415584415584</v>
      </c>
      <c r="R289">
        <f t="shared" si="58"/>
        <v>136</v>
      </c>
      <c r="S289">
        <f>VLOOKUP(B289,[1]高二上!$B:$W,14,0)</f>
        <v>59</v>
      </c>
      <c r="T289" t="str">
        <f>VLOOKUP(B289,[1]高二上!$B:$W,15,0)</f>
        <v>马红琦</v>
      </c>
      <c r="U289">
        <f t="shared" si="59"/>
        <v>87.987012987012989</v>
      </c>
      <c r="V289">
        <f t="shared" si="60"/>
        <v>231</v>
      </c>
      <c r="W289">
        <f>VLOOKUP(B289,[1]高一下!$B:$X,14,0)</f>
        <v>51</v>
      </c>
      <c r="X289" t="str">
        <f>VLOOKUP(B289,[1]高一下!$B:$X,15,0)</f>
        <v>黄萍</v>
      </c>
      <c r="Y289">
        <f t="shared" si="61"/>
        <v>81.168831168831161</v>
      </c>
      <c r="Z289">
        <f t="shared" si="62"/>
        <v>194</v>
      </c>
      <c r="AA289">
        <f>VLOOKUP(B289,[1]高一上!$B:$W,13,0)</f>
        <v>43</v>
      </c>
      <c r="AB289" t="str">
        <f>VLOOKUP(B289,[1]高一上!$B:$W,14,0)</f>
        <v>万饶</v>
      </c>
      <c r="AC289">
        <f t="shared" si="63"/>
        <v>101.62337662337663</v>
      </c>
      <c r="AD289">
        <f t="shared" si="54"/>
        <v>136</v>
      </c>
      <c r="AE289">
        <f>VLOOKUP(B289,[1]中考!$B:$O,10,0)</f>
        <v>38</v>
      </c>
      <c r="AF289">
        <f t="shared" si="64"/>
        <v>141</v>
      </c>
    </row>
    <row r="290" spans="1:32" x14ac:dyDescent="0.2">
      <c r="A290" s="2" t="s">
        <v>1006</v>
      </c>
      <c r="B290" s="2" t="s">
        <v>1007</v>
      </c>
      <c r="C290" s="1">
        <v>8</v>
      </c>
      <c r="D290" s="3" t="s">
        <v>9</v>
      </c>
      <c r="E290" s="4" t="s">
        <v>709</v>
      </c>
      <c r="F290" s="1">
        <v>348</v>
      </c>
      <c r="G290" s="2">
        <v>53</v>
      </c>
      <c r="H290" s="1" t="s">
        <v>1917</v>
      </c>
      <c r="I290">
        <f t="shared" si="55"/>
        <v>95.454545454545453</v>
      </c>
      <c r="J290">
        <f t="shared" si="52"/>
        <v>276</v>
      </c>
      <c r="K290">
        <f>VLOOKUP(B290,[1]高三上!$B:$P,14,0)</f>
        <v>52</v>
      </c>
      <c r="L290" t="str">
        <f>VLOOKUP(B290,[1]高三上!$B:$P,15,0)</f>
        <v>马红琦</v>
      </c>
      <c r="M290">
        <f t="shared" si="56"/>
        <v>94.805194805194802</v>
      </c>
      <c r="N290">
        <f t="shared" si="53"/>
        <v>262</v>
      </c>
      <c r="O290">
        <f>VLOOKUP(B290,[1]高二下!$B:$W,14,0)</f>
        <v>65.3</v>
      </c>
      <c r="P290" t="str">
        <f>VLOOKUP(B290,[1]高二下!$B:$W,15,0)</f>
        <v>马红琦</v>
      </c>
      <c r="Q290">
        <f t="shared" si="57"/>
        <v>101.2987012987013</v>
      </c>
      <c r="R290">
        <f t="shared" si="58"/>
        <v>246</v>
      </c>
      <c r="S290">
        <f>VLOOKUP(B290,[1]高二上!$B:$W,14,0)</f>
        <v>56</v>
      </c>
      <c r="T290" t="str">
        <f>VLOOKUP(B290,[1]高二上!$B:$W,15,0)</f>
        <v>马红琦</v>
      </c>
      <c r="U290">
        <f t="shared" si="59"/>
        <v>111.36363636363636</v>
      </c>
      <c r="V290">
        <f t="shared" si="60"/>
        <v>250</v>
      </c>
      <c r="W290">
        <f>VLOOKUP(B290,[1]高一下!$B:$X,14,0)</f>
        <v>33</v>
      </c>
      <c r="X290" t="str">
        <f>VLOOKUP(B290,[1]高一下!$B:$X,15,0)</f>
        <v>黄萍</v>
      </c>
      <c r="Y290">
        <f t="shared" si="61"/>
        <v>64.935064935064929</v>
      </c>
      <c r="Z290">
        <f t="shared" si="62"/>
        <v>285</v>
      </c>
      <c r="AA290">
        <f>VLOOKUP(B290,[1]高一上!$B:$W,13,0)</f>
        <v>38</v>
      </c>
      <c r="AB290" t="str">
        <f>VLOOKUP(B290,[1]高一上!$B:$W,14,0)</f>
        <v>李荣鑫</v>
      </c>
      <c r="AC290">
        <f t="shared" si="63"/>
        <v>130.19480519480521</v>
      </c>
      <c r="AD290">
        <f t="shared" si="54"/>
        <v>177</v>
      </c>
      <c r="AE290">
        <f>VLOOKUP(B290,[1]中考!$B:$O,10,0)</f>
        <v>29</v>
      </c>
      <c r="AF290">
        <f t="shared" si="64"/>
        <v>270</v>
      </c>
    </row>
    <row r="291" spans="1:32" x14ac:dyDescent="0.2">
      <c r="A291" s="2" t="s">
        <v>1008</v>
      </c>
      <c r="B291" s="2" t="s">
        <v>1009</v>
      </c>
      <c r="C291" s="1">
        <v>8</v>
      </c>
      <c r="D291" s="3" t="s">
        <v>9</v>
      </c>
      <c r="E291" s="4" t="s">
        <v>1010</v>
      </c>
      <c r="F291" s="1">
        <v>424</v>
      </c>
      <c r="G291" s="2">
        <v>59</v>
      </c>
      <c r="H291" s="1" t="s">
        <v>1917</v>
      </c>
      <c r="I291">
        <f t="shared" si="55"/>
        <v>109.09090909090909</v>
      </c>
      <c r="J291">
        <f t="shared" si="52"/>
        <v>240</v>
      </c>
      <c r="K291">
        <f>VLOOKUP(B291,[1]高三上!$B:$P,14,0)</f>
        <v>51</v>
      </c>
      <c r="L291" t="str">
        <f>VLOOKUP(B291,[1]高三上!$B:$P,15,0)</f>
        <v>马红琦</v>
      </c>
      <c r="M291">
        <f t="shared" si="56"/>
        <v>101.2987012987013</v>
      </c>
      <c r="N291">
        <f t="shared" si="53"/>
        <v>268</v>
      </c>
      <c r="O291">
        <f>VLOOKUP(B291,[1]高二下!$B:$W,14,0)</f>
        <v>62.2</v>
      </c>
      <c r="P291" t="str">
        <f>VLOOKUP(B291,[1]高二下!$B:$W,15,0)</f>
        <v>马红琦</v>
      </c>
      <c r="Q291">
        <f t="shared" si="57"/>
        <v>70.454545454545453</v>
      </c>
      <c r="R291">
        <f t="shared" si="58"/>
        <v>272</v>
      </c>
      <c r="S291">
        <f>VLOOKUP(B291,[1]高二上!$B:$W,14,0)</f>
        <v>65</v>
      </c>
      <c r="T291" t="str">
        <f>VLOOKUP(B291,[1]高二上!$B:$W,15,0)</f>
        <v>马红琦</v>
      </c>
      <c r="U291">
        <f t="shared" si="59"/>
        <v>94.480519480519476</v>
      </c>
      <c r="V291">
        <f t="shared" si="60"/>
        <v>181</v>
      </c>
      <c r="W291">
        <f>VLOOKUP(B291,[1]高一下!$B:$X,14,0)</f>
        <v>55</v>
      </c>
      <c r="X291" t="str">
        <f>VLOOKUP(B291,[1]高一下!$B:$X,15,0)</f>
        <v>黄萍</v>
      </c>
      <c r="Y291">
        <f t="shared" si="61"/>
        <v>113.63636363636364</v>
      </c>
      <c r="Z291">
        <f t="shared" si="62"/>
        <v>164</v>
      </c>
      <c r="AA291">
        <f>VLOOKUP(B291,[1]高一上!$B:$W,13,0)</f>
        <v>35</v>
      </c>
      <c r="AB291" t="str">
        <f>VLOOKUP(B291,[1]高一上!$B:$W,14,0)</f>
        <v>宁建康</v>
      </c>
      <c r="AC291">
        <f t="shared" si="63"/>
        <v>78.896103896103895</v>
      </c>
      <c r="AD291">
        <f t="shared" si="54"/>
        <v>206</v>
      </c>
      <c r="AE291">
        <f>VLOOKUP(B291,[1]中考!$B:$O,10,0)</f>
        <v>38</v>
      </c>
      <c r="AF291">
        <f t="shared" si="64"/>
        <v>141</v>
      </c>
    </row>
    <row r="292" spans="1:32" x14ac:dyDescent="0.2">
      <c r="A292" s="2" t="s">
        <v>1011</v>
      </c>
      <c r="B292" s="2" t="s">
        <v>1012</v>
      </c>
      <c r="C292" s="1">
        <v>8</v>
      </c>
      <c r="D292" s="3" t="s">
        <v>9</v>
      </c>
      <c r="E292" s="4" t="s">
        <v>1013</v>
      </c>
      <c r="F292" s="1">
        <v>369</v>
      </c>
      <c r="G292" s="2">
        <v>63</v>
      </c>
      <c r="H292" s="1" t="s">
        <v>1917</v>
      </c>
      <c r="I292">
        <f t="shared" si="55"/>
        <v>122.72727272727272</v>
      </c>
      <c r="J292">
        <f t="shared" si="52"/>
        <v>198</v>
      </c>
      <c r="K292">
        <f>VLOOKUP(B292,[1]高三上!$B:$P,14,0)</f>
        <v>51</v>
      </c>
      <c r="L292" t="str">
        <f>VLOOKUP(B292,[1]高三上!$B:$P,15,0)</f>
        <v>马红琦</v>
      </c>
      <c r="M292">
        <f t="shared" si="56"/>
        <v>106.49350649350649</v>
      </c>
      <c r="N292">
        <f t="shared" si="53"/>
        <v>268</v>
      </c>
      <c r="O292">
        <f>VLOOKUP(B292,[1]高二下!$B:$W,14,0)</f>
        <v>56.8</v>
      </c>
      <c r="P292" t="str">
        <f>VLOOKUP(B292,[1]高二下!$B:$W,15,0)</f>
        <v>马红琦</v>
      </c>
      <c r="Q292">
        <f t="shared" si="57"/>
        <v>99.675324675324674</v>
      </c>
      <c r="R292">
        <f t="shared" si="58"/>
        <v>288</v>
      </c>
      <c r="S292">
        <f>VLOOKUP(B292,[1]高二上!$B:$W,14,0)</f>
        <v>44</v>
      </c>
      <c r="T292" t="str">
        <f>VLOOKUP(B292,[1]高二上!$B:$W,15,0)</f>
        <v>马红琦</v>
      </c>
      <c r="U292">
        <f t="shared" si="59"/>
        <v>100.97402597402598</v>
      </c>
      <c r="V292">
        <f t="shared" si="60"/>
        <v>287</v>
      </c>
      <c r="W292">
        <f>VLOOKUP(B292,[1]高一下!$B:$X,14,0)</f>
        <v>30</v>
      </c>
      <c r="X292" t="str">
        <f>VLOOKUP(B292,[1]高一下!$B:$X,15,0)</f>
        <v>黄萍</v>
      </c>
      <c r="Y292">
        <f t="shared" si="61"/>
        <v>87.337662337662337</v>
      </c>
      <c r="Z292">
        <f t="shared" si="62"/>
        <v>290</v>
      </c>
      <c r="AA292">
        <f>VLOOKUP(B292,[1]高一上!$B:$W,13,0)</f>
        <v>30</v>
      </c>
      <c r="AB292" t="str">
        <f>VLOOKUP(B292,[1]高一上!$B:$W,14,0)</f>
        <v>万饶</v>
      </c>
      <c r="AC292">
        <f t="shared" si="63"/>
        <v>111.68831168831169</v>
      </c>
      <c r="AD292">
        <f t="shared" si="54"/>
        <v>251</v>
      </c>
      <c r="AE292">
        <f>VLOOKUP(B292,[1]中考!$B:$O,10,0)</f>
        <v>27</v>
      </c>
      <c r="AF292">
        <f t="shared" si="64"/>
        <v>287</v>
      </c>
    </row>
    <row r="293" spans="1:32" x14ac:dyDescent="0.2">
      <c r="A293" s="2" t="s">
        <v>1014</v>
      </c>
      <c r="B293" s="2" t="s">
        <v>1015</v>
      </c>
      <c r="C293" s="1">
        <v>8</v>
      </c>
      <c r="D293" s="3" t="s">
        <v>9</v>
      </c>
      <c r="E293" s="4" t="s">
        <v>1016</v>
      </c>
      <c r="F293" s="1">
        <v>333</v>
      </c>
      <c r="G293" s="2">
        <v>54</v>
      </c>
      <c r="H293" s="1" t="s">
        <v>1917</v>
      </c>
      <c r="I293">
        <f t="shared" si="55"/>
        <v>100.97402597402598</v>
      </c>
      <c r="J293">
        <f t="shared" si="52"/>
        <v>265</v>
      </c>
      <c r="K293">
        <f>VLOOKUP(B293,[1]高三上!$B:$P,14,0)</f>
        <v>51</v>
      </c>
      <c r="L293" t="str">
        <f>VLOOKUP(B293,[1]高三上!$B:$P,15,0)</f>
        <v>马红琦</v>
      </c>
      <c r="M293">
        <f t="shared" si="56"/>
        <v>92.857142857142861</v>
      </c>
      <c r="N293">
        <f t="shared" si="53"/>
        <v>268</v>
      </c>
      <c r="O293">
        <f>VLOOKUP(B293,[1]高二下!$B:$W,14,0)</f>
        <v>65.3</v>
      </c>
      <c r="P293" t="str">
        <f>VLOOKUP(B293,[1]高二下!$B:$W,15,0)</f>
        <v>马红琦</v>
      </c>
      <c r="Q293">
        <f t="shared" si="57"/>
        <v>116.55844155844156</v>
      </c>
      <c r="R293">
        <f t="shared" si="58"/>
        <v>246</v>
      </c>
      <c r="S293">
        <f>VLOOKUP(B293,[1]高二上!$B:$W,14,0)</f>
        <v>33</v>
      </c>
      <c r="T293" t="str">
        <f>VLOOKUP(B293,[1]高二上!$B:$W,15,0)</f>
        <v>马红琦</v>
      </c>
      <c r="U293">
        <f t="shared" si="59"/>
        <v>72.077922077922082</v>
      </c>
      <c r="V293">
        <f t="shared" si="60"/>
        <v>297</v>
      </c>
      <c r="W293">
        <f>VLOOKUP(B293,[1]高一下!$B:$X,14,0)</f>
        <v>49</v>
      </c>
      <c r="X293" t="str">
        <f>VLOOKUP(B293,[1]高一下!$B:$X,15,0)</f>
        <v>黄萍</v>
      </c>
      <c r="Y293">
        <f t="shared" si="61"/>
        <v>92.532467532467535</v>
      </c>
      <c r="Z293">
        <f t="shared" si="62"/>
        <v>211</v>
      </c>
      <c r="AA293">
        <f>VLOOKUP(B293,[1]高一上!$B:$W,13,0)</f>
        <v>37</v>
      </c>
      <c r="AB293" t="str">
        <f>VLOOKUP(B293,[1]高一上!$B:$W,14,0)</f>
        <v>崔萌</v>
      </c>
      <c r="AC293">
        <f t="shared" si="63"/>
        <v>123.05194805194805</v>
      </c>
      <c r="AD293">
        <f t="shared" si="54"/>
        <v>188</v>
      </c>
      <c r="AE293">
        <f>VLOOKUP(B293,[1]中考!$B:$O,10,0)</f>
        <v>30</v>
      </c>
      <c r="AF293">
        <f t="shared" si="64"/>
        <v>259</v>
      </c>
    </row>
    <row r="294" spans="1:32" x14ac:dyDescent="0.2">
      <c r="A294" s="2" t="s">
        <v>1017</v>
      </c>
      <c r="B294" s="2" t="s">
        <v>1018</v>
      </c>
      <c r="C294" s="1">
        <v>8</v>
      </c>
      <c r="D294" s="3" t="s">
        <v>9</v>
      </c>
      <c r="E294" s="2" t="s">
        <v>1019</v>
      </c>
      <c r="F294" s="1">
        <v>311</v>
      </c>
      <c r="G294" s="2">
        <v>54</v>
      </c>
      <c r="H294" s="1" t="s">
        <v>1917</v>
      </c>
      <c r="I294">
        <f t="shared" si="55"/>
        <v>103.57142857142857</v>
      </c>
      <c r="J294">
        <f t="shared" si="52"/>
        <v>265</v>
      </c>
      <c r="K294">
        <f>VLOOKUP(B294,[1]高三上!$B:$P,14,0)</f>
        <v>47</v>
      </c>
      <c r="L294" t="str">
        <f>VLOOKUP(B294,[1]高三上!$B:$P,15,0)</f>
        <v>马红琦</v>
      </c>
      <c r="M294">
        <f t="shared" si="56"/>
        <v>104.87012987012987</v>
      </c>
      <c r="N294">
        <f t="shared" si="53"/>
        <v>276</v>
      </c>
      <c r="O294">
        <f>VLOOKUP(B294,[1]高二下!$B:$W,14,0)</f>
        <v>56</v>
      </c>
      <c r="P294" t="str">
        <f>VLOOKUP(B294,[1]高二下!$B:$W,15,0)</f>
        <v>马红琦</v>
      </c>
      <c r="Q294">
        <f t="shared" si="57"/>
        <v>99.675324675324674</v>
      </c>
      <c r="R294">
        <f t="shared" si="58"/>
        <v>291</v>
      </c>
      <c r="S294">
        <f>VLOOKUP(B294,[1]高二上!$B:$W,14,0)</f>
        <v>41</v>
      </c>
      <c r="T294" t="str">
        <f>VLOOKUP(B294,[1]高二上!$B:$W,15,0)</f>
        <v>马红琦</v>
      </c>
      <c r="U294">
        <f t="shared" si="59"/>
        <v>102.27272727272727</v>
      </c>
      <c r="V294">
        <f t="shared" si="60"/>
        <v>290</v>
      </c>
      <c r="W294">
        <f>VLOOKUP(B294,[1]高一下!$B:$X,14,0)</f>
        <v>26</v>
      </c>
      <c r="X294" t="str">
        <f>VLOOKUP(B294,[1]高一下!$B:$X,15,0)</f>
        <v>黄萍</v>
      </c>
      <c r="Y294">
        <f t="shared" si="61"/>
        <v>96.428571428571431</v>
      </c>
      <c r="Z294">
        <f t="shared" si="62"/>
        <v>297</v>
      </c>
      <c r="AA294">
        <f>VLOOKUP(B294,[1]高一上!$B:$W,13,0)</f>
        <v>23</v>
      </c>
      <c r="AB294" t="str">
        <f>VLOOKUP(B294,[1]高一上!$B:$W,14,0)</f>
        <v>崔萌</v>
      </c>
      <c r="AC294">
        <f t="shared" si="63"/>
        <v>98.376623376623371</v>
      </c>
      <c r="AD294">
        <f t="shared" si="54"/>
        <v>286</v>
      </c>
      <c r="AE294">
        <f>VLOOKUP(B294,[1]中考!$B:$O,10,0)</f>
        <v>28</v>
      </c>
      <c r="AF294">
        <f t="shared" si="64"/>
        <v>281</v>
      </c>
    </row>
    <row r="295" spans="1:32" x14ac:dyDescent="0.2">
      <c r="A295" s="2" t="s">
        <v>1020</v>
      </c>
      <c r="B295" s="2" t="s">
        <v>1021</v>
      </c>
      <c r="C295" s="1">
        <v>8</v>
      </c>
      <c r="D295" s="3" t="s">
        <v>9</v>
      </c>
      <c r="E295" s="4" t="s">
        <v>1022</v>
      </c>
      <c r="F295" s="1">
        <v>322</v>
      </c>
      <c r="G295" s="2">
        <v>52</v>
      </c>
      <c r="H295" s="1" t="s">
        <v>1917</v>
      </c>
      <c r="I295">
        <f t="shared" si="55"/>
        <v>100</v>
      </c>
      <c r="J295">
        <f t="shared" si="52"/>
        <v>277</v>
      </c>
      <c r="K295">
        <v>0</v>
      </c>
      <c r="L295" t="str">
        <f t="shared" ref="L295:L296" si="68">H295</f>
        <v>李荣鑫</v>
      </c>
      <c r="M295">
        <f t="shared" si="56"/>
        <v>100</v>
      </c>
      <c r="N295">
        <f t="shared" si="53"/>
        <v>295</v>
      </c>
      <c r="O295">
        <f>VLOOKUP(B295,[1]高二下!$B:$W,14,0)</f>
        <v>68.400000000000006</v>
      </c>
      <c r="P295" t="str">
        <f>VLOOKUP(B295,[1]高二下!$B:$W,15,0)</f>
        <v>马红琦</v>
      </c>
      <c r="Q295">
        <f t="shared" si="57"/>
        <v>118.18181818181819</v>
      </c>
      <c r="R295">
        <f t="shared" si="58"/>
        <v>223</v>
      </c>
      <c r="S295">
        <f>VLOOKUP(B295,[1]高二上!$B:$W,14,0)</f>
        <v>47</v>
      </c>
      <c r="T295" t="str">
        <f>VLOOKUP(B295,[1]高二上!$B:$W,15,0)</f>
        <v>马红琦</v>
      </c>
      <c r="U295">
        <f t="shared" si="59"/>
        <v>74.675324675324674</v>
      </c>
      <c r="V295">
        <f t="shared" si="60"/>
        <v>279</v>
      </c>
      <c r="W295">
        <f>VLOOKUP(B295,[1]高一下!$B:$X,14,0)</f>
        <v>50</v>
      </c>
      <c r="X295" t="str">
        <f>VLOOKUP(B295,[1]高一下!$B:$X,15,0)</f>
        <v>黄萍</v>
      </c>
      <c r="Y295">
        <f t="shared" si="61"/>
        <v>78.896103896103895</v>
      </c>
      <c r="Z295">
        <f t="shared" si="62"/>
        <v>201</v>
      </c>
      <c r="AA295">
        <f>VLOOKUP(B295,[1]高一上!$B:$W,13,0)</f>
        <v>43</v>
      </c>
      <c r="AB295" t="str">
        <f>VLOOKUP(B295,[1]高一上!$B:$W,14,0)</f>
        <v>崔萌</v>
      </c>
      <c r="AC295">
        <f t="shared" si="63"/>
        <v>131.16883116883116</v>
      </c>
      <c r="AD295">
        <f t="shared" si="54"/>
        <v>136</v>
      </c>
      <c r="AE295">
        <f>VLOOKUP(B295,[1]中考!$B:$O,10,0)</f>
        <v>33</v>
      </c>
      <c r="AF295">
        <f t="shared" si="64"/>
        <v>232</v>
      </c>
    </row>
    <row r="296" spans="1:32" x14ac:dyDescent="0.2">
      <c r="A296" s="2" t="s">
        <v>1023</v>
      </c>
      <c r="B296" s="2" t="s">
        <v>1024</v>
      </c>
      <c r="C296" s="1">
        <v>8</v>
      </c>
      <c r="D296" s="3" t="s">
        <v>9</v>
      </c>
      <c r="E296" s="2" t="s">
        <v>1025</v>
      </c>
      <c r="F296" s="1">
        <v>231</v>
      </c>
      <c r="G296" s="2">
        <v>43</v>
      </c>
      <c r="H296" s="1" t="s">
        <v>1917</v>
      </c>
      <c r="I296">
        <f t="shared" si="55"/>
        <v>100</v>
      </c>
      <c r="J296">
        <f t="shared" si="52"/>
        <v>300</v>
      </c>
      <c r="K296">
        <v>0</v>
      </c>
      <c r="L296" t="str">
        <f t="shared" si="68"/>
        <v>李荣鑫</v>
      </c>
      <c r="M296">
        <f t="shared" si="56"/>
        <v>100</v>
      </c>
      <c r="N296">
        <f t="shared" si="53"/>
        <v>295</v>
      </c>
      <c r="O296">
        <v>0</v>
      </c>
      <c r="P296" t="s">
        <v>1994</v>
      </c>
      <c r="Q296">
        <f t="shared" si="57"/>
        <v>100</v>
      </c>
      <c r="R296">
        <f t="shared" si="58"/>
        <v>298</v>
      </c>
      <c r="S296">
        <v>0</v>
      </c>
      <c r="T296" t="str">
        <f>P296</f>
        <v>马红琦</v>
      </c>
      <c r="U296">
        <f t="shared" si="59"/>
        <v>100</v>
      </c>
      <c r="V296">
        <f t="shared" si="60"/>
        <v>299</v>
      </c>
      <c r="W296">
        <v>0</v>
      </c>
      <c r="X296" t="s">
        <v>1995</v>
      </c>
      <c r="Y296">
        <f t="shared" si="61"/>
        <v>100</v>
      </c>
      <c r="Z296">
        <f t="shared" si="62"/>
        <v>302</v>
      </c>
      <c r="AA296">
        <f>VLOOKUP(B296,[1]高一上!$B:$W,13,0)</f>
        <v>31</v>
      </c>
      <c r="AB296" t="str">
        <f>VLOOKUP(B296,[1]高一上!$B:$W,14,0)</f>
        <v>崔萌</v>
      </c>
      <c r="AC296">
        <f t="shared" si="63"/>
        <v>100</v>
      </c>
      <c r="AD296">
        <f t="shared" si="54"/>
        <v>243</v>
      </c>
      <c r="AE296">
        <v>0</v>
      </c>
      <c r="AF296">
        <f t="shared" si="64"/>
        <v>298</v>
      </c>
    </row>
    <row r="297" spans="1:32" x14ac:dyDescent="0.2">
      <c r="A297" s="2" t="s">
        <v>1026</v>
      </c>
      <c r="B297" s="2" t="s">
        <v>1027</v>
      </c>
      <c r="C297" s="1">
        <v>8</v>
      </c>
      <c r="D297" s="3" t="s">
        <v>9</v>
      </c>
      <c r="E297" s="4" t="s">
        <v>1028</v>
      </c>
      <c r="F297" s="1">
        <v>459</v>
      </c>
      <c r="G297" s="2">
        <v>66</v>
      </c>
      <c r="H297" s="1" t="s">
        <v>1917</v>
      </c>
      <c r="I297">
        <f t="shared" si="55"/>
        <v>126.2987012987013</v>
      </c>
      <c r="J297">
        <f t="shared" si="52"/>
        <v>157</v>
      </c>
      <c r="K297">
        <f>VLOOKUP(B297,[1]高三上!$B:$P,14,0)</f>
        <v>59</v>
      </c>
      <c r="L297" t="str">
        <f>VLOOKUP(B297,[1]高三上!$B:$P,15,0)</f>
        <v>马红琦</v>
      </c>
      <c r="M297">
        <f t="shared" si="56"/>
        <v>61.688311688311686</v>
      </c>
      <c r="N297">
        <f t="shared" si="53"/>
        <v>238</v>
      </c>
      <c r="O297">
        <f>VLOOKUP(B297,[1]高二下!$B:$W,14,0)</f>
        <v>77.599999999999994</v>
      </c>
      <c r="P297" t="str">
        <f>VLOOKUP(B297,[1]高二下!$B:$W,15,0)</f>
        <v>马红琦</v>
      </c>
      <c r="Q297">
        <f t="shared" si="57"/>
        <v>137.33766233766232</v>
      </c>
      <c r="R297">
        <f t="shared" si="58"/>
        <v>120</v>
      </c>
      <c r="S297">
        <f>VLOOKUP(B297,[1]高二上!$B:$W,14,0)</f>
        <v>58</v>
      </c>
      <c r="T297" t="str">
        <f>VLOOKUP(B297,[1]高二上!$B:$W,15,0)</f>
        <v>马红琦</v>
      </c>
      <c r="U297">
        <f t="shared" si="59"/>
        <v>76.948051948051955</v>
      </c>
      <c r="V297">
        <f t="shared" si="60"/>
        <v>235</v>
      </c>
      <c r="W297">
        <f>VLOOKUP(B297,[1]高一下!$B:$X,14,0)</f>
        <v>55</v>
      </c>
      <c r="X297" t="str">
        <f>VLOOKUP(B297,[1]高一下!$B:$X,15,0)</f>
        <v>黄萍</v>
      </c>
      <c r="Y297">
        <f t="shared" si="61"/>
        <v>95.129870129870127</v>
      </c>
      <c r="Z297">
        <f t="shared" si="62"/>
        <v>164</v>
      </c>
      <c r="AA297">
        <f>VLOOKUP(B297,[1]高一上!$B:$W,13,0)</f>
        <v>41</v>
      </c>
      <c r="AB297" t="str">
        <f>VLOOKUP(B297,[1]高一上!$B:$W,14,0)</f>
        <v>宁建康</v>
      </c>
      <c r="AC297">
        <f t="shared" si="63"/>
        <v>130.51948051948051</v>
      </c>
      <c r="AD297">
        <f t="shared" si="54"/>
        <v>149</v>
      </c>
      <c r="AE297">
        <f>VLOOKUP(B297,[1]中考!$B:$O,10,0)</f>
        <v>32</v>
      </c>
      <c r="AF297">
        <f t="shared" si="64"/>
        <v>243</v>
      </c>
    </row>
    <row r="298" spans="1:32" x14ac:dyDescent="0.2">
      <c r="A298" s="2" t="s">
        <v>1029</v>
      </c>
      <c r="B298" s="2" t="s">
        <v>1030</v>
      </c>
      <c r="C298" s="1">
        <v>8</v>
      </c>
      <c r="D298" s="3" t="s">
        <v>9</v>
      </c>
      <c r="E298" s="4" t="s">
        <v>1031</v>
      </c>
      <c r="F298" s="1">
        <v>452</v>
      </c>
      <c r="G298" s="4">
        <v>65</v>
      </c>
      <c r="H298" s="1" t="s">
        <v>1917</v>
      </c>
      <c r="I298">
        <f t="shared" si="55"/>
        <v>115.90909090909091</v>
      </c>
      <c r="J298">
        <f t="shared" si="52"/>
        <v>170</v>
      </c>
      <c r="K298">
        <f>VLOOKUP(B298,[1]高三上!$B:$P,14,0)</f>
        <v>61</v>
      </c>
      <c r="L298" t="str">
        <f>VLOOKUP(B298,[1]高三上!$B:$P,15,0)</f>
        <v>马红琦</v>
      </c>
      <c r="M298">
        <f t="shared" si="56"/>
        <v>76.298701298701303</v>
      </c>
      <c r="N298">
        <f t="shared" si="53"/>
        <v>219</v>
      </c>
      <c r="O298">
        <f>VLOOKUP(B298,[1]高二下!$B:$W,14,0)</f>
        <v>75.400000000000006</v>
      </c>
      <c r="P298" t="str">
        <f>VLOOKUP(B298,[1]高二下!$B:$W,15,0)</f>
        <v>马红琦</v>
      </c>
      <c r="Q298">
        <f t="shared" si="57"/>
        <v>100</v>
      </c>
      <c r="R298">
        <f t="shared" si="58"/>
        <v>146</v>
      </c>
      <c r="S298">
        <f>VLOOKUP(B298,[1]高二上!$B:$W,14,0)</f>
        <v>0</v>
      </c>
      <c r="T298" t="str">
        <f>VLOOKUP(B298,[1]高二上!$B:$W,15,0)</f>
        <v>马红琦</v>
      </c>
      <c r="U298">
        <f t="shared" si="59"/>
        <v>100</v>
      </c>
      <c r="V298">
        <f t="shared" si="60"/>
        <v>299</v>
      </c>
      <c r="W298">
        <f>VLOOKUP(B298,[1]高一下!$B:$X,14,0)</f>
        <v>64</v>
      </c>
      <c r="X298" t="str">
        <f>VLOOKUP(B298,[1]高一下!$B:$X,15,0)</f>
        <v>黄萍</v>
      </c>
      <c r="Y298">
        <f t="shared" si="61"/>
        <v>167.85714285714286</v>
      </c>
      <c r="Z298">
        <f t="shared" si="62"/>
        <v>86</v>
      </c>
      <c r="AA298">
        <f>VLOOKUP(B298,[1]高一上!$B:$W,13,0)</f>
        <v>21</v>
      </c>
      <c r="AB298" t="str">
        <f>VLOOKUP(B298,[1]高一上!$B:$W,14,0)</f>
        <v>宁建康</v>
      </c>
      <c r="AC298">
        <f t="shared" si="63"/>
        <v>83.116883116883116</v>
      </c>
      <c r="AD298">
        <f t="shared" si="54"/>
        <v>295</v>
      </c>
      <c r="AE298">
        <f>VLOOKUP(B298,[1]中考!$B:$O,10,0)</f>
        <v>32</v>
      </c>
      <c r="AF298">
        <f t="shared" si="64"/>
        <v>243</v>
      </c>
    </row>
    <row r="299" spans="1:32" x14ac:dyDescent="0.2">
      <c r="A299" s="2" t="s">
        <v>1032</v>
      </c>
      <c r="B299" s="2" t="s">
        <v>1033</v>
      </c>
      <c r="C299" s="1">
        <v>8</v>
      </c>
      <c r="D299" s="3" t="s">
        <v>9</v>
      </c>
      <c r="E299" s="4" t="s">
        <v>1034</v>
      </c>
      <c r="F299" s="1">
        <v>417</v>
      </c>
      <c r="G299" s="2">
        <v>60</v>
      </c>
      <c r="H299" s="1" t="s">
        <v>1917</v>
      </c>
      <c r="I299">
        <f t="shared" si="55"/>
        <v>55.519480519480517</v>
      </c>
      <c r="J299">
        <f t="shared" si="52"/>
        <v>234</v>
      </c>
      <c r="K299">
        <f>VLOOKUP(B299,[1]高三上!$B:$P,14,0)</f>
        <v>75</v>
      </c>
      <c r="L299" t="str">
        <f>VLOOKUP(B299,[1]高三上!$B:$P,15,0)</f>
        <v>马红琦</v>
      </c>
      <c r="M299">
        <f t="shared" si="56"/>
        <v>139.6103896103896</v>
      </c>
      <c r="N299">
        <f t="shared" si="53"/>
        <v>97</v>
      </c>
      <c r="O299">
        <f>VLOOKUP(B299,[1]高二下!$B:$W,14,0)</f>
        <v>69.2</v>
      </c>
      <c r="P299" t="str">
        <f>VLOOKUP(B299,[1]高二下!$B:$W,15,0)</f>
        <v>马红琦</v>
      </c>
      <c r="Q299">
        <f t="shared" si="57"/>
        <v>99.350649350649348</v>
      </c>
      <c r="R299">
        <f t="shared" si="58"/>
        <v>219</v>
      </c>
      <c r="S299">
        <f>VLOOKUP(B299,[1]高二上!$B:$W,14,0)</f>
        <v>61</v>
      </c>
      <c r="T299" t="str">
        <f>VLOOKUP(B299,[1]高二上!$B:$W,15,0)</f>
        <v>马红琦</v>
      </c>
      <c r="U299">
        <f t="shared" si="59"/>
        <v>98.051948051948045</v>
      </c>
      <c r="V299">
        <f t="shared" si="60"/>
        <v>217</v>
      </c>
      <c r="W299">
        <f>VLOOKUP(B299,[1]高一下!$B:$X,14,0)</f>
        <v>49</v>
      </c>
      <c r="X299" t="str">
        <f>VLOOKUP(B299,[1]高一下!$B:$X,15,0)</f>
        <v>黄萍</v>
      </c>
      <c r="Y299">
        <f t="shared" si="61"/>
        <v>86.038961038961034</v>
      </c>
      <c r="Z299">
        <f t="shared" si="62"/>
        <v>211</v>
      </c>
      <c r="AA299">
        <f>VLOOKUP(B299,[1]高一上!$B:$W,13,0)</f>
        <v>39</v>
      </c>
      <c r="AB299" t="str">
        <f>VLOOKUP(B299,[1]高一上!$B:$W,14,0)</f>
        <v>李荣鑫</v>
      </c>
      <c r="AC299">
        <f t="shared" si="63"/>
        <v>86.36363636363636</v>
      </c>
      <c r="AD299">
        <f t="shared" si="54"/>
        <v>168</v>
      </c>
      <c r="AE299">
        <f>VLOOKUP(B299,[1]中考!$B:$O,10,0)</f>
        <v>39</v>
      </c>
      <c r="AF299">
        <f t="shared" si="64"/>
        <v>126</v>
      </c>
    </row>
    <row r="300" spans="1:32" x14ac:dyDescent="0.2">
      <c r="A300" s="2" t="s">
        <v>1035</v>
      </c>
      <c r="B300" s="2" t="s">
        <v>1036</v>
      </c>
      <c r="C300" s="1">
        <v>8</v>
      </c>
      <c r="D300" s="3" t="s">
        <v>9</v>
      </c>
      <c r="E300" s="4" t="s">
        <v>1037</v>
      </c>
      <c r="F300" s="1">
        <v>399</v>
      </c>
      <c r="G300" s="2">
        <v>65</v>
      </c>
      <c r="H300" s="1" t="s">
        <v>1917</v>
      </c>
      <c r="I300">
        <f t="shared" si="55"/>
        <v>107.79220779220779</v>
      </c>
      <c r="J300">
        <f t="shared" si="52"/>
        <v>170</v>
      </c>
      <c r="K300">
        <f>VLOOKUP(B300,[1]高三上!$B:$P,14,0)</f>
        <v>65</v>
      </c>
      <c r="L300" t="str">
        <f>VLOOKUP(B300,[1]高三上!$B:$P,15,0)</f>
        <v>马红琦</v>
      </c>
      <c r="M300">
        <f t="shared" si="56"/>
        <v>99.025974025974023</v>
      </c>
      <c r="N300">
        <f t="shared" si="53"/>
        <v>194</v>
      </c>
      <c r="O300">
        <f>VLOOKUP(B300,[1]高二下!$B:$W,14,0)</f>
        <v>71.7</v>
      </c>
      <c r="P300" t="str">
        <f>VLOOKUP(B300,[1]高二下!$B:$W,15,0)</f>
        <v>马红琦</v>
      </c>
      <c r="Q300">
        <f t="shared" si="57"/>
        <v>114.28571428571428</v>
      </c>
      <c r="R300">
        <f t="shared" si="58"/>
        <v>191</v>
      </c>
      <c r="S300">
        <f>VLOOKUP(B300,[1]高二上!$B:$W,14,0)</f>
        <v>58</v>
      </c>
      <c r="T300" t="str">
        <f>VLOOKUP(B300,[1]高二上!$B:$W,15,0)</f>
        <v>马红琦</v>
      </c>
      <c r="U300">
        <f t="shared" si="59"/>
        <v>48.376623376623371</v>
      </c>
      <c r="V300">
        <f t="shared" si="60"/>
        <v>235</v>
      </c>
      <c r="W300">
        <f>VLOOKUP(B300,[1]高一下!$B:$X,14,0)</f>
        <v>65</v>
      </c>
      <c r="X300" t="str">
        <f>VLOOKUP(B300,[1]高一下!$B:$X,15,0)</f>
        <v>黄萍</v>
      </c>
      <c r="Y300">
        <f t="shared" si="61"/>
        <v>113.96103896103897</v>
      </c>
      <c r="Z300">
        <f t="shared" si="62"/>
        <v>76</v>
      </c>
      <c r="AA300">
        <f>VLOOKUP(B300,[1]高一上!$B:$W,13,0)</f>
        <v>45</v>
      </c>
      <c r="AB300" t="str">
        <f>VLOOKUP(B300,[1]高一上!$B:$W,14,0)</f>
        <v>黄萍</v>
      </c>
      <c r="AC300">
        <f t="shared" si="63"/>
        <v>121.1038961038961</v>
      </c>
      <c r="AD300">
        <f t="shared" si="54"/>
        <v>119</v>
      </c>
      <c r="AE300">
        <f>VLOOKUP(B300,[1]中考!$B:$O,10,0)</f>
        <v>36</v>
      </c>
      <c r="AF300">
        <f t="shared" si="64"/>
        <v>184</v>
      </c>
    </row>
    <row r="301" spans="1:32" x14ac:dyDescent="0.2">
      <c r="A301" s="2" t="s">
        <v>1038</v>
      </c>
      <c r="B301" s="2" t="s">
        <v>1039</v>
      </c>
      <c r="C301" s="1">
        <v>8</v>
      </c>
      <c r="D301" s="3" t="s">
        <v>9</v>
      </c>
      <c r="E301" s="4" t="s">
        <v>1040</v>
      </c>
      <c r="F301" s="1">
        <v>390</v>
      </c>
      <c r="G301" s="2">
        <v>71</v>
      </c>
      <c r="H301" s="1" t="s">
        <v>1917</v>
      </c>
      <c r="I301">
        <f t="shared" si="55"/>
        <v>125.64935064935065</v>
      </c>
      <c r="J301">
        <f t="shared" si="52"/>
        <v>101</v>
      </c>
      <c r="K301">
        <f>VLOOKUP(B301,[1]高三上!$B:$P,14,0)</f>
        <v>66</v>
      </c>
      <c r="L301" t="str">
        <f>VLOOKUP(B301,[1]高三上!$B:$P,15,0)</f>
        <v>马红琦</v>
      </c>
      <c r="M301">
        <f t="shared" si="56"/>
        <v>115.58441558441558</v>
      </c>
      <c r="N301">
        <f t="shared" si="53"/>
        <v>180</v>
      </c>
      <c r="O301">
        <f>VLOOKUP(B301,[1]高二下!$B:$W,14,0)</f>
        <v>67.7</v>
      </c>
      <c r="P301" t="str">
        <f>VLOOKUP(B301,[1]高二下!$B:$W,15,0)</f>
        <v>马红琦</v>
      </c>
      <c r="Q301">
        <f t="shared" si="57"/>
        <v>100</v>
      </c>
      <c r="R301">
        <f t="shared" si="58"/>
        <v>228</v>
      </c>
      <c r="S301">
        <f>VLOOKUP(B301,[1]高二上!$B:$W,14,0)</f>
        <v>0</v>
      </c>
      <c r="T301" t="str">
        <f>VLOOKUP(B301,[1]高二上!$B:$W,15,0)</f>
        <v>马红琦</v>
      </c>
      <c r="U301">
        <f t="shared" si="59"/>
        <v>100</v>
      </c>
      <c r="V301">
        <f t="shared" si="60"/>
        <v>299</v>
      </c>
      <c r="W301">
        <f>VLOOKUP(B301,[1]高一下!$B:$X,14,0)</f>
        <v>52</v>
      </c>
      <c r="X301" t="str">
        <f>VLOOKUP(B301,[1]高一下!$B:$X,15,0)</f>
        <v>黄萍</v>
      </c>
      <c r="Y301">
        <f t="shared" si="61"/>
        <v>96.753246753246756</v>
      </c>
      <c r="Z301">
        <f t="shared" si="62"/>
        <v>187</v>
      </c>
      <c r="AA301">
        <f>VLOOKUP(B301,[1]高一上!$B:$W,13,0)</f>
        <v>38</v>
      </c>
      <c r="AB301" t="str">
        <f>VLOOKUP(B301,[1]高一上!$B:$W,14,0)</f>
        <v>宁建康</v>
      </c>
      <c r="AC301">
        <f t="shared" si="63"/>
        <v>74.350649350649348</v>
      </c>
      <c r="AD301">
        <f t="shared" si="54"/>
        <v>177</v>
      </c>
      <c r="AE301">
        <f>VLOOKUP(B301,[1]中考!$B:$O,10,0)</f>
        <v>40</v>
      </c>
      <c r="AF301">
        <f t="shared" si="64"/>
        <v>98</v>
      </c>
    </row>
    <row r="302" spans="1:32" x14ac:dyDescent="0.2">
      <c r="A302" s="2" t="s">
        <v>1041</v>
      </c>
      <c r="B302" s="2" t="s">
        <v>1042</v>
      </c>
      <c r="C302" s="1">
        <v>8</v>
      </c>
      <c r="D302" s="3" t="s">
        <v>9</v>
      </c>
      <c r="E302" s="4" t="s">
        <v>1043</v>
      </c>
      <c r="F302" s="1">
        <v>370</v>
      </c>
      <c r="G302" s="2">
        <v>47</v>
      </c>
      <c r="H302" s="1" t="s">
        <v>1917</v>
      </c>
      <c r="I302">
        <f t="shared" si="55"/>
        <v>34.090909090909093</v>
      </c>
      <c r="J302">
        <f t="shared" si="52"/>
        <v>292</v>
      </c>
      <c r="K302">
        <f>VLOOKUP(B302,[1]高三上!$B:$P,14,0)</f>
        <v>77</v>
      </c>
      <c r="L302" t="str">
        <f>VLOOKUP(B302,[1]高三上!$B:$P,15,0)</f>
        <v>马红琦</v>
      </c>
      <c r="M302">
        <f t="shared" si="56"/>
        <v>110.06493506493507</v>
      </c>
      <c r="N302">
        <f t="shared" si="53"/>
        <v>89</v>
      </c>
      <c r="O302">
        <f>VLOOKUP(B302,[1]高二下!$B:$W,14,0)</f>
        <v>77.599999999999994</v>
      </c>
      <c r="P302" t="str">
        <f>VLOOKUP(B302,[1]高二下!$B:$W,15,0)</f>
        <v>马红琦</v>
      </c>
      <c r="Q302">
        <f t="shared" si="57"/>
        <v>155.84415584415584</v>
      </c>
      <c r="R302">
        <f t="shared" si="58"/>
        <v>120</v>
      </c>
      <c r="S302">
        <f>VLOOKUP(B302,[1]高二上!$B:$W,14,0)</f>
        <v>40</v>
      </c>
      <c r="T302" t="str">
        <f>VLOOKUP(B302,[1]高二上!$B:$W,15,0)</f>
        <v>马红琦</v>
      </c>
      <c r="U302">
        <f t="shared" si="59"/>
        <v>68.181818181818187</v>
      </c>
      <c r="V302">
        <f t="shared" si="60"/>
        <v>292</v>
      </c>
      <c r="W302">
        <f>VLOOKUP(B302,[1]高一下!$B:$X,14,0)</f>
        <v>51</v>
      </c>
      <c r="X302" t="str">
        <f>VLOOKUP(B302,[1]高一下!$B:$X,15,0)</f>
        <v>黄萍</v>
      </c>
      <c r="Y302">
        <f t="shared" si="61"/>
        <v>118.50649350649351</v>
      </c>
      <c r="Z302">
        <f t="shared" si="62"/>
        <v>194</v>
      </c>
      <c r="AA302">
        <f>VLOOKUP(B302,[1]高一上!$B:$W,13,0)</f>
        <v>30</v>
      </c>
      <c r="AB302" t="str">
        <f>VLOOKUP(B302,[1]高一上!$B:$W,14,0)</f>
        <v>宁建康</v>
      </c>
      <c r="AC302">
        <f t="shared" si="63"/>
        <v>106.16883116883116</v>
      </c>
      <c r="AD302">
        <f t="shared" si="54"/>
        <v>251</v>
      </c>
      <c r="AE302">
        <f>VLOOKUP(B302,[1]中考!$B:$O,10,0)</f>
        <v>29</v>
      </c>
      <c r="AF302">
        <f t="shared" si="64"/>
        <v>270</v>
      </c>
    </row>
    <row r="303" spans="1:32" x14ac:dyDescent="0.2">
      <c r="A303" s="2" t="s">
        <v>1044</v>
      </c>
      <c r="B303" s="2" t="s">
        <v>1045</v>
      </c>
      <c r="C303" s="1">
        <v>8</v>
      </c>
      <c r="D303" s="3" t="s">
        <v>9</v>
      </c>
      <c r="E303" s="4" t="s">
        <v>1046</v>
      </c>
      <c r="F303" s="1">
        <v>364</v>
      </c>
      <c r="G303" s="2">
        <v>59</v>
      </c>
      <c r="H303" s="1" t="s">
        <v>1917</v>
      </c>
      <c r="I303">
        <f t="shared" si="55"/>
        <v>76.948051948051955</v>
      </c>
      <c r="J303">
        <f t="shared" si="52"/>
        <v>240</v>
      </c>
      <c r="K303">
        <f>VLOOKUP(B303,[1]高三上!$B:$P,14,0)</f>
        <v>67</v>
      </c>
      <c r="L303" t="str">
        <f>VLOOKUP(B303,[1]高三上!$B:$P,15,0)</f>
        <v>马红琦</v>
      </c>
      <c r="M303">
        <f t="shared" si="56"/>
        <v>136.36363636363637</v>
      </c>
      <c r="N303">
        <f t="shared" si="53"/>
        <v>169</v>
      </c>
      <c r="O303">
        <f>VLOOKUP(B303,[1]高二下!$B:$W,14,0)</f>
        <v>59.9</v>
      </c>
      <c r="P303" t="str">
        <f>VLOOKUP(B303,[1]高二下!$B:$W,15,0)</f>
        <v>马红琦</v>
      </c>
      <c r="Q303">
        <f t="shared" si="57"/>
        <v>98.376623376623371</v>
      </c>
      <c r="R303">
        <f t="shared" si="58"/>
        <v>281</v>
      </c>
      <c r="S303">
        <f>VLOOKUP(B303,[1]高二上!$B:$W,14,0)</f>
        <v>49</v>
      </c>
      <c r="T303" t="str">
        <f>VLOOKUP(B303,[1]高二上!$B:$W,15,0)</f>
        <v>马红琦</v>
      </c>
      <c r="U303">
        <f t="shared" si="59"/>
        <v>100.64935064935065</v>
      </c>
      <c r="V303">
        <f t="shared" si="60"/>
        <v>276</v>
      </c>
      <c r="W303">
        <f>VLOOKUP(B303,[1]高一下!$B:$X,14,0)</f>
        <v>36</v>
      </c>
      <c r="X303" t="str">
        <f>VLOOKUP(B303,[1]高一下!$B:$X,15,0)</f>
        <v>黄萍</v>
      </c>
      <c r="Y303">
        <f t="shared" si="61"/>
        <v>87.337662337662337</v>
      </c>
      <c r="Z303">
        <f t="shared" si="62"/>
        <v>278</v>
      </c>
      <c r="AA303">
        <f>VLOOKUP(B303,[1]高一上!$B:$W,13,0)</f>
        <v>32</v>
      </c>
      <c r="AB303" t="str">
        <f>VLOOKUP(B303,[1]高一上!$B:$W,14,0)</f>
        <v>宁建康</v>
      </c>
      <c r="AC303">
        <f t="shared" si="63"/>
        <v>91.883116883116884</v>
      </c>
      <c r="AD303">
        <f t="shared" si="54"/>
        <v>239</v>
      </c>
      <c r="AE303">
        <f>VLOOKUP(B303,[1]中考!$B:$O,10,0)</f>
        <v>34</v>
      </c>
      <c r="AF303">
        <f t="shared" si="64"/>
        <v>214</v>
      </c>
    </row>
    <row r="304" spans="1:32" x14ac:dyDescent="0.2">
      <c r="A304" s="2" t="s">
        <v>1047</v>
      </c>
      <c r="B304" s="2" t="s">
        <v>1048</v>
      </c>
      <c r="C304" s="1">
        <v>8</v>
      </c>
      <c r="D304" s="3" t="s">
        <v>9</v>
      </c>
      <c r="E304" s="4" t="s">
        <v>1049</v>
      </c>
      <c r="F304" s="1">
        <v>351</v>
      </c>
      <c r="G304" s="2">
        <v>65</v>
      </c>
      <c r="H304" s="1" t="s">
        <v>1917</v>
      </c>
      <c r="I304">
        <f t="shared" si="55"/>
        <v>128.24675324675326</v>
      </c>
      <c r="J304">
        <f t="shared" si="52"/>
        <v>170</v>
      </c>
      <c r="K304">
        <f>VLOOKUP(B304,[1]高三上!$B:$P,14,0)</f>
        <v>54</v>
      </c>
      <c r="L304" t="str">
        <f>VLOOKUP(B304,[1]高三上!$B:$P,15,0)</f>
        <v>马红琦</v>
      </c>
      <c r="M304">
        <f t="shared" si="56"/>
        <v>94.15584415584415</v>
      </c>
      <c r="N304">
        <f t="shared" si="53"/>
        <v>257</v>
      </c>
      <c r="O304">
        <f>VLOOKUP(B304,[1]高二下!$B:$W,14,0)</f>
        <v>66.099999999999994</v>
      </c>
      <c r="P304" t="str">
        <f>VLOOKUP(B304,[1]高二下!$B:$W,15,0)</f>
        <v>马红琦</v>
      </c>
      <c r="Q304">
        <f t="shared" si="57"/>
        <v>92.857142857142861</v>
      </c>
      <c r="R304">
        <f t="shared" si="58"/>
        <v>239</v>
      </c>
      <c r="S304">
        <f>VLOOKUP(B304,[1]高二上!$B:$W,14,0)</f>
        <v>61</v>
      </c>
      <c r="T304" t="str">
        <f>VLOOKUP(B304,[1]高二上!$B:$W,15,0)</f>
        <v>马红琦</v>
      </c>
      <c r="U304">
        <f t="shared" si="59"/>
        <v>122.72727272727272</v>
      </c>
      <c r="V304">
        <f t="shared" si="60"/>
        <v>217</v>
      </c>
      <c r="W304">
        <f>VLOOKUP(B304,[1]高一下!$B:$X,14,0)</f>
        <v>32</v>
      </c>
      <c r="X304" t="str">
        <f>VLOOKUP(B304,[1]高一下!$B:$X,15,0)</f>
        <v>黄萍</v>
      </c>
      <c r="Y304">
        <f t="shared" si="61"/>
        <v>103.57142857142857</v>
      </c>
      <c r="Z304">
        <f t="shared" si="62"/>
        <v>287</v>
      </c>
      <c r="AA304">
        <f>VLOOKUP(B304,[1]高一上!$B:$W,13,0)</f>
        <v>20</v>
      </c>
      <c r="AB304" t="str">
        <f>VLOOKUP(B304,[1]高一上!$B:$W,14,0)</f>
        <v>黄萍</v>
      </c>
      <c r="AC304">
        <f t="shared" si="63"/>
        <v>72.727272727272734</v>
      </c>
      <c r="AD304">
        <f t="shared" si="54"/>
        <v>298</v>
      </c>
      <c r="AE304">
        <f>VLOOKUP(B304,[1]中考!$B:$O,10,0)</f>
        <v>34</v>
      </c>
      <c r="AF304">
        <f t="shared" si="64"/>
        <v>214</v>
      </c>
    </row>
    <row r="305" spans="1:32" x14ac:dyDescent="0.2">
      <c r="A305" s="2" t="s">
        <v>1050</v>
      </c>
      <c r="B305" s="2" t="s">
        <v>1051</v>
      </c>
      <c r="C305" s="1">
        <v>8</v>
      </c>
      <c r="D305" s="3" t="s">
        <v>9</v>
      </c>
      <c r="E305" s="4" t="s">
        <v>1052</v>
      </c>
      <c r="F305" s="1">
        <v>334</v>
      </c>
      <c r="G305" s="2">
        <v>62</v>
      </c>
      <c r="H305" s="1" t="s">
        <v>1917</v>
      </c>
      <c r="I305">
        <f t="shared" si="55"/>
        <v>121.75324675324676</v>
      </c>
      <c r="J305">
        <f t="shared" si="52"/>
        <v>209</v>
      </c>
      <c r="K305">
        <f>VLOOKUP(B305,[1]高三上!$B:$P,14,0)</f>
        <v>47</v>
      </c>
      <c r="L305" t="str">
        <f>VLOOKUP(B305,[1]高三上!$B:$P,15,0)</f>
        <v>马红琦</v>
      </c>
      <c r="M305">
        <f t="shared" si="56"/>
        <v>97.727272727272734</v>
      </c>
      <c r="N305">
        <f t="shared" si="53"/>
        <v>276</v>
      </c>
      <c r="O305">
        <f>VLOOKUP(B305,[1]高二下!$B:$W,14,0)</f>
        <v>63</v>
      </c>
      <c r="P305" t="str">
        <f>VLOOKUP(B305,[1]高二下!$B:$W,15,0)</f>
        <v>马红琦</v>
      </c>
      <c r="Q305">
        <f t="shared" si="57"/>
        <v>104.54545454545455</v>
      </c>
      <c r="R305">
        <f t="shared" si="58"/>
        <v>269</v>
      </c>
      <c r="S305">
        <f>VLOOKUP(B305,[1]高二上!$B:$W,14,0)</f>
        <v>45</v>
      </c>
      <c r="T305" t="str">
        <f>VLOOKUP(B305,[1]高二上!$B:$W,15,0)</f>
        <v>马红琦</v>
      </c>
      <c r="U305">
        <f t="shared" si="59"/>
        <v>71.103896103896105</v>
      </c>
      <c r="V305">
        <f t="shared" si="60"/>
        <v>283</v>
      </c>
      <c r="W305">
        <f>VLOOKUP(B305,[1]高一下!$B:$X,14,0)</f>
        <v>51</v>
      </c>
      <c r="X305" t="str">
        <f>VLOOKUP(B305,[1]高一下!$B:$X,15,0)</f>
        <v>黄萍</v>
      </c>
      <c r="Y305">
        <f t="shared" si="61"/>
        <v>98.051948051948045</v>
      </c>
      <c r="Z305">
        <f t="shared" si="62"/>
        <v>194</v>
      </c>
      <c r="AA305">
        <f>VLOOKUP(B305,[1]高一上!$B:$W,13,0)</f>
        <v>37</v>
      </c>
      <c r="AB305" t="str">
        <f>VLOOKUP(B305,[1]高一上!$B:$W,14,0)</f>
        <v>李荣鑫</v>
      </c>
      <c r="AC305">
        <f t="shared" si="63"/>
        <v>98.701298701298697</v>
      </c>
      <c r="AD305">
        <f t="shared" si="54"/>
        <v>188</v>
      </c>
      <c r="AE305">
        <f>VLOOKUP(B305,[1]中考!$B:$O,10,0)</f>
        <v>36</v>
      </c>
      <c r="AF305">
        <f t="shared" si="64"/>
        <v>184</v>
      </c>
    </row>
    <row r="306" spans="1:32" x14ac:dyDescent="0.2">
      <c r="A306" s="2" t="s">
        <v>1053</v>
      </c>
      <c r="B306" s="2" t="s">
        <v>1054</v>
      </c>
      <c r="C306" s="1">
        <v>8</v>
      </c>
      <c r="D306" s="3" t="s">
        <v>9</v>
      </c>
      <c r="E306" s="4" t="s">
        <v>1055</v>
      </c>
      <c r="F306" s="1">
        <v>330</v>
      </c>
      <c r="G306" s="2">
        <v>43</v>
      </c>
      <c r="H306" s="1" t="s">
        <v>1917</v>
      </c>
      <c r="I306">
        <f t="shared" si="55"/>
        <v>96.428571428571431</v>
      </c>
      <c r="J306">
        <f t="shared" si="52"/>
        <v>300</v>
      </c>
      <c r="K306">
        <f>VLOOKUP(B306,[1]高三上!$B:$P,14,0)</f>
        <v>40</v>
      </c>
      <c r="L306" t="str">
        <f>VLOOKUP(B306,[1]高三上!$B:$P,15,0)</f>
        <v>马红琦</v>
      </c>
      <c r="M306">
        <f t="shared" si="56"/>
        <v>89.935064935064929</v>
      </c>
      <c r="N306">
        <f t="shared" si="53"/>
        <v>289</v>
      </c>
      <c r="O306">
        <f>VLOOKUP(B306,[1]高二下!$B:$W,14,0)</f>
        <v>64.599999999999994</v>
      </c>
      <c r="P306" t="str">
        <f>VLOOKUP(B306,[1]高二下!$B:$W,15,0)</f>
        <v>马红琦</v>
      </c>
      <c r="Q306">
        <f t="shared" si="57"/>
        <v>100.64935064935065</v>
      </c>
      <c r="R306">
        <f t="shared" si="58"/>
        <v>258</v>
      </c>
      <c r="S306">
        <f>VLOOKUP(B306,[1]高二上!$B:$W,14,0)</f>
        <v>54</v>
      </c>
      <c r="T306" t="str">
        <f>VLOOKUP(B306,[1]高二上!$B:$W,15,0)</f>
        <v>马红琦</v>
      </c>
      <c r="U306">
        <f t="shared" si="59"/>
        <v>110.3896103896104</v>
      </c>
      <c r="V306">
        <f t="shared" si="60"/>
        <v>260</v>
      </c>
      <c r="W306">
        <f>VLOOKUP(B306,[1]高一下!$B:$X,14,0)</f>
        <v>29</v>
      </c>
      <c r="X306" t="str">
        <f>VLOOKUP(B306,[1]高一下!$B:$X,15,0)</f>
        <v>黄萍</v>
      </c>
      <c r="Y306">
        <f t="shared" si="61"/>
        <v>101.94805194805195</v>
      </c>
      <c r="Z306">
        <f t="shared" si="62"/>
        <v>292</v>
      </c>
      <c r="AA306">
        <f>VLOOKUP(B306,[1]高一上!$B:$W,13,0)</f>
        <v>20</v>
      </c>
      <c r="AB306" t="str">
        <f>VLOOKUP(B306,[1]高一上!$B:$W,14,0)</f>
        <v>宁建康</v>
      </c>
      <c r="AC306">
        <f t="shared" si="63"/>
        <v>90.909090909090907</v>
      </c>
      <c r="AD306">
        <f t="shared" si="54"/>
        <v>298</v>
      </c>
      <c r="AE306">
        <f>VLOOKUP(B306,[1]中考!$B:$O,10,0)</f>
        <v>29</v>
      </c>
      <c r="AF306">
        <f t="shared" si="64"/>
        <v>270</v>
      </c>
    </row>
    <row r="307" spans="1:32" x14ac:dyDescent="0.2">
      <c r="A307" s="2" t="s">
        <v>1056</v>
      </c>
      <c r="B307" s="2" t="s">
        <v>1057</v>
      </c>
      <c r="C307" s="1">
        <v>8</v>
      </c>
      <c r="D307" s="3" t="s">
        <v>9</v>
      </c>
      <c r="E307" s="4" t="s">
        <v>1058</v>
      </c>
      <c r="F307" s="1">
        <v>323</v>
      </c>
      <c r="G307" s="2">
        <v>50</v>
      </c>
      <c r="H307" s="1" t="s">
        <v>1917</v>
      </c>
      <c r="I307">
        <f t="shared" si="55"/>
        <v>98.051948051948045</v>
      </c>
      <c r="J307">
        <f t="shared" si="52"/>
        <v>287</v>
      </c>
      <c r="K307">
        <f>VLOOKUP(B307,[1]高三上!$B:$P,14,0)</f>
        <v>42</v>
      </c>
      <c r="L307" t="str">
        <f>VLOOKUP(B307,[1]高三上!$B:$P,15,0)</f>
        <v>马红琦</v>
      </c>
      <c r="M307">
        <f t="shared" si="56"/>
        <v>82.79220779220779</v>
      </c>
      <c r="N307">
        <f t="shared" si="53"/>
        <v>281</v>
      </c>
      <c r="O307">
        <f>VLOOKUP(B307,[1]高二下!$B:$W,14,0)</f>
        <v>67.7</v>
      </c>
      <c r="P307" t="str">
        <f>VLOOKUP(B307,[1]高二下!$B:$W,15,0)</f>
        <v>马红琦</v>
      </c>
      <c r="Q307">
        <f t="shared" si="57"/>
        <v>120.12987012987013</v>
      </c>
      <c r="R307">
        <f t="shared" si="58"/>
        <v>228</v>
      </c>
      <c r="S307">
        <f>VLOOKUP(B307,[1]高二上!$B:$W,14,0)</f>
        <v>41</v>
      </c>
      <c r="T307" t="str">
        <f>VLOOKUP(B307,[1]高二上!$B:$W,15,0)</f>
        <v>马红琦</v>
      </c>
      <c r="U307">
        <f t="shared" si="59"/>
        <v>93.831168831168839</v>
      </c>
      <c r="V307">
        <f t="shared" si="60"/>
        <v>290</v>
      </c>
      <c r="W307">
        <f>VLOOKUP(B307,[1]高一下!$B:$X,14,0)</f>
        <v>38</v>
      </c>
      <c r="X307" t="str">
        <f>VLOOKUP(B307,[1]高一下!$B:$X,15,0)</f>
        <v>黄萍</v>
      </c>
      <c r="Y307">
        <f t="shared" si="61"/>
        <v>100.64935064935065</v>
      </c>
      <c r="Z307">
        <f t="shared" si="62"/>
        <v>271</v>
      </c>
      <c r="AA307">
        <f>VLOOKUP(B307,[1]高一上!$B:$W,13,0)</f>
        <v>26</v>
      </c>
      <c r="AB307" t="str">
        <f>VLOOKUP(B307,[1]高一上!$B:$W,14,0)</f>
        <v>黄萍</v>
      </c>
      <c r="AC307">
        <f t="shared" si="63"/>
        <v>90.259740259740255</v>
      </c>
      <c r="AD307">
        <f t="shared" si="54"/>
        <v>273</v>
      </c>
      <c r="AE307">
        <f>VLOOKUP(B307,[1]中考!$B:$O,10,0)</f>
        <v>32</v>
      </c>
      <c r="AF307">
        <f t="shared" si="64"/>
        <v>243</v>
      </c>
    </row>
    <row r="308" spans="1:32" x14ac:dyDescent="0.2">
      <c r="A308" s="2" t="s">
        <v>1059</v>
      </c>
      <c r="B308" s="2" t="s">
        <v>1060</v>
      </c>
      <c r="C308" s="1">
        <v>8</v>
      </c>
      <c r="D308" s="3" t="s">
        <v>9</v>
      </c>
      <c r="E308" s="4" t="s">
        <v>1061</v>
      </c>
      <c r="F308" s="1">
        <v>314</v>
      </c>
      <c r="G308" s="2">
        <v>46</v>
      </c>
      <c r="H308" s="1" t="s">
        <v>1917</v>
      </c>
      <c r="I308">
        <f t="shared" si="55"/>
        <v>100</v>
      </c>
      <c r="J308">
        <f t="shared" si="52"/>
        <v>294</v>
      </c>
      <c r="K308">
        <f>VLOOKUP(B308,[1]高三上!$B:$P,14,0)</f>
        <v>30</v>
      </c>
      <c r="L308" t="str">
        <f>VLOOKUP(B308,[1]高三上!$B:$P,15,0)</f>
        <v>马红琦</v>
      </c>
      <c r="M308">
        <f t="shared" si="56"/>
        <v>100.97402597402598</v>
      </c>
      <c r="N308">
        <f t="shared" si="53"/>
        <v>294</v>
      </c>
      <c r="O308">
        <f>VLOOKUP(B308,[1]高二下!$B:$W,14,0)</f>
        <v>50.3</v>
      </c>
      <c r="P308" t="str">
        <f>VLOOKUP(B308,[1]高二下!$B:$W,15,0)</f>
        <v>马红琦</v>
      </c>
      <c r="Q308">
        <f t="shared" si="57"/>
        <v>90.584415584415581</v>
      </c>
      <c r="R308">
        <f t="shared" si="58"/>
        <v>297</v>
      </c>
      <c r="S308">
        <f>VLOOKUP(B308,[1]高二上!$B:$W,14,0)</f>
        <v>51</v>
      </c>
      <c r="T308" t="str">
        <f>VLOOKUP(B308,[1]高二上!$B:$W,15,0)</f>
        <v>马红琦</v>
      </c>
      <c r="U308">
        <f t="shared" si="59"/>
        <v>107.79220779220779</v>
      </c>
      <c r="V308">
        <f t="shared" si="60"/>
        <v>268</v>
      </c>
      <c r="W308">
        <f>VLOOKUP(B308,[1]高一下!$B:$X,14,0)</f>
        <v>29</v>
      </c>
      <c r="X308" t="str">
        <f>VLOOKUP(B308,[1]高一下!$B:$X,15,0)</f>
        <v>黄萍</v>
      </c>
      <c r="Y308">
        <f t="shared" si="61"/>
        <v>99.675324675324674</v>
      </c>
      <c r="Z308">
        <f t="shared" si="62"/>
        <v>292</v>
      </c>
      <c r="AA308">
        <f>VLOOKUP(B308,[1]高一上!$B:$W,13,0)</f>
        <v>22</v>
      </c>
      <c r="AB308" t="str">
        <f>VLOOKUP(B308,[1]高一上!$B:$W,14,0)</f>
        <v>宁建康</v>
      </c>
      <c r="AC308">
        <f t="shared" si="63"/>
        <v>37.337662337662337</v>
      </c>
      <c r="AD308">
        <f t="shared" si="54"/>
        <v>291</v>
      </c>
      <c r="AE308">
        <f>VLOOKUP(B308,[1]中考!$B:$O,10,0)</f>
        <v>40</v>
      </c>
      <c r="AF308">
        <f t="shared" si="64"/>
        <v>98</v>
      </c>
    </row>
    <row r="309" spans="1:32" x14ac:dyDescent="0.2">
      <c r="A309" s="2" t="s">
        <v>1062</v>
      </c>
      <c r="B309" s="2" t="s">
        <v>1063</v>
      </c>
      <c r="C309" s="1">
        <v>8</v>
      </c>
      <c r="D309" s="3" t="s">
        <v>9</v>
      </c>
      <c r="E309" s="2" t="s">
        <v>1064</v>
      </c>
      <c r="F309" s="1">
        <v>310</v>
      </c>
      <c r="G309" s="2">
        <v>50</v>
      </c>
      <c r="H309" s="1" t="s">
        <v>1917</v>
      </c>
      <c r="I309">
        <f t="shared" si="55"/>
        <v>91.883116883116884</v>
      </c>
      <c r="J309">
        <f t="shared" si="52"/>
        <v>287</v>
      </c>
      <c r="K309">
        <f>VLOOKUP(B309,[1]高三上!$B:$P,14,0)</f>
        <v>52</v>
      </c>
      <c r="L309" t="str">
        <f>VLOOKUP(B309,[1]高三上!$B:$P,15,0)</f>
        <v>马红琦</v>
      </c>
      <c r="M309">
        <f t="shared" si="56"/>
        <v>108.44155844155844</v>
      </c>
      <c r="N309">
        <f t="shared" si="53"/>
        <v>262</v>
      </c>
      <c r="O309">
        <f>VLOOKUP(B309,[1]高二下!$B:$W,14,0)</f>
        <v>56.8</v>
      </c>
      <c r="P309" t="str">
        <f>VLOOKUP(B309,[1]高二下!$B:$W,15,0)</f>
        <v>马红琦</v>
      </c>
      <c r="Q309">
        <f t="shared" si="57"/>
        <v>74.350649350649348</v>
      </c>
      <c r="R309">
        <f t="shared" si="58"/>
        <v>288</v>
      </c>
      <c r="S309">
        <f>VLOOKUP(B309,[1]高二上!$B:$W,14,0)</f>
        <v>62</v>
      </c>
      <c r="T309" t="str">
        <f>VLOOKUP(B309,[1]高二上!$B:$W,15,0)</f>
        <v>马红琦</v>
      </c>
      <c r="U309">
        <f t="shared" si="59"/>
        <v>100.64935064935065</v>
      </c>
      <c r="V309">
        <f t="shared" si="60"/>
        <v>209</v>
      </c>
      <c r="W309">
        <f>VLOOKUP(B309,[1]高一下!$B:$X,14,0)</f>
        <v>49</v>
      </c>
      <c r="X309" t="str">
        <f>VLOOKUP(B309,[1]高一下!$B:$X,15,0)</f>
        <v>黄萍</v>
      </c>
      <c r="Y309">
        <f t="shared" si="61"/>
        <v>124.35064935064935</v>
      </c>
      <c r="Z309">
        <f t="shared" si="62"/>
        <v>211</v>
      </c>
      <c r="AA309">
        <f>VLOOKUP(B309,[1]高一上!$B:$W,13,0)</f>
        <v>23</v>
      </c>
      <c r="AB309" t="str">
        <f>VLOOKUP(B309,[1]高一上!$B:$W,14,0)</f>
        <v>黄萍</v>
      </c>
      <c r="AC309">
        <f t="shared" si="63"/>
        <v>94.805194805194802</v>
      </c>
      <c r="AD309">
        <f t="shared" si="54"/>
        <v>286</v>
      </c>
      <c r="AE309">
        <f>VLOOKUP(B309,[1]中考!$B:$O,10,0)</f>
        <v>29</v>
      </c>
      <c r="AF309">
        <f t="shared" si="64"/>
        <v>270</v>
      </c>
    </row>
    <row r="310" spans="1:32" x14ac:dyDescent="0.2">
      <c r="A310" s="2" t="s">
        <v>1065</v>
      </c>
      <c r="B310" s="2" t="s">
        <v>1066</v>
      </c>
      <c r="C310" s="1">
        <v>8</v>
      </c>
      <c r="D310" s="3" t="s">
        <v>9</v>
      </c>
      <c r="E310" s="2" t="s">
        <v>1067</v>
      </c>
      <c r="F310" s="1">
        <v>303</v>
      </c>
      <c r="G310" s="2">
        <v>57</v>
      </c>
      <c r="H310" s="1" t="s">
        <v>1917</v>
      </c>
      <c r="I310">
        <f t="shared" si="55"/>
        <v>100</v>
      </c>
      <c r="J310">
        <f t="shared" si="52"/>
        <v>256</v>
      </c>
      <c r="K310">
        <f>VLOOKUP(B310,[1]高三上!$B:$P,14,0)</f>
        <v>0</v>
      </c>
      <c r="L310" t="str">
        <f>VLOOKUP(B310,[1]高三上!$B:$P,15,0)</f>
        <v>马红琦</v>
      </c>
      <c r="M310">
        <f t="shared" si="56"/>
        <v>100</v>
      </c>
      <c r="N310">
        <f t="shared" si="53"/>
        <v>295</v>
      </c>
      <c r="O310">
        <f>VLOOKUP(B310,[1]高二下!$B:$W,14,0)</f>
        <v>56</v>
      </c>
      <c r="P310" t="str">
        <f>VLOOKUP(B310,[1]高二下!$B:$W,15,0)</f>
        <v>马红琦</v>
      </c>
      <c r="Q310">
        <f t="shared" si="57"/>
        <v>100.32467532467533</v>
      </c>
      <c r="R310">
        <f t="shared" si="58"/>
        <v>291</v>
      </c>
      <c r="S310">
        <f>VLOOKUP(B310,[1]高二上!$B:$W,14,0)</f>
        <v>40</v>
      </c>
      <c r="T310" t="str">
        <f>VLOOKUP(B310,[1]高二上!$B:$W,15,0)</f>
        <v>马红琦</v>
      </c>
      <c r="U310">
        <f t="shared" si="59"/>
        <v>101.62337662337663</v>
      </c>
      <c r="V310">
        <f t="shared" si="60"/>
        <v>292</v>
      </c>
      <c r="W310">
        <f>VLOOKUP(B310,[1]高一下!$B:$X,14,0)</f>
        <v>26</v>
      </c>
      <c r="X310" t="str">
        <f>VLOOKUP(B310,[1]高一下!$B:$X,15,0)</f>
        <v>黄萍</v>
      </c>
      <c r="Y310">
        <f t="shared" si="61"/>
        <v>64.610389610389603</v>
      </c>
      <c r="Z310">
        <f t="shared" si="62"/>
        <v>297</v>
      </c>
      <c r="AA310">
        <f>VLOOKUP(B310,[1]高一上!$B:$W,13,0)</f>
        <v>37</v>
      </c>
      <c r="AB310" t="str">
        <f>VLOOKUP(B310,[1]高一上!$B:$W,14,0)</f>
        <v>黄萍</v>
      </c>
      <c r="AC310">
        <f t="shared" si="63"/>
        <v>133.76623376623377</v>
      </c>
      <c r="AD310">
        <f t="shared" si="54"/>
        <v>188</v>
      </c>
      <c r="AE310">
        <f>VLOOKUP(B310,[1]中考!$B:$O,10,0)</f>
        <v>26</v>
      </c>
      <c r="AF310">
        <f t="shared" si="64"/>
        <v>292</v>
      </c>
    </row>
  </sheetData>
  <protectedRanges>
    <protectedRange sqref="E3:E187" name="区域2_1_3"/>
    <protectedRange sqref="E29" name="区域2_11_1_1_1"/>
    <protectedRange sqref="C3:C4" name="区域2_7_1_1"/>
    <protectedRange sqref="C157" name="区域2_7_6"/>
    <protectedRange sqref="C14 C19" name="区域2_7_2"/>
    <protectedRange sqref="C28:C32" name="区域2_7_9"/>
    <protectedRange sqref="C28 C70:C75" name="区域2_7_10"/>
    <protectedRange sqref="C175:C176 C182:C185" name="区域2_7_3_3"/>
    <protectedRange sqref="C3:C4" name="区域2_7_1_1_1"/>
    <protectedRange sqref="C151 C178:C180 C121" name="区域2_7_4"/>
    <protectedRange sqref="C132" name="区域2_7_5_3"/>
    <protectedRange sqref="A3:B187" name="区域2_2_1"/>
    <protectedRange sqref="E3:E187" name="区域2_1_3_1"/>
    <protectedRange sqref="E187" name="区域2_11_1_1"/>
    <protectedRange sqref="E111:E116" name="区域2_8_1_1_1"/>
    <protectedRange sqref="E49" name="区域2_11_1_1_1_1"/>
    <protectedRange sqref="D23:D187 D3:D5" name="区域2_1_3_1_1"/>
    <protectedRange sqref="C3:C4" name="区域2_7_1_1_3"/>
    <protectedRange sqref="C49" name="区域2_10_1_1"/>
    <protectedRange sqref="C46 C17" name="区域2_7_2_1"/>
    <protectedRange sqref="C32 C26:C27" name="区域2_7_5_1"/>
    <protectedRange sqref="C28:C32" name="区域2_7_9_1"/>
    <protectedRange sqref="C28:C33" name="区域2_7_7_2"/>
    <protectedRange sqref="C94 C70:C75" name="区域2_7_10_1"/>
    <protectedRange sqref="C44" name="区域2_7_3_1"/>
    <protectedRange sqref="C85" name="区域2_7_4_2_1"/>
    <protectedRange sqref="C151:C155" name="区域2_7_12"/>
    <protectedRange sqref="C175:C176 C182:C185" name="区域2_7_3_3_2"/>
    <protectedRange sqref="C73" name="区域2_7_4_4"/>
    <protectedRange sqref="C92:C93 C61:C62 C67:C69 C25:C26 C28:C32 C51:C52 C98:C99" name="区域2_7"/>
    <protectedRange sqref="C3:C4" name="区域2_7_1_1_1_1"/>
    <protectedRange sqref="C152:C155 C149 C160:C161 C113:C116 C108:C109" name="区域2_7_3"/>
    <protectedRange sqref="C115 C178:C180 C158" name="区域2_7_4_1"/>
    <protectedRange sqref="C49" name="区域2_10_1_1_1"/>
    <protectedRange sqref="C173" name="区域2_7_7_2_1_1"/>
    <protectedRange sqref="C84" name="区域2_7_12_1"/>
    <protectedRange sqref="C84" name="区域2_7_3_2_1"/>
    <protectedRange sqref="C134" name="区域2_7_7_1_1_1"/>
    <protectedRange sqref="E188:E243" name="区域2_1_3_2"/>
    <protectedRange sqref="E229:E232" name="区域2_8_1"/>
    <protectedRange sqref="C218" name="区域2_7_4_2"/>
    <protectedRange sqref="C254" name="区域2_7_3_3_1"/>
    <protectedRange sqref="C189:C190" name="区域2_7_1_3"/>
    <protectedRange sqref="C269:C271" name="区域2_7_5_2"/>
    <protectedRange sqref="C235" name="区域2_7_4_3"/>
    <protectedRange sqref="C271 C229:C232" name="区域2_7_7_1"/>
    <protectedRange sqref="C213" name="区域2_7_3_2"/>
    <protectedRange sqref="A188:B271" name="区域2_2_1_1"/>
    <protectedRange sqref="E188:E243" name="区域2_1_3_1_2"/>
    <protectedRange sqref="E229:E232" name="区域2_8_1_1"/>
    <protectedRange sqref="D188:D271" name="区域2_1_3_1_1_1"/>
    <protectedRange sqref="C247" name="区域2_7_12_2"/>
    <protectedRange sqref="C189:C190" name="区域2_7_1_3_2"/>
    <protectedRange sqref="C269:C271" name="区域2_7_5_2_2"/>
    <protectedRange sqref="C200" name="区域2_7_1"/>
    <protectedRange sqref="C223" name="区域2_7_4_1_1"/>
    <protectedRange sqref="C199 C230" name="区域2_7_5_3_2"/>
    <protectedRange sqref="C229:C232" name="区域2_7_7_1_1"/>
    <protectedRange sqref="C264:C266" name="区域2_7_8"/>
    <protectedRange sqref="C258" name="区域2_7_11"/>
    <protectedRange sqref="C213" name="区域2_7_1_2_1"/>
    <protectedRange sqref="C274" name="区域2_7_5_3_1"/>
    <protectedRange sqref="C293" name="区域2_7_3_2_2"/>
    <protectedRange sqref="A272:B310" name="区域2_2_1_2"/>
    <protectedRange sqref="E291" name="区域2_8_1_1_1_1"/>
    <protectedRange sqref="D272:D309" name="区域2_1_3_1_1_2"/>
    <protectedRange sqref="C283" name="区域2_7_3_3_2_1"/>
    <protectedRange sqref="C291" name="区域2_7_3_2_1_1"/>
  </protectedRanges>
  <autoFilter ref="AE1:AE310" xr:uid="{62E93600-FE38-4051-980B-A2EB53372F50}"/>
  <mergeCells count="13">
    <mergeCell ref="AE1:AF1"/>
    <mergeCell ref="A1:A2"/>
    <mergeCell ref="C1:C2"/>
    <mergeCell ref="D1:D2"/>
    <mergeCell ref="E1:E2"/>
    <mergeCell ref="F1:F2"/>
    <mergeCell ref="B1:B2"/>
    <mergeCell ref="G1:J1"/>
    <mergeCell ref="K1:N1"/>
    <mergeCell ref="O1:R1"/>
    <mergeCell ref="S1:V1"/>
    <mergeCell ref="W1:Z1"/>
    <mergeCell ref="AA1:AD1"/>
  </mergeCells>
  <phoneticPr fontId="2" type="noConversion"/>
  <conditionalFormatting sqref="B1">
    <cfRule type="duplicateValues" dxfId="24" priority="2"/>
  </conditionalFormatting>
  <conditionalFormatting sqref="B1:B1048576">
    <cfRule type="duplicateValues" dxfId="23" priority="1"/>
  </conditionalFormatting>
  <conditionalFormatting sqref="B3:B310">
    <cfRule type="duplicateValues" dxfId="22" priority="6"/>
  </conditionalFormatting>
  <conditionalFormatting sqref="E3:E24">
    <cfRule type="duplicateValues" dxfId="21" priority="7"/>
  </conditionalFormatting>
  <conditionalFormatting sqref="E197">
    <cfRule type="duplicateValues" dxfId="20" priority="4"/>
  </conditionalFormatting>
  <conditionalFormatting sqref="E267:E282">
    <cfRule type="duplicateValues" dxfId="19" priority="5"/>
  </conditionalFormatting>
  <conditionalFormatting sqref="E309:E310">
    <cfRule type="duplicateValues" dxfId="18" priority="3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195D4-29A0-48CE-9500-51E7A1227D73}">
  <dimension ref="B2:F52"/>
  <sheetViews>
    <sheetView workbookViewId="0">
      <selection activeCell="E2" sqref="E2:F10"/>
    </sheetView>
  </sheetViews>
  <sheetFormatPr defaultRowHeight="14.25" x14ac:dyDescent="0.2"/>
  <cols>
    <col min="2" max="2" width="9.125" bestFit="1" customWidth="1"/>
    <col min="3" max="3" width="13.625" bestFit="1" customWidth="1"/>
    <col min="5" max="5" width="9.125" bestFit="1" customWidth="1"/>
  </cols>
  <sheetData>
    <row r="2" spans="2:6" x14ac:dyDescent="0.2">
      <c r="B2" s="18" t="s">
        <v>1958</v>
      </c>
      <c r="C2" t="s">
        <v>1959</v>
      </c>
      <c r="E2" s="19" t="s">
        <v>1919</v>
      </c>
      <c r="F2">
        <f ca="1">SUMIF(B:C,E2,C:C)</f>
        <v>406.61094224924017</v>
      </c>
    </row>
    <row r="3" spans="2:6" x14ac:dyDescent="0.2">
      <c r="B3" s="19" t="s">
        <v>1919</v>
      </c>
      <c r="C3">
        <v>103.9651837524178</v>
      </c>
      <c r="E3" s="19" t="s">
        <v>1917</v>
      </c>
      <c r="F3">
        <f t="shared" ref="F3:F10" ca="1" si="0">SUMIF(B:C,E3,C:C)</f>
        <v>621.86323446196934</v>
      </c>
    </row>
    <row r="4" spans="2:6" x14ac:dyDescent="0.2">
      <c r="B4" s="19" t="s">
        <v>1917</v>
      </c>
      <c r="C4">
        <v>99.620416348357537</v>
      </c>
      <c r="E4" s="19" t="s">
        <v>1920</v>
      </c>
      <c r="F4">
        <f t="shared" ca="1" si="0"/>
        <v>210.17992424242431</v>
      </c>
    </row>
    <row r="5" spans="2:6" x14ac:dyDescent="0.2">
      <c r="B5" s="19" t="s">
        <v>1920</v>
      </c>
      <c r="C5">
        <v>107.35254329004333</v>
      </c>
      <c r="E5" s="19" t="s">
        <v>1915</v>
      </c>
      <c r="F5">
        <f t="shared" ca="1" si="0"/>
        <v>598.64912650575673</v>
      </c>
    </row>
    <row r="6" spans="2:6" x14ac:dyDescent="0.2">
      <c r="B6" s="19" t="s">
        <v>1915</v>
      </c>
      <c r="C6">
        <v>92.945690672963366</v>
      </c>
      <c r="E6" s="19" t="s">
        <v>1994</v>
      </c>
      <c r="F6">
        <f t="shared" ca="1" si="0"/>
        <v>479.15438249489972</v>
      </c>
    </row>
    <row r="7" spans="2:6" x14ac:dyDescent="0.2">
      <c r="B7" s="19" t="s">
        <v>1956</v>
      </c>
      <c r="E7" s="19" t="s">
        <v>1995</v>
      </c>
      <c r="F7">
        <f t="shared" ca="1" si="0"/>
        <v>203.55926257650401</v>
      </c>
    </row>
    <row r="8" spans="2:6" x14ac:dyDescent="0.2">
      <c r="B8" s="19" t="s">
        <v>1957</v>
      </c>
      <c r="C8">
        <v>99.819741946365269</v>
      </c>
      <c r="E8" s="19" t="s">
        <v>1996</v>
      </c>
      <c r="F8">
        <f t="shared" ca="1" si="0"/>
        <v>84.044526901669755</v>
      </c>
    </row>
    <row r="9" spans="2:6" x14ac:dyDescent="0.2">
      <c r="E9" s="19" t="s">
        <v>1997</v>
      </c>
      <c r="F9">
        <f t="shared" ca="1" si="0"/>
        <v>86.535523300229187</v>
      </c>
    </row>
    <row r="10" spans="2:6" x14ac:dyDescent="0.2">
      <c r="B10" s="18" t="s">
        <v>1958</v>
      </c>
      <c r="C10" t="s">
        <v>1959</v>
      </c>
      <c r="E10" s="19" t="s">
        <v>1998</v>
      </c>
      <c r="F10">
        <f t="shared" ca="1" si="0"/>
        <v>93.181818181818187</v>
      </c>
    </row>
    <row r="11" spans="2:6" x14ac:dyDescent="0.2">
      <c r="B11" s="19" t="s">
        <v>1919</v>
      </c>
      <c r="C11">
        <v>94.957170489085357</v>
      </c>
    </row>
    <row r="12" spans="2:6" x14ac:dyDescent="0.2">
      <c r="B12" s="19" t="s">
        <v>1917</v>
      </c>
      <c r="C12">
        <v>99.224025974025977</v>
      </c>
    </row>
    <row r="13" spans="2:6" x14ac:dyDescent="0.2">
      <c r="B13" s="19" t="s">
        <v>1920</v>
      </c>
      <c r="C13">
        <v>102.82738095238096</v>
      </c>
    </row>
    <row r="14" spans="2:6" x14ac:dyDescent="0.2">
      <c r="B14" s="19" t="s">
        <v>1994</v>
      </c>
      <c r="C14">
        <v>101.93903318903318</v>
      </c>
    </row>
    <row r="15" spans="2:6" x14ac:dyDescent="0.2">
      <c r="B15" s="19" t="s">
        <v>1915</v>
      </c>
      <c r="C15">
        <v>101.91431944678699</v>
      </c>
    </row>
    <row r="16" spans="2:6" x14ac:dyDescent="0.2">
      <c r="B16" s="19" t="s">
        <v>1956</v>
      </c>
    </row>
    <row r="17" spans="2:3" x14ac:dyDescent="0.2">
      <c r="B17" s="19" t="s">
        <v>1957</v>
      </c>
      <c r="C17">
        <v>100.12438859841453</v>
      </c>
    </row>
    <row r="19" spans="2:3" x14ac:dyDescent="0.2">
      <c r="B19" s="18" t="s">
        <v>1958</v>
      </c>
      <c r="C19" t="s">
        <v>1959</v>
      </c>
    </row>
    <row r="20" spans="2:3" x14ac:dyDescent="0.2">
      <c r="B20" s="19" t="s">
        <v>1919</v>
      </c>
      <c r="C20">
        <v>102.30035921525284</v>
      </c>
    </row>
    <row r="21" spans="2:3" x14ac:dyDescent="0.2">
      <c r="B21" s="19" t="s">
        <v>1917</v>
      </c>
      <c r="C21">
        <v>98.292944169232797</v>
      </c>
    </row>
    <row r="22" spans="2:3" x14ac:dyDescent="0.2">
      <c r="B22" s="19" t="s">
        <v>1994</v>
      </c>
      <c r="C22">
        <v>100.64935064935068</v>
      </c>
    </row>
    <row r="23" spans="2:3" x14ac:dyDescent="0.2">
      <c r="B23" s="19" t="s">
        <v>1915</v>
      </c>
      <c r="C23">
        <v>101.09630629111149</v>
      </c>
    </row>
    <row r="24" spans="2:3" x14ac:dyDescent="0.2">
      <c r="B24" s="19" t="s">
        <v>1956</v>
      </c>
    </row>
    <row r="25" spans="2:3" x14ac:dyDescent="0.2">
      <c r="B25" s="19" t="s">
        <v>1957</v>
      </c>
      <c r="C25">
        <v>100.27091415078425</v>
      </c>
    </row>
    <row r="27" spans="2:3" x14ac:dyDescent="0.2">
      <c r="B27" s="18" t="s">
        <v>1958</v>
      </c>
      <c r="C27" t="s">
        <v>1959</v>
      </c>
    </row>
    <row r="28" spans="2:3" x14ac:dyDescent="0.2">
      <c r="B28" s="19" t="s">
        <v>1919</v>
      </c>
      <c r="C28">
        <v>105.38822879248414</v>
      </c>
    </row>
    <row r="29" spans="2:3" x14ac:dyDescent="0.2">
      <c r="B29" s="19" t="s">
        <v>1917</v>
      </c>
      <c r="C29">
        <v>96.672914714151815</v>
      </c>
    </row>
    <row r="30" spans="2:3" x14ac:dyDescent="0.2">
      <c r="B30" s="19" t="s">
        <v>1994</v>
      </c>
      <c r="C30">
        <v>97.115241080758295</v>
      </c>
    </row>
    <row r="31" spans="2:3" x14ac:dyDescent="0.2">
      <c r="B31" s="19" t="s">
        <v>1915</v>
      </c>
      <c r="C31">
        <v>105.19058863214705</v>
      </c>
    </row>
    <row r="32" spans="2:3" x14ac:dyDescent="0.2">
      <c r="B32" s="19" t="s">
        <v>1956</v>
      </c>
    </row>
    <row r="33" spans="2:3" x14ac:dyDescent="0.2">
      <c r="B33" s="19" t="s">
        <v>1957</v>
      </c>
      <c r="C33">
        <v>100.25721032214541</v>
      </c>
    </row>
    <row r="35" spans="2:3" x14ac:dyDescent="0.2">
      <c r="B35" s="18" t="s">
        <v>1958</v>
      </c>
      <c r="C35" t="s">
        <v>1959</v>
      </c>
    </row>
    <row r="36" spans="2:3" x14ac:dyDescent="0.2">
      <c r="B36" s="19" t="s">
        <v>1995</v>
      </c>
      <c r="C36">
        <v>103.55276907001048</v>
      </c>
    </row>
    <row r="37" spans="2:3" x14ac:dyDescent="0.2">
      <c r="B37" s="19" t="s">
        <v>1917</v>
      </c>
      <c r="C37">
        <v>109.40554291069753</v>
      </c>
    </row>
    <row r="38" spans="2:3" x14ac:dyDescent="0.2">
      <c r="B38" s="19" t="s">
        <v>1994</v>
      </c>
      <c r="C38">
        <v>89.515692640692635</v>
      </c>
    </row>
    <row r="39" spans="2:3" x14ac:dyDescent="0.2">
      <c r="B39" s="19" t="s">
        <v>1915</v>
      </c>
      <c r="C39">
        <v>92.041182501708818</v>
      </c>
    </row>
    <row r="40" spans="2:3" x14ac:dyDescent="0.2">
      <c r="B40" s="19" t="s">
        <v>1956</v>
      </c>
    </row>
    <row r="41" spans="2:3" x14ac:dyDescent="0.2">
      <c r="B41" s="19" t="s">
        <v>1957</v>
      </c>
      <c r="C41">
        <v>100.36789509192107</v>
      </c>
    </row>
    <row r="43" spans="2:3" x14ac:dyDescent="0.2">
      <c r="B43" s="18" t="s">
        <v>1958</v>
      </c>
      <c r="C43" t="s">
        <v>1959</v>
      </c>
    </row>
    <row r="44" spans="2:3" x14ac:dyDescent="0.2">
      <c r="B44" s="19" t="s">
        <v>1996</v>
      </c>
      <c r="C44">
        <v>84.044526901669755</v>
      </c>
    </row>
    <row r="45" spans="2:3" x14ac:dyDescent="0.2">
      <c r="B45" s="19" t="s">
        <v>1995</v>
      </c>
      <c r="C45">
        <v>100.00649350649351</v>
      </c>
    </row>
    <row r="46" spans="2:3" x14ac:dyDescent="0.2">
      <c r="B46" s="19" t="s">
        <v>1917</v>
      </c>
      <c r="C46">
        <v>118.6473903455036</v>
      </c>
    </row>
    <row r="47" spans="2:3" x14ac:dyDescent="0.2">
      <c r="B47" s="19" t="s">
        <v>1994</v>
      </c>
      <c r="C47">
        <v>89.935064935064915</v>
      </c>
    </row>
    <row r="48" spans="2:3" x14ac:dyDescent="0.2">
      <c r="B48" s="19" t="s">
        <v>1997</v>
      </c>
      <c r="C48">
        <v>86.535523300229187</v>
      </c>
    </row>
    <row r="49" spans="2:3" x14ac:dyDescent="0.2">
      <c r="B49" s="19" t="s">
        <v>1998</v>
      </c>
      <c r="C49">
        <v>93.181818181818187</v>
      </c>
    </row>
    <row r="50" spans="2:3" x14ac:dyDescent="0.2">
      <c r="B50" s="19" t="s">
        <v>1915</v>
      </c>
      <c r="C50">
        <v>105.46103896103894</v>
      </c>
    </row>
    <row r="51" spans="2:3" x14ac:dyDescent="0.2">
      <c r="B51" s="19" t="s">
        <v>1956</v>
      </c>
    </row>
    <row r="52" spans="2:3" x14ac:dyDescent="0.2">
      <c r="B52" s="19" t="s">
        <v>1957</v>
      </c>
      <c r="C52">
        <v>97.982374768089045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D1406-A695-4F88-B3A7-E79B26B63B6D}">
  <dimension ref="A1:AF294"/>
  <sheetViews>
    <sheetView topLeftCell="H2" workbookViewId="0">
      <selection activeCell="AB2" sqref="AA1:AD1048576"/>
    </sheetView>
  </sheetViews>
  <sheetFormatPr defaultRowHeight="14.25" x14ac:dyDescent="0.2"/>
  <sheetData>
    <row r="1" spans="1:32" x14ac:dyDescent="0.2">
      <c r="A1" s="24" t="s">
        <v>0</v>
      </c>
      <c r="B1" s="25" t="s">
        <v>1900</v>
      </c>
      <c r="C1" s="24" t="s">
        <v>1</v>
      </c>
      <c r="D1" s="27" t="s">
        <v>2</v>
      </c>
      <c r="E1" s="24" t="s">
        <v>3</v>
      </c>
      <c r="F1" s="24" t="s">
        <v>4</v>
      </c>
      <c r="G1" s="24" t="s">
        <v>1897</v>
      </c>
      <c r="H1" s="24"/>
      <c r="I1" s="24"/>
      <c r="J1" s="24"/>
      <c r="K1" s="24" t="s">
        <v>1901</v>
      </c>
      <c r="L1" s="24"/>
      <c r="M1" s="24"/>
      <c r="N1" s="24"/>
      <c r="O1" s="24" t="s">
        <v>1902</v>
      </c>
      <c r="P1" s="24"/>
      <c r="Q1" s="24"/>
      <c r="R1" s="24"/>
      <c r="S1" s="24" t="s">
        <v>1903</v>
      </c>
      <c r="T1" s="24"/>
      <c r="U1" s="24"/>
      <c r="V1" s="24"/>
      <c r="W1" s="24" t="s">
        <v>1904</v>
      </c>
      <c r="X1" s="24"/>
      <c r="Y1" s="24"/>
      <c r="Z1" s="24"/>
      <c r="AA1" s="24" t="s">
        <v>1905</v>
      </c>
      <c r="AB1" s="24"/>
      <c r="AC1" s="24"/>
      <c r="AD1" s="24"/>
      <c r="AE1" s="24" t="s">
        <v>1906</v>
      </c>
      <c r="AF1" s="24"/>
    </row>
    <row r="2" spans="1:32" x14ac:dyDescent="0.2">
      <c r="A2" s="24"/>
      <c r="B2" s="26"/>
      <c r="C2" s="24"/>
      <c r="D2" s="27"/>
      <c r="E2" s="24"/>
      <c r="F2" s="24"/>
      <c r="G2" s="1" t="s">
        <v>5</v>
      </c>
      <c r="H2" s="1" t="s">
        <v>6</v>
      </c>
      <c r="I2" s="17" t="s">
        <v>1911</v>
      </c>
      <c r="J2" s="14" t="s">
        <v>1898</v>
      </c>
      <c r="K2" s="1" t="s">
        <v>5</v>
      </c>
      <c r="L2" s="1" t="s">
        <v>6</v>
      </c>
      <c r="M2" s="17" t="s">
        <v>1911</v>
      </c>
      <c r="N2" s="14" t="s">
        <v>1898</v>
      </c>
      <c r="O2" s="1" t="s">
        <v>5</v>
      </c>
      <c r="P2" s="1" t="s">
        <v>2004</v>
      </c>
      <c r="Q2" s="17" t="s">
        <v>1911</v>
      </c>
      <c r="R2" s="14" t="s">
        <v>1898</v>
      </c>
      <c r="S2" s="1" t="s">
        <v>5</v>
      </c>
      <c r="T2" s="1" t="s">
        <v>6</v>
      </c>
      <c r="U2" s="17" t="s">
        <v>1911</v>
      </c>
      <c r="V2" s="14" t="s">
        <v>1898</v>
      </c>
      <c r="W2" s="1" t="s">
        <v>5</v>
      </c>
      <c r="X2" s="1" t="s">
        <v>6</v>
      </c>
      <c r="Y2" s="17" t="s">
        <v>1911</v>
      </c>
      <c r="Z2" s="14" t="s">
        <v>1898</v>
      </c>
      <c r="AA2" s="1" t="s">
        <v>5</v>
      </c>
      <c r="AB2" s="1" t="s">
        <v>6</v>
      </c>
      <c r="AC2" s="17" t="s">
        <v>1911</v>
      </c>
      <c r="AD2" s="14" t="s">
        <v>1898</v>
      </c>
      <c r="AE2" s="1" t="s">
        <v>5</v>
      </c>
      <c r="AF2" s="14" t="s">
        <v>1899</v>
      </c>
    </row>
    <row r="3" spans="1:32" x14ac:dyDescent="0.2">
      <c r="A3" s="2" t="s">
        <v>7</v>
      </c>
      <c r="B3" s="2" t="s">
        <v>8</v>
      </c>
      <c r="C3" s="1">
        <v>1</v>
      </c>
      <c r="D3" s="3" t="s">
        <v>9</v>
      </c>
      <c r="E3" s="4" t="s">
        <v>10</v>
      </c>
      <c r="F3" s="1">
        <v>624</v>
      </c>
      <c r="G3" s="4">
        <v>88</v>
      </c>
      <c r="H3" s="1" t="s">
        <v>1916</v>
      </c>
      <c r="I3">
        <f>IF(OR(G3=0,K3=0),100,(((N3-J3)/COUNTA($D$3:$D$294))*100)+100)</f>
        <v>100.68493150684931</v>
      </c>
      <c r="J3">
        <f t="shared" ref="J3:J66" si="0">RANK(G3,G:G,0)</f>
        <v>3</v>
      </c>
      <c r="K3">
        <f>VLOOKUP(B3,[1]高三上!$B:$V,16,0)</f>
        <v>92</v>
      </c>
      <c r="L3" t="str">
        <f>VLOOKUP(B3,[1]高三上!$B:$V,17,0)</f>
        <v>彭桦/高琴</v>
      </c>
      <c r="M3">
        <f>IF(OR(O3=0,K3=0),100,(((R3-N3)/COUNTA($D$3:$D$294))*100)+100)</f>
        <v>98.630136986301366</v>
      </c>
      <c r="N3">
        <f t="shared" ref="N3:N66" si="1">RANK(K3,K:K,0)</f>
        <v>5</v>
      </c>
      <c r="O3">
        <f>VLOOKUP(B3,[1]高二下!$B:$W,16,0)</f>
        <v>95.3</v>
      </c>
      <c r="P3" t="str">
        <f>VLOOKUP(B3,[1]高二下!$B:$W,17,0)</f>
        <v>彭桦</v>
      </c>
      <c r="Q3">
        <f>IF(OR(O3=0,S3=0),100,(((V3-R3)/COUNTA($D$3:$D$294))*100)+100)</f>
        <v>100.34246575342466</v>
      </c>
      <c r="R3">
        <f>RANK(O3,$O$3:$O$310)</f>
        <v>1</v>
      </c>
      <c r="S3">
        <f>VLOOKUP(B3,[1]高二上!$B:$W,16,0)</f>
        <v>98</v>
      </c>
      <c r="T3" t="str">
        <f>VLOOKUP(B3,[1]高二上!$B:$W,17,0)</f>
        <v>彭桦</v>
      </c>
      <c r="U3">
        <f>IF(OR(W3=0,S3=0),100,(((Z3-V3)/COUNTA($D$3:$D$294))*100)+100)</f>
        <v>99.657534246575338</v>
      </c>
      <c r="V3">
        <f>RANK(S3,$S$3:$S$310)</f>
        <v>2</v>
      </c>
      <c r="W3">
        <f>VLOOKUP(B3,[1]高一下!$B:$X,16,0)</f>
        <v>88</v>
      </c>
      <c r="X3" t="str">
        <f>VLOOKUP(B3,[1]高一下!$B:$X,17,0)</f>
        <v>彭桦</v>
      </c>
      <c r="Y3">
        <f>IF(OR(W3=0,AA3=0),100,(((AD3-Z3)/COUNTA($D$3:$D$294))*100)+100)</f>
        <v>100</v>
      </c>
      <c r="Z3">
        <f>RANK(W3,$W$3:$W$310)</f>
        <v>1</v>
      </c>
      <c r="AA3">
        <f>VLOOKUP(B3,[1]高一上!$B:$W,15,0)</f>
        <v>84</v>
      </c>
      <c r="AB3" t="str">
        <f>VLOOKUP(B3,[1]高一上!$B:$W,16,0)</f>
        <v>彭桦</v>
      </c>
      <c r="AC3">
        <f>IF(OR(AE3=0,AA3=0),100,(((AF3-AD3)/COUNTA($D$3:$D$294))*100)+100)</f>
        <v>101.02739726027397</v>
      </c>
      <c r="AD3">
        <f t="shared" ref="AD3:AD66" si="2">RANK(AA3,$AA$3:$AA$310)</f>
        <v>1</v>
      </c>
      <c r="AE3">
        <f>VLOOKUP(B3,[1]中考!$B:$O,11,0)</f>
        <v>48</v>
      </c>
      <c r="AF3">
        <f>RANK(AE3,$AE$3:$AE$294,0)</f>
        <v>4</v>
      </c>
    </row>
    <row r="4" spans="1:32" x14ac:dyDescent="0.2">
      <c r="A4" s="2" t="s">
        <v>12</v>
      </c>
      <c r="B4" s="2" t="s">
        <v>13</v>
      </c>
      <c r="C4" s="1">
        <v>1</v>
      </c>
      <c r="D4" s="3" t="s">
        <v>9</v>
      </c>
      <c r="E4" s="4" t="s">
        <v>14</v>
      </c>
      <c r="F4" s="1">
        <v>607</v>
      </c>
      <c r="G4" s="4">
        <v>94</v>
      </c>
      <c r="H4" s="1" t="s">
        <v>1916</v>
      </c>
      <c r="I4">
        <f t="shared" ref="I4:I67" si="3">IF(OR(G4=0,K4=0),100,(((N4-J4)/COUNTA($D$3:$D$294))*100)+100)</f>
        <v>100</v>
      </c>
      <c r="J4">
        <f t="shared" si="0"/>
        <v>1</v>
      </c>
      <c r="K4">
        <f>VLOOKUP(B4,[1]高三上!$B:$V,16,0)</f>
        <v>100</v>
      </c>
      <c r="L4" t="str">
        <f>VLOOKUP(B4,[1]高三上!$B:$V,17,0)</f>
        <v>彭桦/高琴</v>
      </c>
      <c r="M4">
        <f t="shared" ref="M4:M67" si="4">IF(OR(O4=0,K4=0),100,(((R4-N4)/COUNTA($D$3:$D$294))*100)+100)</f>
        <v>100.34246575342466</v>
      </c>
      <c r="N4">
        <f t="shared" si="1"/>
        <v>1</v>
      </c>
      <c r="O4">
        <f>VLOOKUP(B4,[1]高二下!$B:$W,16,0)</f>
        <v>92.2</v>
      </c>
      <c r="P4" t="str">
        <f>VLOOKUP(B4,[1]高二下!$B:$W,17,0)</f>
        <v>彭桦</v>
      </c>
      <c r="Q4">
        <f t="shared" ref="Q4:Q67" si="5">IF(OR(O4=0,S4=0),100,(((V4-R4)/COUNTA($D$3:$D$294))*100)+100)</f>
        <v>100.34246575342466</v>
      </c>
      <c r="R4">
        <f t="shared" ref="R4:R67" si="6">RANK(O4,$O$3:$O$310)</f>
        <v>2</v>
      </c>
      <c r="S4">
        <f>VLOOKUP(B4,[1]高二上!$B:$W,16,0)</f>
        <v>95</v>
      </c>
      <c r="T4" t="str">
        <f>VLOOKUP(B4,[1]高二上!$B:$W,17,0)</f>
        <v>彭桦</v>
      </c>
      <c r="U4">
        <f t="shared" ref="U4:U67" si="7">IF(OR(W4=0,S4=0),100,(((Z4-V4)/COUNTA($D$3:$D$294))*100)+100)</f>
        <v>99.31506849315069</v>
      </c>
      <c r="V4">
        <f t="shared" ref="V4:V67" si="8">RANK(S4,$S$3:$S$310)</f>
        <v>3</v>
      </c>
      <c r="W4">
        <f>VLOOKUP(B4,[1]高一下!$B:$X,16,0)</f>
        <v>88</v>
      </c>
      <c r="X4" t="str">
        <f>VLOOKUP(B4,[1]高一下!$B:$X,17,0)</f>
        <v>彭桦</v>
      </c>
      <c r="Y4">
        <f t="shared" ref="Y4:Y67" si="9">IF(OR(W4=0,AA4=0),100,(((AD4-Z4)/COUNTA($D$3:$D$294))*100)+100)</f>
        <v>104.10958904109589</v>
      </c>
      <c r="Z4">
        <f t="shared" ref="Z4:Z67" si="10">RANK(W4,$W$3:$W$310)</f>
        <v>1</v>
      </c>
      <c r="AA4">
        <f>VLOOKUP(B4,[1]高一上!$B:$W,15,0)</f>
        <v>72</v>
      </c>
      <c r="AB4" t="str">
        <f>VLOOKUP(B4,[1]高一上!$B:$W,16,0)</f>
        <v>彭桦</v>
      </c>
      <c r="AC4">
        <f t="shared" ref="AC4:AC67" si="11">IF(OR(AE4=0,AA4=0),100,(((AF4-AD4)/COUNTA($D$3:$D$294))*100)+100)</f>
        <v>101.02739726027397</v>
      </c>
      <c r="AD4">
        <f t="shared" si="2"/>
        <v>13</v>
      </c>
      <c r="AE4">
        <f>VLOOKUP(B4,[1]中考!$B:$O,11,0)</f>
        <v>47</v>
      </c>
      <c r="AF4">
        <f t="shared" ref="AF4:AF67" si="12">RANK(AE4,$AE$3:$AE$294,0)</f>
        <v>16</v>
      </c>
    </row>
    <row r="5" spans="1:32" x14ac:dyDescent="0.2">
      <c r="A5" s="2" t="s">
        <v>15</v>
      </c>
      <c r="B5" s="2" t="s">
        <v>16</v>
      </c>
      <c r="C5" s="1">
        <v>1</v>
      </c>
      <c r="D5" s="3" t="s">
        <v>9</v>
      </c>
      <c r="E5" s="4" t="s">
        <v>17</v>
      </c>
      <c r="F5" s="1">
        <v>603</v>
      </c>
      <c r="G5" s="4">
        <v>82</v>
      </c>
      <c r="H5" s="1" t="s">
        <v>1916</v>
      </c>
      <c r="I5">
        <f t="shared" si="3"/>
        <v>100.68493150684931</v>
      </c>
      <c r="J5">
        <f t="shared" si="0"/>
        <v>13</v>
      </c>
      <c r="K5">
        <f>VLOOKUP(B5,[1]高三上!$B:$V,16,0)</f>
        <v>89</v>
      </c>
      <c r="L5" t="str">
        <f>VLOOKUP(B5,[1]高三上!$B:$V,17,0)</f>
        <v>彭桦/高琴</v>
      </c>
      <c r="M5">
        <f t="shared" si="4"/>
        <v>104.10958904109589</v>
      </c>
      <c r="N5">
        <f t="shared" si="1"/>
        <v>15</v>
      </c>
      <c r="O5">
        <f>VLOOKUP(B5,[1]高二下!$B:$W,16,0)</f>
        <v>87.6</v>
      </c>
      <c r="P5" t="str">
        <f>VLOOKUP(B5,[1]高二下!$B:$W,17,0)</f>
        <v>彭桦</v>
      </c>
      <c r="Q5">
        <f t="shared" si="5"/>
        <v>100.34246575342466</v>
      </c>
      <c r="R5">
        <f t="shared" si="6"/>
        <v>27</v>
      </c>
      <c r="S5">
        <f>VLOOKUP(B5,[1]高二上!$B:$W,16,0)</f>
        <v>88</v>
      </c>
      <c r="T5" t="str">
        <f>VLOOKUP(B5,[1]高二上!$B:$W,17,0)</f>
        <v>彭桦</v>
      </c>
      <c r="U5">
        <f t="shared" si="7"/>
        <v>97.260273972602747</v>
      </c>
      <c r="V5">
        <f t="shared" si="8"/>
        <v>28</v>
      </c>
      <c r="W5">
        <f>VLOOKUP(B5,[1]高一下!$B:$X,16,0)</f>
        <v>70</v>
      </c>
      <c r="X5" t="str">
        <f>VLOOKUP(B5,[1]高一下!$B:$X,17,0)</f>
        <v>彭桦</v>
      </c>
      <c r="Y5">
        <f t="shared" si="9"/>
        <v>131.16438356164383</v>
      </c>
      <c r="Z5">
        <f t="shared" si="10"/>
        <v>20</v>
      </c>
      <c r="AA5">
        <f>VLOOKUP(B5,[1]高一上!$B:$W,15,0)</f>
        <v>51</v>
      </c>
      <c r="AB5" t="str">
        <f>VLOOKUP(B5,[1]高一上!$B:$W,16,0)</f>
        <v>彭桦</v>
      </c>
      <c r="AC5">
        <f t="shared" si="11"/>
        <v>85.958904109589042</v>
      </c>
      <c r="AD5">
        <f t="shared" si="2"/>
        <v>111</v>
      </c>
      <c r="AE5">
        <f>VLOOKUP(B5,[1]中考!$B:$O,11,0)</f>
        <v>44</v>
      </c>
      <c r="AF5">
        <f t="shared" si="12"/>
        <v>70</v>
      </c>
    </row>
    <row r="6" spans="1:32" x14ac:dyDescent="0.2">
      <c r="A6" s="2" t="s">
        <v>18</v>
      </c>
      <c r="B6" s="2" t="s">
        <v>19</v>
      </c>
      <c r="C6" s="1">
        <v>1</v>
      </c>
      <c r="D6" s="3" t="s">
        <v>9</v>
      </c>
      <c r="E6" s="4" t="s">
        <v>20</v>
      </c>
      <c r="F6" s="1">
        <v>594</v>
      </c>
      <c r="G6" s="4">
        <v>79</v>
      </c>
      <c r="H6" s="1" t="s">
        <v>1916</v>
      </c>
      <c r="I6">
        <f t="shared" si="3"/>
        <v>127.39726027397261</v>
      </c>
      <c r="J6">
        <f t="shared" si="0"/>
        <v>24</v>
      </c>
      <c r="K6">
        <f>VLOOKUP(B6,[1]高三上!$B:$V,16,0)</f>
        <v>76</v>
      </c>
      <c r="L6" t="str">
        <f>VLOOKUP(B6,[1]高三上!$B:$V,17,0)</f>
        <v>彭桦/高琴</v>
      </c>
      <c r="M6">
        <f t="shared" si="4"/>
        <v>70.890410958904113</v>
      </c>
      <c r="N6">
        <f t="shared" si="1"/>
        <v>104</v>
      </c>
      <c r="O6">
        <f>VLOOKUP(B6,[1]高二下!$B:$W,16,0)</f>
        <v>88.6</v>
      </c>
      <c r="P6" t="str">
        <f>VLOOKUP(B6,[1]高二下!$B:$W,17,0)</f>
        <v>彭桦</v>
      </c>
      <c r="Q6">
        <f t="shared" si="5"/>
        <v>95.205479452054789</v>
      </c>
      <c r="R6">
        <f t="shared" si="6"/>
        <v>19</v>
      </c>
      <c r="S6">
        <f>VLOOKUP(B6,[1]高二上!$B:$W,16,0)</f>
        <v>93</v>
      </c>
      <c r="T6" t="str">
        <f>VLOOKUP(B6,[1]高二上!$B:$W,17,0)</f>
        <v>彭桦</v>
      </c>
      <c r="U6">
        <f t="shared" si="7"/>
        <v>117.12328767123287</v>
      </c>
      <c r="V6">
        <f t="shared" si="8"/>
        <v>5</v>
      </c>
      <c r="W6">
        <f>VLOOKUP(B6,[1]高一下!$B:$X,16,0)</f>
        <v>61</v>
      </c>
      <c r="X6" t="str">
        <f>VLOOKUP(B6,[1]高一下!$B:$X,17,0)</f>
        <v>彭桦</v>
      </c>
      <c r="Y6">
        <f t="shared" si="9"/>
        <v>82.534246575342465</v>
      </c>
      <c r="Z6">
        <f t="shared" si="10"/>
        <v>55</v>
      </c>
      <c r="AA6">
        <f>VLOOKUP(B6,[1]高一上!$B:$W,15,0)</f>
        <v>78</v>
      </c>
      <c r="AB6" t="str">
        <f>VLOOKUP(B6,[1]高一上!$B:$W,16,0)</f>
        <v>彭桦</v>
      </c>
      <c r="AC6">
        <f t="shared" si="11"/>
        <v>122.60273972602739</v>
      </c>
      <c r="AD6">
        <f t="shared" si="2"/>
        <v>4</v>
      </c>
      <c r="AE6">
        <f>VLOOKUP(B6,[1]中考!$B:$O,11,0)</f>
        <v>44</v>
      </c>
      <c r="AF6">
        <f t="shared" si="12"/>
        <v>70</v>
      </c>
    </row>
    <row r="7" spans="1:32" x14ac:dyDescent="0.2">
      <c r="A7" s="2" t="s">
        <v>21</v>
      </c>
      <c r="B7" s="2" t="s">
        <v>22</v>
      </c>
      <c r="C7" s="1">
        <v>1</v>
      </c>
      <c r="D7" s="3" t="s">
        <v>9</v>
      </c>
      <c r="E7" s="4" t="s">
        <v>23</v>
      </c>
      <c r="F7" s="1">
        <v>585</v>
      </c>
      <c r="G7" s="4">
        <v>84</v>
      </c>
      <c r="H7" s="1" t="s">
        <v>1916</v>
      </c>
      <c r="I7">
        <f t="shared" si="3"/>
        <v>101.02739726027397</v>
      </c>
      <c r="J7">
        <f t="shared" si="0"/>
        <v>8</v>
      </c>
      <c r="K7">
        <f>VLOOKUP(B7,[1]高三上!$B:$V,16,0)</f>
        <v>90</v>
      </c>
      <c r="L7" t="str">
        <f>VLOOKUP(B7,[1]高三上!$B:$V,17,0)</f>
        <v>彭桦/高琴</v>
      </c>
      <c r="M7">
        <f t="shared" si="4"/>
        <v>98.287671232876718</v>
      </c>
      <c r="N7">
        <f t="shared" si="1"/>
        <v>11</v>
      </c>
      <c r="O7">
        <f>VLOOKUP(B7,[1]高二下!$B:$W,16,0)</f>
        <v>91.2</v>
      </c>
      <c r="P7" t="str">
        <f>VLOOKUP(B7,[1]高二下!$B:$W,17,0)</f>
        <v>彭桦</v>
      </c>
      <c r="Q7">
        <f t="shared" si="5"/>
        <v>102.05479452054794</v>
      </c>
      <c r="R7">
        <f t="shared" si="6"/>
        <v>6</v>
      </c>
      <c r="S7">
        <f>VLOOKUP(B7,[1]高二上!$B:$W,16,0)</f>
        <v>92</v>
      </c>
      <c r="T7" t="str">
        <f>VLOOKUP(B7,[1]高二上!$B:$W,17,0)</f>
        <v>彭桦</v>
      </c>
      <c r="U7">
        <f t="shared" si="7"/>
        <v>97.602739726027394</v>
      </c>
      <c r="V7">
        <f t="shared" si="8"/>
        <v>12</v>
      </c>
      <c r="W7">
        <f>VLOOKUP(B7,[1]高一下!$B:$X,16,0)</f>
        <v>80</v>
      </c>
      <c r="X7" t="str">
        <f>VLOOKUP(B7,[1]高一下!$B:$X,17,0)</f>
        <v>彭桦</v>
      </c>
      <c r="Y7">
        <f t="shared" si="9"/>
        <v>104.45205479452055</v>
      </c>
      <c r="Z7">
        <f t="shared" si="10"/>
        <v>5</v>
      </c>
      <c r="AA7">
        <f>VLOOKUP(B7,[1]高一上!$B:$W,15,0)</f>
        <v>70</v>
      </c>
      <c r="AB7" t="str">
        <f>VLOOKUP(B7,[1]高一上!$B:$W,16,0)</f>
        <v>彭桦</v>
      </c>
      <c r="AC7">
        <f t="shared" si="11"/>
        <v>95.205479452054789</v>
      </c>
      <c r="AD7">
        <f t="shared" si="2"/>
        <v>18</v>
      </c>
      <c r="AE7">
        <f>VLOOKUP(B7,[1]中考!$B:$O,11,0)</f>
        <v>48</v>
      </c>
      <c r="AF7">
        <f t="shared" si="12"/>
        <v>4</v>
      </c>
    </row>
    <row r="8" spans="1:32" x14ac:dyDescent="0.2">
      <c r="A8" s="2" t="s">
        <v>24</v>
      </c>
      <c r="B8" s="2" t="s">
        <v>25</v>
      </c>
      <c r="C8" s="1">
        <v>1</v>
      </c>
      <c r="D8" s="3" t="s">
        <v>9</v>
      </c>
      <c r="E8" s="4" t="s">
        <v>26</v>
      </c>
      <c r="F8" s="1">
        <v>575</v>
      </c>
      <c r="G8" s="4">
        <v>89</v>
      </c>
      <c r="H8" s="1" t="s">
        <v>1916</v>
      </c>
      <c r="I8">
        <f t="shared" si="3"/>
        <v>100.34246575342466</v>
      </c>
      <c r="J8">
        <f t="shared" si="0"/>
        <v>2</v>
      </c>
      <c r="K8">
        <f>VLOOKUP(B8,[1]高三上!$B:$V,16,0)</f>
        <v>94</v>
      </c>
      <c r="L8" t="str">
        <f>VLOOKUP(B8,[1]高三上!$B:$V,17,0)</f>
        <v>彭桦/高琴</v>
      </c>
      <c r="M8">
        <f t="shared" si="4"/>
        <v>112.67123287671232</v>
      </c>
      <c r="N8">
        <f t="shared" si="1"/>
        <v>3</v>
      </c>
      <c r="O8">
        <f>VLOOKUP(B8,[1]高二下!$B:$W,16,0)</f>
        <v>86</v>
      </c>
      <c r="P8" t="str">
        <f>VLOOKUP(B8,[1]高二下!$B:$W,17,0)</f>
        <v>彭桦</v>
      </c>
      <c r="Q8">
        <f t="shared" si="5"/>
        <v>91.780821917808225</v>
      </c>
      <c r="R8">
        <f t="shared" si="6"/>
        <v>40</v>
      </c>
      <c r="S8">
        <f>VLOOKUP(B8,[1]高二上!$B:$W,16,0)</f>
        <v>91</v>
      </c>
      <c r="T8" t="str">
        <f>VLOOKUP(B8,[1]高二上!$B:$W,17,0)</f>
        <v>彭桦</v>
      </c>
      <c r="U8">
        <f t="shared" si="7"/>
        <v>97.260273972602747</v>
      </c>
      <c r="V8">
        <f t="shared" si="8"/>
        <v>16</v>
      </c>
      <c r="W8">
        <f>VLOOKUP(B8,[1]高一下!$B:$X,16,0)</f>
        <v>77</v>
      </c>
      <c r="X8" t="str">
        <f>VLOOKUP(B8,[1]高一下!$B:$X,17,0)</f>
        <v>彭桦</v>
      </c>
      <c r="Y8">
        <f t="shared" si="9"/>
        <v>97.602739726027394</v>
      </c>
      <c r="Z8">
        <f t="shared" si="10"/>
        <v>8</v>
      </c>
      <c r="AA8">
        <f>VLOOKUP(B8,[1]高一上!$B:$W,15,0)</f>
        <v>84</v>
      </c>
      <c r="AB8" t="str">
        <f>VLOOKUP(B8,[1]高一上!$B:$W,16,0)</f>
        <v>彭桦</v>
      </c>
      <c r="AC8">
        <f t="shared" si="11"/>
        <v>108.21917808219177</v>
      </c>
      <c r="AD8">
        <f t="shared" si="2"/>
        <v>1</v>
      </c>
      <c r="AE8">
        <f>VLOOKUP(B8,[1]中考!$B:$O,11,0)</f>
        <v>46</v>
      </c>
      <c r="AF8">
        <f t="shared" si="12"/>
        <v>25</v>
      </c>
    </row>
    <row r="9" spans="1:32" x14ac:dyDescent="0.2">
      <c r="A9" s="2" t="s">
        <v>27</v>
      </c>
      <c r="B9" s="2" t="s">
        <v>28</v>
      </c>
      <c r="C9" s="1">
        <v>1</v>
      </c>
      <c r="D9" s="3" t="s">
        <v>9</v>
      </c>
      <c r="E9" s="4" t="s">
        <v>29</v>
      </c>
      <c r="F9" s="1">
        <v>568</v>
      </c>
      <c r="G9" s="4">
        <v>82</v>
      </c>
      <c r="H9" s="1" t="s">
        <v>1916</v>
      </c>
      <c r="I9">
        <f t="shared" si="3"/>
        <v>96.232876712328761</v>
      </c>
      <c r="J9">
        <f t="shared" si="0"/>
        <v>13</v>
      </c>
      <c r="K9">
        <f>VLOOKUP(B9,[1]高三上!$B:$V,16,0)</f>
        <v>95</v>
      </c>
      <c r="L9" t="str">
        <f>VLOOKUP(B9,[1]高三上!$B:$V,17,0)</f>
        <v>彭桦/高琴</v>
      </c>
      <c r="M9">
        <f t="shared" si="4"/>
        <v>100.68493150684931</v>
      </c>
      <c r="N9">
        <f t="shared" si="1"/>
        <v>2</v>
      </c>
      <c r="O9">
        <f>VLOOKUP(B9,[1]高二下!$B:$W,16,0)</f>
        <v>91.7</v>
      </c>
      <c r="P9" t="str">
        <f>VLOOKUP(B9,[1]高二下!$B:$W,17,0)</f>
        <v>彭桦</v>
      </c>
      <c r="Q9">
        <f t="shared" si="5"/>
        <v>100.34246575342466</v>
      </c>
      <c r="R9">
        <f t="shared" si="6"/>
        <v>4</v>
      </c>
      <c r="S9">
        <f>VLOOKUP(B9,[1]高二上!$B:$W,16,0)</f>
        <v>93</v>
      </c>
      <c r="T9" t="str">
        <f>VLOOKUP(B9,[1]高二上!$B:$W,17,0)</f>
        <v>彭桦</v>
      </c>
      <c r="U9">
        <f t="shared" si="7"/>
        <v>100.68493150684931</v>
      </c>
      <c r="V9">
        <f t="shared" si="8"/>
        <v>5</v>
      </c>
      <c r="W9">
        <f>VLOOKUP(B9,[1]高一下!$B:$X,16,0)</f>
        <v>79</v>
      </c>
      <c r="X9" t="str">
        <f>VLOOKUP(B9,[1]高一下!$B:$X,17,0)</f>
        <v>彭桦</v>
      </c>
      <c r="Y9">
        <f t="shared" si="9"/>
        <v>108.56164383561644</v>
      </c>
      <c r="Z9">
        <f t="shared" si="10"/>
        <v>7</v>
      </c>
      <c r="AA9">
        <f>VLOOKUP(B9,[1]高一上!$B:$W,15,0)</f>
        <v>65</v>
      </c>
      <c r="AB9" t="str">
        <f>VLOOKUP(B9,[1]高一上!$B:$W,16,0)</f>
        <v>彭桦</v>
      </c>
      <c r="AC9">
        <f t="shared" si="11"/>
        <v>89.38356164383562</v>
      </c>
      <c r="AD9">
        <f t="shared" si="2"/>
        <v>32</v>
      </c>
      <c r="AE9">
        <f>VLOOKUP(B9,[1]中考!$B:$O,11,0)</f>
        <v>50</v>
      </c>
      <c r="AF9">
        <f t="shared" si="12"/>
        <v>1</v>
      </c>
    </row>
    <row r="10" spans="1:32" x14ac:dyDescent="0.2">
      <c r="A10" s="2" t="s">
        <v>30</v>
      </c>
      <c r="B10" s="2" t="s">
        <v>31</v>
      </c>
      <c r="C10" s="1">
        <v>1</v>
      </c>
      <c r="D10" s="3" t="s">
        <v>9</v>
      </c>
      <c r="E10" s="4" t="s">
        <v>32</v>
      </c>
      <c r="F10" s="1">
        <v>565</v>
      </c>
      <c r="G10" s="4">
        <v>83</v>
      </c>
      <c r="H10" s="1" t="s">
        <v>1916</v>
      </c>
      <c r="I10">
        <f t="shared" si="3"/>
        <v>99.31506849315069</v>
      </c>
      <c r="J10">
        <f t="shared" si="0"/>
        <v>10</v>
      </c>
      <c r="K10">
        <f>VLOOKUP(B10,[1]高三上!$B:$V,16,0)</f>
        <v>91</v>
      </c>
      <c r="L10" t="str">
        <f>VLOOKUP(B10,[1]高三上!$B:$V,17,0)</f>
        <v>彭桦/高琴</v>
      </c>
      <c r="M10">
        <f t="shared" si="4"/>
        <v>100.68493150684931</v>
      </c>
      <c r="N10">
        <f t="shared" si="1"/>
        <v>8</v>
      </c>
      <c r="O10">
        <f>VLOOKUP(B10,[1]高二下!$B:$W,16,0)</f>
        <v>90.7</v>
      </c>
      <c r="P10" t="str">
        <f>VLOOKUP(B10,[1]高二下!$B:$W,17,0)</f>
        <v>彭桦</v>
      </c>
      <c r="Q10">
        <f t="shared" si="5"/>
        <v>98.287671232876718</v>
      </c>
      <c r="R10">
        <f t="shared" si="6"/>
        <v>10</v>
      </c>
      <c r="S10">
        <f>VLOOKUP(B10,[1]高二上!$B:$W,16,0)</f>
        <v>93</v>
      </c>
      <c r="T10" t="str">
        <f>VLOOKUP(B10,[1]高二上!$B:$W,17,0)</f>
        <v>彭桦</v>
      </c>
      <c r="U10">
        <f t="shared" si="7"/>
        <v>102.73972602739725</v>
      </c>
      <c r="V10">
        <f t="shared" si="8"/>
        <v>5</v>
      </c>
      <c r="W10">
        <f>VLOOKUP(B10,[1]高一下!$B:$X,16,0)</f>
        <v>72</v>
      </c>
      <c r="X10" t="str">
        <f>VLOOKUP(B10,[1]高一下!$B:$X,17,0)</f>
        <v>彭桦</v>
      </c>
      <c r="Y10">
        <f t="shared" si="9"/>
        <v>106.50684931506849</v>
      </c>
      <c r="Z10">
        <f t="shared" si="10"/>
        <v>13</v>
      </c>
      <c r="AA10">
        <f>VLOOKUP(B10,[1]高一上!$B:$W,15,0)</f>
        <v>65</v>
      </c>
      <c r="AB10" t="str">
        <f>VLOOKUP(B10,[1]高一上!$B:$W,16,0)</f>
        <v>喇菊</v>
      </c>
      <c r="AC10">
        <f t="shared" si="11"/>
        <v>94.520547945205479</v>
      </c>
      <c r="AD10">
        <f t="shared" si="2"/>
        <v>32</v>
      </c>
      <c r="AE10">
        <f>VLOOKUP(B10,[1]中考!$B:$O,11,0)</f>
        <v>47</v>
      </c>
      <c r="AF10">
        <f t="shared" si="12"/>
        <v>16</v>
      </c>
    </row>
    <row r="11" spans="1:32" x14ac:dyDescent="0.2">
      <c r="A11" s="2" t="s">
        <v>33</v>
      </c>
      <c r="B11" s="2" t="s">
        <v>34</v>
      </c>
      <c r="C11" s="1">
        <v>1</v>
      </c>
      <c r="D11" s="3" t="s">
        <v>9</v>
      </c>
      <c r="E11" s="4" t="s">
        <v>35</v>
      </c>
      <c r="F11" s="1">
        <v>559</v>
      </c>
      <c r="G11" s="4">
        <v>86</v>
      </c>
      <c r="H11" s="1" t="s">
        <v>1916</v>
      </c>
      <c r="I11">
        <f t="shared" si="3"/>
        <v>99.657534246575338</v>
      </c>
      <c r="J11">
        <f t="shared" si="0"/>
        <v>6</v>
      </c>
      <c r="K11">
        <f>VLOOKUP(B11,[1]高三上!$B:$V,16,0)</f>
        <v>92</v>
      </c>
      <c r="L11" t="str">
        <f>VLOOKUP(B11,[1]高三上!$B:$V,17,0)</f>
        <v>彭桦/高琴</v>
      </c>
      <c r="M11">
        <f t="shared" si="4"/>
        <v>103.08219178082192</v>
      </c>
      <c r="N11">
        <f t="shared" si="1"/>
        <v>5</v>
      </c>
      <c r="O11">
        <f>VLOOKUP(B11,[1]高二下!$B:$W,16,0)</f>
        <v>89.6</v>
      </c>
      <c r="P11" t="str">
        <f>VLOOKUP(B11,[1]高二下!$B:$W,17,0)</f>
        <v>彭桦</v>
      </c>
      <c r="Q11">
        <f t="shared" si="5"/>
        <v>96.917808219178085</v>
      </c>
      <c r="R11">
        <f t="shared" si="6"/>
        <v>14</v>
      </c>
      <c r="S11">
        <f>VLOOKUP(B11,[1]高二上!$B:$W,16,0)</f>
        <v>93</v>
      </c>
      <c r="T11" t="str">
        <f>VLOOKUP(B11,[1]高二上!$B:$W,17,0)</f>
        <v>彭桦</v>
      </c>
      <c r="U11">
        <f t="shared" si="7"/>
        <v>110.95890410958904</v>
      </c>
      <c r="V11">
        <f t="shared" si="8"/>
        <v>5</v>
      </c>
      <c r="W11">
        <f>VLOOKUP(B11,[1]高一下!$B:$X,16,0)</f>
        <v>65</v>
      </c>
      <c r="X11" t="str">
        <f>VLOOKUP(B11,[1]高一下!$B:$X,17,0)</f>
        <v>彭桦</v>
      </c>
      <c r="Y11">
        <f t="shared" si="9"/>
        <v>96.575342465753423</v>
      </c>
      <c r="Z11">
        <f t="shared" si="10"/>
        <v>37</v>
      </c>
      <c r="AA11">
        <f>VLOOKUP(B11,[1]高一上!$B:$W,15,0)</f>
        <v>66</v>
      </c>
      <c r="AB11" t="str">
        <f>VLOOKUP(B11,[1]高一上!$B:$W,16,0)</f>
        <v>彭桦</v>
      </c>
      <c r="AC11">
        <f t="shared" si="11"/>
        <v>99.31506849315069</v>
      </c>
      <c r="AD11">
        <f t="shared" si="2"/>
        <v>27</v>
      </c>
      <c r="AE11">
        <f>VLOOKUP(B11,[1]中考!$B:$O,11,0)</f>
        <v>46</v>
      </c>
      <c r="AF11">
        <f t="shared" si="12"/>
        <v>25</v>
      </c>
    </row>
    <row r="12" spans="1:32" x14ac:dyDescent="0.2">
      <c r="A12" s="2" t="s">
        <v>36</v>
      </c>
      <c r="B12" s="2" t="s">
        <v>37</v>
      </c>
      <c r="C12" s="1">
        <v>1</v>
      </c>
      <c r="D12" s="3" t="s">
        <v>9</v>
      </c>
      <c r="E12" s="4" t="s">
        <v>38</v>
      </c>
      <c r="F12" s="1">
        <v>558</v>
      </c>
      <c r="G12" s="4">
        <v>81</v>
      </c>
      <c r="H12" s="1" t="s">
        <v>1916</v>
      </c>
      <c r="I12">
        <f t="shared" si="3"/>
        <v>111.64383561643835</v>
      </c>
      <c r="J12">
        <f t="shared" si="0"/>
        <v>19</v>
      </c>
      <c r="K12">
        <f>VLOOKUP(B12,[1]高三上!$B:$V,16,0)</f>
        <v>82</v>
      </c>
      <c r="L12" t="str">
        <f>VLOOKUP(B12,[1]高三上!$B:$V,17,0)</f>
        <v>彭桦/高琴</v>
      </c>
      <c r="M12">
        <f t="shared" si="4"/>
        <v>98.630136986301366</v>
      </c>
      <c r="N12">
        <f t="shared" si="1"/>
        <v>53</v>
      </c>
      <c r="O12">
        <f>VLOOKUP(B12,[1]高二下!$B:$W,16,0)</f>
        <v>84.2</v>
      </c>
      <c r="P12" t="str">
        <f>VLOOKUP(B12,[1]高二下!$B:$W,17,0)</f>
        <v>彭桦</v>
      </c>
      <c r="Q12">
        <f t="shared" si="5"/>
        <v>110.61643835616438</v>
      </c>
      <c r="R12">
        <f t="shared" si="6"/>
        <v>49</v>
      </c>
      <c r="S12">
        <f>VLOOKUP(B12,[1]高二上!$B:$W,16,0)</f>
        <v>80</v>
      </c>
      <c r="T12" t="str">
        <f>VLOOKUP(B12,[1]高二上!$B:$W,17,0)</f>
        <v>彭桦</v>
      </c>
      <c r="U12">
        <f t="shared" si="7"/>
        <v>93.835616438356169</v>
      </c>
      <c r="V12">
        <f t="shared" si="8"/>
        <v>80</v>
      </c>
      <c r="W12">
        <f>VLOOKUP(B12,[1]高一下!$B:$X,16,0)</f>
        <v>60</v>
      </c>
      <c r="X12" t="str">
        <f>VLOOKUP(B12,[1]高一下!$B:$X,17,0)</f>
        <v>彭桦</v>
      </c>
      <c r="Y12">
        <f t="shared" si="9"/>
        <v>81.849315068493155</v>
      </c>
      <c r="Z12">
        <f t="shared" si="10"/>
        <v>62</v>
      </c>
      <c r="AA12">
        <f>VLOOKUP(B12,[1]高一上!$B:$W,15,0)</f>
        <v>73</v>
      </c>
      <c r="AB12" t="str">
        <f>VLOOKUP(B12,[1]高一上!$B:$W,16,0)</f>
        <v>彭桦</v>
      </c>
      <c r="AC12">
        <f t="shared" si="11"/>
        <v>113.6986301369863</v>
      </c>
      <c r="AD12">
        <f t="shared" si="2"/>
        <v>9</v>
      </c>
      <c r="AE12">
        <f>VLOOKUP(B12,[1]中考!$B:$O,11,0)</f>
        <v>45</v>
      </c>
      <c r="AF12">
        <f t="shared" si="12"/>
        <v>49</v>
      </c>
    </row>
    <row r="13" spans="1:32" x14ac:dyDescent="0.2">
      <c r="A13" s="2" t="s">
        <v>39</v>
      </c>
      <c r="B13" s="2" t="s">
        <v>40</v>
      </c>
      <c r="C13" s="1">
        <v>1</v>
      </c>
      <c r="D13" s="3" t="s">
        <v>9</v>
      </c>
      <c r="E13" s="4" t="s">
        <v>41</v>
      </c>
      <c r="F13" s="1">
        <v>552</v>
      </c>
      <c r="G13" s="4">
        <v>81</v>
      </c>
      <c r="H13" s="1" t="s">
        <v>1916</v>
      </c>
      <c r="I13">
        <f t="shared" si="3"/>
        <v>119.86301369863014</v>
      </c>
      <c r="J13">
        <f t="shared" si="0"/>
        <v>19</v>
      </c>
      <c r="K13">
        <f>VLOOKUP(B13,[1]高三上!$B:$V,16,0)</f>
        <v>79</v>
      </c>
      <c r="L13" t="str">
        <f>VLOOKUP(B13,[1]高三上!$B:$V,17,0)</f>
        <v>彭桦/高琴</v>
      </c>
      <c r="M13">
        <f t="shared" si="4"/>
        <v>123.63013698630137</v>
      </c>
      <c r="N13">
        <f t="shared" si="1"/>
        <v>77</v>
      </c>
      <c r="O13">
        <f>VLOOKUP(B13,[1]高二下!$B:$W,16,0)</f>
        <v>75.7</v>
      </c>
      <c r="P13" t="str">
        <f>VLOOKUP(B13,[1]高二下!$B:$W,17,0)</f>
        <v>彭桦</v>
      </c>
      <c r="Q13">
        <f t="shared" si="5"/>
        <v>58.904109589041099</v>
      </c>
      <c r="R13">
        <f t="shared" si="6"/>
        <v>146</v>
      </c>
      <c r="S13">
        <f>VLOOKUP(B13,[1]高二上!$B:$W,16,0)</f>
        <v>89</v>
      </c>
      <c r="T13" t="str">
        <f>VLOOKUP(B13,[1]高二上!$B:$W,17,0)</f>
        <v>彭桦</v>
      </c>
      <c r="U13">
        <f t="shared" si="7"/>
        <v>92.465753424657535</v>
      </c>
      <c r="V13">
        <f t="shared" si="8"/>
        <v>26</v>
      </c>
      <c r="W13">
        <f>VLOOKUP(B13,[1]高一下!$B:$X,16,0)</f>
        <v>82</v>
      </c>
      <c r="X13" t="str">
        <f>VLOOKUP(B13,[1]高一下!$B:$X,17,0)</f>
        <v>彭桦</v>
      </c>
      <c r="Y13">
        <f t="shared" si="9"/>
        <v>103.76712328767124</v>
      </c>
      <c r="Z13">
        <f t="shared" si="10"/>
        <v>4</v>
      </c>
      <c r="AA13">
        <f>VLOOKUP(B13,[1]高一上!$B:$W,15,0)</f>
        <v>71</v>
      </c>
      <c r="AB13" t="str">
        <f>VLOOKUP(B13,[1]高一上!$B:$W,16,0)</f>
        <v>彭桦</v>
      </c>
      <c r="AC13">
        <f t="shared" si="11"/>
        <v>103.42465753424658</v>
      </c>
      <c r="AD13">
        <f t="shared" si="2"/>
        <v>15</v>
      </c>
      <c r="AE13">
        <f>VLOOKUP(B13,[1]中考!$B:$O,11,0)</f>
        <v>46</v>
      </c>
      <c r="AF13">
        <f t="shared" si="12"/>
        <v>25</v>
      </c>
    </row>
    <row r="14" spans="1:32" x14ac:dyDescent="0.2">
      <c r="A14" s="2" t="s">
        <v>42</v>
      </c>
      <c r="B14" s="2" t="s">
        <v>43</v>
      </c>
      <c r="C14" s="1">
        <v>1</v>
      </c>
      <c r="D14" s="3" t="s">
        <v>9</v>
      </c>
      <c r="E14" s="4" t="s">
        <v>44</v>
      </c>
      <c r="F14" s="1">
        <v>550</v>
      </c>
      <c r="G14" s="4">
        <v>71</v>
      </c>
      <c r="H14" s="1" t="s">
        <v>1916</v>
      </c>
      <c r="I14">
        <f t="shared" si="3"/>
        <v>90.06849315068493</v>
      </c>
      <c r="J14">
        <f t="shared" si="0"/>
        <v>82</v>
      </c>
      <c r="K14">
        <f>VLOOKUP(B14,[1]高三上!$B:$V,16,0)</f>
        <v>82</v>
      </c>
      <c r="L14" t="str">
        <f>VLOOKUP(B14,[1]高三上!$B:$V,17,0)</f>
        <v>彭桦/高琴</v>
      </c>
      <c r="M14">
        <f t="shared" si="4"/>
        <v>113.6986301369863</v>
      </c>
      <c r="N14">
        <f t="shared" si="1"/>
        <v>53</v>
      </c>
      <c r="O14">
        <f>VLOOKUP(B14,[1]高二下!$B:$W,16,0)</f>
        <v>80.3</v>
      </c>
      <c r="P14" t="str">
        <f>VLOOKUP(B14,[1]高二下!$B:$W,17,0)</f>
        <v>彭桦</v>
      </c>
      <c r="Q14">
        <f t="shared" si="5"/>
        <v>86.643835616438352</v>
      </c>
      <c r="R14">
        <f t="shared" si="6"/>
        <v>93</v>
      </c>
      <c r="S14">
        <f>VLOOKUP(B14,[1]高二上!$B:$W,16,0)</f>
        <v>84</v>
      </c>
      <c r="T14" t="str">
        <f>VLOOKUP(B14,[1]高二上!$B:$W,17,0)</f>
        <v>彭桦</v>
      </c>
      <c r="U14">
        <f t="shared" si="7"/>
        <v>114.72602739726028</v>
      </c>
      <c r="V14">
        <f t="shared" si="8"/>
        <v>54</v>
      </c>
      <c r="W14">
        <f>VLOOKUP(B14,[1]高一下!$B:$X,16,0)</f>
        <v>55</v>
      </c>
      <c r="X14" t="str">
        <f>VLOOKUP(B14,[1]高一下!$B:$X,17,0)</f>
        <v>彭桦</v>
      </c>
      <c r="Y14">
        <f t="shared" si="9"/>
        <v>104.79452054794521</v>
      </c>
      <c r="Z14">
        <f t="shared" si="10"/>
        <v>97</v>
      </c>
      <c r="AA14">
        <f>VLOOKUP(B14,[1]高一上!$B:$W,15,0)</f>
        <v>51</v>
      </c>
      <c r="AB14" t="str">
        <f>VLOOKUP(B14,[1]高一上!$B:$W,16,0)</f>
        <v>彭桦</v>
      </c>
      <c r="AC14">
        <f t="shared" si="11"/>
        <v>70.547945205479451</v>
      </c>
      <c r="AD14">
        <f t="shared" si="2"/>
        <v>111</v>
      </c>
      <c r="AE14">
        <f>VLOOKUP(B14,[1]中考!$B:$O,11,0)</f>
        <v>46</v>
      </c>
      <c r="AF14">
        <f t="shared" si="12"/>
        <v>25</v>
      </c>
    </row>
    <row r="15" spans="1:32" x14ac:dyDescent="0.2">
      <c r="A15" s="2" t="s">
        <v>45</v>
      </c>
      <c r="B15" s="2" t="s">
        <v>46</v>
      </c>
      <c r="C15" s="1">
        <v>1</v>
      </c>
      <c r="D15" s="3" t="s">
        <v>9</v>
      </c>
      <c r="E15" s="4" t="s">
        <v>47</v>
      </c>
      <c r="F15" s="1">
        <v>548</v>
      </c>
      <c r="G15" s="4">
        <v>79</v>
      </c>
      <c r="H15" s="1" t="s">
        <v>1916</v>
      </c>
      <c r="I15">
        <f t="shared" si="3"/>
        <v>93.150684931506845</v>
      </c>
      <c r="J15">
        <f t="shared" si="0"/>
        <v>24</v>
      </c>
      <c r="K15">
        <f>VLOOKUP(B15,[1]高三上!$B:$V,16,0)</f>
        <v>93</v>
      </c>
      <c r="L15" t="str">
        <f>VLOOKUP(B15,[1]高三上!$B:$V,17,0)</f>
        <v>彭桦/高琴</v>
      </c>
      <c r="M15">
        <f t="shared" si="4"/>
        <v>123.2876712328767</v>
      </c>
      <c r="N15">
        <f t="shared" si="1"/>
        <v>4</v>
      </c>
      <c r="O15">
        <f>VLOOKUP(B15,[1]高二下!$B:$W,16,0)</f>
        <v>81.900000000000006</v>
      </c>
      <c r="P15" t="str">
        <f>VLOOKUP(B15,[1]高二下!$B:$W,17,0)</f>
        <v>彭桦</v>
      </c>
      <c r="Q15">
        <f t="shared" si="5"/>
        <v>81.506849315068493</v>
      </c>
      <c r="R15">
        <f t="shared" si="6"/>
        <v>72</v>
      </c>
      <c r="S15">
        <f>VLOOKUP(B15,[1]高二上!$B:$W,16,0)</f>
        <v>90</v>
      </c>
      <c r="T15" t="str">
        <f>VLOOKUP(B15,[1]高二上!$B:$W,17,0)</f>
        <v>彭桦</v>
      </c>
      <c r="U15">
        <f t="shared" si="7"/>
        <v>98.287671232876718</v>
      </c>
      <c r="V15">
        <f t="shared" si="8"/>
        <v>18</v>
      </c>
      <c r="W15">
        <f>VLOOKUP(B15,[1]高一下!$B:$X,16,0)</f>
        <v>72</v>
      </c>
      <c r="X15" t="str">
        <f>VLOOKUP(B15,[1]高一下!$B:$X,17,0)</f>
        <v>彭桦</v>
      </c>
      <c r="Y15">
        <f t="shared" si="9"/>
        <v>98.630136986301366</v>
      </c>
      <c r="Z15">
        <f t="shared" si="10"/>
        <v>13</v>
      </c>
      <c r="AA15">
        <f>VLOOKUP(B15,[1]高一上!$B:$W,15,0)</f>
        <v>73</v>
      </c>
      <c r="AB15" t="str">
        <f>VLOOKUP(B15,[1]高一上!$B:$W,16,0)</f>
        <v>彭桦</v>
      </c>
      <c r="AC15">
        <f t="shared" si="11"/>
        <v>127.39726027397261</v>
      </c>
      <c r="AD15">
        <f t="shared" si="2"/>
        <v>9</v>
      </c>
      <c r="AE15">
        <f>VLOOKUP(B15,[1]中考!$B:$O,11,0)</f>
        <v>43</v>
      </c>
      <c r="AF15">
        <f t="shared" si="12"/>
        <v>89</v>
      </c>
    </row>
    <row r="16" spans="1:32" x14ac:dyDescent="0.2">
      <c r="A16" s="2" t="s">
        <v>48</v>
      </c>
      <c r="B16" s="2" t="s">
        <v>49</v>
      </c>
      <c r="C16" s="1">
        <v>1</v>
      </c>
      <c r="D16" s="3" t="s">
        <v>9</v>
      </c>
      <c r="E16" s="4" t="s">
        <v>50</v>
      </c>
      <c r="F16" s="1">
        <v>544</v>
      </c>
      <c r="G16" s="4">
        <v>78</v>
      </c>
      <c r="H16" s="1" t="s">
        <v>1916</v>
      </c>
      <c r="I16">
        <f t="shared" si="3"/>
        <v>100</v>
      </c>
      <c r="J16">
        <f t="shared" si="0"/>
        <v>28</v>
      </c>
      <c r="K16">
        <f>VLOOKUP(B16,[1]高三上!$B:$V,16,0)</f>
        <v>87</v>
      </c>
      <c r="L16" t="str">
        <f>VLOOKUP(B16,[1]高三上!$B:$V,17,0)</f>
        <v>彭桦/高琴</v>
      </c>
      <c r="M16">
        <f t="shared" si="4"/>
        <v>115.06849315068493</v>
      </c>
      <c r="N16">
        <f t="shared" si="1"/>
        <v>28</v>
      </c>
      <c r="O16">
        <f>VLOOKUP(B16,[1]高二下!$B:$W,16,0)</f>
        <v>81.900000000000006</v>
      </c>
      <c r="P16" t="str">
        <f>VLOOKUP(B16,[1]高二下!$B:$W,17,0)</f>
        <v>彭桦</v>
      </c>
      <c r="Q16">
        <f t="shared" si="5"/>
        <v>109.24657534246575</v>
      </c>
      <c r="R16">
        <f t="shared" si="6"/>
        <v>72</v>
      </c>
      <c r="S16">
        <f>VLOOKUP(B16,[1]高二上!$B:$W,16,0)</f>
        <v>77</v>
      </c>
      <c r="T16" t="str">
        <f>VLOOKUP(B16,[1]高二上!$B:$W,17,0)</f>
        <v>彭桦</v>
      </c>
      <c r="U16">
        <f t="shared" si="7"/>
        <v>75.342465753424662</v>
      </c>
      <c r="V16">
        <f t="shared" si="8"/>
        <v>99</v>
      </c>
      <c r="W16">
        <f>VLOOKUP(B16,[1]高一下!$B:$X,16,0)</f>
        <v>68</v>
      </c>
      <c r="X16" t="str">
        <f>VLOOKUP(B16,[1]高一下!$B:$X,17,0)</f>
        <v>彭桦</v>
      </c>
      <c r="Y16">
        <f t="shared" si="9"/>
        <v>97.260273972602747</v>
      </c>
      <c r="Z16">
        <f t="shared" si="10"/>
        <v>27</v>
      </c>
      <c r="AA16">
        <f>VLOOKUP(B16,[1]高一上!$B:$W,15,0)</f>
        <v>69</v>
      </c>
      <c r="AB16" t="str">
        <f>VLOOKUP(B16,[1]高一上!$B:$W,16,0)</f>
        <v>彭桦</v>
      </c>
      <c r="AC16">
        <f t="shared" si="11"/>
        <v>117.46575342465754</v>
      </c>
      <c r="AD16">
        <f t="shared" si="2"/>
        <v>19</v>
      </c>
      <c r="AE16">
        <f>VLOOKUP(B16,[1]中考!$B:$O,11,0)</f>
        <v>44</v>
      </c>
      <c r="AF16">
        <f t="shared" si="12"/>
        <v>70</v>
      </c>
    </row>
    <row r="17" spans="1:32" x14ac:dyDescent="0.2">
      <c r="A17" s="2" t="s">
        <v>51</v>
      </c>
      <c r="B17" s="2" t="s">
        <v>52</v>
      </c>
      <c r="C17" s="1">
        <v>1</v>
      </c>
      <c r="D17" s="3" t="s">
        <v>9</v>
      </c>
      <c r="E17" s="4" t="s">
        <v>53</v>
      </c>
      <c r="F17" s="1">
        <v>536</v>
      </c>
      <c r="G17" s="4">
        <v>88</v>
      </c>
      <c r="H17" s="1" t="s">
        <v>1916</v>
      </c>
      <c r="I17">
        <f t="shared" si="3"/>
        <v>104.10958904109589</v>
      </c>
      <c r="J17">
        <f t="shared" si="0"/>
        <v>3</v>
      </c>
      <c r="K17">
        <f>VLOOKUP(B17,[1]高三上!$B:$V,16,0)</f>
        <v>89</v>
      </c>
      <c r="L17" t="str">
        <f>VLOOKUP(B17,[1]高三上!$B:$V,17,0)</f>
        <v>彭桦/高琴</v>
      </c>
      <c r="M17">
        <f t="shared" si="4"/>
        <v>100.34246575342466</v>
      </c>
      <c r="N17">
        <f t="shared" si="1"/>
        <v>15</v>
      </c>
      <c r="O17">
        <f>VLOOKUP(B17,[1]高二下!$B:$W,16,0)</f>
        <v>89.1</v>
      </c>
      <c r="P17" t="str">
        <f>VLOOKUP(B17,[1]高二下!$B:$W,17,0)</f>
        <v>彭桦</v>
      </c>
      <c r="Q17">
        <f t="shared" si="5"/>
        <v>100.68493150684931</v>
      </c>
      <c r="R17">
        <f t="shared" si="6"/>
        <v>16</v>
      </c>
      <c r="S17">
        <f>VLOOKUP(B17,[1]高二上!$B:$W,16,0)</f>
        <v>90</v>
      </c>
      <c r="T17" t="str">
        <f>VLOOKUP(B17,[1]高二上!$B:$W,17,0)</f>
        <v>彭桦</v>
      </c>
      <c r="U17">
        <f t="shared" si="7"/>
        <v>105.47945205479452</v>
      </c>
      <c r="V17">
        <f t="shared" si="8"/>
        <v>18</v>
      </c>
      <c r="W17">
        <f>VLOOKUP(B17,[1]高一下!$B:$X,16,0)</f>
        <v>66</v>
      </c>
      <c r="X17" t="str">
        <f>VLOOKUP(B17,[1]高一下!$B:$X,17,0)</f>
        <v>彭桦</v>
      </c>
      <c r="Y17">
        <f t="shared" si="9"/>
        <v>91.095890410958901</v>
      </c>
      <c r="Z17">
        <f t="shared" si="10"/>
        <v>34</v>
      </c>
      <c r="AA17">
        <f>VLOOKUP(B17,[1]高一上!$B:$W,15,0)</f>
        <v>74</v>
      </c>
      <c r="AB17" t="str">
        <f>VLOOKUP(B17,[1]高一上!$B:$W,16,0)</f>
        <v>彭桦</v>
      </c>
      <c r="AC17">
        <f t="shared" si="11"/>
        <v>98.630136986301366</v>
      </c>
      <c r="AD17">
        <f t="shared" si="2"/>
        <v>8</v>
      </c>
      <c r="AE17">
        <f>VLOOKUP(B17,[1]中考!$B:$O,11,0)</f>
        <v>48</v>
      </c>
      <c r="AF17">
        <f t="shared" si="12"/>
        <v>4</v>
      </c>
    </row>
    <row r="18" spans="1:32" x14ac:dyDescent="0.2">
      <c r="A18" s="2" t="s">
        <v>54</v>
      </c>
      <c r="B18" s="2" t="s">
        <v>55</v>
      </c>
      <c r="C18" s="1">
        <v>1</v>
      </c>
      <c r="D18" s="3" t="s">
        <v>9</v>
      </c>
      <c r="E18" s="4" t="s">
        <v>56</v>
      </c>
      <c r="F18" s="1">
        <v>533</v>
      </c>
      <c r="G18" s="4">
        <v>84</v>
      </c>
      <c r="H18" s="1" t="s">
        <v>1916</v>
      </c>
      <c r="I18">
        <f t="shared" si="3"/>
        <v>118.15068493150685</v>
      </c>
      <c r="J18">
        <f t="shared" si="0"/>
        <v>8</v>
      </c>
      <c r="K18">
        <f>VLOOKUP(B18,[1]高三上!$B:$V,16,0)</f>
        <v>81</v>
      </c>
      <c r="L18" t="str">
        <f>VLOOKUP(B18,[1]高三上!$B:$V,17,0)</f>
        <v>彭桦/高琴</v>
      </c>
      <c r="M18">
        <f t="shared" si="4"/>
        <v>94.520547945205479</v>
      </c>
      <c r="N18">
        <f t="shared" si="1"/>
        <v>61</v>
      </c>
      <c r="O18">
        <f>VLOOKUP(B18,[1]高二下!$B:$W,16,0)</f>
        <v>85</v>
      </c>
      <c r="P18" t="str">
        <f>VLOOKUP(B18,[1]高二下!$B:$W,17,0)</f>
        <v>彭桦</v>
      </c>
      <c r="Q18">
        <f t="shared" si="5"/>
        <v>105.13698630136986</v>
      </c>
      <c r="R18">
        <f t="shared" si="6"/>
        <v>45</v>
      </c>
      <c r="S18">
        <f>VLOOKUP(B18,[1]高二上!$B:$W,16,0)</f>
        <v>83</v>
      </c>
      <c r="T18" t="str">
        <f>VLOOKUP(B18,[1]高二上!$B:$W,17,0)</f>
        <v>彭桦</v>
      </c>
      <c r="U18">
        <f t="shared" si="7"/>
        <v>125.68493150684932</v>
      </c>
      <c r="V18">
        <f t="shared" si="8"/>
        <v>60</v>
      </c>
      <c r="W18">
        <f>VLOOKUP(B18,[1]高一下!$B:$X,16,0)</f>
        <v>52</v>
      </c>
      <c r="X18" t="str">
        <f>VLOOKUP(B18,[1]高一下!$B:$X,17,0)</f>
        <v>彭桦</v>
      </c>
      <c r="Y18">
        <f t="shared" si="9"/>
        <v>68.493150684931507</v>
      </c>
      <c r="Z18">
        <f t="shared" si="10"/>
        <v>135</v>
      </c>
      <c r="AA18">
        <f>VLOOKUP(B18,[1]高一上!$B:$W,15,0)</f>
        <v>63</v>
      </c>
      <c r="AB18" t="str">
        <f>VLOOKUP(B18,[1]高一上!$B:$W,16,0)</f>
        <v>彭桦</v>
      </c>
      <c r="AC18">
        <f t="shared" si="11"/>
        <v>93.835616438356169</v>
      </c>
      <c r="AD18">
        <f t="shared" si="2"/>
        <v>43</v>
      </c>
      <c r="AE18">
        <f>VLOOKUP(B18,[1]中考!$B:$O,11,0)</f>
        <v>46</v>
      </c>
      <c r="AF18">
        <f t="shared" si="12"/>
        <v>25</v>
      </c>
    </row>
    <row r="19" spans="1:32" x14ac:dyDescent="0.2">
      <c r="A19" s="2" t="s">
        <v>57</v>
      </c>
      <c r="B19" s="2" t="s">
        <v>58</v>
      </c>
      <c r="C19" s="1">
        <v>1</v>
      </c>
      <c r="D19" s="3" t="s">
        <v>9</v>
      </c>
      <c r="E19" s="4" t="s">
        <v>59</v>
      </c>
      <c r="F19" s="1">
        <v>532</v>
      </c>
      <c r="G19" s="4">
        <v>77</v>
      </c>
      <c r="H19" s="1" t="s">
        <v>1916</v>
      </c>
      <c r="I19">
        <f t="shared" si="3"/>
        <v>103.42465753424658</v>
      </c>
      <c r="J19">
        <f t="shared" si="0"/>
        <v>36</v>
      </c>
      <c r="K19">
        <f>VLOOKUP(B19,[1]高三上!$B:$V,16,0)</f>
        <v>84</v>
      </c>
      <c r="L19" t="str">
        <f>VLOOKUP(B19,[1]高三上!$B:$V,17,0)</f>
        <v>彭桦/高琴</v>
      </c>
      <c r="M19">
        <f t="shared" si="4"/>
        <v>89.726027397260282</v>
      </c>
      <c r="N19">
        <f t="shared" si="1"/>
        <v>46</v>
      </c>
      <c r="O19">
        <f>VLOOKUP(B19,[1]高二下!$B:$W,16,0)</f>
        <v>89.1</v>
      </c>
      <c r="P19" t="str">
        <f>VLOOKUP(B19,[1]高二下!$B:$W,17,0)</f>
        <v>彭桦</v>
      </c>
      <c r="Q19">
        <f t="shared" si="5"/>
        <v>104.10958904109589</v>
      </c>
      <c r="R19">
        <f t="shared" si="6"/>
        <v>16</v>
      </c>
      <c r="S19">
        <f>VLOOKUP(B19,[1]高二上!$B:$W,16,0)</f>
        <v>88</v>
      </c>
      <c r="T19" t="str">
        <f>VLOOKUP(B19,[1]高二上!$B:$W,17,0)</f>
        <v>彭桦</v>
      </c>
      <c r="U19">
        <f t="shared" si="7"/>
        <v>123.63013698630137</v>
      </c>
      <c r="V19">
        <f t="shared" si="8"/>
        <v>28</v>
      </c>
      <c r="W19">
        <f>VLOOKUP(B19,[1]高一下!$B:$X,16,0)</f>
        <v>55</v>
      </c>
      <c r="X19" t="str">
        <f>VLOOKUP(B19,[1]高一下!$B:$X,17,0)</f>
        <v>彭桦</v>
      </c>
      <c r="Y19">
        <f t="shared" si="9"/>
        <v>99.31506849315069</v>
      </c>
      <c r="Z19">
        <f t="shared" si="10"/>
        <v>97</v>
      </c>
      <c r="AA19">
        <f>VLOOKUP(B19,[1]高一上!$B:$W,15,0)</f>
        <v>53</v>
      </c>
      <c r="AB19" t="str">
        <f>VLOOKUP(B19,[1]高一上!$B:$W,16,0)</f>
        <v>彭桦</v>
      </c>
      <c r="AC19">
        <f t="shared" si="11"/>
        <v>84.246575342465746</v>
      </c>
      <c r="AD19">
        <f t="shared" si="2"/>
        <v>95</v>
      </c>
      <c r="AE19">
        <f>VLOOKUP(B19,[1]中考!$B:$O,11,0)</f>
        <v>45</v>
      </c>
      <c r="AF19">
        <f t="shared" si="12"/>
        <v>49</v>
      </c>
    </row>
    <row r="20" spans="1:32" x14ac:dyDescent="0.2">
      <c r="A20" s="2" t="s">
        <v>60</v>
      </c>
      <c r="B20" s="2" t="s">
        <v>61</v>
      </c>
      <c r="C20" s="1">
        <v>1</v>
      </c>
      <c r="D20" s="3" t="s">
        <v>9</v>
      </c>
      <c r="E20" s="4" t="s">
        <v>62</v>
      </c>
      <c r="F20" s="1">
        <v>528</v>
      </c>
      <c r="G20" s="4">
        <v>80</v>
      </c>
      <c r="H20" s="1" t="s">
        <v>1916</v>
      </c>
      <c r="I20">
        <f t="shared" si="3"/>
        <v>101.71232876712328</v>
      </c>
      <c r="J20">
        <f t="shared" si="0"/>
        <v>23</v>
      </c>
      <c r="K20">
        <f>VLOOKUP(B20,[1]高三上!$B:$V,16,0)</f>
        <v>87</v>
      </c>
      <c r="L20" t="str">
        <f>VLOOKUP(B20,[1]高三上!$B:$V,17,0)</f>
        <v>彭桦/高琴</v>
      </c>
      <c r="M20">
        <f t="shared" si="4"/>
        <v>104.10958904109589</v>
      </c>
      <c r="N20">
        <f t="shared" si="1"/>
        <v>28</v>
      </c>
      <c r="O20">
        <f>VLOOKUP(B20,[1]高二下!$B:$W,16,0)</f>
        <v>86</v>
      </c>
      <c r="P20" t="str">
        <f>VLOOKUP(B20,[1]高二下!$B:$W,17,0)</f>
        <v>彭桦</v>
      </c>
      <c r="Q20">
        <f t="shared" si="5"/>
        <v>92.465753424657535</v>
      </c>
      <c r="R20">
        <f t="shared" si="6"/>
        <v>40</v>
      </c>
      <c r="S20">
        <f>VLOOKUP(B20,[1]高二上!$B:$W,16,0)</f>
        <v>90</v>
      </c>
      <c r="T20" t="str">
        <f>VLOOKUP(B20,[1]高二上!$B:$W,17,0)</f>
        <v>彭桦</v>
      </c>
      <c r="U20">
        <f t="shared" si="7"/>
        <v>122.60273972602739</v>
      </c>
      <c r="V20">
        <f t="shared" si="8"/>
        <v>18</v>
      </c>
      <c r="W20">
        <f>VLOOKUP(B20,[1]高一下!$B:$X,16,0)</f>
        <v>57</v>
      </c>
      <c r="X20" t="str">
        <f>VLOOKUP(B20,[1]高一下!$B:$X,17,0)</f>
        <v>彭桦</v>
      </c>
      <c r="Y20">
        <f t="shared" si="9"/>
        <v>77.739726027397268</v>
      </c>
      <c r="Z20">
        <f t="shared" si="10"/>
        <v>84</v>
      </c>
      <c r="AA20">
        <f>VLOOKUP(B20,[1]高一上!$B:$W,15,0)</f>
        <v>69</v>
      </c>
      <c r="AB20" t="str">
        <f>VLOOKUP(B20,[1]高一上!$B:$W,16,0)</f>
        <v>彭桦</v>
      </c>
      <c r="AC20">
        <f t="shared" si="11"/>
        <v>132.53424657534248</v>
      </c>
      <c r="AD20">
        <f t="shared" si="2"/>
        <v>19</v>
      </c>
      <c r="AE20">
        <f>VLOOKUP(B20,[1]中考!$B:$O,11,0)</f>
        <v>42</v>
      </c>
      <c r="AF20">
        <f t="shared" si="12"/>
        <v>114</v>
      </c>
    </row>
    <row r="21" spans="1:32" x14ac:dyDescent="0.2">
      <c r="A21" s="2" t="s">
        <v>63</v>
      </c>
      <c r="B21" s="2" t="s">
        <v>64</v>
      </c>
      <c r="C21" s="1">
        <v>1</v>
      </c>
      <c r="D21" s="3" t="s">
        <v>9</v>
      </c>
      <c r="E21" s="4" t="s">
        <v>65</v>
      </c>
      <c r="F21" s="1">
        <v>527</v>
      </c>
      <c r="G21" s="4">
        <v>88</v>
      </c>
      <c r="H21" s="1" t="s">
        <v>1916</v>
      </c>
      <c r="I21">
        <f t="shared" si="3"/>
        <v>113.01369863013699</v>
      </c>
      <c r="J21">
        <f t="shared" si="0"/>
        <v>3</v>
      </c>
      <c r="K21">
        <f>VLOOKUP(B21,[1]高三上!$B:$V,16,0)</f>
        <v>85</v>
      </c>
      <c r="L21" t="str">
        <f>VLOOKUP(B21,[1]高三上!$B:$V,17,0)</f>
        <v>彭桦/高琴</v>
      </c>
      <c r="M21">
        <f t="shared" si="4"/>
        <v>106.16438356164383</v>
      </c>
      <c r="N21">
        <f t="shared" si="1"/>
        <v>41</v>
      </c>
      <c r="O21">
        <f>VLOOKUP(B21,[1]高二下!$B:$W,16,0)</f>
        <v>83.4</v>
      </c>
      <c r="P21" t="str">
        <f>VLOOKUP(B21,[1]高二下!$B:$W,17,0)</f>
        <v>彭桦</v>
      </c>
      <c r="Q21">
        <f t="shared" si="5"/>
        <v>113.6986301369863</v>
      </c>
      <c r="R21">
        <f t="shared" si="6"/>
        <v>59</v>
      </c>
      <c r="S21">
        <f>VLOOKUP(B21,[1]高二上!$B:$W,16,0)</f>
        <v>77</v>
      </c>
      <c r="T21" t="str">
        <f>VLOOKUP(B21,[1]高二上!$B:$W,17,0)</f>
        <v>彭桦</v>
      </c>
      <c r="U21">
        <f t="shared" si="7"/>
        <v>70.547945205479451</v>
      </c>
      <c r="V21">
        <f t="shared" si="8"/>
        <v>99</v>
      </c>
      <c r="W21">
        <f>VLOOKUP(B21,[1]高一下!$B:$X,16,0)</f>
        <v>72</v>
      </c>
      <c r="X21" t="str">
        <f>VLOOKUP(B21,[1]高一下!$B:$X,17,0)</f>
        <v>彭桦</v>
      </c>
      <c r="Y21">
        <f t="shared" si="9"/>
        <v>96.575342465753423</v>
      </c>
      <c r="Z21">
        <f t="shared" si="10"/>
        <v>13</v>
      </c>
      <c r="AA21">
        <f>VLOOKUP(B21,[1]高一上!$B:$W,15,0)</f>
        <v>80</v>
      </c>
      <c r="AB21" t="str">
        <f>VLOOKUP(B21,[1]高一上!$B:$W,16,0)</f>
        <v>彭桦</v>
      </c>
      <c r="AC21">
        <f t="shared" si="11"/>
        <v>100.34246575342466</v>
      </c>
      <c r="AD21">
        <f t="shared" si="2"/>
        <v>3</v>
      </c>
      <c r="AE21">
        <f>VLOOKUP(B21,[1]中考!$B:$O,11,0)</f>
        <v>48</v>
      </c>
      <c r="AF21">
        <f t="shared" si="12"/>
        <v>4</v>
      </c>
    </row>
    <row r="22" spans="1:32" x14ac:dyDescent="0.2">
      <c r="A22" s="2" t="s">
        <v>66</v>
      </c>
      <c r="B22" s="2" t="s">
        <v>67</v>
      </c>
      <c r="C22" s="1">
        <v>1</v>
      </c>
      <c r="D22" s="3" t="s">
        <v>9</v>
      </c>
      <c r="E22" s="4" t="s">
        <v>68</v>
      </c>
      <c r="F22" s="1">
        <v>527</v>
      </c>
      <c r="G22" s="4">
        <v>82</v>
      </c>
      <c r="H22" s="1" t="s">
        <v>1916</v>
      </c>
      <c r="I22">
        <f t="shared" si="3"/>
        <v>105.13698630136986</v>
      </c>
      <c r="J22">
        <f t="shared" si="0"/>
        <v>13</v>
      </c>
      <c r="K22">
        <f>VLOOKUP(B22,[1]高三上!$B:$V,16,0)</f>
        <v>87</v>
      </c>
      <c r="L22" t="str">
        <f>VLOOKUP(B22,[1]高三上!$B:$V,17,0)</f>
        <v>彭桦/高琴</v>
      </c>
      <c r="M22">
        <f t="shared" si="4"/>
        <v>100.68493150684931</v>
      </c>
      <c r="N22">
        <f t="shared" si="1"/>
        <v>28</v>
      </c>
      <c r="O22">
        <f>VLOOKUP(B22,[1]高二下!$B:$W,16,0)</f>
        <v>87</v>
      </c>
      <c r="P22" t="str">
        <f>VLOOKUP(B22,[1]高二下!$B:$W,17,0)</f>
        <v>彭桦</v>
      </c>
      <c r="Q22">
        <f t="shared" si="5"/>
        <v>119.52054794520548</v>
      </c>
      <c r="R22">
        <f t="shared" si="6"/>
        <v>30</v>
      </c>
      <c r="S22">
        <f>VLOOKUP(B22,[1]高二上!$B:$W,16,0)</f>
        <v>79</v>
      </c>
      <c r="T22" t="str">
        <f>VLOOKUP(B22,[1]高二上!$B:$W,17,0)</f>
        <v>彭桦</v>
      </c>
      <c r="U22">
        <f t="shared" si="7"/>
        <v>108.9041095890411</v>
      </c>
      <c r="V22">
        <f t="shared" si="8"/>
        <v>87</v>
      </c>
      <c r="W22">
        <f>VLOOKUP(B22,[1]高一下!$B:$X,16,0)</f>
        <v>54</v>
      </c>
      <c r="X22" t="str">
        <f>VLOOKUP(B22,[1]高一下!$B:$X,17,0)</f>
        <v>彭桦</v>
      </c>
      <c r="Y22">
        <f t="shared" si="9"/>
        <v>103.76712328767124</v>
      </c>
      <c r="Z22">
        <f t="shared" si="10"/>
        <v>113</v>
      </c>
      <c r="AA22">
        <f>VLOOKUP(B22,[1]高一上!$B:$W,15,0)</f>
        <v>50</v>
      </c>
      <c r="AB22" t="str">
        <f>VLOOKUP(B22,[1]高一上!$B:$W,16,0)</f>
        <v>彭桦</v>
      </c>
      <c r="AC22">
        <f t="shared" si="11"/>
        <v>66.095890410958901</v>
      </c>
      <c r="AD22">
        <f t="shared" si="2"/>
        <v>124</v>
      </c>
      <c r="AE22">
        <f>VLOOKUP(B22,[1]中考!$B:$O,11,0)</f>
        <v>46</v>
      </c>
      <c r="AF22">
        <f t="shared" si="12"/>
        <v>25</v>
      </c>
    </row>
    <row r="23" spans="1:32" x14ac:dyDescent="0.2">
      <c r="A23" s="2" t="s">
        <v>69</v>
      </c>
      <c r="B23" s="2" t="s">
        <v>70</v>
      </c>
      <c r="C23" s="1">
        <v>1</v>
      </c>
      <c r="D23" s="3" t="s">
        <v>9</v>
      </c>
      <c r="E23" s="4" t="s">
        <v>71</v>
      </c>
      <c r="F23" s="1">
        <v>526</v>
      </c>
      <c r="G23" s="4">
        <v>77</v>
      </c>
      <c r="H23" s="1" t="s">
        <v>1916</v>
      </c>
      <c r="I23">
        <f t="shared" si="3"/>
        <v>92.808219178082197</v>
      </c>
      <c r="J23">
        <f t="shared" si="0"/>
        <v>36</v>
      </c>
      <c r="K23">
        <f>VLOOKUP(B23,[1]高三上!$B:$V,16,0)</f>
        <v>89</v>
      </c>
      <c r="L23" t="str">
        <f>VLOOKUP(B23,[1]高三上!$B:$V,17,0)</f>
        <v>彭桦/高琴</v>
      </c>
      <c r="M23">
        <f t="shared" si="4"/>
        <v>98.630136986301366</v>
      </c>
      <c r="N23">
        <f t="shared" si="1"/>
        <v>15</v>
      </c>
      <c r="O23">
        <f>VLOOKUP(B23,[1]高二下!$B:$W,16,0)</f>
        <v>90.1</v>
      </c>
      <c r="P23" t="str">
        <f>VLOOKUP(B23,[1]高二下!$B:$W,17,0)</f>
        <v>彭桦</v>
      </c>
      <c r="Q23">
        <f t="shared" si="5"/>
        <v>126.02739726027397</v>
      </c>
      <c r="R23">
        <f t="shared" si="6"/>
        <v>11</v>
      </c>
      <c r="S23">
        <f>VLOOKUP(B23,[1]高二上!$B:$W,16,0)</f>
        <v>79</v>
      </c>
      <c r="T23" t="str">
        <f>VLOOKUP(B23,[1]高二上!$B:$W,17,0)</f>
        <v>彭桦</v>
      </c>
      <c r="U23">
        <f t="shared" si="7"/>
        <v>94.178082191780817</v>
      </c>
      <c r="V23">
        <f t="shared" si="8"/>
        <v>87</v>
      </c>
      <c r="W23">
        <f>VLOOKUP(B23,[1]高一下!$B:$X,16,0)</f>
        <v>59</v>
      </c>
      <c r="X23" t="str">
        <f>VLOOKUP(B23,[1]高一下!$B:$X,17,0)</f>
        <v>彭桦</v>
      </c>
      <c r="Y23">
        <f t="shared" si="9"/>
        <v>132.1917808219178</v>
      </c>
      <c r="Z23">
        <f t="shared" si="10"/>
        <v>70</v>
      </c>
      <c r="AA23">
        <f>VLOOKUP(B23,[1]高一上!$B:$W,15,0)</f>
        <v>45</v>
      </c>
      <c r="AB23" t="str">
        <f>VLOOKUP(B23,[1]高一上!$B:$W,16,0)</f>
        <v>彭桦</v>
      </c>
      <c r="AC23">
        <f t="shared" si="11"/>
        <v>60.61643835616438</v>
      </c>
      <c r="AD23">
        <f t="shared" si="2"/>
        <v>164</v>
      </c>
      <c r="AE23">
        <f>VLOOKUP(B23,[1]中考!$B:$O,11,0)</f>
        <v>45</v>
      </c>
      <c r="AF23">
        <f t="shared" si="12"/>
        <v>49</v>
      </c>
    </row>
    <row r="24" spans="1:32" x14ac:dyDescent="0.2">
      <c r="A24" s="2" t="s">
        <v>72</v>
      </c>
      <c r="B24" s="2" t="s">
        <v>73</v>
      </c>
      <c r="C24" s="1">
        <v>1</v>
      </c>
      <c r="D24" s="3" t="s">
        <v>9</v>
      </c>
      <c r="E24" s="4" t="s">
        <v>74</v>
      </c>
      <c r="F24" s="1">
        <v>524</v>
      </c>
      <c r="G24" s="4">
        <v>74</v>
      </c>
      <c r="H24" s="1" t="s">
        <v>1916</v>
      </c>
      <c r="I24">
        <f t="shared" si="3"/>
        <v>87.671232876712324</v>
      </c>
      <c r="J24">
        <f t="shared" si="0"/>
        <v>58</v>
      </c>
      <c r="K24">
        <f>VLOOKUP(B24,[1]高三上!$B:$V,16,0)</f>
        <v>88</v>
      </c>
      <c r="L24" t="str">
        <f>VLOOKUP(B24,[1]高三上!$B:$V,17,0)</f>
        <v>彭桦/高琴</v>
      </c>
      <c r="M24">
        <f t="shared" si="4"/>
        <v>104.45205479452055</v>
      </c>
      <c r="N24">
        <f t="shared" si="1"/>
        <v>22</v>
      </c>
      <c r="O24">
        <f>VLOOKUP(B24,[1]高二下!$B:$W,16,0)</f>
        <v>86.5</v>
      </c>
      <c r="P24" t="str">
        <f>VLOOKUP(B24,[1]高二下!$B:$W,17,0)</f>
        <v>彭桦</v>
      </c>
      <c r="Q24">
        <f t="shared" si="5"/>
        <v>92.123287671232873</v>
      </c>
      <c r="R24">
        <f t="shared" si="6"/>
        <v>35</v>
      </c>
      <c r="S24">
        <f>VLOOKUP(B24,[1]高二上!$B:$W,16,0)</f>
        <v>92</v>
      </c>
      <c r="T24" t="str">
        <f>VLOOKUP(B24,[1]高二上!$B:$W,17,0)</f>
        <v>彭桦</v>
      </c>
      <c r="U24">
        <f t="shared" si="7"/>
        <v>117.12328767123287</v>
      </c>
      <c r="V24">
        <f t="shared" si="8"/>
        <v>12</v>
      </c>
      <c r="W24">
        <f>VLOOKUP(B24,[1]高一下!$B:$X,16,0)</f>
        <v>60</v>
      </c>
      <c r="X24" t="str">
        <f>VLOOKUP(B24,[1]高一下!$B:$X,17,0)</f>
        <v>彭桦</v>
      </c>
      <c r="Y24">
        <f t="shared" si="9"/>
        <v>89.726027397260282</v>
      </c>
      <c r="Z24">
        <f t="shared" si="10"/>
        <v>62</v>
      </c>
      <c r="AA24">
        <f>VLOOKUP(B24,[1]高一上!$B:$W,15,0)</f>
        <v>65</v>
      </c>
      <c r="AB24" t="str">
        <f>VLOOKUP(B24,[1]高一上!$B:$W,16,0)</f>
        <v>彭桦</v>
      </c>
      <c r="AC24">
        <f t="shared" si="11"/>
        <v>97.602739726027394</v>
      </c>
      <c r="AD24">
        <f t="shared" si="2"/>
        <v>32</v>
      </c>
      <c r="AE24">
        <f>VLOOKUP(B24,[1]中考!$B:$O,11,0)</f>
        <v>46</v>
      </c>
      <c r="AF24">
        <f t="shared" si="12"/>
        <v>25</v>
      </c>
    </row>
    <row r="25" spans="1:32" x14ac:dyDescent="0.2">
      <c r="A25" s="2" t="s">
        <v>75</v>
      </c>
      <c r="B25" s="2" t="s">
        <v>76</v>
      </c>
      <c r="C25" s="1">
        <v>1</v>
      </c>
      <c r="D25" s="3" t="s">
        <v>9</v>
      </c>
      <c r="E25" s="4" t="s">
        <v>77</v>
      </c>
      <c r="F25" s="1">
        <v>519</v>
      </c>
      <c r="G25" s="4">
        <v>78</v>
      </c>
      <c r="H25" s="1" t="s">
        <v>1916</v>
      </c>
      <c r="I25">
        <f t="shared" si="3"/>
        <v>103.08219178082192</v>
      </c>
      <c r="J25">
        <f t="shared" si="0"/>
        <v>28</v>
      </c>
      <c r="K25">
        <f>VLOOKUP(B25,[1]高三上!$B:$V,16,0)</f>
        <v>86</v>
      </c>
      <c r="L25" t="str">
        <f>VLOOKUP(B25,[1]高三上!$B:$V,17,0)</f>
        <v>彭桦/高琴</v>
      </c>
      <c r="M25">
        <f t="shared" si="4"/>
        <v>104.10958904109589</v>
      </c>
      <c r="N25">
        <f t="shared" si="1"/>
        <v>37</v>
      </c>
      <c r="O25">
        <f>VLOOKUP(B25,[1]高二下!$B:$W,16,0)</f>
        <v>84.2</v>
      </c>
      <c r="P25" t="str">
        <f>VLOOKUP(B25,[1]高二下!$B:$W,17,0)</f>
        <v>彭桦</v>
      </c>
      <c r="Q25">
        <f t="shared" si="5"/>
        <v>101.71232876712328</v>
      </c>
      <c r="R25">
        <f t="shared" si="6"/>
        <v>49</v>
      </c>
      <c r="S25">
        <f>VLOOKUP(B25,[1]高二上!$B:$W,16,0)</f>
        <v>84</v>
      </c>
      <c r="T25" t="str">
        <f>VLOOKUP(B25,[1]高二上!$B:$W,17,0)</f>
        <v>彭桦</v>
      </c>
      <c r="U25">
        <f t="shared" si="7"/>
        <v>91.438356164383563</v>
      </c>
      <c r="V25">
        <f t="shared" si="8"/>
        <v>54</v>
      </c>
      <c r="W25">
        <f>VLOOKUP(B25,[1]高一下!$B:$X,16,0)</f>
        <v>67</v>
      </c>
      <c r="X25" t="str">
        <f>VLOOKUP(B25,[1]高一下!$B:$X,17,0)</f>
        <v>彭桦</v>
      </c>
      <c r="Y25">
        <f t="shared" si="9"/>
        <v>96.575342465753423</v>
      </c>
      <c r="Z25">
        <f t="shared" si="10"/>
        <v>29</v>
      </c>
      <c r="AA25">
        <f>VLOOKUP(B25,[1]高一上!$B:$W,15,0)</f>
        <v>69</v>
      </c>
      <c r="AB25" t="str">
        <f>VLOOKUP(B25,[1]高一上!$B:$W,16,0)</f>
        <v>张弘</v>
      </c>
      <c r="AC25">
        <f t="shared" si="11"/>
        <v>102.05479452054794</v>
      </c>
      <c r="AD25">
        <f t="shared" si="2"/>
        <v>19</v>
      </c>
      <c r="AE25">
        <f>VLOOKUP(B25,[1]中考!$B:$O,11,0)</f>
        <v>46</v>
      </c>
      <c r="AF25">
        <f t="shared" si="12"/>
        <v>25</v>
      </c>
    </row>
    <row r="26" spans="1:32" x14ac:dyDescent="0.2">
      <c r="A26" s="2" t="s">
        <v>78</v>
      </c>
      <c r="B26" s="2" t="s">
        <v>79</v>
      </c>
      <c r="C26" s="1">
        <v>1</v>
      </c>
      <c r="D26" s="3" t="s">
        <v>9</v>
      </c>
      <c r="E26" s="4" t="s">
        <v>80</v>
      </c>
      <c r="F26" s="1">
        <v>516</v>
      </c>
      <c r="G26" s="4">
        <v>71</v>
      </c>
      <c r="H26" s="1" t="s">
        <v>1916</v>
      </c>
      <c r="I26">
        <f t="shared" si="3"/>
        <v>94.520547945205479</v>
      </c>
      <c r="J26">
        <f t="shared" si="0"/>
        <v>82</v>
      </c>
      <c r="K26">
        <f>VLOOKUP(B26,[1]高三上!$B:$V,16,0)</f>
        <v>80</v>
      </c>
      <c r="L26" t="str">
        <f>VLOOKUP(B26,[1]高三上!$B:$V,17,0)</f>
        <v>彭桦/高琴</v>
      </c>
      <c r="M26">
        <f t="shared" si="4"/>
        <v>102.05479452054794</v>
      </c>
      <c r="N26">
        <f t="shared" si="1"/>
        <v>66</v>
      </c>
      <c r="O26">
        <f>VLOOKUP(B26,[1]高二下!$B:$W,16,0)</f>
        <v>81.900000000000006</v>
      </c>
      <c r="P26" t="str">
        <f>VLOOKUP(B26,[1]高二下!$B:$W,17,0)</f>
        <v>彭桦</v>
      </c>
      <c r="Q26">
        <f t="shared" si="5"/>
        <v>113.6986301369863</v>
      </c>
      <c r="R26">
        <f t="shared" si="6"/>
        <v>72</v>
      </c>
      <c r="S26">
        <f>VLOOKUP(B26,[1]高二上!$B:$W,16,0)</f>
        <v>75</v>
      </c>
      <c r="T26" t="str">
        <f>VLOOKUP(B26,[1]高二上!$B:$W,17,0)</f>
        <v>彭桦</v>
      </c>
      <c r="U26">
        <f t="shared" si="7"/>
        <v>127.39726027397261</v>
      </c>
      <c r="V26">
        <f t="shared" si="8"/>
        <v>112</v>
      </c>
      <c r="W26">
        <f>VLOOKUP(B26,[1]高一下!$B:$X,16,0)</f>
        <v>45</v>
      </c>
      <c r="X26" t="str">
        <f>VLOOKUP(B26,[1]高一下!$B:$X,17,0)</f>
        <v>彭桦</v>
      </c>
      <c r="Y26">
        <f t="shared" si="9"/>
        <v>78.767123287671239</v>
      </c>
      <c r="Z26">
        <f t="shared" si="10"/>
        <v>192</v>
      </c>
      <c r="AA26">
        <f>VLOOKUP(B26,[1]高一上!$B:$W,15,0)</f>
        <v>49</v>
      </c>
      <c r="AB26" t="str">
        <f>VLOOKUP(B26,[1]高一上!$B:$W,16,0)</f>
        <v>彭桦</v>
      </c>
      <c r="AC26">
        <f t="shared" si="11"/>
        <v>72.260273972602732</v>
      </c>
      <c r="AD26">
        <f t="shared" si="2"/>
        <v>130</v>
      </c>
      <c r="AE26">
        <f>VLOOKUP(B26,[1]中考!$B:$O,11,0)</f>
        <v>45</v>
      </c>
      <c r="AF26">
        <f t="shared" si="12"/>
        <v>49</v>
      </c>
    </row>
    <row r="27" spans="1:32" x14ac:dyDescent="0.2">
      <c r="A27" s="2" t="s">
        <v>81</v>
      </c>
      <c r="B27" s="2" t="s">
        <v>82</v>
      </c>
      <c r="C27" s="1">
        <v>1</v>
      </c>
      <c r="D27" s="3" t="s">
        <v>9</v>
      </c>
      <c r="E27" s="4" t="s">
        <v>83</v>
      </c>
      <c r="F27" s="1">
        <v>516</v>
      </c>
      <c r="G27" s="4">
        <v>78</v>
      </c>
      <c r="H27" s="1" t="s">
        <v>1916</v>
      </c>
      <c r="I27">
        <f t="shared" si="3"/>
        <v>103.08219178082192</v>
      </c>
      <c r="J27">
        <f t="shared" si="0"/>
        <v>28</v>
      </c>
      <c r="K27">
        <f>VLOOKUP(B27,[1]高三上!$B:$V,16,0)</f>
        <v>86</v>
      </c>
      <c r="L27" t="str">
        <f>VLOOKUP(B27,[1]高三上!$B:$V,17,0)</f>
        <v>彭桦/高琴</v>
      </c>
      <c r="M27">
        <f t="shared" si="4"/>
        <v>111.98630136986301</v>
      </c>
      <c r="N27">
        <f t="shared" si="1"/>
        <v>37</v>
      </c>
      <c r="O27">
        <f>VLOOKUP(B27,[1]高二下!$B:$W,16,0)</f>
        <v>81.900000000000006</v>
      </c>
      <c r="P27" t="str">
        <f>VLOOKUP(B27,[1]高二下!$B:$W,17,0)</f>
        <v>彭桦</v>
      </c>
      <c r="Q27">
        <f t="shared" si="5"/>
        <v>77.054794520547944</v>
      </c>
      <c r="R27">
        <f t="shared" si="6"/>
        <v>72</v>
      </c>
      <c r="S27">
        <f>VLOOKUP(B27,[1]高二上!$B:$W,16,0)</f>
        <v>93</v>
      </c>
      <c r="T27" t="str">
        <f>VLOOKUP(B27,[1]高二上!$B:$W,17,0)</f>
        <v>彭桦</v>
      </c>
      <c r="U27">
        <f t="shared" si="7"/>
        <v>119.52054794520548</v>
      </c>
      <c r="V27">
        <f t="shared" si="8"/>
        <v>5</v>
      </c>
      <c r="W27">
        <f>VLOOKUP(B27,[1]高一下!$B:$X,16,0)</f>
        <v>60</v>
      </c>
      <c r="X27" t="str">
        <f>VLOOKUP(B27,[1]高一下!$B:$X,17,0)</f>
        <v>彭桦</v>
      </c>
      <c r="Y27">
        <f t="shared" si="9"/>
        <v>96.232876712328761</v>
      </c>
      <c r="Z27">
        <f t="shared" si="10"/>
        <v>62</v>
      </c>
      <c r="AA27">
        <f>VLOOKUP(B27,[1]高一上!$B:$W,15,0)</f>
        <v>61</v>
      </c>
      <c r="AB27" t="str">
        <f>VLOOKUP(B27,[1]高一上!$B:$W,16,0)</f>
        <v>彭桦</v>
      </c>
      <c r="AC27">
        <f t="shared" si="11"/>
        <v>137.67123287671234</v>
      </c>
      <c r="AD27">
        <f t="shared" si="2"/>
        <v>51</v>
      </c>
      <c r="AE27">
        <f>VLOOKUP(B27,[1]中考!$B:$O,11,0)</f>
        <v>40</v>
      </c>
      <c r="AF27">
        <f t="shared" si="12"/>
        <v>161</v>
      </c>
    </row>
    <row r="28" spans="1:32" x14ac:dyDescent="0.2">
      <c r="A28" s="2" t="s">
        <v>84</v>
      </c>
      <c r="B28" s="2" t="s">
        <v>85</v>
      </c>
      <c r="C28" s="1">
        <v>1</v>
      </c>
      <c r="D28" s="3" t="s">
        <v>9</v>
      </c>
      <c r="E28" s="4" t="s">
        <v>86</v>
      </c>
      <c r="F28" s="1">
        <v>514</v>
      </c>
      <c r="G28" s="4">
        <v>78</v>
      </c>
      <c r="H28" s="1" t="s">
        <v>1916</v>
      </c>
      <c r="I28">
        <f t="shared" si="3"/>
        <v>97.945205479452056</v>
      </c>
      <c r="J28">
        <f t="shared" si="0"/>
        <v>28</v>
      </c>
      <c r="K28">
        <f>VLOOKUP(B28,[1]高三上!$B:$V,16,0)</f>
        <v>88</v>
      </c>
      <c r="L28" t="str">
        <f>VLOOKUP(B28,[1]高三上!$B:$V,17,0)</f>
        <v>彭桦/高琴</v>
      </c>
      <c r="M28">
        <f t="shared" si="4"/>
        <v>133.21917808219177</v>
      </c>
      <c r="N28">
        <f t="shared" si="1"/>
        <v>22</v>
      </c>
      <c r="O28">
        <f>VLOOKUP(B28,[1]高二下!$B:$W,16,0)</f>
        <v>78</v>
      </c>
      <c r="P28" t="str">
        <f>VLOOKUP(B28,[1]高二下!$B:$W,17,0)</f>
        <v>彭桦</v>
      </c>
      <c r="Q28">
        <f t="shared" si="5"/>
        <v>70.890410958904113</v>
      </c>
      <c r="R28">
        <f t="shared" si="6"/>
        <v>119</v>
      </c>
      <c r="S28">
        <f>VLOOKUP(B28,[1]高二上!$B:$W,16,0)</f>
        <v>87</v>
      </c>
      <c r="T28" t="str">
        <f>VLOOKUP(B28,[1]高二上!$B:$W,17,0)</f>
        <v>彭桦</v>
      </c>
      <c r="U28">
        <f t="shared" si="7"/>
        <v>121.57534246575342</v>
      </c>
      <c r="V28">
        <f t="shared" si="8"/>
        <v>34</v>
      </c>
      <c r="W28">
        <f>VLOOKUP(B28,[1]高一下!$B:$X,16,0)</f>
        <v>55</v>
      </c>
      <c r="X28" t="str">
        <f>VLOOKUP(B28,[1]高一下!$B:$X,17,0)</f>
        <v>彭桦</v>
      </c>
      <c r="Y28">
        <f t="shared" si="9"/>
        <v>122.94520547945206</v>
      </c>
      <c r="Z28">
        <f t="shared" si="10"/>
        <v>97</v>
      </c>
      <c r="AA28">
        <f>VLOOKUP(B28,[1]高一上!$B:$W,15,0)</f>
        <v>45</v>
      </c>
      <c r="AB28" t="str">
        <f>VLOOKUP(B28,[1]高一上!$B:$W,16,0)</f>
        <v>尤顺芝</v>
      </c>
      <c r="AC28">
        <f t="shared" si="11"/>
        <v>60.61643835616438</v>
      </c>
      <c r="AD28">
        <f t="shared" si="2"/>
        <v>164</v>
      </c>
      <c r="AE28">
        <f>VLOOKUP(B28,[1]中考!$B:$O,11,0)</f>
        <v>45</v>
      </c>
      <c r="AF28">
        <f t="shared" si="12"/>
        <v>49</v>
      </c>
    </row>
    <row r="29" spans="1:32" x14ac:dyDescent="0.2">
      <c r="A29" s="2" t="s">
        <v>87</v>
      </c>
      <c r="B29" s="2" t="s">
        <v>88</v>
      </c>
      <c r="C29" s="1">
        <v>1</v>
      </c>
      <c r="D29" s="3" t="s">
        <v>9</v>
      </c>
      <c r="E29" s="4" t="s">
        <v>89</v>
      </c>
      <c r="F29" s="1">
        <v>509</v>
      </c>
      <c r="G29" s="4">
        <v>75</v>
      </c>
      <c r="H29" s="1" t="s">
        <v>1916</v>
      </c>
      <c r="I29">
        <f t="shared" si="3"/>
        <v>87.328767123287676</v>
      </c>
      <c r="J29">
        <f t="shared" si="0"/>
        <v>48</v>
      </c>
      <c r="K29">
        <f>VLOOKUP(B29,[1]高三上!$B:$V,16,0)</f>
        <v>90</v>
      </c>
      <c r="L29" t="str">
        <f>VLOOKUP(B29,[1]高三上!$B:$V,17,0)</f>
        <v>彭桦/高琴</v>
      </c>
      <c r="M29">
        <f t="shared" si="4"/>
        <v>124.65753424657534</v>
      </c>
      <c r="N29">
        <f t="shared" si="1"/>
        <v>11</v>
      </c>
      <c r="O29">
        <f>VLOOKUP(B29,[1]高二下!$B:$W,16,0)</f>
        <v>81.099999999999994</v>
      </c>
      <c r="P29" t="str">
        <f>VLOOKUP(B29,[1]高二下!$B:$W,17,0)</f>
        <v>彭桦</v>
      </c>
      <c r="Q29">
        <f t="shared" si="5"/>
        <v>83.219178082191775</v>
      </c>
      <c r="R29">
        <f t="shared" si="6"/>
        <v>83</v>
      </c>
      <c r="S29">
        <f>VLOOKUP(B29,[1]高二上!$B:$W,16,0)</f>
        <v>87</v>
      </c>
      <c r="T29" t="str">
        <f>VLOOKUP(B29,[1]高二上!$B:$W,17,0)</f>
        <v>彭桦</v>
      </c>
      <c r="U29">
        <f t="shared" si="7"/>
        <v>98.287671232876718</v>
      </c>
      <c r="V29">
        <f t="shared" si="8"/>
        <v>34</v>
      </c>
      <c r="W29">
        <f>VLOOKUP(B29,[1]高一下!$B:$X,16,0)</f>
        <v>67</v>
      </c>
      <c r="X29" t="str">
        <f>VLOOKUP(B29,[1]高一下!$B:$X,17,0)</f>
        <v>彭桦</v>
      </c>
      <c r="Y29">
        <f t="shared" si="9"/>
        <v>101.02739726027397</v>
      </c>
      <c r="Z29">
        <f t="shared" si="10"/>
        <v>29</v>
      </c>
      <c r="AA29">
        <f>VLOOKUP(B29,[1]高一上!$B:$W,15,0)</f>
        <v>65</v>
      </c>
      <c r="AB29" t="str">
        <f>VLOOKUP(B29,[1]高一上!$B:$W,16,0)</f>
        <v>彭桦</v>
      </c>
      <c r="AC29">
        <f t="shared" si="11"/>
        <v>90.410958904109592</v>
      </c>
      <c r="AD29">
        <f t="shared" si="2"/>
        <v>32</v>
      </c>
      <c r="AE29">
        <f>VLOOKUP(B29,[1]中考!$B:$O,11,0)</f>
        <v>48</v>
      </c>
      <c r="AF29">
        <f t="shared" si="12"/>
        <v>4</v>
      </c>
    </row>
    <row r="30" spans="1:32" x14ac:dyDescent="0.2">
      <c r="A30" s="2" t="s">
        <v>90</v>
      </c>
      <c r="B30" s="2" t="s">
        <v>91</v>
      </c>
      <c r="C30" s="1">
        <v>1</v>
      </c>
      <c r="D30" s="3" t="s">
        <v>9</v>
      </c>
      <c r="E30" s="4" t="s">
        <v>92</v>
      </c>
      <c r="F30" s="1">
        <v>509</v>
      </c>
      <c r="G30" s="4">
        <v>79</v>
      </c>
      <c r="H30" s="1" t="s">
        <v>1916</v>
      </c>
      <c r="I30">
        <f t="shared" si="3"/>
        <v>142.8082191780822</v>
      </c>
      <c r="J30">
        <f t="shared" si="0"/>
        <v>24</v>
      </c>
      <c r="K30">
        <f>VLOOKUP(B30,[1]高三上!$B:$V,16,0)</f>
        <v>69</v>
      </c>
      <c r="L30" t="str">
        <f>VLOOKUP(B30,[1]高三上!$B:$V,17,0)</f>
        <v>彭桦/高琴</v>
      </c>
      <c r="M30">
        <f t="shared" si="4"/>
        <v>52.739726027397261</v>
      </c>
      <c r="N30">
        <f t="shared" si="1"/>
        <v>149</v>
      </c>
      <c r="O30">
        <f>VLOOKUP(B30,[1]高二下!$B:$W,16,0)</f>
        <v>90.1</v>
      </c>
      <c r="P30" t="str">
        <f>VLOOKUP(B30,[1]高二下!$B:$W,17,0)</f>
        <v>彭桦</v>
      </c>
      <c r="Q30">
        <f t="shared" si="5"/>
        <v>105.82191780821918</v>
      </c>
      <c r="R30">
        <f t="shared" si="6"/>
        <v>11</v>
      </c>
      <c r="S30">
        <f>VLOOKUP(B30,[1]高二上!$B:$W,16,0)</f>
        <v>88</v>
      </c>
      <c r="T30" t="str">
        <f>VLOOKUP(B30,[1]高二上!$B:$W,17,0)</f>
        <v>彭桦</v>
      </c>
      <c r="U30">
        <f t="shared" si="7"/>
        <v>146.91780821917808</v>
      </c>
      <c r="V30">
        <f t="shared" si="8"/>
        <v>28</v>
      </c>
      <c r="W30">
        <f>VLOOKUP(B30,[1]高一下!$B:$X,16,0)</f>
        <v>48</v>
      </c>
      <c r="X30" t="str">
        <f>VLOOKUP(B30,[1]高一下!$B:$X,17,0)</f>
        <v>彭桦</v>
      </c>
      <c r="Y30">
        <f t="shared" si="9"/>
        <v>50</v>
      </c>
      <c r="Z30">
        <f t="shared" si="10"/>
        <v>165</v>
      </c>
      <c r="AA30">
        <f>VLOOKUP(B30,[1]高一上!$B:$W,15,0)</f>
        <v>69</v>
      </c>
      <c r="AB30" t="str">
        <f>VLOOKUP(B30,[1]高一上!$B:$W,16,0)</f>
        <v>彭桦</v>
      </c>
      <c r="AC30">
        <f t="shared" si="11"/>
        <v>94.863013698630141</v>
      </c>
      <c r="AD30">
        <f t="shared" si="2"/>
        <v>19</v>
      </c>
      <c r="AE30">
        <f>VLOOKUP(B30,[1]中考!$B:$O,11,0)</f>
        <v>48</v>
      </c>
      <c r="AF30">
        <f t="shared" si="12"/>
        <v>4</v>
      </c>
    </row>
    <row r="31" spans="1:32" x14ac:dyDescent="0.2">
      <c r="A31" s="2" t="s">
        <v>93</v>
      </c>
      <c r="B31" s="2" t="s">
        <v>94</v>
      </c>
      <c r="C31" s="1">
        <v>1</v>
      </c>
      <c r="D31" s="3" t="s">
        <v>9</v>
      </c>
      <c r="E31" s="4" t="s">
        <v>95</v>
      </c>
      <c r="F31" s="1">
        <v>506</v>
      </c>
      <c r="G31" s="4">
        <v>70</v>
      </c>
      <c r="H31" s="1" t="s">
        <v>1916</v>
      </c>
      <c r="I31">
        <f t="shared" si="3"/>
        <v>84.93150684931507</v>
      </c>
      <c r="J31">
        <f t="shared" si="0"/>
        <v>90</v>
      </c>
      <c r="K31">
        <f>VLOOKUP(B31,[1]高三上!$B:$V,16,0)</f>
        <v>84</v>
      </c>
      <c r="L31" t="str">
        <f>VLOOKUP(B31,[1]高三上!$B:$V,17,0)</f>
        <v>彭桦/高琴</v>
      </c>
      <c r="M31">
        <f t="shared" si="4"/>
        <v>96.232876712328761</v>
      </c>
      <c r="N31">
        <f t="shared" si="1"/>
        <v>46</v>
      </c>
      <c r="O31">
        <f>VLOOKUP(B31,[1]高二下!$B:$W,16,0)</f>
        <v>86.5</v>
      </c>
      <c r="P31" t="str">
        <f>VLOOKUP(B31,[1]高二下!$B:$W,17,0)</f>
        <v>彭桦</v>
      </c>
      <c r="Q31">
        <f t="shared" si="5"/>
        <v>94.178082191780817</v>
      </c>
      <c r="R31">
        <f t="shared" si="6"/>
        <v>35</v>
      </c>
      <c r="S31">
        <f>VLOOKUP(B31,[1]高二上!$B:$W,16,0)</f>
        <v>90</v>
      </c>
      <c r="T31" t="str">
        <f>VLOOKUP(B31,[1]高二上!$B:$W,17,0)</f>
        <v>彭桦</v>
      </c>
      <c r="U31">
        <f t="shared" si="7"/>
        <v>101.71232876712328</v>
      </c>
      <c r="V31">
        <f t="shared" si="8"/>
        <v>18</v>
      </c>
      <c r="W31">
        <f>VLOOKUP(B31,[1]高一下!$B:$X,16,0)</f>
        <v>69</v>
      </c>
      <c r="X31" t="str">
        <f>VLOOKUP(B31,[1]高一下!$B:$X,17,0)</f>
        <v>彭桦</v>
      </c>
      <c r="Y31">
        <f t="shared" si="9"/>
        <v>100.34246575342466</v>
      </c>
      <c r="Z31">
        <f t="shared" si="10"/>
        <v>23</v>
      </c>
      <c r="AA31">
        <f>VLOOKUP(B31,[1]高一上!$B:$W,15,0)</f>
        <v>68</v>
      </c>
      <c r="AB31" t="str">
        <f>VLOOKUP(B31,[1]高一上!$B:$W,16,0)</f>
        <v>彭桦</v>
      </c>
      <c r="AC31">
        <f t="shared" si="11"/>
        <v>130.82191780821918</v>
      </c>
      <c r="AD31">
        <f t="shared" si="2"/>
        <v>24</v>
      </c>
      <c r="AE31">
        <f>VLOOKUP(B31,[1]中考!$B:$O,11,0)</f>
        <v>42</v>
      </c>
      <c r="AF31">
        <f t="shared" si="12"/>
        <v>114</v>
      </c>
    </row>
    <row r="32" spans="1:32" x14ac:dyDescent="0.2">
      <c r="A32" s="2" t="s">
        <v>96</v>
      </c>
      <c r="B32" s="2" t="s">
        <v>97</v>
      </c>
      <c r="C32" s="1">
        <v>1</v>
      </c>
      <c r="D32" s="3" t="s">
        <v>9</v>
      </c>
      <c r="E32" s="4" t="s">
        <v>98</v>
      </c>
      <c r="F32" s="1">
        <v>504</v>
      </c>
      <c r="G32" s="4">
        <v>77</v>
      </c>
      <c r="H32" s="1" t="s">
        <v>1916</v>
      </c>
      <c r="I32">
        <f t="shared" si="3"/>
        <v>110.27397260273972</v>
      </c>
      <c r="J32">
        <f t="shared" si="0"/>
        <v>36</v>
      </c>
      <c r="K32">
        <f>VLOOKUP(B32,[1]高三上!$B:$V,16,0)</f>
        <v>80</v>
      </c>
      <c r="L32" t="str">
        <f>VLOOKUP(B32,[1]高三上!$B:$V,17,0)</f>
        <v>彭桦/高琴</v>
      </c>
      <c r="M32">
        <f t="shared" si="4"/>
        <v>87.671232876712324</v>
      </c>
      <c r="N32">
        <f t="shared" si="1"/>
        <v>66</v>
      </c>
      <c r="O32">
        <f>VLOOKUP(B32,[1]高二下!$B:$W,16,0)</f>
        <v>87</v>
      </c>
      <c r="P32" t="str">
        <f>VLOOKUP(B32,[1]高二下!$B:$W,17,0)</f>
        <v>彭桦</v>
      </c>
      <c r="Q32">
        <f t="shared" si="5"/>
        <v>93.835616438356169</v>
      </c>
      <c r="R32">
        <f t="shared" si="6"/>
        <v>30</v>
      </c>
      <c r="S32">
        <f>VLOOKUP(B32,[1]高二上!$B:$W,16,0)</f>
        <v>92</v>
      </c>
      <c r="T32" t="str">
        <f>VLOOKUP(B32,[1]高二上!$B:$W,17,0)</f>
        <v>彭桦</v>
      </c>
      <c r="U32">
        <f t="shared" si="7"/>
        <v>129.10958904109589</v>
      </c>
      <c r="V32">
        <f t="shared" si="8"/>
        <v>12</v>
      </c>
      <c r="W32">
        <f>VLOOKUP(B32,[1]高一下!$B:$X,16,0)</f>
        <v>55</v>
      </c>
      <c r="X32" t="str">
        <f>VLOOKUP(B32,[1]高一下!$B:$X,17,0)</f>
        <v>彭桦</v>
      </c>
      <c r="Y32">
        <f t="shared" si="9"/>
        <v>84.246575342465746</v>
      </c>
      <c r="Z32">
        <f t="shared" si="10"/>
        <v>97</v>
      </c>
      <c r="AA32">
        <f>VLOOKUP(B32,[1]高一上!$B:$W,15,0)</f>
        <v>61</v>
      </c>
      <c r="AB32" t="str">
        <f>VLOOKUP(B32,[1]高一上!$B:$W,16,0)</f>
        <v>彭桦</v>
      </c>
      <c r="AC32">
        <f t="shared" si="11"/>
        <v>113.01369863013699</v>
      </c>
      <c r="AD32">
        <f t="shared" si="2"/>
        <v>51</v>
      </c>
      <c r="AE32">
        <f>VLOOKUP(B32,[1]中考!$B:$O,11,0)</f>
        <v>43</v>
      </c>
      <c r="AF32">
        <f t="shared" si="12"/>
        <v>89</v>
      </c>
    </row>
    <row r="33" spans="1:32" x14ac:dyDescent="0.2">
      <c r="A33" s="2" t="s">
        <v>99</v>
      </c>
      <c r="B33" s="2" t="s">
        <v>100</v>
      </c>
      <c r="C33" s="1">
        <v>1</v>
      </c>
      <c r="D33" s="3" t="s">
        <v>9</v>
      </c>
      <c r="E33" s="4" t="s">
        <v>101</v>
      </c>
      <c r="F33" s="1">
        <v>502</v>
      </c>
      <c r="G33" s="4">
        <v>74</v>
      </c>
      <c r="H33" s="1" t="s">
        <v>1916</v>
      </c>
      <c r="I33">
        <f t="shared" si="3"/>
        <v>85.273972602739718</v>
      </c>
      <c r="J33">
        <f t="shared" si="0"/>
        <v>58</v>
      </c>
      <c r="K33">
        <f>VLOOKUP(B33,[1]高三上!$B:$V,16,0)</f>
        <v>89</v>
      </c>
      <c r="L33" t="str">
        <f>VLOOKUP(B33,[1]高三上!$B:$V,17,0)</f>
        <v>彭桦/高琴</v>
      </c>
      <c r="M33">
        <f t="shared" si="4"/>
        <v>95.547945205479451</v>
      </c>
      <c r="N33">
        <f t="shared" si="1"/>
        <v>15</v>
      </c>
      <c r="O33">
        <f>VLOOKUP(B33,[1]高二下!$B:$W,16,0)</f>
        <v>92.2</v>
      </c>
      <c r="P33" t="str">
        <f>VLOOKUP(B33,[1]高二下!$B:$W,17,0)</f>
        <v>彭桦</v>
      </c>
      <c r="Q33">
        <f t="shared" si="5"/>
        <v>99.657534246575338</v>
      </c>
      <c r="R33">
        <f t="shared" si="6"/>
        <v>2</v>
      </c>
      <c r="S33">
        <f>VLOOKUP(B33,[1]高二上!$B:$W,16,0)</f>
        <v>100</v>
      </c>
      <c r="T33" t="str">
        <f>VLOOKUP(B33,[1]高二上!$B:$W,17,0)</f>
        <v>彭桦</v>
      </c>
      <c r="U33">
        <f t="shared" si="7"/>
        <v>103.08219178082192</v>
      </c>
      <c r="V33">
        <f t="shared" si="8"/>
        <v>1</v>
      </c>
      <c r="W33">
        <f>VLOOKUP(B33,[1]高一下!$B:$X,16,0)</f>
        <v>75</v>
      </c>
      <c r="X33" t="str">
        <f>VLOOKUP(B33,[1]高一下!$B:$X,17,0)</f>
        <v>彭桦</v>
      </c>
      <c r="Y33">
        <f t="shared" si="9"/>
        <v>98.630136986301366</v>
      </c>
      <c r="Z33">
        <f t="shared" si="10"/>
        <v>10</v>
      </c>
      <c r="AA33">
        <f>VLOOKUP(B33,[1]高一上!$B:$W,15,0)</f>
        <v>77</v>
      </c>
      <c r="AB33" t="str">
        <f>VLOOKUP(B33,[1]高一上!$B:$W,16,0)</f>
        <v>彭桦</v>
      </c>
      <c r="AC33">
        <f t="shared" si="11"/>
        <v>99.31506849315069</v>
      </c>
      <c r="AD33">
        <f t="shared" si="2"/>
        <v>6</v>
      </c>
      <c r="AE33">
        <f>VLOOKUP(B33,[1]中考!$B:$O,11,0)</f>
        <v>48</v>
      </c>
      <c r="AF33">
        <f t="shared" si="12"/>
        <v>4</v>
      </c>
    </row>
    <row r="34" spans="1:32" x14ac:dyDescent="0.2">
      <c r="A34" s="2" t="s">
        <v>102</v>
      </c>
      <c r="B34" s="2" t="s">
        <v>103</v>
      </c>
      <c r="C34" s="1">
        <v>1</v>
      </c>
      <c r="D34" s="3" t="s">
        <v>9</v>
      </c>
      <c r="E34" s="4" t="s">
        <v>104</v>
      </c>
      <c r="F34" s="1">
        <v>501</v>
      </c>
      <c r="G34" s="4">
        <v>65</v>
      </c>
      <c r="H34" s="1" t="s">
        <v>1916</v>
      </c>
      <c r="I34">
        <f t="shared" si="3"/>
        <v>83.904109589041099</v>
      </c>
      <c r="J34">
        <f t="shared" si="0"/>
        <v>132</v>
      </c>
      <c r="K34">
        <f>VLOOKUP(B34,[1]高三上!$B:$V,16,0)</f>
        <v>78</v>
      </c>
      <c r="L34" t="str">
        <f>VLOOKUP(B34,[1]高三上!$B:$V,17,0)</f>
        <v>彭桦/高琴</v>
      </c>
      <c r="M34">
        <f t="shared" si="4"/>
        <v>114.38356164383562</v>
      </c>
      <c r="N34">
        <f t="shared" si="1"/>
        <v>85</v>
      </c>
      <c r="O34">
        <f>VLOOKUP(B34,[1]高二下!$B:$W,16,0)</f>
        <v>77.2</v>
      </c>
      <c r="P34" t="str">
        <f>VLOOKUP(B34,[1]高二下!$B:$W,17,0)</f>
        <v>彭桦</v>
      </c>
      <c r="Q34">
        <f t="shared" si="5"/>
        <v>69.863013698630141</v>
      </c>
      <c r="R34">
        <f t="shared" si="6"/>
        <v>127</v>
      </c>
      <c r="S34">
        <f>VLOOKUP(B34,[1]高二上!$B:$W,16,0)</f>
        <v>86</v>
      </c>
      <c r="T34" t="str">
        <f>VLOOKUP(B34,[1]高二上!$B:$W,17,0)</f>
        <v>彭桦</v>
      </c>
      <c r="U34">
        <f t="shared" si="7"/>
        <v>148.2876712328767</v>
      </c>
      <c r="V34">
        <f t="shared" si="8"/>
        <v>39</v>
      </c>
      <c r="W34">
        <f>VLOOKUP(B34,[1]高一下!$B:$X,16,0)</f>
        <v>46</v>
      </c>
      <c r="X34" t="str">
        <f>VLOOKUP(B34,[1]高一下!$B:$X,17,0)</f>
        <v>彭桦</v>
      </c>
      <c r="Y34">
        <f t="shared" si="9"/>
        <v>72.260273972602732</v>
      </c>
      <c r="Z34">
        <f t="shared" si="10"/>
        <v>180</v>
      </c>
      <c r="AA34">
        <f>VLOOKUP(B34,[1]高一上!$B:$W,15,0)</f>
        <v>52</v>
      </c>
      <c r="AB34" t="str">
        <f>VLOOKUP(B34,[1]高一上!$B:$W,16,0)</f>
        <v>尤顺芝</v>
      </c>
      <c r="AC34">
        <f t="shared" si="11"/>
        <v>140.75342465753425</v>
      </c>
      <c r="AD34">
        <f t="shared" si="2"/>
        <v>99</v>
      </c>
      <c r="AE34">
        <f>VLOOKUP(B34,[1]中考!$B:$O,11,0)</f>
        <v>37</v>
      </c>
      <c r="AF34">
        <f t="shared" si="12"/>
        <v>218</v>
      </c>
    </row>
    <row r="35" spans="1:32" x14ac:dyDescent="0.2">
      <c r="A35" s="2" t="s">
        <v>105</v>
      </c>
      <c r="B35" s="2" t="s">
        <v>106</v>
      </c>
      <c r="C35" s="1">
        <v>1</v>
      </c>
      <c r="D35" s="3" t="s">
        <v>9</v>
      </c>
      <c r="E35" s="4" t="s">
        <v>107</v>
      </c>
      <c r="F35" s="1">
        <v>501</v>
      </c>
      <c r="G35" s="4">
        <v>65</v>
      </c>
      <c r="H35" s="1" t="s">
        <v>1916</v>
      </c>
      <c r="I35">
        <f t="shared" si="3"/>
        <v>68.835616438356169</v>
      </c>
      <c r="J35">
        <f t="shared" si="0"/>
        <v>132</v>
      </c>
      <c r="K35">
        <f>VLOOKUP(B35,[1]高三上!$B:$V,16,0)</f>
        <v>85</v>
      </c>
      <c r="L35" t="str">
        <f>VLOOKUP(B35,[1]高三上!$B:$V,17,0)</f>
        <v>彭桦/高琴</v>
      </c>
      <c r="M35">
        <f t="shared" si="4"/>
        <v>114.38356164383562</v>
      </c>
      <c r="N35">
        <f t="shared" si="1"/>
        <v>41</v>
      </c>
      <c r="O35">
        <f>VLOOKUP(B35,[1]高二下!$B:$W,16,0)</f>
        <v>81.099999999999994</v>
      </c>
      <c r="P35" t="str">
        <f>VLOOKUP(B35,[1]高二下!$B:$W,17,0)</f>
        <v>彭桦</v>
      </c>
      <c r="Q35">
        <f t="shared" si="5"/>
        <v>81.164383561643831</v>
      </c>
      <c r="R35">
        <f t="shared" si="6"/>
        <v>83</v>
      </c>
      <c r="S35">
        <f>VLOOKUP(B35,[1]高二上!$B:$W,16,0)</f>
        <v>88</v>
      </c>
      <c r="T35" t="str">
        <f>VLOOKUP(B35,[1]高二上!$B:$W,17,0)</f>
        <v>彭桦</v>
      </c>
      <c r="U35">
        <f t="shared" si="7"/>
        <v>109.24657534246575</v>
      </c>
      <c r="V35">
        <f t="shared" si="8"/>
        <v>28</v>
      </c>
      <c r="W35">
        <f>VLOOKUP(B35,[1]高一下!$B:$X,16,0)</f>
        <v>61</v>
      </c>
      <c r="X35" t="str">
        <f>VLOOKUP(B35,[1]高一下!$B:$X,17,0)</f>
        <v>彭桦</v>
      </c>
      <c r="Y35">
        <f t="shared" si="9"/>
        <v>106.84931506849315</v>
      </c>
      <c r="Z35">
        <f t="shared" si="10"/>
        <v>55</v>
      </c>
      <c r="AA35">
        <f>VLOOKUP(B35,[1]高一上!$B:$W,15,0)</f>
        <v>57</v>
      </c>
      <c r="AB35" t="str">
        <f>VLOOKUP(B35,[1]高一上!$B:$W,16,0)</f>
        <v>彭桦</v>
      </c>
      <c r="AC35">
        <f t="shared" si="11"/>
        <v>75</v>
      </c>
      <c r="AD35">
        <f t="shared" si="2"/>
        <v>75</v>
      </c>
      <c r="AE35">
        <f>VLOOKUP(B35,[1]中考!$B:$O,11,0)</f>
        <v>49</v>
      </c>
      <c r="AF35">
        <f t="shared" si="12"/>
        <v>2</v>
      </c>
    </row>
    <row r="36" spans="1:32" x14ac:dyDescent="0.2">
      <c r="A36" s="2" t="s">
        <v>108</v>
      </c>
      <c r="B36" s="2" t="s">
        <v>109</v>
      </c>
      <c r="C36" s="1">
        <v>1</v>
      </c>
      <c r="D36" s="3" t="s">
        <v>9</v>
      </c>
      <c r="E36" s="4" t="s">
        <v>110</v>
      </c>
      <c r="F36" s="1">
        <v>499</v>
      </c>
      <c r="G36" s="4">
        <v>75</v>
      </c>
      <c r="H36" s="1" t="s">
        <v>1916</v>
      </c>
      <c r="I36">
        <f t="shared" si="3"/>
        <v>109.93150684931507</v>
      </c>
      <c r="J36">
        <f t="shared" si="0"/>
        <v>48</v>
      </c>
      <c r="K36">
        <f>VLOOKUP(B36,[1]高三上!$B:$V,16,0)</f>
        <v>79</v>
      </c>
      <c r="L36" t="str">
        <f>VLOOKUP(B36,[1]高三上!$B:$V,17,0)</f>
        <v>彭桦/高琴</v>
      </c>
      <c r="M36">
        <f t="shared" si="4"/>
        <v>96.232876712328761</v>
      </c>
      <c r="N36">
        <f t="shared" si="1"/>
        <v>77</v>
      </c>
      <c r="O36">
        <f>VLOOKUP(B36,[1]高二下!$B:$W,16,0)</f>
        <v>82.7</v>
      </c>
      <c r="P36" t="str">
        <f>VLOOKUP(B36,[1]高二下!$B:$W,17,0)</f>
        <v>彭桦</v>
      </c>
      <c r="Q36">
        <f t="shared" si="5"/>
        <v>107.1917808219178</v>
      </c>
      <c r="R36">
        <f t="shared" si="6"/>
        <v>66</v>
      </c>
      <c r="S36">
        <f>VLOOKUP(B36,[1]高二上!$B:$W,16,0)</f>
        <v>79</v>
      </c>
      <c r="T36" t="str">
        <f>VLOOKUP(B36,[1]高二上!$B:$W,17,0)</f>
        <v>彭桦</v>
      </c>
      <c r="U36">
        <f t="shared" si="7"/>
        <v>150.68493150684932</v>
      </c>
      <c r="V36">
        <f t="shared" si="8"/>
        <v>87</v>
      </c>
      <c r="W36">
        <f>VLOOKUP(B36,[1]高一下!$B:$X,16,0)</f>
        <v>40</v>
      </c>
      <c r="X36" t="str">
        <f>VLOOKUP(B36,[1]高一下!$B:$X,17,0)</f>
        <v>彭桦</v>
      </c>
      <c r="Y36">
        <f t="shared" si="9"/>
        <v>57.534246575342465</v>
      </c>
      <c r="Z36">
        <f t="shared" si="10"/>
        <v>235</v>
      </c>
      <c r="AA36">
        <f>VLOOKUP(B36,[1]高一上!$B:$W,15,0)</f>
        <v>51</v>
      </c>
      <c r="AB36" t="str">
        <f>VLOOKUP(B36,[1]高一上!$B:$W,16,0)</f>
        <v>彭桦</v>
      </c>
      <c r="AC36">
        <f t="shared" si="11"/>
        <v>92.465753424657535</v>
      </c>
      <c r="AD36">
        <f t="shared" si="2"/>
        <v>111</v>
      </c>
      <c r="AE36">
        <f>VLOOKUP(B36,[1]中考!$B:$O,11,0)</f>
        <v>43</v>
      </c>
      <c r="AF36">
        <f t="shared" si="12"/>
        <v>89</v>
      </c>
    </row>
    <row r="37" spans="1:32" x14ac:dyDescent="0.2">
      <c r="A37" s="2" t="s">
        <v>111</v>
      </c>
      <c r="B37" s="2" t="s">
        <v>112</v>
      </c>
      <c r="C37" s="1">
        <v>1</v>
      </c>
      <c r="D37" s="3" t="s">
        <v>9</v>
      </c>
      <c r="E37" s="4" t="s">
        <v>113</v>
      </c>
      <c r="F37" s="1">
        <v>495</v>
      </c>
      <c r="G37" s="4">
        <v>78</v>
      </c>
      <c r="H37" s="1" t="s">
        <v>1916</v>
      </c>
      <c r="I37">
        <f t="shared" si="3"/>
        <v>100</v>
      </c>
      <c r="J37">
        <f t="shared" si="0"/>
        <v>28</v>
      </c>
      <c r="K37">
        <f>VLOOKUP(B37,[1]高三上!$B:$V,16,0)</f>
        <v>87</v>
      </c>
      <c r="L37" t="str">
        <f>VLOOKUP(B37,[1]高三上!$B:$V,17,0)</f>
        <v>彭桦/高琴</v>
      </c>
      <c r="M37">
        <f t="shared" si="4"/>
        <v>110.61643835616438</v>
      </c>
      <c r="N37">
        <f t="shared" si="1"/>
        <v>28</v>
      </c>
      <c r="O37">
        <f>VLOOKUP(B37,[1]高二下!$B:$W,16,0)</f>
        <v>83.4</v>
      </c>
      <c r="P37" t="str">
        <f>VLOOKUP(B37,[1]高二下!$B:$W,17,0)</f>
        <v>彭桦</v>
      </c>
      <c r="Q37">
        <f t="shared" si="5"/>
        <v>98.287671232876718</v>
      </c>
      <c r="R37">
        <f t="shared" si="6"/>
        <v>59</v>
      </c>
      <c r="S37">
        <f>VLOOKUP(B37,[1]高二上!$B:$W,16,0)</f>
        <v>84</v>
      </c>
      <c r="T37" t="str">
        <f>VLOOKUP(B37,[1]高二上!$B:$W,17,0)</f>
        <v>彭桦</v>
      </c>
      <c r="U37">
        <f t="shared" si="7"/>
        <v>123.63013698630137</v>
      </c>
      <c r="V37">
        <f t="shared" si="8"/>
        <v>54</v>
      </c>
      <c r="W37">
        <f>VLOOKUP(B37,[1]高一下!$B:$X,16,0)</f>
        <v>53</v>
      </c>
      <c r="X37" t="str">
        <f>VLOOKUP(B37,[1]高一下!$B:$X,17,0)</f>
        <v>彭桦</v>
      </c>
      <c r="Y37">
        <f t="shared" si="9"/>
        <v>67.123287671232873</v>
      </c>
      <c r="Z37">
        <f t="shared" si="10"/>
        <v>123</v>
      </c>
      <c r="AA37">
        <f>VLOOKUP(B37,[1]高一上!$B:$W,15,0)</f>
        <v>66</v>
      </c>
      <c r="AB37" t="str">
        <f>VLOOKUP(B37,[1]高一上!$B:$W,16,0)</f>
        <v>彭桦</v>
      </c>
      <c r="AC37">
        <f t="shared" si="11"/>
        <v>121.23287671232876</v>
      </c>
      <c r="AD37">
        <f t="shared" si="2"/>
        <v>27</v>
      </c>
      <c r="AE37">
        <f>VLOOKUP(B37,[1]中考!$B:$O,11,0)</f>
        <v>43</v>
      </c>
      <c r="AF37">
        <f t="shared" si="12"/>
        <v>89</v>
      </c>
    </row>
    <row r="38" spans="1:32" x14ac:dyDescent="0.2">
      <c r="A38" s="2" t="s">
        <v>114</v>
      </c>
      <c r="B38" s="2" t="s">
        <v>115</v>
      </c>
      <c r="C38" s="1">
        <v>1</v>
      </c>
      <c r="D38" s="3" t="s">
        <v>9</v>
      </c>
      <c r="E38" s="4" t="s">
        <v>116</v>
      </c>
      <c r="F38" s="1">
        <v>495</v>
      </c>
      <c r="G38" s="4">
        <v>73</v>
      </c>
      <c r="H38" s="1" t="s">
        <v>1916</v>
      </c>
      <c r="I38">
        <f t="shared" si="3"/>
        <v>105.13698630136986</v>
      </c>
      <c r="J38">
        <f t="shared" si="0"/>
        <v>62</v>
      </c>
      <c r="K38">
        <f>VLOOKUP(B38,[1]高三上!$B:$V,16,0)</f>
        <v>79</v>
      </c>
      <c r="L38" t="str">
        <f>VLOOKUP(B38,[1]高三上!$B:$V,17,0)</f>
        <v>彭桦/高琴</v>
      </c>
      <c r="M38">
        <f t="shared" si="4"/>
        <v>90.410958904109592</v>
      </c>
      <c r="N38">
        <f t="shared" si="1"/>
        <v>77</v>
      </c>
      <c r="O38">
        <f>VLOOKUP(B38,[1]高二下!$B:$W,16,0)</f>
        <v>84.2</v>
      </c>
      <c r="P38" t="str">
        <f>VLOOKUP(B38,[1]高二下!$B:$W,17,0)</f>
        <v>彭桦</v>
      </c>
      <c r="Q38">
        <f t="shared" si="5"/>
        <v>96.575342465753423</v>
      </c>
      <c r="R38">
        <f t="shared" si="6"/>
        <v>49</v>
      </c>
      <c r="S38">
        <f>VLOOKUP(B38,[1]高二上!$B:$W,16,0)</f>
        <v>86</v>
      </c>
      <c r="T38" t="str">
        <f>VLOOKUP(B38,[1]高二上!$B:$W,17,0)</f>
        <v>彭桦</v>
      </c>
      <c r="U38">
        <f t="shared" si="7"/>
        <v>141.0958904109589</v>
      </c>
      <c r="V38">
        <f t="shared" si="8"/>
        <v>39</v>
      </c>
      <c r="W38">
        <f>VLOOKUP(B38,[1]高一下!$B:$X,16,0)</f>
        <v>49</v>
      </c>
      <c r="X38" t="str">
        <f>VLOOKUP(B38,[1]高一下!$B:$X,17,0)</f>
        <v>彭桦</v>
      </c>
      <c r="Y38">
        <f t="shared" si="9"/>
        <v>63.013698630136986</v>
      </c>
      <c r="Z38">
        <f t="shared" si="10"/>
        <v>159</v>
      </c>
      <c r="AA38">
        <f>VLOOKUP(B38,[1]高一上!$B:$W,15,0)</f>
        <v>61</v>
      </c>
      <c r="AB38" t="str">
        <f>VLOOKUP(B38,[1]高一上!$B:$W,16,0)</f>
        <v>彭桦</v>
      </c>
      <c r="AC38">
        <f t="shared" si="11"/>
        <v>83.904109589041099</v>
      </c>
      <c r="AD38">
        <f t="shared" si="2"/>
        <v>51</v>
      </c>
      <c r="AE38">
        <f>VLOOKUP(B38,[1]中考!$B:$O,11,0)</f>
        <v>48</v>
      </c>
      <c r="AF38">
        <f t="shared" si="12"/>
        <v>4</v>
      </c>
    </row>
    <row r="39" spans="1:32" x14ac:dyDescent="0.2">
      <c r="A39" s="2" t="s">
        <v>117</v>
      </c>
      <c r="B39" s="2" t="s">
        <v>118</v>
      </c>
      <c r="C39" s="1">
        <v>1</v>
      </c>
      <c r="D39" s="3" t="s">
        <v>9</v>
      </c>
      <c r="E39" s="4" t="s">
        <v>119</v>
      </c>
      <c r="F39" s="1">
        <v>492</v>
      </c>
      <c r="G39" s="4">
        <v>71</v>
      </c>
      <c r="H39" s="1" t="s">
        <v>1916</v>
      </c>
      <c r="I39">
        <f t="shared" si="3"/>
        <v>90.06849315068493</v>
      </c>
      <c r="J39">
        <f t="shared" si="0"/>
        <v>82</v>
      </c>
      <c r="K39">
        <f>VLOOKUP(B39,[1]高三上!$B:$V,16,0)</f>
        <v>82</v>
      </c>
      <c r="L39" t="str">
        <f>VLOOKUP(B39,[1]高三上!$B:$V,17,0)</f>
        <v>彭桦/高琴</v>
      </c>
      <c r="M39">
        <f t="shared" si="4"/>
        <v>110.27397260273972</v>
      </c>
      <c r="N39">
        <f t="shared" si="1"/>
        <v>53</v>
      </c>
      <c r="O39">
        <f>VLOOKUP(B39,[1]高二下!$B:$W,16,0)</f>
        <v>81.099999999999994</v>
      </c>
      <c r="P39" t="str">
        <f>VLOOKUP(B39,[1]高二下!$B:$W,17,0)</f>
        <v>彭桦</v>
      </c>
      <c r="Q39">
        <f t="shared" si="5"/>
        <v>84.93150684931507</v>
      </c>
      <c r="R39">
        <f t="shared" si="6"/>
        <v>83</v>
      </c>
      <c r="S39">
        <f>VLOOKUP(B39,[1]高二上!$B:$W,16,0)</f>
        <v>86</v>
      </c>
      <c r="T39" t="str">
        <f>VLOOKUP(B39,[1]高二上!$B:$W,17,0)</f>
        <v>彭桦</v>
      </c>
      <c r="U39">
        <f t="shared" si="7"/>
        <v>94.520547945205479</v>
      </c>
      <c r="V39">
        <f t="shared" si="8"/>
        <v>39</v>
      </c>
      <c r="W39">
        <f>VLOOKUP(B39,[1]高一下!$B:$X,16,0)</f>
        <v>69</v>
      </c>
      <c r="X39" t="str">
        <f>VLOOKUP(B39,[1]高一下!$B:$X,17,0)</f>
        <v>彭桦</v>
      </c>
      <c r="Y39">
        <f t="shared" si="9"/>
        <v>97.260273972602747</v>
      </c>
      <c r="Z39">
        <f t="shared" si="10"/>
        <v>23</v>
      </c>
      <c r="AA39">
        <f>VLOOKUP(B39,[1]高一上!$B:$W,15,0)</f>
        <v>71</v>
      </c>
      <c r="AB39" t="str">
        <f>VLOOKUP(B39,[1]高一上!$B:$W,16,0)</f>
        <v>彭桦</v>
      </c>
      <c r="AC39">
        <f t="shared" si="11"/>
        <v>118.83561643835617</v>
      </c>
      <c r="AD39">
        <f t="shared" si="2"/>
        <v>15</v>
      </c>
      <c r="AE39">
        <f>VLOOKUP(B39,[1]中考!$B:$O,11,0)</f>
        <v>44</v>
      </c>
      <c r="AF39">
        <f t="shared" si="12"/>
        <v>70</v>
      </c>
    </row>
    <row r="40" spans="1:32" x14ac:dyDescent="0.2">
      <c r="A40" s="2" t="s">
        <v>120</v>
      </c>
      <c r="B40" s="2" t="s">
        <v>121</v>
      </c>
      <c r="C40" s="1">
        <v>1</v>
      </c>
      <c r="D40" s="3" t="s">
        <v>9</v>
      </c>
      <c r="E40" s="4" t="s">
        <v>122</v>
      </c>
      <c r="F40" s="1">
        <v>491</v>
      </c>
      <c r="G40" s="4">
        <v>65</v>
      </c>
      <c r="H40" s="1" t="s">
        <v>1916</v>
      </c>
      <c r="I40">
        <f t="shared" si="3"/>
        <v>103.08219178082192</v>
      </c>
      <c r="J40">
        <f t="shared" si="0"/>
        <v>132</v>
      </c>
      <c r="K40">
        <f>VLOOKUP(B40,[1]高三上!$B:$V,16,0)</f>
        <v>70</v>
      </c>
      <c r="L40" t="str">
        <f>VLOOKUP(B40,[1]高三上!$B:$V,17,0)</f>
        <v>彭桦/高琴</v>
      </c>
      <c r="M40">
        <f t="shared" si="4"/>
        <v>59.246575342465754</v>
      </c>
      <c r="N40">
        <f t="shared" si="1"/>
        <v>141</v>
      </c>
      <c r="O40">
        <f>VLOOKUP(B40,[1]高二下!$B:$W,16,0)</f>
        <v>88.1</v>
      </c>
      <c r="P40" t="str">
        <f>VLOOKUP(B40,[1]高二下!$B:$W,17,0)</f>
        <v>彭桦</v>
      </c>
      <c r="Q40">
        <f t="shared" si="5"/>
        <v>117.46575342465754</v>
      </c>
      <c r="R40">
        <f t="shared" si="6"/>
        <v>22</v>
      </c>
      <c r="S40">
        <f>VLOOKUP(B40,[1]高二上!$B:$W,16,0)</f>
        <v>81</v>
      </c>
      <c r="T40" t="str">
        <f>VLOOKUP(B40,[1]高二上!$B:$W,17,0)</f>
        <v>彭桦</v>
      </c>
      <c r="U40">
        <f t="shared" si="7"/>
        <v>87.671232876712324</v>
      </c>
      <c r="V40">
        <f t="shared" si="8"/>
        <v>73</v>
      </c>
      <c r="W40">
        <f>VLOOKUP(B40,[1]高一下!$B:$X,16,0)</f>
        <v>65</v>
      </c>
      <c r="X40" t="str">
        <f>VLOOKUP(B40,[1]高一下!$B:$X,17,0)</f>
        <v>彭桦</v>
      </c>
      <c r="Y40">
        <f t="shared" si="9"/>
        <v>100.68493150684931</v>
      </c>
      <c r="Z40">
        <f t="shared" si="10"/>
        <v>37</v>
      </c>
      <c r="AA40">
        <f>VLOOKUP(B40,[1]高一上!$B:$W,15,0)</f>
        <v>64</v>
      </c>
      <c r="AB40" t="str">
        <f>VLOOKUP(B40,[1]高一上!$B:$W,16,0)</f>
        <v>彭桦</v>
      </c>
      <c r="AC40">
        <f t="shared" si="11"/>
        <v>95.205479452054789</v>
      </c>
      <c r="AD40">
        <f t="shared" si="2"/>
        <v>39</v>
      </c>
      <c r="AE40">
        <f>VLOOKUP(B40,[1]中考!$B:$O,11,0)</f>
        <v>46</v>
      </c>
      <c r="AF40">
        <f t="shared" si="12"/>
        <v>25</v>
      </c>
    </row>
    <row r="41" spans="1:32" x14ac:dyDescent="0.2">
      <c r="A41" s="2" t="s">
        <v>123</v>
      </c>
      <c r="B41" s="2" t="s">
        <v>124</v>
      </c>
      <c r="C41" s="1">
        <v>1</v>
      </c>
      <c r="D41" s="3" t="s">
        <v>9</v>
      </c>
      <c r="E41" s="4" t="s">
        <v>125</v>
      </c>
      <c r="F41" s="1">
        <v>489</v>
      </c>
      <c r="G41" s="4">
        <v>66</v>
      </c>
      <c r="H41" s="1" t="s">
        <v>1916</v>
      </c>
      <c r="I41">
        <f t="shared" si="3"/>
        <v>86.986301369863014</v>
      </c>
      <c r="J41">
        <f t="shared" si="0"/>
        <v>123</v>
      </c>
      <c r="K41">
        <f>VLOOKUP(B41,[1]高三上!$B:$V,16,0)</f>
        <v>78</v>
      </c>
      <c r="L41" t="str">
        <f>VLOOKUP(B41,[1]高三上!$B:$V,17,0)</f>
        <v>彭桦/高琴</v>
      </c>
      <c r="M41">
        <f t="shared" si="4"/>
        <v>120.89041095890411</v>
      </c>
      <c r="N41">
        <f t="shared" si="1"/>
        <v>85</v>
      </c>
      <c r="O41">
        <f>VLOOKUP(B41,[1]高二下!$B:$W,16,0)</f>
        <v>75.7</v>
      </c>
      <c r="P41" t="str">
        <f>VLOOKUP(B41,[1]高二下!$B:$W,17,0)</f>
        <v>彭桦</v>
      </c>
      <c r="Q41">
        <f t="shared" si="5"/>
        <v>83.904109589041099</v>
      </c>
      <c r="R41">
        <f t="shared" si="6"/>
        <v>146</v>
      </c>
      <c r="S41">
        <f>VLOOKUP(B41,[1]高二上!$B:$W,16,0)</f>
        <v>77</v>
      </c>
      <c r="T41" t="str">
        <f>VLOOKUP(B41,[1]高二上!$B:$W,17,0)</f>
        <v>彭桦</v>
      </c>
      <c r="U41">
        <f t="shared" si="7"/>
        <v>113.6986301369863</v>
      </c>
      <c r="V41">
        <f t="shared" si="8"/>
        <v>99</v>
      </c>
      <c r="W41">
        <f>VLOOKUP(B41,[1]高一下!$B:$X,16,0)</f>
        <v>51</v>
      </c>
      <c r="X41" t="str">
        <f>VLOOKUP(B41,[1]高一下!$B:$X,17,0)</f>
        <v>彭桦</v>
      </c>
      <c r="Y41">
        <f t="shared" si="9"/>
        <v>74.315068493150676</v>
      </c>
      <c r="Z41">
        <f t="shared" si="10"/>
        <v>139</v>
      </c>
      <c r="AA41">
        <f>VLOOKUP(B41,[1]高一上!$B:$W,15,0)</f>
        <v>59</v>
      </c>
      <c r="AB41" t="str">
        <f>VLOOKUP(B41,[1]高一上!$B:$W,16,0)</f>
        <v>彭桦</v>
      </c>
      <c r="AC41">
        <f t="shared" si="11"/>
        <v>117.12328767123287</v>
      </c>
      <c r="AD41">
        <f t="shared" si="2"/>
        <v>64</v>
      </c>
      <c r="AE41">
        <f>VLOOKUP(B41,[1]中考!$B:$O,11,0)</f>
        <v>42</v>
      </c>
      <c r="AF41">
        <f t="shared" si="12"/>
        <v>114</v>
      </c>
    </row>
    <row r="42" spans="1:32" x14ac:dyDescent="0.2">
      <c r="A42" s="2" t="s">
        <v>126</v>
      </c>
      <c r="B42" s="2" t="s">
        <v>127</v>
      </c>
      <c r="C42" s="1">
        <v>1</v>
      </c>
      <c r="D42" s="3" t="s">
        <v>9</v>
      </c>
      <c r="E42" s="4" t="s">
        <v>128</v>
      </c>
      <c r="F42" s="1">
        <v>486</v>
      </c>
      <c r="G42" s="4">
        <v>78</v>
      </c>
      <c r="H42" s="1" t="s">
        <v>1916</v>
      </c>
      <c r="I42">
        <f t="shared" si="3"/>
        <v>97.945205479452056</v>
      </c>
      <c r="J42">
        <f t="shared" si="0"/>
        <v>28</v>
      </c>
      <c r="K42">
        <f>VLOOKUP(B42,[1]高三上!$B:$V,16,0)</f>
        <v>88</v>
      </c>
      <c r="L42" t="str">
        <f>VLOOKUP(B42,[1]高三上!$B:$V,17,0)</f>
        <v>彭桦/高琴</v>
      </c>
      <c r="M42">
        <f t="shared" si="4"/>
        <v>112.67123287671232</v>
      </c>
      <c r="N42">
        <f t="shared" si="1"/>
        <v>22</v>
      </c>
      <c r="O42">
        <f>VLOOKUP(B42,[1]高二下!$B:$W,16,0)</f>
        <v>83.4</v>
      </c>
      <c r="P42" t="str">
        <f>VLOOKUP(B42,[1]高二下!$B:$W,17,0)</f>
        <v>彭桦</v>
      </c>
      <c r="Q42">
        <f t="shared" si="5"/>
        <v>98.287671232876718</v>
      </c>
      <c r="R42">
        <f t="shared" si="6"/>
        <v>59</v>
      </c>
      <c r="S42">
        <f>VLOOKUP(B42,[1]高二上!$B:$W,16,0)</f>
        <v>84</v>
      </c>
      <c r="T42" t="str">
        <f>VLOOKUP(B42,[1]高二上!$B:$W,17,0)</f>
        <v>彭桦</v>
      </c>
      <c r="U42">
        <f t="shared" si="7"/>
        <v>129.10958904109589</v>
      </c>
      <c r="V42">
        <f t="shared" si="8"/>
        <v>54</v>
      </c>
      <c r="W42">
        <f>VLOOKUP(B42,[1]高一下!$B:$X,16,0)</f>
        <v>51</v>
      </c>
      <c r="X42" t="str">
        <f>VLOOKUP(B42,[1]高一下!$B:$X,17,0)</f>
        <v>彭桦</v>
      </c>
      <c r="Y42">
        <f t="shared" si="9"/>
        <v>68.493150684931507</v>
      </c>
      <c r="Z42">
        <f t="shared" si="10"/>
        <v>139</v>
      </c>
      <c r="AA42">
        <f>VLOOKUP(B42,[1]高一上!$B:$W,15,0)</f>
        <v>62</v>
      </c>
      <c r="AB42" t="str">
        <f>VLOOKUP(B42,[1]高一上!$B:$W,16,0)</f>
        <v>彭桦</v>
      </c>
      <c r="AC42">
        <f t="shared" si="11"/>
        <v>89.38356164383562</v>
      </c>
      <c r="AD42">
        <f t="shared" si="2"/>
        <v>47</v>
      </c>
      <c r="AE42">
        <f>VLOOKUP(B42,[1]中考!$B:$O,11,0)</f>
        <v>47</v>
      </c>
      <c r="AF42">
        <f t="shared" si="12"/>
        <v>16</v>
      </c>
    </row>
    <row r="43" spans="1:32" x14ac:dyDescent="0.2">
      <c r="A43" s="2" t="s">
        <v>129</v>
      </c>
      <c r="B43" s="2" t="s">
        <v>130</v>
      </c>
      <c r="C43" s="1">
        <v>1</v>
      </c>
      <c r="D43" s="3" t="s">
        <v>9</v>
      </c>
      <c r="E43" s="4" t="s">
        <v>131</v>
      </c>
      <c r="F43" s="1">
        <v>485</v>
      </c>
      <c r="G43" s="4">
        <v>69</v>
      </c>
      <c r="H43" s="1" t="s">
        <v>1916</v>
      </c>
      <c r="I43">
        <f t="shared" si="3"/>
        <v>76.712328767123296</v>
      </c>
      <c r="J43">
        <f t="shared" si="0"/>
        <v>96</v>
      </c>
      <c r="K43">
        <f>VLOOKUP(B43,[1]高三上!$B:$V,16,0)</f>
        <v>87</v>
      </c>
      <c r="L43" t="str">
        <f>VLOOKUP(B43,[1]高三上!$B:$V,17,0)</f>
        <v>彭桦/高琴</v>
      </c>
      <c r="M43">
        <f t="shared" si="4"/>
        <v>107.1917808219178</v>
      </c>
      <c r="N43">
        <f t="shared" si="1"/>
        <v>28</v>
      </c>
      <c r="O43">
        <f>VLOOKUP(B43,[1]高二下!$B:$W,16,0)</f>
        <v>84.2</v>
      </c>
      <c r="P43" t="str">
        <f>VLOOKUP(B43,[1]高二下!$B:$W,17,0)</f>
        <v>彭桦</v>
      </c>
      <c r="Q43">
        <f t="shared" si="5"/>
        <v>108.21917808219177</v>
      </c>
      <c r="R43">
        <f t="shared" si="6"/>
        <v>49</v>
      </c>
      <c r="S43">
        <f>VLOOKUP(B43,[1]高二上!$B:$W,16,0)</f>
        <v>81</v>
      </c>
      <c r="T43" t="str">
        <f>VLOOKUP(B43,[1]高二上!$B:$W,17,0)</f>
        <v>彭桦</v>
      </c>
      <c r="U43">
        <f t="shared" si="7"/>
        <v>101.71232876712328</v>
      </c>
      <c r="V43">
        <f t="shared" si="8"/>
        <v>73</v>
      </c>
      <c r="W43">
        <f>VLOOKUP(B43,[1]高一下!$B:$X,16,0)</f>
        <v>58</v>
      </c>
      <c r="X43" t="str">
        <f>VLOOKUP(B43,[1]高一下!$B:$X,17,0)</f>
        <v>彭桦</v>
      </c>
      <c r="Y43">
        <f t="shared" si="9"/>
        <v>89.38356164383562</v>
      </c>
      <c r="Z43">
        <f t="shared" si="10"/>
        <v>78</v>
      </c>
      <c r="AA43">
        <f>VLOOKUP(B43,[1]高一上!$B:$W,15,0)</f>
        <v>62</v>
      </c>
      <c r="AB43" t="str">
        <f>VLOOKUP(B43,[1]高一上!$B:$W,16,0)</f>
        <v>彭桦</v>
      </c>
      <c r="AC43">
        <f t="shared" si="11"/>
        <v>107.87671232876713</v>
      </c>
      <c r="AD43">
        <f t="shared" si="2"/>
        <v>47</v>
      </c>
      <c r="AE43">
        <f>VLOOKUP(B43,[1]中考!$B:$O,11,0)</f>
        <v>44</v>
      </c>
      <c r="AF43">
        <f t="shared" si="12"/>
        <v>70</v>
      </c>
    </row>
    <row r="44" spans="1:32" x14ac:dyDescent="0.2">
      <c r="A44" s="2" t="s">
        <v>132</v>
      </c>
      <c r="B44" s="2" t="s">
        <v>133</v>
      </c>
      <c r="C44" s="1">
        <v>1</v>
      </c>
      <c r="D44" s="3" t="s">
        <v>9</v>
      </c>
      <c r="E44" s="4" t="s">
        <v>134</v>
      </c>
      <c r="F44" s="1">
        <v>476</v>
      </c>
      <c r="G44" s="4">
        <v>67</v>
      </c>
      <c r="H44" s="1" t="s">
        <v>1916</v>
      </c>
      <c r="I44">
        <f t="shared" si="3"/>
        <v>118.49315068493151</v>
      </c>
      <c r="J44">
        <f t="shared" si="0"/>
        <v>112</v>
      </c>
      <c r="K44">
        <f>VLOOKUP(B44,[1]高三上!$B:$V,16,0)</f>
        <v>67</v>
      </c>
      <c r="L44" t="str">
        <f>VLOOKUP(B44,[1]高三上!$B:$V,17,0)</f>
        <v>彭桦/高琴</v>
      </c>
      <c r="M44">
        <f t="shared" si="4"/>
        <v>67.808219178082197</v>
      </c>
      <c r="N44">
        <f t="shared" si="1"/>
        <v>166</v>
      </c>
      <c r="O44">
        <f>VLOOKUP(B44,[1]高二下!$B:$W,16,0)</f>
        <v>81.900000000000006</v>
      </c>
      <c r="P44" t="str">
        <f>VLOOKUP(B44,[1]高二下!$B:$W,17,0)</f>
        <v>彭桦</v>
      </c>
      <c r="Q44">
        <f t="shared" si="5"/>
        <v>95.890410958904113</v>
      </c>
      <c r="R44">
        <f t="shared" si="6"/>
        <v>72</v>
      </c>
      <c r="S44">
        <f>VLOOKUP(B44,[1]高二上!$B:$W,16,0)</f>
        <v>83</v>
      </c>
      <c r="T44" t="str">
        <f>VLOOKUP(B44,[1]高二上!$B:$W,17,0)</f>
        <v>彭桦</v>
      </c>
      <c r="U44">
        <f t="shared" si="7"/>
        <v>118.15068493150685</v>
      </c>
      <c r="V44">
        <f t="shared" si="8"/>
        <v>60</v>
      </c>
      <c r="W44">
        <f>VLOOKUP(B44,[1]高一下!$B:$X,16,0)</f>
        <v>54</v>
      </c>
      <c r="X44" t="str">
        <f>VLOOKUP(B44,[1]高一下!$B:$X,17,0)</f>
        <v>彭桦</v>
      </c>
      <c r="Y44">
        <f t="shared" si="9"/>
        <v>70.547945205479451</v>
      </c>
      <c r="Z44">
        <f t="shared" si="10"/>
        <v>113</v>
      </c>
      <c r="AA44">
        <f>VLOOKUP(B44,[1]高一上!$B:$W,15,0)</f>
        <v>66</v>
      </c>
      <c r="AB44" t="str">
        <f>VLOOKUP(B44,[1]高一上!$B:$W,16,0)</f>
        <v>彭桦</v>
      </c>
      <c r="AC44">
        <f t="shared" si="11"/>
        <v>107.53424657534246</v>
      </c>
      <c r="AD44">
        <f t="shared" si="2"/>
        <v>27</v>
      </c>
      <c r="AE44">
        <f>VLOOKUP(B44,[1]中考!$B:$O,11,0)</f>
        <v>45</v>
      </c>
      <c r="AF44">
        <f t="shared" si="12"/>
        <v>49</v>
      </c>
    </row>
    <row r="45" spans="1:32" x14ac:dyDescent="0.2">
      <c r="A45" s="2" t="s">
        <v>135</v>
      </c>
      <c r="B45" s="2" t="s">
        <v>136</v>
      </c>
      <c r="C45" s="1">
        <v>1</v>
      </c>
      <c r="D45" s="3" t="s">
        <v>9</v>
      </c>
      <c r="E45" s="4" t="s">
        <v>137</v>
      </c>
      <c r="F45" s="1">
        <v>452</v>
      </c>
      <c r="G45" s="4">
        <v>67</v>
      </c>
      <c r="H45" s="1" t="s">
        <v>1916</v>
      </c>
      <c r="I45">
        <f t="shared" si="3"/>
        <v>88.013698630136986</v>
      </c>
      <c r="J45">
        <f t="shared" si="0"/>
        <v>112</v>
      </c>
      <c r="K45">
        <f>VLOOKUP(B45,[1]高三上!$B:$V,16,0)</f>
        <v>79</v>
      </c>
      <c r="L45" t="str">
        <f>VLOOKUP(B45,[1]高三上!$B:$V,17,0)</f>
        <v>彭桦/高琴</v>
      </c>
      <c r="M45">
        <f t="shared" si="4"/>
        <v>119.52054794520548</v>
      </c>
      <c r="N45">
        <f t="shared" si="1"/>
        <v>77</v>
      </c>
      <c r="O45">
        <f>VLOOKUP(B45,[1]高二下!$B:$W,16,0)</f>
        <v>76.400000000000006</v>
      </c>
      <c r="P45" t="str">
        <f>VLOOKUP(B45,[1]高二下!$B:$W,17,0)</f>
        <v>彭桦</v>
      </c>
      <c r="Q45">
        <f t="shared" si="5"/>
        <v>77.054794520547944</v>
      </c>
      <c r="R45">
        <f t="shared" si="6"/>
        <v>134</v>
      </c>
      <c r="S45">
        <f>VLOOKUP(B45,[1]高二上!$B:$W,16,0)</f>
        <v>82</v>
      </c>
      <c r="T45" t="str">
        <f>VLOOKUP(B45,[1]高二上!$B:$W,17,0)</f>
        <v>彭桦</v>
      </c>
      <c r="U45">
        <f t="shared" si="7"/>
        <v>145.54794520547944</v>
      </c>
      <c r="V45">
        <f t="shared" si="8"/>
        <v>67</v>
      </c>
      <c r="W45">
        <f>VLOOKUP(B45,[1]高一下!$B:$X,16,0)</f>
        <v>44</v>
      </c>
      <c r="X45" t="str">
        <f>VLOOKUP(B45,[1]高一下!$B:$X,17,0)</f>
        <v>彭桦</v>
      </c>
      <c r="Y45">
        <f t="shared" si="9"/>
        <v>83.561643835616437</v>
      </c>
      <c r="Z45">
        <f t="shared" si="10"/>
        <v>200</v>
      </c>
      <c r="AA45">
        <f>VLOOKUP(B45,[1]高一上!$B:$W,15,0)</f>
        <v>47</v>
      </c>
      <c r="AB45" t="str">
        <f>VLOOKUP(B45,[1]高一上!$B:$W,16,0)</f>
        <v>彭桦</v>
      </c>
      <c r="AC45">
        <f t="shared" si="11"/>
        <v>78.424657534246577</v>
      </c>
      <c r="AD45">
        <f t="shared" si="2"/>
        <v>152</v>
      </c>
      <c r="AE45">
        <f>VLOOKUP(B45,[1]中考!$B:$O,11,0)</f>
        <v>43</v>
      </c>
      <c r="AF45">
        <f t="shared" si="12"/>
        <v>89</v>
      </c>
    </row>
    <row r="46" spans="1:32" x14ac:dyDescent="0.2">
      <c r="A46" s="2" t="s">
        <v>138</v>
      </c>
      <c r="B46" s="2" t="s">
        <v>139</v>
      </c>
      <c r="C46" s="1">
        <v>2</v>
      </c>
      <c r="D46" s="3" t="s">
        <v>9</v>
      </c>
      <c r="E46" s="4" t="s">
        <v>140</v>
      </c>
      <c r="F46" s="1">
        <v>555</v>
      </c>
      <c r="G46" s="4">
        <v>85</v>
      </c>
      <c r="H46" s="1" t="s">
        <v>1918</v>
      </c>
      <c r="I46">
        <f t="shared" si="3"/>
        <v>102.73972602739725</v>
      </c>
      <c r="J46">
        <f t="shared" si="0"/>
        <v>7</v>
      </c>
      <c r="K46">
        <f>VLOOKUP(B46,[1]高三上!$B:$V,16,0)</f>
        <v>89</v>
      </c>
      <c r="L46" t="str">
        <f>VLOOKUP(B46,[1]高三上!$B:$V,17,0)</f>
        <v>彭桦/尼玛布池</v>
      </c>
      <c r="M46">
        <f t="shared" si="4"/>
        <v>105.13698630136986</v>
      </c>
      <c r="N46">
        <f t="shared" si="1"/>
        <v>15</v>
      </c>
      <c r="O46">
        <f>VLOOKUP(B46,[1]高二下!$B:$W,16,0)</f>
        <v>87</v>
      </c>
      <c r="P46" t="str">
        <f>VLOOKUP(B46,[1]高二下!$B:$W,17,0)</f>
        <v>彭桦</v>
      </c>
      <c r="Q46">
        <f t="shared" si="5"/>
        <v>93.835616438356169</v>
      </c>
      <c r="R46">
        <f t="shared" si="6"/>
        <v>30</v>
      </c>
      <c r="S46">
        <f>VLOOKUP(B46,[1]高二上!$B:$W,16,0)</f>
        <v>92</v>
      </c>
      <c r="T46" t="str">
        <f>VLOOKUP(B46,[1]高二上!$B:$W,17,0)</f>
        <v>彭桦</v>
      </c>
      <c r="U46">
        <f t="shared" si="7"/>
        <v>119.86301369863014</v>
      </c>
      <c r="V46">
        <f t="shared" si="8"/>
        <v>12</v>
      </c>
      <c r="W46">
        <f>VLOOKUP(B46,[1]高一下!$B:$X,16,0)</f>
        <v>59</v>
      </c>
      <c r="X46" t="str">
        <f>VLOOKUP(B46,[1]高一下!$B:$X,17,0)</f>
        <v>喇菊</v>
      </c>
      <c r="Y46">
        <f t="shared" si="9"/>
        <v>97.945205479452056</v>
      </c>
      <c r="Z46">
        <f t="shared" si="10"/>
        <v>70</v>
      </c>
      <c r="AA46">
        <f>VLOOKUP(B46,[1]高一上!$B:$W,15,0)</f>
        <v>59</v>
      </c>
      <c r="AB46" t="str">
        <f>VLOOKUP(B46,[1]高一上!$B:$W,16,0)</f>
        <v>喇菊</v>
      </c>
      <c r="AC46">
        <f t="shared" si="11"/>
        <v>79.452054794520549</v>
      </c>
      <c r="AD46">
        <f t="shared" si="2"/>
        <v>64</v>
      </c>
      <c r="AE46">
        <f>VLOOKUP(B46,[1]中考!$B:$O,11,0)</f>
        <v>48</v>
      </c>
      <c r="AF46">
        <f t="shared" si="12"/>
        <v>4</v>
      </c>
    </row>
    <row r="47" spans="1:32" x14ac:dyDescent="0.2">
      <c r="A47" s="2" t="s">
        <v>142</v>
      </c>
      <c r="B47" s="2" t="s">
        <v>143</v>
      </c>
      <c r="C47" s="1">
        <v>2</v>
      </c>
      <c r="D47" s="3" t="s">
        <v>9</v>
      </c>
      <c r="E47" s="4" t="s">
        <v>144</v>
      </c>
      <c r="F47" s="1">
        <v>533</v>
      </c>
      <c r="G47" s="4">
        <v>76</v>
      </c>
      <c r="H47" s="1" t="s">
        <v>1918</v>
      </c>
      <c r="I47">
        <f t="shared" si="3"/>
        <v>100.68493150684931</v>
      </c>
      <c r="J47">
        <f t="shared" si="0"/>
        <v>44</v>
      </c>
      <c r="K47">
        <f>VLOOKUP(B47,[1]高三上!$B:$V,16,0)</f>
        <v>84</v>
      </c>
      <c r="L47" t="str">
        <f>VLOOKUP(B47,[1]高三上!$B:$V,17,0)</f>
        <v>彭桦/尼玛布池</v>
      </c>
      <c r="M47">
        <f t="shared" si="4"/>
        <v>93.493150684931507</v>
      </c>
      <c r="N47">
        <f t="shared" si="1"/>
        <v>46</v>
      </c>
      <c r="O47">
        <f>VLOOKUP(B47,[1]高二下!$B:$W,16,0)</f>
        <v>87.6</v>
      </c>
      <c r="P47" t="str">
        <f>VLOOKUP(B47,[1]高二下!$B:$W,17,0)</f>
        <v>彭桦</v>
      </c>
      <c r="Q47">
        <f t="shared" si="5"/>
        <v>96.917808219178085</v>
      </c>
      <c r="R47">
        <f t="shared" si="6"/>
        <v>27</v>
      </c>
      <c r="S47">
        <f>VLOOKUP(B47,[1]高二上!$B:$W,16,0)</f>
        <v>90</v>
      </c>
      <c r="T47" t="str">
        <f>VLOOKUP(B47,[1]高二上!$B:$W,17,0)</f>
        <v>彭桦</v>
      </c>
      <c r="U47">
        <f t="shared" si="7"/>
        <v>153.76712328767124</v>
      </c>
      <c r="V47">
        <f t="shared" si="8"/>
        <v>18</v>
      </c>
      <c r="W47">
        <f>VLOOKUP(B47,[1]高一下!$B:$X,16,0)</f>
        <v>47</v>
      </c>
      <c r="X47" t="str">
        <f>VLOOKUP(B47,[1]高一下!$B:$X,17,0)</f>
        <v>喇菊</v>
      </c>
      <c r="Y47">
        <f t="shared" si="9"/>
        <v>67.123287671232873</v>
      </c>
      <c r="Z47">
        <f t="shared" si="10"/>
        <v>175</v>
      </c>
      <c r="AA47">
        <f>VLOOKUP(B47,[1]高一上!$B:$W,15,0)</f>
        <v>56</v>
      </c>
      <c r="AB47" t="str">
        <f>VLOOKUP(B47,[1]高一上!$B:$W,16,0)</f>
        <v>尤顺芝</v>
      </c>
      <c r="AC47">
        <f t="shared" si="11"/>
        <v>96.917808219178085</v>
      </c>
      <c r="AD47">
        <f t="shared" si="2"/>
        <v>79</v>
      </c>
      <c r="AE47">
        <f>VLOOKUP(B47,[1]中考!$B:$O,11,0)</f>
        <v>44</v>
      </c>
      <c r="AF47">
        <f t="shared" si="12"/>
        <v>70</v>
      </c>
    </row>
    <row r="48" spans="1:32" x14ac:dyDescent="0.2">
      <c r="A48" s="2" t="s">
        <v>145</v>
      </c>
      <c r="B48" s="2" t="s">
        <v>146</v>
      </c>
      <c r="C48" s="1">
        <v>2</v>
      </c>
      <c r="D48" s="3" t="s">
        <v>9</v>
      </c>
      <c r="E48" s="4" t="s">
        <v>147</v>
      </c>
      <c r="F48" s="1">
        <v>531</v>
      </c>
      <c r="G48" s="4">
        <v>71</v>
      </c>
      <c r="H48" s="1" t="s">
        <v>1918</v>
      </c>
      <c r="I48">
        <f t="shared" si="3"/>
        <v>113.01369863013699</v>
      </c>
      <c r="J48">
        <f t="shared" si="0"/>
        <v>82</v>
      </c>
      <c r="K48">
        <f>VLOOKUP(B48,[1]高三上!$B:$V,16,0)</f>
        <v>73</v>
      </c>
      <c r="L48" t="str">
        <f>VLOOKUP(B48,[1]高三上!$B:$V,17,0)</f>
        <v>彭桦/尼玛布池</v>
      </c>
      <c r="M48">
        <f t="shared" si="4"/>
        <v>66.438356164383563</v>
      </c>
      <c r="N48">
        <f t="shared" si="1"/>
        <v>120</v>
      </c>
      <c r="O48">
        <f>VLOOKUP(B48,[1]高二下!$B:$W,16,0)</f>
        <v>88.1</v>
      </c>
      <c r="P48" t="str">
        <f>VLOOKUP(B48,[1]高二下!$B:$W,17,0)</f>
        <v>彭桦</v>
      </c>
      <c r="Q48">
        <f t="shared" si="5"/>
        <v>101.36986301369863</v>
      </c>
      <c r="R48">
        <f t="shared" si="6"/>
        <v>22</v>
      </c>
      <c r="S48">
        <f>VLOOKUP(B48,[1]高二上!$B:$W,16,0)</f>
        <v>89</v>
      </c>
      <c r="T48" t="str">
        <f>VLOOKUP(B48,[1]高二上!$B:$W,17,0)</f>
        <v>彭桦</v>
      </c>
      <c r="U48">
        <f t="shared" si="7"/>
        <v>117.8082191780822</v>
      </c>
      <c r="V48">
        <f t="shared" si="8"/>
        <v>26</v>
      </c>
      <c r="W48">
        <f>VLOOKUP(B48,[1]高一下!$B:$X,16,0)</f>
        <v>58</v>
      </c>
      <c r="X48" t="str">
        <f>VLOOKUP(B48,[1]高一下!$B:$X,17,0)</f>
        <v>喇菊</v>
      </c>
      <c r="Y48">
        <f t="shared" si="9"/>
        <v>111.30136986301369</v>
      </c>
      <c r="Z48">
        <f t="shared" si="10"/>
        <v>78</v>
      </c>
      <c r="AA48">
        <f>VLOOKUP(B48,[1]高一上!$B:$W,15,0)</f>
        <v>51</v>
      </c>
      <c r="AB48" t="str">
        <f>VLOOKUP(B48,[1]高一上!$B:$W,16,0)</f>
        <v>尤顺芝</v>
      </c>
      <c r="AC48">
        <f t="shared" si="11"/>
        <v>101.02739726027397</v>
      </c>
      <c r="AD48">
        <f t="shared" si="2"/>
        <v>111</v>
      </c>
      <c r="AE48">
        <f>VLOOKUP(B48,[1]中考!$B:$O,11,0)</f>
        <v>42</v>
      </c>
      <c r="AF48">
        <f t="shared" si="12"/>
        <v>114</v>
      </c>
    </row>
    <row r="49" spans="1:32" x14ac:dyDescent="0.2">
      <c r="A49" s="2" t="s">
        <v>148</v>
      </c>
      <c r="B49" s="2" t="s">
        <v>149</v>
      </c>
      <c r="C49" s="1">
        <v>2</v>
      </c>
      <c r="D49" s="3" t="s">
        <v>9</v>
      </c>
      <c r="E49" s="4" t="s">
        <v>150</v>
      </c>
      <c r="F49" s="1">
        <v>529</v>
      </c>
      <c r="G49" s="4">
        <v>65</v>
      </c>
      <c r="H49" s="1" t="s">
        <v>1918</v>
      </c>
      <c r="I49">
        <f t="shared" si="3"/>
        <v>86.986301369863014</v>
      </c>
      <c r="J49">
        <f t="shared" si="0"/>
        <v>132</v>
      </c>
      <c r="K49">
        <f>VLOOKUP(B49,[1]高三上!$B:$V,16,0)</f>
        <v>77</v>
      </c>
      <c r="L49" t="str">
        <f>VLOOKUP(B49,[1]高三上!$B:$V,17,0)</f>
        <v>彭桦/尼玛布池</v>
      </c>
      <c r="M49">
        <f t="shared" si="4"/>
        <v>105.47945205479452</v>
      </c>
      <c r="N49">
        <f t="shared" si="1"/>
        <v>94</v>
      </c>
      <c r="O49">
        <f>VLOOKUP(B49,[1]高二下!$B:$W,16,0)</f>
        <v>78.8</v>
      </c>
      <c r="P49" t="str">
        <f>VLOOKUP(B49,[1]高二下!$B:$W,17,0)</f>
        <v>彭桦</v>
      </c>
      <c r="Q49">
        <f t="shared" si="5"/>
        <v>73.972602739726028</v>
      </c>
      <c r="R49">
        <f t="shared" si="6"/>
        <v>110</v>
      </c>
      <c r="S49">
        <f>VLOOKUP(B49,[1]高二上!$B:$W,16,0)</f>
        <v>87</v>
      </c>
      <c r="T49" t="str">
        <f>VLOOKUP(B49,[1]高二上!$B:$W,17,0)</f>
        <v>彭桦</v>
      </c>
      <c r="U49">
        <f t="shared" si="7"/>
        <v>112.32876712328768</v>
      </c>
      <c r="V49">
        <f t="shared" si="8"/>
        <v>34</v>
      </c>
      <c r="W49">
        <f>VLOOKUP(B49,[1]高一下!$B:$X,16,0)</f>
        <v>59</v>
      </c>
      <c r="X49" t="str">
        <f>VLOOKUP(B49,[1]高一下!$B:$X,17,0)</f>
        <v>喇菊</v>
      </c>
      <c r="Y49">
        <f t="shared" si="9"/>
        <v>90.753424657534254</v>
      </c>
      <c r="Z49">
        <f t="shared" si="10"/>
        <v>70</v>
      </c>
      <c r="AA49">
        <f>VLOOKUP(B49,[1]高一上!$B:$W,15,0)</f>
        <v>63</v>
      </c>
      <c r="AB49" t="str">
        <f>VLOOKUP(B49,[1]高一上!$B:$W,16,0)</f>
        <v>付仁源</v>
      </c>
      <c r="AC49">
        <f t="shared" si="11"/>
        <v>115.75342465753425</v>
      </c>
      <c r="AD49">
        <f t="shared" si="2"/>
        <v>43</v>
      </c>
      <c r="AE49">
        <f>VLOOKUP(B49,[1]中考!$B:$O,11,0)</f>
        <v>43</v>
      </c>
      <c r="AF49">
        <f t="shared" si="12"/>
        <v>89</v>
      </c>
    </row>
    <row r="50" spans="1:32" x14ac:dyDescent="0.2">
      <c r="A50" s="2" t="s">
        <v>151</v>
      </c>
      <c r="B50" s="2" t="s">
        <v>152</v>
      </c>
      <c r="C50" s="1">
        <v>2</v>
      </c>
      <c r="D50" s="3" t="s">
        <v>9</v>
      </c>
      <c r="E50" s="4" t="s">
        <v>153</v>
      </c>
      <c r="F50" s="1">
        <v>526</v>
      </c>
      <c r="G50" s="4">
        <v>69</v>
      </c>
      <c r="H50" s="1" t="s">
        <v>1918</v>
      </c>
      <c r="I50">
        <f t="shared" si="3"/>
        <v>89.726027397260282</v>
      </c>
      <c r="J50">
        <f t="shared" si="0"/>
        <v>96</v>
      </c>
      <c r="K50">
        <f>VLOOKUP(B50,[1]高三上!$B:$V,16,0)</f>
        <v>80</v>
      </c>
      <c r="L50" t="str">
        <f>VLOOKUP(B50,[1]高三上!$B:$V,17,0)</f>
        <v>彭桦/尼玛布池</v>
      </c>
      <c r="M50">
        <f t="shared" si="4"/>
        <v>82.191780821917803</v>
      </c>
      <c r="N50">
        <f t="shared" si="1"/>
        <v>66</v>
      </c>
      <c r="O50">
        <f>VLOOKUP(B50,[1]高二下!$B:$W,16,0)</f>
        <v>89.6</v>
      </c>
      <c r="P50" t="str">
        <f>VLOOKUP(B50,[1]高二下!$B:$W,17,0)</f>
        <v>彭桦</v>
      </c>
      <c r="Q50">
        <f t="shared" si="5"/>
        <v>110.61643835616438</v>
      </c>
      <c r="R50">
        <f t="shared" si="6"/>
        <v>14</v>
      </c>
      <c r="S50">
        <f>VLOOKUP(B50,[1]高二上!$B:$W,16,0)</f>
        <v>85</v>
      </c>
      <c r="T50" t="str">
        <f>VLOOKUP(B50,[1]高二上!$B:$W,17,0)</f>
        <v>彭桦</v>
      </c>
      <c r="U50">
        <f t="shared" si="7"/>
        <v>105.82191780821918</v>
      </c>
      <c r="V50">
        <f t="shared" si="8"/>
        <v>45</v>
      </c>
      <c r="W50">
        <f>VLOOKUP(B50,[1]高一下!$B:$X,16,0)</f>
        <v>60</v>
      </c>
      <c r="X50" t="str">
        <f>VLOOKUP(B50,[1]高一下!$B:$X,17,0)</f>
        <v>喇菊</v>
      </c>
      <c r="Y50">
        <f t="shared" si="9"/>
        <v>86.986301369863014</v>
      </c>
      <c r="Z50">
        <f t="shared" si="10"/>
        <v>62</v>
      </c>
      <c r="AA50">
        <f>VLOOKUP(B50,[1]高一上!$B:$W,15,0)</f>
        <v>68</v>
      </c>
      <c r="AB50" t="str">
        <f>VLOOKUP(B50,[1]高一上!$B:$W,16,0)</f>
        <v>付仁源</v>
      </c>
      <c r="AC50">
        <f t="shared" si="11"/>
        <v>93.150684931506845</v>
      </c>
      <c r="AD50">
        <f t="shared" si="2"/>
        <v>24</v>
      </c>
      <c r="AE50">
        <f>VLOOKUP(B50,[1]中考!$B:$O,11,0)</f>
        <v>48</v>
      </c>
      <c r="AF50">
        <f t="shared" si="12"/>
        <v>4</v>
      </c>
    </row>
    <row r="51" spans="1:32" x14ac:dyDescent="0.2">
      <c r="A51" s="2" t="s">
        <v>154</v>
      </c>
      <c r="B51" s="2" t="s">
        <v>155</v>
      </c>
      <c r="C51" s="1">
        <v>2</v>
      </c>
      <c r="D51" s="3" t="s">
        <v>9</v>
      </c>
      <c r="E51" s="4" t="s">
        <v>156</v>
      </c>
      <c r="F51" s="1">
        <v>524</v>
      </c>
      <c r="G51" s="4">
        <v>77</v>
      </c>
      <c r="H51" s="1" t="s">
        <v>1918</v>
      </c>
      <c r="I51">
        <f t="shared" si="3"/>
        <v>119.86301369863014</v>
      </c>
      <c r="J51">
        <f t="shared" si="0"/>
        <v>36</v>
      </c>
      <c r="K51">
        <f>VLOOKUP(B51,[1]高三上!$B:$V,16,0)</f>
        <v>77</v>
      </c>
      <c r="L51" t="str">
        <f>VLOOKUP(B51,[1]高三上!$B:$V,17,0)</f>
        <v>彭桦/尼玛布池</v>
      </c>
      <c r="M51">
        <f t="shared" si="4"/>
        <v>84.589041095890408</v>
      </c>
      <c r="N51">
        <f t="shared" si="1"/>
        <v>94</v>
      </c>
      <c r="O51">
        <f>VLOOKUP(B51,[1]高二下!$B:$W,16,0)</f>
        <v>84.2</v>
      </c>
      <c r="P51" t="str">
        <f>VLOOKUP(B51,[1]高二下!$B:$W,17,0)</f>
        <v>彭桦</v>
      </c>
      <c r="Q51">
        <f t="shared" si="5"/>
        <v>119.17808219178082</v>
      </c>
      <c r="R51">
        <f t="shared" si="6"/>
        <v>49</v>
      </c>
      <c r="S51">
        <f>VLOOKUP(B51,[1]高二上!$B:$W,16,0)</f>
        <v>76</v>
      </c>
      <c r="T51" t="str">
        <f>VLOOKUP(B51,[1]高二上!$B:$W,17,0)</f>
        <v>彭桦</v>
      </c>
      <c r="U51">
        <f t="shared" si="7"/>
        <v>115.75342465753425</v>
      </c>
      <c r="V51">
        <f t="shared" si="8"/>
        <v>105</v>
      </c>
      <c r="W51">
        <f>VLOOKUP(B51,[1]高一下!$B:$X,16,0)</f>
        <v>50</v>
      </c>
      <c r="X51" t="str">
        <f>VLOOKUP(B51,[1]高一下!$B:$X,17,0)</f>
        <v>喇菊</v>
      </c>
      <c r="Y51">
        <f t="shared" si="9"/>
        <v>65.753424657534254</v>
      </c>
      <c r="Z51">
        <f t="shared" si="10"/>
        <v>151</v>
      </c>
      <c r="AA51">
        <f>VLOOKUP(B51,[1]高一上!$B:$W,15,0)</f>
        <v>61</v>
      </c>
      <c r="AB51" t="str">
        <f>VLOOKUP(B51,[1]高一上!$B:$W,16,0)</f>
        <v>付仁源</v>
      </c>
      <c r="AC51">
        <f t="shared" si="11"/>
        <v>113.01369863013699</v>
      </c>
      <c r="AD51">
        <f t="shared" si="2"/>
        <v>51</v>
      </c>
      <c r="AE51">
        <f>VLOOKUP(B51,[1]中考!$B:$O,11,0)</f>
        <v>43</v>
      </c>
      <c r="AF51">
        <f t="shared" si="12"/>
        <v>89</v>
      </c>
    </row>
    <row r="52" spans="1:32" x14ac:dyDescent="0.2">
      <c r="A52" s="2" t="s">
        <v>157</v>
      </c>
      <c r="B52" s="2" t="s">
        <v>158</v>
      </c>
      <c r="C52" s="1">
        <v>2</v>
      </c>
      <c r="D52" s="3" t="s">
        <v>9</v>
      </c>
      <c r="E52" s="4" t="s">
        <v>159</v>
      </c>
      <c r="F52" s="1">
        <v>523</v>
      </c>
      <c r="G52" s="4">
        <v>72</v>
      </c>
      <c r="H52" s="1" t="s">
        <v>1918</v>
      </c>
      <c r="I52">
        <f t="shared" si="3"/>
        <v>116.78082191780823</v>
      </c>
      <c r="J52">
        <f t="shared" si="0"/>
        <v>71</v>
      </c>
      <c r="K52">
        <f>VLOOKUP(B52,[1]高三上!$B:$V,16,0)</f>
        <v>73</v>
      </c>
      <c r="L52" t="str">
        <f>VLOOKUP(B52,[1]高三上!$B:$V,17,0)</f>
        <v>彭桦/尼玛布池</v>
      </c>
      <c r="M52">
        <f t="shared" si="4"/>
        <v>96.575342465753423</v>
      </c>
      <c r="N52">
        <f t="shared" si="1"/>
        <v>120</v>
      </c>
      <c r="O52">
        <f>VLOOKUP(B52,[1]高二下!$B:$W,16,0)</f>
        <v>78.8</v>
      </c>
      <c r="P52" t="str">
        <f>VLOOKUP(B52,[1]高二下!$B:$W,17,0)</f>
        <v>彭桦</v>
      </c>
      <c r="Q52">
        <f t="shared" si="5"/>
        <v>100.68493150684931</v>
      </c>
      <c r="R52">
        <f t="shared" si="6"/>
        <v>110</v>
      </c>
      <c r="S52">
        <f>VLOOKUP(B52,[1]高二上!$B:$W,16,0)</f>
        <v>75</v>
      </c>
      <c r="T52" t="str">
        <f>VLOOKUP(B52,[1]高二上!$B:$W,17,0)</f>
        <v>彭桦</v>
      </c>
      <c r="U52">
        <f t="shared" si="7"/>
        <v>118.15068493150685</v>
      </c>
      <c r="V52">
        <f t="shared" si="8"/>
        <v>112</v>
      </c>
      <c r="W52">
        <f>VLOOKUP(B52,[1]高一下!$B:$X,16,0)</f>
        <v>48</v>
      </c>
      <c r="X52" t="str">
        <f>VLOOKUP(B52,[1]高一下!$B:$X,17,0)</f>
        <v>喇菊</v>
      </c>
      <c r="Y52">
        <f t="shared" si="9"/>
        <v>107.1917808219178</v>
      </c>
      <c r="Z52">
        <f t="shared" si="10"/>
        <v>165</v>
      </c>
      <c r="AA52">
        <f>VLOOKUP(B52,[1]高一上!$B:$W,15,0)</f>
        <v>42</v>
      </c>
      <c r="AB52" t="str">
        <f>VLOOKUP(B52,[1]高一上!$B:$W,16,0)</f>
        <v>尤顺芝</v>
      </c>
      <c r="AC52">
        <f t="shared" si="11"/>
        <v>44.863013698630141</v>
      </c>
      <c r="AD52">
        <f t="shared" si="2"/>
        <v>186</v>
      </c>
      <c r="AE52">
        <f>VLOOKUP(B52,[1]中考!$B:$O,11,0)</f>
        <v>46</v>
      </c>
      <c r="AF52">
        <f t="shared" si="12"/>
        <v>25</v>
      </c>
    </row>
    <row r="53" spans="1:32" x14ac:dyDescent="0.2">
      <c r="A53" s="2" t="s">
        <v>160</v>
      </c>
      <c r="B53" s="2" t="s">
        <v>161</v>
      </c>
      <c r="C53" s="1">
        <v>2</v>
      </c>
      <c r="D53" s="3" t="s">
        <v>9</v>
      </c>
      <c r="E53" s="4" t="s">
        <v>162</v>
      </c>
      <c r="F53" s="1">
        <v>517</v>
      </c>
      <c r="G53" s="4">
        <v>67</v>
      </c>
      <c r="H53" s="1" t="s">
        <v>1918</v>
      </c>
      <c r="I53">
        <f t="shared" si="3"/>
        <v>84.246575342465746</v>
      </c>
      <c r="J53">
        <f t="shared" si="0"/>
        <v>112</v>
      </c>
      <c r="K53">
        <f>VLOOKUP(B53,[1]高三上!$B:$V,16,0)</f>
        <v>80</v>
      </c>
      <c r="L53" t="str">
        <f>VLOOKUP(B53,[1]高三上!$B:$V,17,0)</f>
        <v>彭桦/尼玛布池</v>
      </c>
      <c r="M53">
        <f t="shared" si="4"/>
        <v>89.38356164383562</v>
      </c>
      <c r="N53">
        <f t="shared" si="1"/>
        <v>66</v>
      </c>
      <c r="O53">
        <f>VLOOKUP(B53,[1]高二下!$B:$W,16,0)</f>
        <v>86.5</v>
      </c>
      <c r="P53" t="str">
        <f>VLOOKUP(B53,[1]高二下!$B:$W,17,0)</f>
        <v>彭桦</v>
      </c>
      <c r="Q53">
        <f t="shared" si="5"/>
        <v>129.10958904109589</v>
      </c>
      <c r="R53">
        <f t="shared" si="6"/>
        <v>35</v>
      </c>
      <c r="S53">
        <f>VLOOKUP(B53,[1]高二上!$B:$W,16,0)</f>
        <v>74</v>
      </c>
      <c r="T53" t="str">
        <f>VLOOKUP(B53,[1]高二上!$B:$W,17,0)</f>
        <v>彭桦</v>
      </c>
      <c r="U53">
        <f t="shared" si="7"/>
        <v>87.671232876712324</v>
      </c>
      <c r="V53">
        <f t="shared" si="8"/>
        <v>120</v>
      </c>
      <c r="W53">
        <f>VLOOKUP(B53,[1]高一下!$B:$X,16,0)</f>
        <v>57</v>
      </c>
      <c r="X53" t="str">
        <f>VLOOKUP(B53,[1]高一下!$B:$X,17,0)</f>
        <v>喇菊</v>
      </c>
      <c r="Y53">
        <f t="shared" si="9"/>
        <v>95.547945205479451</v>
      </c>
      <c r="Z53">
        <f t="shared" si="10"/>
        <v>84</v>
      </c>
      <c r="AA53">
        <f>VLOOKUP(B53,[1]高一上!$B:$W,15,0)</f>
        <v>58</v>
      </c>
      <c r="AB53" t="str">
        <f>VLOOKUP(B53,[1]高一上!$B:$W,16,0)</f>
        <v>喇菊</v>
      </c>
      <c r="AC53">
        <f t="shared" si="11"/>
        <v>114.72602739726028</v>
      </c>
      <c r="AD53">
        <f t="shared" si="2"/>
        <v>71</v>
      </c>
      <c r="AE53">
        <f>VLOOKUP(B53,[1]中考!$B:$O,11,0)</f>
        <v>42</v>
      </c>
      <c r="AF53">
        <f t="shared" si="12"/>
        <v>114</v>
      </c>
    </row>
    <row r="54" spans="1:32" x14ac:dyDescent="0.2">
      <c r="A54" s="2" t="s">
        <v>163</v>
      </c>
      <c r="B54" s="2" t="s">
        <v>164</v>
      </c>
      <c r="C54" s="1">
        <v>2</v>
      </c>
      <c r="D54" s="3" t="s">
        <v>9</v>
      </c>
      <c r="E54" s="4" t="s">
        <v>165</v>
      </c>
      <c r="F54" s="1">
        <v>514</v>
      </c>
      <c r="G54" s="4">
        <v>72</v>
      </c>
      <c r="H54" s="1" t="s">
        <v>1918</v>
      </c>
      <c r="I54">
        <f t="shared" si="3"/>
        <v>116.78082191780823</v>
      </c>
      <c r="J54">
        <f t="shared" si="0"/>
        <v>71</v>
      </c>
      <c r="K54">
        <f>VLOOKUP(B54,[1]高三上!$B:$V,16,0)</f>
        <v>73</v>
      </c>
      <c r="L54" t="str">
        <f>VLOOKUP(B54,[1]高三上!$B:$V,17,0)</f>
        <v>彭桦/尼玛布池</v>
      </c>
      <c r="M54">
        <f t="shared" si="4"/>
        <v>104.79452054794521</v>
      </c>
      <c r="N54">
        <f t="shared" si="1"/>
        <v>120</v>
      </c>
      <c r="O54">
        <f>VLOOKUP(B54,[1]高二下!$B:$W,16,0)</f>
        <v>76.400000000000006</v>
      </c>
      <c r="P54" t="str">
        <f>VLOOKUP(B54,[1]高二下!$B:$W,17,0)</f>
        <v>彭桦</v>
      </c>
      <c r="Q54">
        <f t="shared" si="5"/>
        <v>69.520547945205479</v>
      </c>
      <c r="R54">
        <f t="shared" si="6"/>
        <v>134</v>
      </c>
      <c r="S54">
        <f>VLOOKUP(B54,[1]高二上!$B:$W,16,0)</f>
        <v>85</v>
      </c>
      <c r="T54" t="str">
        <f>VLOOKUP(B54,[1]高二上!$B:$W,17,0)</f>
        <v>彭桦</v>
      </c>
      <c r="U54">
        <f t="shared" si="7"/>
        <v>97.260273972602747</v>
      </c>
      <c r="V54">
        <f t="shared" si="8"/>
        <v>45</v>
      </c>
      <c r="W54">
        <f>VLOOKUP(B54,[1]高一下!$B:$X,16,0)</f>
        <v>65</v>
      </c>
      <c r="X54" t="str">
        <f>VLOOKUP(B54,[1]高一下!$B:$X,17,0)</f>
        <v>喇菊</v>
      </c>
      <c r="Y54">
        <f t="shared" si="9"/>
        <v>121.23287671232876</v>
      </c>
      <c r="Z54">
        <f t="shared" si="10"/>
        <v>37</v>
      </c>
      <c r="AA54">
        <f>VLOOKUP(B54,[1]高一上!$B:$W,15,0)</f>
        <v>52</v>
      </c>
      <c r="AB54" t="str">
        <f>VLOOKUP(B54,[1]高一上!$B:$W,16,0)</f>
        <v>付仁源</v>
      </c>
      <c r="AC54">
        <f t="shared" si="11"/>
        <v>74.657534246575338</v>
      </c>
      <c r="AD54">
        <f t="shared" si="2"/>
        <v>99</v>
      </c>
      <c r="AE54">
        <f>VLOOKUP(B54,[1]中考!$B:$O,11,0)</f>
        <v>46</v>
      </c>
      <c r="AF54">
        <f t="shared" si="12"/>
        <v>25</v>
      </c>
    </row>
    <row r="55" spans="1:32" x14ac:dyDescent="0.2">
      <c r="A55" s="2" t="s">
        <v>166</v>
      </c>
      <c r="B55" s="2" t="s">
        <v>167</v>
      </c>
      <c r="C55" s="1">
        <v>2</v>
      </c>
      <c r="D55" s="3" t="s">
        <v>9</v>
      </c>
      <c r="E55" s="4" t="s">
        <v>168</v>
      </c>
      <c r="F55" s="1">
        <v>497</v>
      </c>
      <c r="G55" s="4">
        <v>69</v>
      </c>
      <c r="H55" s="1" t="s">
        <v>1918</v>
      </c>
      <c r="I55">
        <f t="shared" si="3"/>
        <v>108.21917808219177</v>
      </c>
      <c r="J55">
        <f t="shared" si="0"/>
        <v>96</v>
      </c>
      <c r="K55">
        <f>VLOOKUP(B55,[1]高三上!$B:$V,16,0)</f>
        <v>73</v>
      </c>
      <c r="L55" t="str">
        <f>VLOOKUP(B55,[1]高三上!$B:$V,17,0)</f>
        <v>彭桦/尼玛布池</v>
      </c>
      <c r="M55">
        <f t="shared" si="4"/>
        <v>93.150684931506845</v>
      </c>
      <c r="N55">
        <f t="shared" si="1"/>
        <v>120</v>
      </c>
      <c r="O55">
        <f>VLOOKUP(B55,[1]高二下!$B:$W,16,0)</f>
        <v>79.599999999999994</v>
      </c>
      <c r="P55" t="str">
        <f>VLOOKUP(B55,[1]高二下!$B:$W,17,0)</f>
        <v>彭桦</v>
      </c>
      <c r="Q55">
        <f t="shared" si="5"/>
        <v>101.71232876712328</v>
      </c>
      <c r="R55">
        <f t="shared" si="6"/>
        <v>100</v>
      </c>
      <c r="S55">
        <f>VLOOKUP(B55,[1]高二上!$B:$W,16,0)</f>
        <v>76</v>
      </c>
      <c r="T55" t="str">
        <f>VLOOKUP(B55,[1]高二上!$B:$W,17,0)</f>
        <v>彭桦</v>
      </c>
      <c r="U55">
        <f t="shared" si="7"/>
        <v>106.16438356164383</v>
      </c>
      <c r="V55">
        <f t="shared" si="8"/>
        <v>105</v>
      </c>
      <c r="W55">
        <f>VLOOKUP(B55,[1]高一下!$B:$X,16,0)</f>
        <v>53</v>
      </c>
      <c r="X55" t="str">
        <f>VLOOKUP(B55,[1]高一下!$B:$X,17,0)</f>
        <v>喇菊</v>
      </c>
      <c r="Y55">
        <f t="shared" si="9"/>
        <v>87.328767123287676</v>
      </c>
      <c r="Z55">
        <f t="shared" si="10"/>
        <v>123</v>
      </c>
      <c r="AA55">
        <f>VLOOKUP(B55,[1]高一上!$B:$W,15,0)</f>
        <v>55</v>
      </c>
      <c r="AB55" t="str">
        <f>VLOOKUP(B55,[1]高一上!$B:$W,16,0)</f>
        <v>付仁源</v>
      </c>
      <c r="AC55">
        <f t="shared" si="11"/>
        <v>125.68493150684932</v>
      </c>
      <c r="AD55">
        <f t="shared" si="2"/>
        <v>86</v>
      </c>
      <c r="AE55">
        <f>VLOOKUP(B55,[1]中考!$B:$O,11,0)</f>
        <v>40</v>
      </c>
      <c r="AF55">
        <f t="shared" si="12"/>
        <v>161</v>
      </c>
    </row>
    <row r="56" spans="1:32" x14ac:dyDescent="0.2">
      <c r="A56" s="2" t="s">
        <v>169</v>
      </c>
      <c r="B56" s="2" t="s">
        <v>170</v>
      </c>
      <c r="C56" s="1">
        <v>2</v>
      </c>
      <c r="D56" s="3" t="s">
        <v>9</v>
      </c>
      <c r="E56" s="4" t="s">
        <v>171</v>
      </c>
      <c r="F56" s="1">
        <v>495</v>
      </c>
      <c r="G56" s="4">
        <v>64</v>
      </c>
      <c r="H56" s="1" t="s">
        <v>1918</v>
      </c>
      <c r="I56">
        <f t="shared" si="3"/>
        <v>107.1917808219178</v>
      </c>
      <c r="J56">
        <f t="shared" si="0"/>
        <v>145</v>
      </c>
      <c r="K56">
        <f>VLOOKUP(B56,[1]高三上!$B:$V,16,0)</f>
        <v>67</v>
      </c>
      <c r="L56" t="str">
        <f>VLOOKUP(B56,[1]高三上!$B:$V,17,0)</f>
        <v>彭桦/尼玛布池</v>
      </c>
      <c r="M56">
        <f t="shared" si="4"/>
        <v>67.808219178082197</v>
      </c>
      <c r="N56">
        <f t="shared" si="1"/>
        <v>166</v>
      </c>
      <c r="O56">
        <f>VLOOKUP(B56,[1]高二下!$B:$W,16,0)</f>
        <v>81.900000000000006</v>
      </c>
      <c r="P56" t="str">
        <f>VLOOKUP(B56,[1]高二下!$B:$W,17,0)</f>
        <v>彭桦</v>
      </c>
      <c r="Q56">
        <f t="shared" si="5"/>
        <v>117.8082191780822</v>
      </c>
      <c r="R56">
        <f t="shared" si="6"/>
        <v>72</v>
      </c>
      <c r="S56">
        <f>VLOOKUP(B56,[1]高二上!$B:$W,16,0)</f>
        <v>73</v>
      </c>
      <c r="T56" t="str">
        <f>VLOOKUP(B56,[1]高二上!$B:$W,17,0)</f>
        <v>彭桦</v>
      </c>
      <c r="U56">
        <f t="shared" si="7"/>
        <v>86.301369863013704</v>
      </c>
      <c r="V56">
        <f t="shared" si="8"/>
        <v>124</v>
      </c>
      <c r="W56">
        <f>VLOOKUP(B56,[1]高一下!$B:$X,16,0)</f>
        <v>57</v>
      </c>
      <c r="X56" t="str">
        <f>VLOOKUP(B56,[1]高一下!$B:$X,17,0)</f>
        <v>喇菊</v>
      </c>
      <c r="Y56">
        <f t="shared" si="9"/>
        <v>127.39726027397261</v>
      </c>
      <c r="Z56">
        <f t="shared" si="10"/>
        <v>84</v>
      </c>
      <c r="AA56">
        <f>VLOOKUP(B56,[1]高一上!$B:$W,15,0)</f>
        <v>45</v>
      </c>
      <c r="AB56" t="str">
        <f>VLOOKUP(B56,[1]高一上!$B:$W,16,0)</f>
        <v>尤顺芝</v>
      </c>
      <c r="AC56">
        <f t="shared" si="11"/>
        <v>49.315068493150683</v>
      </c>
      <c r="AD56">
        <f t="shared" si="2"/>
        <v>164</v>
      </c>
      <c r="AE56">
        <f>VLOOKUP(B56,[1]中考!$B:$O,11,0)</f>
        <v>47</v>
      </c>
      <c r="AF56">
        <f t="shared" si="12"/>
        <v>16</v>
      </c>
    </row>
    <row r="57" spans="1:32" x14ac:dyDescent="0.2">
      <c r="A57" s="2" t="s">
        <v>172</v>
      </c>
      <c r="B57" s="2" t="s">
        <v>173</v>
      </c>
      <c r="C57" s="1">
        <v>2</v>
      </c>
      <c r="D57" s="3" t="s">
        <v>9</v>
      </c>
      <c r="E57" s="4" t="s">
        <v>174</v>
      </c>
      <c r="F57" s="1">
        <v>495</v>
      </c>
      <c r="G57" s="4">
        <v>72</v>
      </c>
      <c r="H57" s="1" t="s">
        <v>1918</v>
      </c>
      <c r="I57">
        <f t="shared" si="3"/>
        <v>145.20547945205479</v>
      </c>
      <c r="J57">
        <f t="shared" si="0"/>
        <v>71</v>
      </c>
      <c r="K57">
        <f>VLOOKUP(B57,[1]高三上!$B:$V,16,0)</f>
        <v>61</v>
      </c>
      <c r="L57" t="str">
        <f>VLOOKUP(B57,[1]高三上!$B:$V,17,0)</f>
        <v>彭桦/尼玛布池</v>
      </c>
      <c r="M57">
        <f t="shared" si="4"/>
        <v>58.904109589041099</v>
      </c>
      <c r="N57">
        <f t="shared" si="1"/>
        <v>203</v>
      </c>
      <c r="O57">
        <f>VLOOKUP(B57,[1]高二下!$B:$W,16,0)</f>
        <v>81.099999999999994</v>
      </c>
      <c r="P57" t="str">
        <f>VLOOKUP(B57,[1]高二下!$B:$W,17,0)</f>
        <v>彭桦</v>
      </c>
      <c r="Q57">
        <f t="shared" si="5"/>
        <v>128.08219178082192</v>
      </c>
      <c r="R57">
        <f t="shared" si="6"/>
        <v>83</v>
      </c>
      <c r="S57">
        <f>VLOOKUP(B57,[1]高二上!$B:$W,16,0)</f>
        <v>68</v>
      </c>
      <c r="T57" t="str">
        <f>VLOOKUP(B57,[1]高二上!$B:$W,17,0)</f>
        <v>彭桦</v>
      </c>
      <c r="U57">
        <f t="shared" si="7"/>
        <v>91.095890410958901</v>
      </c>
      <c r="V57">
        <f t="shared" si="8"/>
        <v>165</v>
      </c>
      <c r="W57">
        <f>VLOOKUP(B57,[1]高一下!$B:$X,16,0)</f>
        <v>51</v>
      </c>
      <c r="X57" t="str">
        <f>VLOOKUP(B57,[1]高一下!$B:$X,17,0)</f>
        <v>喇菊</v>
      </c>
      <c r="Y57">
        <f t="shared" si="9"/>
        <v>84.93150684931507</v>
      </c>
      <c r="Z57">
        <f t="shared" si="10"/>
        <v>139</v>
      </c>
      <c r="AA57">
        <f>VLOOKUP(B57,[1]高一上!$B:$W,15,0)</f>
        <v>53</v>
      </c>
      <c r="AB57" t="str">
        <f>VLOOKUP(B57,[1]高一上!$B:$W,16,0)</f>
        <v>张弘</v>
      </c>
      <c r="AC57">
        <f t="shared" si="11"/>
        <v>122.60273972602739</v>
      </c>
      <c r="AD57">
        <f t="shared" si="2"/>
        <v>95</v>
      </c>
      <c r="AE57">
        <f>VLOOKUP(B57,[1]中考!$B:$O,11,0)</f>
        <v>40</v>
      </c>
      <c r="AF57">
        <f t="shared" si="12"/>
        <v>161</v>
      </c>
    </row>
    <row r="58" spans="1:32" x14ac:dyDescent="0.2">
      <c r="A58" s="2" t="s">
        <v>175</v>
      </c>
      <c r="B58" s="2" t="s">
        <v>176</v>
      </c>
      <c r="C58" s="1">
        <v>2</v>
      </c>
      <c r="D58" s="3" t="s">
        <v>9</v>
      </c>
      <c r="E58" s="4" t="s">
        <v>177</v>
      </c>
      <c r="F58" s="1">
        <v>493</v>
      </c>
      <c r="G58" s="4">
        <v>74</v>
      </c>
      <c r="H58" s="1" t="s">
        <v>1918</v>
      </c>
      <c r="I58">
        <f t="shared" si="3"/>
        <v>83.904109589041099</v>
      </c>
      <c r="J58">
        <f t="shared" si="0"/>
        <v>58</v>
      </c>
      <c r="K58">
        <f>VLOOKUP(B58,[1]高三上!$B:$V,16,0)</f>
        <v>90</v>
      </c>
      <c r="L58" t="str">
        <f>VLOOKUP(B58,[1]高三上!$B:$V,17,0)</f>
        <v>彭桦/尼玛布池</v>
      </c>
      <c r="M58">
        <f t="shared" si="4"/>
        <v>100</v>
      </c>
      <c r="N58">
        <f t="shared" si="1"/>
        <v>11</v>
      </c>
      <c r="O58">
        <f>VLOOKUP(B58,[1]高二下!$B:$W,16,0)</f>
        <v>90.1</v>
      </c>
      <c r="P58" t="str">
        <f>VLOOKUP(B58,[1]高二下!$B:$W,17,0)</f>
        <v>彭桦</v>
      </c>
      <c r="Q58">
        <f t="shared" si="5"/>
        <v>111.64383561643835</v>
      </c>
      <c r="R58">
        <f t="shared" si="6"/>
        <v>11</v>
      </c>
      <c r="S58">
        <f>VLOOKUP(B58,[1]高二上!$B:$W,16,0)</f>
        <v>85</v>
      </c>
      <c r="T58" t="str">
        <f>VLOOKUP(B58,[1]高二上!$B:$W,17,0)</f>
        <v>彭桦</v>
      </c>
      <c r="U58">
        <f t="shared" si="7"/>
        <v>103.42465753424658</v>
      </c>
      <c r="V58">
        <f t="shared" si="8"/>
        <v>45</v>
      </c>
      <c r="W58">
        <f>VLOOKUP(B58,[1]高一下!$B:$X,16,0)</f>
        <v>61</v>
      </c>
      <c r="X58" t="str">
        <f>VLOOKUP(B58,[1]高一下!$B:$X,17,0)</f>
        <v>喇菊</v>
      </c>
      <c r="Y58">
        <f t="shared" si="9"/>
        <v>92.123287671232873</v>
      </c>
      <c r="Z58">
        <f t="shared" si="10"/>
        <v>55</v>
      </c>
      <c r="AA58">
        <f>VLOOKUP(B58,[1]高一上!$B:$W,15,0)</f>
        <v>65</v>
      </c>
      <c r="AB58" t="str">
        <f>VLOOKUP(B58,[1]高一上!$B:$W,16,0)</f>
        <v>喇菊</v>
      </c>
      <c r="AC58">
        <f t="shared" si="11"/>
        <v>113.01369863013699</v>
      </c>
      <c r="AD58">
        <f t="shared" si="2"/>
        <v>32</v>
      </c>
      <c r="AE58">
        <f>VLOOKUP(B58,[1]中考!$B:$O,11,0)</f>
        <v>44</v>
      </c>
      <c r="AF58">
        <f t="shared" si="12"/>
        <v>70</v>
      </c>
    </row>
    <row r="59" spans="1:32" x14ac:dyDescent="0.2">
      <c r="A59" s="2" t="s">
        <v>178</v>
      </c>
      <c r="B59" s="2" t="s">
        <v>179</v>
      </c>
      <c r="C59" s="1">
        <v>2</v>
      </c>
      <c r="D59" s="3" t="s">
        <v>9</v>
      </c>
      <c r="E59" s="4" t="s">
        <v>180</v>
      </c>
      <c r="F59" s="1">
        <v>487</v>
      </c>
      <c r="G59" s="4">
        <v>70</v>
      </c>
      <c r="H59" s="1" t="s">
        <v>1918</v>
      </c>
      <c r="I59">
        <f t="shared" si="3"/>
        <v>78.767123287671239</v>
      </c>
      <c r="J59">
        <f t="shared" si="0"/>
        <v>90</v>
      </c>
      <c r="K59">
        <f>VLOOKUP(B59,[1]高三上!$B:$V,16,0)</f>
        <v>87</v>
      </c>
      <c r="L59" t="str">
        <f>VLOOKUP(B59,[1]高三上!$B:$V,17,0)</f>
        <v>彭桦/尼玛布池</v>
      </c>
      <c r="M59">
        <f t="shared" si="4"/>
        <v>96.917808219178085</v>
      </c>
      <c r="N59">
        <f t="shared" si="1"/>
        <v>28</v>
      </c>
      <c r="O59">
        <f>VLOOKUP(B59,[1]高二下!$B:$W,16,0)</f>
        <v>88.6</v>
      </c>
      <c r="P59" t="str">
        <f>VLOOKUP(B59,[1]高二下!$B:$W,17,0)</f>
        <v>彭桦</v>
      </c>
      <c r="Q59">
        <f t="shared" si="5"/>
        <v>99.657534246575338</v>
      </c>
      <c r="R59">
        <f t="shared" si="6"/>
        <v>19</v>
      </c>
      <c r="S59">
        <f>VLOOKUP(B59,[1]高二上!$B:$W,16,0)</f>
        <v>90</v>
      </c>
      <c r="T59" t="str">
        <f>VLOOKUP(B59,[1]高二上!$B:$W,17,0)</f>
        <v>彭桦</v>
      </c>
      <c r="U59">
        <f t="shared" si="7"/>
        <v>108.56164383561644</v>
      </c>
      <c r="V59">
        <f t="shared" si="8"/>
        <v>18</v>
      </c>
      <c r="W59">
        <f>VLOOKUP(B59,[1]高一下!$B:$X,16,0)</f>
        <v>64</v>
      </c>
      <c r="X59" t="str">
        <f>VLOOKUP(B59,[1]高一下!$B:$X,17,0)</f>
        <v>喇菊</v>
      </c>
      <c r="Y59">
        <f t="shared" si="9"/>
        <v>96.232876712328761</v>
      </c>
      <c r="Z59">
        <f t="shared" si="10"/>
        <v>43</v>
      </c>
      <c r="AA59">
        <f>VLOOKUP(B59,[1]高一上!$B:$W,15,0)</f>
        <v>65</v>
      </c>
      <c r="AB59" t="str">
        <f>VLOOKUP(B59,[1]高一上!$B:$W,16,0)</f>
        <v>付仁源</v>
      </c>
      <c r="AC59">
        <f t="shared" si="11"/>
        <v>94.520547945205479</v>
      </c>
      <c r="AD59">
        <f t="shared" si="2"/>
        <v>32</v>
      </c>
      <c r="AE59">
        <f>VLOOKUP(B59,[1]中考!$B:$O,11,0)</f>
        <v>47</v>
      </c>
      <c r="AF59">
        <f t="shared" si="12"/>
        <v>16</v>
      </c>
    </row>
    <row r="60" spans="1:32" x14ac:dyDescent="0.2">
      <c r="A60" s="2" t="s">
        <v>181</v>
      </c>
      <c r="B60" s="2" t="s">
        <v>182</v>
      </c>
      <c r="C60" s="1">
        <v>2</v>
      </c>
      <c r="D60" s="3" t="s">
        <v>9</v>
      </c>
      <c r="E60" s="4" t="s">
        <v>183</v>
      </c>
      <c r="F60" s="1">
        <v>482</v>
      </c>
      <c r="G60" s="4">
        <v>82</v>
      </c>
      <c r="H60" s="1" t="s">
        <v>1918</v>
      </c>
      <c r="I60">
        <f t="shared" si="3"/>
        <v>118.15068493150685</v>
      </c>
      <c r="J60">
        <f t="shared" si="0"/>
        <v>13</v>
      </c>
      <c r="K60">
        <f>VLOOKUP(B60,[1]高三上!$B:$V,16,0)</f>
        <v>80</v>
      </c>
      <c r="L60" t="str">
        <f>VLOOKUP(B60,[1]高三上!$B:$V,17,0)</f>
        <v>彭桦/尼玛布池</v>
      </c>
      <c r="M60">
        <f t="shared" si="4"/>
        <v>89.38356164383562</v>
      </c>
      <c r="N60">
        <f t="shared" si="1"/>
        <v>66</v>
      </c>
      <c r="O60">
        <f>VLOOKUP(B60,[1]高二下!$B:$W,16,0)</f>
        <v>86.5</v>
      </c>
      <c r="P60" t="str">
        <f>VLOOKUP(B60,[1]高二下!$B:$W,17,0)</f>
        <v>彭桦</v>
      </c>
      <c r="Q60">
        <f t="shared" si="5"/>
        <v>117.8082191780822</v>
      </c>
      <c r="R60">
        <f t="shared" si="6"/>
        <v>35</v>
      </c>
      <c r="S60">
        <f>VLOOKUP(B60,[1]高二上!$B:$W,16,0)</f>
        <v>79</v>
      </c>
      <c r="T60" t="str">
        <f>VLOOKUP(B60,[1]高二上!$B:$W,17,0)</f>
        <v>彭桦</v>
      </c>
      <c r="U60">
        <f t="shared" si="7"/>
        <v>82.876712328767127</v>
      </c>
      <c r="V60">
        <f t="shared" si="8"/>
        <v>87</v>
      </c>
      <c r="W60">
        <f>VLOOKUP(B60,[1]高一下!$B:$X,16,0)</f>
        <v>65</v>
      </c>
      <c r="X60" t="str">
        <f>VLOOKUP(B60,[1]高一下!$B:$X,17,0)</f>
        <v>喇菊</v>
      </c>
      <c r="Y60">
        <f t="shared" si="9"/>
        <v>108.21917808219177</v>
      </c>
      <c r="Z60">
        <f t="shared" si="10"/>
        <v>37</v>
      </c>
      <c r="AA60">
        <f>VLOOKUP(B60,[1]高一上!$B:$W,15,0)</f>
        <v>60</v>
      </c>
      <c r="AB60" t="str">
        <f>VLOOKUP(B60,[1]高一上!$B:$W,16,0)</f>
        <v>喇菊</v>
      </c>
      <c r="AC60">
        <f t="shared" si="11"/>
        <v>95.890410958904113</v>
      </c>
      <c r="AD60">
        <f t="shared" si="2"/>
        <v>61</v>
      </c>
      <c r="AE60">
        <f>VLOOKUP(B60,[1]中考!$B:$O,11,0)</f>
        <v>45</v>
      </c>
      <c r="AF60">
        <f t="shared" si="12"/>
        <v>49</v>
      </c>
    </row>
    <row r="61" spans="1:32" x14ac:dyDescent="0.2">
      <c r="A61" s="2" t="s">
        <v>184</v>
      </c>
      <c r="B61" s="2" t="s">
        <v>185</v>
      </c>
      <c r="C61" s="1">
        <v>2</v>
      </c>
      <c r="D61" s="3" t="s">
        <v>9</v>
      </c>
      <c r="E61" s="4" t="s">
        <v>186</v>
      </c>
      <c r="F61" s="1">
        <v>481</v>
      </c>
      <c r="G61" s="4">
        <v>72</v>
      </c>
      <c r="H61" s="1" t="s">
        <v>1918</v>
      </c>
      <c r="I61">
        <f t="shared" si="3"/>
        <v>119.17808219178082</v>
      </c>
      <c r="J61">
        <f t="shared" si="0"/>
        <v>71</v>
      </c>
      <c r="K61">
        <f>VLOOKUP(B61,[1]高三上!$B:$V,16,0)</f>
        <v>72</v>
      </c>
      <c r="L61" t="str">
        <f>VLOOKUP(B61,[1]高三上!$B:$V,17,0)</f>
        <v>彭桦/尼玛布池</v>
      </c>
      <c r="M61">
        <f t="shared" si="4"/>
        <v>102.39726027397261</v>
      </c>
      <c r="N61">
        <f t="shared" si="1"/>
        <v>127</v>
      </c>
      <c r="O61">
        <f>VLOOKUP(B61,[1]高二下!$B:$W,16,0)</f>
        <v>76.400000000000006</v>
      </c>
      <c r="P61" t="str">
        <f>VLOOKUP(B61,[1]高二下!$B:$W,17,0)</f>
        <v>彭桦</v>
      </c>
      <c r="Q61">
        <f t="shared" si="5"/>
        <v>69.520547945205479</v>
      </c>
      <c r="R61">
        <f t="shared" si="6"/>
        <v>134</v>
      </c>
      <c r="S61">
        <f>VLOOKUP(B61,[1]高二上!$B:$W,16,0)</f>
        <v>85</v>
      </c>
      <c r="T61" t="str">
        <f>VLOOKUP(B61,[1]高二上!$B:$W,17,0)</f>
        <v>彭桦</v>
      </c>
      <c r="U61">
        <f t="shared" si="7"/>
        <v>126.7123287671233</v>
      </c>
      <c r="V61">
        <f t="shared" si="8"/>
        <v>45</v>
      </c>
      <c r="W61">
        <f>VLOOKUP(B61,[1]高一下!$B:$X,16,0)</f>
        <v>53</v>
      </c>
      <c r="X61" t="str">
        <f>VLOOKUP(B61,[1]高一下!$B:$X,17,0)</f>
        <v>喇菊</v>
      </c>
      <c r="Y61">
        <f t="shared" si="9"/>
        <v>117.8082191780822</v>
      </c>
      <c r="Z61">
        <f t="shared" si="10"/>
        <v>123</v>
      </c>
      <c r="AA61">
        <f>VLOOKUP(B61,[1]高一上!$B:$W,15,0)</f>
        <v>43</v>
      </c>
      <c r="AB61" t="str">
        <f>VLOOKUP(B61,[1]高一上!$B:$W,16,0)</f>
        <v>付仁源</v>
      </c>
      <c r="AC61">
        <f t="shared" si="11"/>
        <v>79.109589041095887</v>
      </c>
      <c r="AD61">
        <f t="shared" si="2"/>
        <v>175</v>
      </c>
      <c r="AE61">
        <f>VLOOKUP(B61,[1]中考!$B:$O,11,0)</f>
        <v>42</v>
      </c>
      <c r="AF61">
        <f t="shared" si="12"/>
        <v>114</v>
      </c>
    </row>
    <row r="62" spans="1:32" x14ac:dyDescent="0.2">
      <c r="A62" s="2" t="s">
        <v>187</v>
      </c>
      <c r="B62" s="2" t="s">
        <v>188</v>
      </c>
      <c r="C62" s="1">
        <v>2</v>
      </c>
      <c r="D62" s="3" t="s">
        <v>9</v>
      </c>
      <c r="E62" s="4" t="s">
        <v>189</v>
      </c>
      <c r="F62" s="1">
        <v>480</v>
      </c>
      <c r="G62" s="4">
        <v>62</v>
      </c>
      <c r="H62" s="1" t="s">
        <v>1918</v>
      </c>
      <c r="I62">
        <f t="shared" si="3"/>
        <v>91.438356164383563</v>
      </c>
      <c r="J62">
        <f t="shared" si="0"/>
        <v>174</v>
      </c>
      <c r="K62">
        <f>VLOOKUP(B62,[1]高三上!$B:$V,16,0)</f>
        <v>69</v>
      </c>
      <c r="L62" t="str">
        <f>VLOOKUP(B62,[1]高三上!$B:$V,17,0)</f>
        <v>彭桦/尼玛布池</v>
      </c>
      <c r="M62">
        <f t="shared" si="4"/>
        <v>77.397260273972606</v>
      </c>
      <c r="N62">
        <f t="shared" si="1"/>
        <v>149</v>
      </c>
      <c r="O62">
        <f>VLOOKUP(B62,[1]高二下!$B:$W,16,0)</f>
        <v>81.099999999999994</v>
      </c>
      <c r="P62" t="str">
        <f>VLOOKUP(B62,[1]高二下!$B:$W,17,0)</f>
        <v>彭桦</v>
      </c>
      <c r="Q62">
        <f t="shared" si="5"/>
        <v>150.34246575342468</v>
      </c>
      <c r="R62">
        <f t="shared" si="6"/>
        <v>83</v>
      </c>
      <c r="S62">
        <f>VLOOKUP(B62,[1]高二上!$B:$W,16,0)</f>
        <v>59</v>
      </c>
      <c r="T62" t="str">
        <f>VLOOKUP(B62,[1]高二上!$B:$W,17,0)</f>
        <v>彭桦</v>
      </c>
      <c r="U62">
        <f t="shared" si="7"/>
        <v>101.71232876712328</v>
      </c>
      <c r="V62">
        <f t="shared" si="8"/>
        <v>230</v>
      </c>
      <c r="W62">
        <f>VLOOKUP(B62,[1]高一下!$B:$X,16,0)</f>
        <v>40</v>
      </c>
      <c r="X62" t="str">
        <f>VLOOKUP(B62,[1]高一下!$B:$X,17,0)</f>
        <v>喇菊</v>
      </c>
      <c r="Y62">
        <f t="shared" si="9"/>
        <v>105.13698630136986</v>
      </c>
      <c r="Z62">
        <f t="shared" si="10"/>
        <v>235</v>
      </c>
      <c r="AA62">
        <f>VLOOKUP(B62,[1]高一上!$B:$W,15,0)</f>
        <v>32</v>
      </c>
      <c r="AB62" t="str">
        <f>VLOOKUP(B62,[1]高一上!$B:$W,16,0)</f>
        <v>尼玛布池</v>
      </c>
      <c r="AC62">
        <f t="shared" si="11"/>
        <v>108.21917808219177</v>
      </c>
      <c r="AD62">
        <f t="shared" si="2"/>
        <v>250</v>
      </c>
      <c r="AE62">
        <f>VLOOKUP(B62,[1]中考!$B:$O,11,0)</f>
        <v>30</v>
      </c>
      <c r="AF62">
        <f t="shared" si="12"/>
        <v>274</v>
      </c>
    </row>
    <row r="63" spans="1:32" x14ac:dyDescent="0.2">
      <c r="A63" s="2" t="s">
        <v>190</v>
      </c>
      <c r="B63" s="2" t="s">
        <v>191</v>
      </c>
      <c r="C63" s="1">
        <v>2</v>
      </c>
      <c r="D63" s="3" t="s">
        <v>9</v>
      </c>
      <c r="E63" s="4" t="s">
        <v>192</v>
      </c>
      <c r="F63" s="1">
        <v>477</v>
      </c>
      <c r="G63" s="4">
        <v>63</v>
      </c>
      <c r="H63" s="1" t="s">
        <v>1918</v>
      </c>
      <c r="I63">
        <f t="shared" si="3"/>
        <v>71.575342465753423</v>
      </c>
      <c r="J63">
        <f t="shared" si="0"/>
        <v>160</v>
      </c>
      <c r="K63">
        <f>VLOOKUP(B63,[1]高三上!$B:$V,16,0)</f>
        <v>79</v>
      </c>
      <c r="L63" t="str">
        <f>VLOOKUP(B63,[1]高三上!$B:$V,17,0)</f>
        <v>彭桦/尼玛布池</v>
      </c>
      <c r="M63">
        <f t="shared" si="4"/>
        <v>117.12328767123287</v>
      </c>
      <c r="N63">
        <f t="shared" si="1"/>
        <v>77</v>
      </c>
      <c r="O63">
        <f>VLOOKUP(B63,[1]高二下!$B:$W,16,0)</f>
        <v>77.2</v>
      </c>
      <c r="P63" t="str">
        <f>VLOOKUP(B63,[1]高二下!$B:$W,17,0)</f>
        <v>彭桦</v>
      </c>
      <c r="Q63">
        <f t="shared" si="5"/>
        <v>97.602739726027394</v>
      </c>
      <c r="R63">
        <f t="shared" si="6"/>
        <v>127</v>
      </c>
      <c r="S63">
        <f>VLOOKUP(B63,[1]高二上!$B:$W,16,0)</f>
        <v>74</v>
      </c>
      <c r="T63" t="str">
        <f>VLOOKUP(B63,[1]高二上!$B:$W,17,0)</f>
        <v>彭桦</v>
      </c>
      <c r="U63">
        <f t="shared" si="7"/>
        <v>115.41095890410959</v>
      </c>
      <c r="V63">
        <f t="shared" si="8"/>
        <v>120</v>
      </c>
      <c r="W63">
        <f>VLOOKUP(B63,[1]高一下!$B:$X,16,0)</f>
        <v>48</v>
      </c>
      <c r="X63" t="str">
        <f>VLOOKUP(B63,[1]高一下!$B:$X,17,0)</f>
        <v>喇菊</v>
      </c>
      <c r="Y63">
        <f t="shared" si="9"/>
        <v>65.410958904109592</v>
      </c>
      <c r="Z63">
        <f t="shared" si="10"/>
        <v>165</v>
      </c>
      <c r="AA63">
        <f>VLOOKUP(B63,[1]高一上!$B:$W,15,0)</f>
        <v>59</v>
      </c>
      <c r="AB63" t="str">
        <f>VLOOKUP(B63,[1]高一上!$B:$W,16,0)</f>
        <v>尤顺芝</v>
      </c>
      <c r="AC63">
        <f t="shared" si="11"/>
        <v>108.56164383561644</v>
      </c>
      <c r="AD63">
        <f t="shared" si="2"/>
        <v>64</v>
      </c>
      <c r="AE63">
        <f>VLOOKUP(B63,[1]中考!$B:$O,11,0)</f>
        <v>43</v>
      </c>
      <c r="AF63">
        <f t="shared" si="12"/>
        <v>89</v>
      </c>
    </row>
    <row r="64" spans="1:32" x14ac:dyDescent="0.2">
      <c r="A64" s="2" t="s">
        <v>193</v>
      </c>
      <c r="B64" s="2" t="s">
        <v>194</v>
      </c>
      <c r="C64" s="1">
        <v>2</v>
      </c>
      <c r="D64" s="3" t="s">
        <v>9</v>
      </c>
      <c r="E64" s="4" t="s">
        <v>195</v>
      </c>
      <c r="F64" s="1">
        <v>473</v>
      </c>
      <c r="G64" s="4">
        <v>74</v>
      </c>
      <c r="H64" s="1" t="s">
        <v>1918</v>
      </c>
      <c r="I64">
        <f t="shared" si="3"/>
        <v>106.50684931506849</v>
      </c>
      <c r="J64">
        <f t="shared" si="0"/>
        <v>58</v>
      </c>
      <c r="K64">
        <f>VLOOKUP(B64,[1]高三上!$B:$V,16,0)</f>
        <v>79</v>
      </c>
      <c r="L64" t="str">
        <f>VLOOKUP(B64,[1]高三上!$B:$V,17,0)</f>
        <v>彭桦/尼玛布池</v>
      </c>
      <c r="M64">
        <f t="shared" si="4"/>
        <v>105.47945205479452</v>
      </c>
      <c r="N64">
        <f t="shared" si="1"/>
        <v>77</v>
      </c>
      <c r="O64">
        <f>VLOOKUP(B64,[1]高二下!$B:$W,16,0)</f>
        <v>80.3</v>
      </c>
      <c r="P64" t="str">
        <f>VLOOKUP(B64,[1]高二下!$B:$W,17,0)</f>
        <v>彭桦</v>
      </c>
      <c r="Q64">
        <f t="shared" si="5"/>
        <v>74.315068493150676</v>
      </c>
      <c r="R64">
        <f t="shared" si="6"/>
        <v>93</v>
      </c>
      <c r="S64">
        <f>VLOOKUP(B64,[1]高二上!$B:$W,16,0)</f>
        <v>90</v>
      </c>
      <c r="T64" t="str">
        <f>VLOOKUP(B64,[1]高二上!$B:$W,17,0)</f>
        <v>彭桦</v>
      </c>
      <c r="U64">
        <f t="shared" si="7"/>
        <v>122.60273972602739</v>
      </c>
      <c r="V64">
        <f t="shared" si="8"/>
        <v>18</v>
      </c>
      <c r="W64">
        <f>VLOOKUP(B64,[1]高一下!$B:$X,16,0)</f>
        <v>57</v>
      </c>
      <c r="X64" t="str">
        <f>VLOOKUP(B64,[1]高一下!$B:$X,17,0)</f>
        <v>喇菊</v>
      </c>
      <c r="Y64">
        <f t="shared" si="9"/>
        <v>88.69863013698631</v>
      </c>
      <c r="Z64">
        <f t="shared" si="10"/>
        <v>84</v>
      </c>
      <c r="AA64">
        <f>VLOOKUP(B64,[1]高一上!$B:$W,15,0)</f>
        <v>61</v>
      </c>
      <c r="AB64" t="str">
        <f>VLOOKUP(B64,[1]高一上!$B:$W,16,0)</f>
        <v>喇菊</v>
      </c>
      <c r="AC64">
        <f t="shared" si="11"/>
        <v>88.013698630136986</v>
      </c>
      <c r="AD64">
        <f t="shared" si="2"/>
        <v>51</v>
      </c>
      <c r="AE64">
        <f>VLOOKUP(B64,[1]中考!$B:$O,11,0)</f>
        <v>47</v>
      </c>
      <c r="AF64">
        <f t="shared" si="12"/>
        <v>16</v>
      </c>
    </row>
    <row r="65" spans="1:32" x14ac:dyDescent="0.2">
      <c r="A65" s="2" t="s">
        <v>196</v>
      </c>
      <c r="B65" s="2" t="s">
        <v>197</v>
      </c>
      <c r="C65" s="1">
        <v>2</v>
      </c>
      <c r="D65" s="3" t="s">
        <v>9</v>
      </c>
      <c r="E65" s="4" t="s">
        <v>198</v>
      </c>
      <c r="F65" s="1">
        <v>468</v>
      </c>
      <c r="G65" s="4">
        <v>73</v>
      </c>
      <c r="H65" s="1" t="s">
        <v>1918</v>
      </c>
      <c r="I65">
        <f t="shared" si="3"/>
        <v>119.86301369863014</v>
      </c>
      <c r="J65">
        <f t="shared" si="0"/>
        <v>62</v>
      </c>
      <c r="K65">
        <f>VLOOKUP(B65,[1]高三上!$B:$V,16,0)</f>
        <v>73</v>
      </c>
      <c r="L65" t="str">
        <f>VLOOKUP(B65,[1]高三上!$B:$V,17,0)</f>
        <v>彭桦/尼玛布池</v>
      </c>
      <c r="M65">
        <f t="shared" si="4"/>
        <v>83.561643835616437</v>
      </c>
      <c r="N65">
        <f t="shared" si="1"/>
        <v>120</v>
      </c>
      <c r="O65">
        <f>VLOOKUP(B65,[1]高二下!$B:$W,16,0)</f>
        <v>81.900000000000006</v>
      </c>
      <c r="P65" t="str">
        <f>VLOOKUP(B65,[1]高二下!$B:$W,17,0)</f>
        <v>彭桦</v>
      </c>
      <c r="Q65">
        <f t="shared" si="5"/>
        <v>123.2876712328767</v>
      </c>
      <c r="R65">
        <f t="shared" si="6"/>
        <v>72</v>
      </c>
      <c r="S65">
        <f>VLOOKUP(B65,[1]高二上!$B:$W,16,0)</f>
        <v>71</v>
      </c>
      <c r="T65" t="str">
        <f>VLOOKUP(B65,[1]高二上!$B:$W,17,0)</f>
        <v>彭桦</v>
      </c>
      <c r="U65">
        <f t="shared" si="7"/>
        <v>99.657534246575338</v>
      </c>
      <c r="V65">
        <f t="shared" si="8"/>
        <v>140</v>
      </c>
      <c r="W65">
        <f>VLOOKUP(B65,[1]高一下!$B:$X,16,0)</f>
        <v>51</v>
      </c>
      <c r="X65" t="str">
        <f>VLOOKUP(B65,[1]高一下!$B:$X,17,0)</f>
        <v>喇菊</v>
      </c>
      <c r="Y65">
        <f t="shared" si="9"/>
        <v>128.08219178082192</v>
      </c>
      <c r="Z65">
        <f t="shared" si="10"/>
        <v>139</v>
      </c>
      <c r="AA65">
        <f>VLOOKUP(B65,[1]高一上!$B:$W,15,0)</f>
        <v>36</v>
      </c>
      <c r="AB65" t="str">
        <f>VLOOKUP(B65,[1]高一上!$B:$W,16,0)</f>
        <v>尤顺芝</v>
      </c>
      <c r="AC65">
        <f t="shared" si="11"/>
        <v>86.301369863013704</v>
      </c>
      <c r="AD65">
        <f t="shared" si="2"/>
        <v>221</v>
      </c>
      <c r="AE65">
        <f>VLOOKUP(B65,[1]中考!$B:$O,11,0)</f>
        <v>39</v>
      </c>
      <c r="AF65">
        <f t="shared" si="12"/>
        <v>181</v>
      </c>
    </row>
    <row r="66" spans="1:32" x14ac:dyDescent="0.2">
      <c r="A66" s="2" t="s">
        <v>199</v>
      </c>
      <c r="B66" s="2" t="s">
        <v>200</v>
      </c>
      <c r="C66" s="1">
        <v>2</v>
      </c>
      <c r="D66" s="3" t="s">
        <v>9</v>
      </c>
      <c r="E66" s="4" t="s">
        <v>201</v>
      </c>
      <c r="F66" s="1">
        <v>466</v>
      </c>
      <c r="G66" s="4">
        <v>67</v>
      </c>
      <c r="H66" s="1" t="s">
        <v>1918</v>
      </c>
      <c r="I66">
        <f t="shared" si="3"/>
        <v>82.534246575342465</v>
      </c>
      <c r="J66">
        <f t="shared" si="0"/>
        <v>112</v>
      </c>
      <c r="K66">
        <f>VLOOKUP(B66,[1]高三上!$B:$V,16,0)</f>
        <v>81</v>
      </c>
      <c r="L66" t="str">
        <f>VLOOKUP(B66,[1]高三上!$B:$V,17,0)</f>
        <v>彭桦/尼玛布池</v>
      </c>
      <c r="M66">
        <f t="shared" si="4"/>
        <v>99.31506849315069</v>
      </c>
      <c r="N66">
        <f t="shared" si="1"/>
        <v>61</v>
      </c>
      <c r="O66">
        <f>VLOOKUP(B66,[1]高二下!$B:$W,16,0)</f>
        <v>83.4</v>
      </c>
      <c r="P66" t="str">
        <f>VLOOKUP(B66,[1]高二下!$B:$W,17,0)</f>
        <v>彭桦</v>
      </c>
      <c r="Q66">
        <f t="shared" si="5"/>
        <v>120.89041095890411</v>
      </c>
      <c r="R66">
        <f t="shared" si="6"/>
        <v>59</v>
      </c>
      <c r="S66">
        <f>VLOOKUP(B66,[1]高二上!$B:$W,16,0)</f>
        <v>74</v>
      </c>
      <c r="T66" t="str">
        <f>VLOOKUP(B66,[1]高二上!$B:$W,17,0)</f>
        <v>彭桦</v>
      </c>
      <c r="U66">
        <f t="shared" si="7"/>
        <v>92.123287671232873</v>
      </c>
      <c r="V66">
        <f t="shared" si="8"/>
        <v>120</v>
      </c>
      <c r="W66">
        <f>VLOOKUP(B66,[1]高一下!$B:$X,16,0)</f>
        <v>55</v>
      </c>
      <c r="X66" t="str">
        <f>VLOOKUP(B66,[1]高一下!$B:$X,17,0)</f>
        <v>喇菊</v>
      </c>
      <c r="Y66">
        <f t="shared" si="9"/>
        <v>69.863013698630141</v>
      </c>
      <c r="Z66">
        <f t="shared" si="10"/>
        <v>97</v>
      </c>
      <c r="AA66">
        <f>VLOOKUP(B66,[1]高一上!$B:$W,15,0)</f>
        <v>73</v>
      </c>
      <c r="AB66" t="str">
        <f>VLOOKUP(B66,[1]高一上!$B:$W,16,0)</f>
        <v>付仁源</v>
      </c>
      <c r="AC66">
        <f t="shared" si="11"/>
        <v>105.47945205479452</v>
      </c>
      <c r="AD66">
        <f t="shared" si="2"/>
        <v>9</v>
      </c>
      <c r="AE66">
        <f>VLOOKUP(B66,[1]中考!$B:$O,11,0)</f>
        <v>46</v>
      </c>
      <c r="AF66">
        <f t="shared" si="12"/>
        <v>25</v>
      </c>
    </row>
    <row r="67" spans="1:32" x14ac:dyDescent="0.2">
      <c r="A67" s="2" t="s">
        <v>202</v>
      </c>
      <c r="B67" s="2" t="s">
        <v>203</v>
      </c>
      <c r="C67" s="1">
        <v>2</v>
      </c>
      <c r="D67" s="3" t="s">
        <v>9</v>
      </c>
      <c r="E67" s="4" t="s">
        <v>204</v>
      </c>
      <c r="F67" s="1">
        <v>464</v>
      </c>
      <c r="G67" s="4">
        <v>81</v>
      </c>
      <c r="H67" s="1" t="s">
        <v>1918</v>
      </c>
      <c r="I67">
        <f t="shared" si="3"/>
        <v>182.87671232876713</v>
      </c>
      <c r="J67">
        <f t="shared" ref="J67:J130" si="13">RANK(G67,G:G,0)</f>
        <v>19</v>
      </c>
      <c r="K67">
        <f>VLOOKUP(B67,[1]高三上!$B:$V,16,0)</f>
        <v>49</v>
      </c>
      <c r="L67" t="str">
        <f>VLOOKUP(B67,[1]高三上!$B:$V,17,0)</f>
        <v>彭桦/尼玛布池</v>
      </c>
      <c r="M67">
        <f t="shared" si="4"/>
        <v>35.273972602739718</v>
      </c>
      <c r="N67">
        <f t="shared" ref="N67:N130" si="14">RANK(K67,K:K,0)</f>
        <v>261</v>
      </c>
      <c r="O67">
        <f>VLOOKUP(B67,[1]高二下!$B:$W,16,0)</f>
        <v>81.900000000000006</v>
      </c>
      <c r="P67" t="str">
        <f>VLOOKUP(B67,[1]高二下!$B:$W,17,0)</f>
        <v>彭桦</v>
      </c>
      <c r="Q67">
        <f t="shared" si="5"/>
        <v>95.890410958904113</v>
      </c>
      <c r="R67">
        <f t="shared" si="6"/>
        <v>72</v>
      </c>
      <c r="S67">
        <f>VLOOKUP(B67,[1]高二上!$B:$W,16,0)</f>
        <v>83</v>
      </c>
      <c r="T67" t="str">
        <f>VLOOKUP(B67,[1]高二上!$B:$W,17,0)</f>
        <v>彭桦</v>
      </c>
      <c r="U67">
        <f t="shared" si="7"/>
        <v>145.20547945205479</v>
      </c>
      <c r="V67">
        <f t="shared" si="8"/>
        <v>60</v>
      </c>
      <c r="W67">
        <f>VLOOKUP(B67,[1]高一下!$B:$X,16,0)</f>
        <v>45</v>
      </c>
      <c r="X67" t="str">
        <f>VLOOKUP(B67,[1]高一下!$B:$X,17,0)</f>
        <v>喇菊</v>
      </c>
      <c r="Y67">
        <f t="shared" si="9"/>
        <v>82.534246575342465</v>
      </c>
      <c r="Z67">
        <f t="shared" si="10"/>
        <v>192</v>
      </c>
      <c r="AA67">
        <f>VLOOKUP(B67,[1]高一上!$B:$W,15,0)</f>
        <v>48</v>
      </c>
      <c r="AB67" t="str">
        <f>VLOOKUP(B67,[1]高一上!$B:$W,16,0)</f>
        <v>付仁源</v>
      </c>
      <c r="AC67">
        <f t="shared" si="11"/>
        <v>100</v>
      </c>
      <c r="AD67">
        <f t="shared" ref="AD67:AD130" si="15">RANK(AA67,$AA$3:$AA$310)</f>
        <v>141</v>
      </c>
      <c r="AE67">
        <f>VLOOKUP(B67,[1]中考!$B:$O,11,0)</f>
        <v>41</v>
      </c>
      <c r="AF67">
        <f t="shared" si="12"/>
        <v>141</v>
      </c>
    </row>
    <row r="68" spans="1:32" x14ac:dyDescent="0.2">
      <c r="A68" s="2" t="s">
        <v>205</v>
      </c>
      <c r="B68" s="2" t="s">
        <v>206</v>
      </c>
      <c r="C68" s="1">
        <v>2</v>
      </c>
      <c r="D68" s="3" t="s">
        <v>9</v>
      </c>
      <c r="E68" s="4" t="s">
        <v>207</v>
      </c>
      <c r="F68" s="1">
        <v>462</v>
      </c>
      <c r="G68" s="4">
        <v>65</v>
      </c>
      <c r="H68" s="1" t="s">
        <v>1918</v>
      </c>
      <c r="I68">
        <f t="shared" ref="I68:I131" si="16">IF(OR(G68=0,K68=0),100,(((N68-J68)/COUNTA($D$3:$D$294))*100)+100)</f>
        <v>86.986301369863014</v>
      </c>
      <c r="J68">
        <f t="shared" si="13"/>
        <v>132</v>
      </c>
      <c r="K68">
        <f>VLOOKUP(B68,[1]高三上!$B:$V,16,0)</f>
        <v>77</v>
      </c>
      <c r="L68" t="str">
        <f>VLOOKUP(B68,[1]高三上!$B:$V,17,0)</f>
        <v>彭桦/尼玛布池</v>
      </c>
      <c r="M68">
        <f t="shared" ref="M68:M131" si="17">IF(OR(O68=0,K68=0),100,(((R68-N68)/COUNTA($D$3:$D$294))*100)+100)</f>
        <v>84.589041095890408</v>
      </c>
      <c r="N68">
        <f t="shared" si="14"/>
        <v>94</v>
      </c>
      <c r="O68">
        <f>VLOOKUP(B68,[1]高二下!$B:$W,16,0)</f>
        <v>84.2</v>
      </c>
      <c r="P68" t="str">
        <f>VLOOKUP(B68,[1]高二下!$B:$W,17,0)</f>
        <v>彭桦</v>
      </c>
      <c r="Q68">
        <f t="shared" ref="Q68:Q131" si="18">IF(OR(O68=0,S68=0),100,(((V68-R68)/COUNTA($D$3:$D$294))*100)+100)</f>
        <v>98.630136986301366</v>
      </c>
      <c r="R68">
        <f t="shared" ref="R68:R131" si="19">RANK(O68,$O$3:$O$310)</f>
        <v>49</v>
      </c>
      <c r="S68">
        <f>VLOOKUP(B68,[1]高二上!$B:$W,16,0)</f>
        <v>85</v>
      </c>
      <c r="T68" t="str">
        <f>VLOOKUP(B68,[1]高二上!$B:$W,17,0)</f>
        <v>彭桦</v>
      </c>
      <c r="U68">
        <f t="shared" ref="U68:U131" si="20">IF(OR(W68=0,S68=0),100,(((Z68-V68)/COUNTA($D$3:$D$294))*100)+100)</f>
        <v>144.52054794520546</v>
      </c>
      <c r="V68">
        <f t="shared" ref="V68:V131" si="21">RANK(S68,$S$3:$S$310)</f>
        <v>45</v>
      </c>
      <c r="W68">
        <f>VLOOKUP(B68,[1]高一下!$B:$X,16,0)</f>
        <v>47</v>
      </c>
      <c r="X68" t="str">
        <f>VLOOKUP(B68,[1]高一下!$B:$X,17,0)</f>
        <v>喇菊</v>
      </c>
      <c r="Y68">
        <f t="shared" ref="Y68:Y131" si="22">IF(OR(W68=0,AA68=0),100,(((AD68-Z68)/COUNTA($D$3:$D$294))*100)+100)</f>
        <v>96.232876712328761</v>
      </c>
      <c r="Z68">
        <f t="shared" ref="Z68:Z131" si="23">RANK(W68,$W$3:$W$310)</f>
        <v>175</v>
      </c>
      <c r="AA68">
        <f>VLOOKUP(B68,[1]高一上!$B:$W,15,0)</f>
        <v>45</v>
      </c>
      <c r="AB68" t="str">
        <f>VLOOKUP(B68,[1]高一上!$B:$W,16,0)</f>
        <v>喇菊</v>
      </c>
      <c r="AC68">
        <f t="shared" ref="AC68:AC131" si="24">IF(OR(AE68=0,AA68=0),100,(((AF68-AD68)/COUNTA($D$3:$D$294))*100)+100)</f>
        <v>92.123287671232873</v>
      </c>
      <c r="AD68">
        <f t="shared" si="15"/>
        <v>164</v>
      </c>
      <c r="AE68">
        <f>VLOOKUP(B68,[1]中考!$B:$O,11,0)</f>
        <v>41</v>
      </c>
      <c r="AF68">
        <f t="shared" ref="AF68:AF131" si="25">RANK(AE68,$AE$3:$AE$294,0)</f>
        <v>141</v>
      </c>
    </row>
    <row r="69" spans="1:32" x14ac:dyDescent="0.2">
      <c r="A69" s="2" t="s">
        <v>208</v>
      </c>
      <c r="B69" s="2" t="s">
        <v>209</v>
      </c>
      <c r="C69" s="1">
        <v>2</v>
      </c>
      <c r="D69" s="3" t="s">
        <v>9</v>
      </c>
      <c r="E69" s="4" t="s">
        <v>210</v>
      </c>
      <c r="F69" s="1">
        <v>462</v>
      </c>
      <c r="G69" s="4">
        <v>67</v>
      </c>
      <c r="H69" s="1" t="s">
        <v>1918</v>
      </c>
      <c r="I69">
        <f t="shared" si="16"/>
        <v>128.42465753424659</v>
      </c>
      <c r="J69">
        <f t="shared" si="13"/>
        <v>112</v>
      </c>
      <c r="K69">
        <f>VLOOKUP(B69,[1]高三上!$B:$V,16,0)</f>
        <v>62</v>
      </c>
      <c r="L69" t="str">
        <f>VLOOKUP(B69,[1]高三上!$B:$V,17,0)</f>
        <v>彭桦/尼玛布池</v>
      </c>
      <c r="M69">
        <f t="shared" si="17"/>
        <v>115.06849315068493</v>
      </c>
      <c r="N69">
        <f t="shared" si="14"/>
        <v>195</v>
      </c>
      <c r="O69">
        <f>VLOOKUP(B69,[1]高二下!$B:$W,16,0)</f>
        <v>64.2</v>
      </c>
      <c r="P69" t="str">
        <f>VLOOKUP(B69,[1]高二下!$B:$W,17,0)</f>
        <v>彭桦</v>
      </c>
      <c r="Q69">
        <f t="shared" si="18"/>
        <v>52.054794520547951</v>
      </c>
      <c r="R69">
        <f t="shared" si="19"/>
        <v>239</v>
      </c>
      <c r="S69">
        <f>VLOOKUP(B69,[1]高二上!$B:$W,16,0)</f>
        <v>77</v>
      </c>
      <c r="T69" t="str">
        <f>VLOOKUP(B69,[1]高二上!$B:$W,17,0)</f>
        <v>彭桦</v>
      </c>
      <c r="U69">
        <f t="shared" si="20"/>
        <v>126.02739726027397</v>
      </c>
      <c r="V69">
        <f t="shared" si="21"/>
        <v>99</v>
      </c>
      <c r="W69">
        <f>VLOOKUP(B69,[1]高一下!$B:$X,16,0)</f>
        <v>47</v>
      </c>
      <c r="X69" t="str">
        <f>VLOOKUP(B69,[1]高一下!$B:$X,17,0)</f>
        <v>喇菊</v>
      </c>
      <c r="Y69">
        <f t="shared" si="22"/>
        <v>92.123287671232873</v>
      </c>
      <c r="Z69">
        <f t="shared" si="23"/>
        <v>175</v>
      </c>
      <c r="AA69">
        <f>VLOOKUP(B69,[1]高一上!$B:$W,15,0)</f>
        <v>47</v>
      </c>
      <c r="AB69" t="str">
        <f>VLOOKUP(B69,[1]高一上!$B:$W,16,0)</f>
        <v>付仁源</v>
      </c>
      <c r="AC69">
        <f t="shared" si="24"/>
        <v>96.232876712328761</v>
      </c>
      <c r="AD69">
        <f t="shared" si="15"/>
        <v>152</v>
      </c>
      <c r="AE69">
        <f>VLOOKUP(B69,[1]中考!$B:$O,11,0)</f>
        <v>41</v>
      </c>
      <c r="AF69">
        <f t="shared" si="25"/>
        <v>141</v>
      </c>
    </row>
    <row r="70" spans="1:32" x14ac:dyDescent="0.2">
      <c r="A70" s="2" t="s">
        <v>211</v>
      </c>
      <c r="B70" s="2" t="s">
        <v>212</v>
      </c>
      <c r="C70" s="1">
        <v>2</v>
      </c>
      <c r="D70" s="3" t="s">
        <v>9</v>
      </c>
      <c r="E70" s="4" t="s">
        <v>213</v>
      </c>
      <c r="F70" s="1">
        <v>460</v>
      </c>
      <c r="G70" s="4">
        <v>77</v>
      </c>
      <c r="H70" s="1" t="s">
        <v>1918</v>
      </c>
      <c r="I70">
        <f t="shared" si="16"/>
        <v>105.82191780821918</v>
      </c>
      <c r="J70">
        <f t="shared" si="13"/>
        <v>36</v>
      </c>
      <c r="K70">
        <f>VLOOKUP(B70,[1]高三上!$B:$V,16,0)</f>
        <v>82</v>
      </c>
      <c r="L70" t="str">
        <f>VLOOKUP(B70,[1]高三上!$B:$V,17,0)</f>
        <v>彭桦/尼玛布池</v>
      </c>
      <c r="M70">
        <f t="shared" si="17"/>
        <v>88.356164383561648</v>
      </c>
      <c r="N70">
        <f t="shared" si="14"/>
        <v>53</v>
      </c>
      <c r="O70">
        <f>VLOOKUP(B70,[1]高二下!$B:$W,16,0)</f>
        <v>88.6</v>
      </c>
      <c r="P70" t="str">
        <f>VLOOKUP(B70,[1]高二下!$B:$W,17,0)</f>
        <v>彭桦</v>
      </c>
      <c r="Q70">
        <f t="shared" si="18"/>
        <v>129.45205479452056</v>
      </c>
      <c r="R70">
        <f t="shared" si="19"/>
        <v>19</v>
      </c>
      <c r="S70">
        <f>VLOOKUP(B70,[1]高二上!$B:$W,16,0)</f>
        <v>76</v>
      </c>
      <c r="T70" t="str">
        <f>VLOOKUP(B70,[1]高二上!$B:$W,17,0)</f>
        <v>彭桦</v>
      </c>
      <c r="U70">
        <f t="shared" si="20"/>
        <v>88.013698630136986</v>
      </c>
      <c r="V70">
        <f t="shared" si="21"/>
        <v>105</v>
      </c>
      <c r="W70">
        <f>VLOOKUP(B70,[1]高一下!$B:$X,16,0)</f>
        <v>59</v>
      </c>
      <c r="X70" t="str">
        <f>VLOOKUP(B70,[1]高一下!$B:$X,17,0)</f>
        <v>喇菊</v>
      </c>
      <c r="Y70">
        <f t="shared" si="22"/>
        <v>101.71232876712328</v>
      </c>
      <c r="Z70">
        <f t="shared" si="23"/>
        <v>70</v>
      </c>
      <c r="AA70">
        <f>VLOOKUP(B70,[1]高一上!$B:$W,15,0)</f>
        <v>57</v>
      </c>
      <c r="AB70" t="str">
        <f>VLOOKUP(B70,[1]高一上!$B:$W,16,0)</f>
        <v>付仁源</v>
      </c>
      <c r="AC70">
        <f t="shared" si="24"/>
        <v>98.287671232876718</v>
      </c>
      <c r="AD70">
        <f t="shared" si="15"/>
        <v>75</v>
      </c>
      <c r="AE70">
        <f>VLOOKUP(B70,[1]中考!$B:$O,11,0)</f>
        <v>44</v>
      </c>
      <c r="AF70">
        <f t="shared" si="25"/>
        <v>70</v>
      </c>
    </row>
    <row r="71" spans="1:32" x14ac:dyDescent="0.2">
      <c r="A71" s="2" t="s">
        <v>214</v>
      </c>
      <c r="B71" s="2" t="s">
        <v>215</v>
      </c>
      <c r="C71" s="1">
        <v>2</v>
      </c>
      <c r="D71" s="3" t="s">
        <v>9</v>
      </c>
      <c r="E71" s="4" t="s">
        <v>216</v>
      </c>
      <c r="F71" s="1">
        <v>459</v>
      </c>
      <c r="G71" s="4">
        <v>68</v>
      </c>
      <c r="H71" s="1" t="s">
        <v>1918</v>
      </c>
      <c r="I71">
        <f t="shared" si="16"/>
        <v>113.6986301369863</v>
      </c>
      <c r="J71">
        <f t="shared" si="13"/>
        <v>101</v>
      </c>
      <c r="K71">
        <f>VLOOKUP(B71,[1]高三上!$B:$V,16,0)</f>
        <v>70</v>
      </c>
      <c r="L71" t="str">
        <f>VLOOKUP(B71,[1]高三上!$B:$V,17,0)</f>
        <v>彭桦/尼玛布池</v>
      </c>
      <c r="M71">
        <f t="shared" si="17"/>
        <v>89.38356164383562</v>
      </c>
      <c r="N71">
        <f t="shared" si="14"/>
        <v>141</v>
      </c>
      <c r="O71">
        <f>VLOOKUP(B71,[1]高二下!$B:$W,16,0)</f>
        <v>78.8</v>
      </c>
      <c r="P71" t="str">
        <f>VLOOKUP(B71,[1]高二下!$B:$W,17,0)</f>
        <v>彭桦</v>
      </c>
      <c r="Q71">
        <f t="shared" si="18"/>
        <v>129.45205479452056</v>
      </c>
      <c r="R71">
        <f t="shared" si="19"/>
        <v>110</v>
      </c>
      <c r="S71">
        <f>VLOOKUP(B71,[1]高二上!$B:$W,16,0)</f>
        <v>63</v>
      </c>
      <c r="T71" t="str">
        <f>VLOOKUP(B71,[1]高二上!$B:$W,17,0)</f>
        <v>彭桦</v>
      </c>
      <c r="U71">
        <f t="shared" si="20"/>
        <v>66.095890410958901</v>
      </c>
      <c r="V71">
        <f t="shared" si="21"/>
        <v>196</v>
      </c>
      <c r="W71">
        <f>VLOOKUP(B71,[1]高一下!$B:$X,16,0)</f>
        <v>55</v>
      </c>
      <c r="X71" t="str">
        <f>VLOOKUP(B71,[1]高一下!$B:$X,17,0)</f>
        <v>喇菊</v>
      </c>
      <c r="Y71">
        <f t="shared" si="22"/>
        <v>147.26027397260273</v>
      </c>
      <c r="Z71">
        <f t="shared" si="23"/>
        <v>97</v>
      </c>
      <c r="AA71">
        <f>VLOOKUP(B71,[1]高一上!$B:$W,15,0)</f>
        <v>34</v>
      </c>
      <c r="AB71" t="str">
        <f>VLOOKUP(B71,[1]高一上!$B:$W,16,0)</f>
        <v>付仁源</v>
      </c>
      <c r="AC71">
        <f t="shared" si="24"/>
        <v>86.643835616438352</v>
      </c>
      <c r="AD71">
        <f t="shared" si="15"/>
        <v>235</v>
      </c>
      <c r="AE71">
        <f>VLOOKUP(B71,[1]中考!$B:$O,11,0)</f>
        <v>38</v>
      </c>
      <c r="AF71">
        <f t="shared" si="25"/>
        <v>196</v>
      </c>
    </row>
    <row r="72" spans="1:32" x14ac:dyDescent="0.2">
      <c r="A72" s="2" t="s">
        <v>217</v>
      </c>
      <c r="B72" s="2" t="s">
        <v>218</v>
      </c>
      <c r="C72" s="1">
        <v>2</v>
      </c>
      <c r="D72" s="3" t="s">
        <v>9</v>
      </c>
      <c r="E72" s="4" t="s">
        <v>219</v>
      </c>
      <c r="F72" s="1">
        <v>457</v>
      </c>
      <c r="G72" s="4">
        <v>60</v>
      </c>
      <c r="H72" s="1" t="s">
        <v>1918</v>
      </c>
      <c r="I72">
        <f t="shared" si="16"/>
        <v>70.890410958904113</v>
      </c>
      <c r="J72">
        <f t="shared" si="13"/>
        <v>189</v>
      </c>
      <c r="K72">
        <f>VLOOKUP(B72,[1]高三上!$B:$V,16,0)</f>
        <v>76</v>
      </c>
      <c r="L72" t="str">
        <f>VLOOKUP(B72,[1]高三上!$B:$V,17,0)</f>
        <v>彭桦/尼玛布池</v>
      </c>
      <c r="M72">
        <f t="shared" si="17"/>
        <v>81.164383561643831</v>
      </c>
      <c r="N72">
        <f t="shared" si="14"/>
        <v>104</v>
      </c>
      <c r="O72">
        <f>VLOOKUP(B72,[1]高二下!$B:$W,16,0)</f>
        <v>84.2</v>
      </c>
      <c r="P72" t="str">
        <f>VLOOKUP(B72,[1]高二下!$B:$W,17,0)</f>
        <v>彭桦</v>
      </c>
      <c r="Q72">
        <f t="shared" si="18"/>
        <v>96.575342465753423</v>
      </c>
      <c r="R72">
        <f t="shared" si="19"/>
        <v>49</v>
      </c>
      <c r="S72">
        <f>VLOOKUP(B72,[1]高二上!$B:$W,16,0)</f>
        <v>86</v>
      </c>
      <c r="T72" t="str">
        <f>VLOOKUP(B72,[1]高二上!$B:$W,17,0)</f>
        <v>彭桦</v>
      </c>
      <c r="U72">
        <f t="shared" si="20"/>
        <v>125.34246575342466</v>
      </c>
      <c r="V72">
        <f t="shared" si="21"/>
        <v>39</v>
      </c>
      <c r="W72">
        <f>VLOOKUP(B72,[1]高一下!$B:$X,16,0)</f>
        <v>54</v>
      </c>
      <c r="X72" t="str">
        <f>VLOOKUP(B72,[1]高一下!$B:$X,17,0)</f>
        <v>喇菊</v>
      </c>
      <c r="Y72">
        <f t="shared" si="22"/>
        <v>85.61643835616438</v>
      </c>
      <c r="Z72">
        <f t="shared" si="23"/>
        <v>113</v>
      </c>
      <c r="AA72">
        <f>VLOOKUP(B72,[1]高一上!$B:$W,15,0)</f>
        <v>58</v>
      </c>
      <c r="AB72" t="str">
        <f>VLOOKUP(B72,[1]高一上!$B:$W,16,0)</f>
        <v>付仁源</v>
      </c>
      <c r="AC72">
        <f t="shared" si="24"/>
        <v>123.97260273972603</v>
      </c>
      <c r="AD72">
        <f t="shared" si="15"/>
        <v>71</v>
      </c>
      <c r="AE72">
        <f>VLOOKUP(B72,[1]中考!$B:$O,11,0)</f>
        <v>41</v>
      </c>
      <c r="AF72">
        <f t="shared" si="25"/>
        <v>141</v>
      </c>
    </row>
    <row r="73" spans="1:32" x14ac:dyDescent="0.2">
      <c r="A73" s="2" t="s">
        <v>220</v>
      </c>
      <c r="B73" s="2" t="s">
        <v>221</v>
      </c>
      <c r="C73" s="1">
        <v>2</v>
      </c>
      <c r="D73" s="3" t="s">
        <v>9</v>
      </c>
      <c r="E73" s="4" t="s">
        <v>222</v>
      </c>
      <c r="F73" s="1">
        <v>457</v>
      </c>
      <c r="G73" s="4">
        <v>69</v>
      </c>
      <c r="H73" s="1" t="s">
        <v>1918</v>
      </c>
      <c r="I73">
        <f t="shared" si="16"/>
        <v>136.64383561643837</v>
      </c>
      <c r="J73">
        <f t="shared" si="13"/>
        <v>96</v>
      </c>
      <c r="K73">
        <f>VLOOKUP(B73,[1]高三上!$B:$V,16,0)</f>
        <v>61</v>
      </c>
      <c r="L73" t="str">
        <f>VLOOKUP(B73,[1]高三上!$B:$V,17,0)</f>
        <v>彭桦/尼玛布池</v>
      </c>
      <c r="M73">
        <f t="shared" si="17"/>
        <v>47.260273972602739</v>
      </c>
      <c r="N73">
        <f t="shared" si="14"/>
        <v>203</v>
      </c>
      <c r="O73">
        <f>VLOOKUP(B73,[1]高二下!$B:$W,16,0)</f>
        <v>84.2</v>
      </c>
      <c r="P73" t="str">
        <f>VLOOKUP(B73,[1]高二下!$B:$W,17,0)</f>
        <v>彭桦</v>
      </c>
      <c r="Q73">
        <f t="shared" si="18"/>
        <v>110.61643835616438</v>
      </c>
      <c r="R73">
        <f t="shared" si="19"/>
        <v>49</v>
      </c>
      <c r="S73">
        <f>VLOOKUP(B73,[1]高二上!$B:$W,16,0)</f>
        <v>80</v>
      </c>
      <c r="T73" t="str">
        <f>VLOOKUP(B73,[1]高二上!$B:$W,17,0)</f>
        <v>彭桦</v>
      </c>
      <c r="U73">
        <f t="shared" si="20"/>
        <v>114.72602739726028</v>
      </c>
      <c r="V73">
        <f t="shared" si="21"/>
        <v>80</v>
      </c>
      <c r="W73">
        <f>VLOOKUP(B73,[1]高一下!$B:$X,16,0)</f>
        <v>53</v>
      </c>
      <c r="X73" t="str">
        <f>VLOOKUP(B73,[1]高一下!$B:$X,17,0)</f>
        <v>喇菊</v>
      </c>
      <c r="Y73">
        <f t="shared" si="22"/>
        <v>91.780821917808225</v>
      </c>
      <c r="Z73">
        <f t="shared" si="23"/>
        <v>123</v>
      </c>
      <c r="AA73">
        <f>VLOOKUP(B73,[1]高一上!$B:$W,15,0)</f>
        <v>52</v>
      </c>
      <c r="AB73" t="str">
        <f>VLOOKUP(B73,[1]高一上!$B:$W,16,0)</f>
        <v>付仁源</v>
      </c>
      <c r="AC73">
        <f t="shared" si="24"/>
        <v>96.575342465753423</v>
      </c>
      <c r="AD73">
        <f t="shared" si="15"/>
        <v>99</v>
      </c>
      <c r="AE73">
        <f>VLOOKUP(B73,[1]中考!$B:$O,11,0)</f>
        <v>43</v>
      </c>
      <c r="AF73">
        <f t="shared" si="25"/>
        <v>89</v>
      </c>
    </row>
    <row r="74" spans="1:32" x14ac:dyDescent="0.2">
      <c r="A74" s="2" t="s">
        <v>223</v>
      </c>
      <c r="B74" s="2" t="s">
        <v>224</v>
      </c>
      <c r="C74" s="1">
        <v>2</v>
      </c>
      <c r="D74" s="3" t="s">
        <v>9</v>
      </c>
      <c r="E74" s="4" t="s">
        <v>225</v>
      </c>
      <c r="F74" s="1">
        <v>449</v>
      </c>
      <c r="G74" s="4">
        <v>67</v>
      </c>
      <c r="H74" s="1" t="s">
        <v>1918</v>
      </c>
      <c r="I74">
        <f t="shared" si="16"/>
        <v>131.16438356164383</v>
      </c>
      <c r="J74">
        <f t="shared" si="13"/>
        <v>112</v>
      </c>
      <c r="K74">
        <f>VLOOKUP(B74,[1]高三上!$B:$V,16,0)</f>
        <v>61</v>
      </c>
      <c r="L74" t="str">
        <f>VLOOKUP(B74,[1]高三上!$B:$V,17,0)</f>
        <v>彭桦/尼玛布池</v>
      </c>
      <c r="M74">
        <f t="shared" si="17"/>
        <v>114.38356164383562</v>
      </c>
      <c r="N74">
        <f t="shared" si="14"/>
        <v>203</v>
      </c>
      <c r="O74">
        <f>VLOOKUP(B74,[1]高二下!$B:$W,16,0)</f>
        <v>63.4</v>
      </c>
      <c r="P74" t="str">
        <f>VLOOKUP(B74,[1]高二下!$B:$W,17,0)</f>
        <v>彭桦</v>
      </c>
      <c r="Q74">
        <f t="shared" si="18"/>
        <v>75.68493150684931</v>
      </c>
      <c r="R74">
        <f t="shared" si="19"/>
        <v>245</v>
      </c>
      <c r="S74">
        <f>VLOOKUP(B74,[1]高二上!$B:$W,16,0)</f>
        <v>67</v>
      </c>
      <c r="T74" t="str">
        <f>VLOOKUP(B74,[1]高二上!$B:$W,17,0)</f>
        <v>彭桦</v>
      </c>
      <c r="U74">
        <f t="shared" si="20"/>
        <v>108.9041095890411</v>
      </c>
      <c r="V74">
        <f t="shared" si="21"/>
        <v>174</v>
      </c>
      <c r="W74">
        <f>VLOOKUP(B74,[1]高一下!$B:$X,16,0)</f>
        <v>44</v>
      </c>
      <c r="X74" t="str">
        <f>VLOOKUP(B74,[1]高一下!$B:$X,17,0)</f>
        <v>喇菊</v>
      </c>
      <c r="Y74">
        <f t="shared" si="22"/>
        <v>116.0958904109589</v>
      </c>
      <c r="Z74">
        <f t="shared" si="23"/>
        <v>200</v>
      </c>
      <c r="AA74">
        <f>VLOOKUP(B74,[1]高一上!$B:$W,15,0)</f>
        <v>33</v>
      </c>
      <c r="AB74" t="str">
        <f>VLOOKUP(B74,[1]高一上!$B:$W,16,0)</f>
        <v>付仁源</v>
      </c>
      <c r="AC74">
        <f t="shared" si="24"/>
        <v>45.890410958904106</v>
      </c>
      <c r="AD74">
        <f t="shared" si="15"/>
        <v>247</v>
      </c>
      <c r="AE74">
        <f>VLOOKUP(B74,[1]中考!$B:$O,11,0)</f>
        <v>43</v>
      </c>
      <c r="AF74">
        <f t="shared" si="25"/>
        <v>89</v>
      </c>
    </row>
    <row r="75" spans="1:32" x14ac:dyDescent="0.2">
      <c r="A75" s="2" t="s">
        <v>226</v>
      </c>
      <c r="B75" s="2" t="s">
        <v>227</v>
      </c>
      <c r="C75" s="1">
        <v>2</v>
      </c>
      <c r="D75" s="3" t="s">
        <v>9</v>
      </c>
      <c r="E75" s="4" t="s">
        <v>228</v>
      </c>
      <c r="F75" s="1">
        <v>444</v>
      </c>
      <c r="G75" s="4">
        <v>65</v>
      </c>
      <c r="H75" s="1" t="s">
        <v>1918</v>
      </c>
      <c r="I75">
        <f t="shared" si="16"/>
        <v>77.397260273972606</v>
      </c>
      <c r="J75">
        <f t="shared" si="13"/>
        <v>132</v>
      </c>
      <c r="K75">
        <f>VLOOKUP(B75,[1]高三上!$B:$V,16,0)</f>
        <v>80</v>
      </c>
      <c r="L75" t="str">
        <f>VLOOKUP(B75,[1]高三上!$B:$V,17,0)</f>
        <v>彭桦/尼玛布池</v>
      </c>
      <c r="M75">
        <f t="shared" si="17"/>
        <v>111.64383561643835</v>
      </c>
      <c r="N75">
        <f t="shared" si="14"/>
        <v>66</v>
      </c>
      <c r="O75">
        <f>VLOOKUP(B75,[1]高二下!$B:$W,16,0)</f>
        <v>79.599999999999994</v>
      </c>
      <c r="P75" t="str">
        <f>VLOOKUP(B75,[1]高二下!$B:$W,17,0)</f>
        <v>彭桦</v>
      </c>
      <c r="Q75">
        <f t="shared" si="18"/>
        <v>77.397260273972606</v>
      </c>
      <c r="R75">
        <f t="shared" si="19"/>
        <v>100</v>
      </c>
      <c r="S75">
        <f>VLOOKUP(B75,[1]高二上!$B:$W,16,0)</f>
        <v>87</v>
      </c>
      <c r="T75" t="str">
        <f>VLOOKUP(B75,[1]高二上!$B:$W,17,0)</f>
        <v>彭桦</v>
      </c>
      <c r="U75">
        <f t="shared" si="20"/>
        <v>130.47945205479454</v>
      </c>
      <c r="V75">
        <f t="shared" si="21"/>
        <v>34</v>
      </c>
      <c r="W75">
        <f>VLOOKUP(B75,[1]高一下!$B:$X,16,0)</f>
        <v>53</v>
      </c>
      <c r="X75" t="str">
        <f>VLOOKUP(B75,[1]高一下!$B:$X,17,0)</f>
        <v>喇菊</v>
      </c>
      <c r="Y75">
        <f t="shared" si="22"/>
        <v>90.410958904109592</v>
      </c>
      <c r="Z75">
        <f t="shared" si="23"/>
        <v>123</v>
      </c>
      <c r="AA75">
        <f>VLOOKUP(B75,[1]高一上!$B:$W,15,0)</f>
        <v>53</v>
      </c>
      <c r="AB75" t="str">
        <f>VLOOKUP(B75,[1]高一上!$B:$W,16,0)</f>
        <v>张弘</v>
      </c>
      <c r="AC75">
        <f t="shared" si="24"/>
        <v>91.438356164383563</v>
      </c>
      <c r="AD75">
        <f t="shared" si="15"/>
        <v>95</v>
      </c>
      <c r="AE75">
        <f>VLOOKUP(B75,[1]中考!$B:$O,11,0)</f>
        <v>44</v>
      </c>
      <c r="AF75">
        <f t="shared" si="25"/>
        <v>70</v>
      </c>
    </row>
    <row r="76" spans="1:32" x14ac:dyDescent="0.2">
      <c r="A76" s="2" t="s">
        <v>229</v>
      </c>
      <c r="B76" s="2" t="s">
        <v>230</v>
      </c>
      <c r="C76" s="1">
        <v>2</v>
      </c>
      <c r="D76" s="3" t="s">
        <v>9</v>
      </c>
      <c r="E76" s="4" t="s">
        <v>56</v>
      </c>
      <c r="F76" s="1">
        <v>438</v>
      </c>
      <c r="G76" s="4">
        <v>67</v>
      </c>
      <c r="H76" s="1" t="s">
        <v>1918</v>
      </c>
      <c r="I76">
        <f t="shared" si="16"/>
        <v>97.260273972602747</v>
      </c>
      <c r="J76">
        <f t="shared" si="13"/>
        <v>112</v>
      </c>
      <c r="K76">
        <f>VLOOKUP(B76,[1]高三上!$B:$V,16,0)</f>
        <v>76</v>
      </c>
      <c r="L76" t="str">
        <f>VLOOKUP(B76,[1]高三上!$B:$V,17,0)</f>
        <v>彭桦/尼玛布池</v>
      </c>
      <c r="M76">
        <f t="shared" si="17"/>
        <v>96.232876712328761</v>
      </c>
      <c r="N76">
        <f t="shared" si="14"/>
        <v>104</v>
      </c>
      <c r="O76">
        <f>VLOOKUP(B76,[1]高二下!$B:$W,16,0)</f>
        <v>80.3</v>
      </c>
      <c r="P76" t="str">
        <f>VLOOKUP(B76,[1]高二下!$B:$W,17,0)</f>
        <v>彭桦</v>
      </c>
      <c r="Q76">
        <f t="shared" si="18"/>
        <v>77.739726027397268</v>
      </c>
      <c r="R76">
        <f t="shared" si="19"/>
        <v>93</v>
      </c>
      <c r="S76">
        <f>VLOOKUP(B76,[1]高二上!$B:$W,16,0)</f>
        <v>88</v>
      </c>
      <c r="T76" t="str">
        <f>VLOOKUP(B76,[1]高二上!$B:$W,17,0)</f>
        <v>彭桦</v>
      </c>
      <c r="U76">
        <f t="shared" si="20"/>
        <v>111.64383561643835</v>
      </c>
      <c r="V76">
        <f t="shared" si="21"/>
        <v>28</v>
      </c>
      <c r="W76">
        <f>VLOOKUP(B76,[1]高一下!$B:$X,16,0)</f>
        <v>60</v>
      </c>
      <c r="X76" t="str">
        <f>VLOOKUP(B76,[1]高一下!$B:$X,17,0)</f>
        <v>喇菊</v>
      </c>
      <c r="Y76">
        <f t="shared" si="22"/>
        <v>105.82191780821918</v>
      </c>
      <c r="Z76">
        <f t="shared" si="23"/>
        <v>62</v>
      </c>
      <c r="AA76">
        <f>VLOOKUP(B76,[1]高一上!$B:$W,15,0)</f>
        <v>56</v>
      </c>
      <c r="AB76" t="str">
        <f>VLOOKUP(B76,[1]高一上!$B:$W,16,0)</f>
        <v>张弘</v>
      </c>
      <c r="AC76">
        <f t="shared" si="24"/>
        <v>78.424657534246577</v>
      </c>
      <c r="AD76">
        <f t="shared" si="15"/>
        <v>79</v>
      </c>
      <c r="AE76">
        <f>VLOOKUP(B76,[1]中考!$B:$O,11,0)</f>
        <v>47</v>
      </c>
      <c r="AF76">
        <f t="shared" si="25"/>
        <v>16</v>
      </c>
    </row>
    <row r="77" spans="1:32" x14ac:dyDescent="0.2">
      <c r="A77" s="2" t="s">
        <v>231</v>
      </c>
      <c r="B77" s="2" t="s">
        <v>232</v>
      </c>
      <c r="C77" s="1">
        <v>2</v>
      </c>
      <c r="D77" s="3" t="s">
        <v>9</v>
      </c>
      <c r="E77" s="4" t="s">
        <v>233</v>
      </c>
      <c r="F77" s="1">
        <v>431</v>
      </c>
      <c r="G77" s="4">
        <v>72</v>
      </c>
      <c r="H77" s="1" t="s">
        <v>1918</v>
      </c>
      <c r="I77">
        <f t="shared" si="16"/>
        <v>104.79452054794521</v>
      </c>
      <c r="J77">
        <f t="shared" si="13"/>
        <v>71</v>
      </c>
      <c r="K77">
        <f>VLOOKUP(B77,[1]高三上!$B:$V,16,0)</f>
        <v>78</v>
      </c>
      <c r="L77" t="str">
        <f>VLOOKUP(B77,[1]高三上!$B:$V,17,0)</f>
        <v>彭桦/尼玛布池</v>
      </c>
      <c r="M77">
        <f t="shared" si="17"/>
        <v>114.38356164383562</v>
      </c>
      <c r="N77">
        <f t="shared" si="14"/>
        <v>85</v>
      </c>
      <c r="O77">
        <f>VLOOKUP(B77,[1]高二下!$B:$W,16,0)</f>
        <v>77.2</v>
      </c>
      <c r="P77" t="str">
        <f>VLOOKUP(B77,[1]高二下!$B:$W,17,0)</f>
        <v>彭桦</v>
      </c>
      <c r="Q77">
        <f t="shared" si="18"/>
        <v>94.863013698630141</v>
      </c>
      <c r="R77">
        <f t="shared" si="19"/>
        <v>127</v>
      </c>
      <c r="S77">
        <f>VLOOKUP(B77,[1]高二上!$B:$W,16,0)</f>
        <v>75</v>
      </c>
      <c r="T77" t="str">
        <f>VLOOKUP(B77,[1]高二上!$B:$W,17,0)</f>
        <v>彭桦</v>
      </c>
      <c r="U77">
        <f t="shared" si="20"/>
        <v>109.24657534246575</v>
      </c>
      <c r="V77">
        <f t="shared" si="21"/>
        <v>112</v>
      </c>
      <c r="W77">
        <f>VLOOKUP(B77,[1]高一下!$B:$X,16,0)</f>
        <v>51</v>
      </c>
      <c r="X77" t="str">
        <f>VLOOKUP(B77,[1]高一下!$B:$X,17,0)</f>
        <v>喇菊</v>
      </c>
      <c r="Y77">
        <f t="shared" si="22"/>
        <v>94.863013698630141</v>
      </c>
      <c r="Z77">
        <f t="shared" si="23"/>
        <v>139</v>
      </c>
      <c r="AA77">
        <f>VLOOKUP(B77,[1]高一上!$B:$W,15,0)</f>
        <v>50</v>
      </c>
      <c r="AB77" t="str">
        <f>VLOOKUP(B77,[1]高一上!$B:$W,16,0)</f>
        <v>付仁源</v>
      </c>
      <c r="AC77">
        <f t="shared" si="24"/>
        <v>88.013698630136986</v>
      </c>
      <c r="AD77">
        <f t="shared" si="15"/>
        <v>124</v>
      </c>
      <c r="AE77">
        <f>VLOOKUP(B77,[1]中考!$B:$O,11,0)</f>
        <v>43</v>
      </c>
      <c r="AF77">
        <f t="shared" si="25"/>
        <v>89</v>
      </c>
    </row>
    <row r="78" spans="1:32" x14ac:dyDescent="0.2">
      <c r="A78" s="2" t="s">
        <v>234</v>
      </c>
      <c r="B78" s="2" t="s">
        <v>235</v>
      </c>
      <c r="C78" s="1">
        <v>2</v>
      </c>
      <c r="D78" s="3" t="s">
        <v>9</v>
      </c>
      <c r="E78" s="4" t="s">
        <v>236</v>
      </c>
      <c r="F78" s="1">
        <v>429</v>
      </c>
      <c r="G78" s="4">
        <v>61</v>
      </c>
      <c r="H78" s="1" t="s">
        <v>1918</v>
      </c>
      <c r="I78">
        <f t="shared" si="16"/>
        <v>92.808219178082197</v>
      </c>
      <c r="J78">
        <f t="shared" si="13"/>
        <v>178</v>
      </c>
      <c r="K78">
        <f>VLOOKUP(B78,[1]高三上!$B:$V,16,0)</f>
        <v>68</v>
      </c>
      <c r="L78" t="str">
        <f>VLOOKUP(B78,[1]高三上!$B:$V,17,0)</f>
        <v>彭桦/尼玛布池</v>
      </c>
      <c r="M78">
        <f t="shared" si="17"/>
        <v>110.61643835616438</v>
      </c>
      <c r="N78">
        <f t="shared" si="14"/>
        <v>157</v>
      </c>
      <c r="O78">
        <f>VLOOKUP(B78,[1]高二下!$B:$W,16,0)</f>
        <v>71</v>
      </c>
      <c r="P78" t="str">
        <f>VLOOKUP(B78,[1]高二下!$B:$W,17,0)</f>
        <v>彭桦</v>
      </c>
      <c r="Q78">
        <f t="shared" si="18"/>
        <v>81.164383561643831</v>
      </c>
      <c r="R78">
        <f t="shared" si="19"/>
        <v>188</v>
      </c>
      <c r="S78">
        <f>VLOOKUP(B78,[1]高二上!$B:$W,16,0)</f>
        <v>72</v>
      </c>
      <c r="T78" t="str">
        <f>VLOOKUP(B78,[1]高二上!$B:$W,17,0)</f>
        <v>彭桦</v>
      </c>
      <c r="U78">
        <f t="shared" si="20"/>
        <v>110.95890410958904</v>
      </c>
      <c r="V78">
        <f t="shared" si="21"/>
        <v>133</v>
      </c>
      <c r="W78">
        <f>VLOOKUP(B78,[1]高一下!$B:$X,16,0)</f>
        <v>48</v>
      </c>
      <c r="X78" t="str">
        <f>VLOOKUP(B78,[1]高一下!$B:$X,17,0)</f>
        <v>喇菊</v>
      </c>
      <c r="Y78">
        <f t="shared" si="22"/>
        <v>88.013698630136986</v>
      </c>
      <c r="Z78">
        <f t="shared" si="23"/>
        <v>165</v>
      </c>
      <c r="AA78">
        <f>VLOOKUP(B78,[1]高一上!$B:$W,15,0)</f>
        <v>49</v>
      </c>
      <c r="AB78" t="str">
        <f>VLOOKUP(B78,[1]高一上!$B:$W,16,0)</f>
        <v>付仁源</v>
      </c>
      <c r="AC78">
        <f t="shared" si="24"/>
        <v>72.260273972602732</v>
      </c>
      <c r="AD78">
        <f t="shared" si="15"/>
        <v>130</v>
      </c>
      <c r="AE78">
        <f>VLOOKUP(B78,[1]中考!$B:$O,11,0)</f>
        <v>45</v>
      </c>
      <c r="AF78">
        <f t="shared" si="25"/>
        <v>49</v>
      </c>
    </row>
    <row r="79" spans="1:32" x14ac:dyDescent="0.2">
      <c r="A79" s="2" t="s">
        <v>237</v>
      </c>
      <c r="B79" s="2" t="s">
        <v>238</v>
      </c>
      <c r="C79" s="1">
        <v>2</v>
      </c>
      <c r="D79" s="3" t="s">
        <v>9</v>
      </c>
      <c r="E79" s="4" t="s">
        <v>10</v>
      </c>
      <c r="F79" s="1">
        <v>424</v>
      </c>
      <c r="G79" s="4">
        <v>83</v>
      </c>
      <c r="H79" s="1" t="s">
        <v>1918</v>
      </c>
      <c r="I79">
        <f t="shared" si="16"/>
        <v>98.287671232876718</v>
      </c>
      <c r="J79">
        <f t="shared" si="13"/>
        <v>10</v>
      </c>
      <c r="K79">
        <f>VLOOKUP(B79,[1]高三上!$B:$V,16,0)</f>
        <v>92</v>
      </c>
      <c r="L79" t="str">
        <f>VLOOKUP(B79,[1]高三上!$B:$V,17,0)</f>
        <v>彭桦/尼玛布池</v>
      </c>
      <c r="M79">
        <f t="shared" si="17"/>
        <v>99.657534246575338</v>
      </c>
      <c r="N79">
        <f t="shared" si="14"/>
        <v>5</v>
      </c>
      <c r="O79">
        <f>VLOOKUP(B79,[1]高二下!$B:$W,16,0)</f>
        <v>91.7</v>
      </c>
      <c r="P79" t="str">
        <f>VLOOKUP(B79,[1]高二下!$B:$W,17,0)</f>
        <v>彭桦</v>
      </c>
      <c r="Q79">
        <f t="shared" si="18"/>
        <v>100.34246575342466</v>
      </c>
      <c r="R79">
        <f t="shared" si="19"/>
        <v>4</v>
      </c>
      <c r="S79">
        <f>VLOOKUP(B79,[1]高二上!$B:$W,16,0)</f>
        <v>93</v>
      </c>
      <c r="T79" t="str">
        <f>VLOOKUP(B79,[1]高二上!$B:$W,17,0)</f>
        <v>彭桦</v>
      </c>
      <c r="U79">
        <f t="shared" si="20"/>
        <v>103.76712328767124</v>
      </c>
      <c r="V79">
        <f t="shared" si="21"/>
        <v>5</v>
      </c>
      <c r="W79">
        <f>VLOOKUP(B79,[1]高一下!$B:$X,16,0)</f>
        <v>71</v>
      </c>
      <c r="X79" t="str">
        <f>VLOOKUP(B79,[1]高一下!$B:$X,17,0)</f>
        <v>喇菊</v>
      </c>
      <c r="Y79">
        <f t="shared" si="22"/>
        <v>98.972602739726028</v>
      </c>
      <c r="Z79">
        <f t="shared" si="23"/>
        <v>16</v>
      </c>
      <c r="AA79">
        <f>VLOOKUP(B79,[1]高一上!$B:$W,15,0)</f>
        <v>72</v>
      </c>
      <c r="AB79" t="str">
        <f>VLOOKUP(B79,[1]高一上!$B:$W,16,0)</f>
        <v>喇菊</v>
      </c>
      <c r="AC79">
        <f t="shared" si="24"/>
        <v>104.10958904109589</v>
      </c>
      <c r="AD79">
        <f t="shared" si="15"/>
        <v>13</v>
      </c>
      <c r="AE79">
        <f>VLOOKUP(B79,[1]中考!$B:$O,11,0)</f>
        <v>46</v>
      </c>
      <c r="AF79">
        <f t="shared" si="25"/>
        <v>25</v>
      </c>
    </row>
    <row r="80" spans="1:32" x14ac:dyDescent="0.2">
      <c r="A80" s="2" t="s">
        <v>239</v>
      </c>
      <c r="B80" s="2" t="s">
        <v>240</v>
      </c>
      <c r="C80" s="1">
        <v>2</v>
      </c>
      <c r="D80" s="3" t="s">
        <v>9</v>
      </c>
      <c r="E80" s="4" t="s">
        <v>241</v>
      </c>
      <c r="F80" s="1">
        <v>424</v>
      </c>
      <c r="G80" s="4">
        <v>65</v>
      </c>
      <c r="H80" s="1" t="s">
        <v>1918</v>
      </c>
      <c r="I80">
        <f t="shared" si="16"/>
        <v>100</v>
      </c>
      <c r="J80">
        <f t="shared" si="13"/>
        <v>132</v>
      </c>
      <c r="K80">
        <f>VLOOKUP(B80,[1]高三上!$B:$V,16,0)</f>
        <v>0</v>
      </c>
      <c r="L80" t="str">
        <f>VLOOKUP(B80,[1]高三上!$B:$V,17,0)</f>
        <v>彭桦/尼玛布池</v>
      </c>
      <c r="M80">
        <f t="shared" si="17"/>
        <v>100</v>
      </c>
      <c r="N80">
        <f t="shared" si="14"/>
        <v>281</v>
      </c>
      <c r="O80">
        <f>VLOOKUP(B80,[1]高二下!$B:$W,16,0)</f>
        <v>69.2</v>
      </c>
      <c r="P80" t="str">
        <f>VLOOKUP(B80,[1]高二下!$B:$W,17,0)</f>
        <v>彭桦</v>
      </c>
      <c r="Q80">
        <f t="shared" si="18"/>
        <v>62.328767123287669</v>
      </c>
      <c r="R80">
        <f t="shared" si="19"/>
        <v>197</v>
      </c>
      <c r="S80">
        <f>VLOOKUP(B80,[1]高二上!$B:$W,16,0)</f>
        <v>79</v>
      </c>
      <c r="T80" t="str">
        <f>VLOOKUP(B80,[1]高二上!$B:$W,17,0)</f>
        <v>彭桦</v>
      </c>
      <c r="U80">
        <f t="shared" si="20"/>
        <v>84.93150684931507</v>
      </c>
      <c r="V80">
        <f t="shared" si="21"/>
        <v>87</v>
      </c>
      <c r="W80">
        <f>VLOOKUP(B80,[1]高一下!$B:$X,16,0)</f>
        <v>64</v>
      </c>
      <c r="X80" t="str">
        <f>VLOOKUP(B80,[1]高一下!$B:$X,17,0)</f>
        <v>喇菊</v>
      </c>
      <c r="Y80">
        <f t="shared" si="22"/>
        <v>102.73972602739725</v>
      </c>
      <c r="Z80">
        <f t="shared" si="23"/>
        <v>43</v>
      </c>
      <c r="AA80">
        <f>VLOOKUP(B80,[1]高一上!$B:$W,15,0)</f>
        <v>61</v>
      </c>
      <c r="AB80" t="str">
        <f>VLOOKUP(B80,[1]高一上!$B:$W,16,0)</f>
        <v>喇菊</v>
      </c>
      <c r="AC80">
        <f t="shared" si="24"/>
        <v>100</v>
      </c>
      <c r="AD80">
        <f t="shared" si="15"/>
        <v>51</v>
      </c>
      <c r="AE80">
        <f>VLOOKUP(B80,[1]中考!$B:$O,11,0)</f>
        <v>0</v>
      </c>
      <c r="AF80">
        <f t="shared" si="25"/>
        <v>280</v>
      </c>
    </row>
    <row r="81" spans="1:32" x14ac:dyDescent="0.2">
      <c r="A81" s="2" t="s">
        <v>242</v>
      </c>
      <c r="B81" s="2" t="s">
        <v>243</v>
      </c>
      <c r="C81" s="1">
        <v>2</v>
      </c>
      <c r="D81" s="3" t="s">
        <v>9</v>
      </c>
      <c r="E81" s="4" t="s">
        <v>244</v>
      </c>
      <c r="F81" s="1">
        <v>416</v>
      </c>
      <c r="G81" s="4">
        <v>75</v>
      </c>
      <c r="H81" s="1" t="s">
        <v>1918</v>
      </c>
      <c r="I81">
        <f t="shared" si="16"/>
        <v>164.72602739726028</v>
      </c>
      <c r="J81">
        <f t="shared" si="13"/>
        <v>48</v>
      </c>
      <c r="K81">
        <f>VLOOKUP(B81,[1]高三上!$B:$V,16,0)</f>
        <v>56</v>
      </c>
      <c r="L81" t="str">
        <f>VLOOKUP(B81,[1]高三上!$B:$V,17,0)</f>
        <v>彭桦/尼玛布池</v>
      </c>
      <c r="M81">
        <f t="shared" si="17"/>
        <v>50.684931506849317</v>
      </c>
      <c r="N81">
        <f t="shared" si="14"/>
        <v>237</v>
      </c>
      <c r="O81">
        <f>VLOOKUP(B81,[1]高二下!$B:$W,16,0)</f>
        <v>80.3</v>
      </c>
      <c r="P81" t="str">
        <f>VLOOKUP(B81,[1]高二下!$B:$W,17,0)</f>
        <v>彭桦</v>
      </c>
      <c r="Q81">
        <f t="shared" si="18"/>
        <v>91.095890410958901</v>
      </c>
      <c r="R81">
        <f t="shared" si="19"/>
        <v>93</v>
      </c>
      <c r="S81">
        <f>VLOOKUP(B81,[1]高二上!$B:$W,16,0)</f>
        <v>82</v>
      </c>
      <c r="T81" t="str">
        <f>VLOOKUP(B81,[1]高二上!$B:$W,17,0)</f>
        <v>彭桦</v>
      </c>
      <c r="U81">
        <f t="shared" si="20"/>
        <v>86.301369863013704</v>
      </c>
      <c r="V81">
        <f t="shared" si="21"/>
        <v>67</v>
      </c>
      <c r="W81">
        <f>VLOOKUP(B81,[1]高一下!$B:$X,16,0)</f>
        <v>68</v>
      </c>
      <c r="X81" t="str">
        <f>VLOOKUP(B81,[1]高一下!$B:$X,17,0)</f>
        <v>喇菊</v>
      </c>
      <c r="Y81">
        <f t="shared" si="22"/>
        <v>108.21917808219177</v>
      </c>
      <c r="Z81">
        <f t="shared" si="23"/>
        <v>27</v>
      </c>
      <c r="AA81">
        <f>VLOOKUP(B81,[1]高一上!$B:$W,15,0)</f>
        <v>61</v>
      </c>
      <c r="AB81" t="str">
        <f>VLOOKUP(B81,[1]高一上!$B:$W,16,0)</f>
        <v>付仁源</v>
      </c>
      <c r="AC81">
        <f t="shared" si="24"/>
        <v>149.65753424657532</v>
      </c>
      <c r="AD81">
        <f t="shared" si="15"/>
        <v>51</v>
      </c>
      <c r="AE81">
        <f>VLOOKUP(B81,[1]中考!$B:$O,11,0)</f>
        <v>38</v>
      </c>
      <c r="AF81">
        <f t="shared" si="25"/>
        <v>196</v>
      </c>
    </row>
    <row r="82" spans="1:32" x14ac:dyDescent="0.2">
      <c r="A82" s="2" t="s">
        <v>245</v>
      </c>
      <c r="B82" s="2" t="s">
        <v>246</v>
      </c>
      <c r="C82" s="1">
        <v>2</v>
      </c>
      <c r="D82" s="3" t="s">
        <v>9</v>
      </c>
      <c r="E82" s="4" t="s">
        <v>247</v>
      </c>
      <c r="F82" s="1">
        <v>416</v>
      </c>
      <c r="G82" s="4">
        <v>76</v>
      </c>
      <c r="H82" s="1" t="s">
        <v>1918</v>
      </c>
      <c r="I82">
        <f t="shared" si="16"/>
        <v>122.60273972602739</v>
      </c>
      <c r="J82">
        <f t="shared" si="13"/>
        <v>44</v>
      </c>
      <c r="K82">
        <f>VLOOKUP(B82,[1]高三上!$B:$V,16,0)</f>
        <v>75</v>
      </c>
      <c r="L82" t="str">
        <f>VLOOKUP(B82,[1]高三上!$B:$V,17,0)</f>
        <v>彭桦/尼玛布池</v>
      </c>
      <c r="M82">
        <f t="shared" si="17"/>
        <v>90.753424657534254</v>
      </c>
      <c r="N82">
        <f t="shared" si="14"/>
        <v>110</v>
      </c>
      <c r="O82">
        <f>VLOOKUP(B82,[1]高二下!$B:$W,16,0)</f>
        <v>81.099999999999994</v>
      </c>
      <c r="P82" t="str">
        <f>VLOOKUP(B82,[1]高二下!$B:$W,17,0)</f>
        <v>彭桦</v>
      </c>
      <c r="Q82">
        <f t="shared" si="18"/>
        <v>86.986301369863014</v>
      </c>
      <c r="R82">
        <f t="shared" si="19"/>
        <v>83</v>
      </c>
      <c r="S82">
        <f>VLOOKUP(B82,[1]高二上!$B:$W,16,0)</f>
        <v>85</v>
      </c>
      <c r="T82" t="str">
        <f>VLOOKUP(B82,[1]高二上!$B:$W,17,0)</f>
        <v>彭桦</v>
      </c>
      <c r="U82">
        <f t="shared" si="20"/>
        <v>96.232876712328761</v>
      </c>
      <c r="V82">
        <f t="shared" si="21"/>
        <v>45</v>
      </c>
      <c r="W82">
        <f>VLOOKUP(B82,[1]高一下!$B:$X,16,0)</f>
        <v>66</v>
      </c>
      <c r="X82" t="str">
        <f>VLOOKUP(B82,[1]高一下!$B:$X,17,0)</f>
        <v>喇菊</v>
      </c>
      <c r="Y82">
        <f t="shared" si="22"/>
        <v>122.26027397260273</v>
      </c>
      <c r="Z82">
        <f t="shared" si="23"/>
        <v>34</v>
      </c>
      <c r="AA82">
        <f>VLOOKUP(B82,[1]高一上!$B:$W,15,0)</f>
        <v>52</v>
      </c>
      <c r="AB82" t="str">
        <f>VLOOKUP(B82,[1]高一上!$B:$W,16,0)</f>
        <v>尤顺芝</v>
      </c>
      <c r="AC82">
        <f t="shared" si="24"/>
        <v>90.06849315068493</v>
      </c>
      <c r="AD82">
        <f t="shared" si="15"/>
        <v>99</v>
      </c>
      <c r="AE82">
        <f>VLOOKUP(B82,[1]中考!$B:$O,11,0)</f>
        <v>44</v>
      </c>
      <c r="AF82">
        <f t="shared" si="25"/>
        <v>70</v>
      </c>
    </row>
    <row r="83" spans="1:32" x14ac:dyDescent="0.2">
      <c r="A83" s="2" t="s">
        <v>248</v>
      </c>
      <c r="B83" s="2" t="s">
        <v>249</v>
      </c>
      <c r="C83" s="1">
        <v>2</v>
      </c>
      <c r="D83" s="3" t="s">
        <v>9</v>
      </c>
      <c r="E83" s="4" t="s">
        <v>250</v>
      </c>
      <c r="F83" s="1">
        <v>416</v>
      </c>
      <c r="G83" s="4">
        <v>75</v>
      </c>
      <c r="H83" s="1" t="s">
        <v>1918</v>
      </c>
      <c r="I83">
        <f t="shared" si="16"/>
        <v>104.45205479452055</v>
      </c>
      <c r="J83">
        <f t="shared" si="13"/>
        <v>48</v>
      </c>
      <c r="K83">
        <f>VLOOKUP(B83,[1]高三上!$B:$V,16,0)</f>
        <v>81</v>
      </c>
      <c r="L83" t="str">
        <f>VLOOKUP(B83,[1]高三上!$B:$V,17,0)</f>
        <v>彭桦/尼玛布池</v>
      </c>
      <c r="M83">
        <f t="shared" si="17"/>
        <v>81.164383561643831</v>
      </c>
      <c r="N83">
        <f t="shared" si="14"/>
        <v>61</v>
      </c>
      <c r="O83">
        <f>VLOOKUP(B83,[1]高二下!$B:$W,16,0)</f>
        <v>91.2</v>
      </c>
      <c r="P83" t="str">
        <f>VLOOKUP(B83,[1]高二下!$B:$W,17,0)</f>
        <v>彭桦</v>
      </c>
      <c r="Q83">
        <f t="shared" si="18"/>
        <v>99.657534246575338</v>
      </c>
      <c r="R83">
        <f t="shared" si="19"/>
        <v>6</v>
      </c>
      <c r="S83">
        <f>VLOOKUP(B83,[1]高二上!$B:$W,16,0)</f>
        <v>93</v>
      </c>
      <c r="T83" t="str">
        <f>VLOOKUP(B83,[1]高二上!$B:$W,17,0)</f>
        <v>彭桦</v>
      </c>
      <c r="U83">
        <f t="shared" si="20"/>
        <v>110.95890410958904</v>
      </c>
      <c r="V83">
        <f t="shared" si="21"/>
        <v>5</v>
      </c>
      <c r="W83">
        <f>VLOOKUP(B83,[1]高一下!$B:$X,16,0)</f>
        <v>65</v>
      </c>
      <c r="X83" t="str">
        <f>VLOOKUP(B83,[1]高一下!$B:$X,17,0)</f>
        <v>喇菊</v>
      </c>
      <c r="Y83">
        <f t="shared" si="22"/>
        <v>93.835616438356169</v>
      </c>
      <c r="Z83">
        <f t="shared" si="23"/>
        <v>37</v>
      </c>
      <c r="AA83">
        <f>VLOOKUP(B83,[1]高一上!$B:$W,15,0)</f>
        <v>69</v>
      </c>
      <c r="AB83" t="str">
        <f>VLOOKUP(B83,[1]高一上!$B:$W,16,0)</f>
        <v>彭桦</v>
      </c>
      <c r="AC83">
        <f t="shared" si="24"/>
        <v>160.61643835616439</v>
      </c>
      <c r="AD83">
        <f t="shared" si="15"/>
        <v>19</v>
      </c>
      <c r="AE83">
        <f>VLOOKUP(B83,[1]中考!$B:$O,11,0)</f>
        <v>38</v>
      </c>
      <c r="AF83">
        <f t="shared" si="25"/>
        <v>196</v>
      </c>
    </row>
    <row r="84" spans="1:32" x14ac:dyDescent="0.2">
      <c r="A84" s="2" t="s">
        <v>251</v>
      </c>
      <c r="B84" s="2" t="s">
        <v>252</v>
      </c>
      <c r="C84" s="1">
        <v>2</v>
      </c>
      <c r="D84" s="3" t="s">
        <v>9</v>
      </c>
      <c r="E84" s="4" t="s">
        <v>253</v>
      </c>
      <c r="F84" s="1">
        <v>415</v>
      </c>
      <c r="G84" s="4">
        <v>52</v>
      </c>
      <c r="H84" s="1" t="s">
        <v>1918</v>
      </c>
      <c r="I84">
        <f t="shared" si="16"/>
        <v>77.739726027397268</v>
      </c>
      <c r="J84">
        <f t="shared" si="13"/>
        <v>249</v>
      </c>
      <c r="K84">
        <f>VLOOKUP(B84,[1]高三上!$B:$V,16,0)</f>
        <v>65</v>
      </c>
      <c r="L84" t="str">
        <f>VLOOKUP(B84,[1]高三上!$B:$V,17,0)</f>
        <v>彭桦/尼玛布池</v>
      </c>
      <c r="M84">
        <f t="shared" si="17"/>
        <v>101.36986301369863</v>
      </c>
      <c r="N84">
        <f t="shared" si="14"/>
        <v>184</v>
      </c>
      <c r="O84">
        <f>VLOOKUP(B84,[1]高二下!$B:$W,16,0)</f>
        <v>71</v>
      </c>
      <c r="P84" t="str">
        <f>VLOOKUP(B84,[1]高二下!$B:$W,17,0)</f>
        <v>彭桦</v>
      </c>
      <c r="Q84">
        <f t="shared" si="18"/>
        <v>87.328767123287676</v>
      </c>
      <c r="R84">
        <f t="shared" si="19"/>
        <v>188</v>
      </c>
      <c r="S84">
        <f>VLOOKUP(B84,[1]高二上!$B:$W,16,0)</f>
        <v>70</v>
      </c>
      <c r="T84" t="str">
        <f>VLOOKUP(B84,[1]高二上!$B:$W,17,0)</f>
        <v>彭桦</v>
      </c>
      <c r="U84">
        <f t="shared" si="20"/>
        <v>109.93150684931507</v>
      </c>
      <c r="V84">
        <f t="shared" si="21"/>
        <v>151</v>
      </c>
      <c r="W84">
        <f>VLOOKUP(B84,[1]高一下!$B:$X,16,0)</f>
        <v>46</v>
      </c>
      <c r="X84" t="str">
        <f>VLOOKUP(B84,[1]高一下!$B:$X,17,0)</f>
        <v>喇菊</v>
      </c>
      <c r="Y84">
        <f t="shared" si="22"/>
        <v>102.05479452054794</v>
      </c>
      <c r="Z84">
        <f t="shared" si="23"/>
        <v>180</v>
      </c>
      <c r="AA84">
        <f>VLOOKUP(B84,[1]高一上!$B:$W,15,0)</f>
        <v>42</v>
      </c>
      <c r="AB84" t="str">
        <f>VLOOKUP(B84,[1]高一上!$B:$W,16,0)</f>
        <v>付仁源</v>
      </c>
      <c r="AC84">
        <f t="shared" si="24"/>
        <v>60.273972602739725</v>
      </c>
      <c r="AD84">
        <f t="shared" si="15"/>
        <v>186</v>
      </c>
      <c r="AE84">
        <f>VLOOKUP(B84,[1]中考!$B:$O,11,0)</f>
        <v>44</v>
      </c>
      <c r="AF84">
        <f t="shared" si="25"/>
        <v>70</v>
      </c>
    </row>
    <row r="85" spans="1:32" x14ac:dyDescent="0.2">
      <c r="A85" s="2" t="s">
        <v>254</v>
      </c>
      <c r="B85" s="2" t="s">
        <v>255</v>
      </c>
      <c r="C85" s="1">
        <v>2</v>
      </c>
      <c r="D85" s="3" t="s">
        <v>9</v>
      </c>
      <c r="E85" s="4" t="s">
        <v>256</v>
      </c>
      <c r="F85" s="1">
        <v>413</v>
      </c>
      <c r="G85" s="4">
        <v>68</v>
      </c>
      <c r="H85" s="1" t="s">
        <v>1918</v>
      </c>
      <c r="I85">
        <f t="shared" si="16"/>
        <v>119.17808219178082</v>
      </c>
      <c r="J85">
        <f t="shared" si="13"/>
        <v>101</v>
      </c>
      <c r="K85">
        <f>VLOOKUP(B85,[1]高三上!$B:$V,16,0)</f>
        <v>68</v>
      </c>
      <c r="L85" t="str">
        <f>VLOOKUP(B85,[1]高三上!$B:$V,17,0)</f>
        <v>彭桦/尼玛布池</v>
      </c>
      <c r="M85">
        <f t="shared" si="17"/>
        <v>106.16438356164383</v>
      </c>
      <c r="N85">
        <f t="shared" si="14"/>
        <v>157</v>
      </c>
      <c r="O85">
        <f>VLOOKUP(B85,[1]高二下!$B:$W,16,0)</f>
        <v>72.599999999999994</v>
      </c>
      <c r="P85" t="str">
        <f>VLOOKUP(B85,[1]高二下!$B:$W,17,0)</f>
        <v>彭桦</v>
      </c>
      <c r="Q85">
        <f t="shared" si="18"/>
        <v>60.61643835616438</v>
      </c>
      <c r="R85">
        <f t="shared" si="19"/>
        <v>175</v>
      </c>
      <c r="S85">
        <f>VLOOKUP(B85,[1]高二上!$B:$W,16,0)</f>
        <v>83</v>
      </c>
      <c r="T85" t="str">
        <f>VLOOKUP(B85,[1]高二上!$B:$W,17,0)</f>
        <v>彭桦</v>
      </c>
      <c r="U85">
        <f t="shared" si="20"/>
        <v>127.05479452054794</v>
      </c>
      <c r="V85">
        <f t="shared" si="21"/>
        <v>60</v>
      </c>
      <c r="W85">
        <f>VLOOKUP(B85,[1]高一下!$B:$X,16,0)</f>
        <v>51</v>
      </c>
      <c r="X85" t="str">
        <f>VLOOKUP(B85,[1]高一下!$B:$X,17,0)</f>
        <v>喇菊</v>
      </c>
      <c r="Y85">
        <f t="shared" si="22"/>
        <v>96.917808219178085</v>
      </c>
      <c r="Z85">
        <f t="shared" si="23"/>
        <v>139</v>
      </c>
      <c r="AA85">
        <f>VLOOKUP(B85,[1]高一上!$B:$W,15,0)</f>
        <v>49</v>
      </c>
      <c r="AB85" t="str">
        <f>VLOOKUP(B85,[1]高一上!$B:$W,16,0)</f>
        <v>付仁源</v>
      </c>
      <c r="AC85">
        <f t="shared" si="24"/>
        <v>117.46575342465754</v>
      </c>
      <c r="AD85">
        <f t="shared" si="15"/>
        <v>130</v>
      </c>
      <c r="AE85">
        <f>VLOOKUP(B85,[1]中考!$B:$O,11,0)</f>
        <v>39</v>
      </c>
      <c r="AF85">
        <f t="shared" si="25"/>
        <v>181</v>
      </c>
    </row>
    <row r="86" spans="1:32" x14ac:dyDescent="0.2">
      <c r="A86" s="2" t="s">
        <v>257</v>
      </c>
      <c r="B86" s="2" t="s">
        <v>258</v>
      </c>
      <c r="C86" s="1">
        <v>2</v>
      </c>
      <c r="D86" s="3" t="s">
        <v>9</v>
      </c>
      <c r="E86" s="4" t="s">
        <v>259</v>
      </c>
      <c r="F86" s="1">
        <v>411</v>
      </c>
      <c r="G86" s="4">
        <v>59</v>
      </c>
      <c r="H86" s="1" t="s">
        <v>1918</v>
      </c>
      <c r="I86">
        <f t="shared" si="16"/>
        <v>95.890410958904113</v>
      </c>
      <c r="J86">
        <f t="shared" si="13"/>
        <v>196</v>
      </c>
      <c r="K86">
        <f>VLOOKUP(B86,[1]高三上!$B:$V,16,0)</f>
        <v>65</v>
      </c>
      <c r="L86" t="str">
        <f>VLOOKUP(B86,[1]高三上!$B:$V,17,0)</f>
        <v>彭桦/尼玛布池</v>
      </c>
      <c r="M86">
        <f t="shared" si="17"/>
        <v>94.178082191780817</v>
      </c>
      <c r="N86">
        <f t="shared" si="14"/>
        <v>184</v>
      </c>
      <c r="O86">
        <f>VLOOKUP(B86,[1]高二下!$B:$W,16,0)</f>
        <v>73.3</v>
      </c>
      <c r="P86" t="str">
        <f>VLOOKUP(B86,[1]高二下!$B:$W,17,0)</f>
        <v>彭桦</v>
      </c>
      <c r="Q86">
        <f t="shared" si="18"/>
        <v>88.356164383561648</v>
      </c>
      <c r="R86">
        <f t="shared" si="19"/>
        <v>167</v>
      </c>
      <c r="S86">
        <f>VLOOKUP(B86,[1]高二上!$B:$W,16,0)</f>
        <v>72</v>
      </c>
      <c r="T86" t="str">
        <f>VLOOKUP(B86,[1]高二上!$B:$W,17,0)</f>
        <v>彭桦</v>
      </c>
      <c r="U86">
        <f t="shared" si="20"/>
        <v>126.7123287671233</v>
      </c>
      <c r="V86">
        <f t="shared" si="21"/>
        <v>133</v>
      </c>
      <c r="W86">
        <f>VLOOKUP(B86,[1]高一下!$B:$X,16,0)</f>
        <v>43</v>
      </c>
      <c r="X86" t="str">
        <f>VLOOKUP(B86,[1]高一下!$B:$X,17,0)</f>
        <v>喇菊</v>
      </c>
      <c r="Y86">
        <f t="shared" si="22"/>
        <v>85.958904109589042</v>
      </c>
      <c r="Z86">
        <f t="shared" si="23"/>
        <v>211</v>
      </c>
      <c r="AA86">
        <f>VLOOKUP(B86,[1]高一上!$B:$W,15,0)</f>
        <v>44</v>
      </c>
      <c r="AB86" t="str">
        <f>VLOOKUP(B86,[1]高一上!$B:$W,16,0)</f>
        <v>张弘</v>
      </c>
      <c r="AC86">
        <f t="shared" si="24"/>
        <v>127.39726027397261</v>
      </c>
      <c r="AD86">
        <f t="shared" si="15"/>
        <v>170</v>
      </c>
      <c r="AE86">
        <f>VLOOKUP(B86,[1]中考!$B:$O,11,0)</f>
        <v>34</v>
      </c>
      <c r="AF86">
        <f t="shared" si="25"/>
        <v>250</v>
      </c>
    </row>
    <row r="87" spans="1:32" x14ac:dyDescent="0.2">
      <c r="A87" s="2" t="s">
        <v>260</v>
      </c>
      <c r="B87" s="2" t="s">
        <v>261</v>
      </c>
      <c r="C87" s="1">
        <v>2</v>
      </c>
      <c r="D87" s="3" t="s">
        <v>9</v>
      </c>
      <c r="E87" s="4" t="s">
        <v>262</v>
      </c>
      <c r="F87" s="1">
        <v>411</v>
      </c>
      <c r="G87" s="4">
        <v>64</v>
      </c>
      <c r="H87" s="1" t="s">
        <v>1918</v>
      </c>
      <c r="I87">
        <f t="shared" si="16"/>
        <v>82.534246575342465</v>
      </c>
      <c r="J87">
        <f t="shared" si="13"/>
        <v>145</v>
      </c>
      <c r="K87">
        <f>VLOOKUP(B87,[1]高三上!$B:$V,16,0)</f>
        <v>77</v>
      </c>
      <c r="L87" t="str">
        <f>VLOOKUP(B87,[1]高三上!$B:$V,17,0)</f>
        <v>彭桦/尼玛布池</v>
      </c>
      <c r="M87">
        <f t="shared" si="17"/>
        <v>108.56164383561644</v>
      </c>
      <c r="N87">
        <f t="shared" si="14"/>
        <v>94</v>
      </c>
      <c r="O87">
        <f>VLOOKUP(B87,[1]高二下!$B:$W,16,0)</f>
        <v>78</v>
      </c>
      <c r="P87" t="str">
        <f>VLOOKUP(B87,[1]高二下!$B:$W,17,0)</f>
        <v>彭桦</v>
      </c>
      <c r="Q87">
        <f t="shared" si="18"/>
        <v>89.041095890410958</v>
      </c>
      <c r="R87">
        <f t="shared" si="19"/>
        <v>119</v>
      </c>
      <c r="S87">
        <f>VLOOKUP(B87,[1]高二上!$B:$W,16,0)</f>
        <v>79</v>
      </c>
      <c r="T87" t="str">
        <f>VLOOKUP(B87,[1]高二上!$B:$W,17,0)</f>
        <v>彭桦</v>
      </c>
      <c r="U87">
        <f t="shared" si="20"/>
        <v>89.041095890410958</v>
      </c>
      <c r="V87">
        <f t="shared" si="21"/>
        <v>87</v>
      </c>
      <c r="W87">
        <f>VLOOKUP(B87,[1]高一下!$B:$X,16,0)</f>
        <v>61</v>
      </c>
      <c r="X87" t="str">
        <f>VLOOKUP(B87,[1]高一下!$B:$X,17,0)</f>
        <v>喇菊</v>
      </c>
      <c r="Y87">
        <f t="shared" si="22"/>
        <v>95.890410958904113</v>
      </c>
      <c r="Z87">
        <f t="shared" si="23"/>
        <v>55</v>
      </c>
      <c r="AA87">
        <f>VLOOKUP(B87,[1]高一上!$B:$W,15,0)</f>
        <v>63</v>
      </c>
      <c r="AB87" t="str">
        <f>VLOOKUP(B87,[1]高一上!$B:$W,16,0)</f>
        <v>喇菊</v>
      </c>
      <c r="AC87">
        <f t="shared" si="24"/>
        <v>102.05479452054794</v>
      </c>
      <c r="AD87">
        <f t="shared" si="15"/>
        <v>43</v>
      </c>
      <c r="AE87">
        <f>VLOOKUP(B87,[1]中考!$B:$O,11,0)</f>
        <v>45</v>
      </c>
      <c r="AF87">
        <f t="shared" si="25"/>
        <v>49</v>
      </c>
    </row>
    <row r="88" spans="1:32" x14ac:dyDescent="0.2">
      <c r="A88" s="2" t="s">
        <v>263</v>
      </c>
      <c r="B88" s="2" t="s">
        <v>264</v>
      </c>
      <c r="C88" s="1">
        <v>2</v>
      </c>
      <c r="D88" s="3" t="s">
        <v>9</v>
      </c>
      <c r="E88" s="4" t="s">
        <v>265</v>
      </c>
      <c r="F88" s="1">
        <v>398</v>
      </c>
      <c r="G88" s="4">
        <v>53</v>
      </c>
      <c r="H88" s="1" t="s">
        <v>1918</v>
      </c>
      <c r="I88">
        <f t="shared" si="16"/>
        <v>88.013698630136986</v>
      </c>
      <c r="J88">
        <f t="shared" si="13"/>
        <v>245</v>
      </c>
      <c r="K88">
        <f>VLOOKUP(B88,[1]高三上!$B:$V,16,0)</f>
        <v>60</v>
      </c>
      <c r="L88" t="str">
        <f>VLOOKUP(B88,[1]高三上!$B:$V,17,0)</f>
        <v>彭桦/尼玛布池</v>
      </c>
      <c r="M88">
        <f t="shared" si="17"/>
        <v>68.835616438356169</v>
      </c>
      <c r="N88">
        <f t="shared" si="14"/>
        <v>210</v>
      </c>
      <c r="O88">
        <f>VLOOKUP(B88,[1]高二下!$B:$W,16,0)</f>
        <v>78</v>
      </c>
      <c r="P88" t="str">
        <f>VLOOKUP(B88,[1]高二下!$B:$W,17,0)</f>
        <v>彭桦</v>
      </c>
      <c r="Q88">
        <f t="shared" si="18"/>
        <v>89.041095890410958</v>
      </c>
      <c r="R88">
        <f t="shared" si="19"/>
        <v>119</v>
      </c>
      <c r="S88">
        <f>VLOOKUP(B88,[1]高二上!$B:$W,16,0)</f>
        <v>79</v>
      </c>
      <c r="T88" t="str">
        <f>VLOOKUP(B88,[1]高二上!$B:$W,17,0)</f>
        <v>彭桦</v>
      </c>
      <c r="U88">
        <f t="shared" si="20"/>
        <v>112.32876712328768</v>
      </c>
      <c r="V88">
        <f t="shared" si="21"/>
        <v>87</v>
      </c>
      <c r="W88">
        <f>VLOOKUP(B88,[1]高一下!$B:$X,16,0)</f>
        <v>53</v>
      </c>
      <c r="X88" t="str">
        <f>VLOOKUP(B88,[1]高一下!$B:$X,17,0)</f>
        <v>喇菊</v>
      </c>
      <c r="Y88">
        <f t="shared" si="22"/>
        <v>116.0958904109589</v>
      </c>
      <c r="Z88">
        <f t="shared" si="23"/>
        <v>123</v>
      </c>
      <c r="AA88">
        <f>VLOOKUP(B88,[1]高一上!$B:$W,15,0)</f>
        <v>44</v>
      </c>
      <c r="AB88" t="str">
        <f>VLOOKUP(B88,[1]高一上!$B:$W,16,0)</f>
        <v>付仁源</v>
      </c>
      <c r="AC88">
        <f t="shared" si="24"/>
        <v>124.31506849315069</v>
      </c>
      <c r="AD88">
        <f t="shared" si="15"/>
        <v>170</v>
      </c>
      <c r="AE88">
        <f>VLOOKUP(B88,[1]中考!$B:$O,11,0)</f>
        <v>35</v>
      </c>
      <c r="AF88">
        <f t="shared" si="25"/>
        <v>241</v>
      </c>
    </row>
    <row r="89" spans="1:32" x14ac:dyDescent="0.2">
      <c r="A89" s="2" t="s">
        <v>266</v>
      </c>
      <c r="B89" s="2" t="s">
        <v>267</v>
      </c>
      <c r="C89" s="1">
        <v>2</v>
      </c>
      <c r="D89" s="3" t="s">
        <v>9</v>
      </c>
      <c r="E89" s="4" t="s">
        <v>268</v>
      </c>
      <c r="F89" s="1">
        <v>391</v>
      </c>
      <c r="G89" s="4">
        <v>61</v>
      </c>
      <c r="H89" s="1" t="s">
        <v>1918</v>
      </c>
      <c r="I89">
        <f t="shared" si="16"/>
        <v>87.328767123287676</v>
      </c>
      <c r="J89">
        <f t="shared" si="13"/>
        <v>178</v>
      </c>
      <c r="K89">
        <f>VLOOKUP(B89,[1]高三上!$B:$V,16,0)</f>
        <v>70</v>
      </c>
      <c r="L89" t="str">
        <f>VLOOKUP(B89,[1]高三上!$B:$V,17,0)</f>
        <v>彭桦/尼玛布池</v>
      </c>
      <c r="M89">
        <f t="shared" si="17"/>
        <v>113.35616438356165</v>
      </c>
      <c r="N89">
        <f t="shared" si="14"/>
        <v>141</v>
      </c>
      <c r="O89">
        <f>VLOOKUP(B89,[1]高二下!$B:$W,16,0)</f>
        <v>71.8</v>
      </c>
      <c r="P89" t="str">
        <f>VLOOKUP(B89,[1]高二下!$B:$W,17,0)</f>
        <v>彭桦</v>
      </c>
      <c r="Q89">
        <f t="shared" si="18"/>
        <v>83.904109589041099</v>
      </c>
      <c r="R89">
        <f t="shared" si="19"/>
        <v>180</v>
      </c>
      <c r="S89">
        <f>VLOOKUP(B89,[1]高二上!$B:$W,16,0)</f>
        <v>72</v>
      </c>
      <c r="T89" t="str">
        <f>VLOOKUP(B89,[1]高二上!$B:$W,17,0)</f>
        <v>彭桦</v>
      </c>
      <c r="U89">
        <f t="shared" si="20"/>
        <v>110.95890410958904</v>
      </c>
      <c r="V89">
        <f t="shared" si="21"/>
        <v>133</v>
      </c>
      <c r="W89">
        <f>VLOOKUP(B89,[1]高一下!$B:$X,16,0)</f>
        <v>48</v>
      </c>
      <c r="X89" t="str">
        <f>VLOOKUP(B89,[1]高一下!$B:$X,17,0)</f>
        <v>喇菊</v>
      </c>
      <c r="Y89">
        <f t="shared" si="22"/>
        <v>121.23287671232876</v>
      </c>
      <c r="Z89">
        <f t="shared" si="23"/>
        <v>165</v>
      </c>
      <c r="AA89">
        <f>VLOOKUP(B89,[1]高一上!$B:$W,15,0)</f>
        <v>35</v>
      </c>
      <c r="AB89" t="str">
        <f>VLOOKUP(B89,[1]高一上!$B:$W,16,0)</f>
        <v>付仁源</v>
      </c>
      <c r="AC89">
        <f t="shared" si="24"/>
        <v>46.232876712328761</v>
      </c>
      <c r="AD89">
        <f t="shared" si="15"/>
        <v>227</v>
      </c>
      <c r="AE89">
        <f>VLOOKUP(B89,[1]中考!$B:$O,11,0)</f>
        <v>44</v>
      </c>
      <c r="AF89">
        <f t="shared" si="25"/>
        <v>70</v>
      </c>
    </row>
    <row r="90" spans="1:32" x14ac:dyDescent="0.2">
      <c r="A90" s="2" t="s">
        <v>269</v>
      </c>
      <c r="B90" s="2" t="s">
        <v>270</v>
      </c>
      <c r="C90" s="1">
        <v>2</v>
      </c>
      <c r="D90" s="3" t="s">
        <v>9</v>
      </c>
      <c r="E90" s="4" t="s">
        <v>271</v>
      </c>
      <c r="F90" s="1">
        <v>389</v>
      </c>
      <c r="G90" s="4">
        <v>48</v>
      </c>
      <c r="H90" s="1" t="s">
        <v>1918</v>
      </c>
      <c r="I90">
        <f t="shared" si="16"/>
        <v>80.479452054794521</v>
      </c>
      <c r="J90">
        <f t="shared" si="13"/>
        <v>267</v>
      </c>
      <c r="K90">
        <f>VLOOKUP(B90,[1]高三上!$B:$V,16,0)</f>
        <v>60</v>
      </c>
      <c r="L90" t="str">
        <f>VLOOKUP(B90,[1]高三上!$B:$V,17,0)</f>
        <v>彭桦/尼玛布池</v>
      </c>
      <c r="M90">
        <f t="shared" si="17"/>
        <v>102.05479452054794</v>
      </c>
      <c r="N90">
        <f t="shared" si="14"/>
        <v>210</v>
      </c>
      <c r="O90">
        <f>VLOOKUP(B90,[1]高二下!$B:$W,16,0)</f>
        <v>66.7</v>
      </c>
      <c r="P90" t="str">
        <f>VLOOKUP(B90,[1]高二下!$B:$W,17,0)</f>
        <v>彭桦</v>
      </c>
      <c r="Q90">
        <f t="shared" si="18"/>
        <v>61.986301369863014</v>
      </c>
      <c r="R90">
        <f t="shared" si="19"/>
        <v>216</v>
      </c>
      <c r="S90">
        <f>VLOOKUP(B90,[1]高二上!$B:$W,16,0)</f>
        <v>76</v>
      </c>
      <c r="T90" t="str">
        <f>VLOOKUP(B90,[1]高二上!$B:$W,17,0)</f>
        <v>彭桦</v>
      </c>
      <c r="U90">
        <f t="shared" si="20"/>
        <v>110.27397260273972</v>
      </c>
      <c r="V90">
        <f t="shared" si="21"/>
        <v>105</v>
      </c>
      <c r="W90">
        <f>VLOOKUP(B90,[1]高一下!$B:$X,16,0)</f>
        <v>52</v>
      </c>
      <c r="X90" t="str">
        <f>VLOOKUP(B90,[1]高一下!$B:$X,17,0)</f>
        <v>喇菊</v>
      </c>
      <c r="Y90">
        <f t="shared" si="22"/>
        <v>108.56164383561644</v>
      </c>
      <c r="Z90">
        <f t="shared" si="23"/>
        <v>135</v>
      </c>
      <c r="AA90">
        <f>VLOOKUP(B90,[1]高一上!$B:$W,15,0)</f>
        <v>46</v>
      </c>
      <c r="AB90" t="str">
        <f>VLOOKUP(B90,[1]高一上!$B:$W,16,0)</f>
        <v>付仁源</v>
      </c>
      <c r="AC90">
        <f t="shared" si="24"/>
        <v>84.246575342465746</v>
      </c>
      <c r="AD90">
        <f t="shared" si="15"/>
        <v>160</v>
      </c>
      <c r="AE90">
        <f>VLOOKUP(B90,[1]中考!$B:$O,11,0)</f>
        <v>42</v>
      </c>
      <c r="AF90">
        <f t="shared" si="25"/>
        <v>114</v>
      </c>
    </row>
    <row r="91" spans="1:32" x14ac:dyDescent="0.2">
      <c r="A91" s="2" t="s">
        <v>272</v>
      </c>
      <c r="B91" s="2" t="s">
        <v>273</v>
      </c>
      <c r="C91" s="1">
        <v>2</v>
      </c>
      <c r="D91" s="3" t="s">
        <v>9</v>
      </c>
      <c r="E91" s="4" t="s">
        <v>274</v>
      </c>
      <c r="F91" s="1">
        <v>385</v>
      </c>
      <c r="G91" s="4">
        <v>57</v>
      </c>
      <c r="H91" s="1" t="s">
        <v>1918</v>
      </c>
      <c r="I91">
        <f t="shared" si="16"/>
        <v>85.61643835616438</v>
      </c>
      <c r="J91">
        <f t="shared" si="13"/>
        <v>214</v>
      </c>
      <c r="K91">
        <f>VLOOKUP(B91,[1]高三上!$B:$V,16,0)</f>
        <v>66</v>
      </c>
      <c r="L91" t="str">
        <f>VLOOKUP(B91,[1]高三上!$B:$V,17,0)</f>
        <v>彭桦/尼玛布池</v>
      </c>
      <c r="M91">
        <f t="shared" si="17"/>
        <v>115.06849315068493</v>
      </c>
      <c r="N91">
        <f t="shared" si="14"/>
        <v>172</v>
      </c>
      <c r="O91">
        <f>VLOOKUP(B91,[1]高二下!$B:$W,16,0)</f>
        <v>66.7</v>
      </c>
      <c r="P91" t="str">
        <f>VLOOKUP(B91,[1]高二下!$B:$W,17,0)</f>
        <v>彭桦</v>
      </c>
      <c r="Q91">
        <f t="shared" si="18"/>
        <v>55.821917808219176</v>
      </c>
      <c r="R91">
        <f t="shared" si="19"/>
        <v>216</v>
      </c>
      <c r="S91">
        <f>VLOOKUP(B91,[1]高二上!$B:$W,16,0)</f>
        <v>79</v>
      </c>
      <c r="T91" t="str">
        <f>VLOOKUP(B91,[1]高二上!$B:$W,17,0)</f>
        <v>彭桦</v>
      </c>
      <c r="U91">
        <f t="shared" si="20"/>
        <v>131.84931506849315</v>
      </c>
      <c r="V91">
        <f t="shared" si="21"/>
        <v>87</v>
      </c>
      <c r="W91">
        <f>VLOOKUP(B91,[1]高一下!$B:$X,16,0)</f>
        <v>46</v>
      </c>
      <c r="X91" t="str">
        <f>VLOOKUP(B91,[1]高一下!$B:$X,17,0)</f>
        <v>喇菊</v>
      </c>
      <c r="Y91">
        <f t="shared" si="22"/>
        <v>96.575342465753423</v>
      </c>
      <c r="Z91">
        <f t="shared" si="23"/>
        <v>180</v>
      </c>
      <c r="AA91">
        <f>VLOOKUP(B91,[1]高一上!$B:$W,15,0)</f>
        <v>44</v>
      </c>
      <c r="AB91" t="str">
        <f>VLOOKUP(B91,[1]高一上!$B:$W,16,0)</f>
        <v>付仁源</v>
      </c>
      <c r="AC91">
        <f t="shared" si="24"/>
        <v>72.260273972602732</v>
      </c>
      <c r="AD91">
        <f t="shared" si="15"/>
        <v>170</v>
      </c>
      <c r="AE91">
        <f>VLOOKUP(B91,[1]中考!$B:$O,11,0)</f>
        <v>43</v>
      </c>
      <c r="AF91">
        <f t="shared" si="25"/>
        <v>89</v>
      </c>
    </row>
    <row r="92" spans="1:32" x14ac:dyDescent="0.2">
      <c r="A92" s="5" t="s">
        <v>1912</v>
      </c>
      <c r="B92" s="2" t="s">
        <v>1913</v>
      </c>
      <c r="C92" s="1">
        <v>2</v>
      </c>
      <c r="D92" s="3" t="s">
        <v>9</v>
      </c>
      <c r="E92" s="4" t="s">
        <v>1914</v>
      </c>
      <c r="F92" s="1">
        <v>277</v>
      </c>
      <c r="G92" s="4">
        <v>39</v>
      </c>
      <c r="H92" s="1" t="s">
        <v>1918</v>
      </c>
      <c r="I92">
        <f t="shared" si="16"/>
        <v>100</v>
      </c>
      <c r="J92">
        <f t="shared" si="13"/>
        <v>289</v>
      </c>
      <c r="K92">
        <v>0</v>
      </c>
      <c r="L92" t="str">
        <f>H92</f>
        <v>尼玛布池</v>
      </c>
      <c r="M92">
        <f t="shared" si="17"/>
        <v>100</v>
      </c>
      <c r="N92">
        <f t="shared" si="14"/>
        <v>281</v>
      </c>
      <c r="O92">
        <v>0</v>
      </c>
      <c r="P92" t="str">
        <f>L92</f>
        <v>尼玛布池</v>
      </c>
      <c r="Q92">
        <f t="shared" si="18"/>
        <v>100</v>
      </c>
      <c r="R92">
        <f t="shared" si="19"/>
        <v>283</v>
      </c>
      <c r="S92">
        <v>0</v>
      </c>
      <c r="T92" t="str">
        <f>P92</f>
        <v>尼玛布池</v>
      </c>
      <c r="U92">
        <f t="shared" si="20"/>
        <v>100</v>
      </c>
      <c r="V92">
        <f t="shared" si="21"/>
        <v>285</v>
      </c>
      <c r="W92">
        <v>0</v>
      </c>
      <c r="X92" t="str">
        <f>T92</f>
        <v>尼玛布池</v>
      </c>
      <c r="Y92">
        <f t="shared" si="22"/>
        <v>100</v>
      </c>
      <c r="Z92">
        <f t="shared" si="23"/>
        <v>288</v>
      </c>
      <c r="AA92">
        <v>0</v>
      </c>
      <c r="AB92" t="str">
        <f>X92</f>
        <v>尼玛布池</v>
      </c>
      <c r="AC92">
        <f t="shared" si="24"/>
        <v>100</v>
      </c>
      <c r="AD92">
        <f t="shared" si="15"/>
        <v>287</v>
      </c>
      <c r="AE92">
        <v>0</v>
      </c>
      <c r="AF92">
        <f t="shared" si="25"/>
        <v>280</v>
      </c>
    </row>
    <row r="93" spans="1:32" x14ac:dyDescent="0.2">
      <c r="A93" s="2" t="s">
        <v>275</v>
      </c>
      <c r="B93" s="2" t="s">
        <v>276</v>
      </c>
      <c r="C93" s="1">
        <v>3</v>
      </c>
      <c r="D93" s="3" t="s">
        <v>9</v>
      </c>
      <c r="E93" s="4" t="s">
        <v>277</v>
      </c>
      <c r="F93" s="1">
        <v>536</v>
      </c>
      <c r="G93" s="4">
        <v>75</v>
      </c>
      <c r="H93" s="1" t="s">
        <v>1918</v>
      </c>
      <c r="I93">
        <f t="shared" si="16"/>
        <v>86.301369863013704</v>
      </c>
      <c r="J93">
        <f t="shared" si="13"/>
        <v>48</v>
      </c>
      <c r="K93">
        <f>VLOOKUP(B93,[1]高三上!$B:$V,16,0)</f>
        <v>91</v>
      </c>
      <c r="L93" t="str">
        <f>VLOOKUP(B93,[1]高三上!$B:$V,17,0)</f>
        <v>尼玛布池</v>
      </c>
      <c r="M93">
        <f t="shared" si="17"/>
        <v>151.71232876712327</v>
      </c>
      <c r="N93">
        <f t="shared" si="14"/>
        <v>8</v>
      </c>
      <c r="O93">
        <f>VLOOKUP(B93,[1]高二下!$B:$W,16,0)</f>
        <v>74.099999999999994</v>
      </c>
      <c r="P93" t="str">
        <f>VLOOKUP(B93,[1]高二下!$B:$W,17,0)</f>
        <v>尼玛布池</v>
      </c>
      <c r="Q93">
        <f t="shared" si="18"/>
        <v>58.904109589041099</v>
      </c>
      <c r="R93">
        <f t="shared" si="19"/>
        <v>159</v>
      </c>
      <c r="S93">
        <f>VLOOKUP(B93,[1]高二上!$B:$W,16,0)</f>
        <v>86</v>
      </c>
      <c r="T93" t="str">
        <f>VLOOKUP(B93,[1]高二上!$B:$W,17,0)</f>
        <v>尼玛布池</v>
      </c>
      <c r="U93">
        <f t="shared" si="20"/>
        <v>94.520547945205479</v>
      </c>
      <c r="V93">
        <f t="shared" si="21"/>
        <v>39</v>
      </c>
      <c r="W93">
        <f>VLOOKUP(B93,[1]高一下!$B:$X,16,0)</f>
        <v>69</v>
      </c>
      <c r="X93" t="str">
        <f>VLOOKUP(B93,[1]高一下!$B:$X,17,0)</f>
        <v>尼玛布池</v>
      </c>
      <c r="Y93">
        <f t="shared" si="22"/>
        <v>126.02739726027397</v>
      </c>
      <c r="Z93">
        <f t="shared" si="23"/>
        <v>23</v>
      </c>
      <c r="AA93">
        <f>VLOOKUP(B93,[1]高一上!$B:$W,15,0)</f>
        <v>52</v>
      </c>
      <c r="AB93" t="str">
        <f>VLOOKUP(B93,[1]高一上!$B:$W,16,0)</f>
        <v>尤顺芝</v>
      </c>
      <c r="AC93">
        <f t="shared" si="24"/>
        <v>82.876712328767127</v>
      </c>
      <c r="AD93">
        <f t="shared" si="15"/>
        <v>99</v>
      </c>
      <c r="AE93">
        <f>VLOOKUP(B93,[1]中考!$B:$O,11,0)</f>
        <v>45</v>
      </c>
      <c r="AF93">
        <f t="shared" si="25"/>
        <v>49</v>
      </c>
    </row>
    <row r="94" spans="1:32" x14ac:dyDescent="0.2">
      <c r="A94" s="2" t="s">
        <v>279</v>
      </c>
      <c r="B94" s="2" t="s">
        <v>280</v>
      </c>
      <c r="C94" s="1">
        <v>3</v>
      </c>
      <c r="D94" s="3" t="s">
        <v>9</v>
      </c>
      <c r="E94" s="4" t="s">
        <v>281</v>
      </c>
      <c r="F94" s="1">
        <v>530</v>
      </c>
      <c r="G94" s="4">
        <v>76</v>
      </c>
      <c r="H94" s="1" t="s">
        <v>1918</v>
      </c>
      <c r="I94">
        <f t="shared" si="16"/>
        <v>98.972602739726028</v>
      </c>
      <c r="J94">
        <f t="shared" si="13"/>
        <v>44</v>
      </c>
      <c r="K94">
        <f>VLOOKUP(B94,[1]高三上!$B:$V,16,0)</f>
        <v>85</v>
      </c>
      <c r="L94" t="str">
        <f>VLOOKUP(B94,[1]高三上!$B:$V,17,0)</f>
        <v>尼玛布池</v>
      </c>
      <c r="M94">
        <f t="shared" si="17"/>
        <v>140.41095890410958</v>
      </c>
      <c r="N94">
        <f t="shared" si="14"/>
        <v>41</v>
      </c>
      <c r="O94">
        <f>VLOOKUP(B94,[1]高二下!$B:$W,16,0)</f>
        <v>74.099999999999994</v>
      </c>
      <c r="P94" t="str">
        <f>VLOOKUP(B94,[1]高二下!$B:$W,17,0)</f>
        <v>尼玛布池</v>
      </c>
      <c r="Q94">
        <f t="shared" si="18"/>
        <v>93.493150684931507</v>
      </c>
      <c r="R94">
        <f t="shared" si="19"/>
        <v>159</v>
      </c>
      <c r="S94">
        <f>VLOOKUP(B94,[1]高二上!$B:$W,16,0)</f>
        <v>71</v>
      </c>
      <c r="T94" t="str">
        <f>VLOOKUP(B94,[1]高二上!$B:$W,17,0)</f>
        <v>尼玛布池</v>
      </c>
      <c r="U94">
        <f t="shared" si="20"/>
        <v>55.136986301369859</v>
      </c>
      <c r="V94">
        <f t="shared" si="21"/>
        <v>140</v>
      </c>
      <c r="W94">
        <f>VLOOKUP(B94,[1]高一下!$B:$X,16,0)</f>
        <v>76</v>
      </c>
      <c r="X94" t="str">
        <f>VLOOKUP(B94,[1]高一下!$B:$X,17,0)</f>
        <v>尼玛布池</v>
      </c>
      <c r="Y94">
        <f t="shared" si="22"/>
        <v>148.97260273972603</v>
      </c>
      <c r="Z94">
        <f t="shared" si="23"/>
        <v>9</v>
      </c>
      <c r="AA94">
        <f>VLOOKUP(B94,[1]高一上!$B:$W,15,0)</f>
        <v>47</v>
      </c>
      <c r="AB94" t="str">
        <f>VLOOKUP(B94,[1]高一上!$B:$W,16,0)</f>
        <v>张弘</v>
      </c>
      <c r="AC94">
        <f t="shared" si="24"/>
        <v>109.93150684931507</v>
      </c>
      <c r="AD94">
        <f t="shared" si="15"/>
        <v>152</v>
      </c>
      <c r="AE94">
        <f>VLOOKUP(B94,[1]中考!$B:$O,11,0)</f>
        <v>39</v>
      </c>
      <c r="AF94">
        <f t="shared" si="25"/>
        <v>181</v>
      </c>
    </row>
    <row r="95" spans="1:32" x14ac:dyDescent="0.2">
      <c r="A95" s="2" t="s">
        <v>282</v>
      </c>
      <c r="B95" s="2" t="s">
        <v>283</v>
      </c>
      <c r="C95" s="1">
        <v>3</v>
      </c>
      <c r="D95" s="3" t="s">
        <v>9</v>
      </c>
      <c r="E95" s="4" t="s">
        <v>284</v>
      </c>
      <c r="F95" s="1">
        <v>523</v>
      </c>
      <c r="G95" s="4">
        <v>77</v>
      </c>
      <c r="H95" s="1" t="s">
        <v>1918</v>
      </c>
      <c r="I95">
        <f t="shared" si="16"/>
        <v>103.42465753424658</v>
      </c>
      <c r="J95">
        <f t="shared" si="13"/>
        <v>36</v>
      </c>
      <c r="K95">
        <f>VLOOKUP(B95,[1]高三上!$B:$V,16,0)</f>
        <v>84</v>
      </c>
      <c r="L95" t="str">
        <f>VLOOKUP(B95,[1]高三上!$B:$V,17,0)</f>
        <v>尼玛布池</v>
      </c>
      <c r="M95">
        <f t="shared" si="17"/>
        <v>101.02739726027397</v>
      </c>
      <c r="N95">
        <f t="shared" si="14"/>
        <v>46</v>
      </c>
      <c r="O95">
        <f>VLOOKUP(B95,[1]高二下!$B:$W,16,0)</f>
        <v>84.2</v>
      </c>
      <c r="P95" t="str">
        <f>VLOOKUP(B95,[1]高二下!$B:$W,17,0)</f>
        <v>尼玛布池</v>
      </c>
      <c r="Q95">
        <f t="shared" si="18"/>
        <v>108.21917808219177</v>
      </c>
      <c r="R95">
        <f t="shared" si="19"/>
        <v>49</v>
      </c>
      <c r="S95">
        <f>VLOOKUP(B95,[1]高二上!$B:$W,16,0)</f>
        <v>81</v>
      </c>
      <c r="T95" t="str">
        <f>VLOOKUP(B95,[1]高二上!$B:$W,17,0)</f>
        <v>尼玛布池</v>
      </c>
      <c r="U95">
        <f t="shared" si="20"/>
        <v>82.876712328767127</v>
      </c>
      <c r="V95">
        <f t="shared" si="21"/>
        <v>73</v>
      </c>
      <c r="W95">
        <f>VLOOKUP(B95,[1]高一下!$B:$X,16,0)</f>
        <v>69</v>
      </c>
      <c r="X95" t="str">
        <f>VLOOKUP(B95,[1]高一下!$B:$X,17,0)</f>
        <v>尼玛布池</v>
      </c>
      <c r="Y95">
        <f t="shared" si="22"/>
        <v>105.47945205479452</v>
      </c>
      <c r="Z95">
        <f t="shared" si="23"/>
        <v>23</v>
      </c>
      <c r="AA95">
        <f>VLOOKUP(B95,[1]高一上!$B:$W,15,0)</f>
        <v>64</v>
      </c>
      <c r="AB95" t="str">
        <f>VLOOKUP(B95,[1]高一上!$B:$W,16,0)</f>
        <v>尼玛布池</v>
      </c>
      <c r="AC95">
        <f t="shared" si="24"/>
        <v>92.123287671232873</v>
      </c>
      <c r="AD95">
        <f t="shared" si="15"/>
        <v>39</v>
      </c>
      <c r="AE95">
        <f>VLOOKUP(B95,[1]中考!$B:$O,11,0)</f>
        <v>47</v>
      </c>
      <c r="AF95">
        <f t="shared" si="25"/>
        <v>16</v>
      </c>
    </row>
    <row r="96" spans="1:32" x14ac:dyDescent="0.2">
      <c r="A96" s="2" t="s">
        <v>285</v>
      </c>
      <c r="B96" s="2" t="s">
        <v>286</v>
      </c>
      <c r="C96" s="1">
        <v>3</v>
      </c>
      <c r="D96" s="3" t="s">
        <v>9</v>
      </c>
      <c r="E96" s="4" t="s">
        <v>287</v>
      </c>
      <c r="F96" s="1">
        <v>520</v>
      </c>
      <c r="G96" s="4">
        <v>73</v>
      </c>
      <c r="H96" s="1" t="s">
        <v>1918</v>
      </c>
      <c r="I96">
        <f t="shared" si="16"/>
        <v>86.301369863013704</v>
      </c>
      <c r="J96">
        <f t="shared" si="13"/>
        <v>62</v>
      </c>
      <c r="K96">
        <f>VLOOKUP(B96,[1]高三上!$B:$V,16,0)</f>
        <v>88</v>
      </c>
      <c r="L96" t="str">
        <f>VLOOKUP(B96,[1]高三上!$B:$V,17,0)</f>
        <v>尼玛布池</v>
      </c>
      <c r="M96">
        <f t="shared" si="17"/>
        <v>94.520547945205479</v>
      </c>
      <c r="N96">
        <f t="shared" si="14"/>
        <v>22</v>
      </c>
      <c r="O96">
        <f>VLOOKUP(B96,[1]高二下!$B:$W,16,0)</f>
        <v>91.2</v>
      </c>
      <c r="P96" t="str">
        <f>VLOOKUP(B96,[1]高二下!$B:$W,17,0)</f>
        <v>尼玛布池</v>
      </c>
      <c r="Q96">
        <f t="shared" si="18"/>
        <v>113.35616438356165</v>
      </c>
      <c r="R96">
        <f t="shared" si="19"/>
        <v>6</v>
      </c>
      <c r="S96">
        <f>VLOOKUP(B96,[1]高二上!$B:$W,16,0)</f>
        <v>85</v>
      </c>
      <c r="T96" t="str">
        <f>VLOOKUP(B96,[1]高二上!$B:$W,17,0)</f>
        <v>尼玛布池</v>
      </c>
      <c r="U96">
        <f t="shared" si="20"/>
        <v>90.06849315068493</v>
      </c>
      <c r="V96">
        <f t="shared" si="21"/>
        <v>45</v>
      </c>
      <c r="W96">
        <f>VLOOKUP(B96,[1]高一下!$B:$X,16,0)</f>
        <v>71</v>
      </c>
      <c r="X96" t="str">
        <f>VLOOKUP(B96,[1]高一下!$B:$X,17,0)</f>
        <v>尼玛布池</v>
      </c>
      <c r="Y96">
        <f t="shared" si="22"/>
        <v>116.43835616438356</v>
      </c>
      <c r="Z96">
        <f t="shared" si="23"/>
        <v>16</v>
      </c>
      <c r="AA96">
        <f>VLOOKUP(B96,[1]高一上!$B:$W,15,0)</f>
        <v>59</v>
      </c>
      <c r="AB96" t="str">
        <f>VLOOKUP(B96,[1]高一上!$B:$W,16,0)</f>
        <v>喇菊</v>
      </c>
      <c r="AC96">
        <f t="shared" si="24"/>
        <v>152.73972602739727</v>
      </c>
      <c r="AD96">
        <f t="shared" si="15"/>
        <v>64</v>
      </c>
      <c r="AE96">
        <f>VLOOKUP(B96,[1]中考!$B:$O,11,0)</f>
        <v>37</v>
      </c>
      <c r="AF96">
        <f t="shared" si="25"/>
        <v>218</v>
      </c>
    </row>
    <row r="97" spans="1:32" x14ac:dyDescent="0.2">
      <c r="A97" s="2" t="s">
        <v>288</v>
      </c>
      <c r="B97" s="2" t="s">
        <v>289</v>
      </c>
      <c r="C97" s="1">
        <v>3</v>
      </c>
      <c r="D97" s="3" t="s">
        <v>9</v>
      </c>
      <c r="E97" s="4" t="s">
        <v>290</v>
      </c>
      <c r="F97" s="1">
        <v>503</v>
      </c>
      <c r="G97" s="4">
        <v>77</v>
      </c>
      <c r="H97" s="1" t="s">
        <v>1918</v>
      </c>
      <c r="I97">
        <f t="shared" si="16"/>
        <v>90.410958904109592</v>
      </c>
      <c r="J97">
        <f t="shared" si="13"/>
        <v>36</v>
      </c>
      <c r="K97">
        <f>VLOOKUP(B97,[1]高三上!$B:$V,16,0)</f>
        <v>91</v>
      </c>
      <c r="L97" t="str">
        <f>VLOOKUP(B97,[1]高三上!$B:$V,17,0)</f>
        <v>尼玛布池</v>
      </c>
      <c r="M97">
        <f t="shared" si="17"/>
        <v>109.24657534246575</v>
      </c>
      <c r="N97">
        <f t="shared" si="14"/>
        <v>8</v>
      </c>
      <c r="O97">
        <f>VLOOKUP(B97,[1]高二下!$B:$W,16,0)</f>
        <v>86.5</v>
      </c>
      <c r="P97" t="str">
        <f>VLOOKUP(B97,[1]高二下!$B:$W,17,0)</f>
        <v>尼玛布池</v>
      </c>
      <c r="Q97">
        <f t="shared" si="18"/>
        <v>89.041095890410958</v>
      </c>
      <c r="R97">
        <f t="shared" si="19"/>
        <v>35</v>
      </c>
      <c r="S97">
        <f>VLOOKUP(B97,[1]高二上!$B:$W,16,0)</f>
        <v>95</v>
      </c>
      <c r="T97" t="str">
        <f>VLOOKUP(B97,[1]高二上!$B:$W,17,0)</f>
        <v>尼玛布池</v>
      </c>
      <c r="U97">
        <f t="shared" si="20"/>
        <v>100.68493150684931</v>
      </c>
      <c r="V97">
        <f t="shared" si="21"/>
        <v>3</v>
      </c>
      <c r="W97">
        <f>VLOOKUP(B97,[1]高一下!$B:$X,16,0)</f>
        <v>80</v>
      </c>
      <c r="X97" t="str">
        <f>VLOOKUP(B97,[1]高一下!$B:$X,17,0)</f>
        <v>尼玛布池</v>
      </c>
      <c r="Y97">
        <f t="shared" si="22"/>
        <v>101.36986301369863</v>
      </c>
      <c r="Z97">
        <f t="shared" si="23"/>
        <v>5</v>
      </c>
      <c r="AA97">
        <f>VLOOKUP(B97,[1]高一上!$B:$W,15,0)</f>
        <v>73</v>
      </c>
      <c r="AB97" t="str">
        <f>VLOOKUP(B97,[1]高一上!$B:$W,16,0)</f>
        <v>尼玛布池</v>
      </c>
      <c r="AC97">
        <f t="shared" si="24"/>
        <v>120.89041095890411</v>
      </c>
      <c r="AD97">
        <f t="shared" si="15"/>
        <v>9</v>
      </c>
      <c r="AE97">
        <f>VLOOKUP(B97,[1]中考!$B:$O,11,0)</f>
        <v>44</v>
      </c>
      <c r="AF97">
        <f t="shared" si="25"/>
        <v>70</v>
      </c>
    </row>
    <row r="98" spans="1:32" x14ac:dyDescent="0.2">
      <c r="A98" s="2" t="s">
        <v>291</v>
      </c>
      <c r="B98" s="2" t="s">
        <v>292</v>
      </c>
      <c r="C98" s="1">
        <v>3</v>
      </c>
      <c r="D98" s="3" t="s">
        <v>9</v>
      </c>
      <c r="E98" s="4" t="s">
        <v>293</v>
      </c>
      <c r="F98" s="1">
        <v>501</v>
      </c>
      <c r="G98" s="4">
        <v>67</v>
      </c>
      <c r="H98" s="1" t="s">
        <v>1918</v>
      </c>
      <c r="I98">
        <f t="shared" si="16"/>
        <v>74.315068493150676</v>
      </c>
      <c r="J98">
        <f t="shared" si="13"/>
        <v>112</v>
      </c>
      <c r="K98">
        <f>VLOOKUP(B98,[1]高三上!$B:$V,16,0)</f>
        <v>86</v>
      </c>
      <c r="L98" t="str">
        <f>VLOOKUP(B98,[1]高三上!$B:$V,17,0)</f>
        <v>尼玛布池</v>
      </c>
      <c r="M98">
        <f t="shared" si="17"/>
        <v>130.82191780821918</v>
      </c>
      <c r="N98">
        <f t="shared" si="14"/>
        <v>37</v>
      </c>
      <c r="O98">
        <f>VLOOKUP(B98,[1]高二下!$B:$W,16,0)</f>
        <v>77.2</v>
      </c>
      <c r="P98" t="str">
        <f>VLOOKUP(B98,[1]高二下!$B:$W,17,0)</f>
        <v>尼玛布池</v>
      </c>
      <c r="Q98">
        <f t="shared" si="18"/>
        <v>104.45205479452055</v>
      </c>
      <c r="R98">
        <f t="shared" si="19"/>
        <v>127</v>
      </c>
      <c r="S98">
        <f>VLOOKUP(B98,[1]高二上!$B:$W,16,0)</f>
        <v>71</v>
      </c>
      <c r="T98" t="str">
        <f>VLOOKUP(B98,[1]高二上!$B:$W,17,0)</f>
        <v>尼玛布池</v>
      </c>
      <c r="U98">
        <f t="shared" si="20"/>
        <v>67.808219178082197</v>
      </c>
      <c r="V98">
        <f t="shared" si="21"/>
        <v>140</v>
      </c>
      <c r="W98">
        <f>VLOOKUP(B98,[1]高一下!$B:$X,16,0)</f>
        <v>63</v>
      </c>
      <c r="X98" t="str">
        <f>VLOOKUP(B98,[1]高一下!$B:$X,17,0)</f>
        <v>尼玛布池</v>
      </c>
      <c r="Y98">
        <f t="shared" si="22"/>
        <v>144.17808219178082</v>
      </c>
      <c r="Z98">
        <f t="shared" si="23"/>
        <v>46</v>
      </c>
      <c r="AA98">
        <f>VLOOKUP(B98,[1]高一上!$B:$W,15,0)</f>
        <v>43</v>
      </c>
      <c r="AB98" t="str">
        <f>VLOOKUP(B98,[1]高一上!$B:$W,16,0)</f>
        <v>尤顺芝</v>
      </c>
      <c r="AC98">
        <f t="shared" si="24"/>
        <v>95.205479452054789</v>
      </c>
      <c r="AD98">
        <f t="shared" si="15"/>
        <v>175</v>
      </c>
      <c r="AE98">
        <f>VLOOKUP(B98,[1]中考!$B:$O,11,0)</f>
        <v>40</v>
      </c>
      <c r="AF98">
        <f t="shared" si="25"/>
        <v>161</v>
      </c>
    </row>
    <row r="99" spans="1:32" x14ac:dyDescent="0.2">
      <c r="A99" s="2" t="s">
        <v>294</v>
      </c>
      <c r="B99" s="2" t="s">
        <v>295</v>
      </c>
      <c r="C99" s="1">
        <v>3</v>
      </c>
      <c r="D99" s="3" t="s">
        <v>9</v>
      </c>
      <c r="E99" s="4" t="s">
        <v>296</v>
      </c>
      <c r="F99" s="1">
        <v>499</v>
      </c>
      <c r="G99" s="4">
        <v>68</v>
      </c>
      <c r="H99" s="1" t="s">
        <v>1918</v>
      </c>
      <c r="I99">
        <f t="shared" si="16"/>
        <v>97.602739726027394</v>
      </c>
      <c r="J99">
        <f t="shared" si="13"/>
        <v>101</v>
      </c>
      <c r="K99">
        <f>VLOOKUP(B99,[1]高三上!$B:$V,16,0)</f>
        <v>77</v>
      </c>
      <c r="L99" t="str">
        <f>VLOOKUP(B99,[1]高三上!$B:$V,17,0)</f>
        <v>尼玛布池</v>
      </c>
      <c r="M99">
        <f t="shared" si="17"/>
        <v>75.342465753424662</v>
      </c>
      <c r="N99">
        <f t="shared" si="14"/>
        <v>94</v>
      </c>
      <c r="O99">
        <f>VLOOKUP(B99,[1]高二下!$B:$W,16,0)</f>
        <v>88.1</v>
      </c>
      <c r="P99" t="str">
        <f>VLOOKUP(B99,[1]高二下!$B:$W,17,0)</f>
        <v>尼玛布池</v>
      </c>
      <c r="Q99">
        <f t="shared" si="18"/>
        <v>113.01369863013699</v>
      </c>
      <c r="R99">
        <f t="shared" si="19"/>
        <v>22</v>
      </c>
      <c r="S99">
        <f>VLOOKUP(B99,[1]高二上!$B:$W,16,0)</f>
        <v>83</v>
      </c>
      <c r="T99" t="str">
        <f>VLOOKUP(B99,[1]高二上!$B:$W,17,0)</f>
        <v>尼玛布池</v>
      </c>
      <c r="U99">
        <f t="shared" si="20"/>
        <v>82.876712328767127</v>
      </c>
      <c r="V99">
        <f t="shared" si="21"/>
        <v>60</v>
      </c>
      <c r="W99">
        <f>VLOOKUP(B99,[1]高一下!$B:$X,16,0)</f>
        <v>75</v>
      </c>
      <c r="X99" t="str">
        <f>VLOOKUP(B99,[1]高一下!$B:$X,17,0)</f>
        <v>尼玛布池</v>
      </c>
      <c r="Y99">
        <f t="shared" si="22"/>
        <v>141.0958904109589</v>
      </c>
      <c r="Z99">
        <f t="shared" si="23"/>
        <v>10</v>
      </c>
      <c r="AA99">
        <f>VLOOKUP(B99,[1]高一上!$B:$W,15,0)</f>
        <v>49</v>
      </c>
      <c r="AB99" t="str">
        <f>VLOOKUP(B99,[1]高一上!$B:$W,16,0)</f>
        <v>尼玛布池</v>
      </c>
      <c r="AC99">
        <f t="shared" si="24"/>
        <v>85.958904109589042</v>
      </c>
      <c r="AD99">
        <f t="shared" si="15"/>
        <v>130</v>
      </c>
      <c r="AE99">
        <f>VLOOKUP(B99,[1]中考!$B:$O,11,0)</f>
        <v>43</v>
      </c>
      <c r="AF99">
        <f t="shared" si="25"/>
        <v>89</v>
      </c>
    </row>
    <row r="100" spans="1:32" x14ac:dyDescent="0.2">
      <c r="A100" s="2" t="s">
        <v>297</v>
      </c>
      <c r="B100" s="2" t="s">
        <v>298</v>
      </c>
      <c r="C100" s="1">
        <v>3</v>
      </c>
      <c r="D100" s="3" t="s">
        <v>9</v>
      </c>
      <c r="E100" s="4" t="s">
        <v>299</v>
      </c>
      <c r="F100" s="1">
        <v>497</v>
      </c>
      <c r="G100" s="4">
        <v>71</v>
      </c>
      <c r="H100" s="1" t="s">
        <v>1918</v>
      </c>
      <c r="I100">
        <f t="shared" si="16"/>
        <v>109.58904109589041</v>
      </c>
      <c r="J100">
        <f t="shared" si="13"/>
        <v>82</v>
      </c>
      <c r="K100">
        <f>VLOOKUP(B100,[1]高三上!$B:$V,16,0)</f>
        <v>75</v>
      </c>
      <c r="L100" t="str">
        <f>VLOOKUP(B100,[1]高三上!$B:$V,17,0)</f>
        <v>尼玛布池</v>
      </c>
      <c r="M100">
        <f t="shared" si="17"/>
        <v>100</v>
      </c>
      <c r="N100">
        <f t="shared" si="14"/>
        <v>110</v>
      </c>
      <c r="O100">
        <f>VLOOKUP(B100,[1]高二下!$B:$W,16,0)</f>
        <v>78.8</v>
      </c>
      <c r="P100" t="str">
        <f>VLOOKUP(B100,[1]高二下!$B:$W,17,0)</f>
        <v>尼玛布池</v>
      </c>
      <c r="Q100">
        <f t="shared" si="18"/>
        <v>85.273972602739718</v>
      </c>
      <c r="R100">
        <f t="shared" si="19"/>
        <v>110</v>
      </c>
      <c r="S100">
        <f>VLOOKUP(B100,[1]高二上!$B:$W,16,0)</f>
        <v>82</v>
      </c>
      <c r="T100" t="str">
        <f>VLOOKUP(B100,[1]高二上!$B:$W,17,0)</f>
        <v>尼玛布池</v>
      </c>
      <c r="U100">
        <f t="shared" si="20"/>
        <v>105.82191780821918</v>
      </c>
      <c r="V100">
        <f t="shared" si="21"/>
        <v>67</v>
      </c>
      <c r="W100">
        <f>VLOOKUP(B100,[1]高一下!$B:$X,16,0)</f>
        <v>57</v>
      </c>
      <c r="X100" t="str">
        <f>VLOOKUP(B100,[1]高一下!$B:$X,17,0)</f>
        <v>尼玛布池</v>
      </c>
      <c r="Y100">
        <f t="shared" si="22"/>
        <v>72.602739726027394</v>
      </c>
      <c r="Z100">
        <f t="shared" si="23"/>
        <v>84</v>
      </c>
      <c r="AA100">
        <f>VLOOKUP(B100,[1]高一上!$B:$W,15,0)</f>
        <v>78</v>
      </c>
      <c r="AB100" t="str">
        <f>VLOOKUP(B100,[1]高一上!$B:$W,16,0)</f>
        <v>尼玛布池</v>
      </c>
      <c r="AC100">
        <f t="shared" si="24"/>
        <v>153.76712328767124</v>
      </c>
      <c r="AD100">
        <f t="shared" si="15"/>
        <v>4</v>
      </c>
      <c r="AE100">
        <f>VLOOKUP(B100,[1]中考!$B:$O,11,0)</f>
        <v>40</v>
      </c>
      <c r="AF100">
        <f t="shared" si="25"/>
        <v>161</v>
      </c>
    </row>
    <row r="101" spans="1:32" x14ac:dyDescent="0.2">
      <c r="A101" s="2" t="s">
        <v>300</v>
      </c>
      <c r="B101" s="2" t="s">
        <v>301</v>
      </c>
      <c r="C101" s="1">
        <v>3</v>
      </c>
      <c r="D101" s="3" t="s">
        <v>9</v>
      </c>
      <c r="E101" s="4" t="s">
        <v>302</v>
      </c>
      <c r="F101" s="1">
        <v>493</v>
      </c>
      <c r="G101" s="4">
        <v>72</v>
      </c>
      <c r="H101" s="1" t="s">
        <v>1918</v>
      </c>
      <c r="I101">
        <f t="shared" si="16"/>
        <v>119.17808219178082</v>
      </c>
      <c r="J101">
        <f t="shared" si="13"/>
        <v>71</v>
      </c>
      <c r="K101">
        <f>VLOOKUP(B101,[1]高三上!$B:$V,16,0)</f>
        <v>72</v>
      </c>
      <c r="L101" t="str">
        <f>VLOOKUP(B101,[1]高三上!$B:$V,17,0)</f>
        <v>尼玛布池</v>
      </c>
      <c r="M101">
        <f t="shared" si="17"/>
        <v>88.356164383561648</v>
      </c>
      <c r="N101">
        <f t="shared" si="14"/>
        <v>127</v>
      </c>
      <c r="O101">
        <f>VLOOKUP(B101,[1]高二下!$B:$W,16,0)</f>
        <v>80.3</v>
      </c>
      <c r="P101" t="str">
        <f>VLOOKUP(B101,[1]高二下!$B:$W,17,0)</f>
        <v>尼玛布池</v>
      </c>
      <c r="Q101">
        <f t="shared" si="18"/>
        <v>144.86301369863014</v>
      </c>
      <c r="R101">
        <f t="shared" si="19"/>
        <v>93</v>
      </c>
      <c r="S101">
        <f>VLOOKUP(B101,[1]高二上!$B:$W,16,0)</f>
        <v>60</v>
      </c>
      <c r="T101" t="str">
        <f>VLOOKUP(B101,[1]高二上!$B:$W,17,0)</f>
        <v>尼玛布池</v>
      </c>
      <c r="U101">
        <f t="shared" si="20"/>
        <v>52.054794520547951</v>
      </c>
      <c r="V101">
        <f t="shared" si="21"/>
        <v>224</v>
      </c>
      <c r="W101">
        <f>VLOOKUP(B101,[1]高一下!$B:$X,16,0)</f>
        <v>57</v>
      </c>
      <c r="X101" t="str">
        <f>VLOOKUP(B101,[1]高一下!$B:$X,17,0)</f>
        <v>尼玛布池</v>
      </c>
      <c r="Y101">
        <f t="shared" si="22"/>
        <v>113.6986301369863</v>
      </c>
      <c r="Z101">
        <f t="shared" si="23"/>
        <v>84</v>
      </c>
      <c r="AA101">
        <f>VLOOKUP(B101,[1]高一上!$B:$W,15,0)</f>
        <v>50</v>
      </c>
      <c r="AB101" t="str">
        <f>VLOOKUP(B101,[1]高一上!$B:$W,16,0)</f>
        <v>张弘</v>
      </c>
      <c r="AC101">
        <f t="shared" si="24"/>
        <v>66.095890410958901</v>
      </c>
      <c r="AD101">
        <f t="shared" si="15"/>
        <v>124</v>
      </c>
      <c r="AE101">
        <f>VLOOKUP(B101,[1]中考!$B:$O,11,0)</f>
        <v>46</v>
      </c>
      <c r="AF101">
        <f t="shared" si="25"/>
        <v>25</v>
      </c>
    </row>
    <row r="102" spans="1:32" x14ac:dyDescent="0.2">
      <c r="A102" s="2" t="s">
        <v>303</v>
      </c>
      <c r="B102" s="2" t="s">
        <v>304</v>
      </c>
      <c r="C102" s="1">
        <v>3</v>
      </c>
      <c r="D102" s="3" t="s">
        <v>9</v>
      </c>
      <c r="E102" s="4" t="s">
        <v>305</v>
      </c>
      <c r="F102" s="1">
        <v>488</v>
      </c>
      <c r="G102" s="4">
        <v>75</v>
      </c>
      <c r="H102" s="1" t="s">
        <v>1918</v>
      </c>
      <c r="I102">
        <f t="shared" si="16"/>
        <v>88.69863013698631</v>
      </c>
      <c r="J102">
        <f t="shared" si="13"/>
        <v>48</v>
      </c>
      <c r="K102">
        <f>VLOOKUP(B102,[1]高三上!$B:$V,16,0)</f>
        <v>89</v>
      </c>
      <c r="L102" t="str">
        <f>VLOOKUP(B102,[1]高三上!$B:$V,17,0)</f>
        <v>尼玛布池</v>
      </c>
      <c r="M102">
        <f t="shared" si="17"/>
        <v>96.917808219178085</v>
      </c>
      <c r="N102">
        <f t="shared" si="14"/>
        <v>15</v>
      </c>
      <c r="O102">
        <f>VLOOKUP(B102,[1]高二下!$B:$W,16,0)</f>
        <v>91.2</v>
      </c>
      <c r="P102" t="str">
        <f>VLOOKUP(B102,[1]高二下!$B:$W,17,0)</f>
        <v>尼玛布池</v>
      </c>
      <c r="Q102">
        <f t="shared" si="18"/>
        <v>104.10958904109589</v>
      </c>
      <c r="R102">
        <f t="shared" si="19"/>
        <v>6</v>
      </c>
      <c r="S102">
        <f>VLOOKUP(B102,[1]高二上!$B:$W,16,0)</f>
        <v>90</v>
      </c>
      <c r="T102" t="str">
        <f>VLOOKUP(B102,[1]高二上!$B:$W,17,0)</f>
        <v>尼玛布池</v>
      </c>
      <c r="U102">
        <f t="shared" si="20"/>
        <v>94.863013698630141</v>
      </c>
      <c r="V102">
        <f t="shared" si="21"/>
        <v>18</v>
      </c>
      <c r="W102">
        <f>VLOOKUP(B102,[1]高一下!$B:$X,16,0)</f>
        <v>84</v>
      </c>
      <c r="X102" t="str">
        <f>VLOOKUP(B102,[1]高一下!$B:$X,17,0)</f>
        <v>尼玛布池</v>
      </c>
      <c r="Y102">
        <f t="shared" si="22"/>
        <v>108.21917808219177</v>
      </c>
      <c r="Z102">
        <f t="shared" si="23"/>
        <v>3</v>
      </c>
      <c r="AA102">
        <f>VLOOKUP(B102,[1]高一上!$B:$W,15,0)</f>
        <v>66</v>
      </c>
      <c r="AB102" t="str">
        <f>VLOOKUP(B102,[1]高一上!$B:$W,16,0)</f>
        <v>尤顺芝</v>
      </c>
      <c r="AC102">
        <f t="shared" si="24"/>
        <v>99.31506849315069</v>
      </c>
      <c r="AD102">
        <f t="shared" si="15"/>
        <v>27</v>
      </c>
      <c r="AE102">
        <f>VLOOKUP(B102,[1]中考!$B:$O,11,0)</f>
        <v>46</v>
      </c>
      <c r="AF102">
        <f t="shared" si="25"/>
        <v>25</v>
      </c>
    </row>
    <row r="103" spans="1:32" x14ac:dyDescent="0.2">
      <c r="A103" s="2" t="s">
        <v>306</v>
      </c>
      <c r="B103" s="2" t="s">
        <v>307</v>
      </c>
      <c r="C103" s="1">
        <v>3</v>
      </c>
      <c r="D103" s="3" t="s">
        <v>9</v>
      </c>
      <c r="E103" s="4" t="s">
        <v>308</v>
      </c>
      <c r="F103" s="1">
        <v>486</v>
      </c>
      <c r="G103" s="4">
        <v>73</v>
      </c>
      <c r="H103" s="1" t="s">
        <v>1918</v>
      </c>
      <c r="I103">
        <f t="shared" si="16"/>
        <v>122.26027397260273</v>
      </c>
      <c r="J103">
        <f t="shared" si="13"/>
        <v>62</v>
      </c>
      <c r="K103">
        <f>VLOOKUP(B103,[1]高三上!$B:$V,16,0)</f>
        <v>72</v>
      </c>
      <c r="L103" t="str">
        <f>VLOOKUP(B103,[1]高三上!$B:$V,17,0)</f>
        <v>尼玛布池</v>
      </c>
      <c r="M103">
        <f t="shared" si="17"/>
        <v>90.753424657534254</v>
      </c>
      <c r="N103">
        <f t="shared" si="14"/>
        <v>127</v>
      </c>
      <c r="O103">
        <f>VLOOKUP(B103,[1]高二下!$B:$W,16,0)</f>
        <v>79.599999999999994</v>
      </c>
      <c r="P103" t="str">
        <f>VLOOKUP(B103,[1]高二下!$B:$W,17,0)</f>
        <v>尼玛布池</v>
      </c>
      <c r="Q103">
        <f t="shared" si="18"/>
        <v>99.657534246575338</v>
      </c>
      <c r="R103">
        <f t="shared" si="19"/>
        <v>100</v>
      </c>
      <c r="S103">
        <f>VLOOKUP(B103,[1]高二上!$B:$W,16,0)</f>
        <v>77</v>
      </c>
      <c r="T103" t="str">
        <f>VLOOKUP(B103,[1]高二上!$B:$W,17,0)</f>
        <v>尼玛布池</v>
      </c>
      <c r="U103">
        <f t="shared" si="20"/>
        <v>71.575342465753423</v>
      </c>
      <c r="V103">
        <f t="shared" si="21"/>
        <v>99</v>
      </c>
      <c r="W103">
        <f>VLOOKUP(B103,[1]高一下!$B:$X,16,0)</f>
        <v>71</v>
      </c>
      <c r="X103" t="str">
        <f>VLOOKUP(B103,[1]高一下!$B:$X,17,0)</f>
        <v>尼玛布池</v>
      </c>
      <c r="Y103">
        <f t="shared" si="22"/>
        <v>123.97260273972603</v>
      </c>
      <c r="Z103">
        <f t="shared" si="23"/>
        <v>16</v>
      </c>
      <c r="AA103">
        <f>VLOOKUP(B103,[1]高一上!$B:$W,15,0)</f>
        <v>55</v>
      </c>
      <c r="AB103" t="str">
        <f>VLOOKUP(B103,[1]高一上!$B:$W,16,0)</f>
        <v>喇菊</v>
      </c>
      <c r="AC103">
        <f t="shared" si="24"/>
        <v>94.520547945205479</v>
      </c>
      <c r="AD103">
        <f t="shared" si="15"/>
        <v>86</v>
      </c>
      <c r="AE103">
        <f>VLOOKUP(B103,[1]中考!$B:$O,11,0)</f>
        <v>44</v>
      </c>
      <c r="AF103">
        <f t="shared" si="25"/>
        <v>70</v>
      </c>
    </row>
    <row r="104" spans="1:32" x14ac:dyDescent="0.2">
      <c r="A104" s="2" t="s">
        <v>309</v>
      </c>
      <c r="B104" s="2" t="s">
        <v>310</v>
      </c>
      <c r="C104" s="1">
        <v>3</v>
      </c>
      <c r="D104" s="3" t="s">
        <v>9</v>
      </c>
      <c r="E104" s="4" t="s">
        <v>311</v>
      </c>
      <c r="F104" s="1">
        <v>477</v>
      </c>
      <c r="G104" s="4">
        <v>63</v>
      </c>
      <c r="H104" s="1" t="s">
        <v>1918</v>
      </c>
      <c r="I104">
        <f t="shared" si="16"/>
        <v>77.397260273972606</v>
      </c>
      <c r="J104">
        <f t="shared" si="13"/>
        <v>160</v>
      </c>
      <c r="K104">
        <f>VLOOKUP(B104,[1]高三上!$B:$V,16,0)</f>
        <v>77</v>
      </c>
      <c r="L104" t="str">
        <f>VLOOKUP(B104,[1]高三上!$B:$V,17,0)</f>
        <v>尼玛布池</v>
      </c>
      <c r="M104">
        <f t="shared" si="17"/>
        <v>137.32876712328766</v>
      </c>
      <c r="N104">
        <f t="shared" si="14"/>
        <v>94</v>
      </c>
      <c r="O104">
        <f>VLOOKUP(B104,[1]高二下!$B:$W,16,0)</f>
        <v>68.400000000000006</v>
      </c>
      <c r="P104" t="str">
        <f>VLOOKUP(B104,[1]高二下!$B:$W,17,0)</f>
        <v>尼玛布池</v>
      </c>
      <c r="Q104">
        <f t="shared" si="18"/>
        <v>76.027397260273972</v>
      </c>
      <c r="R104">
        <f t="shared" si="19"/>
        <v>203</v>
      </c>
      <c r="S104">
        <f>VLOOKUP(B104,[1]高二上!$B:$W,16,0)</f>
        <v>72</v>
      </c>
      <c r="T104" t="str">
        <f>VLOOKUP(B104,[1]高二上!$B:$W,17,0)</f>
        <v>尼玛布池</v>
      </c>
      <c r="U104">
        <f t="shared" si="20"/>
        <v>67.123287671232873</v>
      </c>
      <c r="V104">
        <f t="shared" si="21"/>
        <v>133</v>
      </c>
      <c r="W104">
        <f>VLOOKUP(B104,[1]高一下!$B:$X,16,0)</f>
        <v>65</v>
      </c>
      <c r="X104" t="str">
        <f>VLOOKUP(B104,[1]高一下!$B:$X,17,0)</f>
        <v>尼玛布池</v>
      </c>
      <c r="Y104">
        <f t="shared" si="22"/>
        <v>96.232876712328761</v>
      </c>
      <c r="Z104">
        <f t="shared" si="23"/>
        <v>37</v>
      </c>
      <c r="AA104">
        <f>VLOOKUP(B104,[1]高一上!$B:$W,15,0)</f>
        <v>67</v>
      </c>
      <c r="AB104" t="str">
        <f>VLOOKUP(B104,[1]高一上!$B:$W,16,0)</f>
        <v>尼玛布池</v>
      </c>
      <c r="AC104">
        <f t="shared" si="24"/>
        <v>146.23287671232876</v>
      </c>
      <c r="AD104">
        <f t="shared" si="15"/>
        <v>26</v>
      </c>
      <c r="AE104">
        <f>VLOOKUP(B104,[1]中考!$B:$O,11,0)</f>
        <v>40</v>
      </c>
      <c r="AF104">
        <f t="shared" si="25"/>
        <v>161</v>
      </c>
    </row>
    <row r="105" spans="1:32" x14ac:dyDescent="0.2">
      <c r="A105" s="2" t="s">
        <v>312</v>
      </c>
      <c r="B105" s="2" t="s">
        <v>313</v>
      </c>
      <c r="C105" s="1">
        <v>3</v>
      </c>
      <c r="D105" s="3" t="s">
        <v>9</v>
      </c>
      <c r="E105" s="4" t="s">
        <v>314</v>
      </c>
      <c r="F105" s="1">
        <v>475</v>
      </c>
      <c r="G105" s="4">
        <v>78</v>
      </c>
      <c r="H105" s="1" t="s">
        <v>1918</v>
      </c>
      <c r="I105">
        <f t="shared" si="16"/>
        <v>107.87671232876713</v>
      </c>
      <c r="J105">
        <f t="shared" si="13"/>
        <v>28</v>
      </c>
      <c r="K105">
        <f>VLOOKUP(B105,[1]高三上!$B:$V,16,0)</f>
        <v>83</v>
      </c>
      <c r="L105" t="str">
        <f>VLOOKUP(B105,[1]高三上!$B:$V,17,0)</f>
        <v>尼玛布池</v>
      </c>
      <c r="M105">
        <f t="shared" si="17"/>
        <v>90.06849315068493</v>
      </c>
      <c r="N105">
        <f t="shared" si="14"/>
        <v>51</v>
      </c>
      <c r="O105">
        <f>VLOOKUP(B105,[1]高二下!$B:$W,16,0)</f>
        <v>88.1</v>
      </c>
      <c r="P105" t="str">
        <f>VLOOKUP(B105,[1]高二下!$B:$W,17,0)</f>
        <v>尼玛布池</v>
      </c>
      <c r="Q105">
        <f t="shared" si="18"/>
        <v>115.41095890410959</v>
      </c>
      <c r="R105">
        <f t="shared" si="19"/>
        <v>22</v>
      </c>
      <c r="S105">
        <f>VLOOKUP(B105,[1]高二上!$B:$W,16,0)</f>
        <v>82</v>
      </c>
      <c r="T105" t="str">
        <f>VLOOKUP(B105,[1]高二上!$B:$W,17,0)</f>
        <v>尼玛布池</v>
      </c>
      <c r="U105">
        <f t="shared" si="20"/>
        <v>80.479452054794521</v>
      </c>
      <c r="V105">
        <f t="shared" si="21"/>
        <v>67</v>
      </c>
      <c r="W105">
        <f>VLOOKUP(B105,[1]高一下!$B:$X,16,0)</f>
        <v>75</v>
      </c>
      <c r="X105" t="str">
        <f>VLOOKUP(B105,[1]高一下!$B:$X,17,0)</f>
        <v>尼玛布池</v>
      </c>
      <c r="Y105">
        <f t="shared" si="22"/>
        <v>120.89041095890411</v>
      </c>
      <c r="Z105">
        <f t="shared" si="23"/>
        <v>10</v>
      </c>
      <c r="AA105">
        <f>VLOOKUP(B105,[1]高一上!$B:$W,15,0)</f>
        <v>58</v>
      </c>
      <c r="AB105" t="str">
        <f>VLOOKUP(B105,[1]高一上!$B:$W,16,0)</f>
        <v>尤顺芝</v>
      </c>
      <c r="AC105">
        <f t="shared" si="24"/>
        <v>106.16438356164383</v>
      </c>
      <c r="AD105">
        <f t="shared" si="15"/>
        <v>71</v>
      </c>
      <c r="AE105">
        <f>VLOOKUP(B105,[1]中考!$B:$O,11,0)</f>
        <v>43</v>
      </c>
      <c r="AF105">
        <f t="shared" si="25"/>
        <v>89</v>
      </c>
    </row>
    <row r="106" spans="1:32" x14ac:dyDescent="0.2">
      <c r="A106" s="2" t="s">
        <v>315</v>
      </c>
      <c r="B106" s="2" t="s">
        <v>316</v>
      </c>
      <c r="C106" s="1">
        <v>3</v>
      </c>
      <c r="D106" s="3" t="s">
        <v>9</v>
      </c>
      <c r="E106" s="4" t="s">
        <v>317</v>
      </c>
      <c r="F106" s="1">
        <v>473</v>
      </c>
      <c r="G106" s="4">
        <v>75</v>
      </c>
      <c r="H106" s="1" t="s">
        <v>1918</v>
      </c>
      <c r="I106">
        <f t="shared" si="16"/>
        <v>93.150684931506845</v>
      </c>
      <c r="J106">
        <f t="shared" si="13"/>
        <v>48</v>
      </c>
      <c r="K106">
        <f>VLOOKUP(B106,[1]高三上!$B:$V,16,0)</f>
        <v>87</v>
      </c>
      <c r="L106" t="str">
        <f>VLOOKUP(B106,[1]高三上!$B:$V,17,0)</f>
        <v>尼玛布池</v>
      </c>
      <c r="M106">
        <f t="shared" si="17"/>
        <v>118.83561643835617</v>
      </c>
      <c r="N106">
        <f t="shared" si="14"/>
        <v>28</v>
      </c>
      <c r="O106">
        <f>VLOOKUP(B106,[1]高二下!$B:$W,16,0)</f>
        <v>81.099999999999994</v>
      </c>
      <c r="P106" t="str">
        <f>VLOOKUP(B106,[1]高二下!$B:$W,17,0)</f>
        <v>尼玛布池</v>
      </c>
      <c r="Q106">
        <f t="shared" si="18"/>
        <v>83.219178082191775</v>
      </c>
      <c r="R106">
        <f t="shared" si="19"/>
        <v>83</v>
      </c>
      <c r="S106">
        <f>VLOOKUP(B106,[1]高二上!$B:$W,16,0)</f>
        <v>87</v>
      </c>
      <c r="T106" t="str">
        <f>VLOOKUP(B106,[1]高二上!$B:$W,17,0)</f>
        <v>尼玛布池</v>
      </c>
      <c r="U106">
        <f t="shared" si="20"/>
        <v>107.1917808219178</v>
      </c>
      <c r="V106">
        <f t="shared" si="21"/>
        <v>34</v>
      </c>
      <c r="W106">
        <f>VLOOKUP(B106,[1]高一下!$B:$X,16,0)</f>
        <v>61</v>
      </c>
      <c r="X106" t="str">
        <f>VLOOKUP(B106,[1]高一下!$B:$X,17,0)</f>
        <v>尼玛布池</v>
      </c>
      <c r="Y106">
        <f t="shared" si="22"/>
        <v>103.08219178082192</v>
      </c>
      <c r="Z106">
        <f t="shared" si="23"/>
        <v>55</v>
      </c>
      <c r="AA106">
        <f>VLOOKUP(B106,[1]高一上!$B:$W,15,0)</f>
        <v>59</v>
      </c>
      <c r="AB106" t="str">
        <f>VLOOKUP(B106,[1]高一上!$B:$W,16,0)</f>
        <v>喇菊</v>
      </c>
      <c r="AC106">
        <f t="shared" si="24"/>
        <v>133.21917808219177</v>
      </c>
      <c r="AD106">
        <f t="shared" si="15"/>
        <v>64</v>
      </c>
      <c r="AE106">
        <f>VLOOKUP(B106,[1]中考!$B:$O,11,0)</f>
        <v>40</v>
      </c>
      <c r="AF106">
        <f t="shared" si="25"/>
        <v>161</v>
      </c>
    </row>
    <row r="107" spans="1:32" x14ac:dyDescent="0.2">
      <c r="A107" s="2" t="s">
        <v>318</v>
      </c>
      <c r="B107" s="2" t="s">
        <v>319</v>
      </c>
      <c r="C107" s="1">
        <v>3</v>
      </c>
      <c r="D107" s="3" t="s">
        <v>9</v>
      </c>
      <c r="E107" s="4" t="s">
        <v>320</v>
      </c>
      <c r="F107" s="1">
        <v>472</v>
      </c>
      <c r="G107" s="4">
        <v>54</v>
      </c>
      <c r="H107" s="1" t="s">
        <v>1918</v>
      </c>
      <c r="I107">
        <f t="shared" si="16"/>
        <v>38.356164383561641</v>
      </c>
      <c r="J107">
        <f t="shared" si="13"/>
        <v>233</v>
      </c>
      <c r="K107">
        <f>VLOOKUP(B107,[1]高三上!$B:$V,16,0)</f>
        <v>82</v>
      </c>
      <c r="L107" t="str">
        <f>VLOOKUP(B107,[1]高三上!$B:$V,17,0)</f>
        <v>尼玛布池</v>
      </c>
      <c r="M107">
        <f t="shared" si="17"/>
        <v>104.45205479452055</v>
      </c>
      <c r="N107">
        <f t="shared" si="14"/>
        <v>53</v>
      </c>
      <c r="O107">
        <f>VLOOKUP(B107,[1]高二下!$B:$W,16,0)</f>
        <v>82.7</v>
      </c>
      <c r="P107" t="str">
        <f>VLOOKUP(B107,[1]高二下!$B:$W,17,0)</f>
        <v>尼玛布池</v>
      </c>
      <c r="Q107">
        <f t="shared" si="18"/>
        <v>104.79452054794521</v>
      </c>
      <c r="R107">
        <f t="shared" si="19"/>
        <v>66</v>
      </c>
      <c r="S107">
        <f>VLOOKUP(B107,[1]高二上!$B:$W,16,0)</f>
        <v>80</v>
      </c>
      <c r="T107" t="str">
        <f>VLOOKUP(B107,[1]高二上!$B:$W,17,0)</f>
        <v>尼玛布池</v>
      </c>
      <c r="U107">
        <f t="shared" si="20"/>
        <v>91.438356164383563</v>
      </c>
      <c r="V107">
        <f t="shared" si="21"/>
        <v>80</v>
      </c>
      <c r="W107">
        <f>VLOOKUP(B107,[1]高一下!$B:$X,16,0)</f>
        <v>61</v>
      </c>
      <c r="X107" t="str">
        <f>VLOOKUP(B107,[1]高一下!$B:$X,17,0)</f>
        <v>尼玛布池</v>
      </c>
      <c r="Y107">
        <f t="shared" si="22"/>
        <v>115.06849315068493</v>
      </c>
      <c r="Z107">
        <f t="shared" si="23"/>
        <v>55</v>
      </c>
      <c r="AA107">
        <f>VLOOKUP(B107,[1]高一上!$B:$W,15,0)</f>
        <v>52</v>
      </c>
      <c r="AB107" t="str">
        <f>VLOOKUP(B107,[1]高一上!$B:$W,16,0)</f>
        <v>喇菊</v>
      </c>
      <c r="AC107">
        <f t="shared" si="24"/>
        <v>105.13698630136986</v>
      </c>
      <c r="AD107">
        <f t="shared" si="15"/>
        <v>99</v>
      </c>
      <c r="AE107">
        <f>VLOOKUP(B107,[1]中考!$B:$O,11,0)</f>
        <v>42</v>
      </c>
      <c r="AF107">
        <f t="shared" si="25"/>
        <v>114</v>
      </c>
    </row>
    <row r="108" spans="1:32" x14ac:dyDescent="0.2">
      <c r="A108" s="2" t="s">
        <v>321</v>
      </c>
      <c r="B108" s="2" t="s">
        <v>322</v>
      </c>
      <c r="C108" s="1">
        <v>3</v>
      </c>
      <c r="D108" s="3" t="s">
        <v>9</v>
      </c>
      <c r="E108" s="4" t="s">
        <v>323</v>
      </c>
      <c r="F108" s="1">
        <v>472</v>
      </c>
      <c r="G108" s="4">
        <v>66</v>
      </c>
      <c r="H108" s="1" t="s">
        <v>1918</v>
      </c>
      <c r="I108">
        <f t="shared" si="16"/>
        <v>137.32876712328766</v>
      </c>
      <c r="J108">
        <f t="shared" si="13"/>
        <v>123</v>
      </c>
      <c r="K108">
        <f>VLOOKUP(B108,[1]高三上!$B:$V,16,0)</f>
        <v>57</v>
      </c>
      <c r="L108" t="str">
        <f>VLOOKUP(B108,[1]高三上!$B:$V,17,0)</f>
        <v>尼玛布池</v>
      </c>
      <c r="M108">
        <f t="shared" si="17"/>
        <v>45.205479452054796</v>
      </c>
      <c r="N108">
        <f t="shared" si="14"/>
        <v>232</v>
      </c>
      <c r="O108">
        <f>VLOOKUP(B108,[1]高二下!$B:$W,16,0)</f>
        <v>81.900000000000006</v>
      </c>
      <c r="P108" t="str">
        <f>VLOOKUP(B108,[1]高二下!$B:$W,17,0)</f>
        <v>尼玛布池</v>
      </c>
      <c r="Q108">
        <f t="shared" si="18"/>
        <v>138.35616438356163</v>
      </c>
      <c r="R108">
        <f t="shared" si="19"/>
        <v>72</v>
      </c>
      <c r="S108">
        <f>VLOOKUP(B108,[1]高二上!$B:$W,16,0)</f>
        <v>65</v>
      </c>
      <c r="T108" t="str">
        <f>VLOOKUP(B108,[1]高二上!$B:$W,17,0)</f>
        <v>尼玛布池</v>
      </c>
      <c r="U108">
        <f t="shared" si="20"/>
        <v>70.205479452054789</v>
      </c>
      <c r="V108">
        <f t="shared" si="21"/>
        <v>184</v>
      </c>
      <c r="W108">
        <f>VLOOKUP(B108,[1]高一下!$B:$X,16,0)</f>
        <v>55</v>
      </c>
      <c r="X108" t="str">
        <f>VLOOKUP(B108,[1]高一下!$B:$X,17,0)</f>
        <v>尼玛布池</v>
      </c>
      <c r="Y108">
        <f t="shared" si="22"/>
        <v>87.671232876712324</v>
      </c>
      <c r="Z108">
        <f t="shared" si="23"/>
        <v>97</v>
      </c>
      <c r="AA108">
        <f>VLOOKUP(B108,[1]高一上!$B:$W,15,0)</f>
        <v>60</v>
      </c>
      <c r="AB108" t="str">
        <f>VLOOKUP(B108,[1]高一上!$B:$W,16,0)</f>
        <v>尼玛布池</v>
      </c>
      <c r="AC108">
        <f t="shared" si="24"/>
        <v>169.86301369863014</v>
      </c>
      <c r="AD108">
        <f t="shared" si="15"/>
        <v>61</v>
      </c>
      <c r="AE108">
        <f>VLOOKUP(B108,[1]中考!$B:$O,11,0)</f>
        <v>32</v>
      </c>
      <c r="AF108">
        <f t="shared" si="25"/>
        <v>265</v>
      </c>
    </row>
    <row r="109" spans="1:32" x14ac:dyDescent="0.2">
      <c r="A109" s="2" t="s">
        <v>324</v>
      </c>
      <c r="B109" s="2" t="s">
        <v>325</v>
      </c>
      <c r="C109" s="1">
        <v>3</v>
      </c>
      <c r="D109" s="3" t="s">
        <v>9</v>
      </c>
      <c r="E109" s="4" t="s">
        <v>326</v>
      </c>
      <c r="F109" s="1">
        <v>471</v>
      </c>
      <c r="G109" s="4">
        <v>72</v>
      </c>
      <c r="H109" s="1" t="s">
        <v>1918</v>
      </c>
      <c r="I109">
        <f t="shared" si="16"/>
        <v>104.79452054794521</v>
      </c>
      <c r="J109">
        <f t="shared" si="13"/>
        <v>71</v>
      </c>
      <c r="K109">
        <f>VLOOKUP(B109,[1]高三上!$B:$V,16,0)</f>
        <v>78</v>
      </c>
      <c r="L109" t="str">
        <f>VLOOKUP(B109,[1]高三上!$B:$V,17,0)</f>
        <v>尼玛布池</v>
      </c>
      <c r="M109">
        <f t="shared" si="17"/>
        <v>76.369863013698634</v>
      </c>
      <c r="N109">
        <f t="shared" si="14"/>
        <v>85</v>
      </c>
      <c r="O109">
        <f>VLOOKUP(B109,[1]高二下!$B:$W,16,0)</f>
        <v>89.1</v>
      </c>
      <c r="P109" t="str">
        <f>VLOOKUP(B109,[1]高二下!$B:$W,17,0)</f>
        <v>尼玛布池</v>
      </c>
      <c r="Q109">
        <f t="shared" si="18"/>
        <v>100</v>
      </c>
      <c r="R109">
        <f t="shared" si="19"/>
        <v>16</v>
      </c>
      <c r="S109">
        <f>VLOOKUP(B109,[1]高二上!$B:$W,16,0)</f>
        <v>0</v>
      </c>
      <c r="T109" t="str">
        <f>VLOOKUP(B109,[1]高二上!$B:$W,17,0)</f>
        <v>尼玛布池</v>
      </c>
      <c r="U109">
        <f t="shared" si="20"/>
        <v>100</v>
      </c>
      <c r="V109">
        <f t="shared" si="21"/>
        <v>285</v>
      </c>
      <c r="W109">
        <v>0</v>
      </c>
      <c r="X109" t="str">
        <f>T109</f>
        <v>尼玛布池</v>
      </c>
      <c r="Y109">
        <f t="shared" si="22"/>
        <v>100</v>
      </c>
      <c r="Z109">
        <f t="shared" si="23"/>
        <v>288</v>
      </c>
      <c r="AA109">
        <v>0</v>
      </c>
      <c r="AB109" t="str">
        <f>X109</f>
        <v>尼玛布池</v>
      </c>
      <c r="AC109">
        <f t="shared" si="24"/>
        <v>100</v>
      </c>
      <c r="AD109">
        <f t="shared" si="15"/>
        <v>287</v>
      </c>
      <c r="AE109">
        <v>0</v>
      </c>
      <c r="AF109">
        <f t="shared" si="25"/>
        <v>280</v>
      </c>
    </row>
    <row r="110" spans="1:32" x14ac:dyDescent="0.2">
      <c r="A110" s="2" t="s">
        <v>327</v>
      </c>
      <c r="B110" s="2" t="s">
        <v>328</v>
      </c>
      <c r="C110" s="1">
        <v>3</v>
      </c>
      <c r="D110" s="3" t="s">
        <v>9</v>
      </c>
      <c r="E110" s="4" t="s">
        <v>329</v>
      </c>
      <c r="F110" s="1">
        <v>467</v>
      </c>
      <c r="G110" s="4">
        <v>73</v>
      </c>
      <c r="H110" s="1" t="s">
        <v>1918</v>
      </c>
      <c r="I110">
        <f t="shared" si="16"/>
        <v>96.917808219178085</v>
      </c>
      <c r="J110">
        <f t="shared" si="13"/>
        <v>62</v>
      </c>
      <c r="K110">
        <f>VLOOKUP(B110,[1]高三上!$B:$V,16,0)</f>
        <v>82</v>
      </c>
      <c r="L110" t="str">
        <f>VLOOKUP(B110,[1]高三上!$B:$V,17,0)</f>
        <v>尼玛布池</v>
      </c>
      <c r="M110">
        <f t="shared" si="17"/>
        <v>106.50684931506849</v>
      </c>
      <c r="N110">
        <f t="shared" si="14"/>
        <v>53</v>
      </c>
      <c r="O110">
        <f>VLOOKUP(B110,[1]高二下!$B:$W,16,0)</f>
        <v>81.900000000000006</v>
      </c>
      <c r="P110" t="str">
        <f>VLOOKUP(B110,[1]高二下!$B:$W,17,0)</f>
        <v>尼玛布池</v>
      </c>
      <c r="Q110">
        <f t="shared" si="18"/>
        <v>109.24657534246575</v>
      </c>
      <c r="R110">
        <f t="shared" si="19"/>
        <v>72</v>
      </c>
      <c r="S110">
        <f>VLOOKUP(B110,[1]高二上!$B:$W,16,0)</f>
        <v>77</v>
      </c>
      <c r="T110" t="str">
        <f>VLOOKUP(B110,[1]高二上!$B:$W,17,0)</f>
        <v>尼玛布池</v>
      </c>
      <c r="U110">
        <f t="shared" si="20"/>
        <v>71.575342465753423</v>
      </c>
      <c r="V110">
        <f t="shared" si="21"/>
        <v>99</v>
      </c>
      <c r="W110">
        <f>VLOOKUP(B110,[1]高一下!$B:$X,16,0)</f>
        <v>71</v>
      </c>
      <c r="X110" t="str">
        <f>VLOOKUP(B110,[1]高一下!$B:$X,17,0)</f>
        <v>尼玛布池</v>
      </c>
      <c r="Y110">
        <f t="shared" si="22"/>
        <v>158.21917808219177</v>
      </c>
      <c r="Z110">
        <f t="shared" si="23"/>
        <v>16</v>
      </c>
      <c r="AA110">
        <f>VLOOKUP(B110,[1]高一上!$B:$W,15,0)</f>
        <v>42</v>
      </c>
      <c r="AB110" t="str">
        <f>VLOOKUP(B110,[1]高一上!$B:$W,16,0)</f>
        <v>喇菊</v>
      </c>
      <c r="AC110">
        <f t="shared" si="24"/>
        <v>84.589041095890408</v>
      </c>
      <c r="AD110">
        <f t="shared" si="15"/>
        <v>186</v>
      </c>
      <c r="AE110">
        <f>VLOOKUP(B110,[1]中考!$B:$O,11,0)</f>
        <v>41</v>
      </c>
      <c r="AF110">
        <f t="shared" si="25"/>
        <v>141</v>
      </c>
    </row>
    <row r="111" spans="1:32" x14ac:dyDescent="0.2">
      <c r="A111" s="2" t="s">
        <v>330</v>
      </c>
      <c r="B111" s="2" t="s">
        <v>331</v>
      </c>
      <c r="C111" s="1">
        <v>3</v>
      </c>
      <c r="D111" s="3" t="s">
        <v>9</v>
      </c>
      <c r="E111" s="4" t="s">
        <v>332</v>
      </c>
      <c r="F111" s="1">
        <v>467</v>
      </c>
      <c r="G111" s="4">
        <v>75</v>
      </c>
      <c r="H111" s="1" t="s">
        <v>1918</v>
      </c>
      <c r="I111">
        <f t="shared" si="16"/>
        <v>115.75342465753425</v>
      </c>
      <c r="J111">
        <f t="shared" si="13"/>
        <v>48</v>
      </c>
      <c r="K111">
        <f>VLOOKUP(B111,[1]高三上!$B:$V,16,0)</f>
        <v>77</v>
      </c>
      <c r="L111" t="str">
        <f>VLOOKUP(B111,[1]高三上!$B:$V,17,0)</f>
        <v>尼玛布池</v>
      </c>
      <c r="M111">
        <f t="shared" si="17"/>
        <v>105.47945205479452</v>
      </c>
      <c r="N111">
        <f t="shared" si="14"/>
        <v>94</v>
      </c>
      <c r="O111">
        <f>VLOOKUP(B111,[1]高二下!$B:$W,16,0)</f>
        <v>78.8</v>
      </c>
      <c r="P111" t="str">
        <f>VLOOKUP(B111,[1]高二下!$B:$W,17,0)</f>
        <v>尼玛布池</v>
      </c>
      <c r="Q111">
        <f t="shared" si="18"/>
        <v>77.739726027397268</v>
      </c>
      <c r="R111">
        <f t="shared" si="19"/>
        <v>110</v>
      </c>
      <c r="S111">
        <f>VLOOKUP(B111,[1]高二上!$B:$W,16,0)</f>
        <v>85</v>
      </c>
      <c r="T111" t="str">
        <f>VLOOKUP(B111,[1]高二上!$B:$W,17,0)</f>
        <v>尼玛布池</v>
      </c>
      <c r="U111">
        <f t="shared" si="20"/>
        <v>94.520547945205479</v>
      </c>
      <c r="V111">
        <f t="shared" si="21"/>
        <v>45</v>
      </c>
      <c r="W111">
        <f>VLOOKUP(B111,[1]高一下!$B:$X,16,0)</f>
        <v>67</v>
      </c>
      <c r="X111" t="str">
        <f>VLOOKUP(B111,[1]高一下!$B:$X,17,0)</f>
        <v>尼玛布池</v>
      </c>
      <c r="Y111">
        <f t="shared" si="22"/>
        <v>128.08219178082192</v>
      </c>
      <c r="Z111">
        <f t="shared" si="23"/>
        <v>29</v>
      </c>
      <c r="AA111">
        <f>VLOOKUP(B111,[1]高一上!$B:$W,15,0)</f>
        <v>51</v>
      </c>
      <c r="AB111" t="str">
        <f>VLOOKUP(B111,[1]高一上!$B:$W,16,0)</f>
        <v>尼玛布池</v>
      </c>
      <c r="AC111">
        <f t="shared" si="24"/>
        <v>101.02739726027397</v>
      </c>
      <c r="AD111">
        <f t="shared" si="15"/>
        <v>111</v>
      </c>
      <c r="AE111">
        <f>VLOOKUP(B111,[1]中考!$B:$O,11,0)</f>
        <v>42</v>
      </c>
      <c r="AF111">
        <f t="shared" si="25"/>
        <v>114</v>
      </c>
    </row>
    <row r="112" spans="1:32" x14ac:dyDescent="0.2">
      <c r="A112" s="2" t="s">
        <v>333</v>
      </c>
      <c r="B112" s="2" t="s">
        <v>334</v>
      </c>
      <c r="C112" s="1">
        <v>3</v>
      </c>
      <c r="D112" s="3" t="s">
        <v>9</v>
      </c>
      <c r="E112" s="4" t="s">
        <v>335</v>
      </c>
      <c r="F112" s="1">
        <v>465</v>
      </c>
      <c r="G112" s="4">
        <v>63</v>
      </c>
      <c r="H112" s="1" t="s">
        <v>1918</v>
      </c>
      <c r="I112">
        <f t="shared" si="16"/>
        <v>67.808219178082197</v>
      </c>
      <c r="J112">
        <f t="shared" si="13"/>
        <v>160</v>
      </c>
      <c r="K112">
        <f>VLOOKUP(B112,[1]高三上!$B:$V,16,0)</f>
        <v>80</v>
      </c>
      <c r="L112" t="str">
        <f>VLOOKUP(B112,[1]高三上!$B:$V,17,0)</f>
        <v>尼玛布池</v>
      </c>
      <c r="M112">
        <f t="shared" si="17"/>
        <v>115.06849315068493</v>
      </c>
      <c r="N112">
        <f t="shared" si="14"/>
        <v>66</v>
      </c>
      <c r="O112">
        <f>VLOOKUP(B112,[1]高二下!$B:$W,16,0)</f>
        <v>78.8</v>
      </c>
      <c r="P112" t="str">
        <f>VLOOKUP(B112,[1]高二下!$B:$W,17,0)</f>
        <v>尼玛布池</v>
      </c>
      <c r="Q112">
        <f t="shared" si="18"/>
        <v>98.287671232876718</v>
      </c>
      <c r="R112">
        <f t="shared" si="19"/>
        <v>110</v>
      </c>
      <c r="S112">
        <f>VLOOKUP(B112,[1]高二上!$B:$W,16,0)</f>
        <v>76</v>
      </c>
      <c r="T112" t="str">
        <f>VLOOKUP(B112,[1]高二上!$B:$W,17,0)</f>
        <v>尼玛布池</v>
      </c>
      <c r="U112">
        <f t="shared" si="20"/>
        <v>92.808219178082197</v>
      </c>
      <c r="V112">
        <f t="shared" si="21"/>
        <v>105</v>
      </c>
      <c r="W112">
        <f>VLOOKUP(B112,[1]高一下!$B:$X,16,0)</f>
        <v>57</v>
      </c>
      <c r="X112" t="str">
        <f>VLOOKUP(B112,[1]高一下!$B:$X,17,0)</f>
        <v>尼玛布池</v>
      </c>
      <c r="Y112">
        <f t="shared" si="22"/>
        <v>82.191780821917803</v>
      </c>
      <c r="Z112">
        <f t="shared" si="23"/>
        <v>84</v>
      </c>
      <c r="AA112">
        <f>VLOOKUP(B112,[1]高一上!$B:$W,15,0)</f>
        <v>65</v>
      </c>
      <c r="AB112" t="str">
        <f>VLOOKUP(B112,[1]高一上!$B:$W,16,0)</f>
        <v>尼玛布池</v>
      </c>
      <c r="AC112">
        <f t="shared" si="24"/>
        <v>156.16438356164383</v>
      </c>
      <c r="AD112">
        <f t="shared" si="15"/>
        <v>32</v>
      </c>
      <c r="AE112">
        <f>VLOOKUP(B112,[1]中考!$B:$O,11,0)</f>
        <v>38</v>
      </c>
      <c r="AF112">
        <f t="shared" si="25"/>
        <v>196</v>
      </c>
    </row>
    <row r="113" spans="1:32" x14ac:dyDescent="0.2">
      <c r="A113" s="2" t="s">
        <v>336</v>
      </c>
      <c r="B113" s="2" t="s">
        <v>337</v>
      </c>
      <c r="C113" s="1">
        <v>3</v>
      </c>
      <c r="D113" s="3" t="s">
        <v>9</v>
      </c>
      <c r="E113" s="4" t="s">
        <v>338</v>
      </c>
      <c r="F113" s="1">
        <v>464</v>
      </c>
      <c r="G113" s="4">
        <v>73</v>
      </c>
      <c r="H113" s="1" t="s">
        <v>1918</v>
      </c>
      <c r="I113">
        <f t="shared" si="16"/>
        <v>107.87671232876713</v>
      </c>
      <c r="J113">
        <f t="shared" si="13"/>
        <v>62</v>
      </c>
      <c r="K113">
        <f>VLOOKUP(B113,[1]高三上!$B:$V,16,0)</f>
        <v>78</v>
      </c>
      <c r="L113" t="str">
        <f>VLOOKUP(B113,[1]高三上!$B:$V,17,0)</f>
        <v>尼玛布池</v>
      </c>
      <c r="M113">
        <f t="shared" si="17"/>
        <v>123.97260273972603</v>
      </c>
      <c r="N113">
        <f t="shared" si="14"/>
        <v>85</v>
      </c>
      <c r="O113">
        <f>VLOOKUP(B113,[1]高二下!$B:$W,16,0)</f>
        <v>74.900000000000006</v>
      </c>
      <c r="P113" t="str">
        <f>VLOOKUP(B113,[1]高二下!$B:$W,17,0)</f>
        <v>尼玛布池</v>
      </c>
      <c r="Q113">
        <f t="shared" si="18"/>
        <v>98.630136986301366</v>
      </c>
      <c r="R113">
        <f t="shared" si="19"/>
        <v>155</v>
      </c>
      <c r="S113">
        <f>VLOOKUP(B113,[1]高二上!$B:$W,16,0)</f>
        <v>70</v>
      </c>
      <c r="T113" t="str">
        <f>VLOOKUP(B113,[1]高二上!$B:$W,17,0)</f>
        <v>尼玛布池</v>
      </c>
      <c r="U113">
        <f t="shared" si="20"/>
        <v>69.520547945205479</v>
      </c>
      <c r="V113">
        <f t="shared" si="21"/>
        <v>151</v>
      </c>
      <c r="W113">
        <f>VLOOKUP(B113,[1]高一下!$B:$X,16,0)</f>
        <v>60</v>
      </c>
      <c r="X113" t="str">
        <f>VLOOKUP(B113,[1]高一下!$B:$X,17,0)</f>
        <v>尼玛布池</v>
      </c>
      <c r="Y113">
        <f t="shared" si="22"/>
        <v>92.123287671232873</v>
      </c>
      <c r="Z113">
        <f t="shared" si="23"/>
        <v>62</v>
      </c>
      <c r="AA113">
        <f>VLOOKUP(B113,[1]高一上!$B:$W,15,0)</f>
        <v>64</v>
      </c>
      <c r="AB113" t="str">
        <f>VLOOKUP(B113,[1]高一上!$B:$W,16,0)</f>
        <v>尼玛布池</v>
      </c>
      <c r="AC113">
        <f t="shared" si="24"/>
        <v>125.68493150684932</v>
      </c>
      <c r="AD113">
        <f t="shared" si="15"/>
        <v>39</v>
      </c>
      <c r="AE113">
        <f>VLOOKUP(B113,[1]中考!$B:$O,11,0)</f>
        <v>42</v>
      </c>
      <c r="AF113">
        <f t="shared" si="25"/>
        <v>114</v>
      </c>
    </row>
    <row r="114" spans="1:32" x14ac:dyDescent="0.2">
      <c r="A114" s="2" t="s">
        <v>339</v>
      </c>
      <c r="B114" s="2" t="s">
        <v>340</v>
      </c>
      <c r="C114" s="1">
        <v>3</v>
      </c>
      <c r="D114" s="3" t="s">
        <v>9</v>
      </c>
      <c r="E114" s="4" t="s">
        <v>341</v>
      </c>
      <c r="F114" s="1">
        <v>460</v>
      </c>
      <c r="G114" s="4">
        <v>64</v>
      </c>
      <c r="H114" s="1" t="s">
        <v>1918</v>
      </c>
      <c r="I114">
        <f t="shared" si="16"/>
        <v>104.10958904109589</v>
      </c>
      <c r="J114">
        <f t="shared" si="13"/>
        <v>145</v>
      </c>
      <c r="K114">
        <f>VLOOKUP(B114,[1]高三上!$B:$V,16,0)</f>
        <v>68</v>
      </c>
      <c r="L114" t="str">
        <f>VLOOKUP(B114,[1]高三上!$B:$V,17,0)</f>
        <v>尼玛布池</v>
      </c>
      <c r="M114">
        <f t="shared" si="17"/>
        <v>89.726027397260282</v>
      </c>
      <c r="N114">
        <f t="shared" si="14"/>
        <v>157</v>
      </c>
      <c r="O114">
        <f>VLOOKUP(B114,[1]高二下!$B:$W,16,0)</f>
        <v>77.2</v>
      </c>
      <c r="P114" t="str">
        <f>VLOOKUP(B114,[1]高二下!$B:$W,17,0)</f>
        <v>尼玛布池</v>
      </c>
      <c r="Q114">
        <f t="shared" si="18"/>
        <v>98.972602739726028</v>
      </c>
      <c r="R114">
        <f t="shared" si="19"/>
        <v>127</v>
      </c>
      <c r="S114">
        <f>VLOOKUP(B114,[1]高二上!$B:$W,16,0)</f>
        <v>73</v>
      </c>
      <c r="T114" t="str">
        <f>VLOOKUP(B114,[1]高二上!$B:$W,17,0)</f>
        <v>尼玛布池</v>
      </c>
      <c r="U114">
        <f t="shared" si="20"/>
        <v>109.24657534246575</v>
      </c>
      <c r="V114">
        <f t="shared" si="21"/>
        <v>124</v>
      </c>
      <c r="W114">
        <f>VLOOKUP(B114,[1]高一下!$B:$X,16,0)</f>
        <v>50</v>
      </c>
      <c r="X114" t="str">
        <f>VLOOKUP(B114,[1]高一下!$B:$X,17,0)</f>
        <v>尼玛布池</v>
      </c>
      <c r="Y114">
        <f t="shared" si="22"/>
        <v>78.767123287671239</v>
      </c>
      <c r="Z114">
        <f t="shared" si="23"/>
        <v>151</v>
      </c>
      <c r="AA114">
        <f>VLOOKUP(B114,[1]高一上!$B:$W,15,0)</f>
        <v>54</v>
      </c>
      <c r="AB114" t="str">
        <f>VLOOKUP(B114,[1]高一上!$B:$W,16,0)</f>
        <v>喇菊</v>
      </c>
      <c r="AC114">
        <f t="shared" si="24"/>
        <v>144.17808219178082</v>
      </c>
      <c r="AD114">
        <f t="shared" si="15"/>
        <v>89</v>
      </c>
      <c r="AE114">
        <f>VLOOKUP(B114,[1]中考!$B:$O,11,0)</f>
        <v>37</v>
      </c>
      <c r="AF114">
        <f t="shared" si="25"/>
        <v>218</v>
      </c>
    </row>
    <row r="115" spans="1:32" x14ac:dyDescent="0.2">
      <c r="A115" s="2" t="s">
        <v>342</v>
      </c>
      <c r="B115" s="2" t="s">
        <v>343</v>
      </c>
      <c r="C115" s="1">
        <v>3</v>
      </c>
      <c r="D115" s="3" t="s">
        <v>9</v>
      </c>
      <c r="E115" s="4" t="s">
        <v>344</v>
      </c>
      <c r="F115" s="1">
        <v>460</v>
      </c>
      <c r="G115" s="4">
        <v>71</v>
      </c>
      <c r="H115" s="1" t="s">
        <v>1918</v>
      </c>
      <c r="I115">
        <f t="shared" si="16"/>
        <v>109.58904109589041</v>
      </c>
      <c r="J115">
        <f t="shared" si="13"/>
        <v>82</v>
      </c>
      <c r="K115">
        <f>VLOOKUP(B115,[1]高三上!$B:$V,16,0)</f>
        <v>75</v>
      </c>
      <c r="L115" t="str">
        <f>VLOOKUP(B115,[1]高三上!$B:$V,17,0)</f>
        <v>尼玛布池</v>
      </c>
      <c r="M115">
        <f t="shared" si="17"/>
        <v>100</v>
      </c>
      <c r="N115">
        <f t="shared" si="14"/>
        <v>110</v>
      </c>
      <c r="O115">
        <f>VLOOKUP(B115,[1]高二下!$B:$W,16,0)</f>
        <v>78.8</v>
      </c>
      <c r="P115" t="str">
        <f>VLOOKUP(B115,[1]高二下!$B:$W,17,0)</f>
        <v>尼玛布池</v>
      </c>
      <c r="Q115">
        <f t="shared" si="18"/>
        <v>98.287671232876718</v>
      </c>
      <c r="R115">
        <f t="shared" si="19"/>
        <v>110</v>
      </c>
      <c r="S115">
        <f>VLOOKUP(B115,[1]高二上!$B:$W,16,0)</f>
        <v>76</v>
      </c>
      <c r="T115" t="str">
        <f>VLOOKUP(B115,[1]高二上!$B:$W,17,0)</f>
        <v>尼玛布池</v>
      </c>
      <c r="U115">
        <f t="shared" si="20"/>
        <v>92.808219178082197</v>
      </c>
      <c r="V115">
        <f t="shared" si="21"/>
        <v>105</v>
      </c>
      <c r="W115">
        <f>VLOOKUP(B115,[1]高一下!$B:$X,16,0)</f>
        <v>57</v>
      </c>
      <c r="X115" t="str">
        <f>VLOOKUP(B115,[1]高一下!$B:$X,17,0)</f>
        <v>尼玛布池</v>
      </c>
      <c r="Y115">
        <f t="shared" si="22"/>
        <v>73.287671232876704</v>
      </c>
      <c r="Z115">
        <f t="shared" si="23"/>
        <v>84</v>
      </c>
      <c r="AA115">
        <f>VLOOKUP(B115,[1]高一上!$B:$W,15,0)</f>
        <v>77</v>
      </c>
      <c r="AB115" t="str">
        <f>VLOOKUP(B115,[1]高一上!$B:$W,16,0)</f>
        <v>尼玛布池</v>
      </c>
      <c r="AC115">
        <f t="shared" si="24"/>
        <v>106.50684931506849</v>
      </c>
      <c r="AD115">
        <f t="shared" si="15"/>
        <v>6</v>
      </c>
      <c r="AE115">
        <f>VLOOKUP(B115,[1]中考!$B:$O,11,0)</f>
        <v>46</v>
      </c>
      <c r="AF115">
        <f t="shared" si="25"/>
        <v>25</v>
      </c>
    </row>
    <row r="116" spans="1:32" x14ac:dyDescent="0.2">
      <c r="A116" s="2" t="s">
        <v>345</v>
      </c>
      <c r="B116" s="2" t="s">
        <v>346</v>
      </c>
      <c r="C116" s="1">
        <v>3</v>
      </c>
      <c r="D116" s="3" t="s">
        <v>9</v>
      </c>
      <c r="E116" s="4" t="s">
        <v>347</v>
      </c>
      <c r="F116" s="1">
        <v>458</v>
      </c>
      <c r="G116" s="4">
        <v>65</v>
      </c>
      <c r="H116" s="1" t="s">
        <v>1918</v>
      </c>
      <c r="I116">
        <f t="shared" si="16"/>
        <v>83.904109589041099</v>
      </c>
      <c r="J116">
        <f t="shared" si="13"/>
        <v>132</v>
      </c>
      <c r="K116">
        <f>VLOOKUP(B116,[1]高三上!$B:$V,16,0)</f>
        <v>78</v>
      </c>
      <c r="L116" t="str">
        <f>VLOOKUP(B116,[1]高三上!$B:$V,17,0)</f>
        <v>尼玛布池</v>
      </c>
      <c r="M116">
        <f t="shared" si="17"/>
        <v>111.64383561643835</v>
      </c>
      <c r="N116">
        <f t="shared" si="14"/>
        <v>85</v>
      </c>
      <c r="O116">
        <f>VLOOKUP(B116,[1]高二下!$B:$W,16,0)</f>
        <v>78</v>
      </c>
      <c r="P116" t="str">
        <f>VLOOKUP(B116,[1]高二下!$B:$W,17,0)</f>
        <v>尼玛布池</v>
      </c>
      <c r="Q116">
        <f t="shared" si="18"/>
        <v>115.75342465753425</v>
      </c>
      <c r="R116">
        <f t="shared" si="19"/>
        <v>119</v>
      </c>
      <c r="S116">
        <f>VLOOKUP(B116,[1]高二上!$B:$W,16,0)</f>
        <v>68</v>
      </c>
      <c r="T116" t="str">
        <f>VLOOKUP(B116,[1]高二上!$B:$W,17,0)</f>
        <v>尼玛布池</v>
      </c>
      <c r="U116">
        <f t="shared" si="20"/>
        <v>89.726027397260282</v>
      </c>
      <c r="V116">
        <f t="shared" si="21"/>
        <v>165</v>
      </c>
      <c r="W116">
        <f>VLOOKUP(B116,[1]高一下!$B:$X,16,0)</f>
        <v>52</v>
      </c>
      <c r="X116" t="str">
        <f>VLOOKUP(B116,[1]高一下!$B:$X,17,0)</f>
        <v>尼玛布池</v>
      </c>
      <c r="Y116">
        <f t="shared" si="22"/>
        <v>87.671232876712324</v>
      </c>
      <c r="Z116">
        <f t="shared" si="23"/>
        <v>135</v>
      </c>
      <c r="AA116">
        <f>VLOOKUP(B116,[1]高一上!$B:$W,15,0)</f>
        <v>52</v>
      </c>
      <c r="AB116" t="str">
        <f>VLOOKUP(B116,[1]高一上!$B:$W,16,0)</f>
        <v>尼玛布池</v>
      </c>
      <c r="AC116">
        <f t="shared" si="24"/>
        <v>133.21917808219177</v>
      </c>
      <c r="AD116">
        <f t="shared" si="15"/>
        <v>99</v>
      </c>
      <c r="AE116">
        <f>VLOOKUP(B116,[1]中考!$B:$O,11,0)</f>
        <v>38</v>
      </c>
      <c r="AF116">
        <f t="shared" si="25"/>
        <v>196</v>
      </c>
    </row>
    <row r="117" spans="1:32" x14ac:dyDescent="0.2">
      <c r="A117" s="2" t="s">
        <v>348</v>
      </c>
      <c r="B117" s="2" t="s">
        <v>349</v>
      </c>
      <c r="C117" s="1">
        <v>3</v>
      </c>
      <c r="D117" s="3" t="s">
        <v>9</v>
      </c>
      <c r="E117" s="4" t="s">
        <v>350</v>
      </c>
      <c r="F117" s="1">
        <v>457</v>
      </c>
      <c r="G117" s="4">
        <v>64</v>
      </c>
      <c r="H117" s="1" t="s">
        <v>1918</v>
      </c>
      <c r="I117">
        <f t="shared" si="16"/>
        <v>64.38356164383562</v>
      </c>
      <c r="J117">
        <f t="shared" si="13"/>
        <v>145</v>
      </c>
      <c r="K117">
        <f>VLOOKUP(B117,[1]高三上!$B:$V,16,0)</f>
        <v>85</v>
      </c>
      <c r="L117" t="str">
        <f>VLOOKUP(B117,[1]高三上!$B:$V,17,0)</f>
        <v>尼玛布池</v>
      </c>
      <c r="M117">
        <f t="shared" si="17"/>
        <v>123.63013698630137</v>
      </c>
      <c r="N117">
        <f t="shared" si="14"/>
        <v>41</v>
      </c>
      <c r="O117">
        <f>VLOOKUP(B117,[1]高二下!$B:$W,16,0)</f>
        <v>78.8</v>
      </c>
      <c r="P117" t="str">
        <f>VLOOKUP(B117,[1]高二下!$B:$W,17,0)</f>
        <v>尼玛布池</v>
      </c>
      <c r="Q117">
        <f t="shared" si="18"/>
        <v>104.79452054794521</v>
      </c>
      <c r="R117">
        <f t="shared" si="19"/>
        <v>110</v>
      </c>
      <c r="S117">
        <f>VLOOKUP(B117,[1]高二上!$B:$W,16,0)</f>
        <v>73</v>
      </c>
      <c r="T117" t="str">
        <f>VLOOKUP(B117,[1]高二上!$B:$W,17,0)</f>
        <v>尼玛布池</v>
      </c>
      <c r="U117">
        <f t="shared" si="20"/>
        <v>75.342465753424662</v>
      </c>
      <c r="V117">
        <f t="shared" si="21"/>
        <v>124</v>
      </c>
      <c r="W117">
        <f>VLOOKUP(B117,[1]高一下!$B:$X,16,0)</f>
        <v>62</v>
      </c>
      <c r="X117" t="str">
        <f>VLOOKUP(B117,[1]高一下!$B:$X,17,0)</f>
        <v>尼玛布池</v>
      </c>
      <c r="Y117">
        <f t="shared" si="22"/>
        <v>134.24657534246575</v>
      </c>
      <c r="Z117">
        <f t="shared" si="23"/>
        <v>52</v>
      </c>
      <c r="AA117">
        <f>VLOOKUP(B117,[1]高一上!$B:$W,15,0)</f>
        <v>47</v>
      </c>
      <c r="AB117" t="str">
        <f>VLOOKUP(B117,[1]高一上!$B:$W,16,0)</f>
        <v>尤顺芝</v>
      </c>
      <c r="AC117">
        <f t="shared" si="24"/>
        <v>64.726027397260282</v>
      </c>
      <c r="AD117">
        <f t="shared" si="15"/>
        <v>152</v>
      </c>
      <c r="AE117">
        <f>VLOOKUP(B117,[1]中考!$B:$O,11,0)</f>
        <v>45</v>
      </c>
      <c r="AF117">
        <f t="shared" si="25"/>
        <v>49</v>
      </c>
    </row>
    <row r="118" spans="1:32" x14ac:dyDescent="0.2">
      <c r="A118" s="2" t="s">
        <v>351</v>
      </c>
      <c r="B118" s="2" t="s">
        <v>352</v>
      </c>
      <c r="C118" s="1">
        <v>3</v>
      </c>
      <c r="D118" s="3" t="s">
        <v>9</v>
      </c>
      <c r="E118" s="4" t="s">
        <v>353</v>
      </c>
      <c r="F118" s="1">
        <v>457</v>
      </c>
      <c r="G118" s="4">
        <v>83</v>
      </c>
      <c r="H118" s="1" t="s">
        <v>1918</v>
      </c>
      <c r="I118">
        <f t="shared" si="16"/>
        <v>140.06849315068493</v>
      </c>
      <c r="J118">
        <f t="shared" si="13"/>
        <v>10</v>
      </c>
      <c r="K118">
        <f>VLOOKUP(B118,[1]高三上!$B:$V,16,0)</f>
        <v>72</v>
      </c>
      <c r="L118" t="str">
        <f>VLOOKUP(B118,[1]高三上!$B:$V,17,0)</f>
        <v>尼玛布池</v>
      </c>
      <c r="M118">
        <f t="shared" si="17"/>
        <v>64.041095890410958</v>
      </c>
      <c r="N118">
        <f t="shared" si="14"/>
        <v>127</v>
      </c>
      <c r="O118">
        <f>VLOOKUP(B118,[1]高二下!$B:$W,16,0)</f>
        <v>88.1</v>
      </c>
      <c r="P118" t="str">
        <f>VLOOKUP(B118,[1]高二下!$B:$W,17,0)</f>
        <v>尼玛布池</v>
      </c>
      <c r="Q118">
        <f t="shared" si="18"/>
        <v>117.46575342465754</v>
      </c>
      <c r="R118">
        <f t="shared" si="19"/>
        <v>22</v>
      </c>
      <c r="S118">
        <f>VLOOKUP(B118,[1]高二上!$B:$W,16,0)</f>
        <v>81</v>
      </c>
      <c r="T118" t="str">
        <f>VLOOKUP(B118,[1]高二上!$B:$W,17,0)</f>
        <v>尼玛布池</v>
      </c>
      <c r="U118">
        <f t="shared" si="20"/>
        <v>108.21917808219177</v>
      </c>
      <c r="V118">
        <f t="shared" si="21"/>
        <v>73</v>
      </c>
      <c r="W118">
        <f>VLOOKUP(B118,[1]高一下!$B:$X,16,0)</f>
        <v>55</v>
      </c>
      <c r="X118" t="str">
        <f>VLOOKUP(B118,[1]高一下!$B:$X,17,0)</f>
        <v>尼玛布池</v>
      </c>
      <c r="Y118">
        <f t="shared" si="22"/>
        <v>91.095890410958901</v>
      </c>
      <c r="Z118">
        <f t="shared" si="23"/>
        <v>97</v>
      </c>
      <c r="AA118">
        <f>VLOOKUP(B118,[1]高一上!$B:$W,15,0)</f>
        <v>58</v>
      </c>
      <c r="AB118" t="str">
        <f>VLOOKUP(B118,[1]高一上!$B:$W,16,0)</f>
        <v>尼玛布池</v>
      </c>
      <c r="AC118">
        <f t="shared" si="24"/>
        <v>123.97260273972603</v>
      </c>
      <c r="AD118">
        <f t="shared" si="15"/>
        <v>71</v>
      </c>
      <c r="AE118">
        <f>VLOOKUP(B118,[1]中考!$B:$O,11,0)</f>
        <v>41</v>
      </c>
      <c r="AF118">
        <f t="shared" si="25"/>
        <v>141</v>
      </c>
    </row>
    <row r="119" spans="1:32" x14ac:dyDescent="0.2">
      <c r="A119" s="2" t="s">
        <v>354</v>
      </c>
      <c r="B119" s="2" t="s">
        <v>355</v>
      </c>
      <c r="C119" s="1">
        <v>3</v>
      </c>
      <c r="D119" s="3" t="s">
        <v>9</v>
      </c>
      <c r="E119" s="4" t="s">
        <v>356</v>
      </c>
      <c r="F119" s="1">
        <v>454</v>
      </c>
      <c r="G119" s="4">
        <v>75</v>
      </c>
      <c r="H119" s="1" t="s">
        <v>1918</v>
      </c>
      <c r="I119">
        <f t="shared" si="16"/>
        <v>127.05479452054794</v>
      </c>
      <c r="J119">
        <f t="shared" si="13"/>
        <v>48</v>
      </c>
      <c r="K119">
        <f>VLOOKUP(B119,[1]高三上!$B:$V,16,0)</f>
        <v>72</v>
      </c>
      <c r="L119" t="str">
        <f>VLOOKUP(B119,[1]高三上!$B:$V,17,0)</f>
        <v>尼玛布池</v>
      </c>
      <c r="M119">
        <f t="shared" si="17"/>
        <v>102.39726027397261</v>
      </c>
      <c r="N119">
        <f t="shared" si="14"/>
        <v>127</v>
      </c>
      <c r="O119">
        <f>VLOOKUP(B119,[1]高二下!$B:$W,16,0)</f>
        <v>76.400000000000006</v>
      </c>
      <c r="P119" t="str">
        <f>VLOOKUP(B119,[1]高二下!$B:$W,17,0)</f>
        <v>尼玛布池</v>
      </c>
      <c r="Q119">
        <f t="shared" si="18"/>
        <v>102.05479452054794</v>
      </c>
      <c r="R119">
        <f t="shared" si="19"/>
        <v>134</v>
      </c>
      <c r="S119">
        <f>VLOOKUP(B119,[1]高二上!$B:$W,16,0)</f>
        <v>71</v>
      </c>
      <c r="T119" t="str">
        <f>VLOOKUP(B119,[1]高二上!$B:$W,17,0)</f>
        <v>尼玛布池</v>
      </c>
      <c r="U119">
        <f t="shared" si="20"/>
        <v>108.56164383561644</v>
      </c>
      <c r="V119">
        <f t="shared" si="21"/>
        <v>140</v>
      </c>
      <c r="W119">
        <f>VLOOKUP(B119,[1]高一下!$B:$X,16,0)</f>
        <v>48</v>
      </c>
      <c r="X119" t="str">
        <f>VLOOKUP(B119,[1]高一下!$B:$X,17,0)</f>
        <v>尼玛布池</v>
      </c>
      <c r="Y119">
        <f t="shared" si="22"/>
        <v>81.506849315068493</v>
      </c>
      <c r="Z119">
        <f t="shared" si="23"/>
        <v>165</v>
      </c>
      <c r="AA119">
        <f>VLOOKUP(B119,[1]高一上!$B:$W,15,0)</f>
        <v>51</v>
      </c>
      <c r="AB119" t="str">
        <f>VLOOKUP(B119,[1]高一上!$B:$W,16,0)</f>
        <v>付仁源</v>
      </c>
      <c r="AC119">
        <f t="shared" si="24"/>
        <v>117.12328767123287</v>
      </c>
      <c r="AD119">
        <f t="shared" si="15"/>
        <v>111</v>
      </c>
      <c r="AE119">
        <f>VLOOKUP(B119,[1]中考!$B:$O,11,0)</f>
        <v>40</v>
      </c>
      <c r="AF119">
        <f t="shared" si="25"/>
        <v>161</v>
      </c>
    </row>
    <row r="120" spans="1:32" x14ac:dyDescent="0.2">
      <c r="A120" s="2" t="s">
        <v>357</v>
      </c>
      <c r="B120" s="2" t="s">
        <v>358</v>
      </c>
      <c r="C120" s="1">
        <v>3</v>
      </c>
      <c r="D120" s="3" t="s">
        <v>9</v>
      </c>
      <c r="E120" s="4" t="s">
        <v>359</v>
      </c>
      <c r="F120" s="1">
        <v>452</v>
      </c>
      <c r="G120" s="4">
        <v>71</v>
      </c>
      <c r="H120" s="1" t="s">
        <v>1918</v>
      </c>
      <c r="I120">
        <f t="shared" si="16"/>
        <v>101.02739726027397</v>
      </c>
      <c r="J120">
        <f t="shared" si="13"/>
        <v>82</v>
      </c>
      <c r="K120">
        <f>VLOOKUP(B120,[1]高三上!$B:$V,16,0)</f>
        <v>78</v>
      </c>
      <c r="L120" t="str">
        <f>VLOOKUP(B120,[1]高三上!$B:$V,17,0)</f>
        <v>尼玛布池</v>
      </c>
      <c r="M120">
        <f t="shared" si="17"/>
        <v>91.095890410958901</v>
      </c>
      <c r="N120">
        <f t="shared" si="14"/>
        <v>85</v>
      </c>
      <c r="O120">
        <f>VLOOKUP(B120,[1]高二下!$B:$W,16,0)</f>
        <v>83.4</v>
      </c>
      <c r="P120" t="str">
        <f>VLOOKUP(B120,[1]高二下!$B:$W,17,0)</f>
        <v>尼玛布池</v>
      </c>
      <c r="Q120">
        <f t="shared" si="18"/>
        <v>118.15068493150685</v>
      </c>
      <c r="R120">
        <f t="shared" si="19"/>
        <v>59</v>
      </c>
      <c r="S120">
        <f>VLOOKUP(B120,[1]高二上!$B:$W,16,0)</f>
        <v>75</v>
      </c>
      <c r="T120" t="str">
        <f>VLOOKUP(B120,[1]高二上!$B:$W,17,0)</f>
        <v>尼玛布池</v>
      </c>
      <c r="U120">
        <f t="shared" si="20"/>
        <v>94.863013698630141</v>
      </c>
      <c r="V120">
        <f t="shared" si="21"/>
        <v>112</v>
      </c>
      <c r="W120">
        <f>VLOOKUP(B120,[1]高一下!$B:$X,16,0)</f>
        <v>55</v>
      </c>
      <c r="X120" t="str">
        <f>VLOOKUP(B120,[1]高一下!$B:$X,17,0)</f>
        <v>尼玛布池</v>
      </c>
      <c r="Y120">
        <f t="shared" si="22"/>
        <v>99.31506849315069</v>
      </c>
      <c r="Z120">
        <f t="shared" si="23"/>
        <v>97</v>
      </c>
      <c r="AA120">
        <f>VLOOKUP(B120,[1]高一上!$B:$W,15,0)</f>
        <v>53</v>
      </c>
      <c r="AB120" t="str">
        <f>VLOOKUP(B120,[1]高一上!$B:$W,16,0)</f>
        <v>喇菊</v>
      </c>
      <c r="AC120">
        <f t="shared" si="24"/>
        <v>106.50684931506849</v>
      </c>
      <c r="AD120">
        <f t="shared" si="15"/>
        <v>95</v>
      </c>
      <c r="AE120">
        <f>VLOOKUP(B120,[1]中考!$B:$O,11,0)</f>
        <v>42</v>
      </c>
      <c r="AF120">
        <f t="shared" si="25"/>
        <v>114</v>
      </c>
    </row>
    <row r="121" spans="1:32" x14ac:dyDescent="0.2">
      <c r="A121" s="2" t="s">
        <v>360</v>
      </c>
      <c r="B121" s="2" t="s">
        <v>361</v>
      </c>
      <c r="C121" s="1">
        <v>3</v>
      </c>
      <c r="D121" s="3" t="s">
        <v>9</v>
      </c>
      <c r="E121" s="4" t="s">
        <v>362</v>
      </c>
      <c r="F121" s="1">
        <v>451</v>
      </c>
      <c r="G121" s="4">
        <v>82</v>
      </c>
      <c r="H121" s="1" t="s">
        <v>1918</v>
      </c>
      <c r="I121">
        <f t="shared" si="16"/>
        <v>118.15068493150685</v>
      </c>
      <c r="J121">
        <f t="shared" si="13"/>
        <v>13</v>
      </c>
      <c r="K121">
        <f>VLOOKUP(B121,[1]高三上!$B:$V,16,0)</f>
        <v>80</v>
      </c>
      <c r="L121" t="str">
        <f>VLOOKUP(B121,[1]高三上!$B:$V,17,0)</f>
        <v>尼玛布池</v>
      </c>
      <c r="M121">
        <f t="shared" si="17"/>
        <v>87.671232876712324</v>
      </c>
      <c r="N121">
        <f t="shared" si="14"/>
        <v>66</v>
      </c>
      <c r="O121">
        <f>VLOOKUP(B121,[1]高二下!$B:$W,16,0)</f>
        <v>87</v>
      </c>
      <c r="P121" t="str">
        <f>VLOOKUP(B121,[1]高二下!$B:$W,17,0)</f>
        <v>尼玛布池</v>
      </c>
      <c r="Q121">
        <f t="shared" si="18"/>
        <v>128.08219178082192</v>
      </c>
      <c r="R121">
        <f t="shared" si="19"/>
        <v>30</v>
      </c>
      <c r="S121">
        <f>VLOOKUP(B121,[1]高二上!$B:$W,16,0)</f>
        <v>75</v>
      </c>
      <c r="T121" t="str">
        <f>VLOOKUP(B121,[1]高二上!$B:$W,17,0)</f>
        <v>尼玛布池</v>
      </c>
      <c r="U121">
        <f t="shared" si="20"/>
        <v>77.397260273972606</v>
      </c>
      <c r="V121">
        <f t="shared" si="21"/>
        <v>112</v>
      </c>
      <c r="W121">
        <f>VLOOKUP(B121,[1]高一下!$B:$X,16,0)</f>
        <v>63</v>
      </c>
      <c r="X121" t="str">
        <f>VLOOKUP(B121,[1]高一下!$B:$X,17,0)</f>
        <v>尼玛布池</v>
      </c>
      <c r="Y121">
        <f t="shared" si="22"/>
        <v>113.6986301369863</v>
      </c>
      <c r="Z121">
        <f t="shared" si="23"/>
        <v>46</v>
      </c>
      <c r="AA121">
        <f>VLOOKUP(B121,[1]高一上!$B:$W,15,0)</f>
        <v>55</v>
      </c>
      <c r="AB121" t="str">
        <f>VLOOKUP(B121,[1]高一上!$B:$W,16,0)</f>
        <v>付仁源</v>
      </c>
      <c r="AC121">
        <f t="shared" si="24"/>
        <v>79.109589041095887</v>
      </c>
      <c r="AD121">
        <f t="shared" si="15"/>
        <v>86</v>
      </c>
      <c r="AE121">
        <f>VLOOKUP(B121,[1]中考!$B:$O,11,0)</f>
        <v>46</v>
      </c>
      <c r="AF121">
        <f t="shared" si="25"/>
        <v>25</v>
      </c>
    </row>
    <row r="122" spans="1:32" x14ac:dyDescent="0.2">
      <c r="A122" s="2" t="s">
        <v>363</v>
      </c>
      <c r="B122" s="2" t="s">
        <v>364</v>
      </c>
      <c r="C122" s="1">
        <v>3</v>
      </c>
      <c r="D122" s="3" t="s">
        <v>9</v>
      </c>
      <c r="E122" s="4" t="s">
        <v>341</v>
      </c>
      <c r="F122" s="1">
        <v>449</v>
      </c>
      <c r="G122" s="4">
        <v>68</v>
      </c>
      <c r="H122" s="1" t="s">
        <v>1918</v>
      </c>
      <c r="I122">
        <f t="shared" si="16"/>
        <v>100</v>
      </c>
      <c r="J122">
        <f t="shared" si="13"/>
        <v>101</v>
      </c>
      <c r="K122">
        <v>0</v>
      </c>
      <c r="L122" t="str">
        <f>H122</f>
        <v>尼玛布池</v>
      </c>
      <c r="M122">
        <f t="shared" si="17"/>
        <v>100</v>
      </c>
      <c r="N122">
        <f t="shared" si="14"/>
        <v>281</v>
      </c>
      <c r="O122">
        <v>0</v>
      </c>
      <c r="P122" t="str">
        <f>L122</f>
        <v>尼玛布池</v>
      </c>
      <c r="Q122">
        <f t="shared" si="18"/>
        <v>100</v>
      </c>
      <c r="R122">
        <f t="shared" si="19"/>
        <v>283</v>
      </c>
      <c r="S122">
        <v>0</v>
      </c>
      <c r="T122" t="str">
        <f>P122</f>
        <v>尼玛布池</v>
      </c>
      <c r="U122">
        <f t="shared" si="20"/>
        <v>100</v>
      </c>
      <c r="V122">
        <f t="shared" si="21"/>
        <v>285</v>
      </c>
      <c r="W122">
        <f>VLOOKUP(B122,[1]高一下!$B:$X,16,0)</f>
        <v>61</v>
      </c>
      <c r="X122" t="str">
        <f>VLOOKUP(B122,[1]高一下!$B:$X,17,0)</f>
        <v>尼玛布池</v>
      </c>
      <c r="Y122">
        <f t="shared" si="22"/>
        <v>125.68493150684932</v>
      </c>
      <c r="Z122">
        <f t="shared" si="23"/>
        <v>55</v>
      </c>
      <c r="AA122">
        <f>VLOOKUP(B122,[1]高一上!$B:$W,15,0)</f>
        <v>49</v>
      </c>
      <c r="AB122" t="str">
        <f>VLOOKUP(B122,[1]高一上!$B:$W,16,0)</f>
        <v>尼玛布池</v>
      </c>
      <c r="AC122">
        <f t="shared" si="24"/>
        <v>64.041095890410958</v>
      </c>
      <c r="AD122">
        <f t="shared" si="15"/>
        <v>130</v>
      </c>
      <c r="AE122">
        <f>VLOOKUP(B122,[1]中考!$B:$O,11,0)</f>
        <v>46</v>
      </c>
      <c r="AF122">
        <f t="shared" si="25"/>
        <v>25</v>
      </c>
    </row>
    <row r="123" spans="1:32" x14ac:dyDescent="0.2">
      <c r="A123" s="2" t="s">
        <v>365</v>
      </c>
      <c r="B123" s="2" t="s">
        <v>366</v>
      </c>
      <c r="C123" s="1">
        <v>3</v>
      </c>
      <c r="D123" s="3" t="s">
        <v>9</v>
      </c>
      <c r="E123" s="4" t="s">
        <v>367</v>
      </c>
      <c r="F123" s="1">
        <v>448</v>
      </c>
      <c r="G123" s="4">
        <v>64</v>
      </c>
      <c r="H123" s="1" t="s">
        <v>1918</v>
      </c>
      <c r="I123">
        <f t="shared" si="16"/>
        <v>79.452054794520549</v>
      </c>
      <c r="J123">
        <f t="shared" si="13"/>
        <v>145</v>
      </c>
      <c r="K123">
        <f>VLOOKUP(B123,[1]高三上!$B:$V,16,0)</f>
        <v>78</v>
      </c>
      <c r="L123" t="str">
        <f>VLOOKUP(B123,[1]高三上!$B:$V,17,0)</f>
        <v>尼玛布池</v>
      </c>
      <c r="M123">
        <f t="shared" si="17"/>
        <v>87.671232876712324</v>
      </c>
      <c r="N123">
        <f t="shared" si="14"/>
        <v>85</v>
      </c>
      <c r="O123">
        <f>VLOOKUP(B123,[1]高二下!$B:$W,16,0)</f>
        <v>84.2</v>
      </c>
      <c r="P123" t="str">
        <f>VLOOKUP(B123,[1]高二下!$B:$W,17,0)</f>
        <v>尼玛布池</v>
      </c>
      <c r="Q123">
        <f t="shared" si="18"/>
        <v>142.8082191780822</v>
      </c>
      <c r="R123">
        <f t="shared" si="19"/>
        <v>49</v>
      </c>
      <c r="S123">
        <f>VLOOKUP(B123,[1]高二上!$B:$W,16,0)</f>
        <v>67</v>
      </c>
      <c r="T123" t="str">
        <f>VLOOKUP(B123,[1]高二上!$B:$W,17,0)</f>
        <v>尼玛布池</v>
      </c>
      <c r="U123">
        <f t="shared" si="20"/>
        <v>61.643835616438359</v>
      </c>
      <c r="V123">
        <f t="shared" si="21"/>
        <v>174</v>
      </c>
      <c r="W123">
        <f>VLOOKUP(B123,[1]高一下!$B:$X,16,0)</f>
        <v>60</v>
      </c>
      <c r="X123" t="str">
        <f>VLOOKUP(B123,[1]高一下!$B:$X,17,0)</f>
        <v>尼玛布池</v>
      </c>
      <c r="Y123">
        <f t="shared" si="22"/>
        <v>147.26027397260273</v>
      </c>
      <c r="Z123">
        <f t="shared" si="23"/>
        <v>62</v>
      </c>
      <c r="AA123">
        <f>VLOOKUP(B123,[1]高一上!$B:$W,15,0)</f>
        <v>40</v>
      </c>
      <c r="AB123" t="str">
        <f>VLOOKUP(B123,[1]高一上!$B:$W,16,0)</f>
        <v>张弘</v>
      </c>
      <c r="AC123">
        <f t="shared" si="24"/>
        <v>98.630136986301366</v>
      </c>
      <c r="AD123">
        <f t="shared" si="15"/>
        <v>200</v>
      </c>
      <c r="AE123">
        <f>VLOOKUP(B123,[1]中考!$B:$O,11,0)</f>
        <v>38</v>
      </c>
      <c r="AF123">
        <f t="shared" si="25"/>
        <v>196</v>
      </c>
    </row>
    <row r="124" spans="1:32" x14ac:dyDescent="0.2">
      <c r="A124" s="2" t="s">
        <v>368</v>
      </c>
      <c r="B124" s="2" t="s">
        <v>369</v>
      </c>
      <c r="C124" s="1">
        <v>3</v>
      </c>
      <c r="D124" s="3" t="s">
        <v>9</v>
      </c>
      <c r="E124" s="4" t="s">
        <v>370</v>
      </c>
      <c r="F124" s="1">
        <v>446</v>
      </c>
      <c r="G124" s="4">
        <v>54</v>
      </c>
      <c r="H124" s="1" t="s">
        <v>1918</v>
      </c>
      <c r="I124">
        <f t="shared" si="16"/>
        <v>83.219178082191775</v>
      </c>
      <c r="J124">
        <f t="shared" si="13"/>
        <v>233</v>
      </c>
      <c r="K124">
        <f>VLOOKUP(B124,[1]高三上!$B:$V,16,0)</f>
        <v>65</v>
      </c>
      <c r="L124" t="str">
        <f>VLOOKUP(B124,[1]高三上!$B:$V,17,0)</f>
        <v>尼玛布池</v>
      </c>
      <c r="M124">
        <f t="shared" si="17"/>
        <v>71.232876712328761</v>
      </c>
      <c r="N124">
        <f t="shared" si="14"/>
        <v>184</v>
      </c>
      <c r="O124">
        <f>VLOOKUP(B124,[1]高二下!$B:$W,16,0)</f>
        <v>79.599999999999994</v>
      </c>
      <c r="P124" t="str">
        <f>VLOOKUP(B124,[1]高二下!$B:$W,17,0)</f>
        <v>尼玛布池</v>
      </c>
      <c r="Q124">
        <f t="shared" si="18"/>
        <v>139.72602739726028</v>
      </c>
      <c r="R124">
        <f t="shared" si="19"/>
        <v>100</v>
      </c>
      <c r="S124">
        <f>VLOOKUP(B124,[1]高二上!$B:$W,16,0)</f>
        <v>61</v>
      </c>
      <c r="T124" t="str">
        <f>VLOOKUP(B124,[1]高二上!$B:$W,17,0)</f>
        <v>尼玛布池</v>
      </c>
      <c r="U124">
        <f t="shared" si="20"/>
        <v>35.958904109589042</v>
      </c>
      <c r="V124">
        <f t="shared" si="21"/>
        <v>216</v>
      </c>
      <c r="W124">
        <f>VLOOKUP(B124,[1]高一下!$B:$X,16,0)</f>
        <v>67</v>
      </c>
      <c r="X124" t="str">
        <f>VLOOKUP(B124,[1]高一下!$B:$X,17,0)</f>
        <v>尼玛布池</v>
      </c>
      <c r="Y124">
        <f t="shared" si="22"/>
        <v>150</v>
      </c>
      <c r="Z124">
        <f t="shared" si="23"/>
        <v>29</v>
      </c>
      <c r="AA124">
        <f>VLOOKUP(B124,[1]高一上!$B:$W,15,0)</f>
        <v>43</v>
      </c>
      <c r="AB124" t="str">
        <f>VLOOKUP(B124,[1]高一上!$B:$W,16,0)</f>
        <v>尼玛布池</v>
      </c>
      <c r="AC124">
        <f t="shared" si="24"/>
        <v>56.849315068493148</v>
      </c>
      <c r="AD124">
        <f t="shared" si="15"/>
        <v>175</v>
      </c>
      <c r="AE124">
        <f>VLOOKUP(B124,[1]中考!$B:$O,11,0)</f>
        <v>45</v>
      </c>
      <c r="AF124">
        <f t="shared" si="25"/>
        <v>49</v>
      </c>
    </row>
    <row r="125" spans="1:32" x14ac:dyDescent="0.2">
      <c r="A125" s="2" t="s">
        <v>371</v>
      </c>
      <c r="B125" s="2" t="s">
        <v>372</v>
      </c>
      <c r="C125" s="1">
        <v>3</v>
      </c>
      <c r="D125" s="3" t="s">
        <v>9</v>
      </c>
      <c r="E125" s="4" t="s">
        <v>373</v>
      </c>
      <c r="F125" s="1">
        <v>445</v>
      </c>
      <c r="G125" s="4">
        <v>58</v>
      </c>
      <c r="H125" s="1" t="s">
        <v>1918</v>
      </c>
      <c r="I125">
        <f t="shared" si="16"/>
        <v>90.410958904109592</v>
      </c>
      <c r="J125">
        <f t="shared" si="13"/>
        <v>200</v>
      </c>
      <c r="K125">
        <f>VLOOKUP(B125,[1]高三上!$B:$V,16,0)</f>
        <v>66</v>
      </c>
      <c r="L125" t="str">
        <f>VLOOKUP(B125,[1]高三上!$B:$V,17,0)</f>
        <v>尼玛布池</v>
      </c>
      <c r="M125">
        <f t="shared" si="17"/>
        <v>100</v>
      </c>
      <c r="N125">
        <f t="shared" si="14"/>
        <v>172</v>
      </c>
      <c r="O125">
        <v>0</v>
      </c>
      <c r="P125" t="str">
        <f>L125</f>
        <v>尼玛布池</v>
      </c>
      <c r="Q125">
        <f t="shared" si="18"/>
        <v>100</v>
      </c>
      <c r="R125">
        <f t="shared" si="19"/>
        <v>283</v>
      </c>
      <c r="S125">
        <f>VLOOKUP(B125,[1]高二上!$B:$W,16,0)</f>
        <v>83</v>
      </c>
      <c r="T125" t="str">
        <f>VLOOKUP(B125,[1]高二上!$B:$W,17,0)</f>
        <v>尼玛布池</v>
      </c>
      <c r="U125">
        <f t="shared" si="20"/>
        <v>97.260273972602747</v>
      </c>
      <c r="V125">
        <f t="shared" si="21"/>
        <v>60</v>
      </c>
      <c r="W125">
        <f>VLOOKUP(B125,[1]高一下!$B:$X,16,0)</f>
        <v>62</v>
      </c>
      <c r="X125" t="str">
        <f>VLOOKUP(B125,[1]高一下!$B:$X,17,0)</f>
        <v>尼玛布池</v>
      </c>
      <c r="Y125">
        <f t="shared" si="22"/>
        <v>91.438356164383563</v>
      </c>
      <c r="Z125">
        <f t="shared" si="23"/>
        <v>52</v>
      </c>
      <c r="AA125">
        <f>VLOOKUP(B125,[1]高一上!$B:$W,15,0)</f>
        <v>66</v>
      </c>
      <c r="AB125" t="str">
        <f>VLOOKUP(B125,[1]高一上!$B:$W,16,0)</f>
        <v>喇菊</v>
      </c>
      <c r="AC125">
        <f t="shared" si="24"/>
        <v>100</v>
      </c>
      <c r="AD125">
        <f t="shared" si="15"/>
        <v>27</v>
      </c>
      <c r="AE125">
        <f>VLOOKUP(B125,[1]中考!$B:$O,11,0)</f>
        <v>0</v>
      </c>
      <c r="AF125">
        <f t="shared" si="25"/>
        <v>280</v>
      </c>
    </row>
    <row r="126" spans="1:32" x14ac:dyDescent="0.2">
      <c r="A126" s="2" t="s">
        <v>374</v>
      </c>
      <c r="B126" s="2" t="s">
        <v>375</v>
      </c>
      <c r="C126" s="1">
        <v>3</v>
      </c>
      <c r="D126" s="3" t="s">
        <v>9</v>
      </c>
      <c r="E126" s="4" t="s">
        <v>376</v>
      </c>
      <c r="F126" s="1">
        <v>438</v>
      </c>
      <c r="G126" s="4">
        <v>65</v>
      </c>
      <c r="H126" s="1" t="s">
        <v>1918</v>
      </c>
      <c r="I126">
        <f t="shared" si="16"/>
        <v>64.38356164383562</v>
      </c>
      <c r="J126">
        <f t="shared" si="13"/>
        <v>132</v>
      </c>
      <c r="K126">
        <f>VLOOKUP(B126,[1]高三上!$B:$V,16,0)</f>
        <v>87</v>
      </c>
      <c r="L126" t="str">
        <f>VLOOKUP(B126,[1]高三上!$B:$V,17,0)</f>
        <v>尼玛布池</v>
      </c>
      <c r="M126">
        <f t="shared" si="17"/>
        <v>122.26027397260273</v>
      </c>
      <c r="N126">
        <f t="shared" si="14"/>
        <v>28</v>
      </c>
      <c r="O126">
        <f>VLOOKUP(B126,[1]高二下!$B:$W,16,0)</f>
        <v>80.3</v>
      </c>
      <c r="P126" t="str">
        <f>VLOOKUP(B126,[1]高二下!$B:$W,17,0)</f>
        <v>尼玛布池</v>
      </c>
      <c r="Q126">
        <f t="shared" si="18"/>
        <v>110.61643835616438</v>
      </c>
      <c r="R126">
        <f t="shared" si="19"/>
        <v>93</v>
      </c>
      <c r="S126">
        <f>VLOOKUP(B126,[1]高二上!$B:$W,16,0)</f>
        <v>73</v>
      </c>
      <c r="T126" t="str">
        <f>VLOOKUP(B126,[1]高二上!$B:$W,17,0)</f>
        <v>尼玛布池</v>
      </c>
      <c r="U126">
        <f t="shared" si="20"/>
        <v>84.246575342465746</v>
      </c>
      <c r="V126">
        <f t="shared" si="21"/>
        <v>124</v>
      </c>
      <c r="W126">
        <f>VLOOKUP(B126,[1]高一下!$B:$X,16,0)</f>
        <v>58</v>
      </c>
      <c r="X126" t="str">
        <f>VLOOKUP(B126,[1]高一下!$B:$X,17,0)</f>
        <v>尼玛布池</v>
      </c>
      <c r="Y126">
        <f t="shared" si="22"/>
        <v>100.34246575342466</v>
      </c>
      <c r="Z126">
        <f t="shared" si="23"/>
        <v>78</v>
      </c>
      <c r="AA126">
        <f>VLOOKUP(B126,[1]高一上!$B:$W,15,0)</f>
        <v>56</v>
      </c>
      <c r="AB126" t="str">
        <f>VLOOKUP(B126,[1]高一上!$B:$W,16,0)</f>
        <v>喇菊</v>
      </c>
      <c r="AC126">
        <f t="shared" si="24"/>
        <v>111.98630136986301</v>
      </c>
      <c r="AD126">
        <f t="shared" si="15"/>
        <v>79</v>
      </c>
      <c r="AE126">
        <f>VLOOKUP(B126,[1]中考!$B:$O,11,0)</f>
        <v>42</v>
      </c>
      <c r="AF126">
        <f t="shared" si="25"/>
        <v>114</v>
      </c>
    </row>
    <row r="127" spans="1:32" x14ac:dyDescent="0.2">
      <c r="A127" s="2" t="s">
        <v>377</v>
      </c>
      <c r="B127" s="2" t="s">
        <v>378</v>
      </c>
      <c r="C127" s="1">
        <v>3</v>
      </c>
      <c r="D127" s="3" t="s">
        <v>9</v>
      </c>
      <c r="E127" s="4" t="s">
        <v>379</v>
      </c>
      <c r="F127" s="1">
        <v>435</v>
      </c>
      <c r="G127" s="4">
        <v>72</v>
      </c>
      <c r="H127" s="1" t="s">
        <v>1918</v>
      </c>
      <c r="I127">
        <f t="shared" si="16"/>
        <v>83.219178082191775</v>
      </c>
      <c r="J127">
        <f t="shared" si="13"/>
        <v>71</v>
      </c>
      <c r="K127">
        <f>VLOOKUP(B127,[1]高三上!$B:$V,16,0)</f>
        <v>88</v>
      </c>
      <c r="L127" t="str">
        <f>VLOOKUP(B127,[1]高三上!$B:$V,17,0)</f>
        <v>尼玛布池</v>
      </c>
      <c r="M127">
        <f t="shared" si="17"/>
        <v>120.89041095890411</v>
      </c>
      <c r="N127">
        <f t="shared" si="14"/>
        <v>22</v>
      </c>
      <c r="O127">
        <f>VLOOKUP(B127,[1]高二下!$B:$W,16,0)</f>
        <v>81.099999999999994</v>
      </c>
      <c r="P127" t="str">
        <f>VLOOKUP(B127,[1]高二下!$B:$W,17,0)</f>
        <v>尼玛布池</v>
      </c>
      <c r="Q127">
        <f t="shared" si="18"/>
        <v>114.04109589041096</v>
      </c>
      <c r="R127">
        <f t="shared" si="19"/>
        <v>83</v>
      </c>
      <c r="S127">
        <f>VLOOKUP(B127,[1]高二上!$B:$W,16,0)</f>
        <v>73</v>
      </c>
      <c r="T127" t="str">
        <f>VLOOKUP(B127,[1]高二上!$B:$W,17,0)</f>
        <v>尼玛布池</v>
      </c>
      <c r="U127">
        <f t="shared" si="20"/>
        <v>64.38356164383562</v>
      </c>
      <c r="V127">
        <f t="shared" si="21"/>
        <v>124</v>
      </c>
      <c r="W127">
        <f>VLOOKUP(B127,[1]高一下!$B:$X,16,0)</f>
        <v>70</v>
      </c>
      <c r="X127" t="str">
        <f>VLOOKUP(B127,[1]高一下!$B:$X,17,0)</f>
        <v>尼玛布池</v>
      </c>
      <c r="Y127">
        <f t="shared" si="22"/>
        <v>110.61643835616438</v>
      </c>
      <c r="Z127">
        <f t="shared" si="23"/>
        <v>20</v>
      </c>
      <c r="AA127">
        <f>VLOOKUP(B127,[1]高一上!$B:$W,15,0)</f>
        <v>61</v>
      </c>
      <c r="AB127" t="str">
        <f>VLOOKUP(B127,[1]高一上!$B:$W,16,0)</f>
        <v>尼玛布池</v>
      </c>
      <c r="AC127">
        <f t="shared" si="24"/>
        <v>113.01369863013699</v>
      </c>
      <c r="AD127">
        <f t="shared" si="15"/>
        <v>51</v>
      </c>
      <c r="AE127">
        <f>VLOOKUP(B127,[1]中考!$B:$O,11,0)</f>
        <v>43</v>
      </c>
      <c r="AF127">
        <f t="shared" si="25"/>
        <v>89</v>
      </c>
    </row>
    <row r="128" spans="1:32" x14ac:dyDescent="0.2">
      <c r="A128" s="2" t="s">
        <v>380</v>
      </c>
      <c r="B128" s="2" t="s">
        <v>381</v>
      </c>
      <c r="C128" s="1">
        <v>3</v>
      </c>
      <c r="D128" s="3" t="s">
        <v>9</v>
      </c>
      <c r="E128" s="4" t="s">
        <v>382</v>
      </c>
      <c r="F128" s="1">
        <v>432</v>
      </c>
      <c r="G128" s="4">
        <v>81</v>
      </c>
      <c r="H128" s="1" t="s">
        <v>1918</v>
      </c>
      <c r="I128">
        <f t="shared" si="16"/>
        <v>132.87671232876713</v>
      </c>
      <c r="J128">
        <f t="shared" si="13"/>
        <v>19</v>
      </c>
      <c r="K128">
        <f>VLOOKUP(B128,[1]高三上!$B:$V,16,0)</f>
        <v>74</v>
      </c>
      <c r="L128" t="str">
        <f>VLOOKUP(B128,[1]高三上!$B:$V,17,0)</f>
        <v>尼玛布池</v>
      </c>
      <c r="M128">
        <f t="shared" si="17"/>
        <v>83.219178082191775</v>
      </c>
      <c r="N128">
        <f t="shared" si="14"/>
        <v>115</v>
      </c>
      <c r="O128">
        <f>VLOOKUP(B128,[1]高二下!$B:$W,16,0)</f>
        <v>82.7</v>
      </c>
      <c r="P128" t="str">
        <f>VLOOKUP(B128,[1]高二下!$B:$W,17,0)</f>
        <v>尼玛布池</v>
      </c>
      <c r="Q128">
        <f t="shared" si="18"/>
        <v>125.34246575342466</v>
      </c>
      <c r="R128">
        <f t="shared" si="19"/>
        <v>66</v>
      </c>
      <c r="S128">
        <f>VLOOKUP(B128,[1]高二上!$B:$W,16,0)</f>
        <v>71</v>
      </c>
      <c r="T128" t="str">
        <f>VLOOKUP(B128,[1]高二上!$B:$W,17,0)</f>
        <v>尼玛布池</v>
      </c>
      <c r="U128">
        <f t="shared" si="20"/>
        <v>67.808219178082197</v>
      </c>
      <c r="V128">
        <f t="shared" si="21"/>
        <v>140</v>
      </c>
      <c r="W128">
        <f>VLOOKUP(B128,[1]高一下!$B:$X,16,0)</f>
        <v>63</v>
      </c>
      <c r="X128" t="str">
        <f>VLOOKUP(B128,[1]高一下!$B:$X,17,0)</f>
        <v>尼玛布池</v>
      </c>
      <c r="Y128">
        <f t="shared" si="22"/>
        <v>153.76712328767124</v>
      </c>
      <c r="Z128">
        <f t="shared" si="23"/>
        <v>46</v>
      </c>
      <c r="AA128">
        <f>VLOOKUP(B128,[1]高一上!$B:$W,15,0)</f>
        <v>39</v>
      </c>
      <c r="AB128" t="str">
        <f>VLOOKUP(B128,[1]高一上!$B:$W,16,0)</f>
        <v>付仁源</v>
      </c>
      <c r="AC128">
        <f t="shared" si="24"/>
        <v>97.602739726027394</v>
      </c>
      <c r="AD128">
        <f t="shared" si="15"/>
        <v>203</v>
      </c>
      <c r="AE128">
        <f>VLOOKUP(B128,[1]中考!$B:$O,11,0)</f>
        <v>38</v>
      </c>
      <c r="AF128">
        <f t="shared" si="25"/>
        <v>196</v>
      </c>
    </row>
    <row r="129" spans="1:32" x14ac:dyDescent="0.2">
      <c r="A129" s="2" t="s">
        <v>383</v>
      </c>
      <c r="B129" s="2" t="s">
        <v>384</v>
      </c>
      <c r="C129" s="1">
        <v>3</v>
      </c>
      <c r="D129" s="3" t="s">
        <v>9</v>
      </c>
      <c r="E129" s="4" t="s">
        <v>385</v>
      </c>
      <c r="F129" s="1">
        <v>428</v>
      </c>
      <c r="G129" s="4">
        <v>67</v>
      </c>
      <c r="H129" s="1" t="s">
        <v>1918</v>
      </c>
      <c r="I129">
        <f t="shared" si="16"/>
        <v>115.41095890410959</v>
      </c>
      <c r="J129">
        <f t="shared" si="13"/>
        <v>112</v>
      </c>
      <c r="K129">
        <f>VLOOKUP(B129,[1]高三上!$B:$V,16,0)</f>
        <v>68</v>
      </c>
      <c r="L129" t="str">
        <f>VLOOKUP(B129,[1]高三上!$B:$V,17,0)</f>
        <v>尼玛布池</v>
      </c>
      <c r="M129">
        <f t="shared" si="17"/>
        <v>117.12328767123287</v>
      </c>
      <c r="N129">
        <f t="shared" si="14"/>
        <v>157</v>
      </c>
      <c r="O129">
        <f>VLOOKUP(B129,[1]高二下!$B:$W,16,0)</f>
        <v>67.5</v>
      </c>
      <c r="P129" t="str">
        <f>VLOOKUP(B129,[1]高二下!$B:$W,17,0)</f>
        <v>尼玛布池</v>
      </c>
      <c r="Q129">
        <f t="shared" si="18"/>
        <v>71.575342465753423</v>
      </c>
      <c r="R129">
        <f t="shared" si="19"/>
        <v>207</v>
      </c>
      <c r="S129">
        <f>VLOOKUP(B129,[1]高二上!$B:$W,16,0)</f>
        <v>73</v>
      </c>
      <c r="T129" t="str">
        <f>VLOOKUP(B129,[1]高二上!$B:$W,17,0)</f>
        <v>尼玛布池</v>
      </c>
      <c r="U129">
        <f t="shared" si="20"/>
        <v>105.13698630136986</v>
      </c>
      <c r="V129">
        <f t="shared" si="21"/>
        <v>124</v>
      </c>
      <c r="W129">
        <f>VLOOKUP(B129,[1]高一下!$B:$X,16,0)</f>
        <v>51</v>
      </c>
      <c r="X129" t="str">
        <f>VLOOKUP(B129,[1]高一下!$B:$X,17,0)</f>
        <v>尼玛布池</v>
      </c>
      <c r="Y129">
        <f t="shared" si="22"/>
        <v>112.32876712328768</v>
      </c>
      <c r="Z129">
        <f t="shared" si="23"/>
        <v>139</v>
      </c>
      <c r="AA129">
        <f>VLOOKUP(B129,[1]高一上!$B:$W,15,0)</f>
        <v>43</v>
      </c>
      <c r="AB129" t="str">
        <f>VLOOKUP(B129,[1]高一上!$B:$W,16,0)</f>
        <v>尼玛布池</v>
      </c>
      <c r="AC129">
        <f t="shared" si="24"/>
        <v>70.547945205479451</v>
      </c>
      <c r="AD129">
        <f t="shared" si="15"/>
        <v>175</v>
      </c>
      <c r="AE129">
        <f>VLOOKUP(B129,[1]中考!$B:$O,11,0)</f>
        <v>43</v>
      </c>
      <c r="AF129">
        <f t="shared" si="25"/>
        <v>89</v>
      </c>
    </row>
    <row r="130" spans="1:32" x14ac:dyDescent="0.2">
      <c r="A130" s="2" t="s">
        <v>386</v>
      </c>
      <c r="B130" s="2" t="s">
        <v>387</v>
      </c>
      <c r="C130" s="1">
        <v>3</v>
      </c>
      <c r="D130" s="3" t="s">
        <v>9</v>
      </c>
      <c r="E130" s="4" t="s">
        <v>388</v>
      </c>
      <c r="F130" s="1">
        <v>426</v>
      </c>
      <c r="G130" s="4">
        <v>61</v>
      </c>
      <c r="H130" s="1" t="s">
        <v>1918</v>
      </c>
      <c r="I130">
        <f t="shared" si="16"/>
        <v>95.890410958904113</v>
      </c>
      <c r="J130">
        <f t="shared" si="13"/>
        <v>178</v>
      </c>
      <c r="K130">
        <f>VLOOKUP(B130,[1]高三上!$B:$V,16,0)</f>
        <v>67</v>
      </c>
      <c r="L130" t="str">
        <f>VLOOKUP(B130,[1]高三上!$B:$V,17,0)</f>
        <v>尼玛布池</v>
      </c>
      <c r="M130">
        <f t="shared" si="17"/>
        <v>103.08219178082192</v>
      </c>
      <c r="N130">
        <f t="shared" si="14"/>
        <v>166</v>
      </c>
      <c r="O130">
        <f>VLOOKUP(B130,[1]高二下!$B:$W,16,0)</f>
        <v>72.599999999999994</v>
      </c>
      <c r="P130" t="str">
        <f>VLOOKUP(B130,[1]高二下!$B:$W,17,0)</f>
        <v>尼玛布池</v>
      </c>
      <c r="Q130">
        <f t="shared" si="18"/>
        <v>65.06849315068493</v>
      </c>
      <c r="R130">
        <f t="shared" si="19"/>
        <v>175</v>
      </c>
      <c r="S130">
        <f>VLOOKUP(B130,[1]高二上!$B:$W,16,0)</f>
        <v>81</v>
      </c>
      <c r="T130" t="str">
        <f>VLOOKUP(B130,[1]高二上!$B:$W,17,0)</f>
        <v>尼玛布池</v>
      </c>
      <c r="U130">
        <f t="shared" si="20"/>
        <v>113.6986301369863</v>
      </c>
      <c r="V130">
        <f t="shared" si="21"/>
        <v>73</v>
      </c>
      <c r="W130">
        <f>VLOOKUP(B130,[1]高一下!$B:$X,16,0)</f>
        <v>54</v>
      </c>
      <c r="X130" t="str">
        <f>VLOOKUP(B130,[1]高一下!$B:$X,17,0)</f>
        <v>尼玛布池</v>
      </c>
      <c r="Y130">
        <f t="shared" si="22"/>
        <v>117.46575342465754</v>
      </c>
      <c r="Z130">
        <f t="shared" si="23"/>
        <v>113</v>
      </c>
      <c r="AA130">
        <f>VLOOKUP(B130,[1]高一上!$B:$W,15,0)</f>
        <v>45</v>
      </c>
      <c r="AB130" t="str">
        <f>VLOOKUP(B130,[1]高一上!$B:$W,16,0)</f>
        <v>喇菊</v>
      </c>
      <c r="AC130">
        <f t="shared" si="24"/>
        <v>136.30136986301369</v>
      </c>
      <c r="AD130">
        <f t="shared" si="15"/>
        <v>164</v>
      </c>
      <c r="AE130">
        <f>VLOOKUP(B130,[1]中考!$B:$O,11,0)</f>
        <v>31</v>
      </c>
      <c r="AF130">
        <f t="shared" si="25"/>
        <v>270</v>
      </c>
    </row>
    <row r="131" spans="1:32" x14ac:dyDescent="0.2">
      <c r="A131" s="2" t="s">
        <v>389</v>
      </c>
      <c r="B131" s="2" t="s">
        <v>390</v>
      </c>
      <c r="C131" s="1">
        <v>3</v>
      </c>
      <c r="D131" s="3" t="s">
        <v>9</v>
      </c>
      <c r="E131" s="4" t="s">
        <v>391</v>
      </c>
      <c r="F131" s="1">
        <v>426</v>
      </c>
      <c r="G131" s="4">
        <v>68</v>
      </c>
      <c r="H131" s="1" t="s">
        <v>1918</v>
      </c>
      <c r="I131">
        <f t="shared" si="16"/>
        <v>69.178082191780817</v>
      </c>
      <c r="J131">
        <f t="shared" ref="J131:J194" si="26">RANK(G131,G:G,0)</f>
        <v>101</v>
      </c>
      <c r="K131">
        <f>VLOOKUP(B131,[1]高三上!$B:$V,16,0)</f>
        <v>90</v>
      </c>
      <c r="L131" t="str">
        <f>VLOOKUP(B131,[1]高三上!$B:$V,17,0)</f>
        <v>尼玛布池</v>
      </c>
      <c r="M131">
        <f t="shared" si="17"/>
        <v>142.12328767123287</v>
      </c>
      <c r="N131">
        <f t="shared" ref="N131:N194" si="27">RANK(K131,K:K,0)</f>
        <v>11</v>
      </c>
      <c r="O131">
        <f>VLOOKUP(B131,[1]高二下!$B:$W,16,0)</f>
        <v>76.400000000000006</v>
      </c>
      <c r="P131" t="str">
        <f>VLOOKUP(B131,[1]高二下!$B:$W,17,0)</f>
        <v>尼玛布池</v>
      </c>
      <c r="Q131">
        <f t="shared" si="18"/>
        <v>77.054794520547944</v>
      </c>
      <c r="R131">
        <f t="shared" si="19"/>
        <v>134</v>
      </c>
      <c r="S131">
        <f>VLOOKUP(B131,[1]高二上!$B:$W,16,0)</f>
        <v>82</v>
      </c>
      <c r="T131" t="str">
        <f>VLOOKUP(B131,[1]高二上!$B:$W,17,0)</f>
        <v>尼玛布池</v>
      </c>
      <c r="U131">
        <f t="shared" si="20"/>
        <v>101.02739726027397</v>
      </c>
      <c r="V131">
        <f t="shared" si="21"/>
        <v>67</v>
      </c>
      <c r="W131">
        <f>VLOOKUP(B131,[1]高一下!$B:$X,16,0)</f>
        <v>59</v>
      </c>
      <c r="X131" t="str">
        <f>VLOOKUP(B131,[1]高一下!$B:$X,17,0)</f>
        <v>尼玛布池</v>
      </c>
      <c r="Y131">
        <f t="shared" si="22"/>
        <v>139.72602739726028</v>
      </c>
      <c r="Z131">
        <f t="shared" si="23"/>
        <v>70</v>
      </c>
      <c r="AA131">
        <f>VLOOKUP(B131,[1]高一上!$B:$W,15,0)</f>
        <v>42</v>
      </c>
      <c r="AB131" t="str">
        <f>VLOOKUP(B131,[1]高一上!$B:$W,16,0)</f>
        <v>尤顺芝</v>
      </c>
      <c r="AC131">
        <f t="shared" si="24"/>
        <v>114.72602739726028</v>
      </c>
      <c r="AD131">
        <f t="shared" ref="AD131:AD194" si="28">RANK(AA131,$AA$3:$AA$310)</f>
        <v>186</v>
      </c>
      <c r="AE131">
        <f>VLOOKUP(B131,[1]中考!$B:$O,11,0)</f>
        <v>36</v>
      </c>
      <c r="AF131">
        <f t="shared" si="25"/>
        <v>229</v>
      </c>
    </row>
    <row r="132" spans="1:32" x14ac:dyDescent="0.2">
      <c r="A132" s="2" t="s">
        <v>392</v>
      </c>
      <c r="B132" s="2" t="s">
        <v>393</v>
      </c>
      <c r="C132" s="1">
        <v>3</v>
      </c>
      <c r="D132" s="3" t="s">
        <v>9</v>
      </c>
      <c r="E132" s="4" t="s">
        <v>394</v>
      </c>
      <c r="F132" s="1">
        <v>424</v>
      </c>
      <c r="G132" s="4">
        <v>54</v>
      </c>
      <c r="H132" s="1" t="s">
        <v>1918</v>
      </c>
      <c r="I132">
        <f t="shared" ref="I132:I195" si="29">IF(OR(G132=0,K132=0),100,(((N132-J132)/COUNTA($D$3:$D$294))*100)+100)</f>
        <v>55.821917808219176</v>
      </c>
      <c r="J132">
        <f t="shared" si="26"/>
        <v>233</v>
      </c>
      <c r="K132">
        <f>VLOOKUP(B132,[1]高三上!$B:$V,16,0)</f>
        <v>76</v>
      </c>
      <c r="L132" t="str">
        <f>VLOOKUP(B132,[1]高三上!$B:$V,17,0)</f>
        <v>尼玛布池</v>
      </c>
      <c r="M132">
        <f t="shared" ref="M132:M195" si="30">IF(OR(O132=0,K132=0),100,(((R132-N132)/COUNTA($D$3:$D$294))*100)+100)</f>
        <v>79.794520547945211</v>
      </c>
      <c r="N132">
        <f t="shared" si="27"/>
        <v>104</v>
      </c>
      <c r="O132">
        <f>VLOOKUP(B132,[1]高二下!$B:$W,16,0)</f>
        <v>85</v>
      </c>
      <c r="P132" t="str">
        <f>VLOOKUP(B132,[1]高二下!$B:$W,17,0)</f>
        <v>尼玛布池</v>
      </c>
      <c r="Q132">
        <f t="shared" ref="Q132:Q195" si="31">IF(OR(O132=0,S132=0),100,(((V132-R132)/COUNTA($D$3:$D$294))*100)+100)</f>
        <v>111.98630136986301</v>
      </c>
      <c r="R132">
        <f t="shared" ref="R132:R195" si="32">RANK(O132,$O$3:$O$310)</f>
        <v>45</v>
      </c>
      <c r="S132">
        <f>VLOOKUP(B132,[1]高二上!$B:$W,16,0)</f>
        <v>80</v>
      </c>
      <c r="T132" t="str">
        <f>VLOOKUP(B132,[1]高二上!$B:$W,17,0)</f>
        <v>尼玛布池</v>
      </c>
      <c r="U132">
        <f t="shared" ref="U132:U195" si="33">IF(OR(W132=0,S132=0),100,(((Z132-V132)/COUNTA($D$3:$D$294))*100)+100)</f>
        <v>157.1917808219178</v>
      </c>
      <c r="V132">
        <f t="shared" ref="V132:V195" si="34">RANK(S132,$S$3:$S$310)</f>
        <v>80</v>
      </c>
      <c r="W132">
        <f>VLOOKUP(B132,[1]高一下!$B:$X,16,0)</f>
        <v>37</v>
      </c>
      <c r="X132" t="str">
        <f>VLOOKUP(B132,[1]高一下!$B:$X,17,0)</f>
        <v>尼玛布池</v>
      </c>
      <c r="Y132">
        <f t="shared" ref="Y132:Y195" si="35">IF(OR(W132=0,AA132=0),100,(((AD132-Z132)/COUNTA($D$3:$D$294))*100)+100)</f>
        <v>82.876712328767127</v>
      </c>
      <c r="Z132">
        <f t="shared" ref="Z132:Z195" si="36">RANK(W132,$W$3:$W$310)</f>
        <v>247</v>
      </c>
      <c r="AA132">
        <f>VLOOKUP(B132,[1]高一上!$B:$W,15,0)</f>
        <v>41</v>
      </c>
      <c r="AB132" t="str">
        <f>VLOOKUP(B132,[1]高一上!$B:$W,16,0)</f>
        <v>付仁源</v>
      </c>
      <c r="AC132">
        <f t="shared" ref="AC132:AC195" si="37">IF(OR(AE132=0,AA132=0),100,(((AF132-AD132)/COUNTA($D$3:$D$294))*100)+100)</f>
        <v>87.671232876712324</v>
      </c>
      <c r="AD132">
        <f t="shared" si="28"/>
        <v>197</v>
      </c>
      <c r="AE132">
        <f>VLOOKUP(B132,[1]中考!$B:$O,11,0)</f>
        <v>40</v>
      </c>
      <c r="AF132">
        <f t="shared" ref="AF132:AF195" si="38">RANK(AE132,$AE$3:$AE$294,0)</f>
        <v>161</v>
      </c>
    </row>
    <row r="133" spans="1:32" x14ac:dyDescent="0.2">
      <c r="A133" s="2" t="s">
        <v>395</v>
      </c>
      <c r="B133" s="2" t="s">
        <v>396</v>
      </c>
      <c r="C133" s="1">
        <v>3</v>
      </c>
      <c r="D133" s="3" t="s">
        <v>9</v>
      </c>
      <c r="E133" s="4" t="s">
        <v>397</v>
      </c>
      <c r="F133" s="1">
        <v>420</v>
      </c>
      <c r="G133" s="4">
        <v>73</v>
      </c>
      <c r="H133" s="1" t="s">
        <v>1918</v>
      </c>
      <c r="I133">
        <f t="shared" si="29"/>
        <v>137.67123287671234</v>
      </c>
      <c r="J133">
        <f t="shared" si="26"/>
        <v>62</v>
      </c>
      <c r="K133">
        <f>VLOOKUP(B133,[1]高三上!$B:$V,16,0)</f>
        <v>66</v>
      </c>
      <c r="L133" t="str">
        <f>VLOOKUP(B133,[1]高三上!$B:$V,17,0)</f>
        <v>尼玛布池</v>
      </c>
      <c r="M133">
        <f t="shared" si="30"/>
        <v>98.287671232876718</v>
      </c>
      <c r="N133">
        <f t="shared" si="27"/>
        <v>172</v>
      </c>
      <c r="O133">
        <f>VLOOKUP(B133,[1]高二下!$B:$W,16,0)</f>
        <v>73.3</v>
      </c>
      <c r="P133" t="str">
        <f>VLOOKUP(B133,[1]高二下!$B:$W,17,0)</f>
        <v>尼玛布池</v>
      </c>
      <c r="Q133">
        <f t="shared" si="31"/>
        <v>102.39726027397261</v>
      </c>
      <c r="R133">
        <f t="shared" si="32"/>
        <v>167</v>
      </c>
      <c r="S133">
        <f>VLOOKUP(B133,[1]高二上!$B:$W,16,0)</f>
        <v>67</v>
      </c>
      <c r="T133" t="str">
        <f>VLOOKUP(B133,[1]高二上!$B:$W,17,0)</f>
        <v>尼玛布池</v>
      </c>
      <c r="U133">
        <f t="shared" si="33"/>
        <v>82.534246575342465</v>
      </c>
      <c r="V133">
        <f t="shared" si="34"/>
        <v>174</v>
      </c>
      <c r="W133">
        <f>VLOOKUP(B133,[1]高一下!$B:$X,16,0)</f>
        <v>53</v>
      </c>
      <c r="X133" t="str">
        <f>VLOOKUP(B133,[1]高一下!$B:$X,17,0)</f>
        <v>尼玛布池</v>
      </c>
      <c r="Y133">
        <f t="shared" si="35"/>
        <v>75.342465753424662</v>
      </c>
      <c r="Z133">
        <f t="shared" si="36"/>
        <v>123</v>
      </c>
      <c r="AA133">
        <f>VLOOKUP(B133,[1]高一上!$B:$W,15,0)</f>
        <v>61</v>
      </c>
      <c r="AB133" t="str">
        <f>VLOOKUP(B133,[1]高一上!$B:$W,16,0)</f>
        <v>尼玛布池</v>
      </c>
      <c r="AC133">
        <f t="shared" si="37"/>
        <v>88.013698630136986</v>
      </c>
      <c r="AD133">
        <f t="shared" si="28"/>
        <v>51</v>
      </c>
      <c r="AE133">
        <f>VLOOKUP(B133,[1]中考!$B:$O,11,0)</f>
        <v>47</v>
      </c>
      <c r="AF133">
        <f t="shared" si="38"/>
        <v>16</v>
      </c>
    </row>
    <row r="134" spans="1:32" x14ac:dyDescent="0.2">
      <c r="A134" s="2" t="s">
        <v>398</v>
      </c>
      <c r="B134" s="2" t="s">
        <v>399</v>
      </c>
      <c r="C134" s="1">
        <v>3</v>
      </c>
      <c r="D134" s="3" t="s">
        <v>9</v>
      </c>
      <c r="E134" s="4" t="s">
        <v>400</v>
      </c>
      <c r="F134" s="1">
        <v>417</v>
      </c>
      <c r="G134" s="4">
        <v>63</v>
      </c>
      <c r="H134" s="1" t="s">
        <v>1918</v>
      </c>
      <c r="I134">
        <f t="shared" si="29"/>
        <v>96.232876712328761</v>
      </c>
      <c r="J134">
        <f t="shared" si="26"/>
        <v>160</v>
      </c>
      <c r="K134">
        <f>VLOOKUP(B134,[1]高三上!$B:$V,16,0)</f>
        <v>69</v>
      </c>
      <c r="L134" t="str">
        <f>VLOOKUP(B134,[1]高三上!$B:$V,17,0)</f>
        <v>尼玛布池</v>
      </c>
      <c r="M134">
        <f t="shared" si="30"/>
        <v>94.863013698630141</v>
      </c>
      <c r="N134">
        <f t="shared" si="27"/>
        <v>149</v>
      </c>
      <c r="O134">
        <f>VLOOKUP(B134,[1]高二下!$B:$W,16,0)</f>
        <v>76.400000000000006</v>
      </c>
      <c r="P134" t="str">
        <f>VLOOKUP(B134,[1]高二下!$B:$W,17,0)</f>
        <v>尼玛布池</v>
      </c>
      <c r="Q134">
        <f t="shared" si="31"/>
        <v>135.27397260273972</v>
      </c>
      <c r="R134">
        <f t="shared" si="32"/>
        <v>134</v>
      </c>
      <c r="S134">
        <f>VLOOKUP(B134,[1]高二上!$B:$W,16,0)</f>
        <v>57</v>
      </c>
      <c r="T134" t="str">
        <f>VLOOKUP(B134,[1]高二上!$B:$W,17,0)</f>
        <v>尼玛布池</v>
      </c>
      <c r="U134">
        <f t="shared" si="33"/>
        <v>42.808219178082197</v>
      </c>
      <c r="V134">
        <f t="shared" si="34"/>
        <v>237</v>
      </c>
      <c r="W134">
        <f>VLOOKUP(B134,[1]高一下!$B:$X,16,0)</f>
        <v>59</v>
      </c>
      <c r="X134" t="str">
        <f>VLOOKUP(B134,[1]高一下!$B:$X,17,0)</f>
        <v>尼玛布池</v>
      </c>
      <c r="Y134">
        <f t="shared" si="35"/>
        <v>106.50684931506849</v>
      </c>
      <c r="Z134">
        <f t="shared" si="36"/>
        <v>70</v>
      </c>
      <c r="AA134">
        <f>VLOOKUP(B134,[1]高一上!$B:$W,15,0)</f>
        <v>54</v>
      </c>
      <c r="AB134" t="str">
        <f>VLOOKUP(B134,[1]高一上!$B:$W,16,0)</f>
        <v>尼玛布池</v>
      </c>
      <c r="AC134">
        <f t="shared" si="37"/>
        <v>86.301369863013704</v>
      </c>
      <c r="AD134">
        <f t="shared" si="28"/>
        <v>89</v>
      </c>
      <c r="AE134">
        <f>VLOOKUP(B134,[1]中考!$B:$O,11,0)</f>
        <v>45</v>
      </c>
      <c r="AF134">
        <f t="shared" si="38"/>
        <v>49</v>
      </c>
    </row>
    <row r="135" spans="1:32" x14ac:dyDescent="0.2">
      <c r="A135" s="2" t="s">
        <v>401</v>
      </c>
      <c r="B135" s="2" t="s">
        <v>402</v>
      </c>
      <c r="C135" s="1">
        <v>3</v>
      </c>
      <c r="D135" s="3" t="s">
        <v>9</v>
      </c>
      <c r="E135" s="4" t="s">
        <v>403</v>
      </c>
      <c r="F135" s="1">
        <v>415</v>
      </c>
      <c r="G135" s="4">
        <v>54</v>
      </c>
      <c r="H135" s="1" t="s">
        <v>1918</v>
      </c>
      <c r="I135">
        <f t="shared" si="29"/>
        <v>86.986301369863014</v>
      </c>
      <c r="J135">
        <f t="shared" si="26"/>
        <v>233</v>
      </c>
      <c r="K135">
        <f>VLOOKUP(B135,[1]高三上!$B:$V,16,0)</f>
        <v>62</v>
      </c>
      <c r="L135" t="str">
        <f>VLOOKUP(B135,[1]高三上!$B:$V,17,0)</f>
        <v>尼玛布池</v>
      </c>
      <c r="M135">
        <f t="shared" si="30"/>
        <v>79.109589041095887</v>
      </c>
      <c r="N135">
        <f t="shared" si="27"/>
        <v>195</v>
      </c>
      <c r="O135">
        <f>VLOOKUP(B135,[1]高二下!$B:$W,16,0)</f>
        <v>76.400000000000006</v>
      </c>
      <c r="P135" t="str">
        <f>VLOOKUP(B135,[1]高二下!$B:$W,17,0)</f>
        <v>尼玛布池</v>
      </c>
      <c r="Q135">
        <f t="shared" si="31"/>
        <v>136.30136986301369</v>
      </c>
      <c r="R135">
        <f t="shared" si="32"/>
        <v>134</v>
      </c>
      <c r="S135">
        <f>VLOOKUP(B135,[1]高二上!$B:$W,16,0)</f>
        <v>56</v>
      </c>
      <c r="T135" t="str">
        <f>VLOOKUP(B135,[1]高二上!$B:$W,17,0)</f>
        <v>尼玛布池</v>
      </c>
      <c r="U135">
        <f t="shared" si="33"/>
        <v>90.06849315068493</v>
      </c>
      <c r="V135">
        <f t="shared" si="34"/>
        <v>240</v>
      </c>
      <c r="W135">
        <f>VLOOKUP(B135,[1]高一下!$B:$X,16,0)</f>
        <v>43</v>
      </c>
      <c r="X135" t="str">
        <f>VLOOKUP(B135,[1]高一下!$B:$X,17,0)</f>
        <v>尼玛布池</v>
      </c>
      <c r="Y135">
        <f t="shared" si="35"/>
        <v>100.68493150684931</v>
      </c>
      <c r="Z135">
        <f t="shared" si="36"/>
        <v>211</v>
      </c>
      <c r="AA135">
        <f>VLOOKUP(B135,[1]高一上!$B:$W,15,0)</f>
        <v>37</v>
      </c>
      <c r="AB135" t="str">
        <f>VLOOKUP(B135,[1]高一上!$B:$W,16,0)</f>
        <v>尤顺芝</v>
      </c>
      <c r="AC135">
        <f t="shared" si="37"/>
        <v>89.041095890410958</v>
      </c>
      <c r="AD135">
        <f t="shared" si="28"/>
        <v>213</v>
      </c>
      <c r="AE135">
        <f>VLOOKUP(B135,[1]中考!$B:$O,11,0)</f>
        <v>39</v>
      </c>
      <c r="AF135">
        <f t="shared" si="38"/>
        <v>181</v>
      </c>
    </row>
    <row r="136" spans="1:32" x14ac:dyDescent="0.2">
      <c r="A136" s="2" t="s">
        <v>404</v>
      </c>
      <c r="B136" s="2" t="s">
        <v>405</v>
      </c>
      <c r="C136" s="1">
        <v>3</v>
      </c>
      <c r="D136" s="3" t="s">
        <v>9</v>
      </c>
      <c r="E136" s="4" t="s">
        <v>406</v>
      </c>
      <c r="F136" s="1">
        <v>410</v>
      </c>
      <c r="G136" s="4">
        <v>72</v>
      </c>
      <c r="H136" s="1" t="s">
        <v>1918</v>
      </c>
      <c r="I136">
        <f t="shared" si="29"/>
        <v>102.05479452054794</v>
      </c>
      <c r="J136">
        <f t="shared" si="26"/>
        <v>71</v>
      </c>
      <c r="K136">
        <f>VLOOKUP(B136,[1]高三上!$B:$V,16,0)</f>
        <v>79</v>
      </c>
      <c r="L136" t="str">
        <f>VLOOKUP(B136,[1]高三上!$B:$V,17,0)</f>
        <v>尼玛布池</v>
      </c>
      <c r="M136">
        <f t="shared" si="30"/>
        <v>128.08219178082192</v>
      </c>
      <c r="N136">
        <f t="shared" si="27"/>
        <v>77</v>
      </c>
      <c r="O136">
        <f>VLOOKUP(B136,[1]高二下!$B:$W,16,0)</f>
        <v>74.099999999999994</v>
      </c>
      <c r="P136" t="str">
        <f>VLOOKUP(B136,[1]高二下!$B:$W,17,0)</f>
        <v>尼玛布池</v>
      </c>
      <c r="Q136">
        <f t="shared" si="31"/>
        <v>112.67123287671232</v>
      </c>
      <c r="R136">
        <f t="shared" si="32"/>
        <v>159</v>
      </c>
      <c r="S136">
        <f>VLOOKUP(B136,[1]高二上!$B:$W,16,0)</f>
        <v>63</v>
      </c>
      <c r="T136" t="str">
        <f>VLOOKUP(B136,[1]高二上!$B:$W,17,0)</f>
        <v>尼玛布池</v>
      </c>
      <c r="U136">
        <f t="shared" si="33"/>
        <v>101.36986301369863</v>
      </c>
      <c r="V136">
        <f t="shared" si="34"/>
        <v>196</v>
      </c>
      <c r="W136">
        <f>VLOOKUP(B136,[1]高一下!$B:$X,16,0)</f>
        <v>44</v>
      </c>
      <c r="X136" t="str">
        <f>VLOOKUP(B136,[1]高一下!$B:$X,17,0)</f>
        <v>尼玛布池</v>
      </c>
      <c r="Y136">
        <f t="shared" si="35"/>
        <v>83.561643835616437</v>
      </c>
      <c r="Z136">
        <f t="shared" si="36"/>
        <v>200</v>
      </c>
      <c r="AA136">
        <f>VLOOKUP(B136,[1]高一上!$B:$W,15,0)</f>
        <v>47</v>
      </c>
      <c r="AB136" t="str">
        <f>VLOOKUP(B136,[1]高一上!$B:$W,16,0)</f>
        <v>喇菊</v>
      </c>
      <c r="AC136">
        <f t="shared" si="37"/>
        <v>122.60273972602739</v>
      </c>
      <c r="AD136">
        <f t="shared" si="28"/>
        <v>152</v>
      </c>
      <c r="AE136">
        <f>VLOOKUP(B136,[1]中考!$B:$O,11,0)</f>
        <v>37</v>
      </c>
      <c r="AF136">
        <f t="shared" si="38"/>
        <v>218</v>
      </c>
    </row>
    <row r="137" spans="1:32" x14ac:dyDescent="0.2">
      <c r="A137" s="2" t="s">
        <v>407</v>
      </c>
      <c r="B137" s="2" t="s">
        <v>408</v>
      </c>
      <c r="C137" s="1">
        <v>3</v>
      </c>
      <c r="D137" s="3" t="s">
        <v>9</v>
      </c>
      <c r="E137" s="4" t="s">
        <v>409</v>
      </c>
      <c r="F137" s="1">
        <v>404</v>
      </c>
      <c r="G137" s="4">
        <v>61</v>
      </c>
      <c r="H137" s="1" t="s">
        <v>1918</v>
      </c>
      <c r="I137">
        <f t="shared" si="29"/>
        <v>118.49315068493151</v>
      </c>
      <c r="J137">
        <f t="shared" si="26"/>
        <v>178</v>
      </c>
      <c r="K137">
        <f>VLOOKUP(B137,[1]高三上!$B:$V,16,0)</f>
        <v>57</v>
      </c>
      <c r="L137" t="str">
        <f>VLOOKUP(B137,[1]高三上!$B:$V,17,0)</f>
        <v>尼玛布池</v>
      </c>
      <c r="M137">
        <f t="shared" si="30"/>
        <v>97.260273972602747</v>
      </c>
      <c r="N137">
        <f t="shared" si="27"/>
        <v>232</v>
      </c>
      <c r="O137">
        <f>VLOOKUP(B137,[1]高二下!$B:$W,16,0)</f>
        <v>65.900000000000006</v>
      </c>
      <c r="P137" t="str">
        <f>VLOOKUP(B137,[1]高二下!$B:$W,17,0)</f>
        <v>尼玛布池</v>
      </c>
      <c r="Q137">
        <f t="shared" si="31"/>
        <v>48.287671232876718</v>
      </c>
      <c r="R137">
        <f t="shared" si="32"/>
        <v>224</v>
      </c>
      <c r="S137">
        <f>VLOOKUP(B137,[1]高二上!$B:$W,16,0)</f>
        <v>81</v>
      </c>
      <c r="T137" t="str">
        <f>VLOOKUP(B137,[1]高二上!$B:$W,17,0)</f>
        <v>尼玛布池</v>
      </c>
      <c r="U137">
        <f t="shared" si="33"/>
        <v>129.45205479452056</v>
      </c>
      <c r="V137">
        <f t="shared" si="34"/>
        <v>73</v>
      </c>
      <c r="W137">
        <f>VLOOKUP(B137,[1]高一下!$B:$X,16,0)</f>
        <v>49</v>
      </c>
      <c r="X137" t="str">
        <f>VLOOKUP(B137,[1]高一下!$B:$X,17,0)</f>
        <v>尼玛布池</v>
      </c>
      <c r="Y137">
        <f t="shared" si="35"/>
        <v>90.06849315068493</v>
      </c>
      <c r="Z137">
        <f t="shared" si="36"/>
        <v>159</v>
      </c>
      <c r="AA137">
        <f>VLOOKUP(B137,[1]高一上!$B:$W,15,0)</f>
        <v>49</v>
      </c>
      <c r="AB137" t="str">
        <f>VLOOKUP(B137,[1]高一上!$B:$W,16,0)</f>
        <v>尼玛布池</v>
      </c>
      <c r="AC137">
        <f t="shared" si="37"/>
        <v>122.60273972602739</v>
      </c>
      <c r="AD137">
        <f t="shared" si="28"/>
        <v>130</v>
      </c>
      <c r="AE137">
        <f>VLOOKUP(B137,[1]中考!$B:$O,11,0)</f>
        <v>38</v>
      </c>
      <c r="AF137">
        <f t="shared" si="38"/>
        <v>196</v>
      </c>
    </row>
    <row r="138" spans="1:32" x14ac:dyDescent="0.2">
      <c r="A138" s="2" t="s">
        <v>410</v>
      </c>
      <c r="B138" s="2" t="s">
        <v>411</v>
      </c>
      <c r="C138" s="1">
        <v>3</v>
      </c>
      <c r="D138" s="3" t="s">
        <v>9</v>
      </c>
      <c r="E138" s="4" t="s">
        <v>412</v>
      </c>
      <c r="F138" s="1">
        <v>376</v>
      </c>
      <c r="G138" s="4">
        <v>65</v>
      </c>
      <c r="H138" s="1" t="s">
        <v>1918</v>
      </c>
      <c r="I138">
        <f t="shared" si="29"/>
        <v>113.6986301369863</v>
      </c>
      <c r="J138">
        <f t="shared" si="26"/>
        <v>132</v>
      </c>
      <c r="K138">
        <f>VLOOKUP(B138,[1]高三上!$B:$V,16,0)</f>
        <v>66</v>
      </c>
      <c r="L138" t="str">
        <f>VLOOKUP(B138,[1]高三上!$B:$V,17,0)</f>
        <v>尼玛布池</v>
      </c>
      <c r="M138">
        <f t="shared" si="30"/>
        <v>69.520547945205479</v>
      </c>
      <c r="N138">
        <f t="shared" si="27"/>
        <v>172</v>
      </c>
      <c r="O138">
        <f>VLOOKUP(B138,[1]高二下!$B:$W,16,0)</f>
        <v>81.099999999999994</v>
      </c>
      <c r="P138" t="str">
        <f>VLOOKUP(B138,[1]高二下!$B:$W,17,0)</f>
        <v>尼玛布池</v>
      </c>
      <c r="Q138">
        <f t="shared" si="31"/>
        <v>131.16438356164383</v>
      </c>
      <c r="R138">
        <f t="shared" si="32"/>
        <v>83</v>
      </c>
      <c r="S138">
        <f>VLOOKUP(B138,[1]高二上!$B:$W,16,0)</f>
        <v>67</v>
      </c>
      <c r="T138" t="str">
        <f>VLOOKUP(B138,[1]高二上!$B:$W,17,0)</f>
        <v>尼玛布池</v>
      </c>
      <c r="U138">
        <f t="shared" si="33"/>
        <v>96.917808219178085</v>
      </c>
      <c r="V138">
        <f t="shared" si="34"/>
        <v>174</v>
      </c>
      <c r="W138">
        <f>VLOOKUP(B138,[1]高一下!$B:$X,16,0)</f>
        <v>48</v>
      </c>
      <c r="X138" t="str">
        <f>VLOOKUP(B138,[1]高一下!$B:$X,17,0)</f>
        <v>尼玛布池</v>
      </c>
      <c r="Y138">
        <f t="shared" si="35"/>
        <v>110.95890410958904</v>
      </c>
      <c r="Z138">
        <f t="shared" si="36"/>
        <v>165</v>
      </c>
      <c r="AA138">
        <f>VLOOKUP(B138,[1]高一上!$B:$W,15,0)</f>
        <v>41</v>
      </c>
      <c r="AB138" t="str">
        <f>VLOOKUP(B138,[1]高一上!$B:$W,16,0)</f>
        <v>张弘</v>
      </c>
      <c r="AC138">
        <f t="shared" si="37"/>
        <v>99.657534246575338</v>
      </c>
      <c r="AD138">
        <f t="shared" si="28"/>
        <v>197</v>
      </c>
      <c r="AE138">
        <f>VLOOKUP(B138,[1]中考!$B:$O,11,0)</f>
        <v>38</v>
      </c>
      <c r="AF138">
        <f t="shared" si="38"/>
        <v>196</v>
      </c>
    </row>
    <row r="139" spans="1:32" x14ac:dyDescent="0.2">
      <c r="A139" s="2" t="s">
        <v>413</v>
      </c>
      <c r="B139" s="2" t="s">
        <v>414</v>
      </c>
      <c r="C139" s="1">
        <v>3</v>
      </c>
      <c r="D139" s="3" t="s">
        <v>9</v>
      </c>
      <c r="E139" s="4" t="s">
        <v>415</v>
      </c>
      <c r="F139" s="1">
        <v>319</v>
      </c>
      <c r="G139" s="4">
        <v>46</v>
      </c>
      <c r="H139" s="1" t="s">
        <v>1918</v>
      </c>
      <c r="I139">
        <f t="shared" si="29"/>
        <v>91.438356164383563</v>
      </c>
      <c r="J139">
        <f t="shared" si="26"/>
        <v>274</v>
      </c>
      <c r="K139">
        <f>VLOOKUP(B139,[1]高三上!$B:$V,16,0)</f>
        <v>53</v>
      </c>
      <c r="L139" t="str">
        <f>VLOOKUP(B139,[1]高三上!$B:$V,17,0)</f>
        <v>尼玛布池</v>
      </c>
      <c r="M139">
        <f t="shared" si="30"/>
        <v>91.438356164383563</v>
      </c>
      <c r="N139">
        <f t="shared" si="27"/>
        <v>249</v>
      </c>
      <c r="O139">
        <f>VLOOKUP(B139,[1]高二下!$B:$W,16,0)</f>
        <v>65.900000000000006</v>
      </c>
      <c r="P139" t="str">
        <f>VLOOKUP(B139,[1]高二下!$B:$W,17,0)</f>
        <v>尼玛布池</v>
      </c>
      <c r="Q139">
        <f t="shared" si="31"/>
        <v>77.397260273972606</v>
      </c>
      <c r="R139">
        <f t="shared" si="32"/>
        <v>224</v>
      </c>
      <c r="S139">
        <f>VLOOKUP(B139,[1]高二上!$B:$W,16,0)</f>
        <v>69</v>
      </c>
      <c r="T139" t="str">
        <f>VLOOKUP(B139,[1]高二上!$B:$W,17,0)</f>
        <v>尼玛布池</v>
      </c>
      <c r="U139">
        <f t="shared" si="33"/>
        <v>84.589041095890408</v>
      </c>
      <c r="V139">
        <f t="shared" si="34"/>
        <v>158</v>
      </c>
      <c r="W139">
        <f>VLOOKUP(B139,[1]高一下!$B:$X,16,0)</f>
        <v>54</v>
      </c>
      <c r="X139" t="str">
        <f>VLOOKUP(B139,[1]高一下!$B:$X,17,0)</f>
        <v>尼玛布池</v>
      </c>
      <c r="Y139">
        <f t="shared" si="35"/>
        <v>88.356164383561648</v>
      </c>
      <c r="Z139">
        <f t="shared" si="36"/>
        <v>113</v>
      </c>
      <c r="AA139">
        <f>VLOOKUP(B139,[1]高一上!$B:$W,15,0)</f>
        <v>56</v>
      </c>
      <c r="AB139" t="str">
        <f>VLOOKUP(B139,[1]高一上!$B:$W,16,0)</f>
        <v>尼玛布池</v>
      </c>
      <c r="AC139">
        <f t="shared" si="37"/>
        <v>121.23287671232876</v>
      </c>
      <c r="AD139">
        <f t="shared" si="28"/>
        <v>79</v>
      </c>
      <c r="AE139">
        <f>VLOOKUP(B139,[1]中考!$B:$O,11,0)</f>
        <v>41</v>
      </c>
      <c r="AF139">
        <f t="shared" si="38"/>
        <v>141</v>
      </c>
    </row>
    <row r="140" spans="1:32" x14ac:dyDescent="0.2">
      <c r="A140" s="2" t="s">
        <v>559</v>
      </c>
      <c r="B140" s="2" t="s">
        <v>560</v>
      </c>
      <c r="C140" s="1">
        <v>5</v>
      </c>
      <c r="D140" s="3" t="s">
        <v>9</v>
      </c>
      <c r="E140" s="4" t="s">
        <v>561</v>
      </c>
      <c r="F140" s="1">
        <v>519</v>
      </c>
      <c r="G140" s="4">
        <v>66</v>
      </c>
      <c r="H140" s="1" t="s">
        <v>1935</v>
      </c>
      <c r="I140">
        <f t="shared" si="29"/>
        <v>71.917808219178085</v>
      </c>
      <c r="J140">
        <f t="shared" si="26"/>
        <v>123</v>
      </c>
      <c r="K140">
        <f>VLOOKUP(B140,[1]高三上!$B:$V,16,0)</f>
        <v>85</v>
      </c>
      <c r="L140" t="str">
        <f>VLOOKUP(B140,[1]高三上!$B:$V,17,0)</f>
        <v>张弘</v>
      </c>
      <c r="M140">
        <f t="shared" si="30"/>
        <v>120.20547945205479</v>
      </c>
      <c r="N140">
        <f t="shared" si="27"/>
        <v>41</v>
      </c>
      <c r="O140">
        <f>VLOOKUP(B140,[1]高二下!$B:$W,16,0)</f>
        <v>79.599999999999994</v>
      </c>
      <c r="P140" t="str">
        <f>VLOOKUP(B140,[1]高二下!$B:$W,17,0)</f>
        <v>张弘</v>
      </c>
      <c r="Q140">
        <f t="shared" si="31"/>
        <v>117.46575342465754</v>
      </c>
      <c r="R140">
        <f t="shared" si="32"/>
        <v>100</v>
      </c>
      <c r="S140">
        <f>VLOOKUP(B140,[1]高二上!$B:$W,16,0)</f>
        <v>70</v>
      </c>
      <c r="T140" t="str">
        <f>VLOOKUP(B140,[1]高二上!$B:$W,17,0)</f>
        <v>张弘</v>
      </c>
      <c r="U140">
        <f t="shared" si="33"/>
        <v>102.73972602739725</v>
      </c>
      <c r="V140">
        <f t="shared" si="34"/>
        <v>151</v>
      </c>
      <c r="W140">
        <f>VLOOKUP(B140,[1]高一下!$B:$X,16,0)</f>
        <v>49</v>
      </c>
      <c r="X140" t="str">
        <f>VLOOKUP(B140,[1]高一下!$B:$X,17,0)</f>
        <v>张弘</v>
      </c>
      <c r="Y140">
        <f t="shared" si="35"/>
        <v>88.013698630136986</v>
      </c>
      <c r="Z140">
        <f t="shared" si="36"/>
        <v>159</v>
      </c>
      <c r="AA140">
        <f>VLOOKUP(B140,[1]高一上!$B:$W,15,0)</f>
        <v>50</v>
      </c>
      <c r="AB140" t="str">
        <f>VLOOKUP(B140,[1]高一上!$B:$W,16,0)</f>
        <v>张弘</v>
      </c>
      <c r="AC140">
        <f t="shared" si="37"/>
        <v>146.57534246575341</v>
      </c>
      <c r="AD140">
        <f t="shared" si="28"/>
        <v>124</v>
      </c>
      <c r="AE140">
        <f>VLOOKUP(B140,[1]中考!$B:$O,11,0)</f>
        <v>33</v>
      </c>
      <c r="AF140">
        <f t="shared" si="38"/>
        <v>260</v>
      </c>
    </row>
    <row r="141" spans="1:32" x14ac:dyDescent="0.2">
      <c r="A141" s="2" t="s">
        <v>563</v>
      </c>
      <c r="B141" s="2" t="s">
        <v>564</v>
      </c>
      <c r="C141" s="1">
        <v>5</v>
      </c>
      <c r="D141" s="3" t="s">
        <v>9</v>
      </c>
      <c r="E141" s="4" t="s">
        <v>565</v>
      </c>
      <c r="F141" s="1">
        <v>511</v>
      </c>
      <c r="G141" s="4">
        <v>57</v>
      </c>
      <c r="H141" s="1" t="s">
        <v>1935</v>
      </c>
      <c r="I141">
        <f t="shared" si="29"/>
        <v>116.0958904109589</v>
      </c>
      <c r="J141">
        <f t="shared" si="26"/>
        <v>214</v>
      </c>
      <c r="K141">
        <f>VLOOKUP(B141,[1]高三上!$B:$V,16,0)</f>
        <v>49</v>
      </c>
      <c r="L141" t="str">
        <f>VLOOKUP(B141,[1]高三上!$B:$V,17,0)</f>
        <v>张弘</v>
      </c>
      <c r="M141">
        <f t="shared" si="30"/>
        <v>60.61643835616438</v>
      </c>
      <c r="N141">
        <f t="shared" si="27"/>
        <v>261</v>
      </c>
      <c r="O141">
        <f>VLOOKUP(B141,[1]高二下!$B:$W,16,0)</f>
        <v>75.7</v>
      </c>
      <c r="P141" t="str">
        <f>VLOOKUP(B141,[1]高二下!$B:$W,17,0)</f>
        <v>张弘</v>
      </c>
      <c r="Q141">
        <f t="shared" si="31"/>
        <v>106.50684931506849</v>
      </c>
      <c r="R141">
        <f t="shared" si="32"/>
        <v>146</v>
      </c>
      <c r="S141">
        <f>VLOOKUP(B141,[1]高二上!$B:$W,16,0)</f>
        <v>68</v>
      </c>
      <c r="T141" t="str">
        <f>VLOOKUP(B141,[1]高二上!$B:$W,17,0)</f>
        <v>张弘</v>
      </c>
      <c r="U141">
        <f t="shared" si="33"/>
        <v>120.89041095890411</v>
      </c>
      <c r="V141">
        <f t="shared" si="34"/>
        <v>165</v>
      </c>
      <c r="W141">
        <f>VLOOKUP(B141,[1]高一下!$B:$X,16,0)</f>
        <v>41</v>
      </c>
      <c r="X141" t="str">
        <f>VLOOKUP(B141,[1]高一下!$B:$X,17,0)</f>
        <v>张弘</v>
      </c>
      <c r="Y141">
        <f t="shared" si="35"/>
        <v>35.958904109589042</v>
      </c>
      <c r="Z141">
        <f t="shared" si="36"/>
        <v>226</v>
      </c>
      <c r="AA141">
        <f>VLOOKUP(B141,[1]高一上!$B:$W,15,0)</f>
        <v>64</v>
      </c>
      <c r="AB141" t="str">
        <f>VLOOKUP(B141,[1]高一上!$B:$W,16,0)</f>
        <v>尼玛布池</v>
      </c>
      <c r="AC141">
        <f t="shared" si="37"/>
        <v>172.26027397260276</v>
      </c>
      <c r="AD141">
        <f t="shared" si="28"/>
        <v>39</v>
      </c>
      <c r="AE141">
        <f>VLOOKUP(B141,[1]中考!$B:$O,11,0)</f>
        <v>34</v>
      </c>
      <c r="AF141">
        <f t="shared" si="38"/>
        <v>250</v>
      </c>
    </row>
    <row r="142" spans="1:32" x14ac:dyDescent="0.2">
      <c r="A142" s="2" t="s">
        <v>566</v>
      </c>
      <c r="B142" s="2" t="s">
        <v>567</v>
      </c>
      <c r="C142" s="1">
        <v>5</v>
      </c>
      <c r="D142" s="3" t="s">
        <v>9</v>
      </c>
      <c r="E142" s="4" t="s">
        <v>568</v>
      </c>
      <c r="F142" s="1">
        <v>504</v>
      </c>
      <c r="G142" s="4">
        <v>56</v>
      </c>
      <c r="H142" s="1" t="s">
        <v>1935</v>
      </c>
      <c r="I142">
        <f t="shared" si="29"/>
        <v>106.50684931506849</v>
      </c>
      <c r="J142">
        <f t="shared" si="26"/>
        <v>222</v>
      </c>
      <c r="K142">
        <f>VLOOKUP(B142,[1]高三上!$B:$V,16,0)</f>
        <v>55</v>
      </c>
      <c r="L142" t="str">
        <f>VLOOKUP(B142,[1]高三上!$B:$V,17,0)</f>
        <v>张弘</v>
      </c>
      <c r="M142">
        <f t="shared" si="30"/>
        <v>94.178082191780817</v>
      </c>
      <c r="N142">
        <f t="shared" si="27"/>
        <v>241</v>
      </c>
      <c r="O142">
        <f>VLOOKUP(B142,[1]高二下!$B:$W,16,0)</f>
        <v>65.900000000000006</v>
      </c>
      <c r="P142" t="str">
        <f>VLOOKUP(B142,[1]高二下!$B:$W,17,0)</f>
        <v>张弘</v>
      </c>
      <c r="Q142">
        <f t="shared" si="31"/>
        <v>79.794520547945211</v>
      </c>
      <c r="R142">
        <f t="shared" si="32"/>
        <v>224</v>
      </c>
      <c r="S142">
        <f>VLOOKUP(B142,[1]高二上!$B:$W,16,0)</f>
        <v>68</v>
      </c>
      <c r="T142" t="str">
        <f>VLOOKUP(B142,[1]高二上!$B:$W,17,0)</f>
        <v>张弘</v>
      </c>
      <c r="U142">
        <f t="shared" si="33"/>
        <v>126.36986301369863</v>
      </c>
      <c r="V142">
        <f t="shared" si="34"/>
        <v>165</v>
      </c>
      <c r="W142">
        <f>VLOOKUP(B142,[1]高一下!$B:$X,16,0)</f>
        <v>38</v>
      </c>
      <c r="X142" t="str">
        <f>VLOOKUP(B142,[1]高一下!$B:$X,17,0)</f>
        <v>张弘</v>
      </c>
      <c r="Y142">
        <f t="shared" si="35"/>
        <v>77.054794520547944</v>
      </c>
      <c r="Z142">
        <f t="shared" si="36"/>
        <v>242</v>
      </c>
      <c r="AA142">
        <f>VLOOKUP(B142,[1]高一上!$B:$W,15,0)</f>
        <v>43</v>
      </c>
      <c r="AB142" t="str">
        <f>VLOOKUP(B142,[1]高一上!$B:$W,16,0)</f>
        <v>喇菊</v>
      </c>
      <c r="AC142">
        <f t="shared" si="37"/>
        <v>79.109589041095887</v>
      </c>
      <c r="AD142">
        <f t="shared" si="28"/>
        <v>175</v>
      </c>
      <c r="AE142">
        <f>VLOOKUP(B142,[1]中考!$B:$O,11,0)</f>
        <v>42</v>
      </c>
      <c r="AF142">
        <f t="shared" si="38"/>
        <v>114</v>
      </c>
    </row>
    <row r="143" spans="1:32" x14ac:dyDescent="0.2">
      <c r="A143" s="2" t="s">
        <v>569</v>
      </c>
      <c r="B143" s="2" t="s">
        <v>570</v>
      </c>
      <c r="C143" s="1">
        <v>5</v>
      </c>
      <c r="D143" s="3" t="s">
        <v>9</v>
      </c>
      <c r="E143" s="4" t="s">
        <v>571</v>
      </c>
      <c r="F143" s="1">
        <v>490</v>
      </c>
      <c r="G143" s="4">
        <v>57</v>
      </c>
      <c r="H143" s="1" t="s">
        <v>1935</v>
      </c>
      <c r="I143">
        <f t="shared" si="29"/>
        <v>80.479452054794521</v>
      </c>
      <c r="J143">
        <f t="shared" si="26"/>
        <v>214</v>
      </c>
      <c r="K143">
        <f>VLOOKUP(B143,[1]高三上!$B:$V,16,0)</f>
        <v>68</v>
      </c>
      <c r="L143" t="str">
        <f>VLOOKUP(B143,[1]高三上!$B:$V,17,0)</f>
        <v>张弘</v>
      </c>
      <c r="M143">
        <f t="shared" si="30"/>
        <v>137.67123287671234</v>
      </c>
      <c r="N143">
        <f t="shared" si="27"/>
        <v>157</v>
      </c>
      <c r="O143">
        <f>VLOOKUP(B143,[1]高二下!$B:$W,16,0)</f>
        <v>59.3</v>
      </c>
      <c r="P143" t="str">
        <f>VLOOKUP(B143,[1]高二下!$B:$W,17,0)</f>
        <v>张弘</v>
      </c>
      <c r="Q143">
        <f t="shared" si="31"/>
        <v>85.273972602739718</v>
      </c>
      <c r="R143">
        <f t="shared" si="32"/>
        <v>267</v>
      </c>
      <c r="S143">
        <f>VLOOKUP(B143,[1]高二上!$B:$W,16,0)</f>
        <v>60</v>
      </c>
      <c r="T143" t="str">
        <f>VLOOKUP(B143,[1]高二上!$B:$W,17,0)</f>
        <v>张弘</v>
      </c>
      <c r="U143">
        <f t="shared" si="33"/>
        <v>95.547945205479451</v>
      </c>
      <c r="V143">
        <f t="shared" si="34"/>
        <v>224</v>
      </c>
      <c r="W143">
        <f>VLOOKUP(B143,[1]高一下!$B:$X,16,0)</f>
        <v>43</v>
      </c>
      <c r="X143" t="str">
        <f>VLOOKUP(B143,[1]高一下!$B:$X,17,0)</f>
        <v>张弘</v>
      </c>
      <c r="Y143">
        <f t="shared" si="35"/>
        <v>48.630136986301366</v>
      </c>
      <c r="Z143">
        <f t="shared" si="36"/>
        <v>211</v>
      </c>
      <c r="AA143">
        <f>VLOOKUP(B143,[1]高一上!$B:$W,15,0)</f>
        <v>60</v>
      </c>
      <c r="AB143" t="str">
        <f>VLOOKUP(B143,[1]高一上!$B:$W,16,0)</f>
        <v>尼玛布池</v>
      </c>
      <c r="AC143">
        <f t="shared" si="37"/>
        <v>109.58904109589041</v>
      </c>
      <c r="AD143">
        <f t="shared" si="28"/>
        <v>61</v>
      </c>
      <c r="AE143">
        <f>VLOOKUP(B143,[1]中考!$B:$O,11,0)</f>
        <v>43</v>
      </c>
      <c r="AF143">
        <f t="shared" si="38"/>
        <v>89</v>
      </c>
    </row>
    <row r="144" spans="1:32" x14ac:dyDescent="0.2">
      <c r="A144" s="2" t="s">
        <v>572</v>
      </c>
      <c r="B144" s="2" t="s">
        <v>573</v>
      </c>
      <c r="C144" s="1">
        <v>5</v>
      </c>
      <c r="D144" s="3" t="s">
        <v>9</v>
      </c>
      <c r="E144" s="4" t="s">
        <v>574</v>
      </c>
      <c r="F144" s="1">
        <v>483</v>
      </c>
      <c r="G144" s="4">
        <v>64</v>
      </c>
      <c r="H144" s="1" t="s">
        <v>1935</v>
      </c>
      <c r="I144">
        <f t="shared" si="29"/>
        <v>125.34246575342466</v>
      </c>
      <c r="J144">
        <f t="shared" si="26"/>
        <v>145</v>
      </c>
      <c r="K144">
        <f>VLOOKUP(B144,[1]高三上!$B:$V,16,0)</f>
        <v>59</v>
      </c>
      <c r="L144" t="str">
        <f>VLOOKUP(B144,[1]高三上!$B:$V,17,0)</f>
        <v>张弘</v>
      </c>
      <c r="M144">
        <f t="shared" si="30"/>
        <v>59.246575342465754</v>
      </c>
      <c r="N144">
        <f t="shared" si="27"/>
        <v>219</v>
      </c>
      <c r="O144">
        <f>VLOOKUP(B144,[1]高二下!$B:$W,16,0)</f>
        <v>79.599999999999994</v>
      </c>
      <c r="P144" t="str">
        <f>VLOOKUP(B144,[1]高二下!$B:$W,17,0)</f>
        <v>张弘</v>
      </c>
      <c r="Q144">
        <f t="shared" si="31"/>
        <v>128.76712328767124</v>
      </c>
      <c r="R144">
        <f t="shared" si="32"/>
        <v>100</v>
      </c>
      <c r="S144">
        <f>VLOOKUP(B144,[1]高二上!$B:$W,16,0)</f>
        <v>65</v>
      </c>
      <c r="T144" t="str">
        <f>VLOOKUP(B144,[1]高二上!$B:$W,17,0)</f>
        <v>张弘</v>
      </c>
      <c r="U144">
        <f t="shared" si="33"/>
        <v>83.219178082191775</v>
      </c>
      <c r="V144">
        <f t="shared" si="34"/>
        <v>184</v>
      </c>
      <c r="W144">
        <f>VLOOKUP(B144,[1]高一下!$B:$X,16,0)</f>
        <v>52</v>
      </c>
      <c r="X144" t="str">
        <f>VLOOKUP(B144,[1]高一下!$B:$X,17,0)</f>
        <v>张弘</v>
      </c>
      <c r="Y144">
        <f t="shared" si="35"/>
        <v>105.82191780821918</v>
      </c>
      <c r="Z144">
        <f t="shared" si="36"/>
        <v>135</v>
      </c>
      <c r="AA144">
        <f>VLOOKUP(B144,[1]高一上!$B:$W,15,0)</f>
        <v>47</v>
      </c>
      <c r="AB144" t="str">
        <f>VLOOKUP(B144,[1]高一上!$B:$W,16,0)</f>
        <v>喇菊</v>
      </c>
      <c r="AC144">
        <f t="shared" si="37"/>
        <v>133.56164383561645</v>
      </c>
      <c r="AD144">
        <f t="shared" si="28"/>
        <v>152</v>
      </c>
      <c r="AE144">
        <f>VLOOKUP(B144,[1]中考!$B:$O,11,0)</f>
        <v>34</v>
      </c>
      <c r="AF144">
        <f t="shared" si="38"/>
        <v>250</v>
      </c>
    </row>
    <row r="145" spans="1:32" x14ac:dyDescent="0.2">
      <c r="A145" s="2" t="s">
        <v>575</v>
      </c>
      <c r="B145" s="2" t="s">
        <v>576</v>
      </c>
      <c r="C145" s="1">
        <v>5</v>
      </c>
      <c r="D145" s="3" t="s">
        <v>9</v>
      </c>
      <c r="E145" s="4" t="s">
        <v>577</v>
      </c>
      <c r="F145" s="1">
        <v>479</v>
      </c>
      <c r="G145" s="4">
        <v>68</v>
      </c>
      <c r="H145" s="1" t="s">
        <v>1935</v>
      </c>
      <c r="I145">
        <f t="shared" si="29"/>
        <v>97.602739726027394</v>
      </c>
      <c r="J145">
        <f t="shared" si="26"/>
        <v>101</v>
      </c>
      <c r="K145">
        <f>VLOOKUP(B145,[1]高三上!$B:$V,16,0)</f>
        <v>77</v>
      </c>
      <c r="L145" t="str">
        <f>VLOOKUP(B145,[1]高三上!$B:$V,17,0)</f>
        <v>张弘</v>
      </c>
      <c r="M145">
        <f t="shared" si="30"/>
        <v>77.054794520547944</v>
      </c>
      <c r="N145">
        <f t="shared" si="27"/>
        <v>94</v>
      </c>
      <c r="O145">
        <f>VLOOKUP(B145,[1]高二下!$B:$W,16,0)</f>
        <v>87.6</v>
      </c>
      <c r="P145" t="str">
        <f>VLOOKUP(B145,[1]高二下!$B:$W,17,0)</f>
        <v>张弘</v>
      </c>
      <c r="Q145">
        <f t="shared" si="31"/>
        <v>138.69863013698631</v>
      </c>
      <c r="R145">
        <f t="shared" si="32"/>
        <v>27</v>
      </c>
      <c r="S145">
        <f>VLOOKUP(B145,[1]高二上!$B:$W,16,0)</f>
        <v>71</v>
      </c>
      <c r="T145" t="str">
        <f>VLOOKUP(B145,[1]高二上!$B:$W,17,0)</f>
        <v>张弘</v>
      </c>
      <c r="U145">
        <f t="shared" si="33"/>
        <v>90.753424657534254</v>
      </c>
      <c r="V145">
        <f t="shared" si="34"/>
        <v>140</v>
      </c>
      <c r="W145">
        <f>VLOOKUP(B145,[1]高一下!$B:$X,16,0)</f>
        <v>54</v>
      </c>
      <c r="X145" t="str">
        <f>VLOOKUP(B145,[1]高一下!$B:$X,17,0)</f>
        <v>张弘</v>
      </c>
      <c r="Y145">
        <f t="shared" si="35"/>
        <v>66.438356164383563</v>
      </c>
      <c r="Z145">
        <f t="shared" si="36"/>
        <v>113</v>
      </c>
      <c r="AA145">
        <f>VLOOKUP(B145,[1]高一上!$B:$W,15,0)</f>
        <v>71</v>
      </c>
      <c r="AB145" t="str">
        <f>VLOOKUP(B145,[1]高一上!$B:$W,16,0)</f>
        <v>尼玛布池</v>
      </c>
      <c r="AC145">
        <f t="shared" si="37"/>
        <v>125.34246575342466</v>
      </c>
      <c r="AD145">
        <f t="shared" si="28"/>
        <v>15</v>
      </c>
      <c r="AE145">
        <f>VLOOKUP(B145,[1]中考!$B:$O,11,0)</f>
        <v>43</v>
      </c>
      <c r="AF145">
        <f t="shared" si="38"/>
        <v>89</v>
      </c>
    </row>
    <row r="146" spans="1:32" x14ac:dyDescent="0.2">
      <c r="A146" s="2" t="s">
        <v>578</v>
      </c>
      <c r="B146" s="2" t="s">
        <v>579</v>
      </c>
      <c r="C146" s="1">
        <v>5</v>
      </c>
      <c r="D146" s="3" t="s">
        <v>9</v>
      </c>
      <c r="E146" s="4" t="s">
        <v>580</v>
      </c>
      <c r="F146" s="1">
        <v>474</v>
      </c>
      <c r="G146" s="4">
        <v>63</v>
      </c>
      <c r="H146" s="1" t="s">
        <v>1935</v>
      </c>
      <c r="I146">
        <f t="shared" si="29"/>
        <v>98.972602739726028</v>
      </c>
      <c r="J146">
        <f t="shared" si="26"/>
        <v>160</v>
      </c>
      <c r="K146">
        <f>VLOOKUP(B146,[1]高三上!$B:$V,16,0)</f>
        <v>68</v>
      </c>
      <c r="L146" t="str">
        <f>VLOOKUP(B146,[1]高三上!$B:$V,17,0)</f>
        <v>张弘</v>
      </c>
      <c r="M146">
        <f t="shared" si="30"/>
        <v>61.643835616438359</v>
      </c>
      <c r="N146">
        <f t="shared" si="27"/>
        <v>157</v>
      </c>
      <c r="O146">
        <f>VLOOKUP(B146,[1]高二下!$B:$W,16,0)</f>
        <v>85</v>
      </c>
      <c r="P146" t="str">
        <f>VLOOKUP(B146,[1]高二下!$B:$W,17,0)</f>
        <v>张弘</v>
      </c>
      <c r="Q146">
        <f t="shared" si="31"/>
        <v>144.17808219178082</v>
      </c>
      <c r="R146">
        <f t="shared" si="32"/>
        <v>45</v>
      </c>
      <c r="S146">
        <f>VLOOKUP(B146,[1]高二上!$B:$W,16,0)</f>
        <v>67</v>
      </c>
      <c r="T146" t="str">
        <f>VLOOKUP(B146,[1]高二上!$B:$W,17,0)</f>
        <v>张弘</v>
      </c>
      <c r="U146">
        <f t="shared" si="33"/>
        <v>92.123287671232873</v>
      </c>
      <c r="V146">
        <f t="shared" si="34"/>
        <v>174</v>
      </c>
      <c r="W146">
        <f>VLOOKUP(B146,[1]高一下!$B:$X,16,0)</f>
        <v>50</v>
      </c>
      <c r="X146" t="str">
        <f>VLOOKUP(B146,[1]高一下!$B:$X,17,0)</f>
        <v>张弘</v>
      </c>
      <c r="Y146">
        <f t="shared" si="35"/>
        <v>64.38356164383562</v>
      </c>
      <c r="Z146">
        <f t="shared" si="36"/>
        <v>151</v>
      </c>
      <c r="AA146">
        <f>VLOOKUP(B146,[1]高一上!$B:$W,15,0)</f>
        <v>62</v>
      </c>
      <c r="AB146" t="str">
        <f>VLOOKUP(B146,[1]高一上!$B:$W,16,0)</f>
        <v>尤顺芝</v>
      </c>
      <c r="AC146">
        <f t="shared" si="37"/>
        <v>85.273972602739718</v>
      </c>
      <c r="AD146">
        <f t="shared" si="28"/>
        <v>47</v>
      </c>
      <c r="AE146">
        <f>VLOOKUP(B146,[1]中考!$B:$O,11,0)</f>
        <v>48</v>
      </c>
      <c r="AF146">
        <f t="shared" si="38"/>
        <v>4</v>
      </c>
    </row>
    <row r="147" spans="1:32" x14ac:dyDescent="0.2">
      <c r="A147" s="2" t="s">
        <v>581</v>
      </c>
      <c r="B147" s="2" t="s">
        <v>582</v>
      </c>
      <c r="C147" s="1">
        <v>5</v>
      </c>
      <c r="D147" s="3" t="s">
        <v>9</v>
      </c>
      <c r="E147" s="4" t="s">
        <v>583</v>
      </c>
      <c r="F147" s="1">
        <v>473</v>
      </c>
      <c r="G147" s="4">
        <v>58</v>
      </c>
      <c r="H147" s="1" t="s">
        <v>1935</v>
      </c>
      <c r="I147">
        <f t="shared" si="29"/>
        <v>54.109589041095887</v>
      </c>
      <c r="J147">
        <f t="shared" si="26"/>
        <v>200</v>
      </c>
      <c r="K147">
        <f>VLOOKUP(B147,[1]高三上!$B:$V,16,0)</f>
        <v>80</v>
      </c>
      <c r="L147" t="str">
        <f>VLOOKUP(B147,[1]高三上!$B:$V,17,0)</f>
        <v>张弘</v>
      </c>
      <c r="M147">
        <f t="shared" si="30"/>
        <v>120.89041095890411</v>
      </c>
      <c r="N147">
        <f t="shared" si="27"/>
        <v>66</v>
      </c>
      <c r="O147">
        <f>VLOOKUP(B147,[1]高二下!$B:$W,16,0)</f>
        <v>77.2</v>
      </c>
      <c r="P147" t="str">
        <f>VLOOKUP(B147,[1]高二下!$B:$W,17,0)</f>
        <v>张弘</v>
      </c>
      <c r="Q147">
        <f t="shared" si="31"/>
        <v>94.863013698630141</v>
      </c>
      <c r="R147">
        <f t="shared" si="32"/>
        <v>127</v>
      </c>
      <c r="S147">
        <f>VLOOKUP(B147,[1]高二上!$B:$W,16,0)</f>
        <v>75</v>
      </c>
      <c r="T147" t="str">
        <f>VLOOKUP(B147,[1]高二上!$B:$W,17,0)</f>
        <v>张弘</v>
      </c>
      <c r="U147">
        <f t="shared" si="33"/>
        <v>127.39726027397261</v>
      </c>
      <c r="V147">
        <f t="shared" si="34"/>
        <v>112</v>
      </c>
      <c r="W147">
        <f>VLOOKUP(B147,[1]高一下!$B:$X,16,0)</f>
        <v>45</v>
      </c>
      <c r="X147" t="str">
        <f>VLOOKUP(B147,[1]高一下!$B:$X,17,0)</f>
        <v>张弘</v>
      </c>
      <c r="Y147">
        <f t="shared" si="35"/>
        <v>50.342465753424662</v>
      </c>
      <c r="Z147">
        <f t="shared" si="36"/>
        <v>192</v>
      </c>
      <c r="AA147">
        <f>VLOOKUP(B147,[1]高一上!$B:$W,15,0)</f>
        <v>62</v>
      </c>
      <c r="AB147" t="str">
        <f>VLOOKUP(B147,[1]高一上!$B:$W,16,0)</f>
        <v>尼玛布池</v>
      </c>
      <c r="AC147">
        <f t="shared" si="37"/>
        <v>162.32876712328766</v>
      </c>
      <c r="AD147">
        <f t="shared" si="28"/>
        <v>47</v>
      </c>
      <c r="AE147">
        <f>VLOOKUP(B147,[1]中考!$B:$O,11,0)</f>
        <v>36</v>
      </c>
      <c r="AF147">
        <f t="shared" si="38"/>
        <v>229</v>
      </c>
    </row>
    <row r="148" spans="1:32" x14ac:dyDescent="0.2">
      <c r="A148" s="2" t="s">
        <v>584</v>
      </c>
      <c r="B148" s="2" t="s">
        <v>585</v>
      </c>
      <c r="C148" s="1">
        <v>5</v>
      </c>
      <c r="D148" s="3" t="s">
        <v>9</v>
      </c>
      <c r="E148" s="4" t="s">
        <v>586</v>
      </c>
      <c r="F148" s="1">
        <v>466</v>
      </c>
      <c r="G148" s="4">
        <v>75</v>
      </c>
      <c r="H148" s="1" t="s">
        <v>1935</v>
      </c>
      <c r="I148">
        <f t="shared" si="29"/>
        <v>127.05479452054794</v>
      </c>
      <c r="J148">
        <f t="shared" si="26"/>
        <v>48</v>
      </c>
      <c r="K148">
        <f>VLOOKUP(B148,[1]高三上!$B:$V,16,0)</f>
        <v>72</v>
      </c>
      <c r="L148" t="str">
        <f>VLOOKUP(B148,[1]高三上!$B:$V,17,0)</f>
        <v>张弘</v>
      </c>
      <c r="M148">
        <f t="shared" si="30"/>
        <v>71.917808219178085</v>
      </c>
      <c r="N148">
        <f t="shared" si="27"/>
        <v>127</v>
      </c>
      <c r="O148">
        <f>VLOOKUP(B148,[1]高二下!$B:$W,16,0)</f>
        <v>85</v>
      </c>
      <c r="P148" t="str">
        <f>VLOOKUP(B148,[1]高二下!$B:$W,17,0)</f>
        <v>张弘</v>
      </c>
      <c r="Q148">
        <f t="shared" si="31"/>
        <v>111.98630136986301</v>
      </c>
      <c r="R148">
        <f t="shared" si="32"/>
        <v>45</v>
      </c>
      <c r="S148">
        <f>VLOOKUP(B148,[1]高二上!$B:$W,16,0)</f>
        <v>80</v>
      </c>
      <c r="T148" t="str">
        <f>VLOOKUP(B148,[1]高二上!$B:$W,17,0)</f>
        <v>张弘</v>
      </c>
      <c r="U148">
        <f t="shared" si="33"/>
        <v>120.20547945205479</v>
      </c>
      <c r="V148">
        <f t="shared" si="34"/>
        <v>80</v>
      </c>
      <c r="W148">
        <f>VLOOKUP(B148,[1]高一下!$B:$X,16,0)</f>
        <v>51</v>
      </c>
      <c r="X148" t="str">
        <f>VLOOKUP(B148,[1]高一下!$B:$X,17,0)</f>
        <v>张弘</v>
      </c>
      <c r="Y148">
        <f t="shared" si="35"/>
        <v>112.32876712328768</v>
      </c>
      <c r="Z148">
        <f t="shared" si="36"/>
        <v>139</v>
      </c>
      <c r="AA148">
        <f>VLOOKUP(B148,[1]高一上!$B:$W,15,0)</f>
        <v>43</v>
      </c>
      <c r="AB148" t="str">
        <f>VLOOKUP(B148,[1]高一上!$B:$W,16,0)</f>
        <v>喇菊</v>
      </c>
      <c r="AC148">
        <f t="shared" si="37"/>
        <v>56.849315068493148</v>
      </c>
      <c r="AD148">
        <f t="shared" si="28"/>
        <v>175</v>
      </c>
      <c r="AE148">
        <f>VLOOKUP(B148,[1]中考!$B:$O,11,0)</f>
        <v>45</v>
      </c>
      <c r="AF148">
        <f t="shared" si="38"/>
        <v>49</v>
      </c>
    </row>
    <row r="149" spans="1:32" x14ac:dyDescent="0.2">
      <c r="A149" s="2" t="s">
        <v>587</v>
      </c>
      <c r="B149" s="2" t="s">
        <v>588</v>
      </c>
      <c r="C149" s="1">
        <v>5</v>
      </c>
      <c r="D149" s="3" t="s">
        <v>9</v>
      </c>
      <c r="E149" s="4" t="s">
        <v>589</v>
      </c>
      <c r="F149" s="1">
        <v>465</v>
      </c>
      <c r="G149" s="4">
        <v>60</v>
      </c>
      <c r="H149" s="1" t="s">
        <v>1935</v>
      </c>
      <c r="I149">
        <f t="shared" si="29"/>
        <v>82.191780821917803</v>
      </c>
      <c r="J149">
        <f t="shared" si="26"/>
        <v>189</v>
      </c>
      <c r="K149">
        <f>VLOOKUP(B149,[1]高三上!$B:$V,16,0)</f>
        <v>71</v>
      </c>
      <c r="L149" t="str">
        <f>VLOOKUP(B149,[1]高三上!$B:$V,17,0)</f>
        <v>张弘</v>
      </c>
      <c r="M149">
        <f t="shared" si="30"/>
        <v>84.93150684931507</v>
      </c>
      <c r="N149">
        <f t="shared" si="27"/>
        <v>137</v>
      </c>
      <c r="O149">
        <f>VLOOKUP(B149,[1]高二下!$B:$W,16,0)</f>
        <v>80.3</v>
      </c>
      <c r="P149" t="str">
        <f>VLOOKUP(B149,[1]高二下!$B:$W,17,0)</f>
        <v>张弘</v>
      </c>
      <c r="Q149">
        <f t="shared" si="31"/>
        <v>122.26027397260273</v>
      </c>
      <c r="R149">
        <f t="shared" si="32"/>
        <v>93</v>
      </c>
      <c r="S149">
        <f>VLOOKUP(B149,[1]高二上!$B:$W,16,0)</f>
        <v>69</v>
      </c>
      <c r="T149" t="str">
        <f>VLOOKUP(B149,[1]高二上!$B:$W,17,0)</f>
        <v>张弘</v>
      </c>
      <c r="U149">
        <f t="shared" si="33"/>
        <v>88.013698630136986</v>
      </c>
      <c r="V149">
        <f t="shared" si="34"/>
        <v>158</v>
      </c>
      <c r="W149">
        <f>VLOOKUP(B149,[1]高一下!$B:$X,16,0)</f>
        <v>53</v>
      </c>
      <c r="X149" t="str">
        <f>VLOOKUP(B149,[1]高一下!$B:$X,17,0)</f>
        <v>张弘</v>
      </c>
      <c r="Y149">
        <f t="shared" si="35"/>
        <v>91.780821917808225</v>
      </c>
      <c r="Z149">
        <f t="shared" si="36"/>
        <v>123</v>
      </c>
      <c r="AA149">
        <f>VLOOKUP(B149,[1]高一上!$B:$W,15,0)</f>
        <v>52</v>
      </c>
      <c r="AB149" t="str">
        <f>VLOOKUP(B149,[1]高一上!$B:$W,16,0)</f>
        <v>喇菊</v>
      </c>
      <c r="AC149">
        <f t="shared" si="37"/>
        <v>140.75342465753425</v>
      </c>
      <c r="AD149">
        <f t="shared" si="28"/>
        <v>99</v>
      </c>
      <c r="AE149">
        <f>VLOOKUP(B149,[1]中考!$B:$O,11,0)</f>
        <v>37</v>
      </c>
      <c r="AF149">
        <f t="shared" si="38"/>
        <v>218</v>
      </c>
    </row>
    <row r="150" spans="1:32" x14ac:dyDescent="0.2">
      <c r="A150" s="2" t="s">
        <v>590</v>
      </c>
      <c r="B150" s="2" t="s">
        <v>591</v>
      </c>
      <c r="C150" s="1">
        <v>5</v>
      </c>
      <c r="D150" s="3" t="s">
        <v>9</v>
      </c>
      <c r="E150" s="4" t="s">
        <v>592</v>
      </c>
      <c r="F150" s="1">
        <v>458</v>
      </c>
      <c r="G150" s="4">
        <v>70</v>
      </c>
      <c r="H150" s="1" t="s">
        <v>1935</v>
      </c>
      <c r="I150">
        <f t="shared" si="29"/>
        <v>120.20547945205479</v>
      </c>
      <c r="J150">
        <f t="shared" si="26"/>
        <v>90</v>
      </c>
      <c r="K150">
        <f>VLOOKUP(B150,[1]高三上!$B:$V,16,0)</f>
        <v>69</v>
      </c>
      <c r="L150" t="str">
        <f>VLOOKUP(B150,[1]高三上!$B:$V,17,0)</f>
        <v>张弘</v>
      </c>
      <c r="M150">
        <f t="shared" si="30"/>
        <v>119.86301369863014</v>
      </c>
      <c r="N150">
        <f t="shared" si="27"/>
        <v>149</v>
      </c>
      <c r="O150">
        <f>VLOOKUP(B150,[1]高二下!$B:$W,16,0)</f>
        <v>67.5</v>
      </c>
      <c r="P150" t="str">
        <f>VLOOKUP(B150,[1]高二下!$B:$W,17,0)</f>
        <v>张弘</v>
      </c>
      <c r="Q150">
        <f t="shared" si="31"/>
        <v>70.205479452054789</v>
      </c>
      <c r="R150">
        <f t="shared" si="32"/>
        <v>207</v>
      </c>
      <c r="S150">
        <f>VLOOKUP(B150,[1]高二上!$B:$W,16,0)</f>
        <v>74</v>
      </c>
      <c r="T150" t="str">
        <f>VLOOKUP(B150,[1]高二上!$B:$W,17,0)</f>
        <v>张弘</v>
      </c>
      <c r="U150">
        <f t="shared" si="33"/>
        <v>101.02739726027397</v>
      </c>
      <c r="V150">
        <f t="shared" si="34"/>
        <v>120</v>
      </c>
      <c r="W150">
        <f>VLOOKUP(B150,[1]高一下!$B:$X,16,0)</f>
        <v>53</v>
      </c>
      <c r="X150" t="str">
        <f>VLOOKUP(B150,[1]高一下!$B:$X,17,0)</f>
        <v>张弘</v>
      </c>
      <c r="Y150">
        <f t="shared" si="35"/>
        <v>95.890410958904113</v>
      </c>
      <c r="Z150">
        <f t="shared" si="36"/>
        <v>123</v>
      </c>
      <c r="AA150">
        <f>VLOOKUP(B150,[1]高一上!$B:$W,15,0)</f>
        <v>51</v>
      </c>
      <c r="AB150" t="str">
        <f>VLOOKUP(B150,[1]高一上!$B:$W,16,0)</f>
        <v>张弘</v>
      </c>
      <c r="AC150">
        <f t="shared" si="37"/>
        <v>129.10958904109589</v>
      </c>
      <c r="AD150">
        <f t="shared" si="28"/>
        <v>111</v>
      </c>
      <c r="AE150">
        <f>VLOOKUP(B150,[1]中考!$B:$O,11,0)</f>
        <v>38</v>
      </c>
      <c r="AF150">
        <f t="shared" si="38"/>
        <v>196</v>
      </c>
    </row>
    <row r="151" spans="1:32" x14ac:dyDescent="0.2">
      <c r="A151" s="2" t="s">
        <v>593</v>
      </c>
      <c r="B151" s="2" t="s">
        <v>594</v>
      </c>
      <c r="C151" s="1">
        <v>5</v>
      </c>
      <c r="D151" s="3" t="s">
        <v>9</v>
      </c>
      <c r="E151" s="4" t="s">
        <v>595</v>
      </c>
      <c r="F151" s="1">
        <v>447</v>
      </c>
      <c r="G151" s="4">
        <v>51</v>
      </c>
      <c r="H151" s="1" t="s">
        <v>1935</v>
      </c>
      <c r="I151">
        <f t="shared" si="29"/>
        <v>71.917808219178085</v>
      </c>
      <c r="J151">
        <f t="shared" si="26"/>
        <v>254</v>
      </c>
      <c r="K151">
        <f>VLOOKUP(B151,[1]高三上!$B:$V,16,0)</f>
        <v>66</v>
      </c>
      <c r="L151" t="str">
        <f>VLOOKUP(B151,[1]高三上!$B:$V,17,0)</f>
        <v>张弘</v>
      </c>
      <c r="M151">
        <f t="shared" si="30"/>
        <v>95.547945205479451</v>
      </c>
      <c r="N151">
        <f t="shared" si="27"/>
        <v>172</v>
      </c>
      <c r="O151">
        <f>VLOOKUP(B151,[1]高二下!$B:$W,16,0)</f>
        <v>74.099999999999994</v>
      </c>
      <c r="P151" t="str">
        <f>VLOOKUP(B151,[1]高二下!$B:$W,17,0)</f>
        <v>张弘</v>
      </c>
      <c r="Q151">
        <f t="shared" si="31"/>
        <v>116.78082191780823</v>
      </c>
      <c r="R151">
        <f t="shared" si="32"/>
        <v>159</v>
      </c>
      <c r="S151">
        <f>VLOOKUP(B151,[1]高二上!$B:$W,16,0)</f>
        <v>62</v>
      </c>
      <c r="T151" t="str">
        <f>VLOOKUP(B151,[1]高二上!$B:$W,17,0)</f>
        <v>张弘</v>
      </c>
      <c r="U151">
        <f t="shared" si="33"/>
        <v>106.16438356164383</v>
      </c>
      <c r="V151">
        <f t="shared" si="34"/>
        <v>208</v>
      </c>
      <c r="W151">
        <f>VLOOKUP(B151,[1]高一下!$B:$X,16,0)</f>
        <v>41</v>
      </c>
      <c r="X151" t="str">
        <f>VLOOKUP(B151,[1]高一下!$B:$X,17,0)</f>
        <v>张弘</v>
      </c>
      <c r="Y151">
        <f t="shared" si="35"/>
        <v>92.123287671232873</v>
      </c>
      <c r="Z151">
        <f t="shared" si="36"/>
        <v>226</v>
      </c>
      <c r="AA151">
        <f>VLOOKUP(B151,[1]高一上!$B:$W,15,0)</f>
        <v>39</v>
      </c>
      <c r="AB151" t="str">
        <f>VLOOKUP(B151,[1]高一上!$B:$W,16,0)</f>
        <v>张弘</v>
      </c>
      <c r="AC151">
        <f t="shared" si="37"/>
        <v>54.452054794520549</v>
      </c>
      <c r="AD151">
        <f t="shared" si="28"/>
        <v>203</v>
      </c>
      <c r="AE151">
        <f>VLOOKUP(B151,[1]中考!$B:$O,11,0)</f>
        <v>44</v>
      </c>
      <c r="AF151">
        <f t="shared" si="38"/>
        <v>70</v>
      </c>
    </row>
    <row r="152" spans="1:32" x14ac:dyDescent="0.2">
      <c r="A152" s="2" t="s">
        <v>596</v>
      </c>
      <c r="B152" s="2" t="s">
        <v>597</v>
      </c>
      <c r="C152" s="1">
        <v>5</v>
      </c>
      <c r="D152" s="3" t="s">
        <v>9</v>
      </c>
      <c r="E152" s="4" t="s">
        <v>598</v>
      </c>
      <c r="F152" s="1">
        <v>446</v>
      </c>
      <c r="G152" s="4">
        <v>66</v>
      </c>
      <c r="H152" s="1" t="s">
        <v>1935</v>
      </c>
      <c r="I152">
        <f t="shared" si="29"/>
        <v>93.493150684931507</v>
      </c>
      <c r="J152">
        <f t="shared" si="26"/>
        <v>123</v>
      </c>
      <c r="K152">
        <f>VLOOKUP(B152,[1]高三上!$B:$V,16,0)</f>
        <v>76</v>
      </c>
      <c r="L152" t="str">
        <f>VLOOKUP(B152,[1]高三上!$B:$V,17,0)</f>
        <v>张弘</v>
      </c>
      <c r="M152">
        <f t="shared" si="30"/>
        <v>131.84931506849315</v>
      </c>
      <c r="N152">
        <f t="shared" si="27"/>
        <v>104</v>
      </c>
      <c r="O152">
        <f>VLOOKUP(B152,[1]高二下!$B:$W,16,0)</f>
        <v>69.2</v>
      </c>
      <c r="P152" t="str">
        <f>VLOOKUP(B152,[1]高二下!$B:$W,17,0)</f>
        <v>张弘</v>
      </c>
      <c r="Q152">
        <f t="shared" si="31"/>
        <v>106.50684931506849</v>
      </c>
      <c r="R152">
        <f t="shared" si="32"/>
        <v>197</v>
      </c>
      <c r="S152">
        <f>VLOOKUP(B152,[1]高二上!$B:$W,16,0)</f>
        <v>61</v>
      </c>
      <c r="T152" t="str">
        <f>VLOOKUP(B152,[1]高二上!$B:$W,17,0)</f>
        <v>张弘</v>
      </c>
      <c r="U152">
        <f t="shared" si="33"/>
        <v>103.42465753424658</v>
      </c>
      <c r="V152">
        <f t="shared" si="34"/>
        <v>216</v>
      </c>
      <c r="W152">
        <f>VLOOKUP(B152,[1]高一下!$B:$X,16,0)</f>
        <v>41</v>
      </c>
      <c r="X152" t="str">
        <f>VLOOKUP(B152,[1]高一下!$B:$X,17,0)</f>
        <v>张弘</v>
      </c>
      <c r="Y152">
        <f t="shared" si="35"/>
        <v>82.534246575342465</v>
      </c>
      <c r="Z152">
        <f t="shared" si="36"/>
        <v>226</v>
      </c>
      <c r="AA152">
        <f>VLOOKUP(B152,[1]高一上!$B:$W,15,0)</f>
        <v>43</v>
      </c>
      <c r="AB152" t="str">
        <f>VLOOKUP(B152,[1]高一上!$B:$W,16,0)</f>
        <v>尼玛布池</v>
      </c>
      <c r="AC152">
        <f t="shared" si="37"/>
        <v>70.547945205479451</v>
      </c>
      <c r="AD152">
        <f t="shared" si="28"/>
        <v>175</v>
      </c>
      <c r="AE152">
        <f>VLOOKUP(B152,[1]中考!$B:$O,11,0)</f>
        <v>43</v>
      </c>
      <c r="AF152">
        <f t="shared" si="38"/>
        <v>89</v>
      </c>
    </row>
    <row r="153" spans="1:32" x14ac:dyDescent="0.2">
      <c r="A153" s="2" t="s">
        <v>599</v>
      </c>
      <c r="B153" s="2" t="s">
        <v>600</v>
      </c>
      <c r="C153" s="1">
        <v>5</v>
      </c>
      <c r="D153" s="3" t="s">
        <v>9</v>
      </c>
      <c r="E153" s="4" t="s">
        <v>601</v>
      </c>
      <c r="F153" s="1">
        <v>442</v>
      </c>
      <c r="G153" s="4">
        <v>54</v>
      </c>
      <c r="H153" s="1" t="s">
        <v>1935</v>
      </c>
      <c r="I153">
        <f t="shared" si="29"/>
        <v>106.50684931506849</v>
      </c>
      <c r="J153">
        <f t="shared" si="26"/>
        <v>233</v>
      </c>
      <c r="K153">
        <f>VLOOKUP(B153,[1]高三上!$B:$V,16,0)</f>
        <v>52</v>
      </c>
      <c r="L153" t="str">
        <f>VLOOKUP(B153,[1]高三上!$B:$V,17,0)</f>
        <v>张弘</v>
      </c>
      <c r="M153">
        <f t="shared" si="30"/>
        <v>75.342465753424662</v>
      </c>
      <c r="N153">
        <f t="shared" si="27"/>
        <v>252</v>
      </c>
      <c r="O153">
        <f>VLOOKUP(B153,[1]高二下!$B:$W,16,0)</f>
        <v>71.8</v>
      </c>
      <c r="P153" t="str">
        <f>VLOOKUP(B153,[1]高二下!$B:$W,17,0)</f>
        <v>张弘</v>
      </c>
      <c r="Q153">
        <f t="shared" si="31"/>
        <v>132.53424657534248</v>
      </c>
      <c r="R153">
        <f t="shared" si="32"/>
        <v>180</v>
      </c>
      <c r="S153">
        <f>VLOOKUP(B153,[1]高二上!$B:$W,16,0)</f>
        <v>44</v>
      </c>
      <c r="T153" t="str">
        <f>VLOOKUP(B153,[1]高二上!$B:$W,17,0)</f>
        <v>张弘</v>
      </c>
      <c r="U153">
        <f t="shared" si="33"/>
        <v>90.410958904109592</v>
      </c>
      <c r="V153">
        <f t="shared" si="34"/>
        <v>275</v>
      </c>
      <c r="W153">
        <f>VLOOKUP(B153,[1]高一下!$B:$X,16,0)</f>
        <v>37</v>
      </c>
      <c r="X153" t="str">
        <f>VLOOKUP(B153,[1]高一下!$B:$X,17,0)</f>
        <v>张弘</v>
      </c>
      <c r="Y153">
        <f t="shared" si="35"/>
        <v>79.109589041095887</v>
      </c>
      <c r="Z153">
        <f t="shared" si="36"/>
        <v>247</v>
      </c>
      <c r="AA153">
        <f>VLOOKUP(B153,[1]高一上!$B:$W,15,0)</f>
        <v>42</v>
      </c>
      <c r="AB153" t="str">
        <f>VLOOKUP(B153,[1]高一上!$B:$W,16,0)</f>
        <v>喇菊</v>
      </c>
      <c r="AC153">
        <f t="shared" si="37"/>
        <v>53.082191780821915</v>
      </c>
      <c r="AD153">
        <f t="shared" si="28"/>
        <v>186</v>
      </c>
      <c r="AE153">
        <f>VLOOKUP(B153,[1]中考!$B:$O,11,0)</f>
        <v>45</v>
      </c>
      <c r="AF153">
        <f t="shared" si="38"/>
        <v>49</v>
      </c>
    </row>
    <row r="154" spans="1:32" x14ac:dyDescent="0.2">
      <c r="A154" s="2" t="s">
        <v>602</v>
      </c>
      <c r="B154" s="2" t="s">
        <v>603</v>
      </c>
      <c r="C154" s="1">
        <v>5</v>
      </c>
      <c r="D154" s="3" t="s">
        <v>9</v>
      </c>
      <c r="E154" s="4" t="s">
        <v>604</v>
      </c>
      <c r="F154" s="1">
        <v>441</v>
      </c>
      <c r="G154" s="4">
        <v>67</v>
      </c>
      <c r="H154" s="1" t="s">
        <v>1935</v>
      </c>
      <c r="I154">
        <f t="shared" si="29"/>
        <v>93.835616438356169</v>
      </c>
      <c r="J154">
        <f t="shared" si="26"/>
        <v>112</v>
      </c>
      <c r="K154">
        <f>VLOOKUP(B154,[1]高三上!$B:$V,16,0)</f>
        <v>77</v>
      </c>
      <c r="L154" t="str">
        <f>VLOOKUP(B154,[1]高三上!$B:$V,17,0)</f>
        <v>张弘</v>
      </c>
      <c r="M154">
        <f t="shared" si="30"/>
        <v>117.8082191780822</v>
      </c>
      <c r="N154">
        <f t="shared" si="27"/>
        <v>94</v>
      </c>
      <c r="O154">
        <f>VLOOKUP(B154,[1]高二下!$B:$W,16,0)</f>
        <v>75.7</v>
      </c>
      <c r="P154" t="str">
        <f>VLOOKUP(B154,[1]高二下!$B:$W,17,0)</f>
        <v>张弘</v>
      </c>
      <c r="Q154">
        <f t="shared" si="31"/>
        <v>63.356164383561641</v>
      </c>
      <c r="R154">
        <f t="shared" si="32"/>
        <v>146</v>
      </c>
      <c r="S154">
        <f>VLOOKUP(B154,[1]高二上!$B:$W,16,0)</f>
        <v>86</v>
      </c>
      <c r="T154" t="str">
        <f>VLOOKUP(B154,[1]高二上!$B:$W,17,0)</f>
        <v>张弘</v>
      </c>
      <c r="U154">
        <f t="shared" si="33"/>
        <v>125.34246575342466</v>
      </c>
      <c r="V154">
        <f t="shared" si="34"/>
        <v>39</v>
      </c>
      <c r="W154">
        <f>VLOOKUP(B154,[1]高一下!$B:$X,16,0)</f>
        <v>54</v>
      </c>
      <c r="X154" t="str">
        <f>VLOOKUP(B154,[1]高一下!$B:$X,17,0)</f>
        <v>张弘</v>
      </c>
      <c r="Y154">
        <f t="shared" si="35"/>
        <v>99.31506849315069</v>
      </c>
      <c r="Z154">
        <f t="shared" si="36"/>
        <v>113</v>
      </c>
      <c r="AA154">
        <f>VLOOKUP(B154,[1]高一上!$B:$W,15,0)</f>
        <v>51</v>
      </c>
      <c r="AB154" t="str">
        <f>VLOOKUP(B154,[1]高一上!$B:$W,16,0)</f>
        <v>喇菊</v>
      </c>
      <c r="AC154">
        <f t="shared" si="37"/>
        <v>110.27397260273972</v>
      </c>
      <c r="AD154">
        <f t="shared" si="28"/>
        <v>111</v>
      </c>
      <c r="AE154">
        <f>VLOOKUP(B154,[1]中考!$B:$O,11,0)</f>
        <v>41</v>
      </c>
      <c r="AF154">
        <f t="shared" si="38"/>
        <v>141</v>
      </c>
    </row>
    <row r="155" spans="1:32" x14ac:dyDescent="0.2">
      <c r="A155" s="2" t="s">
        <v>605</v>
      </c>
      <c r="B155" s="2" t="s">
        <v>606</v>
      </c>
      <c r="C155" s="1">
        <v>5</v>
      </c>
      <c r="D155" s="3" t="s">
        <v>9</v>
      </c>
      <c r="E155" s="4" t="s">
        <v>607</v>
      </c>
      <c r="F155" s="1">
        <v>440</v>
      </c>
      <c r="G155" s="4">
        <v>61</v>
      </c>
      <c r="H155" s="1" t="s">
        <v>1935</v>
      </c>
      <c r="I155">
        <f t="shared" si="29"/>
        <v>105.82191780821918</v>
      </c>
      <c r="J155">
        <f t="shared" si="26"/>
        <v>178</v>
      </c>
      <c r="K155">
        <f>VLOOKUP(B155,[1]高三上!$B:$V,16,0)</f>
        <v>62</v>
      </c>
      <c r="L155" t="str">
        <f>VLOOKUP(B155,[1]高三上!$B:$V,17,0)</f>
        <v>张弘</v>
      </c>
      <c r="M155">
        <f t="shared" si="30"/>
        <v>102.73972602739725</v>
      </c>
      <c r="N155">
        <f t="shared" si="27"/>
        <v>195</v>
      </c>
      <c r="O155">
        <f>VLOOKUP(B155,[1]高二下!$B:$W,16,0)</f>
        <v>68.400000000000006</v>
      </c>
      <c r="P155" t="str">
        <f>VLOOKUP(B155,[1]高二下!$B:$W,17,0)</f>
        <v>张弘</v>
      </c>
      <c r="Q155">
        <f t="shared" si="31"/>
        <v>109.24657534246575</v>
      </c>
      <c r="R155">
        <f t="shared" si="32"/>
        <v>203</v>
      </c>
      <c r="S155">
        <f>VLOOKUP(B155,[1]高二上!$B:$W,16,0)</f>
        <v>59</v>
      </c>
      <c r="T155" t="str">
        <f>VLOOKUP(B155,[1]高二上!$B:$W,17,0)</f>
        <v>张弘</v>
      </c>
      <c r="U155">
        <f t="shared" si="33"/>
        <v>96.575342465753423</v>
      </c>
      <c r="V155">
        <f t="shared" si="34"/>
        <v>230</v>
      </c>
      <c r="W155">
        <f>VLOOKUP(B155,[1]高一下!$B:$X,16,0)</f>
        <v>42</v>
      </c>
      <c r="X155" t="str">
        <f>VLOOKUP(B155,[1]高一下!$B:$X,17,0)</f>
        <v>张弘</v>
      </c>
      <c r="Y155">
        <f t="shared" si="35"/>
        <v>96.232876712328761</v>
      </c>
      <c r="Z155">
        <f t="shared" si="36"/>
        <v>220</v>
      </c>
      <c r="AA155">
        <f>VLOOKUP(B155,[1]高一上!$B:$W,15,0)</f>
        <v>38</v>
      </c>
      <c r="AB155" t="str">
        <f>VLOOKUP(B155,[1]高一上!$B:$W,16,0)</f>
        <v>张弘</v>
      </c>
      <c r="AC155">
        <f t="shared" si="37"/>
        <v>83.561643835616437</v>
      </c>
      <c r="AD155">
        <f t="shared" si="28"/>
        <v>209</v>
      </c>
      <c r="AE155">
        <f>VLOOKUP(B155,[1]中考!$B:$O,11,0)</f>
        <v>40</v>
      </c>
      <c r="AF155">
        <f t="shared" si="38"/>
        <v>161</v>
      </c>
    </row>
    <row r="156" spans="1:32" x14ac:dyDescent="0.2">
      <c r="A156" s="2" t="s">
        <v>608</v>
      </c>
      <c r="B156" s="2" t="s">
        <v>609</v>
      </c>
      <c r="C156" s="1">
        <v>5</v>
      </c>
      <c r="D156" s="3" t="s">
        <v>9</v>
      </c>
      <c r="E156" s="4" t="s">
        <v>610</v>
      </c>
      <c r="F156" s="1">
        <v>439</v>
      </c>
      <c r="G156" s="4">
        <v>72</v>
      </c>
      <c r="H156" s="1" t="s">
        <v>1935</v>
      </c>
      <c r="I156">
        <f t="shared" si="29"/>
        <v>153.42465753424659</v>
      </c>
      <c r="J156">
        <f t="shared" si="26"/>
        <v>71</v>
      </c>
      <c r="K156">
        <f>VLOOKUP(B156,[1]高三上!$B:$V,16,0)</f>
        <v>58</v>
      </c>
      <c r="L156" t="str">
        <f>VLOOKUP(B156,[1]高三上!$B:$V,17,0)</f>
        <v>张弘</v>
      </c>
      <c r="M156">
        <f t="shared" si="30"/>
        <v>68.150684931506845</v>
      </c>
      <c r="N156">
        <f t="shared" si="27"/>
        <v>227</v>
      </c>
      <c r="O156">
        <f>VLOOKUP(B156,[1]高二下!$B:$W,16,0)</f>
        <v>76.400000000000006</v>
      </c>
      <c r="P156" t="str">
        <f>VLOOKUP(B156,[1]高二下!$B:$W,17,0)</f>
        <v>张弘</v>
      </c>
      <c r="Q156">
        <f t="shared" si="31"/>
        <v>143.83561643835617</v>
      </c>
      <c r="R156">
        <f t="shared" si="32"/>
        <v>134</v>
      </c>
      <c r="S156">
        <f>VLOOKUP(B156,[1]高二上!$B:$W,16,0)</f>
        <v>51</v>
      </c>
      <c r="T156" t="str">
        <f>VLOOKUP(B156,[1]高二上!$B:$W,17,0)</f>
        <v>张弘</v>
      </c>
      <c r="U156">
        <f t="shared" si="33"/>
        <v>39.041095890410958</v>
      </c>
      <c r="V156">
        <f t="shared" si="34"/>
        <v>262</v>
      </c>
      <c r="W156">
        <f>VLOOKUP(B156,[1]高一下!$B:$X,16,0)</f>
        <v>57</v>
      </c>
      <c r="X156" t="str">
        <f>VLOOKUP(B156,[1]高一下!$B:$X,17,0)</f>
        <v>张弘</v>
      </c>
      <c r="Y156">
        <f t="shared" si="35"/>
        <v>88.69863013698631</v>
      </c>
      <c r="Z156">
        <f t="shared" si="36"/>
        <v>84</v>
      </c>
      <c r="AA156">
        <f>VLOOKUP(B156,[1]高一上!$B:$W,15,0)</f>
        <v>61</v>
      </c>
      <c r="AB156" t="str">
        <f>VLOOKUP(B156,[1]高一上!$B:$W,16,0)</f>
        <v>尼玛布池</v>
      </c>
      <c r="AC156">
        <f t="shared" si="37"/>
        <v>121.57534246575342</v>
      </c>
      <c r="AD156">
        <f t="shared" si="28"/>
        <v>51</v>
      </c>
      <c r="AE156">
        <f>VLOOKUP(B156,[1]中考!$B:$O,11,0)</f>
        <v>42</v>
      </c>
      <c r="AF156">
        <f t="shared" si="38"/>
        <v>114</v>
      </c>
    </row>
    <row r="157" spans="1:32" x14ac:dyDescent="0.2">
      <c r="A157" s="2" t="s">
        <v>611</v>
      </c>
      <c r="B157" s="2" t="s">
        <v>612</v>
      </c>
      <c r="C157" s="1">
        <v>5</v>
      </c>
      <c r="D157" s="3" t="s">
        <v>9</v>
      </c>
      <c r="E157" s="4" t="s">
        <v>613</v>
      </c>
      <c r="F157" s="1">
        <v>428</v>
      </c>
      <c r="G157" s="4">
        <v>65</v>
      </c>
      <c r="H157" s="1" t="s">
        <v>1935</v>
      </c>
      <c r="I157">
        <f t="shared" si="29"/>
        <v>124.31506849315069</v>
      </c>
      <c r="J157">
        <f t="shared" si="26"/>
        <v>132</v>
      </c>
      <c r="K157">
        <f>VLOOKUP(B157,[1]高三上!$B:$V,16,0)</f>
        <v>61</v>
      </c>
      <c r="L157" t="str">
        <f>VLOOKUP(B157,[1]高三上!$B:$V,17,0)</f>
        <v>张弘</v>
      </c>
      <c r="M157">
        <f t="shared" si="30"/>
        <v>114.38356164383562</v>
      </c>
      <c r="N157">
        <f t="shared" si="27"/>
        <v>203</v>
      </c>
      <c r="O157">
        <f>VLOOKUP(B157,[1]高二下!$B:$W,16,0)</f>
        <v>63.4</v>
      </c>
      <c r="P157" t="str">
        <f>VLOOKUP(B157,[1]高二下!$B:$W,17,0)</f>
        <v>张弘</v>
      </c>
      <c r="Q157">
        <f t="shared" si="31"/>
        <v>101.02739726027397</v>
      </c>
      <c r="R157">
        <f t="shared" si="32"/>
        <v>245</v>
      </c>
      <c r="S157">
        <f>VLOOKUP(B157,[1]高二上!$B:$W,16,0)</f>
        <v>55</v>
      </c>
      <c r="T157" t="str">
        <f>VLOOKUP(B157,[1]高二上!$B:$W,17,0)</f>
        <v>张弘</v>
      </c>
      <c r="U157">
        <f t="shared" si="33"/>
        <v>105.47945205479452</v>
      </c>
      <c r="V157">
        <f t="shared" si="34"/>
        <v>248</v>
      </c>
      <c r="W157">
        <f>VLOOKUP(B157,[1]高一下!$B:$X,16,0)</f>
        <v>33</v>
      </c>
      <c r="X157" t="str">
        <f>VLOOKUP(B157,[1]高一下!$B:$X,17,0)</f>
        <v>张弘</v>
      </c>
      <c r="Y157">
        <f t="shared" si="35"/>
        <v>82.534246575342465</v>
      </c>
      <c r="Z157">
        <f t="shared" si="36"/>
        <v>264</v>
      </c>
      <c r="AA157">
        <f>VLOOKUP(B157,[1]高一上!$B:$W,15,0)</f>
        <v>37</v>
      </c>
      <c r="AB157" t="str">
        <f>VLOOKUP(B157,[1]高一上!$B:$W,16,0)</f>
        <v>尤顺芝</v>
      </c>
      <c r="AC157">
        <f t="shared" si="37"/>
        <v>66.095890410958901</v>
      </c>
      <c r="AD157">
        <f t="shared" si="28"/>
        <v>213</v>
      </c>
      <c r="AE157">
        <f>VLOOKUP(B157,[1]中考!$B:$O,11,0)</f>
        <v>42</v>
      </c>
      <c r="AF157">
        <f t="shared" si="38"/>
        <v>114</v>
      </c>
    </row>
    <row r="158" spans="1:32" x14ac:dyDescent="0.2">
      <c r="A158" s="2" t="s">
        <v>614</v>
      </c>
      <c r="B158" s="2" t="s">
        <v>615</v>
      </c>
      <c r="C158" s="1">
        <v>5</v>
      </c>
      <c r="D158" s="3" t="s">
        <v>9</v>
      </c>
      <c r="E158" s="4" t="s">
        <v>616</v>
      </c>
      <c r="F158" s="1">
        <v>424</v>
      </c>
      <c r="G158" s="4">
        <v>61</v>
      </c>
      <c r="H158" s="1" t="s">
        <v>1935</v>
      </c>
      <c r="I158">
        <f t="shared" si="29"/>
        <v>51.712328767123289</v>
      </c>
      <c r="J158">
        <f t="shared" si="26"/>
        <v>178</v>
      </c>
      <c r="K158">
        <f>VLOOKUP(B158,[1]高三上!$B:$V,16,0)</f>
        <v>86</v>
      </c>
      <c r="L158" t="str">
        <f>VLOOKUP(B158,[1]高三上!$B:$V,17,0)</f>
        <v>张弘</v>
      </c>
      <c r="M158">
        <f t="shared" si="30"/>
        <v>144.52054794520546</v>
      </c>
      <c r="N158">
        <f t="shared" si="27"/>
        <v>37</v>
      </c>
      <c r="O158">
        <f>VLOOKUP(B158,[1]高二下!$B:$W,16,0)</f>
        <v>73.3</v>
      </c>
      <c r="P158" t="str">
        <f>VLOOKUP(B158,[1]高二下!$B:$W,17,0)</f>
        <v>张弘</v>
      </c>
      <c r="Q158">
        <f t="shared" si="31"/>
        <v>72.602739726027394</v>
      </c>
      <c r="R158">
        <f t="shared" si="32"/>
        <v>167</v>
      </c>
      <c r="S158">
        <f>VLOOKUP(B158,[1]高二上!$B:$W,16,0)</f>
        <v>79</v>
      </c>
      <c r="T158" t="str">
        <f>VLOOKUP(B158,[1]高二上!$B:$W,17,0)</f>
        <v>张弘</v>
      </c>
      <c r="U158">
        <f t="shared" si="33"/>
        <v>142.46575342465752</v>
      </c>
      <c r="V158">
        <f t="shared" si="34"/>
        <v>87</v>
      </c>
      <c r="W158">
        <f>VLOOKUP(B158,[1]高一下!$B:$X,16,0)</f>
        <v>43</v>
      </c>
      <c r="X158" t="str">
        <f>VLOOKUP(B158,[1]高一下!$B:$X,17,0)</f>
        <v>张弘</v>
      </c>
      <c r="Y158">
        <f t="shared" si="35"/>
        <v>65.753424657534254</v>
      </c>
      <c r="Z158">
        <f t="shared" si="36"/>
        <v>211</v>
      </c>
      <c r="AA158">
        <f>VLOOKUP(B158,[1]高一上!$B:$W,15,0)</f>
        <v>51</v>
      </c>
      <c r="AB158" t="str">
        <f>VLOOKUP(B158,[1]高一上!$B:$W,16,0)</f>
        <v>喇菊</v>
      </c>
      <c r="AC158">
        <f t="shared" si="37"/>
        <v>92.465753424657535</v>
      </c>
      <c r="AD158">
        <f t="shared" si="28"/>
        <v>111</v>
      </c>
      <c r="AE158">
        <f>VLOOKUP(B158,[1]中考!$B:$O,11,0)</f>
        <v>43</v>
      </c>
      <c r="AF158">
        <f t="shared" si="38"/>
        <v>89</v>
      </c>
    </row>
    <row r="159" spans="1:32" x14ac:dyDescent="0.2">
      <c r="A159" s="2" t="s">
        <v>617</v>
      </c>
      <c r="B159" s="2" t="s">
        <v>618</v>
      </c>
      <c r="C159" s="1">
        <v>5</v>
      </c>
      <c r="D159" s="3" t="s">
        <v>9</v>
      </c>
      <c r="E159" s="4" t="s">
        <v>619</v>
      </c>
      <c r="F159" s="1">
        <v>422</v>
      </c>
      <c r="G159" s="4">
        <v>62</v>
      </c>
      <c r="H159" s="1" t="s">
        <v>1935</v>
      </c>
      <c r="I159">
        <f t="shared" si="29"/>
        <v>115.41095890410959</v>
      </c>
      <c r="J159">
        <f t="shared" si="26"/>
        <v>174</v>
      </c>
      <c r="K159">
        <f>VLOOKUP(B159,[1]高三上!$B:$V,16,0)</f>
        <v>59</v>
      </c>
      <c r="L159" t="str">
        <f>VLOOKUP(B159,[1]高三上!$B:$V,17,0)</f>
        <v>张弘</v>
      </c>
      <c r="M159">
        <f t="shared" si="30"/>
        <v>53.424657534246577</v>
      </c>
      <c r="N159">
        <f t="shared" si="27"/>
        <v>219</v>
      </c>
      <c r="O159">
        <f>VLOOKUP(B159,[1]高二下!$B:$W,16,0)</f>
        <v>81.099999999999994</v>
      </c>
      <c r="P159" t="str">
        <f>VLOOKUP(B159,[1]高二下!$B:$W,17,0)</f>
        <v>张弘</v>
      </c>
      <c r="Q159">
        <f t="shared" si="31"/>
        <v>153.76712328767124</v>
      </c>
      <c r="R159">
        <f t="shared" si="32"/>
        <v>83</v>
      </c>
      <c r="S159">
        <f>VLOOKUP(B159,[1]高二上!$B:$W,16,0)</f>
        <v>56</v>
      </c>
      <c r="T159" t="str">
        <f>VLOOKUP(B159,[1]高二上!$B:$W,17,0)</f>
        <v>张弘</v>
      </c>
      <c r="U159">
        <f t="shared" si="33"/>
        <v>83.561643835616437</v>
      </c>
      <c r="V159">
        <f t="shared" si="34"/>
        <v>240</v>
      </c>
      <c r="W159">
        <f>VLOOKUP(B159,[1]高一下!$B:$X,16,0)</f>
        <v>45</v>
      </c>
      <c r="X159" t="str">
        <f>VLOOKUP(B159,[1]高一下!$B:$X,17,0)</f>
        <v>张弘</v>
      </c>
      <c r="Y159">
        <f t="shared" si="35"/>
        <v>94.178082191780817</v>
      </c>
      <c r="Z159">
        <f t="shared" si="36"/>
        <v>192</v>
      </c>
      <c r="AA159">
        <f>VLOOKUP(B159,[1]高一上!$B:$W,15,0)</f>
        <v>43</v>
      </c>
      <c r="AB159" t="str">
        <f>VLOOKUP(B159,[1]高一上!$B:$W,16,0)</f>
        <v>张弘</v>
      </c>
      <c r="AC159">
        <f t="shared" si="37"/>
        <v>130.82191780821918</v>
      </c>
      <c r="AD159">
        <f t="shared" si="28"/>
        <v>175</v>
      </c>
      <c r="AE159">
        <f>VLOOKUP(B159,[1]中考!$B:$O,11,0)</f>
        <v>32</v>
      </c>
      <c r="AF159">
        <f t="shared" si="38"/>
        <v>265</v>
      </c>
    </row>
    <row r="160" spans="1:32" x14ac:dyDescent="0.2">
      <c r="A160" s="2" t="s">
        <v>620</v>
      </c>
      <c r="B160" s="2" t="s">
        <v>621</v>
      </c>
      <c r="C160" s="1">
        <v>5</v>
      </c>
      <c r="D160" s="3" t="s">
        <v>9</v>
      </c>
      <c r="E160" s="4" t="s">
        <v>622</v>
      </c>
      <c r="F160" s="1">
        <v>420</v>
      </c>
      <c r="G160" s="4">
        <v>56</v>
      </c>
      <c r="H160" s="1" t="s">
        <v>1935</v>
      </c>
      <c r="I160">
        <f t="shared" si="29"/>
        <v>93.493150684931507</v>
      </c>
      <c r="J160">
        <f t="shared" si="26"/>
        <v>222</v>
      </c>
      <c r="K160">
        <f>VLOOKUP(B160,[1]高三上!$B:$V,16,0)</f>
        <v>61</v>
      </c>
      <c r="L160" t="str">
        <f>VLOOKUP(B160,[1]高三上!$B:$V,17,0)</f>
        <v>张弘</v>
      </c>
      <c r="M160">
        <f t="shared" si="30"/>
        <v>101.36986301369863</v>
      </c>
      <c r="N160">
        <f t="shared" si="27"/>
        <v>203</v>
      </c>
      <c r="O160">
        <f>VLOOKUP(B160,[1]高二下!$B:$W,16,0)</f>
        <v>67.5</v>
      </c>
      <c r="P160" t="str">
        <f>VLOOKUP(B160,[1]高二下!$B:$W,17,0)</f>
        <v>张弘</v>
      </c>
      <c r="Q160">
        <f t="shared" si="31"/>
        <v>114.04109589041096</v>
      </c>
      <c r="R160">
        <f t="shared" si="32"/>
        <v>207</v>
      </c>
      <c r="S160">
        <f>VLOOKUP(B160,[1]高二上!$B:$W,16,0)</f>
        <v>55</v>
      </c>
      <c r="T160" t="str">
        <f>VLOOKUP(B160,[1]高二上!$B:$W,17,0)</f>
        <v>张弘</v>
      </c>
      <c r="U160">
        <f t="shared" si="33"/>
        <v>69.520547945205479</v>
      </c>
      <c r="V160">
        <f t="shared" si="34"/>
        <v>248</v>
      </c>
      <c r="W160">
        <f>VLOOKUP(B160,[1]高一下!$B:$X,16,0)</f>
        <v>49</v>
      </c>
      <c r="X160" t="str">
        <f>VLOOKUP(B160,[1]高一下!$B:$X,17,0)</f>
        <v>张弘</v>
      </c>
      <c r="Y160">
        <f t="shared" si="35"/>
        <v>83.561643835616437</v>
      </c>
      <c r="Z160">
        <f t="shared" si="36"/>
        <v>159</v>
      </c>
      <c r="AA160">
        <f>VLOOKUP(B160,[1]高一上!$B:$W,15,0)</f>
        <v>51</v>
      </c>
      <c r="AB160" t="str">
        <f>VLOOKUP(B160,[1]高一上!$B:$W,16,0)</f>
        <v>尼玛布池</v>
      </c>
      <c r="AC160">
        <f t="shared" si="37"/>
        <v>101.02739726027397</v>
      </c>
      <c r="AD160">
        <f t="shared" si="28"/>
        <v>111</v>
      </c>
      <c r="AE160">
        <f>VLOOKUP(B160,[1]中考!$B:$O,11,0)</f>
        <v>42</v>
      </c>
      <c r="AF160">
        <f t="shared" si="38"/>
        <v>114</v>
      </c>
    </row>
    <row r="161" spans="1:32" x14ac:dyDescent="0.2">
      <c r="A161" s="2" t="s">
        <v>623</v>
      </c>
      <c r="B161" s="2" t="s">
        <v>624</v>
      </c>
      <c r="C161" s="1">
        <v>5</v>
      </c>
      <c r="D161" s="3" t="s">
        <v>9</v>
      </c>
      <c r="E161" s="4" t="s">
        <v>625</v>
      </c>
      <c r="F161" s="1">
        <v>417</v>
      </c>
      <c r="G161" s="4">
        <v>64</v>
      </c>
      <c r="H161" s="1" t="s">
        <v>1935</v>
      </c>
      <c r="I161">
        <f t="shared" si="29"/>
        <v>82.534246575342465</v>
      </c>
      <c r="J161">
        <f t="shared" si="26"/>
        <v>145</v>
      </c>
      <c r="K161">
        <f>VLOOKUP(B161,[1]高三上!$B:$V,16,0)</f>
        <v>77</v>
      </c>
      <c r="L161" t="str">
        <f>VLOOKUP(B161,[1]高三上!$B:$V,17,0)</f>
        <v>张弘</v>
      </c>
      <c r="M161">
        <f t="shared" si="30"/>
        <v>102.05479452054794</v>
      </c>
      <c r="N161">
        <f t="shared" si="27"/>
        <v>94</v>
      </c>
      <c r="O161">
        <f>VLOOKUP(B161,[1]高二下!$B:$W,16,0)</f>
        <v>79.599999999999994</v>
      </c>
      <c r="P161" t="str">
        <f>VLOOKUP(B161,[1]高二下!$B:$W,17,0)</f>
        <v>张弘</v>
      </c>
      <c r="Q161">
        <f t="shared" si="31"/>
        <v>139.72602739726028</v>
      </c>
      <c r="R161">
        <f t="shared" si="32"/>
        <v>100</v>
      </c>
      <c r="S161">
        <f>VLOOKUP(B161,[1]高二上!$B:$W,16,0)</f>
        <v>61</v>
      </c>
      <c r="T161" t="str">
        <f>VLOOKUP(B161,[1]高二上!$B:$W,17,0)</f>
        <v>张弘</v>
      </c>
      <c r="U161">
        <f t="shared" si="33"/>
        <v>77.739726027397268</v>
      </c>
      <c r="V161">
        <f t="shared" si="34"/>
        <v>216</v>
      </c>
      <c r="W161">
        <f>VLOOKUP(B161,[1]高一下!$B:$X,16,0)</f>
        <v>50</v>
      </c>
      <c r="X161" t="str">
        <f>VLOOKUP(B161,[1]高一下!$B:$X,17,0)</f>
        <v>张弘</v>
      </c>
      <c r="Y161">
        <f t="shared" si="35"/>
        <v>123.97260273972603</v>
      </c>
      <c r="Z161">
        <f t="shared" si="36"/>
        <v>151</v>
      </c>
      <c r="AA161">
        <f>VLOOKUP(B161,[1]高一上!$B:$W,15,0)</f>
        <v>36</v>
      </c>
      <c r="AB161" t="str">
        <f>VLOOKUP(B161,[1]高一上!$B:$W,16,0)</f>
        <v>尤顺芝</v>
      </c>
      <c r="AC161">
        <f t="shared" si="37"/>
        <v>79.452054794520549</v>
      </c>
      <c r="AD161">
        <f t="shared" si="28"/>
        <v>221</v>
      </c>
      <c r="AE161">
        <f>VLOOKUP(B161,[1]中考!$B:$O,11,0)</f>
        <v>40</v>
      </c>
      <c r="AF161">
        <f t="shared" si="38"/>
        <v>161</v>
      </c>
    </row>
    <row r="162" spans="1:32" x14ac:dyDescent="0.2">
      <c r="A162" s="2" t="s">
        <v>626</v>
      </c>
      <c r="B162" s="2" t="s">
        <v>627</v>
      </c>
      <c r="C162" s="1">
        <v>5</v>
      </c>
      <c r="D162" s="3" t="s">
        <v>9</v>
      </c>
      <c r="E162" s="4" t="s">
        <v>628</v>
      </c>
      <c r="F162" s="1">
        <v>412</v>
      </c>
      <c r="G162" s="4">
        <v>58</v>
      </c>
      <c r="H162" s="1" t="s">
        <v>1935</v>
      </c>
      <c r="I162">
        <f t="shared" si="29"/>
        <v>57.87671232876712</v>
      </c>
      <c r="J162">
        <f t="shared" si="26"/>
        <v>200</v>
      </c>
      <c r="K162">
        <f>VLOOKUP(B162,[1]高三上!$B:$V,16,0)</f>
        <v>79</v>
      </c>
      <c r="L162" t="str">
        <f>VLOOKUP(B162,[1]高三上!$B:$V,17,0)</f>
        <v>张弘</v>
      </c>
      <c r="M162">
        <f t="shared" si="30"/>
        <v>152.73972602739727</v>
      </c>
      <c r="N162">
        <f t="shared" si="27"/>
        <v>77</v>
      </c>
      <c r="O162">
        <f>VLOOKUP(B162,[1]高二下!$B:$W,16,0)</f>
        <v>65.099999999999994</v>
      </c>
      <c r="P162" t="str">
        <f>VLOOKUP(B162,[1]高二下!$B:$W,17,0)</f>
        <v>张弘</v>
      </c>
      <c r="Q162">
        <f t="shared" si="31"/>
        <v>88.013698630136986</v>
      </c>
      <c r="R162">
        <f t="shared" si="32"/>
        <v>231</v>
      </c>
      <c r="S162">
        <f>VLOOKUP(B162,[1]高二上!$B:$W,16,0)</f>
        <v>63</v>
      </c>
      <c r="T162" t="str">
        <f>VLOOKUP(B162,[1]高二上!$B:$W,17,0)</f>
        <v>张弘</v>
      </c>
      <c r="U162">
        <f t="shared" si="33"/>
        <v>66.095890410958901</v>
      </c>
      <c r="V162">
        <f t="shared" si="34"/>
        <v>196</v>
      </c>
      <c r="W162">
        <f>VLOOKUP(B162,[1]高一下!$B:$X,16,0)</f>
        <v>55</v>
      </c>
      <c r="X162" t="str">
        <f>VLOOKUP(B162,[1]高一下!$B:$X,17,0)</f>
        <v>张弘</v>
      </c>
      <c r="Y162">
        <f t="shared" si="35"/>
        <v>92.465753424657535</v>
      </c>
      <c r="Z162">
        <f t="shared" si="36"/>
        <v>97</v>
      </c>
      <c r="AA162">
        <f>VLOOKUP(B162,[1]高一上!$B:$W,15,0)</f>
        <v>57</v>
      </c>
      <c r="AB162" t="str">
        <f>VLOOKUP(B162,[1]高一上!$B:$W,16,0)</f>
        <v>尤顺芝</v>
      </c>
      <c r="AC162">
        <f t="shared" si="37"/>
        <v>136.30136986301369</v>
      </c>
      <c r="AD162">
        <f t="shared" si="28"/>
        <v>75</v>
      </c>
      <c r="AE162">
        <f>VLOOKUP(B162,[1]中考!$B:$O,11,0)</f>
        <v>39</v>
      </c>
      <c r="AF162">
        <f t="shared" si="38"/>
        <v>181</v>
      </c>
    </row>
    <row r="163" spans="1:32" x14ac:dyDescent="0.2">
      <c r="A163" s="2" t="s">
        <v>629</v>
      </c>
      <c r="B163" s="2" t="s">
        <v>630</v>
      </c>
      <c r="C163" s="1">
        <v>5</v>
      </c>
      <c r="D163" s="3" t="s">
        <v>9</v>
      </c>
      <c r="E163" s="4" t="s">
        <v>631</v>
      </c>
      <c r="F163" s="1">
        <v>412</v>
      </c>
      <c r="G163" s="4">
        <v>57</v>
      </c>
      <c r="H163" s="1" t="s">
        <v>1935</v>
      </c>
      <c r="I163">
        <f t="shared" si="29"/>
        <v>96.232876712328761</v>
      </c>
      <c r="J163">
        <f t="shared" si="26"/>
        <v>214</v>
      </c>
      <c r="K163">
        <f>VLOOKUP(B163,[1]高三上!$B:$V,16,0)</f>
        <v>61</v>
      </c>
      <c r="L163" t="str">
        <f>VLOOKUP(B163,[1]高三上!$B:$V,17,0)</f>
        <v>张弘</v>
      </c>
      <c r="M163">
        <f t="shared" si="30"/>
        <v>121.23287671232876</v>
      </c>
      <c r="N163">
        <f t="shared" si="27"/>
        <v>203</v>
      </c>
      <c r="O163">
        <f>VLOOKUP(B163,[1]高二下!$B:$W,16,0)</f>
        <v>60.9</v>
      </c>
      <c r="P163" t="str">
        <f>VLOOKUP(B163,[1]高二下!$B:$W,17,0)</f>
        <v>张弘</v>
      </c>
      <c r="Q163">
        <f t="shared" si="31"/>
        <v>90.410958904109592</v>
      </c>
      <c r="R163">
        <f t="shared" si="32"/>
        <v>265</v>
      </c>
      <c r="S163">
        <f>VLOOKUP(B163,[1]高二上!$B:$W,16,0)</f>
        <v>57</v>
      </c>
      <c r="T163" t="str">
        <f>VLOOKUP(B163,[1]高二上!$B:$W,17,0)</f>
        <v>张弘</v>
      </c>
      <c r="U163">
        <f t="shared" si="33"/>
        <v>104.45205479452055</v>
      </c>
      <c r="V163">
        <f t="shared" si="34"/>
        <v>237</v>
      </c>
      <c r="W163">
        <f>VLOOKUP(B163,[1]高一下!$B:$X,16,0)</f>
        <v>36</v>
      </c>
      <c r="X163" t="str">
        <f>VLOOKUP(B163,[1]高一下!$B:$X,17,0)</f>
        <v>张弘</v>
      </c>
      <c r="Y163">
        <f t="shared" si="35"/>
        <v>108.56164383561644</v>
      </c>
      <c r="Z163">
        <f t="shared" si="36"/>
        <v>250</v>
      </c>
      <c r="AA163">
        <f>VLOOKUP(B163,[1]高一上!$B:$W,15,0)</f>
        <v>26</v>
      </c>
      <c r="AB163" t="str">
        <f>VLOOKUP(B163,[1]高一上!$B:$W,16,0)</f>
        <v>喇菊</v>
      </c>
      <c r="AC163">
        <f t="shared" si="37"/>
        <v>72.945205479452056</v>
      </c>
      <c r="AD163">
        <f t="shared" si="28"/>
        <v>275</v>
      </c>
      <c r="AE163">
        <f>VLOOKUP(B163,[1]中考!$B:$O,11,0)</f>
        <v>38</v>
      </c>
      <c r="AF163">
        <f t="shared" si="38"/>
        <v>196</v>
      </c>
    </row>
    <row r="164" spans="1:32" x14ac:dyDescent="0.2">
      <c r="A164" s="2" t="s">
        <v>632</v>
      </c>
      <c r="B164" s="2" t="s">
        <v>633</v>
      </c>
      <c r="C164" s="1">
        <v>5</v>
      </c>
      <c r="D164" s="3" t="s">
        <v>9</v>
      </c>
      <c r="E164" s="4" t="s">
        <v>634</v>
      </c>
      <c r="F164" s="1">
        <v>409</v>
      </c>
      <c r="G164" s="4">
        <v>68</v>
      </c>
      <c r="H164" s="1" t="s">
        <v>1935</v>
      </c>
      <c r="I164">
        <f t="shared" si="29"/>
        <v>104.79452054794521</v>
      </c>
      <c r="J164">
        <f t="shared" si="26"/>
        <v>101</v>
      </c>
      <c r="K164">
        <f>VLOOKUP(B164,[1]高三上!$B:$V,16,0)</f>
        <v>74</v>
      </c>
      <c r="L164" t="str">
        <f>VLOOKUP(B164,[1]高三上!$B:$V,17,0)</f>
        <v>张弘</v>
      </c>
      <c r="M164">
        <f t="shared" si="30"/>
        <v>125</v>
      </c>
      <c r="N164">
        <f t="shared" si="27"/>
        <v>115</v>
      </c>
      <c r="O164">
        <f>VLOOKUP(B164,[1]高二下!$B:$W,16,0)</f>
        <v>71</v>
      </c>
      <c r="P164" t="str">
        <f>VLOOKUP(B164,[1]高二下!$B:$W,17,0)</f>
        <v>张弘</v>
      </c>
      <c r="Q164">
        <f t="shared" si="31"/>
        <v>83.561643835616437</v>
      </c>
      <c r="R164">
        <f t="shared" si="32"/>
        <v>188</v>
      </c>
      <c r="S164">
        <f>VLOOKUP(B164,[1]高二上!$B:$W,16,0)</f>
        <v>71</v>
      </c>
      <c r="T164" t="str">
        <f>VLOOKUP(B164,[1]高二上!$B:$W,17,0)</f>
        <v>张弘</v>
      </c>
      <c r="U164">
        <f t="shared" si="33"/>
        <v>113.6986301369863</v>
      </c>
      <c r="V164">
        <f t="shared" si="34"/>
        <v>140</v>
      </c>
      <c r="W164">
        <f>VLOOKUP(B164,[1]高一下!$B:$X,16,0)</f>
        <v>46</v>
      </c>
      <c r="X164" t="str">
        <f>VLOOKUP(B164,[1]高一下!$B:$X,17,0)</f>
        <v>张弘</v>
      </c>
      <c r="Y164">
        <f t="shared" si="35"/>
        <v>68.835616438356169</v>
      </c>
      <c r="Z164">
        <f t="shared" si="36"/>
        <v>180</v>
      </c>
      <c r="AA164">
        <f>VLOOKUP(B164,[1]高一上!$B:$W,15,0)</f>
        <v>54</v>
      </c>
      <c r="AB164" t="str">
        <f>VLOOKUP(B164,[1]高一上!$B:$W,16,0)</f>
        <v>张弘</v>
      </c>
      <c r="AC164">
        <f t="shared" si="37"/>
        <v>93.493150684931507</v>
      </c>
      <c r="AD164">
        <f t="shared" si="28"/>
        <v>89</v>
      </c>
      <c r="AE164">
        <f>VLOOKUP(B164,[1]中考!$B:$O,11,0)</f>
        <v>44</v>
      </c>
      <c r="AF164">
        <f t="shared" si="38"/>
        <v>70</v>
      </c>
    </row>
    <row r="165" spans="1:32" x14ac:dyDescent="0.2">
      <c r="A165" s="2" t="s">
        <v>635</v>
      </c>
      <c r="B165" s="2" t="s">
        <v>636</v>
      </c>
      <c r="C165" s="1">
        <v>5</v>
      </c>
      <c r="D165" s="3" t="s">
        <v>9</v>
      </c>
      <c r="E165" s="4" t="s">
        <v>637</v>
      </c>
      <c r="F165" s="1">
        <v>406</v>
      </c>
      <c r="G165" s="4">
        <v>64</v>
      </c>
      <c r="H165" s="1" t="s">
        <v>1935</v>
      </c>
      <c r="I165">
        <f t="shared" si="29"/>
        <v>113.35616438356165</v>
      </c>
      <c r="J165">
        <f t="shared" si="26"/>
        <v>145</v>
      </c>
      <c r="K165">
        <f>VLOOKUP(B165,[1]高三上!$B:$V,16,0)</f>
        <v>65</v>
      </c>
      <c r="L165" t="str">
        <f>VLOOKUP(B165,[1]高三上!$B:$V,17,0)</f>
        <v>张弘</v>
      </c>
      <c r="M165">
        <f t="shared" si="30"/>
        <v>96.917808219178085</v>
      </c>
      <c r="N165">
        <f t="shared" si="27"/>
        <v>184</v>
      </c>
      <c r="O165">
        <f>VLOOKUP(B165,[1]高二下!$B:$W,16,0)</f>
        <v>72.599999999999994</v>
      </c>
      <c r="P165" t="str">
        <f>VLOOKUP(B165,[1]高二下!$B:$W,17,0)</f>
        <v>张弘</v>
      </c>
      <c r="Q165">
        <f t="shared" si="31"/>
        <v>76.027397260273972</v>
      </c>
      <c r="R165">
        <f t="shared" si="32"/>
        <v>175</v>
      </c>
      <c r="S165">
        <f>VLOOKUP(B165,[1]高二上!$B:$W,16,0)</f>
        <v>76</v>
      </c>
      <c r="T165" t="str">
        <f>VLOOKUP(B165,[1]高二上!$B:$W,17,0)</f>
        <v>张弘</v>
      </c>
      <c r="U165">
        <f t="shared" si="33"/>
        <v>148.63013698630138</v>
      </c>
      <c r="V165">
        <f t="shared" si="34"/>
        <v>105</v>
      </c>
      <c r="W165">
        <f>VLOOKUP(B165,[1]高一下!$B:$X,16,0)</f>
        <v>37</v>
      </c>
      <c r="X165" t="str">
        <f>VLOOKUP(B165,[1]高一下!$B:$X,17,0)</f>
        <v>张弘</v>
      </c>
      <c r="Y165">
        <f t="shared" si="35"/>
        <v>45.890410958904106</v>
      </c>
      <c r="Z165">
        <f t="shared" si="36"/>
        <v>247</v>
      </c>
      <c r="AA165">
        <f>VLOOKUP(B165,[1]高一上!$B:$W,15,0)</f>
        <v>54</v>
      </c>
      <c r="AB165" t="str">
        <f>VLOOKUP(B165,[1]高一上!$B:$W,16,0)</f>
        <v>付仁源</v>
      </c>
      <c r="AC165">
        <f t="shared" si="37"/>
        <v>117.8082191780822</v>
      </c>
      <c r="AD165">
        <f t="shared" si="28"/>
        <v>89</v>
      </c>
      <c r="AE165">
        <f>VLOOKUP(B165,[1]中考!$B:$O,11,0)</f>
        <v>41</v>
      </c>
      <c r="AF165">
        <f t="shared" si="38"/>
        <v>141</v>
      </c>
    </row>
    <row r="166" spans="1:32" x14ac:dyDescent="0.2">
      <c r="A166" s="2" t="s">
        <v>638</v>
      </c>
      <c r="B166" s="2" t="s">
        <v>639</v>
      </c>
      <c r="C166" s="1">
        <v>5</v>
      </c>
      <c r="D166" s="3" t="s">
        <v>9</v>
      </c>
      <c r="E166" s="4" t="s">
        <v>640</v>
      </c>
      <c r="F166" s="1">
        <v>401</v>
      </c>
      <c r="G166" s="4">
        <v>58</v>
      </c>
      <c r="H166" s="1" t="s">
        <v>1935</v>
      </c>
      <c r="I166">
        <f t="shared" si="29"/>
        <v>114.04109589041096</v>
      </c>
      <c r="J166">
        <f t="shared" si="26"/>
        <v>200</v>
      </c>
      <c r="K166">
        <f>VLOOKUP(B166,[1]高三上!$B:$V,16,0)</f>
        <v>55</v>
      </c>
      <c r="L166" t="str">
        <f>VLOOKUP(B166,[1]高三上!$B:$V,17,0)</f>
        <v>张弘</v>
      </c>
      <c r="M166">
        <f t="shared" si="30"/>
        <v>101.36986301369863</v>
      </c>
      <c r="N166">
        <f t="shared" si="27"/>
        <v>241</v>
      </c>
      <c r="O166">
        <f>VLOOKUP(B166,[1]高二下!$B:$W,16,0)</f>
        <v>63.4</v>
      </c>
      <c r="P166" t="str">
        <f>VLOOKUP(B166,[1]高二下!$B:$W,17,0)</f>
        <v>张弘</v>
      </c>
      <c r="Q166">
        <f t="shared" si="31"/>
        <v>98.287671232876718</v>
      </c>
      <c r="R166">
        <f t="shared" si="32"/>
        <v>245</v>
      </c>
      <c r="S166">
        <f>VLOOKUP(B166,[1]高二上!$B:$W,16,0)</f>
        <v>56</v>
      </c>
      <c r="T166" t="str">
        <f>VLOOKUP(B166,[1]高二上!$B:$W,17,0)</f>
        <v>张弘</v>
      </c>
      <c r="U166">
        <f t="shared" si="33"/>
        <v>86.301369863013704</v>
      </c>
      <c r="V166">
        <f t="shared" si="34"/>
        <v>240</v>
      </c>
      <c r="W166">
        <f>VLOOKUP(B166,[1]高一下!$B:$X,16,0)</f>
        <v>44</v>
      </c>
      <c r="X166" t="str">
        <f>VLOOKUP(B166,[1]高一下!$B:$X,17,0)</f>
        <v>张弘</v>
      </c>
      <c r="Y166">
        <f t="shared" si="35"/>
        <v>109.24657534246575</v>
      </c>
      <c r="Z166">
        <f t="shared" si="36"/>
        <v>200</v>
      </c>
      <c r="AA166">
        <f>VLOOKUP(B166,[1]高一上!$B:$W,15,0)</f>
        <v>35</v>
      </c>
      <c r="AB166" t="str">
        <f>VLOOKUP(B166,[1]高一上!$B:$W,16,0)</f>
        <v>尤顺芝</v>
      </c>
      <c r="AC166">
        <f t="shared" si="37"/>
        <v>89.38356164383562</v>
      </c>
      <c r="AD166">
        <f t="shared" si="28"/>
        <v>227</v>
      </c>
      <c r="AE166">
        <f>VLOOKUP(B166,[1]中考!$B:$O,11,0)</f>
        <v>38</v>
      </c>
      <c r="AF166">
        <f t="shared" si="38"/>
        <v>196</v>
      </c>
    </row>
    <row r="167" spans="1:32" x14ac:dyDescent="0.2">
      <c r="A167" s="2" t="s">
        <v>641</v>
      </c>
      <c r="B167" s="2" t="s">
        <v>642</v>
      </c>
      <c r="C167" s="1">
        <v>5</v>
      </c>
      <c r="D167" s="3" t="s">
        <v>9</v>
      </c>
      <c r="E167" s="4" t="s">
        <v>643</v>
      </c>
      <c r="F167" s="1">
        <v>400</v>
      </c>
      <c r="G167" s="4">
        <v>61</v>
      </c>
      <c r="H167" s="1" t="s">
        <v>1935</v>
      </c>
      <c r="I167">
        <f t="shared" si="29"/>
        <v>114.04109589041096</v>
      </c>
      <c r="J167">
        <f t="shared" si="26"/>
        <v>178</v>
      </c>
      <c r="K167">
        <f>VLOOKUP(B167,[1]高三上!$B:$V,16,0)</f>
        <v>59</v>
      </c>
      <c r="L167" t="str">
        <f>VLOOKUP(B167,[1]高三上!$B:$V,17,0)</f>
        <v>张弘</v>
      </c>
      <c r="M167">
        <f t="shared" si="30"/>
        <v>101.71232876712328</v>
      </c>
      <c r="N167">
        <f t="shared" si="27"/>
        <v>219</v>
      </c>
      <c r="O167">
        <f>VLOOKUP(B167,[1]高二下!$B:$W,16,0)</f>
        <v>65.900000000000006</v>
      </c>
      <c r="P167" t="str">
        <f>VLOOKUP(B167,[1]高二下!$B:$W,17,0)</f>
        <v>张弘</v>
      </c>
      <c r="Q167">
        <f t="shared" si="31"/>
        <v>94.520547945205479</v>
      </c>
      <c r="R167">
        <f t="shared" si="32"/>
        <v>224</v>
      </c>
      <c r="S167">
        <f>VLOOKUP(B167,[1]高二上!$B:$W,16,0)</f>
        <v>62</v>
      </c>
      <c r="T167" t="str">
        <f>VLOOKUP(B167,[1]高二上!$B:$W,17,0)</f>
        <v>张弘</v>
      </c>
      <c r="U167">
        <f t="shared" si="33"/>
        <v>122.60273972602739</v>
      </c>
      <c r="V167">
        <f t="shared" si="34"/>
        <v>208</v>
      </c>
      <c r="W167">
        <f>VLOOKUP(B167,[1]高一下!$B:$X,16,0)</f>
        <v>31</v>
      </c>
      <c r="X167" t="str">
        <f>VLOOKUP(B167,[1]高一下!$B:$X,17,0)</f>
        <v>张弘</v>
      </c>
      <c r="Y167">
        <f t="shared" si="35"/>
        <v>79.109589041095887</v>
      </c>
      <c r="Z167">
        <f t="shared" si="36"/>
        <v>274</v>
      </c>
      <c r="AA167">
        <f>VLOOKUP(B167,[1]高一上!$B:$W,15,0)</f>
        <v>37</v>
      </c>
      <c r="AB167" t="str">
        <f>VLOOKUP(B167,[1]高一上!$B:$W,16,0)</f>
        <v>张弘</v>
      </c>
      <c r="AC167">
        <f t="shared" si="37"/>
        <v>75.342465753424662</v>
      </c>
      <c r="AD167">
        <f t="shared" si="28"/>
        <v>213</v>
      </c>
      <c r="AE167">
        <f>VLOOKUP(B167,[1]中考!$B:$O,11,0)</f>
        <v>41</v>
      </c>
      <c r="AF167">
        <f t="shared" si="38"/>
        <v>141</v>
      </c>
    </row>
    <row r="168" spans="1:32" x14ac:dyDescent="0.2">
      <c r="A168" s="2" t="s">
        <v>644</v>
      </c>
      <c r="B168" s="2" t="s">
        <v>645</v>
      </c>
      <c r="C168" s="1">
        <v>5</v>
      </c>
      <c r="D168" s="3" t="s">
        <v>9</v>
      </c>
      <c r="E168" s="4" t="s">
        <v>646</v>
      </c>
      <c r="F168" s="1">
        <v>398</v>
      </c>
      <c r="G168" s="4">
        <v>76</v>
      </c>
      <c r="H168" s="1" t="s">
        <v>1935</v>
      </c>
      <c r="I168">
        <f t="shared" si="29"/>
        <v>105.82191780821918</v>
      </c>
      <c r="J168">
        <f t="shared" si="26"/>
        <v>44</v>
      </c>
      <c r="K168">
        <f>VLOOKUP(B168,[1]高三上!$B:$V,16,0)</f>
        <v>81</v>
      </c>
      <c r="L168" t="str">
        <f>VLOOKUP(B168,[1]高三上!$B:$V,17,0)</f>
        <v>张弘</v>
      </c>
      <c r="M168">
        <f t="shared" si="30"/>
        <v>92.808219178082197</v>
      </c>
      <c r="N168">
        <f t="shared" si="27"/>
        <v>61</v>
      </c>
      <c r="O168">
        <f>VLOOKUP(B168,[1]高二下!$B:$W,16,0)</f>
        <v>86</v>
      </c>
      <c r="P168" t="str">
        <f>VLOOKUP(B168,[1]高二下!$B:$W,17,0)</f>
        <v>张弘</v>
      </c>
      <c r="Q168">
        <f t="shared" si="31"/>
        <v>116.0958904109589</v>
      </c>
      <c r="R168">
        <f t="shared" si="32"/>
        <v>40</v>
      </c>
      <c r="S168">
        <f>VLOOKUP(B168,[1]高二上!$B:$W,16,0)</f>
        <v>79</v>
      </c>
      <c r="T168" t="str">
        <f>VLOOKUP(B168,[1]高二上!$B:$W,17,0)</f>
        <v>张弘</v>
      </c>
      <c r="U168">
        <f t="shared" si="33"/>
        <v>117.8082191780822</v>
      </c>
      <c r="V168">
        <f t="shared" si="34"/>
        <v>87</v>
      </c>
      <c r="W168">
        <f>VLOOKUP(B168,[1]高一下!$B:$X,16,0)</f>
        <v>51</v>
      </c>
      <c r="X168" t="str">
        <f>VLOOKUP(B168,[1]高一下!$B:$X,17,0)</f>
        <v>张弘</v>
      </c>
      <c r="Y168">
        <f t="shared" si="35"/>
        <v>79.452054794520549</v>
      </c>
      <c r="Z168">
        <f t="shared" si="36"/>
        <v>139</v>
      </c>
      <c r="AA168">
        <f>VLOOKUP(B168,[1]高一上!$B:$W,15,0)</f>
        <v>56</v>
      </c>
      <c r="AB168" t="str">
        <f>VLOOKUP(B168,[1]高一上!$B:$W,16,0)</f>
        <v>尤顺芝</v>
      </c>
      <c r="AC168">
        <f t="shared" si="37"/>
        <v>81.506849315068493</v>
      </c>
      <c r="AD168">
        <f t="shared" si="28"/>
        <v>79</v>
      </c>
      <c r="AE168">
        <f>VLOOKUP(B168,[1]中考!$B:$O,11,0)</f>
        <v>46</v>
      </c>
      <c r="AF168">
        <f t="shared" si="38"/>
        <v>25</v>
      </c>
    </row>
    <row r="169" spans="1:32" x14ac:dyDescent="0.2">
      <c r="A169" s="2" t="s">
        <v>647</v>
      </c>
      <c r="B169" s="2" t="s">
        <v>648</v>
      </c>
      <c r="C169" s="1">
        <v>5</v>
      </c>
      <c r="D169" s="3" t="s">
        <v>9</v>
      </c>
      <c r="E169" s="4" t="s">
        <v>649</v>
      </c>
      <c r="F169" s="1">
        <v>394</v>
      </c>
      <c r="G169" s="4">
        <v>50</v>
      </c>
      <c r="H169" s="1" t="s">
        <v>1935</v>
      </c>
      <c r="I169">
        <f t="shared" si="29"/>
        <v>93.493150684931507</v>
      </c>
      <c r="J169">
        <f t="shared" si="26"/>
        <v>260</v>
      </c>
      <c r="K169">
        <f>VLOOKUP(B169,[1]高三上!$B:$V,16,0)</f>
        <v>55</v>
      </c>
      <c r="L169" t="str">
        <f>VLOOKUP(B169,[1]高三上!$B:$V,17,0)</f>
        <v>张弘</v>
      </c>
      <c r="M169">
        <f t="shared" si="30"/>
        <v>105.82191780821918</v>
      </c>
      <c r="N169">
        <f t="shared" si="27"/>
        <v>241</v>
      </c>
      <c r="O169">
        <f>VLOOKUP(B169,[1]高二下!$B:$W,16,0)</f>
        <v>61.8</v>
      </c>
      <c r="P169" t="str">
        <f>VLOOKUP(B169,[1]高二下!$B:$W,17,0)</f>
        <v>张弘</v>
      </c>
      <c r="Q169">
        <f t="shared" si="31"/>
        <v>93.835616438356169</v>
      </c>
      <c r="R169">
        <f t="shared" si="32"/>
        <v>258</v>
      </c>
      <c r="S169">
        <f>VLOOKUP(B169,[1]高二上!$B:$W,16,0)</f>
        <v>56</v>
      </c>
      <c r="T169" t="str">
        <f>VLOOKUP(B169,[1]高二上!$B:$W,17,0)</f>
        <v>张弘</v>
      </c>
      <c r="U169">
        <f t="shared" si="33"/>
        <v>113.35616438356165</v>
      </c>
      <c r="V169">
        <f t="shared" si="34"/>
        <v>240</v>
      </c>
      <c r="W169">
        <f>VLOOKUP(B169,[1]高一下!$B:$X,16,0)</f>
        <v>28</v>
      </c>
      <c r="X169" t="str">
        <f>VLOOKUP(B169,[1]高一下!$B:$X,17,0)</f>
        <v>张弘</v>
      </c>
      <c r="Y169">
        <f t="shared" si="35"/>
        <v>102.05479452054794</v>
      </c>
      <c r="Z169">
        <f t="shared" si="36"/>
        <v>279</v>
      </c>
      <c r="AA169">
        <f>VLOOKUP(B169,[1]高一上!$B:$W,15,0)</f>
        <v>15</v>
      </c>
      <c r="AB169" t="str">
        <f>VLOOKUP(B169,[1]高一上!$B:$W,16,0)</f>
        <v>张弘</v>
      </c>
      <c r="AC169">
        <f t="shared" si="37"/>
        <v>93.150684931506845</v>
      </c>
      <c r="AD169">
        <f t="shared" si="28"/>
        <v>285</v>
      </c>
      <c r="AE169">
        <f>VLOOKUP(B169,[1]中考!$B:$O,11,0)</f>
        <v>32</v>
      </c>
      <c r="AF169">
        <f t="shared" si="38"/>
        <v>265</v>
      </c>
    </row>
    <row r="170" spans="1:32" x14ac:dyDescent="0.2">
      <c r="A170" s="2" t="s">
        <v>650</v>
      </c>
      <c r="B170" s="2" t="s">
        <v>651</v>
      </c>
      <c r="C170" s="1">
        <v>5</v>
      </c>
      <c r="D170" s="3" t="s">
        <v>9</v>
      </c>
      <c r="E170" s="4" t="s">
        <v>652</v>
      </c>
      <c r="F170" s="1">
        <v>390</v>
      </c>
      <c r="G170" s="4">
        <v>60</v>
      </c>
      <c r="H170" s="1" t="s">
        <v>1935</v>
      </c>
      <c r="I170">
        <f t="shared" si="29"/>
        <v>110.27397260273972</v>
      </c>
      <c r="J170">
        <f t="shared" si="26"/>
        <v>189</v>
      </c>
      <c r="K170">
        <f>VLOOKUP(B170,[1]高三上!$B:$V,16,0)</f>
        <v>59</v>
      </c>
      <c r="L170" t="str">
        <f>VLOOKUP(B170,[1]高三上!$B:$V,17,0)</f>
        <v>张弘</v>
      </c>
      <c r="M170">
        <f t="shared" si="30"/>
        <v>75</v>
      </c>
      <c r="N170">
        <f t="shared" si="27"/>
        <v>219</v>
      </c>
      <c r="O170">
        <f>VLOOKUP(B170,[1]高二下!$B:$W,16,0)</f>
        <v>75.7</v>
      </c>
      <c r="P170" t="str">
        <f>VLOOKUP(B170,[1]高二下!$B:$W,17,0)</f>
        <v>张弘</v>
      </c>
      <c r="Q170">
        <f t="shared" si="31"/>
        <v>97.945205479452056</v>
      </c>
      <c r="R170">
        <f t="shared" si="32"/>
        <v>146</v>
      </c>
      <c r="S170">
        <f>VLOOKUP(B170,[1]高二上!$B:$W,16,0)</f>
        <v>71</v>
      </c>
      <c r="T170" t="str">
        <f>VLOOKUP(B170,[1]高二上!$B:$W,17,0)</f>
        <v>张弘</v>
      </c>
      <c r="U170">
        <f t="shared" si="33"/>
        <v>108.56164383561644</v>
      </c>
      <c r="V170">
        <f t="shared" si="34"/>
        <v>140</v>
      </c>
      <c r="W170">
        <f>VLOOKUP(B170,[1]高一下!$B:$X,16,0)</f>
        <v>48</v>
      </c>
      <c r="X170" t="str">
        <f>VLOOKUP(B170,[1]高一下!$B:$X,17,0)</f>
        <v>张弘</v>
      </c>
      <c r="Y170">
        <f t="shared" si="35"/>
        <v>128.08219178082192</v>
      </c>
      <c r="Z170">
        <f t="shared" si="36"/>
        <v>165</v>
      </c>
      <c r="AA170">
        <f>VLOOKUP(B170,[1]高一上!$B:$W,15,0)</f>
        <v>33</v>
      </c>
      <c r="AB170" t="str">
        <f>VLOOKUP(B170,[1]高一上!$B:$W,16,0)</f>
        <v>尤顺芝</v>
      </c>
      <c r="AC170">
        <f t="shared" si="37"/>
        <v>32.191780821917803</v>
      </c>
      <c r="AD170">
        <f t="shared" si="28"/>
        <v>247</v>
      </c>
      <c r="AE170">
        <f>VLOOKUP(B170,[1]中考!$B:$O,11,0)</f>
        <v>45</v>
      </c>
      <c r="AF170">
        <f t="shared" si="38"/>
        <v>49</v>
      </c>
    </row>
    <row r="171" spans="1:32" x14ac:dyDescent="0.2">
      <c r="A171" s="2" t="s">
        <v>653</v>
      </c>
      <c r="B171" s="2" t="s">
        <v>654</v>
      </c>
      <c r="C171" s="1">
        <v>5</v>
      </c>
      <c r="D171" s="3" t="s">
        <v>9</v>
      </c>
      <c r="E171" s="4" t="s">
        <v>655</v>
      </c>
      <c r="F171" s="1">
        <v>389</v>
      </c>
      <c r="G171" s="4">
        <v>58</v>
      </c>
      <c r="H171" s="1" t="s">
        <v>1935</v>
      </c>
      <c r="I171">
        <f t="shared" si="29"/>
        <v>78.424657534246577</v>
      </c>
      <c r="J171">
        <f t="shared" si="26"/>
        <v>200</v>
      </c>
      <c r="K171">
        <f>VLOOKUP(B171,[1]高三上!$B:$V,16,0)</f>
        <v>71</v>
      </c>
      <c r="L171" t="str">
        <f>VLOOKUP(B171,[1]高三上!$B:$V,17,0)</f>
        <v>张弘</v>
      </c>
      <c r="M171">
        <f t="shared" si="30"/>
        <v>120.54794520547945</v>
      </c>
      <c r="N171">
        <f t="shared" si="27"/>
        <v>137</v>
      </c>
      <c r="O171">
        <f>VLOOKUP(B171,[1]高二下!$B:$W,16,0)</f>
        <v>69.2</v>
      </c>
      <c r="P171" t="str">
        <f>VLOOKUP(B171,[1]高二下!$B:$W,17,0)</f>
        <v>张弘</v>
      </c>
      <c r="Q171">
        <f t="shared" si="31"/>
        <v>112.67123287671232</v>
      </c>
      <c r="R171">
        <f t="shared" si="32"/>
        <v>197</v>
      </c>
      <c r="S171">
        <f>VLOOKUP(B171,[1]高二上!$B:$W,16,0)</f>
        <v>58</v>
      </c>
      <c r="T171" t="str">
        <f>VLOOKUP(B171,[1]高二上!$B:$W,17,0)</f>
        <v>张弘</v>
      </c>
      <c r="U171">
        <f t="shared" si="33"/>
        <v>92.123287671232873</v>
      </c>
      <c r="V171">
        <f t="shared" si="34"/>
        <v>234</v>
      </c>
      <c r="W171">
        <f>VLOOKUP(B171,[1]高一下!$B:$X,16,0)</f>
        <v>43</v>
      </c>
      <c r="X171" t="str">
        <f>VLOOKUP(B171,[1]高一下!$B:$X,17,0)</f>
        <v>张弘</v>
      </c>
      <c r="Y171">
        <f t="shared" si="35"/>
        <v>61.643835616438359</v>
      </c>
      <c r="Z171">
        <f t="shared" si="36"/>
        <v>211</v>
      </c>
      <c r="AA171">
        <f>VLOOKUP(B171,[1]高一上!$B:$W,15,0)</f>
        <v>52</v>
      </c>
      <c r="AB171" t="str">
        <f>VLOOKUP(B171,[1]高一上!$B:$W,16,0)</f>
        <v>张弘</v>
      </c>
      <c r="AC171">
        <f t="shared" si="37"/>
        <v>114.38356164383562</v>
      </c>
      <c r="AD171">
        <f t="shared" si="28"/>
        <v>99</v>
      </c>
      <c r="AE171">
        <f>VLOOKUP(B171,[1]中考!$B:$O,11,0)</f>
        <v>41</v>
      </c>
      <c r="AF171">
        <f t="shared" si="38"/>
        <v>141</v>
      </c>
    </row>
    <row r="172" spans="1:32" x14ac:dyDescent="0.2">
      <c r="A172" s="2" t="s">
        <v>656</v>
      </c>
      <c r="B172" s="2" t="s">
        <v>657</v>
      </c>
      <c r="C172" s="1">
        <v>5</v>
      </c>
      <c r="D172" s="3" t="s">
        <v>9</v>
      </c>
      <c r="E172" s="4" t="s">
        <v>658</v>
      </c>
      <c r="F172" s="1">
        <v>384</v>
      </c>
      <c r="G172" s="4">
        <v>60</v>
      </c>
      <c r="H172" s="1" t="s">
        <v>1935</v>
      </c>
      <c r="I172">
        <f t="shared" si="29"/>
        <v>124.65753424657534</v>
      </c>
      <c r="J172">
        <f t="shared" si="26"/>
        <v>189</v>
      </c>
      <c r="K172">
        <f>VLOOKUP(B172,[1]高三上!$B:$V,16,0)</f>
        <v>49</v>
      </c>
      <c r="L172" t="str">
        <f>VLOOKUP(B172,[1]高三上!$B:$V,17,0)</f>
        <v>张弘</v>
      </c>
      <c r="M172">
        <f t="shared" si="30"/>
        <v>97.602739726027394</v>
      </c>
      <c r="N172">
        <f t="shared" si="27"/>
        <v>261</v>
      </c>
      <c r="O172">
        <f>VLOOKUP(B172,[1]高二下!$B:$W,16,0)</f>
        <v>62.6</v>
      </c>
      <c r="P172" t="str">
        <f>VLOOKUP(B172,[1]高二下!$B:$W,17,0)</f>
        <v>张弘</v>
      </c>
      <c r="Q172">
        <f t="shared" si="31"/>
        <v>103.76712328767124</v>
      </c>
      <c r="R172">
        <f t="shared" si="32"/>
        <v>254</v>
      </c>
      <c r="S172">
        <f>VLOOKUP(B172,[1]高二上!$B:$W,16,0)</f>
        <v>49</v>
      </c>
      <c r="T172" t="str">
        <f>VLOOKUP(B172,[1]高二上!$B:$W,17,0)</f>
        <v>张弘</v>
      </c>
      <c r="U172">
        <f t="shared" si="33"/>
        <v>75</v>
      </c>
      <c r="V172">
        <f t="shared" si="34"/>
        <v>265</v>
      </c>
      <c r="W172">
        <f>VLOOKUP(B172,[1]高一下!$B:$X,16,0)</f>
        <v>45</v>
      </c>
      <c r="X172" t="str">
        <f>VLOOKUP(B172,[1]高一下!$B:$X,17,0)</f>
        <v>张弘</v>
      </c>
      <c r="Y172">
        <f t="shared" si="35"/>
        <v>78.767123287671239</v>
      </c>
      <c r="Z172">
        <f t="shared" si="36"/>
        <v>192</v>
      </c>
      <c r="AA172">
        <f>VLOOKUP(B172,[1]高一上!$B:$W,15,0)</f>
        <v>49</v>
      </c>
      <c r="AB172" t="str">
        <f>VLOOKUP(B172,[1]高一上!$B:$W,16,0)</f>
        <v>尼玛布池</v>
      </c>
      <c r="AC172">
        <f t="shared" si="37"/>
        <v>110.61643835616438</v>
      </c>
      <c r="AD172">
        <f t="shared" si="28"/>
        <v>130</v>
      </c>
      <c r="AE172">
        <f>VLOOKUP(B172,[1]中考!$B:$O,11,0)</f>
        <v>40</v>
      </c>
      <c r="AF172">
        <f t="shared" si="38"/>
        <v>161</v>
      </c>
    </row>
    <row r="173" spans="1:32" x14ac:dyDescent="0.2">
      <c r="A173" s="2" t="s">
        <v>659</v>
      </c>
      <c r="B173" s="2" t="s">
        <v>660</v>
      </c>
      <c r="C173" s="1">
        <v>5</v>
      </c>
      <c r="D173" s="3" t="s">
        <v>9</v>
      </c>
      <c r="E173" s="4" t="s">
        <v>661</v>
      </c>
      <c r="F173" s="1">
        <v>379</v>
      </c>
      <c r="G173" s="4">
        <v>51</v>
      </c>
      <c r="H173" s="1" t="s">
        <v>1935</v>
      </c>
      <c r="I173">
        <f t="shared" si="29"/>
        <v>71.917808219178085</v>
      </c>
      <c r="J173">
        <f t="shared" si="26"/>
        <v>254</v>
      </c>
      <c r="K173">
        <f>VLOOKUP(B173,[1]高三上!$B:$V,16,0)</f>
        <v>66</v>
      </c>
      <c r="L173" t="str">
        <f>VLOOKUP(B173,[1]高三上!$B:$V,17,0)</f>
        <v>张弘</v>
      </c>
      <c r="M173">
        <f t="shared" si="30"/>
        <v>110.61643835616438</v>
      </c>
      <c r="N173">
        <f t="shared" si="27"/>
        <v>172</v>
      </c>
      <c r="O173">
        <f>VLOOKUP(B173,[1]高二下!$B:$W,16,0)</f>
        <v>68.400000000000006</v>
      </c>
      <c r="P173" t="str">
        <f>VLOOKUP(B173,[1]高二下!$B:$W,17,0)</f>
        <v>张弘</v>
      </c>
      <c r="Q173">
        <f t="shared" si="31"/>
        <v>97.602739726027394</v>
      </c>
      <c r="R173">
        <f t="shared" si="32"/>
        <v>203</v>
      </c>
      <c r="S173">
        <f>VLOOKUP(B173,[1]高二上!$B:$W,16,0)</f>
        <v>63</v>
      </c>
      <c r="T173" t="str">
        <f>VLOOKUP(B173,[1]高二上!$B:$W,17,0)</f>
        <v>张弘</v>
      </c>
      <c r="U173">
        <f t="shared" si="33"/>
        <v>131.16438356164383</v>
      </c>
      <c r="V173">
        <f t="shared" si="34"/>
        <v>196</v>
      </c>
      <c r="W173">
        <f>VLOOKUP(B173,[1]高一下!$B:$X,16,0)</f>
        <v>22</v>
      </c>
      <c r="X173" t="str">
        <f>VLOOKUP(B173,[1]高一下!$B:$X,17,0)</f>
        <v>张弘</v>
      </c>
      <c r="Y173">
        <f t="shared" si="35"/>
        <v>74.657534246575338</v>
      </c>
      <c r="Z173">
        <f t="shared" si="36"/>
        <v>287</v>
      </c>
      <c r="AA173">
        <f>VLOOKUP(B173,[1]高一上!$B:$W,15,0)</f>
        <v>37</v>
      </c>
      <c r="AB173" t="str">
        <f>VLOOKUP(B173,[1]高一上!$B:$W,16,0)</f>
        <v>尤顺芝</v>
      </c>
      <c r="AC173">
        <f t="shared" si="37"/>
        <v>66.095890410958901</v>
      </c>
      <c r="AD173">
        <f t="shared" si="28"/>
        <v>213</v>
      </c>
      <c r="AE173">
        <f>VLOOKUP(B173,[1]中考!$B:$O,11,0)</f>
        <v>42</v>
      </c>
      <c r="AF173">
        <f t="shared" si="38"/>
        <v>114</v>
      </c>
    </row>
    <row r="174" spans="1:32" x14ac:dyDescent="0.2">
      <c r="A174" s="2" t="s">
        <v>662</v>
      </c>
      <c r="B174" s="2" t="s">
        <v>663</v>
      </c>
      <c r="C174" s="1">
        <v>5</v>
      </c>
      <c r="D174" s="3" t="s">
        <v>9</v>
      </c>
      <c r="E174" s="4" t="s">
        <v>664</v>
      </c>
      <c r="F174" s="1">
        <v>376</v>
      </c>
      <c r="G174" s="4">
        <v>63</v>
      </c>
      <c r="H174" s="1" t="s">
        <v>1935</v>
      </c>
      <c r="I174">
        <f t="shared" si="29"/>
        <v>98.972602739726028</v>
      </c>
      <c r="J174">
        <f t="shared" si="26"/>
        <v>160</v>
      </c>
      <c r="K174">
        <f>VLOOKUP(B174,[1]高三上!$B:$V,16,0)</f>
        <v>68</v>
      </c>
      <c r="L174" t="str">
        <f>VLOOKUP(B174,[1]高三上!$B:$V,17,0)</f>
        <v>张弘</v>
      </c>
      <c r="M174">
        <f t="shared" si="30"/>
        <v>110.61643835616438</v>
      </c>
      <c r="N174">
        <f t="shared" si="27"/>
        <v>157</v>
      </c>
      <c r="O174">
        <f>VLOOKUP(B174,[1]高二下!$B:$W,16,0)</f>
        <v>71</v>
      </c>
      <c r="P174" t="str">
        <f>VLOOKUP(B174,[1]高二下!$B:$W,17,0)</f>
        <v>张弘</v>
      </c>
      <c r="Q174">
        <f t="shared" si="31"/>
        <v>106.84931506849315</v>
      </c>
      <c r="R174">
        <f t="shared" si="32"/>
        <v>188</v>
      </c>
      <c r="S174">
        <f>VLOOKUP(B174,[1]高二上!$B:$W,16,0)</f>
        <v>62</v>
      </c>
      <c r="T174" t="str">
        <f>VLOOKUP(B174,[1]高二上!$B:$W,17,0)</f>
        <v>张弘</v>
      </c>
      <c r="U174">
        <f t="shared" si="33"/>
        <v>115.75342465753425</v>
      </c>
      <c r="V174">
        <f t="shared" si="34"/>
        <v>208</v>
      </c>
      <c r="W174">
        <f>VLOOKUP(B174,[1]高一下!$B:$X,16,0)</f>
        <v>35</v>
      </c>
      <c r="X174" t="str">
        <f>VLOOKUP(B174,[1]高一下!$B:$X,17,0)</f>
        <v>张弘</v>
      </c>
      <c r="Y174">
        <f t="shared" si="35"/>
        <v>57.534246575342465</v>
      </c>
      <c r="Z174">
        <f t="shared" si="36"/>
        <v>254</v>
      </c>
      <c r="AA174">
        <f>VLOOKUP(B174,[1]高一上!$B:$W,15,0)</f>
        <v>49</v>
      </c>
      <c r="AB174" t="str">
        <f>VLOOKUP(B174,[1]高一上!$B:$W,16,0)</f>
        <v>尤顺芝</v>
      </c>
      <c r="AC174">
        <f t="shared" si="37"/>
        <v>72.260273972602732</v>
      </c>
      <c r="AD174">
        <f t="shared" si="28"/>
        <v>130</v>
      </c>
      <c r="AE174">
        <f>VLOOKUP(B174,[1]中考!$B:$O,11,0)</f>
        <v>45</v>
      </c>
      <c r="AF174">
        <f t="shared" si="38"/>
        <v>49</v>
      </c>
    </row>
    <row r="175" spans="1:32" x14ac:dyDescent="0.2">
      <c r="A175" s="2" t="s">
        <v>665</v>
      </c>
      <c r="B175" s="2" t="s">
        <v>666</v>
      </c>
      <c r="C175" s="1">
        <v>5</v>
      </c>
      <c r="D175" s="3" t="s">
        <v>9</v>
      </c>
      <c r="E175" s="4" t="s">
        <v>667</v>
      </c>
      <c r="F175" s="1">
        <v>372</v>
      </c>
      <c r="G175" s="4">
        <v>64</v>
      </c>
      <c r="H175" s="1" t="s">
        <v>1935</v>
      </c>
      <c r="I175">
        <f t="shared" si="29"/>
        <v>128.08219178082192</v>
      </c>
      <c r="J175">
        <f t="shared" si="26"/>
        <v>145</v>
      </c>
      <c r="K175">
        <f>VLOOKUP(B175,[1]高三上!$B:$V,16,0)</f>
        <v>58</v>
      </c>
      <c r="L175" t="str">
        <f>VLOOKUP(B175,[1]高三上!$B:$V,17,0)</f>
        <v>张弘</v>
      </c>
      <c r="M175">
        <f t="shared" si="30"/>
        <v>89.726027397260282</v>
      </c>
      <c r="N175">
        <f t="shared" si="27"/>
        <v>227</v>
      </c>
      <c r="O175">
        <f>VLOOKUP(B175,[1]高二下!$B:$W,16,0)</f>
        <v>69.2</v>
      </c>
      <c r="P175" t="str">
        <f>VLOOKUP(B175,[1]高二下!$B:$W,17,0)</f>
        <v>张弘</v>
      </c>
      <c r="Q175">
        <f t="shared" si="31"/>
        <v>86.643835616438352</v>
      </c>
      <c r="R175">
        <f t="shared" si="32"/>
        <v>197</v>
      </c>
      <c r="S175">
        <f>VLOOKUP(B175,[1]高二上!$B:$W,16,0)</f>
        <v>69</v>
      </c>
      <c r="T175" t="str">
        <f>VLOOKUP(B175,[1]高二上!$B:$W,17,0)</f>
        <v>张弘</v>
      </c>
      <c r="U175">
        <f t="shared" si="33"/>
        <v>105.82191780821918</v>
      </c>
      <c r="V175">
        <f t="shared" si="34"/>
        <v>158</v>
      </c>
      <c r="W175">
        <f>VLOOKUP(B175,[1]高一下!$B:$X,16,0)</f>
        <v>47</v>
      </c>
      <c r="X175" t="str">
        <f>VLOOKUP(B175,[1]高一下!$B:$X,17,0)</f>
        <v>张弘</v>
      </c>
      <c r="Y175">
        <f t="shared" si="35"/>
        <v>96.232876712328761</v>
      </c>
      <c r="Z175">
        <f t="shared" si="36"/>
        <v>175</v>
      </c>
      <c r="AA175">
        <f>VLOOKUP(B175,[1]高一上!$B:$W,15,0)</f>
        <v>45</v>
      </c>
      <c r="AB175" t="str">
        <f>VLOOKUP(B175,[1]高一上!$B:$W,16,0)</f>
        <v>尤顺芝</v>
      </c>
      <c r="AC175">
        <f t="shared" si="37"/>
        <v>100</v>
      </c>
      <c r="AD175">
        <f t="shared" si="28"/>
        <v>164</v>
      </c>
      <c r="AE175">
        <f>VLOOKUP(B175,[1]中考!$B:$O,11,0)</f>
        <v>0</v>
      </c>
      <c r="AF175">
        <f t="shared" si="38"/>
        <v>280</v>
      </c>
    </row>
    <row r="176" spans="1:32" x14ac:dyDescent="0.2">
      <c r="A176" s="2" t="s">
        <v>668</v>
      </c>
      <c r="B176" s="2" t="s">
        <v>669</v>
      </c>
      <c r="C176" s="1">
        <v>5</v>
      </c>
      <c r="D176" s="3" t="s">
        <v>9</v>
      </c>
      <c r="E176" s="4" t="s">
        <v>670</v>
      </c>
      <c r="F176" s="1">
        <v>371</v>
      </c>
      <c r="G176" s="4">
        <v>47</v>
      </c>
      <c r="H176" s="1" t="s">
        <v>1935</v>
      </c>
      <c r="I176">
        <f t="shared" si="29"/>
        <v>95.205479452054789</v>
      </c>
      <c r="J176">
        <f t="shared" si="26"/>
        <v>271</v>
      </c>
      <c r="K176">
        <f>VLOOKUP(B176,[1]高三上!$B:$V,16,0)</f>
        <v>50</v>
      </c>
      <c r="L176" t="str">
        <f>VLOOKUP(B176,[1]高三上!$B:$V,17,0)</f>
        <v>张弘</v>
      </c>
      <c r="M176">
        <f t="shared" si="30"/>
        <v>98.972602739726028</v>
      </c>
      <c r="N176">
        <f t="shared" si="27"/>
        <v>257</v>
      </c>
      <c r="O176">
        <f>VLOOKUP(B176,[1]高二下!$B:$W,16,0)</f>
        <v>62.6</v>
      </c>
      <c r="P176" t="str">
        <f>VLOOKUP(B176,[1]高二下!$B:$W,17,0)</f>
        <v>张弘</v>
      </c>
      <c r="Q176">
        <f t="shared" si="31"/>
        <v>93.150684931506845</v>
      </c>
      <c r="R176">
        <f t="shared" si="32"/>
        <v>254</v>
      </c>
      <c r="S176">
        <f>VLOOKUP(B176,[1]高二上!$B:$W,16,0)</f>
        <v>58</v>
      </c>
      <c r="T176" t="str">
        <f>VLOOKUP(B176,[1]高二上!$B:$W,17,0)</f>
        <v>张弘</v>
      </c>
      <c r="U176">
        <f t="shared" si="33"/>
        <v>92.123287671232873</v>
      </c>
      <c r="V176">
        <f t="shared" si="34"/>
        <v>234</v>
      </c>
      <c r="W176">
        <f>VLOOKUP(B176,[1]高一下!$B:$X,16,0)</f>
        <v>43</v>
      </c>
      <c r="X176" t="str">
        <f>VLOOKUP(B176,[1]高一下!$B:$X,17,0)</f>
        <v>张弘</v>
      </c>
      <c r="Y176">
        <f t="shared" si="35"/>
        <v>116.43835616438356</v>
      </c>
      <c r="Z176">
        <f t="shared" si="36"/>
        <v>211</v>
      </c>
      <c r="AA176">
        <f>VLOOKUP(B176,[1]高一上!$B:$W,15,0)</f>
        <v>30</v>
      </c>
      <c r="AB176" t="str">
        <f>VLOOKUP(B176,[1]高一上!$B:$W,16,0)</f>
        <v>张弘</v>
      </c>
      <c r="AC176">
        <f t="shared" si="37"/>
        <v>78.424657534246577</v>
      </c>
      <c r="AD176">
        <f t="shared" si="28"/>
        <v>259</v>
      </c>
      <c r="AE176">
        <f>VLOOKUP(B176,[1]中考!$B:$O,11,0)</f>
        <v>38</v>
      </c>
      <c r="AF176">
        <f t="shared" si="38"/>
        <v>196</v>
      </c>
    </row>
    <row r="177" spans="1:32" x14ac:dyDescent="0.2">
      <c r="A177" s="2" t="s">
        <v>671</v>
      </c>
      <c r="B177" s="2" t="s">
        <v>672</v>
      </c>
      <c r="C177" s="1">
        <v>5</v>
      </c>
      <c r="D177" s="3" t="s">
        <v>9</v>
      </c>
      <c r="E177" s="4" t="s">
        <v>673</v>
      </c>
      <c r="F177" s="1">
        <v>339</v>
      </c>
      <c r="G177" s="4">
        <v>48</v>
      </c>
      <c r="H177" s="1" t="s">
        <v>1935</v>
      </c>
      <c r="I177">
        <f t="shared" si="29"/>
        <v>67.465753424657535</v>
      </c>
      <c r="J177">
        <f t="shared" si="26"/>
        <v>267</v>
      </c>
      <c r="K177">
        <f>VLOOKUP(B177,[1]高三上!$B:$V,16,0)</f>
        <v>66</v>
      </c>
      <c r="L177" t="str">
        <f>VLOOKUP(B177,[1]高三上!$B:$V,17,0)</f>
        <v>张弘</v>
      </c>
      <c r="M177">
        <f t="shared" si="30"/>
        <v>120.20547945205479</v>
      </c>
      <c r="N177">
        <f t="shared" si="27"/>
        <v>172</v>
      </c>
      <c r="O177">
        <f>VLOOKUP(B177,[1]高二下!$B:$W,16,0)</f>
        <v>65.099999999999994</v>
      </c>
      <c r="P177" t="str">
        <f>VLOOKUP(B177,[1]高二下!$B:$W,17,0)</f>
        <v>张弘</v>
      </c>
      <c r="Q177">
        <f t="shared" si="31"/>
        <v>109.24657534246575</v>
      </c>
      <c r="R177">
        <f t="shared" si="32"/>
        <v>231</v>
      </c>
      <c r="S177">
        <f>VLOOKUP(B177,[1]高二上!$B:$W,16,0)</f>
        <v>52</v>
      </c>
      <c r="T177" t="str">
        <f>VLOOKUP(B177,[1]高二上!$B:$W,17,0)</f>
        <v>张弘</v>
      </c>
      <c r="U177">
        <f t="shared" si="33"/>
        <v>100</v>
      </c>
      <c r="V177">
        <f t="shared" si="34"/>
        <v>258</v>
      </c>
      <c r="W177">
        <f>VLOOKUP(B177,[1]高一下!$B:$X,16,0)</f>
        <v>34</v>
      </c>
      <c r="X177" t="str">
        <f>VLOOKUP(B177,[1]高一下!$B:$X,17,0)</f>
        <v>张弘</v>
      </c>
      <c r="Y177">
        <f t="shared" si="35"/>
        <v>89.38356164383562</v>
      </c>
      <c r="Z177">
        <f t="shared" si="36"/>
        <v>258</v>
      </c>
      <c r="AA177">
        <f>VLOOKUP(B177,[1]高一上!$B:$W,15,0)</f>
        <v>35</v>
      </c>
      <c r="AB177" t="str">
        <f>VLOOKUP(B177,[1]高一上!$B:$W,16,0)</f>
        <v>尤顺芝</v>
      </c>
      <c r="AC177">
        <f t="shared" si="37"/>
        <v>89.38356164383562</v>
      </c>
      <c r="AD177">
        <f t="shared" si="28"/>
        <v>227</v>
      </c>
      <c r="AE177">
        <f>VLOOKUP(B177,[1]中考!$B:$O,11,0)</f>
        <v>38</v>
      </c>
      <c r="AF177">
        <f t="shared" si="38"/>
        <v>196</v>
      </c>
    </row>
    <row r="178" spans="1:32" x14ac:dyDescent="0.2">
      <c r="A178" s="5" t="s">
        <v>1932</v>
      </c>
      <c r="B178" s="2" t="s">
        <v>1933</v>
      </c>
      <c r="C178" s="1">
        <v>5</v>
      </c>
      <c r="D178" s="3" t="s">
        <v>9</v>
      </c>
      <c r="E178" s="4" t="s">
        <v>1934</v>
      </c>
      <c r="F178" s="1">
        <v>336</v>
      </c>
      <c r="G178" s="4">
        <v>47</v>
      </c>
      <c r="H178" s="1" t="s">
        <v>1935</v>
      </c>
      <c r="I178">
        <f t="shared" si="29"/>
        <v>100</v>
      </c>
      <c r="J178">
        <f t="shared" si="26"/>
        <v>271</v>
      </c>
      <c r="K178">
        <v>0</v>
      </c>
      <c r="L178" t="str">
        <f>H178</f>
        <v>张弘</v>
      </c>
      <c r="M178">
        <f t="shared" si="30"/>
        <v>100</v>
      </c>
      <c r="N178">
        <f t="shared" si="27"/>
        <v>281</v>
      </c>
      <c r="O178">
        <v>0</v>
      </c>
      <c r="P178" t="str">
        <f>L178</f>
        <v>张弘</v>
      </c>
      <c r="Q178">
        <f t="shared" si="31"/>
        <v>100</v>
      </c>
      <c r="R178">
        <f t="shared" si="32"/>
        <v>283</v>
      </c>
      <c r="S178">
        <v>0</v>
      </c>
      <c r="T178" t="str">
        <f>P178</f>
        <v>张弘</v>
      </c>
      <c r="U178">
        <f t="shared" si="33"/>
        <v>100</v>
      </c>
      <c r="V178">
        <f t="shared" si="34"/>
        <v>285</v>
      </c>
      <c r="W178">
        <v>0</v>
      </c>
      <c r="X178" t="str">
        <f>T178</f>
        <v>张弘</v>
      </c>
      <c r="Y178">
        <f t="shared" si="35"/>
        <v>100</v>
      </c>
      <c r="Z178">
        <f t="shared" si="36"/>
        <v>288</v>
      </c>
      <c r="AA178">
        <v>0</v>
      </c>
      <c r="AB178" t="str">
        <f>X178</f>
        <v>张弘</v>
      </c>
      <c r="AC178">
        <f t="shared" si="37"/>
        <v>100</v>
      </c>
      <c r="AD178">
        <f t="shared" si="28"/>
        <v>287</v>
      </c>
      <c r="AE178">
        <v>0</v>
      </c>
      <c r="AF178">
        <f t="shared" si="38"/>
        <v>280</v>
      </c>
    </row>
    <row r="179" spans="1:32" x14ac:dyDescent="0.2">
      <c r="A179" s="2" t="s">
        <v>674</v>
      </c>
      <c r="B179" s="2" t="s">
        <v>675</v>
      </c>
      <c r="C179" s="1">
        <v>5</v>
      </c>
      <c r="D179" s="3" t="s">
        <v>9</v>
      </c>
      <c r="E179" s="4" t="s">
        <v>284</v>
      </c>
      <c r="F179" s="1">
        <v>336</v>
      </c>
      <c r="G179" s="4">
        <v>54</v>
      </c>
      <c r="H179" s="1" t="s">
        <v>1935</v>
      </c>
      <c r="I179">
        <f t="shared" si="29"/>
        <v>115.06849315068493</v>
      </c>
      <c r="J179">
        <f t="shared" si="26"/>
        <v>233</v>
      </c>
      <c r="K179">
        <f>VLOOKUP(B179,[1]高三上!$B:$V,16,0)</f>
        <v>39</v>
      </c>
      <c r="L179" t="str">
        <f>VLOOKUP(B179,[1]高三上!$B:$V,17,0)</f>
        <v>张弘</v>
      </c>
      <c r="M179">
        <f t="shared" si="30"/>
        <v>92.123287671232873</v>
      </c>
      <c r="N179">
        <f t="shared" si="27"/>
        <v>277</v>
      </c>
      <c r="O179">
        <f>VLOOKUP(B179,[1]高二下!$B:$W,16,0)</f>
        <v>62.6</v>
      </c>
      <c r="P179" t="str">
        <f>VLOOKUP(B179,[1]高二下!$B:$W,17,0)</f>
        <v>张弘</v>
      </c>
      <c r="Q179">
        <f t="shared" si="31"/>
        <v>107.1917808219178</v>
      </c>
      <c r="R179">
        <f t="shared" si="32"/>
        <v>254</v>
      </c>
      <c r="S179">
        <f>VLOOKUP(B179,[1]高二上!$B:$W,16,0)</f>
        <v>44</v>
      </c>
      <c r="T179" t="str">
        <f>VLOOKUP(B179,[1]高二上!$B:$W,17,0)</f>
        <v>张弘</v>
      </c>
      <c r="U179">
        <f t="shared" si="33"/>
        <v>100.34246575342466</v>
      </c>
      <c r="V179">
        <f t="shared" si="34"/>
        <v>275</v>
      </c>
      <c r="W179">
        <f>VLOOKUP(B179,[1]高一下!$B:$X,16,0)</f>
        <v>30</v>
      </c>
      <c r="X179" t="str">
        <f>VLOOKUP(B179,[1]高一下!$B:$X,17,0)</f>
        <v>张弘</v>
      </c>
      <c r="Y179">
        <f t="shared" si="35"/>
        <v>100.34246575342466</v>
      </c>
      <c r="Z179">
        <f t="shared" si="36"/>
        <v>276</v>
      </c>
      <c r="AA179">
        <f>VLOOKUP(B179,[1]高一上!$B:$W,15,0)</f>
        <v>24</v>
      </c>
      <c r="AB179" t="str">
        <f>VLOOKUP(B179,[1]高一上!$B:$W,16,0)</f>
        <v>张弘</v>
      </c>
      <c r="AC179">
        <f t="shared" si="37"/>
        <v>87.671232876712324</v>
      </c>
      <c r="AD179">
        <f t="shared" si="28"/>
        <v>277</v>
      </c>
      <c r="AE179">
        <f>VLOOKUP(B179,[1]中考!$B:$O,11,0)</f>
        <v>35</v>
      </c>
      <c r="AF179">
        <f t="shared" si="38"/>
        <v>241</v>
      </c>
    </row>
    <row r="180" spans="1:32" x14ac:dyDescent="0.2">
      <c r="A180" s="2" t="s">
        <v>676</v>
      </c>
      <c r="B180" s="2" t="s">
        <v>677</v>
      </c>
      <c r="C180" s="1">
        <v>5</v>
      </c>
      <c r="D180" s="3" t="s">
        <v>9</v>
      </c>
      <c r="E180" s="4" t="s">
        <v>678</v>
      </c>
      <c r="F180" s="1">
        <v>306</v>
      </c>
      <c r="G180" s="4">
        <v>50</v>
      </c>
      <c r="H180" s="1" t="s">
        <v>1935</v>
      </c>
      <c r="I180">
        <f t="shared" si="29"/>
        <v>67.808219178082197</v>
      </c>
      <c r="J180">
        <f t="shared" si="26"/>
        <v>260</v>
      </c>
      <c r="K180">
        <f>VLOOKUP(B180,[1]高三上!$B:$V,16,0)</f>
        <v>67</v>
      </c>
      <c r="L180" t="str">
        <f>VLOOKUP(B180,[1]高三上!$B:$V,17,0)</f>
        <v>张弘</v>
      </c>
      <c r="M180">
        <f t="shared" si="30"/>
        <v>139.04109589041096</v>
      </c>
      <c r="N180">
        <f t="shared" si="27"/>
        <v>166</v>
      </c>
      <c r="O180">
        <f>VLOOKUP(B180,[1]高二下!$B:$W,16,0)</f>
        <v>51.5</v>
      </c>
      <c r="P180" t="str">
        <f>VLOOKUP(B180,[1]高二下!$B:$W,17,0)</f>
        <v>张弘</v>
      </c>
      <c r="Q180">
        <f t="shared" si="31"/>
        <v>97.260273972602747</v>
      </c>
      <c r="R180">
        <f t="shared" si="32"/>
        <v>280</v>
      </c>
      <c r="S180">
        <f>VLOOKUP(B180,[1]高二上!$B:$W,16,0)</f>
        <v>45</v>
      </c>
      <c r="T180" t="str">
        <f>VLOOKUP(B180,[1]高二上!$B:$W,17,0)</f>
        <v>张弘</v>
      </c>
      <c r="U180">
        <f t="shared" si="33"/>
        <v>84.246575342465746</v>
      </c>
      <c r="V180">
        <f t="shared" si="34"/>
        <v>272</v>
      </c>
      <c r="W180">
        <f>VLOOKUP(B180,[1]高一下!$B:$X,16,0)</f>
        <v>41</v>
      </c>
      <c r="X180" t="str">
        <f>VLOOKUP(B180,[1]高一下!$B:$X,17,0)</f>
        <v>张弘</v>
      </c>
      <c r="Y180">
        <f t="shared" si="35"/>
        <v>100.34246575342466</v>
      </c>
      <c r="Z180">
        <f t="shared" si="36"/>
        <v>226</v>
      </c>
      <c r="AA180">
        <f>VLOOKUP(B180,[1]高一上!$B:$W,15,0)</f>
        <v>35</v>
      </c>
      <c r="AB180" t="str">
        <f>VLOOKUP(B180,[1]高一上!$B:$W,16,0)</f>
        <v>张弘</v>
      </c>
      <c r="AC180">
        <f t="shared" si="37"/>
        <v>77.397260273972606</v>
      </c>
      <c r="AD180">
        <f t="shared" si="28"/>
        <v>227</v>
      </c>
      <c r="AE180">
        <f>VLOOKUP(B180,[1]中考!$B:$O,11,0)</f>
        <v>40</v>
      </c>
      <c r="AF180">
        <f t="shared" si="38"/>
        <v>161</v>
      </c>
    </row>
    <row r="181" spans="1:32" x14ac:dyDescent="0.2">
      <c r="A181" s="2" t="s">
        <v>829</v>
      </c>
      <c r="B181" s="2" t="s">
        <v>830</v>
      </c>
      <c r="C181" s="1">
        <v>7</v>
      </c>
      <c r="D181" s="3" t="s">
        <v>9</v>
      </c>
      <c r="E181" s="4" t="s">
        <v>831</v>
      </c>
      <c r="F181" s="1">
        <v>444</v>
      </c>
      <c r="G181" s="4">
        <v>63</v>
      </c>
      <c r="H181" s="1" t="s">
        <v>1950</v>
      </c>
      <c r="I181">
        <f t="shared" si="29"/>
        <v>96.232876712328761</v>
      </c>
      <c r="J181">
        <f t="shared" si="26"/>
        <v>160</v>
      </c>
      <c r="K181">
        <f>VLOOKUP(B181,[1]高三上!$B:$V,16,0)</f>
        <v>69</v>
      </c>
      <c r="L181" t="str">
        <f>VLOOKUP(B181,[1]高三上!$B:$V,17,0)</f>
        <v>尼玛布池/张斯杰</v>
      </c>
      <c r="M181">
        <f t="shared" si="30"/>
        <v>71.575342465753423</v>
      </c>
      <c r="N181">
        <f t="shared" si="27"/>
        <v>149</v>
      </c>
      <c r="O181">
        <f>VLOOKUP(B181,[1]高二下!$B:$W,16,0)</f>
        <v>82.7</v>
      </c>
      <c r="P181" t="str">
        <f>VLOOKUP(B181,[1]高二下!$B:$W,17,0)</f>
        <v>尼玛布池</v>
      </c>
      <c r="Q181">
        <f t="shared" si="31"/>
        <v>133.9041095890411</v>
      </c>
      <c r="R181">
        <f t="shared" si="32"/>
        <v>66</v>
      </c>
      <c r="S181">
        <f>VLOOKUP(B181,[1]高二上!$B:$W,16,0)</f>
        <v>68</v>
      </c>
      <c r="T181" t="str">
        <f>VLOOKUP(B181,[1]高二上!$B:$W,17,0)</f>
        <v>尼玛布池</v>
      </c>
      <c r="U181">
        <f t="shared" si="33"/>
        <v>105.13698630136986</v>
      </c>
      <c r="V181">
        <f t="shared" si="34"/>
        <v>165</v>
      </c>
      <c r="W181">
        <f>VLOOKUP(B181,[1]高一下!$B:$X,16,0)</f>
        <v>46</v>
      </c>
      <c r="X181" t="str">
        <f>VLOOKUP(B181,[1]高一下!$B:$X,17,0)</f>
        <v>尤顺芝</v>
      </c>
      <c r="Y181">
        <f t="shared" si="35"/>
        <v>130.47945205479454</v>
      </c>
      <c r="Z181">
        <f t="shared" si="36"/>
        <v>180</v>
      </c>
      <c r="AA181">
        <f>VLOOKUP(B181,[1]高一上!$B:$W,15,0)</f>
        <v>28</v>
      </c>
      <c r="AB181" t="str">
        <f>VLOOKUP(B181,[1]高一上!$B:$W,16,0)</f>
        <v>张弘</v>
      </c>
      <c r="AC181">
        <f t="shared" si="37"/>
        <v>86.301369863013704</v>
      </c>
      <c r="AD181">
        <f t="shared" si="28"/>
        <v>269</v>
      </c>
      <c r="AE181">
        <f>VLOOKUP(B181,[1]中考!$B:$O,11,0)</f>
        <v>36</v>
      </c>
      <c r="AF181">
        <f t="shared" si="38"/>
        <v>229</v>
      </c>
    </row>
    <row r="182" spans="1:32" x14ac:dyDescent="0.2">
      <c r="A182" s="2" t="s">
        <v>833</v>
      </c>
      <c r="B182" s="2" t="s">
        <v>834</v>
      </c>
      <c r="C182" s="1">
        <v>7</v>
      </c>
      <c r="D182" s="3" t="s">
        <v>9</v>
      </c>
      <c r="E182" s="4" t="s">
        <v>835</v>
      </c>
      <c r="F182" s="1">
        <v>429</v>
      </c>
      <c r="G182" s="4">
        <v>78</v>
      </c>
      <c r="H182" s="1" t="s">
        <v>1950</v>
      </c>
      <c r="I182">
        <f t="shared" si="29"/>
        <v>107.87671232876713</v>
      </c>
      <c r="J182">
        <f t="shared" si="26"/>
        <v>28</v>
      </c>
      <c r="K182">
        <f>VLOOKUP(B182,[1]高三上!$B:$V,16,0)</f>
        <v>83</v>
      </c>
      <c r="L182" t="str">
        <f>VLOOKUP(B182,[1]高三上!$B:$V,17,0)</f>
        <v>尼玛布池/张斯杰</v>
      </c>
      <c r="M182">
        <f t="shared" si="30"/>
        <v>139.72602739726028</v>
      </c>
      <c r="N182">
        <f t="shared" si="27"/>
        <v>51</v>
      </c>
      <c r="O182">
        <f>VLOOKUP(B182,[1]高二下!$B:$W,16,0)</f>
        <v>73.3</v>
      </c>
      <c r="P182" t="str">
        <f>VLOOKUP(B182,[1]高二下!$B:$W,17,0)</f>
        <v>尼玛布池</v>
      </c>
      <c r="Q182">
        <f t="shared" si="31"/>
        <v>81.164383561643831</v>
      </c>
      <c r="R182">
        <f t="shared" si="32"/>
        <v>167</v>
      </c>
      <c r="S182">
        <f>VLOOKUP(B182,[1]高二上!$B:$W,16,0)</f>
        <v>75</v>
      </c>
      <c r="T182" t="str">
        <f>VLOOKUP(B182,[1]高二上!$B:$W,17,0)</f>
        <v>尼玛布池</v>
      </c>
      <c r="U182">
        <f t="shared" si="33"/>
        <v>94.863013698630141</v>
      </c>
      <c r="V182">
        <f t="shared" si="34"/>
        <v>112</v>
      </c>
      <c r="W182">
        <f>VLOOKUP(B182,[1]高一下!$B:$X,16,0)</f>
        <v>55</v>
      </c>
      <c r="X182" t="str">
        <f>VLOOKUP(B182,[1]高一下!$B:$X,17,0)</f>
        <v>尤顺芝</v>
      </c>
      <c r="Y182">
        <f t="shared" si="35"/>
        <v>104.79452054794521</v>
      </c>
      <c r="Z182">
        <f t="shared" si="36"/>
        <v>97</v>
      </c>
      <c r="AA182">
        <f>VLOOKUP(B182,[1]高一上!$B:$W,15,0)</f>
        <v>51</v>
      </c>
      <c r="AB182" t="str">
        <f>VLOOKUP(B182,[1]高一上!$B:$W,16,0)</f>
        <v>尼玛布池</v>
      </c>
      <c r="AC182">
        <f t="shared" si="37"/>
        <v>101.02739726027397</v>
      </c>
      <c r="AD182">
        <f t="shared" si="28"/>
        <v>111</v>
      </c>
      <c r="AE182">
        <f>VLOOKUP(B182,[1]中考!$B:$O,11,0)</f>
        <v>42</v>
      </c>
      <c r="AF182">
        <f t="shared" si="38"/>
        <v>114</v>
      </c>
    </row>
    <row r="183" spans="1:32" x14ac:dyDescent="0.2">
      <c r="A183" s="2" t="s">
        <v>836</v>
      </c>
      <c r="B183" s="2" t="s">
        <v>837</v>
      </c>
      <c r="C183" s="1">
        <v>7</v>
      </c>
      <c r="D183" s="3" t="s">
        <v>9</v>
      </c>
      <c r="E183" s="4" t="s">
        <v>838</v>
      </c>
      <c r="F183" s="1">
        <v>448</v>
      </c>
      <c r="G183" s="4">
        <v>72</v>
      </c>
      <c r="H183" s="1" t="s">
        <v>1950</v>
      </c>
      <c r="I183">
        <f t="shared" si="29"/>
        <v>113.35616438356165</v>
      </c>
      <c r="J183">
        <f t="shared" si="26"/>
        <v>71</v>
      </c>
      <c r="K183">
        <f>VLOOKUP(B183,[1]高三上!$B:$V,16,0)</f>
        <v>75</v>
      </c>
      <c r="L183" t="str">
        <f>VLOOKUP(B183,[1]高三上!$B:$V,17,0)</f>
        <v>尼玛布池/张斯杰</v>
      </c>
      <c r="M183">
        <f t="shared" si="30"/>
        <v>108.21917808219177</v>
      </c>
      <c r="N183">
        <f t="shared" si="27"/>
        <v>110</v>
      </c>
      <c r="O183">
        <f>VLOOKUP(B183,[1]高二下!$B:$W,16,0)</f>
        <v>76.400000000000006</v>
      </c>
      <c r="P183" t="str">
        <f>VLOOKUP(B183,[1]高二下!$B:$W,17,0)</f>
        <v>尼玛布池</v>
      </c>
      <c r="Q183">
        <f t="shared" si="31"/>
        <v>69.520547945205479</v>
      </c>
      <c r="R183">
        <f t="shared" si="32"/>
        <v>134</v>
      </c>
      <c r="S183">
        <f>VLOOKUP(B183,[1]高二上!$B:$W,16,0)</f>
        <v>85</v>
      </c>
      <c r="T183" t="str">
        <f>VLOOKUP(B183,[1]高二上!$B:$W,17,0)</f>
        <v>尼玛布池</v>
      </c>
      <c r="U183">
        <f t="shared" si="33"/>
        <v>117.8082191780822</v>
      </c>
      <c r="V183">
        <f t="shared" si="34"/>
        <v>45</v>
      </c>
      <c r="W183">
        <f>VLOOKUP(B183,[1]高一下!$B:$X,16,0)</f>
        <v>55</v>
      </c>
      <c r="X183" t="str">
        <f>VLOOKUP(B183,[1]高一下!$B:$X,17,0)</f>
        <v>尤顺芝</v>
      </c>
      <c r="Y183">
        <f t="shared" si="35"/>
        <v>126.7123287671233</v>
      </c>
      <c r="Z183">
        <f t="shared" si="36"/>
        <v>97</v>
      </c>
      <c r="AA183">
        <f>VLOOKUP(B183,[1]高一上!$B:$W,15,0)</f>
        <v>43</v>
      </c>
      <c r="AB183" t="str">
        <f>VLOOKUP(B183,[1]高一上!$B:$W,16,0)</f>
        <v>尼玛布池</v>
      </c>
      <c r="AC183">
        <f t="shared" si="37"/>
        <v>133.9041095890411</v>
      </c>
      <c r="AD183">
        <f t="shared" si="28"/>
        <v>175</v>
      </c>
      <c r="AE183">
        <f>VLOOKUP(B183,[1]中考!$B:$O,11,0)</f>
        <v>30</v>
      </c>
      <c r="AF183">
        <f t="shared" si="38"/>
        <v>274</v>
      </c>
    </row>
    <row r="184" spans="1:32" x14ac:dyDescent="0.2">
      <c r="A184" s="2" t="s">
        <v>839</v>
      </c>
      <c r="B184" s="2" t="s">
        <v>840</v>
      </c>
      <c r="C184" s="1">
        <v>7</v>
      </c>
      <c r="D184" s="3" t="s">
        <v>9</v>
      </c>
      <c r="E184" s="4" t="s">
        <v>841</v>
      </c>
      <c r="F184" s="1">
        <v>401</v>
      </c>
      <c r="G184" s="4">
        <v>46</v>
      </c>
      <c r="H184" s="1" t="s">
        <v>1950</v>
      </c>
      <c r="I184">
        <f t="shared" si="29"/>
        <v>81.164383561643831</v>
      </c>
      <c r="J184">
        <f t="shared" si="26"/>
        <v>274</v>
      </c>
      <c r="K184">
        <f>VLOOKUP(B184,[1]高三上!$B:$V,16,0)</f>
        <v>59</v>
      </c>
      <c r="L184" t="str">
        <f>VLOOKUP(B184,[1]高三上!$B:$V,17,0)</f>
        <v>尼玛布池/张斯杰</v>
      </c>
      <c r="M184">
        <f t="shared" si="30"/>
        <v>84.93150684931507</v>
      </c>
      <c r="N184">
        <f t="shared" si="27"/>
        <v>219</v>
      </c>
      <c r="O184">
        <f>VLOOKUP(B184,[1]高二下!$B:$W,16,0)</f>
        <v>72.599999999999994</v>
      </c>
      <c r="P184" t="str">
        <f>VLOOKUP(B184,[1]高二下!$B:$W,17,0)</f>
        <v>尼玛布池</v>
      </c>
      <c r="Q184">
        <f t="shared" si="31"/>
        <v>101.71232876712328</v>
      </c>
      <c r="R184">
        <f t="shared" si="32"/>
        <v>175</v>
      </c>
      <c r="S184">
        <f>VLOOKUP(B184,[1]高二上!$B:$W,16,0)</f>
        <v>66</v>
      </c>
      <c r="T184" t="str">
        <f>VLOOKUP(B184,[1]高二上!$B:$W,17,0)</f>
        <v>尼玛布池</v>
      </c>
      <c r="U184">
        <f t="shared" si="33"/>
        <v>71.575342465753423</v>
      </c>
      <c r="V184">
        <f t="shared" si="34"/>
        <v>180</v>
      </c>
      <c r="W184">
        <f>VLOOKUP(B184,[1]高一下!$B:$X,16,0)</f>
        <v>55</v>
      </c>
      <c r="X184" t="str">
        <f>VLOOKUP(B184,[1]高一下!$B:$X,17,0)</f>
        <v>尤顺芝</v>
      </c>
      <c r="Y184">
        <f t="shared" si="35"/>
        <v>130.47945205479454</v>
      </c>
      <c r="Z184">
        <f t="shared" si="36"/>
        <v>97</v>
      </c>
      <c r="AA184">
        <f>VLOOKUP(B184,[1]高一上!$B:$W,15,0)</f>
        <v>42</v>
      </c>
      <c r="AB184" t="str">
        <f>VLOOKUP(B184,[1]高一上!$B:$W,16,0)</f>
        <v>张弘</v>
      </c>
      <c r="AC184">
        <f t="shared" si="37"/>
        <v>110.95890410958904</v>
      </c>
      <c r="AD184">
        <f t="shared" si="28"/>
        <v>186</v>
      </c>
      <c r="AE184">
        <f>VLOOKUP(B184,[1]中考!$B:$O,11,0)</f>
        <v>37</v>
      </c>
      <c r="AF184">
        <f t="shared" si="38"/>
        <v>218</v>
      </c>
    </row>
    <row r="185" spans="1:32" x14ac:dyDescent="0.2">
      <c r="A185" s="2" t="s">
        <v>842</v>
      </c>
      <c r="B185" s="2" t="s">
        <v>843</v>
      </c>
      <c r="C185" s="1">
        <v>7</v>
      </c>
      <c r="D185" s="3" t="s">
        <v>9</v>
      </c>
      <c r="E185" s="4" t="s">
        <v>844</v>
      </c>
      <c r="F185" s="1">
        <v>387</v>
      </c>
      <c r="G185" s="4">
        <v>54</v>
      </c>
      <c r="H185" s="1" t="s">
        <v>1950</v>
      </c>
      <c r="I185">
        <f t="shared" si="29"/>
        <v>83.219178082191775</v>
      </c>
      <c r="J185">
        <f t="shared" si="26"/>
        <v>233</v>
      </c>
      <c r="K185">
        <f>VLOOKUP(B185,[1]高三上!$B:$V,16,0)</f>
        <v>65</v>
      </c>
      <c r="L185" t="str">
        <f>VLOOKUP(B185,[1]高三上!$B:$V,17,0)</f>
        <v>尼玛布池/张斯杰</v>
      </c>
      <c r="M185">
        <f t="shared" si="30"/>
        <v>61.643835616438359</v>
      </c>
      <c r="N185">
        <f t="shared" si="27"/>
        <v>184</v>
      </c>
      <c r="O185">
        <f>VLOOKUP(B185,[1]高二下!$B:$W,16,0)</f>
        <v>81.900000000000006</v>
      </c>
      <c r="P185" t="str">
        <f>VLOOKUP(B185,[1]高二下!$B:$W,17,0)</f>
        <v>尼玛布池</v>
      </c>
      <c r="Q185">
        <f t="shared" si="31"/>
        <v>127.05479452054794</v>
      </c>
      <c r="R185">
        <f t="shared" si="32"/>
        <v>72</v>
      </c>
      <c r="S185">
        <f>VLOOKUP(B185,[1]高二上!$B:$W,16,0)</f>
        <v>70</v>
      </c>
      <c r="T185" t="str">
        <f>VLOOKUP(B185,[1]高二上!$B:$W,17,0)</f>
        <v>尼玛布池</v>
      </c>
      <c r="U185">
        <f t="shared" si="33"/>
        <v>116.78082191780823</v>
      </c>
      <c r="V185">
        <f t="shared" si="34"/>
        <v>151</v>
      </c>
      <c r="W185">
        <f>VLOOKUP(B185,[1]高一下!$B:$X,16,0)</f>
        <v>44</v>
      </c>
      <c r="X185" t="str">
        <f>VLOOKUP(B185,[1]高一下!$B:$X,17,0)</f>
        <v>尤顺芝</v>
      </c>
      <c r="Y185">
        <f t="shared" si="35"/>
        <v>103.08219178082192</v>
      </c>
      <c r="Z185">
        <f t="shared" si="36"/>
        <v>200</v>
      </c>
      <c r="AA185">
        <f>VLOOKUP(B185,[1]高一上!$B:$W,15,0)</f>
        <v>38</v>
      </c>
      <c r="AB185" t="str">
        <f>VLOOKUP(B185,[1]高一上!$B:$W,16,0)</f>
        <v>付仁源</v>
      </c>
      <c r="AC185">
        <f t="shared" si="37"/>
        <v>67.465753424657535</v>
      </c>
      <c r="AD185">
        <f t="shared" si="28"/>
        <v>209</v>
      </c>
      <c r="AE185">
        <f>VLOOKUP(B185,[1]中考!$B:$O,11,0)</f>
        <v>42</v>
      </c>
      <c r="AF185">
        <f t="shared" si="38"/>
        <v>114</v>
      </c>
    </row>
    <row r="186" spans="1:32" x14ac:dyDescent="0.2">
      <c r="A186" s="2" t="s">
        <v>845</v>
      </c>
      <c r="B186" s="2" t="s">
        <v>846</v>
      </c>
      <c r="C186" s="1">
        <v>7</v>
      </c>
      <c r="D186" s="3" t="s">
        <v>9</v>
      </c>
      <c r="E186" s="4" t="s">
        <v>847</v>
      </c>
      <c r="F186" s="1">
        <v>443</v>
      </c>
      <c r="G186" s="4">
        <v>73</v>
      </c>
      <c r="H186" s="1" t="s">
        <v>1950</v>
      </c>
      <c r="I186">
        <f t="shared" si="29"/>
        <v>159.93150684931507</v>
      </c>
      <c r="J186">
        <f t="shared" si="26"/>
        <v>62</v>
      </c>
      <c r="K186">
        <f>VLOOKUP(B186,[1]高三上!$B:$V,16,0)</f>
        <v>56</v>
      </c>
      <c r="L186" t="str">
        <f>VLOOKUP(B186,[1]高三上!$B:$V,17,0)</f>
        <v>尼玛布池/张斯杰</v>
      </c>
      <c r="M186">
        <f t="shared" si="30"/>
        <v>59.589041095890408</v>
      </c>
      <c r="N186">
        <f t="shared" si="27"/>
        <v>237</v>
      </c>
      <c r="O186">
        <f>VLOOKUP(B186,[1]高二下!$B:$W,16,0)</f>
        <v>78</v>
      </c>
      <c r="P186" t="str">
        <f>VLOOKUP(B186,[1]高二下!$B:$W,17,0)</f>
        <v>尼玛布池</v>
      </c>
      <c r="Q186">
        <f t="shared" si="31"/>
        <v>97.602739726027394</v>
      </c>
      <c r="R186">
        <f t="shared" si="32"/>
        <v>119</v>
      </c>
      <c r="S186">
        <f>VLOOKUP(B186,[1]高二上!$B:$W,16,0)</f>
        <v>75</v>
      </c>
      <c r="T186" t="str">
        <f>VLOOKUP(B186,[1]高二上!$B:$W,17,0)</f>
        <v>尼玛布池</v>
      </c>
      <c r="U186">
        <f t="shared" si="33"/>
        <v>90.410958904109592</v>
      </c>
      <c r="V186">
        <f t="shared" si="34"/>
        <v>112</v>
      </c>
      <c r="W186">
        <f>VLOOKUP(B186,[1]高一下!$B:$X,16,0)</f>
        <v>57</v>
      </c>
      <c r="X186" t="str">
        <f>VLOOKUP(B186,[1]高一下!$B:$X,17,0)</f>
        <v>尤顺芝</v>
      </c>
      <c r="Y186">
        <f t="shared" si="35"/>
        <v>151.71232876712327</v>
      </c>
      <c r="Z186">
        <f t="shared" si="36"/>
        <v>84</v>
      </c>
      <c r="AA186">
        <f>VLOOKUP(B186,[1]高一上!$B:$W,15,0)</f>
        <v>34</v>
      </c>
      <c r="AB186" t="str">
        <f>VLOOKUP(B186,[1]高一上!$B:$W,16,0)</f>
        <v>喇菊</v>
      </c>
      <c r="AC186">
        <f t="shared" si="37"/>
        <v>67.808219178082197</v>
      </c>
      <c r="AD186">
        <f t="shared" si="28"/>
        <v>235</v>
      </c>
      <c r="AE186">
        <f>VLOOKUP(B186,[1]中考!$B:$O,11,0)</f>
        <v>41</v>
      </c>
      <c r="AF186">
        <f t="shared" si="38"/>
        <v>141</v>
      </c>
    </row>
    <row r="187" spans="1:32" x14ac:dyDescent="0.2">
      <c r="A187" s="2" t="s">
        <v>848</v>
      </c>
      <c r="B187" s="2" t="s">
        <v>849</v>
      </c>
      <c r="C187" s="1">
        <v>7</v>
      </c>
      <c r="D187" s="3" t="s">
        <v>9</v>
      </c>
      <c r="E187" s="4" t="s">
        <v>850</v>
      </c>
      <c r="F187" s="1">
        <v>398</v>
      </c>
      <c r="G187" s="4">
        <v>68</v>
      </c>
      <c r="H187" s="1" t="s">
        <v>1950</v>
      </c>
      <c r="I187">
        <f t="shared" si="29"/>
        <v>103.08219178082192</v>
      </c>
      <c r="J187">
        <f t="shared" si="26"/>
        <v>101</v>
      </c>
      <c r="K187">
        <f>VLOOKUP(B187,[1]高三上!$B:$V,16,0)</f>
        <v>75</v>
      </c>
      <c r="L187" t="str">
        <f>VLOOKUP(B187,[1]高三上!$B:$V,17,0)</f>
        <v>尼玛布池/张斯杰</v>
      </c>
      <c r="M187">
        <f t="shared" si="30"/>
        <v>115.41095890410959</v>
      </c>
      <c r="N187">
        <f t="shared" si="27"/>
        <v>110</v>
      </c>
      <c r="O187">
        <f>VLOOKUP(B187,[1]高二下!$B:$W,16,0)</f>
        <v>74.900000000000006</v>
      </c>
      <c r="P187" t="str">
        <f>VLOOKUP(B187,[1]高二下!$B:$W,17,0)</f>
        <v>尼玛布池</v>
      </c>
      <c r="Q187">
        <f t="shared" si="31"/>
        <v>76.712328767123296</v>
      </c>
      <c r="R187">
        <f t="shared" si="32"/>
        <v>155</v>
      </c>
      <c r="S187">
        <f>VLOOKUP(B187,[1]高二上!$B:$W,16,0)</f>
        <v>79</v>
      </c>
      <c r="T187" t="str">
        <f>VLOOKUP(B187,[1]高二上!$B:$W,17,0)</f>
        <v>尼玛布池</v>
      </c>
      <c r="U187">
        <f t="shared" si="33"/>
        <v>103.42465753424658</v>
      </c>
      <c r="V187">
        <f t="shared" si="34"/>
        <v>87</v>
      </c>
      <c r="W187">
        <f>VLOOKUP(B187,[1]高一下!$B:$X,16,0)</f>
        <v>55</v>
      </c>
      <c r="X187" t="str">
        <f>VLOOKUP(B187,[1]高一下!$B:$X,17,0)</f>
        <v>尤顺芝</v>
      </c>
      <c r="Y187">
        <f t="shared" si="35"/>
        <v>88.69863013698631</v>
      </c>
      <c r="Z187">
        <f t="shared" si="36"/>
        <v>97</v>
      </c>
      <c r="AA187">
        <f>VLOOKUP(B187,[1]高一上!$B:$W,15,0)</f>
        <v>59</v>
      </c>
      <c r="AB187" t="str">
        <f>VLOOKUP(B187,[1]高一上!$B:$W,16,0)</f>
        <v>喇菊</v>
      </c>
      <c r="AC187">
        <f t="shared" si="37"/>
        <v>86.643835616438352</v>
      </c>
      <c r="AD187">
        <f t="shared" si="28"/>
        <v>64</v>
      </c>
      <c r="AE187">
        <f>VLOOKUP(B187,[1]中考!$B:$O,11,0)</f>
        <v>46</v>
      </c>
      <c r="AF187">
        <f t="shared" si="38"/>
        <v>25</v>
      </c>
    </row>
    <row r="188" spans="1:32" x14ac:dyDescent="0.2">
      <c r="A188" s="2" t="s">
        <v>851</v>
      </c>
      <c r="B188" s="2" t="s">
        <v>852</v>
      </c>
      <c r="C188" s="1">
        <v>7</v>
      </c>
      <c r="D188" s="3" t="s">
        <v>9</v>
      </c>
      <c r="E188" s="4" t="s">
        <v>853</v>
      </c>
      <c r="F188" s="1">
        <v>409</v>
      </c>
      <c r="G188" s="4">
        <v>59</v>
      </c>
      <c r="H188" s="1" t="s">
        <v>1950</v>
      </c>
      <c r="I188">
        <f t="shared" si="29"/>
        <v>51.027397260273972</v>
      </c>
      <c r="J188">
        <f t="shared" si="26"/>
        <v>196</v>
      </c>
      <c r="K188">
        <f>VLOOKUP(B188,[1]高三上!$B:$V,16,0)</f>
        <v>82</v>
      </c>
      <c r="L188" t="str">
        <f>VLOOKUP(B188,[1]高三上!$B:$V,17,0)</f>
        <v>尼玛布池/张斯杰</v>
      </c>
      <c r="M188">
        <f t="shared" si="30"/>
        <v>141.78082191780823</v>
      </c>
      <c r="N188">
        <f t="shared" si="27"/>
        <v>53</v>
      </c>
      <c r="O188">
        <f>VLOOKUP(B188,[1]高二下!$B:$W,16,0)</f>
        <v>72.599999999999994</v>
      </c>
      <c r="P188" t="str">
        <f>VLOOKUP(B188,[1]高二下!$B:$W,17,0)</f>
        <v>尼玛布池</v>
      </c>
      <c r="Q188">
        <f t="shared" si="31"/>
        <v>85.61643835616438</v>
      </c>
      <c r="R188">
        <f t="shared" si="32"/>
        <v>175</v>
      </c>
      <c r="S188">
        <f>VLOOKUP(B188,[1]高二上!$B:$W,16,0)</f>
        <v>72</v>
      </c>
      <c r="T188" t="str">
        <f>VLOOKUP(B188,[1]高二上!$B:$W,17,0)</f>
        <v>尼玛布池</v>
      </c>
      <c r="U188">
        <f t="shared" si="33"/>
        <v>131.84931506849315</v>
      </c>
      <c r="V188">
        <f t="shared" si="34"/>
        <v>133</v>
      </c>
      <c r="W188">
        <f>VLOOKUP(B188,[1]高一下!$B:$X,16,0)</f>
        <v>41</v>
      </c>
      <c r="X188" t="str">
        <f>VLOOKUP(B188,[1]高一下!$B:$X,17,0)</f>
        <v>张弘</v>
      </c>
      <c r="Y188">
        <f t="shared" si="35"/>
        <v>92.123287671232873</v>
      </c>
      <c r="Z188">
        <f t="shared" si="36"/>
        <v>226</v>
      </c>
      <c r="AA188">
        <f>VLOOKUP(B188,[1]高一上!$B:$W,15,0)</f>
        <v>39</v>
      </c>
      <c r="AB188" t="str">
        <f>VLOOKUP(B188,[1]高一上!$B:$W,16,0)</f>
        <v>付仁源</v>
      </c>
      <c r="AC188">
        <f t="shared" si="37"/>
        <v>85.61643835616438</v>
      </c>
      <c r="AD188">
        <f t="shared" si="28"/>
        <v>203</v>
      </c>
      <c r="AE188">
        <f>VLOOKUP(B188,[1]中考!$B:$O,11,0)</f>
        <v>40</v>
      </c>
      <c r="AF188">
        <f t="shared" si="38"/>
        <v>161</v>
      </c>
    </row>
    <row r="189" spans="1:32" x14ac:dyDescent="0.2">
      <c r="A189" s="2" t="s">
        <v>854</v>
      </c>
      <c r="B189" s="2" t="s">
        <v>855</v>
      </c>
      <c r="C189" s="1">
        <v>7</v>
      </c>
      <c r="D189" s="3" t="s">
        <v>9</v>
      </c>
      <c r="E189" s="4" t="s">
        <v>856</v>
      </c>
      <c r="F189" s="1">
        <v>398</v>
      </c>
      <c r="G189" s="4">
        <v>70</v>
      </c>
      <c r="H189" s="1" t="s">
        <v>1950</v>
      </c>
      <c r="I189">
        <f t="shared" si="29"/>
        <v>151.71232876712327</v>
      </c>
      <c r="J189">
        <f t="shared" si="26"/>
        <v>90</v>
      </c>
      <c r="K189">
        <f>VLOOKUP(B189,[1]高三上!$B:$V,16,0)</f>
        <v>55</v>
      </c>
      <c r="L189" t="str">
        <f>VLOOKUP(B189,[1]高三上!$B:$V,17,0)</f>
        <v>尼玛布池/张斯杰</v>
      </c>
      <c r="M189">
        <f t="shared" si="30"/>
        <v>71.917808219178085</v>
      </c>
      <c r="N189">
        <f t="shared" si="27"/>
        <v>241</v>
      </c>
      <c r="O189">
        <f>VLOOKUP(B189,[1]高二下!$B:$W,16,0)</f>
        <v>74.099999999999994</v>
      </c>
      <c r="P189" t="str">
        <f>VLOOKUP(B189,[1]高二下!$B:$W,17,0)</f>
        <v>尼玛布池</v>
      </c>
      <c r="Q189">
        <f t="shared" si="31"/>
        <v>88.013698630136986</v>
      </c>
      <c r="R189">
        <f t="shared" si="32"/>
        <v>159</v>
      </c>
      <c r="S189">
        <f>VLOOKUP(B189,[1]高二上!$B:$W,16,0)</f>
        <v>73</v>
      </c>
      <c r="T189" t="str">
        <f>VLOOKUP(B189,[1]高二上!$B:$W,17,0)</f>
        <v>尼玛布池</v>
      </c>
      <c r="U189">
        <f t="shared" si="33"/>
        <v>150</v>
      </c>
      <c r="V189">
        <f t="shared" si="34"/>
        <v>124</v>
      </c>
      <c r="W189">
        <f>VLOOKUP(B189,[1]高一下!$B:$X,16,0)</f>
        <v>32</v>
      </c>
      <c r="X189" t="str">
        <f>VLOOKUP(B189,[1]高一下!$B:$X,17,0)</f>
        <v>尤顺芝</v>
      </c>
      <c r="Y189">
        <f t="shared" si="35"/>
        <v>96.232876712328761</v>
      </c>
      <c r="Z189">
        <f t="shared" si="36"/>
        <v>270</v>
      </c>
      <c r="AA189">
        <f>VLOOKUP(B189,[1]高一上!$B:$W,15,0)</f>
        <v>30</v>
      </c>
      <c r="AB189" t="str">
        <f>VLOOKUP(B189,[1]高一上!$B:$W,16,0)</f>
        <v>尤顺芝</v>
      </c>
      <c r="AC189">
        <f t="shared" si="37"/>
        <v>50.342465753424662</v>
      </c>
      <c r="AD189">
        <f t="shared" si="28"/>
        <v>259</v>
      </c>
      <c r="AE189">
        <f>VLOOKUP(B189,[1]中考!$B:$O,11,0)</f>
        <v>42</v>
      </c>
      <c r="AF189">
        <f t="shared" si="38"/>
        <v>114</v>
      </c>
    </row>
    <row r="190" spans="1:32" x14ac:dyDescent="0.2">
      <c r="A190" s="2" t="s">
        <v>857</v>
      </c>
      <c r="B190" s="2" t="s">
        <v>858</v>
      </c>
      <c r="C190" s="1">
        <v>7</v>
      </c>
      <c r="D190" s="3" t="s">
        <v>9</v>
      </c>
      <c r="E190" s="4" t="s">
        <v>859</v>
      </c>
      <c r="F190" s="1">
        <v>397</v>
      </c>
      <c r="G190" s="4">
        <v>56</v>
      </c>
      <c r="H190" s="1" t="s">
        <v>1950</v>
      </c>
      <c r="I190">
        <f t="shared" si="29"/>
        <v>98.972602739726028</v>
      </c>
      <c r="J190">
        <f t="shared" si="26"/>
        <v>222</v>
      </c>
      <c r="K190">
        <f>VLOOKUP(B190,[1]高三上!$B:$V,16,0)</f>
        <v>59</v>
      </c>
      <c r="L190" t="str">
        <f>VLOOKUP(B190,[1]高三上!$B:$V,17,0)</f>
        <v>尼玛布池/张斯杰</v>
      </c>
      <c r="M190">
        <f t="shared" si="30"/>
        <v>70.890410958904113</v>
      </c>
      <c r="N190">
        <f t="shared" si="27"/>
        <v>219</v>
      </c>
      <c r="O190">
        <f>VLOOKUP(B190,[1]高二下!$B:$W,16,0)</f>
        <v>76.400000000000006</v>
      </c>
      <c r="P190" t="str">
        <f>VLOOKUP(B190,[1]高二下!$B:$W,17,0)</f>
        <v>尼玛布池</v>
      </c>
      <c r="Q190">
        <f t="shared" si="31"/>
        <v>121.23287671232876</v>
      </c>
      <c r="R190">
        <f t="shared" si="32"/>
        <v>134</v>
      </c>
      <c r="S190">
        <f>VLOOKUP(B190,[1]高二上!$B:$W,16,0)</f>
        <v>63</v>
      </c>
      <c r="T190" t="str">
        <f>VLOOKUP(B190,[1]高二上!$B:$W,17,0)</f>
        <v>尼玛布池</v>
      </c>
      <c r="U190">
        <f t="shared" si="33"/>
        <v>94.520547945205479</v>
      </c>
      <c r="V190">
        <f t="shared" si="34"/>
        <v>196</v>
      </c>
      <c r="W190">
        <f>VLOOKUP(B190,[1]高一下!$B:$X,16,0)</f>
        <v>46</v>
      </c>
      <c r="X190" t="str">
        <f>VLOOKUP(B190,[1]高一下!$B:$X,17,0)</f>
        <v>尤顺芝</v>
      </c>
      <c r="Y190">
        <f t="shared" si="35"/>
        <v>132.87671232876713</v>
      </c>
      <c r="Z190">
        <f t="shared" si="36"/>
        <v>180</v>
      </c>
      <c r="AA190">
        <f>VLOOKUP(B190,[1]高一上!$B:$W,15,0)</f>
        <v>25</v>
      </c>
      <c r="AB190" t="str">
        <f>VLOOKUP(B190,[1]高一上!$B:$W,16,0)</f>
        <v>张弘</v>
      </c>
      <c r="AC190">
        <f t="shared" si="37"/>
        <v>44.520547945205479</v>
      </c>
      <c r="AD190">
        <f t="shared" si="28"/>
        <v>276</v>
      </c>
      <c r="AE190">
        <f>VLOOKUP(B190,[1]中考!$B:$O,11,0)</f>
        <v>42</v>
      </c>
      <c r="AF190">
        <f t="shared" si="38"/>
        <v>114</v>
      </c>
    </row>
    <row r="191" spans="1:32" x14ac:dyDescent="0.2">
      <c r="A191" s="2" t="s">
        <v>860</v>
      </c>
      <c r="B191" s="2" t="s">
        <v>861</v>
      </c>
      <c r="C191" s="1">
        <v>7</v>
      </c>
      <c r="D191" s="3" t="s">
        <v>9</v>
      </c>
      <c r="E191" s="4" t="s">
        <v>862</v>
      </c>
      <c r="F191" s="1">
        <v>394</v>
      </c>
      <c r="G191" s="4">
        <v>69</v>
      </c>
      <c r="H191" s="1" t="s">
        <v>1950</v>
      </c>
      <c r="I191">
        <f t="shared" si="29"/>
        <v>100</v>
      </c>
      <c r="J191">
        <f t="shared" si="26"/>
        <v>96</v>
      </c>
      <c r="K191">
        <f>VLOOKUP(B191,[1]高三上!$B:$V,16,0)</f>
        <v>0</v>
      </c>
      <c r="L191" t="str">
        <f>VLOOKUP(B191,[1]高三上!$B:$V,17,0)</f>
        <v>尼玛布池/张斯杰</v>
      </c>
      <c r="M191">
        <f t="shared" si="30"/>
        <v>100</v>
      </c>
      <c r="N191">
        <f t="shared" si="27"/>
        <v>281</v>
      </c>
      <c r="O191">
        <f>VLOOKUP(B191,[1]高二下!$B:$W,16,0)</f>
        <v>75.7</v>
      </c>
      <c r="P191" t="str">
        <f>VLOOKUP(B191,[1]高二下!$B:$W,17,0)</f>
        <v>尼玛布池</v>
      </c>
      <c r="Q191">
        <f t="shared" si="31"/>
        <v>106.50684931506849</v>
      </c>
      <c r="R191">
        <f t="shared" si="32"/>
        <v>146</v>
      </c>
      <c r="S191">
        <f>VLOOKUP(B191,[1]高二上!$B:$W,16,0)</f>
        <v>68</v>
      </c>
      <c r="T191" t="str">
        <f>VLOOKUP(B191,[1]高二上!$B:$W,17,0)</f>
        <v>尼玛布池</v>
      </c>
      <c r="U191">
        <f t="shared" si="33"/>
        <v>123.97260273972603</v>
      </c>
      <c r="V191">
        <f t="shared" si="34"/>
        <v>165</v>
      </c>
      <c r="W191">
        <f>VLOOKUP(B191,[1]高一下!$B:$X,16,0)</f>
        <v>40</v>
      </c>
      <c r="X191" t="str">
        <f>VLOOKUP(B191,[1]高一下!$B:$X,17,0)</f>
        <v>尤顺芝</v>
      </c>
      <c r="Y191">
        <f t="shared" si="35"/>
        <v>57.534246575342465</v>
      </c>
      <c r="Z191">
        <f t="shared" si="36"/>
        <v>235</v>
      </c>
      <c r="AA191">
        <f>VLOOKUP(B191,[1]高一上!$B:$W,15,0)</f>
        <v>51</v>
      </c>
      <c r="AB191" t="str">
        <f>VLOOKUP(B191,[1]高一上!$B:$W,16,0)</f>
        <v>尼玛布池</v>
      </c>
      <c r="AC191">
        <f t="shared" si="37"/>
        <v>100</v>
      </c>
      <c r="AD191">
        <f t="shared" si="28"/>
        <v>111</v>
      </c>
      <c r="AE191">
        <f>VLOOKUP(B191,[1]中考!$B:$O,11,0)</f>
        <v>0</v>
      </c>
      <c r="AF191">
        <f t="shared" si="38"/>
        <v>280</v>
      </c>
    </row>
    <row r="192" spans="1:32" x14ac:dyDescent="0.2">
      <c r="A192" s="2" t="s">
        <v>863</v>
      </c>
      <c r="B192" s="2" t="s">
        <v>864</v>
      </c>
      <c r="C192" s="1">
        <v>7</v>
      </c>
      <c r="D192" s="3" t="s">
        <v>9</v>
      </c>
      <c r="E192" s="4" t="s">
        <v>865</v>
      </c>
      <c r="F192" s="1">
        <v>382</v>
      </c>
      <c r="G192" s="4">
        <v>58</v>
      </c>
      <c r="H192" s="1" t="s">
        <v>1950</v>
      </c>
      <c r="I192">
        <f t="shared" si="29"/>
        <v>79.794520547945211</v>
      </c>
      <c r="J192">
        <f t="shared" si="26"/>
        <v>200</v>
      </c>
      <c r="K192">
        <f>VLOOKUP(B192,[1]高三上!$B:$V,16,0)</f>
        <v>70</v>
      </c>
      <c r="L192" t="str">
        <f>VLOOKUP(B192,[1]高三上!$B:$V,17,0)</f>
        <v>尼玛布池/张斯杰</v>
      </c>
      <c r="M192">
        <f t="shared" si="30"/>
        <v>128.42465753424659</v>
      </c>
      <c r="N192">
        <f t="shared" si="27"/>
        <v>141</v>
      </c>
      <c r="O192">
        <f>VLOOKUP(B192,[1]高二下!$B:$W,16,0)</f>
        <v>65.900000000000006</v>
      </c>
      <c r="P192" t="str">
        <f>VLOOKUP(B192,[1]高二下!$B:$W,17,0)</f>
        <v>尼玛布池</v>
      </c>
      <c r="Q192">
        <f t="shared" si="31"/>
        <v>90.410958904109592</v>
      </c>
      <c r="R192">
        <f t="shared" si="32"/>
        <v>224</v>
      </c>
      <c r="S192">
        <f>VLOOKUP(B192,[1]高二上!$B:$W,16,0)</f>
        <v>63</v>
      </c>
      <c r="T192" t="str">
        <f>VLOOKUP(B192,[1]高二上!$B:$W,17,0)</f>
        <v>尼玛布池</v>
      </c>
      <c r="U192">
        <f t="shared" si="33"/>
        <v>101.36986301369863</v>
      </c>
      <c r="V192">
        <f t="shared" si="34"/>
        <v>196</v>
      </c>
      <c r="W192">
        <f>VLOOKUP(B192,[1]高一下!$B:$X,16,0)</f>
        <v>44</v>
      </c>
      <c r="X192" t="str">
        <f>VLOOKUP(B192,[1]高一下!$B:$X,17,0)</f>
        <v>尤顺芝</v>
      </c>
      <c r="Y192">
        <f t="shared" si="35"/>
        <v>121.57534246575342</v>
      </c>
      <c r="Z192">
        <f t="shared" si="36"/>
        <v>200</v>
      </c>
      <c r="AA192">
        <f>VLOOKUP(B192,[1]高一上!$B:$W,15,0)</f>
        <v>29</v>
      </c>
      <c r="AB192" t="str">
        <f>VLOOKUP(B192,[1]高一上!$B:$W,16,0)</f>
        <v>付仁源</v>
      </c>
      <c r="AC192">
        <f t="shared" si="37"/>
        <v>71.917808219178085</v>
      </c>
      <c r="AD192">
        <f t="shared" si="28"/>
        <v>263</v>
      </c>
      <c r="AE192">
        <f>VLOOKUP(B192,[1]中考!$B:$O,11,0)</f>
        <v>39</v>
      </c>
      <c r="AF192">
        <f t="shared" si="38"/>
        <v>181</v>
      </c>
    </row>
    <row r="193" spans="1:32" x14ac:dyDescent="0.2">
      <c r="A193" s="2" t="s">
        <v>866</v>
      </c>
      <c r="B193" s="2" t="s">
        <v>867</v>
      </c>
      <c r="C193" s="1">
        <v>7</v>
      </c>
      <c r="D193" s="3" t="s">
        <v>9</v>
      </c>
      <c r="E193" s="4" t="s">
        <v>159</v>
      </c>
      <c r="F193" s="1">
        <v>381</v>
      </c>
      <c r="G193" s="4">
        <v>58</v>
      </c>
      <c r="H193" s="1" t="s">
        <v>1950</v>
      </c>
      <c r="I193">
        <f t="shared" si="29"/>
        <v>112.67123287671232</v>
      </c>
      <c r="J193">
        <f t="shared" si="26"/>
        <v>200</v>
      </c>
      <c r="K193">
        <f>VLOOKUP(B193,[1]高三上!$B:$V,16,0)</f>
        <v>56</v>
      </c>
      <c r="L193" t="str">
        <f>VLOOKUP(B193,[1]高三上!$B:$V,17,0)</f>
        <v>尼玛布池/张斯杰</v>
      </c>
      <c r="M193">
        <f t="shared" si="30"/>
        <v>102.73972602739725</v>
      </c>
      <c r="N193">
        <f t="shared" si="27"/>
        <v>237</v>
      </c>
      <c r="O193">
        <f>VLOOKUP(B193,[1]高二下!$B:$W,16,0)</f>
        <v>63.4</v>
      </c>
      <c r="P193" t="str">
        <f>VLOOKUP(B193,[1]高二下!$B:$W,17,0)</f>
        <v>尼玛布池</v>
      </c>
      <c r="Q193">
        <f t="shared" si="31"/>
        <v>108.21917808219177</v>
      </c>
      <c r="R193">
        <f t="shared" si="32"/>
        <v>245</v>
      </c>
      <c r="S193">
        <f>VLOOKUP(B193,[1]高二上!$B:$W,16,0)</f>
        <v>47</v>
      </c>
      <c r="T193" t="str">
        <f>VLOOKUP(B193,[1]高二上!$B:$W,17,0)</f>
        <v>尼玛布池</v>
      </c>
      <c r="U193">
        <f t="shared" si="33"/>
        <v>90.753424657534254</v>
      </c>
      <c r="V193">
        <f t="shared" si="34"/>
        <v>269</v>
      </c>
      <c r="W193">
        <f>VLOOKUP(B193,[1]高一下!$B:$X,16,0)</f>
        <v>38</v>
      </c>
      <c r="X193" t="str">
        <f>VLOOKUP(B193,[1]高一下!$B:$X,17,0)</f>
        <v>尤顺芝</v>
      </c>
      <c r="Y193">
        <f t="shared" si="35"/>
        <v>97.602739726027394</v>
      </c>
      <c r="Z193">
        <f t="shared" si="36"/>
        <v>242</v>
      </c>
      <c r="AA193">
        <f>VLOOKUP(B193,[1]高一上!$B:$W,15,0)</f>
        <v>34</v>
      </c>
      <c r="AB193" t="str">
        <f>VLOOKUP(B193,[1]高一上!$B:$W,16,0)</f>
        <v>付仁源</v>
      </c>
      <c r="AC193">
        <f t="shared" si="37"/>
        <v>102.05479452054794</v>
      </c>
      <c r="AD193">
        <f t="shared" si="28"/>
        <v>235</v>
      </c>
      <c r="AE193">
        <f>VLOOKUP(B193,[1]中考!$B:$O,11,0)</f>
        <v>35</v>
      </c>
      <c r="AF193">
        <f t="shared" si="38"/>
        <v>241</v>
      </c>
    </row>
    <row r="194" spans="1:32" x14ac:dyDescent="0.2">
      <c r="A194" s="2" t="s">
        <v>868</v>
      </c>
      <c r="B194" s="2" t="s">
        <v>869</v>
      </c>
      <c r="C194" s="1">
        <v>7</v>
      </c>
      <c r="D194" s="3" t="s">
        <v>9</v>
      </c>
      <c r="E194" s="4" t="s">
        <v>870</v>
      </c>
      <c r="F194" s="1">
        <v>355</v>
      </c>
      <c r="G194" s="4">
        <v>56</v>
      </c>
      <c r="H194" s="1" t="s">
        <v>1950</v>
      </c>
      <c r="I194">
        <f t="shared" si="29"/>
        <v>106.50684931506849</v>
      </c>
      <c r="J194">
        <f t="shared" si="26"/>
        <v>222</v>
      </c>
      <c r="K194">
        <f>VLOOKUP(B194,[1]高三上!$B:$V,16,0)</f>
        <v>55</v>
      </c>
      <c r="L194" t="str">
        <f>VLOOKUP(B194,[1]高三上!$B:$V,17,0)</f>
        <v>尼玛布池/张斯杰</v>
      </c>
      <c r="M194">
        <f t="shared" si="30"/>
        <v>88.356164383561648</v>
      </c>
      <c r="N194">
        <f t="shared" si="27"/>
        <v>241</v>
      </c>
      <c r="O194">
        <f>VLOOKUP(B194,[1]高二下!$B:$W,16,0)</f>
        <v>67.5</v>
      </c>
      <c r="P194" t="str">
        <f>VLOOKUP(B194,[1]高二下!$B:$W,17,0)</f>
        <v>尼玛布池</v>
      </c>
      <c r="Q194">
        <f t="shared" si="31"/>
        <v>80.821917808219183</v>
      </c>
      <c r="R194">
        <f t="shared" si="32"/>
        <v>207</v>
      </c>
      <c r="S194">
        <f>VLOOKUP(B194,[1]高二上!$B:$W,16,0)</f>
        <v>70</v>
      </c>
      <c r="T194" t="str">
        <f>VLOOKUP(B194,[1]高二上!$B:$W,17,0)</f>
        <v>尼玛布池</v>
      </c>
      <c r="U194">
        <f t="shared" si="33"/>
        <v>114.04109589041096</v>
      </c>
      <c r="V194">
        <f t="shared" si="34"/>
        <v>151</v>
      </c>
      <c r="W194">
        <f>VLOOKUP(B194,[1]高一下!$B:$X,16,0)</f>
        <v>45</v>
      </c>
      <c r="X194" t="str">
        <f>VLOOKUP(B194,[1]高一下!$B:$X,17,0)</f>
        <v>尤顺芝</v>
      </c>
      <c r="Y194">
        <f t="shared" si="35"/>
        <v>89.041095890410958</v>
      </c>
      <c r="Z194">
        <f t="shared" si="36"/>
        <v>192</v>
      </c>
      <c r="AA194">
        <f>VLOOKUP(B194,[1]高一上!$B:$W,15,0)</f>
        <v>46</v>
      </c>
      <c r="AB194" t="str">
        <f>VLOOKUP(B194,[1]高一上!$B:$W,16,0)</f>
        <v>付仁源</v>
      </c>
      <c r="AC194">
        <f t="shared" si="37"/>
        <v>119.86301369863014</v>
      </c>
      <c r="AD194">
        <f t="shared" si="28"/>
        <v>160</v>
      </c>
      <c r="AE194">
        <f>VLOOKUP(B194,[1]中考!$B:$O,11,0)</f>
        <v>37</v>
      </c>
      <c r="AF194">
        <f t="shared" si="38"/>
        <v>218</v>
      </c>
    </row>
    <row r="195" spans="1:32" x14ac:dyDescent="0.2">
      <c r="A195" s="2" t="s">
        <v>871</v>
      </c>
      <c r="B195" s="2" t="s">
        <v>872</v>
      </c>
      <c r="C195" s="1">
        <v>7</v>
      </c>
      <c r="D195" s="3" t="s">
        <v>9</v>
      </c>
      <c r="E195" s="4" t="s">
        <v>873</v>
      </c>
      <c r="F195" s="1">
        <v>387</v>
      </c>
      <c r="G195" s="4">
        <v>60</v>
      </c>
      <c r="H195" s="1" t="s">
        <v>1950</v>
      </c>
      <c r="I195">
        <f t="shared" si="29"/>
        <v>86.301369863013704</v>
      </c>
      <c r="J195">
        <f t="shared" ref="J195:J258" si="39">RANK(G195,G:G,0)</f>
        <v>189</v>
      </c>
      <c r="K195">
        <f>VLOOKUP(B195,[1]高三上!$B:$V,16,0)</f>
        <v>69</v>
      </c>
      <c r="L195" t="str">
        <f>VLOOKUP(B195,[1]高三上!$B:$V,17,0)</f>
        <v>尼玛布池/张斯杰</v>
      </c>
      <c r="M195">
        <f t="shared" si="30"/>
        <v>119.86301369863014</v>
      </c>
      <c r="N195">
        <f t="shared" ref="N195:N258" si="40">RANK(K195,K:K,0)</f>
        <v>149</v>
      </c>
      <c r="O195">
        <f>VLOOKUP(B195,[1]高二下!$B:$W,16,0)</f>
        <v>67.5</v>
      </c>
      <c r="P195" t="str">
        <f>VLOOKUP(B195,[1]高二下!$B:$W,17,0)</f>
        <v>尼玛布池</v>
      </c>
      <c r="Q195">
        <f t="shared" si="31"/>
        <v>90.753424657534254</v>
      </c>
      <c r="R195">
        <f t="shared" si="32"/>
        <v>207</v>
      </c>
      <c r="S195">
        <f>VLOOKUP(B195,[1]高二上!$B:$W,16,0)</f>
        <v>66</v>
      </c>
      <c r="T195" t="str">
        <f>VLOOKUP(B195,[1]高二上!$B:$W,17,0)</f>
        <v>尼玛布池</v>
      </c>
      <c r="U195">
        <f t="shared" si="33"/>
        <v>130.82191780821918</v>
      </c>
      <c r="V195">
        <f t="shared" si="34"/>
        <v>180</v>
      </c>
      <c r="W195">
        <f>VLOOKUP(B195,[1]高一下!$B:$X,16,0)</f>
        <v>32</v>
      </c>
      <c r="X195" t="str">
        <f>VLOOKUP(B195,[1]高一下!$B:$X,17,0)</f>
        <v>尤顺芝</v>
      </c>
      <c r="Y195">
        <f t="shared" si="35"/>
        <v>93.150684931506845</v>
      </c>
      <c r="Z195">
        <f t="shared" si="36"/>
        <v>270</v>
      </c>
      <c r="AA195">
        <f>VLOOKUP(B195,[1]高一上!$B:$W,15,0)</f>
        <v>32</v>
      </c>
      <c r="AB195" t="str">
        <f>VLOOKUP(B195,[1]高一上!$B:$W,16,0)</f>
        <v>付仁源</v>
      </c>
      <c r="AC195">
        <f t="shared" si="37"/>
        <v>69.520547945205479</v>
      </c>
      <c r="AD195">
        <f t="shared" ref="AD195:AD258" si="41">RANK(AA195,$AA$3:$AA$310)</f>
        <v>250</v>
      </c>
      <c r="AE195">
        <f>VLOOKUP(B195,[1]中考!$B:$O,11,0)</f>
        <v>40</v>
      </c>
      <c r="AF195">
        <f t="shared" si="38"/>
        <v>161</v>
      </c>
    </row>
    <row r="196" spans="1:32" x14ac:dyDescent="0.2">
      <c r="A196" s="2" t="s">
        <v>874</v>
      </c>
      <c r="B196" s="2" t="s">
        <v>875</v>
      </c>
      <c r="C196" s="1">
        <v>7</v>
      </c>
      <c r="D196" s="3" t="s">
        <v>9</v>
      </c>
      <c r="E196" s="4" t="s">
        <v>876</v>
      </c>
      <c r="F196" s="1">
        <v>440</v>
      </c>
      <c r="G196" s="4">
        <v>63</v>
      </c>
      <c r="H196" s="1" t="s">
        <v>1950</v>
      </c>
      <c r="I196">
        <f t="shared" ref="I196:I259" si="42">IF(OR(G196=0,K196=0),100,(((N196-J196)/COUNTA($D$3:$D$294))*100)+100)</f>
        <v>110.61643835616438</v>
      </c>
      <c r="J196">
        <f t="shared" si="39"/>
        <v>160</v>
      </c>
      <c r="K196">
        <f>VLOOKUP(B196,[1]高三上!$B:$V,16,0)</f>
        <v>64</v>
      </c>
      <c r="L196" t="str">
        <f>VLOOKUP(B196,[1]高三上!$B:$V,17,0)</f>
        <v>尼玛布池/张斯杰</v>
      </c>
      <c r="M196">
        <f t="shared" ref="M196:M259" si="43">IF(OR(O196=0,K196=0),100,(((R196-N196)/COUNTA($D$3:$D$294))*100)+100)</f>
        <v>101.02739726027397</v>
      </c>
      <c r="N196">
        <f t="shared" si="40"/>
        <v>191</v>
      </c>
      <c r="O196">
        <f>VLOOKUP(B196,[1]高二下!$B:$W,16,0)</f>
        <v>70</v>
      </c>
      <c r="P196" t="str">
        <f>VLOOKUP(B196,[1]高二下!$B:$W,17,0)</f>
        <v>尼玛布池</v>
      </c>
      <c r="Q196">
        <f t="shared" ref="Q196:Q259" si="44">IF(OR(O196=0,S196=0),100,(((V196-R196)/COUNTA($D$3:$D$294))*100)+100)</f>
        <v>97.945205479452056</v>
      </c>
      <c r="R196">
        <f t="shared" ref="R196:R259" si="45">RANK(O196,$O$3:$O$310)</f>
        <v>194</v>
      </c>
      <c r="S196">
        <f>VLOOKUP(B196,[1]高二上!$B:$W,16,0)</f>
        <v>64</v>
      </c>
      <c r="T196" t="str">
        <f>VLOOKUP(B196,[1]高二上!$B:$W,17,0)</f>
        <v>尼玛布池</v>
      </c>
      <c r="U196">
        <f t="shared" ref="U196:U259" si="46">IF(OR(W196=0,S196=0),100,(((Z196-V196)/COUNTA($D$3:$D$294))*100)+100)</f>
        <v>122.60273972602739</v>
      </c>
      <c r="V196">
        <f t="shared" ref="V196:V259" si="47">RANK(S196,$S$3:$S$310)</f>
        <v>188</v>
      </c>
      <c r="W196">
        <f>VLOOKUP(B196,[1]高一下!$B:$X,16,0)</f>
        <v>35</v>
      </c>
      <c r="X196" t="str">
        <f>VLOOKUP(B196,[1]高一下!$B:$X,17,0)</f>
        <v>尤顺芝</v>
      </c>
      <c r="Y196">
        <f t="shared" ref="Y196:Y259" si="48">IF(OR(W196=0,AA196=0),100,(((AD196-Z196)/COUNTA($D$3:$D$294))*100)+100)</f>
        <v>98.630136986301366</v>
      </c>
      <c r="Z196">
        <f t="shared" ref="Z196:Z259" si="49">RANK(W196,$W$3:$W$310)</f>
        <v>254</v>
      </c>
      <c r="AA196">
        <f>VLOOKUP(B196,[1]高一上!$B:$W,15,0)</f>
        <v>32</v>
      </c>
      <c r="AB196" t="str">
        <f>VLOOKUP(B196,[1]高一上!$B:$W,16,0)</f>
        <v>尤顺芝</v>
      </c>
      <c r="AC196">
        <f t="shared" ref="AC196:AC259" si="50">IF(OR(AE196=0,AA196=0),100,(((AF196-AD196)/COUNTA($D$3:$D$294))*100)+100)</f>
        <v>100</v>
      </c>
      <c r="AD196">
        <f t="shared" si="41"/>
        <v>250</v>
      </c>
      <c r="AE196">
        <f>VLOOKUP(B196,[1]中考!$B:$O,11,0)</f>
        <v>34</v>
      </c>
      <c r="AF196">
        <f t="shared" ref="AF196:AF259" si="51">RANK(AE196,$AE$3:$AE$294,0)</f>
        <v>250</v>
      </c>
    </row>
    <row r="197" spans="1:32" x14ac:dyDescent="0.2">
      <c r="A197" s="2" t="s">
        <v>877</v>
      </c>
      <c r="B197" s="2" t="s">
        <v>878</v>
      </c>
      <c r="C197" s="1">
        <v>7</v>
      </c>
      <c r="D197" s="3" t="s">
        <v>9</v>
      </c>
      <c r="E197" s="4" t="s">
        <v>879</v>
      </c>
      <c r="F197" s="1">
        <v>415</v>
      </c>
      <c r="G197" s="4">
        <v>79</v>
      </c>
      <c r="H197" s="1" t="s">
        <v>1950</v>
      </c>
      <c r="I197">
        <f t="shared" si="42"/>
        <v>99.31506849315069</v>
      </c>
      <c r="J197">
        <f t="shared" si="39"/>
        <v>24</v>
      </c>
      <c r="K197">
        <f>VLOOKUP(B197,[1]高三上!$B:$V,16,0)</f>
        <v>88</v>
      </c>
      <c r="L197" t="str">
        <f>VLOOKUP(B197,[1]高三上!$B:$V,17,0)</f>
        <v>尼玛布池/张斯杰</v>
      </c>
      <c r="M197">
        <f t="shared" si="43"/>
        <v>106.16438356164383</v>
      </c>
      <c r="N197">
        <f t="shared" si="40"/>
        <v>22</v>
      </c>
      <c r="O197">
        <f>VLOOKUP(B197,[1]高二下!$B:$W,16,0)</f>
        <v>86</v>
      </c>
      <c r="P197" t="str">
        <f>VLOOKUP(B197,[1]高二下!$B:$W,17,0)</f>
        <v>尼玛布池</v>
      </c>
      <c r="Q197">
        <f t="shared" si="44"/>
        <v>104.79452054794521</v>
      </c>
      <c r="R197">
        <f t="shared" si="45"/>
        <v>40</v>
      </c>
      <c r="S197">
        <f>VLOOKUP(B197,[1]高二上!$B:$W,16,0)</f>
        <v>84</v>
      </c>
      <c r="T197" t="str">
        <f>VLOOKUP(B197,[1]高二上!$B:$W,17,0)</f>
        <v>尼玛布池</v>
      </c>
      <c r="U197">
        <f t="shared" si="46"/>
        <v>97.260273972602747</v>
      </c>
      <c r="V197">
        <f t="shared" si="47"/>
        <v>54</v>
      </c>
      <c r="W197">
        <f>VLOOKUP(B197,[1]高一下!$B:$X,16,0)</f>
        <v>63</v>
      </c>
      <c r="X197" t="str">
        <f>VLOOKUP(B197,[1]高一下!$B:$X,17,0)</f>
        <v>尤顺芝</v>
      </c>
      <c r="Y197">
        <f t="shared" si="48"/>
        <v>128.76712328767124</v>
      </c>
      <c r="Z197">
        <f t="shared" si="49"/>
        <v>46</v>
      </c>
      <c r="AA197">
        <f>VLOOKUP(B197,[1]高一上!$B:$W,15,0)</f>
        <v>49</v>
      </c>
      <c r="AB197" t="str">
        <f>VLOOKUP(B197,[1]高一上!$B:$W,16,0)</f>
        <v>喇菊</v>
      </c>
      <c r="AC197">
        <f t="shared" si="50"/>
        <v>79.452054794520549</v>
      </c>
      <c r="AD197">
        <f t="shared" si="41"/>
        <v>130</v>
      </c>
      <c r="AE197">
        <f>VLOOKUP(B197,[1]中考!$B:$O,11,0)</f>
        <v>44</v>
      </c>
      <c r="AF197">
        <f t="shared" si="51"/>
        <v>70</v>
      </c>
    </row>
    <row r="198" spans="1:32" x14ac:dyDescent="0.2">
      <c r="A198" s="2" t="s">
        <v>880</v>
      </c>
      <c r="B198" s="2" t="s">
        <v>881</v>
      </c>
      <c r="C198" s="1">
        <v>7</v>
      </c>
      <c r="D198" s="3" t="s">
        <v>9</v>
      </c>
      <c r="E198" s="4" t="s">
        <v>882</v>
      </c>
      <c r="F198" s="1">
        <v>377</v>
      </c>
      <c r="G198" s="4">
        <v>66</v>
      </c>
      <c r="H198" s="1" t="s">
        <v>1950</v>
      </c>
      <c r="I198">
        <f t="shared" si="42"/>
        <v>98.972602739726028</v>
      </c>
      <c r="J198">
        <f t="shared" si="39"/>
        <v>123</v>
      </c>
      <c r="K198">
        <f>VLOOKUP(B198,[1]高三上!$B:$V,16,0)</f>
        <v>73</v>
      </c>
      <c r="L198" t="str">
        <f>VLOOKUP(B198,[1]高三上!$B:$V,17,0)</f>
        <v>尼玛布池/张斯杰</v>
      </c>
      <c r="M198">
        <f t="shared" si="43"/>
        <v>102.39726027397261</v>
      </c>
      <c r="N198">
        <f t="shared" si="40"/>
        <v>120</v>
      </c>
      <c r="O198">
        <f>VLOOKUP(B198,[1]高二下!$B:$W,16,0)</f>
        <v>77.2</v>
      </c>
      <c r="P198" t="str">
        <f>VLOOKUP(B198,[1]高二下!$B:$W,17,0)</f>
        <v>尼玛布池</v>
      </c>
      <c r="Q198">
        <f t="shared" si="44"/>
        <v>120.89041095890411</v>
      </c>
      <c r="R198">
        <f t="shared" si="45"/>
        <v>127</v>
      </c>
      <c r="S198">
        <f>VLOOKUP(B198,[1]高二上!$B:$W,16,0)</f>
        <v>64</v>
      </c>
      <c r="T198" t="str">
        <f>VLOOKUP(B198,[1]高二上!$B:$W,17,0)</f>
        <v>尼玛布池</v>
      </c>
      <c r="U198">
        <f t="shared" si="46"/>
        <v>90.06849315068493</v>
      </c>
      <c r="V198">
        <f t="shared" si="47"/>
        <v>188</v>
      </c>
      <c r="W198">
        <f>VLOOKUP(B198,[1]高一下!$B:$X,16,0)</f>
        <v>49</v>
      </c>
      <c r="X198" t="str">
        <f>VLOOKUP(B198,[1]高一下!$B:$X,17,0)</f>
        <v>尤顺芝</v>
      </c>
      <c r="Y198">
        <f t="shared" si="48"/>
        <v>79.452054794520549</v>
      </c>
      <c r="Z198">
        <f t="shared" si="49"/>
        <v>159</v>
      </c>
      <c r="AA198">
        <f>VLOOKUP(B198,[1]高一上!$B:$W,15,0)</f>
        <v>52</v>
      </c>
      <c r="AB198" t="str">
        <f>VLOOKUP(B198,[1]高一上!$B:$W,16,0)</f>
        <v>尼玛布池</v>
      </c>
      <c r="AC198">
        <f t="shared" si="50"/>
        <v>133.21917808219177</v>
      </c>
      <c r="AD198">
        <f t="shared" si="41"/>
        <v>99</v>
      </c>
      <c r="AE198">
        <f>VLOOKUP(B198,[1]中考!$B:$O,11,0)</f>
        <v>38</v>
      </c>
      <c r="AF198">
        <f t="shared" si="51"/>
        <v>196</v>
      </c>
    </row>
    <row r="199" spans="1:32" x14ac:dyDescent="0.2">
      <c r="A199" s="2" t="s">
        <v>883</v>
      </c>
      <c r="B199" s="2" t="s">
        <v>884</v>
      </c>
      <c r="C199" s="1">
        <v>7</v>
      </c>
      <c r="D199" s="3" t="s">
        <v>9</v>
      </c>
      <c r="E199" s="4" t="s">
        <v>885</v>
      </c>
      <c r="F199" s="1">
        <v>363</v>
      </c>
      <c r="G199" s="4">
        <v>51</v>
      </c>
      <c r="H199" s="1" t="s">
        <v>1950</v>
      </c>
      <c r="I199">
        <f t="shared" si="42"/>
        <v>88.013698630136986</v>
      </c>
      <c r="J199">
        <f t="shared" si="39"/>
        <v>254</v>
      </c>
      <c r="K199">
        <f>VLOOKUP(B199,[1]高三上!$B:$V,16,0)</f>
        <v>59</v>
      </c>
      <c r="L199" t="str">
        <f>VLOOKUP(B199,[1]高三上!$B:$V,17,0)</f>
        <v>尼玛布池/张斯杰</v>
      </c>
      <c r="M199">
        <f t="shared" si="43"/>
        <v>101.71232876712328</v>
      </c>
      <c r="N199">
        <f t="shared" si="40"/>
        <v>219</v>
      </c>
      <c r="O199">
        <f>VLOOKUP(B199,[1]高二下!$B:$W,16,0)</f>
        <v>65.900000000000006</v>
      </c>
      <c r="P199" t="str">
        <f>VLOOKUP(B199,[1]高二下!$B:$W,17,0)</f>
        <v>尼玛布池</v>
      </c>
      <c r="Q199">
        <f t="shared" si="44"/>
        <v>97.260273972602747</v>
      </c>
      <c r="R199">
        <f t="shared" si="45"/>
        <v>224</v>
      </c>
      <c r="S199">
        <f>VLOOKUP(B199,[1]高二上!$B:$W,16,0)</f>
        <v>61</v>
      </c>
      <c r="T199" t="str">
        <f>VLOOKUP(B199,[1]高二上!$B:$W,17,0)</f>
        <v>尼玛布池</v>
      </c>
      <c r="U199">
        <f t="shared" si="46"/>
        <v>87.671232876712324</v>
      </c>
      <c r="V199">
        <f t="shared" si="47"/>
        <v>216</v>
      </c>
      <c r="W199">
        <f>VLOOKUP(B199,[1]高一下!$B:$X,16,0)</f>
        <v>46</v>
      </c>
      <c r="X199" t="str">
        <f>VLOOKUP(B199,[1]高一下!$B:$X,17,0)</f>
        <v>尤顺芝</v>
      </c>
      <c r="Y199">
        <f t="shared" si="48"/>
        <v>118.83561643835617</v>
      </c>
      <c r="Z199">
        <f t="shared" si="49"/>
        <v>180</v>
      </c>
      <c r="AA199">
        <f>VLOOKUP(B199,[1]高一上!$B:$W,15,0)</f>
        <v>34</v>
      </c>
      <c r="AB199" t="str">
        <f>VLOOKUP(B199,[1]高一上!$B:$W,16,0)</f>
        <v>尤顺芝</v>
      </c>
      <c r="AC199">
        <f t="shared" si="50"/>
        <v>102.05479452054794</v>
      </c>
      <c r="AD199">
        <f t="shared" si="41"/>
        <v>235</v>
      </c>
      <c r="AE199">
        <f>VLOOKUP(B199,[1]中考!$B:$O,11,0)</f>
        <v>35</v>
      </c>
      <c r="AF199">
        <f t="shared" si="51"/>
        <v>241</v>
      </c>
    </row>
    <row r="200" spans="1:32" x14ac:dyDescent="0.2">
      <c r="A200" s="2" t="s">
        <v>886</v>
      </c>
      <c r="B200" s="2" t="s">
        <v>887</v>
      </c>
      <c r="C200" s="1">
        <v>7</v>
      </c>
      <c r="D200" s="3" t="s">
        <v>9</v>
      </c>
      <c r="E200" s="4" t="s">
        <v>888</v>
      </c>
      <c r="F200" s="1">
        <v>432</v>
      </c>
      <c r="G200" s="4">
        <v>57</v>
      </c>
      <c r="H200" s="1" t="s">
        <v>1950</v>
      </c>
      <c r="I200">
        <f t="shared" si="42"/>
        <v>98.630136986301366</v>
      </c>
      <c r="J200">
        <f t="shared" si="39"/>
        <v>214</v>
      </c>
      <c r="K200">
        <f>VLOOKUP(B200,[1]高三上!$B:$V,16,0)</f>
        <v>60</v>
      </c>
      <c r="L200" t="str">
        <f>VLOOKUP(B200,[1]高三上!$B:$V,17,0)</f>
        <v>尼玛布池/张斯杰</v>
      </c>
      <c r="M200">
        <f t="shared" si="43"/>
        <v>85.273972602739718</v>
      </c>
      <c r="N200">
        <f t="shared" si="40"/>
        <v>210</v>
      </c>
      <c r="O200">
        <f>VLOOKUP(B200,[1]高二下!$B:$W,16,0)</f>
        <v>73.3</v>
      </c>
      <c r="P200" t="str">
        <f>VLOOKUP(B200,[1]高二下!$B:$W,17,0)</f>
        <v>尼玛布池</v>
      </c>
      <c r="Q200">
        <f t="shared" si="44"/>
        <v>135.95890410958904</v>
      </c>
      <c r="R200">
        <f t="shared" si="45"/>
        <v>167</v>
      </c>
      <c r="S200">
        <f>VLOOKUP(B200,[1]高二上!$B:$W,16,0)</f>
        <v>45</v>
      </c>
      <c r="T200" t="str">
        <f>VLOOKUP(B200,[1]高二上!$B:$W,17,0)</f>
        <v>尼玛布池</v>
      </c>
      <c r="U200">
        <f t="shared" si="46"/>
        <v>45.547945205479458</v>
      </c>
      <c r="V200">
        <f t="shared" si="47"/>
        <v>272</v>
      </c>
      <c r="W200">
        <f>VLOOKUP(B200,[1]高一下!$B:$X,16,0)</f>
        <v>54</v>
      </c>
      <c r="X200" t="str">
        <f>VLOOKUP(B200,[1]高一下!$B:$X,17,0)</f>
        <v>尤顺芝</v>
      </c>
      <c r="Y200">
        <f t="shared" si="48"/>
        <v>153.42465753424659</v>
      </c>
      <c r="Z200">
        <f t="shared" si="49"/>
        <v>113</v>
      </c>
      <c r="AA200">
        <f>VLOOKUP(B200,[1]高一上!$B:$W,15,0)</f>
        <v>28</v>
      </c>
      <c r="AB200" t="str">
        <f>VLOOKUP(B200,[1]高一上!$B:$W,16,0)</f>
        <v>张弘</v>
      </c>
      <c r="AC200">
        <f t="shared" si="50"/>
        <v>86.301369863013704</v>
      </c>
      <c r="AD200">
        <f t="shared" si="41"/>
        <v>269</v>
      </c>
      <c r="AE200">
        <f>VLOOKUP(B200,[1]中考!$B:$O,11,0)</f>
        <v>36</v>
      </c>
      <c r="AF200">
        <f t="shared" si="51"/>
        <v>229</v>
      </c>
    </row>
    <row r="201" spans="1:32" x14ac:dyDescent="0.2">
      <c r="A201" s="2" t="s">
        <v>889</v>
      </c>
      <c r="B201" s="2" t="s">
        <v>890</v>
      </c>
      <c r="C201" s="1">
        <v>7</v>
      </c>
      <c r="D201" s="3" t="s">
        <v>9</v>
      </c>
      <c r="E201" s="4" t="s">
        <v>891</v>
      </c>
      <c r="F201" s="1">
        <v>430</v>
      </c>
      <c r="G201" s="4">
        <v>58</v>
      </c>
      <c r="H201" s="1" t="s">
        <v>1950</v>
      </c>
      <c r="I201">
        <f t="shared" si="42"/>
        <v>54.109589041095887</v>
      </c>
      <c r="J201">
        <f t="shared" si="39"/>
        <v>200</v>
      </c>
      <c r="K201">
        <f>VLOOKUP(B201,[1]高三上!$B:$V,16,0)</f>
        <v>80</v>
      </c>
      <c r="L201" t="str">
        <f>VLOOKUP(B201,[1]高三上!$B:$V,17,0)</f>
        <v>尼玛布池/张斯杰</v>
      </c>
      <c r="M201">
        <f t="shared" si="43"/>
        <v>156.50684931506851</v>
      </c>
      <c r="N201">
        <f t="shared" si="40"/>
        <v>66</v>
      </c>
      <c r="O201">
        <f>VLOOKUP(B201,[1]高二下!$B:$W,16,0)</f>
        <v>65.099999999999994</v>
      </c>
      <c r="P201" t="str">
        <f>VLOOKUP(B201,[1]高二下!$B:$W,17,0)</f>
        <v>尼玛布池</v>
      </c>
      <c r="Q201">
        <f t="shared" si="44"/>
        <v>109.24657534246575</v>
      </c>
      <c r="R201">
        <f t="shared" si="45"/>
        <v>231</v>
      </c>
      <c r="S201">
        <f>VLOOKUP(B201,[1]高二上!$B:$W,16,0)</f>
        <v>52</v>
      </c>
      <c r="T201" t="str">
        <f>VLOOKUP(B201,[1]高二上!$B:$W,17,0)</f>
        <v>尼玛布池</v>
      </c>
      <c r="U201">
        <f t="shared" si="46"/>
        <v>73.287671232876704</v>
      </c>
      <c r="V201">
        <f t="shared" si="47"/>
        <v>258</v>
      </c>
      <c r="W201">
        <f>VLOOKUP(B201,[1]高一下!$B:$X,16,0)</f>
        <v>46</v>
      </c>
      <c r="X201" t="str">
        <f>VLOOKUP(B201,[1]高一下!$B:$X,17,0)</f>
        <v>尤顺芝</v>
      </c>
      <c r="Y201">
        <f t="shared" si="48"/>
        <v>134.93150684931507</v>
      </c>
      <c r="Z201">
        <f t="shared" si="49"/>
        <v>180</v>
      </c>
      <c r="AA201">
        <f>VLOOKUP(B201,[1]高一上!$B:$W,15,0)</f>
        <v>23</v>
      </c>
      <c r="AB201" t="str">
        <f>VLOOKUP(B201,[1]高一上!$B:$W,16,0)</f>
        <v>尤顺芝</v>
      </c>
      <c r="AC201">
        <f t="shared" si="50"/>
        <v>58.561643835616437</v>
      </c>
      <c r="AD201">
        <f t="shared" si="41"/>
        <v>282</v>
      </c>
      <c r="AE201">
        <f>VLOOKUP(B201,[1]中考!$B:$O,11,0)</f>
        <v>40</v>
      </c>
      <c r="AF201">
        <f t="shared" si="51"/>
        <v>161</v>
      </c>
    </row>
    <row r="202" spans="1:32" x14ac:dyDescent="0.2">
      <c r="A202" s="2" t="s">
        <v>892</v>
      </c>
      <c r="B202" s="2" t="s">
        <v>893</v>
      </c>
      <c r="C202" s="1">
        <v>7</v>
      </c>
      <c r="D202" s="3" t="s">
        <v>9</v>
      </c>
      <c r="E202" s="4" t="s">
        <v>894</v>
      </c>
      <c r="F202" s="1">
        <v>390</v>
      </c>
      <c r="G202" s="4">
        <v>64</v>
      </c>
      <c r="H202" s="1" t="s">
        <v>1950</v>
      </c>
      <c r="I202">
        <f t="shared" si="42"/>
        <v>122.26027397260273</v>
      </c>
      <c r="J202">
        <f t="shared" si="39"/>
        <v>145</v>
      </c>
      <c r="K202">
        <f>VLOOKUP(B202,[1]高三上!$B:$V,16,0)</f>
        <v>60</v>
      </c>
      <c r="L202" t="str">
        <f>VLOOKUP(B202,[1]高三上!$B:$V,17,0)</f>
        <v>尼玛布池/张斯杰</v>
      </c>
      <c r="M202">
        <f t="shared" si="43"/>
        <v>81.164383561643831</v>
      </c>
      <c r="N202">
        <f t="shared" si="40"/>
        <v>210</v>
      </c>
      <c r="O202">
        <f>VLOOKUP(B202,[1]高二下!$B:$W,16,0)</f>
        <v>74.900000000000006</v>
      </c>
      <c r="P202" t="str">
        <f>VLOOKUP(B202,[1]高二下!$B:$W,17,0)</f>
        <v>尼玛布池</v>
      </c>
      <c r="Q202">
        <f t="shared" si="44"/>
        <v>114.04109589041096</v>
      </c>
      <c r="R202">
        <f t="shared" si="45"/>
        <v>155</v>
      </c>
      <c r="S202">
        <f>VLOOKUP(B202,[1]高二上!$B:$W,16,0)</f>
        <v>63</v>
      </c>
      <c r="T202" t="str">
        <f>VLOOKUP(B202,[1]高二上!$B:$W,17,0)</f>
        <v>尼玛布池</v>
      </c>
      <c r="U202">
        <f t="shared" si="46"/>
        <v>121.23287671232876</v>
      </c>
      <c r="V202">
        <f t="shared" si="47"/>
        <v>196</v>
      </c>
      <c r="W202">
        <f>VLOOKUP(B202,[1]高一下!$B:$X,16,0)</f>
        <v>34</v>
      </c>
      <c r="X202" t="str">
        <f>VLOOKUP(B202,[1]高一下!$B:$X,17,0)</f>
        <v>尤顺芝</v>
      </c>
      <c r="Y202">
        <f t="shared" si="48"/>
        <v>71.575342465753423</v>
      </c>
      <c r="Z202">
        <f t="shared" si="49"/>
        <v>258</v>
      </c>
      <c r="AA202">
        <f>VLOOKUP(B202,[1]高一上!$B:$W,15,0)</f>
        <v>43</v>
      </c>
      <c r="AB202" t="str">
        <f>VLOOKUP(B202,[1]高一上!$B:$W,16,0)</f>
        <v>尼玛布池</v>
      </c>
      <c r="AC202">
        <f t="shared" si="50"/>
        <v>107.1917808219178</v>
      </c>
      <c r="AD202">
        <f t="shared" si="41"/>
        <v>175</v>
      </c>
      <c r="AE202">
        <f>VLOOKUP(B202,[1]中考!$B:$O,11,0)</f>
        <v>38</v>
      </c>
      <c r="AF202">
        <f t="shared" si="51"/>
        <v>196</v>
      </c>
    </row>
    <row r="203" spans="1:32" x14ac:dyDescent="0.2">
      <c r="A203" s="2" t="s">
        <v>895</v>
      </c>
      <c r="B203" s="2" t="s">
        <v>896</v>
      </c>
      <c r="C203" s="1">
        <v>7</v>
      </c>
      <c r="D203" s="3" t="s">
        <v>9</v>
      </c>
      <c r="E203" s="4" t="s">
        <v>897</v>
      </c>
      <c r="F203" s="1">
        <v>423</v>
      </c>
      <c r="G203" s="4">
        <v>68</v>
      </c>
      <c r="H203" s="1" t="s">
        <v>1950</v>
      </c>
      <c r="I203">
        <f t="shared" si="42"/>
        <v>106.50684931506849</v>
      </c>
      <c r="J203">
        <f t="shared" si="39"/>
        <v>101</v>
      </c>
      <c r="K203">
        <f>VLOOKUP(B203,[1]高三上!$B:$V,16,0)</f>
        <v>73</v>
      </c>
      <c r="L203" t="str">
        <f>VLOOKUP(B203,[1]高三上!$B:$V,17,0)</f>
        <v>尼玛布池/张斯杰</v>
      </c>
      <c r="M203">
        <f t="shared" si="43"/>
        <v>120.54794520547945</v>
      </c>
      <c r="N203">
        <f t="shared" si="40"/>
        <v>120</v>
      </c>
      <c r="O203">
        <f>VLOOKUP(B203,[1]高二下!$B:$W,16,0)</f>
        <v>71.8</v>
      </c>
      <c r="P203" t="str">
        <f>VLOOKUP(B203,[1]高二下!$B:$W,17,0)</f>
        <v>尼玛布池</v>
      </c>
      <c r="Q203">
        <f t="shared" si="44"/>
        <v>56.849315068493148</v>
      </c>
      <c r="R203">
        <f t="shared" si="45"/>
        <v>180</v>
      </c>
      <c r="S203">
        <f>VLOOKUP(B203,[1]高二上!$B:$W,16,0)</f>
        <v>84</v>
      </c>
      <c r="T203" t="str">
        <f>VLOOKUP(B203,[1]高二上!$B:$W,17,0)</f>
        <v>尼玛布池</v>
      </c>
      <c r="U203">
        <f t="shared" si="46"/>
        <v>153.76712328767124</v>
      </c>
      <c r="V203">
        <f t="shared" si="47"/>
        <v>54</v>
      </c>
      <c r="W203">
        <f>VLOOKUP(B203,[1]高一下!$B:$X,16,0)</f>
        <v>43</v>
      </c>
      <c r="X203" t="str">
        <f>VLOOKUP(B203,[1]高一下!$B:$X,17,0)</f>
        <v>尤顺芝</v>
      </c>
      <c r="Y203">
        <f t="shared" si="48"/>
        <v>65.753424657534254</v>
      </c>
      <c r="Z203">
        <f t="shared" si="49"/>
        <v>211</v>
      </c>
      <c r="AA203">
        <f>VLOOKUP(B203,[1]高一上!$B:$W,15,0)</f>
        <v>51</v>
      </c>
      <c r="AB203" t="str">
        <f>VLOOKUP(B203,[1]高一上!$B:$W,16,0)</f>
        <v>张弘</v>
      </c>
      <c r="AC203">
        <f t="shared" si="50"/>
        <v>147.60273972602741</v>
      </c>
      <c r="AD203">
        <f t="shared" si="41"/>
        <v>111</v>
      </c>
      <c r="AE203">
        <f>VLOOKUP(B203,[1]中考!$B:$O,11,0)</f>
        <v>34</v>
      </c>
      <c r="AF203">
        <f t="shared" si="51"/>
        <v>250</v>
      </c>
    </row>
    <row r="204" spans="1:32" x14ac:dyDescent="0.2">
      <c r="A204" s="2" t="s">
        <v>898</v>
      </c>
      <c r="B204" s="2" t="s">
        <v>899</v>
      </c>
      <c r="C204" s="1">
        <v>7</v>
      </c>
      <c r="D204" s="3" t="s">
        <v>9</v>
      </c>
      <c r="E204" s="4" t="s">
        <v>900</v>
      </c>
      <c r="F204" s="1">
        <v>375</v>
      </c>
      <c r="G204" s="4">
        <v>58</v>
      </c>
      <c r="H204" s="1" t="s">
        <v>1950</v>
      </c>
      <c r="I204">
        <f t="shared" si="42"/>
        <v>90.410958904109592</v>
      </c>
      <c r="J204">
        <f t="shared" si="39"/>
        <v>200</v>
      </c>
      <c r="K204">
        <f>VLOOKUP(B204,[1]高三上!$B:$V,16,0)</f>
        <v>66</v>
      </c>
      <c r="L204" t="str">
        <f>VLOOKUP(B204,[1]高三上!$B:$V,17,0)</f>
        <v>尼玛布池/张斯杰</v>
      </c>
      <c r="M204">
        <f t="shared" si="43"/>
        <v>98.287671232876718</v>
      </c>
      <c r="N204">
        <f t="shared" si="40"/>
        <v>172</v>
      </c>
      <c r="O204">
        <f>VLOOKUP(B204,[1]高二下!$B:$W,16,0)</f>
        <v>73.3</v>
      </c>
      <c r="P204" t="str">
        <f>VLOOKUP(B204,[1]高二下!$B:$W,17,0)</f>
        <v>尼玛布池</v>
      </c>
      <c r="Q204">
        <f t="shared" si="44"/>
        <v>116.78082191780823</v>
      </c>
      <c r="R204">
        <f t="shared" si="45"/>
        <v>167</v>
      </c>
      <c r="S204">
        <f>VLOOKUP(B204,[1]高二上!$B:$W,16,0)</f>
        <v>61</v>
      </c>
      <c r="T204" t="str">
        <f>VLOOKUP(B204,[1]高二上!$B:$W,17,0)</f>
        <v>尼玛布池</v>
      </c>
      <c r="U204">
        <f t="shared" si="46"/>
        <v>82.534246575342465</v>
      </c>
      <c r="V204">
        <f t="shared" si="47"/>
        <v>216</v>
      </c>
      <c r="W204">
        <f>VLOOKUP(B204,[1]高一下!$B:$X,16,0)</f>
        <v>48</v>
      </c>
      <c r="X204" t="str">
        <f>VLOOKUP(B204,[1]高一下!$B:$X,17,0)</f>
        <v>尤顺芝</v>
      </c>
      <c r="Y204">
        <f t="shared" si="48"/>
        <v>121.23287671232876</v>
      </c>
      <c r="Z204">
        <f t="shared" si="49"/>
        <v>165</v>
      </c>
      <c r="AA204">
        <f>VLOOKUP(B204,[1]高一上!$B:$W,15,0)</f>
        <v>35</v>
      </c>
      <c r="AB204" t="str">
        <f>VLOOKUP(B204,[1]高一上!$B:$W,16,0)</f>
        <v>喇菊</v>
      </c>
      <c r="AC204">
        <f t="shared" si="50"/>
        <v>100.68493150684931</v>
      </c>
      <c r="AD204">
        <f t="shared" si="41"/>
        <v>227</v>
      </c>
      <c r="AE204">
        <f>VLOOKUP(B204,[1]中考!$B:$O,11,0)</f>
        <v>36</v>
      </c>
      <c r="AF204">
        <f t="shared" si="51"/>
        <v>229</v>
      </c>
    </row>
    <row r="205" spans="1:32" x14ac:dyDescent="0.2">
      <c r="A205" s="2" t="s">
        <v>901</v>
      </c>
      <c r="B205" s="2" t="s">
        <v>902</v>
      </c>
      <c r="C205" s="1">
        <v>7</v>
      </c>
      <c r="D205" s="3" t="s">
        <v>9</v>
      </c>
      <c r="E205" s="4" t="s">
        <v>903</v>
      </c>
      <c r="F205" s="1">
        <v>344</v>
      </c>
      <c r="G205" s="4">
        <v>52</v>
      </c>
      <c r="H205" s="1" t="s">
        <v>1950</v>
      </c>
      <c r="I205">
        <f t="shared" si="42"/>
        <v>100</v>
      </c>
      <c r="J205">
        <f t="shared" si="39"/>
        <v>249</v>
      </c>
      <c r="K205">
        <v>0</v>
      </c>
      <c r="L205" t="s">
        <v>2000</v>
      </c>
      <c r="M205">
        <f t="shared" si="43"/>
        <v>100</v>
      </c>
      <c r="N205">
        <f t="shared" si="40"/>
        <v>281</v>
      </c>
      <c r="O205">
        <v>0</v>
      </c>
      <c r="P205" t="s">
        <v>1918</v>
      </c>
      <c r="Q205">
        <f t="shared" si="44"/>
        <v>100</v>
      </c>
      <c r="R205">
        <f t="shared" si="45"/>
        <v>283</v>
      </c>
      <c r="S205">
        <v>0</v>
      </c>
      <c r="T205" t="str">
        <f>P205</f>
        <v>尼玛布池</v>
      </c>
      <c r="U205">
        <f t="shared" si="46"/>
        <v>100</v>
      </c>
      <c r="V205">
        <f t="shared" si="47"/>
        <v>285</v>
      </c>
      <c r="W205">
        <f>VLOOKUP(B205,[1]高一下!$B:$X,16,0)</f>
        <v>44</v>
      </c>
      <c r="X205" t="str">
        <f>VLOOKUP(B205,[1]高一下!$B:$X,17,0)</f>
        <v>尤顺芝</v>
      </c>
      <c r="Y205">
        <f t="shared" si="48"/>
        <v>116.0958904109589</v>
      </c>
      <c r="Z205">
        <f t="shared" si="49"/>
        <v>200</v>
      </c>
      <c r="AA205">
        <f>VLOOKUP(B205,[1]高一上!$B:$W,15,0)</f>
        <v>33</v>
      </c>
      <c r="AB205" t="str">
        <f>VLOOKUP(B205,[1]高一上!$B:$W,16,0)</f>
        <v>张弘</v>
      </c>
      <c r="AC205">
        <f t="shared" si="50"/>
        <v>100</v>
      </c>
      <c r="AD205">
        <f t="shared" si="41"/>
        <v>247</v>
      </c>
      <c r="AE205">
        <v>0</v>
      </c>
      <c r="AF205">
        <f t="shared" si="51"/>
        <v>280</v>
      </c>
    </row>
    <row r="206" spans="1:32" x14ac:dyDescent="0.2">
      <c r="A206" s="2" t="s">
        <v>904</v>
      </c>
      <c r="B206" s="2" t="s">
        <v>905</v>
      </c>
      <c r="C206" s="1">
        <v>7</v>
      </c>
      <c r="D206" s="3" t="s">
        <v>9</v>
      </c>
      <c r="E206" s="4" t="s">
        <v>906</v>
      </c>
      <c r="F206" s="1">
        <v>357</v>
      </c>
      <c r="G206" s="4">
        <v>64</v>
      </c>
      <c r="H206" s="1" t="s">
        <v>1950</v>
      </c>
      <c r="I206">
        <f t="shared" si="42"/>
        <v>139.72602739726028</v>
      </c>
      <c r="J206">
        <f t="shared" si="39"/>
        <v>145</v>
      </c>
      <c r="K206">
        <f>VLOOKUP(B206,[1]高三上!$B:$V,16,0)</f>
        <v>49</v>
      </c>
      <c r="L206" t="str">
        <f>VLOOKUP(B206,[1]高三上!$B:$V,17,0)</f>
        <v>尼玛布池/张斯杰</v>
      </c>
      <c r="M206">
        <f t="shared" si="43"/>
        <v>98.972602739726028</v>
      </c>
      <c r="N206">
        <f t="shared" si="40"/>
        <v>261</v>
      </c>
      <c r="O206">
        <f>VLOOKUP(B206,[1]高二下!$B:$W,16,0)</f>
        <v>61.8</v>
      </c>
      <c r="P206" t="str">
        <f>VLOOKUP(B206,[1]高二下!$B:$W,17,0)</f>
        <v>尼玛布池</v>
      </c>
      <c r="Q206">
        <f t="shared" si="44"/>
        <v>88.356164383561648</v>
      </c>
      <c r="R206">
        <f t="shared" si="45"/>
        <v>258</v>
      </c>
      <c r="S206">
        <f>VLOOKUP(B206,[1]高二上!$B:$W,16,0)</f>
        <v>60</v>
      </c>
      <c r="T206" t="str">
        <f>VLOOKUP(B206,[1]高二上!$B:$W,17,0)</f>
        <v>尼玛布池</v>
      </c>
      <c r="U206">
        <f t="shared" si="46"/>
        <v>110.27397260273972</v>
      </c>
      <c r="V206">
        <f t="shared" si="47"/>
        <v>224</v>
      </c>
      <c r="W206">
        <f>VLOOKUP(B206,[1]高一下!$B:$X,16,0)</f>
        <v>35</v>
      </c>
      <c r="X206" t="str">
        <f>VLOOKUP(B206,[1]高一下!$B:$X,17,0)</f>
        <v>尤顺芝</v>
      </c>
      <c r="Y206">
        <f t="shared" si="48"/>
        <v>84.589041095890408</v>
      </c>
      <c r="Z206">
        <f t="shared" si="49"/>
        <v>254</v>
      </c>
      <c r="AA206">
        <f>VLOOKUP(B206,[1]高一上!$B:$W,15,0)</f>
        <v>38</v>
      </c>
      <c r="AB206" t="str">
        <f>VLOOKUP(B206,[1]高一上!$B:$W,16,0)</f>
        <v>尤顺芝</v>
      </c>
      <c r="AC206">
        <f t="shared" si="50"/>
        <v>90.410958904109592</v>
      </c>
      <c r="AD206">
        <f t="shared" si="41"/>
        <v>209</v>
      </c>
      <c r="AE206">
        <f>VLOOKUP(B206,[1]中考!$B:$O,11,0)</f>
        <v>39</v>
      </c>
      <c r="AF206">
        <f t="shared" si="51"/>
        <v>181</v>
      </c>
    </row>
    <row r="207" spans="1:32" x14ac:dyDescent="0.2">
      <c r="A207" s="2" t="s">
        <v>907</v>
      </c>
      <c r="B207" s="2" t="s">
        <v>908</v>
      </c>
      <c r="C207" s="1">
        <v>7</v>
      </c>
      <c r="D207" s="3" t="s">
        <v>9</v>
      </c>
      <c r="E207" s="4" t="s">
        <v>909</v>
      </c>
      <c r="F207" s="1">
        <v>338</v>
      </c>
      <c r="G207" s="4">
        <v>22</v>
      </c>
      <c r="H207" s="1" t="s">
        <v>1950</v>
      </c>
      <c r="I207">
        <f t="shared" si="42"/>
        <v>82.534246575342465</v>
      </c>
      <c r="J207">
        <f t="shared" si="39"/>
        <v>292</v>
      </c>
      <c r="K207">
        <f>VLOOKUP(B207,[1]高三上!$B:$V,16,0)</f>
        <v>55</v>
      </c>
      <c r="L207" t="str">
        <f>VLOOKUP(B207,[1]高三上!$B:$V,17,0)</f>
        <v>尼玛布池/张斯杰</v>
      </c>
      <c r="M207">
        <f t="shared" si="43"/>
        <v>96.575342465753423</v>
      </c>
      <c r="N207">
        <f t="shared" si="40"/>
        <v>241</v>
      </c>
      <c r="O207">
        <f>VLOOKUP(B207,[1]高二下!$B:$W,16,0)</f>
        <v>65.099999999999994</v>
      </c>
      <c r="P207" t="str">
        <f>VLOOKUP(B207,[1]高二下!$B:$W,17,0)</f>
        <v>尼玛布池</v>
      </c>
      <c r="Q207">
        <f t="shared" si="44"/>
        <v>88.013698630136986</v>
      </c>
      <c r="R207">
        <f t="shared" si="45"/>
        <v>231</v>
      </c>
      <c r="S207">
        <f>VLOOKUP(B207,[1]高二上!$B:$W,16,0)</f>
        <v>63</v>
      </c>
      <c r="T207" t="str">
        <f>VLOOKUP(B207,[1]高二上!$B:$W,17,0)</f>
        <v>尼玛布池</v>
      </c>
      <c r="U207">
        <f t="shared" si="46"/>
        <v>121.23287671232876</v>
      </c>
      <c r="V207">
        <f t="shared" si="47"/>
        <v>196</v>
      </c>
      <c r="W207">
        <f>VLOOKUP(B207,[1]高一下!$B:$X,16,0)</f>
        <v>34</v>
      </c>
      <c r="X207" t="str">
        <f>VLOOKUP(B207,[1]高一下!$B:$X,17,0)</f>
        <v>尤顺芝</v>
      </c>
      <c r="Y207">
        <f t="shared" si="48"/>
        <v>84.589041095890408</v>
      </c>
      <c r="Z207">
        <f t="shared" si="49"/>
        <v>258</v>
      </c>
      <c r="AA207">
        <f>VLOOKUP(B207,[1]高一上!$B:$W,15,0)</f>
        <v>37</v>
      </c>
      <c r="AB207" t="str">
        <f>VLOOKUP(B207,[1]高一上!$B:$W,16,0)</f>
        <v>张弘</v>
      </c>
      <c r="AC207">
        <f t="shared" si="50"/>
        <v>89.041095890410958</v>
      </c>
      <c r="AD207">
        <f t="shared" si="41"/>
        <v>213</v>
      </c>
      <c r="AE207">
        <f>VLOOKUP(B207,[1]中考!$B:$O,11,0)</f>
        <v>39</v>
      </c>
      <c r="AF207">
        <f t="shared" si="51"/>
        <v>181</v>
      </c>
    </row>
    <row r="208" spans="1:32" x14ac:dyDescent="0.2">
      <c r="A208" s="2" t="s">
        <v>910</v>
      </c>
      <c r="B208" s="2" t="s">
        <v>911</v>
      </c>
      <c r="C208" s="1">
        <v>7</v>
      </c>
      <c r="D208" s="3" t="s">
        <v>9</v>
      </c>
      <c r="E208" s="4" t="s">
        <v>912</v>
      </c>
      <c r="F208" s="1">
        <v>415</v>
      </c>
      <c r="G208" s="4">
        <v>55</v>
      </c>
      <c r="H208" s="1" t="s">
        <v>1950</v>
      </c>
      <c r="I208">
        <f t="shared" si="42"/>
        <v>71.917808219178085</v>
      </c>
      <c r="J208">
        <f t="shared" si="39"/>
        <v>231</v>
      </c>
      <c r="K208">
        <f>VLOOKUP(B208,[1]高三上!$B:$V,16,0)</f>
        <v>69</v>
      </c>
      <c r="L208" t="str">
        <f>VLOOKUP(B208,[1]高三上!$B:$V,17,0)</f>
        <v>尼玛布池/张斯杰</v>
      </c>
      <c r="M208">
        <f t="shared" si="43"/>
        <v>137.32876712328766</v>
      </c>
      <c r="N208">
        <f t="shared" si="40"/>
        <v>149</v>
      </c>
      <c r="O208">
        <f>VLOOKUP(B208,[1]高二下!$B:$W,16,0)</f>
        <v>61.8</v>
      </c>
      <c r="P208" t="str">
        <f>VLOOKUP(B208,[1]高二下!$B:$W,17,0)</f>
        <v>尼玛布池</v>
      </c>
      <c r="Q208">
        <f t="shared" si="44"/>
        <v>103.76712328767124</v>
      </c>
      <c r="R208">
        <f t="shared" si="45"/>
        <v>258</v>
      </c>
      <c r="S208">
        <f>VLOOKUP(B208,[1]高二上!$B:$W,16,0)</f>
        <v>47</v>
      </c>
      <c r="T208" t="str">
        <f>VLOOKUP(B208,[1]高二上!$B:$W,17,0)</f>
        <v>尼玛布池</v>
      </c>
      <c r="U208">
        <f t="shared" si="46"/>
        <v>83.219178082191775</v>
      </c>
      <c r="V208">
        <f t="shared" si="47"/>
        <v>269</v>
      </c>
      <c r="W208">
        <f>VLOOKUP(B208,[1]高一下!$B:$X,16,0)</f>
        <v>42</v>
      </c>
      <c r="X208" t="str">
        <f>VLOOKUP(B208,[1]高一下!$B:$X,17,0)</f>
        <v>尤顺芝</v>
      </c>
      <c r="Y208">
        <f t="shared" si="48"/>
        <v>105.13698630136986</v>
      </c>
      <c r="Z208">
        <f t="shared" si="49"/>
        <v>220</v>
      </c>
      <c r="AA208">
        <f>VLOOKUP(B208,[1]高一上!$B:$W,15,0)</f>
        <v>34</v>
      </c>
      <c r="AB208" t="str">
        <f>VLOOKUP(B208,[1]高一上!$B:$W,16,0)</f>
        <v>付仁源</v>
      </c>
      <c r="AC208">
        <f t="shared" si="50"/>
        <v>108.56164383561644</v>
      </c>
      <c r="AD208">
        <f t="shared" si="41"/>
        <v>235</v>
      </c>
      <c r="AE208">
        <f>VLOOKUP(B208,[1]中考!$B:$O,11,0)</f>
        <v>33</v>
      </c>
      <c r="AF208">
        <f t="shared" si="51"/>
        <v>260</v>
      </c>
    </row>
    <row r="209" spans="1:32" x14ac:dyDescent="0.2">
      <c r="A209" s="2" t="s">
        <v>913</v>
      </c>
      <c r="B209" s="2" t="s">
        <v>914</v>
      </c>
      <c r="C209" s="1">
        <v>7</v>
      </c>
      <c r="D209" s="3" t="s">
        <v>9</v>
      </c>
      <c r="E209" s="4" t="s">
        <v>915</v>
      </c>
      <c r="F209" s="1">
        <v>333</v>
      </c>
      <c r="G209" s="4">
        <v>51</v>
      </c>
      <c r="H209" s="1" t="s">
        <v>1950</v>
      </c>
      <c r="I209">
        <f t="shared" si="42"/>
        <v>76.027397260273972</v>
      </c>
      <c r="J209">
        <f t="shared" si="39"/>
        <v>254</v>
      </c>
      <c r="K209">
        <f>VLOOKUP(B209,[1]高三上!$B:$V,16,0)</f>
        <v>65</v>
      </c>
      <c r="L209" t="str">
        <f>VLOOKUP(B209,[1]高三上!$B:$V,17,0)</f>
        <v>尼玛布池/张斯杰</v>
      </c>
      <c r="M209">
        <f t="shared" si="43"/>
        <v>128.08219178082192</v>
      </c>
      <c r="N209">
        <f t="shared" si="40"/>
        <v>184</v>
      </c>
      <c r="O209">
        <f>VLOOKUP(B209,[1]高二下!$B:$W,16,0)</f>
        <v>60.1</v>
      </c>
      <c r="P209" t="str">
        <f>VLOOKUP(B209,[1]高二下!$B:$W,17,0)</f>
        <v>尼玛布池</v>
      </c>
      <c r="Q209">
        <f t="shared" si="44"/>
        <v>87.671232876712324</v>
      </c>
      <c r="R209">
        <f t="shared" si="45"/>
        <v>266</v>
      </c>
      <c r="S209">
        <f>VLOOKUP(B209,[1]高二上!$B:$W,16,0)</f>
        <v>59</v>
      </c>
      <c r="T209" t="str">
        <f>VLOOKUP(B209,[1]高二上!$B:$W,17,0)</f>
        <v>尼玛布池</v>
      </c>
      <c r="U209">
        <f t="shared" si="46"/>
        <v>82.876712328767127</v>
      </c>
      <c r="V209">
        <f t="shared" si="47"/>
        <v>230</v>
      </c>
      <c r="W209">
        <f>VLOOKUP(B209,[1]高一下!$B:$X,16,0)</f>
        <v>46</v>
      </c>
      <c r="X209" t="str">
        <f>VLOOKUP(B209,[1]高一下!$B:$X,17,0)</f>
        <v>尤顺芝</v>
      </c>
      <c r="Y209">
        <f t="shared" si="48"/>
        <v>133.21917808219177</v>
      </c>
      <c r="Z209">
        <f t="shared" si="49"/>
        <v>180</v>
      </c>
      <c r="AA209">
        <f>VLOOKUP(B209,[1]高一上!$B:$W,15,0)</f>
        <v>24</v>
      </c>
      <c r="AB209" t="str">
        <f>VLOOKUP(B209,[1]高一上!$B:$W,16,0)</f>
        <v>喇菊</v>
      </c>
      <c r="AC209">
        <f t="shared" si="50"/>
        <v>83.561643835616437</v>
      </c>
      <c r="AD209">
        <f t="shared" si="41"/>
        <v>277</v>
      </c>
      <c r="AE209">
        <f>VLOOKUP(B209,[1]中考!$B:$O,11,0)</f>
        <v>36</v>
      </c>
      <c r="AF209">
        <f t="shared" si="51"/>
        <v>229</v>
      </c>
    </row>
    <row r="210" spans="1:32" x14ac:dyDescent="0.2">
      <c r="A210" s="2" t="s">
        <v>916</v>
      </c>
      <c r="B210" s="2" t="s">
        <v>917</v>
      </c>
      <c r="C210" s="1">
        <v>7</v>
      </c>
      <c r="D210" s="3" t="s">
        <v>9</v>
      </c>
      <c r="E210" s="4" t="s">
        <v>918</v>
      </c>
      <c r="F210" s="1">
        <v>298</v>
      </c>
      <c r="G210" s="4">
        <v>54</v>
      </c>
      <c r="H210" s="1" t="s">
        <v>1950</v>
      </c>
      <c r="I210">
        <f t="shared" si="42"/>
        <v>115.41095890410959</v>
      </c>
      <c r="J210">
        <f t="shared" si="39"/>
        <v>233</v>
      </c>
      <c r="K210">
        <f>VLOOKUP(B210,[1]高三上!$B:$V,16,0)</f>
        <v>38</v>
      </c>
      <c r="L210" t="str">
        <f>VLOOKUP(B210,[1]高三上!$B:$V,17,0)</f>
        <v>尼玛布池/张斯杰</v>
      </c>
      <c r="M210">
        <f t="shared" si="43"/>
        <v>99.31506849315069</v>
      </c>
      <c r="N210">
        <f t="shared" si="40"/>
        <v>278</v>
      </c>
      <c r="O210">
        <f>VLOOKUP(B210,[1]高二下!$B:$W,16,0)</f>
        <v>56</v>
      </c>
      <c r="P210" t="str">
        <f>VLOOKUP(B210,[1]高二下!$B:$W,17,0)</f>
        <v>尼玛布池</v>
      </c>
      <c r="Q210">
        <f t="shared" si="44"/>
        <v>98.630136986301366</v>
      </c>
      <c r="R210">
        <f t="shared" si="45"/>
        <v>276</v>
      </c>
      <c r="S210">
        <f>VLOOKUP(B210,[1]高二上!$B:$W,16,0)</f>
        <v>45</v>
      </c>
      <c r="T210" t="str">
        <f>VLOOKUP(B210,[1]高二上!$B:$W,17,0)</f>
        <v>尼玛布池</v>
      </c>
      <c r="U210">
        <f t="shared" si="46"/>
        <v>75.342465753424662</v>
      </c>
      <c r="V210">
        <f t="shared" si="47"/>
        <v>272</v>
      </c>
      <c r="W210">
        <f>VLOOKUP(B210,[1]高一下!$B:$X,16,0)</f>
        <v>44</v>
      </c>
      <c r="X210" t="str">
        <f>VLOOKUP(B210,[1]高一下!$B:$X,17,0)</f>
        <v>尤顺芝</v>
      </c>
      <c r="Y210">
        <f t="shared" si="48"/>
        <v>117.12328767123287</v>
      </c>
      <c r="Z210">
        <f t="shared" si="49"/>
        <v>200</v>
      </c>
      <c r="AA210">
        <f>VLOOKUP(B210,[1]高一上!$B:$W,15,0)</f>
        <v>32</v>
      </c>
      <c r="AB210" t="str">
        <f>VLOOKUP(B210,[1]高一上!$B:$W,16,0)</f>
        <v>喇菊</v>
      </c>
      <c r="AC210">
        <f t="shared" si="50"/>
        <v>106.84931506849315</v>
      </c>
      <c r="AD210">
        <f t="shared" si="41"/>
        <v>250</v>
      </c>
      <c r="AE210">
        <f>VLOOKUP(B210,[1]中考!$B:$O,11,0)</f>
        <v>31</v>
      </c>
      <c r="AF210">
        <f t="shared" si="51"/>
        <v>270</v>
      </c>
    </row>
    <row r="211" spans="1:32" x14ac:dyDescent="0.2">
      <c r="A211" s="2" t="s">
        <v>1922</v>
      </c>
      <c r="B211" s="2" t="s">
        <v>1923</v>
      </c>
      <c r="C211" s="1">
        <v>7</v>
      </c>
      <c r="D211" s="3" t="s">
        <v>9</v>
      </c>
      <c r="E211" s="4" t="s">
        <v>153</v>
      </c>
      <c r="F211" s="1">
        <v>285</v>
      </c>
      <c r="G211" s="4">
        <v>51</v>
      </c>
      <c r="H211" s="1" t="s">
        <v>1950</v>
      </c>
      <c r="I211">
        <f t="shared" si="42"/>
        <v>100</v>
      </c>
      <c r="J211">
        <f t="shared" si="39"/>
        <v>254</v>
      </c>
      <c r="K211">
        <v>0</v>
      </c>
      <c r="L211" t="s">
        <v>2000</v>
      </c>
      <c r="M211">
        <f t="shared" si="43"/>
        <v>100</v>
      </c>
      <c r="N211">
        <f t="shared" si="40"/>
        <v>281</v>
      </c>
      <c r="O211">
        <v>0</v>
      </c>
      <c r="P211" t="s">
        <v>1918</v>
      </c>
      <c r="Q211">
        <f t="shared" si="44"/>
        <v>100</v>
      </c>
      <c r="R211">
        <f t="shared" si="45"/>
        <v>283</v>
      </c>
      <c r="S211">
        <v>0</v>
      </c>
      <c r="T211" t="str">
        <f>P211</f>
        <v>尼玛布池</v>
      </c>
      <c r="U211">
        <f t="shared" si="46"/>
        <v>100</v>
      </c>
      <c r="V211">
        <f t="shared" si="47"/>
        <v>285</v>
      </c>
      <c r="W211">
        <v>0</v>
      </c>
      <c r="X211" t="s">
        <v>2003</v>
      </c>
      <c r="Y211">
        <f t="shared" si="48"/>
        <v>100</v>
      </c>
      <c r="Z211">
        <f t="shared" si="49"/>
        <v>288</v>
      </c>
      <c r="AA211">
        <v>0</v>
      </c>
      <c r="AB211" t="str">
        <f>X211</f>
        <v>尤顺芝</v>
      </c>
      <c r="AC211">
        <f t="shared" si="50"/>
        <v>100</v>
      </c>
      <c r="AD211">
        <f t="shared" si="41"/>
        <v>287</v>
      </c>
      <c r="AE211">
        <v>0</v>
      </c>
      <c r="AF211">
        <f t="shared" si="51"/>
        <v>280</v>
      </c>
    </row>
    <row r="212" spans="1:32" x14ac:dyDescent="0.2">
      <c r="A212" s="2" t="s">
        <v>919</v>
      </c>
      <c r="B212" s="2" t="s">
        <v>920</v>
      </c>
      <c r="C212" s="1">
        <v>7</v>
      </c>
      <c r="D212" s="3" t="s">
        <v>9</v>
      </c>
      <c r="E212" s="4" t="s">
        <v>921</v>
      </c>
      <c r="F212" s="1">
        <v>267</v>
      </c>
      <c r="G212" s="4">
        <v>59</v>
      </c>
      <c r="H212" s="1" t="s">
        <v>1950</v>
      </c>
      <c r="I212">
        <f t="shared" si="42"/>
        <v>100</v>
      </c>
      <c r="J212">
        <f t="shared" si="39"/>
        <v>196</v>
      </c>
      <c r="K212">
        <v>0</v>
      </c>
      <c r="L212" t="s">
        <v>2000</v>
      </c>
      <c r="M212">
        <f t="shared" si="43"/>
        <v>100</v>
      </c>
      <c r="N212">
        <f t="shared" si="40"/>
        <v>281</v>
      </c>
      <c r="O212">
        <v>0</v>
      </c>
      <c r="P212" t="s">
        <v>1918</v>
      </c>
      <c r="Q212">
        <f t="shared" si="44"/>
        <v>100</v>
      </c>
      <c r="R212">
        <f t="shared" si="45"/>
        <v>283</v>
      </c>
      <c r="S212">
        <f>VLOOKUP(B212,[1]高二上!$B:$W,16,0)</f>
        <v>91</v>
      </c>
      <c r="T212" t="str">
        <f>VLOOKUP(B212,[1]高二上!$B:$W,17,0)</f>
        <v>尼玛布池</v>
      </c>
      <c r="U212">
        <f t="shared" si="46"/>
        <v>112.32876712328768</v>
      </c>
      <c r="V212">
        <f t="shared" si="47"/>
        <v>16</v>
      </c>
      <c r="W212">
        <f>VLOOKUP(B212,[1]高一下!$B:$X,16,0)</f>
        <v>62</v>
      </c>
      <c r="X212" t="str">
        <f>VLOOKUP(B212,[1]高一下!$B:$X,17,0)</f>
        <v>尤顺芝</v>
      </c>
      <c r="Y212">
        <f t="shared" si="48"/>
        <v>130.47945205479454</v>
      </c>
      <c r="Z212">
        <f t="shared" si="49"/>
        <v>52</v>
      </c>
      <c r="AA212">
        <f>VLOOKUP(B212,[1]高一上!$B:$W,15,0)</f>
        <v>48</v>
      </c>
      <c r="AB212" t="str">
        <f>VLOOKUP(B212,[1]高一上!$B:$W,16,0)</f>
        <v>张弘</v>
      </c>
      <c r="AC212">
        <f t="shared" si="50"/>
        <v>100</v>
      </c>
      <c r="AD212">
        <f t="shared" si="41"/>
        <v>141</v>
      </c>
      <c r="AE212">
        <v>0</v>
      </c>
      <c r="AF212">
        <f t="shared" si="51"/>
        <v>280</v>
      </c>
    </row>
    <row r="213" spans="1:32" x14ac:dyDescent="0.2">
      <c r="A213" s="2" t="s">
        <v>1924</v>
      </c>
      <c r="B213" s="2" t="s">
        <v>1925</v>
      </c>
      <c r="C213" s="1">
        <v>7</v>
      </c>
      <c r="D213" s="3" t="s">
        <v>9</v>
      </c>
      <c r="E213" s="4" t="s">
        <v>922</v>
      </c>
      <c r="F213" s="1">
        <v>232</v>
      </c>
      <c r="G213" s="4">
        <v>46</v>
      </c>
      <c r="H213" s="1" t="s">
        <v>1950</v>
      </c>
      <c r="I213">
        <f t="shared" si="42"/>
        <v>100</v>
      </c>
      <c r="J213">
        <f t="shared" si="39"/>
        <v>274</v>
      </c>
      <c r="K213">
        <v>0</v>
      </c>
      <c r="L213" t="s">
        <v>2000</v>
      </c>
      <c r="M213">
        <f t="shared" si="43"/>
        <v>100</v>
      </c>
      <c r="N213">
        <f t="shared" si="40"/>
        <v>281</v>
      </c>
      <c r="O213">
        <v>0</v>
      </c>
      <c r="P213" t="s">
        <v>1918</v>
      </c>
      <c r="Q213">
        <f t="shared" si="44"/>
        <v>100</v>
      </c>
      <c r="R213">
        <f t="shared" si="45"/>
        <v>283</v>
      </c>
      <c r="S213">
        <v>0</v>
      </c>
      <c r="T213" t="str">
        <f t="shared" ref="T213:T214" si="52">P213</f>
        <v>尼玛布池</v>
      </c>
      <c r="U213">
        <f t="shared" si="46"/>
        <v>100</v>
      </c>
      <c r="V213">
        <f t="shared" si="47"/>
        <v>285</v>
      </c>
      <c r="W213">
        <f>VLOOKUP(B213,[1]高一下!$B:$X,16,0)</f>
        <v>32</v>
      </c>
      <c r="X213" t="str">
        <f>VLOOKUP(B213,[1]高一下!$B:$X,17,0)</f>
        <v>尤顺芝</v>
      </c>
      <c r="Y213">
        <f t="shared" si="48"/>
        <v>100</v>
      </c>
      <c r="Z213">
        <f t="shared" si="49"/>
        <v>270</v>
      </c>
      <c r="AA213">
        <v>0</v>
      </c>
      <c r="AB213" t="str">
        <f t="shared" ref="AB213:AB214" si="53">X213</f>
        <v>尤顺芝</v>
      </c>
      <c r="AC213">
        <f t="shared" si="50"/>
        <v>100</v>
      </c>
      <c r="AD213">
        <f t="shared" si="41"/>
        <v>287</v>
      </c>
      <c r="AE213">
        <v>0</v>
      </c>
      <c r="AF213">
        <f t="shared" si="51"/>
        <v>280</v>
      </c>
    </row>
    <row r="214" spans="1:32" x14ac:dyDescent="0.2">
      <c r="A214" s="2" t="s">
        <v>1926</v>
      </c>
      <c r="B214" s="2" t="s">
        <v>1927</v>
      </c>
      <c r="C214" s="1">
        <v>7</v>
      </c>
      <c r="D214" s="3" t="s">
        <v>9</v>
      </c>
      <c r="E214" s="4" t="s">
        <v>1928</v>
      </c>
      <c r="F214" s="1">
        <v>257</v>
      </c>
      <c r="G214" s="4">
        <v>46</v>
      </c>
      <c r="H214" s="1" t="s">
        <v>1950</v>
      </c>
      <c r="I214">
        <f t="shared" si="42"/>
        <v>100</v>
      </c>
      <c r="J214">
        <f t="shared" si="39"/>
        <v>274</v>
      </c>
      <c r="K214">
        <v>0</v>
      </c>
      <c r="L214" t="s">
        <v>2000</v>
      </c>
      <c r="M214">
        <f t="shared" si="43"/>
        <v>100</v>
      </c>
      <c r="N214">
        <f t="shared" si="40"/>
        <v>281</v>
      </c>
      <c r="O214">
        <v>0</v>
      </c>
      <c r="P214" t="s">
        <v>1918</v>
      </c>
      <c r="Q214">
        <f t="shared" si="44"/>
        <v>100</v>
      </c>
      <c r="R214">
        <f t="shared" si="45"/>
        <v>283</v>
      </c>
      <c r="S214">
        <v>0</v>
      </c>
      <c r="T214" t="str">
        <f t="shared" si="52"/>
        <v>尼玛布池</v>
      </c>
      <c r="U214">
        <f t="shared" si="46"/>
        <v>100</v>
      </c>
      <c r="V214">
        <f t="shared" si="47"/>
        <v>285</v>
      </c>
      <c r="W214">
        <v>0</v>
      </c>
      <c r="X214" t="s">
        <v>2003</v>
      </c>
      <c r="Y214">
        <f t="shared" si="48"/>
        <v>100</v>
      </c>
      <c r="Z214">
        <f t="shared" si="49"/>
        <v>288</v>
      </c>
      <c r="AA214">
        <v>0</v>
      </c>
      <c r="AB214" t="str">
        <f t="shared" si="53"/>
        <v>尤顺芝</v>
      </c>
      <c r="AC214">
        <f t="shared" si="50"/>
        <v>100</v>
      </c>
      <c r="AD214">
        <f t="shared" si="41"/>
        <v>287</v>
      </c>
      <c r="AE214">
        <v>0</v>
      </c>
      <c r="AF214">
        <f t="shared" si="51"/>
        <v>280</v>
      </c>
    </row>
    <row r="215" spans="1:32" x14ac:dyDescent="0.2">
      <c r="A215" s="2" t="s">
        <v>923</v>
      </c>
      <c r="B215" s="2" t="s">
        <v>924</v>
      </c>
      <c r="C215" s="1">
        <v>7</v>
      </c>
      <c r="D215" s="3" t="s">
        <v>9</v>
      </c>
      <c r="E215" s="4" t="s">
        <v>925</v>
      </c>
      <c r="F215" s="1">
        <v>427</v>
      </c>
      <c r="G215" s="4">
        <v>71</v>
      </c>
      <c r="H215" s="1" t="s">
        <v>1950</v>
      </c>
      <c r="I215">
        <f t="shared" si="42"/>
        <v>120.20547945205479</v>
      </c>
      <c r="J215">
        <f t="shared" si="39"/>
        <v>82</v>
      </c>
      <c r="K215">
        <f>VLOOKUP(B215,[1]高三上!$B:$V,16,0)</f>
        <v>70</v>
      </c>
      <c r="L215" t="str">
        <f>VLOOKUP(B215,[1]高三上!$B:$V,17,0)</f>
        <v>尼玛布池/张斯杰</v>
      </c>
      <c r="M215">
        <f t="shared" si="43"/>
        <v>85.958904109589042</v>
      </c>
      <c r="N215">
        <f t="shared" si="40"/>
        <v>141</v>
      </c>
      <c r="O215">
        <f>VLOOKUP(B215,[1]高二下!$B:$W,16,0)</f>
        <v>79.599999999999994</v>
      </c>
      <c r="P215" t="str">
        <f>VLOOKUP(B215,[1]高二下!$B:$W,17,0)</f>
        <v>尼玛布池</v>
      </c>
      <c r="Q215">
        <f t="shared" si="44"/>
        <v>108.21917808219177</v>
      </c>
      <c r="R215">
        <f t="shared" si="45"/>
        <v>100</v>
      </c>
      <c r="S215">
        <f>VLOOKUP(B215,[1]高二上!$B:$W,16,0)</f>
        <v>73</v>
      </c>
      <c r="T215" t="str">
        <f>VLOOKUP(B215,[1]高二上!$B:$W,17,0)</f>
        <v>尼玛布池</v>
      </c>
      <c r="U215">
        <f t="shared" si="46"/>
        <v>99.657534246575338</v>
      </c>
      <c r="V215">
        <f t="shared" si="47"/>
        <v>124</v>
      </c>
      <c r="W215">
        <f>VLOOKUP(B215,[1]高一下!$B:$X,16,0)</f>
        <v>53</v>
      </c>
      <c r="X215" t="str">
        <f>VLOOKUP(B215,[1]高一下!$B:$X,17,0)</f>
        <v>尤顺芝</v>
      </c>
      <c r="Y215">
        <f t="shared" si="48"/>
        <v>138.35616438356163</v>
      </c>
      <c r="Z215">
        <f t="shared" si="49"/>
        <v>123</v>
      </c>
      <c r="AA215">
        <f>VLOOKUP(B215,[1]高一上!$B:$W,15,0)</f>
        <v>34</v>
      </c>
      <c r="AB215" t="str">
        <f>VLOOKUP(B215,[1]高一上!$B:$W,16,0)</f>
        <v>彭桦</v>
      </c>
      <c r="AC215">
        <f t="shared" si="50"/>
        <v>74.657534246575338</v>
      </c>
      <c r="AD215">
        <f t="shared" si="41"/>
        <v>235</v>
      </c>
      <c r="AE215">
        <f>VLOOKUP(B215,[1]中考!$B:$O,11,0)</f>
        <v>40</v>
      </c>
      <c r="AF215">
        <f t="shared" si="51"/>
        <v>161</v>
      </c>
    </row>
    <row r="216" spans="1:32" x14ac:dyDescent="0.2">
      <c r="A216" s="2" t="s">
        <v>926</v>
      </c>
      <c r="B216" s="2" t="s">
        <v>927</v>
      </c>
      <c r="C216" s="1">
        <v>7</v>
      </c>
      <c r="D216" s="3" t="s">
        <v>9</v>
      </c>
      <c r="E216" s="4" t="s">
        <v>928</v>
      </c>
      <c r="F216" s="1">
        <v>418</v>
      </c>
      <c r="G216" s="4">
        <v>53</v>
      </c>
      <c r="H216" s="1" t="s">
        <v>1950</v>
      </c>
      <c r="I216">
        <f t="shared" si="42"/>
        <v>82.876712328767127</v>
      </c>
      <c r="J216">
        <f t="shared" si="39"/>
        <v>245</v>
      </c>
      <c r="K216">
        <f>VLOOKUP(B216,[1]高三上!$B:$V,16,0)</f>
        <v>62</v>
      </c>
      <c r="L216" t="str">
        <f>VLOOKUP(B216,[1]高三上!$B:$V,17,0)</f>
        <v>尼玛布池/张斯杰</v>
      </c>
      <c r="M216">
        <f t="shared" si="43"/>
        <v>99.657534246575338</v>
      </c>
      <c r="N216">
        <f t="shared" si="40"/>
        <v>195</v>
      </c>
      <c r="O216">
        <f>VLOOKUP(B216,[1]高二下!$B:$W,16,0)</f>
        <v>70</v>
      </c>
      <c r="P216" t="str">
        <f>VLOOKUP(B216,[1]高二下!$B:$W,17,0)</f>
        <v>尼玛布池</v>
      </c>
      <c r="Q216">
        <f t="shared" si="44"/>
        <v>104.79452054794521</v>
      </c>
      <c r="R216">
        <f t="shared" si="45"/>
        <v>194</v>
      </c>
      <c r="S216">
        <f>VLOOKUP(B216,[1]高二上!$B:$W,16,0)</f>
        <v>62</v>
      </c>
      <c r="T216" t="str">
        <f>VLOOKUP(B216,[1]高二上!$B:$W,17,0)</f>
        <v>尼玛布池</v>
      </c>
      <c r="U216">
        <f t="shared" si="46"/>
        <v>57.534246575342465</v>
      </c>
      <c r="V216">
        <f t="shared" si="47"/>
        <v>208</v>
      </c>
      <c r="W216">
        <f>VLOOKUP(B216,[1]高一下!$B:$X,16,0)</f>
        <v>57</v>
      </c>
      <c r="X216" t="str">
        <f>VLOOKUP(B216,[1]高一下!$B:$X,17,0)</f>
        <v>尤顺芝</v>
      </c>
      <c r="Y216">
        <f t="shared" si="48"/>
        <v>139.72602739726028</v>
      </c>
      <c r="Z216">
        <f t="shared" si="49"/>
        <v>84</v>
      </c>
      <c r="AA216">
        <f>VLOOKUP(B216,[1]高一上!$B:$W,15,0)</f>
        <v>40</v>
      </c>
      <c r="AB216" t="str">
        <f>VLOOKUP(B216,[1]高一上!$B:$W,16,0)</f>
        <v>彭桦</v>
      </c>
      <c r="AC216">
        <f t="shared" si="50"/>
        <v>79.794520547945211</v>
      </c>
      <c r="AD216">
        <f t="shared" si="41"/>
        <v>200</v>
      </c>
      <c r="AE216">
        <f>VLOOKUP(B216,[1]中考!$B:$O,11,0)</f>
        <v>41</v>
      </c>
      <c r="AF216">
        <f t="shared" si="51"/>
        <v>141</v>
      </c>
    </row>
    <row r="217" spans="1:32" x14ac:dyDescent="0.2">
      <c r="A217" s="2" t="s">
        <v>929</v>
      </c>
      <c r="B217" s="2" t="s">
        <v>930</v>
      </c>
      <c r="C217" s="1">
        <v>7</v>
      </c>
      <c r="D217" s="3" t="s">
        <v>9</v>
      </c>
      <c r="E217" s="4" t="s">
        <v>362</v>
      </c>
      <c r="F217" s="1">
        <v>406</v>
      </c>
      <c r="G217" s="4">
        <v>60</v>
      </c>
      <c r="H217" s="1" t="s">
        <v>1950</v>
      </c>
      <c r="I217">
        <f t="shared" si="42"/>
        <v>94.178082191780817</v>
      </c>
      <c r="J217">
        <f t="shared" si="39"/>
        <v>189</v>
      </c>
      <c r="K217">
        <f>VLOOKUP(B217,[1]高三上!$B:$V,16,0)</f>
        <v>66</v>
      </c>
      <c r="L217" t="str">
        <f>VLOOKUP(B217,[1]高三上!$B:$V,17,0)</f>
        <v>尼玛布池/张斯杰</v>
      </c>
      <c r="M217">
        <f t="shared" si="43"/>
        <v>75.342465753424662</v>
      </c>
      <c r="N217">
        <f t="shared" si="40"/>
        <v>172</v>
      </c>
      <c r="O217">
        <f>VLOOKUP(B217,[1]高二下!$B:$W,16,0)</f>
        <v>79.599999999999994</v>
      </c>
      <c r="P217" t="str">
        <f>VLOOKUP(B217,[1]高二下!$B:$W,17,0)</f>
        <v>尼玛布池</v>
      </c>
      <c r="Q217">
        <f t="shared" si="44"/>
        <v>130.13698630136986</v>
      </c>
      <c r="R217">
        <f t="shared" si="45"/>
        <v>100</v>
      </c>
      <c r="S217">
        <f>VLOOKUP(B217,[1]高二上!$B:$W,16,0)</f>
        <v>64</v>
      </c>
      <c r="T217" t="str">
        <f>VLOOKUP(B217,[1]高二上!$B:$W,17,0)</f>
        <v>尼玛布池</v>
      </c>
      <c r="U217">
        <f t="shared" si="46"/>
        <v>123.97260273972603</v>
      </c>
      <c r="V217">
        <f t="shared" si="47"/>
        <v>188</v>
      </c>
      <c r="W217">
        <f>VLOOKUP(B217,[1]高一下!$B:$X,16,0)</f>
        <v>34</v>
      </c>
      <c r="X217" t="str">
        <f>VLOOKUP(B217,[1]高一下!$B:$X,17,0)</f>
        <v>尤顺芝</v>
      </c>
      <c r="Y217">
        <f t="shared" si="48"/>
        <v>81.164383561643831</v>
      </c>
      <c r="Z217">
        <f t="shared" si="49"/>
        <v>258</v>
      </c>
      <c r="AA217">
        <f>VLOOKUP(B217,[1]高一上!$B:$W,15,0)</f>
        <v>39</v>
      </c>
      <c r="AB217" t="str">
        <f>VLOOKUP(B217,[1]高一上!$B:$W,16,0)</f>
        <v>尼玛布池</v>
      </c>
      <c r="AC217">
        <f t="shared" si="50"/>
        <v>78.767123287671239</v>
      </c>
      <c r="AD217">
        <f t="shared" si="41"/>
        <v>203</v>
      </c>
      <c r="AE217">
        <f>VLOOKUP(B217,[1]中考!$B:$O,11,0)</f>
        <v>41</v>
      </c>
      <c r="AF217">
        <f t="shared" si="51"/>
        <v>141</v>
      </c>
    </row>
    <row r="218" spans="1:32" x14ac:dyDescent="0.2">
      <c r="A218" s="2" t="s">
        <v>931</v>
      </c>
      <c r="B218" s="2" t="s">
        <v>932</v>
      </c>
      <c r="C218" s="1">
        <v>7</v>
      </c>
      <c r="D218" s="3" t="s">
        <v>9</v>
      </c>
      <c r="E218" s="4" t="s">
        <v>933</v>
      </c>
      <c r="F218" s="1">
        <v>397</v>
      </c>
      <c r="G218" s="4">
        <v>49</v>
      </c>
      <c r="H218" s="1" t="s">
        <v>1950</v>
      </c>
      <c r="I218">
        <f t="shared" si="42"/>
        <v>88.69863013698631</v>
      </c>
      <c r="J218">
        <f t="shared" si="39"/>
        <v>265</v>
      </c>
      <c r="K218">
        <f>VLOOKUP(B218,[1]高三上!$B:$V,16,0)</f>
        <v>57</v>
      </c>
      <c r="L218" t="str">
        <f>VLOOKUP(B218,[1]高三上!$B:$V,17,0)</f>
        <v>尼玛布池/张斯杰</v>
      </c>
      <c r="M218">
        <f t="shared" si="43"/>
        <v>94.520547945205479</v>
      </c>
      <c r="N218">
        <f t="shared" si="40"/>
        <v>232</v>
      </c>
      <c r="O218">
        <f>VLOOKUP(B218,[1]高二下!$B:$W,16,0)</f>
        <v>66.7</v>
      </c>
      <c r="P218" t="str">
        <f>VLOOKUP(B218,[1]高二下!$B:$W,17,0)</f>
        <v>尼玛布池</v>
      </c>
      <c r="Q218">
        <f t="shared" si="44"/>
        <v>110.95890410958904</v>
      </c>
      <c r="R218">
        <f t="shared" si="45"/>
        <v>216</v>
      </c>
      <c r="S218">
        <f>VLOOKUP(B218,[1]高二上!$B:$W,16,0)</f>
        <v>55</v>
      </c>
      <c r="T218" t="str">
        <f>VLOOKUP(B218,[1]高二上!$B:$W,17,0)</f>
        <v>尼玛布池</v>
      </c>
      <c r="U218">
        <f t="shared" si="46"/>
        <v>105.47945205479452</v>
      </c>
      <c r="V218">
        <f t="shared" si="47"/>
        <v>248</v>
      </c>
      <c r="W218">
        <f>VLOOKUP(B218,[1]高一下!$B:$X,16,0)</f>
        <v>33</v>
      </c>
      <c r="X218" t="str">
        <f>VLOOKUP(B218,[1]高一下!$B:$X,17,0)</f>
        <v>尤顺芝</v>
      </c>
      <c r="Y218">
        <f t="shared" si="48"/>
        <v>96.917808219178085</v>
      </c>
      <c r="Z218">
        <f t="shared" si="49"/>
        <v>264</v>
      </c>
      <c r="AA218">
        <f>VLOOKUP(B218,[1]高一上!$B:$W,15,0)</f>
        <v>31</v>
      </c>
      <c r="AB218" t="str">
        <f>VLOOKUP(B218,[1]高一上!$B:$W,16,0)</f>
        <v>尼玛布池</v>
      </c>
      <c r="AC218">
        <f t="shared" si="50"/>
        <v>95.205479452054789</v>
      </c>
      <c r="AD218">
        <f t="shared" si="41"/>
        <v>255</v>
      </c>
      <c r="AE218">
        <f>VLOOKUP(B218,[1]中考!$B:$O,11,0)</f>
        <v>35</v>
      </c>
      <c r="AF218">
        <f t="shared" si="51"/>
        <v>241</v>
      </c>
    </row>
    <row r="219" spans="1:32" x14ac:dyDescent="0.2">
      <c r="A219" s="2" t="s">
        <v>934</v>
      </c>
      <c r="B219" s="2" t="s">
        <v>935</v>
      </c>
      <c r="C219" s="1">
        <v>7</v>
      </c>
      <c r="D219" s="3" t="s">
        <v>9</v>
      </c>
      <c r="E219" s="4" t="s">
        <v>936</v>
      </c>
      <c r="F219" s="1">
        <v>376</v>
      </c>
      <c r="G219" s="4">
        <v>70</v>
      </c>
      <c r="H219" s="1" t="s">
        <v>1950</v>
      </c>
      <c r="I219">
        <f t="shared" si="42"/>
        <v>151.71232876712327</v>
      </c>
      <c r="J219">
        <f t="shared" si="39"/>
        <v>90</v>
      </c>
      <c r="K219">
        <f>VLOOKUP(B219,[1]高三上!$B:$V,16,0)</f>
        <v>55</v>
      </c>
      <c r="L219" t="str">
        <f>VLOOKUP(B219,[1]高三上!$B:$V,17,0)</f>
        <v>尼玛布池/张斯杰</v>
      </c>
      <c r="M219">
        <f t="shared" si="43"/>
        <v>110.27397260273972</v>
      </c>
      <c r="N219">
        <f t="shared" si="40"/>
        <v>241</v>
      </c>
      <c r="O219">
        <f>VLOOKUP(B219,[1]高二下!$B:$W,16,0)</f>
        <v>58.5</v>
      </c>
      <c r="P219" t="str">
        <f>VLOOKUP(B219,[1]高二下!$B:$W,17,0)</f>
        <v>尼玛布池</v>
      </c>
      <c r="Q219">
        <f t="shared" si="44"/>
        <v>85.958904109589042</v>
      </c>
      <c r="R219">
        <f t="shared" si="45"/>
        <v>271</v>
      </c>
      <c r="S219">
        <f>VLOOKUP(B219,[1]高二上!$B:$W,16,0)</f>
        <v>59</v>
      </c>
      <c r="T219" t="str">
        <f>VLOOKUP(B219,[1]高二上!$B:$W,17,0)</f>
        <v>尼玛布池</v>
      </c>
      <c r="U219">
        <f t="shared" si="46"/>
        <v>93.493150684931507</v>
      </c>
      <c r="V219">
        <f t="shared" si="47"/>
        <v>230</v>
      </c>
      <c r="W219">
        <f>VLOOKUP(B219,[1]高一下!$B:$X,16,0)</f>
        <v>43</v>
      </c>
      <c r="X219" t="str">
        <f>VLOOKUP(B219,[1]高一下!$B:$X,17,0)</f>
        <v>尤顺芝</v>
      </c>
      <c r="Y219">
        <f t="shared" si="48"/>
        <v>91.438356164383563</v>
      </c>
      <c r="Z219">
        <f t="shared" si="49"/>
        <v>211</v>
      </c>
      <c r="AA219">
        <f>VLOOKUP(B219,[1]高一上!$B:$W,15,0)</f>
        <v>42</v>
      </c>
      <c r="AB219" t="str">
        <f>VLOOKUP(B219,[1]高一上!$B:$W,16,0)</f>
        <v>张弘</v>
      </c>
      <c r="AC219">
        <f t="shared" si="50"/>
        <v>84.589041095890408</v>
      </c>
      <c r="AD219">
        <f t="shared" si="41"/>
        <v>186</v>
      </c>
      <c r="AE219">
        <f>VLOOKUP(B219,[1]中考!$B:$O,11,0)</f>
        <v>41</v>
      </c>
      <c r="AF219">
        <f t="shared" si="51"/>
        <v>141</v>
      </c>
    </row>
    <row r="220" spans="1:32" x14ac:dyDescent="0.2">
      <c r="A220" s="2" t="s">
        <v>937</v>
      </c>
      <c r="B220" s="2" t="s">
        <v>938</v>
      </c>
      <c r="C220" s="1">
        <v>7</v>
      </c>
      <c r="D220" s="3" t="s">
        <v>9</v>
      </c>
      <c r="E220" s="4" t="s">
        <v>939</v>
      </c>
      <c r="F220" s="1">
        <v>375</v>
      </c>
      <c r="G220" s="4">
        <v>61</v>
      </c>
      <c r="H220" s="1" t="s">
        <v>1950</v>
      </c>
      <c r="I220">
        <f t="shared" si="42"/>
        <v>95.890410958904113</v>
      </c>
      <c r="J220">
        <f t="shared" si="39"/>
        <v>178</v>
      </c>
      <c r="K220">
        <f>VLOOKUP(B220,[1]高三上!$B:$V,16,0)</f>
        <v>67</v>
      </c>
      <c r="L220" t="str">
        <f>VLOOKUP(B220,[1]高三上!$B:$V,17,0)</f>
        <v>尼玛布池/张斯杰</v>
      </c>
      <c r="M220">
        <f t="shared" si="43"/>
        <v>100.34246575342466</v>
      </c>
      <c r="N220">
        <f t="shared" si="40"/>
        <v>166</v>
      </c>
      <c r="O220">
        <f>VLOOKUP(B220,[1]高二下!$B:$W,16,0)</f>
        <v>73.3</v>
      </c>
      <c r="P220" t="str">
        <f>VLOOKUP(B220,[1]高二下!$B:$W,17,0)</f>
        <v>尼玛布池</v>
      </c>
      <c r="Q220">
        <f t="shared" si="44"/>
        <v>104.45205479452055</v>
      </c>
      <c r="R220">
        <f t="shared" si="45"/>
        <v>167</v>
      </c>
      <c r="S220">
        <f>VLOOKUP(B220,[1]高二上!$B:$W,16,0)</f>
        <v>66</v>
      </c>
      <c r="T220" t="str">
        <f>VLOOKUP(B220,[1]高二上!$B:$W,17,0)</f>
        <v>尼玛布池</v>
      </c>
      <c r="U220">
        <f t="shared" si="46"/>
        <v>90.06849315068493</v>
      </c>
      <c r="V220">
        <f t="shared" si="47"/>
        <v>180</v>
      </c>
      <c r="W220">
        <f>VLOOKUP(B220,[1]高一下!$B:$X,16,0)</f>
        <v>50</v>
      </c>
      <c r="X220" t="str">
        <f>VLOOKUP(B220,[1]高一下!$B:$X,17,0)</f>
        <v>尤顺芝</v>
      </c>
      <c r="Y220">
        <f t="shared" si="48"/>
        <v>133.9041095890411</v>
      </c>
      <c r="Z220">
        <f t="shared" si="49"/>
        <v>151</v>
      </c>
      <c r="AA220">
        <f>VLOOKUP(B220,[1]高一上!$B:$W,15,0)</f>
        <v>32</v>
      </c>
      <c r="AB220" t="str">
        <f>VLOOKUP(B220,[1]高一上!$B:$W,16,0)</f>
        <v>尼玛布池</v>
      </c>
      <c r="AC220">
        <f t="shared" si="50"/>
        <v>76.369863013698634</v>
      </c>
      <c r="AD220">
        <f t="shared" si="41"/>
        <v>250</v>
      </c>
      <c r="AE220">
        <f>VLOOKUP(B220,[1]中考!$B:$O,11,0)</f>
        <v>39</v>
      </c>
      <c r="AF220">
        <f t="shared" si="51"/>
        <v>181</v>
      </c>
    </row>
    <row r="221" spans="1:32" x14ac:dyDescent="0.2">
      <c r="A221" s="2" t="s">
        <v>940</v>
      </c>
      <c r="B221" s="2" t="s">
        <v>941</v>
      </c>
      <c r="C221" s="1">
        <v>7</v>
      </c>
      <c r="D221" s="3" t="s">
        <v>9</v>
      </c>
      <c r="E221" s="4" t="s">
        <v>942</v>
      </c>
      <c r="F221" s="1">
        <v>375</v>
      </c>
      <c r="G221" s="4">
        <v>50</v>
      </c>
      <c r="H221" s="1" t="s">
        <v>1950</v>
      </c>
      <c r="I221">
        <f t="shared" si="42"/>
        <v>82.876712328767127</v>
      </c>
      <c r="J221">
        <f t="shared" si="39"/>
        <v>260</v>
      </c>
      <c r="K221">
        <f>VLOOKUP(B221,[1]高三上!$B:$V,16,0)</f>
        <v>60</v>
      </c>
      <c r="L221" t="str">
        <f>VLOOKUP(B221,[1]高三上!$B:$V,17,0)</f>
        <v>尼玛布池/张斯杰</v>
      </c>
      <c r="M221">
        <f t="shared" si="43"/>
        <v>121.91780821917808</v>
      </c>
      <c r="N221">
        <f t="shared" si="40"/>
        <v>210</v>
      </c>
      <c r="O221">
        <f>VLOOKUP(B221,[1]高二下!$B:$W,16,0)</f>
        <v>57.6</v>
      </c>
      <c r="P221" t="str">
        <f>VLOOKUP(B221,[1]高二下!$B:$W,17,0)</f>
        <v>尼玛布池</v>
      </c>
      <c r="Q221">
        <f t="shared" si="44"/>
        <v>93.493150684931507</v>
      </c>
      <c r="R221">
        <f t="shared" si="45"/>
        <v>274</v>
      </c>
      <c r="S221">
        <f>VLOOKUP(B221,[1]高二上!$B:$W,16,0)</f>
        <v>54</v>
      </c>
      <c r="T221" t="str">
        <f>VLOOKUP(B221,[1]高二上!$B:$W,17,0)</f>
        <v>尼玛布池</v>
      </c>
      <c r="U221">
        <f t="shared" si="46"/>
        <v>74.315068493150676</v>
      </c>
      <c r="V221">
        <f t="shared" si="47"/>
        <v>255</v>
      </c>
      <c r="W221">
        <f>VLOOKUP(B221,[1]高一下!$B:$X,16,0)</f>
        <v>46</v>
      </c>
      <c r="X221" t="str">
        <f>VLOOKUP(B221,[1]高一下!$B:$X,17,0)</f>
        <v>尤顺芝</v>
      </c>
      <c r="Y221">
        <f t="shared" si="48"/>
        <v>96.575342465753423</v>
      </c>
      <c r="Z221">
        <f t="shared" si="49"/>
        <v>180</v>
      </c>
      <c r="AA221">
        <f>VLOOKUP(B221,[1]高一上!$B:$W,15,0)</f>
        <v>44</v>
      </c>
      <c r="AB221" t="str">
        <f>VLOOKUP(B221,[1]高一上!$B:$W,16,0)</f>
        <v>彭桦</v>
      </c>
      <c r="AC221">
        <f t="shared" si="50"/>
        <v>108.9041095890411</v>
      </c>
      <c r="AD221">
        <f t="shared" si="41"/>
        <v>170</v>
      </c>
      <c r="AE221">
        <f>VLOOKUP(B221,[1]中考!$B:$O,11,0)</f>
        <v>38</v>
      </c>
      <c r="AF221">
        <f t="shared" si="51"/>
        <v>196</v>
      </c>
    </row>
    <row r="222" spans="1:32" x14ac:dyDescent="0.2">
      <c r="A222" s="2" t="s">
        <v>943</v>
      </c>
      <c r="B222" s="2" t="s">
        <v>944</v>
      </c>
      <c r="C222" s="1">
        <v>7</v>
      </c>
      <c r="D222" s="3" t="s">
        <v>9</v>
      </c>
      <c r="E222" s="4" t="s">
        <v>945</v>
      </c>
      <c r="F222" s="1">
        <v>371</v>
      </c>
      <c r="G222" s="4">
        <v>61</v>
      </c>
      <c r="H222" s="1" t="s">
        <v>1950</v>
      </c>
      <c r="I222">
        <f t="shared" si="42"/>
        <v>129.79452054794521</v>
      </c>
      <c r="J222">
        <f t="shared" si="39"/>
        <v>178</v>
      </c>
      <c r="K222">
        <f>VLOOKUP(B222,[1]高三上!$B:$V,16,0)</f>
        <v>47</v>
      </c>
      <c r="L222" t="str">
        <f>VLOOKUP(B222,[1]高三上!$B:$V,17,0)</f>
        <v>尼玛布池/张斯杰</v>
      </c>
      <c r="M222">
        <f t="shared" si="43"/>
        <v>103.76712328767124</v>
      </c>
      <c r="N222">
        <f t="shared" si="40"/>
        <v>265</v>
      </c>
      <c r="O222">
        <f>VLOOKUP(B222,[1]高二下!$B:$W,16,0)</f>
        <v>56</v>
      </c>
      <c r="P222" t="str">
        <f>VLOOKUP(B222,[1]高二下!$B:$W,17,0)</f>
        <v>尼玛布池</v>
      </c>
      <c r="Q222">
        <f t="shared" si="44"/>
        <v>87.671232876712324</v>
      </c>
      <c r="R222">
        <f t="shared" si="45"/>
        <v>276</v>
      </c>
      <c r="S222">
        <f>VLOOKUP(B222,[1]高二上!$B:$W,16,0)</f>
        <v>56</v>
      </c>
      <c r="T222" t="str">
        <f>VLOOKUP(B222,[1]高二上!$B:$W,17,0)</f>
        <v>尼玛布池</v>
      </c>
      <c r="U222">
        <f t="shared" si="46"/>
        <v>103.42465753424658</v>
      </c>
      <c r="V222">
        <f t="shared" si="47"/>
        <v>240</v>
      </c>
      <c r="W222">
        <f>VLOOKUP(B222,[1]高一下!$B:$X,16,0)</f>
        <v>36</v>
      </c>
      <c r="X222" t="str">
        <f>VLOOKUP(B222,[1]高一下!$B:$X,17,0)</f>
        <v>尤顺芝</v>
      </c>
      <c r="Y222">
        <f t="shared" si="48"/>
        <v>106.50684931506849</v>
      </c>
      <c r="Z222">
        <f t="shared" si="49"/>
        <v>250</v>
      </c>
      <c r="AA222">
        <f>VLOOKUP(B222,[1]高一上!$B:$W,15,0)</f>
        <v>28</v>
      </c>
      <c r="AB222" t="str">
        <f>VLOOKUP(B222,[1]高一上!$B:$W,16,0)</f>
        <v>张弘</v>
      </c>
      <c r="AC222">
        <f t="shared" si="50"/>
        <v>69.863013698630141</v>
      </c>
      <c r="AD222">
        <f t="shared" si="41"/>
        <v>269</v>
      </c>
      <c r="AE222">
        <f>VLOOKUP(B222,[1]中考!$B:$O,11,0)</f>
        <v>39</v>
      </c>
      <c r="AF222">
        <f t="shared" si="51"/>
        <v>181</v>
      </c>
    </row>
    <row r="223" spans="1:32" x14ac:dyDescent="0.2">
      <c r="A223" s="2" t="s">
        <v>946</v>
      </c>
      <c r="B223" s="2" t="s">
        <v>947</v>
      </c>
      <c r="C223" s="1">
        <v>7</v>
      </c>
      <c r="D223" s="3" t="s">
        <v>9</v>
      </c>
      <c r="E223" s="4" t="s">
        <v>948</v>
      </c>
      <c r="F223" s="1">
        <v>339</v>
      </c>
      <c r="G223" s="4">
        <v>66</v>
      </c>
      <c r="H223" s="1" t="s">
        <v>1950</v>
      </c>
      <c r="I223">
        <f t="shared" si="42"/>
        <v>108.9041095890411</v>
      </c>
      <c r="J223">
        <f t="shared" si="39"/>
        <v>123</v>
      </c>
      <c r="K223">
        <f>VLOOKUP(B223,[1]高三上!$B:$V,16,0)</f>
        <v>69</v>
      </c>
      <c r="L223" t="str">
        <f>VLOOKUP(B223,[1]高三上!$B:$V,17,0)</f>
        <v>尼玛布池/张斯杰</v>
      </c>
      <c r="M223">
        <f t="shared" si="43"/>
        <v>116.43835616438356</v>
      </c>
      <c r="N223">
        <f t="shared" si="40"/>
        <v>149</v>
      </c>
      <c r="O223">
        <f>VLOOKUP(B223,[1]高二下!$B:$W,16,0)</f>
        <v>69.2</v>
      </c>
      <c r="P223" t="str">
        <f>VLOOKUP(B223,[1]高二下!$B:$W,17,0)</f>
        <v>尼玛布池</v>
      </c>
      <c r="Q223">
        <f t="shared" si="44"/>
        <v>94.178082191780817</v>
      </c>
      <c r="R223">
        <f t="shared" si="45"/>
        <v>197</v>
      </c>
      <c r="S223">
        <f>VLOOKUP(B223,[1]高二上!$B:$W,16,0)</f>
        <v>66</v>
      </c>
      <c r="T223" t="str">
        <f>VLOOKUP(B223,[1]高二上!$B:$W,17,0)</f>
        <v>尼玛布池</v>
      </c>
      <c r="U223">
        <f t="shared" si="46"/>
        <v>71.575342465753423</v>
      </c>
      <c r="V223">
        <f t="shared" si="47"/>
        <v>180</v>
      </c>
      <c r="W223">
        <f>VLOOKUP(B223,[1]高一下!$B:$X,16,0)</f>
        <v>55</v>
      </c>
      <c r="X223" t="str">
        <f>VLOOKUP(B223,[1]高一下!$B:$X,17,0)</f>
        <v>尤顺芝</v>
      </c>
      <c r="Y223">
        <f t="shared" si="48"/>
        <v>109.24657534246575</v>
      </c>
      <c r="Z223">
        <f t="shared" si="49"/>
        <v>97</v>
      </c>
      <c r="AA223">
        <f>VLOOKUP(B223,[1]高一上!$B:$W,15,0)</f>
        <v>50</v>
      </c>
      <c r="AB223" t="str">
        <f>VLOOKUP(B223,[1]高一上!$B:$W,16,0)</f>
        <v>彭桦</v>
      </c>
      <c r="AC223">
        <f t="shared" si="50"/>
        <v>96.575342465753423</v>
      </c>
      <c r="AD223">
        <f t="shared" si="41"/>
        <v>124</v>
      </c>
      <c r="AE223">
        <f>VLOOKUP(B223,[1]中考!$B:$O,11,0)</f>
        <v>42</v>
      </c>
      <c r="AF223">
        <f t="shared" si="51"/>
        <v>114</v>
      </c>
    </row>
    <row r="224" spans="1:32" x14ac:dyDescent="0.2">
      <c r="A224" s="2" t="s">
        <v>949</v>
      </c>
      <c r="B224" s="2" t="s">
        <v>950</v>
      </c>
      <c r="C224" s="1">
        <v>7</v>
      </c>
      <c r="D224" s="3" t="s">
        <v>9</v>
      </c>
      <c r="E224" s="4" t="s">
        <v>951</v>
      </c>
      <c r="F224" s="1">
        <v>315</v>
      </c>
      <c r="G224" s="4">
        <v>48</v>
      </c>
      <c r="H224" s="1" t="s">
        <v>1950</v>
      </c>
      <c r="I224">
        <f t="shared" si="42"/>
        <v>100</v>
      </c>
      <c r="J224">
        <f t="shared" si="39"/>
        <v>267</v>
      </c>
      <c r="K224">
        <f>VLOOKUP(B224,[1]高三上!$B:$V,16,0)</f>
        <v>0</v>
      </c>
      <c r="L224" t="str">
        <f>VLOOKUP(B224,[1]高三上!$B:$V,17,0)</f>
        <v>尼玛布池/张斯杰</v>
      </c>
      <c r="M224">
        <f t="shared" si="43"/>
        <v>100</v>
      </c>
      <c r="N224">
        <f t="shared" si="40"/>
        <v>281</v>
      </c>
      <c r="O224">
        <f>VLOOKUP(B224,[1]高二下!$B:$W,16,0)</f>
        <v>61.8</v>
      </c>
      <c r="P224" t="str">
        <f>VLOOKUP(B224,[1]高二下!$B:$W,17,0)</f>
        <v>尼玛布池</v>
      </c>
      <c r="Q224">
        <f t="shared" si="44"/>
        <v>85.61643835616438</v>
      </c>
      <c r="R224">
        <f t="shared" si="45"/>
        <v>258</v>
      </c>
      <c r="S224">
        <f>VLOOKUP(B224,[1]高二上!$B:$W,16,0)</f>
        <v>61</v>
      </c>
      <c r="T224" t="str">
        <f>VLOOKUP(B224,[1]高二上!$B:$W,17,0)</f>
        <v>尼玛布池</v>
      </c>
      <c r="U224">
        <f t="shared" si="46"/>
        <v>108.21917808219177</v>
      </c>
      <c r="V224">
        <f t="shared" si="47"/>
        <v>216</v>
      </c>
      <c r="W224">
        <f>VLOOKUP(B224,[1]高一下!$B:$X,16,0)</f>
        <v>39</v>
      </c>
      <c r="X224" t="str">
        <f>VLOOKUP(B224,[1]高一下!$B:$X,17,0)</f>
        <v>尤顺芝</v>
      </c>
      <c r="Y224">
        <f t="shared" si="48"/>
        <v>107.87671232876713</v>
      </c>
      <c r="Z224">
        <f t="shared" si="49"/>
        <v>240</v>
      </c>
      <c r="AA224">
        <f>VLOOKUP(B224,[1]高一上!$B:$W,15,0)</f>
        <v>29</v>
      </c>
      <c r="AB224" t="str">
        <f>VLOOKUP(B224,[1]高一上!$B:$W,16,0)</f>
        <v>张弘</v>
      </c>
      <c r="AC224">
        <f t="shared" si="50"/>
        <v>105.47945205479452</v>
      </c>
      <c r="AD224">
        <f t="shared" si="41"/>
        <v>263</v>
      </c>
      <c r="AE224">
        <f>VLOOKUP(B224,[1]中考!$B:$O,11,0)</f>
        <v>25</v>
      </c>
      <c r="AF224">
        <f t="shared" si="51"/>
        <v>279</v>
      </c>
    </row>
    <row r="225" spans="1:32" x14ac:dyDescent="0.2">
      <c r="A225" s="2" t="s">
        <v>1454</v>
      </c>
      <c r="B225" s="2" t="s">
        <v>1455</v>
      </c>
      <c r="C225" s="1">
        <v>12</v>
      </c>
      <c r="D225" s="3" t="s">
        <v>1070</v>
      </c>
      <c r="E225" s="4" t="s">
        <v>1456</v>
      </c>
      <c r="F225" s="1">
        <v>540</v>
      </c>
      <c r="G225" s="4">
        <v>77</v>
      </c>
      <c r="H225" s="1" t="s">
        <v>1935</v>
      </c>
      <c r="I225">
        <f t="shared" si="42"/>
        <v>105.82191780821918</v>
      </c>
      <c r="J225">
        <f t="shared" si="39"/>
        <v>36</v>
      </c>
      <c r="K225">
        <f>VLOOKUP(B225,[1]高三上!$B:$V,16,0)</f>
        <v>82</v>
      </c>
      <c r="L225" t="str">
        <f>VLOOKUP(B225,[1]高三上!$B:$V,17,0)</f>
        <v>张弘</v>
      </c>
      <c r="M225">
        <f t="shared" si="43"/>
        <v>95.547945205479451</v>
      </c>
      <c r="N225">
        <f t="shared" si="40"/>
        <v>53</v>
      </c>
      <c r="O225">
        <f>VLOOKUP(B225,[1]高二下!$B:$W,16,0)</f>
        <v>86</v>
      </c>
      <c r="P225" t="str">
        <f>VLOOKUP(B225,[1]高二下!$B:$W,17,0)</f>
        <v>张弘</v>
      </c>
      <c r="Q225">
        <f t="shared" si="44"/>
        <v>95.890410958904113</v>
      </c>
      <c r="R225">
        <f t="shared" si="45"/>
        <v>40</v>
      </c>
      <c r="S225">
        <f>VLOOKUP(B225,[1]高二上!$B:$W,16,0)</f>
        <v>88</v>
      </c>
      <c r="T225" t="str">
        <f>VLOOKUP(B225,[1]高二上!$B:$W,17,0)</f>
        <v>张弘</v>
      </c>
      <c r="U225">
        <f t="shared" si="46"/>
        <v>114.38356164383562</v>
      </c>
      <c r="V225">
        <f t="shared" si="47"/>
        <v>28</v>
      </c>
      <c r="W225">
        <f>VLOOKUP(B225,[1]高一下!$B:$X,16,0)</f>
        <v>59</v>
      </c>
      <c r="X225" t="str">
        <f>VLOOKUP(B225,[1]高一下!$B:$X,17,0)</f>
        <v>尤顺芝</v>
      </c>
      <c r="Y225">
        <f t="shared" si="48"/>
        <v>120.54794520547945</v>
      </c>
      <c r="Z225">
        <f t="shared" si="49"/>
        <v>70</v>
      </c>
      <c r="AA225">
        <f>VLOOKUP(B225,[1]高一上!$B:$W,15,0)</f>
        <v>49</v>
      </c>
      <c r="AB225" t="str">
        <f>VLOOKUP(B225,[1]高一上!$B:$W,16,0)</f>
        <v>喇菊</v>
      </c>
      <c r="AC225">
        <f t="shared" si="50"/>
        <v>64.041095890410958</v>
      </c>
      <c r="AD225">
        <f t="shared" si="41"/>
        <v>130</v>
      </c>
      <c r="AE225">
        <f>VLOOKUP(B225,[1]中考!$B:$O,11,0)</f>
        <v>46</v>
      </c>
      <c r="AF225">
        <f t="shared" si="51"/>
        <v>25</v>
      </c>
    </row>
    <row r="226" spans="1:32" x14ac:dyDescent="0.2">
      <c r="A226" s="2" t="s">
        <v>1457</v>
      </c>
      <c r="B226" s="2" t="s">
        <v>1458</v>
      </c>
      <c r="C226" s="1">
        <v>12</v>
      </c>
      <c r="D226" s="3" t="s">
        <v>1070</v>
      </c>
      <c r="E226" s="4" t="s">
        <v>1459</v>
      </c>
      <c r="F226" s="1">
        <v>517</v>
      </c>
      <c r="G226" s="4">
        <v>73</v>
      </c>
      <c r="H226" s="1" t="s">
        <v>1935</v>
      </c>
      <c r="I226">
        <f t="shared" si="42"/>
        <v>127.05479452054794</v>
      </c>
      <c r="J226">
        <f t="shared" si="39"/>
        <v>62</v>
      </c>
      <c r="K226">
        <f>VLOOKUP(B226,[1]高三上!$B:$V,16,0)</f>
        <v>70</v>
      </c>
      <c r="L226" t="str">
        <f>VLOOKUP(B226,[1]高三上!$B:$V,17,0)</f>
        <v>张弘</v>
      </c>
      <c r="M226">
        <f t="shared" si="43"/>
        <v>106.16438356164383</v>
      </c>
      <c r="N226">
        <f t="shared" si="40"/>
        <v>141</v>
      </c>
      <c r="O226">
        <f>VLOOKUP(B226,[1]高二下!$B:$W,16,0)</f>
        <v>74.099999999999994</v>
      </c>
      <c r="P226" t="str">
        <f>VLOOKUP(B226,[1]高二下!$B:$W,17,0)</f>
        <v>张弘</v>
      </c>
      <c r="Q226">
        <f t="shared" si="44"/>
        <v>97.260273972602747</v>
      </c>
      <c r="R226">
        <f t="shared" si="45"/>
        <v>159</v>
      </c>
      <c r="S226">
        <f>VLOOKUP(B226,[1]高二上!$B:$W,16,0)</f>
        <v>70</v>
      </c>
      <c r="T226" t="str">
        <f>VLOOKUP(B226,[1]高二上!$B:$W,17,0)</f>
        <v>张弘</v>
      </c>
      <c r="U226">
        <f t="shared" si="46"/>
        <v>80.821917808219183</v>
      </c>
      <c r="V226">
        <f t="shared" si="47"/>
        <v>151</v>
      </c>
      <c r="W226">
        <f>VLOOKUP(B226,[1]高一下!$B:$X,16,0)</f>
        <v>56</v>
      </c>
      <c r="X226" t="str">
        <f>VLOOKUP(B226,[1]高一下!$B:$X,17,0)</f>
        <v>尤顺芝</v>
      </c>
      <c r="Y226">
        <f t="shared" si="48"/>
        <v>101.36986301369863</v>
      </c>
      <c r="Z226">
        <f t="shared" si="49"/>
        <v>95</v>
      </c>
      <c r="AA226">
        <f>VLOOKUP(B226,[1]高一上!$B:$W,15,0)</f>
        <v>52</v>
      </c>
      <c r="AB226" t="str">
        <f>VLOOKUP(B226,[1]高一上!$B:$W,16,0)</f>
        <v>尤顺芝</v>
      </c>
      <c r="AC226">
        <f t="shared" si="50"/>
        <v>121.23287671232876</v>
      </c>
      <c r="AD226">
        <f t="shared" si="41"/>
        <v>99</v>
      </c>
      <c r="AE226">
        <f>VLOOKUP(B226,[1]中考!$B:$O,11,0)</f>
        <v>40</v>
      </c>
      <c r="AF226">
        <f t="shared" si="51"/>
        <v>161</v>
      </c>
    </row>
    <row r="227" spans="1:32" x14ac:dyDescent="0.2">
      <c r="A227" s="2" t="s">
        <v>1460</v>
      </c>
      <c r="B227" s="2" t="s">
        <v>1461</v>
      </c>
      <c r="C227" s="1">
        <v>12</v>
      </c>
      <c r="D227" s="3" t="s">
        <v>1070</v>
      </c>
      <c r="E227" s="4" t="s">
        <v>1462</v>
      </c>
      <c r="F227" s="1">
        <v>512</v>
      </c>
      <c r="G227" s="4">
        <v>64</v>
      </c>
      <c r="H227" s="1" t="s">
        <v>1935</v>
      </c>
      <c r="I227">
        <f t="shared" si="42"/>
        <v>97.260273972602747</v>
      </c>
      <c r="J227">
        <f t="shared" si="39"/>
        <v>145</v>
      </c>
      <c r="K227">
        <f>VLOOKUP(B227,[1]高三上!$B:$V,16,0)</f>
        <v>71</v>
      </c>
      <c r="L227" t="str">
        <f>VLOOKUP(B227,[1]高三上!$B:$V,17,0)</f>
        <v>张弘</v>
      </c>
      <c r="M227">
        <f t="shared" si="43"/>
        <v>75.68493150684931</v>
      </c>
      <c r="N227">
        <f t="shared" si="40"/>
        <v>137</v>
      </c>
      <c r="O227">
        <f>VLOOKUP(B227,[1]高二下!$B:$W,16,0)</f>
        <v>82.7</v>
      </c>
      <c r="P227" t="str">
        <f>VLOOKUP(B227,[1]高二下!$B:$W,17,0)</f>
        <v>张弘</v>
      </c>
      <c r="Q227">
        <f t="shared" si="44"/>
        <v>136.98630136986301</v>
      </c>
      <c r="R227">
        <f t="shared" si="45"/>
        <v>66</v>
      </c>
      <c r="S227">
        <f>VLOOKUP(B227,[1]高二上!$B:$W,16,0)</f>
        <v>67</v>
      </c>
      <c r="T227" t="str">
        <f>VLOOKUP(B227,[1]高二上!$B:$W,17,0)</f>
        <v>张弘</v>
      </c>
      <c r="U227">
        <f t="shared" si="46"/>
        <v>67.123287671232873</v>
      </c>
      <c r="V227">
        <f t="shared" si="47"/>
        <v>174</v>
      </c>
      <c r="W227">
        <f>VLOOKUP(B227,[1]高一下!$B:$X,16,0)</f>
        <v>58</v>
      </c>
      <c r="X227" t="str">
        <f>VLOOKUP(B227,[1]高一下!$B:$X,17,0)</f>
        <v>尤顺芝</v>
      </c>
      <c r="Y227">
        <f t="shared" si="48"/>
        <v>95.205479452054789</v>
      </c>
      <c r="Z227">
        <f t="shared" si="49"/>
        <v>78</v>
      </c>
      <c r="AA227">
        <f>VLOOKUP(B227,[1]高一上!$B:$W,15,0)</f>
        <v>59</v>
      </c>
      <c r="AB227" t="str">
        <f>VLOOKUP(B227,[1]高一上!$B:$W,16,0)</f>
        <v>尼玛布池</v>
      </c>
      <c r="AC227">
        <f t="shared" si="50"/>
        <v>108.56164383561644</v>
      </c>
      <c r="AD227">
        <f t="shared" si="41"/>
        <v>64</v>
      </c>
      <c r="AE227">
        <f>VLOOKUP(B227,[1]中考!$B:$O,11,0)</f>
        <v>43</v>
      </c>
      <c r="AF227">
        <f t="shared" si="51"/>
        <v>89</v>
      </c>
    </row>
    <row r="228" spans="1:32" x14ac:dyDescent="0.2">
      <c r="A228" s="2" t="s">
        <v>1463</v>
      </c>
      <c r="B228" s="2" t="s">
        <v>1464</v>
      </c>
      <c r="C228" s="1">
        <v>12</v>
      </c>
      <c r="D228" s="3" t="s">
        <v>1070</v>
      </c>
      <c r="E228" s="4" t="s">
        <v>1465</v>
      </c>
      <c r="F228" s="1">
        <v>507</v>
      </c>
      <c r="G228" s="4">
        <v>64</v>
      </c>
      <c r="H228" s="1" t="s">
        <v>1935</v>
      </c>
      <c r="I228">
        <f t="shared" si="42"/>
        <v>109.24657534246575</v>
      </c>
      <c r="J228">
        <f t="shared" si="39"/>
        <v>145</v>
      </c>
      <c r="K228">
        <f>VLOOKUP(B228,[1]高三上!$B:$V,16,0)</f>
        <v>66</v>
      </c>
      <c r="L228" t="str">
        <f>VLOOKUP(B228,[1]高三上!$B:$V,17,0)</f>
        <v>张弘</v>
      </c>
      <c r="M228">
        <f t="shared" si="43"/>
        <v>91.095890410958901</v>
      </c>
      <c r="N228">
        <f t="shared" si="40"/>
        <v>172</v>
      </c>
      <c r="O228">
        <f>VLOOKUP(B228,[1]高二下!$B:$W,16,0)</f>
        <v>75.7</v>
      </c>
      <c r="P228" t="str">
        <f>VLOOKUP(B228,[1]高二下!$B:$W,17,0)</f>
        <v>张弘</v>
      </c>
      <c r="Q228">
        <f t="shared" si="44"/>
        <v>92.465753424657535</v>
      </c>
      <c r="R228">
        <f t="shared" si="45"/>
        <v>146</v>
      </c>
      <c r="S228">
        <f>VLOOKUP(B228,[1]高二上!$B:$W,16,0)</f>
        <v>73</v>
      </c>
      <c r="T228" t="str">
        <f>VLOOKUP(B228,[1]高二上!$B:$W,17,0)</f>
        <v>张弘</v>
      </c>
      <c r="U228">
        <f t="shared" si="46"/>
        <v>90.06849315068493</v>
      </c>
      <c r="V228">
        <f t="shared" si="47"/>
        <v>124</v>
      </c>
      <c r="W228">
        <f>VLOOKUP(B228,[1]高一下!$B:$X,16,0)</f>
        <v>56</v>
      </c>
      <c r="X228" t="str">
        <f>VLOOKUP(B228,[1]高一下!$B:$X,17,0)</f>
        <v>尤顺芝</v>
      </c>
      <c r="Y228">
        <f t="shared" si="48"/>
        <v>115.75342465753425</v>
      </c>
      <c r="Z228">
        <f t="shared" si="49"/>
        <v>95</v>
      </c>
      <c r="AA228">
        <f>VLOOKUP(B228,[1]高一上!$B:$W,15,0)</f>
        <v>48</v>
      </c>
      <c r="AB228" t="str">
        <f>VLOOKUP(B228,[1]高一上!$B:$W,16,0)</f>
        <v>付仁源</v>
      </c>
      <c r="AC228">
        <f t="shared" si="50"/>
        <v>90.753424657534254</v>
      </c>
      <c r="AD228">
        <f t="shared" si="41"/>
        <v>141</v>
      </c>
      <c r="AE228">
        <f>VLOOKUP(B228,[1]中考!$B:$O,11,0)</f>
        <v>42</v>
      </c>
      <c r="AF228">
        <f t="shared" si="51"/>
        <v>114</v>
      </c>
    </row>
    <row r="229" spans="1:32" x14ac:dyDescent="0.2">
      <c r="A229" s="2" t="s">
        <v>1466</v>
      </c>
      <c r="B229" s="2" t="s">
        <v>1467</v>
      </c>
      <c r="C229" s="1">
        <v>12</v>
      </c>
      <c r="D229" s="3" t="s">
        <v>1070</v>
      </c>
      <c r="E229" s="4" t="s">
        <v>1468</v>
      </c>
      <c r="F229" s="1">
        <v>499</v>
      </c>
      <c r="G229" s="4">
        <v>61</v>
      </c>
      <c r="H229" s="1" t="s">
        <v>1935</v>
      </c>
      <c r="I229">
        <f t="shared" si="42"/>
        <v>59.93150684931507</v>
      </c>
      <c r="J229">
        <f t="shared" si="39"/>
        <v>178</v>
      </c>
      <c r="K229">
        <f>VLOOKUP(B229,[1]高三上!$B:$V,16,0)</f>
        <v>81</v>
      </c>
      <c r="L229" t="str">
        <f>VLOOKUP(B229,[1]高三上!$B:$V,17,0)</f>
        <v>张弘</v>
      </c>
      <c r="M229">
        <f t="shared" si="43"/>
        <v>101.71232876712328</v>
      </c>
      <c r="N229">
        <f t="shared" si="40"/>
        <v>61</v>
      </c>
      <c r="O229">
        <f>VLOOKUP(B229,[1]高二下!$B:$W,16,0)</f>
        <v>82.7</v>
      </c>
      <c r="P229" t="str">
        <f>VLOOKUP(B229,[1]高二下!$B:$W,17,0)</f>
        <v>张弘</v>
      </c>
      <c r="Q229">
        <f t="shared" si="44"/>
        <v>144.52054794520546</v>
      </c>
      <c r="R229">
        <f t="shared" si="45"/>
        <v>66</v>
      </c>
      <c r="S229">
        <f>VLOOKUP(B229,[1]高二上!$B:$W,16,0)</f>
        <v>63</v>
      </c>
      <c r="T229" t="str">
        <f>VLOOKUP(B229,[1]高二上!$B:$W,17,0)</f>
        <v>张弘</v>
      </c>
      <c r="U229">
        <f t="shared" si="46"/>
        <v>92.808219178082197</v>
      </c>
      <c r="V229">
        <f t="shared" si="47"/>
        <v>196</v>
      </c>
      <c r="W229">
        <f>VLOOKUP(B229,[1]高一下!$B:$X,16,0)</f>
        <v>47</v>
      </c>
      <c r="X229" t="str">
        <f>VLOOKUP(B229,[1]高一下!$B:$X,17,0)</f>
        <v>尤顺芝</v>
      </c>
      <c r="Y229">
        <f t="shared" si="48"/>
        <v>67.123287671232873</v>
      </c>
      <c r="Z229">
        <f t="shared" si="49"/>
        <v>175</v>
      </c>
      <c r="AA229">
        <f>VLOOKUP(B229,[1]高一上!$B:$W,15,0)</f>
        <v>56</v>
      </c>
      <c r="AB229" t="str">
        <f>VLOOKUP(B229,[1]高一上!$B:$W,16,0)</f>
        <v>付仁源</v>
      </c>
      <c r="AC229">
        <f t="shared" si="50"/>
        <v>89.726027397260282</v>
      </c>
      <c r="AD229">
        <f t="shared" si="41"/>
        <v>79</v>
      </c>
      <c r="AE229">
        <f>VLOOKUP(B229,[1]中考!$B:$O,11,0)</f>
        <v>45</v>
      </c>
      <c r="AF229">
        <f t="shared" si="51"/>
        <v>49</v>
      </c>
    </row>
    <row r="230" spans="1:32" x14ac:dyDescent="0.2">
      <c r="A230" s="2" t="s">
        <v>1469</v>
      </c>
      <c r="B230" s="2" t="s">
        <v>1470</v>
      </c>
      <c r="C230" s="1">
        <v>12</v>
      </c>
      <c r="D230" s="3" t="s">
        <v>1070</v>
      </c>
      <c r="E230" s="4" t="s">
        <v>1471</v>
      </c>
      <c r="F230" s="1">
        <v>498</v>
      </c>
      <c r="G230" s="4">
        <v>63</v>
      </c>
      <c r="H230" s="1" t="s">
        <v>1935</v>
      </c>
      <c r="I230">
        <f t="shared" si="42"/>
        <v>110.61643835616438</v>
      </c>
      <c r="J230">
        <f t="shared" si="39"/>
        <v>160</v>
      </c>
      <c r="K230">
        <f>VLOOKUP(B230,[1]高三上!$B:$V,16,0)</f>
        <v>64</v>
      </c>
      <c r="L230" t="str">
        <f>VLOOKUP(B230,[1]高三上!$B:$V,17,0)</f>
        <v>张弘</v>
      </c>
      <c r="M230">
        <f t="shared" si="43"/>
        <v>89.041095890410958</v>
      </c>
      <c r="N230">
        <f t="shared" si="40"/>
        <v>191</v>
      </c>
      <c r="O230">
        <f>VLOOKUP(B230,[1]高二下!$B:$W,16,0)</f>
        <v>74.099999999999994</v>
      </c>
      <c r="P230" t="str">
        <f>VLOOKUP(B230,[1]高二下!$B:$W,17,0)</f>
        <v>张弘</v>
      </c>
      <c r="Q230">
        <f t="shared" si="44"/>
        <v>116.78082191780823</v>
      </c>
      <c r="R230">
        <f t="shared" si="45"/>
        <v>159</v>
      </c>
      <c r="S230">
        <f>VLOOKUP(B230,[1]高二上!$B:$W,16,0)</f>
        <v>62</v>
      </c>
      <c r="T230" t="str">
        <f>VLOOKUP(B230,[1]高二上!$B:$W,17,0)</f>
        <v>张弘</v>
      </c>
      <c r="U230">
        <f t="shared" si="46"/>
        <v>61.986301369863014</v>
      </c>
      <c r="V230">
        <f t="shared" si="47"/>
        <v>208</v>
      </c>
      <c r="W230">
        <f>VLOOKUP(B230,[1]高一下!$B:$X,16,0)</f>
        <v>55</v>
      </c>
      <c r="X230" t="str">
        <f>VLOOKUP(B230,[1]高一下!$B:$X,17,0)</f>
        <v>尤顺芝</v>
      </c>
      <c r="Y230">
        <f t="shared" si="48"/>
        <v>115.06849315068493</v>
      </c>
      <c r="Z230">
        <f t="shared" si="49"/>
        <v>97</v>
      </c>
      <c r="AA230">
        <f>VLOOKUP(B230,[1]高一上!$B:$W,15,0)</f>
        <v>48</v>
      </c>
      <c r="AB230" t="str">
        <f>VLOOKUP(B230,[1]高一上!$B:$W,16,0)</f>
        <v>尼玛布池</v>
      </c>
      <c r="AC230">
        <f t="shared" si="50"/>
        <v>126.36986301369863</v>
      </c>
      <c r="AD230">
        <f t="shared" si="41"/>
        <v>141</v>
      </c>
      <c r="AE230">
        <f>VLOOKUP(B230,[1]中考!$B:$O,11,0)</f>
        <v>37</v>
      </c>
      <c r="AF230">
        <f t="shared" si="51"/>
        <v>218</v>
      </c>
    </row>
    <row r="231" spans="1:32" x14ac:dyDescent="0.2">
      <c r="A231" s="2" t="s">
        <v>1472</v>
      </c>
      <c r="B231" s="2" t="s">
        <v>1473</v>
      </c>
      <c r="C231" s="1">
        <v>12</v>
      </c>
      <c r="D231" s="3" t="s">
        <v>1070</v>
      </c>
      <c r="E231" s="4" t="s">
        <v>1474</v>
      </c>
      <c r="F231" s="1">
        <v>488</v>
      </c>
      <c r="G231" s="4">
        <v>62</v>
      </c>
      <c r="H231" s="1" t="s">
        <v>1935</v>
      </c>
      <c r="I231">
        <f t="shared" si="42"/>
        <v>112.32876712328768</v>
      </c>
      <c r="J231">
        <f t="shared" si="39"/>
        <v>174</v>
      </c>
      <c r="K231">
        <f>VLOOKUP(B231,[1]高三上!$B:$V,16,0)</f>
        <v>60</v>
      </c>
      <c r="L231" t="str">
        <f>VLOOKUP(B231,[1]高三上!$B:$V,17,0)</f>
        <v>张弘</v>
      </c>
      <c r="M231">
        <f t="shared" si="43"/>
        <v>92.465753424657535</v>
      </c>
      <c r="N231">
        <f t="shared" si="40"/>
        <v>210</v>
      </c>
      <c r="O231">
        <f>VLOOKUP(B231,[1]高二下!$B:$W,16,0)</f>
        <v>71</v>
      </c>
      <c r="P231" t="str">
        <f>VLOOKUP(B231,[1]高二下!$B:$W,17,0)</f>
        <v>张弘</v>
      </c>
      <c r="Q231">
        <f t="shared" si="44"/>
        <v>89.726027397260282</v>
      </c>
      <c r="R231">
        <f t="shared" si="45"/>
        <v>188</v>
      </c>
      <c r="S231">
        <f>VLOOKUP(B231,[1]高二上!$B:$W,16,0)</f>
        <v>69</v>
      </c>
      <c r="T231" t="str">
        <f>VLOOKUP(B231,[1]高二上!$B:$W,17,0)</f>
        <v>张弘</v>
      </c>
      <c r="U231">
        <f t="shared" si="46"/>
        <v>72.602739726027394</v>
      </c>
      <c r="V231">
        <f t="shared" si="47"/>
        <v>158</v>
      </c>
      <c r="W231">
        <f>VLOOKUP(B231,[1]高一下!$B:$X,16,0)</f>
        <v>58</v>
      </c>
      <c r="X231" t="str">
        <f>VLOOKUP(B231,[1]高一下!$B:$X,17,0)</f>
        <v>尤顺芝</v>
      </c>
      <c r="Y231">
        <f t="shared" si="48"/>
        <v>121.57534246575342</v>
      </c>
      <c r="Z231">
        <f t="shared" si="49"/>
        <v>78</v>
      </c>
      <c r="AA231">
        <f>VLOOKUP(B231,[1]高一上!$B:$W,15,0)</f>
        <v>48</v>
      </c>
      <c r="AB231" t="str">
        <f>VLOOKUP(B231,[1]高一上!$B:$W,16,0)</f>
        <v>张弘</v>
      </c>
      <c r="AC231">
        <f t="shared" si="50"/>
        <v>106.84931506849315</v>
      </c>
      <c r="AD231">
        <f t="shared" si="41"/>
        <v>141</v>
      </c>
      <c r="AE231">
        <f>VLOOKUP(B231,[1]中考!$B:$O,11,0)</f>
        <v>40</v>
      </c>
      <c r="AF231">
        <f t="shared" si="51"/>
        <v>161</v>
      </c>
    </row>
    <row r="232" spans="1:32" x14ac:dyDescent="0.2">
      <c r="A232" s="2" t="s">
        <v>1475</v>
      </c>
      <c r="B232" s="2" t="s">
        <v>1476</v>
      </c>
      <c r="C232" s="1">
        <v>12</v>
      </c>
      <c r="D232" s="3" t="s">
        <v>1070</v>
      </c>
      <c r="E232" s="4" t="s">
        <v>1477</v>
      </c>
      <c r="F232" s="1">
        <v>484</v>
      </c>
      <c r="G232" s="4">
        <v>63</v>
      </c>
      <c r="H232" s="1" t="s">
        <v>1935</v>
      </c>
      <c r="I232">
        <f t="shared" si="42"/>
        <v>114.72602739726028</v>
      </c>
      <c r="J232">
        <f t="shared" si="39"/>
        <v>160</v>
      </c>
      <c r="K232">
        <f>VLOOKUP(B232,[1]高三上!$B:$V,16,0)</f>
        <v>61</v>
      </c>
      <c r="L232" t="str">
        <f>VLOOKUP(B232,[1]高三上!$B:$V,17,0)</f>
        <v>张弘</v>
      </c>
      <c r="M232">
        <f t="shared" si="43"/>
        <v>92.123287671232873</v>
      </c>
      <c r="N232">
        <f t="shared" si="40"/>
        <v>203</v>
      </c>
      <c r="O232">
        <f>VLOOKUP(B232,[1]高二下!$B:$W,16,0)</f>
        <v>71.8</v>
      </c>
      <c r="P232" t="str">
        <f>VLOOKUP(B232,[1]高二下!$B:$W,17,0)</f>
        <v>张弘</v>
      </c>
      <c r="Q232">
        <f t="shared" si="44"/>
        <v>83.904109589041099</v>
      </c>
      <c r="R232">
        <f t="shared" si="45"/>
        <v>180</v>
      </c>
      <c r="S232">
        <f>VLOOKUP(B232,[1]高二上!$B:$W,16,0)</f>
        <v>72</v>
      </c>
      <c r="T232" t="str">
        <f>VLOOKUP(B232,[1]高二上!$B:$W,17,0)</f>
        <v>张弘</v>
      </c>
      <c r="U232">
        <f t="shared" si="46"/>
        <v>96.575342465753423</v>
      </c>
      <c r="V232">
        <f t="shared" si="47"/>
        <v>133</v>
      </c>
      <c r="W232">
        <f>VLOOKUP(B232,[1]高一下!$B:$X,16,0)</f>
        <v>53</v>
      </c>
      <c r="X232" t="str">
        <f>VLOOKUP(B232,[1]高一下!$B:$X,17,0)</f>
        <v>尤顺芝</v>
      </c>
      <c r="Y232">
        <f t="shared" si="48"/>
        <v>106.16438356164383</v>
      </c>
      <c r="Z232">
        <f t="shared" si="49"/>
        <v>123</v>
      </c>
      <c r="AA232">
        <f>VLOOKUP(B232,[1]高一上!$B:$W,15,0)</f>
        <v>48</v>
      </c>
      <c r="AB232" t="str">
        <f>VLOOKUP(B232,[1]高一上!$B:$W,16,0)</f>
        <v>付仁源</v>
      </c>
      <c r="AC232">
        <f t="shared" si="50"/>
        <v>106.84931506849315</v>
      </c>
      <c r="AD232">
        <f t="shared" si="41"/>
        <v>141</v>
      </c>
      <c r="AE232">
        <f>VLOOKUP(B232,[1]中考!$B:$O,11,0)</f>
        <v>40</v>
      </c>
      <c r="AF232">
        <f t="shared" si="51"/>
        <v>161</v>
      </c>
    </row>
    <row r="233" spans="1:32" x14ac:dyDescent="0.2">
      <c r="A233" s="2" t="s">
        <v>1478</v>
      </c>
      <c r="B233" s="2" t="s">
        <v>1479</v>
      </c>
      <c r="C233" s="1">
        <v>12</v>
      </c>
      <c r="D233" s="3" t="s">
        <v>1070</v>
      </c>
      <c r="E233" s="4" t="s">
        <v>1480</v>
      </c>
      <c r="F233" s="1">
        <v>483</v>
      </c>
      <c r="G233" s="4">
        <v>61</v>
      </c>
      <c r="H233" s="1" t="s">
        <v>1935</v>
      </c>
      <c r="I233">
        <f t="shared" si="42"/>
        <v>85.958904109589042</v>
      </c>
      <c r="J233">
        <f t="shared" si="39"/>
        <v>178</v>
      </c>
      <c r="K233">
        <f>VLOOKUP(B233,[1]高三上!$B:$V,16,0)</f>
        <v>71</v>
      </c>
      <c r="L233" t="str">
        <f>VLOOKUP(B233,[1]高三上!$B:$V,17,0)</f>
        <v>张弘</v>
      </c>
      <c r="M233">
        <f t="shared" si="43"/>
        <v>127.05479452054794</v>
      </c>
      <c r="N233">
        <f t="shared" si="40"/>
        <v>137</v>
      </c>
      <c r="O233">
        <f>VLOOKUP(B233,[1]高二下!$B:$W,16,0)</f>
        <v>66.7</v>
      </c>
      <c r="P233" t="str">
        <f>VLOOKUP(B233,[1]高二下!$B:$W,17,0)</f>
        <v>张弘</v>
      </c>
      <c r="Q233">
        <f t="shared" si="44"/>
        <v>82.534246575342465</v>
      </c>
      <c r="R233">
        <f t="shared" si="45"/>
        <v>216</v>
      </c>
      <c r="S233">
        <f>VLOOKUP(B233,[1]高二上!$B:$W,16,0)</f>
        <v>68</v>
      </c>
      <c r="T233" t="str">
        <f>VLOOKUP(B233,[1]高二上!$B:$W,17,0)</f>
        <v>张弘</v>
      </c>
      <c r="U233">
        <f t="shared" si="46"/>
        <v>123.97260273972603</v>
      </c>
      <c r="V233">
        <f t="shared" si="47"/>
        <v>165</v>
      </c>
      <c r="W233">
        <f>VLOOKUP(B233,[1]高一下!$B:$X,16,0)</f>
        <v>40</v>
      </c>
      <c r="X233" t="str">
        <f>VLOOKUP(B233,[1]高一下!$B:$X,17,0)</f>
        <v>尤顺芝</v>
      </c>
      <c r="Y233">
        <f t="shared" si="48"/>
        <v>67.808219178082197</v>
      </c>
      <c r="Z233">
        <f t="shared" si="49"/>
        <v>235</v>
      </c>
      <c r="AA233">
        <f>VLOOKUP(B233,[1]高一上!$B:$W,15,0)</f>
        <v>48</v>
      </c>
      <c r="AB233" t="str">
        <f>VLOOKUP(B233,[1]高一上!$B:$W,16,0)</f>
        <v>付仁源</v>
      </c>
      <c r="AC233">
        <f t="shared" si="50"/>
        <v>126.36986301369863</v>
      </c>
      <c r="AD233">
        <f t="shared" si="41"/>
        <v>141</v>
      </c>
      <c r="AE233">
        <f>VLOOKUP(B233,[1]中考!$B:$O,11,0)</f>
        <v>37</v>
      </c>
      <c r="AF233">
        <f t="shared" si="51"/>
        <v>218</v>
      </c>
    </row>
    <row r="234" spans="1:32" x14ac:dyDescent="0.2">
      <c r="A234" s="2" t="s">
        <v>1481</v>
      </c>
      <c r="B234" s="2" t="s">
        <v>1482</v>
      </c>
      <c r="C234" s="1">
        <v>12</v>
      </c>
      <c r="D234" s="3" t="s">
        <v>1070</v>
      </c>
      <c r="E234" s="4" t="s">
        <v>1483</v>
      </c>
      <c r="F234" s="1">
        <v>477</v>
      </c>
      <c r="G234" s="4">
        <v>53</v>
      </c>
      <c r="H234" s="1" t="s">
        <v>1935</v>
      </c>
      <c r="I234">
        <f t="shared" si="42"/>
        <v>101.36986301369863</v>
      </c>
      <c r="J234">
        <f t="shared" si="39"/>
        <v>245</v>
      </c>
      <c r="K234">
        <f>VLOOKUP(B234,[1]高三上!$B:$V,16,0)</f>
        <v>53</v>
      </c>
      <c r="L234" t="str">
        <f>VLOOKUP(B234,[1]高三上!$B:$V,17,0)</f>
        <v>张弘</v>
      </c>
      <c r="M234">
        <f t="shared" si="43"/>
        <v>85.61643835616438</v>
      </c>
      <c r="N234">
        <f t="shared" si="40"/>
        <v>249</v>
      </c>
      <c r="O234">
        <f>VLOOKUP(B234,[1]高二下!$B:$W,16,0)</f>
        <v>67.5</v>
      </c>
      <c r="P234" t="str">
        <f>VLOOKUP(B234,[1]高二下!$B:$W,17,0)</f>
        <v>张弘</v>
      </c>
      <c r="Q234">
        <f t="shared" si="44"/>
        <v>80.821917808219183</v>
      </c>
      <c r="R234">
        <f t="shared" si="45"/>
        <v>207</v>
      </c>
      <c r="S234">
        <f>VLOOKUP(B234,[1]高二上!$B:$W,16,0)</f>
        <v>70</v>
      </c>
      <c r="T234" t="str">
        <f>VLOOKUP(B234,[1]高二上!$B:$W,17,0)</f>
        <v>张弘</v>
      </c>
      <c r="U234">
        <f t="shared" si="46"/>
        <v>114.04109589041096</v>
      </c>
      <c r="V234">
        <f t="shared" si="47"/>
        <v>151</v>
      </c>
      <c r="W234">
        <f>VLOOKUP(B234,[1]高一下!$B:$X,16,0)</f>
        <v>45</v>
      </c>
      <c r="X234" t="str">
        <f>VLOOKUP(B234,[1]高一下!$B:$X,17,0)</f>
        <v>尤顺芝</v>
      </c>
      <c r="Y234">
        <f t="shared" si="48"/>
        <v>101.71232876712328</v>
      </c>
      <c r="Z234">
        <f t="shared" si="49"/>
        <v>192</v>
      </c>
      <c r="AA234">
        <f>VLOOKUP(B234,[1]高一上!$B:$W,15,0)</f>
        <v>41</v>
      </c>
      <c r="AB234" t="str">
        <f>VLOOKUP(B234,[1]高一上!$B:$W,16,0)</f>
        <v>张弘</v>
      </c>
      <c r="AC234">
        <f t="shared" si="50"/>
        <v>33.904109589041099</v>
      </c>
      <c r="AD234">
        <f t="shared" si="41"/>
        <v>197</v>
      </c>
      <c r="AE234">
        <f>VLOOKUP(B234,[1]中考!$B:$O,11,0)</f>
        <v>48</v>
      </c>
      <c r="AF234">
        <f t="shared" si="51"/>
        <v>4</v>
      </c>
    </row>
    <row r="235" spans="1:32" x14ac:dyDescent="0.2">
      <c r="A235" s="2" t="s">
        <v>1484</v>
      </c>
      <c r="B235" s="2" t="s">
        <v>1485</v>
      </c>
      <c r="C235" s="1">
        <v>12</v>
      </c>
      <c r="D235" s="3" t="s">
        <v>1070</v>
      </c>
      <c r="E235" s="4" t="s">
        <v>1486</v>
      </c>
      <c r="F235" s="1">
        <v>476</v>
      </c>
      <c r="G235" s="4">
        <v>57</v>
      </c>
      <c r="H235" s="1" t="s">
        <v>1935</v>
      </c>
      <c r="I235">
        <f t="shared" si="42"/>
        <v>66.095890410958901</v>
      </c>
      <c r="J235">
        <f t="shared" si="39"/>
        <v>214</v>
      </c>
      <c r="K235">
        <f>VLOOKUP(B235,[1]高三上!$B:$V,16,0)</f>
        <v>74</v>
      </c>
      <c r="L235" t="str">
        <f>VLOOKUP(B235,[1]高三上!$B:$V,17,0)</f>
        <v>张弘</v>
      </c>
      <c r="M235">
        <f t="shared" si="43"/>
        <v>110.61643835616438</v>
      </c>
      <c r="N235">
        <f t="shared" si="40"/>
        <v>115</v>
      </c>
      <c r="O235">
        <f>VLOOKUP(B235,[1]高二下!$B:$W,16,0)</f>
        <v>75.7</v>
      </c>
      <c r="P235" t="str">
        <f>VLOOKUP(B235,[1]高二下!$B:$W,17,0)</f>
        <v>张弘</v>
      </c>
      <c r="Q235">
        <f t="shared" si="44"/>
        <v>123.97260273972603</v>
      </c>
      <c r="R235">
        <f t="shared" si="45"/>
        <v>146</v>
      </c>
      <c r="S235">
        <f>VLOOKUP(B235,[1]高二上!$B:$W,16,0)</f>
        <v>61</v>
      </c>
      <c r="T235" t="str">
        <f>VLOOKUP(B235,[1]高二上!$B:$W,17,0)</f>
        <v>张弘</v>
      </c>
      <c r="U235">
        <f t="shared" si="46"/>
        <v>108.9041095890411</v>
      </c>
      <c r="V235">
        <f t="shared" si="47"/>
        <v>216</v>
      </c>
      <c r="W235">
        <f>VLOOKUP(B235,[1]高一下!$B:$X,16,0)</f>
        <v>38</v>
      </c>
      <c r="X235" t="str">
        <f>VLOOKUP(B235,[1]高一下!$B:$X,17,0)</f>
        <v>尤顺芝</v>
      </c>
      <c r="Y235">
        <f t="shared" si="48"/>
        <v>105.82191780821918</v>
      </c>
      <c r="Z235">
        <f t="shared" si="49"/>
        <v>242</v>
      </c>
      <c r="AA235">
        <f>VLOOKUP(B235,[1]高一上!$B:$W,15,0)</f>
        <v>30</v>
      </c>
      <c r="AB235" t="str">
        <f>VLOOKUP(B235,[1]高一上!$B:$W,16,0)</f>
        <v>付仁源</v>
      </c>
      <c r="AC235">
        <f t="shared" si="50"/>
        <v>78.424657534246577</v>
      </c>
      <c r="AD235">
        <f t="shared" si="41"/>
        <v>259</v>
      </c>
      <c r="AE235">
        <f>VLOOKUP(B235,[1]中考!$B:$O,11,0)</f>
        <v>38</v>
      </c>
      <c r="AF235">
        <f t="shared" si="51"/>
        <v>196</v>
      </c>
    </row>
    <row r="236" spans="1:32" x14ac:dyDescent="0.2">
      <c r="A236" s="2" t="s">
        <v>1487</v>
      </c>
      <c r="B236" s="2" t="s">
        <v>1488</v>
      </c>
      <c r="C236" s="1">
        <v>12</v>
      </c>
      <c r="D236" s="3" t="s">
        <v>1070</v>
      </c>
      <c r="E236" s="4" t="s">
        <v>1489</v>
      </c>
      <c r="F236" s="1">
        <v>475</v>
      </c>
      <c r="G236" s="4">
        <v>57</v>
      </c>
      <c r="H236" s="1" t="s">
        <v>1935</v>
      </c>
      <c r="I236">
        <f t="shared" si="42"/>
        <v>83.561643835616437</v>
      </c>
      <c r="J236">
        <f t="shared" si="39"/>
        <v>214</v>
      </c>
      <c r="K236">
        <f>VLOOKUP(B236,[1]高三上!$B:$V,16,0)</f>
        <v>67</v>
      </c>
      <c r="L236" t="str">
        <f>VLOOKUP(B236,[1]高三上!$B:$V,17,0)</f>
        <v>张弘</v>
      </c>
      <c r="M236">
        <f t="shared" si="43"/>
        <v>104.79452054794521</v>
      </c>
      <c r="N236">
        <f t="shared" si="40"/>
        <v>166</v>
      </c>
      <c r="O236">
        <f>VLOOKUP(B236,[1]高二下!$B:$W,16,0)</f>
        <v>71.8</v>
      </c>
      <c r="P236" t="str">
        <f>VLOOKUP(B236,[1]高二下!$B:$W,17,0)</f>
        <v>张弘</v>
      </c>
      <c r="Q236">
        <f t="shared" si="44"/>
        <v>119.52054794520548</v>
      </c>
      <c r="R236">
        <f t="shared" si="45"/>
        <v>180</v>
      </c>
      <c r="S236">
        <f>VLOOKUP(B236,[1]高二上!$B:$W,16,0)</f>
        <v>57</v>
      </c>
      <c r="T236" t="str">
        <f>VLOOKUP(B236,[1]高二上!$B:$W,17,0)</f>
        <v>张弘</v>
      </c>
      <c r="U236">
        <f t="shared" si="46"/>
        <v>70.547945205479451</v>
      </c>
      <c r="V236">
        <f t="shared" si="47"/>
        <v>237</v>
      </c>
      <c r="W236">
        <f>VLOOKUP(B236,[1]高一下!$B:$X,16,0)</f>
        <v>50</v>
      </c>
      <c r="X236" t="str">
        <f>VLOOKUP(B236,[1]高一下!$B:$X,17,0)</f>
        <v>尤顺芝</v>
      </c>
      <c r="Y236">
        <f t="shared" si="48"/>
        <v>123.97260273972603</v>
      </c>
      <c r="Z236">
        <f t="shared" si="49"/>
        <v>151</v>
      </c>
      <c r="AA236">
        <f>VLOOKUP(B236,[1]高一上!$B:$W,15,0)</f>
        <v>36</v>
      </c>
      <c r="AB236" t="str">
        <f>VLOOKUP(B236,[1]高一上!$B:$W,16,0)</f>
        <v>尤顺芝</v>
      </c>
      <c r="AC236">
        <f t="shared" si="50"/>
        <v>72.602739726027394</v>
      </c>
      <c r="AD236">
        <f t="shared" si="41"/>
        <v>221</v>
      </c>
      <c r="AE236">
        <f>VLOOKUP(B236,[1]中考!$B:$O,11,0)</f>
        <v>41</v>
      </c>
      <c r="AF236">
        <f t="shared" si="51"/>
        <v>141</v>
      </c>
    </row>
    <row r="237" spans="1:32" x14ac:dyDescent="0.2">
      <c r="A237" s="2" t="s">
        <v>1490</v>
      </c>
      <c r="B237" s="2" t="s">
        <v>1491</v>
      </c>
      <c r="C237" s="1">
        <v>12</v>
      </c>
      <c r="D237" s="3" t="s">
        <v>1070</v>
      </c>
      <c r="E237" s="4" t="s">
        <v>1492</v>
      </c>
      <c r="F237" s="1">
        <v>473</v>
      </c>
      <c r="G237" s="4">
        <v>66</v>
      </c>
      <c r="H237" s="1" t="s">
        <v>1935</v>
      </c>
      <c r="I237">
        <f t="shared" si="42"/>
        <v>116.78082191780823</v>
      </c>
      <c r="J237">
        <f t="shared" si="39"/>
        <v>123</v>
      </c>
      <c r="K237">
        <f>VLOOKUP(B237,[1]高三上!$B:$V,16,0)</f>
        <v>66</v>
      </c>
      <c r="L237" t="str">
        <f>VLOOKUP(B237,[1]高三上!$B:$V,17,0)</f>
        <v>张弘</v>
      </c>
      <c r="M237">
        <f t="shared" si="43"/>
        <v>120.20547945205479</v>
      </c>
      <c r="N237">
        <f t="shared" si="40"/>
        <v>172</v>
      </c>
      <c r="O237">
        <f>VLOOKUP(B237,[1]高二下!$B:$W,16,0)</f>
        <v>65.099999999999994</v>
      </c>
      <c r="P237" t="str">
        <f>VLOOKUP(B237,[1]高二下!$B:$W,17,0)</f>
        <v>张弘</v>
      </c>
      <c r="Q237">
        <f t="shared" si="44"/>
        <v>92.123287671232873</v>
      </c>
      <c r="R237">
        <f t="shared" si="45"/>
        <v>231</v>
      </c>
      <c r="S237">
        <f>VLOOKUP(B237,[1]高二上!$B:$W,16,0)</f>
        <v>62</v>
      </c>
      <c r="T237" t="str">
        <f>VLOOKUP(B237,[1]高二上!$B:$W,17,0)</f>
        <v>张弘</v>
      </c>
      <c r="U237">
        <f t="shared" si="46"/>
        <v>106.16438356164383</v>
      </c>
      <c r="V237">
        <f t="shared" si="47"/>
        <v>208</v>
      </c>
      <c r="W237">
        <f>VLOOKUP(B237,[1]高一下!$B:$X,16,0)</f>
        <v>41</v>
      </c>
      <c r="X237" t="str">
        <f>VLOOKUP(B237,[1]高一下!$B:$X,17,0)</f>
        <v>尤顺芝</v>
      </c>
      <c r="Y237">
        <f t="shared" si="48"/>
        <v>37.328767123287676</v>
      </c>
      <c r="Z237">
        <f t="shared" si="49"/>
        <v>226</v>
      </c>
      <c r="AA237">
        <f>VLOOKUP(B237,[1]高一上!$B:$W,15,0)</f>
        <v>63</v>
      </c>
      <c r="AB237" t="str">
        <f>VLOOKUP(B237,[1]高一上!$B:$W,16,0)</f>
        <v>尼玛布池</v>
      </c>
      <c r="AC237">
        <f t="shared" si="50"/>
        <v>133.56164383561645</v>
      </c>
      <c r="AD237">
        <f t="shared" si="41"/>
        <v>43</v>
      </c>
      <c r="AE237">
        <f>VLOOKUP(B237,[1]中考!$B:$O,11,0)</f>
        <v>41</v>
      </c>
      <c r="AF237">
        <f t="shared" si="51"/>
        <v>141</v>
      </c>
    </row>
    <row r="238" spans="1:32" x14ac:dyDescent="0.2">
      <c r="A238" s="2" t="s">
        <v>1493</v>
      </c>
      <c r="B238" s="2" t="s">
        <v>1494</v>
      </c>
      <c r="C238" s="1">
        <v>12</v>
      </c>
      <c r="D238" s="3" t="s">
        <v>1070</v>
      </c>
      <c r="E238" s="4" t="s">
        <v>1495</v>
      </c>
      <c r="F238" s="1">
        <v>472</v>
      </c>
      <c r="G238" s="4">
        <v>68</v>
      </c>
      <c r="H238" s="1" t="s">
        <v>1935</v>
      </c>
      <c r="I238">
        <f t="shared" si="42"/>
        <v>119.17808219178082</v>
      </c>
      <c r="J238">
        <f t="shared" si="39"/>
        <v>101</v>
      </c>
      <c r="K238">
        <f>VLOOKUP(B238,[1]高三上!$B:$V,16,0)</f>
        <v>68</v>
      </c>
      <c r="L238" t="str">
        <f>VLOOKUP(B238,[1]高三上!$B:$V,17,0)</f>
        <v>张弘</v>
      </c>
      <c r="M238">
        <f t="shared" si="43"/>
        <v>96.232876712328761</v>
      </c>
      <c r="N238">
        <f t="shared" si="40"/>
        <v>157</v>
      </c>
      <c r="O238">
        <f>VLOOKUP(B238,[1]高二下!$B:$W,16,0)</f>
        <v>75.7</v>
      </c>
      <c r="P238" t="str">
        <f>VLOOKUP(B238,[1]高二下!$B:$W,17,0)</f>
        <v>张弘</v>
      </c>
      <c r="Q238">
        <f t="shared" si="44"/>
        <v>114.38356164383562</v>
      </c>
      <c r="R238">
        <f t="shared" si="45"/>
        <v>146</v>
      </c>
      <c r="S238">
        <f>VLOOKUP(B238,[1]高二上!$B:$W,16,0)</f>
        <v>64</v>
      </c>
      <c r="T238" t="str">
        <f>VLOOKUP(B238,[1]高二上!$B:$W,17,0)</f>
        <v>张弘</v>
      </c>
      <c r="U238">
        <f t="shared" si="46"/>
        <v>97.260273972602747</v>
      </c>
      <c r="V238">
        <f t="shared" si="47"/>
        <v>188</v>
      </c>
      <c r="W238">
        <f>VLOOKUP(B238,[1]高一下!$B:$X,16,0)</f>
        <v>46</v>
      </c>
      <c r="X238" t="str">
        <f>VLOOKUP(B238,[1]高一下!$B:$X,17,0)</f>
        <v>尤顺芝</v>
      </c>
      <c r="Y238">
        <f t="shared" si="48"/>
        <v>118.83561643835617</v>
      </c>
      <c r="Z238">
        <f t="shared" si="49"/>
        <v>180</v>
      </c>
      <c r="AA238">
        <f>VLOOKUP(B238,[1]高一上!$B:$W,15,0)</f>
        <v>34</v>
      </c>
      <c r="AB238" t="str">
        <f>VLOOKUP(B238,[1]高一上!$B:$W,16,0)</f>
        <v>尤顺芝</v>
      </c>
      <c r="AC238">
        <f t="shared" si="50"/>
        <v>81.506849315068493</v>
      </c>
      <c r="AD238">
        <f t="shared" si="41"/>
        <v>235</v>
      </c>
      <c r="AE238">
        <f>VLOOKUP(B238,[1]中考!$B:$O,11,0)</f>
        <v>39</v>
      </c>
      <c r="AF238">
        <f t="shared" si="51"/>
        <v>181</v>
      </c>
    </row>
    <row r="239" spans="1:32" x14ac:dyDescent="0.2">
      <c r="A239" s="2" t="s">
        <v>1496</v>
      </c>
      <c r="B239" s="2" t="s">
        <v>1497</v>
      </c>
      <c r="C239" s="1">
        <v>12</v>
      </c>
      <c r="D239" s="3" t="s">
        <v>1070</v>
      </c>
      <c r="E239" s="4" t="s">
        <v>1498</v>
      </c>
      <c r="F239" s="1">
        <v>470</v>
      </c>
      <c r="G239" s="4">
        <v>59</v>
      </c>
      <c r="H239" s="1" t="s">
        <v>1935</v>
      </c>
      <c r="I239">
        <f t="shared" si="42"/>
        <v>81.164383561643831</v>
      </c>
      <c r="J239">
        <f t="shared" si="39"/>
        <v>196</v>
      </c>
      <c r="K239">
        <f>VLOOKUP(B239,[1]高三上!$B:$V,16,0)</f>
        <v>70</v>
      </c>
      <c r="L239" t="str">
        <f>VLOOKUP(B239,[1]高三上!$B:$V,17,0)</f>
        <v>张弘</v>
      </c>
      <c r="M239">
        <f t="shared" si="43"/>
        <v>113.35616438356165</v>
      </c>
      <c r="N239">
        <f t="shared" si="40"/>
        <v>141</v>
      </c>
      <c r="O239">
        <f>VLOOKUP(B239,[1]高二下!$B:$W,16,0)</f>
        <v>71.8</v>
      </c>
      <c r="P239" t="str">
        <f>VLOOKUP(B239,[1]高二下!$B:$W,17,0)</f>
        <v>张弘</v>
      </c>
      <c r="Q239">
        <f t="shared" si="44"/>
        <v>102.73972602739725</v>
      </c>
      <c r="R239">
        <f t="shared" si="45"/>
        <v>180</v>
      </c>
      <c r="S239">
        <f>VLOOKUP(B239,[1]高二上!$B:$W,16,0)</f>
        <v>64</v>
      </c>
      <c r="T239" t="str">
        <f>VLOOKUP(B239,[1]高二上!$B:$W,17,0)</f>
        <v>张弘</v>
      </c>
      <c r="U239">
        <f t="shared" si="46"/>
        <v>62.328767123287669</v>
      </c>
      <c r="V239">
        <f t="shared" si="47"/>
        <v>188</v>
      </c>
      <c r="W239">
        <f>VLOOKUP(B239,[1]高一下!$B:$X,16,0)</f>
        <v>58</v>
      </c>
      <c r="X239" t="str">
        <f>VLOOKUP(B239,[1]高一下!$B:$X,17,0)</f>
        <v>尤顺芝</v>
      </c>
      <c r="Y239">
        <f t="shared" si="48"/>
        <v>125.34246575342466</v>
      </c>
      <c r="Z239">
        <f t="shared" si="49"/>
        <v>78</v>
      </c>
      <c r="AA239">
        <f>VLOOKUP(B239,[1]高一上!$B:$W,15,0)</f>
        <v>47</v>
      </c>
      <c r="AB239" t="str">
        <f>VLOOKUP(B239,[1]高一上!$B:$W,16,0)</f>
        <v>张弘</v>
      </c>
      <c r="AC239">
        <f t="shared" si="50"/>
        <v>115.06849315068493</v>
      </c>
      <c r="AD239">
        <f t="shared" si="41"/>
        <v>152</v>
      </c>
      <c r="AE239">
        <f>VLOOKUP(B239,[1]中考!$B:$O,11,0)</f>
        <v>38</v>
      </c>
      <c r="AF239">
        <f t="shared" si="51"/>
        <v>196</v>
      </c>
    </row>
    <row r="240" spans="1:32" x14ac:dyDescent="0.2">
      <c r="A240" s="2" t="s">
        <v>1499</v>
      </c>
      <c r="B240" s="2" t="s">
        <v>1500</v>
      </c>
      <c r="C240" s="1">
        <v>12</v>
      </c>
      <c r="D240" s="3" t="s">
        <v>1070</v>
      </c>
      <c r="E240" s="4" t="s">
        <v>1501</v>
      </c>
      <c r="F240" s="1">
        <v>448</v>
      </c>
      <c r="G240" s="4">
        <v>56</v>
      </c>
      <c r="H240" s="1" t="s">
        <v>1935</v>
      </c>
      <c r="I240">
        <f t="shared" si="42"/>
        <v>109.24657534246575</v>
      </c>
      <c r="J240">
        <f t="shared" si="39"/>
        <v>222</v>
      </c>
      <c r="K240">
        <f>VLOOKUP(B240,[1]高三上!$B:$V,16,0)</f>
        <v>53</v>
      </c>
      <c r="L240" t="str">
        <f>VLOOKUP(B240,[1]高三上!$B:$V,17,0)</f>
        <v>张弘</v>
      </c>
      <c r="M240">
        <f t="shared" si="43"/>
        <v>96.575342465753423</v>
      </c>
      <c r="N240">
        <f t="shared" si="40"/>
        <v>249</v>
      </c>
      <c r="O240">
        <f>VLOOKUP(B240,[1]高二下!$B:$W,16,0)</f>
        <v>64.2</v>
      </c>
      <c r="P240" t="str">
        <f>VLOOKUP(B240,[1]高二下!$B:$W,17,0)</f>
        <v>张弘</v>
      </c>
      <c r="Q240">
        <f t="shared" si="44"/>
        <v>100.34246575342466</v>
      </c>
      <c r="R240">
        <f t="shared" si="45"/>
        <v>239</v>
      </c>
      <c r="S240">
        <f>VLOOKUP(B240,[1]高二上!$B:$W,16,0)</f>
        <v>56</v>
      </c>
      <c r="T240" t="str">
        <f>VLOOKUP(B240,[1]高二上!$B:$W,17,0)</f>
        <v>张弘</v>
      </c>
      <c r="U240">
        <f t="shared" si="46"/>
        <v>100.68493150684931</v>
      </c>
      <c r="V240">
        <f t="shared" si="47"/>
        <v>240</v>
      </c>
      <c r="W240">
        <f>VLOOKUP(B240,[1]高一下!$B:$X,16,0)</f>
        <v>38</v>
      </c>
      <c r="X240" t="str">
        <f>VLOOKUP(B240,[1]高一下!$B:$X,17,0)</f>
        <v>尤顺芝</v>
      </c>
      <c r="Y240">
        <f t="shared" si="48"/>
        <v>97.602739726027394</v>
      </c>
      <c r="Z240">
        <f t="shared" si="49"/>
        <v>242</v>
      </c>
      <c r="AA240">
        <f>VLOOKUP(B240,[1]高一上!$B:$W,15,0)</f>
        <v>34</v>
      </c>
      <c r="AB240" t="str">
        <f>VLOOKUP(B240,[1]高一上!$B:$W,16,0)</f>
        <v>付仁源</v>
      </c>
      <c r="AC240">
        <f t="shared" si="50"/>
        <v>81.506849315068493</v>
      </c>
      <c r="AD240">
        <f t="shared" si="41"/>
        <v>235</v>
      </c>
      <c r="AE240">
        <f>VLOOKUP(B240,[1]中考!$B:$O,11,0)</f>
        <v>39</v>
      </c>
      <c r="AF240">
        <f t="shared" si="51"/>
        <v>181</v>
      </c>
    </row>
    <row r="241" spans="1:32" x14ac:dyDescent="0.2">
      <c r="A241" s="2" t="s">
        <v>1502</v>
      </c>
      <c r="B241" s="2" t="s">
        <v>1503</v>
      </c>
      <c r="C241" s="1">
        <v>12</v>
      </c>
      <c r="D241" s="3" t="s">
        <v>1070</v>
      </c>
      <c r="E241" s="4" t="s">
        <v>1504</v>
      </c>
      <c r="F241" s="1">
        <v>446</v>
      </c>
      <c r="G241" s="4">
        <v>48</v>
      </c>
      <c r="H241" s="1" t="s">
        <v>1935</v>
      </c>
      <c r="I241">
        <f t="shared" si="42"/>
        <v>101.36986301369863</v>
      </c>
      <c r="J241">
        <f t="shared" si="39"/>
        <v>267</v>
      </c>
      <c r="K241">
        <f>VLOOKUP(B241,[1]高三上!$B:$V,16,0)</f>
        <v>41</v>
      </c>
      <c r="L241" t="str">
        <f>VLOOKUP(B241,[1]高三上!$B:$V,17,0)</f>
        <v>张弘</v>
      </c>
      <c r="M241">
        <f t="shared" si="43"/>
        <v>98.630136986301366</v>
      </c>
      <c r="N241">
        <f t="shared" si="40"/>
        <v>271</v>
      </c>
      <c r="O241">
        <f>VLOOKUP(B241,[1]高二下!$B:$W,16,0)</f>
        <v>59.3</v>
      </c>
      <c r="P241" t="str">
        <f>VLOOKUP(B241,[1]高二下!$B:$W,17,0)</f>
        <v>张弘</v>
      </c>
      <c r="Q241">
        <f t="shared" si="44"/>
        <v>98.287671232876718</v>
      </c>
      <c r="R241">
        <f t="shared" si="45"/>
        <v>267</v>
      </c>
      <c r="S241">
        <f>VLOOKUP(B241,[1]高二上!$B:$W,16,0)</f>
        <v>51</v>
      </c>
      <c r="T241" t="str">
        <f>VLOOKUP(B241,[1]高二上!$B:$W,17,0)</f>
        <v>张弘</v>
      </c>
      <c r="U241">
        <f t="shared" si="46"/>
        <v>87.671232876712324</v>
      </c>
      <c r="V241">
        <f t="shared" si="47"/>
        <v>262</v>
      </c>
      <c r="W241">
        <f>VLOOKUP(B241,[1]高一下!$B:$X,16,0)</f>
        <v>41</v>
      </c>
      <c r="X241" t="str">
        <f>VLOOKUP(B241,[1]高一下!$B:$X,17,0)</f>
        <v>尤顺芝</v>
      </c>
      <c r="Y241">
        <f t="shared" si="48"/>
        <v>103.08219178082192</v>
      </c>
      <c r="Z241">
        <f t="shared" si="49"/>
        <v>226</v>
      </c>
      <c r="AA241">
        <f>VLOOKUP(B241,[1]高一上!$B:$W,15,0)</f>
        <v>34</v>
      </c>
      <c r="AB241" t="str">
        <f>VLOOKUP(B241,[1]高一上!$B:$W,16,0)</f>
        <v>彭桦</v>
      </c>
      <c r="AC241">
        <f t="shared" si="50"/>
        <v>81.506849315068493</v>
      </c>
      <c r="AD241">
        <f t="shared" si="41"/>
        <v>235</v>
      </c>
      <c r="AE241">
        <f>VLOOKUP(B241,[1]中考!$B:$O,11,0)</f>
        <v>39</v>
      </c>
      <c r="AF241">
        <f t="shared" si="51"/>
        <v>181</v>
      </c>
    </row>
    <row r="242" spans="1:32" x14ac:dyDescent="0.2">
      <c r="A242" s="2" t="s">
        <v>1505</v>
      </c>
      <c r="B242" s="2" t="s">
        <v>1506</v>
      </c>
      <c r="C242" s="1">
        <v>12</v>
      </c>
      <c r="D242" s="3" t="s">
        <v>1070</v>
      </c>
      <c r="E242" s="4" t="s">
        <v>1507</v>
      </c>
      <c r="F242" s="1">
        <v>441</v>
      </c>
      <c r="G242" s="4">
        <v>50</v>
      </c>
      <c r="H242" s="1" t="s">
        <v>1935</v>
      </c>
      <c r="I242">
        <f t="shared" si="42"/>
        <v>88.69863013698631</v>
      </c>
      <c r="J242">
        <f t="shared" si="39"/>
        <v>260</v>
      </c>
      <c r="K242">
        <f>VLOOKUP(B242,[1]高三上!$B:$V,16,0)</f>
        <v>58</v>
      </c>
      <c r="L242" t="str">
        <f>VLOOKUP(B242,[1]高三上!$B:$V,17,0)</f>
        <v>张弘</v>
      </c>
      <c r="M242">
        <f t="shared" si="43"/>
        <v>115.06849315068493</v>
      </c>
      <c r="N242">
        <f t="shared" si="40"/>
        <v>227</v>
      </c>
      <c r="O242">
        <f>VLOOKUP(B242,[1]高二下!$B:$W,16,0)</f>
        <v>58.5</v>
      </c>
      <c r="P242" t="str">
        <f>VLOOKUP(B242,[1]高二下!$B:$W,17,0)</f>
        <v>张弘</v>
      </c>
      <c r="Q242">
        <f t="shared" si="44"/>
        <v>87.328767123287676</v>
      </c>
      <c r="R242">
        <f t="shared" si="45"/>
        <v>271</v>
      </c>
      <c r="S242">
        <f>VLOOKUP(B242,[1]高二上!$B:$W,16,0)</f>
        <v>58</v>
      </c>
      <c r="T242" t="str">
        <f>VLOOKUP(B242,[1]高二上!$B:$W,17,0)</f>
        <v>张弘</v>
      </c>
      <c r="U242">
        <f t="shared" si="46"/>
        <v>61.986301369863014</v>
      </c>
      <c r="V242">
        <f t="shared" si="47"/>
        <v>234</v>
      </c>
      <c r="W242">
        <f>VLOOKUP(B242,[1]高一下!$B:$X,16,0)</f>
        <v>53</v>
      </c>
      <c r="X242" t="str">
        <f>VLOOKUP(B242,[1]高一下!$B:$X,17,0)</f>
        <v>尤顺芝</v>
      </c>
      <c r="Y242">
        <f t="shared" si="48"/>
        <v>121.57534246575342</v>
      </c>
      <c r="Z242">
        <f t="shared" si="49"/>
        <v>123</v>
      </c>
      <c r="AA242">
        <f>VLOOKUP(B242,[1]高一上!$B:$W,15,0)</f>
        <v>42</v>
      </c>
      <c r="AB242" t="str">
        <f>VLOOKUP(B242,[1]高一上!$B:$W,16,0)</f>
        <v>付仁源</v>
      </c>
      <c r="AC242">
        <f t="shared" si="50"/>
        <v>118.83561643835617</v>
      </c>
      <c r="AD242">
        <f t="shared" si="41"/>
        <v>186</v>
      </c>
      <c r="AE242">
        <f>VLOOKUP(B242,[1]中考!$B:$O,11,0)</f>
        <v>35</v>
      </c>
      <c r="AF242">
        <f t="shared" si="51"/>
        <v>241</v>
      </c>
    </row>
    <row r="243" spans="1:32" x14ac:dyDescent="0.2">
      <c r="A243" s="2" t="s">
        <v>1508</v>
      </c>
      <c r="B243" s="2" t="s">
        <v>1509</v>
      </c>
      <c r="C243" s="1">
        <v>12</v>
      </c>
      <c r="D243" s="3" t="s">
        <v>1070</v>
      </c>
      <c r="E243" s="4" t="s">
        <v>1510</v>
      </c>
      <c r="F243" s="1">
        <v>440</v>
      </c>
      <c r="G243" s="4">
        <v>57</v>
      </c>
      <c r="H243" s="1" t="s">
        <v>1935</v>
      </c>
      <c r="I243">
        <f t="shared" si="42"/>
        <v>101.71232876712328</v>
      </c>
      <c r="J243">
        <f t="shared" si="39"/>
        <v>214</v>
      </c>
      <c r="K243">
        <f>VLOOKUP(B243,[1]高三上!$B:$V,16,0)</f>
        <v>59</v>
      </c>
      <c r="L243" t="str">
        <f>VLOOKUP(B243,[1]高三上!$B:$V,17,0)</f>
        <v>张弘</v>
      </c>
      <c r="M243">
        <f t="shared" si="43"/>
        <v>98.972602739726028</v>
      </c>
      <c r="N243">
        <f t="shared" si="40"/>
        <v>219</v>
      </c>
      <c r="O243">
        <f>VLOOKUP(B243,[1]高二下!$B:$W,16,0)</f>
        <v>66.7</v>
      </c>
      <c r="P243" t="str">
        <f>VLOOKUP(B243,[1]高二下!$B:$W,17,0)</f>
        <v>张弘</v>
      </c>
      <c r="Q243">
        <f t="shared" si="44"/>
        <v>97.260273972602747</v>
      </c>
      <c r="R243">
        <f t="shared" si="45"/>
        <v>216</v>
      </c>
      <c r="S243">
        <f>VLOOKUP(B243,[1]高二上!$B:$W,16,0)</f>
        <v>62</v>
      </c>
      <c r="T243" t="str">
        <f>VLOOKUP(B243,[1]高二上!$B:$W,17,0)</f>
        <v>张弘</v>
      </c>
      <c r="U243">
        <f t="shared" si="46"/>
        <v>119.17808219178082</v>
      </c>
      <c r="V243">
        <f t="shared" si="47"/>
        <v>208</v>
      </c>
      <c r="W243">
        <f>VLOOKUP(B243,[1]高一下!$B:$X,16,0)</f>
        <v>33</v>
      </c>
      <c r="X243" t="str">
        <f>VLOOKUP(B243,[1]高一下!$B:$X,17,0)</f>
        <v>尤顺芝</v>
      </c>
      <c r="Y243">
        <f t="shared" si="48"/>
        <v>96.917808219178085</v>
      </c>
      <c r="Z243">
        <f t="shared" si="49"/>
        <v>264</v>
      </c>
      <c r="AA243">
        <f>VLOOKUP(B243,[1]高一上!$B:$W,15,0)</f>
        <v>31</v>
      </c>
      <c r="AB243" t="str">
        <f>VLOOKUP(B243,[1]高一上!$B:$W,16,0)</f>
        <v>尼玛布池</v>
      </c>
      <c r="AC243">
        <f t="shared" si="50"/>
        <v>60.958904109589042</v>
      </c>
      <c r="AD243">
        <f t="shared" si="41"/>
        <v>255</v>
      </c>
      <c r="AE243">
        <f>VLOOKUP(B243,[1]中考!$B:$O,11,0)</f>
        <v>41</v>
      </c>
      <c r="AF243">
        <f t="shared" si="51"/>
        <v>141</v>
      </c>
    </row>
    <row r="244" spans="1:32" x14ac:dyDescent="0.2">
      <c r="A244" s="2" t="s">
        <v>1511</v>
      </c>
      <c r="B244" s="2" t="s">
        <v>1512</v>
      </c>
      <c r="C244" s="1">
        <v>12</v>
      </c>
      <c r="D244" s="3" t="s">
        <v>1070</v>
      </c>
      <c r="E244" s="4" t="s">
        <v>1333</v>
      </c>
      <c r="F244" s="1">
        <v>420</v>
      </c>
      <c r="G244" s="4">
        <v>58</v>
      </c>
      <c r="H244" s="1" t="s">
        <v>1935</v>
      </c>
      <c r="I244">
        <f t="shared" si="42"/>
        <v>90.410958904109592</v>
      </c>
      <c r="J244">
        <f t="shared" si="39"/>
        <v>200</v>
      </c>
      <c r="K244">
        <f>VLOOKUP(B244,[1]高三上!$B:$V,16,0)</f>
        <v>66</v>
      </c>
      <c r="L244" t="str">
        <f>VLOOKUP(B244,[1]高三上!$B:$V,17,0)</f>
        <v>张弘</v>
      </c>
      <c r="M244">
        <f t="shared" si="43"/>
        <v>120.20547945205479</v>
      </c>
      <c r="N244">
        <f t="shared" si="40"/>
        <v>172</v>
      </c>
      <c r="O244">
        <f>VLOOKUP(B244,[1]高二下!$B:$W,16,0)</f>
        <v>65.099999999999994</v>
      </c>
      <c r="P244" t="str">
        <f>VLOOKUP(B244,[1]高二下!$B:$W,17,0)</f>
        <v>张弘</v>
      </c>
      <c r="Q244">
        <f t="shared" si="44"/>
        <v>68.835616438356169</v>
      </c>
      <c r="R244">
        <f t="shared" si="45"/>
        <v>231</v>
      </c>
      <c r="S244">
        <f>VLOOKUP(B244,[1]高二上!$B:$W,16,0)</f>
        <v>71</v>
      </c>
      <c r="T244" t="str">
        <f>VLOOKUP(B244,[1]高二上!$B:$W,17,0)</f>
        <v>张弘</v>
      </c>
      <c r="U244">
        <f t="shared" si="46"/>
        <v>99.657534246575338</v>
      </c>
      <c r="V244">
        <f t="shared" si="47"/>
        <v>140</v>
      </c>
      <c r="W244">
        <f>VLOOKUP(B244,[1]高一下!$B:$X,16,0)</f>
        <v>51</v>
      </c>
      <c r="X244" t="str">
        <f>VLOOKUP(B244,[1]高一下!$B:$X,17,0)</f>
        <v>尤顺芝</v>
      </c>
      <c r="Y244">
        <f t="shared" si="48"/>
        <v>145.89041095890411</v>
      </c>
      <c r="Z244">
        <f t="shared" si="49"/>
        <v>139</v>
      </c>
      <c r="AA244">
        <f>VLOOKUP(B244,[1]高一上!$B:$W,15,0)</f>
        <v>27</v>
      </c>
      <c r="AB244" t="str">
        <f>VLOOKUP(B244,[1]高一上!$B:$W,16,0)</f>
        <v>张弘</v>
      </c>
      <c r="AC244">
        <f t="shared" si="50"/>
        <v>23.287671232876718</v>
      </c>
      <c r="AD244">
        <f t="shared" si="41"/>
        <v>273</v>
      </c>
      <c r="AE244">
        <f>VLOOKUP(B244,[1]中考!$B:$O,11,0)</f>
        <v>45</v>
      </c>
      <c r="AF244">
        <f t="shared" si="51"/>
        <v>49</v>
      </c>
    </row>
    <row r="245" spans="1:32" x14ac:dyDescent="0.2">
      <c r="A245" s="2" t="s">
        <v>1513</v>
      </c>
      <c r="B245" s="2" t="s">
        <v>1514</v>
      </c>
      <c r="C245" s="1">
        <v>12</v>
      </c>
      <c r="D245" s="3" t="s">
        <v>1070</v>
      </c>
      <c r="E245" s="4" t="s">
        <v>1515</v>
      </c>
      <c r="F245" s="1">
        <v>415</v>
      </c>
      <c r="G245" s="4">
        <v>47</v>
      </c>
      <c r="H245" s="1" t="s">
        <v>1935</v>
      </c>
      <c r="I245">
        <f t="shared" si="42"/>
        <v>100</v>
      </c>
      <c r="J245">
        <f t="shared" si="39"/>
        <v>271</v>
      </c>
      <c r="K245">
        <f>VLOOKUP(B245,[1]高三上!$B:$V,16,0)</f>
        <v>41</v>
      </c>
      <c r="L245" t="str">
        <f>VLOOKUP(B245,[1]高三上!$B:$V,17,0)</f>
        <v>张弘</v>
      </c>
      <c r="M245">
        <f t="shared" si="43"/>
        <v>68.835616438356169</v>
      </c>
      <c r="N245">
        <f t="shared" si="40"/>
        <v>271</v>
      </c>
      <c r="O245">
        <f>VLOOKUP(B245,[1]高二下!$B:$W,16,0)</f>
        <v>71.8</v>
      </c>
      <c r="P245" t="str">
        <f>VLOOKUP(B245,[1]高二下!$B:$W,17,0)</f>
        <v>张弘</v>
      </c>
      <c r="Q245">
        <f t="shared" si="44"/>
        <v>105.47945205479452</v>
      </c>
      <c r="R245">
        <f t="shared" si="45"/>
        <v>180</v>
      </c>
      <c r="S245">
        <f>VLOOKUP(B245,[1]高二上!$B:$W,16,0)</f>
        <v>63</v>
      </c>
      <c r="T245" t="str">
        <f>VLOOKUP(B245,[1]高二上!$B:$W,17,0)</f>
        <v>张弘</v>
      </c>
      <c r="U245">
        <f t="shared" si="46"/>
        <v>115.75342465753425</v>
      </c>
      <c r="V245">
        <f t="shared" si="47"/>
        <v>196</v>
      </c>
      <c r="W245">
        <f>VLOOKUP(B245,[1]高一下!$B:$X,16,0)</f>
        <v>38</v>
      </c>
      <c r="X245" t="str">
        <f>VLOOKUP(B245,[1]高一下!$B:$X,17,0)</f>
        <v>尤顺芝</v>
      </c>
      <c r="Y245">
        <f t="shared" si="48"/>
        <v>65.410958904109592</v>
      </c>
      <c r="Z245">
        <f t="shared" si="49"/>
        <v>242</v>
      </c>
      <c r="AA245">
        <f>VLOOKUP(B245,[1]高一上!$B:$W,15,0)</f>
        <v>48</v>
      </c>
      <c r="AB245" t="str">
        <f>VLOOKUP(B245,[1]高一上!$B:$W,16,0)</f>
        <v>尼玛布池</v>
      </c>
      <c r="AC245">
        <f t="shared" si="50"/>
        <v>126.36986301369863</v>
      </c>
      <c r="AD245">
        <f t="shared" si="41"/>
        <v>141</v>
      </c>
      <c r="AE245">
        <f>VLOOKUP(B245,[1]中考!$B:$O,11,0)</f>
        <v>37</v>
      </c>
      <c r="AF245">
        <f t="shared" si="51"/>
        <v>218</v>
      </c>
    </row>
    <row r="246" spans="1:32" x14ac:dyDescent="0.2">
      <c r="A246" s="2" t="s">
        <v>1516</v>
      </c>
      <c r="B246" s="2" t="s">
        <v>1517</v>
      </c>
      <c r="C246" s="1">
        <v>12</v>
      </c>
      <c r="D246" s="3" t="s">
        <v>1070</v>
      </c>
      <c r="E246" s="4" t="s">
        <v>1518</v>
      </c>
      <c r="F246" s="1">
        <v>413</v>
      </c>
      <c r="G246" s="4">
        <v>43</v>
      </c>
      <c r="H246" s="1" t="s">
        <v>1935</v>
      </c>
      <c r="I246">
        <f t="shared" si="42"/>
        <v>97.945205479452056</v>
      </c>
      <c r="J246">
        <f t="shared" si="39"/>
        <v>285</v>
      </c>
      <c r="K246">
        <f>VLOOKUP(B246,[1]高三上!$B:$V,16,0)</f>
        <v>34</v>
      </c>
      <c r="L246" t="str">
        <f>VLOOKUP(B246,[1]高三上!$B:$V,17,0)</f>
        <v>张弘</v>
      </c>
      <c r="M246">
        <f t="shared" si="43"/>
        <v>92.808219178082197</v>
      </c>
      <c r="N246">
        <f t="shared" si="40"/>
        <v>279</v>
      </c>
      <c r="O246">
        <f>VLOOKUP(B246,[1]高二下!$B:$W,16,0)</f>
        <v>61.8</v>
      </c>
      <c r="P246" t="str">
        <f>VLOOKUP(B246,[1]高二下!$B:$W,17,0)</f>
        <v>张弘</v>
      </c>
      <c r="Q246">
        <f t="shared" si="44"/>
        <v>107.53424657534246</v>
      </c>
      <c r="R246">
        <f t="shared" si="45"/>
        <v>258</v>
      </c>
      <c r="S246">
        <f>VLOOKUP(B246,[1]高二上!$B:$W,16,0)</f>
        <v>40</v>
      </c>
      <c r="T246" t="str">
        <f>VLOOKUP(B246,[1]高二上!$B:$W,17,0)</f>
        <v>张弘</v>
      </c>
      <c r="U246">
        <f t="shared" si="46"/>
        <v>99.657534246575338</v>
      </c>
      <c r="V246">
        <f t="shared" si="47"/>
        <v>280</v>
      </c>
      <c r="W246">
        <f>VLOOKUP(B246,[1]高一下!$B:$X,16,0)</f>
        <v>28</v>
      </c>
      <c r="X246" t="str">
        <f>VLOOKUP(B246,[1]高一下!$B:$X,17,0)</f>
        <v>尤顺芝</v>
      </c>
      <c r="Y246">
        <f t="shared" si="48"/>
        <v>101.02739726027397</v>
      </c>
      <c r="Z246">
        <f t="shared" si="49"/>
        <v>279</v>
      </c>
      <c r="AA246">
        <f>VLOOKUP(B246,[1]高一上!$B:$W,15,0)</f>
        <v>23</v>
      </c>
      <c r="AB246" t="str">
        <f>VLOOKUP(B246,[1]高一上!$B:$W,16,0)</f>
        <v>张弘</v>
      </c>
      <c r="AC246">
        <f t="shared" si="50"/>
        <v>97.260273972602747</v>
      </c>
      <c r="AD246">
        <f t="shared" si="41"/>
        <v>282</v>
      </c>
      <c r="AE246">
        <f>VLOOKUP(B246,[1]中考!$B:$O,11,0)</f>
        <v>30</v>
      </c>
      <c r="AF246">
        <f t="shared" si="51"/>
        <v>274</v>
      </c>
    </row>
    <row r="247" spans="1:32" x14ac:dyDescent="0.2">
      <c r="A247" s="2" t="s">
        <v>1519</v>
      </c>
      <c r="B247" s="2" t="s">
        <v>1520</v>
      </c>
      <c r="C247" s="1">
        <v>12</v>
      </c>
      <c r="D247" s="3" t="s">
        <v>1070</v>
      </c>
      <c r="E247" s="4" t="s">
        <v>1521</v>
      </c>
      <c r="F247" s="1">
        <v>412</v>
      </c>
      <c r="G247" s="4">
        <v>58</v>
      </c>
      <c r="H247" s="1" t="s">
        <v>1935</v>
      </c>
      <c r="I247">
        <f t="shared" si="42"/>
        <v>98.287671232876718</v>
      </c>
      <c r="J247">
        <f t="shared" si="39"/>
        <v>200</v>
      </c>
      <c r="K247">
        <f>VLOOKUP(B247,[1]高三上!$B:$V,16,0)</f>
        <v>62</v>
      </c>
      <c r="L247" t="str">
        <f>VLOOKUP(B247,[1]高三上!$B:$V,17,0)</f>
        <v>张弘</v>
      </c>
      <c r="M247">
        <f t="shared" si="43"/>
        <v>99.657534246575338</v>
      </c>
      <c r="N247">
        <f t="shared" si="40"/>
        <v>195</v>
      </c>
      <c r="O247">
        <f>VLOOKUP(B247,[1]高二下!$B:$W,16,0)</f>
        <v>70</v>
      </c>
      <c r="P247" t="str">
        <f>VLOOKUP(B247,[1]高二下!$B:$W,17,0)</f>
        <v>张弘</v>
      </c>
      <c r="Q247">
        <f t="shared" si="44"/>
        <v>60.958904109589042</v>
      </c>
      <c r="R247">
        <f t="shared" si="45"/>
        <v>194</v>
      </c>
      <c r="S247">
        <f>VLOOKUP(B247,[1]高二上!$B:$W,16,0)</f>
        <v>80</v>
      </c>
      <c r="T247" t="str">
        <f>VLOOKUP(B247,[1]高二上!$B:$W,17,0)</f>
        <v>张弘</v>
      </c>
      <c r="U247">
        <f t="shared" si="46"/>
        <v>141.0958904109589</v>
      </c>
      <c r="V247">
        <f t="shared" si="47"/>
        <v>80</v>
      </c>
      <c r="W247">
        <f>VLOOKUP(B247,[1]高一下!$B:$X,16,0)</f>
        <v>44</v>
      </c>
      <c r="X247" t="str">
        <f>VLOOKUP(B247,[1]高一下!$B:$X,17,0)</f>
        <v>尤顺芝</v>
      </c>
      <c r="Y247">
        <f t="shared" si="48"/>
        <v>95.205479452054789</v>
      </c>
      <c r="Z247">
        <f t="shared" si="49"/>
        <v>200</v>
      </c>
      <c r="AA247">
        <f>VLOOKUP(B247,[1]高一上!$B:$W,15,0)</f>
        <v>42</v>
      </c>
      <c r="AB247" t="str">
        <f>VLOOKUP(B247,[1]高一上!$B:$W,16,0)</f>
        <v>付仁源</v>
      </c>
      <c r="AC247">
        <f t="shared" si="50"/>
        <v>114.72602739726028</v>
      </c>
      <c r="AD247">
        <f t="shared" si="41"/>
        <v>186</v>
      </c>
      <c r="AE247">
        <f>VLOOKUP(B247,[1]中考!$B:$O,11,0)</f>
        <v>36</v>
      </c>
      <c r="AF247">
        <f t="shared" si="51"/>
        <v>229</v>
      </c>
    </row>
    <row r="248" spans="1:32" x14ac:dyDescent="0.2">
      <c r="A248" s="2" t="s">
        <v>1522</v>
      </c>
      <c r="B248" s="2" t="s">
        <v>1523</v>
      </c>
      <c r="C248" s="1">
        <v>12</v>
      </c>
      <c r="D248" s="3" t="s">
        <v>1070</v>
      </c>
      <c r="E248" s="4" t="s">
        <v>1524</v>
      </c>
      <c r="F248" s="1">
        <v>404</v>
      </c>
      <c r="G248" s="4">
        <v>46</v>
      </c>
      <c r="H248" s="1" t="s">
        <v>1935</v>
      </c>
      <c r="I248">
        <f t="shared" si="42"/>
        <v>92.465753424657535</v>
      </c>
      <c r="J248">
        <f t="shared" si="39"/>
        <v>274</v>
      </c>
      <c r="K248">
        <f>VLOOKUP(B248,[1]高三上!$B:$V,16,0)</f>
        <v>52</v>
      </c>
      <c r="L248" t="str">
        <f>VLOOKUP(B248,[1]高三上!$B:$V,17,0)</f>
        <v>张弘</v>
      </c>
      <c r="M248">
        <f t="shared" si="43"/>
        <v>102.05479452054794</v>
      </c>
      <c r="N248">
        <f t="shared" si="40"/>
        <v>252</v>
      </c>
      <c r="O248">
        <f>VLOOKUP(B248,[1]高二下!$B:$W,16,0)</f>
        <v>61.8</v>
      </c>
      <c r="P248" t="str">
        <f>VLOOKUP(B248,[1]高二下!$B:$W,17,0)</f>
        <v>张弘</v>
      </c>
      <c r="Q248">
        <f t="shared" si="44"/>
        <v>103.08219178082192</v>
      </c>
      <c r="R248">
        <f t="shared" si="45"/>
        <v>258</v>
      </c>
      <c r="S248">
        <f>VLOOKUP(B248,[1]高二上!$B:$W,16,0)</f>
        <v>48</v>
      </c>
      <c r="T248" t="str">
        <f>VLOOKUP(B248,[1]高二上!$B:$W,17,0)</f>
        <v>张弘</v>
      </c>
      <c r="U248">
        <f t="shared" si="46"/>
        <v>98.972602739726028</v>
      </c>
      <c r="V248">
        <f t="shared" si="47"/>
        <v>267</v>
      </c>
      <c r="W248">
        <f>VLOOKUP(B248,[1]高一下!$B:$X,16,0)</f>
        <v>33</v>
      </c>
      <c r="X248" t="str">
        <f>VLOOKUP(B248,[1]高一下!$B:$X,17,0)</f>
        <v>尤顺芝</v>
      </c>
      <c r="Y248">
        <f t="shared" si="48"/>
        <v>106.84931506849315</v>
      </c>
      <c r="Z248">
        <f t="shared" si="49"/>
        <v>264</v>
      </c>
      <c r="AA248">
        <f>VLOOKUP(B248,[1]高一上!$B:$W,15,0)</f>
        <v>22</v>
      </c>
      <c r="AB248" t="str">
        <f>VLOOKUP(B248,[1]高一上!$B:$W,16,0)</f>
        <v>付仁源</v>
      </c>
      <c r="AC248">
        <f t="shared" si="50"/>
        <v>91.780821917808225</v>
      </c>
      <c r="AD248">
        <f t="shared" si="41"/>
        <v>284</v>
      </c>
      <c r="AE248">
        <f>VLOOKUP(B248,[1]中考!$B:$O,11,0)</f>
        <v>33</v>
      </c>
      <c r="AF248">
        <f t="shared" si="51"/>
        <v>260</v>
      </c>
    </row>
    <row r="249" spans="1:32" x14ac:dyDescent="0.2">
      <c r="A249" s="2" t="s">
        <v>1525</v>
      </c>
      <c r="B249" s="2" t="s">
        <v>1526</v>
      </c>
      <c r="C249" s="1">
        <v>12</v>
      </c>
      <c r="D249" s="3" t="s">
        <v>1070</v>
      </c>
      <c r="E249" s="4" t="s">
        <v>885</v>
      </c>
      <c r="F249" s="1">
        <v>403</v>
      </c>
      <c r="G249" s="4">
        <v>56</v>
      </c>
      <c r="H249" s="1" t="s">
        <v>1935</v>
      </c>
      <c r="I249">
        <f t="shared" si="42"/>
        <v>115.41095890410959</v>
      </c>
      <c r="J249">
        <f t="shared" si="39"/>
        <v>222</v>
      </c>
      <c r="K249">
        <f>VLOOKUP(B249,[1]高三上!$B:$V,16,0)</f>
        <v>46</v>
      </c>
      <c r="L249" t="str">
        <f>VLOOKUP(B249,[1]高三上!$B:$V,17,0)</f>
        <v>张弘</v>
      </c>
      <c r="M249">
        <f t="shared" si="43"/>
        <v>95.547945205479451</v>
      </c>
      <c r="N249">
        <f t="shared" si="40"/>
        <v>267</v>
      </c>
      <c r="O249">
        <f>VLOOKUP(B249,[1]高二下!$B:$W,16,0)</f>
        <v>62.6</v>
      </c>
      <c r="P249" t="str">
        <f>VLOOKUP(B249,[1]高二下!$B:$W,17,0)</f>
        <v>张弘</v>
      </c>
      <c r="Q249">
        <f t="shared" si="44"/>
        <v>97.945205479452056</v>
      </c>
      <c r="R249">
        <f t="shared" si="45"/>
        <v>254</v>
      </c>
      <c r="S249">
        <f>VLOOKUP(B249,[1]高二上!$B:$W,16,0)</f>
        <v>55</v>
      </c>
      <c r="T249" t="str">
        <f>VLOOKUP(B249,[1]高二上!$B:$W,17,0)</f>
        <v>张弘</v>
      </c>
      <c r="U249">
        <f t="shared" si="46"/>
        <v>109.58904109589041</v>
      </c>
      <c r="V249">
        <f t="shared" si="47"/>
        <v>248</v>
      </c>
      <c r="W249">
        <f>VLOOKUP(B249,[1]高一下!$B:$X,16,0)</f>
        <v>30</v>
      </c>
      <c r="X249" t="str">
        <f>VLOOKUP(B249,[1]高一下!$B:$X,17,0)</f>
        <v>尤顺芝</v>
      </c>
      <c r="Y249">
        <f t="shared" si="48"/>
        <v>97.602739726027394</v>
      </c>
      <c r="Z249">
        <f t="shared" si="49"/>
        <v>276</v>
      </c>
      <c r="AA249">
        <f>VLOOKUP(B249,[1]高一上!$B:$W,15,0)</f>
        <v>28</v>
      </c>
      <c r="AB249" t="str">
        <f>VLOOKUP(B249,[1]高一上!$B:$W,16,0)</f>
        <v>张弘</v>
      </c>
      <c r="AC249">
        <f t="shared" si="50"/>
        <v>90.410958904109592</v>
      </c>
      <c r="AD249">
        <f t="shared" si="41"/>
        <v>269</v>
      </c>
      <c r="AE249">
        <f>VLOOKUP(B249,[1]中考!$B:$O,11,0)</f>
        <v>35</v>
      </c>
      <c r="AF249">
        <f t="shared" si="51"/>
        <v>241</v>
      </c>
    </row>
    <row r="250" spans="1:32" x14ac:dyDescent="0.2">
      <c r="A250" s="2" t="s">
        <v>1527</v>
      </c>
      <c r="B250" s="2" t="s">
        <v>1528</v>
      </c>
      <c r="C250" s="1">
        <v>12</v>
      </c>
      <c r="D250" s="3" t="s">
        <v>1070</v>
      </c>
      <c r="E250" s="4" t="s">
        <v>1529</v>
      </c>
      <c r="F250" s="1">
        <v>401</v>
      </c>
      <c r="G250" s="4">
        <v>54</v>
      </c>
      <c r="H250" s="1" t="s">
        <v>1935</v>
      </c>
      <c r="I250">
        <f t="shared" si="42"/>
        <v>111.64383561643835</v>
      </c>
      <c r="J250">
        <f t="shared" si="39"/>
        <v>233</v>
      </c>
      <c r="K250">
        <f>VLOOKUP(B250,[1]高三上!$B:$V,16,0)</f>
        <v>46</v>
      </c>
      <c r="L250" t="str">
        <f>VLOOKUP(B250,[1]高三上!$B:$V,17,0)</f>
        <v>张弘</v>
      </c>
      <c r="M250">
        <f t="shared" si="43"/>
        <v>92.465753424657535</v>
      </c>
      <c r="N250">
        <f t="shared" si="40"/>
        <v>267</v>
      </c>
      <c r="O250">
        <f>VLOOKUP(B250,[1]高二下!$B:$W,16,0)</f>
        <v>63.4</v>
      </c>
      <c r="P250" t="str">
        <f>VLOOKUP(B250,[1]高二下!$B:$W,17,0)</f>
        <v>张弘</v>
      </c>
      <c r="Q250">
        <f t="shared" si="44"/>
        <v>90.06849315068493</v>
      </c>
      <c r="R250">
        <f t="shared" si="45"/>
        <v>245</v>
      </c>
      <c r="S250">
        <f>VLOOKUP(B250,[1]高二上!$B:$W,16,0)</f>
        <v>61</v>
      </c>
      <c r="T250" t="str">
        <f>VLOOKUP(B250,[1]高二上!$B:$W,17,0)</f>
        <v>张弘</v>
      </c>
      <c r="U250">
        <f t="shared" si="46"/>
        <v>106.50684931506849</v>
      </c>
      <c r="V250">
        <f t="shared" si="47"/>
        <v>216</v>
      </c>
      <c r="W250">
        <f>VLOOKUP(B250,[1]高一下!$B:$X,16,0)</f>
        <v>40</v>
      </c>
      <c r="X250" t="str">
        <f>VLOOKUP(B250,[1]高一下!$B:$X,17,0)</f>
        <v>尤顺芝</v>
      </c>
      <c r="Y250">
        <f t="shared" si="48"/>
        <v>77.739726027397268</v>
      </c>
      <c r="Z250">
        <f t="shared" si="49"/>
        <v>235</v>
      </c>
      <c r="AA250">
        <f>VLOOKUP(B250,[1]高一上!$B:$W,15,0)</f>
        <v>44</v>
      </c>
      <c r="AB250" t="str">
        <f>VLOOKUP(B250,[1]高一上!$B:$W,16,0)</f>
        <v>尼玛布池</v>
      </c>
      <c r="AC250">
        <f t="shared" si="50"/>
        <v>50.342465753424662</v>
      </c>
      <c r="AD250">
        <f t="shared" si="41"/>
        <v>170</v>
      </c>
      <c r="AE250">
        <f>VLOOKUP(B250,[1]中考!$B:$O,11,0)</f>
        <v>46</v>
      </c>
      <c r="AF250">
        <f t="shared" si="51"/>
        <v>25</v>
      </c>
    </row>
    <row r="251" spans="1:32" x14ac:dyDescent="0.2">
      <c r="A251" s="2" t="s">
        <v>1530</v>
      </c>
      <c r="B251" s="2" t="s">
        <v>1531</v>
      </c>
      <c r="C251" s="1">
        <v>12</v>
      </c>
      <c r="D251" s="3" t="s">
        <v>1070</v>
      </c>
      <c r="E251" s="4" t="s">
        <v>1532</v>
      </c>
      <c r="F251" s="1">
        <v>400</v>
      </c>
      <c r="G251" s="4">
        <v>40</v>
      </c>
      <c r="H251" s="1" t="s">
        <v>1935</v>
      </c>
      <c r="I251">
        <f t="shared" si="42"/>
        <v>96.232876712328761</v>
      </c>
      <c r="J251">
        <f t="shared" si="39"/>
        <v>287</v>
      </c>
      <c r="K251">
        <f>VLOOKUP(B251,[1]高三上!$B:$V,16,0)</f>
        <v>40</v>
      </c>
      <c r="L251" t="str">
        <f>VLOOKUP(B251,[1]高三上!$B:$V,17,0)</f>
        <v>张弘</v>
      </c>
      <c r="M251">
        <f t="shared" si="43"/>
        <v>100</v>
      </c>
      <c r="N251">
        <f t="shared" si="40"/>
        <v>276</v>
      </c>
      <c r="O251">
        <f>VLOOKUP(B251,[1]高二下!$B:$W,16,0)</f>
        <v>56</v>
      </c>
      <c r="P251" t="str">
        <f>VLOOKUP(B251,[1]高二下!$B:$W,17,0)</f>
        <v>张弘</v>
      </c>
      <c r="Q251">
        <f t="shared" si="44"/>
        <v>93.835616438356169</v>
      </c>
      <c r="R251">
        <f t="shared" si="45"/>
        <v>276</v>
      </c>
      <c r="S251">
        <f>VLOOKUP(B251,[1]高二上!$B:$W,16,0)</f>
        <v>52</v>
      </c>
      <c r="T251" t="str">
        <f>VLOOKUP(B251,[1]高二上!$B:$W,17,0)</f>
        <v>张弘</v>
      </c>
      <c r="U251">
        <f t="shared" si="46"/>
        <v>108.21917808219177</v>
      </c>
      <c r="V251">
        <f t="shared" si="47"/>
        <v>258</v>
      </c>
      <c r="W251">
        <f>VLOOKUP(B251,[1]高一下!$B:$X,16,0)</f>
        <v>27</v>
      </c>
      <c r="X251" t="str">
        <f>VLOOKUP(B251,[1]高一下!$B:$X,17,0)</f>
        <v>尤顺芝</v>
      </c>
      <c r="Y251">
        <f t="shared" si="48"/>
        <v>92.123287671232873</v>
      </c>
      <c r="Z251">
        <f t="shared" si="49"/>
        <v>282</v>
      </c>
      <c r="AA251">
        <f>VLOOKUP(B251,[1]高一上!$B:$W,15,0)</f>
        <v>30</v>
      </c>
      <c r="AB251" t="str">
        <f>VLOOKUP(B251,[1]高一上!$B:$W,16,0)</f>
        <v>尤顺芝</v>
      </c>
      <c r="AC251">
        <f t="shared" si="50"/>
        <v>89.726027397260282</v>
      </c>
      <c r="AD251">
        <f t="shared" si="41"/>
        <v>259</v>
      </c>
      <c r="AE251">
        <f>VLOOKUP(B251,[1]中考!$B:$O,11,0)</f>
        <v>36</v>
      </c>
      <c r="AF251">
        <f t="shared" si="51"/>
        <v>229</v>
      </c>
    </row>
    <row r="252" spans="1:32" x14ac:dyDescent="0.2">
      <c r="A252" s="2" t="s">
        <v>1533</v>
      </c>
      <c r="B252" s="2" t="s">
        <v>1534</v>
      </c>
      <c r="C252" s="1">
        <v>12</v>
      </c>
      <c r="D252" s="3" t="s">
        <v>1070</v>
      </c>
      <c r="E252" s="4" t="s">
        <v>1535</v>
      </c>
      <c r="F252" s="1">
        <v>398</v>
      </c>
      <c r="G252" s="4">
        <v>51</v>
      </c>
      <c r="H252" s="1" t="s">
        <v>1935</v>
      </c>
      <c r="I252">
        <f t="shared" si="42"/>
        <v>79.794520547945211</v>
      </c>
      <c r="J252">
        <f t="shared" si="39"/>
        <v>254</v>
      </c>
      <c r="K252">
        <f>VLOOKUP(B252,[1]高三上!$B:$V,16,0)</f>
        <v>62</v>
      </c>
      <c r="L252" t="str">
        <f>VLOOKUP(B252,[1]高三上!$B:$V,17,0)</f>
        <v>张弘</v>
      </c>
      <c r="M252">
        <f t="shared" si="43"/>
        <v>107.1917808219178</v>
      </c>
      <c r="N252">
        <f t="shared" si="40"/>
        <v>195</v>
      </c>
      <c r="O252">
        <f>VLOOKUP(B252,[1]高二下!$B:$W,16,0)</f>
        <v>66.7</v>
      </c>
      <c r="P252" t="str">
        <f>VLOOKUP(B252,[1]高二下!$B:$W,17,0)</f>
        <v>张弘</v>
      </c>
      <c r="Q252">
        <f t="shared" si="44"/>
        <v>102.73972602739725</v>
      </c>
      <c r="R252">
        <f t="shared" si="45"/>
        <v>216</v>
      </c>
      <c r="S252">
        <f>VLOOKUP(B252,[1]高二上!$B:$W,16,0)</f>
        <v>60</v>
      </c>
      <c r="T252" t="str">
        <f>VLOOKUP(B252,[1]高二上!$B:$W,17,0)</f>
        <v>张弘</v>
      </c>
      <c r="U252">
        <f t="shared" si="46"/>
        <v>98.630136986301366</v>
      </c>
      <c r="V252">
        <f t="shared" si="47"/>
        <v>224</v>
      </c>
      <c r="W252">
        <f>VLOOKUP(B252,[1]高一下!$B:$X,16,0)</f>
        <v>42</v>
      </c>
      <c r="X252" t="str">
        <f>VLOOKUP(B252,[1]高一下!$B:$X,17,0)</f>
        <v>尤顺芝</v>
      </c>
      <c r="Y252">
        <f t="shared" si="48"/>
        <v>102.39726027397261</v>
      </c>
      <c r="Z252">
        <f t="shared" si="49"/>
        <v>220</v>
      </c>
      <c r="AA252">
        <f>VLOOKUP(B252,[1]高一上!$B:$W,15,0)</f>
        <v>35</v>
      </c>
      <c r="AB252" t="str">
        <f>VLOOKUP(B252,[1]高一上!$B:$W,16,0)</f>
        <v>尤顺芝</v>
      </c>
      <c r="AC252">
        <f t="shared" si="50"/>
        <v>52.739726027397261</v>
      </c>
      <c r="AD252">
        <f t="shared" si="41"/>
        <v>227</v>
      </c>
      <c r="AE252">
        <f>VLOOKUP(B252,[1]中考!$B:$O,11,0)</f>
        <v>43</v>
      </c>
      <c r="AF252">
        <f t="shared" si="51"/>
        <v>89</v>
      </c>
    </row>
    <row r="253" spans="1:32" x14ac:dyDescent="0.2">
      <c r="A253" s="2" t="s">
        <v>1536</v>
      </c>
      <c r="B253" s="2" t="s">
        <v>1537</v>
      </c>
      <c r="C253" s="1">
        <v>12</v>
      </c>
      <c r="D253" s="3" t="s">
        <v>1070</v>
      </c>
      <c r="E253" s="4" t="s">
        <v>1538</v>
      </c>
      <c r="F253" s="1">
        <v>393</v>
      </c>
      <c r="G253" s="4">
        <v>44</v>
      </c>
      <c r="H253" s="1" t="s">
        <v>1935</v>
      </c>
      <c r="I253">
        <f t="shared" si="42"/>
        <v>74.657534246575338</v>
      </c>
      <c r="J253">
        <f t="shared" si="39"/>
        <v>284</v>
      </c>
      <c r="K253">
        <f>VLOOKUP(B253,[1]高三上!$B:$V,16,0)</f>
        <v>60</v>
      </c>
      <c r="L253" t="str">
        <f>VLOOKUP(B253,[1]高三上!$B:$V,17,0)</f>
        <v>张弘</v>
      </c>
      <c r="M253">
        <f t="shared" si="43"/>
        <v>119.52054794520548</v>
      </c>
      <c r="N253">
        <f t="shared" si="40"/>
        <v>210</v>
      </c>
      <c r="O253">
        <f>VLOOKUP(B253,[1]高二下!$B:$W,16,0)</f>
        <v>59.3</v>
      </c>
      <c r="P253" t="str">
        <f>VLOOKUP(B253,[1]高二下!$B:$W,17,0)</f>
        <v>张弘</v>
      </c>
      <c r="Q253">
        <f t="shared" si="44"/>
        <v>65.06849315068493</v>
      </c>
      <c r="R253">
        <f t="shared" si="45"/>
        <v>267</v>
      </c>
      <c r="S253">
        <f>VLOOKUP(B253,[1]高二上!$B:$W,16,0)</f>
        <v>68</v>
      </c>
      <c r="T253" t="str">
        <f>VLOOKUP(B253,[1]高二上!$B:$W,17,0)</f>
        <v>张弘</v>
      </c>
      <c r="U253">
        <f t="shared" si="46"/>
        <v>100</v>
      </c>
      <c r="V253">
        <f t="shared" si="47"/>
        <v>165</v>
      </c>
      <c r="W253">
        <f>VLOOKUP(B253,[1]高一下!$B:$X,16,0)</f>
        <v>48</v>
      </c>
      <c r="X253" t="str">
        <f>VLOOKUP(B253,[1]高一下!$B:$X,17,0)</f>
        <v>尤顺芝</v>
      </c>
      <c r="Y253">
        <f t="shared" si="48"/>
        <v>113.01369863013699</v>
      </c>
      <c r="Z253">
        <f t="shared" si="49"/>
        <v>165</v>
      </c>
      <c r="AA253">
        <f>VLOOKUP(B253,[1]高一上!$B:$W,15,0)</f>
        <v>39</v>
      </c>
      <c r="AB253" t="str">
        <f>VLOOKUP(B253,[1]高一上!$B:$W,16,0)</f>
        <v>喇菊</v>
      </c>
      <c r="AC253">
        <f t="shared" si="50"/>
        <v>69.520547945205479</v>
      </c>
      <c r="AD253">
        <f t="shared" si="41"/>
        <v>203</v>
      </c>
      <c r="AE253">
        <f>VLOOKUP(B253,[1]中考!$B:$O,11,0)</f>
        <v>42</v>
      </c>
      <c r="AF253">
        <f t="shared" si="51"/>
        <v>114</v>
      </c>
    </row>
    <row r="254" spans="1:32" x14ac:dyDescent="0.2">
      <c r="A254" s="2" t="s">
        <v>1539</v>
      </c>
      <c r="B254" s="2" t="s">
        <v>1540</v>
      </c>
      <c r="C254" s="1">
        <v>12</v>
      </c>
      <c r="D254" s="3" t="s">
        <v>1070</v>
      </c>
      <c r="E254" s="4" t="s">
        <v>186</v>
      </c>
      <c r="F254" s="1">
        <v>392</v>
      </c>
      <c r="G254" s="4">
        <v>58</v>
      </c>
      <c r="H254" s="1" t="s">
        <v>1935</v>
      </c>
      <c r="I254">
        <f t="shared" si="42"/>
        <v>117.8082191780822</v>
      </c>
      <c r="J254">
        <f t="shared" si="39"/>
        <v>200</v>
      </c>
      <c r="K254">
        <f>VLOOKUP(B254,[1]高三上!$B:$V,16,0)</f>
        <v>52</v>
      </c>
      <c r="L254" t="str">
        <f>VLOOKUP(B254,[1]高三上!$B:$V,17,0)</f>
        <v>张弘</v>
      </c>
      <c r="M254">
        <f t="shared" si="43"/>
        <v>97.602739726027394</v>
      </c>
      <c r="N254">
        <f t="shared" si="40"/>
        <v>252</v>
      </c>
      <c r="O254">
        <f>VLOOKUP(B254,[1]高二下!$B:$W,16,0)</f>
        <v>63.4</v>
      </c>
      <c r="P254" t="str">
        <f>VLOOKUP(B254,[1]高二下!$B:$W,17,0)</f>
        <v>张弘</v>
      </c>
      <c r="Q254">
        <f t="shared" si="44"/>
        <v>80.479452054794521</v>
      </c>
      <c r="R254">
        <f t="shared" si="45"/>
        <v>245</v>
      </c>
      <c r="S254">
        <f>VLOOKUP(B254,[1]高二上!$B:$W,16,0)</f>
        <v>64</v>
      </c>
      <c r="T254" t="str">
        <f>VLOOKUP(B254,[1]高二上!$B:$W,17,0)</f>
        <v>张弘</v>
      </c>
      <c r="U254">
        <f t="shared" si="46"/>
        <v>83.219178082191775</v>
      </c>
      <c r="V254">
        <f t="shared" si="47"/>
        <v>188</v>
      </c>
      <c r="W254">
        <f>VLOOKUP(B254,[1]高一下!$B:$X,16,0)</f>
        <v>51</v>
      </c>
      <c r="X254" t="str">
        <f>VLOOKUP(B254,[1]高一下!$B:$X,17,0)</f>
        <v>尤顺芝</v>
      </c>
      <c r="Y254">
        <f t="shared" si="48"/>
        <v>86.301369863013704</v>
      </c>
      <c r="Z254">
        <f t="shared" si="49"/>
        <v>139</v>
      </c>
      <c r="AA254">
        <f>VLOOKUP(B254,[1]高一上!$B:$W,15,0)</f>
        <v>52</v>
      </c>
      <c r="AB254" t="str">
        <f>VLOOKUP(B254,[1]高一上!$B:$W,16,0)</f>
        <v>尤顺芝</v>
      </c>
      <c r="AC254">
        <f t="shared" si="50"/>
        <v>105.13698630136986</v>
      </c>
      <c r="AD254">
        <f t="shared" si="41"/>
        <v>99</v>
      </c>
      <c r="AE254">
        <f>VLOOKUP(B254,[1]中考!$B:$O,11,0)</f>
        <v>42</v>
      </c>
      <c r="AF254">
        <f t="shared" si="51"/>
        <v>114</v>
      </c>
    </row>
    <row r="255" spans="1:32" x14ac:dyDescent="0.2">
      <c r="A255" s="2" t="s">
        <v>1541</v>
      </c>
      <c r="B255" s="2" t="s">
        <v>1542</v>
      </c>
      <c r="C255" s="1">
        <v>12</v>
      </c>
      <c r="D255" s="3" t="s">
        <v>1070</v>
      </c>
      <c r="E255" s="4" t="s">
        <v>1543</v>
      </c>
      <c r="F255" s="1">
        <v>390</v>
      </c>
      <c r="G255" s="4">
        <v>40</v>
      </c>
      <c r="H255" s="1" t="s">
        <v>1935</v>
      </c>
      <c r="I255">
        <f t="shared" si="42"/>
        <v>89.726027397260282</v>
      </c>
      <c r="J255">
        <f t="shared" si="39"/>
        <v>287</v>
      </c>
      <c r="K255">
        <f>VLOOKUP(B255,[1]高三上!$B:$V,16,0)</f>
        <v>50</v>
      </c>
      <c r="L255" t="str">
        <f>VLOOKUP(B255,[1]高三上!$B:$V,17,0)</f>
        <v>张弘</v>
      </c>
      <c r="M255">
        <f t="shared" si="43"/>
        <v>100.34246575342466</v>
      </c>
      <c r="N255">
        <f t="shared" si="40"/>
        <v>257</v>
      </c>
      <c r="O255">
        <f>VLOOKUP(B255,[1]高二下!$B:$W,16,0)</f>
        <v>61.8</v>
      </c>
      <c r="P255" t="str">
        <f>VLOOKUP(B255,[1]高二下!$B:$W,17,0)</f>
        <v>张弘</v>
      </c>
      <c r="Q255">
        <f t="shared" si="44"/>
        <v>76.027397260273972</v>
      </c>
      <c r="R255">
        <f t="shared" si="45"/>
        <v>258</v>
      </c>
      <c r="S255">
        <f>VLOOKUP(B255,[1]高二上!$B:$W,16,0)</f>
        <v>64</v>
      </c>
      <c r="T255" t="str">
        <f>VLOOKUP(B255,[1]高二上!$B:$W,17,0)</f>
        <v>张弘</v>
      </c>
      <c r="U255">
        <f t="shared" si="46"/>
        <v>121.23287671232876</v>
      </c>
      <c r="V255">
        <f t="shared" si="47"/>
        <v>188</v>
      </c>
      <c r="W255">
        <f>VLOOKUP(B255,[1]高一下!$B:$X,16,0)</f>
        <v>36</v>
      </c>
      <c r="X255" t="str">
        <f>VLOOKUP(B255,[1]高一下!$B:$X,17,0)</f>
        <v>尤顺芝</v>
      </c>
      <c r="Y255">
        <f t="shared" si="48"/>
        <v>104.45205479452055</v>
      </c>
      <c r="Z255">
        <f t="shared" si="49"/>
        <v>250</v>
      </c>
      <c r="AA255">
        <f>VLOOKUP(B255,[1]高一上!$B:$W,15,0)</f>
        <v>29</v>
      </c>
      <c r="AB255" t="str">
        <f>VLOOKUP(B255,[1]高一上!$B:$W,16,0)</f>
        <v>尤顺芝</v>
      </c>
      <c r="AC255">
        <f t="shared" si="50"/>
        <v>100.68493150684931</v>
      </c>
      <c r="AD255">
        <f t="shared" si="41"/>
        <v>263</v>
      </c>
      <c r="AE255">
        <f>VLOOKUP(B255,[1]中考!$B:$O,11,0)</f>
        <v>32</v>
      </c>
      <c r="AF255">
        <f t="shared" si="51"/>
        <v>265</v>
      </c>
    </row>
    <row r="256" spans="1:32" x14ac:dyDescent="0.2">
      <c r="A256" s="2" t="s">
        <v>1544</v>
      </c>
      <c r="B256" s="2" t="s">
        <v>1545</v>
      </c>
      <c r="C256" s="1">
        <v>12</v>
      </c>
      <c r="D256" s="3" t="s">
        <v>1070</v>
      </c>
      <c r="E256" s="4" t="s">
        <v>1546</v>
      </c>
      <c r="F256" s="1">
        <v>383</v>
      </c>
      <c r="G256" s="4">
        <v>46</v>
      </c>
      <c r="H256" s="1" t="s">
        <v>1935</v>
      </c>
      <c r="I256">
        <f t="shared" si="42"/>
        <v>87.328767123287676</v>
      </c>
      <c r="J256">
        <f t="shared" si="39"/>
        <v>274</v>
      </c>
      <c r="K256">
        <f>VLOOKUP(B256,[1]高三上!$B:$V,16,0)</f>
        <v>56</v>
      </c>
      <c r="L256" t="str">
        <f>VLOOKUP(B256,[1]高三上!$B:$V,17,0)</f>
        <v>张弘</v>
      </c>
      <c r="M256">
        <f t="shared" si="43"/>
        <v>111.64383561643835</v>
      </c>
      <c r="N256">
        <f t="shared" si="40"/>
        <v>237</v>
      </c>
      <c r="O256">
        <f>VLOOKUP(B256,[1]高二下!$B:$W,16,0)</f>
        <v>58.5</v>
      </c>
      <c r="P256" t="str">
        <f>VLOOKUP(B256,[1]高二下!$B:$W,17,0)</f>
        <v>张弘</v>
      </c>
      <c r="Q256">
        <f t="shared" si="44"/>
        <v>103.76712328767124</v>
      </c>
      <c r="R256">
        <f t="shared" si="45"/>
        <v>271</v>
      </c>
      <c r="S256">
        <f>VLOOKUP(B256,[1]高二上!$B:$W,16,0)</f>
        <v>38</v>
      </c>
      <c r="T256" t="str">
        <f>VLOOKUP(B256,[1]高二上!$B:$W,17,0)</f>
        <v>张弘</v>
      </c>
      <c r="U256">
        <f t="shared" si="46"/>
        <v>71.917808219178085</v>
      </c>
      <c r="V256">
        <f t="shared" si="47"/>
        <v>282</v>
      </c>
      <c r="W256">
        <f>VLOOKUP(B256,[1]高一下!$B:$X,16,0)</f>
        <v>44</v>
      </c>
      <c r="X256" t="str">
        <f>VLOOKUP(B256,[1]高一下!$B:$X,17,0)</f>
        <v>尤顺芝</v>
      </c>
      <c r="Y256">
        <f t="shared" si="48"/>
        <v>95.205479452054789</v>
      </c>
      <c r="Z256">
        <f t="shared" si="49"/>
        <v>200</v>
      </c>
      <c r="AA256">
        <f>VLOOKUP(B256,[1]高一上!$B:$W,15,0)</f>
        <v>42</v>
      </c>
      <c r="AB256" t="str">
        <f>VLOOKUP(B256,[1]高一上!$B:$W,16,0)</f>
        <v>张弘</v>
      </c>
      <c r="AC256">
        <f t="shared" si="50"/>
        <v>118.83561643835617</v>
      </c>
      <c r="AD256">
        <f t="shared" si="41"/>
        <v>186</v>
      </c>
      <c r="AE256">
        <f>VLOOKUP(B256,[1]中考!$B:$O,11,0)</f>
        <v>35</v>
      </c>
      <c r="AF256">
        <f t="shared" si="51"/>
        <v>241</v>
      </c>
    </row>
    <row r="257" spans="1:32" x14ac:dyDescent="0.2">
      <c r="A257" s="2" t="s">
        <v>1547</v>
      </c>
      <c r="B257" s="2" t="s">
        <v>1548</v>
      </c>
      <c r="C257" s="1">
        <v>12</v>
      </c>
      <c r="D257" s="3" t="s">
        <v>1070</v>
      </c>
      <c r="E257" s="4" t="s">
        <v>1549</v>
      </c>
      <c r="F257" s="1">
        <v>377</v>
      </c>
      <c r="G257" s="4">
        <v>50</v>
      </c>
      <c r="H257" s="1" t="s">
        <v>1935</v>
      </c>
      <c r="I257">
        <f t="shared" si="42"/>
        <v>103.76712328767124</v>
      </c>
      <c r="J257">
        <f t="shared" si="39"/>
        <v>260</v>
      </c>
      <c r="K257">
        <f>VLOOKUP(B257,[1]高三上!$B:$V,16,0)</f>
        <v>41</v>
      </c>
      <c r="L257" t="str">
        <f>VLOOKUP(B257,[1]高三上!$B:$V,17,0)</f>
        <v>张弘</v>
      </c>
      <c r="M257">
        <f t="shared" si="43"/>
        <v>91.095890410958901</v>
      </c>
      <c r="N257">
        <f t="shared" si="40"/>
        <v>271</v>
      </c>
      <c r="O257">
        <f>VLOOKUP(B257,[1]高二下!$B:$W,16,0)</f>
        <v>63.4</v>
      </c>
      <c r="P257" t="str">
        <f>VLOOKUP(B257,[1]高二下!$B:$W,17,0)</f>
        <v>张弘</v>
      </c>
      <c r="Q257">
        <f t="shared" si="44"/>
        <v>110.27397260273972</v>
      </c>
      <c r="R257">
        <f t="shared" si="45"/>
        <v>245</v>
      </c>
      <c r="S257">
        <f>VLOOKUP(B257,[1]高二上!$B:$W,16,0)</f>
        <v>44</v>
      </c>
      <c r="T257" t="str">
        <f>VLOOKUP(B257,[1]高二上!$B:$W,17,0)</f>
        <v>张弘</v>
      </c>
      <c r="U257">
        <f t="shared" si="46"/>
        <v>102.73972602739725</v>
      </c>
      <c r="V257">
        <f t="shared" si="47"/>
        <v>275</v>
      </c>
      <c r="W257">
        <f>VLOOKUP(B257,[1]高一下!$B:$X,16,0)</f>
        <v>26</v>
      </c>
      <c r="X257" t="str">
        <f>VLOOKUP(B257,[1]高一下!$B:$X,17,0)</f>
        <v>尤顺芝</v>
      </c>
      <c r="Y257">
        <f t="shared" si="48"/>
        <v>101.02739726027397</v>
      </c>
      <c r="Z257">
        <f t="shared" si="49"/>
        <v>283</v>
      </c>
      <c r="AA257">
        <f>VLOOKUP(B257,[1]高一上!$B:$W,15,0)</f>
        <v>14</v>
      </c>
      <c r="AB257" t="str">
        <f>VLOOKUP(B257,[1]高一上!$B:$W,16,0)</f>
        <v>张弘</v>
      </c>
      <c r="AC257">
        <f t="shared" si="50"/>
        <v>87.671232876712324</v>
      </c>
      <c r="AD257">
        <f t="shared" si="41"/>
        <v>286</v>
      </c>
      <c r="AE257">
        <f>VLOOKUP(B257,[1]中考!$B:$O,11,0)</f>
        <v>34</v>
      </c>
      <c r="AF257">
        <f t="shared" si="51"/>
        <v>250</v>
      </c>
    </row>
    <row r="258" spans="1:32" x14ac:dyDescent="0.2">
      <c r="A258" s="2" t="s">
        <v>1550</v>
      </c>
      <c r="B258" s="2" t="s">
        <v>1551</v>
      </c>
      <c r="C258" s="1">
        <v>12</v>
      </c>
      <c r="D258" s="3" t="s">
        <v>1070</v>
      </c>
      <c r="E258" s="4" t="s">
        <v>1552</v>
      </c>
      <c r="F258" s="1">
        <v>358</v>
      </c>
      <c r="G258" s="4">
        <v>53</v>
      </c>
      <c r="H258" s="1" t="s">
        <v>1935</v>
      </c>
      <c r="I258">
        <f t="shared" si="42"/>
        <v>81.506849315068493</v>
      </c>
      <c r="J258">
        <f t="shared" si="39"/>
        <v>245</v>
      </c>
      <c r="K258">
        <f>VLOOKUP(B258,[1]高三上!$B:$V,16,0)</f>
        <v>64</v>
      </c>
      <c r="L258" t="str">
        <f>VLOOKUP(B258,[1]高三上!$B:$V,17,0)</f>
        <v>张弘</v>
      </c>
      <c r="M258">
        <f t="shared" si="43"/>
        <v>130.13698630136986</v>
      </c>
      <c r="N258">
        <f t="shared" si="40"/>
        <v>191</v>
      </c>
      <c r="O258">
        <f>VLOOKUP(B258,[1]高二下!$B:$W,16,0)</f>
        <v>53.8</v>
      </c>
      <c r="P258" t="str">
        <f>VLOOKUP(B258,[1]高二下!$B:$W,17,0)</f>
        <v>张弘</v>
      </c>
      <c r="Q258">
        <f t="shared" si="44"/>
        <v>98.630136986301366</v>
      </c>
      <c r="R258">
        <f t="shared" si="45"/>
        <v>279</v>
      </c>
      <c r="S258">
        <f>VLOOKUP(B258,[1]高二上!$B:$W,16,0)</f>
        <v>44</v>
      </c>
      <c r="T258" t="str">
        <f>VLOOKUP(B258,[1]高二上!$B:$W,17,0)</f>
        <v>张弘</v>
      </c>
      <c r="U258">
        <f t="shared" si="46"/>
        <v>83.219178082191775</v>
      </c>
      <c r="V258">
        <f t="shared" si="47"/>
        <v>275</v>
      </c>
      <c r="W258">
        <f>VLOOKUP(B258,[1]高一下!$B:$X,16,0)</f>
        <v>41</v>
      </c>
      <c r="X258" t="str">
        <f>VLOOKUP(B258,[1]高一下!$B:$X,17,0)</f>
        <v>尤顺芝</v>
      </c>
      <c r="Y258">
        <f t="shared" si="48"/>
        <v>98.287671232876718</v>
      </c>
      <c r="Z258">
        <f t="shared" si="49"/>
        <v>226</v>
      </c>
      <c r="AA258">
        <f>VLOOKUP(B258,[1]高一上!$B:$W,15,0)</f>
        <v>36</v>
      </c>
      <c r="AB258" t="str">
        <f>VLOOKUP(B258,[1]高一上!$B:$W,16,0)</f>
        <v>付仁源</v>
      </c>
      <c r="AC258">
        <f t="shared" si="50"/>
        <v>48.287671232876718</v>
      </c>
      <c r="AD258">
        <f t="shared" si="41"/>
        <v>221</v>
      </c>
      <c r="AE258">
        <f>VLOOKUP(B258,[1]中考!$B:$O,11,0)</f>
        <v>44</v>
      </c>
      <c r="AF258">
        <f t="shared" si="51"/>
        <v>70</v>
      </c>
    </row>
    <row r="259" spans="1:32" x14ac:dyDescent="0.2">
      <c r="A259" s="2" t="s">
        <v>1553</v>
      </c>
      <c r="B259" s="2" t="s">
        <v>1554</v>
      </c>
      <c r="C259" s="1">
        <v>12</v>
      </c>
      <c r="D259" s="3" t="s">
        <v>1070</v>
      </c>
      <c r="E259" s="4" t="s">
        <v>1555</v>
      </c>
      <c r="F259" s="1">
        <v>355</v>
      </c>
      <c r="G259" s="4">
        <v>39</v>
      </c>
      <c r="H259" s="1" t="s">
        <v>1935</v>
      </c>
      <c r="I259">
        <f t="shared" si="42"/>
        <v>80.479452054794521</v>
      </c>
      <c r="J259">
        <f t="shared" ref="J259:J294" si="54">RANK(G259,G:G,0)</f>
        <v>289</v>
      </c>
      <c r="K259">
        <f>VLOOKUP(B259,[1]高三上!$B:$V,16,0)</f>
        <v>57</v>
      </c>
      <c r="L259" t="str">
        <f>VLOOKUP(B259,[1]高三上!$B:$V,17,0)</f>
        <v>张弘</v>
      </c>
      <c r="M259">
        <f t="shared" si="43"/>
        <v>116.78082191780823</v>
      </c>
      <c r="N259">
        <f t="shared" ref="N259:N294" si="55">RANK(K259,K:K,0)</f>
        <v>232</v>
      </c>
      <c r="O259">
        <f>VLOOKUP(B259,[1]高二下!$B:$W,16,0)</f>
        <v>46.8</v>
      </c>
      <c r="P259" t="str">
        <f>VLOOKUP(B259,[1]高二下!$B:$W,17,0)</f>
        <v>张弘</v>
      </c>
      <c r="Q259">
        <f t="shared" si="44"/>
        <v>100.34246575342466</v>
      </c>
      <c r="R259">
        <f t="shared" si="45"/>
        <v>281</v>
      </c>
      <c r="S259">
        <f>VLOOKUP(B259,[1]高二上!$B:$W,16,0)</f>
        <v>38</v>
      </c>
      <c r="T259" t="str">
        <f>VLOOKUP(B259,[1]高二上!$B:$W,17,0)</f>
        <v>张弘</v>
      </c>
      <c r="U259">
        <f t="shared" si="46"/>
        <v>95.890410958904113</v>
      </c>
      <c r="V259">
        <f t="shared" si="47"/>
        <v>282</v>
      </c>
      <c r="W259">
        <f>VLOOKUP(B259,[1]高一下!$B:$X,16,0)</f>
        <v>32</v>
      </c>
      <c r="X259" t="str">
        <f>VLOOKUP(B259,[1]高一下!$B:$X,17,0)</f>
        <v>尤顺芝</v>
      </c>
      <c r="Y259">
        <f t="shared" si="48"/>
        <v>97.602739726027394</v>
      </c>
      <c r="Z259">
        <f t="shared" si="49"/>
        <v>270</v>
      </c>
      <c r="AA259">
        <f>VLOOKUP(B259,[1]高一上!$B:$W,15,0)</f>
        <v>29</v>
      </c>
      <c r="AB259" t="str">
        <f>VLOOKUP(B259,[1]高一上!$B:$W,16,0)</f>
        <v>尤顺芝</v>
      </c>
      <c r="AC259">
        <f t="shared" si="50"/>
        <v>104.79452054794521</v>
      </c>
      <c r="AD259">
        <f t="shared" ref="AD259:AD294" si="56">RANK(AA259,$AA$3:$AA$310)</f>
        <v>263</v>
      </c>
      <c r="AE259">
        <f>VLOOKUP(B259,[1]中考!$B:$O,11,0)</f>
        <v>29</v>
      </c>
      <c r="AF259">
        <f t="shared" si="51"/>
        <v>277</v>
      </c>
    </row>
    <row r="260" spans="1:32" x14ac:dyDescent="0.2">
      <c r="A260" s="2" t="s">
        <v>1556</v>
      </c>
      <c r="B260" s="2" t="s">
        <v>1557</v>
      </c>
      <c r="C260" s="1">
        <v>12</v>
      </c>
      <c r="D260" s="3" t="s">
        <v>1070</v>
      </c>
      <c r="E260" s="4" t="s">
        <v>1558</v>
      </c>
      <c r="F260" s="1">
        <v>347</v>
      </c>
      <c r="G260" s="4">
        <v>45</v>
      </c>
      <c r="H260" s="1" t="s">
        <v>1935</v>
      </c>
      <c r="I260">
        <f t="shared" ref="I260:I294" si="57">IF(OR(G260=0,K260=0),100,(((N260-J260)/COUNTA($D$3:$D$294))*100)+100)</f>
        <v>99.31506849315069</v>
      </c>
      <c r="J260">
        <f t="shared" si="54"/>
        <v>282</v>
      </c>
      <c r="K260">
        <f>VLOOKUP(B260,[1]高三上!$B:$V,16,0)</f>
        <v>30</v>
      </c>
      <c r="L260" t="str">
        <f>VLOOKUP(B260,[1]高三上!$B:$V,17,0)</f>
        <v>张弘</v>
      </c>
      <c r="M260">
        <f t="shared" ref="M260:M294" si="58">IF(OR(O260=0,K260=0),100,(((R260-N260)/COUNTA($D$3:$D$294))*100)+100)</f>
        <v>95.547945205479451</v>
      </c>
      <c r="N260">
        <f t="shared" si="55"/>
        <v>280</v>
      </c>
      <c r="O260">
        <f>VLOOKUP(B260,[1]高二下!$B:$W,16,0)</f>
        <v>59.3</v>
      </c>
      <c r="P260" t="str">
        <f>VLOOKUP(B260,[1]高二下!$B:$W,17,0)</f>
        <v>张弘</v>
      </c>
      <c r="Q260">
        <f t="shared" ref="Q260:Q294" si="59">IF(OR(O260=0,S260=0),100,(((V260-R260)/COUNTA($D$3:$D$294))*100)+100)</f>
        <v>93.493150684931507</v>
      </c>
      <c r="R260">
        <f t="shared" ref="R260:R294" si="60">RANK(O260,$O$3:$O$310)</f>
        <v>267</v>
      </c>
      <c r="S260">
        <f>VLOOKUP(B260,[1]高二上!$B:$W,16,0)</f>
        <v>55</v>
      </c>
      <c r="T260" t="str">
        <f>VLOOKUP(B260,[1]高二上!$B:$W,17,0)</f>
        <v>张弘</v>
      </c>
      <c r="U260">
        <f t="shared" ref="U260:U294" si="61">IF(OR(W260=0,S260=0),100,(((Z260-V260)/COUNTA($D$3:$D$294))*100)+100)</f>
        <v>112.67123287671232</v>
      </c>
      <c r="V260">
        <f t="shared" ref="V260:V294" si="62">RANK(S260,$S$3:$S$310)</f>
        <v>248</v>
      </c>
      <c r="W260">
        <f>VLOOKUP(B260,[1]高一下!$B:$X,16,0)</f>
        <v>23</v>
      </c>
      <c r="X260" t="str">
        <f>VLOOKUP(B260,[1]高一下!$B:$X,17,0)</f>
        <v>尤顺芝</v>
      </c>
      <c r="Y260">
        <f t="shared" ref="Y260:Y294" si="63">IF(OR(W260=0,AA260=0),100,(((AD260-Z260)/COUNTA($D$3:$D$294))*100)+100)</f>
        <v>97.260273972602747</v>
      </c>
      <c r="Z260">
        <f t="shared" ref="Z260:Z294" si="64">RANK(W260,$W$3:$W$310)</f>
        <v>285</v>
      </c>
      <c r="AA260">
        <f>VLOOKUP(B260,[1]高一上!$B:$W,15,0)</f>
        <v>24</v>
      </c>
      <c r="AB260" t="str">
        <f>VLOOKUP(B260,[1]高一上!$B:$W,16,0)</f>
        <v>张弘</v>
      </c>
      <c r="AC260">
        <f t="shared" ref="AC260:AC294" si="65">IF(OR(AE260=0,AA260=0),100,(((AF260-AD260)/COUNTA($D$3:$D$294))*100)+100)</f>
        <v>94.178082191780817</v>
      </c>
      <c r="AD260">
        <f t="shared" si="56"/>
        <v>277</v>
      </c>
      <c r="AE260">
        <f>VLOOKUP(B260,[1]中考!$B:$O,11,0)</f>
        <v>33</v>
      </c>
      <c r="AF260">
        <f t="shared" ref="AF260:AF294" si="66">RANK(AE260,$AE$3:$AE$294,0)</f>
        <v>260</v>
      </c>
    </row>
    <row r="261" spans="1:32" x14ac:dyDescent="0.2">
      <c r="A261" s="2" t="s">
        <v>1559</v>
      </c>
      <c r="B261" s="2" t="s">
        <v>1560</v>
      </c>
      <c r="C261" s="1">
        <v>12</v>
      </c>
      <c r="D261" s="3" t="s">
        <v>1070</v>
      </c>
      <c r="E261" s="4" t="s">
        <v>1561</v>
      </c>
      <c r="F261" s="1">
        <v>343</v>
      </c>
      <c r="G261" s="4">
        <v>42</v>
      </c>
      <c r="H261" s="1" t="s">
        <v>1935</v>
      </c>
      <c r="I261">
        <f t="shared" si="57"/>
        <v>94.863013698630141</v>
      </c>
      <c r="J261">
        <f t="shared" si="54"/>
        <v>286</v>
      </c>
      <c r="K261">
        <f>VLOOKUP(B261,[1]高三上!$B:$V,16,0)</f>
        <v>41</v>
      </c>
      <c r="L261" t="str">
        <f>VLOOKUP(B261,[1]高三上!$B:$V,17,0)</f>
        <v>张弘</v>
      </c>
      <c r="M261">
        <f t="shared" si="58"/>
        <v>103.76712328767124</v>
      </c>
      <c r="N261">
        <f t="shared" si="55"/>
        <v>271</v>
      </c>
      <c r="O261">
        <f>VLOOKUP(B261,[1]高二下!$B:$W,16,0)</f>
        <v>39.299999999999997</v>
      </c>
      <c r="P261" t="str">
        <f>VLOOKUP(B261,[1]高二下!$B:$W,17,0)</f>
        <v>张弘</v>
      </c>
      <c r="Q261">
        <f t="shared" si="59"/>
        <v>100.68493150684931</v>
      </c>
      <c r="R261">
        <f t="shared" si="60"/>
        <v>282</v>
      </c>
      <c r="S261">
        <f>VLOOKUP(B261,[1]高二上!$B:$W,16,0)</f>
        <v>37</v>
      </c>
      <c r="T261" t="str">
        <f>VLOOKUP(B261,[1]高二上!$B:$W,17,0)</f>
        <v>张弘</v>
      </c>
      <c r="U261">
        <f t="shared" si="61"/>
        <v>97.945205479452056</v>
      </c>
      <c r="V261">
        <f t="shared" si="62"/>
        <v>284</v>
      </c>
      <c r="W261">
        <f>VLOOKUP(B261,[1]高一下!$B:$X,16,0)</f>
        <v>29</v>
      </c>
      <c r="X261" t="str">
        <f>VLOOKUP(B261,[1]高一下!$B:$X,17,0)</f>
        <v>尤顺芝</v>
      </c>
      <c r="Y261">
        <f t="shared" si="63"/>
        <v>99.657534246575338</v>
      </c>
      <c r="Z261">
        <f t="shared" si="64"/>
        <v>278</v>
      </c>
      <c r="AA261">
        <f>VLOOKUP(B261,[1]高一上!$B:$W,15,0)</f>
        <v>24</v>
      </c>
      <c r="AB261" t="str">
        <f>VLOOKUP(B261,[1]高一上!$B:$W,16,0)</f>
        <v>张弘</v>
      </c>
      <c r="AC261">
        <f t="shared" si="65"/>
        <v>97.602739726027394</v>
      </c>
      <c r="AD261">
        <f t="shared" si="56"/>
        <v>277</v>
      </c>
      <c r="AE261">
        <f>VLOOKUP(B261,[1]中考!$B:$O,11,0)</f>
        <v>31</v>
      </c>
      <c r="AF261">
        <f t="shared" si="66"/>
        <v>270</v>
      </c>
    </row>
    <row r="262" spans="1:32" x14ac:dyDescent="0.2">
      <c r="A262" s="2" t="s">
        <v>1562</v>
      </c>
      <c r="B262" s="2" t="s">
        <v>1563</v>
      </c>
      <c r="C262" s="1">
        <v>13</v>
      </c>
      <c r="D262" s="3" t="s">
        <v>1070</v>
      </c>
      <c r="E262" s="4" t="s">
        <v>1564</v>
      </c>
      <c r="F262" s="1">
        <v>461</v>
      </c>
      <c r="G262" s="4">
        <v>64</v>
      </c>
      <c r="H262" s="1" t="s">
        <v>1918</v>
      </c>
      <c r="I262">
        <f t="shared" si="57"/>
        <v>79.452054794520549</v>
      </c>
      <c r="J262">
        <f t="shared" si="54"/>
        <v>145</v>
      </c>
      <c r="K262">
        <f>VLOOKUP(B262,[1]高三上!$B:$V,16,0)</f>
        <v>78</v>
      </c>
      <c r="L262" t="str">
        <f>VLOOKUP(B262,[1]高三上!$B:$V,17,0)</f>
        <v>尼玛布池</v>
      </c>
      <c r="M262">
        <f t="shared" si="58"/>
        <v>111.64383561643835</v>
      </c>
      <c r="N262">
        <f t="shared" si="55"/>
        <v>85</v>
      </c>
      <c r="O262">
        <f>VLOOKUP(B262,[1]高二下!$B:$W,16,0)</f>
        <v>78</v>
      </c>
      <c r="P262" t="str">
        <f>VLOOKUP(B262,[1]高二下!$B:$W,17,0)</f>
        <v>尼玛布池</v>
      </c>
      <c r="Q262">
        <f t="shared" si="59"/>
        <v>154.79452054794521</v>
      </c>
      <c r="R262">
        <f t="shared" si="60"/>
        <v>119</v>
      </c>
      <c r="S262">
        <f>VLOOKUP(B262,[1]高二上!$B:$W,16,0)</f>
        <v>42</v>
      </c>
      <c r="T262" t="str">
        <f>VLOOKUP(B262,[1]高二上!$B:$W,17,0)</f>
        <v>尼玛布池</v>
      </c>
      <c r="U262">
        <f t="shared" si="61"/>
        <v>79.794520547945211</v>
      </c>
      <c r="V262">
        <f t="shared" si="62"/>
        <v>279</v>
      </c>
      <c r="W262">
        <f>VLOOKUP(B262,[1]高一下!$B:$X,16,0)</f>
        <v>42</v>
      </c>
      <c r="X262" t="str">
        <f>VLOOKUP(B262,[1]高一下!$B:$X,17,0)</f>
        <v>尼玛布池</v>
      </c>
      <c r="Y262">
        <f t="shared" si="63"/>
        <v>76.712328767123296</v>
      </c>
      <c r="Z262">
        <f t="shared" si="64"/>
        <v>220</v>
      </c>
      <c r="AA262">
        <f>VLOOKUP(B262,[1]高一上!$B:$W,15,0)</f>
        <v>47</v>
      </c>
      <c r="AB262" t="str">
        <f>VLOOKUP(B262,[1]高一上!$B:$W,16,0)</f>
        <v>尤顺芝</v>
      </c>
      <c r="AC262">
        <f t="shared" si="65"/>
        <v>56.506849315068493</v>
      </c>
      <c r="AD262">
        <f t="shared" si="56"/>
        <v>152</v>
      </c>
      <c r="AE262">
        <f>VLOOKUP(B262,[1]中考!$B:$O,11,0)</f>
        <v>46</v>
      </c>
      <c r="AF262">
        <f t="shared" si="66"/>
        <v>25</v>
      </c>
    </row>
    <row r="263" spans="1:32" x14ac:dyDescent="0.2">
      <c r="A263" s="2" t="s">
        <v>1565</v>
      </c>
      <c r="B263" s="2" t="s">
        <v>1566</v>
      </c>
      <c r="C263" s="1">
        <v>13</v>
      </c>
      <c r="D263" s="3" t="s">
        <v>1070</v>
      </c>
      <c r="E263" s="4" t="s">
        <v>1567</v>
      </c>
      <c r="F263" s="1">
        <v>552</v>
      </c>
      <c r="G263" s="4">
        <v>82</v>
      </c>
      <c r="H263" s="1" t="s">
        <v>1918</v>
      </c>
      <c r="I263">
        <f t="shared" si="57"/>
        <v>100.68493150684931</v>
      </c>
      <c r="J263">
        <f t="shared" si="54"/>
        <v>13</v>
      </c>
      <c r="K263">
        <f>VLOOKUP(B263,[1]高三上!$B:$V,16,0)</f>
        <v>89</v>
      </c>
      <c r="L263" t="str">
        <f>VLOOKUP(B263,[1]高三上!$B:$V,17,0)</f>
        <v>尼玛布池</v>
      </c>
      <c r="M263">
        <f t="shared" si="58"/>
        <v>132.53424657534248</v>
      </c>
      <c r="N263">
        <f t="shared" si="55"/>
        <v>15</v>
      </c>
      <c r="O263">
        <f>VLOOKUP(B263,[1]高二下!$B:$W,16,0)</f>
        <v>78.8</v>
      </c>
      <c r="P263" t="str">
        <f>VLOOKUP(B263,[1]高二下!$B:$W,17,0)</f>
        <v>尼玛布池</v>
      </c>
      <c r="Q263">
        <f t="shared" si="59"/>
        <v>82.876712328767127</v>
      </c>
      <c r="R263">
        <f t="shared" si="60"/>
        <v>110</v>
      </c>
      <c r="S263">
        <f>VLOOKUP(B263,[1]高二上!$B:$W,16,0)</f>
        <v>83</v>
      </c>
      <c r="T263" t="str">
        <f>VLOOKUP(B263,[1]高二上!$B:$W,17,0)</f>
        <v>尼玛布池</v>
      </c>
      <c r="U263">
        <f t="shared" si="61"/>
        <v>86.301369863013704</v>
      </c>
      <c r="V263">
        <f t="shared" si="62"/>
        <v>60</v>
      </c>
      <c r="W263">
        <f>VLOOKUP(B263,[1]高一下!$B:$X,16,0)</f>
        <v>70</v>
      </c>
      <c r="X263" t="str">
        <f>VLOOKUP(B263,[1]高一下!$B:$X,17,0)</f>
        <v>尼玛布池</v>
      </c>
      <c r="Y263">
        <f t="shared" si="63"/>
        <v>123.63013698630137</v>
      </c>
      <c r="Z263">
        <f t="shared" si="64"/>
        <v>20</v>
      </c>
      <c r="AA263">
        <f>VLOOKUP(B263,[1]高一上!$B:$W,15,0)</f>
        <v>54</v>
      </c>
      <c r="AB263" t="str">
        <f>VLOOKUP(B263,[1]高一上!$B:$W,16,0)</f>
        <v>喇菊</v>
      </c>
      <c r="AC263">
        <f t="shared" si="65"/>
        <v>86.301369863013704</v>
      </c>
      <c r="AD263">
        <f t="shared" si="56"/>
        <v>89</v>
      </c>
      <c r="AE263">
        <f>VLOOKUP(B263,[1]中考!$B:$O,11,0)</f>
        <v>45</v>
      </c>
      <c r="AF263">
        <f t="shared" si="66"/>
        <v>49</v>
      </c>
    </row>
    <row r="264" spans="1:32" x14ac:dyDescent="0.2">
      <c r="A264" s="2" t="s">
        <v>1568</v>
      </c>
      <c r="B264" s="2" t="s">
        <v>1569</v>
      </c>
      <c r="C264" s="1">
        <v>13</v>
      </c>
      <c r="D264" s="3" t="s">
        <v>1070</v>
      </c>
      <c r="E264" s="4" t="s">
        <v>1570</v>
      </c>
      <c r="F264" s="1">
        <v>523</v>
      </c>
      <c r="G264" s="4">
        <v>65</v>
      </c>
      <c r="H264" s="1" t="s">
        <v>1918</v>
      </c>
      <c r="I264">
        <f t="shared" si="57"/>
        <v>64.38356164383562</v>
      </c>
      <c r="J264">
        <f t="shared" si="54"/>
        <v>132</v>
      </c>
      <c r="K264">
        <f>VLOOKUP(B264,[1]高三上!$B:$V,16,0)</f>
        <v>87</v>
      </c>
      <c r="L264" t="str">
        <f>VLOOKUP(B264,[1]高三上!$B:$V,17,0)</f>
        <v>尼玛布池</v>
      </c>
      <c r="M264">
        <f t="shared" si="58"/>
        <v>110.61643835616438</v>
      </c>
      <c r="N264">
        <f t="shared" si="55"/>
        <v>28</v>
      </c>
      <c r="O264">
        <f>VLOOKUP(B264,[1]高二下!$B:$W,16,0)</f>
        <v>83.4</v>
      </c>
      <c r="P264" t="str">
        <f>VLOOKUP(B264,[1]高二下!$B:$W,17,0)</f>
        <v>尼玛布池</v>
      </c>
      <c r="Q264">
        <f t="shared" si="59"/>
        <v>127.73972602739727</v>
      </c>
      <c r="R264">
        <f t="shared" si="60"/>
        <v>59</v>
      </c>
      <c r="S264">
        <f>VLOOKUP(B264,[1]高二上!$B:$W,16,0)</f>
        <v>71</v>
      </c>
      <c r="T264" t="str">
        <f>VLOOKUP(B264,[1]高二上!$B:$W,17,0)</f>
        <v>尼玛布池</v>
      </c>
      <c r="U264">
        <f t="shared" si="61"/>
        <v>63.698630136986303</v>
      </c>
      <c r="V264">
        <f t="shared" si="62"/>
        <v>140</v>
      </c>
      <c r="W264">
        <f>VLOOKUP(B264,[1]高一下!$B:$X,16,0)</f>
        <v>66</v>
      </c>
      <c r="X264" t="str">
        <f>VLOOKUP(B264,[1]高一下!$B:$X,17,0)</f>
        <v>尼玛布池</v>
      </c>
      <c r="Y264">
        <f t="shared" si="63"/>
        <v>130.82191780821918</v>
      </c>
      <c r="Z264">
        <f t="shared" si="64"/>
        <v>34</v>
      </c>
      <c r="AA264">
        <f>VLOOKUP(B264,[1]高一上!$B:$W,15,0)</f>
        <v>50</v>
      </c>
      <c r="AB264" t="str">
        <f>VLOOKUP(B264,[1]高一上!$B:$W,16,0)</f>
        <v>尼玛布池</v>
      </c>
      <c r="AC264">
        <f t="shared" si="65"/>
        <v>88.013698630136986</v>
      </c>
      <c r="AD264">
        <f t="shared" si="56"/>
        <v>124</v>
      </c>
      <c r="AE264">
        <f>VLOOKUP(B264,[1]中考!$B:$O,11,0)</f>
        <v>43</v>
      </c>
      <c r="AF264">
        <f t="shared" si="66"/>
        <v>89</v>
      </c>
    </row>
    <row r="265" spans="1:32" x14ac:dyDescent="0.2">
      <c r="A265" s="2" t="s">
        <v>1571</v>
      </c>
      <c r="B265" s="2" t="s">
        <v>1572</v>
      </c>
      <c r="C265" s="1">
        <v>13</v>
      </c>
      <c r="D265" s="3" t="s">
        <v>1070</v>
      </c>
      <c r="E265" s="4" t="s">
        <v>1573</v>
      </c>
      <c r="F265" s="1">
        <v>511</v>
      </c>
      <c r="G265" s="4">
        <v>70</v>
      </c>
      <c r="H265" s="1" t="s">
        <v>1918</v>
      </c>
      <c r="I265">
        <f t="shared" si="57"/>
        <v>112.67123287671232</v>
      </c>
      <c r="J265">
        <f t="shared" si="54"/>
        <v>90</v>
      </c>
      <c r="K265">
        <f>VLOOKUP(B265,[1]高三上!$B:$V,16,0)</f>
        <v>72</v>
      </c>
      <c r="L265" t="str">
        <f>VLOOKUP(B265,[1]高三上!$B:$V,17,0)</f>
        <v>尼玛布池</v>
      </c>
      <c r="M265">
        <f t="shared" si="58"/>
        <v>66.780821917808225</v>
      </c>
      <c r="N265">
        <f t="shared" si="55"/>
        <v>127</v>
      </c>
      <c r="O265">
        <f>VLOOKUP(B265,[1]高二下!$B:$W,16,0)</f>
        <v>87</v>
      </c>
      <c r="P265" t="str">
        <f>VLOOKUP(B265,[1]高二下!$B:$W,17,0)</f>
        <v>尼玛布池</v>
      </c>
      <c r="Q265">
        <f t="shared" si="59"/>
        <v>117.12328767123287</v>
      </c>
      <c r="R265">
        <f t="shared" si="60"/>
        <v>30</v>
      </c>
      <c r="S265">
        <f>VLOOKUP(B265,[1]高二上!$B:$W,16,0)</f>
        <v>80</v>
      </c>
      <c r="T265" t="str">
        <f>VLOOKUP(B265,[1]高二上!$B:$W,17,0)</f>
        <v>尼玛布池</v>
      </c>
      <c r="U265">
        <f t="shared" si="61"/>
        <v>88.356164383561648</v>
      </c>
      <c r="V265">
        <f t="shared" si="62"/>
        <v>80</v>
      </c>
      <c r="W265">
        <f>VLOOKUP(B265,[1]高一下!$B:$X,16,0)</f>
        <v>63</v>
      </c>
      <c r="X265" t="str">
        <f>VLOOKUP(B265,[1]高一下!$B:$X,17,0)</f>
        <v>尼玛布池</v>
      </c>
      <c r="Y265">
        <f t="shared" si="63"/>
        <v>109.93150684931507</v>
      </c>
      <c r="Z265">
        <f t="shared" si="64"/>
        <v>46</v>
      </c>
      <c r="AA265">
        <f>VLOOKUP(B265,[1]高一上!$B:$W,15,0)</f>
        <v>57</v>
      </c>
      <c r="AB265" t="str">
        <f>VLOOKUP(B265,[1]高一上!$B:$W,16,0)</f>
        <v>尤顺芝</v>
      </c>
      <c r="AC265">
        <f t="shared" si="65"/>
        <v>98.287671232876718</v>
      </c>
      <c r="AD265">
        <f t="shared" si="56"/>
        <v>75</v>
      </c>
      <c r="AE265">
        <f>VLOOKUP(B265,[1]中考!$B:$O,11,0)</f>
        <v>44</v>
      </c>
      <c r="AF265">
        <f t="shared" si="66"/>
        <v>70</v>
      </c>
    </row>
    <row r="266" spans="1:32" x14ac:dyDescent="0.2">
      <c r="A266" s="2" t="s">
        <v>1574</v>
      </c>
      <c r="B266" s="2" t="s">
        <v>1575</v>
      </c>
      <c r="C266" s="1">
        <v>13</v>
      </c>
      <c r="D266" s="3" t="s">
        <v>1070</v>
      </c>
      <c r="E266" s="4" t="s">
        <v>189</v>
      </c>
      <c r="F266" s="1">
        <v>509</v>
      </c>
      <c r="G266" s="4">
        <v>67</v>
      </c>
      <c r="H266" s="1" t="s">
        <v>1918</v>
      </c>
      <c r="I266">
        <f t="shared" si="57"/>
        <v>77.397260273972606</v>
      </c>
      <c r="J266">
        <f t="shared" si="54"/>
        <v>112</v>
      </c>
      <c r="K266">
        <f>VLOOKUP(B266,[1]高三上!$B:$V,16,0)</f>
        <v>84</v>
      </c>
      <c r="L266" t="str">
        <f>VLOOKUP(B266,[1]高三上!$B:$V,17,0)</f>
        <v>尼玛布池</v>
      </c>
      <c r="M266">
        <f t="shared" si="58"/>
        <v>104.45205479452055</v>
      </c>
      <c r="N266">
        <f t="shared" si="55"/>
        <v>46</v>
      </c>
      <c r="O266">
        <f>VLOOKUP(B266,[1]高二下!$B:$W,16,0)</f>
        <v>83.4</v>
      </c>
      <c r="P266" t="str">
        <f>VLOOKUP(B266,[1]高二下!$B:$W,17,0)</f>
        <v>尼玛布池</v>
      </c>
      <c r="Q266">
        <f t="shared" si="59"/>
        <v>109.58904109589041</v>
      </c>
      <c r="R266">
        <f t="shared" si="60"/>
        <v>59</v>
      </c>
      <c r="S266">
        <f>VLOOKUP(B266,[1]高二上!$B:$W,16,0)</f>
        <v>79</v>
      </c>
      <c r="T266" t="str">
        <f>VLOOKUP(B266,[1]高二上!$B:$W,17,0)</f>
        <v>尼玛布池</v>
      </c>
      <c r="U266">
        <f t="shared" si="61"/>
        <v>91.438356164383563</v>
      </c>
      <c r="V266">
        <f t="shared" si="62"/>
        <v>87</v>
      </c>
      <c r="W266">
        <f>VLOOKUP(B266,[1]高一下!$B:$X,16,0)</f>
        <v>60</v>
      </c>
      <c r="X266" t="str">
        <f>VLOOKUP(B266,[1]高一下!$B:$X,17,0)</f>
        <v>尼玛布池</v>
      </c>
      <c r="Y266">
        <f t="shared" si="63"/>
        <v>105.82191780821918</v>
      </c>
      <c r="Z266">
        <f t="shared" si="64"/>
        <v>62</v>
      </c>
      <c r="AA266">
        <f>VLOOKUP(B266,[1]高一上!$B:$W,15,0)</f>
        <v>56</v>
      </c>
      <c r="AB266" t="str">
        <f>VLOOKUP(B266,[1]高一上!$B:$W,16,0)</f>
        <v>喇菊</v>
      </c>
      <c r="AC266">
        <f t="shared" si="65"/>
        <v>73.630136986301366</v>
      </c>
      <c r="AD266">
        <f t="shared" si="56"/>
        <v>79</v>
      </c>
      <c r="AE266">
        <f>VLOOKUP(B266,[1]中考!$B:$O,11,0)</f>
        <v>49</v>
      </c>
      <c r="AF266">
        <f t="shared" si="66"/>
        <v>2</v>
      </c>
    </row>
    <row r="267" spans="1:32" x14ac:dyDescent="0.2">
      <c r="A267" s="2" t="s">
        <v>1576</v>
      </c>
      <c r="B267" s="2" t="s">
        <v>1577</v>
      </c>
      <c r="C267" s="1">
        <v>13</v>
      </c>
      <c r="D267" s="3" t="s">
        <v>1070</v>
      </c>
      <c r="E267" s="4" t="s">
        <v>1578</v>
      </c>
      <c r="F267" s="1">
        <v>479</v>
      </c>
      <c r="G267" s="4">
        <v>60</v>
      </c>
      <c r="H267" s="1" t="s">
        <v>1918</v>
      </c>
      <c r="I267">
        <f t="shared" si="57"/>
        <v>74.657534246575338</v>
      </c>
      <c r="J267">
        <f t="shared" si="54"/>
        <v>189</v>
      </c>
      <c r="K267">
        <f>VLOOKUP(B267,[1]高三上!$B:$V,16,0)</f>
        <v>74</v>
      </c>
      <c r="L267" t="str">
        <f>VLOOKUP(B267,[1]高三上!$B:$V,17,0)</f>
        <v>尼玛布池</v>
      </c>
      <c r="M267">
        <f t="shared" si="58"/>
        <v>131.50684931506851</v>
      </c>
      <c r="N267">
        <f t="shared" si="55"/>
        <v>115</v>
      </c>
      <c r="O267">
        <f>VLOOKUP(B267,[1]高二下!$B:$W,16,0)</f>
        <v>67.5</v>
      </c>
      <c r="P267" t="str">
        <f>VLOOKUP(B267,[1]高二下!$B:$W,17,0)</f>
        <v>尼玛布池</v>
      </c>
      <c r="Q267">
        <f t="shared" si="59"/>
        <v>77.054794520547944</v>
      </c>
      <c r="R267">
        <f t="shared" si="60"/>
        <v>207</v>
      </c>
      <c r="S267">
        <f>VLOOKUP(B267,[1]高二上!$B:$W,16,0)</f>
        <v>71</v>
      </c>
      <c r="T267" t="str">
        <f>VLOOKUP(B267,[1]高二上!$B:$W,17,0)</f>
        <v>尼玛布池</v>
      </c>
      <c r="U267">
        <f t="shared" si="61"/>
        <v>90.753424657534254</v>
      </c>
      <c r="V267">
        <f t="shared" si="62"/>
        <v>140</v>
      </c>
      <c r="W267">
        <f>VLOOKUP(B267,[1]高一下!$B:$X,16,0)</f>
        <v>54</v>
      </c>
      <c r="X267" t="str">
        <f>VLOOKUP(B267,[1]高一下!$B:$X,17,0)</f>
        <v>尼玛布池</v>
      </c>
      <c r="Y267">
        <f t="shared" si="63"/>
        <v>105.82191780821918</v>
      </c>
      <c r="Z267">
        <f t="shared" si="64"/>
        <v>113</v>
      </c>
      <c r="AA267">
        <f>VLOOKUP(B267,[1]高一上!$B:$W,15,0)</f>
        <v>49</v>
      </c>
      <c r="AB267" t="str">
        <f>VLOOKUP(B267,[1]高一上!$B:$W,16,0)</f>
        <v>尤顺芝</v>
      </c>
      <c r="AC267">
        <f t="shared" si="65"/>
        <v>133.9041095890411</v>
      </c>
      <c r="AD267">
        <f t="shared" si="56"/>
        <v>130</v>
      </c>
      <c r="AE267">
        <f>VLOOKUP(B267,[1]中考!$B:$O,11,0)</f>
        <v>36</v>
      </c>
      <c r="AF267">
        <f t="shared" si="66"/>
        <v>229</v>
      </c>
    </row>
    <row r="268" spans="1:32" x14ac:dyDescent="0.2">
      <c r="A268" s="2" t="s">
        <v>1579</v>
      </c>
      <c r="B268" s="2" t="s">
        <v>1580</v>
      </c>
      <c r="C268" s="1">
        <v>13</v>
      </c>
      <c r="D268" s="3" t="s">
        <v>1070</v>
      </c>
      <c r="E268" s="4" t="s">
        <v>1581</v>
      </c>
      <c r="F268" s="1">
        <v>475</v>
      </c>
      <c r="G268" s="4">
        <v>62</v>
      </c>
      <c r="H268" s="1" t="s">
        <v>1918</v>
      </c>
      <c r="I268">
        <f t="shared" si="57"/>
        <v>112.32876712328768</v>
      </c>
      <c r="J268">
        <f t="shared" si="54"/>
        <v>174</v>
      </c>
      <c r="K268">
        <f>VLOOKUP(B268,[1]高三上!$B:$V,16,0)</f>
        <v>60</v>
      </c>
      <c r="L268" t="str">
        <f>VLOOKUP(B268,[1]高三上!$B:$V,17,0)</f>
        <v>尼玛布池</v>
      </c>
      <c r="M268">
        <f t="shared" si="58"/>
        <v>62.328767123287669</v>
      </c>
      <c r="N268">
        <f t="shared" si="55"/>
        <v>210</v>
      </c>
      <c r="O268">
        <f>VLOOKUP(B268,[1]高二下!$B:$W,16,0)</f>
        <v>79.599999999999994</v>
      </c>
      <c r="P268" t="str">
        <f>VLOOKUP(B268,[1]高二下!$B:$W,17,0)</f>
        <v>尼玛布池</v>
      </c>
      <c r="Q268">
        <f t="shared" si="59"/>
        <v>136.98630136986301</v>
      </c>
      <c r="R268">
        <f t="shared" si="60"/>
        <v>100</v>
      </c>
      <c r="S268">
        <f>VLOOKUP(B268,[1]高二上!$B:$W,16,0)</f>
        <v>62</v>
      </c>
      <c r="T268" t="str">
        <f>VLOOKUP(B268,[1]高二上!$B:$W,17,0)</f>
        <v>尼玛布池</v>
      </c>
      <c r="U268">
        <f t="shared" si="61"/>
        <v>106.16438356164383</v>
      </c>
      <c r="V268">
        <f t="shared" si="62"/>
        <v>208</v>
      </c>
      <c r="W268">
        <f>VLOOKUP(B268,[1]高一下!$B:$X,16,0)</f>
        <v>41</v>
      </c>
      <c r="X268" t="str">
        <f>VLOOKUP(B268,[1]高一下!$B:$X,17,0)</f>
        <v>尼玛布池</v>
      </c>
      <c r="Y268">
        <f t="shared" si="63"/>
        <v>109.93150684931507</v>
      </c>
      <c r="Z268">
        <f t="shared" si="64"/>
        <v>226</v>
      </c>
      <c r="AA268">
        <f>VLOOKUP(B268,[1]高一上!$B:$W,15,0)</f>
        <v>31</v>
      </c>
      <c r="AB268" t="str">
        <f>VLOOKUP(B268,[1]高一上!$B:$W,16,0)</f>
        <v>尤顺芝</v>
      </c>
      <c r="AC268">
        <f t="shared" si="65"/>
        <v>60.958904109589042</v>
      </c>
      <c r="AD268">
        <f t="shared" si="56"/>
        <v>255</v>
      </c>
      <c r="AE268">
        <f>VLOOKUP(B268,[1]中考!$B:$O,11,0)</f>
        <v>41</v>
      </c>
      <c r="AF268">
        <f t="shared" si="66"/>
        <v>141</v>
      </c>
    </row>
    <row r="269" spans="1:32" x14ac:dyDescent="0.2">
      <c r="A269" s="2" t="s">
        <v>1582</v>
      </c>
      <c r="B269" s="2" t="s">
        <v>1583</v>
      </c>
      <c r="C269" s="1">
        <v>13</v>
      </c>
      <c r="D269" s="3" t="s">
        <v>1070</v>
      </c>
      <c r="E269" s="4" t="s">
        <v>1584</v>
      </c>
      <c r="F269" s="1">
        <v>471</v>
      </c>
      <c r="G269" s="4">
        <v>63</v>
      </c>
      <c r="H269" s="1" t="s">
        <v>1918</v>
      </c>
      <c r="I269">
        <f t="shared" si="57"/>
        <v>67.808219178082197</v>
      </c>
      <c r="J269">
        <f t="shared" si="54"/>
        <v>160</v>
      </c>
      <c r="K269">
        <f>VLOOKUP(B269,[1]高三上!$B:$V,16,0)</f>
        <v>80</v>
      </c>
      <c r="L269" t="str">
        <f>VLOOKUP(B269,[1]高三上!$B:$V,17,0)</f>
        <v>尼玛布池</v>
      </c>
      <c r="M269">
        <f t="shared" si="58"/>
        <v>123.2876712328767</v>
      </c>
      <c r="N269">
        <f t="shared" si="55"/>
        <v>66</v>
      </c>
      <c r="O269">
        <f>VLOOKUP(B269,[1]高二下!$B:$W,16,0)</f>
        <v>76.400000000000006</v>
      </c>
      <c r="P269" t="str">
        <f>VLOOKUP(B269,[1]高二下!$B:$W,17,0)</f>
        <v>尼玛布池</v>
      </c>
      <c r="Q269">
        <f t="shared" si="59"/>
        <v>79.109589041095887</v>
      </c>
      <c r="R269">
        <f t="shared" si="60"/>
        <v>134</v>
      </c>
      <c r="S269">
        <f>VLOOKUP(B269,[1]高二上!$B:$W,16,0)</f>
        <v>81</v>
      </c>
      <c r="T269" t="str">
        <f>VLOOKUP(B269,[1]高二上!$B:$W,17,0)</f>
        <v>尼玛布池</v>
      </c>
      <c r="U269">
        <f t="shared" si="61"/>
        <v>84.93150684931507</v>
      </c>
      <c r="V269">
        <f t="shared" si="62"/>
        <v>73</v>
      </c>
      <c r="W269">
        <f>VLOOKUP(B269,[1]高一下!$B:$X,16,0)</f>
        <v>67</v>
      </c>
      <c r="X269" t="str">
        <f>VLOOKUP(B269,[1]高一下!$B:$X,17,0)</f>
        <v>尼玛布池</v>
      </c>
      <c r="Y269">
        <f t="shared" si="63"/>
        <v>138.35616438356163</v>
      </c>
      <c r="Z269">
        <f t="shared" si="64"/>
        <v>29</v>
      </c>
      <c r="AA269">
        <f>VLOOKUP(B269,[1]高一上!$B:$W,15,0)</f>
        <v>48</v>
      </c>
      <c r="AB269" t="str">
        <f>VLOOKUP(B269,[1]高一上!$B:$W,16,0)</f>
        <v>喇菊</v>
      </c>
      <c r="AC269">
        <f t="shared" si="65"/>
        <v>68.493150684931507</v>
      </c>
      <c r="AD269">
        <f t="shared" si="56"/>
        <v>141</v>
      </c>
      <c r="AE269">
        <f>VLOOKUP(B269,[1]中考!$B:$O,11,0)</f>
        <v>45</v>
      </c>
      <c r="AF269">
        <f t="shared" si="66"/>
        <v>49</v>
      </c>
    </row>
    <row r="270" spans="1:32" x14ac:dyDescent="0.2">
      <c r="A270" s="2" t="s">
        <v>1585</v>
      </c>
      <c r="B270" s="2" t="s">
        <v>1586</v>
      </c>
      <c r="C270" s="1">
        <v>13</v>
      </c>
      <c r="D270" s="3" t="s">
        <v>1070</v>
      </c>
      <c r="E270" s="4" t="s">
        <v>1587</v>
      </c>
      <c r="F270" s="1">
        <v>470</v>
      </c>
      <c r="G270" s="4">
        <v>63</v>
      </c>
      <c r="H270" s="1" t="s">
        <v>1918</v>
      </c>
      <c r="I270">
        <f t="shared" si="57"/>
        <v>135.95890410958904</v>
      </c>
      <c r="J270">
        <f t="shared" si="54"/>
        <v>160</v>
      </c>
      <c r="K270">
        <f>VLOOKUP(B270,[1]高三上!$B:$V,16,0)</f>
        <v>47</v>
      </c>
      <c r="L270" t="str">
        <f>VLOOKUP(B270,[1]高三上!$B:$V,17,0)</f>
        <v>尼玛布池</v>
      </c>
      <c r="M270">
        <f t="shared" si="58"/>
        <v>78.767123287671239</v>
      </c>
      <c r="N270">
        <f t="shared" si="55"/>
        <v>265</v>
      </c>
      <c r="O270">
        <f>VLOOKUP(B270,[1]高二下!$B:$W,16,0)</f>
        <v>68.400000000000006</v>
      </c>
      <c r="P270" t="str">
        <f>VLOOKUP(B270,[1]高二下!$B:$W,17,0)</f>
        <v>尼玛布池</v>
      </c>
      <c r="Q270">
        <f t="shared" si="59"/>
        <v>117.8082191780822</v>
      </c>
      <c r="R270">
        <f t="shared" si="60"/>
        <v>203</v>
      </c>
      <c r="S270">
        <f>VLOOKUP(B270,[1]高二上!$B:$W,16,0)</f>
        <v>54</v>
      </c>
      <c r="T270" t="str">
        <f>VLOOKUP(B270,[1]高二上!$B:$W,17,0)</f>
        <v>尼玛布池</v>
      </c>
      <c r="U270">
        <f t="shared" si="61"/>
        <v>94.863013698630141</v>
      </c>
      <c r="V270">
        <f t="shared" si="62"/>
        <v>255</v>
      </c>
      <c r="W270">
        <f>VLOOKUP(B270,[1]高一下!$B:$X,16,0)</f>
        <v>39</v>
      </c>
      <c r="X270" t="str">
        <f>VLOOKUP(B270,[1]高一下!$B:$X,17,0)</f>
        <v>尼玛布池</v>
      </c>
      <c r="Y270">
        <f t="shared" si="63"/>
        <v>105.13698630136986</v>
      </c>
      <c r="Z270">
        <f t="shared" si="64"/>
        <v>240</v>
      </c>
      <c r="AA270">
        <f>VLOOKUP(B270,[1]高一上!$B:$W,15,0)</f>
        <v>31</v>
      </c>
      <c r="AB270" t="str">
        <f>VLOOKUP(B270,[1]高一上!$B:$W,16,0)</f>
        <v>张弘</v>
      </c>
      <c r="AC270">
        <f t="shared" si="65"/>
        <v>43.150684931506845</v>
      </c>
      <c r="AD270">
        <f t="shared" si="56"/>
        <v>255</v>
      </c>
      <c r="AE270">
        <f>VLOOKUP(B270,[1]中考!$B:$O,11,0)</f>
        <v>43</v>
      </c>
      <c r="AF270">
        <f t="shared" si="66"/>
        <v>89</v>
      </c>
    </row>
    <row r="271" spans="1:32" x14ac:dyDescent="0.2">
      <c r="A271" s="2" t="s">
        <v>1588</v>
      </c>
      <c r="B271" s="2" t="s">
        <v>1589</v>
      </c>
      <c r="C271" s="1">
        <v>13</v>
      </c>
      <c r="D271" s="3" t="s">
        <v>1070</v>
      </c>
      <c r="E271" s="4" t="s">
        <v>1590</v>
      </c>
      <c r="F271" s="1">
        <v>463</v>
      </c>
      <c r="G271" s="4">
        <v>58</v>
      </c>
      <c r="H271" s="1" t="s">
        <v>1918</v>
      </c>
      <c r="I271">
        <f t="shared" si="57"/>
        <v>117.8082191780822</v>
      </c>
      <c r="J271">
        <f t="shared" si="54"/>
        <v>200</v>
      </c>
      <c r="K271">
        <f>VLOOKUP(B271,[1]高三上!$B:$V,16,0)</f>
        <v>52</v>
      </c>
      <c r="L271" t="str">
        <f>VLOOKUP(B271,[1]高三上!$B:$V,17,0)</f>
        <v>尼玛布池</v>
      </c>
      <c r="M271">
        <f t="shared" si="58"/>
        <v>68.150684931506845</v>
      </c>
      <c r="N271">
        <f t="shared" si="55"/>
        <v>252</v>
      </c>
      <c r="O271">
        <f>VLOOKUP(B271,[1]高二下!$B:$W,16,0)</f>
        <v>74.099999999999994</v>
      </c>
      <c r="P271" t="str">
        <f>VLOOKUP(B271,[1]高二下!$B:$W,17,0)</f>
        <v>尼玛布池</v>
      </c>
      <c r="Q271">
        <f t="shared" si="59"/>
        <v>99.657534246575338</v>
      </c>
      <c r="R271">
        <f t="shared" si="60"/>
        <v>159</v>
      </c>
      <c r="S271">
        <f>VLOOKUP(B271,[1]高二上!$B:$W,16,0)</f>
        <v>69</v>
      </c>
      <c r="T271" t="str">
        <f>VLOOKUP(B271,[1]高二上!$B:$W,17,0)</f>
        <v>尼玛布池</v>
      </c>
      <c r="U271">
        <f t="shared" si="61"/>
        <v>111.64383561643835</v>
      </c>
      <c r="V271">
        <f t="shared" si="62"/>
        <v>158</v>
      </c>
      <c r="W271">
        <f>VLOOKUP(B271,[1]高一下!$B:$X,16,0)</f>
        <v>45</v>
      </c>
      <c r="X271" t="str">
        <f>VLOOKUP(B271,[1]高一下!$B:$X,17,0)</f>
        <v>尼玛布池</v>
      </c>
      <c r="Y271">
        <f t="shared" si="63"/>
        <v>107.1917808219178</v>
      </c>
      <c r="Z271">
        <f t="shared" si="64"/>
        <v>192</v>
      </c>
      <c r="AA271">
        <f>VLOOKUP(B271,[1]高一上!$B:$W,15,0)</f>
        <v>37</v>
      </c>
      <c r="AB271" t="str">
        <f>VLOOKUP(B271,[1]高一上!$B:$W,16,0)</f>
        <v>尼玛布池</v>
      </c>
      <c r="AC271">
        <f t="shared" si="65"/>
        <v>105.47945205479452</v>
      </c>
      <c r="AD271">
        <f t="shared" si="56"/>
        <v>213</v>
      </c>
      <c r="AE271">
        <f>VLOOKUP(B271,[1]中考!$B:$O,11,0)</f>
        <v>36</v>
      </c>
      <c r="AF271">
        <f t="shared" si="66"/>
        <v>229</v>
      </c>
    </row>
    <row r="272" spans="1:32" x14ac:dyDescent="0.2">
      <c r="A272" s="2" t="s">
        <v>1591</v>
      </c>
      <c r="B272" s="2" t="s">
        <v>1592</v>
      </c>
      <c r="C272" s="1">
        <v>13</v>
      </c>
      <c r="D272" s="3" t="s">
        <v>1070</v>
      </c>
      <c r="E272" s="4" t="s">
        <v>1593</v>
      </c>
      <c r="F272" s="1">
        <v>461</v>
      </c>
      <c r="G272" s="4">
        <v>63</v>
      </c>
      <c r="H272" s="1" t="s">
        <v>1918</v>
      </c>
      <c r="I272">
        <f t="shared" si="57"/>
        <v>93.493150684931507</v>
      </c>
      <c r="J272">
        <f t="shared" si="54"/>
        <v>160</v>
      </c>
      <c r="K272">
        <f>VLOOKUP(B272,[1]高三上!$B:$V,16,0)</f>
        <v>70</v>
      </c>
      <c r="L272" t="str">
        <f>VLOOKUP(B272,[1]高三上!$B:$V,17,0)</f>
        <v>尼玛布池</v>
      </c>
      <c r="M272">
        <f t="shared" si="58"/>
        <v>108.9041095890411</v>
      </c>
      <c r="N272">
        <f t="shared" si="55"/>
        <v>141</v>
      </c>
      <c r="O272">
        <f>VLOOKUP(B272,[1]高二下!$B:$W,16,0)</f>
        <v>73.3</v>
      </c>
      <c r="P272" t="str">
        <f>VLOOKUP(B272,[1]高二下!$B:$W,17,0)</f>
        <v>尼玛布池</v>
      </c>
      <c r="Q272">
        <f t="shared" si="59"/>
        <v>88.356164383561648</v>
      </c>
      <c r="R272">
        <f t="shared" si="60"/>
        <v>167</v>
      </c>
      <c r="S272">
        <f>VLOOKUP(B272,[1]高二上!$B:$W,16,0)</f>
        <v>72</v>
      </c>
      <c r="T272" t="str">
        <f>VLOOKUP(B272,[1]高二上!$B:$W,17,0)</f>
        <v>尼玛布池</v>
      </c>
      <c r="U272">
        <f t="shared" si="61"/>
        <v>140.06849315068493</v>
      </c>
      <c r="V272">
        <f t="shared" si="62"/>
        <v>133</v>
      </c>
      <c r="W272">
        <f>VLOOKUP(B272,[1]高一下!$B:$X,16,0)</f>
        <v>36</v>
      </c>
      <c r="X272" t="str">
        <f>VLOOKUP(B272,[1]高一下!$B:$X,17,0)</f>
        <v>尼玛布池</v>
      </c>
      <c r="Y272">
        <f t="shared" si="63"/>
        <v>90.06849315068493</v>
      </c>
      <c r="Z272">
        <f t="shared" si="64"/>
        <v>250</v>
      </c>
      <c r="AA272">
        <f>VLOOKUP(B272,[1]高一上!$B:$W,15,0)</f>
        <v>36</v>
      </c>
      <c r="AB272" t="str">
        <f>VLOOKUP(B272,[1]高一上!$B:$W,16,0)</f>
        <v>张弘</v>
      </c>
      <c r="AC272">
        <f t="shared" si="65"/>
        <v>32.876712328767127</v>
      </c>
      <c r="AD272">
        <f t="shared" si="56"/>
        <v>221</v>
      </c>
      <c r="AE272">
        <f>VLOOKUP(B272,[1]中考!$B:$O,11,0)</f>
        <v>46</v>
      </c>
      <c r="AF272">
        <f t="shared" si="66"/>
        <v>25</v>
      </c>
    </row>
    <row r="273" spans="1:32" x14ac:dyDescent="0.2">
      <c r="A273" s="2" t="s">
        <v>1594</v>
      </c>
      <c r="B273" s="2" t="s">
        <v>1595</v>
      </c>
      <c r="C273" s="1">
        <v>13</v>
      </c>
      <c r="D273" s="3" t="s">
        <v>1070</v>
      </c>
      <c r="E273" s="4" t="s">
        <v>1596</v>
      </c>
      <c r="F273" s="1">
        <v>457</v>
      </c>
      <c r="G273" s="4">
        <v>56</v>
      </c>
      <c r="H273" s="1" t="s">
        <v>1918</v>
      </c>
      <c r="I273">
        <f t="shared" si="57"/>
        <v>90.753424657534254</v>
      </c>
      <c r="J273">
        <f t="shared" si="54"/>
        <v>222</v>
      </c>
      <c r="K273">
        <f>VLOOKUP(B273,[1]高三上!$B:$V,16,0)</f>
        <v>62</v>
      </c>
      <c r="L273" t="str">
        <f>VLOOKUP(B273,[1]高三上!$B:$V,17,0)</f>
        <v>尼玛布池</v>
      </c>
      <c r="M273">
        <f t="shared" si="58"/>
        <v>112.32876712328768</v>
      </c>
      <c r="N273">
        <f t="shared" si="55"/>
        <v>195</v>
      </c>
      <c r="O273">
        <f>VLOOKUP(B273,[1]高二下!$B:$W,16,0)</f>
        <v>65.099999999999994</v>
      </c>
      <c r="P273" t="str">
        <f>VLOOKUP(B273,[1]高二下!$B:$W,17,0)</f>
        <v>尼玛布池</v>
      </c>
      <c r="Q273">
        <f t="shared" si="59"/>
        <v>113.01369863013699</v>
      </c>
      <c r="R273">
        <f t="shared" si="60"/>
        <v>231</v>
      </c>
      <c r="S273">
        <f>VLOOKUP(B273,[1]高二上!$B:$W,16,0)</f>
        <v>47</v>
      </c>
      <c r="T273" t="str">
        <f>VLOOKUP(B273,[1]高二上!$B:$W,17,0)</f>
        <v>尼玛布池</v>
      </c>
      <c r="U273">
        <f t="shared" si="61"/>
        <v>94.863013698630141</v>
      </c>
      <c r="V273">
        <f t="shared" si="62"/>
        <v>269</v>
      </c>
      <c r="W273">
        <f>VLOOKUP(B273,[1]高一下!$B:$X,16,0)</f>
        <v>35</v>
      </c>
      <c r="X273" t="str">
        <f>VLOOKUP(B273,[1]高一下!$B:$X,17,0)</f>
        <v>尼玛布池</v>
      </c>
      <c r="Y273">
        <f t="shared" si="63"/>
        <v>76.712328767123296</v>
      </c>
      <c r="Z273">
        <f t="shared" si="64"/>
        <v>254</v>
      </c>
      <c r="AA273">
        <f>VLOOKUP(B273,[1]高一上!$B:$W,15,0)</f>
        <v>42</v>
      </c>
      <c r="AB273" t="str">
        <f>VLOOKUP(B273,[1]高一上!$B:$W,16,0)</f>
        <v>尼玛布池</v>
      </c>
      <c r="AC273">
        <f t="shared" si="65"/>
        <v>98.287671232876718</v>
      </c>
      <c r="AD273">
        <f t="shared" si="56"/>
        <v>186</v>
      </c>
      <c r="AE273">
        <f>VLOOKUP(B273,[1]中考!$B:$O,11,0)</f>
        <v>39</v>
      </c>
      <c r="AF273">
        <f t="shared" si="66"/>
        <v>181</v>
      </c>
    </row>
    <row r="274" spans="1:32" x14ac:dyDescent="0.2">
      <c r="A274" s="2" t="s">
        <v>1597</v>
      </c>
      <c r="B274" s="2" t="s">
        <v>1598</v>
      </c>
      <c r="C274" s="1">
        <v>13</v>
      </c>
      <c r="D274" s="3" t="s">
        <v>1070</v>
      </c>
      <c r="E274" s="4" t="s">
        <v>1599</v>
      </c>
      <c r="F274" s="1">
        <v>450</v>
      </c>
      <c r="G274" s="4">
        <v>66</v>
      </c>
      <c r="H274" s="1" t="s">
        <v>1918</v>
      </c>
      <c r="I274">
        <f t="shared" si="57"/>
        <v>101.36986301369863</v>
      </c>
      <c r="J274">
        <f t="shared" si="54"/>
        <v>123</v>
      </c>
      <c r="K274">
        <f>VLOOKUP(B274,[1]高三上!$B:$V,16,0)</f>
        <v>72</v>
      </c>
      <c r="L274" t="str">
        <f>VLOOKUP(B274,[1]高三上!$B:$V,17,0)</f>
        <v>尼玛布池</v>
      </c>
      <c r="M274">
        <f t="shared" si="58"/>
        <v>109.58904109589041</v>
      </c>
      <c r="N274">
        <f t="shared" si="55"/>
        <v>127</v>
      </c>
      <c r="O274">
        <f>VLOOKUP(B274,[1]高二下!$B:$W,16,0)</f>
        <v>74.900000000000006</v>
      </c>
      <c r="P274" t="str">
        <f>VLOOKUP(B274,[1]高二下!$B:$W,17,0)</f>
        <v>尼玛布池</v>
      </c>
      <c r="Q274">
        <f t="shared" si="59"/>
        <v>103.42465753424658</v>
      </c>
      <c r="R274">
        <f t="shared" si="60"/>
        <v>155</v>
      </c>
      <c r="S274">
        <f>VLOOKUP(B274,[1]高二上!$B:$W,16,0)</f>
        <v>68</v>
      </c>
      <c r="T274" t="str">
        <f>VLOOKUP(B274,[1]高二上!$B:$W,17,0)</f>
        <v>尼玛布池</v>
      </c>
      <c r="U274">
        <f t="shared" si="61"/>
        <v>118.83561643835617</v>
      </c>
      <c r="V274">
        <f t="shared" si="62"/>
        <v>165</v>
      </c>
      <c r="W274">
        <f>VLOOKUP(B274,[1]高一下!$B:$X,16,0)</f>
        <v>42</v>
      </c>
      <c r="X274" t="str">
        <f>VLOOKUP(B274,[1]高一下!$B:$X,17,0)</f>
        <v>尼玛布池</v>
      </c>
      <c r="Y274">
        <f t="shared" si="63"/>
        <v>72.945205479452056</v>
      </c>
      <c r="Z274">
        <f t="shared" si="64"/>
        <v>220</v>
      </c>
      <c r="AA274">
        <f>VLOOKUP(B274,[1]高一上!$B:$W,15,0)</f>
        <v>48</v>
      </c>
      <c r="AB274" t="str">
        <f>VLOOKUP(B274,[1]高一上!$B:$W,16,0)</f>
        <v>喇菊</v>
      </c>
      <c r="AC274">
        <f t="shared" si="65"/>
        <v>130.13698630136986</v>
      </c>
      <c r="AD274">
        <f t="shared" si="56"/>
        <v>141</v>
      </c>
      <c r="AE274">
        <f>VLOOKUP(B274,[1]中考!$B:$O,11,0)</f>
        <v>36</v>
      </c>
      <c r="AF274">
        <f t="shared" si="66"/>
        <v>229</v>
      </c>
    </row>
    <row r="275" spans="1:32" x14ac:dyDescent="0.2">
      <c r="A275" s="2" t="s">
        <v>1600</v>
      </c>
      <c r="B275" s="2" t="s">
        <v>1601</v>
      </c>
      <c r="C275" s="1">
        <v>13</v>
      </c>
      <c r="D275" s="3" t="s">
        <v>1070</v>
      </c>
      <c r="E275" s="4" t="s">
        <v>1602</v>
      </c>
      <c r="F275" s="1">
        <v>448</v>
      </c>
      <c r="G275" s="4">
        <v>63</v>
      </c>
      <c r="H275" s="1" t="s">
        <v>1918</v>
      </c>
      <c r="I275">
        <f t="shared" si="57"/>
        <v>88.69863013698631</v>
      </c>
      <c r="J275">
        <f t="shared" si="54"/>
        <v>160</v>
      </c>
      <c r="K275">
        <f>VLOOKUP(B275,[1]高三上!$B:$V,16,0)</f>
        <v>72</v>
      </c>
      <c r="L275" t="str">
        <f>VLOOKUP(B275,[1]高三上!$B:$V,17,0)</f>
        <v>尼玛布池</v>
      </c>
      <c r="M275">
        <f t="shared" si="58"/>
        <v>127.39726027397261</v>
      </c>
      <c r="N275">
        <f t="shared" si="55"/>
        <v>127</v>
      </c>
      <c r="O275">
        <f>VLOOKUP(B275,[1]高二下!$B:$W,16,0)</f>
        <v>67.5</v>
      </c>
      <c r="P275" t="str">
        <f>VLOOKUP(B275,[1]高二下!$B:$W,17,0)</f>
        <v>尼玛布池</v>
      </c>
      <c r="Q275">
        <f t="shared" si="59"/>
        <v>92.123287671232873</v>
      </c>
      <c r="R275">
        <f t="shared" si="60"/>
        <v>207</v>
      </c>
      <c r="S275">
        <f>VLOOKUP(B275,[1]高二上!$B:$W,16,0)</f>
        <v>65</v>
      </c>
      <c r="T275" t="str">
        <f>VLOOKUP(B275,[1]高二上!$B:$W,17,0)</f>
        <v>尼玛布池</v>
      </c>
      <c r="U275">
        <f t="shared" si="61"/>
        <v>91.438356164383563</v>
      </c>
      <c r="V275">
        <f t="shared" si="62"/>
        <v>184</v>
      </c>
      <c r="W275">
        <f>VLOOKUP(B275,[1]高一下!$B:$X,16,0)</f>
        <v>49</v>
      </c>
      <c r="X275" t="str">
        <f>VLOOKUP(B275,[1]高一下!$B:$X,17,0)</f>
        <v>尼玛布池</v>
      </c>
      <c r="Y275">
        <f t="shared" si="63"/>
        <v>100.34246575342466</v>
      </c>
      <c r="Z275">
        <f t="shared" si="64"/>
        <v>159</v>
      </c>
      <c r="AA275">
        <f>VLOOKUP(B275,[1]高一上!$B:$W,15,0)</f>
        <v>46</v>
      </c>
      <c r="AB275" t="str">
        <f>VLOOKUP(B275,[1]高一上!$B:$W,16,0)</f>
        <v>付仁源</v>
      </c>
      <c r="AC275">
        <f t="shared" si="65"/>
        <v>84.246575342465746</v>
      </c>
      <c r="AD275">
        <f t="shared" si="56"/>
        <v>160</v>
      </c>
      <c r="AE275">
        <f>VLOOKUP(B275,[1]中考!$B:$O,11,0)</f>
        <v>42</v>
      </c>
      <c r="AF275">
        <f t="shared" si="66"/>
        <v>114</v>
      </c>
    </row>
    <row r="276" spans="1:32" x14ac:dyDescent="0.2">
      <c r="A276" s="2" t="s">
        <v>1603</v>
      </c>
      <c r="B276" s="2" t="s">
        <v>1604</v>
      </c>
      <c r="C276" s="1">
        <v>13</v>
      </c>
      <c r="D276" s="3" t="s">
        <v>1070</v>
      </c>
      <c r="E276" s="4" t="s">
        <v>1605</v>
      </c>
      <c r="F276" s="1">
        <v>445</v>
      </c>
      <c r="G276" s="4">
        <v>65</v>
      </c>
      <c r="H276" s="1" t="s">
        <v>1918</v>
      </c>
      <c r="I276">
        <f t="shared" si="57"/>
        <v>94.178082191780817</v>
      </c>
      <c r="J276">
        <f t="shared" si="54"/>
        <v>132</v>
      </c>
      <c r="K276">
        <f>VLOOKUP(B276,[1]高三上!$B:$V,16,0)</f>
        <v>74</v>
      </c>
      <c r="L276" t="str">
        <f>VLOOKUP(B276,[1]高三上!$B:$V,17,0)</f>
        <v>尼玛布池</v>
      </c>
      <c r="M276">
        <f t="shared" si="58"/>
        <v>128.08219178082192</v>
      </c>
      <c r="N276">
        <f t="shared" si="55"/>
        <v>115</v>
      </c>
      <c r="O276">
        <f>VLOOKUP(B276,[1]高二下!$B:$W,16,0)</f>
        <v>69.2</v>
      </c>
      <c r="P276" t="str">
        <f>VLOOKUP(B276,[1]高二下!$B:$W,17,0)</f>
        <v>尼玛布池</v>
      </c>
      <c r="Q276">
        <f t="shared" si="59"/>
        <v>55.479452054794521</v>
      </c>
      <c r="R276">
        <f t="shared" si="60"/>
        <v>197</v>
      </c>
      <c r="S276">
        <f>VLOOKUP(B276,[1]高二上!$B:$W,16,0)</f>
        <v>82</v>
      </c>
      <c r="T276" t="str">
        <f>VLOOKUP(B276,[1]高二上!$B:$W,17,0)</f>
        <v>尼玛布池</v>
      </c>
      <c r="U276">
        <f t="shared" si="61"/>
        <v>91.780821917808225</v>
      </c>
      <c r="V276">
        <f t="shared" si="62"/>
        <v>67</v>
      </c>
      <c r="W276">
        <f>VLOOKUP(B276,[1]高一下!$B:$X,16,0)</f>
        <v>64</v>
      </c>
      <c r="X276" t="str">
        <f>VLOOKUP(B276,[1]高一下!$B:$X,17,0)</f>
        <v>尼玛布池</v>
      </c>
      <c r="Y276">
        <f t="shared" si="63"/>
        <v>140.06849315068493</v>
      </c>
      <c r="Z276">
        <f t="shared" si="64"/>
        <v>43</v>
      </c>
      <c r="AA276">
        <f>VLOOKUP(B276,[1]高一上!$B:$W,15,0)</f>
        <v>46</v>
      </c>
      <c r="AB276" t="str">
        <f>VLOOKUP(B276,[1]高一上!$B:$W,16,0)</f>
        <v>尼玛布池</v>
      </c>
      <c r="AC276">
        <f t="shared" si="65"/>
        <v>93.493150684931507</v>
      </c>
      <c r="AD276">
        <f t="shared" si="56"/>
        <v>160</v>
      </c>
      <c r="AE276">
        <f>VLOOKUP(B276,[1]中考!$B:$O,11,0)</f>
        <v>41</v>
      </c>
      <c r="AF276">
        <f t="shared" si="66"/>
        <v>141</v>
      </c>
    </row>
    <row r="277" spans="1:32" x14ac:dyDescent="0.2">
      <c r="A277" s="2" t="s">
        <v>1606</v>
      </c>
      <c r="B277" s="2" t="s">
        <v>1607</v>
      </c>
      <c r="C277" s="1">
        <v>13</v>
      </c>
      <c r="D277" s="3" t="s">
        <v>1070</v>
      </c>
      <c r="E277" s="4" t="s">
        <v>1608</v>
      </c>
      <c r="F277" s="1">
        <v>443</v>
      </c>
      <c r="G277" s="4">
        <v>56</v>
      </c>
      <c r="H277" s="1" t="s">
        <v>1918</v>
      </c>
      <c r="I277">
        <f t="shared" si="57"/>
        <v>59.589041095890408</v>
      </c>
      <c r="J277">
        <f t="shared" si="54"/>
        <v>222</v>
      </c>
      <c r="K277">
        <f>VLOOKUP(B277,[1]高三上!$B:$V,16,0)</f>
        <v>76</v>
      </c>
      <c r="L277" t="str">
        <f>VLOOKUP(B277,[1]高三上!$B:$V,17,0)</f>
        <v>尼玛布池</v>
      </c>
      <c r="M277">
        <f t="shared" si="58"/>
        <v>138.35616438356163</v>
      </c>
      <c r="N277">
        <f t="shared" si="55"/>
        <v>104</v>
      </c>
      <c r="O277">
        <f>VLOOKUP(B277,[1]高二下!$B:$W,16,0)</f>
        <v>66.7</v>
      </c>
      <c r="P277" t="str">
        <f>VLOOKUP(B277,[1]高二下!$B:$W,17,0)</f>
        <v>尼玛布池</v>
      </c>
      <c r="Q277">
        <f t="shared" si="59"/>
        <v>102.73972602739725</v>
      </c>
      <c r="R277">
        <f t="shared" si="60"/>
        <v>216</v>
      </c>
      <c r="S277">
        <f>VLOOKUP(B277,[1]高二上!$B:$W,16,0)</f>
        <v>60</v>
      </c>
      <c r="T277" t="str">
        <f>VLOOKUP(B277,[1]高二上!$B:$W,17,0)</f>
        <v>尼玛布池</v>
      </c>
      <c r="U277">
        <f t="shared" si="61"/>
        <v>70.890410958904113</v>
      </c>
      <c r="V277">
        <f t="shared" si="62"/>
        <v>224</v>
      </c>
      <c r="W277">
        <f>VLOOKUP(B277,[1]高一下!$B:$X,16,0)</f>
        <v>51</v>
      </c>
      <c r="X277" t="str">
        <f>VLOOKUP(B277,[1]高一下!$B:$X,17,0)</f>
        <v>尼玛布池</v>
      </c>
      <c r="Y277">
        <f t="shared" si="63"/>
        <v>142.46575342465752</v>
      </c>
      <c r="Z277">
        <f t="shared" si="64"/>
        <v>139</v>
      </c>
      <c r="AA277">
        <f>VLOOKUP(B277,[1]高一上!$B:$W,15,0)</f>
        <v>29</v>
      </c>
      <c r="AB277" t="str">
        <f>VLOOKUP(B277,[1]高一上!$B:$W,16,0)</f>
        <v>付仁源</v>
      </c>
      <c r="AC277">
        <f t="shared" si="65"/>
        <v>95.547945205479451</v>
      </c>
      <c r="AD277">
        <f t="shared" si="56"/>
        <v>263</v>
      </c>
      <c r="AE277">
        <f>VLOOKUP(B277,[1]中考!$B:$O,11,0)</f>
        <v>34</v>
      </c>
      <c r="AF277">
        <f t="shared" si="66"/>
        <v>250</v>
      </c>
    </row>
    <row r="278" spans="1:32" x14ac:dyDescent="0.2">
      <c r="A278" s="2" t="s">
        <v>1609</v>
      </c>
      <c r="B278" s="2" t="s">
        <v>1610</v>
      </c>
      <c r="C278" s="1">
        <v>13</v>
      </c>
      <c r="D278" s="3" t="s">
        <v>1070</v>
      </c>
      <c r="E278" s="4" t="s">
        <v>1611</v>
      </c>
      <c r="F278" s="1">
        <v>428</v>
      </c>
      <c r="G278" s="4">
        <v>52</v>
      </c>
      <c r="H278" s="1" t="s">
        <v>1918</v>
      </c>
      <c r="I278">
        <f t="shared" si="57"/>
        <v>80.136986301369859</v>
      </c>
      <c r="J278">
        <f t="shared" si="54"/>
        <v>249</v>
      </c>
      <c r="K278">
        <f>VLOOKUP(B278,[1]高三上!$B:$V,16,0)</f>
        <v>64</v>
      </c>
      <c r="L278" t="str">
        <f>VLOOKUP(B278,[1]高三上!$B:$V,17,0)</f>
        <v>尼玛布池</v>
      </c>
      <c r="M278">
        <f t="shared" si="58"/>
        <v>113.6986301369863</v>
      </c>
      <c r="N278">
        <f t="shared" si="55"/>
        <v>191</v>
      </c>
      <c r="O278">
        <f>VLOOKUP(B278,[1]高二下!$B:$W,16,0)</f>
        <v>65.099999999999994</v>
      </c>
      <c r="P278" t="str">
        <f>VLOOKUP(B278,[1]高二下!$B:$W,17,0)</f>
        <v>尼玛布池</v>
      </c>
      <c r="Q278">
        <f t="shared" si="59"/>
        <v>111.64383561643835</v>
      </c>
      <c r="R278">
        <f t="shared" si="60"/>
        <v>231</v>
      </c>
      <c r="S278">
        <f>VLOOKUP(B278,[1]高二上!$B:$W,16,0)</f>
        <v>49</v>
      </c>
      <c r="T278" t="str">
        <f>VLOOKUP(B278,[1]高二上!$B:$W,17,0)</f>
        <v>尼玛布池</v>
      </c>
      <c r="U278">
        <f t="shared" si="61"/>
        <v>33.219178082191775</v>
      </c>
      <c r="V278">
        <f t="shared" si="62"/>
        <v>265</v>
      </c>
      <c r="W278">
        <f>VLOOKUP(B278,[1]高一下!$B:$X,16,0)</f>
        <v>59</v>
      </c>
      <c r="X278" t="str">
        <f>VLOOKUP(B278,[1]高一下!$B:$X,17,0)</f>
        <v>尼玛布池</v>
      </c>
      <c r="Y278">
        <f t="shared" si="63"/>
        <v>106.50684931506849</v>
      </c>
      <c r="Z278">
        <f t="shared" si="64"/>
        <v>70</v>
      </c>
      <c r="AA278">
        <f>VLOOKUP(B278,[1]高一上!$B:$W,15,0)</f>
        <v>54</v>
      </c>
      <c r="AB278" t="str">
        <f>VLOOKUP(B278,[1]高一上!$B:$W,16,0)</f>
        <v>彭桦</v>
      </c>
      <c r="AC278">
        <f t="shared" si="65"/>
        <v>131.50684931506851</v>
      </c>
      <c r="AD278">
        <f t="shared" si="56"/>
        <v>89</v>
      </c>
      <c r="AE278">
        <f>VLOOKUP(B278,[1]中考!$B:$O,11,0)</f>
        <v>39</v>
      </c>
      <c r="AF278">
        <f t="shared" si="66"/>
        <v>181</v>
      </c>
    </row>
    <row r="279" spans="1:32" x14ac:dyDescent="0.2">
      <c r="A279" s="2" t="s">
        <v>1612</v>
      </c>
      <c r="B279" s="2" t="s">
        <v>1613</v>
      </c>
      <c r="C279" s="1">
        <v>13</v>
      </c>
      <c r="D279" s="3" t="s">
        <v>1070</v>
      </c>
      <c r="E279" s="4" t="s">
        <v>1614</v>
      </c>
      <c r="F279" s="1">
        <v>428</v>
      </c>
      <c r="G279" s="4">
        <v>49</v>
      </c>
      <c r="H279" s="1" t="s">
        <v>1918</v>
      </c>
      <c r="I279">
        <f t="shared" si="57"/>
        <v>91.780821917808225</v>
      </c>
      <c r="J279">
        <f t="shared" si="54"/>
        <v>265</v>
      </c>
      <c r="K279">
        <f>VLOOKUP(B279,[1]高三上!$B:$V,16,0)</f>
        <v>55</v>
      </c>
      <c r="L279" t="str">
        <f>VLOOKUP(B279,[1]高三上!$B:$V,17,0)</f>
        <v>尼玛布池</v>
      </c>
      <c r="M279">
        <f t="shared" si="58"/>
        <v>63.356164383561641</v>
      </c>
      <c r="N279">
        <f t="shared" si="55"/>
        <v>241</v>
      </c>
      <c r="O279">
        <f>VLOOKUP(B279,[1]高二下!$B:$W,16,0)</f>
        <v>76.400000000000006</v>
      </c>
      <c r="P279" t="str">
        <f>VLOOKUP(B279,[1]高二下!$B:$W,17,0)</f>
        <v>尼玛布池</v>
      </c>
      <c r="Q279">
        <f t="shared" si="59"/>
        <v>117.12328767123287</v>
      </c>
      <c r="R279">
        <f t="shared" si="60"/>
        <v>134</v>
      </c>
      <c r="S279">
        <f>VLOOKUP(B279,[1]高二上!$B:$W,16,0)</f>
        <v>65</v>
      </c>
      <c r="T279" t="str">
        <f>VLOOKUP(B279,[1]高二上!$B:$W,17,0)</f>
        <v>尼玛布池</v>
      </c>
      <c r="U279">
        <f t="shared" si="61"/>
        <v>75.68493150684931</v>
      </c>
      <c r="V279">
        <f t="shared" si="62"/>
        <v>184</v>
      </c>
      <c r="W279">
        <f>VLOOKUP(B279,[1]高一下!$B:$X,16,0)</f>
        <v>54</v>
      </c>
      <c r="X279" t="str">
        <f>VLOOKUP(B279,[1]高一下!$B:$X,17,0)</f>
        <v>尼玛布池</v>
      </c>
      <c r="Y279">
        <f t="shared" si="63"/>
        <v>141.78082191780823</v>
      </c>
      <c r="Z279">
        <f t="shared" si="64"/>
        <v>113</v>
      </c>
      <c r="AA279">
        <f>VLOOKUP(B279,[1]高一上!$B:$W,15,0)</f>
        <v>34</v>
      </c>
      <c r="AB279" t="str">
        <f>VLOOKUP(B279,[1]高一上!$B:$W,16,0)</f>
        <v>尤顺芝</v>
      </c>
      <c r="AC279">
        <f t="shared" si="65"/>
        <v>58.561643835616437</v>
      </c>
      <c r="AD279">
        <f t="shared" si="56"/>
        <v>235</v>
      </c>
      <c r="AE279">
        <f>VLOOKUP(B279,[1]中考!$B:$O,11,0)</f>
        <v>42</v>
      </c>
      <c r="AF279">
        <f t="shared" si="66"/>
        <v>114</v>
      </c>
    </row>
    <row r="280" spans="1:32" x14ac:dyDescent="0.2">
      <c r="A280" s="2" t="s">
        <v>1615</v>
      </c>
      <c r="B280" s="2" t="s">
        <v>1616</v>
      </c>
      <c r="C280" s="1">
        <v>13</v>
      </c>
      <c r="D280" s="3" t="s">
        <v>1070</v>
      </c>
      <c r="E280" s="4" t="s">
        <v>1617</v>
      </c>
      <c r="F280" s="1">
        <v>427</v>
      </c>
      <c r="G280" s="4">
        <v>56</v>
      </c>
      <c r="H280" s="1" t="s">
        <v>1918</v>
      </c>
      <c r="I280">
        <f t="shared" si="57"/>
        <v>111.98630136986301</v>
      </c>
      <c r="J280">
        <f t="shared" si="54"/>
        <v>222</v>
      </c>
      <c r="K280">
        <f>VLOOKUP(B280,[1]高三上!$B:$V,16,0)</f>
        <v>50</v>
      </c>
      <c r="L280" t="str">
        <f>VLOOKUP(B280,[1]高三上!$B:$V,17,0)</f>
        <v>尼玛布池</v>
      </c>
      <c r="M280">
        <f t="shared" si="58"/>
        <v>82.876712328767127</v>
      </c>
      <c r="N280">
        <f t="shared" si="55"/>
        <v>257</v>
      </c>
      <c r="O280">
        <f>VLOOKUP(B280,[1]高二下!$B:$W,16,0)</f>
        <v>67.5</v>
      </c>
      <c r="P280" t="str">
        <f>VLOOKUP(B280,[1]高二下!$B:$W,17,0)</f>
        <v>尼玛布池</v>
      </c>
      <c r="Q280">
        <f t="shared" si="59"/>
        <v>96.232876712328761</v>
      </c>
      <c r="R280">
        <f t="shared" si="60"/>
        <v>207</v>
      </c>
      <c r="S280">
        <f>VLOOKUP(B280,[1]高二上!$B:$W,16,0)</f>
        <v>63</v>
      </c>
      <c r="T280" t="str">
        <f>VLOOKUP(B280,[1]高二上!$B:$W,17,0)</f>
        <v>尼玛布池</v>
      </c>
      <c r="U280">
        <f t="shared" si="61"/>
        <v>48.630136986301366</v>
      </c>
      <c r="V280">
        <f t="shared" si="62"/>
        <v>196</v>
      </c>
      <c r="W280">
        <f>VLOOKUP(B280,[1]高一下!$B:$X,16,0)</f>
        <v>63</v>
      </c>
      <c r="X280" t="str">
        <f>VLOOKUP(B280,[1]高一下!$B:$X,17,0)</f>
        <v>尼玛布池</v>
      </c>
      <c r="Y280">
        <f t="shared" si="63"/>
        <v>144.17808219178082</v>
      </c>
      <c r="Z280">
        <f t="shared" si="64"/>
        <v>46</v>
      </c>
      <c r="AA280">
        <f>VLOOKUP(B280,[1]高一上!$B:$W,15,0)</f>
        <v>43</v>
      </c>
      <c r="AB280" t="str">
        <f>VLOOKUP(B280,[1]高一上!$B:$W,16,0)</f>
        <v>尤顺芝</v>
      </c>
      <c r="AC280">
        <f t="shared" si="65"/>
        <v>107.1917808219178</v>
      </c>
      <c r="AD280">
        <f t="shared" si="56"/>
        <v>175</v>
      </c>
      <c r="AE280">
        <f>VLOOKUP(B280,[1]中考!$B:$O,11,0)</f>
        <v>38</v>
      </c>
      <c r="AF280">
        <f t="shared" si="66"/>
        <v>196</v>
      </c>
    </row>
    <row r="281" spans="1:32" x14ac:dyDescent="0.2">
      <c r="A281" s="2" t="s">
        <v>1618</v>
      </c>
      <c r="B281" s="2" t="s">
        <v>1619</v>
      </c>
      <c r="C281" s="1">
        <v>13</v>
      </c>
      <c r="D281" s="3" t="s">
        <v>1070</v>
      </c>
      <c r="E281" s="4" t="s">
        <v>447</v>
      </c>
      <c r="F281" s="1">
        <v>427</v>
      </c>
      <c r="G281" s="4">
        <v>58</v>
      </c>
      <c r="H281" s="1" t="s">
        <v>1918</v>
      </c>
      <c r="I281">
        <f t="shared" si="57"/>
        <v>123.63013698630137</v>
      </c>
      <c r="J281">
        <f t="shared" si="54"/>
        <v>200</v>
      </c>
      <c r="K281">
        <f>VLOOKUP(B281,[1]高三上!$B:$V,16,0)</f>
        <v>44</v>
      </c>
      <c r="L281" t="str">
        <f>VLOOKUP(B281,[1]高三上!$B:$V,17,0)</f>
        <v>尼玛布池</v>
      </c>
      <c r="M281">
        <f t="shared" si="58"/>
        <v>48.630136986301366</v>
      </c>
      <c r="N281">
        <f t="shared" si="55"/>
        <v>269</v>
      </c>
      <c r="O281">
        <f>VLOOKUP(B281,[1]高二下!$B:$W,16,0)</f>
        <v>78</v>
      </c>
      <c r="P281" t="str">
        <f>VLOOKUP(B281,[1]高二下!$B:$W,17,0)</f>
        <v>尼玛布池</v>
      </c>
      <c r="Q281">
        <f t="shared" si="59"/>
        <v>113.35616438356165</v>
      </c>
      <c r="R281">
        <f t="shared" si="60"/>
        <v>119</v>
      </c>
      <c r="S281">
        <f>VLOOKUP(B281,[1]高二上!$B:$W,16,0)</f>
        <v>69</v>
      </c>
      <c r="T281" t="str">
        <f>VLOOKUP(B281,[1]高二上!$B:$W,17,0)</f>
        <v>尼玛布池</v>
      </c>
      <c r="U281">
        <f t="shared" si="61"/>
        <v>114.38356164383562</v>
      </c>
      <c r="V281">
        <f t="shared" si="62"/>
        <v>158</v>
      </c>
      <c r="W281">
        <f>VLOOKUP(B281,[1]高一下!$B:$X,16,0)</f>
        <v>44</v>
      </c>
      <c r="X281" t="str">
        <f>VLOOKUP(B281,[1]高一下!$B:$X,17,0)</f>
        <v>尼玛布池</v>
      </c>
      <c r="Y281">
        <f t="shared" si="63"/>
        <v>111.98630136986301</v>
      </c>
      <c r="Z281">
        <f t="shared" si="64"/>
        <v>200</v>
      </c>
      <c r="AA281">
        <f>VLOOKUP(B281,[1]高一上!$B:$W,15,0)</f>
        <v>34</v>
      </c>
      <c r="AB281" t="str">
        <f>VLOOKUP(B281,[1]高一上!$B:$W,16,0)</f>
        <v>尤顺芝</v>
      </c>
      <c r="AC281">
        <f t="shared" si="65"/>
        <v>105.13698630136986</v>
      </c>
      <c r="AD281">
        <f t="shared" si="56"/>
        <v>235</v>
      </c>
      <c r="AE281">
        <f>VLOOKUP(B281,[1]中考!$B:$O,11,0)</f>
        <v>34</v>
      </c>
      <c r="AF281">
        <f t="shared" si="66"/>
        <v>250</v>
      </c>
    </row>
    <row r="282" spans="1:32" x14ac:dyDescent="0.2">
      <c r="A282" s="2" t="s">
        <v>1620</v>
      </c>
      <c r="B282" s="2" t="s">
        <v>1621</v>
      </c>
      <c r="C282" s="1">
        <v>13</v>
      </c>
      <c r="D282" s="3" t="s">
        <v>1070</v>
      </c>
      <c r="E282" s="4" t="s">
        <v>1622</v>
      </c>
      <c r="F282" s="1">
        <v>426</v>
      </c>
      <c r="G282" s="4">
        <v>68</v>
      </c>
      <c r="H282" s="1" t="s">
        <v>1918</v>
      </c>
      <c r="I282">
        <f t="shared" si="57"/>
        <v>143.15068493150685</v>
      </c>
      <c r="J282">
        <f t="shared" si="54"/>
        <v>101</v>
      </c>
      <c r="K282">
        <f>VLOOKUP(B282,[1]高三上!$B:$V,16,0)</f>
        <v>58</v>
      </c>
      <c r="L282" t="str">
        <f>VLOOKUP(B282,[1]高三上!$B:$V,17,0)</f>
        <v>尼玛布池</v>
      </c>
      <c r="M282">
        <f t="shared" si="58"/>
        <v>106.16438356164383</v>
      </c>
      <c r="N282">
        <f t="shared" si="55"/>
        <v>227</v>
      </c>
      <c r="O282">
        <f>VLOOKUP(B282,[1]高二下!$B:$W,16,0)</f>
        <v>63.4</v>
      </c>
      <c r="P282" t="str">
        <f>VLOOKUP(B282,[1]高二下!$B:$W,17,0)</f>
        <v>尼玛布池</v>
      </c>
      <c r="Q282">
        <f t="shared" si="59"/>
        <v>101.02739726027397</v>
      </c>
      <c r="R282">
        <f t="shared" si="60"/>
        <v>245</v>
      </c>
      <c r="S282">
        <f>VLOOKUP(B282,[1]高二上!$B:$W,16,0)</f>
        <v>55</v>
      </c>
      <c r="T282" t="str">
        <f>VLOOKUP(B282,[1]高二上!$B:$W,17,0)</f>
        <v>尼玛布池</v>
      </c>
      <c r="U282">
        <f t="shared" si="61"/>
        <v>66.780821917808225</v>
      </c>
      <c r="V282">
        <f t="shared" si="62"/>
        <v>248</v>
      </c>
      <c r="W282">
        <f>VLOOKUP(B282,[1]高一下!$B:$X,16,0)</f>
        <v>50</v>
      </c>
      <c r="X282" t="str">
        <f>VLOOKUP(B282,[1]高一下!$B:$X,17,0)</f>
        <v>尼玛布池</v>
      </c>
      <c r="Y282">
        <f t="shared" si="63"/>
        <v>121.23287671232876</v>
      </c>
      <c r="Z282">
        <f t="shared" si="64"/>
        <v>151</v>
      </c>
      <c r="AA282">
        <f>VLOOKUP(B282,[1]高一上!$B:$W,15,0)</f>
        <v>37</v>
      </c>
      <c r="AB282" t="str">
        <f>VLOOKUP(B282,[1]高一上!$B:$W,16,0)</f>
        <v>付仁源</v>
      </c>
      <c r="AC282">
        <f t="shared" si="65"/>
        <v>94.178082191780817</v>
      </c>
      <c r="AD282">
        <f t="shared" si="56"/>
        <v>213</v>
      </c>
      <c r="AE282">
        <f>VLOOKUP(B282,[1]中考!$B:$O,11,0)</f>
        <v>38</v>
      </c>
      <c r="AF282">
        <f t="shared" si="66"/>
        <v>196</v>
      </c>
    </row>
    <row r="283" spans="1:32" x14ac:dyDescent="0.2">
      <c r="A283" s="2" t="s">
        <v>1623</v>
      </c>
      <c r="B283" s="2" t="s">
        <v>1624</v>
      </c>
      <c r="C283" s="1">
        <v>13</v>
      </c>
      <c r="D283" s="3" t="s">
        <v>1070</v>
      </c>
      <c r="E283" s="4" t="s">
        <v>1625</v>
      </c>
      <c r="F283" s="1">
        <v>419</v>
      </c>
      <c r="G283" s="4">
        <v>46</v>
      </c>
      <c r="H283" s="1" t="s">
        <v>1918</v>
      </c>
      <c r="I283">
        <f t="shared" si="57"/>
        <v>72.945205479452056</v>
      </c>
      <c r="J283">
        <f t="shared" si="54"/>
        <v>274</v>
      </c>
      <c r="K283">
        <f>VLOOKUP(B283,[1]高三上!$B:$V,16,0)</f>
        <v>62</v>
      </c>
      <c r="L283" t="str">
        <f>VLOOKUP(B283,[1]高三上!$B:$V,17,0)</f>
        <v>尼玛布池</v>
      </c>
      <c r="M283">
        <f t="shared" si="58"/>
        <v>115.06849315068493</v>
      </c>
      <c r="N283">
        <f t="shared" si="55"/>
        <v>195</v>
      </c>
      <c r="O283">
        <f>VLOOKUP(B283,[1]高二下!$B:$W,16,0)</f>
        <v>64.2</v>
      </c>
      <c r="P283" t="str">
        <f>VLOOKUP(B283,[1]高二下!$B:$W,17,0)</f>
        <v>尼玛布池</v>
      </c>
      <c r="Q283">
        <f t="shared" si="59"/>
        <v>106.50684931506849</v>
      </c>
      <c r="R283">
        <f t="shared" si="60"/>
        <v>239</v>
      </c>
      <c r="S283">
        <f>VLOOKUP(B283,[1]高二上!$B:$W,16,0)</f>
        <v>52</v>
      </c>
      <c r="T283" t="str">
        <f>VLOOKUP(B283,[1]高二上!$B:$W,17,0)</f>
        <v>尼玛布池</v>
      </c>
      <c r="U283">
        <f t="shared" si="61"/>
        <v>102.05479452054794</v>
      </c>
      <c r="V283">
        <f t="shared" si="62"/>
        <v>258</v>
      </c>
      <c r="W283">
        <f>VLOOKUP(B283,[1]高一下!$B:$X,16,0)</f>
        <v>33</v>
      </c>
      <c r="X283" t="str">
        <f>VLOOKUP(B283,[1]高一下!$B:$X,17,0)</f>
        <v>尼玛布池</v>
      </c>
      <c r="Y283">
        <f t="shared" si="63"/>
        <v>85.273972602739718</v>
      </c>
      <c r="Z283">
        <f t="shared" si="64"/>
        <v>264</v>
      </c>
      <c r="AA283">
        <f>VLOOKUP(B283,[1]高一上!$B:$W,15,0)</f>
        <v>36</v>
      </c>
      <c r="AB283" t="str">
        <f>VLOOKUP(B283,[1]高一上!$B:$W,16,0)</f>
        <v>张弘</v>
      </c>
      <c r="AC283">
        <f t="shared" si="65"/>
        <v>106.84931506849315</v>
      </c>
      <c r="AD283">
        <f t="shared" si="56"/>
        <v>221</v>
      </c>
      <c r="AE283">
        <f>VLOOKUP(B283,[1]中考!$B:$O,11,0)</f>
        <v>35</v>
      </c>
      <c r="AF283">
        <f t="shared" si="66"/>
        <v>241</v>
      </c>
    </row>
    <row r="284" spans="1:32" x14ac:dyDescent="0.2">
      <c r="A284" s="2" t="s">
        <v>1626</v>
      </c>
      <c r="B284" s="2" t="s">
        <v>1627</v>
      </c>
      <c r="C284" s="1">
        <v>13</v>
      </c>
      <c r="D284" s="3" t="s">
        <v>1070</v>
      </c>
      <c r="E284" s="4" t="s">
        <v>1628</v>
      </c>
      <c r="F284" s="1">
        <v>417</v>
      </c>
      <c r="G284" s="4">
        <v>52</v>
      </c>
      <c r="H284" s="1" t="s">
        <v>1918</v>
      </c>
      <c r="I284">
        <f t="shared" si="57"/>
        <v>58.219178082191782</v>
      </c>
      <c r="J284">
        <f t="shared" si="54"/>
        <v>249</v>
      </c>
      <c r="K284">
        <f>VLOOKUP(B284,[1]高三上!$B:$V,16,0)</f>
        <v>72</v>
      </c>
      <c r="L284" t="str">
        <f>VLOOKUP(B284,[1]高三上!$B:$V,17,0)</f>
        <v>尼玛布池</v>
      </c>
      <c r="M284">
        <f t="shared" si="58"/>
        <v>138.35616438356163</v>
      </c>
      <c r="N284">
        <f t="shared" si="55"/>
        <v>127</v>
      </c>
      <c r="O284">
        <f>VLOOKUP(B284,[1]高二下!$B:$W,16,0)</f>
        <v>64.2</v>
      </c>
      <c r="P284" t="str">
        <f>VLOOKUP(B284,[1]高二下!$B:$W,17,0)</f>
        <v>尼玛布池</v>
      </c>
      <c r="Q284">
        <f t="shared" si="59"/>
        <v>94.863013698630141</v>
      </c>
      <c r="R284">
        <f t="shared" si="60"/>
        <v>239</v>
      </c>
      <c r="S284">
        <f>VLOOKUP(B284,[1]高二上!$B:$W,16,0)</f>
        <v>60</v>
      </c>
      <c r="T284" t="str">
        <f>VLOOKUP(B284,[1]高二上!$B:$W,17,0)</f>
        <v>尼玛布池</v>
      </c>
      <c r="U284">
        <f t="shared" si="61"/>
        <v>84.93150684931507</v>
      </c>
      <c r="V284">
        <f t="shared" si="62"/>
        <v>224</v>
      </c>
      <c r="W284">
        <f>VLOOKUP(B284,[1]高一下!$B:$X,16,0)</f>
        <v>46</v>
      </c>
      <c r="X284" t="str">
        <f>VLOOKUP(B284,[1]高一下!$B:$X,17,0)</f>
        <v>尼玛布池</v>
      </c>
      <c r="Y284">
        <f t="shared" si="63"/>
        <v>116.0958904109589</v>
      </c>
      <c r="Z284">
        <f t="shared" si="64"/>
        <v>180</v>
      </c>
      <c r="AA284">
        <f>VLOOKUP(B284,[1]高一上!$B:$W,15,0)</f>
        <v>35</v>
      </c>
      <c r="AB284" t="str">
        <f>VLOOKUP(B284,[1]高一上!$B:$W,16,0)</f>
        <v>尼玛布池</v>
      </c>
      <c r="AC284">
        <f t="shared" si="65"/>
        <v>107.87671232876713</v>
      </c>
      <c r="AD284">
        <f t="shared" si="56"/>
        <v>227</v>
      </c>
      <c r="AE284">
        <f>VLOOKUP(B284,[1]中考!$B:$O,11,0)</f>
        <v>34</v>
      </c>
      <c r="AF284">
        <f t="shared" si="66"/>
        <v>250</v>
      </c>
    </row>
    <row r="285" spans="1:32" x14ac:dyDescent="0.2">
      <c r="A285" s="2" t="s">
        <v>1629</v>
      </c>
      <c r="B285" s="2" t="s">
        <v>1630</v>
      </c>
      <c r="C285" s="1">
        <v>13</v>
      </c>
      <c r="D285" s="3" t="s">
        <v>1070</v>
      </c>
      <c r="E285" s="4" t="s">
        <v>1631</v>
      </c>
      <c r="F285" s="1">
        <v>415</v>
      </c>
      <c r="G285" s="4">
        <v>55</v>
      </c>
      <c r="H285" s="1" t="s">
        <v>1918</v>
      </c>
      <c r="I285">
        <f t="shared" si="57"/>
        <v>92.808219178082197</v>
      </c>
      <c r="J285">
        <f t="shared" si="54"/>
        <v>231</v>
      </c>
      <c r="K285">
        <f>VLOOKUP(B285,[1]高三上!$B:$V,16,0)</f>
        <v>60</v>
      </c>
      <c r="L285" t="str">
        <f>VLOOKUP(B285,[1]高三上!$B:$V,17,0)</f>
        <v>尼玛布池</v>
      </c>
      <c r="M285">
        <f t="shared" si="58"/>
        <v>109.93150684931507</v>
      </c>
      <c r="N285">
        <f t="shared" si="55"/>
        <v>210</v>
      </c>
      <c r="O285">
        <f>VLOOKUP(B285,[1]高二下!$B:$W,16,0)</f>
        <v>64.2</v>
      </c>
      <c r="P285" t="str">
        <f>VLOOKUP(B285,[1]高二下!$B:$W,17,0)</f>
        <v>尼玛布池</v>
      </c>
      <c r="Q285">
        <f t="shared" si="59"/>
        <v>109.58904109589041</v>
      </c>
      <c r="R285">
        <f t="shared" si="60"/>
        <v>239</v>
      </c>
      <c r="S285">
        <f>VLOOKUP(B285,[1]高二上!$B:$W,16,0)</f>
        <v>48</v>
      </c>
      <c r="T285" t="str">
        <f>VLOOKUP(B285,[1]高二上!$B:$W,17,0)</f>
        <v>尼玛布池</v>
      </c>
      <c r="U285">
        <f t="shared" si="61"/>
        <v>98.972602739726028</v>
      </c>
      <c r="V285">
        <f t="shared" si="62"/>
        <v>267</v>
      </c>
      <c r="W285">
        <f>VLOOKUP(B285,[1]高一下!$B:$X,16,0)</f>
        <v>33</v>
      </c>
      <c r="X285" t="str">
        <f>VLOOKUP(B285,[1]高一下!$B:$X,17,0)</f>
        <v>尼玛布池</v>
      </c>
      <c r="Y285">
        <f t="shared" si="63"/>
        <v>90.06849315068493</v>
      </c>
      <c r="Z285">
        <f t="shared" si="64"/>
        <v>264</v>
      </c>
      <c r="AA285">
        <f>VLOOKUP(B285,[1]高一上!$B:$W,15,0)</f>
        <v>34</v>
      </c>
      <c r="AB285" t="str">
        <f>VLOOKUP(B285,[1]高一上!$B:$W,16,0)</f>
        <v>张弘</v>
      </c>
      <c r="AC285">
        <f t="shared" si="65"/>
        <v>105.13698630136986</v>
      </c>
      <c r="AD285">
        <f t="shared" si="56"/>
        <v>235</v>
      </c>
      <c r="AE285">
        <f>VLOOKUP(B285,[1]中考!$B:$O,11,0)</f>
        <v>34</v>
      </c>
      <c r="AF285">
        <f t="shared" si="66"/>
        <v>250</v>
      </c>
    </row>
    <row r="286" spans="1:32" x14ac:dyDescent="0.2">
      <c r="A286" s="2" t="s">
        <v>1632</v>
      </c>
      <c r="B286" s="2" t="s">
        <v>1633</v>
      </c>
      <c r="C286" s="1">
        <v>13</v>
      </c>
      <c r="D286" s="3" t="s">
        <v>1070</v>
      </c>
      <c r="E286" s="4" t="s">
        <v>1634</v>
      </c>
      <c r="F286" s="1">
        <v>407</v>
      </c>
      <c r="G286" s="4">
        <v>64</v>
      </c>
      <c r="H286" s="1" t="s">
        <v>1918</v>
      </c>
      <c r="I286">
        <f t="shared" si="57"/>
        <v>104.10958904109589</v>
      </c>
      <c r="J286">
        <f t="shared" si="54"/>
        <v>145</v>
      </c>
      <c r="K286">
        <f>VLOOKUP(B286,[1]高三上!$B:$V,16,0)</f>
        <v>68</v>
      </c>
      <c r="L286" t="str">
        <f>VLOOKUP(B286,[1]高三上!$B:$V,17,0)</f>
        <v>尼玛布池</v>
      </c>
      <c r="M286">
        <f t="shared" si="58"/>
        <v>120.20547945205479</v>
      </c>
      <c r="N286">
        <f t="shared" si="55"/>
        <v>157</v>
      </c>
      <c r="O286">
        <f>VLOOKUP(B286,[1]高二下!$B:$W,16,0)</f>
        <v>66.7</v>
      </c>
      <c r="P286" t="str">
        <f>VLOOKUP(B286,[1]高二下!$B:$W,17,0)</f>
        <v>尼玛布池</v>
      </c>
      <c r="Q286">
        <f t="shared" si="59"/>
        <v>108.21917808219177</v>
      </c>
      <c r="R286">
        <f t="shared" si="60"/>
        <v>216</v>
      </c>
      <c r="S286">
        <f>VLOOKUP(B286,[1]高二上!$B:$W,16,0)</f>
        <v>56</v>
      </c>
      <c r="T286" t="str">
        <f>VLOOKUP(B286,[1]高二上!$B:$W,17,0)</f>
        <v>尼玛布池</v>
      </c>
      <c r="U286">
        <f t="shared" si="61"/>
        <v>106.16438356164383</v>
      </c>
      <c r="V286">
        <f t="shared" si="62"/>
        <v>240</v>
      </c>
      <c r="W286">
        <f>VLOOKUP(B286,[1]高一下!$B:$X,16,0)</f>
        <v>34</v>
      </c>
      <c r="X286" t="str">
        <f>VLOOKUP(B286,[1]高一下!$B:$X,17,0)</f>
        <v>尼玛布池</v>
      </c>
      <c r="Y286">
        <f t="shared" si="63"/>
        <v>83.219178082191775</v>
      </c>
      <c r="Z286">
        <f t="shared" si="64"/>
        <v>258</v>
      </c>
      <c r="AA286">
        <f>VLOOKUP(B286,[1]高一上!$B:$W,15,0)</f>
        <v>38</v>
      </c>
      <c r="AB286" t="str">
        <f>VLOOKUP(B286,[1]高一上!$B:$W,16,0)</f>
        <v>张弘</v>
      </c>
      <c r="AC286">
        <f t="shared" si="65"/>
        <v>106.84931506849315</v>
      </c>
      <c r="AD286">
        <f t="shared" si="56"/>
        <v>209</v>
      </c>
      <c r="AE286">
        <f>VLOOKUP(B286,[1]中考!$B:$O,11,0)</f>
        <v>36</v>
      </c>
      <c r="AF286">
        <f t="shared" si="66"/>
        <v>229</v>
      </c>
    </row>
    <row r="287" spans="1:32" x14ac:dyDescent="0.2">
      <c r="A287" s="2" t="s">
        <v>1635</v>
      </c>
      <c r="B287" s="2" t="s">
        <v>1636</v>
      </c>
      <c r="C287" s="1">
        <v>13</v>
      </c>
      <c r="D287" s="3" t="s">
        <v>1070</v>
      </c>
      <c r="E287" s="4" t="s">
        <v>1637</v>
      </c>
      <c r="F287" s="1">
        <v>407</v>
      </c>
      <c r="G287" s="4">
        <v>54</v>
      </c>
      <c r="H287" s="1" t="s">
        <v>1918</v>
      </c>
      <c r="I287">
        <f t="shared" si="57"/>
        <v>108.21917808219177</v>
      </c>
      <c r="J287">
        <f t="shared" si="54"/>
        <v>233</v>
      </c>
      <c r="K287">
        <f>VLOOKUP(B287,[1]高三上!$B:$V,16,0)</f>
        <v>50</v>
      </c>
      <c r="L287" t="str">
        <f>VLOOKUP(B287,[1]高三上!$B:$V,17,0)</f>
        <v>尼玛布池</v>
      </c>
      <c r="M287">
        <f t="shared" si="58"/>
        <v>88.69863013698631</v>
      </c>
      <c r="N287">
        <f t="shared" si="55"/>
        <v>257</v>
      </c>
      <c r="O287">
        <f>VLOOKUP(B287,[1]高二下!$B:$W,16,0)</f>
        <v>65.900000000000006</v>
      </c>
      <c r="P287" t="str">
        <f>VLOOKUP(B287,[1]高二下!$B:$W,17,0)</f>
        <v>尼玛布池</v>
      </c>
      <c r="Q287">
        <f t="shared" si="59"/>
        <v>110.61643835616438</v>
      </c>
      <c r="R287">
        <f t="shared" si="60"/>
        <v>224</v>
      </c>
      <c r="S287">
        <f>VLOOKUP(B287,[1]高二上!$B:$W,16,0)</f>
        <v>54</v>
      </c>
      <c r="T287" t="str">
        <f>VLOOKUP(B287,[1]高二上!$B:$W,17,0)</f>
        <v>尼玛布池</v>
      </c>
      <c r="U287">
        <f t="shared" si="61"/>
        <v>109.93150684931507</v>
      </c>
      <c r="V287">
        <f t="shared" si="62"/>
        <v>255</v>
      </c>
      <c r="W287">
        <f>VLOOKUP(B287,[1]高一下!$B:$X,16,0)</f>
        <v>24</v>
      </c>
      <c r="X287" t="str">
        <f>VLOOKUP(B287,[1]高一下!$B:$X,17,0)</f>
        <v>尼玛布池</v>
      </c>
      <c r="Y287">
        <f t="shared" si="63"/>
        <v>92.808219178082197</v>
      </c>
      <c r="Z287">
        <f t="shared" si="64"/>
        <v>284</v>
      </c>
      <c r="AA287">
        <f>VLOOKUP(B287,[1]高一上!$B:$W,15,0)</f>
        <v>29</v>
      </c>
      <c r="AB287" t="str">
        <f>VLOOKUP(B287,[1]高一上!$B:$W,16,0)</f>
        <v>尤顺芝</v>
      </c>
      <c r="AC287">
        <f t="shared" si="65"/>
        <v>98.972602739726028</v>
      </c>
      <c r="AD287">
        <f t="shared" si="56"/>
        <v>263</v>
      </c>
      <c r="AE287">
        <f>VLOOKUP(B287,[1]中考!$B:$O,11,0)</f>
        <v>33</v>
      </c>
      <c r="AF287">
        <f t="shared" si="66"/>
        <v>260</v>
      </c>
    </row>
    <row r="288" spans="1:32" x14ac:dyDescent="0.2">
      <c r="A288" s="2" t="s">
        <v>1638</v>
      </c>
      <c r="B288" s="2" t="s">
        <v>1639</v>
      </c>
      <c r="C288" s="1">
        <v>13</v>
      </c>
      <c r="D288" s="3" t="s">
        <v>1070</v>
      </c>
      <c r="E288" s="4" t="s">
        <v>1640</v>
      </c>
      <c r="F288" s="1">
        <v>402</v>
      </c>
      <c r="G288" s="4">
        <v>52</v>
      </c>
      <c r="H288" s="1" t="s">
        <v>1918</v>
      </c>
      <c r="I288">
        <f t="shared" si="57"/>
        <v>94.178082191780817</v>
      </c>
      <c r="J288">
        <f t="shared" si="54"/>
        <v>249</v>
      </c>
      <c r="K288">
        <f>VLOOKUP(B288,[1]高三上!$B:$V,16,0)</f>
        <v>57</v>
      </c>
      <c r="L288" t="str">
        <f>VLOOKUP(B288,[1]高三上!$B:$V,17,0)</f>
        <v>尼玛布池</v>
      </c>
      <c r="M288">
        <f t="shared" si="58"/>
        <v>84.93150684931507</v>
      </c>
      <c r="N288">
        <f t="shared" si="55"/>
        <v>232</v>
      </c>
      <c r="O288">
        <f>VLOOKUP(B288,[1]高二下!$B:$W,16,0)</f>
        <v>71</v>
      </c>
      <c r="P288" t="str">
        <f>VLOOKUP(B288,[1]高二下!$B:$W,17,0)</f>
        <v>尼玛布池</v>
      </c>
      <c r="Q288">
        <f t="shared" si="59"/>
        <v>131.50684931506851</v>
      </c>
      <c r="R288">
        <f t="shared" si="60"/>
        <v>188</v>
      </c>
      <c r="S288">
        <f>VLOOKUP(B288,[1]高二上!$B:$W,16,0)</f>
        <v>40</v>
      </c>
      <c r="T288" t="str">
        <f>VLOOKUP(B288,[1]高二上!$B:$W,17,0)</f>
        <v>尼玛布池</v>
      </c>
      <c r="U288">
        <f t="shared" si="61"/>
        <v>97.945205479452056</v>
      </c>
      <c r="V288">
        <f t="shared" si="62"/>
        <v>280</v>
      </c>
      <c r="W288">
        <f>VLOOKUP(B288,[1]高一下!$B:$X,16,0)</f>
        <v>31</v>
      </c>
      <c r="X288" t="str">
        <f>VLOOKUP(B288,[1]高一下!$B:$X,17,0)</f>
        <v>尼玛布池</v>
      </c>
      <c r="Y288">
        <f t="shared" si="63"/>
        <v>101.02739726027397</v>
      </c>
      <c r="Z288">
        <f t="shared" si="64"/>
        <v>274</v>
      </c>
      <c r="AA288">
        <f>VLOOKUP(B288,[1]高一上!$B:$W,15,0)</f>
        <v>24</v>
      </c>
      <c r="AB288" t="str">
        <f>VLOOKUP(B288,[1]高一上!$B:$W,16,0)</f>
        <v>喇菊</v>
      </c>
      <c r="AC288">
        <f t="shared" si="65"/>
        <v>35.61643835616438</v>
      </c>
      <c r="AD288">
        <f t="shared" si="56"/>
        <v>277</v>
      </c>
      <c r="AE288">
        <f>VLOOKUP(B288,[1]中考!$B:$O,11,0)</f>
        <v>43</v>
      </c>
      <c r="AF288">
        <f t="shared" si="66"/>
        <v>89</v>
      </c>
    </row>
    <row r="289" spans="1:32" x14ac:dyDescent="0.2">
      <c r="A289" s="2" t="s">
        <v>1641</v>
      </c>
      <c r="B289" s="2" t="s">
        <v>1642</v>
      </c>
      <c r="C289" s="1">
        <v>13</v>
      </c>
      <c r="D289" s="3" t="s">
        <v>1070</v>
      </c>
      <c r="E289" s="4" t="s">
        <v>1643</v>
      </c>
      <c r="F289" s="1">
        <v>394</v>
      </c>
      <c r="G289" s="4">
        <v>66</v>
      </c>
      <c r="H289" s="1" t="s">
        <v>1918</v>
      </c>
      <c r="I289">
        <f t="shared" si="57"/>
        <v>135.61643835616439</v>
      </c>
      <c r="J289">
        <f t="shared" si="54"/>
        <v>123</v>
      </c>
      <c r="K289">
        <f>VLOOKUP(B289,[1]高三上!$B:$V,16,0)</f>
        <v>58</v>
      </c>
      <c r="L289" t="str">
        <f>VLOOKUP(B289,[1]高三上!$B:$V,17,0)</f>
        <v>尼玛布池</v>
      </c>
      <c r="M289">
        <f t="shared" si="58"/>
        <v>63.013698630136986</v>
      </c>
      <c r="N289">
        <f t="shared" si="55"/>
        <v>227</v>
      </c>
      <c r="O289">
        <f>VLOOKUP(B289,[1]高二下!$B:$W,16,0)</f>
        <v>78</v>
      </c>
      <c r="P289" t="str">
        <f>VLOOKUP(B289,[1]高二下!$B:$W,17,0)</f>
        <v>尼玛布池</v>
      </c>
      <c r="Q289">
        <f t="shared" si="59"/>
        <v>113.35616438356165</v>
      </c>
      <c r="R289">
        <f t="shared" si="60"/>
        <v>119</v>
      </c>
      <c r="S289">
        <f>VLOOKUP(B289,[1]高二上!$B:$W,16,0)</f>
        <v>69</v>
      </c>
      <c r="T289" t="str">
        <f>VLOOKUP(B289,[1]高二上!$B:$W,17,0)</f>
        <v>尼玛布池</v>
      </c>
      <c r="U289">
        <f t="shared" si="61"/>
        <v>97.602739726027394</v>
      </c>
      <c r="V289">
        <f t="shared" si="62"/>
        <v>158</v>
      </c>
      <c r="W289">
        <f>VLOOKUP(B289,[1]高一下!$B:$X,16,0)</f>
        <v>50</v>
      </c>
      <c r="X289" t="str">
        <f>VLOOKUP(B289,[1]高一下!$B:$X,17,0)</f>
        <v>尼玛布池</v>
      </c>
      <c r="Y289">
        <f t="shared" si="63"/>
        <v>117.8082191780822</v>
      </c>
      <c r="Z289">
        <f t="shared" si="64"/>
        <v>151</v>
      </c>
      <c r="AA289">
        <f>VLOOKUP(B289,[1]高一上!$B:$W,15,0)</f>
        <v>39</v>
      </c>
      <c r="AB289" t="str">
        <f>VLOOKUP(B289,[1]高一上!$B:$W,16,0)</f>
        <v>喇菊</v>
      </c>
      <c r="AC289">
        <f t="shared" si="65"/>
        <v>121.23287671232876</v>
      </c>
      <c r="AD289">
        <f t="shared" si="56"/>
        <v>203</v>
      </c>
      <c r="AE289">
        <f>VLOOKUP(B289,[1]中考!$B:$O,11,0)</f>
        <v>32</v>
      </c>
      <c r="AF289">
        <f t="shared" si="66"/>
        <v>265</v>
      </c>
    </row>
    <row r="290" spans="1:32" x14ac:dyDescent="0.2">
      <c r="A290" s="2" t="s">
        <v>1644</v>
      </c>
      <c r="B290" s="2" t="s">
        <v>1645</v>
      </c>
      <c r="C290" s="1">
        <v>13</v>
      </c>
      <c r="D290" s="3" t="s">
        <v>1070</v>
      </c>
      <c r="E290" s="4" t="s">
        <v>1264</v>
      </c>
      <c r="F290" s="1">
        <v>385</v>
      </c>
      <c r="G290" s="4">
        <v>54</v>
      </c>
      <c r="H290" s="1" t="s">
        <v>1918</v>
      </c>
      <c r="I290">
        <f t="shared" si="57"/>
        <v>106.50684931506849</v>
      </c>
      <c r="J290">
        <f t="shared" si="54"/>
        <v>233</v>
      </c>
      <c r="K290">
        <f>VLOOKUP(B290,[1]高三上!$B:$V,16,0)</f>
        <v>52</v>
      </c>
      <c r="L290" t="str">
        <f>VLOOKUP(B290,[1]高三上!$B:$V,17,0)</f>
        <v>尼玛布池</v>
      </c>
      <c r="M290">
        <f t="shared" si="58"/>
        <v>75.342465753424662</v>
      </c>
      <c r="N290">
        <f t="shared" si="55"/>
        <v>252</v>
      </c>
      <c r="O290">
        <f>VLOOKUP(B290,[1]高二下!$B:$W,16,0)</f>
        <v>71.8</v>
      </c>
      <c r="P290" t="str">
        <f>VLOOKUP(B290,[1]高二下!$B:$W,17,0)</f>
        <v>尼玛布池</v>
      </c>
      <c r="Q290">
        <f t="shared" si="59"/>
        <v>128.08219178082192</v>
      </c>
      <c r="R290">
        <f t="shared" si="60"/>
        <v>180</v>
      </c>
      <c r="S290">
        <f>VLOOKUP(B290,[1]高二上!$B:$W,16,0)</f>
        <v>51</v>
      </c>
      <c r="T290" t="str">
        <f>VLOOKUP(B290,[1]高二上!$B:$W,17,0)</f>
        <v>尼玛布池</v>
      </c>
      <c r="U290">
        <f t="shared" si="61"/>
        <v>85.61643835616438</v>
      </c>
      <c r="V290">
        <f t="shared" si="62"/>
        <v>262</v>
      </c>
      <c r="W290">
        <f>VLOOKUP(B290,[1]高一下!$B:$X,16,0)</f>
        <v>42</v>
      </c>
      <c r="X290" t="str">
        <f>VLOOKUP(B290,[1]高一下!$B:$X,17,0)</f>
        <v>尼玛布池</v>
      </c>
      <c r="Y290">
        <f t="shared" si="63"/>
        <v>97.602739726027394</v>
      </c>
      <c r="Z290">
        <f t="shared" si="64"/>
        <v>220</v>
      </c>
      <c r="AA290">
        <f>VLOOKUP(B290,[1]高一上!$B:$W,15,0)</f>
        <v>37</v>
      </c>
      <c r="AB290" t="str">
        <f>VLOOKUP(B290,[1]高一上!$B:$W,16,0)</f>
        <v>张弘</v>
      </c>
      <c r="AC290">
        <f t="shared" si="65"/>
        <v>121.91780821917808</v>
      </c>
      <c r="AD290">
        <f t="shared" si="56"/>
        <v>213</v>
      </c>
      <c r="AE290">
        <f>VLOOKUP(B290,[1]中考!$B:$O,11,0)</f>
        <v>29</v>
      </c>
      <c r="AF290">
        <f t="shared" si="66"/>
        <v>277</v>
      </c>
    </row>
    <row r="291" spans="1:32" x14ac:dyDescent="0.2">
      <c r="A291" s="2" t="s">
        <v>1646</v>
      </c>
      <c r="B291" s="2" t="s">
        <v>1647</v>
      </c>
      <c r="C291" s="1">
        <v>13</v>
      </c>
      <c r="D291" s="3" t="s">
        <v>1070</v>
      </c>
      <c r="E291" s="4" t="s">
        <v>1648</v>
      </c>
      <c r="F291" s="1">
        <v>378</v>
      </c>
      <c r="G291" s="4">
        <v>46</v>
      </c>
      <c r="H291" s="1" t="s">
        <v>1918</v>
      </c>
      <c r="I291">
        <f t="shared" si="57"/>
        <v>98.972602739726028</v>
      </c>
      <c r="J291">
        <f t="shared" si="54"/>
        <v>274</v>
      </c>
      <c r="K291">
        <f>VLOOKUP(B291,[1]高三上!$B:$V,16,0)</f>
        <v>41</v>
      </c>
      <c r="L291" t="str">
        <f>VLOOKUP(B291,[1]高三上!$B:$V,17,0)</f>
        <v>尼玛布池</v>
      </c>
      <c r="M291">
        <f t="shared" si="58"/>
        <v>91.095890410958901</v>
      </c>
      <c r="N291">
        <f t="shared" si="55"/>
        <v>271</v>
      </c>
      <c r="O291">
        <f>VLOOKUP(B291,[1]高二下!$B:$W,16,0)</f>
        <v>63.4</v>
      </c>
      <c r="P291" t="str">
        <f>VLOOKUP(B291,[1]高二下!$B:$W,17,0)</f>
        <v>尼玛布池</v>
      </c>
      <c r="Q291">
        <f t="shared" si="59"/>
        <v>98.287671232876718</v>
      </c>
      <c r="R291">
        <f t="shared" si="60"/>
        <v>245</v>
      </c>
      <c r="S291">
        <f>VLOOKUP(B291,[1]高二上!$B:$W,16,0)</f>
        <v>56</v>
      </c>
      <c r="T291" t="str">
        <f>VLOOKUP(B291,[1]高二上!$B:$W,17,0)</f>
        <v>尼玛布池</v>
      </c>
      <c r="U291">
        <f t="shared" si="61"/>
        <v>113.35616438356165</v>
      </c>
      <c r="V291">
        <f t="shared" si="62"/>
        <v>240</v>
      </c>
      <c r="W291">
        <f>VLOOKUP(B291,[1]高一下!$B:$X,16,0)</f>
        <v>28</v>
      </c>
      <c r="X291" t="str">
        <f>VLOOKUP(B291,[1]高一下!$B:$X,17,0)</f>
        <v>尼玛布池</v>
      </c>
      <c r="Y291">
        <f t="shared" si="63"/>
        <v>82.191780821917803</v>
      </c>
      <c r="Z291">
        <f t="shared" si="64"/>
        <v>279</v>
      </c>
      <c r="AA291">
        <f>VLOOKUP(B291,[1]高一上!$B:$W,15,0)</f>
        <v>35</v>
      </c>
      <c r="AB291" t="str">
        <f>VLOOKUP(B291,[1]高一上!$B:$W,16,0)</f>
        <v>喇菊</v>
      </c>
      <c r="AC291">
        <f t="shared" si="65"/>
        <v>114.72602739726028</v>
      </c>
      <c r="AD291">
        <f t="shared" si="56"/>
        <v>227</v>
      </c>
      <c r="AE291">
        <f>VLOOKUP(B291,[1]中考!$B:$O,11,0)</f>
        <v>31</v>
      </c>
      <c r="AF291">
        <f t="shared" si="66"/>
        <v>270</v>
      </c>
    </row>
    <row r="292" spans="1:32" x14ac:dyDescent="0.2">
      <c r="A292" s="2" t="s">
        <v>1649</v>
      </c>
      <c r="B292" s="2" t="s">
        <v>1650</v>
      </c>
      <c r="C292" s="1">
        <v>13</v>
      </c>
      <c r="D292" s="3" t="s">
        <v>1070</v>
      </c>
      <c r="E292" s="4" t="s">
        <v>1651</v>
      </c>
      <c r="F292" s="1">
        <v>376</v>
      </c>
      <c r="G292" s="4">
        <v>54</v>
      </c>
      <c r="H292" s="1" t="s">
        <v>1918</v>
      </c>
      <c r="I292">
        <f t="shared" si="57"/>
        <v>83.219178082191775</v>
      </c>
      <c r="J292">
        <f t="shared" si="54"/>
        <v>233</v>
      </c>
      <c r="K292">
        <f>VLOOKUP(B292,[1]高三上!$B:$V,16,0)</f>
        <v>65</v>
      </c>
      <c r="L292" t="str">
        <f>VLOOKUP(B292,[1]高三上!$B:$V,17,0)</f>
        <v>尼玛布池</v>
      </c>
      <c r="M292">
        <f t="shared" si="58"/>
        <v>100</v>
      </c>
      <c r="N292">
        <f t="shared" si="55"/>
        <v>184</v>
      </c>
      <c r="O292">
        <v>0</v>
      </c>
      <c r="P292" t="str">
        <f>L292</f>
        <v>尼玛布池</v>
      </c>
      <c r="Q292">
        <f t="shared" si="59"/>
        <v>100</v>
      </c>
      <c r="R292">
        <f t="shared" si="60"/>
        <v>283</v>
      </c>
      <c r="S292">
        <f>VLOOKUP(B292,[1]高二上!$B:$W,16,0)</f>
        <v>63</v>
      </c>
      <c r="T292" t="str">
        <f>VLOOKUP(B292,[1]高二上!$B:$W,17,0)</f>
        <v>尼玛布池</v>
      </c>
      <c r="U292">
        <f t="shared" si="61"/>
        <v>130.47945205479454</v>
      </c>
      <c r="V292">
        <f t="shared" si="62"/>
        <v>196</v>
      </c>
      <c r="W292">
        <f>VLOOKUP(B292,[1]高一下!$B:$X,16,0)</f>
        <v>23</v>
      </c>
      <c r="X292" t="str">
        <f>VLOOKUP(B292,[1]高一下!$B:$X,17,0)</f>
        <v>尼玛布池</v>
      </c>
      <c r="Y292">
        <f t="shared" si="63"/>
        <v>70.890410958904113</v>
      </c>
      <c r="Z292">
        <f t="shared" si="64"/>
        <v>285</v>
      </c>
      <c r="AA292">
        <f>VLOOKUP(B292,[1]高一上!$B:$W,15,0)</f>
        <v>40</v>
      </c>
      <c r="AB292" t="str">
        <f>VLOOKUP(B292,[1]高一上!$B:$W,16,0)</f>
        <v>喇菊</v>
      </c>
      <c r="AC292">
        <f t="shared" si="65"/>
        <v>106.16438356164383</v>
      </c>
      <c r="AD292">
        <f t="shared" si="56"/>
        <v>200</v>
      </c>
      <c r="AE292">
        <f>VLOOKUP(B292,[1]中考!$B:$O,11,0)</f>
        <v>37</v>
      </c>
      <c r="AF292">
        <f t="shared" si="66"/>
        <v>218</v>
      </c>
    </row>
    <row r="293" spans="1:32" x14ac:dyDescent="0.2">
      <c r="A293" s="5" t="s">
        <v>1652</v>
      </c>
      <c r="B293" s="2" t="s">
        <v>1653</v>
      </c>
      <c r="C293" s="1">
        <v>13</v>
      </c>
      <c r="D293" s="3" t="s">
        <v>1070</v>
      </c>
      <c r="E293" s="4" t="s">
        <v>1654</v>
      </c>
      <c r="F293" s="1">
        <v>351</v>
      </c>
      <c r="G293" s="4">
        <v>45</v>
      </c>
      <c r="H293" s="1" t="s">
        <v>1918</v>
      </c>
      <c r="I293">
        <f t="shared" si="57"/>
        <v>100</v>
      </c>
      <c r="J293">
        <f t="shared" si="54"/>
        <v>282</v>
      </c>
      <c r="K293">
        <v>0</v>
      </c>
      <c r="L293" t="str">
        <f>H293</f>
        <v>尼玛布池</v>
      </c>
      <c r="M293">
        <f t="shared" si="58"/>
        <v>100</v>
      </c>
      <c r="N293">
        <f t="shared" si="55"/>
        <v>281</v>
      </c>
      <c r="O293">
        <f>VLOOKUP(B293,[1]高二下!$B:$W,16,0)</f>
        <v>64.2</v>
      </c>
      <c r="P293" t="str">
        <f>VLOOKUP(B293,[1]高二下!$B:$W,17,0)</f>
        <v>尼玛布池</v>
      </c>
      <c r="Q293">
        <f t="shared" si="59"/>
        <v>82.534246575342465</v>
      </c>
      <c r="R293">
        <f t="shared" si="60"/>
        <v>239</v>
      </c>
      <c r="S293">
        <f>VLOOKUP(B293,[1]高二上!$B:$W,16,0)</f>
        <v>64</v>
      </c>
      <c r="T293" t="str">
        <f>VLOOKUP(B293,[1]高二上!$B:$W,17,0)</f>
        <v>尼玛布池</v>
      </c>
      <c r="U293">
        <f t="shared" si="61"/>
        <v>107.87671232876713</v>
      </c>
      <c r="V293">
        <f t="shared" si="62"/>
        <v>188</v>
      </c>
      <c r="W293">
        <f>VLOOKUP(B293,[1]高一下!$B:$X,16,0)</f>
        <v>43</v>
      </c>
      <c r="X293" t="str">
        <f>VLOOKUP(B293,[1]高一下!$B:$X,17,0)</f>
        <v>尼玛布池</v>
      </c>
      <c r="Y293">
        <f t="shared" si="63"/>
        <v>76.027397260273972</v>
      </c>
      <c r="Z293">
        <f t="shared" si="64"/>
        <v>211</v>
      </c>
      <c r="AA293">
        <f>VLOOKUP(B293,[1]高一上!$B:$W,15,0)</f>
        <v>48</v>
      </c>
      <c r="AB293" t="str">
        <f>VLOOKUP(B293,[1]高一上!$B:$W,16,0)</f>
        <v>付仁源</v>
      </c>
      <c r="AC293">
        <f t="shared" si="65"/>
        <v>100</v>
      </c>
      <c r="AD293">
        <f t="shared" si="56"/>
        <v>141</v>
      </c>
      <c r="AE293">
        <v>0</v>
      </c>
      <c r="AF293">
        <f t="shared" si="66"/>
        <v>280</v>
      </c>
    </row>
    <row r="294" spans="1:32" x14ac:dyDescent="0.2">
      <c r="A294" s="2" t="s">
        <v>1655</v>
      </c>
      <c r="B294" s="2" t="s">
        <v>1656</v>
      </c>
      <c r="C294" s="1">
        <v>13</v>
      </c>
      <c r="D294" s="3" t="s">
        <v>1070</v>
      </c>
      <c r="E294" s="4" t="s">
        <v>1657</v>
      </c>
      <c r="F294" s="1">
        <v>313</v>
      </c>
      <c r="G294" s="4">
        <v>37</v>
      </c>
      <c r="H294" s="1" t="s">
        <v>1918</v>
      </c>
      <c r="I294">
        <f t="shared" si="57"/>
        <v>92.808219178082197</v>
      </c>
      <c r="J294">
        <f t="shared" si="54"/>
        <v>291</v>
      </c>
      <c r="K294">
        <f>VLOOKUP(B294,[1]高三上!$B:$V,16,0)</f>
        <v>43</v>
      </c>
      <c r="L294" t="str">
        <f>VLOOKUP(B294,[1]高三上!$B:$V,17,0)</f>
        <v>尼玛布池</v>
      </c>
      <c r="M294">
        <f t="shared" si="58"/>
        <v>101.71232876712328</v>
      </c>
      <c r="N294">
        <f t="shared" si="55"/>
        <v>270</v>
      </c>
      <c r="O294">
        <f>VLOOKUP(B294,[1]高二下!$B:$W,16,0)</f>
        <v>56.8</v>
      </c>
      <c r="P294" t="str">
        <f>VLOOKUP(B294,[1]高二下!$B:$W,17,0)</f>
        <v>尼玛布池</v>
      </c>
      <c r="Q294">
        <f t="shared" si="59"/>
        <v>90.753424657534254</v>
      </c>
      <c r="R294">
        <f t="shared" si="60"/>
        <v>275</v>
      </c>
      <c r="S294">
        <f>VLOOKUP(B294,[1]高二上!$B:$W,16,0)</f>
        <v>55</v>
      </c>
      <c r="T294" t="str">
        <f>VLOOKUP(B294,[1]高二上!$B:$W,17,0)</f>
        <v>尼玛布池</v>
      </c>
      <c r="U294">
        <f t="shared" si="61"/>
        <v>103.42465753424658</v>
      </c>
      <c r="V294">
        <f t="shared" si="62"/>
        <v>248</v>
      </c>
      <c r="W294">
        <f>VLOOKUP(B294,[1]高一下!$B:$X,16,0)</f>
        <v>34</v>
      </c>
      <c r="X294" t="str">
        <f>VLOOKUP(B294,[1]高一下!$B:$X,17,0)</f>
        <v>尼玛布池</v>
      </c>
      <c r="Y294">
        <f t="shared" si="63"/>
        <v>105.13698630136986</v>
      </c>
      <c r="Z294">
        <f t="shared" si="64"/>
        <v>258</v>
      </c>
      <c r="AA294">
        <f>VLOOKUP(B294,[1]高一上!$B:$W,15,0)</f>
        <v>27</v>
      </c>
      <c r="AB294" t="str">
        <f>VLOOKUP(B294,[1]高一上!$B:$W,16,0)</f>
        <v>张弘</v>
      </c>
      <c r="AC294">
        <f t="shared" si="65"/>
        <v>73.630136986301366</v>
      </c>
      <c r="AD294">
        <f t="shared" si="56"/>
        <v>273</v>
      </c>
      <c r="AE294">
        <f>VLOOKUP(B294,[1]中考!$B:$O,11,0)</f>
        <v>38</v>
      </c>
      <c r="AF294">
        <f t="shared" si="66"/>
        <v>196</v>
      </c>
    </row>
  </sheetData>
  <protectedRanges>
    <protectedRange sqref="E3:E139" name="区域2_1_3"/>
    <protectedRange sqref="E29" name="区域2_11_1_1_1"/>
    <protectedRange sqref="C3:C4" name="区域2_7_1_1"/>
    <protectedRange sqref="C14 C19" name="区域2_7_2"/>
    <protectedRange sqref="C28:C32" name="区域2_7_9"/>
    <protectedRange sqref="C28 C70:C75" name="区域2_7_10"/>
    <protectedRange sqref="C3:C4" name="区域2_7_1_1_1"/>
    <protectedRange sqref="C121" name="区域2_7_4"/>
    <protectedRange sqref="C132" name="区域2_7_5_3"/>
    <protectedRange sqref="A3:B139" name="区域2_2_1"/>
    <protectedRange sqref="E3:E139" name="区域2_1_3_1"/>
    <protectedRange sqref="E111:E116" name="区域2_8_1_1_1"/>
    <protectedRange sqref="E49" name="区域2_11_1_1_1_1"/>
    <protectedRange sqref="D23:D139 D3:D5" name="区域2_1_3_1_1"/>
    <protectedRange sqref="C3:C4" name="区域2_7_1_1_3"/>
    <protectedRange sqref="C49" name="区域2_10_1_1"/>
    <protectedRange sqref="C46 C17" name="区域2_7_2_1"/>
    <protectedRange sqref="C32 C26:C27" name="区域2_7_5_1"/>
    <protectedRange sqref="C28:C32" name="区域2_7_9_1"/>
    <protectedRange sqref="C28:C33" name="区域2_7_7_2"/>
    <protectedRange sqref="C94 C70:C75" name="区域2_7_10_1"/>
    <protectedRange sqref="C44" name="区域2_7_3_1"/>
    <protectedRange sqref="C85" name="区域2_7_4_2_1"/>
    <protectedRange sqref="C73" name="区域2_7_4_4"/>
    <protectedRange sqref="C92:C93 C61:C62 C67:C69 C25:C26 C28:C32 C51:C52 C98:C99" name="区域2_7"/>
    <protectedRange sqref="C3:C4" name="区域2_7_1_1_1_1"/>
    <protectedRange sqref="C113:C116 C108:C109" name="区域2_7_3"/>
    <protectedRange sqref="C115" name="区域2_7_4_1"/>
    <protectedRange sqref="C49" name="区域2_10_1_1_1"/>
    <protectedRange sqref="C84" name="区域2_7_12_1"/>
    <protectedRange sqref="C84" name="区域2_7_3_2_1"/>
    <protectedRange sqref="C134" name="区域2_7_7_1_1_1"/>
    <protectedRange sqref="E140:E180" name="区域2_1_3_2"/>
    <protectedRange sqref="C161" name="区域2_7_7_2_1"/>
    <protectedRange sqref="C159" name="区域2_7_1_2"/>
    <protectedRange sqref="A140:B180" name="区域2_2_1_1"/>
    <protectedRange sqref="E140:E180" name="区域2_1_3_1_2"/>
    <protectedRange sqref="D140:D180" name="区域2_1_3_1_1_1"/>
    <protectedRange sqref="C148 C172:C175" name="区域2_7_5"/>
    <protectedRange sqref="C166:C167" name="区域2_7_6_1_1"/>
    <protectedRange sqref="C171" name="区域2_7_7_1_1"/>
    <protectedRange sqref="E181:E186" name="区域2_1_3_3"/>
    <protectedRange sqref="C197" name="区域2_7_3_3"/>
    <protectedRange sqref="C212:C214" name="区域2_7_5_2"/>
    <protectedRange sqref="C223" name="区域2_7_5_3_1"/>
    <protectedRange sqref="C214" name="区域2_7_7_1"/>
    <protectedRange sqref="A181:B224" name="区域2_2_1_2"/>
    <protectedRange sqref="E181:E186" name="区域2_1_3_1_3"/>
    <protectedRange sqref="D181:D224" name="区域2_1_3_1_1_2"/>
    <protectedRange sqref="C190" name="区域2_7_12"/>
    <protectedRange sqref="C212:C214" name="区域2_7_5_2_2"/>
    <protectedRange sqref="C207:C209" name="区域2_7_8"/>
    <protectedRange sqref="C201" name="区域2_7_11"/>
    <protectedRange sqref="C242" name="区域2_7_1_3_1"/>
    <protectedRange sqref="A225:B294" name="区域2_2_1_3"/>
    <protectedRange sqref="D225:D294" name="区域2_1_3_1_1_3"/>
    <protectedRange sqref="C266" name="区域2_7_8_1"/>
    <protectedRange sqref="C275:C277" name="区域2_7_7_3"/>
    <protectedRange sqref="C270" name="区域2_7_9_1_1"/>
    <protectedRange sqref="C270" name="区域2_7_7_2_1_1"/>
    <protectedRange sqref="C276" name="区域2_7_3_3_1_1"/>
    <protectedRange sqref="C270 C273:C274" name="区域2_7_11_1"/>
    <protectedRange sqref="C281" name="区域2_7_6_1_1_1"/>
    <protectedRange sqref="C275:C277 C282:C283" name="区域2_7_7_1_1_1_1"/>
  </protectedRanges>
  <autoFilter ref="AE1:AE294" xr:uid="{B05D1406-A695-4F88-B3A7-E79B26B63B6D}"/>
  <mergeCells count="13">
    <mergeCell ref="O1:R1"/>
    <mergeCell ref="S1:V1"/>
    <mergeCell ref="W1:Z1"/>
    <mergeCell ref="AA1:AD1"/>
    <mergeCell ref="AE1:AF1"/>
    <mergeCell ref="B1:B2"/>
    <mergeCell ref="G1:J1"/>
    <mergeCell ref="K1:N1"/>
    <mergeCell ref="A1:A2"/>
    <mergeCell ref="C1:C2"/>
    <mergeCell ref="D1:D2"/>
    <mergeCell ref="E1:E2"/>
    <mergeCell ref="F1:F2"/>
  </mergeCells>
  <phoneticPr fontId="2" type="noConversion"/>
  <conditionalFormatting sqref="B1">
    <cfRule type="duplicateValues" dxfId="17" priority="2"/>
  </conditionalFormatting>
  <conditionalFormatting sqref="B1:B1048576">
    <cfRule type="duplicateValues" dxfId="16" priority="1"/>
  </conditionalFormatting>
  <conditionalFormatting sqref="B3:B294">
    <cfRule type="duplicateValues" dxfId="15" priority="4"/>
  </conditionalFormatting>
  <conditionalFormatting sqref="E3:E24">
    <cfRule type="duplicateValues" dxfId="14" priority="5"/>
  </conditionalFormatting>
  <conditionalFormatting sqref="E210:E224">
    <cfRule type="duplicateValues" dxfId="13" priority="3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B58CB-1A94-4ABC-BC34-D2C1151774F6}">
  <dimension ref="B2:I50"/>
  <sheetViews>
    <sheetView workbookViewId="0">
      <selection activeCell="H2" sqref="H2:I9"/>
    </sheetView>
  </sheetViews>
  <sheetFormatPr defaultRowHeight="14.25" x14ac:dyDescent="0.2"/>
  <cols>
    <col min="2" max="2" width="16" bestFit="1" customWidth="1"/>
    <col min="3" max="3" width="13.625" bestFit="1" customWidth="1"/>
  </cols>
  <sheetData>
    <row r="2" spans="2:9" x14ac:dyDescent="0.2">
      <c r="B2" s="18" t="s">
        <v>1958</v>
      </c>
      <c r="C2" t="s">
        <v>1959</v>
      </c>
      <c r="H2" s="21" t="s">
        <v>1916</v>
      </c>
      <c r="I2">
        <f ca="1">SUMIF(D:E,H2,E:E)</f>
        <v>151.19863013698631</v>
      </c>
    </row>
    <row r="3" spans="2:9" x14ac:dyDescent="0.2">
      <c r="B3" s="19" t="s">
        <v>1916</v>
      </c>
      <c r="C3">
        <v>100.10353615801212</v>
      </c>
      <c r="D3" s="21" t="s">
        <v>1916</v>
      </c>
      <c r="E3" s="20">
        <v>100.10353615801212</v>
      </c>
      <c r="H3" s="21" t="s">
        <v>1918</v>
      </c>
      <c r="I3">
        <f t="shared" ref="I3:I9" ca="1" si="0">SUMIF(D:E,H3,E:E)</f>
        <v>611.1152480056254</v>
      </c>
    </row>
    <row r="4" spans="2:9" x14ac:dyDescent="0.2">
      <c r="B4" s="19" t="s">
        <v>1918</v>
      </c>
      <c r="C4">
        <v>99.665623988782187</v>
      </c>
      <c r="D4" s="21" t="s">
        <v>1918</v>
      </c>
      <c r="E4" s="20">
        <v>99.665623988782187</v>
      </c>
      <c r="H4" s="21" t="s">
        <v>1935</v>
      </c>
      <c r="I4">
        <f t="shared" ca="1" si="0"/>
        <v>578.95775001254447</v>
      </c>
    </row>
    <row r="5" spans="2:9" x14ac:dyDescent="0.2">
      <c r="B5" s="19" t="s">
        <v>1935</v>
      </c>
      <c r="C5">
        <v>97.874956094134205</v>
      </c>
      <c r="D5" s="21" t="s">
        <v>1935</v>
      </c>
      <c r="E5" s="20">
        <v>97.874956094134205</v>
      </c>
      <c r="H5" s="21" t="s">
        <v>1999</v>
      </c>
      <c r="I5">
        <f t="shared" ca="1" si="0"/>
        <v>151.92636986301369</v>
      </c>
    </row>
    <row r="6" spans="2:9" x14ac:dyDescent="0.2">
      <c r="B6" s="19" t="s">
        <v>1999</v>
      </c>
      <c r="C6">
        <v>100.94178082191779</v>
      </c>
      <c r="D6" s="21" t="s">
        <v>1999</v>
      </c>
      <c r="E6" s="20">
        <v>100.94178082191779</v>
      </c>
      <c r="H6" t="s">
        <v>2009</v>
      </c>
      <c r="I6">
        <f t="shared" ca="1" si="0"/>
        <v>495.908006775469</v>
      </c>
    </row>
    <row r="7" spans="2:9" x14ac:dyDescent="0.2">
      <c r="B7" s="19" t="s">
        <v>1956</v>
      </c>
      <c r="H7" s="19" t="s">
        <v>2006</v>
      </c>
      <c r="I7">
        <f t="shared" ca="1" si="0"/>
        <v>197.05280921183245</v>
      </c>
    </row>
    <row r="8" spans="2:9" x14ac:dyDescent="0.2">
      <c r="B8" s="19" t="s">
        <v>1957</v>
      </c>
      <c r="C8">
        <v>99.444079564646273</v>
      </c>
      <c r="H8" s="19" t="s">
        <v>2003</v>
      </c>
      <c r="I8">
        <f t="shared" ca="1" si="0"/>
        <v>192.66611267794784</v>
      </c>
    </row>
    <row r="9" spans="2:9" x14ac:dyDescent="0.2">
      <c r="H9" s="19" t="s">
        <v>2007</v>
      </c>
      <c r="I9">
        <f t="shared" ca="1" si="0"/>
        <v>94.184931506849338</v>
      </c>
    </row>
    <row r="10" spans="2:9" x14ac:dyDescent="0.2">
      <c r="B10" s="18" t="s">
        <v>1958</v>
      </c>
      <c r="C10" t="s">
        <v>1959</v>
      </c>
    </row>
    <row r="11" spans="2:9" x14ac:dyDescent="0.2">
      <c r="B11" s="19" t="s">
        <v>1918</v>
      </c>
      <c r="C11">
        <v>100.9428378149839</v>
      </c>
      <c r="D11" t="s">
        <v>2008</v>
      </c>
      <c r="E11">
        <f>(GETPIVOTDATA("得分",$B$10,"教师","尼玛布池")+GETPIVOTDATA("得分",$B$10,"教师","尼玛布池/张斯杰")+GETPIVOTDATA("得分",$B$10,"教师","彭桦/尼玛布池"))/3</f>
        <v>98.359991004835805</v>
      </c>
      <c r="F11" t="s">
        <v>2011</v>
      </c>
    </row>
    <row r="12" spans="2:9" x14ac:dyDescent="0.2">
      <c r="B12" s="19" t="s">
        <v>2000</v>
      </c>
      <c r="C12">
        <v>101.96917808219177</v>
      </c>
      <c r="D12" t="s">
        <v>2009</v>
      </c>
      <c r="E12">
        <f>(GETPIVOTDATA("得分",$B$10,"教师","彭桦/高琴")+GETPIVOTDATA("得分",$B$10,"教师","彭桦/尼玛布池"))/2</f>
        <v>97.179072537640067</v>
      </c>
      <c r="F12" t="s">
        <v>2012</v>
      </c>
    </row>
    <row r="13" spans="2:9" x14ac:dyDescent="0.2">
      <c r="B13" s="19" t="s">
        <v>2001</v>
      </c>
      <c r="C13">
        <v>102.1901879579484</v>
      </c>
      <c r="D13" t="s">
        <v>2010</v>
      </c>
      <c r="E13">
        <f>GETPIVOTDATA("得分",$B$10,"教师","彭桦/高琴")/2</f>
        <v>51.095093978974198</v>
      </c>
      <c r="F13" t="s">
        <v>2013</v>
      </c>
    </row>
    <row r="14" spans="2:9" x14ac:dyDescent="0.2">
      <c r="B14" s="19" t="s">
        <v>2002</v>
      </c>
      <c r="C14">
        <v>92.167957117331738</v>
      </c>
      <c r="D14" t="s">
        <v>1950</v>
      </c>
      <c r="E14">
        <f>GETPIVOTDATA("得分",$B$10,"教师","尼玛布池/张斯杰")/2</f>
        <v>50.984589041095887</v>
      </c>
      <c r="F14" t="s">
        <v>2013</v>
      </c>
    </row>
    <row r="15" spans="2:9" x14ac:dyDescent="0.2">
      <c r="B15" s="19" t="s">
        <v>1935</v>
      </c>
      <c r="C15">
        <v>101.58500175623465</v>
      </c>
      <c r="D15" s="21" t="s">
        <v>1935</v>
      </c>
      <c r="E15" s="20">
        <v>101.58500175623465</v>
      </c>
    </row>
    <row r="16" spans="2:9" x14ac:dyDescent="0.2">
      <c r="B16" s="19" t="s">
        <v>1956</v>
      </c>
    </row>
    <row r="17" spans="2:5" x14ac:dyDescent="0.2">
      <c r="B17" s="19" t="s">
        <v>1957</v>
      </c>
      <c r="C17">
        <v>100.07036967536119</v>
      </c>
    </row>
    <row r="19" spans="2:5" x14ac:dyDescent="0.2">
      <c r="B19" s="18" t="s">
        <v>1958</v>
      </c>
      <c r="C19" t="s">
        <v>1959</v>
      </c>
    </row>
    <row r="20" spans="2:5" x14ac:dyDescent="0.2">
      <c r="B20" s="19" t="s">
        <v>1918</v>
      </c>
      <c r="C20">
        <v>102.86301369863013</v>
      </c>
      <c r="D20" s="19" t="s">
        <v>1918</v>
      </c>
      <c r="E20">
        <v>102.86301369863013</v>
      </c>
    </row>
    <row r="21" spans="2:5" x14ac:dyDescent="0.2">
      <c r="B21" s="19" t="s">
        <v>2005</v>
      </c>
      <c r="C21">
        <v>95.832692011697702</v>
      </c>
      <c r="D21" s="19" t="s">
        <v>2005</v>
      </c>
      <c r="E21">
        <v>95.832692011697702</v>
      </c>
    </row>
    <row r="22" spans="2:5" x14ac:dyDescent="0.2">
      <c r="B22" s="19" t="s">
        <v>1935</v>
      </c>
      <c r="C22">
        <v>101.57182999648748</v>
      </c>
      <c r="D22" s="19" t="s">
        <v>1935</v>
      </c>
      <c r="E22">
        <v>101.57182999648748</v>
      </c>
    </row>
    <row r="23" spans="2:5" x14ac:dyDescent="0.2">
      <c r="B23" s="19" t="s">
        <v>1956</v>
      </c>
    </row>
    <row r="24" spans="2:5" x14ac:dyDescent="0.2">
      <c r="B24" s="19" t="s">
        <v>1957</v>
      </c>
      <c r="C24">
        <v>100.37530493525983</v>
      </c>
    </row>
    <row r="26" spans="2:5" x14ac:dyDescent="0.2">
      <c r="B26" s="18" t="s">
        <v>1958</v>
      </c>
      <c r="C26" t="s">
        <v>1959</v>
      </c>
    </row>
    <row r="27" spans="2:5" x14ac:dyDescent="0.2">
      <c r="B27" s="19" t="s">
        <v>1918</v>
      </c>
      <c r="C27">
        <v>93.780821917808254</v>
      </c>
      <c r="D27" s="19" t="s">
        <v>1918</v>
      </c>
      <c r="E27">
        <v>93.780821917808254</v>
      </c>
    </row>
    <row r="28" spans="2:5" x14ac:dyDescent="0.2">
      <c r="B28" s="19" t="s">
        <v>2005</v>
      </c>
      <c r="C28">
        <v>110.27397260273972</v>
      </c>
      <c r="D28" s="19" t="s">
        <v>2005</v>
      </c>
      <c r="E28">
        <v>110.27397260273972</v>
      </c>
    </row>
    <row r="29" spans="2:5" x14ac:dyDescent="0.2">
      <c r="B29" s="19" t="s">
        <v>1935</v>
      </c>
      <c r="C29">
        <v>99.257990867579935</v>
      </c>
      <c r="D29" s="19" t="s">
        <v>1935</v>
      </c>
      <c r="E29">
        <v>99.257990867579935</v>
      </c>
    </row>
    <row r="30" spans="2:5" x14ac:dyDescent="0.2">
      <c r="B30" s="19" t="s">
        <v>1956</v>
      </c>
    </row>
    <row r="31" spans="2:5" x14ac:dyDescent="0.2">
      <c r="B31" s="19" t="s">
        <v>1957</v>
      </c>
      <c r="C31">
        <v>100.27092325014074</v>
      </c>
    </row>
    <row r="33" spans="2:5" x14ac:dyDescent="0.2">
      <c r="B33" s="18" t="s">
        <v>1958</v>
      </c>
      <c r="C33" t="s">
        <v>1959</v>
      </c>
    </row>
    <row r="34" spans="2:5" x14ac:dyDescent="0.2">
      <c r="B34" s="19" t="s">
        <v>2006</v>
      </c>
      <c r="C34">
        <v>99.061941631923773</v>
      </c>
      <c r="D34" s="19" t="s">
        <v>2006</v>
      </c>
      <c r="E34">
        <v>99.061941631923773</v>
      </c>
    </row>
    <row r="35" spans="2:5" x14ac:dyDescent="0.2">
      <c r="B35" s="19" t="s">
        <v>1918</v>
      </c>
      <c r="C35">
        <v>107.55538643666496</v>
      </c>
      <c r="D35" s="19" t="s">
        <v>1918</v>
      </c>
      <c r="E35">
        <v>107.55538643666496</v>
      </c>
    </row>
    <row r="36" spans="2:5" x14ac:dyDescent="0.2">
      <c r="B36" s="19" t="s">
        <v>2005</v>
      </c>
      <c r="C36">
        <v>92.011787193373678</v>
      </c>
      <c r="D36" s="19" t="s">
        <v>2005</v>
      </c>
      <c r="E36">
        <v>92.011787193373678</v>
      </c>
    </row>
    <row r="37" spans="2:5" x14ac:dyDescent="0.2">
      <c r="B37" s="19" t="s">
        <v>2003</v>
      </c>
      <c r="C37">
        <v>104.8672945205479</v>
      </c>
      <c r="D37" s="19" t="s">
        <v>2003</v>
      </c>
      <c r="E37">
        <v>104.8672945205479</v>
      </c>
    </row>
    <row r="38" spans="2:5" x14ac:dyDescent="0.2">
      <c r="B38" s="19" t="s">
        <v>1935</v>
      </c>
      <c r="C38">
        <v>85.852902804957594</v>
      </c>
      <c r="D38" s="19" t="s">
        <v>1935</v>
      </c>
      <c r="E38">
        <v>85.852902804957594</v>
      </c>
    </row>
    <row r="39" spans="2:5" x14ac:dyDescent="0.2">
      <c r="B39" s="19" t="s">
        <v>1956</v>
      </c>
    </row>
    <row r="40" spans="2:5" x14ac:dyDescent="0.2">
      <c r="B40" s="19" t="s">
        <v>1957</v>
      </c>
      <c r="C40">
        <v>100.07036967536122</v>
      </c>
    </row>
    <row r="42" spans="2:5" x14ac:dyDescent="0.2">
      <c r="B42" s="18" t="s">
        <v>1958</v>
      </c>
      <c r="C42" t="s">
        <v>1959</v>
      </c>
    </row>
    <row r="43" spans="2:5" x14ac:dyDescent="0.2">
      <c r="B43" s="19" t="s">
        <v>2007</v>
      </c>
      <c r="C43">
        <v>94.184931506849338</v>
      </c>
      <c r="D43" s="19" t="s">
        <v>2007</v>
      </c>
      <c r="E43">
        <v>94.184931506849338</v>
      </c>
    </row>
    <row r="44" spans="2:5" x14ac:dyDescent="0.2">
      <c r="B44" s="19" t="s">
        <v>2006</v>
      </c>
      <c r="C44">
        <v>97.990867579908681</v>
      </c>
      <c r="D44" s="19" t="s">
        <v>2006</v>
      </c>
      <c r="E44">
        <v>97.990867579908681</v>
      </c>
    </row>
    <row r="45" spans="2:5" x14ac:dyDescent="0.2">
      <c r="B45" s="19" t="s">
        <v>1918</v>
      </c>
      <c r="C45">
        <v>108.8904109589041</v>
      </c>
      <c r="D45" s="19" t="s">
        <v>1918</v>
      </c>
      <c r="E45">
        <v>108.8904109589041</v>
      </c>
    </row>
    <row r="46" spans="2:5" x14ac:dyDescent="0.2">
      <c r="B46" s="19" t="s">
        <v>2005</v>
      </c>
      <c r="C46">
        <v>100.61048243001784</v>
      </c>
      <c r="D46" s="19" t="s">
        <v>2005</v>
      </c>
      <c r="E46">
        <v>100.61048243001784</v>
      </c>
    </row>
    <row r="47" spans="2:5" x14ac:dyDescent="0.2">
      <c r="B47" s="19" t="s">
        <v>2003</v>
      </c>
      <c r="C47">
        <v>87.798818157399936</v>
      </c>
      <c r="D47" s="19" t="s">
        <v>2003</v>
      </c>
      <c r="E47">
        <v>87.798818157399936</v>
      </c>
    </row>
    <row r="48" spans="2:5" x14ac:dyDescent="0.2">
      <c r="B48" s="19" t="s">
        <v>1935</v>
      </c>
      <c r="C48">
        <v>92.815068493150704</v>
      </c>
      <c r="D48" s="19" t="s">
        <v>1935</v>
      </c>
      <c r="E48">
        <v>92.815068493150704</v>
      </c>
    </row>
    <row r="49" spans="2:3" x14ac:dyDescent="0.2">
      <c r="B49" s="19" t="s">
        <v>1956</v>
      </c>
    </row>
    <row r="50" spans="2:3" x14ac:dyDescent="0.2">
      <c r="B50" s="19" t="s">
        <v>1957</v>
      </c>
      <c r="C50">
        <v>96.951820228936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6FCFD-1EE7-433C-B865-47B93BE50380}">
  <dimension ref="A1:AF361"/>
  <sheetViews>
    <sheetView topLeftCell="H1" workbookViewId="0">
      <selection activeCell="AF3" sqref="AF3"/>
    </sheetView>
  </sheetViews>
  <sheetFormatPr defaultRowHeight="14.25" x14ac:dyDescent="0.2"/>
  <cols>
    <col min="2" max="2" width="19.25" bestFit="1" customWidth="1"/>
  </cols>
  <sheetData>
    <row r="1" spans="1:32" x14ac:dyDescent="0.2">
      <c r="A1" s="24" t="s">
        <v>0</v>
      </c>
      <c r="B1" s="25" t="s">
        <v>1900</v>
      </c>
      <c r="C1" s="24" t="s">
        <v>1</v>
      </c>
      <c r="D1" s="27" t="s">
        <v>2</v>
      </c>
      <c r="E1" s="24" t="s">
        <v>3</v>
      </c>
      <c r="F1" s="24" t="s">
        <v>4</v>
      </c>
      <c r="G1" s="24" t="s">
        <v>1897</v>
      </c>
      <c r="H1" s="24"/>
      <c r="I1" s="24"/>
      <c r="J1" s="24"/>
      <c r="K1" s="24" t="s">
        <v>1901</v>
      </c>
      <c r="L1" s="24"/>
      <c r="M1" s="24"/>
      <c r="N1" s="24"/>
      <c r="O1" s="24" t="s">
        <v>1902</v>
      </c>
      <c r="P1" s="24"/>
      <c r="Q1" s="24"/>
      <c r="R1" s="24"/>
      <c r="S1" s="24" t="s">
        <v>1903</v>
      </c>
      <c r="T1" s="24"/>
      <c r="U1" s="24"/>
      <c r="V1" s="24"/>
      <c r="W1" s="24" t="s">
        <v>1904</v>
      </c>
      <c r="X1" s="24"/>
      <c r="Y1" s="24"/>
      <c r="Z1" s="24"/>
      <c r="AA1" s="24" t="s">
        <v>1905</v>
      </c>
      <c r="AB1" s="24"/>
      <c r="AC1" s="24"/>
      <c r="AD1" s="24"/>
      <c r="AE1" s="24" t="s">
        <v>1906</v>
      </c>
      <c r="AF1" s="24"/>
    </row>
    <row r="2" spans="1:32" x14ac:dyDescent="0.2">
      <c r="A2" s="24"/>
      <c r="B2" s="26"/>
      <c r="C2" s="24"/>
      <c r="D2" s="27"/>
      <c r="E2" s="24"/>
      <c r="F2" s="24"/>
      <c r="G2" s="1" t="s">
        <v>5</v>
      </c>
      <c r="H2" s="1" t="s">
        <v>6</v>
      </c>
      <c r="I2" s="17" t="s">
        <v>1911</v>
      </c>
      <c r="J2" s="14" t="s">
        <v>1898</v>
      </c>
      <c r="K2" s="1" t="s">
        <v>5</v>
      </c>
      <c r="L2" s="1" t="s">
        <v>6</v>
      </c>
      <c r="M2" s="17" t="s">
        <v>1911</v>
      </c>
      <c r="N2" s="14" t="s">
        <v>1898</v>
      </c>
      <c r="O2" s="1" t="s">
        <v>5</v>
      </c>
      <c r="P2" s="1" t="s">
        <v>6</v>
      </c>
      <c r="Q2" s="17" t="s">
        <v>1911</v>
      </c>
      <c r="R2" s="14" t="s">
        <v>1898</v>
      </c>
      <c r="S2" s="1" t="s">
        <v>5</v>
      </c>
      <c r="T2" s="1" t="s">
        <v>6</v>
      </c>
      <c r="U2" s="17" t="s">
        <v>1911</v>
      </c>
      <c r="V2" s="14" t="s">
        <v>1898</v>
      </c>
      <c r="W2" s="1" t="s">
        <v>5</v>
      </c>
      <c r="X2" s="1" t="s">
        <v>6</v>
      </c>
      <c r="Y2" s="17" t="s">
        <v>1911</v>
      </c>
      <c r="Z2" s="14" t="s">
        <v>1898</v>
      </c>
      <c r="AA2" s="1" t="s">
        <v>5</v>
      </c>
      <c r="AB2" s="1" t="s">
        <v>6</v>
      </c>
      <c r="AC2" s="17" t="s">
        <v>1911</v>
      </c>
      <c r="AD2" s="14" t="s">
        <v>1898</v>
      </c>
      <c r="AE2" s="1" t="s">
        <v>5</v>
      </c>
      <c r="AF2" s="14" t="s">
        <v>1899</v>
      </c>
    </row>
    <row r="3" spans="1:32" x14ac:dyDescent="0.2">
      <c r="A3" s="2" t="s">
        <v>416</v>
      </c>
      <c r="B3" s="2" t="s">
        <v>417</v>
      </c>
      <c r="C3" s="1">
        <v>4</v>
      </c>
      <c r="D3" s="3" t="s">
        <v>9</v>
      </c>
      <c r="E3" s="2" t="s">
        <v>418</v>
      </c>
      <c r="F3" s="1">
        <v>533</v>
      </c>
      <c r="G3" s="2">
        <v>80</v>
      </c>
      <c r="H3" s="1" t="s">
        <v>1921</v>
      </c>
      <c r="I3">
        <f>IF(OR(G3=0,K3=0),100,(((N3-J3)/COUNTA($D$3:$D$361))*100)+100)</f>
        <v>115.32033426183844</v>
      </c>
      <c r="J3">
        <f t="shared" ref="J3:J66" si="0">RANK(G3,G:G,0)</f>
        <v>42</v>
      </c>
      <c r="K3">
        <f>VLOOKUP(B3,[1]高三上!$B:$V,18,0)</f>
        <v>77</v>
      </c>
      <c r="L3" t="str">
        <f>VLOOKUP(B3,[1]高三上!$B:$V,19,0)</f>
        <v>纪春权/沙正芳</v>
      </c>
      <c r="M3">
        <f>IF(OR(O3=0,K3=0),100,(((R3-N3)/COUNTA($D$3:$D$361))*100)+100)</f>
        <v>148.74651810584959</v>
      </c>
      <c r="N3">
        <f>RANK(K3,$K$3:$K$361,0)</f>
        <v>97</v>
      </c>
      <c r="O3">
        <f>VLOOKUP(B3,[1]高二下!$B:$W,18,0)</f>
        <v>63</v>
      </c>
      <c r="P3" t="str">
        <f>VLOOKUP(B3,[1]高二下!$B:$W,19,0)</f>
        <v>纪春权</v>
      </c>
      <c r="Q3">
        <f>IF(OR(O3=0,S3=0),100,(((V3-R3)/COUNTA($D$3:$D$361))*100)+100)</f>
        <v>69.359331476323121</v>
      </c>
      <c r="R3">
        <f>RANK(O3,$O$3:$O$361)</f>
        <v>272</v>
      </c>
      <c r="S3">
        <f>VLOOKUP(B3,[1]高二上!$B:$W,18,0)</f>
        <v>71</v>
      </c>
      <c r="T3" t="str">
        <f>P3</f>
        <v>纪春权</v>
      </c>
      <c r="U3">
        <f>IF(OR(W3=0,S3=0),100,(((Z3-V3)/COUNTA($D$3:$D$361))*100)+100)</f>
        <v>68.245125348189418</v>
      </c>
      <c r="V3">
        <f>RANK(S3,$S$3:$S$361)</f>
        <v>162</v>
      </c>
      <c r="W3">
        <f>VLOOKUP(B3,[1]高一下!$B:$X,18,0)</f>
        <v>56</v>
      </c>
      <c r="X3" t="str">
        <f>VLOOKUP(B3,[1]高一下!$B:$X,19,0)</f>
        <v>纪春权</v>
      </c>
      <c r="Y3">
        <f>IF(OR(W3=0,AA3=0),100,(((AD3-Z3)/COUNTA($D$3:$D$361))*100)+100)</f>
        <v>88.579387186629532</v>
      </c>
      <c r="Z3">
        <f>RANK(W3,$W$3:$W$361,0)</f>
        <v>48</v>
      </c>
      <c r="AA3">
        <f>VLOOKUP(B3,[1]高一上!$B:$W,17,0)</f>
        <v>72</v>
      </c>
      <c r="AB3" t="str">
        <f>VLOOKUP(B3,[1]高一上!$B:$W,18,0)</f>
        <v>纪春权</v>
      </c>
      <c r="AC3">
        <f>IF(OR(AE3=0,AA3=0),100,(((AF3-AD3)/COUNTA($D$3:$D$361))*100)+100)</f>
        <v>154.87465181058496</v>
      </c>
      <c r="AD3">
        <f>RANK(AA3,AA3:AA361)</f>
        <v>7</v>
      </c>
      <c r="AE3">
        <f>VLOOKUP(B3,[1]中考!$B:$O,13,0)</f>
        <v>30</v>
      </c>
      <c r="AF3">
        <f>RANK(AE3,$AE$3:$AE$361)</f>
        <v>204</v>
      </c>
    </row>
    <row r="4" spans="1:32" x14ac:dyDescent="0.2">
      <c r="A4" s="2" t="s">
        <v>419</v>
      </c>
      <c r="B4" s="2" t="s">
        <v>420</v>
      </c>
      <c r="C4" s="1">
        <v>4</v>
      </c>
      <c r="D4" s="3" t="s">
        <v>9</v>
      </c>
      <c r="E4" s="4" t="s">
        <v>376</v>
      </c>
      <c r="F4" s="1">
        <v>518</v>
      </c>
      <c r="G4" s="4">
        <v>90</v>
      </c>
      <c r="H4" s="1" t="s">
        <v>1921</v>
      </c>
      <c r="I4">
        <f t="shared" ref="I4:I67" si="1">IF(OR(G4=0,K4=0),100,(((N4-J4)/COUNTA($D$3:$D$361))*100)+100)</f>
        <v>113.37047353760445</v>
      </c>
      <c r="J4">
        <f t="shared" si="0"/>
        <v>2</v>
      </c>
      <c r="K4">
        <f>VLOOKUP(B4,[1]高三上!$B:$V,18,0)</f>
        <v>83</v>
      </c>
      <c r="L4" t="str">
        <f>VLOOKUP(B4,[1]高三上!$B:$V,19,0)</f>
        <v>纪春权/沙正芳</v>
      </c>
      <c r="M4">
        <f t="shared" ref="M4:M67" si="2">IF(OR(O4=0,K4=0),100,(((R4-N4)/COUNTA($D$3:$D$361))*100)+100)</f>
        <v>113.37047353760445</v>
      </c>
      <c r="N4">
        <f t="shared" ref="N4:N67" si="3">RANK(K4,$K$3:$K$361,0)</f>
        <v>50</v>
      </c>
      <c r="O4">
        <f>VLOOKUP(B4,[1]高二下!$B:$W,18,0)</f>
        <v>80.3</v>
      </c>
      <c r="P4" t="str">
        <f>VLOOKUP(B4,[1]高二下!$B:$W,19,0)</f>
        <v>纪春权</v>
      </c>
      <c r="Q4">
        <f t="shared" ref="Q4:Q67" si="4">IF(OR(O4=0,S4=0),100,(((V4-R4)/COUNTA($D$3:$D$361))*100)+100)</f>
        <v>79.108635097493035</v>
      </c>
      <c r="R4">
        <f t="shared" ref="R4:R67" si="5">RANK(O4,$O$3:$O$361)</f>
        <v>98</v>
      </c>
      <c r="S4">
        <f>VLOOKUP(B4,[1]高二上!$B:$W,18,0)</f>
        <v>87</v>
      </c>
      <c r="T4" t="str">
        <f t="shared" ref="T4:T7" si="6">P4</f>
        <v>纪春权</v>
      </c>
      <c r="U4">
        <f t="shared" ref="U4:U67" si="7">IF(OR(W4=0,S4=0),100,(((Z4-V4)/COUNTA($D$3:$D$361))*100)+100)</f>
        <v>95.543175487465177</v>
      </c>
      <c r="V4">
        <f t="shared" ref="V4:V67" si="8">RANK(S4,$S$3:$S$361)</f>
        <v>23</v>
      </c>
      <c r="W4">
        <f>VLOOKUP(B4,[1]高一下!$B:$X,18,0)</f>
        <v>66</v>
      </c>
      <c r="X4" t="str">
        <f>VLOOKUP(B4,[1]高一下!$B:$X,19,0)</f>
        <v>纪春权</v>
      </c>
      <c r="Y4">
        <f t="shared" ref="Y4:Y67" si="9">IF(OR(W4=0,AA4=0),100,(((AD4-Z4)/COUNTA($D$3:$D$361))*100)+100)</f>
        <v>136.49025069637884</v>
      </c>
      <c r="Z4">
        <f t="shared" ref="Z4:Z67" si="10">RANK(W4,$W$3:$W$361,0)</f>
        <v>7</v>
      </c>
      <c r="AA4">
        <f>VLOOKUP(B4,[1]高一上!$B:$W,17,0)</f>
        <v>46</v>
      </c>
      <c r="AB4" t="str">
        <f>VLOOKUP(B4,[1]高一上!$B:$W,18,0)</f>
        <v>马巫各</v>
      </c>
      <c r="AC4">
        <f t="shared" ref="AC4:AC67" si="11">IF(OR(AE4=0,AA4=0),100,(((AF4-AD4)/COUNTA($D$3:$D$361))*100)+100)</f>
        <v>82.729805013927574</v>
      </c>
      <c r="AD4">
        <f t="shared" ref="AD4:AD67" si="12">RANK(AA4,AA4:AA362)</f>
        <v>138</v>
      </c>
      <c r="AE4">
        <f>VLOOKUP(B4,[1]中考!$B:$O,13,0)</f>
        <v>37</v>
      </c>
      <c r="AF4">
        <f t="shared" ref="AF4:AF67" si="13">RANK(AE4,$AE$3:$AE$361)</f>
        <v>76</v>
      </c>
    </row>
    <row r="5" spans="1:32" x14ac:dyDescent="0.2">
      <c r="A5" s="2" t="s">
        <v>421</v>
      </c>
      <c r="B5" s="2" t="s">
        <v>422</v>
      </c>
      <c r="C5" s="1">
        <v>4</v>
      </c>
      <c r="D5" s="3" t="s">
        <v>9</v>
      </c>
      <c r="E5" s="4" t="s">
        <v>423</v>
      </c>
      <c r="F5" s="1">
        <v>506</v>
      </c>
      <c r="G5" s="4">
        <v>79</v>
      </c>
      <c r="H5" s="1" t="s">
        <v>1921</v>
      </c>
      <c r="I5">
        <f t="shared" si="1"/>
        <v>88.022284122562667</v>
      </c>
      <c r="J5">
        <f t="shared" si="0"/>
        <v>50</v>
      </c>
      <c r="K5">
        <f>VLOOKUP(B5,[1]高三上!$B:$V,18,0)</f>
        <v>89</v>
      </c>
      <c r="L5" t="str">
        <f>VLOOKUP(B5,[1]高三上!$B:$V,19,0)</f>
        <v>纪春权/沙正芳</v>
      </c>
      <c r="M5">
        <f t="shared" si="2"/>
        <v>109.47075208913648</v>
      </c>
      <c r="N5">
        <f t="shared" si="3"/>
        <v>7</v>
      </c>
      <c r="O5">
        <f>VLOOKUP(B5,[1]高二下!$B:$W,18,0)</f>
        <v>86</v>
      </c>
      <c r="P5" t="str">
        <f>VLOOKUP(B5,[1]高二下!$B:$W,19,0)</f>
        <v>纪春权</v>
      </c>
      <c r="Q5">
        <f t="shared" si="4"/>
        <v>161.00278551532034</v>
      </c>
      <c r="R5">
        <f t="shared" si="5"/>
        <v>41</v>
      </c>
      <c r="S5">
        <f>VLOOKUP(B5,[1]高二上!$B:$W,18,0)</f>
        <v>60</v>
      </c>
      <c r="T5" t="str">
        <f t="shared" si="6"/>
        <v>纪春权</v>
      </c>
      <c r="U5">
        <f t="shared" si="7"/>
        <v>44.289693593314759</v>
      </c>
      <c r="V5">
        <f t="shared" si="8"/>
        <v>260</v>
      </c>
      <c r="W5">
        <f>VLOOKUP(B5,[1]高一下!$B:$X,18,0)</f>
        <v>55</v>
      </c>
      <c r="X5" t="str">
        <f>VLOOKUP(B5,[1]高一下!$B:$X,19,0)</f>
        <v>纪春权</v>
      </c>
      <c r="Y5">
        <f t="shared" si="9"/>
        <v>112.53481894150417</v>
      </c>
      <c r="Z5">
        <f t="shared" si="10"/>
        <v>60</v>
      </c>
      <c r="AA5">
        <f>VLOOKUP(B5,[1]高一上!$B:$W,17,0)</f>
        <v>49</v>
      </c>
      <c r="AB5" t="str">
        <f>VLOOKUP(B5,[1]高一上!$B:$W,18,0)</f>
        <v>康宇峰</v>
      </c>
      <c r="AC5">
        <f t="shared" si="11"/>
        <v>116.15598885793872</v>
      </c>
      <c r="AD5">
        <f t="shared" si="12"/>
        <v>105</v>
      </c>
      <c r="AE5">
        <f>VLOOKUP(B5,[1]中考!$B:$O,13,0)</f>
        <v>32</v>
      </c>
      <c r="AF5">
        <f t="shared" si="13"/>
        <v>163</v>
      </c>
    </row>
    <row r="6" spans="1:32" x14ac:dyDescent="0.2">
      <c r="A6" s="2" t="s">
        <v>424</v>
      </c>
      <c r="B6" s="2" t="s">
        <v>425</v>
      </c>
      <c r="C6" s="1">
        <v>4</v>
      </c>
      <c r="D6" s="3" t="s">
        <v>9</v>
      </c>
      <c r="E6" s="4" t="s">
        <v>426</v>
      </c>
      <c r="F6" s="1">
        <v>500</v>
      </c>
      <c r="G6" s="4">
        <v>68</v>
      </c>
      <c r="H6" s="1" t="s">
        <v>1921</v>
      </c>
      <c r="I6">
        <f t="shared" si="1"/>
        <v>86.350974930362113</v>
      </c>
      <c r="J6">
        <f t="shared" si="0"/>
        <v>178</v>
      </c>
      <c r="K6">
        <f>VLOOKUP(B6,[1]高三上!$B:$V,18,0)</f>
        <v>73</v>
      </c>
      <c r="L6" t="str">
        <f>VLOOKUP(B6,[1]高三上!$B:$V,19,0)</f>
        <v>纪春权/沙正芳</v>
      </c>
      <c r="M6">
        <f t="shared" si="2"/>
        <v>115.87743732590529</v>
      </c>
      <c r="N6">
        <f t="shared" si="3"/>
        <v>129</v>
      </c>
      <c r="O6">
        <f>VLOOKUP(B6,[1]高二下!$B:$W,18,0)</f>
        <v>71</v>
      </c>
      <c r="P6" t="str">
        <f>VLOOKUP(B6,[1]高二下!$B:$W,19,0)</f>
        <v>纪春权</v>
      </c>
      <c r="Q6">
        <f t="shared" si="4"/>
        <v>64.066852367688028</v>
      </c>
      <c r="R6">
        <f t="shared" si="5"/>
        <v>186</v>
      </c>
      <c r="S6">
        <f>VLOOKUP(B6,[1]高二上!$B:$W,18,0)</f>
        <v>84</v>
      </c>
      <c r="T6" t="str">
        <f t="shared" si="6"/>
        <v>纪春权</v>
      </c>
      <c r="U6">
        <f t="shared" si="7"/>
        <v>163.23119777158774</v>
      </c>
      <c r="V6">
        <f t="shared" si="8"/>
        <v>57</v>
      </c>
      <c r="W6">
        <f>VLOOKUP(B6,[1]高一下!$B:$X,18,0)</f>
        <v>39</v>
      </c>
      <c r="X6" t="str">
        <f>VLOOKUP(B6,[1]高一下!$B:$X,19,0)</f>
        <v>纪春权</v>
      </c>
      <c r="Y6">
        <f t="shared" si="9"/>
        <v>28.690807799442894</v>
      </c>
      <c r="Z6">
        <f t="shared" si="10"/>
        <v>284</v>
      </c>
      <c r="AA6">
        <f>VLOOKUP(B6,[1]高一上!$B:$W,17,0)</f>
        <v>63</v>
      </c>
      <c r="AB6" t="str">
        <f>VLOOKUP(B6,[1]高一上!$B:$W,18,0)</f>
        <v>康宇峰</v>
      </c>
      <c r="AC6">
        <f t="shared" si="11"/>
        <v>98.328690807799447</v>
      </c>
      <c r="AD6">
        <f t="shared" si="12"/>
        <v>28</v>
      </c>
      <c r="AE6">
        <f>VLOOKUP(B6,[1]中考!$B:$O,13,0)</f>
        <v>41</v>
      </c>
      <c r="AF6">
        <f t="shared" si="13"/>
        <v>22</v>
      </c>
    </row>
    <row r="7" spans="1:32" x14ac:dyDescent="0.2">
      <c r="A7" s="2" t="s">
        <v>427</v>
      </c>
      <c r="B7" s="2" t="s">
        <v>428</v>
      </c>
      <c r="C7" s="1">
        <v>4</v>
      </c>
      <c r="D7" s="3" t="s">
        <v>9</v>
      </c>
      <c r="E7" s="4" t="s">
        <v>429</v>
      </c>
      <c r="F7" s="1">
        <v>491</v>
      </c>
      <c r="G7" s="4">
        <v>79</v>
      </c>
      <c r="H7" s="1" t="s">
        <v>1921</v>
      </c>
      <c r="I7">
        <f t="shared" si="1"/>
        <v>164.62395543175489</v>
      </c>
      <c r="J7">
        <f t="shared" si="0"/>
        <v>50</v>
      </c>
      <c r="K7">
        <f>VLOOKUP(B7,[1]高三上!$B:$V,18,0)</f>
        <v>53</v>
      </c>
      <c r="L7" t="str">
        <f>VLOOKUP(B7,[1]高三上!$B:$V,19,0)</f>
        <v>纪春权/沙正芳</v>
      </c>
      <c r="M7">
        <f t="shared" si="2"/>
        <v>58.217270194986071</v>
      </c>
      <c r="N7">
        <f t="shared" si="3"/>
        <v>282</v>
      </c>
      <c r="O7">
        <f>VLOOKUP(B7,[1]高二下!$B:$W,18,0)</f>
        <v>77.2</v>
      </c>
      <c r="P7" t="str">
        <f>VLOOKUP(B7,[1]高二下!$B:$W,19,0)</f>
        <v>纪春权</v>
      </c>
      <c r="Q7">
        <f t="shared" si="4"/>
        <v>69.637883008356539</v>
      </c>
      <c r="R7">
        <f t="shared" si="5"/>
        <v>132</v>
      </c>
      <c r="S7">
        <f>VLOOKUP(B7,[1]高二上!$B:$W,18,0)</f>
        <v>87</v>
      </c>
      <c r="T7" t="str">
        <f t="shared" si="6"/>
        <v>纪春权</v>
      </c>
      <c r="U7">
        <f t="shared" si="7"/>
        <v>159.33147632311977</v>
      </c>
      <c r="V7">
        <f t="shared" si="8"/>
        <v>23</v>
      </c>
      <c r="W7">
        <f>VLOOKUP(B7,[1]高一下!$B:$X,18,0)</f>
        <v>42</v>
      </c>
      <c r="X7" t="str">
        <f>VLOOKUP(B7,[1]高一下!$B:$X,19,0)</f>
        <v>纪春权</v>
      </c>
      <c r="Y7">
        <f t="shared" si="9"/>
        <v>68.80222841225627</v>
      </c>
      <c r="Z7">
        <f t="shared" si="10"/>
        <v>236</v>
      </c>
      <c r="AA7">
        <f>VLOOKUP(B7,[1]高一上!$B:$W,17,0)</f>
        <v>47</v>
      </c>
      <c r="AB7" t="str">
        <f>VLOOKUP(B7,[1]高一上!$B:$W,18,0)</f>
        <v>胡东缘</v>
      </c>
      <c r="AC7">
        <f t="shared" si="11"/>
        <v>110.86350974930362</v>
      </c>
      <c r="AD7">
        <f t="shared" si="12"/>
        <v>124</v>
      </c>
      <c r="AE7">
        <f>VLOOKUP(B7,[1]中考!$B:$O,13,0)</f>
        <v>32</v>
      </c>
      <c r="AF7">
        <f t="shared" si="13"/>
        <v>163</v>
      </c>
    </row>
    <row r="8" spans="1:32" x14ac:dyDescent="0.2">
      <c r="A8" s="2" t="s">
        <v>430</v>
      </c>
      <c r="B8" s="2" t="s">
        <v>431</v>
      </c>
      <c r="C8" s="1">
        <v>4</v>
      </c>
      <c r="D8" s="3" t="s">
        <v>9</v>
      </c>
      <c r="E8" s="4" t="s">
        <v>432</v>
      </c>
      <c r="F8" s="1">
        <v>487</v>
      </c>
      <c r="G8" s="4">
        <v>83</v>
      </c>
      <c r="H8" s="1" t="s">
        <v>1921</v>
      </c>
      <c r="I8">
        <f t="shared" si="1"/>
        <v>130.9192200557103</v>
      </c>
      <c r="J8">
        <f t="shared" si="0"/>
        <v>18</v>
      </c>
      <c r="K8">
        <f>VLOOKUP(B8,[1]高三上!$B:$V,18,0)</f>
        <v>73</v>
      </c>
      <c r="L8" t="str">
        <f>VLOOKUP(B8,[1]高三上!$B:$V,19,0)</f>
        <v>纪春权/沙正芳</v>
      </c>
      <c r="M8">
        <f t="shared" si="2"/>
        <v>75.487465181058496</v>
      </c>
      <c r="N8">
        <f t="shared" si="3"/>
        <v>129</v>
      </c>
      <c r="O8">
        <f>VLOOKUP(B8,[1]高二下!$B:$W,18,0)</f>
        <v>86</v>
      </c>
      <c r="P8" t="str">
        <f>VLOOKUP(B8,[1]高二下!$B:$W,19,0)</f>
        <v>纪春权</v>
      </c>
      <c r="Q8">
        <f t="shared" si="4"/>
        <v>129.52646239554318</v>
      </c>
      <c r="R8">
        <f t="shared" si="5"/>
        <v>41</v>
      </c>
      <c r="S8">
        <f>VLOOKUP(B8,[1]高二上!$B:$W,18,0)</f>
        <v>72</v>
      </c>
      <c r="T8" t="str">
        <f>VLOOKUP(B8,[1]高二上!$B:$W,19,0)</f>
        <v>纪春权</v>
      </c>
      <c r="U8">
        <f t="shared" si="7"/>
        <v>80.779944289693589</v>
      </c>
      <c r="V8">
        <f t="shared" si="8"/>
        <v>147</v>
      </c>
      <c r="W8">
        <f>VLOOKUP(B8,[1]高一下!$B:$X,18,0)</f>
        <v>53</v>
      </c>
      <c r="X8" t="str">
        <f>VLOOKUP(B8,[1]高一下!$B:$X,19,0)</f>
        <v>纪春权</v>
      </c>
      <c r="Y8">
        <f t="shared" si="9"/>
        <v>78.551532033426184</v>
      </c>
      <c r="Z8">
        <f t="shared" si="10"/>
        <v>78</v>
      </c>
      <c r="AA8">
        <f>VLOOKUP(B8,[1]高一上!$B:$W,17,0)</f>
        <v>81</v>
      </c>
      <c r="AB8" t="str">
        <f>VLOOKUP(B8,[1]高一上!$B:$W,18,0)</f>
        <v>纪春权</v>
      </c>
      <c r="AC8">
        <f t="shared" si="11"/>
        <v>166.57381615598888</v>
      </c>
      <c r="AD8">
        <f t="shared" si="12"/>
        <v>1</v>
      </c>
      <c r="AE8">
        <f>VLOOKUP(B8,[1]中考!$B:$O,13,0)</f>
        <v>28</v>
      </c>
      <c r="AF8">
        <f t="shared" si="13"/>
        <v>240</v>
      </c>
    </row>
    <row r="9" spans="1:32" x14ac:dyDescent="0.2">
      <c r="A9" s="2" t="s">
        <v>433</v>
      </c>
      <c r="B9" s="2" t="s">
        <v>434</v>
      </c>
      <c r="C9" s="1">
        <v>4</v>
      </c>
      <c r="D9" s="3" t="s">
        <v>9</v>
      </c>
      <c r="E9" s="4" t="s">
        <v>435</v>
      </c>
      <c r="F9" s="1">
        <v>482</v>
      </c>
      <c r="G9" s="4">
        <v>76</v>
      </c>
      <c r="H9" s="1" t="s">
        <v>1921</v>
      </c>
      <c r="I9">
        <f t="shared" si="1"/>
        <v>104.73537604456824</v>
      </c>
      <c r="J9">
        <f t="shared" si="0"/>
        <v>80</v>
      </c>
      <c r="K9">
        <f>VLOOKUP(B9,[1]高三上!$B:$V,18,0)</f>
        <v>77</v>
      </c>
      <c r="L9" t="str">
        <f>VLOOKUP(B9,[1]高三上!$B:$V,19,0)</f>
        <v>纪春权/沙正芳</v>
      </c>
      <c r="M9">
        <f t="shared" si="2"/>
        <v>130.36211699164346</v>
      </c>
      <c r="N9">
        <f t="shared" si="3"/>
        <v>97</v>
      </c>
      <c r="O9">
        <f>VLOOKUP(B9,[1]高二下!$B:$W,18,0)</f>
        <v>70</v>
      </c>
      <c r="P9" t="str">
        <f>VLOOKUP(B9,[1]高二下!$B:$W,19,0)</f>
        <v>纪春权</v>
      </c>
      <c r="Q9">
        <f t="shared" si="4"/>
        <v>91.364902506963787</v>
      </c>
      <c r="R9">
        <f t="shared" si="5"/>
        <v>206</v>
      </c>
      <c r="S9">
        <f>VLOOKUP(B9,[1]高二上!$B:$W,18,0)</f>
        <v>70</v>
      </c>
      <c r="T9" t="str">
        <f>VLOOKUP(B9,[1]高二上!$B:$W,19,0)</f>
        <v>纪春权</v>
      </c>
      <c r="U9">
        <f t="shared" si="7"/>
        <v>96.378830083565461</v>
      </c>
      <c r="V9">
        <f t="shared" si="8"/>
        <v>175</v>
      </c>
      <c r="W9">
        <f>VLOOKUP(B9,[1]高一下!$B:$X,18,0)</f>
        <v>47</v>
      </c>
      <c r="X9" t="str">
        <f>VLOOKUP(B9,[1]高一下!$B:$X,19,0)</f>
        <v>纪春权</v>
      </c>
      <c r="Y9">
        <f t="shared" si="9"/>
        <v>57.103064066852369</v>
      </c>
      <c r="Z9">
        <f t="shared" si="10"/>
        <v>162</v>
      </c>
      <c r="AA9">
        <f>VLOOKUP(B9,[1]高一上!$B:$W,17,0)</f>
        <v>68</v>
      </c>
      <c r="AB9" t="str">
        <f>VLOOKUP(B9,[1]高一上!$B:$W,18,0)</f>
        <v>纪春权</v>
      </c>
      <c r="AC9">
        <f t="shared" si="11"/>
        <v>149.30362116991643</v>
      </c>
      <c r="AD9">
        <f t="shared" si="12"/>
        <v>8</v>
      </c>
      <c r="AE9">
        <f>VLOOKUP(B9,[1]中考!$B:$O,13,0)</f>
        <v>31</v>
      </c>
      <c r="AF9">
        <f t="shared" si="13"/>
        <v>185</v>
      </c>
    </row>
    <row r="10" spans="1:32" x14ac:dyDescent="0.2">
      <c r="A10" s="2" t="s">
        <v>436</v>
      </c>
      <c r="B10" s="2" t="s">
        <v>437</v>
      </c>
      <c r="C10" s="1">
        <v>4</v>
      </c>
      <c r="D10" s="3" t="s">
        <v>9</v>
      </c>
      <c r="E10" s="4" t="s">
        <v>438</v>
      </c>
      <c r="F10" s="1">
        <v>482</v>
      </c>
      <c r="G10" s="4">
        <v>81</v>
      </c>
      <c r="H10" s="1" t="s">
        <v>1921</v>
      </c>
      <c r="I10">
        <f t="shared" si="1"/>
        <v>117.54874651810584</v>
      </c>
      <c r="J10">
        <f t="shared" si="0"/>
        <v>34</v>
      </c>
      <c r="K10">
        <f>VLOOKUP(B10,[1]高三上!$B:$V,18,0)</f>
        <v>77</v>
      </c>
      <c r="L10" t="str">
        <f>VLOOKUP(B10,[1]高三上!$B:$V,19,0)</f>
        <v>纪春权/沙正芳</v>
      </c>
      <c r="M10">
        <f t="shared" si="2"/>
        <v>143.73259052924791</v>
      </c>
      <c r="N10">
        <f t="shared" si="3"/>
        <v>97</v>
      </c>
      <c r="O10">
        <f>VLOOKUP(B10,[1]高二下!$B:$W,18,0)</f>
        <v>65.8</v>
      </c>
      <c r="P10" t="str">
        <f>VLOOKUP(B10,[1]高二下!$B:$W,19,0)</f>
        <v>纪春权</v>
      </c>
      <c r="Q10">
        <f t="shared" si="4"/>
        <v>67.409470752089135</v>
      </c>
      <c r="R10">
        <f t="shared" si="5"/>
        <v>254</v>
      </c>
      <c r="S10">
        <f>VLOOKUP(B10,[1]高二上!$B:$W,18,0)</f>
        <v>74</v>
      </c>
      <c r="T10" t="str">
        <f>VLOOKUP(B10,[1]高二上!$B:$W,19,0)</f>
        <v>纪春权</v>
      </c>
      <c r="U10">
        <f t="shared" si="7"/>
        <v>120.05571030640668</v>
      </c>
      <c r="V10">
        <f t="shared" si="8"/>
        <v>137</v>
      </c>
      <c r="W10">
        <f>VLOOKUP(B10,[1]高一下!$B:$X,18,0)</f>
        <v>44</v>
      </c>
      <c r="X10" t="str">
        <f>VLOOKUP(B10,[1]高一下!$B:$X,19,0)</f>
        <v>纪春权</v>
      </c>
      <c r="Y10">
        <f t="shared" si="9"/>
        <v>59.052924791086355</v>
      </c>
      <c r="Z10">
        <f t="shared" si="10"/>
        <v>209</v>
      </c>
      <c r="AA10">
        <f>VLOOKUP(B10,[1]高一上!$B:$W,17,0)</f>
        <v>55</v>
      </c>
      <c r="AB10" t="str">
        <f>VLOOKUP(B10,[1]高一上!$B:$W,18,0)</f>
        <v>康宇峰</v>
      </c>
      <c r="AC10">
        <f t="shared" si="11"/>
        <v>91.922005571030638</v>
      </c>
      <c r="AD10">
        <f t="shared" si="12"/>
        <v>62</v>
      </c>
      <c r="AE10">
        <f>VLOOKUP(B10,[1]中考!$B:$O,13,0)</f>
        <v>40</v>
      </c>
      <c r="AF10">
        <f t="shared" si="13"/>
        <v>33</v>
      </c>
    </row>
    <row r="11" spans="1:32" x14ac:dyDescent="0.2">
      <c r="A11" s="2" t="s">
        <v>439</v>
      </c>
      <c r="B11" s="2" t="s">
        <v>440</v>
      </c>
      <c r="C11" s="1">
        <v>4</v>
      </c>
      <c r="D11" s="3" t="s">
        <v>9</v>
      </c>
      <c r="E11" s="4" t="s">
        <v>441</v>
      </c>
      <c r="F11" s="1">
        <v>478</v>
      </c>
      <c r="G11" s="4">
        <v>69</v>
      </c>
      <c r="H11" s="1" t="s">
        <v>1921</v>
      </c>
      <c r="I11">
        <f t="shared" si="1"/>
        <v>97.214484679665745</v>
      </c>
      <c r="J11">
        <f t="shared" si="0"/>
        <v>156</v>
      </c>
      <c r="K11">
        <f>VLOOKUP(B11,[1]高三上!$B:$V,18,0)</f>
        <v>71</v>
      </c>
      <c r="L11" t="str">
        <f>VLOOKUP(B11,[1]高三上!$B:$V,19,0)</f>
        <v>纪春权/沙正芳</v>
      </c>
      <c r="M11">
        <f t="shared" si="2"/>
        <v>125.06963788300835</v>
      </c>
      <c r="N11">
        <f t="shared" si="3"/>
        <v>146</v>
      </c>
      <c r="O11">
        <f>VLOOKUP(B11,[1]高二下!$B:$W,18,0)</f>
        <v>67.2</v>
      </c>
      <c r="P11" t="str">
        <f>VLOOKUP(B11,[1]高二下!$B:$W,19,0)</f>
        <v>纪春权</v>
      </c>
      <c r="Q11">
        <f t="shared" si="4"/>
        <v>75.208913649025078</v>
      </c>
      <c r="R11">
        <f t="shared" si="5"/>
        <v>236</v>
      </c>
      <c r="S11">
        <f>VLOOKUP(B11,[1]高二上!$B:$W,18,0)</f>
        <v>72</v>
      </c>
      <c r="T11" t="str">
        <f>VLOOKUP(B11,[1]高二上!$B:$W,19,0)</f>
        <v>纪春权</v>
      </c>
      <c r="U11">
        <f t="shared" si="7"/>
        <v>77.715877437325901</v>
      </c>
      <c r="V11">
        <f t="shared" si="8"/>
        <v>147</v>
      </c>
      <c r="W11">
        <f>VLOOKUP(B11,[1]高一下!$B:$X,18,0)</f>
        <v>54</v>
      </c>
      <c r="X11" t="str">
        <f>VLOOKUP(B11,[1]高一下!$B:$X,19,0)</f>
        <v>纪春权</v>
      </c>
      <c r="Y11">
        <f t="shared" si="9"/>
        <v>101.94986072423399</v>
      </c>
      <c r="Z11">
        <f t="shared" si="10"/>
        <v>67</v>
      </c>
      <c r="AA11">
        <f>VLOOKUP(B11,[1]高一上!$B:$W,17,0)</f>
        <v>53</v>
      </c>
      <c r="AB11" t="str">
        <f>VLOOKUP(B11,[1]高一上!$B:$W,18,0)</f>
        <v>马巫各</v>
      </c>
      <c r="AC11">
        <f t="shared" si="11"/>
        <v>105.01392757660167</v>
      </c>
      <c r="AD11">
        <f t="shared" si="12"/>
        <v>74</v>
      </c>
      <c r="AE11">
        <f>VLOOKUP(B11,[1]中考!$B:$O,13,0)</f>
        <v>36</v>
      </c>
      <c r="AF11">
        <f t="shared" si="13"/>
        <v>92</v>
      </c>
    </row>
    <row r="12" spans="1:32" x14ac:dyDescent="0.2">
      <c r="A12" s="2" t="s">
        <v>442</v>
      </c>
      <c r="B12" s="2" t="s">
        <v>443</v>
      </c>
      <c r="C12" s="1">
        <v>4</v>
      </c>
      <c r="D12" s="3" t="s">
        <v>9</v>
      </c>
      <c r="E12" s="4" t="s">
        <v>444</v>
      </c>
      <c r="F12" s="1">
        <v>477</v>
      </c>
      <c r="G12" s="4">
        <v>68</v>
      </c>
      <c r="H12" s="1" t="s">
        <v>1921</v>
      </c>
      <c r="I12">
        <f t="shared" si="1"/>
        <v>52.367688022284121</v>
      </c>
      <c r="J12">
        <f t="shared" si="0"/>
        <v>178</v>
      </c>
      <c r="K12">
        <f>VLOOKUP(B12,[1]高三上!$B:$V,18,0)</f>
        <v>89</v>
      </c>
      <c r="L12" t="str">
        <f>VLOOKUP(B12,[1]高三上!$B:$V,19,0)</f>
        <v>纪春权/沙正芳</v>
      </c>
      <c r="M12">
        <f t="shared" si="2"/>
        <v>134.81894150417827</v>
      </c>
      <c r="N12">
        <f t="shared" si="3"/>
        <v>7</v>
      </c>
      <c r="O12">
        <f>VLOOKUP(B12,[1]高二下!$B:$W,18,0)</f>
        <v>77.2</v>
      </c>
      <c r="P12" t="str">
        <f>VLOOKUP(B12,[1]高二下!$B:$W,19,0)</f>
        <v>纪春权</v>
      </c>
      <c r="Q12">
        <f t="shared" si="4"/>
        <v>111.97771587743733</v>
      </c>
      <c r="R12">
        <f t="shared" si="5"/>
        <v>132</v>
      </c>
      <c r="S12">
        <f>VLOOKUP(B12,[1]高二上!$B:$W,18,0)</f>
        <v>70</v>
      </c>
      <c r="T12" t="str">
        <f>P12</f>
        <v>纪春权</v>
      </c>
      <c r="U12">
        <f t="shared" si="7"/>
        <v>55.431754874651809</v>
      </c>
      <c r="V12">
        <f t="shared" si="8"/>
        <v>175</v>
      </c>
      <c r="W12">
        <f>VLOOKUP(B12,[1]高一下!$B:$X,18,0)</f>
        <v>63</v>
      </c>
      <c r="X12" t="str">
        <f>VLOOKUP(B12,[1]高一下!$B:$X,19,0)</f>
        <v>纪春权</v>
      </c>
      <c r="Y12">
        <f t="shared" si="9"/>
        <v>106.68523676880223</v>
      </c>
      <c r="Z12">
        <f t="shared" si="10"/>
        <v>15</v>
      </c>
      <c r="AA12">
        <f>VLOOKUP(B12,[1]高一上!$B:$W,17,0)</f>
        <v>59</v>
      </c>
      <c r="AB12" t="str">
        <f>VLOOKUP(B12,[1]高一上!$B:$W,18,0)</f>
        <v>胡东缘</v>
      </c>
      <c r="AC12">
        <f t="shared" si="11"/>
        <v>93.03621169916434</v>
      </c>
      <c r="AD12">
        <f t="shared" si="12"/>
        <v>39</v>
      </c>
      <c r="AE12">
        <f>VLOOKUP(B12,[1]中考!$B:$O,13,0)</f>
        <v>42</v>
      </c>
      <c r="AF12">
        <f t="shared" si="13"/>
        <v>14</v>
      </c>
    </row>
    <row r="13" spans="1:32" x14ac:dyDescent="0.2">
      <c r="A13" s="2" t="s">
        <v>445</v>
      </c>
      <c r="B13" s="2" t="s">
        <v>446</v>
      </c>
      <c r="C13" s="1">
        <v>4</v>
      </c>
      <c r="D13" s="3" t="s">
        <v>9</v>
      </c>
      <c r="E13" s="4" t="s">
        <v>447</v>
      </c>
      <c r="F13" s="1">
        <v>476</v>
      </c>
      <c r="G13" s="4">
        <v>64</v>
      </c>
      <c r="H13" s="1" t="s">
        <v>1921</v>
      </c>
      <c r="I13">
        <f t="shared" si="1"/>
        <v>65.738161559888582</v>
      </c>
      <c r="J13">
        <f t="shared" si="0"/>
        <v>236</v>
      </c>
      <c r="K13">
        <f>VLOOKUP(B13,[1]高三上!$B:$V,18,0)</f>
        <v>75</v>
      </c>
      <c r="L13" t="str">
        <f>VLOOKUP(B13,[1]高三上!$B:$V,19,0)</f>
        <v>纪春权/沙正芳</v>
      </c>
      <c r="M13">
        <f t="shared" si="2"/>
        <v>120.33426183844011</v>
      </c>
      <c r="N13">
        <f t="shared" si="3"/>
        <v>113</v>
      </c>
      <c r="O13">
        <f>VLOOKUP(B13,[1]高二下!$B:$W,18,0)</f>
        <v>71</v>
      </c>
      <c r="P13" t="str">
        <f>VLOOKUP(B13,[1]高二下!$B:$W,19,0)</f>
        <v>纪春权</v>
      </c>
      <c r="Q13">
        <f t="shared" si="4"/>
        <v>105.01392757660167</v>
      </c>
      <c r="R13">
        <f t="shared" si="5"/>
        <v>186</v>
      </c>
      <c r="S13">
        <f>VLOOKUP(B13,[1]高二上!$B:$W,18,0)</f>
        <v>67</v>
      </c>
      <c r="T13" t="str">
        <f>VLOOKUP(B13,[1]高二上!$B:$W,19,0)</f>
        <v>纪春权</v>
      </c>
      <c r="U13">
        <f t="shared" si="7"/>
        <v>79.665738161559887</v>
      </c>
      <c r="V13">
        <f t="shared" si="8"/>
        <v>204</v>
      </c>
      <c r="W13">
        <f>VLOOKUP(B13,[1]高一下!$B:$X,18,0)</f>
        <v>49</v>
      </c>
      <c r="X13" t="str">
        <f>VLOOKUP(B13,[1]高一下!$B:$X,19,0)</f>
        <v>纪春权</v>
      </c>
      <c r="Y13">
        <f t="shared" si="9"/>
        <v>65.738161559888582</v>
      </c>
      <c r="Z13">
        <f t="shared" si="10"/>
        <v>131</v>
      </c>
      <c r="AA13">
        <f>VLOOKUP(B13,[1]高一上!$B:$W,17,0)</f>
        <v>68</v>
      </c>
      <c r="AB13" t="str">
        <f>VLOOKUP(B13,[1]高一上!$B:$W,18,0)</f>
        <v>康宇峰</v>
      </c>
      <c r="AC13">
        <f t="shared" si="11"/>
        <v>143.17548746518105</v>
      </c>
      <c r="AD13">
        <f t="shared" si="12"/>
        <v>8</v>
      </c>
      <c r="AE13">
        <f>VLOOKUP(B13,[1]中考!$B:$O,13,0)</f>
        <v>32</v>
      </c>
      <c r="AF13">
        <f t="shared" si="13"/>
        <v>163</v>
      </c>
    </row>
    <row r="14" spans="1:32" x14ac:dyDescent="0.2">
      <c r="A14" s="2" t="s">
        <v>448</v>
      </c>
      <c r="B14" s="2" t="s">
        <v>449</v>
      </c>
      <c r="C14" s="1">
        <v>4</v>
      </c>
      <c r="D14" s="3" t="s">
        <v>9</v>
      </c>
      <c r="E14" s="4" t="s">
        <v>450</v>
      </c>
      <c r="F14" s="1">
        <v>475</v>
      </c>
      <c r="G14" s="4">
        <v>69</v>
      </c>
      <c r="H14" s="1" t="s">
        <v>1921</v>
      </c>
      <c r="I14">
        <f t="shared" si="1"/>
        <v>88.022284122562667</v>
      </c>
      <c r="J14">
        <f t="shared" si="0"/>
        <v>156</v>
      </c>
      <c r="K14">
        <f>VLOOKUP(B14,[1]高三上!$B:$V,18,0)</f>
        <v>75</v>
      </c>
      <c r="L14" t="str">
        <f>VLOOKUP(B14,[1]高三上!$B:$V,19,0)</f>
        <v>纪春权/沙正芳</v>
      </c>
      <c r="M14">
        <f t="shared" si="2"/>
        <v>91.922005571030638</v>
      </c>
      <c r="N14">
        <f t="shared" si="3"/>
        <v>113</v>
      </c>
      <c r="O14">
        <f>VLOOKUP(B14,[1]高二下!$B:$W,18,0)</f>
        <v>81.900000000000006</v>
      </c>
      <c r="P14" t="str">
        <f>VLOOKUP(B14,[1]高二下!$B:$W,19,0)</f>
        <v>纪春权</v>
      </c>
      <c r="Q14">
        <f t="shared" si="4"/>
        <v>88.300835654596099</v>
      </c>
      <c r="R14">
        <f t="shared" si="5"/>
        <v>84</v>
      </c>
      <c r="S14">
        <f>VLOOKUP(B14,[1]高二上!$B:$W,18,0)</f>
        <v>86</v>
      </c>
      <c r="T14" t="str">
        <f t="shared" ref="T14:T15" si="14">P14</f>
        <v>纪春权</v>
      </c>
      <c r="U14">
        <f t="shared" si="7"/>
        <v>113.9275766016713</v>
      </c>
      <c r="V14">
        <f t="shared" si="8"/>
        <v>42</v>
      </c>
      <c r="W14">
        <f>VLOOKUP(B14,[1]高一下!$B:$X,18,0)</f>
        <v>52</v>
      </c>
      <c r="X14" t="str">
        <f>VLOOKUP(B14,[1]高一下!$B:$X,19,0)</f>
        <v>纪春权</v>
      </c>
      <c r="Y14">
        <f t="shared" si="9"/>
        <v>79.944289693593319</v>
      </c>
      <c r="Z14">
        <f t="shared" si="10"/>
        <v>92</v>
      </c>
      <c r="AA14">
        <f>VLOOKUP(B14,[1]高一上!$B:$W,17,0)</f>
        <v>64</v>
      </c>
      <c r="AB14" t="str">
        <f>VLOOKUP(B14,[1]高一上!$B:$W,18,0)</f>
        <v>马巫各</v>
      </c>
      <c r="AC14">
        <f t="shared" si="11"/>
        <v>115.59888579387187</v>
      </c>
      <c r="AD14">
        <f t="shared" si="12"/>
        <v>20</v>
      </c>
      <c r="AE14">
        <f>VLOOKUP(B14,[1]中考!$B:$O,13,0)</f>
        <v>37</v>
      </c>
      <c r="AF14">
        <f t="shared" si="13"/>
        <v>76</v>
      </c>
    </row>
    <row r="15" spans="1:32" x14ac:dyDescent="0.2">
      <c r="A15" s="2" t="s">
        <v>451</v>
      </c>
      <c r="B15" s="2" t="s">
        <v>452</v>
      </c>
      <c r="C15" s="1">
        <v>4</v>
      </c>
      <c r="D15" s="3" t="s">
        <v>9</v>
      </c>
      <c r="E15" s="4" t="s">
        <v>453</v>
      </c>
      <c r="F15" s="1">
        <v>475</v>
      </c>
      <c r="G15" s="4">
        <v>81</v>
      </c>
      <c r="H15" s="1" t="s">
        <v>1921</v>
      </c>
      <c r="I15">
        <f t="shared" si="1"/>
        <v>126.46239554317549</v>
      </c>
      <c r="J15">
        <f t="shared" si="0"/>
        <v>34</v>
      </c>
      <c r="K15">
        <f>VLOOKUP(B15,[1]高三上!$B:$V,18,0)</f>
        <v>73</v>
      </c>
      <c r="L15" t="str">
        <f>VLOOKUP(B15,[1]高三上!$B:$V,19,0)</f>
        <v>纪春权/沙正芳</v>
      </c>
      <c r="M15">
        <f t="shared" si="2"/>
        <v>139.83286908077994</v>
      </c>
      <c r="N15">
        <f t="shared" si="3"/>
        <v>129</v>
      </c>
      <c r="O15">
        <f>VLOOKUP(B15,[1]高二下!$B:$W,18,0)</f>
        <v>63</v>
      </c>
      <c r="P15" t="str">
        <f>VLOOKUP(B15,[1]高二下!$B:$W,19,0)</f>
        <v>纪春权</v>
      </c>
      <c r="Q15">
        <f t="shared" si="4"/>
        <v>43.454038997214482</v>
      </c>
      <c r="R15">
        <f t="shared" si="5"/>
        <v>272</v>
      </c>
      <c r="S15">
        <f>VLOOKUP(B15,[1]高二上!$B:$W,18,0)</f>
        <v>82</v>
      </c>
      <c r="T15" t="str">
        <f t="shared" si="14"/>
        <v>纪春权</v>
      </c>
      <c r="U15">
        <f t="shared" si="7"/>
        <v>109.74930362116991</v>
      </c>
      <c r="V15">
        <f t="shared" si="8"/>
        <v>69</v>
      </c>
      <c r="W15">
        <f>VLOOKUP(B15,[1]高一下!$B:$X,18,0)</f>
        <v>51</v>
      </c>
      <c r="X15" t="str">
        <f>VLOOKUP(B15,[1]高一下!$B:$X,19,0)</f>
        <v>纪春权</v>
      </c>
      <c r="Y15">
        <f t="shared" si="9"/>
        <v>103.62116991643454</v>
      </c>
      <c r="Z15">
        <f t="shared" si="10"/>
        <v>104</v>
      </c>
      <c r="AA15">
        <f>VLOOKUP(B15,[1]高一上!$B:$W,17,0)</f>
        <v>47</v>
      </c>
      <c r="AB15" t="str">
        <f>VLOOKUP(B15,[1]高一上!$B:$W,18,0)</f>
        <v>康宇峰</v>
      </c>
      <c r="AC15">
        <f t="shared" si="11"/>
        <v>118.94150417827298</v>
      </c>
      <c r="AD15">
        <f t="shared" si="12"/>
        <v>117</v>
      </c>
      <c r="AE15">
        <f>VLOOKUP(B15,[1]中考!$B:$O,13,0)</f>
        <v>31</v>
      </c>
      <c r="AF15">
        <f t="shared" si="13"/>
        <v>185</v>
      </c>
    </row>
    <row r="16" spans="1:32" x14ac:dyDescent="0.2">
      <c r="A16" s="2" t="s">
        <v>454</v>
      </c>
      <c r="B16" s="2" t="s">
        <v>455</v>
      </c>
      <c r="C16" s="1">
        <v>4</v>
      </c>
      <c r="D16" s="3" t="s">
        <v>9</v>
      </c>
      <c r="E16" s="4" t="s">
        <v>456</v>
      </c>
      <c r="F16" s="1">
        <v>473</v>
      </c>
      <c r="G16" s="4">
        <v>75</v>
      </c>
      <c r="H16" s="1" t="s">
        <v>1921</v>
      </c>
      <c r="I16">
        <f t="shared" si="1"/>
        <v>84.401114206128128</v>
      </c>
      <c r="J16">
        <f t="shared" si="0"/>
        <v>96</v>
      </c>
      <c r="K16">
        <f>VLOOKUP(B16,[1]高三上!$B:$V,18,0)</f>
        <v>85</v>
      </c>
      <c r="L16" t="str">
        <f>VLOOKUP(B16,[1]高三上!$B:$V,19,0)</f>
        <v>纪春权/沙正芳</v>
      </c>
      <c r="M16">
        <f t="shared" si="2"/>
        <v>140.66852367688023</v>
      </c>
      <c r="N16">
        <f t="shared" si="3"/>
        <v>40</v>
      </c>
      <c r="O16">
        <f>VLOOKUP(B16,[1]高二下!$B:$W,18,0)</f>
        <v>71</v>
      </c>
      <c r="P16" t="str">
        <f>VLOOKUP(B16,[1]高二下!$B:$W,19,0)</f>
        <v>纪春权</v>
      </c>
      <c r="Q16">
        <f t="shared" si="4"/>
        <v>89.136490250696383</v>
      </c>
      <c r="R16">
        <f t="shared" si="5"/>
        <v>186</v>
      </c>
      <c r="S16">
        <f>VLOOKUP(B16,[1]高二上!$B:$W,18,0)</f>
        <v>72</v>
      </c>
      <c r="T16" t="str">
        <f>VLOOKUP(B16,[1]高二上!$B:$W,19,0)</f>
        <v>纪春权</v>
      </c>
      <c r="U16">
        <f t="shared" si="7"/>
        <v>138.1615598885794</v>
      </c>
      <c r="V16">
        <f t="shared" si="8"/>
        <v>147</v>
      </c>
      <c r="W16">
        <f>VLOOKUP(B16,[1]高一下!$B:$X,18,0)</f>
        <v>39</v>
      </c>
      <c r="X16" t="str">
        <f>VLOOKUP(B16,[1]高一下!$B:$X,19,0)</f>
        <v>纪春权</v>
      </c>
      <c r="Y16">
        <f t="shared" si="9"/>
        <v>31.19777158774373</v>
      </c>
      <c r="Z16">
        <f t="shared" si="10"/>
        <v>284</v>
      </c>
      <c r="AA16">
        <f>VLOOKUP(B16,[1]高一上!$B:$W,17,0)</f>
        <v>59</v>
      </c>
      <c r="AB16" t="str">
        <f>VLOOKUP(B16,[1]高一上!$B:$W,18,0)</f>
        <v>康宇峰</v>
      </c>
      <c r="AC16">
        <f t="shared" si="11"/>
        <v>161.55988857938718</v>
      </c>
      <c r="AD16">
        <f t="shared" si="12"/>
        <v>37</v>
      </c>
      <c r="AE16">
        <f>VLOOKUP(B16,[1]中考!$B:$O,13,0)</f>
        <v>27</v>
      </c>
      <c r="AF16">
        <f t="shared" si="13"/>
        <v>258</v>
      </c>
    </row>
    <row r="17" spans="1:32" x14ac:dyDescent="0.2">
      <c r="A17" s="2" t="s">
        <v>457</v>
      </c>
      <c r="B17" s="2" t="s">
        <v>458</v>
      </c>
      <c r="C17" s="1">
        <v>4</v>
      </c>
      <c r="D17" s="3" t="s">
        <v>9</v>
      </c>
      <c r="E17" s="4" t="s">
        <v>459</v>
      </c>
      <c r="F17" s="1">
        <v>470</v>
      </c>
      <c r="G17" s="4">
        <v>74</v>
      </c>
      <c r="H17" s="1" t="s">
        <v>1921</v>
      </c>
      <c r="I17">
        <f t="shared" si="1"/>
        <v>94.428969359331475</v>
      </c>
      <c r="J17">
        <f t="shared" si="0"/>
        <v>100</v>
      </c>
      <c r="K17">
        <f>VLOOKUP(B17,[1]高三上!$B:$V,18,0)</f>
        <v>79</v>
      </c>
      <c r="L17" t="str">
        <f>VLOOKUP(B17,[1]高三上!$B:$V,19,0)</f>
        <v>纪春权/沙正芳</v>
      </c>
      <c r="M17">
        <f t="shared" si="2"/>
        <v>109.19220055710306</v>
      </c>
      <c r="N17">
        <f t="shared" si="3"/>
        <v>80</v>
      </c>
      <c r="O17">
        <f>VLOOKUP(B17,[1]高二下!$B:$W,18,0)</f>
        <v>78.8</v>
      </c>
      <c r="P17" t="str">
        <f>VLOOKUP(B17,[1]高二下!$B:$W,19,0)</f>
        <v>纪春权</v>
      </c>
      <c r="Q17">
        <f t="shared" si="4"/>
        <v>84.401114206128128</v>
      </c>
      <c r="R17">
        <f t="shared" si="5"/>
        <v>113</v>
      </c>
      <c r="S17">
        <f>VLOOKUP(B17,[1]高二上!$B:$W,18,0)</f>
        <v>84</v>
      </c>
      <c r="T17" t="str">
        <f>P17</f>
        <v>纪春权</v>
      </c>
      <c r="U17">
        <f t="shared" si="7"/>
        <v>129.24791086350976</v>
      </c>
      <c r="V17">
        <f t="shared" si="8"/>
        <v>57</v>
      </c>
      <c r="W17">
        <f>VLOOKUP(B17,[1]高一下!$B:$X,18,0)</f>
        <v>47</v>
      </c>
      <c r="X17" t="str">
        <f>VLOOKUP(B17,[1]高一下!$B:$X,19,0)</f>
        <v>纪春权</v>
      </c>
      <c r="Y17">
        <f t="shared" si="9"/>
        <v>63.788300835654596</v>
      </c>
      <c r="Z17">
        <f t="shared" si="10"/>
        <v>162</v>
      </c>
      <c r="AA17">
        <f>VLOOKUP(B17,[1]高一上!$B:$W,17,0)</f>
        <v>60</v>
      </c>
      <c r="AB17" t="str">
        <f>VLOOKUP(B17,[1]高一上!$B:$W,18,0)</f>
        <v>纪春权</v>
      </c>
      <c r="AC17">
        <f t="shared" si="11"/>
        <v>116.71309192200557</v>
      </c>
      <c r="AD17">
        <f t="shared" si="12"/>
        <v>32</v>
      </c>
      <c r="AE17">
        <f>VLOOKUP(B17,[1]中考!$B:$O,13,0)</f>
        <v>36</v>
      </c>
      <c r="AF17">
        <f t="shared" si="13"/>
        <v>92</v>
      </c>
    </row>
    <row r="18" spans="1:32" x14ac:dyDescent="0.2">
      <c r="A18" s="2" t="s">
        <v>460</v>
      </c>
      <c r="B18" s="2" t="s">
        <v>461</v>
      </c>
      <c r="C18" s="1">
        <v>4</v>
      </c>
      <c r="D18" s="3" t="s">
        <v>9</v>
      </c>
      <c r="E18" s="4" t="s">
        <v>462</v>
      </c>
      <c r="F18" s="1">
        <v>470</v>
      </c>
      <c r="G18" s="4">
        <v>67</v>
      </c>
      <c r="H18" s="1" t="s">
        <v>1921</v>
      </c>
      <c r="I18">
        <f t="shared" si="1"/>
        <v>111.97771587743733</v>
      </c>
      <c r="J18">
        <f t="shared" si="0"/>
        <v>197</v>
      </c>
      <c r="K18">
        <f>VLOOKUP(B18,[1]高三上!$B:$V,18,0)</f>
        <v>60</v>
      </c>
      <c r="L18" t="str">
        <f>VLOOKUP(B18,[1]高三上!$B:$V,19,0)</f>
        <v>纪春权/沙正芳</v>
      </c>
      <c r="M18">
        <f t="shared" si="2"/>
        <v>90.529247910863518</v>
      </c>
      <c r="N18">
        <f t="shared" si="3"/>
        <v>240</v>
      </c>
      <c r="O18">
        <f>VLOOKUP(B18,[1]高二下!$B:$W,18,0)</f>
        <v>70</v>
      </c>
      <c r="P18" t="str">
        <f>VLOOKUP(B18,[1]高二下!$B:$W,19,0)</f>
        <v>纪春权</v>
      </c>
      <c r="Q18">
        <f t="shared" si="4"/>
        <v>66.852367688022284</v>
      </c>
      <c r="R18">
        <f t="shared" si="5"/>
        <v>206</v>
      </c>
      <c r="S18">
        <f>VLOOKUP(B18,[1]高二上!$B:$W,18,0)</f>
        <v>81</v>
      </c>
      <c r="T18" t="str">
        <f>VLOOKUP(B18,[1]高二上!$B:$W,19,0)</f>
        <v>纪春权</v>
      </c>
      <c r="U18">
        <f t="shared" si="7"/>
        <v>110.02785515320335</v>
      </c>
      <c r="V18">
        <f t="shared" si="8"/>
        <v>87</v>
      </c>
      <c r="W18">
        <f>VLOOKUP(B18,[1]高一下!$B:$X,18,0)</f>
        <v>50</v>
      </c>
      <c r="X18" t="str">
        <f>VLOOKUP(B18,[1]高一下!$B:$X,19,0)</f>
        <v>纪春权</v>
      </c>
      <c r="Y18">
        <f t="shared" si="9"/>
        <v>66.852367688022284</v>
      </c>
      <c r="Z18">
        <f t="shared" si="10"/>
        <v>123</v>
      </c>
      <c r="AA18">
        <f>VLOOKUP(B18,[1]高一上!$B:$W,17,0)</f>
        <v>73</v>
      </c>
      <c r="AB18" t="str">
        <f>VLOOKUP(B18,[1]高一上!$B:$W,18,0)</f>
        <v>纪春权</v>
      </c>
      <c r="AC18">
        <f t="shared" si="11"/>
        <v>115.59888579387187</v>
      </c>
      <c r="AD18">
        <f t="shared" si="12"/>
        <v>4</v>
      </c>
      <c r="AE18">
        <f>VLOOKUP(B18,[1]中考!$B:$O,13,0)</f>
        <v>38</v>
      </c>
      <c r="AF18">
        <f t="shared" si="13"/>
        <v>60</v>
      </c>
    </row>
    <row r="19" spans="1:32" x14ac:dyDescent="0.2">
      <c r="A19" s="2" t="s">
        <v>463</v>
      </c>
      <c r="B19" s="2" t="s">
        <v>464</v>
      </c>
      <c r="C19" s="1">
        <v>4</v>
      </c>
      <c r="D19" s="3" t="s">
        <v>9</v>
      </c>
      <c r="E19" s="4" t="s">
        <v>465</v>
      </c>
      <c r="F19" s="1">
        <v>469</v>
      </c>
      <c r="G19" s="4">
        <v>61</v>
      </c>
      <c r="H19" s="1" t="s">
        <v>1921</v>
      </c>
      <c r="I19">
        <f t="shared" si="1"/>
        <v>51.81058495821727</v>
      </c>
      <c r="J19">
        <f t="shared" si="0"/>
        <v>270</v>
      </c>
      <c r="K19">
        <f>VLOOKUP(B19,[1]高三上!$B:$V,18,0)</f>
        <v>77</v>
      </c>
      <c r="L19" t="str">
        <f>VLOOKUP(B19,[1]高三上!$B:$V,19,0)</f>
        <v>纪春权/沙正芳</v>
      </c>
      <c r="M19">
        <f t="shared" si="2"/>
        <v>148.74651810584959</v>
      </c>
      <c r="N19">
        <f t="shared" si="3"/>
        <v>97</v>
      </c>
      <c r="O19">
        <f>VLOOKUP(B19,[1]高二下!$B:$W,18,0)</f>
        <v>63</v>
      </c>
      <c r="P19" t="str">
        <f>VLOOKUP(B19,[1]高二下!$B:$W,19,0)</f>
        <v>纪春权</v>
      </c>
      <c r="Q19">
        <f t="shared" si="4"/>
        <v>112.25626740947075</v>
      </c>
      <c r="R19">
        <f t="shared" si="5"/>
        <v>272</v>
      </c>
      <c r="S19">
        <f>VLOOKUP(B19,[1]高二上!$B:$W,18,0)</f>
        <v>48</v>
      </c>
      <c r="T19" t="str">
        <f>VLOOKUP(B19,[1]高二上!$B:$W,19,0)</f>
        <v>纪春权</v>
      </c>
      <c r="U19">
        <f t="shared" si="7"/>
        <v>62.395543175487468</v>
      </c>
      <c r="V19">
        <f t="shared" si="8"/>
        <v>316</v>
      </c>
      <c r="W19">
        <f>VLOOKUP(B19,[1]高一下!$B:$X,18,0)</f>
        <v>46</v>
      </c>
      <c r="X19" t="str">
        <f>VLOOKUP(B19,[1]高一下!$B:$X,19,0)</f>
        <v>纪春权</v>
      </c>
      <c r="Y19">
        <f t="shared" si="9"/>
        <v>72.701949860724227</v>
      </c>
      <c r="Z19">
        <f t="shared" si="10"/>
        <v>181</v>
      </c>
      <c r="AA19">
        <f>VLOOKUP(B19,[1]高一上!$B:$W,17,0)</f>
        <v>50</v>
      </c>
      <c r="AB19" t="str">
        <f>VLOOKUP(B19,[1]高一上!$B:$W,18,0)</f>
        <v>马巫各</v>
      </c>
      <c r="AC19">
        <f t="shared" si="11"/>
        <v>138.44011142061282</v>
      </c>
      <c r="AD19">
        <f t="shared" si="12"/>
        <v>83</v>
      </c>
      <c r="AE19">
        <f>VLOOKUP(B19,[1]中考!$B:$O,13,0)</f>
        <v>29</v>
      </c>
      <c r="AF19">
        <f t="shared" si="13"/>
        <v>221</v>
      </c>
    </row>
    <row r="20" spans="1:32" x14ac:dyDescent="0.2">
      <c r="A20" s="2" t="s">
        <v>466</v>
      </c>
      <c r="B20" s="2" t="s">
        <v>467</v>
      </c>
      <c r="C20" s="1">
        <v>4</v>
      </c>
      <c r="D20" s="3" t="s">
        <v>9</v>
      </c>
      <c r="E20" s="4" t="s">
        <v>468</v>
      </c>
      <c r="F20" s="1">
        <v>469</v>
      </c>
      <c r="G20" s="4">
        <v>60</v>
      </c>
      <c r="H20" s="1" t="s">
        <v>1921</v>
      </c>
      <c r="I20">
        <f t="shared" si="1"/>
        <v>64.066852367688028</v>
      </c>
      <c r="J20">
        <f t="shared" si="0"/>
        <v>282</v>
      </c>
      <c r="K20">
        <f>VLOOKUP(B20,[1]高三上!$B:$V,18,0)</f>
        <v>70</v>
      </c>
      <c r="L20" t="str">
        <f>VLOOKUP(B20,[1]高三上!$B:$V,19,0)</f>
        <v>纪春权/沙正芳</v>
      </c>
      <c r="M20">
        <f t="shared" si="2"/>
        <v>140.11142061281336</v>
      </c>
      <c r="N20">
        <f t="shared" si="3"/>
        <v>153</v>
      </c>
      <c r="O20">
        <f>VLOOKUP(B20,[1]高二下!$B:$W,18,0)</f>
        <v>60.2</v>
      </c>
      <c r="P20" t="str">
        <f>VLOOKUP(B20,[1]高二下!$B:$W,19,0)</f>
        <v>纪春权</v>
      </c>
      <c r="Q20">
        <f t="shared" si="4"/>
        <v>77.994428969359333</v>
      </c>
      <c r="R20">
        <f t="shared" si="5"/>
        <v>297</v>
      </c>
      <c r="S20">
        <f>VLOOKUP(B20,[1]高二上!$B:$W,18,0)</f>
        <v>65</v>
      </c>
      <c r="T20" t="str">
        <f>VLOOKUP(B20,[1]高二上!$B:$W,19,0)</f>
        <v>纪春权</v>
      </c>
      <c r="U20">
        <f t="shared" si="7"/>
        <v>89.693593314763234</v>
      </c>
      <c r="V20">
        <f t="shared" si="8"/>
        <v>218</v>
      </c>
      <c r="W20">
        <f>VLOOKUP(B20,[1]高一下!$B:$X,18,0)</f>
        <v>46</v>
      </c>
      <c r="X20" t="str">
        <f>VLOOKUP(B20,[1]高一下!$B:$X,19,0)</f>
        <v>纪春权</v>
      </c>
      <c r="Y20">
        <f t="shared" si="9"/>
        <v>62.952646239554319</v>
      </c>
      <c r="Z20">
        <f t="shared" si="10"/>
        <v>181</v>
      </c>
      <c r="AA20">
        <f>VLOOKUP(B20,[1]高一上!$B:$W,17,0)</f>
        <v>56</v>
      </c>
      <c r="AB20" t="str">
        <f>VLOOKUP(B20,[1]高一上!$B:$W,18,0)</f>
        <v>纪春权</v>
      </c>
      <c r="AC20">
        <f t="shared" si="11"/>
        <v>173.53760445682451</v>
      </c>
      <c r="AD20">
        <f t="shared" si="12"/>
        <v>48</v>
      </c>
      <c r="AE20">
        <f>VLOOKUP(B20,[1]中考!$B:$O,13,0)</f>
        <v>23</v>
      </c>
      <c r="AF20">
        <f t="shared" si="13"/>
        <v>312</v>
      </c>
    </row>
    <row r="21" spans="1:32" x14ac:dyDescent="0.2">
      <c r="A21" s="2" t="s">
        <v>469</v>
      </c>
      <c r="B21" s="2" t="s">
        <v>470</v>
      </c>
      <c r="C21" s="1">
        <v>4</v>
      </c>
      <c r="D21" s="3" t="s">
        <v>9</v>
      </c>
      <c r="E21" s="4" t="s">
        <v>471</v>
      </c>
      <c r="F21" s="1">
        <v>469</v>
      </c>
      <c r="G21" s="4">
        <v>83</v>
      </c>
      <c r="H21" s="1" t="s">
        <v>1921</v>
      </c>
      <c r="I21">
        <f t="shared" si="1"/>
        <v>171.03064066852369</v>
      </c>
      <c r="J21">
        <f t="shared" si="0"/>
        <v>18</v>
      </c>
      <c r="K21">
        <f>VLOOKUP(B21,[1]高三上!$B:$V,18,0)</f>
        <v>55</v>
      </c>
      <c r="L21" t="str">
        <f>VLOOKUP(B21,[1]高三上!$B:$V,19,0)</f>
        <v>纪春权/沙正芳</v>
      </c>
      <c r="M21">
        <f t="shared" si="2"/>
        <v>71.587743732590525</v>
      </c>
      <c r="N21">
        <f t="shared" si="3"/>
        <v>273</v>
      </c>
      <c r="O21">
        <f>VLOOKUP(B21,[1]高二下!$B:$W,18,0)</f>
        <v>72.599999999999994</v>
      </c>
      <c r="P21" t="str">
        <f>VLOOKUP(B21,[1]高二下!$B:$W,19,0)</f>
        <v>纪春权</v>
      </c>
      <c r="Q21">
        <f t="shared" si="4"/>
        <v>109.19220055710306</v>
      </c>
      <c r="R21">
        <f t="shared" si="5"/>
        <v>171</v>
      </c>
      <c r="S21">
        <f>VLOOKUP(B21,[1]高二上!$B:$W,18,0)</f>
        <v>67</v>
      </c>
      <c r="T21" t="str">
        <f>VLOOKUP(B21,[1]高二上!$B:$W,19,0)</f>
        <v>纪春权</v>
      </c>
      <c r="U21">
        <f t="shared" si="7"/>
        <v>79.665738161559887</v>
      </c>
      <c r="V21">
        <f t="shared" si="8"/>
        <v>204</v>
      </c>
      <c r="W21">
        <f>VLOOKUP(B21,[1]高一下!$B:$X,18,0)</f>
        <v>49</v>
      </c>
      <c r="X21" t="str">
        <f>VLOOKUP(B21,[1]高一下!$B:$X,19,0)</f>
        <v>纪春权</v>
      </c>
      <c r="Y21">
        <f t="shared" si="9"/>
        <v>137.04735376044567</v>
      </c>
      <c r="Z21">
        <f t="shared" si="10"/>
        <v>131</v>
      </c>
      <c r="AA21">
        <f>VLOOKUP(B21,[1]高一上!$B:$W,17,0)</f>
        <v>34</v>
      </c>
      <c r="AB21" t="str">
        <f>VLOOKUP(B21,[1]高一上!$B:$W,18,0)</f>
        <v>马巫各</v>
      </c>
      <c r="AC21">
        <f t="shared" si="11"/>
        <v>52.089136490250695</v>
      </c>
      <c r="AD21">
        <f t="shared" si="12"/>
        <v>264</v>
      </c>
      <c r="AE21">
        <f>VLOOKUP(B21,[1]中考!$B:$O,13,0)</f>
        <v>36</v>
      </c>
      <c r="AF21">
        <f t="shared" si="13"/>
        <v>92</v>
      </c>
    </row>
    <row r="22" spans="1:32" x14ac:dyDescent="0.2">
      <c r="A22" s="2" t="s">
        <v>472</v>
      </c>
      <c r="B22" s="2" t="s">
        <v>473</v>
      </c>
      <c r="C22" s="1">
        <v>4</v>
      </c>
      <c r="D22" s="3" t="s">
        <v>9</v>
      </c>
      <c r="E22" s="4" t="s">
        <v>474</v>
      </c>
      <c r="F22" s="1">
        <v>468</v>
      </c>
      <c r="G22" s="4">
        <v>77</v>
      </c>
      <c r="H22" s="1" t="s">
        <v>1921</v>
      </c>
      <c r="I22">
        <f t="shared" si="1"/>
        <v>112.25626740947075</v>
      </c>
      <c r="J22">
        <f t="shared" si="0"/>
        <v>69</v>
      </c>
      <c r="K22">
        <f>VLOOKUP(B22,[1]高三上!$B:$V,18,0)</f>
        <v>75</v>
      </c>
      <c r="L22" t="str">
        <f>VLOOKUP(B22,[1]高三上!$B:$V,19,0)</f>
        <v>纪春权/沙正芳</v>
      </c>
      <c r="M22">
        <f t="shared" si="2"/>
        <v>120.33426183844011</v>
      </c>
      <c r="N22">
        <f t="shared" si="3"/>
        <v>113</v>
      </c>
      <c r="O22">
        <f>VLOOKUP(B22,[1]高二下!$B:$W,18,0)</f>
        <v>71</v>
      </c>
      <c r="P22" t="str">
        <f>VLOOKUP(B22,[1]高二下!$B:$W,19,0)</f>
        <v>纪春权</v>
      </c>
      <c r="Q22">
        <f t="shared" si="4"/>
        <v>100.83565459610028</v>
      </c>
      <c r="R22">
        <f t="shared" si="5"/>
        <v>186</v>
      </c>
      <c r="S22">
        <f>VLOOKUP(B22,[1]高二上!$B:$W,18,0)</f>
        <v>68</v>
      </c>
      <c r="T22" t="str">
        <f>P22</f>
        <v>纪春权</v>
      </c>
      <c r="U22">
        <f t="shared" si="7"/>
        <v>102.2284122562674</v>
      </c>
      <c r="V22">
        <f t="shared" si="8"/>
        <v>189</v>
      </c>
      <c r="W22">
        <f>VLOOKUP(B22,[1]高一下!$B:$X,18,0)</f>
        <v>45</v>
      </c>
      <c r="X22" t="str">
        <f>VLOOKUP(B22,[1]高一下!$B:$X,19,0)</f>
        <v>纪春权</v>
      </c>
      <c r="Y22">
        <f t="shared" si="9"/>
        <v>49.025069637883014</v>
      </c>
      <c r="Z22">
        <f t="shared" si="10"/>
        <v>197</v>
      </c>
      <c r="AA22">
        <f>VLOOKUP(B22,[1]高一上!$B:$W,17,0)</f>
        <v>65</v>
      </c>
      <c r="AB22" t="str">
        <f>VLOOKUP(B22,[1]高一上!$B:$W,18,0)</f>
        <v>马巫各</v>
      </c>
      <c r="AC22">
        <f t="shared" si="11"/>
        <v>131.75487465181058</v>
      </c>
      <c r="AD22">
        <f t="shared" si="12"/>
        <v>14</v>
      </c>
      <c r="AE22">
        <f>VLOOKUP(B22,[1]中考!$B:$O,13,0)</f>
        <v>34</v>
      </c>
      <c r="AF22">
        <f t="shared" si="13"/>
        <v>128</v>
      </c>
    </row>
    <row r="23" spans="1:32" x14ac:dyDescent="0.2">
      <c r="A23" s="2" t="s">
        <v>475</v>
      </c>
      <c r="B23" s="2" t="s">
        <v>476</v>
      </c>
      <c r="C23" s="1">
        <v>4</v>
      </c>
      <c r="D23" s="3" t="s">
        <v>9</v>
      </c>
      <c r="E23" s="4" t="s">
        <v>477</v>
      </c>
      <c r="F23" s="1">
        <v>467</v>
      </c>
      <c r="G23" s="4">
        <v>68</v>
      </c>
      <c r="H23" s="1" t="s">
        <v>1921</v>
      </c>
      <c r="I23">
        <f t="shared" si="1"/>
        <v>93.03621169916434</v>
      </c>
      <c r="J23">
        <f t="shared" si="0"/>
        <v>178</v>
      </c>
      <c r="K23">
        <f>VLOOKUP(B23,[1]高三上!$B:$V,18,0)</f>
        <v>70</v>
      </c>
      <c r="L23" t="str">
        <f>VLOOKUP(B23,[1]高三上!$B:$V,19,0)</f>
        <v>纪春权/沙正芳</v>
      </c>
      <c r="M23">
        <f t="shared" si="2"/>
        <v>123.11977715877437</v>
      </c>
      <c r="N23">
        <f t="shared" si="3"/>
        <v>153</v>
      </c>
      <c r="O23">
        <f>VLOOKUP(B23,[1]高二下!$B:$W,18,0)</f>
        <v>67.2</v>
      </c>
      <c r="P23" t="str">
        <f>VLOOKUP(B23,[1]高二下!$B:$W,19,0)</f>
        <v>纪春权</v>
      </c>
      <c r="Q23">
        <f t="shared" si="4"/>
        <v>67.130919220055716</v>
      </c>
      <c r="R23">
        <f t="shared" si="5"/>
        <v>236</v>
      </c>
      <c r="S23">
        <f>VLOOKUP(B23,[1]高二上!$B:$W,18,0)</f>
        <v>77</v>
      </c>
      <c r="T23" t="str">
        <f>VLOOKUP(B23,[1]高二上!$B:$W,19,0)</f>
        <v>纪春权</v>
      </c>
      <c r="U23">
        <f t="shared" si="7"/>
        <v>88.85793871866295</v>
      </c>
      <c r="V23">
        <f t="shared" si="8"/>
        <v>118</v>
      </c>
      <c r="W23">
        <f>VLOOKUP(B23,[1]高一下!$B:$X,18,0)</f>
        <v>53</v>
      </c>
      <c r="X23" t="str">
        <f>VLOOKUP(B23,[1]高一下!$B:$X,19,0)</f>
        <v>纪春权</v>
      </c>
      <c r="Y23">
        <f t="shared" si="9"/>
        <v>145.12534818941504</v>
      </c>
      <c r="Z23">
        <f t="shared" si="10"/>
        <v>78</v>
      </c>
      <c r="AA23">
        <f>VLOOKUP(B23,[1]高一上!$B:$W,17,0)</f>
        <v>36</v>
      </c>
      <c r="AB23" t="str">
        <f>VLOOKUP(B23,[1]高一上!$B:$W,18,0)</f>
        <v>康宇峰</v>
      </c>
      <c r="AC23">
        <f t="shared" si="11"/>
        <v>78.551532033426184</v>
      </c>
      <c r="AD23">
        <f t="shared" si="12"/>
        <v>240</v>
      </c>
      <c r="AE23">
        <f>VLOOKUP(B23,[1]中考!$B:$O,13,0)</f>
        <v>32</v>
      </c>
      <c r="AF23">
        <f t="shared" si="13"/>
        <v>163</v>
      </c>
    </row>
    <row r="24" spans="1:32" x14ac:dyDescent="0.2">
      <c r="A24" s="2" t="s">
        <v>478</v>
      </c>
      <c r="B24" s="2" t="s">
        <v>479</v>
      </c>
      <c r="C24" s="1">
        <v>4</v>
      </c>
      <c r="D24" s="3" t="s">
        <v>9</v>
      </c>
      <c r="E24" s="4" t="s">
        <v>480</v>
      </c>
      <c r="F24" s="1">
        <v>466</v>
      </c>
      <c r="G24" s="4">
        <v>62</v>
      </c>
      <c r="H24" s="1" t="s">
        <v>1921</v>
      </c>
      <c r="I24">
        <f t="shared" si="1"/>
        <v>54.317548746518106</v>
      </c>
      <c r="J24">
        <f t="shared" si="0"/>
        <v>261</v>
      </c>
      <c r="K24">
        <f>VLOOKUP(B24,[1]高三上!$B:$V,18,0)</f>
        <v>77</v>
      </c>
      <c r="L24" t="str">
        <f>VLOOKUP(B24,[1]高三上!$B:$V,19,0)</f>
        <v>纪春权/沙正芳</v>
      </c>
      <c r="M24">
        <f t="shared" si="2"/>
        <v>124.79108635097492</v>
      </c>
      <c r="N24">
        <f t="shared" si="3"/>
        <v>97</v>
      </c>
      <c r="O24">
        <f>VLOOKUP(B24,[1]高二下!$B:$W,18,0)</f>
        <v>71</v>
      </c>
      <c r="P24" t="str">
        <f>VLOOKUP(B24,[1]高二下!$B:$W,19,0)</f>
        <v>纪春权</v>
      </c>
      <c r="Q24">
        <f t="shared" si="4"/>
        <v>108.91364902506965</v>
      </c>
      <c r="R24">
        <f t="shared" si="5"/>
        <v>186</v>
      </c>
      <c r="S24">
        <f>VLOOKUP(B24,[1]高二上!$B:$W,18,0)</f>
        <v>65</v>
      </c>
      <c r="T24" t="str">
        <f>VLOOKUP(B24,[1]高二上!$B:$W,19,0)</f>
        <v>纪春权</v>
      </c>
      <c r="U24">
        <f t="shared" si="7"/>
        <v>118.38440111420613</v>
      </c>
      <c r="V24">
        <f t="shared" si="8"/>
        <v>218</v>
      </c>
      <c r="W24">
        <f>VLOOKUP(B24,[1]高一下!$B:$X,18,0)</f>
        <v>39</v>
      </c>
      <c r="X24" t="str">
        <f>VLOOKUP(B24,[1]高一下!$B:$X,19,0)</f>
        <v>纪春权</v>
      </c>
      <c r="Y24">
        <f t="shared" si="9"/>
        <v>40.389972144846794</v>
      </c>
      <c r="Z24">
        <f t="shared" si="10"/>
        <v>284</v>
      </c>
      <c r="AA24">
        <f>VLOOKUP(B24,[1]高一上!$B:$W,17,0)</f>
        <v>52</v>
      </c>
      <c r="AB24" t="str">
        <f>VLOOKUP(B24,[1]高一上!$B:$W,18,0)</f>
        <v>纪春权</v>
      </c>
      <c r="AC24">
        <f t="shared" si="11"/>
        <v>120.89136490250696</v>
      </c>
      <c r="AD24">
        <f t="shared" si="12"/>
        <v>70</v>
      </c>
      <c r="AE24">
        <f>VLOOKUP(B24,[1]中考!$B:$O,13,0)</f>
        <v>33</v>
      </c>
      <c r="AF24">
        <f t="shared" si="13"/>
        <v>145</v>
      </c>
    </row>
    <row r="25" spans="1:32" x14ac:dyDescent="0.2">
      <c r="A25" s="2" t="s">
        <v>481</v>
      </c>
      <c r="B25" s="2" t="s">
        <v>482</v>
      </c>
      <c r="C25" s="1">
        <v>4</v>
      </c>
      <c r="D25" s="3" t="s">
        <v>9</v>
      </c>
      <c r="E25" s="4" t="s">
        <v>483</v>
      </c>
      <c r="F25" s="1">
        <v>465</v>
      </c>
      <c r="G25" s="4">
        <v>65</v>
      </c>
      <c r="H25" s="1" t="s">
        <v>1921</v>
      </c>
      <c r="I25">
        <f t="shared" si="1"/>
        <v>98.050139275766014</v>
      </c>
      <c r="J25">
        <f t="shared" si="0"/>
        <v>224</v>
      </c>
      <c r="K25">
        <f>VLOOKUP(B25,[1]高三上!$B:$V,18,0)</f>
        <v>63</v>
      </c>
      <c r="L25" t="str">
        <f>VLOOKUP(B25,[1]高三上!$B:$V,19,0)</f>
        <v>纪春权/沙正芳</v>
      </c>
      <c r="M25">
        <f t="shared" si="2"/>
        <v>127.01949860724234</v>
      </c>
      <c r="N25">
        <f t="shared" si="3"/>
        <v>217</v>
      </c>
      <c r="O25">
        <f>VLOOKUP(B25,[1]高二下!$B:$W,18,0)</f>
        <v>55</v>
      </c>
      <c r="P25" t="str">
        <f>VLOOKUP(B25,[1]高二下!$B:$W,19,0)</f>
        <v>纪春权</v>
      </c>
      <c r="Q25">
        <f t="shared" si="4"/>
        <v>93.314763231197773</v>
      </c>
      <c r="R25">
        <f t="shared" si="5"/>
        <v>314</v>
      </c>
      <c r="S25">
        <f>VLOOKUP(B25,[1]高二上!$B:$W,18,0)</f>
        <v>55</v>
      </c>
      <c r="T25" t="str">
        <f>VLOOKUP(B25,[1]高二上!$B:$W,19,0)</f>
        <v>纪春权</v>
      </c>
      <c r="U25">
        <f t="shared" si="7"/>
        <v>29.247910863509759</v>
      </c>
      <c r="V25">
        <f t="shared" si="8"/>
        <v>290</v>
      </c>
      <c r="W25">
        <f>VLOOKUP(B25,[1]高一下!$B:$X,18,0)</f>
        <v>58</v>
      </c>
      <c r="X25" t="str">
        <f>VLOOKUP(B25,[1]高一下!$B:$X,19,0)</f>
        <v>纪春权</v>
      </c>
      <c r="Y25">
        <f t="shared" si="9"/>
        <v>146.7966573816156</v>
      </c>
      <c r="Z25">
        <f t="shared" si="10"/>
        <v>36</v>
      </c>
      <c r="AA25">
        <f>VLOOKUP(B25,[1]高一上!$B:$W,17,0)</f>
        <v>39</v>
      </c>
      <c r="AB25" t="str">
        <f>VLOOKUP(B25,[1]高一上!$B:$W,18,0)</f>
        <v>马巫各</v>
      </c>
      <c r="AC25">
        <f t="shared" si="11"/>
        <v>68.80222841225627</v>
      </c>
      <c r="AD25">
        <f t="shared" si="12"/>
        <v>204</v>
      </c>
      <c r="AE25">
        <f>VLOOKUP(B25,[1]中考!$B:$O,13,0)</f>
        <v>36</v>
      </c>
      <c r="AF25">
        <f t="shared" si="13"/>
        <v>92</v>
      </c>
    </row>
    <row r="26" spans="1:32" x14ac:dyDescent="0.2">
      <c r="A26" s="2" t="s">
        <v>484</v>
      </c>
      <c r="B26" s="2" t="s">
        <v>485</v>
      </c>
      <c r="C26" s="1">
        <v>4</v>
      </c>
      <c r="D26" s="3" t="s">
        <v>9</v>
      </c>
      <c r="E26" s="4" t="s">
        <v>486</v>
      </c>
      <c r="F26" s="1">
        <v>463</v>
      </c>
      <c r="G26" s="4">
        <v>76</v>
      </c>
      <c r="H26" s="1" t="s">
        <v>1921</v>
      </c>
      <c r="I26">
        <f t="shared" si="1"/>
        <v>148.18941504178272</v>
      </c>
      <c r="J26">
        <f t="shared" si="0"/>
        <v>80</v>
      </c>
      <c r="K26">
        <f>VLOOKUP(B26,[1]高三上!$B:$V,18,0)</f>
        <v>58</v>
      </c>
      <c r="L26" t="str">
        <f>VLOOKUP(B26,[1]高三上!$B:$V,19,0)</f>
        <v>纪春权/沙正芳</v>
      </c>
      <c r="M26">
        <f t="shared" si="2"/>
        <v>61.002785515320333</v>
      </c>
      <c r="N26">
        <f t="shared" si="3"/>
        <v>253</v>
      </c>
      <c r="O26">
        <f>VLOOKUP(B26,[1]高二下!$B:$W,18,0)</f>
        <v>78.8</v>
      </c>
      <c r="P26" t="str">
        <f>VLOOKUP(B26,[1]高二下!$B:$W,19,0)</f>
        <v>纪春权</v>
      </c>
      <c r="Q26">
        <f t="shared" si="4"/>
        <v>133.98328690807799</v>
      </c>
      <c r="R26">
        <f t="shared" si="5"/>
        <v>113</v>
      </c>
      <c r="S26">
        <f>VLOOKUP(B26,[1]高二上!$B:$W,18,0)</f>
        <v>63</v>
      </c>
      <c r="T26" t="str">
        <f>VLOOKUP(B26,[1]高二上!$B:$W,19,0)</f>
        <v>纪春权</v>
      </c>
      <c r="U26">
        <f t="shared" si="7"/>
        <v>89.415041782729801</v>
      </c>
      <c r="V26">
        <f t="shared" si="8"/>
        <v>235</v>
      </c>
      <c r="W26">
        <f>VLOOKUP(B26,[1]高一下!$B:$X,18,0)</f>
        <v>45</v>
      </c>
      <c r="X26" t="str">
        <f>VLOOKUP(B26,[1]高一下!$B:$X,19,0)</f>
        <v>纪春权</v>
      </c>
      <c r="Y26">
        <f t="shared" si="9"/>
        <v>89.972144846796652</v>
      </c>
      <c r="Z26">
        <f t="shared" si="10"/>
        <v>197</v>
      </c>
      <c r="AA26">
        <f>VLOOKUP(B26,[1]高一上!$B:$W,17,0)</f>
        <v>42</v>
      </c>
      <c r="AB26" t="str">
        <f>VLOOKUP(B26,[1]高一上!$B:$W,18,0)</f>
        <v>康宇峰</v>
      </c>
      <c r="AC26">
        <f t="shared" si="11"/>
        <v>64.345403899721447</v>
      </c>
      <c r="AD26">
        <f t="shared" si="12"/>
        <v>161</v>
      </c>
      <c r="AE26">
        <f>VLOOKUP(B26,[1]中考!$B:$O,13,0)</f>
        <v>40</v>
      </c>
      <c r="AF26">
        <f t="shared" si="13"/>
        <v>33</v>
      </c>
    </row>
    <row r="27" spans="1:32" x14ac:dyDescent="0.2">
      <c r="A27" s="2" t="s">
        <v>487</v>
      </c>
      <c r="B27" s="2" t="s">
        <v>488</v>
      </c>
      <c r="C27" s="1">
        <v>4</v>
      </c>
      <c r="D27" s="3" t="s">
        <v>9</v>
      </c>
      <c r="E27" s="4" t="s">
        <v>489</v>
      </c>
      <c r="F27" s="1">
        <v>462</v>
      </c>
      <c r="G27" s="4">
        <v>79</v>
      </c>
      <c r="H27" s="1" t="s">
        <v>1921</v>
      </c>
      <c r="I27">
        <f t="shared" si="1"/>
        <v>144.01114206128133</v>
      </c>
      <c r="J27">
        <f t="shared" si="0"/>
        <v>50</v>
      </c>
      <c r="K27">
        <f>VLOOKUP(B27,[1]高三上!$B:$V,18,0)</f>
        <v>65</v>
      </c>
      <c r="L27" t="str">
        <f>VLOOKUP(B27,[1]高三上!$B:$V,19,0)</f>
        <v>纪春权/沙正芳</v>
      </c>
      <c r="M27">
        <f t="shared" si="2"/>
        <v>65.459610027855149</v>
      </c>
      <c r="N27">
        <f t="shared" si="3"/>
        <v>208</v>
      </c>
      <c r="O27">
        <f>VLOOKUP(B27,[1]高二下!$B:$W,18,0)</f>
        <v>81.900000000000006</v>
      </c>
      <c r="P27" t="str">
        <f>VLOOKUP(B27,[1]高二下!$B:$W,19,0)</f>
        <v>纪春权</v>
      </c>
      <c r="Q27">
        <f t="shared" si="4"/>
        <v>100.83565459610028</v>
      </c>
      <c r="R27">
        <f t="shared" si="5"/>
        <v>84</v>
      </c>
      <c r="S27">
        <f>VLOOKUP(B27,[1]高二上!$B:$W,18,0)</f>
        <v>81</v>
      </c>
      <c r="T27" t="str">
        <f>P27</f>
        <v>纪春权</v>
      </c>
      <c r="U27">
        <f t="shared" si="7"/>
        <v>89.136490250696383</v>
      </c>
      <c r="V27">
        <f t="shared" si="8"/>
        <v>87</v>
      </c>
      <c r="W27">
        <f>VLOOKUP(B27,[1]高一下!$B:$X,18,0)</f>
        <v>56</v>
      </c>
      <c r="X27" t="str">
        <f>VLOOKUP(B27,[1]高一下!$B:$X,19,0)</f>
        <v>纪春权</v>
      </c>
      <c r="Y27">
        <f t="shared" si="9"/>
        <v>96.657381615598879</v>
      </c>
      <c r="Z27">
        <f t="shared" si="10"/>
        <v>48</v>
      </c>
      <c r="AA27">
        <f>VLOOKUP(B27,[1]高一上!$B:$W,17,0)</f>
        <v>58</v>
      </c>
      <c r="AB27" t="str">
        <f>VLOOKUP(B27,[1]高一上!$B:$W,18,0)</f>
        <v>康宇峰</v>
      </c>
      <c r="AC27">
        <f t="shared" si="11"/>
        <v>91.922005571030638</v>
      </c>
      <c r="AD27">
        <f t="shared" si="12"/>
        <v>36</v>
      </c>
      <c r="AE27">
        <f>VLOOKUP(B27,[1]中考!$B:$O,13,0)</f>
        <v>45</v>
      </c>
      <c r="AF27">
        <f t="shared" si="13"/>
        <v>7</v>
      </c>
    </row>
    <row r="28" spans="1:32" x14ac:dyDescent="0.2">
      <c r="A28" s="2" t="s">
        <v>490</v>
      </c>
      <c r="B28" s="2" t="s">
        <v>491</v>
      </c>
      <c r="C28" s="1">
        <v>4</v>
      </c>
      <c r="D28" s="3" t="s">
        <v>9</v>
      </c>
      <c r="E28" s="4" t="s">
        <v>492</v>
      </c>
      <c r="F28" s="1">
        <v>462</v>
      </c>
      <c r="G28" s="4">
        <v>73</v>
      </c>
      <c r="H28" s="1" t="s">
        <v>1921</v>
      </c>
      <c r="I28">
        <f t="shared" si="1"/>
        <v>111.97771587743733</v>
      </c>
      <c r="J28">
        <f t="shared" si="0"/>
        <v>110</v>
      </c>
      <c r="K28">
        <f>VLOOKUP(B28,[1]高三上!$B:$V,18,0)</f>
        <v>70</v>
      </c>
      <c r="L28" t="str">
        <f>VLOOKUP(B28,[1]高三上!$B:$V,19,0)</f>
        <v>纪春权/沙正芳</v>
      </c>
      <c r="M28">
        <f t="shared" si="2"/>
        <v>141.50417827298051</v>
      </c>
      <c r="N28">
        <f t="shared" si="3"/>
        <v>153</v>
      </c>
      <c r="O28">
        <f>VLOOKUP(B28,[1]高二下!$B:$W,18,0)</f>
        <v>58.8</v>
      </c>
      <c r="P28" t="str">
        <f>VLOOKUP(B28,[1]高二下!$B:$W,19,0)</f>
        <v>纪春权</v>
      </c>
      <c r="Q28">
        <f t="shared" si="4"/>
        <v>68.523676880222837</v>
      </c>
      <c r="R28">
        <f t="shared" si="5"/>
        <v>302</v>
      </c>
      <c r="S28">
        <f>VLOOKUP(B28,[1]高二上!$B:$W,18,0)</f>
        <v>68</v>
      </c>
      <c r="T28" t="str">
        <f>VLOOKUP(B28,[1]高二上!$B:$W,19,0)</f>
        <v>纪春权</v>
      </c>
      <c r="U28">
        <f t="shared" si="7"/>
        <v>113.09192200557104</v>
      </c>
      <c r="V28">
        <f t="shared" si="8"/>
        <v>189</v>
      </c>
      <c r="W28">
        <f>VLOOKUP(B28,[1]高一下!$B:$X,18,0)</f>
        <v>42</v>
      </c>
      <c r="X28" t="str">
        <f>VLOOKUP(B28,[1]高一下!$B:$X,19,0)</f>
        <v>纪春权</v>
      </c>
      <c r="Y28">
        <f t="shared" si="9"/>
        <v>49.025069637883014</v>
      </c>
      <c r="Z28">
        <f t="shared" si="10"/>
        <v>236</v>
      </c>
      <c r="AA28">
        <f>VLOOKUP(B28,[1]高一上!$B:$W,17,0)</f>
        <v>55</v>
      </c>
      <c r="AB28" t="str">
        <f>VLOOKUP(B28,[1]高一上!$B:$W,18,0)</f>
        <v>胡东缘</v>
      </c>
      <c r="AC28">
        <f t="shared" si="11"/>
        <v>98.607242339832865</v>
      </c>
      <c r="AD28">
        <f t="shared" si="12"/>
        <v>53</v>
      </c>
      <c r="AE28">
        <f>VLOOKUP(B28,[1]中考!$B:$O,13,0)</f>
        <v>39</v>
      </c>
      <c r="AF28">
        <f t="shared" si="13"/>
        <v>48</v>
      </c>
    </row>
    <row r="29" spans="1:32" x14ac:dyDescent="0.2">
      <c r="A29" s="2" t="s">
        <v>493</v>
      </c>
      <c r="B29" s="2" t="s">
        <v>494</v>
      </c>
      <c r="C29" s="1">
        <v>4</v>
      </c>
      <c r="D29" s="3" t="s">
        <v>9</v>
      </c>
      <c r="E29" s="4" t="s">
        <v>495</v>
      </c>
      <c r="F29" s="1">
        <v>460</v>
      </c>
      <c r="G29" s="4">
        <v>88</v>
      </c>
      <c r="H29" s="1" t="s">
        <v>1921</v>
      </c>
      <c r="I29">
        <f t="shared" si="1"/>
        <v>134.54038997214485</v>
      </c>
      <c r="J29">
        <f t="shared" si="0"/>
        <v>5</v>
      </c>
      <c r="K29">
        <f>VLOOKUP(B29,[1]高三上!$B:$V,18,0)</f>
        <v>73</v>
      </c>
      <c r="L29" t="str">
        <f>VLOOKUP(B29,[1]高三上!$B:$V,19,0)</f>
        <v>纪春权/沙正芳</v>
      </c>
      <c r="M29">
        <f t="shared" si="2"/>
        <v>105.29247910863509</v>
      </c>
      <c r="N29">
        <f t="shared" si="3"/>
        <v>129</v>
      </c>
      <c r="O29">
        <f>VLOOKUP(B29,[1]高二下!$B:$W,18,0)</f>
        <v>75.7</v>
      </c>
      <c r="P29" t="str">
        <f>VLOOKUP(B29,[1]高二下!$B:$W,19,0)</f>
        <v>纪春权</v>
      </c>
      <c r="Q29">
        <f t="shared" si="4"/>
        <v>86.072423398328695</v>
      </c>
      <c r="R29">
        <f t="shared" si="5"/>
        <v>148</v>
      </c>
      <c r="S29">
        <f>VLOOKUP(B29,[1]高二上!$B:$W,18,0)</f>
        <v>79</v>
      </c>
      <c r="T29" t="str">
        <f>VLOOKUP(B29,[1]高二上!$B:$W,19,0)</f>
        <v>纪春权</v>
      </c>
      <c r="U29">
        <f t="shared" si="7"/>
        <v>101.67130919220055</v>
      </c>
      <c r="V29">
        <f t="shared" si="8"/>
        <v>98</v>
      </c>
      <c r="W29">
        <f>VLOOKUP(B29,[1]高一下!$B:$X,18,0)</f>
        <v>51</v>
      </c>
      <c r="X29" t="str">
        <f>VLOOKUP(B29,[1]高一下!$B:$X,19,0)</f>
        <v>纪春权</v>
      </c>
      <c r="Y29">
        <f t="shared" si="9"/>
        <v>72.144846796657376</v>
      </c>
      <c r="Z29">
        <f t="shared" si="10"/>
        <v>104</v>
      </c>
      <c r="AA29">
        <f>VLOOKUP(B29,[1]高一上!$B:$W,17,0)</f>
        <v>73</v>
      </c>
      <c r="AB29" t="str">
        <f>VLOOKUP(B29,[1]高一上!$B:$W,18,0)</f>
        <v>纪春权</v>
      </c>
      <c r="AC29">
        <f t="shared" si="11"/>
        <v>120.05571030640668</v>
      </c>
      <c r="AD29">
        <f t="shared" si="12"/>
        <v>4</v>
      </c>
      <c r="AE29">
        <f>VLOOKUP(B29,[1]中考!$B:$O,13,0)</f>
        <v>37</v>
      </c>
      <c r="AF29">
        <f t="shared" si="13"/>
        <v>76</v>
      </c>
    </row>
    <row r="30" spans="1:32" x14ac:dyDescent="0.2">
      <c r="A30" s="2" t="s">
        <v>496</v>
      </c>
      <c r="B30" s="2" t="s">
        <v>497</v>
      </c>
      <c r="C30" s="1">
        <v>4</v>
      </c>
      <c r="D30" s="3" t="s">
        <v>9</v>
      </c>
      <c r="E30" s="4" t="s">
        <v>498</v>
      </c>
      <c r="F30" s="1">
        <v>459</v>
      </c>
      <c r="G30" s="4">
        <v>79</v>
      </c>
      <c r="H30" s="1" t="s">
        <v>1921</v>
      </c>
      <c r="I30">
        <f t="shared" si="1"/>
        <v>128.69080779944289</v>
      </c>
      <c r="J30">
        <f t="shared" si="0"/>
        <v>50</v>
      </c>
      <c r="K30">
        <f>VLOOKUP(B30,[1]高三上!$B:$V,18,0)</f>
        <v>70</v>
      </c>
      <c r="L30" t="str">
        <f>VLOOKUP(B30,[1]高三上!$B:$V,19,0)</f>
        <v>纪春权/沙正芳</v>
      </c>
      <c r="M30">
        <f t="shared" si="2"/>
        <v>141.50417827298051</v>
      </c>
      <c r="N30">
        <f t="shared" si="3"/>
        <v>153</v>
      </c>
      <c r="O30">
        <f>VLOOKUP(B30,[1]高二下!$B:$W,18,0)</f>
        <v>58.8</v>
      </c>
      <c r="P30" t="str">
        <f>VLOOKUP(B30,[1]高二下!$B:$W,19,0)</f>
        <v>纪春权</v>
      </c>
      <c r="Q30">
        <f t="shared" si="4"/>
        <v>31.754874651810582</v>
      </c>
      <c r="R30">
        <f t="shared" si="5"/>
        <v>302</v>
      </c>
      <c r="S30">
        <f>VLOOKUP(B30,[1]高二上!$B:$W,18,0)</f>
        <v>84</v>
      </c>
      <c r="T30" t="str">
        <f>VLOOKUP(B30,[1]高二上!$B:$W,19,0)</f>
        <v>纪春权</v>
      </c>
      <c r="U30">
        <f t="shared" si="7"/>
        <v>138.99721448467966</v>
      </c>
      <c r="V30">
        <f t="shared" si="8"/>
        <v>57</v>
      </c>
      <c r="W30">
        <f>VLOOKUP(B30,[1]高一下!$B:$X,18,0)</f>
        <v>45</v>
      </c>
      <c r="X30" t="str">
        <f>VLOOKUP(B30,[1]高一下!$B:$X,19,0)</f>
        <v>纪春权</v>
      </c>
      <c r="Y30">
        <f t="shared" si="9"/>
        <v>100.83565459610028</v>
      </c>
      <c r="Z30">
        <f t="shared" si="10"/>
        <v>197</v>
      </c>
      <c r="AA30">
        <f>VLOOKUP(B30,[1]高一上!$B:$W,17,0)</f>
        <v>39</v>
      </c>
      <c r="AB30" t="str">
        <f>VLOOKUP(B30,[1]高一上!$B:$W,18,0)</f>
        <v>马巫各</v>
      </c>
      <c r="AC30">
        <f t="shared" si="11"/>
        <v>84.67966573816156</v>
      </c>
      <c r="AD30">
        <f t="shared" si="12"/>
        <v>200</v>
      </c>
      <c r="AE30">
        <f>VLOOKUP(B30,[1]中考!$B:$O,13,0)</f>
        <v>33</v>
      </c>
      <c r="AF30">
        <f t="shared" si="13"/>
        <v>145</v>
      </c>
    </row>
    <row r="31" spans="1:32" x14ac:dyDescent="0.2">
      <c r="A31" s="2" t="s">
        <v>499</v>
      </c>
      <c r="B31" s="2" t="s">
        <v>500</v>
      </c>
      <c r="C31" s="1">
        <v>4</v>
      </c>
      <c r="D31" s="3" t="s">
        <v>9</v>
      </c>
      <c r="E31" s="4" t="s">
        <v>501</v>
      </c>
      <c r="F31" s="1">
        <v>450</v>
      </c>
      <c r="G31" s="4">
        <v>61</v>
      </c>
      <c r="H31" s="1" t="s">
        <v>1921</v>
      </c>
      <c r="I31">
        <f t="shared" si="1"/>
        <v>38.718662952646241</v>
      </c>
      <c r="J31">
        <f t="shared" si="0"/>
        <v>270</v>
      </c>
      <c r="K31">
        <f>VLOOKUP(B31,[1]高三上!$B:$V,18,0)</f>
        <v>83</v>
      </c>
      <c r="L31" t="str">
        <f>VLOOKUP(B31,[1]高三上!$B:$V,19,0)</f>
        <v>纪春权/沙正芳</v>
      </c>
      <c r="M31">
        <f t="shared" si="2"/>
        <v>133.70473537604457</v>
      </c>
      <c r="N31">
        <f t="shared" si="3"/>
        <v>50</v>
      </c>
      <c r="O31">
        <f>VLOOKUP(B31,[1]高二下!$B:$W,18,0)</f>
        <v>72.599999999999994</v>
      </c>
      <c r="P31" t="str">
        <f>VLOOKUP(B31,[1]高二下!$B:$W,19,0)</f>
        <v>纪春权</v>
      </c>
      <c r="Q31">
        <f t="shared" si="4"/>
        <v>97.493036211699163</v>
      </c>
      <c r="R31">
        <f t="shared" si="5"/>
        <v>171</v>
      </c>
      <c r="S31">
        <f>VLOOKUP(B31,[1]高二上!$B:$W,18,0)</f>
        <v>71</v>
      </c>
      <c r="T31" t="str">
        <f>VLOOKUP(B31,[1]高二上!$B:$W,19,0)</f>
        <v>纪春权</v>
      </c>
      <c r="U31">
        <f t="shared" si="7"/>
        <v>76.601671309192199</v>
      </c>
      <c r="V31">
        <f t="shared" si="8"/>
        <v>162</v>
      </c>
      <c r="W31">
        <f>VLOOKUP(B31,[1]高一下!$B:$X,18,0)</f>
        <v>53</v>
      </c>
      <c r="X31" t="str">
        <f>VLOOKUP(B31,[1]高一下!$B:$X,19,0)</f>
        <v>纪春权</v>
      </c>
      <c r="Y31">
        <f t="shared" si="9"/>
        <v>85.515320334261844</v>
      </c>
      <c r="Z31">
        <f t="shared" si="10"/>
        <v>78</v>
      </c>
      <c r="AA31">
        <f>VLOOKUP(B31,[1]高一上!$B:$W,17,0)</f>
        <v>61</v>
      </c>
      <c r="AB31" t="str">
        <f>VLOOKUP(B31,[1]高一上!$B:$W,18,0)</f>
        <v>纪春权</v>
      </c>
      <c r="AC31">
        <f t="shared" si="11"/>
        <v>123.67688022284122</v>
      </c>
      <c r="AD31">
        <f t="shared" si="12"/>
        <v>26</v>
      </c>
      <c r="AE31">
        <f>VLOOKUP(B31,[1]中考!$B:$O,13,0)</f>
        <v>35</v>
      </c>
      <c r="AF31">
        <f t="shared" si="13"/>
        <v>111</v>
      </c>
    </row>
    <row r="32" spans="1:32" x14ac:dyDescent="0.2">
      <c r="A32" s="2" t="s">
        <v>502</v>
      </c>
      <c r="B32" s="2" t="s">
        <v>503</v>
      </c>
      <c r="C32" s="1">
        <v>4</v>
      </c>
      <c r="D32" s="3" t="s">
        <v>9</v>
      </c>
      <c r="E32" s="4" t="s">
        <v>504</v>
      </c>
      <c r="F32" s="1">
        <v>445</v>
      </c>
      <c r="G32" s="4">
        <v>76</v>
      </c>
      <c r="H32" s="1" t="s">
        <v>1921</v>
      </c>
      <c r="I32">
        <f t="shared" si="1"/>
        <v>109.19220055710306</v>
      </c>
      <c r="J32">
        <f t="shared" si="0"/>
        <v>80</v>
      </c>
      <c r="K32">
        <f>VLOOKUP(B32,[1]高三上!$B:$V,18,0)</f>
        <v>75</v>
      </c>
      <c r="L32" t="str">
        <f>VLOOKUP(B32,[1]高三上!$B:$V,19,0)</f>
        <v>纪春权/沙正芳</v>
      </c>
      <c r="M32">
        <f t="shared" si="2"/>
        <v>149.30362116991643</v>
      </c>
      <c r="N32">
        <f t="shared" si="3"/>
        <v>113</v>
      </c>
      <c r="O32">
        <f>VLOOKUP(B32,[1]高二下!$B:$W,18,0)</f>
        <v>61.6</v>
      </c>
      <c r="P32" t="str">
        <f>VLOOKUP(B32,[1]高二下!$B:$W,19,0)</f>
        <v>纪春权</v>
      </c>
      <c r="Q32">
        <f t="shared" si="4"/>
        <v>23.119777158774369</v>
      </c>
      <c r="R32">
        <f t="shared" si="5"/>
        <v>290</v>
      </c>
      <c r="S32">
        <f>VLOOKUP(B32,[1]高二上!$B:$W,18,0)</f>
        <v>89</v>
      </c>
      <c r="T32" t="str">
        <f>P32</f>
        <v>纪春权</v>
      </c>
      <c r="U32">
        <f t="shared" si="7"/>
        <v>109.47075208913648</v>
      </c>
      <c r="V32">
        <f t="shared" si="8"/>
        <v>14</v>
      </c>
      <c r="W32">
        <f>VLOOKUP(B32,[1]高一下!$B:$X,18,0)</f>
        <v>56</v>
      </c>
      <c r="X32" t="str">
        <f>VLOOKUP(B32,[1]高一下!$B:$X,19,0)</f>
        <v>纪春权</v>
      </c>
      <c r="Y32">
        <f t="shared" si="9"/>
        <v>95.543175487465177</v>
      </c>
      <c r="Z32">
        <f t="shared" si="10"/>
        <v>48</v>
      </c>
      <c r="AA32">
        <f>VLOOKUP(B32,[1]高一上!$B:$W,17,0)</f>
        <v>59</v>
      </c>
      <c r="AB32" t="str">
        <f>VLOOKUP(B32,[1]高一上!$B:$W,18,0)</f>
        <v>纪春权</v>
      </c>
      <c r="AC32">
        <f t="shared" si="11"/>
        <v>131.47632311977716</v>
      </c>
      <c r="AD32">
        <f t="shared" si="12"/>
        <v>32</v>
      </c>
      <c r="AE32">
        <f>VLOOKUP(B32,[1]中考!$B:$O,13,0)</f>
        <v>33</v>
      </c>
      <c r="AF32">
        <f t="shared" si="13"/>
        <v>145</v>
      </c>
    </row>
    <row r="33" spans="1:32" x14ac:dyDescent="0.2">
      <c r="A33" s="2" t="s">
        <v>505</v>
      </c>
      <c r="B33" s="2" t="s">
        <v>506</v>
      </c>
      <c r="C33" s="1">
        <v>4</v>
      </c>
      <c r="D33" s="3" t="s">
        <v>9</v>
      </c>
      <c r="E33" s="4" t="s">
        <v>507</v>
      </c>
      <c r="F33" s="1">
        <v>442</v>
      </c>
      <c r="G33" s="4">
        <v>67</v>
      </c>
      <c r="H33" s="1" t="s">
        <v>1921</v>
      </c>
      <c r="I33">
        <f t="shared" si="1"/>
        <v>72.144846796657376</v>
      </c>
      <c r="J33">
        <f t="shared" si="0"/>
        <v>197</v>
      </c>
      <c r="K33">
        <f>VLOOKUP(B33,[1]高三上!$B:$V,18,0)</f>
        <v>77</v>
      </c>
      <c r="L33" t="str">
        <f>VLOOKUP(B33,[1]高三上!$B:$V,19,0)</f>
        <v>纪春权/沙正芳</v>
      </c>
      <c r="M33">
        <f t="shared" si="2"/>
        <v>157.10306406685237</v>
      </c>
      <c r="N33">
        <f t="shared" si="3"/>
        <v>97</v>
      </c>
      <c r="O33">
        <f>VLOOKUP(B33,[1]高二下!$B:$W,18,0)</f>
        <v>58.8</v>
      </c>
      <c r="P33" t="str">
        <f>VLOOKUP(B33,[1]高二下!$B:$W,19,0)</f>
        <v>纪春权</v>
      </c>
      <c r="Q33">
        <f t="shared" si="4"/>
        <v>54.038997214484681</v>
      </c>
      <c r="R33">
        <f t="shared" si="5"/>
        <v>302</v>
      </c>
      <c r="S33">
        <f>VLOOKUP(B33,[1]高二上!$B:$W,18,0)</f>
        <v>74</v>
      </c>
      <c r="T33" t="str">
        <f>VLOOKUP(B33,[1]高二上!$B:$W,19,0)</f>
        <v>纪春权</v>
      </c>
      <c r="U33">
        <f t="shared" si="7"/>
        <v>127.57660167130919</v>
      </c>
      <c r="V33">
        <f t="shared" si="8"/>
        <v>137</v>
      </c>
      <c r="W33">
        <f>VLOOKUP(B33,[1]高一下!$B:$X,18,0)</f>
        <v>42</v>
      </c>
      <c r="X33" t="str">
        <f>VLOOKUP(B33,[1]高一下!$B:$X,19,0)</f>
        <v>纪春权</v>
      </c>
      <c r="Y33">
        <f t="shared" si="9"/>
        <v>59.888579387186631</v>
      </c>
      <c r="Z33">
        <f t="shared" si="10"/>
        <v>236</v>
      </c>
      <c r="AA33">
        <f>VLOOKUP(B33,[1]高一上!$B:$W,17,0)</f>
        <v>48</v>
      </c>
      <c r="AB33" t="str">
        <f>VLOOKUP(B33,[1]高一上!$B:$W,18,0)</f>
        <v>胡东缘</v>
      </c>
      <c r="AC33">
        <f t="shared" si="11"/>
        <v>100</v>
      </c>
      <c r="AD33">
        <f t="shared" si="12"/>
        <v>92</v>
      </c>
      <c r="AE33">
        <f>VLOOKUP(B33,[1]中考!$B:$O,13,0)</f>
        <v>36</v>
      </c>
      <c r="AF33">
        <f t="shared" si="13"/>
        <v>92</v>
      </c>
    </row>
    <row r="34" spans="1:32" x14ac:dyDescent="0.2">
      <c r="A34" s="2" t="s">
        <v>508</v>
      </c>
      <c r="B34" s="2" t="s">
        <v>509</v>
      </c>
      <c r="C34" s="1">
        <v>4</v>
      </c>
      <c r="D34" s="3" t="s">
        <v>9</v>
      </c>
      <c r="E34" s="4" t="s">
        <v>510</v>
      </c>
      <c r="F34" s="1">
        <v>442</v>
      </c>
      <c r="G34" s="4">
        <v>76</v>
      </c>
      <c r="H34" s="1" t="s">
        <v>1921</v>
      </c>
      <c r="I34">
        <f t="shared" si="1"/>
        <v>118.38440111420613</v>
      </c>
      <c r="J34">
        <f t="shared" si="0"/>
        <v>80</v>
      </c>
      <c r="K34">
        <f>VLOOKUP(B34,[1]高三上!$B:$V,18,0)</f>
        <v>71</v>
      </c>
      <c r="L34" t="str">
        <f>VLOOKUP(B34,[1]高三上!$B:$V,19,0)</f>
        <v>纪春权/沙正芳</v>
      </c>
      <c r="M34">
        <f t="shared" si="2"/>
        <v>96.100278551532028</v>
      </c>
      <c r="N34">
        <f t="shared" si="3"/>
        <v>146</v>
      </c>
      <c r="O34">
        <f>VLOOKUP(B34,[1]高二下!$B:$W,18,0)</f>
        <v>77.2</v>
      </c>
      <c r="P34" t="str">
        <f>VLOOKUP(B34,[1]高二下!$B:$W,19,0)</f>
        <v>纪春权</v>
      </c>
      <c r="Q34">
        <f t="shared" si="4"/>
        <v>76.32311977715878</v>
      </c>
      <c r="R34">
        <f t="shared" si="5"/>
        <v>132</v>
      </c>
      <c r="S34">
        <f>VLOOKUP(B34,[1]高二上!$B:$W,18,0)</f>
        <v>85</v>
      </c>
      <c r="T34" t="str">
        <f>P34</f>
        <v>纪春权</v>
      </c>
      <c r="U34">
        <f t="shared" si="7"/>
        <v>112.53481894150417</v>
      </c>
      <c r="V34">
        <f t="shared" si="8"/>
        <v>47</v>
      </c>
      <c r="W34">
        <f>VLOOKUP(B34,[1]高一下!$B:$X,18,0)</f>
        <v>52</v>
      </c>
      <c r="X34" t="str">
        <f>VLOOKUP(B34,[1]高一下!$B:$X,19,0)</f>
        <v>纪春权</v>
      </c>
      <c r="Y34">
        <f t="shared" si="9"/>
        <v>82.172701949860723</v>
      </c>
      <c r="Z34">
        <f t="shared" si="10"/>
        <v>92</v>
      </c>
      <c r="AA34">
        <f>VLOOKUP(B34,[1]高一上!$B:$W,17,0)</f>
        <v>60</v>
      </c>
      <c r="AB34" t="str">
        <f>VLOOKUP(B34,[1]高一上!$B:$W,18,0)</f>
        <v>马巫各</v>
      </c>
      <c r="AC34">
        <f t="shared" si="11"/>
        <v>123.11977715877437</v>
      </c>
      <c r="AD34">
        <f t="shared" si="12"/>
        <v>28</v>
      </c>
      <c r="AE34">
        <f>VLOOKUP(B34,[1]中考!$B:$O,13,0)</f>
        <v>35</v>
      </c>
      <c r="AF34">
        <f t="shared" si="13"/>
        <v>111</v>
      </c>
    </row>
    <row r="35" spans="1:32" x14ac:dyDescent="0.2">
      <c r="A35" s="2" t="s">
        <v>511</v>
      </c>
      <c r="B35" s="2" t="s">
        <v>512</v>
      </c>
      <c r="C35" s="1">
        <v>4</v>
      </c>
      <c r="D35" s="3" t="s">
        <v>9</v>
      </c>
      <c r="E35" s="4" t="s">
        <v>513</v>
      </c>
      <c r="F35" s="1">
        <v>437</v>
      </c>
      <c r="G35" s="4">
        <v>60</v>
      </c>
      <c r="H35" s="1" t="s">
        <v>1921</v>
      </c>
      <c r="I35">
        <f t="shared" si="1"/>
        <v>69.359331476323121</v>
      </c>
      <c r="J35">
        <f t="shared" si="0"/>
        <v>282</v>
      </c>
      <c r="K35">
        <f>VLOOKUP(B35,[1]高三上!$B:$V,18,0)</f>
        <v>68</v>
      </c>
      <c r="L35" t="str">
        <f>VLOOKUP(B35,[1]高三上!$B:$V,19,0)</f>
        <v>纪春权/沙正芳</v>
      </c>
      <c r="M35">
        <f t="shared" si="2"/>
        <v>127.85515320334262</v>
      </c>
      <c r="N35">
        <f t="shared" si="3"/>
        <v>172</v>
      </c>
      <c r="O35">
        <f>VLOOKUP(B35,[1]高二下!$B:$W,18,0)</f>
        <v>63</v>
      </c>
      <c r="P35" t="str">
        <f>VLOOKUP(B35,[1]高二下!$B:$W,19,0)</f>
        <v>纪春权</v>
      </c>
      <c r="Q35">
        <f t="shared" si="4"/>
        <v>76.880222841225631</v>
      </c>
      <c r="R35">
        <f t="shared" si="5"/>
        <v>272</v>
      </c>
      <c r="S35">
        <f>VLOOKUP(B35,[1]高二上!$B:$W,18,0)</f>
        <v>68</v>
      </c>
      <c r="T35" t="str">
        <f>VLOOKUP(B35,[1]高二上!$B:$W,19,0)</f>
        <v>纪春权</v>
      </c>
      <c r="U35">
        <f t="shared" si="7"/>
        <v>97.771587743732596</v>
      </c>
      <c r="V35">
        <f t="shared" si="8"/>
        <v>189</v>
      </c>
      <c r="W35">
        <f>VLOOKUP(B35,[1]高一下!$B:$X,18,0)</f>
        <v>46</v>
      </c>
      <c r="X35" t="str">
        <f>VLOOKUP(B35,[1]高一下!$B:$X,19,0)</f>
        <v>纪春权</v>
      </c>
      <c r="Y35">
        <f t="shared" si="9"/>
        <v>70.194986072423404</v>
      </c>
      <c r="Z35">
        <f t="shared" si="10"/>
        <v>181</v>
      </c>
      <c r="AA35">
        <f>VLOOKUP(B35,[1]高一上!$B:$W,17,0)</f>
        <v>50</v>
      </c>
      <c r="AB35" t="str">
        <f>VLOOKUP(B35,[1]高一上!$B:$W,18,0)</f>
        <v>胡东缘</v>
      </c>
      <c r="AC35">
        <f t="shared" si="11"/>
        <v>115.04178272980502</v>
      </c>
      <c r="AD35">
        <f t="shared" si="12"/>
        <v>74</v>
      </c>
      <c r="AE35">
        <f>VLOOKUP(B35,[1]中考!$B:$O,13,0)</f>
        <v>34</v>
      </c>
      <c r="AF35">
        <f t="shared" si="13"/>
        <v>128</v>
      </c>
    </row>
    <row r="36" spans="1:32" x14ac:dyDescent="0.2">
      <c r="A36" s="2" t="s">
        <v>514</v>
      </c>
      <c r="B36" s="2" t="s">
        <v>515</v>
      </c>
      <c r="C36" s="1">
        <v>4</v>
      </c>
      <c r="D36" s="3" t="s">
        <v>9</v>
      </c>
      <c r="E36" s="4" t="s">
        <v>516</v>
      </c>
      <c r="F36" s="1">
        <v>436</v>
      </c>
      <c r="G36" s="4">
        <v>70</v>
      </c>
      <c r="H36" s="1" t="s">
        <v>1921</v>
      </c>
      <c r="I36">
        <f t="shared" si="1"/>
        <v>92.200557103064071</v>
      </c>
      <c r="J36">
        <f t="shared" si="0"/>
        <v>141</v>
      </c>
      <c r="K36">
        <f>VLOOKUP(B36,[1]高三上!$B:$V,18,0)</f>
        <v>75</v>
      </c>
      <c r="L36" t="str">
        <f>VLOOKUP(B36,[1]高三上!$B:$V,19,0)</f>
        <v>纪春权/沙正芳</v>
      </c>
      <c r="M36">
        <f t="shared" si="2"/>
        <v>79.944289693593319</v>
      </c>
      <c r="N36">
        <f t="shared" si="3"/>
        <v>113</v>
      </c>
      <c r="O36">
        <f>VLOOKUP(B36,[1]高二下!$B:$W,18,0)</f>
        <v>86</v>
      </c>
      <c r="P36" t="str">
        <f>VLOOKUP(B36,[1]高二下!$B:$W,19,0)</f>
        <v>纪春权</v>
      </c>
      <c r="Q36">
        <f t="shared" si="4"/>
        <v>121.44846796657382</v>
      </c>
      <c r="R36">
        <f t="shared" si="5"/>
        <v>41</v>
      </c>
      <c r="S36">
        <f>VLOOKUP(B36,[1]高二上!$B:$W,18,0)</f>
        <v>77</v>
      </c>
      <c r="T36" t="str">
        <f>VLOOKUP(B36,[1]高二上!$B:$W,19,0)</f>
        <v>纪春权</v>
      </c>
      <c r="U36">
        <f t="shared" si="7"/>
        <v>101.39275766016713</v>
      </c>
      <c r="V36">
        <f t="shared" si="8"/>
        <v>118</v>
      </c>
      <c r="W36">
        <f>VLOOKUP(B36,[1]高一下!$B:$X,18,0)</f>
        <v>50</v>
      </c>
      <c r="X36" t="str">
        <f>VLOOKUP(B36,[1]高一下!$B:$X,19,0)</f>
        <v>纪春权</v>
      </c>
      <c r="Y36">
        <f t="shared" si="9"/>
        <v>115.32033426183844</v>
      </c>
      <c r="Z36">
        <f t="shared" si="10"/>
        <v>123</v>
      </c>
      <c r="AA36">
        <f>VLOOKUP(B36,[1]高一上!$B:$W,17,0)</f>
        <v>40</v>
      </c>
      <c r="AB36" t="str">
        <f>VLOOKUP(B36,[1]高一上!$B:$W,18,0)</f>
        <v>马巫各</v>
      </c>
      <c r="AC36">
        <f t="shared" si="11"/>
        <v>86.072423398328695</v>
      </c>
      <c r="AD36">
        <f t="shared" si="12"/>
        <v>178</v>
      </c>
      <c r="AE36">
        <f>VLOOKUP(B36,[1]中考!$B:$O,13,0)</f>
        <v>34</v>
      </c>
      <c r="AF36">
        <f t="shared" si="13"/>
        <v>128</v>
      </c>
    </row>
    <row r="37" spans="1:32" x14ac:dyDescent="0.2">
      <c r="A37" s="2" t="s">
        <v>517</v>
      </c>
      <c r="B37" s="2" t="s">
        <v>518</v>
      </c>
      <c r="C37" s="1">
        <v>4</v>
      </c>
      <c r="D37" s="3" t="s">
        <v>9</v>
      </c>
      <c r="E37" s="4" t="s">
        <v>519</v>
      </c>
      <c r="F37" s="1">
        <v>436</v>
      </c>
      <c r="G37" s="4">
        <v>69</v>
      </c>
      <c r="H37" s="1" t="s">
        <v>1921</v>
      </c>
      <c r="I37">
        <f t="shared" si="1"/>
        <v>143.45403899721447</v>
      </c>
      <c r="J37">
        <f t="shared" si="0"/>
        <v>156</v>
      </c>
      <c r="K37">
        <f>VLOOKUP(B37,[1]高三上!$B:$V,18,0)</f>
        <v>41</v>
      </c>
      <c r="L37" t="str">
        <f>VLOOKUP(B37,[1]高三上!$B:$V,19,0)</f>
        <v>纪春权/沙正芳</v>
      </c>
      <c r="M37">
        <f t="shared" si="2"/>
        <v>44.568245125348191</v>
      </c>
      <c r="N37">
        <f t="shared" si="3"/>
        <v>312</v>
      </c>
      <c r="O37">
        <f>VLOOKUP(B37,[1]高二下!$B:$W,18,0)</f>
        <v>78.8</v>
      </c>
      <c r="P37" t="str">
        <f>VLOOKUP(B37,[1]高二下!$B:$W,19,0)</f>
        <v>纪春权</v>
      </c>
      <c r="Q37">
        <f t="shared" si="4"/>
        <v>140.94707520891365</v>
      </c>
      <c r="R37">
        <f t="shared" si="5"/>
        <v>113</v>
      </c>
      <c r="S37">
        <f>VLOOKUP(B37,[1]高二上!$B:$W,18,0)</f>
        <v>60</v>
      </c>
      <c r="T37" t="str">
        <f>VLOOKUP(B37,[1]高二上!$B:$W,19,0)</f>
        <v>纪春权</v>
      </c>
      <c r="U37">
        <f t="shared" si="7"/>
        <v>110.02785515320335</v>
      </c>
      <c r="V37">
        <f t="shared" si="8"/>
        <v>260</v>
      </c>
      <c r="W37">
        <f>VLOOKUP(B37,[1]高一下!$B:$X,18,0)</f>
        <v>38</v>
      </c>
      <c r="X37" t="str">
        <f>VLOOKUP(B37,[1]高一下!$B:$X,19,0)</f>
        <v>纪春权</v>
      </c>
      <c r="Y37">
        <f t="shared" si="9"/>
        <v>99.721448467966567</v>
      </c>
      <c r="Z37">
        <f t="shared" si="10"/>
        <v>296</v>
      </c>
      <c r="AA37">
        <f>VLOOKUP(B37,[1]高一上!$B:$W,17,0)</f>
        <v>30</v>
      </c>
      <c r="AB37" t="str">
        <f>VLOOKUP(B37,[1]高一上!$B:$W,18,0)</f>
        <v>马巫各</v>
      </c>
      <c r="AC37">
        <f t="shared" si="11"/>
        <v>69.359331476323121</v>
      </c>
      <c r="AD37">
        <f t="shared" si="12"/>
        <v>295</v>
      </c>
      <c r="AE37">
        <f>VLOOKUP(B37,[1]中考!$B:$O,13,0)</f>
        <v>31</v>
      </c>
      <c r="AF37">
        <f t="shared" si="13"/>
        <v>185</v>
      </c>
    </row>
    <row r="38" spans="1:32" x14ac:dyDescent="0.2">
      <c r="A38" s="2" t="s">
        <v>520</v>
      </c>
      <c r="B38" s="2" t="s">
        <v>521</v>
      </c>
      <c r="C38" s="1">
        <v>4</v>
      </c>
      <c r="D38" s="3" t="s">
        <v>9</v>
      </c>
      <c r="E38" s="4" t="s">
        <v>522</v>
      </c>
      <c r="F38" s="1">
        <v>431</v>
      </c>
      <c r="G38" s="4">
        <v>76</v>
      </c>
      <c r="H38" s="1" t="s">
        <v>1921</v>
      </c>
      <c r="I38">
        <f t="shared" si="1"/>
        <v>113.64902506963789</v>
      </c>
      <c r="J38">
        <f t="shared" si="0"/>
        <v>80</v>
      </c>
      <c r="K38">
        <f>VLOOKUP(B38,[1]高三上!$B:$V,18,0)</f>
        <v>73</v>
      </c>
      <c r="L38" t="str">
        <f>VLOOKUP(B38,[1]高三上!$B:$V,19,0)</f>
        <v>纪春权/沙正芳</v>
      </c>
      <c r="M38">
        <f t="shared" si="2"/>
        <v>139.83286908077994</v>
      </c>
      <c r="N38">
        <f t="shared" si="3"/>
        <v>129</v>
      </c>
      <c r="O38">
        <f>VLOOKUP(B38,[1]高二下!$B:$W,18,0)</f>
        <v>63</v>
      </c>
      <c r="P38" t="str">
        <f>VLOOKUP(B38,[1]高二下!$B:$W,19,0)</f>
        <v>纪春权</v>
      </c>
      <c r="Q38">
        <f t="shared" si="4"/>
        <v>69.359331476323121</v>
      </c>
      <c r="R38">
        <f t="shared" si="5"/>
        <v>272</v>
      </c>
      <c r="S38">
        <f>VLOOKUP(B38,[1]高二上!$B:$W,18,0)</f>
        <v>71</v>
      </c>
      <c r="T38" t="str">
        <f>VLOOKUP(B38,[1]高二上!$B:$W,19,0)</f>
        <v>纪春权</v>
      </c>
      <c r="U38">
        <f t="shared" si="7"/>
        <v>96.378830083565461</v>
      </c>
      <c r="V38">
        <f t="shared" si="8"/>
        <v>162</v>
      </c>
      <c r="W38">
        <f>VLOOKUP(B38,[1]高一下!$B:$X,18,0)</f>
        <v>48</v>
      </c>
      <c r="X38" t="str">
        <f>VLOOKUP(B38,[1]高一下!$B:$X,19,0)</f>
        <v>纪春权</v>
      </c>
      <c r="Y38">
        <f t="shared" si="9"/>
        <v>59.888579387186631</v>
      </c>
      <c r="Z38">
        <f t="shared" si="10"/>
        <v>149</v>
      </c>
      <c r="AA38">
        <f>VLOOKUP(B38,[1]高一上!$B:$W,17,0)</f>
        <v>71</v>
      </c>
      <c r="AB38" t="str">
        <f>VLOOKUP(B38,[1]高一上!$B:$W,18,0)</f>
        <v>纪春权</v>
      </c>
      <c r="AC38">
        <f t="shared" si="11"/>
        <v>102.50696378830084</v>
      </c>
      <c r="AD38">
        <f t="shared" si="12"/>
        <v>5</v>
      </c>
      <c r="AE38">
        <f>VLOOKUP(B38,[1]中考!$B:$O,13,0)</f>
        <v>42</v>
      </c>
      <c r="AF38">
        <f t="shared" si="13"/>
        <v>14</v>
      </c>
    </row>
    <row r="39" spans="1:32" x14ac:dyDescent="0.2">
      <c r="A39" s="2" t="s">
        <v>523</v>
      </c>
      <c r="B39" s="2" t="s">
        <v>524</v>
      </c>
      <c r="C39" s="1">
        <v>4</v>
      </c>
      <c r="D39" s="3" t="s">
        <v>9</v>
      </c>
      <c r="E39" s="4" t="s">
        <v>525</v>
      </c>
      <c r="F39" s="1">
        <v>429</v>
      </c>
      <c r="G39" s="4">
        <v>69</v>
      </c>
      <c r="H39" s="1" t="s">
        <v>1921</v>
      </c>
      <c r="I39">
        <f t="shared" si="1"/>
        <v>116.99164345403899</v>
      </c>
      <c r="J39">
        <f t="shared" si="0"/>
        <v>156</v>
      </c>
      <c r="K39">
        <f>VLOOKUP(B39,[1]高三上!$B:$V,18,0)</f>
        <v>63</v>
      </c>
      <c r="L39" t="str">
        <f>VLOOKUP(B39,[1]高三上!$B:$V,19,0)</f>
        <v>纪春权/沙正芳</v>
      </c>
      <c r="M39">
        <f t="shared" si="2"/>
        <v>100.83565459610028</v>
      </c>
      <c r="N39">
        <f t="shared" si="3"/>
        <v>217</v>
      </c>
      <c r="O39">
        <f>VLOOKUP(B39,[1]高二下!$B:$W,18,0)</f>
        <v>68.599999999999994</v>
      </c>
      <c r="P39" t="str">
        <f>VLOOKUP(B39,[1]高二下!$B:$W,19,0)</f>
        <v>纪春权</v>
      </c>
      <c r="Q39">
        <f t="shared" si="4"/>
        <v>87.46518105849583</v>
      </c>
      <c r="R39">
        <f t="shared" si="5"/>
        <v>220</v>
      </c>
      <c r="S39">
        <f>VLOOKUP(B39,[1]高二上!$B:$W,18,0)</f>
        <v>70</v>
      </c>
      <c r="T39" t="str">
        <f>VLOOKUP(B39,[1]高二上!$B:$W,19,0)</f>
        <v>纪春权</v>
      </c>
      <c r="U39">
        <f t="shared" si="7"/>
        <v>106.12813370473538</v>
      </c>
      <c r="V39">
        <f t="shared" si="8"/>
        <v>175</v>
      </c>
      <c r="W39">
        <f>VLOOKUP(B39,[1]高一下!$B:$X,18,0)</f>
        <v>45</v>
      </c>
      <c r="X39" t="str">
        <f>VLOOKUP(B39,[1]高一下!$B:$X,19,0)</f>
        <v>纪春权</v>
      </c>
      <c r="Y39">
        <f t="shared" si="9"/>
        <v>48.467966573816156</v>
      </c>
      <c r="Z39">
        <f t="shared" si="10"/>
        <v>197</v>
      </c>
      <c r="AA39">
        <f>VLOOKUP(B39,[1]高一上!$B:$W,17,0)</f>
        <v>65</v>
      </c>
      <c r="AB39" t="str">
        <f>VLOOKUP(B39,[1]高一上!$B:$W,18,0)</f>
        <v>纪春权</v>
      </c>
      <c r="AC39">
        <f t="shared" si="11"/>
        <v>137.04735376044567</v>
      </c>
      <c r="AD39">
        <f t="shared" si="12"/>
        <v>12</v>
      </c>
      <c r="AE39">
        <f>VLOOKUP(B39,[1]中考!$B:$O,13,0)</f>
        <v>33</v>
      </c>
      <c r="AF39">
        <f t="shared" si="13"/>
        <v>145</v>
      </c>
    </row>
    <row r="40" spans="1:32" x14ac:dyDescent="0.2">
      <c r="A40" s="2" t="s">
        <v>526</v>
      </c>
      <c r="B40" s="2" t="s">
        <v>527</v>
      </c>
      <c r="C40" s="1">
        <v>4</v>
      </c>
      <c r="D40" s="3" t="s">
        <v>9</v>
      </c>
      <c r="E40" s="4" t="s">
        <v>528</v>
      </c>
      <c r="F40" s="1">
        <v>426</v>
      </c>
      <c r="G40" s="4">
        <v>65</v>
      </c>
      <c r="H40" s="1" t="s">
        <v>1921</v>
      </c>
      <c r="I40">
        <f t="shared" si="1"/>
        <v>123.67688022284122</v>
      </c>
      <c r="J40">
        <f t="shared" si="0"/>
        <v>224</v>
      </c>
      <c r="K40">
        <f>VLOOKUP(B40,[1]高三上!$B:$V,18,0)</f>
        <v>43</v>
      </c>
      <c r="L40" t="str">
        <f>VLOOKUP(B40,[1]高三上!$B:$V,19,0)</f>
        <v>纪春权/沙正芳</v>
      </c>
      <c r="M40">
        <f t="shared" si="2"/>
        <v>79.665738161559887</v>
      </c>
      <c r="N40">
        <f t="shared" si="3"/>
        <v>309</v>
      </c>
      <c r="O40">
        <f>VLOOKUP(B40,[1]高二下!$B:$W,18,0)</f>
        <v>67.2</v>
      </c>
      <c r="P40" t="str">
        <f>VLOOKUP(B40,[1]高二下!$B:$W,19,0)</f>
        <v>纪春权</v>
      </c>
      <c r="Q40">
        <f t="shared" si="4"/>
        <v>86.908077994428965</v>
      </c>
      <c r="R40">
        <f t="shared" si="5"/>
        <v>236</v>
      </c>
      <c r="S40">
        <f>VLOOKUP(B40,[1]高二上!$B:$W,18,0)</f>
        <v>68</v>
      </c>
      <c r="T40" t="str">
        <f>VLOOKUP(B40,[1]高二上!$B:$W,19,0)</f>
        <v>纪春权</v>
      </c>
      <c r="U40">
        <f t="shared" si="7"/>
        <v>144.28969359331475</v>
      </c>
      <c r="V40">
        <f t="shared" si="8"/>
        <v>189</v>
      </c>
      <c r="W40">
        <f>VLOOKUP(B40,[1]高一下!$B:$X,18,0)</f>
        <v>29</v>
      </c>
      <c r="X40" t="str">
        <f>VLOOKUP(B40,[1]高一下!$B:$X,19,0)</f>
        <v>纪春权</v>
      </c>
      <c r="Y40">
        <f t="shared" si="9"/>
        <v>62.674094707520887</v>
      </c>
      <c r="Z40">
        <f t="shared" si="10"/>
        <v>348</v>
      </c>
      <c r="AA40">
        <f>VLOOKUP(B40,[1]高一上!$B:$W,17,0)</f>
        <v>37</v>
      </c>
      <c r="AB40" t="str">
        <f>VLOOKUP(B40,[1]高一上!$B:$W,18,0)</f>
        <v>马巫各</v>
      </c>
      <c r="AC40">
        <f t="shared" si="11"/>
        <v>130.64066852367688</v>
      </c>
      <c r="AD40">
        <f t="shared" si="12"/>
        <v>214</v>
      </c>
      <c r="AE40">
        <f>VLOOKUP(B40,[1]中考!$B:$O,13,0)</f>
        <v>22</v>
      </c>
      <c r="AF40">
        <f t="shared" si="13"/>
        <v>324</v>
      </c>
    </row>
    <row r="41" spans="1:32" x14ac:dyDescent="0.2">
      <c r="A41" s="2" t="s">
        <v>529</v>
      </c>
      <c r="B41" s="2" t="s">
        <v>530</v>
      </c>
      <c r="C41" s="1">
        <v>4</v>
      </c>
      <c r="D41" s="3" t="s">
        <v>9</v>
      </c>
      <c r="E41" s="4" t="s">
        <v>531</v>
      </c>
      <c r="F41" s="1">
        <v>425</v>
      </c>
      <c r="G41" s="4">
        <v>71</v>
      </c>
      <c r="H41" s="1" t="s">
        <v>1921</v>
      </c>
      <c r="I41">
        <f t="shared" si="1"/>
        <v>72.701949860724227</v>
      </c>
      <c r="J41">
        <f t="shared" si="0"/>
        <v>130</v>
      </c>
      <c r="K41">
        <f>VLOOKUP(B41,[1]高三上!$B:$V,18,0)</f>
        <v>86</v>
      </c>
      <c r="L41" t="str">
        <f>VLOOKUP(B41,[1]高三上!$B:$V,19,0)</f>
        <v>纪春权/沙正芳</v>
      </c>
      <c r="M41">
        <f t="shared" si="2"/>
        <v>142.89693593314763</v>
      </c>
      <c r="N41">
        <f t="shared" si="3"/>
        <v>32</v>
      </c>
      <c r="O41">
        <f>VLOOKUP(B41,[1]高二下!$B:$W,18,0)</f>
        <v>71</v>
      </c>
      <c r="P41" t="str">
        <f>VLOOKUP(B41,[1]高二下!$B:$W,19,0)</f>
        <v>纪春权</v>
      </c>
      <c r="Q41">
        <f t="shared" si="4"/>
        <v>54.596100278551532</v>
      </c>
      <c r="R41">
        <f t="shared" si="5"/>
        <v>186</v>
      </c>
      <c r="S41">
        <f>VLOOKUP(B41,[1]高二上!$B:$W,18,0)</f>
        <v>87</v>
      </c>
      <c r="T41" t="str">
        <f>VLOOKUP(B41,[1]高二上!$B:$W,19,0)</f>
        <v>纪春权</v>
      </c>
      <c r="U41">
        <f t="shared" si="7"/>
        <v>144.01114206128133</v>
      </c>
      <c r="V41">
        <f t="shared" si="8"/>
        <v>23</v>
      </c>
      <c r="W41">
        <f>VLOOKUP(B41,[1]高一下!$B:$X,18,0)</f>
        <v>46</v>
      </c>
      <c r="X41" t="str">
        <f>VLOOKUP(B41,[1]高一下!$B:$X,19,0)</f>
        <v>纪春权</v>
      </c>
      <c r="Y41">
        <f t="shared" si="9"/>
        <v>54.874651810584957</v>
      </c>
      <c r="Z41">
        <f t="shared" si="10"/>
        <v>181</v>
      </c>
      <c r="AA41">
        <f>VLOOKUP(B41,[1]高一上!$B:$W,17,0)</f>
        <v>63</v>
      </c>
      <c r="AB41" t="str">
        <f>VLOOKUP(B41,[1]高一上!$B:$W,18,0)</f>
        <v>纪春权</v>
      </c>
      <c r="AC41">
        <f t="shared" si="11"/>
        <v>125.62674094707521</v>
      </c>
      <c r="AD41">
        <f t="shared" si="12"/>
        <v>19</v>
      </c>
      <c r="AE41">
        <f>VLOOKUP(B41,[1]中考!$B:$O,13,0)</f>
        <v>35</v>
      </c>
      <c r="AF41">
        <f t="shared" si="13"/>
        <v>111</v>
      </c>
    </row>
    <row r="42" spans="1:32" x14ac:dyDescent="0.2">
      <c r="A42" s="2" t="s">
        <v>532</v>
      </c>
      <c r="B42" s="2" t="s">
        <v>533</v>
      </c>
      <c r="C42" s="1">
        <v>4</v>
      </c>
      <c r="D42" s="3" t="s">
        <v>9</v>
      </c>
      <c r="E42" s="4" t="s">
        <v>534</v>
      </c>
      <c r="F42" s="1">
        <v>420</v>
      </c>
      <c r="G42" s="4">
        <v>64</v>
      </c>
      <c r="H42" s="1" t="s">
        <v>1921</v>
      </c>
      <c r="I42">
        <f t="shared" si="1"/>
        <v>48.189415041782738</v>
      </c>
      <c r="J42">
        <f t="shared" si="0"/>
        <v>236</v>
      </c>
      <c r="K42">
        <f>VLOOKUP(B42,[1]高三上!$B:$V,18,0)</f>
        <v>83</v>
      </c>
      <c r="L42" t="str">
        <f>VLOOKUP(B42,[1]高三上!$B:$V,19,0)</f>
        <v>纪春权/沙正芳</v>
      </c>
      <c r="M42">
        <f t="shared" si="2"/>
        <v>113.37047353760445</v>
      </c>
      <c r="N42">
        <f t="shared" si="3"/>
        <v>50</v>
      </c>
      <c r="O42">
        <f>VLOOKUP(B42,[1]高二下!$B:$W,18,0)</f>
        <v>80.3</v>
      </c>
      <c r="P42" t="str">
        <f>VLOOKUP(B42,[1]高二下!$B:$W,19,0)</f>
        <v>纪春权</v>
      </c>
      <c r="Q42">
        <f t="shared" si="4"/>
        <v>88.579387186629532</v>
      </c>
      <c r="R42">
        <f t="shared" si="5"/>
        <v>98</v>
      </c>
      <c r="S42">
        <f>VLOOKUP(B42,[1]高二上!$B:$W,18,0)</f>
        <v>84</v>
      </c>
      <c r="T42" t="str">
        <f>VLOOKUP(B42,[1]高二上!$B:$W,19,0)</f>
        <v>纪春权</v>
      </c>
      <c r="U42">
        <f t="shared" si="7"/>
        <v>125.62674094707521</v>
      </c>
      <c r="V42">
        <f t="shared" si="8"/>
        <v>57</v>
      </c>
      <c r="W42">
        <f>VLOOKUP(B42,[1]高一下!$B:$X,18,0)</f>
        <v>48</v>
      </c>
      <c r="X42" t="str">
        <f>VLOOKUP(B42,[1]高一下!$B:$X,19,0)</f>
        <v>纪春权</v>
      </c>
      <c r="Y42">
        <f t="shared" si="9"/>
        <v>78.272980501392766</v>
      </c>
      <c r="Z42">
        <f t="shared" si="10"/>
        <v>149</v>
      </c>
      <c r="AA42">
        <f>VLOOKUP(B42,[1]高一上!$B:$W,17,0)</f>
        <v>50</v>
      </c>
      <c r="AB42" t="str">
        <f>VLOOKUP(B42,[1]高一上!$B:$W,18,0)</f>
        <v>胡东缘</v>
      </c>
      <c r="AC42">
        <f t="shared" si="11"/>
        <v>131.75487465181058</v>
      </c>
      <c r="AD42">
        <f t="shared" si="12"/>
        <v>71</v>
      </c>
      <c r="AE42">
        <f>VLOOKUP(B42,[1]中考!$B:$O,13,0)</f>
        <v>31</v>
      </c>
      <c r="AF42">
        <f t="shared" si="13"/>
        <v>185</v>
      </c>
    </row>
    <row r="43" spans="1:32" x14ac:dyDescent="0.2">
      <c r="A43" s="2" t="s">
        <v>535</v>
      </c>
      <c r="B43" s="2" t="s">
        <v>536</v>
      </c>
      <c r="C43" s="1">
        <v>4</v>
      </c>
      <c r="D43" s="3" t="s">
        <v>9</v>
      </c>
      <c r="E43" s="4" t="s">
        <v>537</v>
      </c>
      <c r="F43" s="1">
        <v>415</v>
      </c>
      <c r="G43" s="4">
        <v>68</v>
      </c>
      <c r="H43" s="1" t="s">
        <v>1921</v>
      </c>
      <c r="I43">
        <f t="shared" si="1"/>
        <v>100</v>
      </c>
      <c r="J43">
        <f t="shared" si="0"/>
        <v>178</v>
      </c>
      <c r="K43">
        <v>0</v>
      </c>
      <c r="L43" t="s">
        <v>2014</v>
      </c>
      <c r="M43">
        <f t="shared" si="2"/>
        <v>100</v>
      </c>
      <c r="N43">
        <f t="shared" si="3"/>
        <v>323</v>
      </c>
      <c r="O43">
        <f>VLOOKUP(B43,[1]高二下!$B:$W,18,0)</f>
        <v>68.599999999999994</v>
      </c>
      <c r="P43" t="str">
        <f>VLOOKUP(B43,[1]高二下!$B:$W,19,0)</f>
        <v>纪春权</v>
      </c>
      <c r="Q43">
        <f t="shared" si="4"/>
        <v>95.543175487465177</v>
      </c>
      <c r="R43">
        <f t="shared" si="5"/>
        <v>220</v>
      </c>
      <c r="S43">
        <f>VLOOKUP(B43,[1]高二上!$B:$W,18,0)</f>
        <v>67</v>
      </c>
      <c r="T43" t="str">
        <f>VLOOKUP(B43,[1]高二上!$B:$W,19,0)</f>
        <v>纪春权</v>
      </c>
      <c r="U43">
        <f t="shared" si="7"/>
        <v>88.300835654596099</v>
      </c>
      <c r="V43">
        <f t="shared" si="8"/>
        <v>204</v>
      </c>
      <c r="W43">
        <f>VLOOKUP(B43,[1]高一下!$B:$X,18,0)</f>
        <v>47</v>
      </c>
      <c r="X43" t="str">
        <f>VLOOKUP(B43,[1]高一下!$B:$X,19,0)</f>
        <v>纪春权</v>
      </c>
      <c r="Y43">
        <f t="shared" si="9"/>
        <v>67.688022284122553</v>
      </c>
      <c r="Z43">
        <f t="shared" si="10"/>
        <v>162</v>
      </c>
      <c r="AA43">
        <f>VLOOKUP(B43,[1]高一上!$B:$W,17,0)</f>
        <v>55</v>
      </c>
      <c r="AB43" t="str">
        <f>VLOOKUP(B43,[1]高一上!$B:$W,18,0)</f>
        <v>康宇峰</v>
      </c>
      <c r="AC43">
        <f t="shared" si="11"/>
        <v>112.8133704735376</v>
      </c>
      <c r="AD43">
        <f t="shared" si="12"/>
        <v>46</v>
      </c>
      <c r="AE43">
        <f>VLOOKUP(B43,[1]中考!$B:$O,13,0)</f>
        <v>36</v>
      </c>
      <c r="AF43">
        <f t="shared" si="13"/>
        <v>92</v>
      </c>
    </row>
    <row r="44" spans="1:32" x14ac:dyDescent="0.2">
      <c r="A44" s="2" t="s">
        <v>538</v>
      </c>
      <c r="B44" s="2" t="s">
        <v>539</v>
      </c>
      <c r="C44" s="1">
        <v>4</v>
      </c>
      <c r="D44" s="3" t="s">
        <v>9</v>
      </c>
      <c r="E44" s="4" t="s">
        <v>540</v>
      </c>
      <c r="F44" s="1">
        <v>398</v>
      </c>
      <c r="G44" s="4">
        <v>64</v>
      </c>
      <c r="H44" s="1" t="s">
        <v>1921</v>
      </c>
      <c r="I44">
        <f t="shared" si="1"/>
        <v>123.3983286908078</v>
      </c>
      <c r="J44">
        <f t="shared" si="0"/>
        <v>236</v>
      </c>
      <c r="K44">
        <f>VLOOKUP(B44,[1]高三上!$B:$V,18,0)</f>
        <v>37</v>
      </c>
      <c r="L44" t="str">
        <f>VLOOKUP(B44,[1]高三上!$B:$V,19,0)</f>
        <v>纪春权/沙正芳</v>
      </c>
      <c r="M44">
        <f t="shared" si="2"/>
        <v>54.874651810584957</v>
      </c>
      <c r="N44">
        <f t="shared" si="3"/>
        <v>320</v>
      </c>
      <c r="O44">
        <f>VLOOKUP(B44,[1]高二下!$B:$W,18,0)</f>
        <v>74.099999999999994</v>
      </c>
      <c r="P44" t="str">
        <f>VLOOKUP(B44,[1]高二下!$B:$W,19,0)</f>
        <v>纪春权</v>
      </c>
      <c r="Q44">
        <f t="shared" si="4"/>
        <v>104.73537604456824</v>
      </c>
      <c r="R44">
        <f t="shared" si="5"/>
        <v>158</v>
      </c>
      <c r="S44">
        <f>VLOOKUP(B44,[1]高二上!$B:$W,18,0)</f>
        <v>70</v>
      </c>
      <c r="T44" t="str">
        <f>VLOOKUP(B44,[1]高二上!$B:$W,19,0)</f>
        <v>纪春权</v>
      </c>
      <c r="U44">
        <f t="shared" si="7"/>
        <v>69.916434540389972</v>
      </c>
      <c r="V44">
        <f t="shared" si="8"/>
        <v>175</v>
      </c>
      <c r="W44">
        <f>VLOOKUP(B44,[1]高一下!$B:$X,18,0)</f>
        <v>54</v>
      </c>
      <c r="X44" t="str">
        <f>VLOOKUP(B44,[1]高一下!$B:$X,19,0)</f>
        <v>纪春权</v>
      </c>
      <c r="Y44">
        <f t="shared" si="9"/>
        <v>87.186629526462397</v>
      </c>
      <c r="Z44">
        <f t="shared" si="10"/>
        <v>67</v>
      </c>
      <c r="AA44">
        <f>VLOOKUP(B44,[1]高一上!$B:$W,17,0)</f>
        <v>62</v>
      </c>
      <c r="AB44" t="str">
        <f>VLOOKUP(B44,[1]高一上!$B:$W,18,0)</f>
        <v>康宇峰</v>
      </c>
      <c r="AC44">
        <f t="shared" si="11"/>
        <v>139.55431754874652</v>
      </c>
      <c r="AD44">
        <f t="shared" si="12"/>
        <v>21</v>
      </c>
      <c r="AE44">
        <f>VLOOKUP(B44,[1]中考!$B:$O,13,0)</f>
        <v>32</v>
      </c>
      <c r="AF44">
        <f t="shared" si="13"/>
        <v>163</v>
      </c>
    </row>
    <row r="45" spans="1:32" x14ac:dyDescent="0.2">
      <c r="A45" s="2" t="s">
        <v>541</v>
      </c>
      <c r="B45" s="2" t="s">
        <v>542</v>
      </c>
      <c r="C45" s="1">
        <v>4</v>
      </c>
      <c r="D45" s="3" t="s">
        <v>9</v>
      </c>
      <c r="E45" s="4" t="s">
        <v>543</v>
      </c>
      <c r="F45" s="1">
        <v>397</v>
      </c>
      <c r="G45" s="4">
        <v>71</v>
      </c>
      <c r="H45" s="1" t="s">
        <v>1921</v>
      </c>
      <c r="I45">
        <f t="shared" si="1"/>
        <v>65.738161559888582</v>
      </c>
      <c r="J45">
        <f t="shared" si="0"/>
        <v>130</v>
      </c>
      <c r="K45">
        <f>VLOOKUP(B45,[1]高三上!$B:$V,18,0)</f>
        <v>89</v>
      </c>
      <c r="L45" t="str">
        <f>VLOOKUP(B45,[1]高三上!$B:$V,19,0)</f>
        <v>纪春权/沙正芳</v>
      </c>
      <c r="M45">
        <f t="shared" si="2"/>
        <v>100</v>
      </c>
      <c r="N45">
        <f t="shared" si="3"/>
        <v>7</v>
      </c>
      <c r="O45">
        <v>0</v>
      </c>
      <c r="P45" t="s">
        <v>2015</v>
      </c>
      <c r="Q45">
        <f t="shared" si="4"/>
        <v>100</v>
      </c>
      <c r="R45">
        <f t="shared" si="5"/>
        <v>330</v>
      </c>
      <c r="S45">
        <f>VLOOKUP(B45,[1]高二上!$B:$W,18,0)</f>
        <v>75</v>
      </c>
      <c r="T45" t="str">
        <f>VLOOKUP(B45,[1]高二上!$B:$W,19,0)</f>
        <v>纪春权</v>
      </c>
      <c r="U45">
        <f t="shared" si="7"/>
        <v>68.523676880222837</v>
      </c>
      <c r="V45">
        <f t="shared" si="8"/>
        <v>131</v>
      </c>
      <c r="W45">
        <f>VLOOKUP(B45,[1]高一下!$B:$X,18,0)</f>
        <v>61</v>
      </c>
      <c r="X45" t="str">
        <f>VLOOKUP(B45,[1]高一下!$B:$X,19,0)</f>
        <v>纪春权</v>
      </c>
      <c r="Y45">
        <f t="shared" si="9"/>
        <v>116.43454038997214</v>
      </c>
      <c r="Z45">
        <f t="shared" si="10"/>
        <v>18</v>
      </c>
      <c r="AA45">
        <f>VLOOKUP(B45,[1]高一上!$B:$W,17,0)</f>
        <v>49</v>
      </c>
      <c r="AB45" t="str">
        <f>VLOOKUP(B45,[1]高一上!$B:$W,18,0)</f>
        <v>马巫各</v>
      </c>
      <c r="AC45">
        <f t="shared" si="11"/>
        <v>118.94150417827298</v>
      </c>
      <c r="AD45">
        <f t="shared" si="12"/>
        <v>77</v>
      </c>
      <c r="AE45">
        <f>VLOOKUP(B45,[1]中考!$B:$O,13,0)</f>
        <v>33</v>
      </c>
      <c r="AF45">
        <f t="shared" si="13"/>
        <v>145</v>
      </c>
    </row>
    <row r="46" spans="1:32" x14ac:dyDescent="0.2">
      <c r="A46" s="2" t="s">
        <v>544</v>
      </c>
      <c r="B46" s="2" t="s">
        <v>545</v>
      </c>
      <c r="C46" s="1">
        <v>4</v>
      </c>
      <c r="D46" s="3" t="s">
        <v>9</v>
      </c>
      <c r="E46" s="4" t="s">
        <v>546</v>
      </c>
      <c r="F46" s="1">
        <v>391</v>
      </c>
      <c r="G46" s="4">
        <v>52</v>
      </c>
      <c r="H46" s="1" t="s">
        <v>1921</v>
      </c>
      <c r="I46">
        <f t="shared" si="1"/>
        <v>77.437325905292482</v>
      </c>
      <c r="J46">
        <f t="shared" si="0"/>
        <v>334</v>
      </c>
      <c r="K46">
        <f>VLOOKUP(B46,[1]高三上!$B:$V,18,0)</f>
        <v>58</v>
      </c>
      <c r="L46" t="str">
        <f>VLOOKUP(B46,[1]高三上!$B:$V,19,0)</f>
        <v>纪春权/沙正芳</v>
      </c>
      <c r="M46">
        <f t="shared" si="2"/>
        <v>100.27855153203343</v>
      </c>
      <c r="N46">
        <f t="shared" si="3"/>
        <v>253</v>
      </c>
      <c r="O46">
        <f>VLOOKUP(B46,[1]高二下!$B:$W,18,0)</f>
        <v>65.8</v>
      </c>
      <c r="P46" t="str">
        <f>VLOOKUP(B46,[1]高二下!$B:$W,19,0)</f>
        <v>纪春权</v>
      </c>
      <c r="Q46">
        <f t="shared" si="4"/>
        <v>94.707520891364908</v>
      </c>
      <c r="R46">
        <f t="shared" si="5"/>
        <v>254</v>
      </c>
      <c r="S46">
        <f>VLOOKUP(B46,[1]高二上!$B:$W,18,0)</f>
        <v>63</v>
      </c>
      <c r="T46" t="str">
        <f>VLOOKUP(B46,[1]高二上!$B:$W,19,0)</f>
        <v>纪春权</v>
      </c>
      <c r="U46">
        <f t="shared" si="7"/>
        <v>44.568245125348191</v>
      </c>
      <c r="V46">
        <f t="shared" si="8"/>
        <v>235</v>
      </c>
      <c r="W46">
        <f>VLOOKUP(B46,[1]高一下!$B:$X,18,0)</f>
        <v>58</v>
      </c>
      <c r="X46" t="str">
        <f>VLOOKUP(B46,[1]高一下!$B:$X,19,0)</f>
        <v>纪春权</v>
      </c>
      <c r="Y46">
        <f t="shared" si="9"/>
        <v>94.150417827298057</v>
      </c>
      <c r="Z46">
        <f t="shared" si="10"/>
        <v>36</v>
      </c>
      <c r="AA46">
        <f>VLOOKUP(B46,[1]高一上!$B:$W,17,0)</f>
        <v>64</v>
      </c>
      <c r="AB46" t="str">
        <f>VLOOKUP(B46,[1]高一上!$B:$W,18,0)</f>
        <v>纪春权</v>
      </c>
      <c r="AC46">
        <f t="shared" si="11"/>
        <v>131.47632311977716</v>
      </c>
      <c r="AD46">
        <f t="shared" si="12"/>
        <v>15</v>
      </c>
      <c r="AE46">
        <f>VLOOKUP(B46,[1]中考!$B:$O,13,0)</f>
        <v>34</v>
      </c>
      <c r="AF46">
        <f t="shared" si="13"/>
        <v>128</v>
      </c>
    </row>
    <row r="47" spans="1:32" x14ac:dyDescent="0.2">
      <c r="A47" s="2" t="s">
        <v>547</v>
      </c>
      <c r="B47" s="2" t="s">
        <v>548</v>
      </c>
      <c r="C47" s="1">
        <v>4</v>
      </c>
      <c r="D47" s="3" t="s">
        <v>9</v>
      </c>
      <c r="E47" s="4" t="s">
        <v>549</v>
      </c>
      <c r="F47" s="1">
        <v>389</v>
      </c>
      <c r="G47" s="4">
        <v>65</v>
      </c>
      <c r="H47" s="1" t="s">
        <v>1921</v>
      </c>
      <c r="I47">
        <f t="shared" si="1"/>
        <v>100.27855153203343</v>
      </c>
      <c r="J47">
        <f t="shared" si="0"/>
        <v>224</v>
      </c>
      <c r="K47">
        <f>VLOOKUP(B47,[1]高三上!$B:$V,18,0)</f>
        <v>61</v>
      </c>
      <c r="L47" t="str">
        <f>VLOOKUP(B47,[1]高三上!$B:$V,19,0)</f>
        <v>纪春权/沙正芳</v>
      </c>
      <c r="M47">
        <f t="shared" si="2"/>
        <v>127.29805013927577</v>
      </c>
      <c r="N47">
        <f t="shared" si="3"/>
        <v>225</v>
      </c>
      <c r="O47">
        <f>VLOOKUP(B47,[1]高二下!$B:$W,18,0)</f>
        <v>51.5</v>
      </c>
      <c r="P47" t="str">
        <f>VLOOKUP(B47,[1]高二下!$B:$W,19,0)</f>
        <v>纪春权</v>
      </c>
      <c r="Q47">
        <f t="shared" si="4"/>
        <v>88.300835654596099</v>
      </c>
      <c r="R47">
        <f t="shared" si="5"/>
        <v>323</v>
      </c>
      <c r="S47">
        <f>VLOOKUP(B47,[1]高二上!$B:$W,18,0)</f>
        <v>56</v>
      </c>
      <c r="T47" t="str">
        <f>VLOOKUP(B47,[1]高二上!$B:$W,19,0)</f>
        <v>纪春权</v>
      </c>
      <c r="U47">
        <f t="shared" si="7"/>
        <v>79.944289693593319</v>
      </c>
      <c r="V47">
        <f t="shared" si="8"/>
        <v>281</v>
      </c>
      <c r="W47">
        <f>VLOOKUP(B47,[1]高一下!$B:$X,18,0)</f>
        <v>44</v>
      </c>
      <c r="X47" t="str">
        <f>VLOOKUP(B47,[1]高一下!$B:$X,19,0)</f>
        <v>纪春权</v>
      </c>
      <c r="Y47">
        <f t="shared" si="9"/>
        <v>95.543175487465177</v>
      </c>
      <c r="Z47">
        <f t="shared" si="10"/>
        <v>209</v>
      </c>
      <c r="AA47">
        <f>VLOOKUP(B47,[1]高一上!$B:$W,17,0)</f>
        <v>38</v>
      </c>
      <c r="AB47" t="str">
        <f>VLOOKUP(B47,[1]高一上!$B:$W,18,0)</f>
        <v>康宇峰</v>
      </c>
      <c r="AC47">
        <f t="shared" si="11"/>
        <v>113.09192200557104</v>
      </c>
      <c r="AD47">
        <f t="shared" si="12"/>
        <v>193</v>
      </c>
      <c r="AE47">
        <f>VLOOKUP(B47,[1]中考!$B:$O,13,0)</f>
        <v>28</v>
      </c>
      <c r="AF47">
        <f t="shared" si="13"/>
        <v>240</v>
      </c>
    </row>
    <row r="48" spans="1:32" x14ac:dyDescent="0.2">
      <c r="A48" s="2" t="s">
        <v>550</v>
      </c>
      <c r="B48" s="2" t="s">
        <v>551</v>
      </c>
      <c r="C48" s="1">
        <v>4</v>
      </c>
      <c r="D48" s="3" t="s">
        <v>9</v>
      </c>
      <c r="E48" s="4" t="s">
        <v>552</v>
      </c>
      <c r="F48" s="1">
        <v>381</v>
      </c>
      <c r="G48" s="4">
        <v>64</v>
      </c>
      <c r="H48" s="1" t="s">
        <v>1921</v>
      </c>
      <c r="I48">
        <f t="shared" si="1"/>
        <v>76.880222841225631</v>
      </c>
      <c r="J48">
        <f t="shared" si="0"/>
        <v>236</v>
      </c>
      <c r="K48">
        <f>VLOOKUP(B48,[1]高三上!$B:$V,18,0)</f>
        <v>70</v>
      </c>
      <c r="L48" t="str">
        <f>VLOOKUP(B48,[1]高三上!$B:$V,19,0)</f>
        <v>纪春权/沙正芳</v>
      </c>
      <c r="M48">
        <f t="shared" si="2"/>
        <v>109.19220055710306</v>
      </c>
      <c r="N48">
        <f t="shared" si="3"/>
        <v>153</v>
      </c>
      <c r="O48">
        <f>VLOOKUP(B48,[1]高二下!$B:$W,18,0)</f>
        <v>71</v>
      </c>
      <c r="P48" t="str">
        <f>VLOOKUP(B48,[1]高二下!$B:$W,19,0)</f>
        <v>纪春权</v>
      </c>
      <c r="Q48">
        <f t="shared" si="4"/>
        <v>93.314763231197773</v>
      </c>
      <c r="R48">
        <f t="shared" si="5"/>
        <v>186</v>
      </c>
      <c r="S48">
        <f>VLOOKUP(B48,[1]高二上!$B:$W,18,0)</f>
        <v>71</v>
      </c>
      <c r="T48" t="str">
        <f>VLOOKUP(B48,[1]高二上!$B:$W,19,0)</f>
        <v>纪春权</v>
      </c>
      <c r="U48">
        <f t="shared" si="7"/>
        <v>120.61281337047353</v>
      </c>
      <c r="V48">
        <f t="shared" si="8"/>
        <v>162</v>
      </c>
      <c r="W48">
        <f>VLOOKUP(B48,[1]高一下!$B:$X,18,0)</f>
        <v>42</v>
      </c>
      <c r="X48" t="str">
        <f>VLOOKUP(B48,[1]高一下!$B:$X,19,0)</f>
        <v>纪春权</v>
      </c>
      <c r="Y48">
        <f t="shared" si="9"/>
        <v>63.231197771587745</v>
      </c>
      <c r="Z48">
        <f t="shared" si="10"/>
        <v>236</v>
      </c>
      <c r="AA48">
        <f>VLOOKUP(B48,[1]高一上!$B:$W,17,0)</f>
        <v>46</v>
      </c>
      <c r="AB48" t="str">
        <f>VLOOKUP(B48,[1]高一上!$B:$W,18,0)</f>
        <v>康宇峰</v>
      </c>
      <c r="AC48">
        <f t="shared" si="11"/>
        <v>142.89693593314763</v>
      </c>
      <c r="AD48">
        <f t="shared" si="12"/>
        <v>104</v>
      </c>
      <c r="AE48">
        <f>VLOOKUP(B48,[1]中考!$B:$O,13,0)</f>
        <v>27</v>
      </c>
      <c r="AF48">
        <f t="shared" si="13"/>
        <v>258</v>
      </c>
    </row>
    <row r="49" spans="1:32" x14ac:dyDescent="0.2">
      <c r="A49" s="2" t="s">
        <v>553</v>
      </c>
      <c r="B49" s="2" t="s">
        <v>554</v>
      </c>
      <c r="C49" s="1">
        <v>4</v>
      </c>
      <c r="D49" s="3" t="s">
        <v>9</v>
      </c>
      <c r="E49" s="4" t="s">
        <v>555</v>
      </c>
      <c r="F49" s="1">
        <v>380</v>
      </c>
      <c r="G49" s="4">
        <v>58</v>
      </c>
      <c r="H49" s="1" t="s">
        <v>1921</v>
      </c>
      <c r="I49">
        <f t="shared" si="1"/>
        <v>77.994428969359333</v>
      </c>
      <c r="J49">
        <f t="shared" si="0"/>
        <v>296</v>
      </c>
      <c r="K49">
        <f>VLOOKUP(B49,[1]高三上!$B:$V,18,0)</f>
        <v>63</v>
      </c>
      <c r="L49" t="str">
        <f>VLOOKUP(B49,[1]高三上!$B:$V,19,0)</f>
        <v>纪春权/沙正芳</v>
      </c>
      <c r="M49">
        <f t="shared" si="2"/>
        <v>100.83565459610028</v>
      </c>
      <c r="N49">
        <f t="shared" si="3"/>
        <v>217</v>
      </c>
      <c r="O49">
        <f>VLOOKUP(B49,[1]高二下!$B:$W,18,0)</f>
        <v>68.599999999999994</v>
      </c>
      <c r="P49" t="str">
        <f>VLOOKUP(B49,[1]高二下!$B:$W,19,0)</f>
        <v>纪春权</v>
      </c>
      <c r="Q49">
        <f t="shared" si="4"/>
        <v>111.14206128133705</v>
      </c>
      <c r="R49">
        <f t="shared" si="5"/>
        <v>220</v>
      </c>
      <c r="S49">
        <f>VLOOKUP(B49,[1]高二上!$B:$W,18,0)</f>
        <v>60</v>
      </c>
      <c r="T49" t="str">
        <f>VLOOKUP(B49,[1]高二上!$B:$W,19,0)</f>
        <v>纪春权</v>
      </c>
      <c r="U49">
        <f t="shared" si="7"/>
        <v>106.68523676880223</v>
      </c>
      <c r="V49">
        <f t="shared" si="8"/>
        <v>260</v>
      </c>
      <c r="W49">
        <f>VLOOKUP(B49,[1]高一下!$B:$X,18,0)</f>
        <v>39</v>
      </c>
      <c r="X49" t="str">
        <f>VLOOKUP(B49,[1]高一下!$B:$X,19,0)</f>
        <v>纪春权</v>
      </c>
      <c r="Y49">
        <f t="shared" si="9"/>
        <v>67.966573816156</v>
      </c>
      <c r="Z49">
        <f t="shared" si="10"/>
        <v>284</v>
      </c>
      <c r="AA49">
        <f>VLOOKUP(B49,[1]高一上!$B:$W,17,0)</f>
        <v>40</v>
      </c>
      <c r="AB49" t="str">
        <f>VLOOKUP(B49,[1]高一上!$B:$W,18,0)</f>
        <v>马巫各</v>
      </c>
      <c r="AC49">
        <f t="shared" si="11"/>
        <v>93.314763231197773</v>
      </c>
      <c r="AD49">
        <f t="shared" si="12"/>
        <v>169</v>
      </c>
      <c r="AE49">
        <f>VLOOKUP(B49,[1]中考!$B:$O,13,0)</f>
        <v>33</v>
      </c>
      <c r="AF49">
        <f t="shared" si="13"/>
        <v>145</v>
      </c>
    </row>
    <row r="50" spans="1:32" x14ac:dyDescent="0.2">
      <c r="A50" s="2" t="s">
        <v>556</v>
      </c>
      <c r="B50" s="2" t="s">
        <v>557</v>
      </c>
      <c r="C50" s="1">
        <v>4</v>
      </c>
      <c r="D50" s="3" t="s">
        <v>9</v>
      </c>
      <c r="E50" s="4" t="s">
        <v>558</v>
      </c>
      <c r="F50" s="1">
        <v>378</v>
      </c>
      <c r="G50" s="4">
        <v>64</v>
      </c>
      <c r="H50" s="1" t="s">
        <v>1921</v>
      </c>
      <c r="I50">
        <f t="shared" si="1"/>
        <v>65.738161559888582</v>
      </c>
      <c r="J50">
        <f t="shared" si="0"/>
        <v>236</v>
      </c>
      <c r="K50">
        <f>VLOOKUP(B50,[1]高三上!$B:$V,18,0)</f>
        <v>75</v>
      </c>
      <c r="L50" t="str">
        <f>VLOOKUP(B50,[1]高三上!$B:$V,19,0)</f>
        <v>纪春权/沙正芳</v>
      </c>
      <c r="M50">
        <f t="shared" si="2"/>
        <v>155.71030640668525</v>
      </c>
      <c r="N50">
        <f t="shared" si="3"/>
        <v>113</v>
      </c>
      <c r="O50">
        <f>VLOOKUP(B50,[1]高二下!$B:$W,18,0)</f>
        <v>56</v>
      </c>
      <c r="P50" t="str">
        <f>VLOOKUP(B50,[1]高二下!$B:$W,19,0)</f>
        <v>纪春权</v>
      </c>
      <c r="Q50">
        <f t="shared" si="4"/>
        <v>73.537604456824511</v>
      </c>
      <c r="R50">
        <f t="shared" si="5"/>
        <v>313</v>
      </c>
      <c r="S50">
        <f>VLOOKUP(B50,[1]高二上!$B:$W,18,0)</f>
        <v>65</v>
      </c>
      <c r="T50" t="str">
        <f>VLOOKUP(B50,[1]高二上!$B:$W,19,0)</f>
        <v>纪春权</v>
      </c>
      <c r="U50">
        <f t="shared" si="7"/>
        <v>124.23398328690809</v>
      </c>
      <c r="V50">
        <f t="shared" si="8"/>
        <v>218</v>
      </c>
      <c r="W50">
        <f>VLOOKUP(B50,[1]高一下!$B:$X,18,0)</f>
        <v>37</v>
      </c>
      <c r="X50" t="str">
        <f>VLOOKUP(B50,[1]高一下!$B:$X,19,0)</f>
        <v>纪春权</v>
      </c>
      <c r="Y50">
        <f t="shared" si="9"/>
        <v>23.398328690807801</v>
      </c>
      <c r="Z50">
        <f t="shared" si="10"/>
        <v>305</v>
      </c>
      <c r="AA50">
        <f>VLOOKUP(B50,[1]高一上!$B:$W,17,0)</f>
        <v>57</v>
      </c>
      <c r="AB50" t="str">
        <f>VLOOKUP(B50,[1]高一上!$B:$W,18,0)</f>
        <v>康宇峰</v>
      </c>
      <c r="AC50">
        <f t="shared" si="11"/>
        <v>132.033426183844</v>
      </c>
      <c r="AD50">
        <f t="shared" si="12"/>
        <v>30</v>
      </c>
      <c r="AE50">
        <f>VLOOKUP(B50,[1]中考!$B:$O,13,0)</f>
        <v>33</v>
      </c>
      <c r="AF50">
        <f t="shared" si="13"/>
        <v>145</v>
      </c>
    </row>
    <row r="51" spans="1:32" x14ac:dyDescent="0.2">
      <c r="A51" s="2" t="s">
        <v>952</v>
      </c>
      <c r="B51" s="2" t="s">
        <v>953</v>
      </c>
      <c r="C51" s="1">
        <v>8</v>
      </c>
      <c r="D51" s="3" t="s">
        <v>9</v>
      </c>
      <c r="E51" s="4" t="s">
        <v>954</v>
      </c>
      <c r="F51" s="1">
        <v>422</v>
      </c>
      <c r="G51" s="4">
        <v>78</v>
      </c>
      <c r="H51" s="1" t="s">
        <v>1930</v>
      </c>
      <c r="I51">
        <f t="shared" si="1"/>
        <v>154.3175487465181</v>
      </c>
      <c r="J51">
        <f t="shared" si="0"/>
        <v>58</v>
      </c>
      <c r="K51">
        <f>VLOOKUP(B51,[1]高三上!$B:$V,18,0)</f>
        <v>58</v>
      </c>
      <c r="L51" t="str">
        <f>VLOOKUP(B51,[1]高三上!$B:$V,19,0)</f>
        <v>马巫各</v>
      </c>
      <c r="M51">
        <f t="shared" si="2"/>
        <v>56.824512534818943</v>
      </c>
      <c r="N51">
        <f t="shared" si="3"/>
        <v>253</v>
      </c>
      <c r="O51">
        <f>VLOOKUP(B51,[1]高二下!$B:$W,18,0)</f>
        <v>80.3</v>
      </c>
      <c r="P51" t="str">
        <f>VLOOKUP(B51,[1]高二下!$B:$W,19,0)</f>
        <v>马巫各</v>
      </c>
      <c r="Q51">
        <f t="shared" si="4"/>
        <v>129.52646239554318</v>
      </c>
      <c r="R51">
        <f t="shared" si="5"/>
        <v>98</v>
      </c>
      <c r="S51">
        <f>VLOOKUP(B51,[1]高二上!$B:$W,18,0)</f>
        <v>67</v>
      </c>
      <c r="T51" t="str">
        <f>VLOOKUP(B51,[1]高二上!$B:$W,19,0)</f>
        <v>马巫各</v>
      </c>
      <c r="U51">
        <f t="shared" si="7"/>
        <v>88.300835654596099</v>
      </c>
      <c r="V51">
        <f t="shared" si="8"/>
        <v>204</v>
      </c>
      <c r="W51">
        <f>VLOOKUP(B51,[1]高一下!$B:$X,18,0)</f>
        <v>47</v>
      </c>
      <c r="X51" t="str">
        <f>VLOOKUP(B51,[1]高一下!$B:$X,19,0)</f>
        <v>马巫各</v>
      </c>
      <c r="Y51">
        <f t="shared" si="9"/>
        <v>64.902506963788312</v>
      </c>
      <c r="Z51">
        <f t="shared" si="10"/>
        <v>162</v>
      </c>
      <c r="AA51">
        <f>VLOOKUP(B51,[1]高一上!$B:$W,17,0)</f>
        <v>56</v>
      </c>
      <c r="AB51" t="str">
        <f>VLOOKUP(B51,[1]高一上!$B:$W,18,0)</f>
        <v>纪春权</v>
      </c>
      <c r="AC51">
        <f t="shared" si="11"/>
        <v>96.100278551532028</v>
      </c>
      <c r="AD51">
        <f t="shared" si="12"/>
        <v>36</v>
      </c>
      <c r="AE51">
        <f>VLOOKUP(B51,[1]中考!$B:$O,13,0)</f>
        <v>41</v>
      </c>
      <c r="AF51">
        <f t="shared" si="13"/>
        <v>22</v>
      </c>
    </row>
    <row r="52" spans="1:32" x14ac:dyDescent="0.2">
      <c r="A52" s="5" t="s">
        <v>956</v>
      </c>
      <c r="B52" s="2" t="s">
        <v>957</v>
      </c>
      <c r="C52" s="1">
        <v>8</v>
      </c>
      <c r="D52" s="3" t="s">
        <v>9</v>
      </c>
      <c r="E52" s="4" t="s">
        <v>958</v>
      </c>
      <c r="F52" s="1">
        <v>402</v>
      </c>
      <c r="G52" s="4">
        <v>77</v>
      </c>
      <c r="H52" s="1" t="s">
        <v>1930</v>
      </c>
      <c r="I52">
        <f t="shared" si="1"/>
        <v>100</v>
      </c>
      <c r="J52">
        <f t="shared" si="0"/>
        <v>69</v>
      </c>
      <c r="K52">
        <v>0</v>
      </c>
      <c r="L52" t="str">
        <f>H52</f>
        <v>马巫各</v>
      </c>
      <c r="M52">
        <f t="shared" si="2"/>
        <v>100</v>
      </c>
      <c r="N52">
        <f t="shared" si="3"/>
        <v>323</v>
      </c>
      <c r="O52">
        <v>0</v>
      </c>
      <c r="P52" t="str">
        <f>L52</f>
        <v>马巫各</v>
      </c>
      <c r="Q52">
        <f t="shared" si="4"/>
        <v>100</v>
      </c>
      <c r="R52">
        <f t="shared" si="5"/>
        <v>330</v>
      </c>
      <c r="S52">
        <v>0</v>
      </c>
      <c r="T52" t="str">
        <f>P52</f>
        <v>马巫各</v>
      </c>
      <c r="U52">
        <f t="shared" si="7"/>
        <v>100</v>
      </c>
      <c r="V52">
        <f t="shared" si="8"/>
        <v>344</v>
      </c>
      <c r="W52">
        <f>VLOOKUP(B52,[1]高一下!$B:$X,18,0)</f>
        <v>34</v>
      </c>
      <c r="X52" t="str">
        <f>VLOOKUP(B52,[1]高一下!$B:$X,19,0)</f>
        <v>马巫各</v>
      </c>
      <c r="Y52">
        <f t="shared" si="9"/>
        <v>74.094707520891376</v>
      </c>
      <c r="Z52">
        <f t="shared" si="10"/>
        <v>328</v>
      </c>
      <c r="AA52">
        <f>VLOOKUP(B52,[1]高一上!$B:$W,17,0)</f>
        <v>34</v>
      </c>
      <c r="AB52" t="str">
        <f>VLOOKUP(B52,[1]高一上!$B:$W,18,0)</f>
        <v>康宇峰</v>
      </c>
      <c r="AC52">
        <f t="shared" si="11"/>
        <v>55.710306406685241</v>
      </c>
      <c r="AD52">
        <f t="shared" si="12"/>
        <v>235</v>
      </c>
      <c r="AE52">
        <f>VLOOKUP(B52,[1]中考!$B:$O,13,0)</f>
        <v>37</v>
      </c>
      <c r="AF52">
        <f t="shared" si="13"/>
        <v>76</v>
      </c>
    </row>
    <row r="53" spans="1:32" x14ac:dyDescent="0.2">
      <c r="A53" s="2" t="s">
        <v>959</v>
      </c>
      <c r="B53" s="2" t="s">
        <v>960</v>
      </c>
      <c r="C53" s="1">
        <v>8</v>
      </c>
      <c r="D53" s="3" t="s">
        <v>9</v>
      </c>
      <c r="E53" s="4" t="s">
        <v>961</v>
      </c>
      <c r="F53" s="1">
        <v>428</v>
      </c>
      <c r="G53" s="4">
        <v>76</v>
      </c>
      <c r="H53" s="1" t="s">
        <v>1930</v>
      </c>
      <c r="I53">
        <f t="shared" si="1"/>
        <v>88.85793871866295</v>
      </c>
      <c r="J53">
        <f t="shared" si="0"/>
        <v>80</v>
      </c>
      <c r="K53">
        <f>VLOOKUP(B53,[1]高三上!$B:$V,18,0)</f>
        <v>85</v>
      </c>
      <c r="L53" t="str">
        <f>VLOOKUP(B53,[1]高三上!$B:$V,19,0)</f>
        <v>马巫各</v>
      </c>
      <c r="M53">
        <f t="shared" si="2"/>
        <v>92.757660167130922</v>
      </c>
      <c r="N53">
        <f t="shared" si="3"/>
        <v>40</v>
      </c>
      <c r="O53">
        <f>VLOOKUP(B53,[1]高二下!$B:$W,18,0)</f>
        <v>89.6</v>
      </c>
      <c r="P53" t="str">
        <f>VLOOKUP(B53,[1]高二下!$B:$W,19,0)</f>
        <v>马巫各</v>
      </c>
      <c r="Q53">
        <f t="shared" si="4"/>
        <v>102.50696378830084</v>
      </c>
      <c r="R53">
        <f t="shared" si="5"/>
        <v>14</v>
      </c>
      <c r="S53">
        <f>VLOOKUP(B53,[1]高二上!$B:$W,18,0)</f>
        <v>87</v>
      </c>
      <c r="T53" t="str">
        <f>VLOOKUP(B53,[1]高二上!$B:$W,19,0)</f>
        <v>马巫各</v>
      </c>
      <c r="U53">
        <f t="shared" si="7"/>
        <v>144.01114206128133</v>
      </c>
      <c r="V53">
        <f t="shared" si="8"/>
        <v>23</v>
      </c>
      <c r="W53">
        <f>VLOOKUP(B53,[1]高一下!$B:$X,18,0)</f>
        <v>46</v>
      </c>
      <c r="X53" t="str">
        <f>VLOOKUP(B53,[1]高一下!$B:$X,19,0)</f>
        <v>马巫各</v>
      </c>
      <c r="Y53">
        <f t="shared" si="9"/>
        <v>71.866295264623957</v>
      </c>
      <c r="Z53">
        <f t="shared" si="10"/>
        <v>181</v>
      </c>
      <c r="AA53">
        <f>VLOOKUP(B53,[1]高一上!$B:$W,17,0)</f>
        <v>48</v>
      </c>
      <c r="AB53" t="str">
        <f>VLOOKUP(B53,[1]高一上!$B:$W,18,0)</f>
        <v>康宇峰</v>
      </c>
      <c r="AC53">
        <f t="shared" si="11"/>
        <v>144.5682451253482</v>
      </c>
      <c r="AD53">
        <f t="shared" si="12"/>
        <v>80</v>
      </c>
      <c r="AE53">
        <f>VLOOKUP(B53,[1]中考!$B:$O,13,0)</f>
        <v>28</v>
      </c>
      <c r="AF53">
        <f t="shared" si="13"/>
        <v>240</v>
      </c>
    </row>
    <row r="54" spans="1:32" x14ac:dyDescent="0.2">
      <c r="A54" s="2" t="s">
        <v>962</v>
      </c>
      <c r="B54" s="2" t="s">
        <v>963</v>
      </c>
      <c r="C54" s="1">
        <v>8</v>
      </c>
      <c r="D54" s="3" t="s">
        <v>9</v>
      </c>
      <c r="E54" s="4" t="s">
        <v>964</v>
      </c>
      <c r="F54" s="1">
        <v>378</v>
      </c>
      <c r="G54" s="4">
        <v>76</v>
      </c>
      <c r="H54" s="1" t="s">
        <v>1930</v>
      </c>
      <c r="I54">
        <f t="shared" si="1"/>
        <v>94.707520891364908</v>
      </c>
      <c r="J54">
        <f t="shared" si="0"/>
        <v>80</v>
      </c>
      <c r="K54">
        <f>VLOOKUP(B54,[1]高三上!$B:$V,18,0)</f>
        <v>81</v>
      </c>
      <c r="L54" t="str">
        <f>VLOOKUP(B54,[1]高三上!$B:$V,19,0)</f>
        <v>马巫各</v>
      </c>
      <c r="M54">
        <f t="shared" si="2"/>
        <v>110.30640668523677</v>
      </c>
      <c r="N54">
        <f t="shared" si="3"/>
        <v>61</v>
      </c>
      <c r="O54">
        <f>VLOOKUP(B54,[1]高二下!$B:$W,18,0)</f>
        <v>80.3</v>
      </c>
      <c r="P54" t="str">
        <f>VLOOKUP(B54,[1]高二下!$B:$W,19,0)</f>
        <v>马巫各</v>
      </c>
      <c r="Q54">
        <f t="shared" si="4"/>
        <v>91.922005571030638</v>
      </c>
      <c r="R54">
        <f t="shared" si="5"/>
        <v>98</v>
      </c>
      <c r="S54">
        <f>VLOOKUP(B54,[1]高二上!$B:$W,18,0)</f>
        <v>82</v>
      </c>
      <c r="T54" t="str">
        <f>VLOOKUP(B54,[1]高二上!$B:$W,19,0)</f>
        <v>马巫各</v>
      </c>
      <c r="U54">
        <f t="shared" si="7"/>
        <v>100</v>
      </c>
      <c r="V54">
        <f t="shared" si="8"/>
        <v>69</v>
      </c>
      <c r="W54">
        <v>0</v>
      </c>
      <c r="X54" t="str">
        <f>T54</f>
        <v>马巫各</v>
      </c>
      <c r="Y54">
        <f t="shared" si="9"/>
        <v>100</v>
      </c>
      <c r="Z54">
        <f t="shared" si="10"/>
        <v>355</v>
      </c>
      <c r="AA54">
        <f>VLOOKUP(B54,[1]高一上!$B:$W,17,0)</f>
        <v>38</v>
      </c>
      <c r="AB54" t="str">
        <f>VLOOKUP(B54,[1]高一上!$B:$W,18,0)</f>
        <v>纪春权</v>
      </c>
      <c r="AC54">
        <f t="shared" si="11"/>
        <v>124.5125348189415</v>
      </c>
      <c r="AD54">
        <f t="shared" si="12"/>
        <v>188</v>
      </c>
      <c r="AE54">
        <f>VLOOKUP(B54,[1]中考!$B:$O,13,0)</f>
        <v>26</v>
      </c>
      <c r="AF54">
        <f t="shared" si="13"/>
        <v>276</v>
      </c>
    </row>
    <row r="55" spans="1:32" x14ac:dyDescent="0.2">
      <c r="A55" s="2" t="s">
        <v>965</v>
      </c>
      <c r="B55" s="2" t="s">
        <v>966</v>
      </c>
      <c r="C55" s="1">
        <v>8</v>
      </c>
      <c r="D55" s="3" t="s">
        <v>9</v>
      </c>
      <c r="E55" s="4" t="s">
        <v>967</v>
      </c>
      <c r="F55" s="1">
        <v>396</v>
      </c>
      <c r="G55" s="4">
        <v>71</v>
      </c>
      <c r="H55" s="1" t="s">
        <v>1930</v>
      </c>
      <c r="I55">
        <f t="shared" si="1"/>
        <v>99.721448467966567</v>
      </c>
      <c r="J55">
        <f t="shared" si="0"/>
        <v>130</v>
      </c>
      <c r="K55">
        <f>VLOOKUP(B55,[1]高三上!$B:$V,18,0)</f>
        <v>73</v>
      </c>
      <c r="L55" t="str">
        <f>VLOOKUP(B55,[1]高三上!$B:$V,19,0)</f>
        <v>马巫各</v>
      </c>
      <c r="M55">
        <f t="shared" si="2"/>
        <v>100</v>
      </c>
      <c r="N55">
        <f t="shared" si="3"/>
        <v>129</v>
      </c>
      <c r="O55">
        <v>0</v>
      </c>
      <c r="P55" t="str">
        <f>L55</f>
        <v>马巫各</v>
      </c>
      <c r="Q55">
        <f t="shared" si="4"/>
        <v>100</v>
      </c>
      <c r="R55">
        <f t="shared" si="5"/>
        <v>330</v>
      </c>
      <c r="S55">
        <f>VLOOKUP(B55,[1]高二上!$B:$W,18,0)</f>
        <v>82</v>
      </c>
      <c r="T55" t="str">
        <f>VLOOKUP(B55,[1]高二上!$B:$W,19,0)</f>
        <v>马巫各</v>
      </c>
      <c r="U55">
        <f t="shared" si="7"/>
        <v>142.89693593314763</v>
      </c>
      <c r="V55">
        <f t="shared" si="8"/>
        <v>69</v>
      </c>
      <c r="W55">
        <f>VLOOKUP(B55,[1]高一下!$B:$X,18,0)</f>
        <v>43</v>
      </c>
      <c r="X55" t="str">
        <f>VLOOKUP(B55,[1]高一下!$B:$X,19,0)</f>
        <v>马巫各</v>
      </c>
      <c r="Y55">
        <f t="shared" si="9"/>
        <v>102.78551532033426</v>
      </c>
      <c r="Z55">
        <f t="shared" si="10"/>
        <v>223</v>
      </c>
      <c r="AA55">
        <f>VLOOKUP(B55,[1]高一上!$B:$W,17,0)</f>
        <v>34</v>
      </c>
      <c r="AB55" t="str">
        <f>VLOOKUP(B55,[1]高一上!$B:$W,18,0)</f>
        <v>康宇峰</v>
      </c>
      <c r="AC55">
        <f t="shared" si="11"/>
        <v>75.487465181058496</v>
      </c>
      <c r="AD55">
        <f t="shared" si="12"/>
        <v>233</v>
      </c>
      <c r="AE55">
        <f>VLOOKUP(B55,[1]中考!$B:$O,13,0)</f>
        <v>33</v>
      </c>
      <c r="AF55">
        <f t="shared" si="13"/>
        <v>145</v>
      </c>
    </row>
    <row r="56" spans="1:32" x14ac:dyDescent="0.2">
      <c r="A56" s="2" t="s">
        <v>968</v>
      </c>
      <c r="B56" s="2" t="s">
        <v>969</v>
      </c>
      <c r="C56" s="1">
        <v>8</v>
      </c>
      <c r="D56" s="3" t="s">
        <v>9</v>
      </c>
      <c r="E56" s="4" t="s">
        <v>970</v>
      </c>
      <c r="F56" s="1">
        <v>371</v>
      </c>
      <c r="G56" s="4">
        <v>71</v>
      </c>
      <c r="H56" s="1" t="s">
        <v>1930</v>
      </c>
      <c r="I56">
        <f t="shared" si="1"/>
        <v>95.264623955431759</v>
      </c>
      <c r="J56">
        <f t="shared" si="0"/>
        <v>130</v>
      </c>
      <c r="K56">
        <f>VLOOKUP(B56,[1]高三上!$B:$V,18,0)</f>
        <v>75</v>
      </c>
      <c r="L56" t="str">
        <f>VLOOKUP(B56,[1]高三上!$B:$V,19,0)</f>
        <v>马巫各</v>
      </c>
      <c r="M56">
        <f t="shared" si="2"/>
        <v>105.29247910863509</v>
      </c>
      <c r="N56">
        <f t="shared" si="3"/>
        <v>113</v>
      </c>
      <c r="O56">
        <f>VLOOKUP(B56,[1]高二下!$B:$W,18,0)</f>
        <v>77.2</v>
      </c>
      <c r="P56" t="str">
        <f>VLOOKUP(B56,[1]高二下!$B:$W,19,0)</f>
        <v>马巫各</v>
      </c>
      <c r="Q56">
        <f t="shared" si="4"/>
        <v>101.39275766016713</v>
      </c>
      <c r="R56">
        <f t="shared" si="5"/>
        <v>132</v>
      </c>
      <c r="S56">
        <f>VLOOKUP(B56,[1]高二上!$B:$W,18,0)</f>
        <v>74</v>
      </c>
      <c r="T56" t="str">
        <f>VLOOKUP(B56,[1]高二上!$B:$W,19,0)</f>
        <v>马巫各</v>
      </c>
      <c r="U56">
        <f t="shared" si="7"/>
        <v>154.59610027855155</v>
      </c>
      <c r="V56">
        <f t="shared" si="8"/>
        <v>137</v>
      </c>
      <c r="W56">
        <f>VLOOKUP(B56,[1]高一下!$B:$X,18,0)</f>
        <v>33</v>
      </c>
      <c r="X56" t="str">
        <f>VLOOKUP(B56,[1]高一下!$B:$X,19,0)</f>
        <v>马巫各</v>
      </c>
      <c r="Y56">
        <f t="shared" si="9"/>
        <v>50.696378830083567</v>
      </c>
      <c r="Z56">
        <f t="shared" si="10"/>
        <v>333</v>
      </c>
      <c r="AA56">
        <f>VLOOKUP(B56,[1]高一上!$B:$W,17,0)</f>
        <v>41</v>
      </c>
      <c r="AB56" t="str">
        <f>VLOOKUP(B56,[1]高一上!$B:$W,18,0)</f>
        <v>胡东缘</v>
      </c>
      <c r="AC56">
        <f t="shared" si="11"/>
        <v>101.94986072423399</v>
      </c>
      <c r="AD56">
        <f t="shared" si="12"/>
        <v>156</v>
      </c>
      <c r="AE56">
        <f>VLOOKUP(B56,[1]中考!$B:$O,13,0)</f>
        <v>32</v>
      </c>
      <c r="AF56">
        <f t="shared" si="13"/>
        <v>163</v>
      </c>
    </row>
    <row r="57" spans="1:32" x14ac:dyDescent="0.2">
      <c r="A57" s="2" t="s">
        <v>971</v>
      </c>
      <c r="B57" s="2" t="s">
        <v>972</v>
      </c>
      <c r="C57" s="1">
        <v>8</v>
      </c>
      <c r="D57" s="3" t="s">
        <v>9</v>
      </c>
      <c r="E57" s="4" t="s">
        <v>859</v>
      </c>
      <c r="F57" s="1">
        <v>449</v>
      </c>
      <c r="G57" s="4">
        <v>70</v>
      </c>
      <c r="H57" s="1" t="s">
        <v>1930</v>
      </c>
      <c r="I57">
        <f t="shared" si="1"/>
        <v>113.9275766016713</v>
      </c>
      <c r="J57">
        <f t="shared" si="0"/>
        <v>141</v>
      </c>
      <c r="K57">
        <f>VLOOKUP(B57,[1]高三上!$B:$V,18,0)</f>
        <v>67</v>
      </c>
      <c r="L57" t="str">
        <f>VLOOKUP(B57,[1]高三上!$B:$V,19,0)</f>
        <v>马巫各</v>
      </c>
      <c r="M57">
        <f t="shared" si="2"/>
        <v>58.217270194986071</v>
      </c>
      <c r="N57">
        <f t="shared" si="3"/>
        <v>191</v>
      </c>
      <c r="O57">
        <f>VLOOKUP(B57,[1]高二下!$B:$W,18,0)</f>
        <v>86</v>
      </c>
      <c r="P57" t="str">
        <f>VLOOKUP(B57,[1]高二下!$B:$W,19,0)</f>
        <v>马巫各</v>
      </c>
      <c r="Q57">
        <f t="shared" si="4"/>
        <v>149.30362116991643</v>
      </c>
      <c r="R57">
        <f t="shared" si="5"/>
        <v>41</v>
      </c>
      <c r="S57">
        <f>VLOOKUP(B57,[1]高二上!$B:$W,18,0)</f>
        <v>65</v>
      </c>
      <c r="T57" t="str">
        <f>VLOOKUP(B57,[1]高二上!$B:$W,19,0)</f>
        <v>马巫各</v>
      </c>
      <c r="U57">
        <f t="shared" si="7"/>
        <v>64.902506963788312</v>
      </c>
      <c r="V57">
        <f t="shared" si="8"/>
        <v>218</v>
      </c>
      <c r="W57">
        <f>VLOOKUP(B57,[1]高一下!$B:$X,18,0)</f>
        <v>52</v>
      </c>
      <c r="X57" t="str">
        <f>VLOOKUP(B57,[1]高一下!$B:$X,19,0)</f>
        <v>马巫各</v>
      </c>
      <c r="Y57">
        <f t="shared" si="9"/>
        <v>81.615598885793872</v>
      </c>
      <c r="Z57">
        <f t="shared" si="10"/>
        <v>92</v>
      </c>
      <c r="AA57">
        <f>VLOOKUP(B57,[1]高一上!$B:$W,17,0)</f>
        <v>59</v>
      </c>
      <c r="AB57" t="str">
        <f>VLOOKUP(B57,[1]高一上!$B:$W,18,0)</f>
        <v>胡东缘</v>
      </c>
      <c r="AC57">
        <f t="shared" si="11"/>
        <v>128.41225626740948</v>
      </c>
      <c r="AD57">
        <f t="shared" si="12"/>
        <v>26</v>
      </c>
      <c r="AE57">
        <f>VLOOKUP(B57,[1]中考!$B:$O,13,0)</f>
        <v>34</v>
      </c>
      <c r="AF57">
        <f t="shared" si="13"/>
        <v>128</v>
      </c>
    </row>
    <row r="58" spans="1:32" x14ac:dyDescent="0.2">
      <c r="A58" s="2" t="s">
        <v>973</v>
      </c>
      <c r="B58" s="2" t="s">
        <v>974</v>
      </c>
      <c r="C58" s="1">
        <v>8</v>
      </c>
      <c r="D58" s="3" t="s">
        <v>9</v>
      </c>
      <c r="E58" s="4" t="s">
        <v>975</v>
      </c>
      <c r="F58" s="1">
        <v>394</v>
      </c>
      <c r="G58" s="4">
        <v>69</v>
      </c>
      <c r="H58" s="1" t="s">
        <v>1930</v>
      </c>
      <c r="I58">
        <f t="shared" si="1"/>
        <v>65.459610027855149</v>
      </c>
      <c r="J58">
        <f t="shared" si="0"/>
        <v>156</v>
      </c>
      <c r="K58">
        <f>VLOOKUP(B58,[1]高三上!$B:$V,18,0)</f>
        <v>86</v>
      </c>
      <c r="L58" t="str">
        <f>VLOOKUP(B58,[1]高三上!$B:$V,19,0)</f>
        <v>马巫各</v>
      </c>
      <c r="M58">
        <f t="shared" si="2"/>
        <v>142.89693593314763</v>
      </c>
      <c r="N58">
        <f t="shared" si="3"/>
        <v>32</v>
      </c>
      <c r="O58">
        <f>VLOOKUP(B58,[1]高二下!$B:$W,18,0)</f>
        <v>71</v>
      </c>
      <c r="P58" t="str">
        <f>VLOOKUP(B58,[1]高二下!$B:$W,19,0)</f>
        <v>马巫各</v>
      </c>
      <c r="Q58">
        <f t="shared" si="4"/>
        <v>93.314763231197773</v>
      </c>
      <c r="R58">
        <f t="shared" si="5"/>
        <v>186</v>
      </c>
      <c r="S58">
        <f>VLOOKUP(B58,[1]高二上!$B:$W,18,0)</f>
        <v>71</v>
      </c>
      <c r="T58" t="str">
        <f>VLOOKUP(B58,[1]高二上!$B:$W,19,0)</f>
        <v>马巫各</v>
      </c>
      <c r="U58">
        <f t="shared" si="7"/>
        <v>133.98328690807799</v>
      </c>
      <c r="V58">
        <f t="shared" si="8"/>
        <v>162</v>
      </c>
      <c r="W58">
        <f>VLOOKUP(B58,[1]高一下!$B:$X,18,0)</f>
        <v>39</v>
      </c>
      <c r="X58" t="str">
        <f>VLOOKUP(B58,[1]高一下!$B:$X,19,0)</f>
        <v>马巫各</v>
      </c>
      <c r="Y58">
        <f t="shared" si="9"/>
        <v>51.532033426183844</v>
      </c>
      <c r="Z58">
        <f t="shared" si="10"/>
        <v>284</v>
      </c>
      <c r="AA58">
        <f>VLOOKUP(B58,[1]高一上!$B:$W,17,0)</f>
        <v>45</v>
      </c>
      <c r="AB58" t="str">
        <f>VLOOKUP(B58,[1]高一上!$B:$W,18,0)</f>
        <v>马巫各</v>
      </c>
      <c r="AC58">
        <f t="shared" si="11"/>
        <v>120.89136490250696</v>
      </c>
      <c r="AD58">
        <f t="shared" si="12"/>
        <v>110</v>
      </c>
      <c r="AE58">
        <f>VLOOKUP(B58,[1]中考!$B:$O,13,0)</f>
        <v>31</v>
      </c>
      <c r="AF58">
        <f t="shared" si="13"/>
        <v>185</v>
      </c>
    </row>
    <row r="59" spans="1:32" x14ac:dyDescent="0.2">
      <c r="A59" s="2" t="s">
        <v>976</v>
      </c>
      <c r="B59" s="2" t="s">
        <v>977</v>
      </c>
      <c r="C59" s="1">
        <v>8</v>
      </c>
      <c r="D59" s="3" t="s">
        <v>9</v>
      </c>
      <c r="E59" s="4" t="s">
        <v>978</v>
      </c>
      <c r="F59" s="1">
        <v>372</v>
      </c>
      <c r="G59" s="4">
        <v>68</v>
      </c>
      <c r="H59" s="1" t="s">
        <v>1930</v>
      </c>
      <c r="I59">
        <f t="shared" si="1"/>
        <v>103.62116991643454</v>
      </c>
      <c r="J59">
        <f t="shared" si="0"/>
        <v>178</v>
      </c>
      <c r="K59">
        <f>VLOOKUP(B59,[1]高三上!$B:$V,18,0)</f>
        <v>67</v>
      </c>
      <c r="L59" t="str">
        <f>VLOOKUP(B59,[1]高三上!$B:$V,19,0)</f>
        <v>马巫各</v>
      </c>
      <c r="M59">
        <f t="shared" si="2"/>
        <v>134.81894150417827</v>
      </c>
      <c r="N59">
        <f t="shared" si="3"/>
        <v>191</v>
      </c>
      <c r="O59">
        <f>VLOOKUP(B59,[1]高二下!$B:$W,18,0)</f>
        <v>53.2</v>
      </c>
      <c r="P59" t="str">
        <f>VLOOKUP(B59,[1]高二下!$B:$W,19,0)</f>
        <v>马巫各</v>
      </c>
      <c r="Q59">
        <f t="shared" si="4"/>
        <v>103.06406685236769</v>
      </c>
      <c r="R59">
        <f t="shared" si="5"/>
        <v>316</v>
      </c>
      <c r="S59">
        <f>VLOOKUP(B59,[1]高二上!$B:$W,18,0)</f>
        <v>45</v>
      </c>
      <c r="T59" t="str">
        <f>VLOOKUP(B59,[1]高二上!$B:$W,19,0)</f>
        <v>马巫各</v>
      </c>
      <c r="U59">
        <f t="shared" si="7"/>
        <v>103.06406685236769</v>
      </c>
      <c r="V59">
        <f t="shared" si="8"/>
        <v>327</v>
      </c>
      <c r="W59">
        <f>VLOOKUP(B59,[1]高一下!$B:$X,18,0)</f>
        <v>32</v>
      </c>
      <c r="X59" t="str">
        <f>VLOOKUP(B59,[1]高一下!$B:$X,19,0)</f>
        <v>马巫各</v>
      </c>
      <c r="Y59">
        <f t="shared" si="9"/>
        <v>51.253481894150418</v>
      </c>
      <c r="Z59">
        <f t="shared" si="10"/>
        <v>338</v>
      </c>
      <c r="AA59">
        <f>VLOOKUP(B59,[1]高一上!$B:$W,17,0)</f>
        <v>40</v>
      </c>
      <c r="AB59" t="str">
        <f>VLOOKUP(B59,[1]高一上!$B:$W,18,0)</f>
        <v>纪春权</v>
      </c>
      <c r="AC59">
        <f t="shared" si="11"/>
        <v>138.1615598885794</v>
      </c>
      <c r="AD59">
        <f t="shared" si="12"/>
        <v>163</v>
      </c>
      <c r="AE59">
        <f>VLOOKUP(B59,[1]中考!$B:$O,13,0)</f>
        <v>24</v>
      </c>
      <c r="AF59">
        <f t="shared" si="13"/>
        <v>300</v>
      </c>
    </row>
    <row r="60" spans="1:32" x14ac:dyDescent="0.2">
      <c r="A60" s="2" t="s">
        <v>979</v>
      </c>
      <c r="B60" s="2" t="s">
        <v>980</v>
      </c>
      <c r="C60" s="1">
        <v>8</v>
      </c>
      <c r="D60" s="3" t="s">
        <v>9</v>
      </c>
      <c r="E60" s="4" t="s">
        <v>981</v>
      </c>
      <c r="F60" s="1">
        <v>454</v>
      </c>
      <c r="G60" s="4">
        <v>67</v>
      </c>
      <c r="H60" s="1" t="s">
        <v>1930</v>
      </c>
      <c r="I60">
        <f t="shared" si="1"/>
        <v>118.94150417827298</v>
      </c>
      <c r="J60">
        <f t="shared" si="0"/>
        <v>197</v>
      </c>
      <c r="K60">
        <f>VLOOKUP(B60,[1]高三上!$B:$V,18,0)</f>
        <v>56</v>
      </c>
      <c r="L60" t="str">
        <f>VLOOKUP(B60,[1]高三上!$B:$V,19,0)</f>
        <v>马巫各</v>
      </c>
      <c r="M60">
        <f t="shared" si="2"/>
        <v>87.46518105849583</v>
      </c>
      <c r="N60">
        <f t="shared" si="3"/>
        <v>265</v>
      </c>
      <c r="O60">
        <f>VLOOKUP(B60,[1]高二下!$B:$W,18,0)</f>
        <v>68.599999999999994</v>
      </c>
      <c r="P60" t="str">
        <f>VLOOKUP(B60,[1]高二下!$B:$W,19,0)</f>
        <v>马巫各</v>
      </c>
      <c r="Q60">
        <f t="shared" si="4"/>
        <v>71.587743732590525</v>
      </c>
      <c r="R60">
        <f t="shared" si="5"/>
        <v>220</v>
      </c>
      <c r="S60">
        <f>VLOOKUP(B60,[1]高二上!$B:$W,18,0)</f>
        <v>77</v>
      </c>
      <c r="T60" t="str">
        <f>VLOOKUP(B60,[1]高二上!$B:$W,19,0)</f>
        <v>马巫各</v>
      </c>
      <c r="U60">
        <f t="shared" si="7"/>
        <v>80.50139275766017</v>
      </c>
      <c r="V60">
        <f t="shared" si="8"/>
        <v>118</v>
      </c>
      <c r="W60">
        <f>VLOOKUP(B60,[1]高一下!$B:$X,18,0)</f>
        <v>56</v>
      </c>
      <c r="X60" t="str">
        <f>VLOOKUP(B60,[1]高一下!$B:$X,19,0)</f>
        <v>马巫各</v>
      </c>
      <c r="Y60">
        <f t="shared" si="9"/>
        <v>88.022284122562667</v>
      </c>
      <c r="Z60">
        <f t="shared" si="10"/>
        <v>48</v>
      </c>
      <c r="AA60">
        <f>VLOOKUP(B60,[1]高一上!$B:$W,17,0)</f>
        <v>68</v>
      </c>
      <c r="AB60" t="str">
        <f>VLOOKUP(B60,[1]高一上!$B:$W,18,0)</f>
        <v>康宇峰</v>
      </c>
      <c r="AC60">
        <f t="shared" si="11"/>
        <v>107.79944289693593</v>
      </c>
      <c r="AD60">
        <f t="shared" si="12"/>
        <v>5</v>
      </c>
      <c r="AE60">
        <f>VLOOKUP(B60,[1]中考!$B:$O,13,0)</f>
        <v>40</v>
      </c>
      <c r="AF60">
        <f t="shared" si="13"/>
        <v>33</v>
      </c>
    </row>
    <row r="61" spans="1:32" x14ac:dyDescent="0.2">
      <c r="A61" s="2" t="s">
        <v>982</v>
      </c>
      <c r="B61" s="2" t="s">
        <v>983</v>
      </c>
      <c r="C61" s="1">
        <v>8</v>
      </c>
      <c r="D61" s="3" t="s">
        <v>9</v>
      </c>
      <c r="E61" s="4" t="s">
        <v>984</v>
      </c>
      <c r="F61" s="1">
        <v>416</v>
      </c>
      <c r="G61" s="4">
        <v>66</v>
      </c>
      <c r="H61" s="1" t="s">
        <v>1930</v>
      </c>
      <c r="I61">
        <f t="shared" si="1"/>
        <v>94.150417827298057</v>
      </c>
      <c r="J61">
        <f t="shared" si="0"/>
        <v>212</v>
      </c>
      <c r="K61">
        <f>VLOOKUP(B61,[1]高三上!$B:$V,18,0)</f>
        <v>67</v>
      </c>
      <c r="L61" t="str">
        <f>VLOOKUP(B61,[1]高三上!$B:$V,19,0)</f>
        <v>马巫各</v>
      </c>
      <c r="M61">
        <f t="shared" si="2"/>
        <v>98.607242339832865</v>
      </c>
      <c r="N61">
        <f t="shared" si="3"/>
        <v>191</v>
      </c>
      <c r="O61">
        <f>VLOOKUP(B61,[1]高二下!$B:$W,18,0)</f>
        <v>71</v>
      </c>
      <c r="P61" t="str">
        <f>VLOOKUP(B61,[1]高二下!$B:$W,19,0)</f>
        <v>马巫各</v>
      </c>
      <c r="Q61">
        <f t="shared" si="4"/>
        <v>93.314763231197773</v>
      </c>
      <c r="R61">
        <f t="shared" si="5"/>
        <v>186</v>
      </c>
      <c r="S61">
        <f>VLOOKUP(B61,[1]高二上!$B:$W,18,0)</f>
        <v>71</v>
      </c>
      <c r="T61" t="str">
        <f>VLOOKUP(B61,[1]高二上!$B:$W,19,0)</f>
        <v>马巫各</v>
      </c>
      <c r="U61">
        <f t="shared" si="7"/>
        <v>126.46239554317549</v>
      </c>
      <c r="V61">
        <f t="shared" si="8"/>
        <v>162</v>
      </c>
      <c r="W61">
        <f>VLOOKUP(B61,[1]高一下!$B:$X,18,0)</f>
        <v>41</v>
      </c>
      <c r="X61" t="str">
        <f>VLOOKUP(B61,[1]高一下!$B:$X,19,0)</f>
        <v>马巫各</v>
      </c>
      <c r="Y61">
        <f t="shared" si="9"/>
        <v>42.339832869080787</v>
      </c>
      <c r="Z61">
        <f t="shared" si="10"/>
        <v>257</v>
      </c>
      <c r="AA61">
        <f>VLOOKUP(B61,[1]高一上!$B:$W,17,0)</f>
        <v>53</v>
      </c>
      <c r="AB61" t="str">
        <f>VLOOKUP(B61,[1]高一上!$B:$W,18,0)</f>
        <v>胡东缘</v>
      </c>
      <c r="AC61">
        <f t="shared" si="11"/>
        <v>126.46239554317549</v>
      </c>
      <c r="AD61">
        <f t="shared" si="12"/>
        <v>50</v>
      </c>
      <c r="AE61">
        <f>VLOOKUP(B61,[1]中考!$B:$O,13,0)</f>
        <v>33</v>
      </c>
      <c r="AF61">
        <f t="shared" si="13"/>
        <v>145</v>
      </c>
    </row>
    <row r="62" spans="1:32" x14ac:dyDescent="0.2">
      <c r="A62" s="5" t="s">
        <v>985</v>
      </c>
      <c r="B62" s="2" t="s">
        <v>986</v>
      </c>
      <c r="C62" s="1">
        <v>8</v>
      </c>
      <c r="D62" s="3" t="s">
        <v>9</v>
      </c>
      <c r="E62" s="4" t="s">
        <v>987</v>
      </c>
      <c r="F62" s="1">
        <v>387</v>
      </c>
      <c r="G62" s="4">
        <v>64</v>
      </c>
      <c r="H62" s="1" t="s">
        <v>1930</v>
      </c>
      <c r="I62">
        <f t="shared" si="1"/>
        <v>87.46518105849583</v>
      </c>
      <c r="J62">
        <f t="shared" si="0"/>
        <v>236</v>
      </c>
      <c r="K62">
        <f>VLOOKUP(B62,[1]高三上!$B:$V,18,0)</f>
        <v>67</v>
      </c>
      <c r="L62" t="str">
        <f>VLOOKUP(B62,[1]高三上!$B:$V,19,0)</f>
        <v>马巫各</v>
      </c>
      <c r="M62">
        <f t="shared" si="2"/>
        <v>98.607242339832865</v>
      </c>
      <c r="N62">
        <f t="shared" si="3"/>
        <v>191</v>
      </c>
      <c r="O62">
        <f>VLOOKUP(B62,[1]高二下!$B:$W,18,0)</f>
        <v>71</v>
      </c>
      <c r="P62" t="str">
        <f>VLOOKUP(B62,[1]高二下!$B:$W,19,0)</f>
        <v>马巫各</v>
      </c>
      <c r="Q62">
        <f t="shared" si="4"/>
        <v>76.880222841225631</v>
      </c>
      <c r="R62">
        <f t="shared" si="5"/>
        <v>186</v>
      </c>
      <c r="S62">
        <f>VLOOKUP(B62,[1]高二上!$B:$W,18,0)</f>
        <v>78</v>
      </c>
      <c r="T62" t="str">
        <f>VLOOKUP(B62,[1]高二上!$B:$W,19,0)</f>
        <v>马巫各</v>
      </c>
      <c r="U62">
        <f t="shared" si="7"/>
        <v>112.8133704735376</v>
      </c>
      <c r="V62">
        <f t="shared" si="8"/>
        <v>103</v>
      </c>
      <c r="W62">
        <f>VLOOKUP(B62,[1]高一下!$B:$X,18,0)</f>
        <v>48</v>
      </c>
      <c r="X62" t="str">
        <f>VLOOKUP(B62,[1]高一下!$B:$X,19,0)</f>
        <v>马巫各</v>
      </c>
      <c r="Y62">
        <f t="shared" si="9"/>
        <v>72.423398328690809</v>
      </c>
      <c r="Z62">
        <f t="shared" si="10"/>
        <v>149</v>
      </c>
      <c r="AA62">
        <f>VLOOKUP(B62,[1]高一上!$B:$W,17,0)</f>
        <v>53</v>
      </c>
      <c r="AB62" t="str">
        <f>VLOOKUP(B62,[1]高一上!$B:$W,18,0)</f>
        <v>纪春权</v>
      </c>
      <c r="AC62">
        <f t="shared" si="11"/>
        <v>142.89693593314763</v>
      </c>
      <c r="AD62">
        <f t="shared" si="12"/>
        <v>50</v>
      </c>
      <c r="AE62">
        <f>VLOOKUP(B62,[1]中考!$B:$O,13,0)</f>
        <v>30</v>
      </c>
      <c r="AF62">
        <f t="shared" si="13"/>
        <v>204</v>
      </c>
    </row>
    <row r="63" spans="1:32" x14ac:dyDescent="0.2">
      <c r="A63" s="2" t="s">
        <v>988</v>
      </c>
      <c r="B63" s="2" t="s">
        <v>989</v>
      </c>
      <c r="C63" s="1">
        <v>8</v>
      </c>
      <c r="D63" s="3" t="s">
        <v>9</v>
      </c>
      <c r="E63" s="4" t="s">
        <v>990</v>
      </c>
      <c r="F63" s="1">
        <v>334</v>
      </c>
      <c r="G63" s="4">
        <v>63</v>
      </c>
      <c r="H63" s="1" t="s">
        <v>1930</v>
      </c>
      <c r="I63">
        <f t="shared" si="1"/>
        <v>109.47075208913648</v>
      </c>
      <c r="J63">
        <f t="shared" si="0"/>
        <v>248</v>
      </c>
      <c r="K63">
        <f>VLOOKUP(B63,[1]高三上!$B:$V,18,0)</f>
        <v>53</v>
      </c>
      <c r="L63" t="str">
        <f>VLOOKUP(B63,[1]高三上!$B:$V,19,0)</f>
        <v>马巫各</v>
      </c>
      <c r="M63">
        <f t="shared" si="2"/>
        <v>82.729805013927574</v>
      </c>
      <c r="N63">
        <f t="shared" si="3"/>
        <v>282</v>
      </c>
      <c r="O63">
        <f>VLOOKUP(B63,[1]高二下!$B:$W,18,0)</f>
        <v>68.599999999999994</v>
      </c>
      <c r="P63" t="str">
        <f>VLOOKUP(B63,[1]高二下!$B:$W,19,0)</f>
        <v>马巫各</v>
      </c>
      <c r="Q63">
        <f t="shared" si="4"/>
        <v>83.844011142061277</v>
      </c>
      <c r="R63">
        <f t="shared" si="5"/>
        <v>220</v>
      </c>
      <c r="S63">
        <f>VLOOKUP(B63,[1]高二上!$B:$W,18,0)</f>
        <v>71</v>
      </c>
      <c r="T63" t="str">
        <f>VLOOKUP(B63,[1]高二上!$B:$W,19,0)</f>
        <v>马巫各</v>
      </c>
      <c r="U63">
        <f t="shared" si="7"/>
        <v>105.29247910863509</v>
      </c>
      <c r="V63">
        <f t="shared" si="8"/>
        <v>162</v>
      </c>
      <c r="W63">
        <f>VLOOKUP(B63,[1]高一下!$B:$X,18,0)</f>
        <v>46</v>
      </c>
      <c r="X63" t="str">
        <f>VLOOKUP(B63,[1]高一下!$B:$X,19,0)</f>
        <v>马巫各</v>
      </c>
      <c r="Y63">
        <f t="shared" si="9"/>
        <v>112.53481894150417</v>
      </c>
      <c r="Z63">
        <f t="shared" si="10"/>
        <v>181</v>
      </c>
      <c r="AA63">
        <f>VLOOKUP(B63,[1]高一上!$B:$W,17,0)</f>
        <v>34</v>
      </c>
      <c r="AB63" t="str">
        <f>VLOOKUP(B63,[1]高一上!$B:$W,18,0)</f>
        <v>纪春权</v>
      </c>
      <c r="AC63">
        <f t="shared" si="11"/>
        <v>53.760445682451255</v>
      </c>
      <c r="AD63">
        <f t="shared" si="12"/>
        <v>226</v>
      </c>
      <c r="AE63">
        <f>VLOOKUP(B63,[1]中考!$B:$O,13,0)</f>
        <v>38</v>
      </c>
      <c r="AF63">
        <f t="shared" si="13"/>
        <v>60</v>
      </c>
    </row>
    <row r="64" spans="1:32" x14ac:dyDescent="0.2">
      <c r="A64" s="2" t="s">
        <v>991</v>
      </c>
      <c r="B64" s="2" t="s">
        <v>992</v>
      </c>
      <c r="C64" s="1">
        <v>8</v>
      </c>
      <c r="D64" s="3" t="s">
        <v>9</v>
      </c>
      <c r="E64" s="4" t="s">
        <v>993</v>
      </c>
      <c r="F64" s="1">
        <v>360</v>
      </c>
      <c r="G64" s="4">
        <v>62</v>
      </c>
      <c r="H64" s="1" t="s">
        <v>1930</v>
      </c>
      <c r="I64">
        <f t="shared" si="1"/>
        <v>85.236768802228411</v>
      </c>
      <c r="J64">
        <f t="shared" si="0"/>
        <v>261</v>
      </c>
      <c r="K64">
        <f>VLOOKUP(B64,[1]高三上!$B:$V,18,0)</f>
        <v>65</v>
      </c>
      <c r="L64" t="str">
        <f>VLOOKUP(B64,[1]高三上!$B:$V,19,0)</f>
        <v>马巫各</v>
      </c>
      <c r="M64">
        <f t="shared" si="2"/>
        <v>93.871866295264624</v>
      </c>
      <c r="N64">
        <f t="shared" si="3"/>
        <v>208</v>
      </c>
      <c r="O64">
        <f>VLOOKUP(B64,[1]高二下!$B:$W,18,0)</f>
        <v>71</v>
      </c>
      <c r="P64" t="str">
        <f>VLOOKUP(B64,[1]高二下!$B:$W,19,0)</f>
        <v>马巫各</v>
      </c>
      <c r="Q64">
        <f t="shared" si="4"/>
        <v>52.089136490250695</v>
      </c>
      <c r="R64">
        <f t="shared" si="5"/>
        <v>186</v>
      </c>
      <c r="S64">
        <f>VLOOKUP(B64,[1]高二上!$B:$W,18,0)</f>
        <v>89</v>
      </c>
      <c r="T64" t="str">
        <f>VLOOKUP(B64,[1]高二上!$B:$W,19,0)</f>
        <v>马巫各</v>
      </c>
      <c r="U64">
        <f t="shared" si="7"/>
        <v>178.55153203342618</v>
      </c>
      <c r="V64">
        <f t="shared" si="8"/>
        <v>14</v>
      </c>
      <c r="W64">
        <f>VLOOKUP(B64,[1]高一下!$B:$X,18,0)</f>
        <v>38</v>
      </c>
      <c r="X64" t="str">
        <f>VLOOKUP(B64,[1]高一下!$B:$X,19,0)</f>
        <v>马巫各</v>
      </c>
      <c r="Y64">
        <f t="shared" si="9"/>
        <v>66.016713091922014</v>
      </c>
      <c r="Z64">
        <f t="shared" si="10"/>
        <v>296</v>
      </c>
      <c r="AA64">
        <f>VLOOKUP(B64,[1]高一上!$B:$W,17,0)</f>
        <v>39</v>
      </c>
      <c r="AB64" t="str">
        <f>VLOOKUP(B64,[1]高一上!$B:$W,18,0)</f>
        <v>康宇峰</v>
      </c>
      <c r="AC64">
        <f t="shared" si="11"/>
        <v>68.245125348189418</v>
      </c>
      <c r="AD64">
        <f t="shared" si="12"/>
        <v>174</v>
      </c>
      <c r="AE64">
        <f>VLOOKUP(B64,[1]中考!$B:$O,13,0)</f>
        <v>38</v>
      </c>
      <c r="AF64">
        <f t="shared" si="13"/>
        <v>60</v>
      </c>
    </row>
    <row r="65" spans="1:32" x14ac:dyDescent="0.2">
      <c r="A65" s="2" t="s">
        <v>994</v>
      </c>
      <c r="B65" s="2" t="s">
        <v>995</v>
      </c>
      <c r="C65" s="1">
        <v>8</v>
      </c>
      <c r="D65" s="3" t="s">
        <v>9</v>
      </c>
      <c r="E65" s="4" t="s">
        <v>996</v>
      </c>
      <c r="F65" s="1">
        <v>354</v>
      </c>
      <c r="G65" s="4">
        <v>61</v>
      </c>
      <c r="H65" s="1" t="s">
        <v>1930</v>
      </c>
      <c r="I65">
        <f t="shared" si="1"/>
        <v>100</v>
      </c>
      <c r="J65">
        <f t="shared" si="0"/>
        <v>270</v>
      </c>
      <c r="K65">
        <v>0</v>
      </c>
      <c r="L65" t="str">
        <f>H65</f>
        <v>马巫各</v>
      </c>
      <c r="M65">
        <f t="shared" si="2"/>
        <v>100</v>
      </c>
      <c r="N65">
        <f t="shared" si="3"/>
        <v>323</v>
      </c>
      <c r="O65">
        <f>VLOOKUP(B65,[1]高二下!$B:$W,18,0)</f>
        <v>57.4</v>
      </c>
      <c r="P65" t="str">
        <f>VLOOKUP(B65,[1]高二下!$B:$W,19,0)</f>
        <v>马巫各</v>
      </c>
      <c r="Q65">
        <f t="shared" si="4"/>
        <v>52.367688022284121</v>
      </c>
      <c r="R65">
        <f t="shared" si="5"/>
        <v>308</v>
      </c>
      <c r="S65">
        <f>VLOOKUP(B65,[1]高二上!$B:$W,18,0)</f>
        <v>74</v>
      </c>
      <c r="T65" t="str">
        <f>VLOOKUP(B65,[1]高二上!$B:$W,19,0)</f>
        <v>马巫各</v>
      </c>
      <c r="U65">
        <f t="shared" si="7"/>
        <v>133.42618384401115</v>
      </c>
      <c r="V65">
        <f t="shared" si="8"/>
        <v>137</v>
      </c>
      <c r="W65">
        <f>VLOOKUP(B65,[1]高一下!$B:$X,18,0)</f>
        <v>41</v>
      </c>
      <c r="X65" t="str">
        <f>VLOOKUP(B65,[1]高一下!$B:$X,19,0)</f>
        <v>马巫各</v>
      </c>
      <c r="Y65">
        <f t="shared" si="9"/>
        <v>100.55710306406685</v>
      </c>
      <c r="Z65">
        <f t="shared" si="10"/>
        <v>257</v>
      </c>
      <c r="AA65">
        <f>VLOOKUP(B65,[1]高一上!$B:$W,17,0)</f>
        <v>31</v>
      </c>
      <c r="AB65" t="str">
        <f>VLOOKUP(B65,[1]高一上!$B:$W,18,0)</f>
        <v>纪春权</v>
      </c>
      <c r="AC65">
        <f t="shared" si="11"/>
        <v>111.42061281337047</v>
      </c>
      <c r="AD65">
        <f t="shared" si="12"/>
        <v>259</v>
      </c>
      <c r="AE65">
        <f>VLOOKUP(B65,[1]中考!$B:$O,13,0)</f>
        <v>24</v>
      </c>
      <c r="AF65">
        <f t="shared" si="13"/>
        <v>300</v>
      </c>
    </row>
    <row r="66" spans="1:32" x14ac:dyDescent="0.2">
      <c r="A66" s="2" t="s">
        <v>997</v>
      </c>
      <c r="B66" s="2" t="s">
        <v>998</v>
      </c>
      <c r="C66" s="1">
        <v>8</v>
      </c>
      <c r="D66" s="3" t="s">
        <v>9</v>
      </c>
      <c r="E66" s="4" t="s">
        <v>999</v>
      </c>
      <c r="F66" s="1">
        <v>313</v>
      </c>
      <c r="G66" s="4">
        <v>60</v>
      </c>
      <c r="H66" s="1" t="s">
        <v>1930</v>
      </c>
      <c r="I66">
        <f t="shared" si="1"/>
        <v>104.17827298050139</v>
      </c>
      <c r="J66">
        <f t="shared" si="0"/>
        <v>282</v>
      </c>
      <c r="K66">
        <f>VLOOKUP(B66,[1]高三上!$B:$V,18,0)</f>
        <v>50</v>
      </c>
      <c r="L66" t="str">
        <f>VLOOKUP(B66,[1]高三上!$B:$V,19,0)</f>
        <v>马巫各</v>
      </c>
      <c r="M66">
        <f t="shared" si="2"/>
        <v>98.050139275766014</v>
      </c>
      <c r="N66">
        <f t="shared" si="3"/>
        <v>297</v>
      </c>
      <c r="O66">
        <f>VLOOKUP(B66,[1]高二下!$B:$W,18,0)</f>
        <v>61.6</v>
      </c>
      <c r="P66" t="str">
        <f>VLOOKUP(B66,[1]高二下!$B:$W,19,0)</f>
        <v>马巫各</v>
      </c>
      <c r="Q66">
        <f t="shared" si="4"/>
        <v>107.24233983286908</v>
      </c>
      <c r="R66">
        <f t="shared" si="5"/>
        <v>290</v>
      </c>
      <c r="S66">
        <f>VLOOKUP(B66,[1]高二上!$B:$W,18,0)</f>
        <v>48</v>
      </c>
      <c r="T66" t="str">
        <f>VLOOKUP(B66,[1]高二上!$B:$W,19,0)</f>
        <v>马巫各</v>
      </c>
      <c r="U66">
        <f t="shared" si="7"/>
        <v>100.83565459610028</v>
      </c>
      <c r="V66">
        <f t="shared" si="8"/>
        <v>316</v>
      </c>
      <c r="W66">
        <f>VLOOKUP(B66,[1]高一下!$B:$X,18,0)</f>
        <v>35</v>
      </c>
      <c r="X66" t="str">
        <f>VLOOKUP(B66,[1]高一下!$B:$X,19,0)</f>
        <v>马巫各</v>
      </c>
      <c r="Y66">
        <f t="shared" si="9"/>
        <v>73.816155988857943</v>
      </c>
      <c r="Z66">
        <f t="shared" si="10"/>
        <v>319</v>
      </c>
      <c r="AA66">
        <f>VLOOKUP(B66,[1]高一上!$B:$W,17,0)</f>
        <v>34</v>
      </c>
      <c r="AB66" t="str">
        <f>VLOOKUP(B66,[1]高一上!$B:$W,18,0)</f>
        <v>康宇峰</v>
      </c>
      <c r="AC66">
        <f t="shared" si="11"/>
        <v>82.729805013927574</v>
      </c>
      <c r="AD66">
        <f t="shared" si="12"/>
        <v>225</v>
      </c>
      <c r="AE66">
        <f>VLOOKUP(B66,[1]中考!$B:$O,13,0)</f>
        <v>32</v>
      </c>
      <c r="AF66">
        <f t="shared" si="13"/>
        <v>163</v>
      </c>
    </row>
    <row r="67" spans="1:32" x14ac:dyDescent="0.2">
      <c r="A67" s="2" t="s">
        <v>1000</v>
      </c>
      <c r="B67" s="2" t="s">
        <v>1001</v>
      </c>
      <c r="C67" s="1">
        <v>8</v>
      </c>
      <c r="D67" s="3" t="s">
        <v>9</v>
      </c>
      <c r="E67" s="4" t="s">
        <v>1002</v>
      </c>
      <c r="F67" s="1">
        <v>397</v>
      </c>
      <c r="G67" s="4">
        <v>58</v>
      </c>
      <c r="H67" s="1" t="s">
        <v>1930</v>
      </c>
      <c r="I67">
        <f t="shared" si="1"/>
        <v>80.222841225626738</v>
      </c>
      <c r="J67">
        <f t="shared" ref="J67:J130" si="15">RANK(G67,G:G,0)</f>
        <v>296</v>
      </c>
      <c r="K67">
        <f>VLOOKUP(B67,[1]高三上!$B:$V,18,0)</f>
        <v>61</v>
      </c>
      <c r="L67" t="str">
        <f>VLOOKUP(B67,[1]高三上!$B:$V,19,0)</f>
        <v>马巫各</v>
      </c>
      <c r="M67">
        <f t="shared" si="2"/>
        <v>94.707520891364908</v>
      </c>
      <c r="N67">
        <f t="shared" si="3"/>
        <v>225</v>
      </c>
      <c r="O67">
        <f>VLOOKUP(B67,[1]高二下!$B:$W,18,0)</f>
        <v>70</v>
      </c>
      <c r="P67" t="str">
        <f>VLOOKUP(B67,[1]高二下!$B:$W,19,0)</f>
        <v>马巫各</v>
      </c>
      <c r="Q67">
        <f t="shared" si="4"/>
        <v>120.89136490250696</v>
      </c>
      <c r="R67">
        <f t="shared" si="5"/>
        <v>206</v>
      </c>
      <c r="S67">
        <f>VLOOKUP(B67,[1]高二上!$B:$W,18,0)</f>
        <v>56</v>
      </c>
      <c r="T67" t="str">
        <f>VLOOKUP(B67,[1]高二上!$B:$W,19,0)</f>
        <v>马巫各</v>
      </c>
      <c r="U67">
        <f t="shared" si="7"/>
        <v>50.696378830083567</v>
      </c>
      <c r="V67">
        <f t="shared" si="8"/>
        <v>281</v>
      </c>
      <c r="W67">
        <f>VLOOKUP(B67,[1]高一下!$B:$X,18,0)</f>
        <v>51</v>
      </c>
      <c r="X67" t="str">
        <f>VLOOKUP(B67,[1]高一下!$B:$X,19,0)</f>
        <v>马巫各</v>
      </c>
      <c r="Y67">
        <f t="shared" si="9"/>
        <v>102.78551532033426</v>
      </c>
      <c r="Z67">
        <f t="shared" si="10"/>
        <v>104</v>
      </c>
      <c r="AA67">
        <f>VLOOKUP(B67,[1]高一上!$B:$W,17,0)</f>
        <v>44</v>
      </c>
      <c r="AB67" t="str">
        <f>VLOOKUP(B67,[1]高一上!$B:$W,18,0)</f>
        <v>胡东缘</v>
      </c>
      <c r="AC67">
        <f t="shared" si="11"/>
        <v>129.8050139275766</v>
      </c>
      <c r="AD67">
        <f t="shared" si="12"/>
        <v>114</v>
      </c>
      <c r="AE67">
        <f>VLOOKUP(B67,[1]中考!$B:$O,13,0)</f>
        <v>29</v>
      </c>
      <c r="AF67">
        <f t="shared" si="13"/>
        <v>221</v>
      </c>
    </row>
    <row r="68" spans="1:32" x14ac:dyDescent="0.2">
      <c r="A68" s="2" t="s">
        <v>1003</v>
      </c>
      <c r="B68" s="2" t="s">
        <v>1004</v>
      </c>
      <c r="C68" s="1">
        <v>8</v>
      </c>
      <c r="D68" s="3" t="s">
        <v>9</v>
      </c>
      <c r="E68" s="4" t="s">
        <v>1005</v>
      </c>
      <c r="F68" s="1">
        <v>397</v>
      </c>
      <c r="G68" s="4">
        <v>58</v>
      </c>
      <c r="H68" s="1" t="s">
        <v>1930</v>
      </c>
      <c r="I68">
        <f t="shared" ref="I68:I131" si="16">IF(OR(G68=0,K68=0),100,(((N68-J68)/COUNTA($D$3:$D$361))*100)+100)</f>
        <v>101.67130919220055</v>
      </c>
      <c r="J68">
        <f t="shared" si="15"/>
        <v>296</v>
      </c>
      <c r="K68">
        <f>VLOOKUP(B68,[1]高三上!$B:$V,18,0)</f>
        <v>48</v>
      </c>
      <c r="L68" t="str">
        <f>VLOOKUP(B68,[1]高三上!$B:$V,19,0)</f>
        <v>马巫各</v>
      </c>
      <c r="M68">
        <f t="shared" ref="M68:M131" si="17">IF(OR(O68=0,K68=0),100,(((R68-N68)/COUNTA($D$3:$D$361))*100)+100)</f>
        <v>103.89972144846797</v>
      </c>
      <c r="N68">
        <f t="shared" ref="N68:N131" si="18">RANK(K68,$K$3:$K$361,0)</f>
        <v>302</v>
      </c>
      <c r="O68">
        <f>VLOOKUP(B68,[1]高二下!$B:$W,18,0)</f>
        <v>53.2</v>
      </c>
      <c r="P68" t="str">
        <f>VLOOKUP(B68,[1]高二下!$B:$W,19,0)</f>
        <v>马巫各</v>
      </c>
      <c r="Q68">
        <f t="shared" ref="Q68:Q131" si="19">IF(OR(O68=0,S68=0),100,(((V68-R68)/COUNTA($D$3:$D$361))*100)+100)</f>
        <v>100</v>
      </c>
      <c r="R68">
        <f t="shared" ref="R68:R131" si="20">RANK(O68,$O$3:$O$361)</f>
        <v>316</v>
      </c>
      <c r="S68">
        <f>VLOOKUP(B68,[1]高二上!$B:$W,18,0)</f>
        <v>48</v>
      </c>
      <c r="T68" t="str">
        <f>VLOOKUP(B68,[1]高二上!$B:$W,19,0)</f>
        <v>马巫各</v>
      </c>
      <c r="U68">
        <f t="shared" ref="U68:U131" si="21">IF(OR(W68=0,S68=0),100,(((Z68-V68)/COUNTA($D$3:$D$361))*100)+100)</f>
        <v>66.852367688022284</v>
      </c>
      <c r="V68">
        <f t="shared" ref="V68:V131" si="22">RANK(S68,$S$3:$S$361)</f>
        <v>316</v>
      </c>
      <c r="W68">
        <f>VLOOKUP(B68,[1]高一下!$B:$X,18,0)</f>
        <v>45</v>
      </c>
      <c r="X68" t="str">
        <f>VLOOKUP(B68,[1]高一下!$B:$X,19,0)</f>
        <v>马巫各</v>
      </c>
      <c r="Y68">
        <f t="shared" ref="Y68:Y131" si="23">IF(OR(W68=0,AA68=0),100,(((AD68-Z68)/COUNTA($D$3:$D$361))*100)+100)</f>
        <v>76.880222841225631</v>
      </c>
      <c r="Z68">
        <f t="shared" ref="Z68:Z131" si="24">RANK(W68,$W$3:$W$361,0)</f>
        <v>197</v>
      </c>
      <c r="AA68">
        <f>VLOOKUP(B68,[1]高一上!$B:$W,17,0)</f>
        <v>44</v>
      </c>
      <c r="AB68" t="str">
        <f>VLOOKUP(B68,[1]高一上!$B:$W,18,0)</f>
        <v>纪春权</v>
      </c>
      <c r="AC68">
        <f t="shared" ref="AC68:AC131" si="25">IF(OR(AE68=0,AA68=0),100,(((AF68-AD68)/COUNTA($D$3:$D$361))*100)+100)</f>
        <v>151.81058495821725</v>
      </c>
      <c r="AD68">
        <f t="shared" ref="AD68:AD131" si="26">RANK(AA68,AA68:AA426)</f>
        <v>114</v>
      </c>
      <c r="AE68">
        <f>VLOOKUP(B68,[1]中考!$B:$O,13,0)</f>
        <v>24</v>
      </c>
      <c r="AF68">
        <f t="shared" ref="AF68:AF131" si="27">RANK(AE68,$AE$3:$AE$361)</f>
        <v>300</v>
      </c>
    </row>
    <row r="69" spans="1:32" x14ac:dyDescent="0.2">
      <c r="A69" s="2" t="s">
        <v>1006</v>
      </c>
      <c r="B69" s="2" t="s">
        <v>1007</v>
      </c>
      <c r="C69" s="1">
        <v>8</v>
      </c>
      <c r="D69" s="3" t="s">
        <v>9</v>
      </c>
      <c r="E69" s="4" t="s">
        <v>709</v>
      </c>
      <c r="F69" s="1">
        <v>348</v>
      </c>
      <c r="G69" s="4">
        <v>56</v>
      </c>
      <c r="H69" s="1" t="s">
        <v>1930</v>
      </c>
      <c r="I69">
        <f t="shared" si="16"/>
        <v>75.208913649025078</v>
      </c>
      <c r="J69">
        <f t="shared" si="15"/>
        <v>314</v>
      </c>
      <c r="K69">
        <f>VLOOKUP(B69,[1]高三上!$B:$V,18,0)</f>
        <v>61</v>
      </c>
      <c r="L69" t="str">
        <f>VLOOKUP(B69,[1]高三上!$B:$V,19,0)</f>
        <v>马巫各</v>
      </c>
      <c r="M69">
        <f t="shared" si="17"/>
        <v>118.10584958217271</v>
      </c>
      <c r="N69">
        <f t="shared" si="18"/>
        <v>225</v>
      </c>
      <c r="O69">
        <f>VLOOKUP(B69,[1]高二下!$B:$W,18,0)</f>
        <v>61.6</v>
      </c>
      <c r="P69" t="str">
        <f>VLOOKUP(B69,[1]高二下!$B:$W,19,0)</f>
        <v>马巫各</v>
      </c>
      <c r="Q69">
        <f t="shared" si="19"/>
        <v>100</v>
      </c>
      <c r="R69">
        <f t="shared" si="20"/>
        <v>290</v>
      </c>
      <c r="S69">
        <f>VLOOKUP(B69,[1]高二上!$B:$W,18,0)</f>
        <v>55</v>
      </c>
      <c r="T69" t="str">
        <f>VLOOKUP(B69,[1]高二上!$B:$W,19,0)</f>
        <v>马巫各</v>
      </c>
      <c r="U69">
        <f t="shared" si="21"/>
        <v>90.807799442896936</v>
      </c>
      <c r="V69">
        <f t="shared" si="22"/>
        <v>290</v>
      </c>
      <c r="W69">
        <f>VLOOKUP(B69,[1]高一下!$B:$X,18,0)</f>
        <v>41</v>
      </c>
      <c r="X69" t="str">
        <f>VLOOKUP(B69,[1]高一下!$B:$X,19,0)</f>
        <v>马巫各</v>
      </c>
      <c r="Y69">
        <f t="shared" si="23"/>
        <v>99.721448467966567</v>
      </c>
      <c r="Z69">
        <f t="shared" si="24"/>
        <v>257</v>
      </c>
      <c r="AA69">
        <f>VLOOKUP(B69,[1]高一上!$B:$W,17,0)</f>
        <v>31</v>
      </c>
      <c r="AB69" t="str">
        <f>VLOOKUP(B69,[1]高一上!$B:$W,18,0)</f>
        <v>纪春权</v>
      </c>
      <c r="AC69">
        <f t="shared" si="25"/>
        <v>112.25626740947075</v>
      </c>
      <c r="AD69">
        <f t="shared" si="26"/>
        <v>256</v>
      </c>
      <c r="AE69">
        <f>VLOOKUP(B69,[1]中考!$B:$O,13,0)</f>
        <v>24</v>
      </c>
      <c r="AF69">
        <f t="shared" si="27"/>
        <v>300</v>
      </c>
    </row>
    <row r="70" spans="1:32" x14ac:dyDescent="0.2">
      <c r="A70" s="5" t="s">
        <v>1008</v>
      </c>
      <c r="B70" s="2" t="s">
        <v>1009</v>
      </c>
      <c r="C70" s="1">
        <v>8</v>
      </c>
      <c r="D70" s="3" t="s">
        <v>9</v>
      </c>
      <c r="E70" s="4" t="s">
        <v>1010</v>
      </c>
      <c r="F70" s="1">
        <v>424</v>
      </c>
      <c r="G70" s="4">
        <v>55</v>
      </c>
      <c r="H70" s="1" t="s">
        <v>1930</v>
      </c>
      <c r="I70">
        <f t="shared" si="16"/>
        <v>89.693593314763234</v>
      </c>
      <c r="J70">
        <f t="shared" si="15"/>
        <v>319</v>
      </c>
      <c r="K70">
        <f>VLOOKUP(B70,[1]高三上!$B:$V,18,0)</f>
        <v>53</v>
      </c>
      <c r="L70" t="str">
        <f>VLOOKUP(B70,[1]高三上!$B:$V,19,0)</f>
        <v>马巫各</v>
      </c>
      <c r="M70">
        <f t="shared" si="17"/>
        <v>73.259052924791092</v>
      </c>
      <c r="N70">
        <f t="shared" si="18"/>
        <v>282</v>
      </c>
      <c r="O70">
        <f>VLOOKUP(B70,[1]高二下!$B:$W,18,0)</f>
        <v>71</v>
      </c>
      <c r="P70" t="str">
        <f>VLOOKUP(B70,[1]高二下!$B:$W,19,0)</f>
        <v>马巫各</v>
      </c>
      <c r="Q70">
        <f t="shared" si="19"/>
        <v>81.058495821727021</v>
      </c>
      <c r="R70">
        <f t="shared" si="20"/>
        <v>186</v>
      </c>
      <c r="S70">
        <f>VLOOKUP(B70,[1]高二上!$B:$W,18,0)</f>
        <v>77</v>
      </c>
      <c r="T70" t="str">
        <f>VLOOKUP(B70,[1]高二上!$B:$W,19,0)</f>
        <v>马巫各</v>
      </c>
      <c r="U70">
        <f t="shared" si="21"/>
        <v>88.85793871866295</v>
      </c>
      <c r="V70">
        <f t="shared" si="22"/>
        <v>118</v>
      </c>
      <c r="W70">
        <f>VLOOKUP(B70,[1]高一下!$B:$X,18,0)</f>
        <v>53</v>
      </c>
      <c r="X70" t="str">
        <f>VLOOKUP(B70,[1]高一下!$B:$X,19,0)</f>
        <v>马巫各</v>
      </c>
      <c r="Y70">
        <f t="shared" si="23"/>
        <v>87.743732590529248</v>
      </c>
      <c r="Z70">
        <f t="shared" si="24"/>
        <v>78</v>
      </c>
      <c r="AA70">
        <f>VLOOKUP(B70,[1]高一上!$B:$W,17,0)</f>
        <v>56</v>
      </c>
      <c r="AB70" t="str">
        <f>VLOOKUP(B70,[1]高一上!$B:$W,18,0)</f>
        <v>胡东缘</v>
      </c>
      <c r="AC70">
        <f t="shared" si="25"/>
        <v>152.0891364902507</v>
      </c>
      <c r="AD70">
        <f t="shared" si="26"/>
        <v>34</v>
      </c>
      <c r="AE70">
        <f>VLOOKUP(B70,[1]中考!$B:$O,13,0)</f>
        <v>29</v>
      </c>
      <c r="AF70">
        <f t="shared" si="27"/>
        <v>221</v>
      </c>
    </row>
    <row r="71" spans="1:32" x14ac:dyDescent="0.2">
      <c r="A71" s="5" t="s">
        <v>1011</v>
      </c>
      <c r="B71" s="2" t="s">
        <v>1012</v>
      </c>
      <c r="C71" s="1">
        <v>8</v>
      </c>
      <c r="D71" s="3" t="s">
        <v>9</v>
      </c>
      <c r="E71" s="4" t="s">
        <v>1013</v>
      </c>
      <c r="F71" s="1">
        <v>369</v>
      </c>
      <c r="G71" s="4">
        <v>52</v>
      </c>
      <c r="H71" s="1" t="s">
        <v>1930</v>
      </c>
      <c r="I71">
        <f t="shared" si="16"/>
        <v>77.437325905292482</v>
      </c>
      <c r="J71">
        <f t="shared" si="15"/>
        <v>334</v>
      </c>
      <c r="K71">
        <f>VLOOKUP(B71,[1]高三上!$B:$V,18,0)</f>
        <v>58</v>
      </c>
      <c r="L71" t="str">
        <f>VLOOKUP(B71,[1]高三上!$B:$V,19,0)</f>
        <v>马巫各</v>
      </c>
      <c r="M71">
        <f t="shared" si="17"/>
        <v>86.908077994428965</v>
      </c>
      <c r="N71">
        <f t="shared" si="18"/>
        <v>253</v>
      </c>
      <c r="O71">
        <f>VLOOKUP(B71,[1]高二下!$B:$W,18,0)</f>
        <v>70</v>
      </c>
      <c r="P71" t="str">
        <f>VLOOKUP(B71,[1]高二下!$B:$W,19,0)</f>
        <v>马巫各</v>
      </c>
      <c r="Q71">
        <f t="shared" si="19"/>
        <v>133.70473537604457</v>
      </c>
      <c r="R71">
        <f t="shared" si="20"/>
        <v>206</v>
      </c>
      <c r="S71">
        <f>VLOOKUP(B71,[1]高二上!$B:$W,18,0)</f>
        <v>45</v>
      </c>
      <c r="T71" t="str">
        <f>VLOOKUP(B71,[1]高二上!$B:$W,19,0)</f>
        <v>马巫各</v>
      </c>
      <c r="U71">
        <f t="shared" si="21"/>
        <v>103.06406685236769</v>
      </c>
      <c r="V71">
        <f t="shared" si="22"/>
        <v>327</v>
      </c>
      <c r="W71">
        <f>VLOOKUP(B71,[1]高一下!$B:$X,18,0)</f>
        <v>32</v>
      </c>
      <c r="X71" t="str">
        <f>VLOOKUP(B71,[1]高一下!$B:$X,19,0)</f>
        <v>马巫各</v>
      </c>
      <c r="Y71">
        <f t="shared" si="23"/>
        <v>55.153203342618383</v>
      </c>
      <c r="Z71">
        <f t="shared" si="24"/>
        <v>338</v>
      </c>
      <c r="AA71">
        <f>VLOOKUP(B71,[1]高一上!$B:$W,17,0)</f>
        <v>38</v>
      </c>
      <c r="AB71" t="str">
        <f>VLOOKUP(B71,[1]高一上!$B:$W,18,0)</f>
        <v>纪春权</v>
      </c>
      <c r="AC71">
        <f t="shared" si="25"/>
        <v>127.57660167130919</v>
      </c>
      <c r="AD71">
        <f t="shared" si="26"/>
        <v>177</v>
      </c>
      <c r="AE71">
        <f>VLOOKUP(B71,[1]中考!$B:$O,13,0)</f>
        <v>26</v>
      </c>
      <c r="AF71">
        <f t="shared" si="27"/>
        <v>276</v>
      </c>
    </row>
    <row r="72" spans="1:32" x14ac:dyDescent="0.2">
      <c r="A72" s="2" t="s">
        <v>1014</v>
      </c>
      <c r="B72" s="2" t="s">
        <v>1015</v>
      </c>
      <c r="C72" s="1">
        <v>8</v>
      </c>
      <c r="D72" s="3" t="s">
        <v>9</v>
      </c>
      <c r="E72" s="4" t="s">
        <v>1016</v>
      </c>
      <c r="F72" s="1">
        <v>333</v>
      </c>
      <c r="G72" s="4">
        <v>52</v>
      </c>
      <c r="H72" s="1" t="s">
        <v>1930</v>
      </c>
      <c r="I72">
        <f t="shared" si="16"/>
        <v>69.637883008356539</v>
      </c>
      <c r="J72">
        <f t="shared" si="15"/>
        <v>334</v>
      </c>
      <c r="K72">
        <f>VLOOKUP(B72,[1]高三上!$B:$V,18,0)</f>
        <v>61</v>
      </c>
      <c r="L72" t="str">
        <f>VLOOKUP(B72,[1]高三上!$B:$V,19,0)</f>
        <v>马巫各</v>
      </c>
      <c r="M72">
        <f t="shared" si="17"/>
        <v>78.551532033426184</v>
      </c>
      <c r="N72">
        <f t="shared" si="18"/>
        <v>225</v>
      </c>
      <c r="O72">
        <f>VLOOKUP(B72,[1]高二下!$B:$W,18,0)</f>
        <v>75.7</v>
      </c>
      <c r="P72" t="str">
        <f>VLOOKUP(B72,[1]高二下!$B:$W,19,0)</f>
        <v>马巫各</v>
      </c>
      <c r="Q72">
        <f t="shared" si="19"/>
        <v>131.19777158774374</v>
      </c>
      <c r="R72">
        <f t="shared" si="20"/>
        <v>148</v>
      </c>
      <c r="S72">
        <f>VLOOKUP(B72,[1]高二上!$B:$W,18,0)</f>
        <v>60</v>
      </c>
      <c r="T72" t="str">
        <f>VLOOKUP(B72,[1]高二上!$B:$W,19,0)</f>
        <v>马巫各</v>
      </c>
      <c r="U72">
        <f t="shared" si="21"/>
        <v>123.95543175487465</v>
      </c>
      <c r="V72">
        <f t="shared" si="22"/>
        <v>260</v>
      </c>
      <c r="W72">
        <f>VLOOKUP(B72,[1]高一下!$B:$X,18,0)</f>
        <v>30</v>
      </c>
      <c r="X72" t="str">
        <f>VLOOKUP(B72,[1]高一下!$B:$X,19,0)</f>
        <v>马巫各</v>
      </c>
      <c r="Y72">
        <f t="shared" si="23"/>
        <v>76.32311977715878</v>
      </c>
      <c r="Z72">
        <f t="shared" si="24"/>
        <v>346</v>
      </c>
      <c r="AA72">
        <f>VLOOKUP(B72,[1]高一上!$B:$W,17,0)</f>
        <v>30</v>
      </c>
      <c r="AB72" t="str">
        <f>VLOOKUP(B72,[1]高一上!$B:$W,18,0)</f>
        <v>康宇峰</v>
      </c>
      <c r="AC72">
        <f t="shared" si="25"/>
        <v>110.86350974930362</v>
      </c>
      <c r="AD72">
        <f t="shared" si="26"/>
        <v>261</v>
      </c>
      <c r="AE72">
        <f>VLOOKUP(B72,[1]中考!$B:$O,13,0)</f>
        <v>24</v>
      </c>
      <c r="AF72">
        <f t="shared" si="27"/>
        <v>300</v>
      </c>
    </row>
    <row r="73" spans="1:32" x14ac:dyDescent="0.2">
      <c r="A73" s="2" t="s">
        <v>1017</v>
      </c>
      <c r="B73" s="2" t="s">
        <v>1018</v>
      </c>
      <c r="C73" s="1">
        <v>8</v>
      </c>
      <c r="D73" s="3" t="s">
        <v>9</v>
      </c>
      <c r="E73" s="4" t="s">
        <v>1019</v>
      </c>
      <c r="F73" s="1">
        <v>311</v>
      </c>
      <c r="G73" s="4">
        <v>52</v>
      </c>
      <c r="H73" s="1" t="s">
        <v>1930</v>
      </c>
      <c r="I73">
        <f t="shared" si="16"/>
        <v>96.378830083565461</v>
      </c>
      <c r="J73">
        <f t="shared" si="15"/>
        <v>334</v>
      </c>
      <c r="K73">
        <f>VLOOKUP(B73,[1]高三上!$B:$V,18,0)</f>
        <v>34</v>
      </c>
      <c r="L73" t="str">
        <f>VLOOKUP(B73,[1]高三上!$B:$V,19,0)</f>
        <v>马巫各</v>
      </c>
      <c r="M73">
        <f t="shared" si="17"/>
        <v>98.607242339832865</v>
      </c>
      <c r="N73">
        <f t="shared" si="18"/>
        <v>321</v>
      </c>
      <c r="O73">
        <f>VLOOKUP(B73,[1]高二下!$B:$W,18,0)</f>
        <v>53.2</v>
      </c>
      <c r="P73" t="str">
        <f>VLOOKUP(B73,[1]高二下!$B:$W,19,0)</f>
        <v>马巫各</v>
      </c>
      <c r="Q73">
        <f t="shared" si="19"/>
        <v>97.771587743732596</v>
      </c>
      <c r="R73">
        <f t="shared" si="20"/>
        <v>316</v>
      </c>
      <c r="S73">
        <f>VLOOKUP(B73,[1]高二上!$B:$W,18,0)</f>
        <v>52</v>
      </c>
      <c r="T73" t="str">
        <f>VLOOKUP(B73,[1]高二上!$B:$W,19,0)</f>
        <v>马巫各</v>
      </c>
      <c r="U73">
        <f t="shared" si="21"/>
        <v>76.32311977715878</v>
      </c>
      <c r="V73">
        <f t="shared" si="22"/>
        <v>308</v>
      </c>
      <c r="W73">
        <f>VLOOKUP(B73,[1]高一下!$B:$X,18,0)</f>
        <v>43</v>
      </c>
      <c r="X73" t="str">
        <f>VLOOKUP(B73,[1]高一下!$B:$X,19,0)</f>
        <v>马巫各</v>
      </c>
      <c r="Y73">
        <f t="shared" si="23"/>
        <v>99.442896935933149</v>
      </c>
      <c r="Z73">
        <f t="shared" si="24"/>
        <v>223</v>
      </c>
      <c r="AA73">
        <f>VLOOKUP(B73,[1]高一上!$B:$W,17,0)</f>
        <v>34</v>
      </c>
      <c r="AB73" t="str">
        <f>VLOOKUP(B73,[1]高一上!$B:$W,18,0)</f>
        <v>胡东缘</v>
      </c>
      <c r="AC73">
        <f t="shared" si="25"/>
        <v>100</v>
      </c>
      <c r="AD73">
        <f t="shared" si="26"/>
        <v>221</v>
      </c>
      <c r="AE73">
        <f>VLOOKUP(B73,[1]中考!$B:$O,13,0)</f>
        <v>29</v>
      </c>
      <c r="AF73">
        <f t="shared" si="27"/>
        <v>221</v>
      </c>
    </row>
    <row r="74" spans="1:32" x14ac:dyDescent="0.2">
      <c r="A74" s="2" t="s">
        <v>1020</v>
      </c>
      <c r="B74" s="2" t="s">
        <v>1021</v>
      </c>
      <c r="C74" s="1">
        <v>8</v>
      </c>
      <c r="D74" s="3" t="s">
        <v>9</v>
      </c>
      <c r="E74" s="4" t="s">
        <v>1022</v>
      </c>
      <c r="F74" s="1">
        <v>322</v>
      </c>
      <c r="G74" s="4">
        <v>51</v>
      </c>
      <c r="H74" s="1" t="s">
        <v>1930</v>
      </c>
      <c r="I74">
        <f t="shared" si="16"/>
        <v>100</v>
      </c>
      <c r="J74">
        <f t="shared" si="15"/>
        <v>344</v>
      </c>
      <c r="K74">
        <v>0</v>
      </c>
      <c r="L74" t="str">
        <f t="shared" ref="L74:L75" si="28">H74</f>
        <v>马巫各</v>
      </c>
      <c r="M74">
        <f t="shared" si="17"/>
        <v>100</v>
      </c>
      <c r="N74">
        <f t="shared" si="18"/>
        <v>323</v>
      </c>
      <c r="O74">
        <f>VLOOKUP(B74,[1]高二下!$B:$W,18,0)</f>
        <v>74.099999999999994</v>
      </c>
      <c r="P74" t="str">
        <f>VLOOKUP(B74,[1]高二下!$B:$W,19,0)</f>
        <v>马巫各</v>
      </c>
      <c r="Q74">
        <f t="shared" si="19"/>
        <v>104.73537604456824</v>
      </c>
      <c r="R74">
        <f t="shared" si="20"/>
        <v>158</v>
      </c>
      <c r="S74">
        <f>VLOOKUP(B74,[1]高二上!$B:$W,18,0)</f>
        <v>70</v>
      </c>
      <c r="T74" t="str">
        <f>VLOOKUP(B74,[1]高二上!$B:$W,19,0)</f>
        <v>马巫各</v>
      </c>
      <c r="U74">
        <f t="shared" si="21"/>
        <v>87.743732590529248</v>
      </c>
      <c r="V74">
        <f t="shared" si="22"/>
        <v>175</v>
      </c>
      <c r="W74">
        <f>VLOOKUP(B74,[1]高一下!$B:$X,18,0)</f>
        <v>49</v>
      </c>
      <c r="X74" t="str">
        <f>VLOOKUP(B74,[1]高一下!$B:$X,19,0)</f>
        <v>马巫各</v>
      </c>
      <c r="Y74">
        <f t="shared" si="23"/>
        <v>100.55710306406685</v>
      </c>
      <c r="Z74">
        <f t="shared" si="24"/>
        <v>131</v>
      </c>
      <c r="AA74">
        <f>VLOOKUP(B74,[1]高一上!$B:$W,17,0)</f>
        <v>42</v>
      </c>
      <c r="AB74" t="str">
        <f>VLOOKUP(B74,[1]高一上!$B:$W,18,0)</f>
        <v>胡东缘</v>
      </c>
      <c r="AC74">
        <f t="shared" si="25"/>
        <v>124.5125348189415</v>
      </c>
      <c r="AD74">
        <f t="shared" si="26"/>
        <v>133</v>
      </c>
      <c r="AE74">
        <f>VLOOKUP(B74,[1]中考!$B:$O,13,0)</f>
        <v>29</v>
      </c>
      <c r="AF74">
        <f t="shared" si="27"/>
        <v>221</v>
      </c>
    </row>
    <row r="75" spans="1:32" x14ac:dyDescent="0.2">
      <c r="A75" s="2" t="s">
        <v>1023</v>
      </c>
      <c r="B75" s="2" t="s">
        <v>1024</v>
      </c>
      <c r="C75" s="1">
        <v>8</v>
      </c>
      <c r="D75" s="3" t="s">
        <v>9</v>
      </c>
      <c r="E75" s="4" t="s">
        <v>1025</v>
      </c>
      <c r="F75" s="1">
        <v>231</v>
      </c>
      <c r="G75" s="4">
        <v>39</v>
      </c>
      <c r="H75" s="1" t="s">
        <v>1930</v>
      </c>
      <c r="I75">
        <f t="shared" si="16"/>
        <v>100</v>
      </c>
      <c r="J75">
        <f t="shared" si="15"/>
        <v>359</v>
      </c>
      <c r="K75">
        <v>0</v>
      </c>
      <c r="L75" t="str">
        <f t="shared" si="28"/>
        <v>马巫各</v>
      </c>
      <c r="M75">
        <f t="shared" si="17"/>
        <v>100</v>
      </c>
      <c r="N75">
        <f t="shared" si="18"/>
        <v>323</v>
      </c>
      <c r="O75">
        <v>0</v>
      </c>
      <c r="P75" t="str">
        <f>L75</f>
        <v>马巫各</v>
      </c>
      <c r="Q75">
        <f t="shared" si="19"/>
        <v>100</v>
      </c>
      <c r="R75">
        <f t="shared" si="20"/>
        <v>330</v>
      </c>
      <c r="S75">
        <v>0</v>
      </c>
      <c r="T75" t="str">
        <f>P75</f>
        <v>马巫各</v>
      </c>
      <c r="U75">
        <f t="shared" si="21"/>
        <v>100</v>
      </c>
      <c r="V75">
        <f t="shared" si="22"/>
        <v>344</v>
      </c>
      <c r="W75">
        <v>0</v>
      </c>
      <c r="X75" t="str">
        <f>T75</f>
        <v>马巫各</v>
      </c>
      <c r="Y75">
        <f t="shared" si="23"/>
        <v>100</v>
      </c>
      <c r="Z75">
        <f t="shared" si="24"/>
        <v>355</v>
      </c>
      <c r="AA75">
        <f>VLOOKUP(B75,[1]高一上!$B:$W,17,0)</f>
        <v>38</v>
      </c>
      <c r="AB75" t="str">
        <f>VLOOKUP(B75,[1]高一上!$B:$W,18,0)</f>
        <v>胡东缘</v>
      </c>
      <c r="AC75">
        <f t="shared" si="25"/>
        <v>100</v>
      </c>
      <c r="AD75">
        <f t="shared" si="26"/>
        <v>176</v>
      </c>
      <c r="AE75">
        <v>0</v>
      </c>
      <c r="AF75">
        <f t="shared" si="27"/>
        <v>352</v>
      </c>
    </row>
    <row r="76" spans="1:32" x14ac:dyDescent="0.2">
      <c r="A76" s="2" t="s">
        <v>1068</v>
      </c>
      <c r="B76" s="2" t="s">
        <v>1069</v>
      </c>
      <c r="C76" s="1">
        <v>9</v>
      </c>
      <c r="D76" s="3" t="s">
        <v>1070</v>
      </c>
      <c r="E76" s="4" t="s">
        <v>1071</v>
      </c>
      <c r="F76" s="1">
        <v>617</v>
      </c>
      <c r="G76" s="4">
        <v>89</v>
      </c>
      <c r="H76" s="1" t="s">
        <v>1930</v>
      </c>
      <c r="I76">
        <f t="shared" si="16"/>
        <v>99.442896935933149</v>
      </c>
      <c r="J76">
        <f t="shared" si="15"/>
        <v>3</v>
      </c>
      <c r="K76">
        <f>VLOOKUP(B76,[1]高三上!$B:$V,18,0)</f>
        <v>100</v>
      </c>
      <c r="L76" t="str">
        <f>VLOOKUP(B76,[1]高三上!$B:$V,19,0)</f>
        <v>马巫各</v>
      </c>
      <c r="M76">
        <f t="shared" si="17"/>
        <v>100</v>
      </c>
      <c r="N76">
        <f t="shared" si="18"/>
        <v>1</v>
      </c>
      <c r="O76">
        <f>VLOOKUP(B76,[1]高二下!$B:$W,18,0)</f>
        <v>94.3</v>
      </c>
      <c r="P76" t="str">
        <f>VLOOKUP(B76,[1]高二下!$B:$W,19,0)</f>
        <v>马巫各</v>
      </c>
      <c r="Q76">
        <f t="shared" si="19"/>
        <v>100</v>
      </c>
      <c r="R76">
        <f t="shared" si="20"/>
        <v>1</v>
      </c>
      <c r="S76">
        <f>VLOOKUP(B76,[1]高二上!$B:$W,18,0)</f>
        <v>100</v>
      </c>
      <c r="T76" t="str">
        <f>VLOOKUP(B76,[1]高二上!$B:$W,19,0)</f>
        <v>马巫各</v>
      </c>
      <c r="U76">
        <f t="shared" si="21"/>
        <v>100</v>
      </c>
      <c r="V76">
        <f t="shared" si="22"/>
        <v>1</v>
      </c>
      <c r="W76">
        <f>VLOOKUP(B76,[1]高一下!$B:$X,18,0)</f>
        <v>73</v>
      </c>
      <c r="X76" t="str">
        <f>VLOOKUP(B76,[1]高一下!$B:$X,19,0)</f>
        <v>马巫各</v>
      </c>
      <c r="Y76">
        <f t="shared" si="23"/>
        <v>100.83565459610028</v>
      </c>
      <c r="Z76">
        <f t="shared" si="24"/>
        <v>1</v>
      </c>
      <c r="AA76">
        <f>VLOOKUP(B76,[1]高一上!$B:$W,17,0)</f>
        <v>72</v>
      </c>
      <c r="AB76" t="str">
        <f>VLOOKUP(B76,[1]高一上!$B:$W,18,0)</f>
        <v>康宇峰</v>
      </c>
      <c r="AC76">
        <f t="shared" si="25"/>
        <v>99.442896935933149</v>
      </c>
      <c r="AD76">
        <f t="shared" si="26"/>
        <v>4</v>
      </c>
      <c r="AE76">
        <f>VLOOKUP(B76,[1]中考!$B:$O,13,0)</f>
        <v>48</v>
      </c>
      <c r="AF76">
        <f t="shared" si="27"/>
        <v>2</v>
      </c>
    </row>
    <row r="77" spans="1:32" x14ac:dyDescent="0.2">
      <c r="A77" s="5" t="s">
        <v>1072</v>
      </c>
      <c r="B77" s="2" t="s">
        <v>1073</v>
      </c>
      <c r="C77" s="1">
        <v>9</v>
      </c>
      <c r="D77" s="3" t="s">
        <v>1070</v>
      </c>
      <c r="E77" s="4" t="s">
        <v>1074</v>
      </c>
      <c r="F77" s="1">
        <v>578</v>
      </c>
      <c r="G77" s="4">
        <v>83</v>
      </c>
      <c r="H77" s="1" t="s">
        <v>1930</v>
      </c>
      <c r="I77">
        <f t="shared" si="16"/>
        <v>96.935933147632312</v>
      </c>
      <c r="J77">
        <f t="shared" si="15"/>
        <v>18</v>
      </c>
      <c r="K77">
        <f>VLOOKUP(B77,[1]高三上!$B:$V,18,0)</f>
        <v>89</v>
      </c>
      <c r="L77" t="str">
        <f>VLOOKUP(B77,[1]高三上!$B:$V,19,0)</f>
        <v>马巫各</v>
      </c>
      <c r="M77">
        <f t="shared" si="17"/>
        <v>100.83565459610028</v>
      </c>
      <c r="N77">
        <f t="shared" si="18"/>
        <v>7</v>
      </c>
      <c r="O77">
        <f>VLOOKUP(B77,[1]高二下!$B:$W,18,0)</f>
        <v>90.1</v>
      </c>
      <c r="P77" t="str">
        <f>VLOOKUP(B77,[1]高二下!$B:$W,19,0)</f>
        <v>马巫各</v>
      </c>
      <c r="Q77">
        <f t="shared" si="19"/>
        <v>98.328690807799447</v>
      </c>
      <c r="R77">
        <f t="shared" si="20"/>
        <v>10</v>
      </c>
      <c r="S77">
        <f>VLOOKUP(B77,[1]高二上!$B:$W,18,0)</f>
        <v>92</v>
      </c>
      <c r="T77" t="str">
        <f>VLOOKUP(B77,[1]高二上!$B:$W,19,0)</f>
        <v>马巫各</v>
      </c>
      <c r="U77">
        <f t="shared" si="21"/>
        <v>102.2284122562674</v>
      </c>
      <c r="V77">
        <f t="shared" si="22"/>
        <v>4</v>
      </c>
      <c r="W77">
        <f>VLOOKUP(B77,[1]高一下!$B:$X,18,0)</f>
        <v>64</v>
      </c>
      <c r="X77" t="str">
        <f>VLOOKUP(B77,[1]高一下!$B:$X,19,0)</f>
        <v>马巫各</v>
      </c>
      <c r="Y77">
        <f t="shared" si="23"/>
        <v>97.214484679665745</v>
      </c>
      <c r="Z77">
        <f t="shared" si="24"/>
        <v>12</v>
      </c>
      <c r="AA77">
        <f>VLOOKUP(B77,[1]高一上!$B:$W,17,0)</f>
        <v>77</v>
      </c>
      <c r="AB77" t="str">
        <f>VLOOKUP(B77,[1]高一上!$B:$W,18,0)</f>
        <v>康宇峰</v>
      </c>
      <c r="AC77">
        <f t="shared" si="25"/>
        <v>105.57103064066852</v>
      </c>
      <c r="AD77">
        <f t="shared" si="26"/>
        <v>2</v>
      </c>
      <c r="AE77">
        <f>VLOOKUP(B77,[1]中考!$B:$O,13,0)</f>
        <v>41</v>
      </c>
      <c r="AF77">
        <f t="shared" si="27"/>
        <v>22</v>
      </c>
    </row>
    <row r="78" spans="1:32" x14ac:dyDescent="0.2">
      <c r="A78" s="2" t="s">
        <v>1075</v>
      </c>
      <c r="B78" s="2" t="s">
        <v>1076</v>
      </c>
      <c r="C78" s="1">
        <v>9</v>
      </c>
      <c r="D78" s="3" t="s">
        <v>1070</v>
      </c>
      <c r="E78" s="4" t="s">
        <v>922</v>
      </c>
      <c r="F78" s="1">
        <v>562</v>
      </c>
      <c r="G78" s="4">
        <v>78</v>
      </c>
      <c r="H78" s="1" t="s">
        <v>1930</v>
      </c>
      <c r="I78">
        <f t="shared" si="16"/>
        <v>85.793871866295262</v>
      </c>
      <c r="J78">
        <f t="shared" si="15"/>
        <v>58</v>
      </c>
      <c r="K78">
        <f>VLOOKUP(B78,[1]高三上!$B:$V,18,0)</f>
        <v>89</v>
      </c>
      <c r="L78" t="str">
        <f>VLOOKUP(B78,[1]高三上!$B:$V,19,0)</f>
        <v>马巫各</v>
      </c>
      <c r="M78">
        <f t="shared" si="17"/>
        <v>104.73537604456824</v>
      </c>
      <c r="N78">
        <f t="shared" si="18"/>
        <v>7</v>
      </c>
      <c r="O78">
        <f>VLOOKUP(B78,[1]高二下!$B:$W,18,0)</f>
        <v>88.1</v>
      </c>
      <c r="P78" t="str">
        <f>VLOOKUP(B78,[1]高二下!$B:$W,19,0)</f>
        <v>马巫各</v>
      </c>
      <c r="Q78">
        <f t="shared" si="19"/>
        <v>98.607242339832865</v>
      </c>
      <c r="R78">
        <f t="shared" si="20"/>
        <v>24</v>
      </c>
      <c r="S78">
        <f>VLOOKUP(B78,[1]高二上!$B:$W,18,0)</f>
        <v>88</v>
      </c>
      <c r="T78" t="str">
        <f>VLOOKUP(B78,[1]高二上!$B:$W,19,0)</f>
        <v>马巫各</v>
      </c>
      <c r="U78">
        <f t="shared" si="21"/>
        <v>111.42061281337047</v>
      </c>
      <c r="V78">
        <f t="shared" si="22"/>
        <v>19</v>
      </c>
      <c r="W78">
        <f>VLOOKUP(B78,[1]高一下!$B:$X,18,0)</f>
        <v>55</v>
      </c>
      <c r="X78" t="str">
        <f>VLOOKUP(B78,[1]高一下!$B:$X,19,0)</f>
        <v>马巫各</v>
      </c>
      <c r="Y78">
        <f t="shared" si="23"/>
        <v>84.401114206128128</v>
      </c>
      <c r="Z78">
        <f t="shared" si="24"/>
        <v>60</v>
      </c>
      <c r="AA78">
        <f>VLOOKUP(B78,[1]高一上!$B:$W,17,0)</f>
        <v>67</v>
      </c>
      <c r="AB78" t="str">
        <f>VLOOKUP(B78,[1]高一上!$B:$W,18,0)</f>
        <v>康宇峰</v>
      </c>
      <c r="AC78">
        <f t="shared" si="25"/>
        <v>108.07799442896936</v>
      </c>
      <c r="AD78">
        <f t="shared" si="26"/>
        <v>4</v>
      </c>
      <c r="AE78">
        <f>VLOOKUP(B78,[1]中考!$B:$O,13,0)</f>
        <v>40</v>
      </c>
      <c r="AF78">
        <f t="shared" si="27"/>
        <v>33</v>
      </c>
    </row>
    <row r="79" spans="1:32" x14ac:dyDescent="0.2">
      <c r="A79" s="2" t="s">
        <v>1077</v>
      </c>
      <c r="B79" s="2" t="s">
        <v>1078</v>
      </c>
      <c r="C79" s="1">
        <v>9</v>
      </c>
      <c r="D79" s="3" t="s">
        <v>1070</v>
      </c>
      <c r="E79" s="4" t="s">
        <v>1079</v>
      </c>
      <c r="F79" s="1">
        <v>553</v>
      </c>
      <c r="G79" s="4">
        <v>77</v>
      </c>
      <c r="H79" s="1" t="s">
        <v>1930</v>
      </c>
      <c r="I79">
        <f t="shared" si="16"/>
        <v>82.729805013927574</v>
      </c>
      <c r="J79">
        <f t="shared" si="15"/>
        <v>69</v>
      </c>
      <c r="K79">
        <f>VLOOKUP(B79,[1]高三上!$B:$V,18,0)</f>
        <v>89</v>
      </c>
      <c r="L79" t="str">
        <f>VLOOKUP(B79,[1]高三上!$B:$V,19,0)</f>
        <v>马巫各</v>
      </c>
      <c r="M79">
        <f t="shared" si="17"/>
        <v>99.442896935933149</v>
      </c>
      <c r="N79">
        <f t="shared" si="18"/>
        <v>7</v>
      </c>
      <c r="O79">
        <f>VLOOKUP(B79,[1]高二下!$B:$W,18,0)</f>
        <v>91.2</v>
      </c>
      <c r="P79" t="str">
        <f>VLOOKUP(B79,[1]高二下!$B:$W,19,0)</f>
        <v>马巫各</v>
      </c>
      <c r="Q79">
        <f t="shared" si="19"/>
        <v>105.01392757660167</v>
      </c>
      <c r="R79">
        <f t="shared" si="20"/>
        <v>5</v>
      </c>
      <c r="S79">
        <f>VLOOKUP(B79,[1]高二上!$B:$W,18,0)</f>
        <v>87</v>
      </c>
      <c r="T79" t="str">
        <f>VLOOKUP(B79,[1]高二上!$B:$W,19,0)</f>
        <v>马巫各</v>
      </c>
      <c r="U79">
        <f t="shared" si="21"/>
        <v>100</v>
      </c>
      <c r="V79">
        <f t="shared" si="22"/>
        <v>23</v>
      </c>
      <c r="W79">
        <f>VLOOKUP(B79,[1]高一下!$B:$X,18,0)</f>
        <v>60</v>
      </c>
      <c r="X79" t="str">
        <f>VLOOKUP(B79,[1]高一下!$B:$X,19,0)</f>
        <v>马巫各</v>
      </c>
      <c r="Y79">
        <f t="shared" si="23"/>
        <v>94.150417827298057</v>
      </c>
      <c r="Z79">
        <f t="shared" si="24"/>
        <v>23</v>
      </c>
      <c r="AA79">
        <f>VLOOKUP(B79,[1]高一上!$B:$W,17,0)</f>
        <v>75</v>
      </c>
      <c r="AB79" t="str">
        <f>VLOOKUP(B79,[1]高一上!$B:$W,18,0)</f>
        <v>康宇峰</v>
      </c>
      <c r="AC79">
        <f t="shared" si="25"/>
        <v>144.84679665738162</v>
      </c>
      <c r="AD79">
        <f t="shared" si="26"/>
        <v>2</v>
      </c>
      <c r="AE79">
        <f>VLOOKUP(B79,[1]中考!$B:$O,13,0)</f>
        <v>32</v>
      </c>
      <c r="AF79">
        <f t="shared" si="27"/>
        <v>163</v>
      </c>
    </row>
    <row r="80" spans="1:32" x14ac:dyDescent="0.2">
      <c r="A80" s="2" t="s">
        <v>1080</v>
      </c>
      <c r="B80" s="2" t="s">
        <v>1081</v>
      </c>
      <c r="C80" s="1">
        <v>9</v>
      </c>
      <c r="D80" s="3" t="s">
        <v>1070</v>
      </c>
      <c r="E80" s="4" t="s">
        <v>1082</v>
      </c>
      <c r="F80" s="1">
        <v>542</v>
      </c>
      <c r="G80" s="4">
        <v>82</v>
      </c>
      <c r="H80" s="1" t="s">
        <v>1930</v>
      </c>
      <c r="I80">
        <f t="shared" si="16"/>
        <v>94.428969359331475</v>
      </c>
      <c r="J80">
        <f t="shared" si="15"/>
        <v>27</v>
      </c>
      <c r="K80">
        <f>VLOOKUP(B80,[1]高三上!$B:$V,18,0)</f>
        <v>89</v>
      </c>
      <c r="L80" t="str">
        <f>VLOOKUP(B80,[1]高三上!$B:$V,19,0)</f>
        <v>马巫各</v>
      </c>
      <c r="M80">
        <f t="shared" si="17"/>
        <v>113.64902506963789</v>
      </c>
      <c r="N80">
        <f t="shared" si="18"/>
        <v>7</v>
      </c>
      <c r="O80">
        <f>VLOOKUP(B80,[1]高二下!$B:$W,18,0)</f>
        <v>85</v>
      </c>
      <c r="P80" t="str">
        <f>VLOOKUP(B80,[1]高二下!$B:$W,19,0)</f>
        <v>马巫各</v>
      </c>
      <c r="Q80">
        <f t="shared" si="19"/>
        <v>85.515320334261844</v>
      </c>
      <c r="R80">
        <f t="shared" si="20"/>
        <v>56</v>
      </c>
      <c r="S80">
        <f>VLOOKUP(B80,[1]高二上!$B:$W,18,0)</f>
        <v>92</v>
      </c>
      <c r="T80" t="str">
        <f>VLOOKUP(B80,[1]高二上!$B:$W,19,0)</f>
        <v>马巫各</v>
      </c>
      <c r="U80">
        <f t="shared" si="21"/>
        <v>102.2284122562674</v>
      </c>
      <c r="V80">
        <f t="shared" si="22"/>
        <v>4</v>
      </c>
      <c r="W80">
        <f>VLOOKUP(B80,[1]高一下!$B:$X,18,0)</f>
        <v>64</v>
      </c>
      <c r="X80" t="str">
        <f>VLOOKUP(B80,[1]高一下!$B:$X,19,0)</f>
        <v>马巫各</v>
      </c>
      <c r="Y80">
        <f t="shared" si="23"/>
        <v>101.1142061281337</v>
      </c>
      <c r="Z80">
        <f t="shared" si="24"/>
        <v>12</v>
      </c>
      <c r="AA80">
        <f>VLOOKUP(B80,[1]高一上!$B:$W,17,0)</f>
        <v>61</v>
      </c>
      <c r="AB80" t="str">
        <f>VLOOKUP(B80,[1]高一上!$B:$W,18,0)</f>
        <v>胡东缘</v>
      </c>
      <c r="AC80">
        <f t="shared" si="25"/>
        <v>101.67130919220055</v>
      </c>
      <c r="AD80">
        <f t="shared" si="26"/>
        <v>16</v>
      </c>
      <c r="AE80">
        <f>VLOOKUP(B80,[1]中考!$B:$O,13,0)</f>
        <v>41</v>
      </c>
      <c r="AF80">
        <f t="shared" si="27"/>
        <v>22</v>
      </c>
    </row>
    <row r="81" spans="1:32" x14ac:dyDescent="0.2">
      <c r="A81" s="2" t="s">
        <v>1083</v>
      </c>
      <c r="B81" s="2" t="s">
        <v>1084</v>
      </c>
      <c r="C81" s="1">
        <v>9</v>
      </c>
      <c r="D81" s="3" t="s">
        <v>1070</v>
      </c>
      <c r="E81" s="4" t="s">
        <v>1085</v>
      </c>
      <c r="F81" s="1">
        <v>539</v>
      </c>
      <c r="G81" s="4">
        <v>81</v>
      </c>
      <c r="H81" s="1" t="s">
        <v>1930</v>
      </c>
      <c r="I81">
        <f t="shared" si="16"/>
        <v>96.657381615598879</v>
      </c>
      <c r="J81">
        <f t="shared" si="15"/>
        <v>34</v>
      </c>
      <c r="K81">
        <f>VLOOKUP(B81,[1]高三上!$B:$V,18,0)</f>
        <v>87</v>
      </c>
      <c r="L81" t="str">
        <f>VLOOKUP(B81,[1]高三上!$B:$V,19,0)</f>
        <v>马巫各</v>
      </c>
      <c r="M81">
        <f t="shared" si="17"/>
        <v>96.657381615598879</v>
      </c>
      <c r="N81">
        <f t="shared" si="18"/>
        <v>22</v>
      </c>
      <c r="O81">
        <f>VLOOKUP(B81,[1]高二下!$B:$W,18,0)</f>
        <v>90.1</v>
      </c>
      <c r="P81" t="str">
        <f>VLOOKUP(B81,[1]高二下!$B:$W,19,0)</f>
        <v>马巫各</v>
      </c>
      <c r="Q81">
        <f t="shared" si="19"/>
        <v>108.91364902506965</v>
      </c>
      <c r="R81">
        <f t="shared" si="20"/>
        <v>10</v>
      </c>
      <c r="S81">
        <f>VLOOKUP(B81,[1]高二上!$B:$W,18,0)</f>
        <v>86</v>
      </c>
      <c r="T81" t="str">
        <f>VLOOKUP(B81,[1]高二上!$B:$W,19,0)</f>
        <v>马巫各</v>
      </c>
      <c r="U81">
        <f t="shared" si="21"/>
        <v>91.086350974930355</v>
      </c>
      <c r="V81">
        <f t="shared" si="22"/>
        <v>42</v>
      </c>
      <c r="W81">
        <f>VLOOKUP(B81,[1]高一下!$B:$X,18,0)</f>
        <v>65</v>
      </c>
      <c r="X81" t="str">
        <f>VLOOKUP(B81,[1]高一下!$B:$X,19,0)</f>
        <v>马巫各</v>
      </c>
      <c r="Y81">
        <f t="shared" si="23"/>
        <v>101.67130919220055</v>
      </c>
      <c r="Z81">
        <f t="shared" si="24"/>
        <v>10</v>
      </c>
      <c r="AA81">
        <f>VLOOKUP(B81,[1]高一上!$B:$W,17,0)</f>
        <v>61</v>
      </c>
      <c r="AB81" t="str">
        <f>VLOOKUP(B81,[1]高一上!$B:$W,18,0)</f>
        <v>康宇峰</v>
      </c>
      <c r="AC81">
        <f t="shared" si="25"/>
        <v>101.67130919220055</v>
      </c>
      <c r="AD81">
        <f t="shared" si="26"/>
        <v>16</v>
      </c>
      <c r="AE81">
        <f>VLOOKUP(B81,[1]中考!$B:$O,13,0)</f>
        <v>41</v>
      </c>
      <c r="AF81">
        <f t="shared" si="27"/>
        <v>22</v>
      </c>
    </row>
    <row r="82" spans="1:32" x14ac:dyDescent="0.2">
      <c r="A82" s="2" t="s">
        <v>1086</v>
      </c>
      <c r="B82" s="2" t="s">
        <v>1087</v>
      </c>
      <c r="C82" s="1">
        <v>9</v>
      </c>
      <c r="D82" s="3" t="s">
        <v>1070</v>
      </c>
      <c r="E82" s="4" t="s">
        <v>1088</v>
      </c>
      <c r="F82" s="1">
        <v>516</v>
      </c>
      <c r="G82" s="4">
        <v>75</v>
      </c>
      <c r="H82" s="1" t="s">
        <v>1930</v>
      </c>
      <c r="I82">
        <f t="shared" si="16"/>
        <v>90.250696378830085</v>
      </c>
      <c r="J82">
        <f t="shared" si="15"/>
        <v>96</v>
      </c>
      <c r="K82">
        <f>VLOOKUP(B82,[1]高三上!$B:$V,18,0)</f>
        <v>81</v>
      </c>
      <c r="L82" t="str">
        <f>VLOOKUP(B82,[1]高三上!$B:$V,19,0)</f>
        <v>马巫各</v>
      </c>
      <c r="M82">
        <f t="shared" si="17"/>
        <v>140.38997214484681</v>
      </c>
      <c r="N82">
        <f t="shared" si="18"/>
        <v>61</v>
      </c>
      <c r="O82">
        <f>VLOOKUP(B82,[1]高二下!$B:$W,18,0)</f>
        <v>70</v>
      </c>
      <c r="P82" t="str">
        <f>VLOOKUP(B82,[1]高二下!$B:$W,19,0)</f>
        <v>马巫各</v>
      </c>
      <c r="Q82">
        <f t="shared" si="19"/>
        <v>55.710306406685241</v>
      </c>
      <c r="R82">
        <f t="shared" si="20"/>
        <v>206</v>
      </c>
      <c r="S82">
        <f>VLOOKUP(B82,[1]高二上!$B:$W,18,0)</f>
        <v>85</v>
      </c>
      <c r="T82" t="str">
        <f>VLOOKUP(B82,[1]高二上!$B:$W,19,0)</f>
        <v>马巫各</v>
      </c>
      <c r="U82">
        <f t="shared" si="21"/>
        <v>141.78272980501393</v>
      </c>
      <c r="V82">
        <f t="shared" si="22"/>
        <v>47</v>
      </c>
      <c r="W82">
        <f>VLOOKUP(B82,[1]高一下!$B:$X,18,0)</f>
        <v>45</v>
      </c>
      <c r="X82" t="str">
        <f>VLOOKUP(B82,[1]高一下!$B:$X,19,0)</f>
        <v>马巫各</v>
      </c>
      <c r="Y82">
        <f t="shared" si="23"/>
        <v>77.437325905292482</v>
      </c>
      <c r="Z82">
        <f t="shared" si="24"/>
        <v>197</v>
      </c>
      <c r="AA82">
        <f>VLOOKUP(B82,[1]高一上!$B:$W,17,0)</f>
        <v>43</v>
      </c>
      <c r="AB82" t="str">
        <f>VLOOKUP(B82,[1]高一上!$B:$W,18,0)</f>
        <v>马巫各</v>
      </c>
      <c r="AC82">
        <f t="shared" si="25"/>
        <v>129.24791086350976</v>
      </c>
      <c r="AD82">
        <f t="shared" si="26"/>
        <v>116</v>
      </c>
      <c r="AE82">
        <f>VLOOKUP(B82,[1]中考!$B:$O,13,0)</f>
        <v>29</v>
      </c>
      <c r="AF82">
        <f t="shared" si="27"/>
        <v>221</v>
      </c>
    </row>
    <row r="83" spans="1:32" x14ac:dyDescent="0.2">
      <c r="A83" s="2" t="s">
        <v>1089</v>
      </c>
      <c r="B83" s="2" t="s">
        <v>1090</v>
      </c>
      <c r="C83" s="1">
        <v>9</v>
      </c>
      <c r="D83" s="3" t="s">
        <v>1070</v>
      </c>
      <c r="E83" s="4" t="s">
        <v>1091</v>
      </c>
      <c r="F83" s="1">
        <v>513</v>
      </c>
      <c r="G83" s="4">
        <v>78</v>
      </c>
      <c r="H83" s="1" t="s">
        <v>1930</v>
      </c>
      <c r="I83">
        <f t="shared" si="16"/>
        <v>126.46239554317549</v>
      </c>
      <c r="J83">
        <f t="shared" si="15"/>
        <v>58</v>
      </c>
      <c r="K83">
        <f>VLOOKUP(B83,[1]高三上!$B:$V,18,0)</f>
        <v>70</v>
      </c>
      <c r="L83" t="str">
        <f>VLOOKUP(B83,[1]高三上!$B:$V,19,0)</f>
        <v>马巫各</v>
      </c>
      <c r="M83">
        <f t="shared" si="17"/>
        <v>68.80222841225627</v>
      </c>
      <c r="N83">
        <f t="shared" si="18"/>
        <v>153</v>
      </c>
      <c r="O83">
        <f>VLOOKUP(B83,[1]高二下!$B:$W,18,0)</f>
        <v>86</v>
      </c>
      <c r="P83" t="str">
        <f>VLOOKUP(B83,[1]高二下!$B:$W,19,0)</f>
        <v>马巫各</v>
      </c>
      <c r="Q83">
        <f t="shared" si="19"/>
        <v>126.74094707520891</v>
      </c>
      <c r="R83">
        <f t="shared" si="20"/>
        <v>41</v>
      </c>
      <c r="S83">
        <f>VLOOKUP(B83,[1]高二上!$B:$W,18,0)</f>
        <v>74</v>
      </c>
      <c r="T83" t="str">
        <f>VLOOKUP(B83,[1]高二上!$B:$W,19,0)</f>
        <v>马巫各</v>
      </c>
      <c r="U83">
        <f t="shared" si="21"/>
        <v>106.96378830083566</v>
      </c>
      <c r="V83">
        <f t="shared" si="22"/>
        <v>137</v>
      </c>
      <c r="W83">
        <f>VLOOKUP(B83,[1]高一下!$B:$X,18,0)</f>
        <v>47</v>
      </c>
      <c r="X83" t="str">
        <f>VLOOKUP(B83,[1]高一下!$B:$X,19,0)</f>
        <v>马巫各</v>
      </c>
      <c r="Y83">
        <f t="shared" si="23"/>
        <v>74.094707520891376</v>
      </c>
      <c r="Z83">
        <f t="shared" si="24"/>
        <v>162</v>
      </c>
      <c r="AA83">
        <f>VLOOKUP(B83,[1]高一上!$B:$W,17,0)</f>
        <v>48</v>
      </c>
      <c r="AB83" t="str">
        <f>VLOOKUP(B83,[1]高一上!$B:$W,18,0)</f>
        <v>胡东缘</v>
      </c>
      <c r="AC83">
        <f t="shared" si="25"/>
        <v>147.63231197771589</v>
      </c>
      <c r="AD83">
        <f t="shared" si="26"/>
        <v>69</v>
      </c>
      <c r="AE83">
        <f>VLOOKUP(B83,[1]中考!$B:$O,13,0)</f>
        <v>28</v>
      </c>
      <c r="AF83">
        <f t="shared" si="27"/>
        <v>240</v>
      </c>
    </row>
    <row r="84" spans="1:32" x14ac:dyDescent="0.2">
      <c r="A84" s="2" t="s">
        <v>1092</v>
      </c>
      <c r="B84" s="2" t="s">
        <v>1093</v>
      </c>
      <c r="C84" s="1">
        <v>9</v>
      </c>
      <c r="D84" s="3" t="s">
        <v>1070</v>
      </c>
      <c r="E84" s="4" t="s">
        <v>1094</v>
      </c>
      <c r="F84" s="1">
        <v>512</v>
      </c>
      <c r="G84" s="4">
        <v>80</v>
      </c>
      <c r="H84" s="1" t="s">
        <v>1930</v>
      </c>
      <c r="I84">
        <f t="shared" si="16"/>
        <v>88.85793871866295</v>
      </c>
      <c r="J84">
        <f t="shared" si="15"/>
        <v>42</v>
      </c>
      <c r="K84">
        <f>VLOOKUP(B84,[1]高三上!$B:$V,18,0)</f>
        <v>90</v>
      </c>
      <c r="L84" t="str">
        <f>VLOOKUP(B84,[1]高三上!$B:$V,19,0)</f>
        <v>马巫各</v>
      </c>
      <c r="M84">
        <f t="shared" si="17"/>
        <v>130.9192200557103</v>
      </c>
      <c r="N84">
        <f t="shared" si="18"/>
        <v>2</v>
      </c>
      <c r="O84">
        <f>VLOOKUP(B84,[1]高二下!$B:$W,18,0)</f>
        <v>78.8</v>
      </c>
      <c r="P84" t="str">
        <f>VLOOKUP(B84,[1]高二下!$B:$W,19,0)</f>
        <v>马巫各</v>
      </c>
      <c r="Q84">
        <f t="shared" si="19"/>
        <v>101.39275766016713</v>
      </c>
      <c r="R84">
        <f t="shared" si="20"/>
        <v>113</v>
      </c>
      <c r="S84">
        <f>VLOOKUP(B84,[1]高二上!$B:$W,18,0)</f>
        <v>77</v>
      </c>
      <c r="T84" t="str">
        <f>VLOOKUP(B84,[1]高二上!$B:$W,19,0)</f>
        <v>马巫各</v>
      </c>
      <c r="U84">
        <f t="shared" si="21"/>
        <v>73.537604456824511</v>
      </c>
      <c r="V84">
        <f t="shared" si="22"/>
        <v>118</v>
      </c>
      <c r="W84">
        <f>VLOOKUP(B84,[1]高一下!$B:$X,18,0)</f>
        <v>60</v>
      </c>
      <c r="X84" t="str">
        <f>VLOOKUP(B84,[1]高一下!$B:$X,19,0)</f>
        <v>马巫各</v>
      </c>
      <c r="Y84">
        <f t="shared" si="23"/>
        <v>95.543175487465177</v>
      </c>
      <c r="Z84">
        <f t="shared" si="24"/>
        <v>23</v>
      </c>
      <c r="AA84">
        <f>VLOOKUP(B84,[1]高一上!$B:$W,17,0)</f>
        <v>65</v>
      </c>
      <c r="AB84" t="str">
        <f>VLOOKUP(B84,[1]高一上!$B:$W,18,0)</f>
        <v>胡东缘</v>
      </c>
      <c r="AC84">
        <f t="shared" si="25"/>
        <v>111.42061281337047</v>
      </c>
      <c r="AD84">
        <f t="shared" si="26"/>
        <v>7</v>
      </c>
      <c r="AE84">
        <f>VLOOKUP(B84,[1]中考!$B:$O,13,0)</f>
        <v>39</v>
      </c>
      <c r="AF84">
        <f t="shared" si="27"/>
        <v>48</v>
      </c>
    </row>
    <row r="85" spans="1:32" x14ac:dyDescent="0.2">
      <c r="A85" s="2" t="s">
        <v>1095</v>
      </c>
      <c r="B85" s="2" t="s">
        <v>1096</v>
      </c>
      <c r="C85" s="1">
        <v>9</v>
      </c>
      <c r="D85" s="3" t="s">
        <v>1070</v>
      </c>
      <c r="E85" s="4" t="s">
        <v>1097</v>
      </c>
      <c r="F85" s="1">
        <v>511</v>
      </c>
      <c r="G85" s="4">
        <v>83</v>
      </c>
      <c r="H85" s="1" t="s">
        <v>1930</v>
      </c>
      <c r="I85">
        <f t="shared" si="16"/>
        <v>111.97771587743733</v>
      </c>
      <c r="J85">
        <f t="shared" si="15"/>
        <v>18</v>
      </c>
      <c r="K85">
        <f>VLOOKUP(B85,[1]高三上!$B:$V,18,0)</f>
        <v>81</v>
      </c>
      <c r="L85" t="str">
        <f>VLOOKUP(B85,[1]高三上!$B:$V,19,0)</f>
        <v>马巫各</v>
      </c>
      <c r="M85">
        <f t="shared" si="17"/>
        <v>83.844011142061277</v>
      </c>
      <c r="N85">
        <f t="shared" si="18"/>
        <v>61</v>
      </c>
      <c r="O85">
        <f>VLOOKUP(B85,[1]高二下!$B:$W,18,0)</f>
        <v>92.2</v>
      </c>
      <c r="P85" t="str">
        <f>VLOOKUP(B85,[1]高二下!$B:$W,19,0)</f>
        <v>马巫各</v>
      </c>
      <c r="Q85">
        <f t="shared" si="19"/>
        <v>99.721448467966567</v>
      </c>
      <c r="R85">
        <f t="shared" si="20"/>
        <v>3</v>
      </c>
      <c r="S85">
        <f>VLOOKUP(B85,[1]高二上!$B:$W,18,0)</f>
        <v>97</v>
      </c>
      <c r="T85" t="str">
        <f>VLOOKUP(B85,[1]高二上!$B:$W,19,0)</f>
        <v>马巫各</v>
      </c>
      <c r="U85">
        <f t="shared" si="21"/>
        <v>101.39275766016713</v>
      </c>
      <c r="V85">
        <f t="shared" si="22"/>
        <v>2</v>
      </c>
      <c r="W85">
        <f>VLOOKUP(B85,[1]高一下!$B:$X,18,0)</f>
        <v>66</v>
      </c>
      <c r="X85" t="str">
        <f>VLOOKUP(B85,[1]高一下!$B:$X,19,0)</f>
        <v>马巫各</v>
      </c>
      <c r="Y85">
        <f t="shared" si="23"/>
        <v>125.34818941504179</v>
      </c>
      <c r="Z85">
        <f t="shared" si="24"/>
        <v>7</v>
      </c>
      <c r="AA85">
        <f>VLOOKUP(B85,[1]高一上!$B:$W,17,0)</f>
        <v>45</v>
      </c>
      <c r="AB85" t="str">
        <f>VLOOKUP(B85,[1]高一上!$B:$W,18,0)</f>
        <v>胡东缘</v>
      </c>
      <c r="AC85">
        <f t="shared" si="25"/>
        <v>159.61002785515319</v>
      </c>
      <c r="AD85">
        <f t="shared" si="26"/>
        <v>98</v>
      </c>
      <c r="AE85">
        <f>VLOOKUP(B85,[1]中考!$B:$O,13,0)</f>
        <v>23</v>
      </c>
      <c r="AF85">
        <f t="shared" si="27"/>
        <v>312</v>
      </c>
    </row>
    <row r="86" spans="1:32" x14ac:dyDescent="0.2">
      <c r="A86" s="2" t="s">
        <v>1098</v>
      </c>
      <c r="B86" s="2" t="s">
        <v>1099</v>
      </c>
      <c r="C86" s="1">
        <v>9</v>
      </c>
      <c r="D86" s="3" t="s">
        <v>1070</v>
      </c>
      <c r="E86" s="4" t="s">
        <v>1100</v>
      </c>
      <c r="F86" s="1">
        <v>508</v>
      </c>
      <c r="G86" s="4">
        <v>70</v>
      </c>
      <c r="H86" s="1" t="s">
        <v>1930</v>
      </c>
      <c r="I86">
        <f t="shared" si="16"/>
        <v>74.651810584958213</v>
      </c>
      <c r="J86">
        <f t="shared" si="15"/>
        <v>141</v>
      </c>
      <c r="K86">
        <f>VLOOKUP(B86,[1]高三上!$B:$V,18,0)</f>
        <v>83</v>
      </c>
      <c r="L86" t="str">
        <f>VLOOKUP(B86,[1]高三上!$B:$V,19,0)</f>
        <v>马巫各</v>
      </c>
      <c r="M86">
        <f t="shared" si="17"/>
        <v>89.972144846796652</v>
      </c>
      <c r="N86">
        <f t="shared" si="18"/>
        <v>50</v>
      </c>
      <c r="O86">
        <f>VLOOKUP(B86,[1]高二下!$B:$W,18,0)</f>
        <v>89.6</v>
      </c>
      <c r="P86" t="str">
        <f>VLOOKUP(B86,[1]高二下!$B:$W,19,0)</f>
        <v>马巫各</v>
      </c>
      <c r="Q86">
        <f t="shared" si="19"/>
        <v>97.214484679665745</v>
      </c>
      <c r="R86">
        <f t="shared" si="20"/>
        <v>14</v>
      </c>
      <c r="S86">
        <f>VLOOKUP(B86,[1]高二上!$B:$W,18,0)</f>
        <v>92</v>
      </c>
      <c r="T86" t="str">
        <f>VLOOKUP(B86,[1]高二上!$B:$W,19,0)</f>
        <v>马巫各</v>
      </c>
      <c r="U86">
        <f t="shared" si="21"/>
        <v>100.83565459610028</v>
      </c>
      <c r="V86">
        <f t="shared" si="22"/>
        <v>4</v>
      </c>
      <c r="W86">
        <f>VLOOKUP(B86,[1]高一下!$B:$X,18,0)</f>
        <v>66</v>
      </c>
      <c r="X86" t="str">
        <f>VLOOKUP(B86,[1]高一下!$B:$X,19,0)</f>
        <v>马巫各</v>
      </c>
      <c r="Y86">
        <f t="shared" si="23"/>
        <v>105.57103064066852</v>
      </c>
      <c r="Z86">
        <f t="shared" si="24"/>
        <v>7</v>
      </c>
      <c r="AA86">
        <f>VLOOKUP(B86,[1]高一上!$B:$W,17,0)</f>
        <v>56</v>
      </c>
      <c r="AB86" t="str">
        <f>VLOOKUP(B86,[1]高一上!$B:$W,18,0)</f>
        <v>胡东缘</v>
      </c>
      <c r="AC86">
        <f t="shared" si="25"/>
        <v>98.607242339832865</v>
      </c>
      <c r="AD86">
        <f t="shared" si="26"/>
        <v>27</v>
      </c>
      <c r="AE86">
        <f>VLOOKUP(B86,[1]中考!$B:$O,13,0)</f>
        <v>41</v>
      </c>
      <c r="AF86">
        <f t="shared" si="27"/>
        <v>22</v>
      </c>
    </row>
    <row r="87" spans="1:32" x14ac:dyDescent="0.2">
      <c r="A87" s="2" t="s">
        <v>1101</v>
      </c>
      <c r="B87" s="2" t="s">
        <v>1102</v>
      </c>
      <c r="C87" s="1">
        <v>9</v>
      </c>
      <c r="D87" s="3" t="s">
        <v>1070</v>
      </c>
      <c r="E87" s="4" t="s">
        <v>1103</v>
      </c>
      <c r="F87" s="1">
        <v>508</v>
      </c>
      <c r="G87" s="4">
        <v>63</v>
      </c>
      <c r="H87" s="1" t="s">
        <v>1930</v>
      </c>
      <c r="I87">
        <f t="shared" si="16"/>
        <v>39.832869080779943</v>
      </c>
      <c r="J87">
        <f t="shared" si="15"/>
        <v>248</v>
      </c>
      <c r="K87">
        <f>VLOOKUP(B87,[1]高三上!$B:$V,18,0)</f>
        <v>86</v>
      </c>
      <c r="L87" t="str">
        <f>VLOOKUP(B87,[1]高三上!$B:$V,19,0)</f>
        <v>马巫各</v>
      </c>
      <c r="M87">
        <f t="shared" si="17"/>
        <v>127.85515320334262</v>
      </c>
      <c r="N87">
        <f t="shared" si="18"/>
        <v>32</v>
      </c>
      <c r="O87">
        <f>VLOOKUP(B87,[1]高二下!$B:$W,18,0)</f>
        <v>77.2</v>
      </c>
      <c r="P87" t="str">
        <f>VLOOKUP(B87,[1]高二下!$B:$W,19,0)</f>
        <v>马巫各</v>
      </c>
      <c r="Q87">
        <f t="shared" si="19"/>
        <v>66.573816155988851</v>
      </c>
      <c r="R87">
        <f t="shared" si="20"/>
        <v>132</v>
      </c>
      <c r="S87">
        <f>VLOOKUP(B87,[1]高二上!$B:$W,18,0)</f>
        <v>90</v>
      </c>
      <c r="T87" t="str">
        <f>VLOOKUP(B87,[1]高二上!$B:$W,19,0)</f>
        <v>马巫各</v>
      </c>
      <c r="U87">
        <f t="shared" si="21"/>
        <v>103.06406685236769</v>
      </c>
      <c r="V87">
        <f t="shared" si="22"/>
        <v>12</v>
      </c>
      <c r="W87">
        <f>VLOOKUP(B87,[1]高一下!$B:$X,18,0)</f>
        <v>60</v>
      </c>
      <c r="X87" t="str">
        <f>VLOOKUP(B87,[1]高一下!$B:$X,19,0)</f>
        <v>马巫各</v>
      </c>
      <c r="Y87">
        <f t="shared" si="23"/>
        <v>145.40389972144845</v>
      </c>
      <c r="Z87">
        <f t="shared" si="24"/>
        <v>23</v>
      </c>
      <c r="AA87">
        <f>VLOOKUP(B87,[1]高一上!$B:$W,17,0)</f>
        <v>36</v>
      </c>
      <c r="AB87" t="str">
        <f>VLOOKUP(B87,[1]高一上!$B:$W,18,0)</f>
        <v>胡东缘</v>
      </c>
      <c r="AC87">
        <f t="shared" si="25"/>
        <v>129.52646239554318</v>
      </c>
      <c r="AD87">
        <f t="shared" si="26"/>
        <v>186</v>
      </c>
      <c r="AE87">
        <f>VLOOKUP(B87,[1]中考!$B:$O,13,0)</f>
        <v>25</v>
      </c>
      <c r="AF87">
        <f t="shared" si="27"/>
        <v>292</v>
      </c>
    </row>
    <row r="88" spans="1:32" x14ac:dyDescent="0.2">
      <c r="A88" s="2" t="s">
        <v>1104</v>
      </c>
      <c r="B88" s="2" t="s">
        <v>1105</v>
      </c>
      <c r="C88" s="1">
        <v>9</v>
      </c>
      <c r="D88" s="3" t="s">
        <v>1070</v>
      </c>
      <c r="E88" s="4" t="s">
        <v>1106</v>
      </c>
      <c r="F88" s="1">
        <v>506</v>
      </c>
      <c r="G88" s="4">
        <v>70</v>
      </c>
      <c r="H88" s="1" t="s">
        <v>1930</v>
      </c>
      <c r="I88">
        <f t="shared" si="16"/>
        <v>61.281337047353759</v>
      </c>
      <c r="J88">
        <f t="shared" si="15"/>
        <v>141</v>
      </c>
      <c r="K88">
        <f>VLOOKUP(B88,[1]高三上!$B:$V,18,0)</f>
        <v>90</v>
      </c>
      <c r="L88" t="str">
        <f>VLOOKUP(B88,[1]高三上!$B:$V,19,0)</f>
        <v>马巫各</v>
      </c>
      <c r="M88">
        <f t="shared" si="17"/>
        <v>110.86350974930362</v>
      </c>
      <c r="N88">
        <f t="shared" si="18"/>
        <v>2</v>
      </c>
      <c r="O88">
        <f>VLOOKUP(B88,[1]高二下!$B:$W,18,0)</f>
        <v>86</v>
      </c>
      <c r="P88" t="str">
        <f>VLOOKUP(B88,[1]高二下!$B:$W,19,0)</f>
        <v>马巫各</v>
      </c>
      <c r="Q88">
        <f t="shared" si="19"/>
        <v>94.986072423398326</v>
      </c>
      <c r="R88">
        <f t="shared" si="20"/>
        <v>41</v>
      </c>
      <c r="S88">
        <f>VLOOKUP(B88,[1]高二上!$B:$W,18,0)</f>
        <v>87</v>
      </c>
      <c r="T88" t="str">
        <f>VLOOKUP(B88,[1]高二上!$B:$W,19,0)</f>
        <v>马巫各</v>
      </c>
      <c r="U88">
        <f t="shared" si="21"/>
        <v>101.94986072423399</v>
      </c>
      <c r="V88">
        <f t="shared" si="22"/>
        <v>23</v>
      </c>
      <c r="W88">
        <f>VLOOKUP(B88,[1]高一下!$B:$X,18,0)</f>
        <v>59</v>
      </c>
      <c r="X88" t="str">
        <f>VLOOKUP(B88,[1]高一下!$B:$X,19,0)</f>
        <v>马巫各</v>
      </c>
      <c r="Y88">
        <f t="shared" si="23"/>
        <v>94.150417827298057</v>
      </c>
      <c r="Z88">
        <f t="shared" si="24"/>
        <v>30</v>
      </c>
      <c r="AA88">
        <f>VLOOKUP(B88,[1]高一上!$B:$W,17,0)</f>
        <v>64</v>
      </c>
      <c r="AB88" t="str">
        <f>VLOOKUP(B88,[1]高一上!$B:$W,18,0)</f>
        <v>康宇峰</v>
      </c>
      <c r="AC88">
        <f t="shared" si="25"/>
        <v>98.607242339832865</v>
      </c>
      <c r="AD88">
        <f t="shared" si="26"/>
        <v>9</v>
      </c>
      <c r="AE88">
        <f>VLOOKUP(B88,[1]中考!$B:$O,13,0)</f>
        <v>46</v>
      </c>
      <c r="AF88">
        <f t="shared" si="27"/>
        <v>4</v>
      </c>
    </row>
    <row r="89" spans="1:32" x14ac:dyDescent="0.2">
      <c r="A89" s="2" t="s">
        <v>1107</v>
      </c>
      <c r="B89" s="2" t="s">
        <v>1108</v>
      </c>
      <c r="C89" s="1">
        <v>9</v>
      </c>
      <c r="D89" s="3" t="s">
        <v>1070</v>
      </c>
      <c r="E89" s="4" t="s">
        <v>1109</v>
      </c>
      <c r="F89" s="1">
        <v>505</v>
      </c>
      <c r="G89" s="4">
        <v>73</v>
      </c>
      <c r="H89" s="1" t="s">
        <v>1930</v>
      </c>
      <c r="I89">
        <f t="shared" si="16"/>
        <v>78.272980501392766</v>
      </c>
      <c r="J89">
        <f t="shared" si="15"/>
        <v>110</v>
      </c>
      <c r="K89">
        <f>VLOOKUP(B89,[1]高三上!$B:$V,18,0)</f>
        <v>86</v>
      </c>
      <c r="L89" t="str">
        <f>VLOOKUP(B89,[1]高三上!$B:$V,19,0)</f>
        <v>马巫各</v>
      </c>
      <c r="M89">
        <f t="shared" si="17"/>
        <v>127.85515320334262</v>
      </c>
      <c r="N89">
        <f t="shared" si="18"/>
        <v>32</v>
      </c>
      <c r="O89">
        <f>VLOOKUP(B89,[1]高二下!$B:$W,18,0)</f>
        <v>77.2</v>
      </c>
      <c r="P89" t="str">
        <f>VLOOKUP(B89,[1]高二下!$B:$W,19,0)</f>
        <v>马巫各</v>
      </c>
      <c r="Q89">
        <f t="shared" si="19"/>
        <v>65.738161559888582</v>
      </c>
      <c r="R89">
        <f t="shared" si="20"/>
        <v>132</v>
      </c>
      <c r="S89">
        <f>VLOOKUP(B89,[1]高二上!$B:$W,18,0)</f>
        <v>91</v>
      </c>
      <c r="T89" t="str">
        <f>VLOOKUP(B89,[1]高二上!$B:$W,19,0)</f>
        <v>马巫各</v>
      </c>
      <c r="U89">
        <f t="shared" si="21"/>
        <v>103.89972144846797</v>
      </c>
      <c r="V89">
        <f t="shared" si="22"/>
        <v>9</v>
      </c>
      <c r="W89">
        <f>VLOOKUP(B89,[1]高一下!$B:$X,18,0)</f>
        <v>60</v>
      </c>
      <c r="X89" t="str">
        <f>VLOOKUP(B89,[1]高一下!$B:$X,19,0)</f>
        <v>马巫各</v>
      </c>
      <c r="Y89">
        <f t="shared" si="23"/>
        <v>94.986072423398326</v>
      </c>
      <c r="Z89">
        <f t="shared" si="24"/>
        <v>23</v>
      </c>
      <c r="AA89">
        <f>VLOOKUP(B89,[1]高一上!$B:$W,17,0)</f>
        <v>66</v>
      </c>
      <c r="AB89" t="str">
        <f>VLOOKUP(B89,[1]高一上!$B:$W,18,0)</f>
        <v>纪春权</v>
      </c>
      <c r="AC89">
        <f t="shared" si="25"/>
        <v>124.23398328690809</v>
      </c>
      <c r="AD89">
        <f t="shared" si="26"/>
        <v>5</v>
      </c>
      <c r="AE89">
        <f>VLOOKUP(B89,[1]中考!$B:$O,13,0)</f>
        <v>36</v>
      </c>
      <c r="AF89">
        <f t="shared" si="27"/>
        <v>92</v>
      </c>
    </row>
    <row r="90" spans="1:32" x14ac:dyDescent="0.2">
      <c r="A90" s="2" t="s">
        <v>1110</v>
      </c>
      <c r="B90" s="2" t="s">
        <v>1111</v>
      </c>
      <c r="C90" s="1">
        <v>9</v>
      </c>
      <c r="D90" s="3" t="s">
        <v>1070</v>
      </c>
      <c r="E90" s="4" t="s">
        <v>122</v>
      </c>
      <c r="F90" s="1">
        <v>502</v>
      </c>
      <c r="G90" s="4">
        <v>76</v>
      </c>
      <c r="H90" s="1" t="s">
        <v>1930</v>
      </c>
      <c r="I90">
        <f t="shared" si="16"/>
        <v>88.85793871866295</v>
      </c>
      <c r="J90">
        <f t="shared" si="15"/>
        <v>80</v>
      </c>
      <c r="K90">
        <f>VLOOKUP(B90,[1]高三上!$B:$V,18,0)</f>
        <v>85</v>
      </c>
      <c r="L90" t="str">
        <f>VLOOKUP(B90,[1]高三上!$B:$V,19,0)</f>
        <v>马巫各</v>
      </c>
      <c r="M90">
        <f t="shared" si="17"/>
        <v>112.25626740947075</v>
      </c>
      <c r="N90">
        <f t="shared" si="18"/>
        <v>40</v>
      </c>
      <c r="O90">
        <f>VLOOKUP(B90,[1]高二下!$B:$W,18,0)</f>
        <v>81.900000000000006</v>
      </c>
      <c r="P90" t="str">
        <f>VLOOKUP(B90,[1]高二下!$B:$W,19,0)</f>
        <v>马巫各</v>
      </c>
      <c r="Q90">
        <f t="shared" si="19"/>
        <v>113.09192200557104</v>
      </c>
      <c r="R90">
        <f t="shared" si="20"/>
        <v>84</v>
      </c>
      <c r="S90">
        <f>VLOOKUP(B90,[1]高二上!$B:$W,18,0)</f>
        <v>75</v>
      </c>
      <c r="T90" t="str">
        <f>VLOOKUP(B90,[1]高二上!$B:$W,19,0)</f>
        <v>马巫各</v>
      </c>
      <c r="U90">
        <f t="shared" si="21"/>
        <v>92.479108635097489</v>
      </c>
      <c r="V90">
        <f t="shared" si="22"/>
        <v>131</v>
      </c>
      <c r="W90">
        <f>VLOOKUP(B90,[1]高一下!$B:$X,18,0)</f>
        <v>51</v>
      </c>
      <c r="X90" t="str">
        <f>VLOOKUP(B90,[1]高一下!$B:$X,19,0)</f>
        <v>马巫各</v>
      </c>
      <c r="Y90">
        <f t="shared" si="23"/>
        <v>72.701949860724227</v>
      </c>
      <c r="Z90">
        <f t="shared" si="24"/>
        <v>104</v>
      </c>
      <c r="AA90">
        <f>VLOOKUP(B90,[1]高一上!$B:$W,17,0)</f>
        <v>65</v>
      </c>
      <c r="AB90" t="str">
        <f>VLOOKUP(B90,[1]高一上!$B:$W,18,0)</f>
        <v>纪春权</v>
      </c>
      <c r="AC90">
        <f t="shared" si="25"/>
        <v>123.95543175487465</v>
      </c>
      <c r="AD90">
        <f t="shared" si="26"/>
        <v>6</v>
      </c>
      <c r="AE90">
        <f>VLOOKUP(B90,[1]中考!$B:$O,13,0)</f>
        <v>36</v>
      </c>
      <c r="AF90">
        <f t="shared" si="27"/>
        <v>92</v>
      </c>
    </row>
    <row r="91" spans="1:32" x14ac:dyDescent="0.2">
      <c r="A91" s="2" t="s">
        <v>1112</v>
      </c>
      <c r="B91" s="2" t="s">
        <v>1113</v>
      </c>
      <c r="C91" s="1">
        <v>9</v>
      </c>
      <c r="D91" s="3" t="s">
        <v>1070</v>
      </c>
      <c r="E91" s="4" t="s">
        <v>1114</v>
      </c>
      <c r="F91" s="1">
        <v>499</v>
      </c>
      <c r="G91" s="4">
        <v>80</v>
      </c>
      <c r="H91" s="1" t="s">
        <v>1930</v>
      </c>
      <c r="I91">
        <f t="shared" si="16"/>
        <v>100</v>
      </c>
      <c r="J91">
        <f t="shared" si="15"/>
        <v>42</v>
      </c>
      <c r="K91">
        <v>0</v>
      </c>
      <c r="L91" t="str">
        <f>H91</f>
        <v>马巫各</v>
      </c>
      <c r="M91">
        <f t="shared" si="17"/>
        <v>100</v>
      </c>
      <c r="N91">
        <f t="shared" si="18"/>
        <v>323</v>
      </c>
      <c r="O91">
        <f>VLOOKUP(B91,[1]高二下!$B:$W,18,0)</f>
        <v>93.8</v>
      </c>
      <c r="P91" t="str">
        <f>VLOOKUP(B91,[1]高二下!$B:$W,19,0)</f>
        <v>马巫各</v>
      </c>
      <c r="Q91">
        <f t="shared" si="19"/>
        <v>100.55710306406685</v>
      </c>
      <c r="R91">
        <f t="shared" si="20"/>
        <v>2</v>
      </c>
      <c r="S91">
        <f>VLOOKUP(B91,[1]高二上!$B:$W,18,0)</f>
        <v>92</v>
      </c>
      <c r="T91" t="str">
        <f>VLOOKUP(B91,[1]高二上!$B:$W,19,0)</f>
        <v>马巫各</v>
      </c>
      <c r="U91">
        <f t="shared" si="21"/>
        <v>99.164345403899716</v>
      </c>
      <c r="V91">
        <f t="shared" si="22"/>
        <v>4</v>
      </c>
      <c r="W91">
        <f>VLOOKUP(B91,[1]高一下!$B:$X,18,0)</f>
        <v>73</v>
      </c>
      <c r="X91" t="str">
        <f>VLOOKUP(B91,[1]高一下!$B:$X,19,0)</f>
        <v>马巫各</v>
      </c>
      <c r="Y91">
        <f t="shared" si="23"/>
        <v>103.06406685236769</v>
      </c>
      <c r="Z91">
        <f t="shared" si="24"/>
        <v>1</v>
      </c>
      <c r="AA91">
        <f>VLOOKUP(B91,[1]高一上!$B:$W,17,0)</f>
        <v>60</v>
      </c>
      <c r="AB91" t="str">
        <f>VLOOKUP(B91,[1]高一上!$B:$W,18,0)</f>
        <v>康宇峰</v>
      </c>
      <c r="AC91">
        <f t="shared" si="25"/>
        <v>110.02785515320335</v>
      </c>
      <c r="AD91">
        <f t="shared" si="26"/>
        <v>12</v>
      </c>
      <c r="AE91">
        <f>VLOOKUP(B91,[1]中考!$B:$O,13,0)</f>
        <v>39</v>
      </c>
      <c r="AF91">
        <f t="shared" si="27"/>
        <v>48</v>
      </c>
    </row>
    <row r="92" spans="1:32" x14ac:dyDescent="0.2">
      <c r="A92" s="2" t="s">
        <v>1115</v>
      </c>
      <c r="B92" s="2" t="s">
        <v>1116</v>
      </c>
      <c r="C92" s="1">
        <v>9</v>
      </c>
      <c r="D92" s="3" t="s">
        <v>1070</v>
      </c>
      <c r="E92" s="4" t="s">
        <v>1117</v>
      </c>
      <c r="F92" s="1">
        <v>498</v>
      </c>
      <c r="G92" s="4">
        <v>72</v>
      </c>
      <c r="H92" s="1" t="s">
        <v>1930</v>
      </c>
      <c r="I92">
        <f t="shared" si="16"/>
        <v>83.286908077994426</v>
      </c>
      <c r="J92">
        <f t="shared" si="15"/>
        <v>121</v>
      </c>
      <c r="K92">
        <f>VLOOKUP(B92,[1]高三上!$B:$V,18,0)</f>
        <v>81</v>
      </c>
      <c r="L92" t="str">
        <f>VLOOKUP(B92,[1]高三上!$B:$V,19,0)</f>
        <v>马巫各</v>
      </c>
      <c r="M92">
        <f t="shared" si="17"/>
        <v>84.401114206128128</v>
      </c>
      <c r="N92">
        <f t="shared" si="18"/>
        <v>61</v>
      </c>
      <c r="O92">
        <f>VLOOKUP(B92,[1]高二下!$B:$W,18,0)</f>
        <v>91.2</v>
      </c>
      <c r="P92" t="str">
        <f>VLOOKUP(B92,[1]高二下!$B:$W,19,0)</f>
        <v>马巫各</v>
      </c>
      <c r="Q92">
        <f t="shared" si="19"/>
        <v>114.48467966573816</v>
      </c>
      <c r="R92">
        <f t="shared" si="20"/>
        <v>5</v>
      </c>
      <c r="S92">
        <f>VLOOKUP(B92,[1]高二上!$B:$W,18,0)</f>
        <v>84</v>
      </c>
      <c r="T92" t="str">
        <f>VLOOKUP(B92,[1]高二上!$B:$W,19,0)</f>
        <v>马巫各</v>
      </c>
      <c r="U92">
        <f t="shared" si="21"/>
        <v>97.493036211699163</v>
      </c>
      <c r="V92">
        <f t="shared" si="22"/>
        <v>57</v>
      </c>
      <c r="W92">
        <f>VLOOKUP(B92,[1]高一下!$B:$X,18,0)</f>
        <v>56</v>
      </c>
      <c r="X92" t="str">
        <f>VLOOKUP(B92,[1]高一下!$B:$X,19,0)</f>
        <v>马巫各</v>
      </c>
      <c r="Y92">
        <f t="shared" si="23"/>
        <v>88.022284122562667</v>
      </c>
      <c r="Z92">
        <f t="shared" si="24"/>
        <v>48</v>
      </c>
      <c r="AA92">
        <f>VLOOKUP(B92,[1]高一上!$B:$W,17,0)</f>
        <v>66</v>
      </c>
      <c r="AB92" t="str">
        <f>VLOOKUP(B92,[1]高一上!$B:$W,18,0)</f>
        <v>康宇峰</v>
      </c>
      <c r="AC92">
        <f t="shared" si="25"/>
        <v>100.55710306406685</v>
      </c>
      <c r="AD92">
        <f t="shared" si="26"/>
        <v>5</v>
      </c>
      <c r="AE92">
        <f>VLOOKUP(B92,[1]中考!$B:$O,13,0)</f>
        <v>45</v>
      </c>
      <c r="AF92">
        <f t="shared" si="27"/>
        <v>7</v>
      </c>
    </row>
    <row r="93" spans="1:32" x14ac:dyDescent="0.2">
      <c r="A93" s="2" t="s">
        <v>1118</v>
      </c>
      <c r="B93" s="2" t="s">
        <v>1119</v>
      </c>
      <c r="C93" s="1">
        <v>9</v>
      </c>
      <c r="D93" s="3" t="s">
        <v>1070</v>
      </c>
      <c r="E93" s="4" t="s">
        <v>1120</v>
      </c>
      <c r="F93" s="1">
        <v>494</v>
      </c>
      <c r="G93" s="4">
        <v>82</v>
      </c>
      <c r="H93" s="1" t="s">
        <v>1930</v>
      </c>
      <c r="I93">
        <f t="shared" si="16"/>
        <v>140.38997214484681</v>
      </c>
      <c r="J93">
        <f t="shared" si="15"/>
        <v>27</v>
      </c>
      <c r="K93">
        <f>VLOOKUP(B93,[1]高三上!$B:$V,18,0)</f>
        <v>68</v>
      </c>
      <c r="L93" t="str">
        <f>VLOOKUP(B93,[1]高三上!$B:$V,19,0)</f>
        <v>马巫各</v>
      </c>
      <c r="M93">
        <f t="shared" si="17"/>
        <v>54.874651810584957</v>
      </c>
      <c r="N93">
        <f t="shared" si="18"/>
        <v>172</v>
      </c>
      <c r="O93">
        <f>VLOOKUP(B93,[1]高二下!$B:$W,18,0)</f>
        <v>90.1</v>
      </c>
      <c r="P93" t="str">
        <f>VLOOKUP(B93,[1]高二下!$B:$W,19,0)</f>
        <v>马巫各</v>
      </c>
      <c r="Q93">
        <f t="shared" si="19"/>
        <v>100</v>
      </c>
      <c r="R93">
        <f t="shared" si="20"/>
        <v>10</v>
      </c>
      <c r="S93">
        <f>VLOOKUP(B93,[1]高二上!$B:$W,18,0)</f>
        <v>0</v>
      </c>
      <c r="T93" t="str">
        <f>VLOOKUP(B93,[1]高二上!$B:$W,19,0)</f>
        <v>马巫各</v>
      </c>
      <c r="U93">
        <f t="shared" si="21"/>
        <v>100</v>
      </c>
      <c r="V93">
        <f t="shared" si="22"/>
        <v>344</v>
      </c>
      <c r="W93">
        <f>VLOOKUP(B93,[1]高一下!$B:$X,18,0)</f>
        <v>53</v>
      </c>
      <c r="X93" t="str">
        <f>VLOOKUP(B93,[1]高一下!$B:$X,19,0)</f>
        <v>马巫各</v>
      </c>
      <c r="Y93">
        <f t="shared" si="23"/>
        <v>85.515320334261844</v>
      </c>
      <c r="Z93">
        <f t="shared" si="24"/>
        <v>78</v>
      </c>
      <c r="AA93">
        <f>VLOOKUP(B93,[1]高一上!$B:$W,17,0)</f>
        <v>55</v>
      </c>
      <c r="AB93" t="str">
        <f>VLOOKUP(B93,[1]高一上!$B:$W,18,0)</f>
        <v>胡东缘</v>
      </c>
      <c r="AC93">
        <f t="shared" si="25"/>
        <v>96.100278551532028</v>
      </c>
      <c r="AD93">
        <f t="shared" si="26"/>
        <v>26</v>
      </c>
      <c r="AE93">
        <f>VLOOKUP(B93,[1]中考!$B:$O,13,0)</f>
        <v>43</v>
      </c>
      <c r="AF93">
        <f t="shared" si="27"/>
        <v>12</v>
      </c>
    </row>
    <row r="94" spans="1:32" x14ac:dyDescent="0.2">
      <c r="A94" s="2" t="s">
        <v>1121</v>
      </c>
      <c r="B94" s="2" t="s">
        <v>1122</v>
      </c>
      <c r="C94" s="1">
        <v>9</v>
      </c>
      <c r="D94" s="3" t="s">
        <v>1070</v>
      </c>
      <c r="E94" s="4" t="s">
        <v>1123</v>
      </c>
      <c r="F94" s="1">
        <v>489</v>
      </c>
      <c r="G94" s="4">
        <v>86</v>
      </c>
      <c r="H94" s="1" t="s">
        <v>1930</v>
      </c>
      <c r="I94">
        <f t="shared" si="16"/>
        <v>150.41782729805016</v>
      </c>
      <c r="J94">
        <f t="shared" si="15"/>
        <v>10</v>
      </c>
      <c r="K94">
        <f>VLOOKUP(B94,[1]高三上!$B:$V,18,0)</f>
        <v>67</v>
      </c>
      <c r="L94" t="str">
        <f>VLOOKUP(B94,[1]高三上!$B:$V,19,0)</f>
        <v>马巫各</v>
      </c>
      <c r="M94">
        <f t="shared" si="17"/>
        <v>62.395543175487468</v>
      </c>
      <c r="N94">
        <f t="shared" si="18"/>
        <v>191</v>
      </c>
      <c r="O94">
        <f>VLOOKUP(B94,[1]高二下!$B:$W,18,0)</f>
        <v>85</v>
      </c>
      <c r="P94" t="str">
        <f>VLOOKUP(B94,[1]高二下!$B:$W,19,0)</f>
        <v>马巫各</v>
      </c>
      <c r="Q94">
        <f t="shared" si="19"/>
        <v>89.693593314763234</v>
      </c>
      <c r="R94">
        <f t="shared" si="20"/>
        <v>56</v>
      </c>
      <c r="S94">
        <f>VLOOKUP(B94,[1]高二上!$B:$W,18,0)</f>
        <v>88</v>
      </c>
      <c r="T94" t="str">
        <f>VLOOKUP(B94,[1]高二上!$B:$W,19,0)</f>
        <v>马巫各</v>
      </c>
      <c r="U94">
        <f t="shared" si="21"/>
        <v>136.21169916434542</v>
      </c>
      <c r="V94">
        <f t="shared" si="22"/>
        <v>19</v>
      </c>
      <c r="W94">
        <f>VLOOKUP(B94,[1]高一下!$B:$X,18,0)</f>
        <v>48</v>
      </c>
      <c r="X94" t="str">
        <f>VLOOKUP(B94,[1]高一下!$B:$X,19,0)</f>
        <v>马巫各</v>
      </c>
      <c r="Y94">
        <f t="shared" si="23"/>
        <v>69.637883008356539</v>
      </c>
      <c r="Z94">
        <f t="shared" si="24"/>
        <v>149</v>
      </c>
      <c r="AA94">
        <f>VLOOKUP(B94,[1]高一上!$B:$W,17,0)</f>
        <v>51</v>
      </c>
      <c r="AB94" t="str">
        <f>VLOOKUP(B94,[1]高一上!$B:$W,18,0)</f>
        <v>胡东缘</v>
      </c>
      <c r="AC94">
        <f t="shared" si="25"/>
        <v>129.24791086350976</v>
      </c>
      <c r="AD94">
        <f t="shared" si="26"/>
        <v>40</v>
      </c>
      <c r="AE94">
        <f>VLOOKUP(B94,[1]中考!$B:$O,13,0)</f>
        <v>33</v>
      </c>
      <c r="AF94">
        <f t="shared" si="27"/>
        <v>145</v>
      </c>
    </row>
    <row r="95" spans="1:32" x14ac:dyDescent="0.2">
      <c r="A95" s="2" t="s">
        <v>1124</v>
      </c>
      <c r="B95" s="2" t="s">
        <v>1125</v>
      </c>
      <c r="C95" s="1">
        <v>9</v>
      </c>
      <c r="D95" s="3" t="s">
        <v>1070</v>
      </c>
      <c r="E95" s="4" t="s">
        <v>1126</v>
      </c>
      <c r="F95" s="1">
        <v>488</v>
      </c>
      <c r="G95" s="4">
        <v>65</v>
      </c>
      <c r="H95" s="1" t="s">
        <v>1930</v>
      </c>
      <c r="I95">
        <f t="shared" si="16"/>
        <v>54.596100278551532</v>
      </c>
      <c r="J95">
        <f t="shared" si="15"/>
        <v>224</v>
      </c>
      <c r="K95">
        <f>VLOOKUP(B95,[1]高三上!$B:$V,18,0)</f>
        <v>81</v>
      </c>
      <c r="L95" t="str">
        <f>VLOOKUP(B95,[1]高三上!$B:$V,19,0)</f>
        <v>马巫各</v>
      </c>
      <c r="M95">
        <f t="shared" si="17"/>
        <v>89.693593314763234</v>
      </c>
      <c r="N95">
        <f t="shared" si="18"/>
        <v>61</v>
      </c>
      <c r="O95">
        <f>VLOOKUP(B95,[1]高二下!$B:$W,18,0)</f>
        <v>88.1</v>
      </c>
      <c r="P95" t="str">
        <f>VLOOKUP(B95,[1]高二下!$B:$W,19,0)</f>
        <v>马巫各</v>
      </c>
      <c r="Q95">
        <f t="shared" si="19"/>
        <v>99.721448467966567</v>
      </c>
      <c r="R95">
        <f t="shared" si="20"/>
        <v>24</v>
      </c>
      <c r="S95">
        <f>VLOOKUP(B95,[1]高二上!$B:$W,18,0)</f>
        <v>87</v>
      </c>
      <c r="T95" t="str">
        <f>VLOOKUP(B95,[1]高二上!$B:$W,19,0)</f>
        <v>马巫各</v>
      </c>
      <c r="U95">
        <f t="shared" si="21"/>
        <v>101.94986072423399</v>
      </c>
      <c r="V95">
        <f t="shared" si="22"/>
        <v>23</v>
      </c>
      <c r="W95">
        <f>VLOOKUP(B95,[1]高一下!$B:$X,18,0)</f>
        <v>59</v>
      </c>
      <c r="X95" t="str">
        <f>VLOOKUP(B95,[1]高一下!$B:$X,19,0)</f>
        <v>马巫各</v>
      </c>
      <c r="Y95">
        <f t="shared" si="23"/>
        <v>111.14206128133705</v>
      </c>
      <c r="Z95">
        <f t="shared" si="24"/>
        <v>30</v>
      </c>
      <c r="AA95">
        <f>VLOOKUP(B95,[1]高一上!$B:$W,17,0)</f>
        <v>47</v>
      </c>
      <c r="AB95" t="str">
        <f>VLOOKUP(B95,[1]高一上!$B:$W,18,0)</f>
        <v>胡东缘</v>
      </c>
      <c r="AC95">
        <f t="shared" si="25"/>
        <v>125.90529247910862</v>
      </c>
      <c r="AD95">
        <f t="shared" si="26"/>
        <v>70</v>
      </c>
      <c r="AE95">
        <f>VLOOKUP(B95,[1]中考!$B:$O,13,0)</f>
        <v>32</v>
      </c>
      <c r="AF95">
        <f t="shared" si="27"/>
        <v>163</v>
      </c>
    </row>
    <row r="96" spans="1:32" x14ac:dyDescent="0.2">
      <c r="A96" s="2" t="s">
        <v>1127</v>
      </c>
      <c r="B96" s="2" t="s">
        <v>1128</v>
      </c>
      <c r="C96" s="1">
        <v>9</v>
      </c>
      <c r="D96" s="3" t="s">
        <v>1070</v>
      </c>
      <c r="E96" s="4" t="s">
        <v>1129</v>
      </c>
      <c r="F96" s="1">
        <v>482</v>
      </c>
      <c r="G96" s="4">
        <v>77</v>
      </c>
      <c r="H96" s="1" t="s">
        <v>1930</v>
      </c>
      <c r="I96">
        <f t="shared" si="16"/>
        <v>82.729805013927574</v>
      </c>
      <c r="J96">
        <f t="shared" si="15"/>
        <v>69</v>
      </c>
      <c r="K96">
        <f>VLOOKUP(B96,[1]高三上!$B:$V,18,0)</f>
        <v>89</v>
      </c>
      <c r="L96" t="str">
        <f>VLOOKUP(B96,[1]高三上!$B:$V,19,0)</f>
        <v>马巫各</v>
      </c>
      <c r="M96">
        <f t="shared" si="17"/>
        <v>113.64902506963789</v>
      </c>
      <c r="N96">
        <f t="shared" si="18"/>
        <v>7</v>
      </c>
      <c r="O96">
        <f>VLOOKUP(B96,[1]高二下!$B:$W,18,0)</f>
        <v>85</v>
      </c>
      <c r="P96" t="str">
        <f>VLOOKUP(B96,[1]高二下!$B:$W,19,0)</f>
        <v>马巫各</v>
      </c>
      <c r="Q96">
        <f t="shared" si="19"/>
        <v>137.04735376044567</v>
      </c>
      <c r="R96">
        <f t="shared" si="20"/>
        <v>56</v>
      </c>
      <c r="S96">
        <f>VLOOKUP(B96,[1]高二上!$B:$W,18,0)</f>
        <v>68</v>
      </c>
      <c r="T96" t="str">
        <f>VLOOKUP(B96,[1]高二上!$B:$W,19,0)</f>
        <v>马巫各</v>
      </c>
      <c r="U96">
        <f t="shared" si="21"/>
        <v>72.98050139275766</v>
      </c>
      <c r="V96">
        <f t="shared" si="22"/>
        <v>189</v>
      </c>
      <c r="W96">
        <f>VLOOKUP(B96,[1]高一下!$B:$X,18,0)</f>
        <v>52</v>
      </c>
      <c r="X96" t="str">
        <f>VLOOKUP(B96,[1]高一下!$B:$X,19,0)</f>
        <v>马巫各</v>
      </c>
      <c r="Y96">
        <f t="shared" si="23"/>
        <v>80.50139275766017</v>
      </c>
      <c r="Z96">
        <f t="shared" si="24"/>
        <v>92</v>
      </c>
      <c r="AA96">
        <f>VLOOKUP(B96,[1]高一上!$B:$W,17,0)</f>
        <v>56</v>
      </c>
      <c r="AB96" t="str">
        <f>VLOOKUP(B96,[1]高一上!$B:$W,18,0)</f>
        <v>马巫各</v>
      </c>
      <c r="AC96">
        <f t="shared" si="25"/>
        <v>124.79108635097492</v>
      </c>
      <c r="AD96">
        <f t="shared" si="26"/>
        <v>22</v>
      </c>
      <c r="AE96">
        <f>VLOOKUP(B96,[1]中考!$B:$O,13,0)</f>
        <v>35</v>
      </c>
      <c r="AF96">
        <f t="shared" si="27"/>
        <v>111</v>
      </c>
    </row>
    <row r="97" spans="1:32" x14ac:dyDescent="0.2">
      <c r="A97" s="2" t="s">
        <v>1130</v>
      </c>
      <c r="B97" s="2" t="s">
        <v>1131</v>
      </c>
      <c r="C97" s="1">
        <v>9</v>
      </c>
      <c r="D97" s="3" t="s">
        <v>1070</v>
      </c>
      <c r="E97" s="4" t="s">
        <v>1132</v>
      </c>
      <c r="F97" s="1">
        <v>473</v>
      </c>
      <c r="G97" s="4">
        <v>67</v>
      </c>
      <c r="H97" s="1" t="s">
        <v>1930</v>
      </c>
      <c r="I97">
        <f t="shared" si="16"/>
        <v>62.116991643454043</v>
      </c>
      <c r="J97">
        <f t="shared" si="15"/>
        <v>197</v>
      </c>
      <c r="K97">
        <f>VLOOKUP(B97,[1]高三上!$B:$V,18,0)</f>
        <v>81</v>
      </c>
      <c r="L97" t="str">
        <f>VLOOKUP(B97,[1]高三上!$B:$V,19,0)</f>
        <v>马巫各</v>
      </c>
      <c r="M97">
        <f t="shared" si="17"/>
        <v>84.122562674094709</v>
      </c>
      <c r="N97">
        <f t="shared" si="18"/>
        <v>61</v>
      </c>
      <c r="O97">
        <f>VLOOKUP(B97,[1]高二下!$B:$W,18,0)</f>
        <v>91.7</v>
      </c>
      <c r="P97" t="str">
        <f>VLOOKUP(B97,[1]高二下!$B:$W,19,0)</f>
        <v>马巫各</v>
      </c>
      <c r="Q97">
        <f t="shared" si="19"/>
        <v>102.78551532033426</v>
      </c>
      <c r="R97">
        <f t="shared" si="20"/>
        <v>4</v>
      </c>
      <c r="S97">
        <f>VLOOKUP(B97,[1]高二上!$B:$W,18,0)</f>
        <v>89</v>
      </c>
      <c r="T97" t="str">
        <f>VLOOKUP(B97,[1]高二上!$B:$W,19,0)</f>
        <v>马巫各</v>
      </c>
      <c r="U97">
        <f t="shared" si="21"/>
        <v>104.45682451253482</v>
      </c>
      <c r="V97">
        <f t="shared" si="22"/>
        <v>14</v>
      </c>
      <c r="W97">
        <f>VLOOKUP(B97,[1]高一下!$B:$X,18,0)</f>
        <v>59</v>
      </c>
      <c r="X97" t="str">
        <f>VLOOKUP(B97,[1]高一下!$B:$X,19,0)</f>
        <v>马巫各</v>
      </c>
      <c r="Y97">
        <f t="shared" si="23"/>
        <v>94.707520891364908</v>
      </c>
      <c r="Z97">
        <f t="shared" si="24"/>
        <v>30</v>
      </c>
      <c r="AA97">
        <f>VLOOKUP(B97,[1]高一上!$B:$W,17,0)</f>
        <v>60</v>
      </c>
      <c r="AB97" t="str">
        <f>VLOOKUP(B97,[1]高一上!$B:$W,18,0)</f>
        <v>纪春权</v>
      </c>
      <c r="AC97">
        <f t="shared" si="25"/>
        <v>148.46796657381617</v>
      </c>
      <c r="AD97">
        <f t="shared" si="26"/>
        <v>11</v>
      </c>
      <c r="AE97">
        <f>VLOOKUP(B97,[1]中考!$B:$O,13,0)</f>
        <v>31</v>
      </c>
      <c r="AF97">
        <f t="shared" si="27"/>
        <v>185</v>
      </c>
    </row>
    <row r="98" spans="1:32" x14ac:dyDescent="0.2">
      <c r="A98" s="2" t="s">
        <v>1133</v>
      </c>
      <c r="B98" s="2" t="s">
        <v>1134</v>
      </c>
      <c r="C98" s="1">
        <v>9</v>
      </c>
      <c r="D98" s="3" t="s">
        <v>1070</v>
      </c>
      <c r="E98" s="4" t="s">
        <v>1135</v>
      </c>
      <c r="F98" s="1">
        <v>473</v>
      </c>
      <c r="G98" s="4">
        <v>73</v>
      </c>
      <c r="H98" s="1" t="s">
        <v>1930</v>
      </c>
      <c r="I98">
        <f t="shared" si="16"/>
        <v>74.651810584958213</v>
      </c>
      <c r="J98">
        <f t="shared" si="15"/>
        <v>110</v>
      </c>
      <c r="K98">
        <f>VLOOKUP(B98,[1]高三上!$B:$V,18,0)</f>
        <v>88</v>
      </c>
      <c r="L98" t="str">
        <f>VLOOKUP(B98,[1]高三上!$B:$V,19,0)</f>
        <v>马巫各</v>
      </c>
      <c r="M98">
        <f t="shared" si="17"/>
        <v>102.50696378830084</v>
      </c>
      <c r="N98">
        <f t="shared" si="18"/>
        <v>19</v>
      </c>
      <c r="O98">
        <f>VLOOKUP(B98,[1]高二下!$B:$W,18,0)</f>
        <v>87.6</v>
      </c>
      <c r="P98" t="str">
        <f>VLOOKUP(B98,[1]高二下!$B:$W,19,0)</f>
        <v>马巫各</v>
      </c>
      <c r="Q98">
        <f t="shared" si="19"/>
        <v>96.100278551532028</v>
      </c>
      <c r="R98">
        <f t="shared" si="20"/>
        <v>28</v>
      </c>
      <c r="S98">
        <f>VLOOKUP(B98,[1]高二上!$B:$W,18,0)</f>
        <v>89</v>
      </c>
      <c r="T98" t="str">
        <f>VLOOKUP(B98,[1]高二上!$B:$W,19,0)</f>
        <v>马巫各</v>
      </c>
      <c r="U98">
        <f t="shared" si="21"/>
        <v>112.8133704735376</v>
      </c>
      <c r="V98">
        <f t="shared" si="22"/>
        <v>14</v>
      </c>
      <c r="W98">
        <f>VLOOKUP(B98,[1]高一下!$B:$X,18,0)</f>
        <v>55</v>
      </c>
      <c r="X98" t="str">
        <f>VLOOKUP(B98,[1]高一下!$B:$X,19,0)</f>
        <v>马巫各</v>
      </c>
      <c r="Y98">
        <f t="shared" si="23"/>
        <v>89.136490250696383</v>
      </c>
      <c r="Z98">
        <f t="shared" si="24"/>
        <v>60</v>
      </c>
      <c r="AA98">
        <f>VLOOKUP(B98,[1]高一上!$B:$W,17,0)</f>
        <v>56</v>
      </c>
      <c r="AB98" t="str">
        <f>VLOOKUP(B98,[1]高一上!$B:$W,18,0)</f>
        <v>康宇峰</v>
      </c>
      <c r="AC98">
        <f t="shared" si="25"/>
        <v>150.97493036211699</v>
      </c>
      <c r="AD98">
        <f t="shared" si="26"/>
        <v>21</v>
      </c>
      <c r="AE98">
        <f>VLOOKUP(B98,[1]中考!$B:$O,13,0)</f>
        <v>30</v>
      </c>
      <c r="AF98">
        <f t="shared" si="27"/>
        <v>204</v>
      </c>
    </row>
    <row r="99" spans="1:32" x14ac:dyDescent="0.2">
      <c r="A99" s="2" t="s">
        <v>1136</v>
      </c>
      <c r="B99" s="2" t="s">
        <v>1137</v>
      </c>
      <c r="C99" s="1">
        <v>9</v>
      </c>
      <c r="D99" s="3" t="s">
        <v>1070</v>
      </c>
      <c r="E99" s="4" t="s">
        <v>1138</v>
      </c>
      <c r="F99" s="1">
        <v>471</v>
      </c>
      <c r="G99" s="4">
        <v>69</v>
      </c>
      <c r="H99" s="1" t="s">
        <v>1930</v>
      </c>
      <c r="I99">
        <f t="shared" si="16"/>
        <v>61.83844011142061</v>
      </c>
      <c r="J99">
        <f t="shared" si="15"/>
        <v>156</v>
      </c>
      <c r="K99">
        <f>VLOOKUP(B99,[1]高三上!$B:$V,18,0)</f>
        <v>88</v>
      </c>
      <c r="L99" t="str">
        <f>VLOOKUP(B99,[1]高三上!$B:$V,19,0)</f>
        <v>马巫各</v>
      </c>
      <c r="M99">
        <f t="shared" si="17"/>
        <v>122.00557103064067</v>
      </c>
      <c r="N99">
        <f t="shared" si="18"/>
        <v>19</v>
      </c>
      <c r="O99">
        <f>VLOOKUP(B99,[1]高二下!$B:$W,18,0)</f>
        <v>80.3</v>
      </c>
      <c r="P99" t="str">
        <f>VLOOKUP(B99,[1]高二下!$B:$W,19,0)</f>
        <v>马巫各</v>
      </c>
      <c r="Q99">
        <f t="shared" si="19"/>
        <v>84.401114206128128</v>
      </c>
      <c r="R99">
        <f t="shared" si="20"/>
        <v>98</v>
      </c>
      <c r="S99">
        <f>VLOOKUP(B99,[1]高二上!$B:$W,18,0)</f>
        <v>86</v>
      </c>
      <c r="T99" t="str">
        <f>VLOOKUP(B99,[1]高二上!$B:$W,19,0)</f>
        <v>马巫各</v>
      </c>
      <c r="U99">
        <f t="shared" si="21"/>
        <v>117.27019498607243</v>
      </c>
      <c r="V99">
        <f t="shared" si="22"/>
        <v>42</v>
      </c>
      <c r="W99">
        <f>VLOOKUP(B99,[1]高一下!$B:$X,18,0)</f>
        <v>51</v>
      </c>
      <c r="X99" t="str">
        <f>VLOOKUP(B99,[1]高一下!$B:$X,19,0)</f>
        <v>马巫各</v>
      </c>
      <c r="Y99">
        <f t="shared" si="23"/>
        <v>74.373259052924794</v>
      </c>
      <c r="Z99">
        <f t="shared" si="24"/>
        <v>104</v>
      </c>
      <c r="AA99">
        <f>VLOOKUP(B99,[1]高一上!$B:$W,17,0)</f>
        <v>58</v>
      </c>
      <c r="AB99" t="str">
        <f>VLOOKUP(B99,[1]高一上!$B:$W,18,0)</f>
        <v>胡东缘</v>
      </c>
      <c r="AC99">
        <f t="shared" si="25"/>
        <v>122.2841225626741</v>
      </c>
      <c r="AD99">
        <f t="shared" si="26"/>
        <v>12</v>
      </c>
      <c r="AE99">
        <f>VLOOKUP(B99,[1]中考!$B:$O,13,0)</f>
        <v>36</v>
      </c>
      <c r="AF99">
        <f t="shared" si="27"/>
        <v>92</v>
      </c>
    </row>
    <row r="100" spans="1:32" x14ac:dyDescent="0.2">
      <c r="A100" s="2" t="s">
        <v>1139</v>
      </c>
      <c r="B100" s="2" t="s">
        <v>1140</v>
      </c>
      <c r="C100" s="1">
        <v>9</v>
      </c>
      <c r="D100" s="3" t="s">
        <v>1070</v>
      </c>
      <c r="E100" s="4" t="s">
        <v>1141</v>
      </c>
      <c r="F100" s="1">
        <v>471</v>
      </c>
      <c r="G100" s="4">
        <v>79</v>
      </c>
      <c r="H100" s="1" t="s">
        <v>1930</v>
      </c>
      <c r="I100">
        <f t="shared" si="16"/>
        <v>126.74094707520891</v>
      </c>
      <c r="J100">
        <f t="shared" si="15"/>
        <v>50</v>
      </c>
      <c r="K100">
        <f>VLOOKUP(B100,[1]高三上!$B:$V,18,0)</f>
        <v>71</v>
      </c>
      <c r="L100" t="str">
        <f>VLOOKUP(B100,[1]高三上!$B:$V,19,0)</f>
        <v>马巫各</v>
      </c>
      <c r="M100">
        <f t="shared" si="17"/>
        <v>90.807799442896936</v>
      </c>
      <c r="N100">
        <f t="shared" si="18"/>
        <v>146</v>
      </c>
      <c r="O100">
        <f>VLOOKUP(B100,[1]高二下!$B:$W,18,0)</f>
        <v>78.8</v>
      </c>
      <c r="P100" t="str">
        <f>VLOOKUP(B100,[1]高二下!$B:$W,19,0)</f>
        <v>马巫各</v>
      </c>
      <c r="Q100">
        <f t="shared" si="19"/>
        <v>81.615598885793872</v>
      </c>
      <c r="R100">
        <f t="shared" si="20"/>
        <v>113</v>
      </c>
      <c r="S100">
        <f>VLOOKUP(B100,[1]高二上!$B:$W,18,0)</f>
        <v>85</v>
      </c>
      <c r="T100" t="str">
        <f>VLOOKUP(B100,[1]高二上!$B:$W,19,0)</f>
        <v>马巫各</v>
      </c>
      <c r="U100">
        <f t="shared" si="21"/>
        <v>100.27855153203343</v>
      </c>
      <c r="V100">
        <f t="shared" si="22"/>
        <v>47</v>
      </c>
      <c r="W100">
        <f>VLOOKUP(B100,[1]高一下!$B:$X,18,0)</f>
        <v>56</v>
      </c>
      <c r="X100" t="str">
        <f>VLOOKUP(B100,[1]高一下!$B:$X,19,0)</f>
        <v>马巫各</v>
      </c>
      <c r="Y100">
        <f t="shared" si="23"/>
        <v>98.328690807799447</v>
      </c>
      <c r="Z100">
        <f t="shared" si="24"/>
        <v>48</v>
      </c>
      <c r="AA100">
        <f>VLOOKUP(B100,[1]高一上!$B:$W,17,0)</f>
        <v>50</v>
      </c>
      <c r="AB100" t="str">
        <f>VLOOKUP(B100,[1]高一上!$B:$W,18,0)</f>
        <v>纪春权</v>
      </c>
      <c r="AC100">
        <f t="shared" si="25"/>
        <v>160.16713091922006</v>
      </c>
      <c r="AD100">
        <f t="shared" si="26"/>
        <v>42</v>
      </c>
      <c r="AE100">
        <f>VLOOKUP(B100,[1]中考!$B:$O,13,0)</f>
        <v>27</v>
      </c>
      <c r="AF100">
        <f t="shared" si="27"/>
        <v>258</v>
      </c>
    </row>
    <row r="101" spans="1:32" x14ac:dyDescent="0.2">
      <c r="A101" s="2" t="s">
        <v>1142</v>
      </c>
      <c r="B101" s="2" t="s">
        <v>1143</v>
      </c>
      <c r="C101" s="1">
        <v>9</v>
      </c>
      <c r="D101" s="3" t="s">
        <v>1070</v>
      </c>
      <c r="E101" s="4" t="s">
        <v>1144</v>
      </c>
      <c r="F101" s="1">
        <v>465</v>
      </c>
      <c r="G101" s="4">
        <v>77</v>
      </c>
      <c r="H101" s="1" t="s">
        <v>1930</v>
      </c>
      <c r="I101">
        <f t="shared" si="16"/>
        <v>86.908077994428965</v>
      </c>
      <c r="J101">
        <f t="shared" si="15"/>
        <v>69</v>
      </c>
      <c r="K101">
        <f>VLOOKUP(B101,[1]高三上!$B:$V,18,0)</f>
        <v>87</v>
      </c>
      <c r="L101" t="str">
        <f>VLOOKUP(B101,[1]高三上!$B:$V,19,0)</f>
        <v>马巫各</v>
      </c>
      <c r="M101">
        <f t="shared" si="17"/>
        <v>100.55710306406685</v>
      </c>
      <c r="N101">
        <f t="shared" si="18"/>
        <v>22</v>
      </c>
      <c r="O101">
        <f>VLOOKUP(B101,[1]高二下!$B:$W,18,0)</f>
        <v>88.1</v>
      </c>
      <c r="P101" t="str">
        <f>VLOOKUP(B101,[1]高二下!$B:$W,19,0)</f>
        <v>马巫各</v>
      </c>
      <c r="Q101">
        <f t="shared" si="19"/>
        <v>105.01392757660167</v>
      </c>
      <c r="R101">
        <f t="shared" si="20"/>
        <v>24</v>
      </c>
      <c r="S101">
        <f>VLOOKUP(B101,[1]高二上!$B:$W,18,0)</f>
        <v>86</v>
      </c>
      <c r="T101" t="str">
        <f>VLOOKUP(B101,[1]高二上!$B:$W,19,0)</f>
        <v>马巫各</v>
      </c>
      <c r="U101">
        <f t="shared" si="21"/>
        <v>93.314763231197773</v>
      </c>
      <c r="V101">
        <f t="shared" si="22"/>
        <v>42</v>
      </c>
      <c r="W101">
        <f>VLOOKUP(B101,[1]高一下!$B:$X,18,0)</f>
        <v>61</v>
      </c>
      <c r="X101" t="str">
        <f>VLOOKUP(B101,[1]高一下!$B:$X,19,0)</f>
        <v>马巫各</v>
      </c>
      <c r="Y101">
        <f t="shared" si="23"/>
        <v>95.82172701949861</v>
      </c>
      <c r="Z101">
        <f t="shared" si="24"/>
        <v>18</v>
      </c>
      <c r="AA101">
        <f>VLOOKUP(B101,[1]高一上!$B:$W,17,0)</f>
        <v>67</v>
      </c>
      <c r="AB101" t="str">
        <f>VLOOKUP(B101,[1]高一上!$B:$W,18,0)</f>
        <v>纪春权</v>
      </c>
      <c r="AC101">
        <f t="shared" si="25"/>
        <v>134.81894150417827</v>
      </c>
      <c r="AD101">
        <f t="shared" si="26"/>
        <v>3</v>
      </c>
      <c r="AE101">
        <f>VLOOKUP(B101,[1]中考!$B:$O,13,0)</f>
        <v>34</v>
      </c>
      <c r="AF101">
        <f t="shared" si="27"/>
        <v>128</v>
      </c>
    </row>
    <row r="102" spans="1:32" x14ac:dyDescent="0.2">
      <c r="A102" s="2" t="s">
        <v>1145</v>
      </c>
      <c r="B102" s="2" t="s">
        <v>1146</v>
      </c>
      <c r="C102" s="1">
        <v>9</v>
      </c>
      <c r="D102" s="3" t="s">
        <v>1070</v>
      </c>
      <c r="E102" s="4" t="s">
        <v>1147</v>
      </c>
      <c r="F102" s="1">
        <v>464</v>
      </c>
      <c r="G102" s="4">
        <v>70</v>
      </c>
      <c r="H102" s="1" t="s">
        <v>1930</v>
      </c>
      <c r="I102">
        <f t="shared" si="16"/>
        <v>66.852367688022284</v>
      </c>
      <c r="J102">
        <f t="shared" si="15"/>
        <v>141</v>
      </c>
      <c r="K102">
        <f>VLOOKUP(B102,[1]高三上!$B:$V,18,0)</f>
        <v>87</v>
      </c>
      <c r="L102" t="str">
        <f>VLOOKUP(B102,[1]高三上!$B:$V,19,0)</f>
        <v>马巫各</v>
      </c>
      <c r="M102">
        <f t="shared" si="17"/>
        <v>109.47075208913648</v>
      </c>
      <c r="N102">
        <f t="shared" si="18"/>
        <v>22</v>
      </c>
      <c r="O102">
        <f>VLOOKUP(B102,[1]高二下!$B:$W,18,0)</f>
        <v>85</v>
      </c>
      <c r="P102" t="str">
        <f>VLOOKUP(B102,[1]高二下!$B:$W,19,0)</f>
        <v>马巫各</v>
      </c>
      <c r="Q102">
        <f t="shared" si="19"/>
        <v>111.6991643454039</v>
      </c>
      <c r="R102">
        <f t="shared" si="20"/>
        <v>56</v>
      </c>
      <c r="S102">
        <f>VLOOKUP(B102,[1]高二上!$B:$W,18,0)</f>
        <v>79</v>
      </c>
      <c r="T102" t="str">
        <f>VLOOKUP(B102,[1]高二上!$B:$W,19,0)</f>
        <v>马巫各</v>
      </c>
      <c r="U102">
        <f t="shared" si="21"/>
        <v>123.11977715877437</v>
      </c>
      <c r="V102">
        <f t="shared" si="22"/>
        <v>98</v>
      </c>
      <c r="W102">
        <f>VLOOKUP(B102,[1]高一下!$B:$X,18,0)</f>
        <v>46</v>
      </c>
      <c r="X102" t="str">
        <f>VLOOKUP(B102,[1]高一下!$B:$X,19,0)</f>
        <v>马巫各</v>
      </c>
      <c r="Y102">
        <f t="shared" si="23"/>
        <v>59.331476323119773</v>
      </c>
      <c r="Z102">
        <f t="shared" si="24"/>
        <v>181</v>
      </c>
      <c r="AA102">
        <f>VLOOKUP(B102,[1]高一上!$B:$W,17,0)</f>
        <v>51</v>
      </c>
      <c r="AB102" t="str">
        <f>VLOOKUP(B102,[1]高一上!$B:$W,18,0)</f>
        <v>胡东缘</v>
      </c>
      <c r="AC102">
        <f t="shared" si="25"/>
        <v>147.07520891364902</v>
      </c>
      <c r="AD102">
        <f t="shared" si="26"/>
        <v>35</v>
      </c>
      <c r="AE102">
        <f>VLOOKUP(B102,[1]中考!$B:$O,13,0)</f>
        <v>30</v>
      </c>
      <c r="AF102">
        <f t="shared" si="27"/>
        <v>204</v>
      </c>
    </row>
    <row r="103" spans="1:32" x14ac:dyDescent="0.2">
      <c r="A103" s="2" t="s">
        <v>1148</v>
      </c>
      <c r="B103" s="2" t="s">
        <v>1149</v>
      </c>
      <c r="C103" s="1">
        <v>9</v>
      </c>
      <c r="D103" s="3" t="s">
        <v>1070</v>
      </c>
      <c r="E103" s="4" t="s">
        <v>1150</v>
      </c>
      <c r="F103" s="1">
        <v>460</v>
      </c>
      <c r="G103" s="4">
        <v>69</v>
      </c>
      <c r="H103" s="1" t="s">
        <v>1930</v>
      </c>
      <c r="I103">
        <f t="shared" si="16"/>
        <v>99.164345403899716</v>
      </c>
      <c r="J103">
        <f t="shared" si="15"/>
        <v>156</v>
      </c>
      <c r="K103">
        <f>VLOOKUP(B103,[1]高三上!$B:$V,18,0)</f>
        <v>70</v>
      </c>
      <c r="L103" t="str">
        <f>VLOOKUP(B103,[1]高三上!$B:$V,19,0)</f>
        <v>马巫各</v>
      </c>
      <c r="M103">
        <f t="shared" si="17"/>
        <v>60.167130919220057</v>
      </c>
      <c r="N103">
        <f t="shared" si="18"/>
        <v>153</v>
      </c>
      <c r="O103">
        <f>VLOOKUP(B103,[1]高二下!$B:$W,18,0)</f>
        <v>90.1</v>
      </c>
      <c r="P103" t="str">
        <f>VLOOKUP(B103,[1]高二下!$B:$W,19,0)</f>
        <v>马巫各</v>
      </c>
      <c r="Q103">
        <f t="shared" si="19"/>
        <v>130.08356545961004</v>
      </c>
      <c r="R103">
        <f t="shared" si="20"/>
        <v>10</v>
      </c>
      <c r="S103">
        <f>VLOOKUP(B103,[1]高二上!$B:$W,18,0)</f>
        <v>77</v>
      </c>
      <c r="T103" t="str">
        <f>VLOOKUP(B103,[1]高二上!$B:$W,19,0)</f>
        <v>马巫各</v>
      </c>
      <c r="U103">
        <f t="shared" si="21"/>
        <v>85.793871866295262</v>
      </c>
      <c r="V103">
        <f t="shared" si="22"/>
        <v>118</v>
      </c>
      <c r="W103">
        <f>VLOOKUP(B103,[1]高一下!$B:$X,18,0)</f>
        <v>54</v>
      </c>
      <c r="X103" t="str">
        <f>VLOOKUP(B103,[1]高一下!$B:$X,19,0)</f>
        <v>马巫各</v>
      </c>
      <c r="Y103">
        <f t="shared" si="23"/>
        <v>134.81894150417827</v>
      </c>
      <c r="Z103">
        <f t="shared" si="24"/>
        <v>67</v>
      </c>
      <c r="AA103">
        <f>VLOOKUP(B103,[1]高一上!$B:$W,17,0)</f>
        <v>34</v>
      </c>
      <c r="AB103" t="str">
        <f>VLOOKUP(B103,[1]高一上!$B:$W,18,0)</f>
        <v>胡东缘</v>
      </c>
      <c r="AC103">
        <f t="shared" si="25"/>
        <v>77.437325905292482</v>
      </c>
      <c r="AD103">
        <f t="shared" si="26"/>
        <v>192</v>
      </c>
      <c r="AE103">
        <f>VLOOKUP(B103,[1]中考!$B:$O,13,0)</f>
        <v>35</v>
      </c>
      <c r="AF103">
        <f t="shared" si="27"/>
        <v>111</v>
      </c>
    </row>
    <row r="104" spans="1:32" x14ac:dyDescent="0.2">
      <c r="A104" s="2" t="s">
        <v>1151</v>
      </c>
      <c r="B104" s="2" t="s">
        <v>1152</v>
      </c>
      <c r="C104" s="1">
        <v>9</v>
      </c>
      <c r="D104" s="3" t="s">
        <v>1070</v>
      </c>
      <c r="E104" s="4" t="s">
        <v>1153</v>
      </c>
      <c r="F104" s="1">
        <v>459</v>
      </c>
      <c r="G104" s="4">
        <v>70</v>
      </c>
      <c r="H104" s="1" t="s">
        <v>1930</v>
      </c>
      <c r="I104">
        <f t="shared" si="16"/>
        <v>66.852367688022284</v>
      </c>
      <c r="J104">
        <f t="shared" si="15"/>
        <v>141</v>
      </c>
      <c r="K104">
        <f>VLOOKUP(B104,[1]高三上!$B:$V,18,0)</f>
        <v>87</v>
      </c>
      <c r="L104" t="str">
        <f>VLOOKUP(B104,[1]高三上!$B:$V,19,0)</f>
        <v>马巫各</v>
      </c>
      <c r="M104">
        <f t="shared" si="17"/>
        <v>113.9275766016713</v>
      </c>
      <c r="N104">
        <f t="shared" si="18"/>
        <v>22</v>
      </c>
      <c r="O104">
        <f>VLOOKUP(B104,[1]高二下!$B:$W,18,0)</f>
        <v>83.4</v>
      </c>
      <c r="P104" t="str">
        <f>VLOOKUP(B104,[1]高二下!$B:$W,19,0)</f>
        <v>马巫各</v>
      </c>
      <c r="Q104">
        <f t="shared" si="19"/>
        <v>118.10584958217271</v>
      </c>
      <c r="R104">
        <f t="shared" si="20"/>
        <v>72</v>
      </c>
      <c r="S104">
        <f>VLOOKUP(B104,[1]高二上!$B:$W,18,0)</f>
        <v>74</v>
      </c>
      <c r="T104" t="str">
        <f>VLOOKUP(B104,[1]高二上!$B:$W,19,0)</f>
        <v>马巫各</v>
      </c>
      <c r="U104">
        <f t="shared" si="21"/>
        <v>68.245125348189418</v>
      </c>
      <c r="V104">
        <f t="shared" si="22"/>
        <v>137</v>
      </c>
      <c r="W104">
        <f>VLOOKUP(B104,[1]高一下!$B:$X,18,0)</f>
        <v>60</v>
      </c>
      <c r="X104" t="str">
        <f>VLOOKUP(B104,[1]高一下!$B:$X,19,0)</f>
        <v>马巫各</v>
      </c>
      <c r="Y104">
        <f t="shared" si="23"/>
        <v>108.35654596100278</v>
      </c>
      <c r="Z104">
        <f t="shared" si="24"/>
        <v>23</v>
      </c>
      <c r="AA104">
        <f>VLOOKUP(B104,[1]高一上!$B:$W,17,0)</f>
        <v>48</v>
      </c>
      <c r="AB104" t="str">
        <f>VLOOKUP(B104,[1]高一上!$B:$W,18,0)</f>
        <v>胡东缘</v>
      </c>
      <c r="AC104">
        <f t="shared" si="25"/>
        <v>88.579387186629532</v>
      </c>
      <c r="AD104">
        <f t="shared" si="26"/>
        <v>53</v>
      </c>
      <c r="AE104">
        <f>VLOOKUP(B104,[1]中考!$B:$O,13,0)</f>
        <v>43</v>
      </c>
      <c r="AF104">
        <f t="shared" si="27"/>
        <v>12</v>
      </c>
    </row>
    <row r="105" spans="1:32" x14ac:dyDescent="0.2">
      <c r="A105" s="2" t="s">
        <v>1154</v>
      </c>
      <c r="B105" s="2" t="s">
        <v>1155</v>
      </c>
      <c r="C105" s="1">
        <v>9</v>
      </c>
      <c r="D105" s="3" t="s">
        <v>1070</v>
      </c>
      <c r="E105" s="4" t="s">
        <v>1156</v>
      </c>
      <c r="F105" s="1">
        <v>457</v>
      </c>
      <c r="G105" s="4">
        <v>82</v>
      </c>
      <c r="H105" s="1" t="s">
        <v>1930</v>
      </c>
      <c r="I105">
        <f t="shared" si="16"/>
        <v>114.76323119777159</v>
      </c>
      <c r="J105">
        <f t="shared" si="15"/>
        <v>27</v>
      </c>
      <c r="K105">
        <f>VLOOKUP(B105,[1]高三上!$B:$V,18,0)</f>
        <v>79</v>
      </c>
      <c r="L105" t="str">
        <f>VLOOKUP(B105,[1]高三上!$B:$V,19,0)</f>
        <v>马巫各</v>
      </c>
      <c r="M105">
        <f t="shared" si="17"/>
        <v>109.19220055710306</v>
      </c>
      <c r="N105">
        <f t="shared" si="18"/>
        <v>80</v>
      </c>
      <c r="O105">
        <f>VLOOKUP(B105,[1]高二下!$B:$W,18,0)</f>
        <v>78.8</v>
      </c>
      <c r="P105" t="str">
        <f>VLOOKUP(B105,[1]高二下!$B:$W,19,0)</f>
        <v>马巫各</v>
      </c>
      <c r="Q105">
        <f t="shared" si="19"/>
        <v>87.743732590529248</v>
      </c>
      <c r="R105">
        <f t="shared" si="20"/>
        <v>113</v>
      </c>
      <c r="S105">
        <f>VLOOKUP(B105,[1]高二上!$B:$W,18,0)</f>
        <v>82</v>
      </c>
      <c r="T105" t="str">
        <f>VLOOKUP(B105,[1]高二上!$B:$W,19,0)</f>
        <v>马巫各</v>
      </c>
      <c r="U105">
        <f t="shared" si="21"/>
        <v>87.186629526462397</v>
      </c>
      <c r="V105">
        <f t="shared" si="22"/>
        <v>69</v>
      </c>
      <c r="W105">
        <f>VLOOKUP(B105,[1]高一下!$B:$X,18,0)</f>
        <v>60</v>
      </c>
      <c r="X105" t="str">
        <f>VLOOKUP(B105,[1]高一下!$B:$X,19,0)</f>
        <v>马巫各</v>
      </c>
      <c r="Y105">
        <f t="shared" si="23"/>
        <v>108.35654596100278</v>
      </c>
      <c r="Z105">
        <f t="shared" si="24"/>
        <v>23</v>
      </c>
      <c r="AA105">
        <f>VLOOKUP(B105,[1]高一上!$B:$W,17,0)</f>
        <v>48</v>
      </c>
      <c r="AB105" t="str">
        <f>VLOOKUP(B105,[1]高一上!$B:$W,18,0)</f>
        <v>康宇峰</v>
      </c>
      <c r="AC105">
        <f t="shared" si="25"/>
        <v>125.62674094707521</v>
      </c>
      <c r="AD105">
        <f t="shared" si="26"/>
        <v>53</v>
      </c>
      <c r="AE105">
        <f>VLOOKUP(B105,[1]中考!$B:$O,13,0)</f>
        <v>33</v>
      </c>
      <c r="AF105">
        <f t="shared" si="27"/>
        <v>145</v>
      </c>
    </row>
    <row r="106" spans="1:32" x14ac:dyDescent="0.2">
      <c r="A106" s="2" t="s">
        <v>1157</v>
      </c>
      <c r="B106" s="2" t="s">
        <v>1158</v>
      </c>
      <c r="C106" s="1">
        <v>9</v>
      </c>
      <c r="D106" s="3" t="s">
        <v>1070</v>
      </c>
      <c r="E106" s="4" t="s">
        <v>1159</v>
      </c>
      <c r="F106" s="1">
        <v>454</v>
      </c>
      <c r="G106" s="4">
        <v>78</v>
      </c>
      <c r="H106" s="1" t="s">
        <v>1930</v>
      </c>
      <c r="I106">
        <f t="shared" si="16"/>
        <v>131.75487465181058</v>
      </c>
      <c r="J106">
        <f t="shared" si="15"/>
        <v>58</v>
      </c>
      <c r="K106">
        <f>VLOOKUP(B106,[1]高三上!$B:$V,18,0)</f>
        <v>68</v>
      </c>
      <c r="L106" t="str">
        <f>VLOOKUP(B106,[1]高三上!$B:$V,19,0)</f>
        <v>马巫各</v>
      </c>
      <c r="M106">
        <f t="shared" si="17"/>
        <v>83.565459610027858</v>
      </c>
      <c r="N106">
        <f t="shared" si="18"/>
        <v>172</v>
      </c>
      <c r="O106">
        <f>VLOOKUP(B106,[1]高二下!$B:$W,18,0)</f>
        <v>78.8</v>
      </c>
      <c r="P106" t="str">
        <f>VLOOKUP(B106,[1]高二下!$B:$W,19,0)</f>
        <v>马巫各</v>
      </c>
      <c r="Q106">
        <f t="shared" si="19"/>
        <v>113.64902506963789</v>
      </c>
      <c r="R106">
        <f t="shared" si="20"/>
        <v>113</v>
      </c>
      <c r="S106">
        <f>VLOOKUP(B106,[1]高二上!$B:$W,18,0)</f>
        <v>71</v>
      </c>
      <c r="T106" t="str">
        <f>VLOOKUP(B106,[1]高二上!$B:$W,19,0)</f>
        <v>马巫各</v>
      </c>
      <c r="U106">
        <f t="shared" si="21"/>
        <v>83.844011142061277</v>
      </c>
      <c r="V106">
        <f t="shared" si="22"/>
        <v>162</v>
      </c>
      <c r="W106">
        <f>VLOOKUP(B106,[1]高一下!$B:$X,18,0)</f>
        <v>51</v>
      </c>
      <c r="X106" t="str">
        <f>VLOOKUP(B106,[1]高一下!$B:$X,19,0)</f>
        <v>马巫各</v>
      </c>
      <c r="Y106">
        <f t="shared" si="23"/>
        <v>84.122562674094709</v>
      </c>
      <c r="Z106">
        <f t="shared" si="24"/>
        <v>104</v>
      </c>
      <c r="AA106">
        <f>VLOOKUP(B106,[1]高一上!$B:$W,17,0)</f>
        <v>49</v>
      </c>
      <c r="AB106" t="str">
        <f>VLOOKUP(B106,[1]高一上!$B:$W,18,0)</f>
        <v>马巫各</v>
      </c>
      <c r="AC106">
        <f t="shared" si="25"/>
        <v>138.44011142061282</v>
      </c>
      <c r="AD106">
        <f t="shared" si="26"/>
        <v>47</v>
      </c>
      <c r="AE106">
        <f>VLOOKUP(B106,[1]中考!$B:$O,13,0)</f>
        <v>31</v>
      </c>
      <c r="AF106">
        <f t="shared" si="27"/>
        <v>185</v>
      </c>
    </row>
    <row r="107" spans="1:32" x14ac:dyDescent="0.2">
      <c r="A107" s="2" t="s">
        <v>1160</v>
      </c>
      <c r="B107" s="2" t="s">
        <v>1161</v>
      </c>
      <c r="C107" s="1">
        <v>9</v>
      </c>
      <c r="D107" s="3" t="s">
        <v>1070</v>
      </c>
      <c r="E107" s="4" t="s">
        <v>1162</v>
      </c>
      <c r="F107" s="1">
        <v>452</v>
      </c>
      <c r="G107" s="4">
        <v>86</v>
      </c>
      <c r="H107" s="1" t="s">
        <v>1930</v>
      </c>
      <c r="I107">
        <f t="shared" si="16"/>
        <v>124.23398328690809</v>
      </c>
      <c r="J107">
        <f t="shared" si="15"/>
        <v>10</v>
      </c>
      <c r="K107">
        <f>VLOOKUP(B107,[1]高三上!$B:$V,18,0)</f>
        <v>77</v>
      </c>
      <c r="L107" t="str">
        <f>VLOOKUP(B107,[1]高三上!$B:$V,19,0)</f>
        <v>马巫各</v>
      </c>
      <c r="M107">
        <f t="shared" si="17"/>
        <v>158.77437325905294</v>
      </c>
      <c r="N107">
        <f t="shared" si="18"/>
        <v>97</v>
      </c>
      <c r="O107">
        <f>VLOOKUP(B107,[1]高二下!$B:$W,18,0)</f>
        <v>57.4</v>
      </c>
      <c r="P107" t="str">
        <f>VLOOKUP(B107,[1]高二下!$B:$W,19,0)</f>
        <v>马巫各</v>
      </c>
      <c r="Q107">
        <f t="shared" si="19"/>
        <v>105.29247910863509</v>
      </c>
      <c r="R107">
        <f t="shared" si="20"/>
        <v>308</v>
      </c>
      <c r="S107">
        <f>VLOOKUP(B107,[1]高二上!$B:$W,18,0)</f>
        <v>45</v>
      </c>
      <c r="T107" t="str">
        <f>VLOOKUP(B107,[1]高二上!$B:$W,19,0)</f>
        <v>马巫各</v>
      </c>
      <c r="U107">
        <f t="shared" si="21"/>
        <v>22.284122562674085</v>
      </c>
      <c r="V107">
        <f t="shared" si="22"/>
        <v>327</v>
      </c>
      <c r="W107">
        <f>VLOOKUP(B107,[1]高一下!$B:$X,18,0)</f>
        <v>56</v>
      </c>
      <c r="X107" t="str">
        <f>VLOOKUP(B107,[1]高一下!$B:$X,19,0)</f>
        <v>马巫各</v>
      </c>
      <c r="Y107">
        <f t="shared" si="23"/>
        <v>145.12534818941504</v>
      </c>
      <c r="Z107">
        <f t="shared" si="24"/>
        <v>48</v>
      </c>
      <c r="AA107">
        <f>VLOOKUP(B107,[1]高一上!$B:$W,17,0)</f>
        <v>32</v>
      </c>
      <c r="AB107" t="str">
        <f>VLOOKUP(B107,[1]高一上!$B:$W,18,0)</f>
        <v>胡东缘</v>
      </c>
      <c r="AC107">
        <f t="shared" si="25"/>
        <v>118.38440111420613</v>
      </c>
      <c r="AD107">
        <f t="shared" si="26"/>
        <v>210</v>
      </c>
      <c r="AE107">
        <f>VLOOKUP(B107,[1]中考!$B:$O,13,0)</f>
        <v>26</v>
      </c>
      <c r="AF107">
        <f t="shared" si="27"/>
        <v>276</v>
      </c>
    </row>
    <row r="108" spans="1:32" x14ac:dyDescent="0.2">
      <c r="A108" s="2" t="s">
        <v>1163</v>
      </c>
      <c r="B108" s="2" t="s">
        <v>1164</v>
      </c>
      <c r="C108" s="1">
        <v>9</v>
      </c>
      <c r="D108" s="3" t="s">
        <v>1070</v>
      </c>
      <c r="E108" s="4" t="s">
        <v>1165</v>
      </c>
      <c r="F108" s="1">
        <v>445</v>
      </c>
      <c r="G108" s="4">
        <v>73</v>
      </c>
      <c r="H108" s="1" t="s">
        <v>1930</v>
      </c>
      <c r="I108">
        <f t="shared" si="16"/>
        <v>96.378830083565461</v>
      </c>
      <c r="J108">
        <f t="shared" si="15"/>
        <v>110</v>
      </c>
      <c r="K108">
        <f>VLOOKUP(B108,[1]高三上!$B:$V,18,0)</f>
        <v>77</v>
      </c>
      <c r="L108" t="str">
        <f>VLOOKUP(B108,[1]高三上!$B:$V,19,0)</f>
        <v>马巫各</v>
      </c>
      <c r="M108">
        <f t="shared" si="17"/>
        <v>138.71866295264624</v>
      </c>
      <c r="N108">
        <f t="shared" si="18"/>
        <v>97</v>
      </c>
      <c r="O108">
        <f>VLOOKUP(B108,[1]高二下!$B:$W,18,0)</f>
        <v>67.2</v>
      </c>
      <c r="P108" t="str">
        <f>VLOOKUP(B108,[1]高二下!$B:$W,19,0)</f>
        <v>马巫各</v>
      </c>
      <c r="Q108">
        <f t="shared" si="19"/>
        <v>40.66852367688022</v>
      </c>
      <c r="R108">
        <f t="shared" si="20"/>
        <v>236</v>
      </c>
      <c r="S108">
        <f>VLOOKUP(B108,[1]高二上!$B:$W,18,0)</f>
        <v>87</v>
      </c>
      <c r="T108" t="str">
        <f>VLOOKUP(B108,[1]高二上!$B:$W,19,0)</f>
        <v>马巫各</v>
      </c>
      <c r="U108">
        <f t="shared" si="21"/>
        <v>135.09749303621169</v>
      </c>
      <c r="V108">
        <f t="shared" si="22"/>
        <v>23</v>
      </c>
      <c r="W108">
        <f>VLOOKUP(B108,[1]高一下!$B:$X,18,0)</f>
        <v>48</v>
      </c>
      <c r="X108" t="str">
        <f>VLOOKUP(B108,[1]高一下!$B:$X,19,0)</f>
        <v>马巫各</v>
      </c>
      <c r="Y108">
        <f t="shared" si="23"/>
        <v>121.44846796657382</v>
      </c>
      <c r="Z108">
        <f t="shared" si="24"/>
        <v>149</v>
      </c>
      <c r="AA108">
        <f>VLOOKUP(B108,[1]高一上!$B:$W,17,0)</f>
        <v>30</v>
      </c>
      <c r="AB108" t="str">
        <f>VLOOKUP(B108,[1]高一上!$B:$W,18,0)</f>
        <v>康宇峰</v>
      </c>
      <c r="AC108">
        <f t="shared" si="25"/>
        <v>62.674094707520887</v>
      </c>
      <c r="AD108">
        <f t="shared" si="26"/>
        <v>226</v>
      </c>
      <c r="AE108">
        <f>VLOOKUP(B108,[1]中考!$B:$O,13,0)</f>
        <v>36</v>
      </c>
      <c r="AF108">
        <f t="shared" si="27"/>
        <v>92</v>
      </c>
    </row>
    <row r="109" spans="1:32" x14ac:dyDescent="0.2">
      <c r="A109" s="2" t="s">
        <v>1166</v>
      </c>
      <c r="B109" s="2" t="s">
        <v>1167</v>
      </c>
      <c r="C109" s="1">
        <v>9</v>
      </c>
      <c r="D109" s="3" t="s">
        <v>1070</v>
      </c>
      <c r="E109" s="4" t="s">
        <v>1168</v>
      </c>
      <c r="F109" s="1">
        <v>439</v>
      </c>
      <c r="G109" s="4">
        <v>68</v>
      </c>
      <c r="H109" s="1" t="s">
        <v>1930</v>
      </c>
      <c r="I109">
        <f t="shared" si="16"/>
        <v>120.89136490250696</v>
      </c>
      <c r="J109">
        <f t="shared" si="15"/>
        <v>178</v>
      </c>
      <c r="K109">
        <f>VLOOKUP(B109,[1]高三上!$B:$V,18,0)</f>
        <v>58</v>
      </c>
      <c r="L109" t="str">
        <f>VLOOKUP(B109,[1]高三上!$B:$V,19,0)</f>
        <v>马巫各</v>
      </c>
      <c r="M109">
        <f t="shared" si="17"/>
        <v>77.15877437325905</v>
      </c>
      <c r="N109">
        <f t="shared" si="18"/>
        <v>253</v>
      </c>
      <c r="O109">
        <f>VLOOKUP(B109,[1]高二下!$B:$W,18,0)</f>
        <v>72.599999999999994</v>
      </c>
      <c r="P109" t="str">
        <f>VLOOKUP(B109,[1]高二下!$B:$W,19,0)</f>
        <v>马巫各</v>
      </c>
      <c r="Q109">
        <f t="shared" si="19"/>
        <v>97.493036211699163</v>
      </c>
      <c r="R109">
        <f t="shared" si="20"/>
        <v>171</v>
      </c>
      <c r="S109">
        <f>VLOOKUP(B109,[1]高二上!$B:$W,18,0)</f>
        <v>71</v>
      </c>
      <c r="T109" t="str">
        <f>VLOOKUP(B109,[1]高二上!$B:$W,19,0)</f>
        <v>马巫各</v>
      </c>
      <c r="U109">
        <f t="shared" si="21"/>
        <v>80.50139275766017</v>
      </c>
      <c r="V109">
        <f t="shared" si="22"/>
        <v>162</v>
      </c>
      <c r="W109">
        <f>VLOOKUP(B109,[1]高一下!$B:$X,18,0)</f>
        <v>52</v>
      </c>
      <c r="X109" t="str">
        <f>VLOOKUP(B109,[1]高一下!$B:$X,19,0)</f>
        <v>马巫各</v>
      </c>
      <c r="Y109">
        <f t="shared" si="23"/>
        <v>142.33983286908079</v>
      </c>
      <c r="Z109">
        <f t="shared" si="24"/>
        <v>92</v>
      </c>
      <c r="AA109">
        <f>VLOOKUP(B109,[1]高一上!$B:$W,17,0)</f>
        <v>23</v>
      </c>
      <c r="AB109" t="str">
        <f>VLOOKUP(B109,[1]高一上!$B:$W,18,0)</f>
        <v>康宇峰</v>
      </c>
      <c r="AC109">
        <f t="shared" si="25"/>
        <v>127.29805013927577</v>
      </c>
      <c r="AD109">
        <f t="shared" si="26"/>
        <v>244</v>
      </c>
      <c r="AE109">
        <f>VLOOKUP(B109,[1]中考!$B:$O,13,0)</f>
        <v>19</v>
      </c>
      <c r="AF109">
        <f t="shared" si="27"/>
        <v>342</v>
      </c>
    </row>
    <row r="110" spans="1:32" x14ac:dyDescent="0.2">
      <c r="A110" s="2" t="s">
        <v>1169</v>
      </c>
      <c r="B110" s="2" t="s">
        <v>1170</v>
      </c>
      <c r="C110" s="1">
        <v>9</v>
      </c>
      <c r="D110" s="3" t="s">
        <v>1070</v>
      </c>
      <c r="E110" s="4" t="s">
        <v>1171</v>
      </c>
      <c r="F110" s="1">
        <v>428</v>
      </c>
      <c r="G110" s="4">
        <v>74</v>
      </c>
      <c r="H110" s="1" t="s">
        <v>1930</v>
      </c>
      <c r="I110">
        <f t="shared" si="16"/>
        <v>108.07799442896936</v>
      </c>
      <c r="J110">
        <f t="shared" si="15"/>
        <v>100</v>
      </c>
      <c r="K110">
        <f>VLOOKUP(B110,[1]高三上!$B:$V,18,0)</f>
        <v>73</v>
      </c>
      <c r="L110" t="str">
        <f>VLOOKUP(B110,[1]高三上!$B:$V,19,0)</f>
        <v>马巫各</v>
      </c>
      <c r="M110">
        <f t="shared" si="17"/>
        <v>111.6991643454039</v>
      </c>
      <c r="N110">
        <f t="shared" si="18"/>
        <v>129</v>
      </c>
      <c r="O110">
        <f>VLOOKUP(B110,[1]高二下!$B:$W,18,0)</f>
        <v>72.599999999999994</v>
      </c>
      <c r="P110" t="str">
        <f>VLOOKUP(B110,[1]高二下!$B:$W,19,0)</f>
        <v>马巫各</v>
      </c>
      <c r="Q110">
        <f t="shared" si="19"/>
        <v>97.493036211699163</v>
      </c>
      <c r="R110">
        <f t="shared" si="20"/>
        <v>171</v>
      </c>
      <c r="S110">
        <f>VLOOKUP(B110,[1]高二上!$B:$W,18,0)</f>
        <v>71</v>
      </c>
      <c r="T110" t="str">
        <f>VLOOKUP(B110,[1]高二上!$B:$W,19,0)</f>
        <v>马巫各</v>
      </c>
      <c r="U110">
        <f t="shared" si="21"/>
        <v>59.888579387186631</v>
      </c>
      <c r="V110">
        <f t="shared" si="22"/>
        <v>162</v>
      </c>
      <c r="W110">
        <f>VLOOKUP(B110,[1]高一下!$B:$X,18,0)</f>
        <v>61</v>
      </c>
      <c r="X110" t="str">
        <f>VLOOKUP(B110,[1]高一下!$B:$X,19,0)</f>
        <v>马巫各</v>
      </c>
      <c r="Y110">
        <f t="shared" si="23"/>
        <v>108.07799442896936</v>
      </c>
      <c r="Z110">
        <f t="shared" si="24"/>
        <v>18</v>
      </c>
      <c r="AA110">
        <f>VLOOKUP(B110,[1]高一上!$B:$W,17,0)</f>
        <v>49</v>
      </c>
      <c r="AB110" t="str">
        <f>VLOOKUP(B110,[1]高一上!$B:$W,18,0)</f>
        <v>纪春权</v>
      </c>
      <c r="AC110">
        <f t="shared" si="25"/>
        <v>117.82729805013928</v>
      </c>
      <c r="AD110">
        <f t="shared" si="26"/>
        <v>47</v>
      </c>
      <c r="AE110">
        <f>VLOOKUP(B110,[1]中考!$B:$O,13,0)</f>
        <v>35</v>
      </c>
      <c r="AF110">
        <f t="shared" si="27"/>
        <v>111</v>
      </c>
    </row>
    <row r="111" spans="1:32" x14ac:dyDescent="0.2">
      <c r="A111" s="2" t="s">
        <v>1172</v>
      </c>
      <c r="B111" s="2" t="s">
        <v>1173</v>
      </c>
      <c r="C111" s="1">
        <v>9</v>
      </c>
      <c r="D111" s="3" t="s">
        <v>1070</v>
      </c>
      <c r="E111" s="4" t="s">
        <v>1174</v>
      </c>
      <c r="F111" s="1">
        <v>426</v>
      </c>
      <c r="G111" s="4">
        <v>72</v>
      </c>
      <c r="H111" s="1" t="s">
        <v>1930</v>
      </c>
      <c r="I111">
        <f t="shared" si="16"/>
        <v>108.91364902506965</v>
      </c>
      <c r="J111">
        <f t="shared" si="15"/>
        <v>121</v>
      </c>
      <c r="K111">
        <f>VLOOKUP(B111,[1]高三上!$B:$V,18,0)</f>
        <v>70</v>
      </c>
      <c r="L111" t="str">
        <f>VLOOKUP(B111,[1]高三上!$B:$V,19,0)</f>
        <v>马巫各</v>
      </c>
      <c r="M111">
        <f t="shared" si="17"/>
        <v>88.85793871866295</v>
      </c>
      <c r="N111">
        <f t="shared" si="18"/>
        <v>153</v>
      </c>
      <c r="O111">
        <f>VLOOKUP(B111,[1]高二下!$B:$W,18,0)</f>
        <v>78.8</v>
      </c>
      <c r="P111" t="str">
        <f>VLOOKUP(B111,[1]高二下!$B:$W,19,0)</f>
        <v>马巫各</v>
      </c>
      <c r="Q111">
        <f t="shared" si="19"/>
        <v>125.34818941504179</v>
      </c>
      <c r="R111">
        <f t="shared" si="20"/>
        <v>113</v>
      </c>
      <c r="S111">
        <f>VLOOKUP(B111,[1]高二上!$B:$W,18,0)</f>
        <v>67</v>
      </c>
      <c r="T111" t="str">
        <f>VLOOKUP(B111,[1]高二上!$B:$W,19,0)</f>
        <v>马巫各</v>
      </c>
      <c r="U111">
        <f t="shared" si="21"/>
        <v>77.437325905292482</v>
      </c>
      <c r="V111">
        <f t="shared" si="22"/>
        <v>204</v>
      </c>
      <c r="W111">
        <f>VLOOKUP(B111,[1]高一下!$B:$X,18,0)</f>
        <v>50</v>
      </c>
      <c r="X111" t="str">
        <f>VLOOKUP(B111,[1]高一下!$B:$X,19,0)</f>
        <v>马巫各</v>
      </c>
      <c r="Y111">
        <f t="shared" si="23"/>
        <v>68.245125348189418</v>
      </c>
      <c r="Z111">
        <f t="shared" si="24"/>
        <v>123</v>
      </c>
      <c r="AA111">
        <f>VLOOKUP(B111,[1]高一上!$B:$W,17,0)</f>
        <v>62</v>
      </c>
      <c r="AB111" t="str">
        <f>VLOOKUP(B111,[1]高一上!$B:$W,18,0)</f>
        <v>纪春权</v>
      </c>
      <c r="AC111">
        <f t="shared" si="25"/>
        <v>154.3175487465181</v>
      </c>
      <c r="AD111">
        <f t="shared" si="26"/>
        <v>9</v>
      </c>
      <c r="AE111">
        <f>VLOOKUP(B111,[1]中考!$B:$O,13,0)</f>
        <v>30</v>
      </c>
      <c r="AF111">
        <f t="shared" si="27"/>
        <v>204</v>
      </c>
    </row>
    <row r="112" spans="1:32" x14ac:dyDescent="0.2">
      <c r="A112" s="2" t="s">
        <v>1175</v>
      </c>
      <c r="B112" s="2" t="s">
        <v>1176</v>
      </c>
      <c r="C112" s="1">
        <v>9</v>
      </c>
      <c r="D112" s="3" t="s">
        <v>1070</v>
      </c>
      <c r="E112" s="4" t="s">
        <v>1177</v>
      </c>
      <c r="F112" s="1">
        <v>418</v>
      </c>
      <c r="G112" s="4">
        <v>69</v>
      </c>
      <c r="H112" s="1" t="s">
        <v>1930</v>
      </c>
      <c r="I112">
        <f t="shared" si="16"/>
        <v>104.45682451253482</v>
      </c>
      <c r="J112">
        <f t="shared" si="15"/>
        <v>156</v>
      </c>
      <c r="K112">
        <f>VLOOKUP(B112,[1]高三上!$B:$V,18,0)</f>
        <v>68</v>
      </c>
      <c r="L112" t="str">
        <f>VLOOKUP(B112,[1]高三上!$B:$V,19,0)</f>
        <v>马巫各</v>
      </c>
      <c r="M112">
        <f t="shared" si="17"/>
        <v>134.81894150417827</v>
      </c>
      <c r="N112">
        <f t="shared" si="18"/>
        <v>172</v>
      </c>
      <c r="O112">
        <f>VLOOKUP(B112,[1]高二下!$B:$W,18,0)</f>
        <v>60.2</v>
      </c>
      <c r="P112" t="str">
        <f>VLOOKUP(B112,[1]高二下!$B:$W,19,0)</f>
        <v>马巫各</v>
      </c>
      <c r="Q112">
        <f t="shared" si="19"/>
        <v>36.490250696378837</v>
      </c>
      <c r="R112">
        <f t="shared" si="20"/>
        <v>297</v>
      </c>
      <c r="S112">
        <f>VLOOKUP(B112,[1]高二上!$B:$W,18,0)</f>
        <v>82</v>
      </c>
      <c r="T112" t="str">
        <f>VLOOKUP(B112,[1]高二上!$B:$W,19,0)</f>
        <v>马巫各</v>
      </c>
      <c r="U112">
        <f t="shared" si="21"/>
        <v>138.99721448467966</v>
      </c>
      <c r="V112">
        <f t="shared" si="22"/>
        <v>69</v>
      </c>
      <c r="W112">
        <f>VLOOKUP(B112,[1]高一下!$B:$X,18,0)</f>
        <v>44</v>
      </c>
      <c r="X112" t="str">
        <f>VLOOKUP(B112,[1]高一下!$B:$X,19,0)</f>
        <v>马巫各</v>
      </c>
      <c r="Y112">
        <f t="shared" si="23"/>
        <v>57.938718662952645</v>
      </c>
      <c r="Z112">
        <f t="shared" si="24"/>
        <v>209</v>
      </c>
      <c r="AA112">
        <f>VLOOKUP(B112,[1]高一上!$B:$W,17,0)</f>
        <v>47</v>
      </c>
      <c r="AB112" t="str">
        <f>VLOOKUP(B112,[1]高一上!$B:$W,18,0)</f>
        <v>康宇峰</v>
      </c>
      <c r="AC112">
        <f t="shared" si="25"/>
        <v>176.32311977715878</v>
      </c>
      <c r="AD112">
        <f t="shared" si="26"/>
        <v>58</v>
      </c>
      <c r="AE112">
        <f>VLOOKUP(B112,[1]中考!$B:$O,13,0)</f>
        <v>21</v>
      </c>
      <c r="AF112">
        <f t="shared" si="27"/>
        <v>332</v>
      </c>
    </row>
    <row r="113" spans="1:32" x14ac:dyDescent="0.2">
      <c r="A113" s="2" t="s">
        <v>1178</v>
      </c>
      <c r="B113" s="2" t="s">
        <v>1179</v>
      </c>
      <c r="C113" s="1">
        <v>9</v>
      </c>
      <c r="D113" s="3" t="s">
        <v>1070</v>
      </c>
      <c r="E113" s="4" t="s">
        <v>1180</v>
      </c>
      <c r="F113" s="1">
        <v>400</v>
      </c>
      <c r="G113" s="4">
        <v>56</v>
      </c>
      <c r="H113" s="1" t="s">
        <v>1930</v>
      </c>
      <c r="I113">
        <f t="shared" si="16"/>
        <v>65.738161559888582</v>
      </c>
      <c r="J113">
        <f t="shared" si="15"/>
        <v>314</v>
      </c>
      <c r="K113">
        <f>VLOOKUP(B113,[1]高三上!$B:$V,18,0)</f>
        <v>67</v>
      </c>
      <c r="L113" t="str">
        <f>VLOOKUP(B113,[1]高三上!$B:$V,19,0)</f>
        <v>马巫各</v>
      </c>
      <c r="M113">
        <f t="shared" si="17"/>
        <v>78.272980501392766</v>
      </c>
      <c r="N113">
        <f t="shared" si="18"/>
        <v>191</v>
      </c>
      <c r="O113">
        <f>VLOOKUP(B113,[1]高二下!$B:$W,18,0)</f>
        <v>78.8</v>
      </c>
      <c r="P113" t="str">
        <f>VLOOKUP(B113,[1]高二下!$B:$W,19,0)</f>
        <v>马巫各</v>
      </c>
      <c r="Q113">
        <f t="shared" si="19"/>
        <v>92.757660167130922</v>
      </c>
      <c r="R113">
        <f t="shared" si="20"/>
        <v>113</v>
      </c>
      <c r="S113">
        <f>VLOOKUP(B113,[1]高二上!$B:$W,18,0)</f>
        <v>81</v>
      </c>
      <c r="T113" t="str">
        <f>VLOOKUP(B113,[1]高二上!$B:$W,19,0)</f>
        <v>马巫各</v>
      </c>
      <c r="U113">
        <f t="shared" si="21"/>
        <v>101.39275766016713</v>
      </c>
      <c r="V113">
        <f t="shared" si="22"/>
        <v>87</v>
      </c>
      <c r="W113">
        <f>VLOOKUP(B113,[1]高一下!$B:$X,18,0)</f>
        <v>52</v>
      </c>
      <c r="X113" t="str">
        <f>VLOOKUP(B113,[1]高一下!$B:$X,19,0)</f>
        <v>马巫各</v>
      </c>
      <c r="Y113">
        <f t="shared" si="23"/>
        <v>92.757660167130922</v>
      </c>
      <c r="Z113">
        <f t="shared" si="24"/>
        <v>92</v>
      </c>
      <c r="AA113">
        <f>VLOOKUP(B113,[1]高一上!$B:$W,17,0)</f>
        <v>46</v>
      </c>
      <c r="AB113" t="str">
        <f>VLOOKUP(B113,[1]高一上!$B:$W,18,0)</f>
        <v>马巫各</v>
      </c>
      <c r="AC113">
        <f t="shared" si="25"/>
        <v>122.00557103064067</v>
      </c>
      <c r="AD113">
        <f t="shared" si="26"/>
        <v>66</v>
      </c>
      <c r="AE113">
        <f>VLOOKUP(B113,[1]中考!$B:$O,13,0)</f>
        <v>33</v>
      </c>
      <c r="AF113">
        <f t="shared" si="27"/>
        <v>145</v>
      </c>
    </row>
    <row r="114" spans="1:32" x14ac:dyDescent="0.2">
      <c r="A114" s="2" t="s">
        <v>1181</v>
      </c>
      <c r="B114" s="2" t="s">
        <v>1182</v>
      </c>
      <c r="C114" s="1">
        <v>9</v>
      </c>
      <c r="D114" s="3" t="s">
        <v>1070</v>
      </c>
      <c r="E114" s="4" t="s">
        <v>1183</v>
      </c>
      <c r="F114" s="1">
        <v>391</v>
      </c>
      <c r="G114" s="4">
        <v>51</v>
      </c>
      <c r="H114" s="1" t="s">
        <v>1930</v>
      </c>
      <c r="I114">
        <f t="shared" si="16"/>
        <v>26.462395543175489</v>
      </c>
      <c r="J114">
        <f t="shared" si="15"/>
        <v>344</v>
      </c>
      <c r="K114">
        <f>VLOOKUP(B114,[1]高三上!$B:$V,18,0)</f>
        <v>79</v>
      </c>
      <c r="L114" t="str">
        <f>VLOOKUP(B114,[1]高三上!$B:$V,19,0)</f>
        <v>马巫各</v>
      </c>
      <c r="M114">
        <f t="shared" si="17"/>
        <v>153.48189415041782</v>
      </c>
      <c r="N114">
        <f t="shared" si="18"/>
        <v>80</v>
      </c>
      <c r="O114">
        <f>VLOOKUP(B114,[1]高二下!$B:$W,18,0)</f>
        <v>63</v>
      </c>
      <c r="P114" t="str">
        <f>VLOOKUP(B114,[1]高二下!$B:$W,19,0)</f>
        <v>马巫各</v>
      </c>
      <c r="Q114">
        <f t="shared" si="19"/>
        <v>30.640668523676879</v>
      </c>
      <c r="R114">
        <f t="shared" si="20"/>
        <v>272</v>
      </c>
      <c r="S114">
        <f>VLOOKUP(B114,[1]高二上!$B:$W,18,0)</f>
        <v>87</v>
      </c>
      <c r="T114" t="str">
        <f>VLOOKUP(B114,[1]高二上!$B:$W,19,0)</f>
        <v>马巫各</v>
      </c>
      <c r="U114">
        <f t="shared" si="21"/>
        <v>106.96378830083566</v>
      </c>
      <c r="V114">
        <f t="shared" si="22"/>
        <v>23</v>
      </c>
      <c r="W114">
        <f>VLOOKUP(B114,[1]高一下!$B:$X,18,0)</f>
        <v>56</v>
      </c>
      <c r="X114" t="str">
        <f>VLOOKUP(B114,[1]高一下!$B:$X,19,0)</f>
        <v>马巫各</v>
      </c>
      <c r="Y114">
        <f t="shared" si="23"/>
        <v>99.442896935933149</v>
      </c>
      <c r="Z114">
        <f t="shared" si="24"/>
        <v>48</v>
      </c>
      <c r="AA114">
        <f>VLOOKUP(B114,[1]高一上!$B:$W,17,0)</f>
        <v>49</v>
      </c>
      <c r="AB114" t="str">
        <f>VLOOKUP(B114,[1]高一上!$B:$W,18,0)</f>
        <v>纪春权</v>
      </c>
      <c r="AC114">
        <f t="shared" si="25"/>
        <v>154.03899721448468</v>
      </c>
      <c r="AD114">
        <f t="shared" si="26"/>
        <v>46</v>
      </c>
      <c r="AE114">
        <f>VLOOKUP(B114,[1]中考!$B:$O,13,0)</f>
        <v>28</v>
      </c>
      <c r="AF114">
        <f t="shared" si="27"/>
        <v>240</v>
      </c>
    </row>
    <row r="115" spans="1:32" x14ac:dyDescent="0.2">
      <c r="A115" s="2" t="s">
        <v>1184</v>
      </c>
      <c r="B115" s="2" t="s">
        <v>1185</v>
      </c>
      <c r="C115" s="1">
        <v>9</v>
      </c>
      <c r="D115" s="3" t="s">
        <v>1070</v>
      </c>
      <c r="E115" s="4" t="s">
        <v>1186</v>
      </c>
      <c r="F115" s="1">
        <v>385</v>
      </c>
      <c r="G115" s="4">
        <v>54</v>
      </c>
      <c r="H115" s="1" t="s">
        <v>1930</v>
      </c>
      <c r="I115">
        <f t="shared" si="16"/>
        <v>88.300835654596099</v>
      </c>
      <c r="J115">
        <f t="shared" si="15"/>
        <v>324</v>
      </c>
      <c r="K115">
        <f>VLOOKUP(B115,[1]高三上!$B:$V,18,0)</f>
        <v>53</v>
      </c>
      <c r="L115" t="str">
        <f>VLOOKUP(B115,[1]高三上!$B:$V,19,0)</f>
        <v>马巫各</v>
      </c>
      <c r="M115">
        <f t="shared" si="17"/>
        <v>107.24233983286908</v>
      </c>
      <c r="N115">
        <f t="shared" si="18"/>
        <v>282</v>
      </c>
      <c r="O115">
        <f>VLOOKUP(B115,[1]高二下!$B:$W,18,0)</f>
        <v>57.4</v>
      </c>
      <c r="P115" t="str">
        <f>VLOOKUP(B115,[1]高二下!$B:$W,19,0)</f>
        <v>马巫各</v>
      </c>
      <c r="Q115">
        <f t="shared" si="19"/>
        <v>62.952646239554319</v>
      </c>
      <c r="R115">
        <f t="shared" si="20"/>
        <v>308</v>
      </c>
      <c r="S115">
        <f>VLOOKUP(B115,[1]高二上!$B:$W,18,0)</f>
        <v>70</v>
      </c>
      <c r="T115" t="str">
        <f>VLOOKUP(B115,[1]高二上!$B:$W,19,0)</f>
        <v>马巫各</v>
      </c>
      <c r="U115">
        <f t="shared" si="21"/>
        <v>87.743732590529248</v>
      </c>
      <c r="V115">
        <f t="shared" si="22"/>
        <v>175</v>
      </c>
      <c r="W115">
        <f>VLOOKUP(B115,[1]高一下!$B:$X,18,0)</f>
        <v>49</v>
      </c>
      <c r="X115" t="str">
        <f>VLOOKUP(B115,[1]高一下!$B:$X,19,0)</f>
        <v>马巫各</v>
      </c>
      <c r="Y115">
        <f t="shared" si="23"/>
        <v>84.122562674094709</v>
      </c>
      <c r="Z115">
        <f t="shared" si="24"/>
        <v>131</v>
      </c>
      <c r="AA115">
        <f>VLOOKUP(B115,[1]高一上!$B:$W,17,0)</f>
        <v>45</v>
      </c>
      <c r="AB115" t="str">
        <f>VLOOKUP(B115,[1]高一上!$B:$W,18,0)</f>
        <v>纪春权</v>
      </c>
      <c r="AC115">
        <f t="shared" si="25"/>
        <v>166.29526462395543</v>
      </c>
      <c r="AD115">
        <f t="shared" si="26"/>
        <v>74</v>
      </c>
      <c r="AE115">
        <f>VLOOKUP(B115,[1]中考!$B:$O,13,0)</f>
        <v>23</v>
      </c>
      <c r="AF115">
        <f t="shared" si="27"/>
        <v>312</v>
      </c>
    </row>
    <row r="116" spans="1:32" x14ac:dyDescent="0.2">
      <c r="A116" s="2" t="s">
        <v>1187</v>
      </c>
      <c r="B116" s="2" t="s">
        <v>1188</v>
      </c>
      <c r="C116" s="1">
        <v>10</v>
      </c>
      <c r="D116" s="3" t="s">
        <v>1070</v>
      </c>
      <c r="E116" s="4" t="s">
        <v>1189</v>
      </c>
      <c r="F116" s="1">
        <v>496</v>
      </c>
      <c r="G116" s="4">
        <v>68</v>
      </c>
      <c r="H116" s="1" t="s">
        <v>1937</v>
      </c>
      <c r="I116">
        <f t="shared" si="16"/>
        <v>72.701949860724227</v>
      </c>
      <c r="J116">
        <f t="shared" si="15"/>
        <v>178</v>
      </c>
      <c r="K116">
        <f>VLOOKUP(B116,[1]高三上!$B:$V,18,0)</f>
        <v>79</v>
      </c>
      <c r="L116" t="str">
        <f>VLOOKUP(B116,[1]高三上!$B:$V,19,0)</f>
        <v>吴文艺</v>
      </c>
      <c r="M116">
        <f t="shared" si="17"/>
        <v>125.34818941504179</v>
      </c>
      <c r="N116">
        <f t="shared" si="18"/>
        <v>80</v>
      </c>
      <c r="O116">
        <f>VLOOKUP(B116,[1]高二下!$B:$W,18,0)</f>
        <v>72.599999999999994</v>
      </c>
      <c r="P116" t="str">
        <f>VLOOKUP(B116,[1]高二下!$B:$W,19,0)</f>
        <v>吴文艺</v>
      </c>
      <c r="Q116">
        <f t="shared" si="19"/>
        <v>113.09192200557104</v>
      </c>
      <c r="R116">
        <f t="shared" si="20"/>
        <v>171</v>
      </c>
      <c r="S116">
        <f>VLOOKUP(B116,[1]高二上!$B:$W,18,0)</f>
        <v>65</v>
      </c>
      <c r="T116" t="str">
        <f>VLOOKUP(B116,[1]高二上!$B:$W,19,0)</f>
        <v>纪春权</v>
      </c>
      <c r="U116">
        <f t="shared" si="21"/>
        <v>97.493036211699163</v>
      </c>
      <c r="V116">
        <f t="shared" si="22"/>
        <v>218</v>
      </c>
      <c r="W116">
        <f>VLOOKUP(B116,[1]高一下!$B:$X,18,0)</f>
        <v>44</v>
      </c>
      <c r="X116" t="str">
        <f>VLOOKUP(B116,[1]高一下!$B:$X,19,0)</f>
        <v>纪春权</v>
      </c>
      <c r="Y116">
        <f t="shared" si="23"/>
        <v>62.395543175487468</v>
      </c>
      <c r="Z116">
        <f t="shared" si="24"/>
        <v>209</v>
      </c>
      <c r="AA116">
        <f>VLOOKUP(B116,[1]高一上!$B:$W,17,0)</f>
        <v>45</v>
      </c>
      <c r="AB116" t="str">
        <f>VLOOKUP(B116,[1]高一上!$B:$W,18,0)</f>
        <v>胡东缘</v>
      </c>
      <c r="AC116">
        <f t="shared" si="25"/>
        <v>156.26740947075209</v>
      </c>
      <c r="AD116">
        <f t="shared" si="26"/>
        <v>74</v>
      </c>
      <c r="AE116">
        <f>VLOOKUP(B116,[1]中考!$B:$O,13,0)</f>
        <v>26</v>
      </c>
      <c r="AF116">
        <f t="shared" si="27"/>
        <v>276</v>
      </c>
    </row>
    <row r="117" spans="1:32" x14ac:dyDescent="0.2">
      <c r="A117" s="2" t="s">
        <v>1191</v>
      </c>
      <c r="B117" s="2" t="s">
        <v>1192</v>
      </c>
      <c r="C117" s="1">
        <v>10</v>
      </c>
      <c r="D117" s="3" t="s">
        <v>1070</v>
      </c>
      <c r="E117" s="4" t="s">
        <v>1193</v>
      </c>
      <c r="F117" s="1">
        <v>491</v>
      </c>
      <c r="G117" s="4">
        <v>86</v>
      </c>
      <c r="H117" s="1" t="s">
        <v>1937</v>
      </c>
      <c r="I117">
        <f t="shared" si="16"/>
        <v>173.25905292479109</v>
      </c>
      <c r="J117">
        <f t="shared" si="15"/>
        <v>10</v>
      </c>
      <c r="K117">
        <f>VLOOKUP(B117,[1]高三上!$B:$V,18,0)</f>
        <v>55</v>
      </c>
      <c r="L117" t="str">
        <f>VLOOKUP(B117,[1]高三上!$B:$V,19,0)</f>
        <v>吴文艺</v>
      </c>
      <c r="M117">
        <f t="shared" si="17"/>
        <v>33.426183844011135</v>
      </c>
      <c r="N117">
        <f t="shared" si="18"/>
        <v>273</v>
      </c>
      <c r="O117">
        <f>VLOOKUP(B117,[1]高二下!$B:$W,18,0)</f>
        <v>87</v>
      </c>
      <c r="P117" t="str">
        <f>VLOOKUP(B117,[1]高二下!$B:$W,19,0)</f>
        <v>吴文艺</v>
      </c>
      <c r="Q117">
        <f t="shared" si="19"/>
        <v>114.76323119777159</v>
      </c>
      <c r="R117">
        <f t="shared" si="20"/>
        <v>34</v>
      </c>
      <c r="S117">
        <f>VLOOKUP(B117,[1]高二上!$B:$W,18,0)</f>
        <v>81</v>
      </c>
      <c r="T117" t="str">
        <f>VLOOKUP(B117,[1]高二上!$B:$W,19,0)</f>
        <v>纪春权</v>
      </c>
      <c r="U117">
        <f t="shared" si="21"/>
        <v>110.02785515320335</v>
      </c>
      <c r="V117">
        <f t="shared" si="22"/>
        <v>87</v>
      </c>
      <c r="W117">
        <f>VLOOKUP(B117,[1]高一下!$B:$X,18,0)</f>
        <v>50</v>
      </c>
      <c r="X117" t="str">
        <f>VLOOKUP(B117,[1]高一下!$B:$X,19,0)</f>
        <v>纪春权</v>
      </c>
      <c r="Y117">
        <f t="shared" si="23"/>
        <v>81.615598885793872</v>
      </c>
      <c r="Z117">
        <f t="shared" si="24"/>
        <v>123</v>
      </c>
      <c r="AA117">
        <f>VLOOKUP(B117,[1]高一上!$B:$W,17,0)</f>
        <v>47</v>
      </c>
      <c r="AB117" t="str">
        <f>VLOOKUP(B117,[1]高一上!$B:$W,18,0)</f>
        <v>马巫各</v>
      </c>
      <c r="AC117">
        <f t="shared" si="25"/>
        <v>145.6824512534819</v>
      </c>
      <c r="AD117">
        <f t="shared" si="26"/>
        <v>57</v>
      </c>
      <c r="AE117">
        <f>VLOOKUP(B117,[1]中考!$B:$O,13,0)</f>
        <v>29</v>
      </c>
      <c r="AF117">
        <f t="shared" si="27"/>
        <v>221</v>
      </c>
    </row>
    <row r="118" spans="1:32" x14ac:dyDescent="0.2">
      <c r="A118" s="5" t="s">
        <v>1194</v>
      </c>
      <c r="B118" s="2" t="s">
        <v>1195</v>
      </c>
      <c r="C118" s="1">
        <v>10</v>
      </c>
      <c r="D118" s="3" t="s">
        <v>1070</v>
      </c>
      <c r="E118" s="4" t="s">
        <v>1196</v>
      </c>
      <c r="F118" s="1">
        <v>482</v>
      </c>
      <c r="G118" s="4">
        <v>61</v>
      </c>
      <c r="H118" s="1" t="s">
        <v>1937</v>
      </c>
      <c r="I118">
        <f t="shared" si="16"/>
        <v>30.919220055710312</v>
      </c>
      <c r="J118">
        <f t="shared" si="15"/>
        <v>270</v>
      </c>
      <c r="K118">
        <f>VLOOKUP(B118,[1]高三上!$B:$V,18,0)</f>
        <v>87</v>
      </c>
      <c r="L118" t="str">
        <f>VLOOKUP(B118,[1]高三上!$B:$V,19,0)</f>
        <v>吴文艺</v>
      </c>
      <c r="M118">
        <f t="shared" si="17"/>
        <v>105.29247910863509</v>
      </c>
      <c r="N118">
        <f t="shared" si="18"/>
        <v>22</v>
      </c>
      <c r="O118">
        <f>VLOOKUP(B118,[1]高二下!$B:$W,18,0)</f>
        <v>86</v>
      </c>
      <c r="P118" t="str">
        <f>VLOOKUP(B118,[1]高二下!$B:$W,19,0)</f>
        <v>吴文艺</v>
      </c>
      <c r="Q118">
        <f t="shared" si="19"/>
        <v>107.79944289693593</v>
      </c>
      <c r="R118">
        <f t="shared" si="20"/>
        <v>41</v>
      </c>
      <c r="S118">
        <f>VLOOKUP(B118,[1]高二上!$B:$W,18,0)</f>
        <v>82</v>
      </c>
      <c r="T118" t="str">
        <f>VLOOKUP(B118,[1]高二上!$B:$W,19,0)</f>
        <v>纪春权</v>
      </c>
      <c r="U118">
        <f t="shared" si="21"/>
        <v>99.442896935933149</v>
      </c>
      <c r="V118">
        <f t="shared" si="22"/>
        <v>69</v>
      </c>
      <c r="W118">
        <f>VLOOKUP(B118,[1]高一下!$B:$X,18,0)</f>
        <v>54</v>
      </c>
      <c r="X118" t="str">
        <f>VLOOKUP(B118,[1]高一下!$B:$X,19,0)</f>
        <v>纪春权</v>
      </c>
      <c r="Y118">
        <f t="shared" si="23"/>
        <v>94.150417827298057</v>
      </c>
      <c r="Z118">
        <f t="shared" si="24"/>
        <v>67</v>
      </c>
      <c r="AA118">
        <f>VLOOKUP(B118,[1]高一上!$B:$W,17,0)</f>
        <v>49</v>
      </c>
      <c r="AB118" t="str">
        <f>VLOOKUP(B118,[1]高一上!$B:$W,18,0)</f>
        <v>马巫各</v>
      </c>
      <c r="AC118">
        <f t="shared" si="25"/>
        <v>112.8133704735376</v>
      </c>
      <c r="AD118">
        <f t="shared" si="26"/>
        <v>46</v>
      </c>
      <c r="AE118">
        <f>VLOOKUP(B118,[1]中考!$B:$O,13,0)</f>
        <v>36</v>
      </c>
      <c r="AF118">
        <f t="shared" si="27"/>
        <v>92</v>
      </c>
    </row>
    <row r="119" spans="1:32" x14ac:dyDescent="0.2">
      <c r="A119" s="2" t="s">
        <v>1197</v>
      </c>
      <c r="B119" s="2" t="s">
        <v>1198</v>
      </c>
      <c r="C119" s="1">
        <v>10</v>
      </c>
      <c r="D119" s="3" t="s">
        <v>1070</v>
      </c>
      <c r="E119" s="4" t="s">
        <v>1199</v>
      </c>
      <c r="F119" s="1">
        <v>471</v>
      </c>
      <c r="G119" s="4">
        <v>73</v>
      </c>
      <c r="H119" s="1" t="s">
        <v>1937</v>
      </c>
      <c r="I119">
        <f t="shared" si="16"/>
        <v>91.64345403899722</v>
      </c>
      <c r="J119">
        <f t="shared" si="15"/>
        <v>110</v>
      </c>
      <c r="K119">
        <f>VLOOKUP(B119,[1]高三上!$B:$V,18,0)</f>
        <v>79</v>
      </c>
      <c r="L119" t="str">
        <f>VLOOKUP(B119,[1]高三上!$B:$V,19,0)</f>
        <v>吴文艺</v>
      </c>
      <c r="M119">
        <f t="shared" si="17"/>
        <v>143.45403899721447</v>
      </c>
      <c r="N119">
        <f t="shared" si="18"/>
        <v>80</v>
      </c>
      <c r="O119">
        <f>VLOOKUP(B119,[1]高二下!$B:$W,18,0)</f>
        <v>67.2</v>
      </c>
      <c r="P119" t="str">
        <f>VLOOKUP(B119,[1]高二下!$B:$W,19,0)</f>
        <v>吴文艺</v>
      </c>
      <c r="Q119">
        <f t="shared" si="19"/>
        <v>109.47075208913648</v>
      </c>
      <c r="R119">
        <f t="shared" si="20"/>
        <v>236</v>
      </c>
      <c r="S119">
        <f>VLOOKUP(B119,[1]高二上!$B:$W,18,0)</f>
        <v>58</v>
      </c>
      <c r="T119" t="str">
        <f>VLOOKUP(B119,[1]高二上!$B:$W,19,0)</f>
        <v>纪春权</v>
      </c>
      <c r="U119">
        <f t="shared" si="21"/>
        <v>83.008356545961007</v>
      </c>
      <c r="V119">
        <f t="shared" si="22"/>
        <v>270</v>
      </c>
      <c r="W119">
        <f>VLOOKUP(B119,[1]高一下!$B:$X,18,0)</f>
        <v>44</v>
      </c>
      <c r="X119" t="str">
        <f>VLOOKUP(B119,[1]高一下!$B:$X,19,0)</f>
        <v>纪春权</v>
      </c>
      <c r="Y119">
        <f t="shared" si="23"/>
        <v>83.286908077994426</v>
      </c>
      <c r="Z119">
        <f t="shared" si="24"/>
        <v>209</v>
      </c>
      <c r="AA119">
        <f>VLOOKUP(B119,[1]高一上!$B:$W,17,0)</f>
        <v>37</v>
      </c>
      <c r="AB119" t="str">
        <f>VLOOKUP(B119,[1]高一上!$B:$W,18,0)</f>
        <v>纪春权</v>
      </c>
      <c r="AC119">
        <f t="shared" si="25"/>
        <v>120.05571030640668</v>
      </c>
      <c r="AD119">
        <f t="shared" si="26"/>
        <v>149</v>
      </c>
      <c r="AE119">
        <f>VLOOKUP(B119,[1]中考!$B:$O,13,0)</f>
        <v>29</v>
      </c>
      <c r="AF119">
        <f t="shared" si="27"/>
        <v>221</v>
      </c>
    </row>
    <row r="120" spans="1:32" x14ac:dyDescent="0.2">
      <c r="A120" s="2" t="s">
        <v>1200</v>
      </c>
      <c r="B120" s="2" t="s">
        <v>1201</v>
      </c>
      <c r="C120" s="1">
        <v>10</v>
      </c>
      <c r="D120" s="3" t="s">
        <v>1070</v>
      </c>
      <c r="E120" s="4" t="s">
        <v>1202</v>
      </c>
      <c r="F120" s="1">
        <v>469</v>
      </c>
      <c r="G120" s="4">
        <v>76</v>
      </c>
      <c r="H120" s="1" t="s">
        <v>1937</v>
      </c>
      <c r="I120">
        <f t="shared" si="16"/>
        <v>140.38997214484681</v>
      </c>
      <c r="J120">
        <f t="shared" si="15"/>
        <v>80</v>
      </c>
      <c r="K120">
        <f>VLOOKUP(B120,[1]高三上!$B:$V,18,0)</f>
        <v>61</v>
      </c>
      <c r="L120" t="str">
        <f>VLOOKUP(B120,[1]高三上!$B:$V,19,0)</f>
        <v>吴文艺</v>
      </c>
      <c r="M120">
        <f t="shared" si="17"/>
        <v>89.136490250696383</v>
      </c>
      <c r="N120">
        <f t="shared" si="18"/>
        <v>225</v>
      </c>
      <c r="O120">
        <f>VLOOKUP(B120,[1]高二下!$B:$W,18,0)</f>
        <v>71</v>
      </c>
      <c r="P120" t="str">
        <f>VLOOKUP(B120,[1]高二下!$B:$W,19,0)</f>
        <v>吴文艺</v>
      </c>
      <c r="Q120">
        <f t="shared" si="19"/>
        <v>108.91364902506965</v>
      </c>
      <c r="R120">
        <f t="shared" si="20"/>
        <v>186</v>
      </c>
      <c r="S120">
        <f>VLOOKUP(B120,[1]高二上!$B:$W,18,0)</f>
        <v>65</v>
      </c>
      <c r="T120" t="str">
        <f>VLOOKUP(B120,[1]高二上!$B:$W,19,0)</f>
        <v>纪春权</v>
      </c>
      <c r="U120">
        <f t="shared" si="21"/>
        <v>84.401114206128128</v>
      </c>
      <c r="V120">
        <f t="shared" si="22"/>
        <v>218</v>
      </c>
      <c r="W120">
        <f>VLOOKUP(B120,[1]高一下!$B:$X,18,0)</f>
        <v>47</v>
      </c>
      <c r="X120" t="str">
        <f>VLOOKUP(B120,[1]高一下!$B:$X,19,0)</f>
        <v>纪春权</v>
      </c>
      <c r="Y120">
        <f t="shared" si="23"/>
        <v>96.378830083565461</v>
      </c>
      <c r="Z120">
        <f t="shared" si="24"/>
        <v>162</v>
      </c>
      <c r="AA120">
        <f>VLOOKUP(B120,[1]高一上!$B:$W,17,0)</f>
        <v>37</v>
      </c>
      <c r="AB120" t="str">
        <f>VLOOKUP(B120,[1]高一上!$B:$W,18,0)</f>
        <v>胡东缘</v>
      </c>
      <c r="AC120">
        <f t="shared" si="25"/>
        <v>94.150417827298057</v>
      </c>
      <c r="AD120">
        <f t="shared" si="26"/>
        <v>149</v>
      </c>
      <c r="AE120">
        <f>VLOOKUP(B120,[1]中考!$B:$O,13,0)</f>
        <v>34</v>
      </c>
      <c r="AF120">
        <f t="shared" si="27"/>
        <v>128</v>
      </c>
    </row>
    <row r="121" spans="1:32" x14ac:dyDescent="0.2">
      <c r="A121" s="2" t="s">
        <v>1203</v>
      </c>
      <c r="B121" s="2" t="s">
        <v>1204</v>
      </c>
      <c r="C121" s="1">
        <v>10</v>
      </c>
      <c r="D121" s="3" t="s">
        <v>1070</v>
      </c>
      <c r="E121" s="4" t="s">
        <v>1205</v>
      </c>
      <c r="F121" s="1">
        <v>460</v>
      </c>
      <c r="G121" s="4">
        <v>65</v>
      </c>
      <c r="H121" s="1" t="s">
        <v>1937</v>
      </c>
      <c r="I121">
        <f t="shared" si="16"/>
        <v>73.537604456824511</v>
      </c>
      <c r="J121">
        <f t="shared" si="15"/>
        <v>224</v>
      </c>
      <c r="K121">
        <f>VLOOKUP(B121,[1]高三上!$B:$V,18,0)</f>
        <v>73</v>
      </c>
      <c r="L121" t="str">
        <f>VLOOKUP(B121,[1]高三上!$B:$V,19,0)</f>
        <v>吴文艺</v>
      </c>
      <c r="M121">
        <f t="shared" si="17"/>
        <v>95.543175487465177</v>
      </c>
      <c r="N121">
        <f t="shared" si="18"/>
        <v>129</v>
      </c>
      <c r="O121">
        <f>VLOOKUP(B121,[1]高二下!$B:$W,18,0)</f>
        <v>78.8</v>
      </c>
      <c r="P121" t="str">
        <f>VLOOKUP(B121,[1]高二下!$B:$W,19,0)</f>
        <v>吴文艺</v>
      </c>
      <c r="Q121">
        <f t="shared" si="19"/>
        <v>133.98328690807799</v>
      </c>
      <c r="R121">
        <f t="shared" si="20"/>
        <v>113</v>
      </c>
      <c r="S121">
        <f>VLOOKUP(B121,[1]高二上!$B:$W,18,0)</f>
        <v>63</v>
      </c>
      <c r="T121" t="str">
        <f>VLOOKUP(B121,[1]高二上!$B:$W,19,0)</f>
        <v>马巫各</v>
      </c>
      <c r="U121">
        <f t="shared" si="21"/>
        <v>106.12813370473538</v>
      </c>
      <c r="V121">
        <f t="shared" si="22"/>
        <v>235</v>
      </c>
      <c r="W121">
        <f>VLOOKUP(B121,[1]高一下!$B:$X,18,0)</f>
        <v>41</v>
      </c>
      <c r="X121" t="str">
        <f>VLOOKUP(B121,[1]高一下!$B:$X,19,0)</f>
        <v>马巫各</v>
      </c>
      <c r="Y121">
        <f t="shared" si="23"/>
        <v>58.774373259052922</v>
      </c>
      <c r="Z121">
        <f t="shared" si="24"/>
        <v>257</v>
      </c>
      <c r="AA121">
        <f>VLOOKUP(B121,[1]高一上!$B:$W,17,0)</f>
        <v>41</v>
      </c>
      <c r="AB121" t="str">
        <f>VLOOKUP(B121,[1]高一上!$B:$W,18,0)</f>
        <v>胡东缘</v>
      </c>
      <c r="AC121">
        <f t="shared" si="25"/>
        <v>115.04178272980502</v>
      </c>
      <c r="AD121">
        <f t="shared" si="26"/>
        <v>109</v>
      </c>
      <c r="AE121">
        <f>VLOOKUP(B121,[1]中考!$B:$O,13,0)</f>
        <v>32</v>
      </c>
      <c r="AF121">
        <f t="shared" si="27"/>
        <v>163</v>
      </c>
    </row>
    <row r="122" spans="1:32" x14ac:dyDescent="0.2">
      <c r="A122" s="2" t="s">
        <v>1206</v>
      </c>
      <c r="B122" s="2" t="s">
        <v>1207</v>
      </c>
      <c r="C122" s="1">
        <v>10</v>
      </c>
      <c r="D122" s="3" t="s">
        <v>1070</v>
      </c>
      <c r="E122" s="4" t="s">
        <v>1208</v>
      </c>
      <c r="F122" s="1">
        <v>460</v>
      </c>
      <c r="G122" s="4">
        <v>78</v>
      </c>
      <c r="H122" s="1" t="s">
        <v>1937</v>
      </c>
      <c r="I122">
        <f t="shared" si="16"/>
        <v>100</v>
      </c>
      <c r="J122">
        <f t="shared" si="15"/>
        <v>58</v>
      </c>
      <c r="K122">
        <f>VLOOKUP(B122,[1]高三上!$B:$V,18,0)</f>
        <v>0</v>
      </c>
      <c r="L122" t="str">
        <f>VLOOKUP(B122,[1]高三上!$B:$V,19,0)</f>
        <v>吴文艺</v>
      </c>
      <c r="M122">
        <f t="shared" si="17"/>
        <v>100</v>
      </c>
      <c r="N122">
        <f t="shared" si="18"/>
        <v>323</v>
      </c>
      <c r="O122">
        <f>VLOOKUP(B122,[1]高二下!$B:$W,18,0)</f>
        <v>86.5</v>
      </c>
      <c r="P122" t="str">
        <f>VLOOKUP(B122,[1]高二下!$B:$W,19,0)</f>
        <v>吴文艺</v>
      </c>
      <c r="Q122">
        <f t="shared" si="19"/>
        <v>105.84958217270194</v>
      </c>
      <c r="R122">
        <f t="shared" si="20"/>
        <v>36</v>
      </c>
      <c r="S122">
        <f>VLOOKUP(B122,[1]高二上!$B:$W,18,0)</f>
        <v>84</v>
      </c>
      <c r="T122" t="str">
        <f>VLOOKUP(B122,[1]高二上!$B:$W,19,0)</f>
        <v>纪春权</v>
      </c>
      <c r="U122">
        <f t="shared" si="21"/>
        <v>94.150417827298057</v>
      </c>
      <c r="V122">
        <f t="shared" si="22"/>
        <v>57</v>
      </c>
      <c r="W122">
        <f>VLOOKUP(B122,[1]高一下!$B:$X,18,0)</f>
        <v>58</v>
      </c>
      <c r="X122" t="str">
        <f>VLOOKUP(B122,[1]高一下!$B:$X,19,0)</f>
        <v>纪春权</v>
      </c>
      <c r="Y122">
        <f t="shared" si="23"/>
        <v>93.314763231197773</v>
      </c>
      <c r="Z122">
        <f t="shared" si="24"/>
        <v>36</v>
      </c>
      <c r="AA122">
        <f>VLOOKUP(B122,[1]高一上!$B:$W,17,0)</f>
        <v>57</v>
      </c>
      <c r="AB122" t="str">
        <f>VLOOKUP(B122,[1]高一上!$B:$W,18,0)</f>
        <v>康宇峰</v>
      </c>
      <c r="AC122">
        <f t="shared" si="25"/>
        <v>102.78551532033426</v>
      </c>
      <c r="AD122">
        <f t="shared" si="26"/>
        <v>12</v>
      </c>
      <c r="AE122">
        <f>VLOOKUP(B122,[1]中考!$B:$O,13,0)</f>
        <v>41</v>
      </c>
      <c r="AF122">
        <f t="shared" si="27"/>
        <v>22</v>
      </c>
    </row>
    <row r="123" spans="1:32" x14ac:dyDescent="0.2">
      <c r="A123" s="2" t="s">
        <v>1209</v>
      </c>
      <c r="B123" s="2" t="s">
        <v>1210</v>
      </c>
      <c r="C123" s="1">
        <v>10</v>
      </c>
      <c r="D123" s="3" t="s">
        <v>1070</v>
      </c>
      <c r="E123" s="4" t="s">
        <v>1211</v>
      </c>
      <c r="F123" s="1">
        <v>459</v>
      </c>
      <c r="G123" s="4">
        <v>64</v>
      </c>
      <c r="H123" s="1" t="s">
        <v>1937</v>
      </c>
      <c r="I123">
        <f t="shared" si="16"/>
        <v>56.545961002785518</v>
      </c>
      <c r="J123">
        <f t="shared" si="15"/>
        <v>236</v>
      </c>
      <c r="K123">
        <f>VLOOKUP(B123,[1]高三上!$B:$V,18,0)</f>
        <v>79</v>
      </c>
      <c r="L123" t="str">
        <f>VLOOKUP(B123,[1]高三上!$B:$V,19,0)</f>
        <v>吴文艺</v>
      </c>
      <c r="M123">
        <f t="shared" si="17"/>
        <v>129.52646239554318</v>
      </c>
      <c r="N123">
        <f t="shared" si="18"/>
        <v>80</v>
      </c>
      <c r="O123">
        <f>VLOOKUP(B123,[1]高二下!$B:$W,18,0)</f>
        <v>71</v>
      </c>
      <c r="P123" t="str">
        <f>VLOOKUP(B123,[1]高二下!$B:$W,19,0)</f>
        <v>吴文艺</v>
      </c>
      <c r="Q123">
        <f t="shared" si="19"/>
        <v>81.058495821727021</v>
      </c>
      <c r="R123">
        <f t="shared" si="20"/>
        <v>186</v>
      </c>
      <c r="S123">
        <f>VLOOKUP(B123,[1]高二上!$B:$W,18,0)</f>
        <v>77</v>
      </c>
      <c r="T123" t="str">
        <f>VLOOKUP(B123,[1]高二上!$B:$W,19,0)</f>
        <v>纪春权</v>
      </c>
      <c r="U123">
        <f t="shared" si="21"/>
        <v>112.25626740947075</v>
      </c>
      <c r="V123">
        <f t="shared" si="22"/>
        <v>118</v>
      </c>
      <c r="W123">
        <f>VLOOKUP(B123,[1]高一下!$B:$X,18,0)</f>
        <v>47</v>
      </c>
      <c r="X123" t="str">
        <f>VLOOKUP(B123,[1]高一下!$B:$X,19,0)</f>
        <v>纪春权</v>
      </c>
      <c r="Y123">
        <f t="shared" si="23"/>
        <v>58.217270194986071</v>
      </c>
      <c r="Z123">
        <f t="shared" si="24"/>
        <v>162</v>
      </c>
      <c r="AA123">
        <f>VLOOKUP(B123,[1]高一上!$B:$W,17,0)</f>
        <v>57</v>
      </c>
      <c r="AB123" t="str">
        <f>VLOOKUP(B123,[1]高一上!$B:$W,18,0)</f>
        <v>胡东缘</v>
      </c>
      <c r="AC123">
        <f t="shared" si="25"/>
        <v>127.57660167130919</v>
      </c>
      <c r="AD123">
        <f t="shared" si="26"/>
        <v>12</v>
      </c>
      <c r="AE123">
        <f>VLOOKUP(B123,[1]中考!$B:$O,13,0)</f>
        <v>35</v>
      </c>
      <c r="AF123">
        <f t="shared" si="27"/>
        <v>111</v>
      </c>
    </row>
    <row r="124" spans="1:32" x14ac:dyDescent="0.2">
      <c r="A124" s="2" t="s">
        <v>1212</v>
      </c>
      <c r="B124" s="2" t="s">
        <v>1213</v>
      </c>
      <c r="C124" s="1">
        <v>10</v>
      </c>
      <c r="D124" s="3" t="s">
        <v>1070</v>
      </c>
      <c r="E124" s="4" t="s">
        <v>1214</v>
      </c>
      <c r="F124" s="1">
        <v>452</v>
      </c>
      <c r="G124" s="4">
        <v>66</v>
      </c>
      <c r="H124" s="1" t="s">
        <v>1937</v>
      </c>
      <c r="I124">
        <f t="shared" si="16"/>
        <v>125.62674094707521</v>
      </c>
      <c r="J124">
        <f t="shared" si="15"/>
        <v>212</v>
      </c>
      <c r="K124">
        <f>VLOOKUP(B124,[1]高三上!$B:$V,18,0)</f>
        <v>46</v>
      </c>
      <c r="L124" t="str">
        <f>VLOOKUP(B124,[1]高三上!$B:$V,19,0)</f>
        <v>吴文艺</v>
      </c>
      <c r="M124">
        <f t="shared" si="17"/>
        <v>81.058495821727021</v>
      </c>
      <c r="N124">
        <f t="shared" si="18"/>
        <v>304</v>
      </c>
      <c r="O124">
        <f>VLOOKUP(B124,[1]高二下!$B:$W,18,0)</f>
        <v>67.2</v>
      </c>
      <c r="P124" t="str">
        <f>VLOOKUP(B124,[1]高二下!$B:$W,19,0)</f>
        <v>吴文艺</v>
      </c>
      <c r="Q124">
        <f t="shared" si="19"/>
        <v>120.05571030640668</v>
      </c>
      <c r="R124">
        <f t="shared" si="20"/>
        <v>236</v>
      </c>
      <c r="S124">
        <f>VLOOKUP(B124,[1]高二上!$B:$W,18,0)</f>
        <v>52</v>
      </c>
      <c r="T124" t="str">
        <f>VLOOKUP(B124,[1]高二上!$B:$W,19,0)</f>
        <v>纪春权</v>
      </c>
      <c r="U124">
        <f t="shared" si="21"/>
        <v>79.944289693593319</v>
      </c>
      <c r="V124">
        <f t="shared" si="22"/>
        <v>308</v>
      </c>
      <c r="W124">
        <f>VLOOKUP(B124,[1]高一下!$B:$X,18,0)</f>
        <v>42</v>
      </c>
      <c r="X124" t="str">
        <f>VLOOKUP(B124,[1]高一下!$B:$X,19,0)</f>
        <v>纪春权</v>
      </c>
      <c r="Y124">
        <f t="shared" si="23"/>
        <v>77.15877437325905</v>
      </c>
      <c r="Z124">
        <f t="shared" si="24"/>
        <v>236</v>
      </c>
      <c r="AA124">
        <f>VLOOKUP(B124,[1]高一上!$B:$W,17,0)</f>
        <v>36</v>
      </c>
      <c r="AB124" t="str">
        <f>VLOOKUP(B124,[1]高一上!$B:$W,18,0)</f>
        <v>纪春权</v>
      </c>
      <c r="AC124">
        <f t="shared" si="25"/>
        <v>123.95543175487465</v>
      </c>
      <c r="AD124">
        <f t="shared" si="26"/>
        <v>154</v>
      </c>
      <c r="AE124">
        <f>VLOOKUP(B124,[1]中考!$B:$O,13,0)</f>
        <v>28</v>
      </c>
      <c r="AF124">
        <f t="shared" si="27"/>
        <v>240</v>
      </c>
    </row>
    <row r="125" spans="1:32" x14ac:dyDescent="0.2">
      <c r="A125" s="2" t="s">
        <v>1215</v>
      </c>
      <c r="B125" s="2" t="s">
        <v>1216</v>
      </c>
      <c r="C125" s="1">
        <v>10</v>
      </c>
      <c r="D125" s="3" t="s">
        <v>1070</v>
      </c>
      <c r="E125" s="4" t="s">
        <v>1217</v>
      </c>
      <c r="F125" s="1">
        <v>448</v>
      </c>
      <c r="G125" s="4">
        <v>82</v>
      </c>
      <c r="H125" s="1" t="s">
        <v>1937</v>
      </c>
      <c r="I125">
        <f t="shared" si="16"/>
        <v>106.40668523676881</v>
      </c>
      <c r="J125">
        <f t="shared" si="15"/>
        <v>27</v>
      </c>
      <c r="K125">
        <f>VLOOKUP(B125,[1]高三上!$B:$V,18,0)</f>
        <v>83</v>
      </c>
      <c r="L125" t="str">
        <f>VLOOKUP(B125,[1]高三上!$B:$V,19,0)</f>
        <v>吴文艺</v>
      </c>
      <c r="M125">
        <f t="shared" si="17"/>
        <v>106.12813370473538</v>
      </c>
      <c r="N125">
        <f t="shared" si="18"/>
        <v>50</v>
      </c>
      <c r="O125">
        <f>VLOOKUP(B125,[1]高二下!$B:$W,18,0)</f>
        <v>83.4</v>
      </c>
      <c r="P125" t="str">
        <f>VLOOKUP(B125,[1]高二下!$B:$W,19,0)</f>
        <v>吴文艺</v>
      </c>
      <c r="Q125">
        <f t="shared" si="19"/>
        <v>108.63509749303621</v>
      </c>
      <c r="R125">
        <f t="shared" si="20"/>
        <v>72</v>
      </c>
      <c r="S125">
        <f>VLOOKUP(B125,[1]高二上!$B:$W,18,0)</f>
        <v>78</v>
      </c>
      <c r="T125" t="str">
        <f>VLOOKUP(B125,[1]高二上!$B:$W,19,0)</f>
        <v>纪春权</v>
      </c>
      <c r="U125">
        <f t="shared" si="21"/>
        <v>100</v>
      </c>
      <c r="V125">
        <f t="shared" si="22"/>
        <v>103</v>
      </c>
      <c r="W125">
        <v>0</v>
      </c>
      <c r="X125" t="str">
        <f>T125</f>
        <v>纪春权</v>
      </c>
      <c r="Y125">
        <f t="shared" si="23"/>
        <v>100</v>
      </c>
      <c r="Z125">
        <f t="shared" si="24"/>
        <v>355</v>
      </c>
      <c r="AA125">
        <v>0</v>
      </c>
      <c r="AB125" t="str">
        <f>X125</f>
        <v>纪春权</v>
      </c>
      <c r="AC125">
        <f t="shared" si="25"/>
        <v>100</v>
      </c>
      <c r="AD125">
        <f t="shared" si="26"/>
        <v>234</v>
      </c>
      <c r="AE125">
        <f>VLOOKUP(B125,[1]中考!$B:$O,13,0)</f>
        <v>0</v>
      </c>
      <c r="AF125">
        <f t="shared" si="27"/>
        <v>352</v>
      </c>
    </row>
    <row r="126" spans="1:32" x14ac:dyDescent="0.2">
      <c r="A126" s="2" t="s">
        <v>1218</v>
      </c>
      <c r="B126" s="2" t="s">
        <v>1219</v>
      </c>
      <c r="C126" s="1">
        <v>10</v>
      </c>
      <c r="D126" s="3" t="s">
        <v>1070</v>
      </c>
      <c r="E126" s="4" t="s">
        <v>1220</v>
      </c>
      <c r="F126" s="1">
        <v>446</v>
      </c>
      <c r="G126" s="4">
        <v>66</v>
      </c>
      <c r="H126" s="1" t="s">
        <v>1937</v>
      </c>
      <c r="I126">
        <f t="shared" si="16"/>
        <v>67.966573816156</v>
      </c>
      <c r="J126">
        <f t="shared" si="15"/>
        <v>212</v>
      </c>
      <c r="K126">
        <f>VLOOKUP(B126,[1]高三上!$B:$V,18,0)</f>
        <v>77</v>
      </c>
      <c r="L126" t="str">
        <f>VLOOKUP(B126,[1]高三上!$B:$V,19,0)</f>
        <v>吴文艺</v>
      </c>
      <c r="M126">
        <f t="shared" si="17"/>
        <v>138.71866295264624</v>
      </c>
      <c r="N126">
        <f t="shared" si="18"/>
        <v>97</v>
      </c>
      <c r="O126">
        <f>VLOOKUP(B126,[1]高二下!$B:$W,18,0)</f>
        <v>67.2</v>
      </c>
      <c r="P126" t="str">
        <f>VLOOKUP(B126,[1]高二下!$B:$W,19,0)</f>
        <v>吴文艺</v>
      </c>
      <c r="Q126">
        <f t="shared" si="19"/>
        <v>67.130919220055716</v>
      </c>
      <c r="R126">
        <f t="shared" si="20"/>
        <v>236</v>
      </c>
      <c r="S126">
        <f>VLOOKUP(B126,[1]高二上!$B:$W,18,0)</f>
        <v>77</v>
      </c>
      <c r="T126" t="str">
        <f>VLOOKUP(B126,[1]高二上!$B:$W,19,0)</f>
        <v>纪春权</v>
      </c>
      <c r="U126">
        <f t="shared" si="21"/>
        <v>158.49582172701952</v>
      </c>
      <c r="V126">
        <f t="shared" si="22"/>
        <v>118</v>
      </c>
      <c r="W126">
        <f>VLOOKUP(B126,[1]高一下!$B:$X,18,0)</f>
        <v>34</v>
      </c>
      <c r="X126" t="str">
        <f>VLOOKUP(B126,[1]高一下!$B:$X,19,0)</f>
        <v>纪春权</v>
      </c>
      <c r="Y126">
        <f t="shared" si="23"/>
        <v>11.420612813370482</v>
      </c>
      <c r="Z126">
        <f t="shared" si="24"/>
        <v>328</v>
      </c>
      <c r="AA126">
        <f>VLOOKUP(B126,[1]高一上!$B:$W,17,0)</f>
        <v>58</v>
      </c>
      <c r="AB126" t="str">
        <f>VLOOKUP(B126,[1]高一上!$B:$W,18,0)</f>
        <v>马巫各</v>
      </c>
      <c r="AC126">
        <f t="shared" si="25"/>
        <v>106.40668523676881</v>
      </c>
      <c r="AD126">
        <f t="shared" si="26"/>
        <v>10</v>
      </c>
      <c r="AE126">
        <f>VLOOKUP(B126,[1]中考!$B:$O,13,0)</f>
        <v>40</v>
      </c>
      <c r="AF126">
        <f t="shared" si="27"/>
        <v>33</v>
      </c>
    </row>
    <row r="127" spans="1:32" x14ac:dyDescent="0.2">
      <c r="A127" s="2" t="s">
        <v>1221</v>
      </c>
      <c r="B127" s="2" t="s">
        <v>1222</v>
      </c>
      <c r="C127" s="1">
        <v>10</v>
      </c>
      <c r="D127" s="3" t="s">
        <v>1070</v>
      </c>
      <c r="E127" s="4" t="s">
        <v>1223</v>
      </c>
      <c r="F127" s="1">
        <v>444</v>
      </c>
      <c r="G127" s="4">
        <v>72</v>
      </c>
      <c r="H127" s="1" t="s">
        <v>1937</v>
      </c>
      <c r="I127">
        <f t="shared" si="16"/>
        <v>83.286908077994426</v>
      </c>
      <c r="J127">
        <f t="shared" si="15"/>
        <v>121</v>
      </c>
      <c r="K127">
        <f>VLOOKUP(B127,[1]高三上!$B:$V,18,0)</f>
        <v>81</v>
      </c>
      <c r="L127" t="str">
        <f>VLOOKUP(B127,[1]高三上!$B:$V,19,0)</f>
        <v>吴文艺</v>
      </c>
      <c r="M127">
        <f t="shared" si="17"/>
        <v>106.40668523676881</v>
      </c>
      <c r="N127">
        <f t="shared" si="18"/>
        <v>61</v>
      </c>
      <c r="O127">
        <f>VLOOKUP(B127,[1]高二下!$B:$W,18,0)</f>
        <v>81.900000000000006</v>
      </c>
      <c r="P127" t="str">
        <f>VLOOKUP(B127,[1]高二下!$B:$W,19,0)</f>
        <v>吴文艺</v>
      </c>
      <c r="Q127">
        <f t="shared" si="19"/>
        <v>114.76323119777159</v>
      </c>
      <c r="R127">
        <f t="shared" si="20"/>
        <v>84</v>
      </c>
      <c r="S127">
        <f>VLOOKUP(B127,[1]高二上!$B:$W,18,0)</f>
        <v>74</v>
      </c>
      <c r="T127" t="str">
        <f>VLOOKUP(B127,[1]高二上!$B:$W,19,0)</f>
        <v>纪春权</v>
      </c>
      <c r="U127">
        <f t="shared" si="21"/>
        <v>103.34261838440112</v>
      </c>
      <c r="V127">
        <f t="shared" si="22"/>
        <v>137</v>
      </c>
      <c r="W127">
        <f>VLOOKUP(B127,[1]高一下!$B:$X,18,0)</f>
        <v>48</v>
      </c>
      <c r="X127" t="str">
        <f>VLOOKUP(B127,[1]高一下!$B:$X,19,0)</f>
        <v>纪春权</v>
      </c>
      <c r="Y127">
        <f t="shared" si="23"/>
        <v>90.250696378830085</v>
      </c>
      <c r="Z127">
        <f t="shared" si="24"/>
        <v>149</v>
      </c>
      <c r="AA127">
        <f>VLOOKUP(B127,[1]高一上!$B:$W,17,0)</f>
        <v>40</v>
      </c>
      <c r="AB127" t="str">
        <f>VLOOKUP(B127,[1]高一上!$B:$W,18,0)</f>
        <v>马巫各</v>
      </c>
      <c r="AC127">
        <f t="shared" si="25"/>
        <v>140.11142061281336</v>
      </c>
      <c r="AD127">
        <f t="shared" si="26"/>
        <v>114</v>
      </c>
      <c r="AE127">
        <f>VLOOKUP(B127,[1]中考!$B:$O,13,0)</f>
        <v>27</v>
      </c>
      <c r="AF127">
        <f t="shared" si="27"/>
        <v>258</v>
      </c>
    </row>
    <row r="128" spans="1:32" x14ac:dyDescent="0.2">
      <c r="A128" s="2" t="s">
        <v>1224</v>
      </c>
      <c r="B128" s="2" t="s">
        <v>1225</v>
      </c>
      <c r="C128" s="1">
        <v>10</v>
      </c>
      <c r="D128" s="3" t="s">
        <v>1070</v>
      </c>
      <c r="E128" s="4" t="s">
        <v>1226</v>
      </c>
      <c r="F128" s="1">
        <v>437</v>
      </c>
      <c r="G128" s="4">
        <v>57</v>
      </c>
      <c r="H128" s="1" t="s">
        <v>1937</v>
      </c>
      <c r="I128">
        <f t="shared" si="16"/>
        <v>31.754874651810582</v>
      </c>
      <c r="J128">
        <f t="shared" si="15"/>
        <v>306</v>
      </c>
      <c r="K128">
        <f>VLOOKUP(B128,[1]高三上!$B:$V,18,0)</f>
        <v>81</v>
      </c>
      <c r="L128" t="str">
        <f>VLOOKUP(B128,[1]高三上!$B:$V,19,0)</f>
        <v>吴文艺</v>
      </c>
      <c r="M128">
        <f t="shared" si="17"/>
        <v>94.428969359331475</v>
      </c>
      <c r="N128">
        <f t="shared" si="18"/>
        <v>61</v>
      </c>
      <c r="O128">
        <f>VLOOKUP(B128,[1]高二下!$B:$W,18,0)</f>
        <v>86</v>
      </c>
      <c r="P128" t="str">
        <f>VLOOKUP(B128,[1]高二下!$B:$W,19,0)</f>
        <v>吴文艺</v>
      </c>
      <c r="Q128">
        <f t="shared" si="19"/>
        <v>121.44846796657382</v>
      </c>
      <c r="R128">
        <f t="shared" si="20"/>
        <v>41</v>
      </c>
      <c r="S128">
        <f>VLOOKUP(B128,[1]高二上!$B:$W,18,0)</f>
        <v>77</v>
      </c>
      <c r="T128" t="str">
        <f>VLOOKUP(B128,[1]高二上!$B:$W,19,0)</f>
        <v>纪春权</v>
      </c>
      <c r="U128">
        <f t="shared" si="21"/>
        <v>155.98885793871867</v>
      </c>
      <c r="V128">
        <f t="shared" si="22"/>
        <v>118</v>
      </c>
      <c r="W128">
        <f>VLOOKUP(B128,[1]高一下!$B:$X,18,0)</f>
        <v>35</v>
      </c>
      <c r="X128" t="str">
        <f>VLOOKUP(B128,[1]高一下!$B:$X,19,0)</f>
        <v>纪春权</v>
      </c>
      <c r="Y128">
        <f t="shared" si="23"/>
        <v>17.548746518105844</v>
      </c>
      <c r="Z128">
        <f t="shared" si="24"/>
        <v>319</v>
      </c>
      <c r="AA128">
        <f>VLOOKUP(B128,[1]高一上!$B:$W,17,0)</f>
        <v>54</v>
      </c>
      <c r="AB128" t="str">
        <f>VLOOKUP(B128,[1]高一上!$B:$W,18,0)</f>
        <v>纪春权</v>
      </c>
      <c r="AC128">
        <f t="shared" si="25"/>
        <v>170.47353760445682</v>
      </c>
      <c r="AD128">
        <f t="shared" si="26"/>
        <v>23</v>
      </c>
      <c r="AE128">
        <f>VLOOKUP(B128,[1]中考!$B:$O,13,0)</f>
        <v>26</v>
      </c>
      <c r="AF128">
        <f t="shared" si="27"/>
        <v>276</v>
      </c>
    </row>
    <row r="129" spans="1:32" x14ac:dyDescent="0.2">
      <c r="A129" s="2" t="s">
        <v>1227</v>
      </c>
      <c r="B129" s="2" t="s">
        <v>1228</v>
      </c>
      <c r="C129" s="1">
        <v>10</v>
      </c>
      <c r="D129" s="3" t="s">
        <v>1070</v>
      </c>
      <c r="E129" s="4" t="s">
        <v>1229</v>
      </c>
      <c r="F129" s="1">
        <v>437</v>
      </c>
      <c r="G129" s="4">
        <v>65</v>
      </c>
      <c r="H129" s="1" t="s">
        <v>1937</v>
      </c>
      <c r="I129">
        <f t="shared" si="16"/>
        <v>73.537604456824511</v>
      </c>
      <c r="J129">
        <f t="shared" si="15"/>
        <v>224</v>
      </c>
      <c r="K129">
        <f>VLOOKUP(B129,[1]高三上!$B:$V,18,0)</f>
        <v>73</v>
      </c>
      <c r="L129" t="str">
        <f>VLOOKUP(B129,[1]高三上!$B:$V,19,0)</f>
        <v>吴文艺</v>
      </c>
      <c r="M129">
        <f t="shared" si="17"/>
        <v>139.83286908077994</v>
      </c>
      <c r="N129">
        <f t="shared" si="18"/>
        <v>129</v>
      </c>
      <c r="O129">
        <f>VLOOKUP(B129,[1]高二下!$B:$W,18,0)</f>
        <v>63</v>
      </c>
      <c r="P129" t="str">
        <f>VLOOKUP(B129,[1]高二下!$B:$W,19,0)</f>
        <v>吴文艺</v>
      </c>
      <c r="Q129">
        <f t="shared" si="19"/>
        <v>69.359331476323121</v>
      </c>
      <c r="R129">
        <f t="shared" si="20"/>
        <v>272</v>
      </c>
      <c r="S129">
        <f>VLOOKUP(B129,[1]高二上!$B:$W,18,0)</f>
        <v>71</v>
      </c>
      <c r="T129" t="str">
        <f>VLOOKUP(B129,[1]高二上!$B:$W,19,0)</f>
        <v>纪春权</v>
      </c>
      <c r="U129">
        <f t="shared" si="21"/>
        <v>67.130919220055716</v>
      </c>
      <c r="V129">
        <f t="shared" si="22"/>
        <v>162</v>
      </c>
      <c r="W129">
        <f>VLOOKUP(B129,[1]高一下!$B:$X,18,0)</f>
        <v>57</v>
      </c>
      <c r="X129" t="str">
        <f>VLOOKUP(B129,[1]高一下!$B:$X,19,0)</f>
        <v>纪春权</v>
      </c>
      <c r="Y129">
        <f t="shared" si="23"/>
        <v>107.79944289693593</v>
      </c>
      <c r="Z129">
        <f t="shared" si="24"/>
        <v>44</v>
      </c>
      <c r="AA129">
        <f>VLOOKUP(B129,[1]高一上!$B:$W,17,0)</f>
        <v>44</v>
      </c>
      <c r="AB129" t="str">
        <f>VLOOKUP(B129,[1]高一上!$B:$W,18,0)</f>
        <v>纪春权</v>
      </c>
      <c r="AC129">
        <f t="shared" si="25"/>
        <v>151.81058495821725</v>
      </c>
      <c r="AD129">
        <f t="shared" si="26"/>
        <v>72</v>
      </c>
      <c r="AE129">
        <f>VLOOKUP(B129,[1]中考!$B:$O,13,0)</f>
        <v>27</v>
      </c>
      <c r="AF129">
        <f t="shared" si="27"/>
        <v>258</v>
      </c>
    </row>
    <row r="130" spans="1:32" x14ac:dyDescent="0.2">
      <c r="A130" s="2" t="s">
        <v>1230</v>
      </c>
      <c r="B130" s="2" t="s">
        <v>1231</v>
      </c>
      <c r="C130" s="1">
        <v>10</v>
      </c>
      <c r="D130" s="3" t="s">
        <v>1070</v>
      </c>
      <c r="E130" s="4" t="s">
        <v>1232</v>
      </c>
      <c r="F130" s="1">
        <v>436</v>
      </c>
      <c r="G130" s="4">
        <v>82</v>
      </c>
      <c r="H130" s="1" t="s">
        <v>1937</v>
      </c>
      <c r="I130">
        <f t="shared" si="16"/>
        <v>123.95543175487465</v>
      </c>
      <c r="J130">
        <f t="shared" si="15"/>
        <v>27</v>
      </c>
      <c r="K130">
        <f>VLOOKUP(B130,[1]高三上!$B:$V,18,0)</f>
        <v>75</v>
      </c>
      <c r="L130" t="str">
        <f>VLOOKUP(B130,[1]高三上!$B:$V,19,0)</f>
        <v>吴文艺</v>
      </c>
      <c r="M130">
        <f t="shared" si="17"/>
        <v>95.82172701949861</v>
      </c>
      <c r="N130">
        <f t="shared" si="18"/>
        <v>113</v>
      </c>
      <c r="O130">
        <f>VLOOKUP(B130,[1]高二下!$B:$W,18,0)</f>
        <v>80.3</v>
      </c>
      <c r="P130" t="str">
        <f>VLOOKUP(B130,[1]高二下!$B:$W,19,0)</f>
        <v>吴文艺</v>
      </c>
      <c r="Q130">
        <f t="shared" si="19"/>
        <v>162.95264623955433</v>
      </c>
      <c r="R130">
        <f t="shared" si="20"/>
        <v>98</v>
      </c>
      <c r="S130">
        <f>VLOOKUP(B130,[1]高二上!$B:$W,18,0)</f>
        <v>46</v>
      </c>
      <c r="T130" t="str">
        <f>VLOOKUP(B130,[1]高二上!$B:$W,19,0)</f>
        <v>纪春权</v>
      </c>
      <c r="U130">
        <f t="shared" si="21"/>
        <v>81.33704735376044</v>
      </c>
      <c r="V130">
        <f t="shared" si="22"/>
        <v>324</v>
      </c>
      <c r="W130">
        <f>VLOOKUP(B130,[1]高一下!$B:$X,18,0)</f>
        <v>41</v>
      </c>
      <c r="X130" t="str">
        <f>VLOOKUP(B130,[1]高一下!$B:$X,19,0)</f>
        <v>纪春权</v>
      </c>
      <c r="Y130">
        <f t="shared" si="23"/>
        <v>84.122562674094709</v>
      </c>
      <c r="Z130">
        <f t="shared" si="24"/>
        <v>257</v>
      </c>
      <c r="AA130">
        <f>VLOOKUP(B130,[1]高一上!$B:$W,17,0)</f>
        <v>31</v>
      </c>
      <c r="AB130" t="str">
        <f>VLOOKUP(B130,[1]高一上!$B:$W,18,0)</f>
        <v>纪春权</v>
      </c>
      <c r="AC130">
        <f t="shared" si="25"/>
        <v>136.76880222841226</v>
      </c>
      <c r="AD130">
        <f t="shared" si="26"/>
        <v>200</v>
      </c>
      <c r="AE130">
        <f>VLOOKUP(B130,[1]中考!$B:$O,13,0)</f>
        <v>21</v>
      </c>
      <c r="AF130">
        <f t="shared" si="27"/>
        <v>332</v>
      </c>
    </row>
    <row r="131" spans="1:32" x14ac:dyDescent="0.2">
      <c r="A131" s="2" t="s">
        <v>1233</v>
      </c>
      <c r="B131" s="2" t="s">
        <v>1234</v>
      </c>
      <c r="C131" s="1">
        <v>10</v>
      </c>
      <c r="D131" s="3" t="s">
        <v>1070</v>
      </c>
      <c r="E131" s="4" t="s">
        <v>1235</v>
      </c>
      <c r="F131" s="1">
        <v>430</v>
      </c>
      <c r="G131" s="4">
        <v>57</v>
      </c>
      <c r="H131" s="1" t="s">
        <v>1937</v>
      </c>
      <c r="I131">
        <f t="shared" si="16"/>
        <v>57.381615598885794</v>
      </c>
      <c r="J131">
        <f t="shared" ref="J131:J194" si="29">RANK(G131,G:G,0)</f>
        <v>306</v>
      </c>
      <c r="K131">
        <f>VLOOKUP(B131,[1]高三上!$B:$V,18,0)</f>
        <v>70</v>
      </c>
      <c r="L131" t="str">
        <f>VLOOKUP(B131,[1]高三上!$B:$V,19,0)</f>
        <v>吴文艺</v>
      </c>
      <c r="M131">
        <f t="shared" si="17"/>
        <v>88.85793871866295</v>
      </c>
      <c r="N131">
        <f t="shared" si="18"/>
        <v>153</v>
      </c>
      <c r="O131">
        <f>VLOOKUP(B131,[1]高二下!$B:$W,18,0)</f>
        <v>78.8</v>
      </c>
      <c r="P131" t="str">
        <f>VLOOKUP(B131,[1]高二下!$B:$W,19,0)</f>
        <v>吴文艺</v>
      </c>
      <c r="Q131">
        <f t="shared" si="19"/>
        <v>137.60445682451254</v>
      </c>
      <c r="R131">
        <f t="shared" si="20"/>
        <v>113</v>
      </c>
      <c r="S131">
        <f>VLOOKUP(B131,[1]高二上!$B:$W,18,0)</f>
        <v>61</v>
      </c>
      <c r="T131" t="str">
        <f>VLOOKUP(B131,[1]高二上!$B:$W,19,0)</f>
        <v>纪春权</v>
      </c>
      <c r="U131">
        <f t="shared" si="21"/>
        <v>81.33704735376044</v>
      </c>
      <c r="V131">
        <f t="shared" si="22"/>
        <v>248</v>
      </c>
      <c r="W131">
        <f>VLOOKUP(B131,[1]高一下!$B:$X,18,0)</f>
        <v>46</v>
      </c>
      <c r="X131" t="str">
        <f>VLOOKUP(B131,[1]高一下!$B:$X,19,0)</f>
        <v>纪春权</v>
      </c>
      <c r="Y131">
        <f t="shared" si="23"/>
        <v>66.016713091922014</v>
      </c>
      <c r="Z131">
        <f t="shared" si="24"/>
        <v>181</v>
      </c>
      <c r="AA131">
        <f>VLOOKUP(B131,[1]高一上!$B:$W,17,0)</f>
        <v>46</v>
      </c>
      <c r="AB131" t="str">
        <f>VLOOKUP(B131,[1]高一上!$B:$W,18,0)</f>
        <v>康宇峰</v>
      </c>
      <c r="AC131">
        <f t="shared" si="25"/>
        <v>92.757660167130922</v>
      </c>
      <c r="AD131">
        <f t="shared" si="26"/>
        <v>59</v>
      </c>
      <c r="AE131">
        <f>VLOOKUP(B131,[1]中考!$B:$O,13,0)</f>
        <v>40</v>
      </c>
      <c r="AF131">
        <f t="shared" si="27"/>
        <v>33</v>
      </c>
    </row>
    <row r="132" spans="1:32" x14ac:dyDescent="0.2">
      <c r="A132" s="2" t="s">
        <v>1236</v>
      </c>
      <c r="B132" s="2" t="s">
        <v>1237</v>
      </c>
      <c r="C132" s="1">
        <v>10</v>
      </c>
      <c r="D132" s="3" t="s">
        <v>1070</v>
      </c>
      <c r="E132" s="4" t="s">
        <v>1238</v>
      </c>
      <c r="F132" s="1">
        <v>429</v>
      </c>
      <c r="G132" s="4">
        <v>67</v>
      </c>
      <c r="H132" s="1" t="s">
        <v>1937</v>
      </c>
      <c r="I132">
        <f t="shared" ref="I132:I195" si="30">IF(OR(G132=0,K132=0),100,(((N132-J132)/COUNTA($D$3:$D$361))*100)+100)</f>
        <v>103.06406685236769</v>
      </c>
      <c r="J132">
        <f t="shared" si="29"/>
        <v>197</v>
      </c>
      <c r="K132">
        <f>VLOOKUP(B132,[1]高三上!$B:$V,18,0)</f>
        <v>65</v>
      </c>
      <c r="L132" t="str">
        <f>VLOOKUP(B132,[1]高三上!$B:$V,19,0)</f>
        <v>吴文艺</v>
      </c>
      <c r="M132">
        <f t="shared" ref="M132:M195" si="31">IF(OR(O132=0,K132=0),100,(((R132-N132)/COUNTA($D$3:$D$361))*100)+100)</f>
        <v>107.79944289693593</v>
      </c>
      <c r="N132">
        <f t="shared" ref="N132:N195" si="32">RANK(K132,$K$3:$K$361,0)</f>
        <v>208</v>
      </c>
      <c r="O132">
        <f>VLOOKUP(B132,[1]高二下!$B:$W,18,0)</f>
        <v>67.2</v>
      </c>
      <c r="P132" t="str">
        <f>VLOOKUP(B132,[1]高二下!$B:$W,19,0)</f>
        <v>吴文艺</v>
      </c>
      <c r="Q132">
        <f t="shared" ref="Q132:Q195" si="33">IF(OR(O132=0,S132=0),100,(((V132-R132)/COUNTA($D$3:$D$361))*100)+100)</f>
        <v>103.34261838440112</v>
      </c>
      <c r="R132">
        <f t="shared" ref="R132:R195" si="34">RANK(O132,$O$3:$O$361)</f>
        <v>236</v>
      </c>
      <c r="S132">
        <f>VLOOKUP(B132,[1]高二上!$B:$W,18,0)</f>
        <v>61</v>
      </c>
      <c r="T132" t="str">
        <f>VLOOKUP(B132,[1]高二上!$B:$W,19,0)</f>
        <v>纪春权</v>
      </c>
      <c r="U132">
        <f t="shared" ref="U132:U195" si="35">IF(OR(W132=0,S132=0),100,(((Z132-V132)/COUNTA($D$3:$D$361))*100)+100)</f>
        <v>85.793871866295262</v>
      </c>
      <c r="V132">
        <f t="shared" ref="V132:V195" si="36">RANK(S132,$S$3:$S$361)</f>
        <v>248</v>
      </c>
      <c r="W132">
        <f>VLOOKUP(B132,[1]高一下!$B:$X,18,0)</f>
        <v>45</v>
      </c>
      <c r="X132" t="str">
        <f>VLOOKUP(B132,[1]高一下!$B:$X,19,0)</f>
        <v>纪春权</v>
      </c>
      <c r="Y132">
        <f t="shared" ref="Y132:Y195" si="37">IF(OR(W132=0,AA132=0),100,(((AD132-Z132)/COUNTA($D$3:$D$361))*100)+100)</f>
        <v>92.200557103064071</v>
      </c>
      <c r="Z132">
        <f t="shared" ref="Z132:Z195" si="38">RANK(W132,$W$3:$W$361,0)</f>
        <v>197</v>
      </c>
      <c r="AA132">
        <f>VLOOKUP(B132,[1]高一上!$B:$W,17,0)</f>
        <v>34</v>
      </c>
      <c r="AB132" t="str">
        <f>VLOOKUP(B132,[1]高一上!$B:$W,18,0)</f>
        <v>纪春权</v>
      </c>
      <c r="AC132">
        <f t="shared" ref="AC132:AC195" si="39">IF(OR(AE132=0,AA132=0),100,(((AF132-AD132)/COUNTA($D$3:$D$361))*100)+100)</f>
        <v>143.17548746518105</v>
      </c>
      <c r="AD132">
        <f t="shared" ref="AD132:AD195" si="40">RANK(AA132,AA132:AA490)</f>
        <v>169</v>
      </c>
      <c r="AE132">
        <f>VLOOKUP(B132,[1]中考!$B:$O,13,0)</f>
        <v>22</v>
      </c>
      <c r="AF132">
        <f t="shared" ref="AF132:AF195" si="41">RANK(AE132,$AE$3:$AE$361)</f>
        <v>324</v>
      </c>
    </row>
    <row r="133" spans="1:32" x14ac:dyDescent="0.2">
      <c r="A133" s="2" t="s">
        <v>1239</v>
      </c>
      <c r="B133" s="2" t="s">
        <v>1240</v>
      </c>
      <c r="C133" s="1">
        <v>10</v>
      </c>
      <c r="D133" s="3" t="s">
        <v>1070</v>
      </c>
      <c r="E133" s="4" t="s">
        <v>1241</v>
      </c>
      <c r="F133" s="1">
        <v>428</v>
      </c>
      <c r="G133" s="4">
        <v>72</v>
      </c>
      <c r="H133" s="1" t="s">
        <v>1937</v>
      </c>
      <c r="I133">
        <f t="shared" si="30"/>
        <v>97.771587743732596</v>
      </c>
      <c r="J133">
        <f t="shared" si="29"/>
        <v>121</v>
      </c>
      <c r="K133">
        <f>VLOOKUP(B133,[1]高三上!$B:$V,18,0)</f>
        <v>75</v>
      </c>
      <c r="L133" t="str">
        <f>VLOOKUP(B133,[1]高三上!$B:$V,19,0)</f>
        <v>吴文艺</v>
      </c>
      <c r="M133">
        <f t="shared" si="31"/>
        <v>79.944289693593319</v>
      </c>
      <c r="N133">
        <f t="shared" si="32"/>
        <v>113</v>
      </c>
      <c r="O133">
        <f>VLOOKUP(B133,[1]高二下!$B:$W,18,0)</f>
        <v>86</v>
      </c>
      <c r="P133" t="str">
        <f>VLOOKUP(B133,[1]高二下!$B:$W,19,0)</f>
        <v>吴文艺</v>
      </c>
      <c r="Q133">
        <f t="shared" si="33"/>
        <v>101.67130919220055</v>
      </c>
      <c r="R133">
        <f t="shared" si="34"/>
        <v>41</v>
      </c>
      <c r="S133">
        <f>VLOOKUP(B133,[1]高二上!$B:$W,18,0)</f>
        <v>85</v>
      </c>
      <c r="T133" t="str">
        <f>VLOOKUP(B133,[1]高二上!$B:$W,19,0)</f>
        <v>纪春权</v>
      </c>
      <c r="U133">
        <f t="shared" si="35"/>
        <v>108.63509749303621</v>
      </c>
      <c r="V133">
        <f t="shared" si="36"/>
        <v>47</v>
      </c>
      <c r="W133">
        <f>VLOOKUP(B133,[1]高一下!$B:$X,18,0)</f>
        <v>53</v>
      </c>
      <c r="X133" t="str">
        <f>VLOOKUP(B133,[1]高一下!$B:$X,19,0)</f>
        <v>纪春权</v>
      </c>
      <c r="Y133">
        <f t="shared" si="37"/>
        <v>117.54874651810584</v>
      </c>
      <c r="Z133">
        <f t="shared" si="38"/>
        <v>78</v>
      </c>
      <c r="AA133">
        <f>VLOOKUP(B133,[1]高一上!$B:$W,17,0)</f>
        <v>37</v>
      </c>
      <c r="AB133" t="str">
        <f>VLOOKUP(B133,[1]高一上!$B:$W,18,0)</f>
        <v>康宇峰</v>
      </c>
      <c r="AC133">
        <f t="shared" si="39"/>
        <v>117.54874651810584</v>
      </c>
      <c r="AD133">
        <f t="shared" si="40"/>
        <v>141</v>
      </c>
      <c r="AE133">
        <f>VLOOKUP(B133,[1]中考!$B:$O,13,0)</f>
        <v>30</v>
      </c>
      <c r="AF133">
        <f t="shared" si="41"/>
        <v>204</v>
      </c>
    </row>
    <row r="134" spans="1:32" x14ac:dyDescent="0.2">
      <c r="A134" s="2" t="s">
        <v>1242</v>
      </c>
      <c r="B134" s="2" t="s">
        <v>1243</v>
      </c>
      <c r="C134" s="1">
        <v>10</v>
      </c>
      <c r="D134" s="3" t="s">
        <v>1070</v>
      </c>
      <c r="E134" s="4" t="s">
        <v>1244</v>
      </c>
      <c r="F134" s="1">
        <v>422</v>
      </c>
      <c r="G134" s="4">
        <v>67</v>
      </c>
      <c r="H134" s="1" t="s">
        <v>1937</v>
      </c>
      <c r="I134">
        <f t="shared" si="30"/>
        <v>111.97771587743733</v>
      </c>
      <c r="J134">
        <f t="shared" si="29"/>
        <v>197</v>
      </c>
      <c r="K134">
        <f>VLOOKUP(B134,[1]高三上!$B:$V,18,0)</f>
        <v>60</v>
      </c>
      <c r="L134" t="str">
        <f>VLOOKUP(B134,[1]高三上!$B:$V,19,0)</f>
        <v>吴文艺</v>
      </c>
      <c r="M134">
        <f t="shared" si="31"/>
        <v>44.568245125348191</v>
      </c>
      <c r="N134">
        <f t="shared" si="32"/>
        <v>240</v>
      </c>
      <c r="O134">
        <f>VLOOKUP(B134,[1]高二下!$B:$W,18,0)</f>
        <v>86</v>
      </c>
      <c r="P134" t="str">
        <f>VLOOKUP(B134,[1]高二下!$B:$W,19,0)</f>
        <v>吴文艺</v>
      </c>
      <c r="Q134">
        <f t="shared" si="33"/>
        <v>133.70473537604457</v>
      </c>
      <c r="R134">
        <f t="shared" si="34"/>
        <v>41</v>
      </c>
      <c r="S134">
        <f>VLOOKUP(B134,[1]高二上!$B:$W,18,0)</f>
        <v>71</v>
      </c>
      <c r="T134" t="str">
        <f>VLOOKUP(B134,[1]高二上!$B:$W,19,0)</f>
        <v>纪春权</v>
      </c>
      <c r="U134">
        <f t="shared" si="35"/>
        <v>116.99164345403899</v>
      </c>
      <c r="V134">
        <f t="shared" si="36"/>
        <v>162</v>
      </c>
      <c r="W134">
        <f>VLOOKUP(B134,[1]高一下!$B:$X,18,0)</f>
        <v>43</v>
      </c>
      <c r="X134" t="str">
        <f>VLOOKUP(B134,[1]高一下!$B:$X,19,0)</f>
        <v>纪春权</v>
      </c>
      <c r="Y134">
        <f t="shared" si="37"/>
        <v>74.094707520891376</v>
      </c>
      <c r="Z134">
        <f t="shared" si="38"/>
        <v>223</v>
      </c>
      <c r="AA134">
        <f>VLOOKUP(B134,[1]高一上!$B:$W,17,0)</f>
        <v>38</v>
      </c>
      <c r="AB134" t="str">
        <f>VLOOKUP(B134,[1]高一上!$B:$W,18,0)</f>
        <v>马巫各</v>
      </c>
      <c r="AC134">
        <f t="shared" si="39"/>
        <v>80.50139275766017</v>
      </c>
      <c r="AD134">
        <f t="shared" si="40"/>
        <v>130</v>
      </c>
      <c r="AE134">
        <f>VLOOKUP(B134,[1]中考!$B:$O,13,0)</f>
        <v>38</v>
      </c>
      <c r="AF134">
        <f t="shared" si="41"/>
        <v>60</v>
      </c>
    </row>
    <row r="135" spans="1:32" x14ac:dyDescent="0.2">
      <c r="A135" s="2" t="s">
        <v>1245</v>
      </c>
      <c r="B135" s="2" t="s">
        <v>1246</v>
      </c>
      <c r="C135" s="1">
        <v>10</v>
      </c>
      <c r="D135" s="3" t="s">
        <v>1070</v>
      </c>
      <c r="E135" s="4" t="s">
        <v>1247</v>
      </c>
      <c r="F135" s="1">
        <v>420</v>
      </c>
      <c r="G135" s="4">
        <v>58</v>
      </c>
      <c r="H135" s="1" t="s">
        <v>1937</v>
      </c>
      <c r="I135">
        <f t="shared" si="30"/>
        <v>100</v>
      </c>
      <c r="J135">
        <f t="shared" si="29"/>
        <v>296</v>
      </c>
      <c r="K135">
        <f>VLOOKUP(B135,[1]高三上!$B:$V,18,0)</f>
        <v>0</v>
      </c>
      <c r="L135" t="str">
        <f>VLOOKUP(B135,[1]高三上!$B:$V,19,0)</f>
        <v>吴文艺</v>
      </c>
      <c r="M135">
        <f t="shared" si="31"/>
        <v>100</v>
      </c>
      <c r="N135">
        <f t="shared" si="32"/>
        <v>323</v>
      </c>
      <c r="O135">
        <v>0</v>
      </c>
      <c r="P135" t="str">
        <f>L135</f>
        <v>吴文艺</v>
      </c>
      <c r="Q135">
        <f t="shared" si="33"/>
        <v>100</v>
      </c>
      <c r="R135">
        <f t="shared" si="34"/>
        <v>330</v>
      </c>
      <c r="S135">
        <f>VLOOKUP(B135,[1]高二上!$B:$W,18,0)</f>
        <v>77</v>
      </c>
      <c r="T135" t="str">
        <f>VLOOKUP(B135,[1]高二上!$B:$W,19,0)</f>
        <v>纪春权</v>
      </c>
      <c r="U135">
        <f t="shared" si="35"/>
        <v>103.62116991643454</v>
      </c>
      <c r="V135">
        <f t="shared" si="36"/>
        <v>118</v>
      </c>
      <c r="W135">
        <f>VLOOKUP(B135,[1]高一下!$B:$X,18,0)</f>
        <v>49</v>
      </c>
      <c r="X135" t="str">
        <f>VLOOKUP(B135,[1]高一下!$B:$X,19,0)</f>
        <v>纪春权</v>
      </c>
      <c r="Y135">
        <f t="shared" si="37"/>
        <v>118.10584958217271</v>
      </c>
      <c r="Z135">
        <f t="shared" si="38"/>
        <v>131</v>
      </c>
      <c r="AA135">
        <f>VLOOKUP(B135,[1]高一上!$B:$W,17,0)</f>
        <v>31</v>
      </c>
      <c r="AB135" t="str">
        <f>VLOOKUP(B135,[1]高一上!$B:$W,18,0)</f>
        <v>马巫各</v>
      </c>
      <c r="AC135">
        <f t="shared" si="39"/>
        <v>58.774373259052922</v>
      </c>
      <c r="AD135">
        <f t="shared" si="40"/>
        <v>196</v>
      </c>
      <c r="AE135">
        <f>VLOOKUP(B135,[1]中考!$B:$O,13,0)</f>
        <v>39</v>
      </c>
      <c r="AF135">
        <f t="shared" si="41"/>
        <v>48</v>
      </c>
    </row>
    <row r="136" spans="1:32" x14ac:dyDescent="0.2">
      <c r="A136" s="2" t="s">
        <v>1248</v>
      </c>
      <c r="B136" s="2" t="s">
        <v>1249</v>
      </c>
      <c r="C136" s="1">
        <v>10</v>
      </c>
      <c r="D136" s="3" t="s">
        <v>1070</v>
      </c>
      <c r="E136" s="4" t="s">
        <v>1250</v>
      </c>
      <c r="F136" s="1">
        <v>420</v>
      </c>
      <c r="G136" s="4">
        <v>77</v>
      </c>
      <c r="H136" s="1" t="s">
        <v>1937</v>
      </c>
      <c r="I136">
        <f t="shared" si="30"/>
        <v>116.71309192200557</v>
      </c>
      <c r="J136">
        <f t="shared" si="29"/>
        <v>69</v>
      </c>
      <c r="K136">
        <f>VLOOKUP(B136,[1]高三上!$B:$V,18,0)</f>
        <v>73</v>
      </c>
      <c r="L136" t="str">
        <f>VLOOKUP(B136,[1]高三上!$B:$V,19,0)</f>
        <v>吴文艺</v>
      </c>
      <c r="M136">
        <f t="shared" si="31"/>
        <v>134.81894150417827</v>
      </c>
      <c r="N136">
        <f t="shared" si="32"/>
        <v>129</v>
      </c>
      <c r="O136">
        <f>VLOOKUP(B136,[1]高二下!$B:$W,18,0)</f>
        <v>65.8</v>
      </c>
      <c r="P136" t="str">
        <f>VLOOKUP(B136,[1]高二下!$B:$W,19,0)</f>
        <v>吴文艺</v>
      </c>
      <c r="Q136">
        <f t="shared" si="33"/>
        <v>77.994428969359333</v>
      </c>
      <c r="R136">
        <f t="shared" si="34"/>
        <v>254</v>
      </c>
      <c r="S136">
        <f>VLOOKUP(B136,[1]高二上!$B:$W,18,0)</f>
        <v>70</v>
      </c>
      <c r="T136" t="str">
        <f>VLOOKUP(B136,[1]高二上!$B:$W,19,0)</f>
        <v>纪春权</v>
      </c>
      <c r="U136">
        <f t="shared" si="35"/>
        <v>127.85515320334262</v>
      </c>
      <c r="V136">
        <f t="shared" si="36"/>
        <v>175</v>
      </c>
      <c r="W136">
        <f>VLOOKUP(B136,[1]高一下!$B:$X,18,0)</f>
        <v>40</v>
      </c>
      <c r="X136" t="str">
        <f>VLOOKUP(B136,[1]高一下!$B:$X,19,0)</f>
        <v>纪春权</v>
      </c>
      <c r="Y136">
        <f t="shared" si="37"/>
        <v>67.966573816156</v>
      </c>
      <c r="Z136">
        <f t="shared" si="38"/>
        <v>275</v>
      </c>
      <c r="AA136">
        <f>VLOOKUP(B136,[1]高一上!$B:$W,17,0)</f>
        <v>35</v>
      </c>
      <c r="AB136" t="str">
        <f>VLOOKUP(B136,[1]高一上!$B:$W,18,0)</f>
        <v>马巫各</v>
      </c>
      <c r="AC136">
        <f t="shared" si="39"/>
        <v>127.29805013927577</v>
      </c>
      <c r="AD136">
        <f t="shared" si="40"/>
        <v>160</v>
      </c>
      <c r="AE136">
        <f>VLOOKUP(B136,[1]中考!$B:$O,13,0)</f>
        <v>27</v>
      </c>
      <c r="AF136">
        <f t="shared" si="41"/>
        <v>258</v>
      </c>
    </row>
    <row r="137" spans="1:32" x14ac:dyDescent="0.2">
      <c r="A137" s="2" t="s">
        <v>1251</v>
      </c>
      <c r="B137" s="2" t="s">
        <v>1252</v>
      </c>
      <c r="C137" s="1">
        <v>10</v>
      </c>
      <c r="D137" s="3" t="s">
        <v>1070</v>
      </c>
      <c r="E137" s="4" t="s">
        <v>1253</v>
      </c>
      <c r="F137" s="1">
        <v>417</v>
      </c>
      <c r="G137" s="4">
        <v>66</v>
      </c>
      <c r="H137" s="1" t="s">
        <v>1937</v>
      </c>
      <c r="I137">
        <f t="shared" si="30"/>
        <v>88.85793871866295</v>
      </c>
      <c r="J137">
        <f t="shared" si="29"/>
        <v>212</v>
      </c>
      <c r="K137">
        <f>VLOOKUP(B137,[1]高三上!$B:$V,18,0)</f>
        <v>68</v>
      </c>
      <c r="L137" t="str">
        <f>VLOOKUP(B137,[1]高三上!$B:$V,19,0)</f>
        <v>吴文艺</v>
      </c>
      <c r="M137">
        <f t="shared" si="31"/>
        <v>67.688022284122553</v>
      </c>
      <c r="N137">
        <f t="shared" si="32"/>
        <v>172</v>
      </c>
      <c r="O137">
        <f>VLOOKUP(B137,[1]高二下!$B:$W,18,0)</f>
        <v>85</v>
      </c>
      <c r="P137" t="str">
        <f>VLOOKUP(B137,[1]高二下!$B:$W,19,0)</f>
        <v>吴文艺</v>
      </c>
      <c r="Q137">
        <f t="shared" si="33"/>
        <v>145.12534818941504</v>
      </c>
      <c r="R137">
        <f t="shared" si="34"/>
        <v>56</v>
      </c>
      <c r="S137">
        <f>VLOOKUP(B137,[1]高二上!$B:$W,18,0)</f>
        <v>65</v>
      </c>
      <c r="T137" t="str">
        <f>VLOOKUP(B137,[1]高二上!$B:$W,19,0)</f>
        <v>纪春权</v>
      </c>
      <c r="U137">
        <f t="shared" si="35"/>
        <v>105.01392757660167</v>
      </c>
      <c r="V137">
        <f t="shared" si="36"/>
        <v>218</v>
      </c>
      <c r="W137">
        <f>VLOOKUP(B137,[1]高一下!$B:$X,18,0)</f>
        <v>42</v>
      </c>
      <c r="X137" t="str">
        <f>VLOOKUP(B137,[1]高一下!$B:$X,19,0)</f>
        <v>纪春权</v>
      </c>
      <c r="Y137">
        <f t="shared" si="37"/>
        <v>50.696378830083567</v>
      </c>
      <c r="Z137">
        <f t="shared" si="38"/>
        <v>236</v>
      </c>
      <c r="AA137">
        <f>VLOOKUP(B137,[1]高一上!$B:$W,17,0)</f>
        <v>46</v>
      </c>
      <c r="AB137" t="str">
        <f>VLOOKUP(B137,[1]高一上!$B:$W,18,0)</f>
        <v>马巫各</v>
      </c>
      <c r="AC137">
        <f t="shared" si="39"/>
        <v>123.95543175487465</v>
      </c>
      <c r="AD137">
        <f t="shared" si="40"/>
        <v>59</v>
      </c>
      <c r="AE137">
        <f>VLOOKUP(B137,[1]中考!$B:$O,13,0)</f>
        <v>33</v>
      </c>
      <c r="AF137">
        <f t="shared" si="41"/>
        <v>145</v>
      </c>
    </row>
    <row r="138" spans="1:32" x14ac:dyDescent="0.2">
      <c r="A138" s="2" t="s">
        <v>1254</v>
      </c>
      <c r="B138" s="2" t="s">
        <v>1255</v>
      </c>
      <c r="C138" s="1">
        <v>10</v>
      </c>
      <c r="D138" s="3" t="s">
        <v>1070</v>
      </c>
      <c r="E138" s="4" t="s">
        <v>1256</v>
      </c>
      <c r="F138" s="1">
        <v>413</v>
      </c>
      <c r="G138" s="4">
        <v>58</v>
      </c>
      <c r="H138" s="1" t="s">
        <v>1937</v>
      </c>
      <c r="I138">
        <f t="shared" si="30"/>
        <v>39.832869080779943</v>
      </c>
      <c r="J138">
        <f t="shared" si="29"/>
        <v>296</v>
      </c>
      <c r="K138">
        <f>VLOOKUP(B138,[1]高三上!$B:$V,18,0)</f>
        <v>79</v>
      </c>
      <c r="L138" t="str">
        <f>VLOOKUP(B138,[1]高三上!$B:$V,19,0)</f>
        <v>吴文艺</v>
      </c>
      <c r="M138">
        <f t="shared" si="31"/>
        <v>125.34818941504179</v>
      </c>
      <c r="N138">
        <f t="shared" si="32"/>
        <v>80</v>
      </c>
      <c r="O138">
        <f>VLOOKUP(B138,[1]高二下!$B:$W,18,0)</f>
        <v>72.599999999999994</v>
      </c>
      <c r="P138" t="str">
        <f>VLOOKUP(B138,[1]高二下!$B:$W,19,0)</f>
        <v>吴文艺</v>
      </c>
      <c r="Q138">
        <f t="shared" si="33"/>
        <v>137.04735376044567</v>
      </c>
      <c r="R138">
        <f t="shared" si="34"/>
        <v>171</v>
      </c>
      <c r="S138">
        <f>VLOOKUP(B138,[1]高二上!$B:$W,18,0)</f>
        <v>53</v>
      </c>
      <c r="T138" t="str">
        <f>VLOOKUP(B138,[1]高二上!$B:$W,19,0)</f>
        <v>纪春权</v>
      </c>
      <c r="U138">
        <f t="shared" si="35"/>
        <v>40.947075208913652</v>
      </c>
      <c r="V138">
        <f t="shared" si="36"/>
        <v>304</v>
      </c>
      <c r="W138">
        <f>VLOOKUP(B138,[1]高一下!$B:$X,18,0)</f>
        <v>52</v>
      </c>
      <c r="X138" t="str">
        <f>VLOOKUP(B138,[1]高一下!$B:$X,19,0)</f>
        <v>纪春权</v>
      </c>
      <c r="Y138">
        <f t="shared" si="37"/>
        <v>134.26183844011143</v>
      </c>
      <c r="Z138">
        <f t="shared" si="38"/>
        <v>92</v>
      </c>
      <c r="AA138">
        <f>VLOOKUP(B138,[1]高一上!$B:$W,17,0)</f>
        <v>24</v>
      </c>
      <c r="AB138" t="str">
        <f>VLOOKUP(B138,[1]高一上!$B:$W,18,0)</f>
        <v>胡东缘</v>
      </c>
      <c r="AC138">
        <f t="shared" si="39"/>
        <v>85.515320334261844</v>
      </c>
      <c r="AD138">
        <f t="shared" si="40"/>
        <v>215</v>
      </c>
      <c r="AE138">
        <f>VLOOKUP(B138,[1]中考!$B:$O,13,0)</f>
        <v>32</v>
      </c>
      <c r="AF138">
        <f t="shared" si="41"/>
        <v>163</v>
      </c>
    </row>
    <row r="139" spans="1:32" x14ac:dyDescent="0.2">
      <c r="A139" s="2" t="s">
        <v>1257</v>
      </c>
      <c r="B139" s="2" t="s">
        <v>1258</v>
      </c>
      <c r="C139" s="1">
        <v>10</v>
      </c>
      <c r="D139" s="3" t="s">
        <v>1070</v>
      </c>
      <c r="E139" s="4" t="s">
        <v>489</v>
      </c>
      <c r="F139" s="1">
        <v>411</v>
      </c>
      <c r="G139" s="4">
        <v>70</v>
      </c>
      <c r="H139" s="1" t="s">
        <v>1937</v>
      </c>
      <c r="I139">
        <f t="shared" si="30"/>
        <v>121.1699164345404</v>
      </c>
      <c r="J139">
        <f t="shared" si="29"/>
        <v>141</v>
      </c>
      <c r="K139">
        <f>VLOOKUP(B139,[1]高三上!$B:$V,18,0)</f>
        <v>63</v>
      </c>
      <c r="L139" t="str">
        <f>VLOOKUP(B139,[1]高三上!$B:$V,19,0)</f>
        <v>吴文艺</v>
      </c>
      <c r="M139">
        <f t="shared" si="31"/>
        <v>96.935933147632312</v>
      </c>
      <c r="N139">
        <f t="shared" si="32"/>
        <v>217</v>
      </c>
      <c r="O139">
        <f>VLOOKUP(B139,[1]高二下!$B:$W,18,0)</f>
        <v>70</v>
      </c>
      <c r="P139" t="str">
        <f>VLOOKUP(B139,[1]高二下!$B:$W,19,0)</f>
        <v>吴文艺</v>
      </c>
      <c r="Q139">
        <f t="shared" si="33"/>
        <v>61.83844011142061</v>
      </c>
      <c r="R139">
        <f t="shared" si="34"/>
        <v>206</v>
      </c>
      <c r="S139">
        <f>VLOOKUP(B139,[1]高二上!$B:$W,18,0)</f>
        <v>82</v>
      </c>
      <c r="T139" t="str">
        <f>VLOOKUP(B139,[1]高二上!$B:$W,19,0)</f>
        <v>纪春权</v>
      </c>
      <c r="U139">
        <f t="shared" si="35"/>
        <v>109.74930362116991</v>
      </c>
      <c r="V139">
        <f t="shared" si="36"/>
        <v>69</v>
      </c>
      <c r="W139">
        <f>VLOOKUP(B139,[1]高一下!$B:$X,18,0)</f>
        <v>51</v>
      </c>
      <c r="X139" t="str">
        <f>VLOOKUP(B139,[1]高一下!$B:$X,19,0)</f>
        <v>纪春权</v>
      </c>
      <c r="Y139">
        <f t="shared" si="37"/>
        <v>105.29247910863509</v>
      </c>
      <c r="Z139">
        <f t="shared" si="38"/>
        <v>104</v>
      </c>
      <c r="AA139">
        <f>VLOOKUP(B139,[1]高一上!$B:$W,17,0)</f>
        <v>39</v>
      </c>
      <c r="AB139" t="str">
        <f>VLOOKUP(B139,[1]高一上!$B:$W,18,0)</f>
        <v>纪春权</v>
      </c>
      <c r="AC139">
        <f t="shared" si="39"/>
        <v>74.930362116991645</v>
      </c>
      <c r="AD139">
        <f t="shared" si="40"/>
        <v>123</v>
      </c>
      <c r="AE139">
        <f>VLOOKUP(B139,[1]中考!$B:$O,13,0)</f>
        <v>40</v>
      </c>
      <c r="AF139">
        <f t="shared" si="41"/>
        <v>33</v>
      </c>
    </row>
    <row r="140" spans="1:32" x14ac:dyDescent="0.2">
      <c r="A140" s="2" t="s">
        <v>1259</v>
      </c>
      <c r="B140" s="2" t="s">
        <v>1260</v>
      </c>
      <c r="C140" s="1">
        <v>10</v>
      </c>
      <c r="D140" s="3" t="s">
        <v>1070</v>
      </c>
      <c r="E140" s="4" t="s">
        <v>1261</v>
      </c>
      <c r="F140" s="1">
        <v>409</v>
      </c>
      <c r="G140" s="4">
        <v>63</v>
      </c>
      <c r="H140" s="1" t="s">
        <v>1937</v>
      </c>
      <c r="I140">
        <f t="shared" si="30"/>
        <v>57.938718662952645</v>
      </c>
      <c r="J140">
        <f t="shared" si="29"/>
        <v>248</v>
      </c>
      <c r="K140">
        <f>VLOOKUP(B140,[1]高三上!$B:$V,18,0)</f>
        <v>77</v>
      </c>
      <c r="L140" t="str">
        <f>VLOOKUP(B140,[1]高三上!$B:$V,19,0)</f>
        <v>吴文艺</v>
      </c>
      <c r="M140">
        <f t="shared" si="31"/>
        <v>104.45682451253482</v>
      </c>
      <c r="N140">
        <f t="shared" si="32"/>
        <v>97</v>
      </c>
      <c r="O140">
        <f>VLOOKUP(B140,[1]高二下!$B:$W,18,0)</f>
        <v>78.8</v>
      </c>
      <c r="P140" t="str">
        <f>VLOOKUP(B140,[1]高二下!$B:$W,19,0)</f>
        <v>吴文艺</v>
      </c>
      <c r="Q140">
        <f t="shared" si="33"/>
        <v>153.2033426183844</v>
      </c>
      <c r="R140">
        <f t="shared" si="34"/>
        <v>113</v>
      </c>
      <c r="S140">
        <f>VLOOKUP(B140,[1]高二上!$B:$W,18,0)</f>
        <v>53</v>
      </c>
      <c r="T140" t="str">
        <f>VLOOKUP(B140,[1]高二上!$B:$W,19,0)</f>
        <v>纪春权</v>
      </c>
      <c r="U140">
        <f t="shared" si="35"/>
        <v>60.445682451253482</v>
      </c>
      <c r="V140">
        <f t="shared" si="36"/>
        <v>304</v>
      </c>
      <c r="W140">
        <f>VLOOKUP(B140,[1]高一下!$B:$X,18,0)</f>
        <v>47</v>
      </c>
      <c r="X140" t="str">
        <f>VLOOKUP(B140,[1]高一下!$B:$X,19,0)</f>
        <v>纪春权</v>
      </c>
      <c r="Y140">
        <f t="shared" si="37"/>
        <v>63.231197771587745</v>
      </c>
      <c r="Z140">
        <f t="shared" si="38"/>
        <v>162</v>
      </c>
      <c r="AA140">
        <f>VLOOKUP(B140,[1]高一上!$B:$W,17,0)</f>
        <v>51</v>
      </c>
      <c r="AB140" t="str">
        <f>VLOOKUP(B140,[1]高一上!$B:$W,18,0)</f>
        <v>胡东缘</v>
      </c>
      <c r="AC140">
        <f t="shared" si="39"/>
        <v>168.52367688022284</v>
      </c>
      <c r="AD140">
        <f t="shared" si="40"/>
        <v>30</v>
      </c>
      <c r="AE140">
        <f>VLOOKUP(B140,[1]中考!$B:$O,13,0)</f>
        <v>26</v>
      </c>
      <c r="AF140">
        <f t="shared" si="41"/>
        <v>276</v>
      </c>
    </row>
    <row r="141" spans="1:32" x14ac:dyDescent="0.2">
      <c r="A141" s="2" t="s">
        <v>1262</v>
      </c>
      <c r="B141" s="2" t="s">
        <v>1263</v>
      </c>
      <c r="C141" s="1">
        <v>10</v>
      </c>
      <c r="D141" s="3" t="s">
        <v>1070</v>
      </c>
      <c r="E141" s="4" t="s">
        <v>1264</v>
      </c>
      <c r="F141" s="1">
        <v>406</v>
      </c>
      <c r="G141" s="4">
        <v>75</v>
      </c>
      <c r="H141" s="1" t="s">
        <v>1937</v>
      </c>
      <c r="I141">
        <f t="shared" si="30"/>
        <v>133.70473537604457</v>
      </c>
      <c r="J141">
        <f t="shared" si="29"/>
        <v>96</v>
      </c>
      <c r="K141">
        <f>VLOOKUP(B141,[1]高三上!$B:$V,18,0)</f>
        <v>63</v>
      </c>
      <c r="L141" t="str">
        <f>VLOOKUP(B141,[1]高三上!$B:$V,19,0)</f>
        <v>吴文艺</v>
      </c>
      <c r="M141">
        <f t="shared" si="31"/>
        <v>87.186629526462397</v>
      </c>
      <c r="N141">
        <f t="shared" si="32"/>
        <v>217</v>
      </c>
      <c r="O141">
        <f>VLOOKUP(B141,[1]高二下!$B:$W,18,0)</f>
        <v>72.599999999999994</v>
      </c>
      <c r="P141" t="str">
        <f>VLOOKUP(B141,[1]高二下!$B:$W,19,0)</f>
        <v>吴文艺</v>
      </c>
      <c r="Q141">
        <f t="shared" si="33"/>
        <v>121.44846796657382</v>
      </c>
      <c r="R141">
        <f t="shared" si="34"/>
        <v>171</v>
      </c>
      <c r="S141">
        <f>VLOOKUP(B141,[1]高二上!$B:$W,18,0)</f>
        <v>61</v>
      </c>
      <c r="T141" t="str">
        <f>VLOOKUP(B141,[1]高二上!$B:$W,19,0)</f>
        <v>纪春权</v>
      </c>
      <c r="U141">
        <f t="shared" si="35"/>
        <v>81.33704735376044</v>
      </c>
      <c r="V141">
        <f t="shared" si="36"/>
        <v>248</v>
      </c>
      <c r="W141">
        <f>VLOOKUP(B141,[1]高一下!$B:$X,18,0)</f>
        <v>46</v>
      </c>
      <c r="X141" t="str">
        <f>VLOOKUP(B141,[1]高一下!$B:$X,19,0)</f>
        <v>纪春权</v>
      </c>
      <c r="Y141">
        <f t="shared" si="37"/>
        <v>65.738161559888582</v>
      </c>
      <c r="Z141">
        <f t="shared" si="38"/>
        <v>181</v>
      </c>
      <c r="AA141">
        <f>VLOOKUP(B141,[1]高一上!$B:$W,17,0)</f>
        <v>46</v>
      </c>
      <c r="AB141" t="str">
        <f>VLOOKUP(B141,[1]高一上!$B:$W,18,0)</f>
        <v>马巫各</v>
      </c>
      <c r="AC141">
        <f t="shared" si="39"/>
        <v>124.23398328690809</v>
      </c>
      <c r="AD141">
        <f t="shared" si="40"/>
        <v>58</v>
      </c>
      <c r="AE141">
        <f>VLOOKUP(B141,[1]中考!$B:$O,13,0)</f>
        <v>33</v>
      </c>
      <c r="AF141">
        <f t="shared" si="41"/>
        <v>145</v>
      </c>
    </row>
    <row r="142" spans="1:32" x14ac:dyDescent="0.2">
      <c r="A142" s="2" t="s">
        <v>1265</v>
      </c>
      <c r="B142" s="2" t="s">
        <v>1266</v>
      </c>
      <c r="C142" s="1">
        <v>10</v>
      </c>
      <c r="D142" s="3" t="s">
        <v>1070</v>
      </c>
      <c r="E142" s="4" t="s">
        <v>1267</v>
      </c>
      <c r="F142" s="1">
        <v>405</v>
      </c>
      <c r="G142" s="4">
        <v>73</v>
      </c>
      <c r="H142" s="1" t="s">
        <v>1937</v>
      </c>
      <c r="I142">
        <f t="shared" si="30"/>
        <v>132.033426183844</v>
      </c>
      <c r="J142">
        <f t="shared" si="29"/>
        <v>110</v>
      </c>
      <c r="K142">
        <f>VLOOKUP(B142,[1]高三上!$B:$V,18,0)</f>
        <v>61</v>
      </c>
      <c r="L142" t="str">
        <f>VLOOKUP(B142,[1]高三上!$B:$V,19,0)</f>
        <v>吴文艺</v>
      </c>
      <c r="M142">
        <f t="shared" si="31"/>
        <v>113.09192200557104</v>
      </c>
      <c r="N142">
        <f t="shared" si="32"/>
        <v>225</v>
      </c>
      <c r="O142">
        <f>VLOOKUP(B142,[1]高二下!$B:$W,18,0)</f>
        <v>63</v>
      </c>
      <c r="P142" t="str">
        <f>VLOOKUP(B142,[1]高二下!$B:$W,19,0)</f>
        <v>吴文艺</v>
      </c>
      <c r="Q142">
        <f t="shared" si="33"/>
        <v>84.958217270194979</v>
      </c>
      <c r="R142">
        <f t="shared" si="34"/>
        <v>272</v>
      </c>
      <c r="S142">
        <f>VLOOKUP(B142,[1]高二上!$B:$W,18,0)</f>
        <v>65</v>
      </c>
      <c r="T142" t="str">
        <f>VLOOKUP(B142,[1]高二上!$B:$W,19,0)</f>
        <v>纪春权</v>
      </c>
      <c r="U142">
        <f t="shared" si="35"/>
        <v>101.39275766016713</v>
      </c>
      <c r="V142">
        <f t="shared" si="36"/>
        <v>218</v>
      </c>
      <c r="W142">
        <f>VLOOKUP(B142,[1]高一下!$B:$X,18,0)</f>
        <v>43</v>
      </c>
      <c r="X142" t="str">
        <f>VLOOKUP(B142,[1]高一下!$B:$X,19,0)</f>
        <v>纪春权</v>
      </c>
      <c r="Y142">
        <f t="shared" si="37"/>
        <v>52.089136490250695</v>
      </c>
      <c r="Z142">
        <f t="shared" si="38"/>
        <v>223</v>
      </c>
      <c r="AA142">
        <f>VLOOKUP(B142,[1]高一上!$B:$W,17,0)</f>
        <v>47</v>
      </c>
      <c r="AB142" t="str">
        <f>VLOOKUP(B142,[1]高一上!$B:$W,18,0)</f>
        <v>胡东缘</v>
      </c>
      <c r="AC142">
        <f t="shared" si="39"/>
        <v>157.66016713091921</v>
      </c>
      <c r="AD142">
        <f t="shared" si="40"/>
        <v>51</v>
      </c>
      <c r="AE142">
        <f>VLOOKUP(B142,[1]中考!$B:$O,13,0)</f>
        <v>27</v>
      </c>
      <c r="AF142">
        <f t="shared" si="41"/>
        <v>258</v>
      </c>
    </row>
    <row r="143" spans="1:32" x14ac:dyDescent="0.2">
      <c r="A143" s="2" t="s">
        <v>1268</v>
      </c>
      <c r="B143" s="2" t="s">
        <v>1269</v>
      </c>
      <c r="C143" s="1">
        <v>10</v>
      </c>
      <c r="D143" s="3" t="s">
        <v>1070</v>
      </c>
      <c r="E143" s="4" t="s">
        <v>1270</v>
      </c>
      <c r="F143" s="1">
        <v>403</v>
      </c>
      <c r="G143" s="4">
        <v>68</v>
      </c>
      <c r="H143" s="1" t="s">
        <v>1937</v>
      </c>
      <c r="I143">
        <f t="shared" si="30"/>
        <v>120.89136490250696</v>
      </c>
      <c r="J143">
        <f t="shared" si="29"/>
        <v>178</v>
      </c>
      <c r="K143">
        <f>VLOOKUP(B143,[1]高三上!$B:$V,18,0)</f>
        <v>58</v>
      </c>
      <c r="L143" t="str">
        <f>VLOOKUP(B143,[1]高三上!$B:$V,19,0)</f>
        <v>吴文艺</v>
      </c>
      <c r="M143">
        <f t="shared" si="31"/>
        <v>70.752089136490241</v>
      </c>
      <c r="N143">
        <f t="shared" si="32"/>
        <v>253</v>
      </c>
      <c r="O143">
        <f>VLOOKUP(B143,[1]高二下!$B:$W,18,0)</f>
        <v>75.7</v>
      </c>
      <c r="P143" t="str">
        <f>VLOOKUP(B143,[1]高二下!$B:$W,19,0)</f>
        <v>吴文艺</v>
      </c>
      <c r="Q143">
        <f t="shared" si="33"/>
        <v>115.59888579387187</v>
      </c>
      <c r="R143">
        <f t="shared" si="34"/>
        <v>148</v>
      </c>
      <c r="S143">
        <f>VLOOKUP(B143,[1]高二上!$B:$W,18,0)</f>
        <v>67</v>
      </c>
      <c r="T143" t="str">
        <f>VLOOKUP(B143,[1]高二上!$B:$W,19,0)</f>
        <v>纪春权</v>
      </c>
      <c r="U143">
        <f t="shared" si="35"/>
        <v>100</v>
      </c>
      <c r="V143">
        <f t="shared" si="36"/>
        <v>204</v>
      </c>
      <c r="W143">
        <v>0</v>
      </c>
      <c r="X143" t="str">
        <f>T143</f>
        <v>纪春权</v>
      </c>
      <c r="Y143">
        <f t="shared" si="37"/>
        <v>100</v>
      </c>
      <c r="Z143">
        <f t="shared" si="38"/>
        <v>355</v>
      </c>
      <c r="AA143">
        <v>0</v>
      </c>
      <c r="AB143" t="str">
        <f>X143</f>
        <v>纪春权</v>
      </c>
      <c r="AC143">
        <f t="shared" si="39"/>
        <v>100</v>
      </c>
      <c r="AD143">
        <f t="shared" si="40"/>
        <v>217</v>
      </c>
      <c r="AE143">
        <v>0</v>
      </c>
      <c r="AF143">
        <f t="shared" si="41"/>
        <v>352</v>
      </c>
    </row>
    <row r="144" spans="1:32" x14ac:dyDescent="0.2">
      <c r="A144" s="2" t="s">
        <v>1271</v>
      </c>
      <c r="B144" s="2" t="s">
        <v>1272</v>
      </c>
      <c r="C144" s="1">
        <v>10</v>
      </c>
      <c r="D144" s="3" t="s">
        <v>1070</v>
      </c>
      <c r="E144" s="4" t="s">
        <v>1273</v>
      </c>
      <c r="F144" s="1">
        <v>402</v>
      </c>
      <c r="G144" s="4">
        <v>69</v>
      </c>
      <c r="H144" s="1" t="s">
        <v>1937</v>
      </c>
      <c r="I144">
        <f t="shared" si="30"/>
        <v>104.45682451253482</v>
      </c>
      <c r="J144">
        <f t="shared" si="29"/>
        <v>156</v>
      </c>
      <c r="K144">
        <f>VLOOKUP(B144,[1]高三上!$B:$V,18,0)</f>
        <v>68</v>
      </c>
      <c r="L144" t="str">
        <f>VLOOKUP(B144,[1]高三上!$B:$V,19,0)</f>
        <v>吴文艺</v>
      </c>
      <c r="M144">
        <f t="shared" si="31"/>
        <v>99.721448467966567</v>
      </c>
      <c r="N144">
        <f t="shared" si="32"/>
        <v>172</v>
      </c>
      <c r="O144">
        <f>VLOOKUP(B144,[1]高二下!$B:$W,18,0)</f>
        <v>72.599999999999994</v>
      </c>
      <c r="P144" t="str">
        <f>VLOOKUP(B144,[1]高二下!$B:$W,19,0)</f>
        <v>吴文艺</v>
      </c>
      <c r="Q144">
        <f t="shared" si="33"/>
        <v>109.19220055710306</v>
      </c>
      <c r="R144">
        <f t="shared" si="34"/>
        <v>171</v>
      </c>
      <c r="S144">
        <f>VLOOKUP(B144,[1]高二上!$B:$W,18,0)</f>
        <v>67</v>
      </c>
      <c r="T144" t="str">
        <f>VLOOKUP(B144,[1]高二上!$B:$W,19,0)</f>
        <v>纪春权</v>
      </c>
      <c r="U144">
        <f t="shared" si="35"/>
        <v>114.76323119777159</v>
      </c>
      <c r="V144">
        <f t="shared" si="36"/>
        <v>204</v>
      </c>
      <c r="W144">
        <f>VLOOKUP(B144,[1]高一下!$B:$X,18,0)</f>
        <v>41</v>
      </c>
      <c r="X144" t="str">
        <f>VLOOKUP(B144,[1]高一下!$B:$X,19,0)</f>
        <v>纪春权</v>
      </c>
      <c r="Y144">
        <f t="shared" si="37"/>
        <v>52.089136490250695</v>
      </c>
      <c r="Z144">
        <f t="shared" si="38"/>
        <v>257</v>
      </c>
      <c r="AA144">
        <f>VLOOKUP(B144,[1]高一上!$B:$W,17,0)</f>
        <v>42</v>
      </c>
      <c r="AB144" t="str">
        <f>VLOOKUP(B144,[1]高一上!$B:$W,18,0)</f>
        <v>纪春权</v>
      </c>
      <c r="AC144">
        <f t="shared" si="39"/>
        <v>93.03621169916434</v>
      </c>
      <c r="AD144">
        <f t="shared" si="40"/>
        <v>85</v>
      </c>
      <c r="AE144">
        <f>VLOOKUP(B144,[1]中考!$B:$O,13,0)</f>
        <v>38</v>
      </c>
      <c r="AF144">
        <f t="shared" si="41"/>
        <v>60</v>
      </c>
    </row>
    <row r="145" spans="1:32" x14ac:dyDescent="0.2">
      <c r="A145" s="2" t="s">
        <v>1274</v>
      </c>
      <c r="B145" s="2" t="s">
        <v>1275</v>
      </c>
      <c r="C145" s="1">
        <v>10</v>
      </c>
      <c r="D145" s="3" t="s">
        <v>1070</v>
      </c>
      <c r="E145" s="4" t="s">
        <v>1276</v>
      </c>
      <c r="F145" s="1">
        <v>399</v>
      </c>
      <c r="G145" s="4">
        <v>83</v>
      </c>
      <c r="H145" s="1" t="s">
        <v>1937</v>
      </c>
      <c r="I145">
        <f t="shared" si="30"/>
        <v>176.32311977715878</v>
      </c>
      <c r="J145">
        <f t="shared" si="29"/>
        <v>18</v>
      </c>
      <c r="K145">
        <f>VLOOKUP(B145,[1]高三上!$B:$V,18,0)</f>
        <v>52</v>
      </c>
      <c r="L145" t="str">
        <f>VLOOKUP(B145,[1]高三上!$B:$V,19,0)</f>
        <v>吴文艺</v>
      </c>
      <c r="M145">
        <f t="shared" si="31"/>
        <v>79.944289693593319</v>
      </c>
      <c r="N145">
        <f t="shared" si="32"/>
        <v>292</v>
      </c>
      <c r="O145">
        <f>VLOOKUP(B145,[1]高二下!$B:$W,18,0)</f>
        <v>68.599999999999994</v>
      </c>
      <c r="P145" t="str">
        <f>VLOOKUP(B145,[1]高二下!$B:$W,19,0)</f>
        <v>吴文艺</v>
      </c>
      <c r="Q145">
        <f t="shared" si="33"/>
        <v>107.79944289693593</v>
      </c>
      <c r="R145">
        <f t="shared" si="34"/>
        <v>220</v>
      </c>
      <c r="S145">
        <f>VLOOKUP(B145,[1]高二上!$B:$W,18,0)</f>
        <v>61</v>
      </c>
      <c r="T145" t="str">
        <f>VLOOKUP(B145,[1]高二上!$B:$W,19,0)</f>
        <v>纪春权</v>
      </c>
      <c r="U145">
        <f t="shared" si="35"/>
        <v>49.582172701949858</v>
      </c>
      <c r="V145">
        <f t="shared" si="36"/>
        <v>248</v>
      </c>
      <c r="W145">
        <f>VLOOKUP(B145,[1]高一下!$B:$X,18,0)</f>
        <v>54</v>
      </c>
      <c r="X145" t="str">
        <f>VLOOKUP(B145,[1]高一下!$B:$X,19,0)</f>
        <v>纪春权</v>
      </c>
      <c r="Y145">
        <f t="shared" si="37"/>
        <v>125.90529247910862</v>
      </c>
      <c r="Z145">
        <f t="shared" si="38"/>
        <v>67</v>
      </c>
      <c r="AA145">
        <f>VLOOKUP(B145,[1]高一上!$B:$W,17,0)</f>
        <v>34</v>
      </c>
      <c r="AB145" t="str">
        <f>VLOOKUP(B145,[1]高一上!$B:$W,18,0)</f>
        <v>康宇峰</v>
      </c>
      <c r="AC145">
        <f t="shared" si="39"/>
        <v>116.99164345403899</v>
      </c>
      <c r="AD145">
        <f t="shared" si="40"/>
        <v>160</v>
      </c>
      <c r="AE145">
        <f>VLOOKUP(B145,[1]中考!$B:$O,13,0)</f>
        <v>29</v>
      </c>
      <c r="AF145">
        <f t="shared" si="41"/>
        <v>221</v>
      </c>
    </row>
    <row r="146" spans="1:32" x14ac:dyDescent="0.2">
      <c r="A146" s="2" t="s">
        <v>1277</v>
      </c>
      <c r="B146" s="2" t="s">
        <v>1278</v>
      </c>
      <c r="C146" s="1">
        <v>10</v>
      </c>
      <c r="D146" s="3" t="s">
        <v>1070</v>
      </c>
      <c r="E146" s="4" t="s">
        <v>1279</v>
      </c>
      <c r="F146" s="1">
        <v>396</v>
      </c>
      <c r="G146" s="4">
        <v>65</v>
      </c>
      <c r="H146" s="1" t="s">
        <v>1937</v>
      </c>
      <c r="I146">
        <f t="shared" si="30"/>
        <v>100</v>
      </c>
      <c r="J146">
        <f t="shared" si="29"/>
        <v>224</v>
      </c>
      <c r="K146">
        <v>0</v>
      </c>
      <c r="L146" t="str">
        <f>H146</f>
        <v>吴文艺</v>
      </c>
      <c r="M146">
        <f t="shared" si="31"/>
        <v>100</v>
      </c>
      <c r="N146">
        <f t="shared" si="32"/>
        <v>323</v>
      </c>
      <c r="O146">
        <v>0</v>
      </c>
      <c r="P146" t="str">
        <f>L146</f>
        <v>吴文艺</v>
      </c>
      <c r="Q146">
        <f t="shared" si="33"/>
        <v>100</v>
      </c>
      <c r="R146">
        <f t="shared" si="34"/>
        <v>330</v>
      </c>
      <c r="S146">
        <f>VLOOKUP(B146,[1]高二上!$B:$W,18,0)</f>
        <v>58</v>
      </c>
      <c r="T146" t="str">
        <f>VLOOKUP(B146,[1]高二上!$B:$W,19,0)</f>
        <v>纪春权</v>
      </c>
      <c r="U146">
        <f t="shared" si="35"/>
        <v>109.74930362116991</v>
      </c>
      <c r="V146">
        <f t="shared" si="36"/>
        <v>270</v>
      </c>
      <c r="W146">
        <f>VLOOKUP(B146,[1]高一下!$B:$X,18,0)</f>
        <v>37</v>
      </c>
      <c r="X146" t="str">
        <f>VLOOKUP(B146,[1]高一下!$B:$X,19,0)</f>
        <v>纪春权</v>
      </c>
      <c r="Y146">
        <f t="shared" si="37"/>
        <v>70.473537604456823</v>
      </c>
      <c r="Z146">
        <f t="shared" si="38"/>
        <v>305</v>
      </c>
      <c r="AA146">
        <f>VLOOKUP(B146,[1]高一上!$B:$W,17,0)</f>
        <v>29</v>
      </c>
      <c r="AB146" t="str">
        <f>VLOOKUP(B146,[1]高一上!$B:$W,18,0)</f>
        <v>康宇峰</v>
      </c>
      <c r="AC146">
        <f t="shared" si="39"/>
        <v>140.94707520891365</v>
      </c>
      <c r="AD146">
        <f t="shared" si="40"/>
        <v>199</v>
      </c>
      <c r="AE146">
        <f>VLOOKUP(B146,[1]中考!$B:$O,13,0)</f>
        <v>18</v>
      </c>
      <c r="AF146">
        <f t="shared" si="41"/>
        <v>346</v>
      </c>
    </row>
    <row r="147" spans="1:32" x14ac:dyDescent="0.2">
      <c r="A147" s="2" t="s">
        <v>1280</v>
      </c>
      <c r="B147" s="2" t="s">
        <v>1281</v>
      </c>
      <c r="C147" s="1">
        <v>10</v>
      </c>
      <c r="D147" s="3" t="s">
        <v>1070</v>
      </c>
      <c r="E147" s="4" t="s">
        <v>1282</v>
      </c>
      <c r="F147" s="1">
        <v>393</v>
      </c>
      <c r="G147" s="4">
        <v>64</v>
      </c>
      <c r="H147" s="1" t="s">
        <v>1937</v>
      </c>
      <c r="I147">
        <f t="shared" si="30"/>
        <v>87.46518105849583</v>
      </c>
      <c r="J147">
        <f t="shared" si="29"/>
        <v>236</v>
      </c>
      <c r="K147">
        <f>VLOOKUP(B147,[1]高三上!$B:$V,18,0)</f>
        <v>67</v>
      </c>
      <c r="L147" t="str">
        <f>VLOOKUP(B147,[1]高三上!$B:$V,19,0)</f>
        <v>吴文艺</v>
      </c>
      <c r="M147">
        <f t="shared" si="31"/>
        <v>90.807799442896936</v>
      </c>
      <c r="N147">
        <f t="shared" si="32"/>
        <v>191</v>
      </c>
      <c r="O147">
        <f>VLOOKUP(B147,[1]高二下!$B:$W,18,0)</f>
        <v>74.099999999999994</v>
      </c>
      <c r="P147" t="str">
        <f>VLOOKUP(B147,[1]高二下!$B:$W,19,0)</f>
        <v>吴文艺</v>
      </c>
      <c r="Q147">
        <f t="shared" si="33"/>
        <v>96.935933147632312</v>
      </c>
      <c r="R147">
        <f t="shared" si="34"/>
        <v>158</v>
      </c>
      <c r="S147">
        <f>VLOOKUP(B147,[1]高二上!$B:$W,18,0)</f>
        <v>72</v>
      </c>
      <c r="T147" t="str">
        <f>VLOOKUP(B147,[1]高二上!$B:$W,19,0)</f>
        <v>纪春权</v>
      </c>
      <c r="U147">
        <f t="shared" si="35"/>
        <v>138.1615598885794</v>
      </c>
      <c r="V147">
        <f t="shared" si="36"/>
        <v>147</v>
      </c>
      <c r="W147">
        <f>VLOOKUP(B147,[1]高一下!$B:$X,18,0)</f>
        <v>39</v>
      </c>
      <c r="X147" t="str">
        <f>VLOOKUP(B147,[1]高一下!$B:$X,19,0)</f>
        <v>纪春权</v>
      </c>
      <c r="Y147">
        <f t="shared" si="37"/>
        <v>50.417827298050142</v>
      </c>
      <c r="Z147">
        <f t="shared" si="38"/>
        <v>284</v>
      </c>
      <c r="AA147">
        <f>VLOOKUP(B147,[1]高一上!$B:$W,17,0)</f>
        <v>40</v>
      </c>
      <c r="AB147" t="str">
        <f>VLOOKUP(B147,[1]高一上!$B:$W,18,0)</f>
        <v>胡东缘</v>
      </c>
      <c r="AC147">
        <f t="shared" si="39"/>
        <v>142.33983286908079</v>
      </c>
      <c r="AD147">
        <f t="shared" si="40"/>
        <v>106</v>
      </c>
      <c r="AE147">
        <f>VLOOKUP(B147,[1]中考!$B:$O,13,0)</f>
        <v>27</v>
      </c>
      <c r="AF147">
        <f t="shared" si="41"/>
        <v>258</v>
      </c>
    </row>
    <row r="148" spans="1:32" x14ac:dyDescent="0.2">
      <c r="A148" s="2" t="s">
        <v>1283</v>
      </c>
      <c r="B148" s="2" t="s">
        <v>1284</v>
      </c>
      <c r="C148" s="1">
        <v>10</v>
      </c>
      <c r="D148" s="3" t="s">
        <v>1070</v>
      </c>
      <c r="E148" s="4" t="s">
        <v>1285</v>
      </c>
      <c r="F148" s="1">
        <v>387</v>
      </c>
      <c r="G148" s="4">
        <v>69</v>
      </c>
      <c r="H148" s="1" t="s">
        <v>1937</v>
      </c>
      <c r="I148">
        <f t="shared" si="30"/>
        <v>83.565459610027858</v>
      </c>
      <c r="J148">
        <f t="shared" si="29"/>
        <v>156</v>
      </c>
      <c r="K148">
        <f>VLOOKUP(B148,[1]高三上!$B:$V,18,0)</f>
        <v>77</v>
      </c>
      <c r="L148" t="str">
        <f>VLOOKUP(B148,[1]高三上!$B:$V,19,0)</f>
        <v>吴文艺</v>
      </c>
      <c r="M148">
        <f t="shared" si="31"/>
        <v>114.20612813370474</v>
      </c>
      <c r="N148">
        <f t="shared" si="32"/>
        <v>97</v>
      </c>
      <c r="O148">
        <f>VLOOKUP(B148,[1]高二下!$B:$W,18,0)</f>
        <v>75.7</v>
      </c>
      <c r="P148" t="str">
        <f>VLOOKUP(B148,[1]高二下!$B:$W,19,0)</f>
        <v>吴文艺</v>
      </c>
      <c r="Q148">
        <f t="shared" si="33"/>
        <v>152.36768802228411</v>
      </c>
      <c r="R148">
        <f t="shared" si="34"/>
        <v>148</v>
      </c>
      <c r="S148">
        <f>VLOOKUP(B148,[1]高二上!$B:$W,18,0)</f>
        <v>40</v>
      </c>
      <c r="T148" t="str">
        <f>VLOOKUP(B148,[1]高二上!$B:$W,19,0)</f>
        <v>纪春权</v>
      </c>
      <c r="U148">
        <f t="shared" si="35"/>
        <v>72.144846796657376</v>
      </c>
      <c r="V148">
        <f t="shared" si="36"/>
        <v>336</v>
      </c>
      <c r="W148">
        <f>VLOOKUP(B148,[1]高一下!$B:$X,18,0)</f>
        <v>42</v>
      </c>
      <c r="X148" t="str">
        <f>VLOOKUP(B148,[1]高一下!$B:$X,19,0)</f>
        <v>纪春权</v>
      </c>
      <c r="Y148">
        <f t="shared" si="37"/>
        <v>83.844011142061277</v>
      </c>
      <c r="Z148">
        <f t="shared" si="38"/>
        <v>236</v>
      </c>
      <c r="AA148">
        <f>VLOOKUP(B148,[1]高一上!$B:$W,17,0)</f>
        <v>32</v>
      </c>
      <c r="AB148" t="str">
        <f>VLOOKUP(B148,[1]高一上!$B:$W,18,0)</f>
        <v>纪春权</v>
      </c>
      <c r="AC148">
        <f t="shared" si="39"/>
        <v>133.98328690807799</v>
      </c>
      <c r="AD148">
        <f t="shared" si="40"/>
        <v>178</v>
      </c>
      <c r="AE148">
        <f>VLOOKUP(B148,[1]中考!$B:$O,13,0)</f>
        <v>24</v>
      </c>
      <c r="AF148">
        <f t="shared" si="41"/>
        <v>300</v>
      </c>
    </row>
    <row r="149" spans="1:32" x14ac:dyDescent="0.2">
      <c r="A149" s="2" t="s">
        <v>1286</v>
      </c>
      <c r="B149" s="2" t="s">
        <v>1287</v>
      </c>
      <c r="C149" s="1">
        <v>10</v>
      </c>
      <c r="D149" s="3" t="s">
        <v>1070</v>
      </c>
      <c r="E149" s="4" t="s">
        <v>1288</v>
      </c>
      <c r="F149" s="1">
        <v>385</v>
      </c>
      <c r="G149" s="4">
        <v>68</v>
      </c>
      <c r="H149" s="1" t="s">
        <v>1937</v>
      </c>
      <c r="I149">
        <f t="shared" si="30"/>
        <v>131.75487465181058</v>
      </c>
      <c r="J149">
        <f t="shared" si="29"/>
        <v>178</v>
      </c>
      <c r="K149">
        <f>VLOOKUP(B149,[1]高三上!$B:$V,18,0)</f>
        <v>52</v>
      </c>
      <c r="L149" t="str">
        <f>VLOOKUP(B149,[1]高三上!$B:$V,19,0)</f>
        <v>吴文艺</v>
      </c>
      <c r="M149">
        <f t="shared" si="31"/>
        <v>84.401114206128128</v>
      </c>
      <c r="N149">
        <f t="shared" si="32"/>
        <v>292</v>
      </c>
      <c r="O149">
        <f>VLOOKUP(B149,[1]高二下!$B:$W,18,0)</f>
        <v>67.2</v>
      </c>
      <c r="P149" t="str">
        <f>VLOOKUP(B149,[1]高二下!$B:$W,19,0)</f>
        <v>吴文艺</v>
      </c>
      <c r="Q149">
        <f t="shared" si="33"/>
        <v>118.94150417827298</v>
      </c>
      <c r="R149">
        <f t="shared" si="34"/>
        <v>236</v>
      </c>
      <c r="S149">
        <f>VLOOKUP(B149,[1]高二上!$B:$W,18,0)</f>
        <v>53</v>
      </c>
      <c r="T149" t="str">
        <f>VLOOKUP(B149,[1]高二上!$B:$W,19,0)</f>
        <v>纪春权</v>
      </c>
      <c r="U149">
        <f t="shared" si="35"/>
        <v>81.058495821727021</v>
      </c>
      <c r="V149">
        <f t="shared" si="36"/>
        <v>304</v>
      </c>
      <c r="W149">
        <f>VLOOKUP(B149,[1]高一下!$B:$X,18,0)</f>
        <v>42</v>
      </c>
      <c r="X149" t="str">
        <f>VLOOKUP(B149,[1]高一下!$B:$X,19,0)</f>
        <v>纪春权</v>
      </c>
      <c r="Y149">
        <f t="shared" si="37"/>
        <v>87.46518105849583</v>
      </c>
      <c r="Z149">
        <f t="shared" si="38"/>
        <v>236</v>
      </c>
      <c r="AA149">
        <f>VLOOKUP(B149,[1]高一上!$B:$W,17,0)</f>
        <v>30</v>
      </c>
      <c r="AB149" t="str">
        <f>VLOOKUP(B149,[1]高一上!$B:$W,18,0)</f>
        <v>纪春权</v>
      </c>
      <c r="AC149">
        <f t="shared" si="39"/>
        <v>113.64902506963789</v>
      </c>
      <c r="AD149">
        <f t="shared" si="40"/>
        <v>191</v>
      </c>
      <c r="AE149">
        <f>VLOOKUP(B149,[1]中考!$B:$O,13,0)</f>
        <v>28</v>
      </c>
      <c r="AF149">
        <f t="shared" si="41"/>
        <v>240</v>
      </c>
    </row>
    <row r="150" spans="1:32" x14ac:dyDescent="0.2">
      <c r="A150" s="2" t="s">
        <v>1289</v>
      </c>
      <c r="B150" s="2" t="s">
        <v>1290</v>
      </c>
      <c r="C150" s="1">
        <v>10</v>
      </c>
      <c r="D150" s="3" t="s">
        <v>1070</v>
      </c>
      <c r="E150" s="4" t="s">
        <v>1291</v>
      </c>
      <c r="F150" s="1">
        <v>382</v>
      </c>
      <c r="G150" s="4">
        <v>62</v>
      </c>
      <c r="H150" s="1" t="s">
        <v>1937</v>
      </c>
      <c r="I150">
        <f t="shared" si="30"/>
        <v>110.02785515320335</v>
      </c>
      <c r="J150">
        <f t="shared" si="29"/>
        <v>261</v>
      </c>
      <c r="K150">
        <f>VLOOKUP(B150,[1]高三上!$B:$V,18,0)</f>
        <v>50</v>
      </c>
      <c r="L150" t="str">
        <f>VLOOKUP(B150,[1]高三上!$B:$V,19,0)</f>
        <v>吴文艺</v>
      </c>
      <c r="M150">
        <f t="shared" si="31"/>
        <v>48.746518105849582</v>
      </c>
      <c r="N150">
        <f t="shared" si="32"/>
        <v>297</v>
      </c>
      <c r="O150">
        <f>VLOOKUP(B150,[1]高二下!$B:$W,18,0)</f>
        <v>78.8</v>
      </c>
      <c r="P150" t="str">
        <f>VLOOKUP(B150,[1]高二下!$B:$W,19,0)</f>
        <v>吴文艺</v>
      </c>
      <c r="Q150">
        <f t="shared" si="33"/>
        <v>149.30362116991643</v>
      </c>
      <c r="R150">
        <f t="shared" si="34"/>
        <v>113</v>
      </c>
      <c r="S150">
        <f>VLOOKUP(B150,[1]高二上!$B:$W,18,0)</f>
        <v>55</v>
      </c>
      <c r="T150" t="str">
        <f>VLOOKUP(B150,[1]高二上!$B:$W,19,0)</f>
        <v>纪春权</v>
      </c>
      <c r="U150">
        <f t="shared" si="35"/>
        <v>74.094707520891376</v>
      </c>
      <c r="V150">
        <f t="shared" si="36"/>
        <v>290</v>
      </c>
      <c r="W150">
        <f>VLOOKUP(B150,[1]高一下!$B:$X,18,0)</f>
        <v>45</v>
      </c>
      <c r="X150" t="str">
        <f>VLOOKUP(B150,[1]高一下!$B:$X,19,0)</f>
        <v>纪春权</v>
      </c>
      <c r="Y150">
        <f t="shared" si="37"/>
        <v>57.103064066852369</v>
      </c>
      <c r="Z150">
        <f t="shared" si="38"/>
        <v>197</v>
      </c>
      <c r="AA150">
        <f>VLOOKUP(B150,[1]高一上!$B:$W,17,0)</f>
        <v>48</v>
      </c>
      <c r="AB150" t="str">
        <f>VLOOKUP(B150,[1]高一上!$B:$W,18,0)</f>
        <v>纪春权</v>
      </c>
      <c r="AC150">
        <f t="shared" si="39"/>
        <v>91.922005571030638</v>
      </c>
      <c r="AD150">
        <f t="shared" si="40"/>
        <v>43</v>
      </c>
      <c r="AE150">
        <f>VLOOKUP(B150,[1]中考!$B:$O,13,0)</f>
        <v>42</v>
      </c>
      <c r="AF150">
        <f t="shared" si="41"/>
        <v>14</v>
      </c>
    </row>
    <row r="151" spans="1:32" x14ac:dyDescent="0.2">
      <c r="A151" s="2" t="s">
        <v>1292</v>
      </c>
      <c r="B151" s="2" t="s">
        <v>1293</v>
      </c>
      <c r="C151" s="1">
        <v>10</v>
      </c>
      <c r="D151" s="3" t="s">
        <v>1070</v>
      </c>
      <c r="E151" s="4" t="s">
        <v>1294</v>
      </c>
      <c r="F151" s="1">
        <v>381</v>
      </c>
      <c r="G151" s="4">
        <v>56</v>
      </c>
      <c r="H151" s="1" t="s">
        <v>1937</v>
      </c>
      <c r="I151">
        <f t="shared" si="30"/>
        <v>100</v>
      </c>
      <c r="J151">
        <f t="shared" si="29"/>
        <v>314</v>
      </c>
      <c r="K151">
        <v>0</v>
      </c>
      <c r="L151" t="str">
        <f>H151</f>
        <v>吴文艺</v>
      </c>
      <c r="M151">
        <f t="shared" si="31"/>
        <v>100</v>
      </c>
      <c r="N151">
        <f t="shared" si="32"/>
        <v>323</v>
      </c>
      <c r="O151">
        <f>VLOOKUP(B151,[1]高二下!$B:$W,18,0)</f>
        <v>75.7</v>
      </c>
      <c r="P151" t="str">
        <f>VLOOKUP(B151,[1]高二下!$B:$W,19,0)</f>
        <v>吴文艺</v>
      </c>
      <c r="Q151">
        <f t="shared" si="33"/>
        <v>77.994428969359333</v>
      </c>
      <c r="R151">
        <f t="shared" si="34"/>
        <v>148</v>
      </c>
      <c r="S151">
        <f>VLOOKUP(B151,[1]高二上!$B:$W,18,0)</f>
        <v>82</v>
      </c>
      <c r="T151" t="str">
        <f>VLOOKUP(B151,[1]高二上!$B:$W,19,0)</f>
        <v>纪春权</v>
      </c>
      <c r="U151">
        <f t="shared" si="35"/>
        <v>93.03621169916434</v>
      </c>
      <c r="V151">
        <f t="shared" si="36"/>
        <v>69</v>
      </c>
      <c r="W151">
        <f>VLOOKUP(B151,[1]高一下!$B:$X,18,0)</f>
        <v>57</v>
      </c>
      <c r="X151" t="str">
        <f>VLOOKUP(B151,[1]高一下!$B:$X,19,0)</f>
        <v>纪春权</v>
      </c>
      <c r="Y151">
        <f t="shared" si="37"/>
        <v>92.479108635097489</v>
      </c>
      <c r="Z151">
        <f t="shared" si="38"/>
        <v>44</v>
      </c>
      <c r="AA151">
        <f>VLOOKUP(B151,[1]高一上!$B:$W,17,0)</f>
        <v>55</v>
      </c>
      <c r="AB151" t="str">
        <f>VLOOKUP(B151,[1]高一上!$B:$W,18,0)</f>
        <v>马巫各</v>
      </c>
      <c r="AC151">
        <f t="shared" si="39"/>
        <v>140.66852367688023</v>
      </c>
      <c r="AD151">
        <f t="shared" si="40"/>
        <v>17</v>
      </c>
      <c r="AE151">
        <f>VLOOKUP(B151,[1]中考!$B:$O,13,0)</f>
        <v>32</v>
      </c>
      <c r="AF151">
        <f t="shared" si="41"/>
        <v>163</v>
      </c>
    </row>
    <row r="152" spans="1:32" x14ac:dyDescent="0.2">
      <c r="A152" s="2" t="s">
        <v>1295</v>
      </c>
      <c r="B152" s="2" t="s">
        <v>1296</v>
      </c>
      <c r="C152" s="1">
        <v>10</v>
      </c>
      <c r="D152" s="3" t="s">
        <v>1070</v>
      </c>
      <c r="E152" s="4" t="s">
        <v>1297</v>
      </c>
      <c r="F152" s="1">
        <v>374</v>
      </c>
      <c r="G152" s="4">
        <v>78</v>
      </c>
      <c r="H152" s="1" t="s">
        <v>1937</v>
      </c>
      <c r="I152">
        <f t="shared" si="30"/>
        <v>166.57381615598888</v>
      </c>
      <c r="J152">
        <f t="shared" si="29"/>
        <v>58</v>
      </c>
      <c r="K152">
        <f>VLOOKUP(B152,[1]高三上!$B:$V,18,0)</f>
        <v>50</v>
      </c>
      <c r="L152" t="str">
        <f>VLOOKUP(B152,[1]高三上!$B:$V,19,0)</f>
        <v>吴文艺</v>
      </c>
      <c r="M152">
        <f t="shared" si="31"/>
        <v>93.03621169916434</v>
      </c>
      <c r="N152">
        <f t="shared" si="32"/>
        <v>297</v>
      </c>
      <c r="O152">
        <f>VLOOKUP(B152,[1]高二下!$B:$W,18,0)</f>
        <v>63</v>
      </c>
      <c r="P152" t="str">
        <f>VLOOKUP(B152,[1]高二下!$B:$W,19,0)</f>
        <v>吴文艺</v>
      </c>
      <c r="Q152">
        <f t="shared" si="33"/>
        <v>89.693593314763234</v>
      </c>
      <c r="R152">
        <f t="shared" si="34"/>
        <v>272</v>
      </c>
      <c r="S152">
        <f>VLOOKUP(B152,[1]高二上!$B:$W,18,0)</f>
        <v>63</v>
      </c>
      <c r="T152" t="str">
        <f>VLOOKUP(B152,[1]高二上!$B:$W,19,0)</f>
        <v>纪春权</v>
      </c>
      <c r="U152">
        <f t="shared" si="35"/>
        <v>111.14206128133705</v>
      </c>
      <c r="V152">
        <f t="shared" si="36"/>
        <v>235</v>
      </c>
      <c r="W152">
        <f>VLOOKUP(B152,[1]高一下!$B:$X,18,0)</f>
        <v>40</v>
      </c>
      <c r="X152" t="str">
        <f>VLOOKUP(B152,[1]高一下!$B:$X,19,0)</f>
        <v>纪春权</v>
      </c>
      <c r="Y152">
        <f t="shared" si="37"/>
        <v>67.130919220055716</v>
      </c>
      <c r="Z152">
        <f t="shared" si="38"/>
        <v>275</v>
      </c>
      <c r="AA152">
        <f>VLOOKUP(B152,[1]高一上!$B:$W,17,0)</f>
        <v>34</v>
      </c>
      <c r="AB152" t="str">
        <f>VLOOKUP(B152,[1]高一上!$B:$W,18,0)</f>
        <v>康宇峰</v>
      </c>
      <c r="AC152">
        <f t="shared" si="39"/>
        <v>146.51810584958218</v>
      </c>
      <c r="AD152">
        <f t="shared" si="40"/>
        <v>157</v>
      </c>
      <c r="AE152">
        <f>VLOOKUP(B152,[1]中考!$B:$O,13,0)</f>
        <v>22</v>
      </c>
      <c r="AF152">
        <f t="shared" si="41"/>
        <v>324</v>
      </c>
    </row>
    <row r="153" spans="1:32" x14ac:dyDescent="0.2">
      <c r="A153" s="2" t="s">
        <v>1298</v>
      </c>
      <c r="B153" s="2" t="s">
        <v>1299</v>
      </c>
      <c r="C153" s="1">
        <v>10</v>
      </c>
      <c r="D153" s="3" t="s">
        <v>1070</v>
      </c>
      <c r="E153" s="4" t="s">
        <v>1300</v>
      </c>
      <c r="F153" s="1">
        <v>366</v>
      </c>
      <c r="G153" s="4">
        <v>64</v>
      </c>
      <c r="H153" s="1" t="s">
        <v>1937</v>
      </c>
      <c r="I153">
        <f t="shared" si="30"/>
        <v>51.253481894150418</v>
      </c>
      <c r="J153">
        <f t="shared" si="29"/>
        <v>236</v>
      </c>
      <c r="K153">
        <f>VLOOKUP(B153,[1]高三上!$B:$V,18,0)</f>
        <v>81</v>
      </c>
      <c r="L153" t="str">
        <f>VLOOKUP(B153,[1]高三上!$B:$V,19,0)</f>
        <v>吴文艺</v>
      </c>
      <c r="M153">
        <f t="shared" si="31"/>
        <v>124.23398328690809</v>
      </c>
      <c r="N153">
        <f t="shared" si="32"/>
        <v>61</v>
      </c>
      <c r="O153">
        <f>VLOOKUP(B153,[1]高二下!$B:$W,18,0)</f>
        <v>75.7</v>
      </c>
      <c r="P153" t="str">
        <f>VLOOKUP(B153,[1]高二下!$B:$W,19,0)</f>
        <v>吴文艺</v>
      </c>
      <c r="Q153">
        <f t="shared" si="33"/>
        <v>133.98328690807799</v>
      </c>
      <c r="R153">
        <f t="shared" si="34"/>
        <v>148</v>
      </c>
      <c r="S153">
        <f>VLOOKUP(B153,[1]高二上!$B:$W,18,0)</f>
        <v>58</v>
      </c>
      <c r="T153" t="str">
        <f>VLOOKUP(B153,[1]高二上!$B:$W,19,0)</f>
        <v>纪春权</v>
      </c>
      <c r="U153">
        <f t="shared" si="35"/>
        <v>61.281337047353759</v>
      </c>
      <c r="V153">
        <f t="shared" si="36"/>
        <v>270</v>
      </c>
      <c r="W153">
        <f>VLOOKUP(B153,[1]高一下!$B:$X,18,0)</f>
        <v>49</v>
      </c>
      <c r="X153" t="str">
        <f>VLOOKUP(B153,[1]高一下!$B:$X,19,0)</f>
        <v>纪春权</v>
      </c>
      <c r="Y153">
        <f t="shared" si="37"/>
        <v>101.94986072423399</v>
      </c>
      <c r="Z153">
        <f t="shared" si="38"/>
        <v>131</v>
      </c>
      <c r="AA153">
        <f>VLOOKUP(B153,[1]高一上!$B:$W,17,0)</f>
        <v>36</v>
      </c>
      <c r="AB153" t="str">
        <f>VLOOKUP(B153,[1]高一上!$B:$W,18,0)</f>
        <v>马巫各</v>
      </c>
      <c r="AC153">
        <f t="shared" si="39"/>
        <v>65.459610027855149</v>
      </c>
      <c r="AD153">
        <f t="shared" si="40"/>
        <v>138</v>
      </c>
      <c r="AE153">
        <f>VLOOKUP(B153,[1]中考!$B:$O,13,0)</f>
        <v>42</v>
      </c>
      <c r="AF153">
        <f t="shared" si="41"/>
        <v>14</v>
      </c>
    </row>
    <row r="154" spans="1:32" x14ac:dyDescent="0.2">
      <c r="A154" s="2" t="s">
        <v>1301</v>
      </c>
      <c r="B154" s="2" t="s">
        <v>1302</v>
      </c>
      <c r="C154" s="1">
        <v>10</v>
      </c>
      <c r="D154" s="3" t="s">
        <v>1070</v>
      </c>
      <c r="E154" s="4" t="s">
        <v>1303</v>
      </c>
      <c r="F154" s="1">
        <v>359</v>
      </c>
      <c r="G154" s="4">
        <v>51</v>
      </c>
      <c r="H154" s="1" t="s">
        <v>1937</v>
      </c>
      <c r="I154">
        <f t="shared" si="30"/>
        <v>89.415041782729801</v>
      </c>
      <c r="J154">
        <f t="shared" si="29"/>
        <v>344</v>
      </c>
      <c r="K154">
        <f>VLOOKUP(B154,[1]高三上!$B:$V,18,0)</f>
        <v>45</v>
      </c>
      <c r="L154" t="str">
        <f>VLOOKUP(B154,[1]高三上!$B:$V,19,0)</f>
        <v>吴文艺</v>
      </c>
      <c r="M154">
        <f t="shared" si="31"/>
        <v>58.774373259052922</v>
      </c>
      <c r="N154">
        <f t="shared" si="32"/>
        <v>306</v>
      </c>
      <c r="O154">
        <f>VLOOKUP(B154,[1]高二下!$B:$W,18,0)</f>
        <v>74.099999999999994</v>
      </c>
      <c r="P154" t="str">
        <f>VLOOKUP(B154,[1]高二下!$B:$W,19,0)</f>
        <v>吴文艺</v>
      </c>
      <c r="Q154">
        <f t="shared" si="33"/>
        <v>108.63509749303621</v>
      </c>
      <c r="R154">
        <f t="shared" si="34"/>
        <v>158</v>
      </c>
      <c r="S154">
        <f>VLOOKUP(B154,[1]高二上!$B:$W,18,0)</f>
        <v>68</v>
      </c>
      <c r="T154" t="str">
        <f>VLOOKUP(B154,[1]高二上!$B:$W,19,0)</f>
        <v>纪春权</v>
      </c>
      <c r="U154">
        <f t="shared" si="35"/>
        <v>69.080779944289702</v>
      </c>
      <c r="V154">
        <f t="shared" si="36"/>
        <v>189</v>
      </c>
      <c r="W154">
        <f>VLOOKUP(B154,[1]高一下!$B:$X,18,0)</f>
        <v>53</v>
      </c>
      <c r="X154" t="str">
        <f>VLOOKUP(B154,[1]高一下!$B:$X,19,0)</f>
        <v>纪春权</v>
      </c>
      <c r="Y154">
        <f t="shared" si="37"/>
        <v>101.39275766016713</v>
      </c>
      <c r="Z154">
        <f t="shared" si="38"/>
        <v>78</v>
      </c>
      <c r="AA154">
        <f>VLOOKUP(B154,[1]高一上!$B:$W,17,0)</f>
        <v>42</v>
      </c>
      <c r="AB154" t="str">
        <f>VLOOKUP(B154,[1]高一上!$B:$W,18,0)</f>
        <v>康宇峰</v>
      </c>
      <c r="AC154">
        <f t="shared" si="39"/>
        <v>93.593314763231191</v>
      </c>
      <c r="AD154">
        <f t="shared" si="40"/>
        <v>83</v>
      </c>
      <c r="AE154">
        <f>VLOOKUP(B154,[1]中考!$B:$O,13,0)</f>
        <v>38</v>
      </c>
      <c r="AF154">
        <f t="shared" si="41"/>
        <v>60</v>
      </c>
    </row>
    <row r="155" spans="1:32" x14ac:dyDescent="0.2">
      <c r="A155" s="2" t="s">
        <v>1304</v>
      </c>
      <c r="B155" s="2" t="s">
        <v>1305</v>
      </c>
      <c r="C155" s="1">
        <v>10</v>
      </c>
      <c r="D155" s="3" t="s">
        <v>1070</v>
      </c>
      <c r="E155" s="4" t="s">
        <v>1306</v>
      </c>
      <c r="F155" s="1">
        <v>357</v>
      </c>
      <c r="G155" s="4">
        <v>62</v>
      </c>
      <c r="H155" s="1" t="s">
        <v>1937</v>
      </c>
      <c r="I155">
        <f t="shared" si="30"/>
        <v>75.208913649025078</v>
      </c>
      <c r="J155">
        <f t="shared" si="29"/>
        <v>261</v>
      </c>
      <c r="K155">
        <f>VLOOKUP(B155,[1]高三上!$B:$V,18,0)</f>
        <v>68</v>
      </c>
      <c r="L155" t="str">
        <f>VLOOKUP(B155,[1]高三上!$B:$V,19,0)</f>
        <v>吴文艺</v>
      </c>
      <c r="M155">
        <f t="shared" si="31"/>
        <v>125.06963788300835</v>
      </c>
      <c r="N155">
        <f t="shared" si="32"/>
        <v>172</v>
      </c>
      <c r="O155">
        <f>VLOOKUP(B155,[1]高二下!$B:$W,18,0)</f>
        <v>64.400000000000006</v>
      </c>
      <c r="P155" t="str">
        <f>VLOOKUP(B155,[1]高二下!$B:$W,19,0)</f>
        <v>吴文艺</v>
      </c>
      <c r="Q155">
        <f t="shared" si="33"/>
        <v>102.2284122562674</v>
      </c>
      <c r="R155">
        <f t="shared" si="34"/>
        <v>262</v>
      </c>
      <c r="S155">
        <f>VLOOKUP(B155,[1]高二上!$B:$W,18,0)</f>
        <v>58</v>
      </c>
      <c r="T155" t="str">
        <f>VLOOKUP(B155,[1]高二上!$B:$W,19,0)</f>
        <v>纪春权</v>
      </c>
      <c r="U155">
        <f t="shared" si="35"/>
        <v>121.1699164345404</v>
      </c>
      <c r="V155">
        <f t="shared" si="36"/>
        <v>270</v>
      </c>
      <c r="W155">
        <f>VLOOKUP(B155,[1]高一下!$B:$X,18,0)</f>
        <v>30</v>
      </c>
      <c r="X155" t="str">
        <f>VLOOKUP(B155,[1]高一下!$B:$X,19,0)</f>
        <v>纪春权</v>
      </c>
      <c r="Y155">
        <f t="shared" si="37"/>
        <v>54.038997214484681</v>
      </c>
      <c r="Z155">
        <f t="shared" si="38"/>
        <v>346</v>
      </c>
      <c r="AA155">
        <f>VLOOKUP(B155,[1]高一上!$B:$W,17,0)</f>
        <v>31</v>
      </c>
      <c r="AB155" t="str">
        <f>VLOOKUP(B155,[1]高一上!$B:$W,18,0)</f>
        <v>胡东缘</v>
      </c>
      <c r="AC155">
        <f t="shared" si="39"/>
        <v>116.43454038997214</v>
      </c>
      <c r="AD155">
        <f t="shared" si="40"/>
        <v>181</v>
      </c>
      <c r="AE155">
        <f>VLOOKUP(B155,[1]中考!$B:$O,13,0)</f>
        <v>28</v>
      </c>
      <c r="AF155">
        <f t="shared" si="41"/>
        <v>240</v>
      </c>
    </row>
    <row r="156" spans="1:32" x14ac:dyDescent="0.2">
      <c r="A156" s="2" t="s">
        <v>1307</v>
      </c>
      <c r="B156" s="2" t="s">
        <v>1308</v>
      </c>
      <c r="C156" s="1">
        <v>10</v>
      </c>
      <c r="D156" s="3" t="s">
        <v>1070</v>
      </c>
      <c r="E156" s="4" t="s">
        <v>1309</v>
      </c>
      <c r="F156" s="1">
        <v>357</v>
      </c>
      <c r="G156" s="4">
        <v>54</v>
      </c>
      <c r="H156" s="1" t="s">
        <v>1937</v>
      </c>
      <c r="I156">
        <f t="shared" si="30"/>
        <v>94.428969359331475</v>
      </c>
      <c r="J156">
        <f t="shared" si="29"/>
        <v>324</v>
      </c>
      <c r="K156">
        <f>VLOOKUP(B156,[1]高三上!$B:$V,18,0)</f>
        <v>46</v>
      </c>
      <c r="L156" t="str">
        <f>VLOOKUP(B156,[1]高三上!$B:$V,19,0)</f>
        <v>吴文艺</v>
      </c>
      <c r="M156">
        <f t="shared" si="31"/>
        <v>46.796657381615603</v>
      </c>
      <c r="N156">
        <f t="shared" si="32"/>
        <v>304</v>
      </c>
      <c r="O156">
        <f>VLOOKUP(B156,[1]高二下!$B:$W,18,0)</f>
        <v>78.8</v>
      </c>
      <c r="P156" t="str">
        <f>VLOOKUP(B156,[1]高二下!$B:$W,19,0)</f>
        <v>吴文艺</v>
      </c>
      <c r="Q156">
        <f t="shared" si="33"/>
        <v>159.61002785515319</v>
      </c>
      <c r="R156">
        <f t="shared" si="34"/>
        <v>113</v>
      </c>
      <c r="S156">
        <f>VLOOKUP(B156,[1]高二上!$B:$W,18,0)</f>
        <v>45</v>
      </c>
      <c r="T156" t="str">
        <f>VLOOKUP(B156,[1]高二上!$B:$W,19,0)</f>
        <v>纪春权</v>
      </c>
      <c r="U156">
        <f t="shared" si="35"/>
        <v>27.576601671309191</v>
      </c>
      <c r="V156">
        <f t="shared" si="36"/>
        <v>327</v>
      </c>
      <c r="W156">
        <f>VLOOKUP(B156,[1]高一下!$B:$X,18,0)</f>
        <v>54</v>
      </c>
      <c r="X156" t="str">
        <f>VLOOKUP(B156,[1]高一下!$B:$X,19,0)</f>
        <v>纪春权</v>
      </c>
      <c r="Y156">
        <f t="shared" si="37"/>
        <v>117.54874651810584</v>
      </c>
      <c r="Z156">
        <f t="shared" si="38"/>
        <v>67</v>
      </c>
      <c r="AA156">
        <f>VLOOKUP(B156,[1]高一上!$B:$W,17,0)</f>
        <v>37</v>
      </c>
      <c r="AB156" t="str">
        <f>VLOOKUP(B156,[1]高一上!$B:$W,18,0)</f>
        <v>纪春权</v>
      </c>
      <c r="AC156">
        <f t="shared" si="39"/>
        <v>130.64066852367688</v>
      </c>
      <c r="AD156">
        <f t="shared" si="40"/>
        <v>130</v>
      </c>
      <c r="AE156">
        <f>VLOOKUP(B156,[1]中考!$B:$O,13,0)</f>
        <v>28</v>
      </c>
      <c r="AF156">
        <f t="shared" si="41"/>
        <v>240</v>
      </c>
    </row>
    <row r="157" spans="1:32" x14ac:dyDescent="0.2">
      <c r="A157" s="2" t="s">
        <v>1310</v>
      </c>
      <c r="B157" s="2" t="s">
        <v>1311</v>
      </c>
      <c r="C157" s="1">
        <v>10</v>
      </c>
      <c r="D157" s="3" t="s">
        <v>1070</v>
      </c>
      <c r="E157" s="4" t="s">
        <v>1312</v>
      </c>
      <c r="F157" s="1">
        <v>347</v>
      </c>
      <c r="G157" s="4">
        <v>63</v>
      </c>
      <c r="H157" s="1" t="s">
        <v>1937</v>
      </c>
      <c r="I157">
        <f t="shared" si="30"/>
        <v>116.99164345403899</v>
      </c>
      <c r="J157">
        <f t="shared" si="29"/>
        <v>248</v>
      </c>
      <c r="K157">
        <f>VLOOKUP(B157,[1]高三上!$B:$V,18,0)</f>
        <v>43</v>
      </c>
      <c r="L157" t="str">
        <f>VLOOKUP(B157,[1]高三上!$B:$V,19,0)</f>
        <v>吴文艺</v>
      </c>
      <c r="M157">
        <f t="shared" si="31"/>
        <v>75.208913649025078</v>
      </c>
      <c r="N157">
        <f t="shared" si="32"/>
        <v>309</v>
      </c>
      <c r="O157">
        <f>VLOOKUP(B157,[1]高二下!$B:$W,18,0)</f>
        <v>68.599999999999994</v>
      </c>
      <c r="P157" t="str">
        <f>VLOOKUP(B157,[1]高二下!$B:$W,19,0)</f>
        <v>吴文艺</v>
      </c>
      <c r="Q157">
        <f t="shared" si="33"/>
        <v>134.26183844011143</v>
      </c>
      <c r="R157">
        <f t="shared" si="34"/>
        <v>220</v>
      </c>
      <c r="S157">
        <f>VLOOKUP(B157,[1]高二上!$B:$W,18,0)</f>
        <v>31</v>
      </c>
      <c r="T157" t="str">
        <f>VLOOKUP(B157,[1]高二上!$B:$W,19,0)</f>
        <v>纪春权</v>
      </c>
      <c r="U157">
        <f t="shared" si="35"/>
        <v>99.442896935933149</v>
      </c>
      <c r="V157">
        <f t="shared" si="36"/>
        <v>343</v>
      </c>
      <c r="W157">
        <f>VLOOKUP(B157,[1]高一下!$B:$X,18,0)</f>
        <v>31</v>
      </c>
      <c r="X157" t="str">
        <f>VLOOKUP(B157,[1]高一下!$B:$X,19,0)</f>
        <v>纪春权</v>
      </c>
      <c r="Y157">
        <f t="shared" si="37"/>
        <v>33.704735376044567</v>
      </c>
      <c r="Z157">
        <f t="shared" si="38"/>
        <v>341</v>
      </c>
      <c r="AA157">
        <f>VLOOKUP(B157,[1]高一上!$B:$W,17,0)</f>
        <v>40</v>
      </c>
      <c r="AB157" t="str">
        <f>VLOOKUP(B157,[1]高一上!$B:$W,18,0)</f>
        <v>康宇峰</v>
      </c>
      <c r="AC157">
        <f t="shared" si="39"/>
        <v>102.2284122562674</v>
      </c>
      <c r="AD157">
        <f t="shared" si="40"/>
        <v>103</v>
      </c>
      <c r="AE157">
        <f>VLOOKUP(B157,[1]中考!$B:$O,13,0)</f>
        <v>35</v>
      </c>
      <c r="AF157">
        <f t="shared" si="41"/>
        <v>111</v>
      </c>
    </row>
    <row r="158" spans="1:32" x14ac:dyDescent="0.2">
      <c r="A158" s="2" t="s">
        <v>1313</v>
      </c>
      <c r="B158" s="2" t="s">
        <v>1314</v>
      </c>
      <c r="C158" s="1">
        <v>10</v>
      </c>
      <c r="D158" s="3" t="s">
        <v>1070</v>
      </c>
      <c r="E158" s="4" t="s">
        <v>1315</v>
      </c>
      <c r="F158" s="1">
        <v>337</v>
      </c>
      <c r="G158" s="4">
        <v>68</v>
      </c>
      <c r="H158" s="1" t="s">
        <v>1937</v>
      </c>
      <c r="I158">
        <f t="shared" si="30"/>
        <v>126.46239554317549</v>
      </c>
      <c r="J158">
        <f t="shared" si="29"/>
        <v>178</v>
      </c>
      <c r="K158">
        <f>VLOOKUP(B158,[1]高三上!$B:$V,18,0)</f>
        <v>55</v>
      </c>
      <c r="L158" t="str">
        <f>VLOOKUP(B158,[1]高三上!$B:$V,19,0)</f>
        <v>吴文艺</v>
      </c>
      <c r="M158">
        <f t="shared" si="31"/>
        <v>115.59888579387187</v>
      </c>
      <c r="N158">
        <f t="shared" si="32"/>
        <v>273</v>
      </c>
      <c r="O158">
        <f>VLOOKUP(B158,[1]高二下!$B:$W,18,0)</f>
        <v>40</v>
      </c>
      <c r="P158" t="str">
        <f>VLOOKUP(B158,[1]高二下!$B:$W,19,0)</f>
        <v>吴文艺</v>
      </c>
      <c r="Q158">
        <f t="shared" si="33"/>
        <v>77.437325905292482</v>
      </c>
      <c r="R158">
        <f t="shared" si="34"/>
        <v>329</v>
      </c>
      <c r="S158">
        <f>VLOOKUP(B158,[1]高二上!$B:$W,18,0)</f>
        <v>61</v>
      </c>
      <c r="T158" t="str">
        <f>VLOOKUP(B158,[1]高二上!$B:$W,19,0)</f>
        <v>纪春权</v>
      </c>
      <c r="U158">
        <f t="shared" si="35"/>
        <v>102.50696378830084</v>
      </c>
      <c r="V158">
        <f t="shared" si="36"/>
        <v>248</v>
      </c>
      <c r="W158">
        <f>VLOOKUP(B158,[1]高一下!$B:$X,18,0)</f>
        <v>41</v>
      </c>
      <c r="X158" t="str">
        <f>VLOOKUP(B158,[1]高一下!$B:$X,19,0)</f>
        <v>纪春权</v>
      </c>
      <c r="Y158">
        <f t="shared" si="37"/>
        <v>80.779944289693589</v>
      </c>
      <c r="Z158">
        <f t="shared" si="38"/>
        <v>257</v>
      </c>
      <c r="AA158">
        <f>VLOOKUP(B158,[1]高一上!$B:$W,17,0)</f>
        <v>29</v>
      </c>
      <c r="AB158" t="str">
        <f>VLOOKUP(B158,[1]高一上!$B:$W,18,0)</f>
        <v>马巫各</v>
      </c>
      <c r="AC158">
        <f t="shared" si="39"/>
        <v>131.19777158774374</v>
      </c>
      <c r="AD158">
        <f t="shared" si="40"/>
        <v>188</v>
      </c>
      <c r="AE158">
        <f>VLOOKUP(B158,[1]中考!$B:$O,13,0)</f>
        <v>24</v>
      </c>
      <c r="AF158">
        <f t="shared" si="41"/>
        <v>300</v>
      </c>
    </row>
    <row r="159" spans="1:32" x14ac:dyDescent="0.2">
      <c r="A159" s="2" t="s">
        <v>1316</v>
      </c>
      <c r="B159" s="2" t="s">
        <v>1317</v>
      </c>
      <c r="C159" s="1">
        <v>10</v>
      </c>
      <c r="D159" s="3" t="s">
        <v>1070</v>
      </c>
      <c r="E159" s="4" t="s">
        <v>1318</v>
      </c>
      <c r="F159" s="1">
        <v>287</v>
      </c>
      <c r="G159" s="4">
        <v>58</v>
      </c>
      <c r="H159" s="1" t="s">
        <v>1937</v>
      </c>
      <c r="I159">
        <f t="shared" si="30"/>
        <v>100</v>
      </c>
      <c r="J159">
        <f t="shared" si="29"/>
        <v>296</v>
      </c>
      <c r="K159">
        <v>0</v>
      </c>
      <c r="L159" t="str">
        <f>H159</f>
        <v>吴文艺</v>
      </c>
      <c r="M159">
        <f t="shared" si="31"/>
        <v>100</v>
      </c>
      <c r="N159">
        <f t="shared" si="32"/>
        <v>323</v>
      </c>
      <c r="O159">
        <v>0</v>
      </c>
      <c r="P159" t="str">
        <f>L159</f>
        <v>吴文艺</v>
      </c>
      <c r="Q159">
        <f t="shared" si="33"/>
        <v>100</v>
      </c>
      <c r="R159">
        <f t="shared" si="34"/>
        <v>330</v>
      </c>
      <c r="S159">
        <f>VLOOKUP(B159,[1]高二上!$B:$W,18,0)</f>
        <v>61</v>
      </c>
      <c r="T159" t="str">
        <f>VLOOKUP(B159,[1]高二上!$B:$W,19,0)</f>
        <v>纪春权</v>
      </c>
      <c r="U159">
        <f t="shared" si="35"/>
        <v>113.37047353760445</v>
      </c>
      <c r="V159">
        <f t="shared" si="36"/>
        <v>248</v>
      </c>
      <c r="W159">
        <f>VLOOKUP(B159,[1]高一下!$B:$X,18,0)</f>
        <v>38</v>
      </c>
      <c r="X159" t="str">
        <f>VLOOKUP(B159,[1]高一下!$B:$X,19,0)</f>
        <v>纪春权</v>
      </c>
      <c r="Y159">
        <f t="shared" si="37"/>
        <v>68.523676880222837</v>
      </c>
      <c r="Z159">
        <f t="shared" si="38"/>
        <v>296</v>
      </c>
      <c r="AA159">
        <f>VLOOKUP(B159,[1]高一上!$B:$W,17,0)</f>
        <v>30</v>
      </c>
      <c r="AB159" t="str">
        <f>VLOOKUP(B159,[1]高一上!$B:$W,18,0)</f>
        <v>马巫各</v>
      </c>
      <c r="AC159">
        <f t="shared" si="39"/>
        <v>146.7966573816156</v>
      </c>
      <c r="AD159">
        <f t="shared" si="40"/>
        <v>183</v>
      </c>
      <c r="AE159">
        <f>VLOOKUP(B159,[1]中考!$B:$O,13,0)</f>
        <v>16</v>
      </c>
      <c r="AF159">
        <f t="shared" si="41"/>
        <v>351</v>
      </c>
    </row>
    <row r="160" spans="1:32" x14ac:dyDescent="0.2">
      <c r="A160" s="2" t="s">
        <v>1319</v>
      </c>
      <c r="B160" s="2" t="s">
        <v>1320</v>
      </c>
      <c r="C160" s="1">
        <v>11</v>
      </c>
      <c r="D160" s="3" t="s">
        <v>1070</v>
      </c>
      <c r="E160" s="4" t="s">
        <v>1321</v>
      </c>
      <c r="F160" s="1">
        <v>507</v>
      </c>
      <c r="G160" s="4">
        <v>76</v>
      </c>
      <c r="H160" s="1" t="s">
        <v>1936</v>
      </c>
      <c r="I160">
        <f t="shared" si="30"/>
        <v>100</v>
      </c>
      <c r="J160">
        <f t="shared" si="29"/>
        <v>80</v>
      </c>
      <c r="K160">
        <f>VLOOKUP(B160,[1]高三上!$B:$V,18,0)</f>
        <v>79</v>
      </c>
      <c r="L160" t="str">
        <f>VLOOKUP(B160,[1]高三上!$B:$V,19,0)</f>
        <v>胡东缘</v>
      </c>
      <c r="M160">
        <f t="shared" si="31"/>
        <v>93.314763231197773</v>
      </c>
      <c r="N160">
        <f t="shared" si="32"/>
        <v>80</v>
      </c>
      <c r="O160">
        <f>VLOOKUP(B160,[1]高二下!$B:$W,18,0)</f>
        <v>85</v>
      </c>
      <c r="P160" t="str">
        <f>VLOOKUP(B160,[1]高二下!$B:$W,19,0)</f>
        <v>胡东缘</v>
      </c>
      <c r="Q160">
        <f t="shared" si="33"/>
        <v>90.807799442896936</v>
      </c>
      <c r="R160">
        <f t="shared" si="34"/>
        <v>56</v>
      </c>
      <c r="S160">
        <f>VLOOKUP(B160,[1]高二上!$B:$W,18,0)</f>
        <v>87</v>
      </c>
      <c r="T160" t="str">
        <f>VLOOKUP(B160,[1]高二上!$B:$W,19,0)</f>
        <v>胡东缘</v>
      </c>
      <c r="U160">
        <f t="shared" si="35"/>
        <v>130.08356545961004</v>
      </c>
      <c r="V160">
        <f t="shared" si="36"/>
        <v>23</v>
      </c>
      <c r="W160">
        <f>VLOOKUP(B160,[1]高一下!$B:$X,18,0)</f>
        <v>49</v>
      </c>
      <c r="X160" t="str">
        <f>VLOOKUP(B160,[1]高一下!$B:$X,19,0)</f>
        <v>胡东缘</v>
      </c>
      <c r="Y160">
        <f t="shared" si="37"/>
        <v>70.752089136490241</v>
      </c>
      <c r="Z160">
        <f t="shared" si="38"/>
        <v>131</v>
      </c>
      <c r="AA160">
        <f>VLOOKUP(B160,[1]高一上!$B:$W,17,0)</f>
        <v>52</v>
      </c>
      <c r="AB160" t="str">
        <f>VLOOKUP(B160,[1]高一上!$B:$W,18,0)</f>
        <v>胡东缘</v>
      </c>
      <c r="AC160">
        <f t="shared" si="39"/>
        <v>94.707520891364908</v>
      </c>
      <c r="AD160">
        <f t="shared" si="40"/>
        <v>26</v>
      </c>
      <c r="AE160">
        <f>VLOOKUP(B160,[1]中考!$B:$O,13,0)</f>
        <v>45</v>
      </c>
      <c r="AF160">
        <f t="shared" si="41"/>
        <v>7</v>
      </c>
    </row>
    <row r="161" spans="1:32" x14ac:dyDescent="0.2">
      <c r="A161" s="2" t="s">
        <v>1322</v>
      </c>
      <c r="B161" s="2" t="s">
        <v>1323</v>
      </c>
      <c r="C161" s="1">
        <v>11</v>
      </c>
      <c r="D161" s="3" t="s">
        <v>1070</v>
      </c>
      <c r="E161" s="4" t="s">
        <v>1324</v>
      </c>
      <c r="F161" s="1">
        <v>500</v>
      </c>
      <c r="G161" s="4">
        <v>74</v>
      </c>
      <c r="H161" s="1" t="s">
        <v>1936</v>
      </c>
      <c r="I161">
        <f t="shared" si="30"/>
        <v>114.76323119777159</v>
      </c>
      <c r="J161">
        <f t="shared" si="29"/>
        <v>100</v>
      </c>
      <c r="K161">
        <f>VLOOKUP(B161,[1]高三上!$B:$V,18,0)</f>
        <v>70</v>
      </c>
      <c r="L161" t="str">
        <f>VLOOKUP(B161,[1]高三上!$B:$V,19,0)</f>
        <v>胡东缘</v>
      </c>
      <c r="M161">
        <f t="shared" si="31"/>
        <v>98.607242339832865</v>
      </c>
      <c r="N161">
        <f t="shared" si="32"/>
        <v>153</v>
      </c>
      <c r="O161">
        <f>VLOOKUP(B161,[1]高二下!$B:$W,18,0)</f>
        <v>75.7</v>
      </c>
      <c r="P161" t="str">
        <f>VLOOKUP(B161,[1]高二下!$B:$W,19,0)</f>
        <v>胡东缘</v>
      </c>
      <c r="Q161">
        <f t="shared" si="33"/>
        <v>64.066852367688028</v>
      </c>
      <c r="R161">
        <f t="shared" si="34"/>
        <v>148</v>
      </c>
      <c r="S161">
        <f>VLOOKUP(B161,[1]高二上!$B:$W,18,0)</f>
        <v>88</v>
      </c>
      <c r="T161" t="str">
        <f>VLOOKUP(B161,[1]高二上!$B:$W,19,0)</f>
        <v>胡东缘</v>
      </c>
      <c r="U161">
        <f t="shared" si="35"/>
        <v>120.33426183844011</v>
      </c>
      <c r="V161">
        <f t="shared" si="36"/>
        <v>19</v>
      </c>
      <c r="W161">
        <f>VLOOKUP(B161,[1]高一下!$B:$X,18,0)</f>
        <v>52</v>
      </c>
      <c r="X161" t="str">
        <f>VLOOKUP(B161,[1]高一下!$B:$X,19,0)</f>
        <v>胡东缘</v>
      </c>
      <c r="Y161">
        <f t="shared" si="37"/>
        <v>89.415041782729801</v>
      </c>
      <c r="Z161">
        <f t="shared" si="38"/>
        <v>92</v>
      </c>
      <c r="AA161">
        <f>VLOOKUP(B161,[1]高一上!$B:$W,17,0)</f>
        <v>46</v>
      </c>
      <c r="AB161" t="str">
        <f>VLOOKUP(B161,[1]高一上!$B:$W,18,0)</f>
        <v>马巫各</v>
      </c>
      <c r="AC161">
        <f t="shared" si="39"/>
        <v>88.85793871866295</v>
      </c>
      <c r="AD161">
        <f t="shared" si="40"/>
        <v>54</v>
      </c>
      <c r="AE161">
        <f>VLOOKUP(B161,[1]中考!$B:$O,13,0)</f>
        <v>42</v>
      </c>
      <c r="AF161">
        <f t="shared" si="41"/>
        <v>14</v>
      </c>
    </row>
    <row r="162" spans="1:32" x14ac:dyDescent="0.2">
      <c r="A162" s="2" t="s">
        <v>1325</v>
      </c>
      <c r="B162" s="2" t="s">
        <v>1326</v>
      </c>
      <c r="C162" s="1">
        <v>11</v>
      </c>
      <c r="D162" s="3" t="s">
        <v>1070</v>
      </c>
      <c r="E162" s="4" t="s">
        <v>1327</v>
      </c>
      <c r="F162" s="1">
        <v>493</v>
      </c>
      <c r="G162" s="4">
        <v>70</v>
      </c>
      <c r="H162" s="1" t="s">
        <v>1936</v>
      </c>
      <c r="I162">
        <f t="shared" si="30"/>
        <v>103.34261838440112</v>
      </c>
      <c r="J162">
        <f t="shared" si="29"/>
        <v>141</v>
      </c>
      <c r="K162">
        <f>VLOOKUP(B162,[1]高三上!$B:$V,18,0)</f>
        <v>70</v>
      </c>
      <c r="L162" t="str">
        <f>VLOOKUP(B162,[1]高三上!$B:$V,19,0)</f>
        <v>胡东缘</v>
      </c>
      <c r="M162">
        <f t="shared" si="31"/>
        <v>94.150417827298057</v>
      </c>
      <c r="N162">
        <f t="shared" si="32"/>
        <v>153</v>
      </c>
      <c r="O162">
        <f>VLOOKUP(B162,[1]高二下!$B:$W,18,0)</f>
        <v>77.2</v>
      </c>
      <c r="P162" t="str">
        <f>VLOOKUP(B162,[1]高二下!$B:$W,19,0)</f>
        <v>胡东缘</v>
      </c>
      <c r="Q162">
        <f t="shared" si="33"/>
        <v>91.922005571030638</v>
      </c>
      <c r="R162">
        <f t="shared" si="34"/>
        <v>132</v>
      </c>
      <c r="S162">
        <f>VLOOKUP(B162,[1]高二上!$B:$W,18,0)</f>
        <v>78</v>
      </c>
      <c r="T162" t="str">
        <f>VLOOKUP(B162,[1]高二上!$B:$W,19,0)</f>
        <v>胡东缘</v>
      </c>
      <c r="U162">
        <f t="shared" si="35"/>
        <v>88.022284122562667</v>
      </c>
      <c r="V162">
        <f t="shared" si="36"/>
        <v>103</v>
      </c>
      <c r="W162">
        <f>VLOOKUP(B162,[1]高一下!$B:$X,18,0)</f>
        <v>55</v>
      </c>
      <c r="X162" t="str">
        <f>VLOOKUP(B162,[1]高一下!$B:$X,19,0)</f>
        <v>胡东缘</v>
      </c>
      <c r="Y162">
        <f t="shared" si="37"/>
        <v>125.34818941504179</v>
      </c>
      <c r="Z162">
        <f t="shared" si="38"/>
        <v>60</v>
      </c>
      <c r="AA162">
        <f>VLOOKUP(B162,[1]高一上!$B:$W,17,0)</f>
        <v>34</v>
      </c>
      <c r="AB162" t="str">
        <f>VLOOKUP(B162,[1]高一上!$B:$W,18,0)</f>
        <v>马巫各</v>
      </c>
      <c r="AC162">
        <f t="shared" si="39"/>
        <v>114.76323119777159</v>
      </c>
      <c r="AD162">
        <f t="shared" si="40"/>
        <v>151</v>
      </c>
      <c r="AE162">
        <f>VLOOKUP(B162,[1]中考!$B:$O,13,0)</f>
        <v>30</v>
      </c>
      <c r="AF162">
        <f t="shared" si="41"/>
        <v>204</v>
      </c>
    </row>
    <row r="163" spans="1:32" x14ac:dyDescent="0.2">
      <c r="A163" s="2" t="s">
        <v>1328</v>
      </c>
      <c r="B163" s="2" t="s">
        <v>1329</v>
      </c>
      <c r="C163" s="1">
        <v>11</v>
      </c>
      <c r="D163" s="3" t="s">
        <v>1070</v>
      </c>
      <c r="E163" s="4" t="s">
        <v>1330</v>
      </c>
      <c r="F163" s="1">
        <v>480</v>
      </c>
      <c r="G163" s="4">
        <v>71</v>
      </c>
      <c r="H163" s="1" t="s">
        <v>1936</v>
      </c>
      <c r="I163">
        <f t="shared" si="30"/>
        <v>69.916434540389972</v>
      </c>
      <c r="J163">
        <f t="shared" si="29"/>
        <v>130</v>
      </c>
      <c r="K163">
        <f>VLOOKUP(B163,[1]高三上!$B:$V,18,0)</f>
        <v>87</v>
      </c>
      <c r="L163" t="str">
        <f>VLOOKUP(B163,[1]高三上!$B:$V,19,0)</f>
        <v>胡东缘</v>
      </c>
      <c r="M163">
        <f t="shared" si="31"/>
        <v>98.885793871866298</v>
      </c>
      <c r="N163">
        <f t="shared" si="32"/>
        <v>22</v>
      </c>
      <c r="O163">
        <f>VLOOKUP(B163,[1]高二下!$B:$W,18,0)</f>
        <v>89.1</v>
      </c>
      <c r="P163" t="str">
        <f>VLOOKUP(B163,[1]高二下!$B:$W,19,0)</f>
        <v>胡东缘</v>
      </c>
      <c r="Q163">
        <f t="shared" si="33"/>
        <v>123.67688022284122</v>
      </c>
      <c r="R163">
        <f t="shared" si="34"/>
        <v>18</v>
      </c>
      <c r="S163">
        <f>VLOOKUP(B163,[1]高二上!$B:$W,18,0)</f>
        <v>78</v>
      </c>
      <c r="T163" t="str">
        <f>VLOOKUP(B163,[1]高二上!$B:$W,19,0)</f>
        <v>胡东缘</v>
      </c>
      <c r="U163">
        <f t="shared" si="35"/>
        <v>81.33704735376044</v>
      </c>
      <c r="V163">
        <f t="shared" si="36"/>
        <v>103</v>
      </c>
      <c r="W163">
        <f>VLOOKUP(B163,[1]高一下!$B:$X,18,0)</f>
        <v>58</v>
      </c>
      <c r="X163" t="str">
        <f>VLOOKUP(B163,[1]高一下!$B:$X,19,0)</f>
        <v>胡东缘</v>
      </c>
      <c r="Y163">
        <f t="shared" si="37"/>
        <v>109.74930362116991</v>
      </c>
      <c r="Z163">
        <f t="shared" si="38"/>
        <v>36</v>
      </c>
      <c r="AA163">
        <f>VLOOKUP(B163,[1]高一上!$B:$W,17,0)</f>
        <v>43</v>
      </c>
      <c r="AB163" t="str">
        <f>VLOOKUP(B163,[1]高一上!$B:$W,18,0)</f>
        <v>马巫各</v>
      </c>
      <c r="AC163">
        <f t="shared" si="39"/>
        <v>141.78272980501393</v>
      </c>
      <c r="AD163">
        <f t="shared" si="40"/>
        <v>71</v>
      </c>
      <c r="AE163">
        <f>VLOOKUP(B163,[1]中考!$B:$O,13,0)</f>
        <v>29</v>
      </c>
      <c r="AF163">
        <f t="shared" si="41"/>
        <v>221</v>
      </c>
    </row>
    <row r="164" spans="1:32" x14ac:dyDescent="0.2">
      <c r="A164" s="2" t="s">
        <v>1331</v>
      </c>
      <c r="B164" s="2" t="s">
        <v>1332</v>
      </c>
      <c r="C164" s="1">
        <v>11</v>
      </c>
      <c r="D164" s="3" t="s">
        <v>1070</v>
      </c>
      <c r="E164" s="4" t="s">
        <v>1333</v>
      </c>
      <c r="F164" s="1">
        <v>479</v>
      </c>
      <c r="G164" s="4">
        <v>66</v>
      </c>
      <c r="H164" s="1" t="s">
        <v>1936</v>
      </c>
      <c r="I164">
        <f t="shared" si="30"/>
        <v>47.075208913649021</v>
      </c>
      <c r="J164">
        <f t="shared" si="29"/>
        <v>212</v>
      </c>
      <c r="K164">
        <f>VLOOKUP(B164,[1]高三上!$B:$V,18,0)</f>
        <v>87</v>
      </c>
      <c r="L164" t="str">
        <f>VLOOKUP(B164,[1]高三上!$B:$V,19,0)</f>
        <v>胡东缘</v>
      </c>
      <c r="M164">
        <f t="shared" si="31"/>
        <v>100</v>
      </c>
      <c r="N164">
        <f t="shared" si="32"/>
        <v>22</v>
      </c>
      <c r="O164">
        <f>VLOOKUP(B164,[1]高二下!$B:$W,18,0)</f>
        <v>88.6</v>
      </c>
      <c r="P164" t="str">
        <f>VLOOKUP(B164,[1]高二下!$B:$W,19,0)</f>
        <v>胡东缘</v>
      </c>
      <c r="Q164">
        <f t="shared" si="33"/>
        <v>154.59610027855155</v>
      </c>
      <c r="R164">
        <f t="shared" si="34"/>
        <v>22</v>
      </c>
      <c r="S164">
        <f>VLOOKUP(B164,[1]高二上!$B:$W,18,0)</f>
        <v>65</v>
      </c>
      <c r="T164" t="str">
        <f>VLOOKUP(B164,[1]高二上!$B:$W,19,0)</f>
        <v>胡东缘</v>
      </c>
      <c r="U164">
        <f t="shared" si="35"/>
        <v>61.002785515320333</v>
      </c>
      <c r="V164">
        <f t="shared" si="36"/>
        <v>218</v>
      </c>
      <c r="W164">
        <f>VLOOKUP(B164,[1]高一下!$B:$X,18,0)</f>
        <v>53</v>
      </c>
      <c r="X164" t="str">
        <f>VLOOKUP(B164,[1]高一下!$B:$X,19,0)</f>
        <v>胡东缘</v>
      </c>
      <c r="Y164">
        <f t="shared" si="37"/>
        <v>95.82172701949861</v>
      </c>
      <c r="Z164">
        <f t="shared" si="38"/>
        <v>78</v>
      </c>
      <c r="AA164">
        <f>VLOOKUP(B164,[1]高一上!$B:$W,17,0)</f>
        <v>44</v>
      </c>
      <c r="AB164" t="str">
        <f>VLOOKUP(B164,[1]高一上!$B:$W,18,0)</f>
        <v>康宇峰</v>
      </c>
      <c r="AC164">
        <f t="shared" si="39"/>
        <v>133.98328690807799</v>
      </c>
      <c r="AD164">
        <f t="shared" si="40"/>
        <v>63</v>
      </c>
      <c r="AE164">
        <f>VLOOKUP(B164,[1]中考!$B:$O,13,0)</f>
        <v>31</v>
      </c>
      <c r="AF164">
        <f t="shared" si="41"/>
        <v>185</v>
      </c>
    </row>
    <row r="165" spans="1:32" x14ac:dyDescent="0.2">
      <c r="A165" s="2" t="s">
        <v>1334</v>
      </c>
      <c r="B165" s="2" t="s">
        <v>1335</v>
      </c>
      <c r="C165" s="1">
        <v>11</v>
      </c>
      <c r="D165" s="3" t="s">
        <v>1070</v>
      </c>
      <c r="E165" s="4" t="s">
        <v>1336</v>
      </c>
      <c r="F165" s="1">
        <v>473</v>
      </c>
      <c r="G165" s="4">
        <v>79</v>
      </c>
      <c r="H165" s="1" t="s">
        <v>1936</v>
      </c>
      <c r="I165">
        <f t="shared" si="30"/>
        <v>103.06406685236769</v>
      </c>
      <c r="J165">
        <f t="shared" si="29"/>
        <v>50</v>
      </c>
      <c r="K165">
        <f>VLOOKUP(B165,[1]高三上!$B:$V,18,0)</f>
        <v>81</v>
      </c>
      <c r="L165" t="str">
        <f>VLOOKUP(B165,[1]高三上!$B:$V,19,0)</f>
        <v>胡东缘</v>
      </c>
      <c r="M165">
        <f t="shared" si="31"/>
        <v>103.06406685236769</v>
      </c>
      <c r="N165">
        <f t="shared" si="32"/>
        <v>61</v>
      </c>
      <c r="O165">
        <f>VLOOKUP(B165,[1]高二下!$B:$W,18,0)</f>
        <v>83.4</v>
      </c>
      <c r="P165" t="str">
        <f>VLOOKUP(B165,[1]高二下!$B:$W,19,0)</f>
        <v>胡东缘</v>
      </c>
      <c r="Q165">
        <f t="shared" si="33"/>
        <v>86.350974930362113</v>
      </c>
      <c r="R165">
        <f t="shared" si="34"/>
        <v>72</v>
      </c>
      <c r="S165">
        <f>VLOOKUP(B165,[1]高二上!$B:$W,18,0)</f>
        <v>87</v>
      </c>
      <c r="T165" t="str">
        <f>VLOOKUP(B165,[1]高二上!$B:$W,19,0)</f>
        <v>胡东缘</v>
      </c>
      <c r="U165">
        <f t="shared" si="35"/>
        <v>138.71866295264624</v>
      </c>
      <c r="V165">
        <f t="shared" si="36"/>
        <v>23</v>
      </c>
      <c r="W165">
        <f>VLOOKUP(B165,[1]高一下!$B:$X,18,0)</f>
        <v>47</v>
      </c>
      <c r="X165" t="str">
        <f>VLOOKUP(B165,[1]高一下!$B:$X,19,0)</f>
        <v>胡东缘</v>
      </c>
      <c r="Y165">
        <f t="shared" si="37"/>
        <v>66.295264623955433</v>
      </c>
      <c r="Z165">
        <f t="shared" si="38"/>
        <v>162</v>
      </c>
      <c r="AA165">
        <f>VLOOKUP(B165,[1]高一上!$B:$W,17,0)</f>
        <v>48</v>
      </c>
      <c r="AB165" t="str">
        <f>VLOOKUP(B165,[1]高一上!$B:$W,18,0)</f>
        <v>胡东缘</v>
      </c>
      <c r="AC165">
        <f t="shared" si="39"/>
        <v>165.45961002785515</v>
      </c>
      <c r="AD165">
        <f t="shared" si="40"/>
        <v>41</v>
      </c>
      <c r="AE165">
        <f>VLOOKUP(B165,[1]中考!$B:$O,13,0)</f>
        <v>26</v>
      </c>
      <c r="AF165">
        <f t="shared" si="41"/>
        <v>276</v>
      </c>
    </row>
    <row r="166" spans="1:32" x14ac:dyDescent="0.2">
      <c r="A166" s="2" t="s">
        <v>1337</v>
      </c>
      <c r="B166" s="2" t="s">
        <v>1338</v>
      </c>
      <c r="C166" s="1">
        <v>11</v>
      </c>
      <c r="D166" s="3" t="s">
        <v>1070</v>
      </c>
      <c r="E166" s="4" t="s">
        <v>1339</v>
      </c>
      <c r="F166" s="1">
        <v>467</v>
      </c>
      <c r="G166" s="4">
        <v>80</v>
      </c>
      <c r="H166" s="1" t="s">
        <v>1936</v>
      </c>
      <c r="I166">
        <f t="shared" si="30"/>
        <v>110.5849582172702</v>
      </c>
      <c r="J166">
        <f t="shared" si="29"/>
        <v>42</v>
      </c>
      <c r="K166">
        <f>VLOOKUP(B166,[1]高三上!$B:$V,18,0)</f>
        <v>79</v>
      </c>
      <c r="L166" t="str">
        <f>VLOOKUP(B166,[1]高三上!$B:$V,19,0)</f>
        <v>胡东缘</v>
      </c>
      <c r="M166">
        <f t="shared" si="31"/>
        <v>105.01392757660167</v>
      </c>
      <c r="N166">
        <f t="shared" si="32"/>
        <v>80</v>
      </c>
      <c r="O166">
        <f>VLOOKUP(B166,[1]高二下!$B:$W,18,0)</f>
        <v>80.3</v>
      </c>
      <c r="P166" t="str">
        <f>VLOOKUP(B166,[1]高二下!$B:$W,19,0)</f>
        <v>胡东缘</v>
      </c>
      <c r="Q166">
        <f t="shared" si="33"/>
        <v>79.108635097493035</v>
      </c>
      <c r="R166">
        <f t="shared" si="34"/>
        <v>98</v>
      </c>
      <c r="S166">
        <f>VLOOKUP(B166,[1]高二上!$B:$W,18,0)</f>
        <v>87</v>
      </c>
      <c r="T166" t="str">
        <f>VLOOKUP(B166,[1]高二上!$B:$W,19,0)</f>
        <v>胡东缘</v>
      </c>
      <c r="U166">
        <f t="shared" si="35"/>
        <v>95.264623955431759</v>
      </c>
      <c r="V166">
        <f t="shared" si="36"/>
        <v>23</v>
      </c>
      <c r="W166">
        <f>VLOOKUP(B166,[1]高一下!$B:$X,18,0)</f>
        <v>67</v>
      </c>
      <c r="X166" t="str">
        <f>VLOOKUP(B166,[1]高一下!$B:$X,19,0)</f>
        <v>胡东缘</v>
      </c>
      <c r="Y166">
        <f t="shared" si="37"/>
        <v>107.24233983286908</v>
      </c>
      <c r="Z166">
        <f t="shared" si="38"/>
        <v>6</v>
      </c>
      <c r="AA166">
        <f>VLOOKUP(B166,[1]高一上!$B:$W,17,0)</f>
        <v>50</v>
      </c>
      <c r="AB166" t="str">
        <f>VLOOKUP(B166,[1]高一上!$B:$W,18,0)</f>
        <v>康宇峰</v>
      </c>
      <c r="AC166">
        <f t="shared" si="39"/>
        <v>100.27855153203343</v>
      </c>
      <c r="AD166">
        <f t="shared" si="40"/>
        <v>32</v>
      </c>
      <c r="AE166">
        <f>VLOOKUP(B166,[1]中考!$B:$O,13,0)</f>
        <v>40</v>
      </c>
      <c r="AF166">
        <f t="shared" si="41"/>
        <v>33</v>
      </c>
    </row>
    <row r="167" spans="1:32" x14ac:dyDescent="0.2">
      <c r="A167" s="2" t="s">
        <v>1340</v>
      </c>
      <c r="B167" s="2" t="s">
        <v>1341</v>
      </c>
      <c r="C167" s="1">
        <v>11</v>
      </c>
      <c r="D167" s="3" t="s">
        <v>1070</v>
      </c>
      <c r="E167" s="4" t="s">
        <v>1342</v>
      </c>
      <c r="F167" s="1">
        <v>466</v>
      </c>
      <c r="G167" s="4">
        <v>69</v>
      </c>
      <c r="H167" s="1" t="s">
        <v>1936</v>
      </c>
      <c r="I167">
        <f t="shared" si="30"/>
        <v>78.830083565459603</v>
      </c>
      <c r="J167">
        <f t="shared" si="29"/>
        <v>156</v>
      </c>
      <c r="K167">
        <f>VLOOKUP(B167,[1]高三上!$B:$V,18,0)</f>
        <v>79</v>
      </c>
      <c r="L167" t="str">
        <f>VLOOKUP(B167,[1]高三上!$B:$V,19,0)</f>
        <v>胡东缘</v>
      </c>
      <c r="M167">
        <f t="shared" si="31"/>
        <v>105.01392757660167</v>
      </c>
      <c r="N167">
        <f t="shared" si="32"/>
        <v>80</v>
      </c>
      <c r="O167">
        <f>VLOOKUP(B167,[1]高二下!$B:$W,18,0)</f>
        <v>80.3</v>
      </c>
      <c r="P167" t="str">
        <f>VLOOKUP(B167,[1]高二下!$B:$W,19,0)</f>
        <v>胡东缘</v>
      </c>
      <c r="Q167">
        <f t="shared" si="33"/>
        <v>91.922005571030638</v>
      </c>
      <c r="R167">
        <f t="shared" si="34"/>
        <v>98</v>
      </c>
      <c r="S167">
        <f>VLOOKUP(B167,[1]高二上!$B:$W,18,0)</f>
        <v>82</v>
      </c>
      <c r="T167" t="str">
        <f>VLOOKUP(B167,[1]高二上!$B:$W,19,0)</f>
        <v>胡东缘</v>
      </c>
      <c r="U167">
        <f t="shared" si="35"/>
        <v>106.40668523676881</v>
      </c>
      <c r="V167">
        <f t="shared" si="36"/>
        <v>69</v>
      </c>
      <c r="W167">
        <f>VLOOKUP(B167,[1]高一下!$B:$X,18,0)</f>
        <v>52</v>
      </c>
      <c r="X167" t="str">
        <f>VLOOKUP(B167,[1]高一下!$B:$X,19,0)</f>
        <v>胡东缘</v>
      </c>
      <c r="Y167">
        <f t="shared" si="37"/>
        <v>78.551532033426184</v>
      </c>
      <c r="Z167">
        <f t="shared" si="38"/>
        <v>92</v>
      </c>
      <c r="AA167">
        <f>VLOOKUP(B167,[1]高一上!$B:$W,17,0)</f>
        <v>56</v>
      </c>
      <c r="AB167" t="str">
        <f>VLOOKUP(B167,[1]高一上!$B:$W,18,0)</f>
        <v>马巫各</v>
      </c>
      <c r="AC167">
        <f t="shared" si="39"/>
        <v>116.99164345403899</v>
      </c>
      <c r="AD167">
        <f t="shared" si="40"/>
        <v>15</v>
      </c>
      <c r="AE167">
        <f>VLOOKUP(B167,[1]中考!$B:$O,13,0)</f>
        <v>37</v>
      </c>
      <c r="AF167">
        <f t="shared" si="41"/>
        <v>76</v>
      </c>
    </row>
    <row r="168" spans="1:32" x14ac:dyDescent="0.2">
      <c r="A168" s="2" t="s">
        <v>1343</v>
      </c>
      <c r="B168" s="2" t="s">
        <v>1344</v>
      </c>
      <c r="C168" s="1">
        <v>11</v>
      </c>
      <c r="D168" s="3" t="s">
        <v>1070</v>
      </c>
      <c r="E168" s="4" t="s">
        <v>1345</v>
      </c>
      <c r="F168" s="1">
        <v>463</v>
      </c>
      <c r="G168" s="4">
        <v>84</v>
      </c>
      <c r="H168" s="1" t="s">
        <v>1936</v>
      </c>
      <c r="I168">
        <f t="shared" si="30"/>
        <v>122.2841225626741</v>
      </c>
      <c r="J168">
        <f t="shared" si="29"/>
        <v>17</v>
      </c>
      <c r="K168">
        <f>VLOOKUP(B168,[1]高三上!$B:$V,18,0)</f>
        <v>77</v>
      </c>
      <c r="L168" t="str">
        <f>VLOOKUP(B168,[1]高三上!$B:$V,19,0)</f>
        <v>胡东缘</v>
      </c>
      <c r="M168">
        <f t="shared" si="31"/>
        <v>88.579387186629532</v>
      </c>
      <c r="N168">
        <f t="shared" si="32"/>
        <v>97</v>
      </c>
      <c r="O168">
        <f>VLOOKUP(B168,[1]高二下!$B:$W,18,0)</f>
        <v>85</v>
      </c>
      <c r="P168" t="str">
        <f>VLOOKUP(B168,[1]高二下!$B:$W,19,0)</f>
        <v>胡东缘</v>
      </c>
      <c r="Q168">
        <f t="shared" si="33"/>
        <v>137.04735376044567</v>
      </c>
      <c r="R168">
        <f t="shared" si="34"/>
        <v>56</v>
      </c>
      <c r="S168">
        <f>VLOOKUP(B168,[1]高二上!$B:$W,18,0)</f>
        <v>68</v>
      </c>
      <c r="T168" t="str">
        <f>VLOOKUP(B168,[1]高二上!$B:$W,19,0)</f>
        <v>胡东缘</v>
      </c>
      <c r="U168">
        <f t="shared" si="35"/>
        <v>129.8050139275766</v>
      </c>
      <c r="V168">
        <f t="shared" si="36"/>
        <v>189</v>
      </c>
      <c r="W168">
        <f>VLOOKUP(B168,[1]高一下!$B:$X,18,0)</f>
        <v>38</v>
      </c>
      <c r="X168" t="str">
        <f>VLOOKUP(B168,[1]高一下!$B:$X,19,0)</f>
        <v>胡东缘</v>
      </c>
      <c r="Y168">
        <f t="shared" si="37"/>
        <v>53.203342618384404</v>
      </c>
      <c r="Z168">
        <f t="shared" si="38"/>
        <v>296</v>
      </c>
      <c r="AA168">
        <f>VLOOKUP(B168,[1]高一上!$B:$W,17,0)</f>
        <v>36</v>
      </c>
      <c r="AB168" t="str">
        <f>VLOOKUP(B168,[1]高一上!$B:$W,18,0)</f>
        <v>马巫各</v>
      </c>
      <c r="AC168">
        <f t="shared" si="39"/>
        <v>115.87743732590529</v>
      </c>
      <c r="AD168">
        <f t="shared" si="40"/>
        <v>128</v>
      </c>
      <c r="AE168">
        <f>VLOOKUP(B168,[1]中考!$B:$O,13,0)</f>
        <v>31</v>
      </c>
      <c r="AF168">
        <f t="shared" si="41"/>
        <v>185</v>
      </c>
    </row>
    <row r="169" spans="1:32" x14ac:dyDescent="0.2">
      <c r="A169" s="2" t="s">
        <v>1346</v>
      </c>
      <c r="B169" s="2" t="s">
        <v>1347</v>
      </c>
      <c r="C169" s="1">
        <v>11</v>
      </c>
      <c r="D169" s="3" t="s">
        <v>1070</v>
      </c>
      <c r="E169" s="4" t="s">
        <v>1348</v>
      </c>
      <c r="F169" s="1">
        <v>459</v>
      </c>
      <c r="G169" s="4">
        <v>76</v>
      </c>
      <c r="H169" s="1" t="s">
        <v>1936</v>
      </c>
      <c r="I169">
        <f t="shared" si="30"/>
        <v>135.65459610027855</v>
      </c>
      <c r="J169">
        <f t="shared" si="29"/>
        <v>80</v>
      </c>
      <c r="K169">
        <f>VLOOKUP(B169,[1]高三上!$B:$V,18,0)</f>
        <v>65</v>
      </c>
      <c r="L169" t="str">
        <f>VLOOKUP(B169,[1]高三上!$B:$V,19,0)</f>
        <v>胡东缘</v>
      </c>
      <c r="M169">
        <f t="shared" si="31"/>
        <v>86.072423398328695</v>
      </c>
      <c r="N169">
        <f t="shared" si="32"/>
        <v>208</v>
      </c>
      <c r="O169">
        <f>VLOOKUP(B169,[1]高二下!$B:$W,18,0)</f>
        <v>74.099999999999994</v>
      </c>
      <c r="P169" t="str">
        <f>VLOOKUP(B169,[1]高二下!$B:$W,19,0)</f>
        <v>胡东缘</v>
      </c>
      <c r="Q169">
        <f t="shared" si="33"/>
        <v>84.67966573816156</v>
      </c>
      <c r="R169">
        <f t="shared" si="34"/>
        <v>158</v>
      </c>
      <c r="S169">
        <f>VLOOKUP(B169,[1]高二上!$B:$W,18,0)</f>
        <v>78</v>
      </c>
      <c r="T169" t="str">
        <f>VLOOKUP(B169,[1]高二上!$B:$W,19,0)</f>
        <v>胡东缘</v>
      </c>
      <c r="U169">
        <f t="shared" si="35"/>
        <v>156.26740947075209</v>
      </c>
      <c r="V169">
        <f t="shared" si="36"/>
        <v>103</v>
      </c>
      <c r="W169">
        <f>VLOOKUP(B169,[1]高一下!$B:$X,18,0)</f>
        <v>37</v>
      </c>
      <c r="X169" t="str">
        <f>VLOOKUP(B169,[1]高一下!$B:$X,19,0)</f>
        <v>胡东缘</v>
      </c>
      <c r="Y169">
        <f t="shared" si="37"/>
        <v>50.696378830083567</v>
      </c>
      <c r="Z169">
        <f t="shared" si="38"/>
        <v>305</v>
      </c>
      <c r="AA169">
        <f>VLOOKUP(B169,[1]高一上!$B:$W,17,0)</f>
        <v>36</v>
      </c>
      <c r="AB169" t="str">
        <f>VLOOKUP(B169,[1]高一上!$B:$W,18,0)</f>
        <v>康宇峰</v>
      </c>
      <c r="AC169">
        <f t="shared" si="39"/>
        <v>81.058495821727021</v>
      </c>
      <c r="AD169">
        <f t="shared" si="40"/>
        <v>128</v>
      </c>
      <c r="AE169">
        <f>VLOOKUP(B169,[1]中考!$B:$O,13,0)</f>
        <v>38</v>
      </c>
      <c r="AF169">
        <f t="shared" si="41"/>
        <v>60</v>
      </c>
    </row>
    <row r="170" spans="1:32" x14ac:dyDescent="0.2">
      <c r="A170" s="2" t="s">
        <v>1349</v>
      </c>
      <c r="B170" s="2" t="s">
        <v>1350</v>
      </c>
      <c r="C170" s="1">
        <v>11</v>
      </c>
      <c r="D170" s="3" t="s">
        <v>1070</v>
      </c>
      <c r="E170" s="4" t="s">
        <v>1351</v>
      </c>
      <c r="F170" s="1">
        <v>456</v>
      </c>
      <c r="G170" s="4">
        <v>53</v>
      </c>
      <c r="H170" s="1" t="s">
        <v>1936</v>
      </c>
      <c r="I170">
        <f t="shared" si="30"/>
        <v>19.498607242339844</v>
      </c>
      <c r="J170">
        <f t="shared" si="29"/>
        <v>329</v>
      </c>
      <c r="K170">
        <f>VLOOKUP(B170,[1]高三上!$B:$V,18,0)</f>
        <v>85</v>
      </c>
      <c r="L170" t="str">
        <f>VLOOKUP(B170,[1]高三上!$B:$V,19,0)</f>
        <v>胡东缘</v>
      </c>
      <c r="M170">
        <f t="shared" si="31"/>
        <v>112.25626740947075</v>
      </c>
      <c r="N170">
        <f t="shared" si="32"/>
        <v>40</v>
      </c>
      <c r="O170">
        <f>VLOOKUP(B170,[1]高二下!$B:$W,18,0)</f>
        <v>81.900000000000006</v>
      </c>
      <c r="P170" t="str">
        <f>VLOOKUP(B170,[1]高二下!$B:$W,19,0)</f>
        <v>胡东缘</v>
      </c>
      <c r="Q170">
        <f t="shared" si="33"/>
        <v>157.38161559888579</v>
      </c>
      <c r="R170">
        <f t="shared" si="34"/>
        <v>84</v>
      </c>
      <c r="S170">
        <f>VLOOKUP(B170,[1]高二上!$B:$W,18,0)</f>
        <v>55</v>
      </c>
      <c r="T170" t="str">
        <f>VLOOKUP(B170,[1]高二上!$B:$W,19,0)</f>
        <v>纪春权</v>
      </c>
      <c r="U170">
        <f t="shared" si="35"/>
        <v>104.17827298050139</v>
      </c>
      <c r="V170">
        <f t="shared" si="36"/>
        <v>290</v>
      </c>
      <c r="W170">
        <f>VLOOKUP(B170,[1]高一下!$B:$X,18,0)</f>
        <v>37</v>
      </c>
      <c r="X170" t="str">
        <f>VLOOKUP(B170,[1]高一下!$B:$X,19,0)</f>
        <v>纪春权</v>
      </c>
      <c r="Y170">
        <f t="shared" si="37"/>
        <v>57.381615598885794</v>
      </c>
      <c r="Z170">
        <f t="shared" si="38"/>
        <v>305</v>
      </c>
      <c r="AA170">
        <f>VLOOKUP(B170,[1]高一上!$B:$W,17,0)</f>
        <v>33</v>
      </c>
      <c r="AB170" t="str">
        <f>VLOOKUP(B170,[1]高一上!$B:$W,18,0)</f>
        <v>纪春权</v>
      </c>
      <c r="AC170">
        <f t="shared" si="39"/>
        <v>114.48467966573816</v>
      </c>
      <c r="AD170">
        <f t="shared" si="40"/>
        <v>152</v>
      </c>
      <c r="AE170">
        <f>VLOOKUP(B170,[1]中考!$B:$O,13,0)</f>
        <v>30</v>
      </c>
      <c r="AF170">
        <f t="shared" si="41"/>
        <v>204</v>
      </c>
    </row>
    <row r="171" spans="1:32" x14ac:dyDescent="0.2">
      <c r="A171" s="2" t="s">
        <v>1352</v>
      </c>
      <c r="B171" s="2" t="s">
        <v>1353</v>
      </c>
      <c r="C171" s="1">
        <v>11</v>
      </c>
      <c r="D171" s="3" t="s">
        <v>1070</v>
      </c>
      <c r="E171" s="4" t="s">
        <v>1354</v>
      </c>
      <c r="F171" s="1">
        <v>452</v>
      </c>
      <c r="G171" s="4">
        <v>72</v>
      </c>
      <c r="H171" s="1" t="s">
        <v>1936</v>
      </c>
      <c r="I171">
        <f t="shared" si="30"/>
        <v>119.49860724233983</v>
      </c>
      <c r="J171">
        <f t="shared" si="29"/>
        <v>121</v>
      </c>
      <c r="K171">
        <f>VLOOKUP(B171,[1]高三上!$B:$V,18,0)</f>
        <v>67</v>
      </c>
      <c r="L171" t="str">
        <f>VLOOKUP(B171,[1]高三上!$B:$V,19,0)</f>
        <v>胡东缘</v>
      </c>
      <c r="M171">
        <f t="shared" si="31"/>
        <v>83.565459610027858</v>
      </c>
      <c r="N171">
        <f t="shared" si="32"/>
        <v>191</v>
      </c>
      <c r="O171">
        <f>VLOOKUP(B171,[1]高二下!$B:$W,18,0)</f>
        <v>77.2</v>
      </c>
      <c r="P171" t="str">
        <f>VLOOKUP(B171,[1]高二下!$B:$W,19,0)</f>
        <v>胡东缘</v>
      </c>
      <c r="Q171">
        <f t="shared" si="33"/>
        <v>104.17827298050139</v>
      </c>
      <c r="R171">
        <f t="shared" si="34"/>
        <v>132</v>
      </c>
      <c r="S171">
        <f>VLOOKUP(B171,[1]高二上!$B:$W,18,0)</f>
        <v>72</v>
      </c>
      <c r="T171" t="str">
        <f>VLOOKUP(B171,[1]高二上!$B:$W,19,0)</f>
        <v>马巫各</v>
      </c>
      <c r="U171">
        <f t="shared" si="35"/>
        <v>144.01114206128133</v>
      </c>
      <c r="V171">
        <f t="shared" si="36"/>
        <v>147</v>
      </c>
      <c r="W171">
        <f>VLOOKUP(B171,[1]高一下!$B:$X,18,0)</f>
        <v>37</v>
      </c>
      <c r="X171" t="str">
        <f>VLOOKUP(B171,[1]高一下!$B:$X,19,0)</f>
        <v>马巫各</v>
      </c>
      <c r="Y171">
        <f t="shared" si="37"/>
        <v>66.573816155988851</v>
      </c>
      <c r="Z171">
        <f t="shared" si="38"/>
        <v>305</v>
      </c>
      <c r="AA171">
        <f>VLOOKUP(B171,[1]高一上!$B:$W,17,0)</f>
        <v>23</v>
      </c>
      <c r="AB171" t="str">
        <f>VLOOKUP(B171,[1]高一上!$B:$W,18,0)</f>
        <v>马巫各</v>
      </c>
      <c r="AC171">
        <f t="shared" si="39"/>
        <v>105.29247910863509</v>
      </c>
      <c r="AD171">
        <f t="shared" si="40"/>
        <v>185</v>
      </c>
      <c r="AE171">
        <f>VLOOKUP(B171,[1]中考!$B:$O,13,0)</f>
        <v>30</v>
      </c>
      <c r="AF171">
        <f t="shared" si="41"/>
        <v>204</v>
      </c>
    </row>
    <row r="172" spans="1:32" x14ac:dyDescent="0.2">
      <c r="A172" s="2" t="s">
        <v>1355</v>
      </c>
      <c r="B172" s="2" t="s">
        <v>1356</v>
      </c>
      <c r="C172" s="1">
        <v>11</v>
      </c>
      <c r="D172" s="3" t="s">
        <v>1070</v>
      </c>
      <c r="E172" s="4" t="s">
        <v>1357</v>
      </c>
      <c r="F172" s="1">
        <v>450</v>
      </c>
      <c r="G172" s="4">
        <v>58</v>
      </c>
      <c r="H172" s="1" t="s">
        <v>1936</v>
      </c>
      <c r="I172">
        <f t="shared" si="30"/>
        <v>88.022284122562667</v>
      </c>
      <c r="J172">
        <f t="shared" si="29"/>
        <v>296</v>
      </c>
      <c r="K172">
        <f>VLOOKUP(B172,[1]高三上!$B:$V,18,0)</f>
        <v>58</v>
      </c>
      <c r="L172" t="str">
        <f>VLOOKUP(B172,[1]高三上!$B:$V,19,0)</f>
        <v>胡东缘</v>
      </c>
      <c r="M172">
        <f t="shared" si="31"/>
        <v>61.002785515320333</v>
      </c>
      <c r="N172">
        <f t="shared" si="32"/>
        <v>253</v>
      </c>
      <c r="O172">
        <f>VLOOKUP(B172,[1]高二下!$B:$W,18,0)</f>
        <v>78.8</v>
      </c>
      <c r="P172" t="str">
        <f>VLOOKUP(B172,[1]高二下!$B:$W,19,0)</f>
        <v>胡东缘</v>
      </c>
      <c r="Q172">
        <f t="shared" si="33"/>
        <v>97.214484679665745</v>
      </c>
      <c r="R172">
        <f t="shared" si="34"/>
        <v>113</v>
      </c>
      <c r="S172">
        <f>VLOOKUP(B172,[1]高二上!$B:$W,18,0)</f>
        <v>78</v>
      </c>
      <c r="T172" t="str">
        <f>VLOOKUP(B172,[1]高二上!$B:$W,19,0)</f>
        <v>胡东缘</v>
      </c>
      <c r="U172">
        <f t="shared" si="35"/>
        <v>133.42618384401115</v>
      </c>
      <c r="V172">
        <f t="shared" si="36"/>
        <v>103</v>
      </c>
      <c r="W172">
        <f>VLOOKUP(B172,[1]高一下!$B:$X,18,0)</f>
        <v>43</v>
      </c>
      <c r="X172" t="str">
        <f>VLOOKUP(B172,[1]高一下!$B:$X,19,0)</f>
        <v>胡东缘</v>
      </c>
      <c r="Y172">
        <f t="shared" si="37"/>
        <v>73.537604456824511</v>
      </c>
      <c r="Z172">
        <f t="shared" si="38"/>
        <v>223</v>
      </c>
      <c r="AA172">
        <f>VLOOKUP(B172,[1]高一上!$B:$W,17,0)</f>
        <v>36</v>
      </c>
      <c r="AB172" t="str">
        <f>VLOOKUP(B172,[1]高一上!$B:$W,18,0)</f>
        <v>纪春权</v>
      </c>
      <c r="AC172">
        <f t="shared" si="39"/>
        <v>156.82451253481895</v>
      </c>
      <c r="AD172">
        <f t="shared" si="40"/>
        <v>128</v>
      </c>
      <c r="AE172">
        <f>VLOOKUP(B172,[1]中考!$B:$O,13,0)</f>
        <v>21</v>
      </c>
      <c r="AF172">
        <f t="shared" si="41"/>
        <v>332</v>
      </c>
    </row>
    <row r="173" spans="1:32" x14ac:dyDescent="0.2">
      <c r="A173" s="2" t="s">
        <v>1358</v>
      </c>
      <c r="B173" s="2" t="s">
        <v>1359</v>
      </c>
      <c r="C173" s="1">
        <v>11</v>
      </c>
      <c r="D173" s="3" t="s">
        <v>1070</v>
      </c>
      <c r="E173" s="4" t="s">
        <v>1360</v>
      </c>
      <c r="F173" s="1">
        <v>450</v>
      </c>
      <c r="G173" s="4">
        <v>74</v>
      </c>
      <c r="H173" s="1" t="s">
        <v>1936</v>
      </c>
      <c r="I173">
        <f t="shared" si="30"/>
        <v>94.428969359331475</v>
      </c>
      <c r="J173">
        <f t="shared" si="29"/>
        <v>100</v>
      </c>
      <c r="K173">
        <f>VLOOKUP(B173,[1]高三上!$B:$V,18,0)</f>
        <v>79</v>
      </c>
      <c r="L173" t="str">
        <f>VLOOKUP(B173,[1]高三上!$B:$V,19,0)</f>
        <v>胡东缘</v>
      </c>
      <c r="M173">
        <f t="shared" si="31"/>
        <v>93.314763231197773</v>
      </c>
      <c r="N173">
        <f t="shared" si="32"/>
        <v>80</v>
      </c>
      <c r="O173">
        <f>VLOOKUP(B173,[1]高二下!$B:$W,18,0)</f>
        <v>85</v>
      </c>
      <c r="P173" t="str">
        <f>VLOOKUP(B173,[1]高二下!$B:$W,19,0)</f>
        <v>胡东缘</v>
      </c>
      <c r="Q173">
        <f t="shared" si="33"/>
        <v>172.42339832869081</v>
      </c>
      <c r="R173">
        <f t="shared" si="34"/>
        <v>56</v>
      </c>
      <c r="S173">
        <f>VLOOKUP(B173,[1]高二上!$B:$W,18,0)</f>
        <v>48</v>
      </c>
      <c r="T173" t="str">
        <f>VLOOKUP(B173,[1]高二上!$B:$W,19,0)</f>
        <v>马巫各</v>
      </c>
      <c r="U173">
        <f t="shared" si="35"/>
        <v>88.579387186629532</v>
      </c>
      <c r="V173">
        <f t="shared" si="36"/>
        <v>316</v>
      </c>
      <c r="W173">
        <f>VLOOKUP(B173,[1]高一下!$B:$X,18,0)</f>
        <v>40</v>
      </c>
      <c r="X173" t="str">
        <f>VLOOKUP(B173,[1]高一下!$B:$X,19,0)</f>
        <v>马巫各</v>
      </c>
      <c r="Y173">
        <f t="shared" si="37"/>
        <v>30.919220055710312</v>
      </c>
      <c r="Z173">
        <f t="shared" si="38"/>
        <v>275</v>
      </c>
      <c r="AA173">
        <f>VLOOKUP(B173,[1]高一上!$B:$W,17,0)</f>
        <v>51</v>
      </c>
      <c r="AB173" t="str">
        <f>VLOOKUP(B173,[1]高一上!$B:$W,18,0)</f>
        <v>马巫各</v>
      </c>
      <c r="AC173">
        <f t="shared" si="39"/>
        <v>179.38718662952647</v>
      </c>
      <c r="AD173">
        <f t="shared" si="40"/>
        <v>27</v>
      </c>
      <c r="AE173">
        <f>VLOOKUP(B173,[1]中考!$B:$O,13,0)</f>
        <v>23</v>
      </c>
      <c r="AF173">
        <f t="shared" si="41"/>
        <v>312</v>
      </c>
    </row>
    <row r="174" spans="1:32" x14ac:dyDescent="0.2">
      <c r="A174" s="2" t="s">
        <v>1361</v>
      </c>
      <c r="B174" s="2" t="s">
        <v>1362</v>
      </c>
      <c r="C174" s="1">
        <v>11</v>
      </c>
      <c r="D174" s="3" t="s">
        <v>1070</v>
      </c>
      <c r="E174" s="4" t="s">
        <v>1363</v>
      </c>
      <c r="F174" s="1">
        <v>443</v>
      </c>
      <c r="G174" s="4">
        <v>73</v>
      </c>
      <c r="H174" s="1" t="s">
        <v>1936</v>
      </c>
      <c r="I174">
        <f t="shared" si="30"/>
        <v>69.916434540389972</v>
      </c>
      <c r="J174">
        <f t="shared" si="29"/>
        <v>110</v>
      </c>
      <c r="K174">
        <f>VLOOKUP(B174,[1]高三上!$B:$V,18,0)</f>
        <v>90</v>
      </c>
      <c r="L174" t="str">
        <f>VLOOKUP(B174,[1]高三上!$B:$V,19,0)</f>
        <v>胡东缘</v>
      </c>
      <c r="M174">
        <f t="shared" si="31"/>
        <v>151.25348189415041</v>
      </c>
      <c r="N174">
        <f t="shared" si="32"/>
        <v>2</v>
      </c>
      <c r="O174">
        <f>VLOOKUP(B174,[1]高二下!$B:$W,18,0)</f>
        <v>71</v>
      </c>
      <c r="P174" t="str">
        <f>VLOOKUP(B174,[1]高二下!$B:$W,19,0)</f>
        <v>胡东缘</v>
      </c>
      <c r="Q174">
        <f t="shared" si="33"/>
        <v>72.423398328690809</v>
      </c>
      <c r="R174">
        <f t="shared" si="34"/>
        <v>186</v>
      </c>
      <c r="S174">
        <f>VLOOKUP(B174,[1]高二上!$B:$W,18,0)</f>
        <v>81</v>
      </c>
      <c r="T174" t="str">
        <f>VLOOKUP(B174,[1]高二上!$B:$W,19,0)</f>
        <v>胡东缘</v>
      </c>
      <c r="U174">
        <f t="shared" si="35"/>
        <v>104.73537604456824</v>
      </c>
      <c r="V174">
        <f t="shared" si="36"/>
        <v>87</v>
      </c>
      <c r="W174">
        <f>VLOOKUP(B174,[1]高一下!$B:$X,18,0)</f>
        <v>51</v>
      </c>
      <c r="X174" t="str">
        <f>VLOOKUP(B174,[1]高一下!$B:$X,19,0)</f>
        <v>胡东缘</v>
      </c>
      <c r="Y174">
        <f t="shared" si="37"/>
        <v>81.615598885793872</v>
      </c>
      <c r="Z174">
        <f t="shared" si="38"/>
        <v>104</v>
      </c>
      <c r="AA174">
        <f>VLOOKUP(B174,[1]高一上!$B:$W,17,0)</f>
        <v>48</v>
      </c>
      <c r="AB174" t="str">
        <f>VLOOKUP(B174,[1]高一上!$B:$W,18,0)</f>
        <v>胡东缘</v>
      </c>
      <c r="AC174">
        <f t="shared" si="39"/>
        <v>120.33426183844011</v>
      </c>
      <c r="AD174">
        <f t="shared" si="40"/>
        <v>38</v>
      </c>
      <c r="AE174">
        <f>VLOOKUP(B174,[1]中考!$B:$O,13,0)</f>
        <v>35</v>
      </c>
      <c r="AF174">
        <f t="shared" si="41"/>
        <v>111</v>
      </c>
    </row>
    <row r="175" spans="1:32" x14ac:dyDescent="0.2">
      <c r="A175" s="5" t="s">
        <v>1364</v>
      </c>
      <c r="B175" s="2" t="s">
        <v>1365</v>
      </c>
      <c r="C175" s="1">
        <v>11</v>
      </c>
      <c r="D175" s="3" t="s">
        <v>1070</v>
      </c>
      <c r="E175" s="4" t="s">
        <v>1366</v>
      </c>
      <c r="F175" s="1">
        <v>443</v>
      </c>
      <c r="G175" s="4">
        <v>69</v>
      </c>
      <c r="H175" s="1" t="s">
        <v>1936</v>
      </c>
      <c r="I175">
        <f t="shared" si="30"/>
        <v>58.495821727019496</v>
      </c>
      <c r="J175">
        <f t="shared" si="29"/>
        <v>156</v>
      </c>
      <c r="K175">
        <f>VLOOKUP(B175,[1]高三上!$B:$V,18,0)</f>
        <v>89</v>
      </c>
      <c r="L175" t="str">
        <f>VLOOKUP(B175,[1]高三上!$B:$V,19,0)</f>
        <v>胡东缘</v>
      </c>
      <c r="M175">
        <f t="shared" si="31"/>
        <v>121.44846796657382</v>
      </c>
      <c r="N175">
        <f t="shared" si="32"/>
        <v>7</v>
      </c>
      <c r="O175">
        <f>VLOOKUP(B175,[1]高二下!$B:$W,18,0)</f>
        <v>81.900000000000006</v>
      </c>
      <c r="P175" t="str">
        <f>VLOOKUP(B175,[1]高二下!$B:$W,19,0)</f>
        <v>胡东缘</v>
      </c>
      <c r="Q175">
        <f t="shared" si="33"/>
        <v>92.479108635097489</v>
      </c>
      <c r="R175">
        <f t="shared" si="34"/>
        <v>84</v>
      </c>
      <c r="S175">
        <f>VLOOKUP(B175,[1]高二上!$B:$W,18,0)</f>
        <v>84</v>
      </c>
      <c r="T175" t="str">
        <f>VLOOKUP(B175,[1]高二上!$B:$W,19,0)</f>
        <v>马巫各</v>
      </c>
      <c r="U175">
        <f t="shared" si="35"/>
        <v>102.78551532033426</v>
      </c>
      <c r="V175">
        <f t="shared" si="36"/>
        <v>57</v>
      </c>
      <c r="W175">
        <f>VLOOKUP(B175,[1]高一下!$B:$X,18,0)</f>
        <v>54</v>
      </c>
      <c r="X175" t="str">
        <f>VLOOKUP(B175,[1]高一下!$B:$X,19,0)</f>
        <v>马巫各</v>
      </c>
      <c r="Y175">
        <f t="shared" si="37"/>
        <v>107.52089136490251</v>
      </c>
      <c r="Z175">
        <f t="shared" si="38"/>
        <v>67</v>
      </c>
      <c r="AA175">
        <f>VLOOKUP(B175,[1]高一上!$B:$W,17,0)</f>
        <v>40</v>
      </c>
      <c r="AB175" t="str">
        <f>VLOOKUP(B175,[1]高一上!$B:$W,18,0)</f>
        <v>马巫各</v>
      </c>
      <c r="AC175">
        <f t="shared" si="39"/>
        <v>104.73537604456824</v>
      </c>
      <c r="AD175">
        <f t="shared" si="40"/>
        <v>94</v>
      </c>
      <c r="AE175">
        <f>VLOOKUP(B175,[1]中考!$B:$O,13,0)</f>
        <v>35</v>
      </c>
      <c r="AF175">
        <f t="shared" si="41"/>
        <v>111</v>
      </c>
    </row>
    <row r="176" spans="1:32" x14ac:dyDescent="0.2">
      <c r="A176" s="5" t="s">
        <v>1367</v>
      </c>
      <c r="B176" s="2" t="s">
        <v>1368</v>
      </c>
      <c r="C176" s="1">
        <v>11</v>
      </c>
      <c r="D176" s="3" t="s">
        <v>1070</v>
      </c>
      <c r="E176" s="4" t="s">
        <v>1369</v>
      </c>
      <c r="F176" s="1">
        <v>442</v>
      </c>
      <c r="G176" s="4">
        <v>87</v>
      </c>
      <c r="H176" s="1" t="s">
        <v>1936</v>
      </c>
      <c r="I176">
        <f t="shared" si="30"/>
        <v>160.72423398328692</v>
      </c>
      <c r="J176">
        <f t="shared" si="29"/>
        <v>7</v>
      </c>
      <c r="K176">
        <f>VLOOKUP(B176,[1]高三上!$B:$V,18,0)</f>
        <v>61</v>
      </c>
      <c r="L176" t="str">
        <f>VLOOKUP(B176,[1]高三上!$B:$V,19,0)</f>
        <v>胡东缘</v>
      </c>
      <c r="M176">
        <f t="shared" si="31"/>
        <v>52.924791086350979</v>
      </c>
      <c r="N176">
        <f t="shared" si="32"/>
        <v>225</v>
      </c>
      <c r="O176">
        <f>VLOOKUP(B176,[1]高二下!$B:$W,18,0)</f>
        <v>85</v>
      </c>
      <c r="P176" t="str">
        <f>VLOOKUP(B176,[1]高二下!$B:$W,19,0)</f>
        <v>胡东缘</v>
      </c>
      <c r="Q176">
        <f t="shared" si="33"/>
        <v>179.10863509749305</v>
      </c>
      <c r="R176">
        <f t="shared" si="34"/>
        <v>56</v>
      </c>
      <c r="S176">
        <f>VLOOKUP(B176,[1]高二上!$B:$W,18,0)</f>
        <v>38</v>
      </c>
      <c r="T176" t="str">
        <f>VLOOKUP(B176,[1]高二上!$B:$W,19,0)</f>
        <v>胡东缘</v>
      </c>
      <c r="U176">
        <f t="shared" si="35"/>
        <v>50.417827298050142</v>
      </c>
      <c r="V176">
        <f t="shared" si="36"/>
        <v>340</v>
      </c>
      <c r="W176">
        <f>VLOOKUP(B176,[1]高一下!$B:$X,18,0)</f>
        <v>47</v>
      </c>
      <c r="X176" t="str">
        <f>VLOOKUP(B176,[1]高一下!$B:$X,19,0)</f>
        <v>胡东缘</v>
      </c>
      <c r="Y176">
        <f t="shared" si="37"/>
        <v>75.487465181058496</v>
      </c>
      <c r="Z176">
        <f t="shared" si="38"/>
        <v>162</v>
      </c>
      <c r="AA176">
        <f>VLOOKUP(B176,[1]高一上!$B:$W,17,0)</f>
        <v>42</v>
      </c>
      <c r="AB176" t="str">
        <f>VLOOKUP(B176,[1]高一上!$B:$W,18,0)</f>
        <v>康宇峰</v>
      </c>
      <c r="AC176">
        <f t="shared" si="39"/>
        <v>100.55710306406685</v>
      </c>
      <c r="AD176">
        <f t="shared" si="40"/>
        <v>74</v>
      </c>
      <c r="AE176">
        <f>VLOOKUP(B176,[1]中考!$B:$O,13,0)</f>
        <v>37</v>
      </c>
      <c r="AF176">
        <f t="shared" si="41"/>
        <v>76</v>
      </c>
    </row>
    <row r="177" spans="1:32" x14ac:dyDescent="0.2">
      <c r="A177" s="5" t="s">
        <v>1370</v>
      </c>
      <c r="B177" s="2" t="s">
        <v>1371</v>
      </c>
      <c r="C177" s="1">
        <v>11</v>
      </c>
      <c r="D177" s="3" t="s">
        <v>1070</v>
      </c>
      <c r="E177" s="4" t="s">
        <v>1372</v>
      </c>
      <c r="F177" s="1">
        <v>442</v>
      </c>
      <c r="G177" s="4">
        <v>91</v>
      </c>
      <c r="H177" s="1" t="s">
        <v>1936</v>
      </c>
      <c r="I177">
        <f t="shared" si="30"/>
        <v>135.65459610027855</v>
      </c>
      <c r="J177">
        <f t="shared" si="29"/>
        <v>1</v>
      </c>
      <c r="K177">
        <f>VLOOKUP(B177,[1]高三上!$B:$V,18,0)</f>
        <v>73</v>
      </c>
      <c r="L177" t="str">
        <f>VLOOKUP(B177,[1]高三上!$B:$V,19,0)</f>
        <v>胡东缘</v>
      </c>
      <c r="M177">
        <f t="shared" si="31"/>
        <v>84.122562674094709</v>
      </c>
      <c r="N177">
        <f t="shared" si="32"/>
        <v>129</v>
      </c>
      <c r="O177">
        <f>VLOOKUP(B177,[1]高二下!$B:$W,18,0)</f>
        <v>83.4</v>
      </c>
      <c r="P177" t="str">
        <f>VLOOKUP(B177,[1]高二下!$B:$W,19,0)</f>
        <v>胡东缘</v>
      </c>
      <c r="Q177">
        <f t="shared" si="33"/>
        <v>86.350974930362113</v>
      </c>
      <c r="R177">
        <f t="shared" si="34"/>
        <v>72</v>
      </c>
      <c r="S177">
        <f>VLOOKUP(B177,[1]高二上!$B:$W,18,0)</f>
        <v>87</v>
      </c>
      <c r="T177" t="str">
        <f>VLOOKUP(B177,[1]高二上!$B:$W,19,0)</f>
        <v>胡东缘</v>
      </c>
      <c r="U177">
        <f t="shared" si="35"/>
        <v>98.050139275766014</v>
      </c>
      <c r="V177">
        <f t="shared" si="36"/>
        <v>23</v>
      </c>
      <c r="W177">
        <f>VLOOKUP(B177,[1]高一下!$B:$X,18,0)</f>
        <v>62</v>
      </c>
      <c r="X177" t="str">
        <f>VLOOKUP(B177,[1]高一下!$B:$X,19,0)</f>
        <v>胡东缘</v>
      </c>
      <c r="Y177">
        <f t="shared" si="37"/>
        <v>103.06406685236769</v>
      </c>
      <c r="Z177">
        <f t="shared" si="38"/>
        <v>16</v>
      </c>
      <c r="AA177">
        <f>VLOOKUP(B177,[1]高一上!$B:$W,17,0)</f>
        <v>51</v>
      </c>
      <c r="AB177" t="str">
        <f>VLOOKUP(B177,[1]高一上!$B:$W,18,0)</f>
        <v>胡东缘</v>
      </c>
      <c r="AC177">
        <f t="shared" si="39"/>
        <v>144.01114206128133</v>
      </c>
      <c r="AD177">
        <f t="shared" si="40"/>
        <v>27</v>
      </c>
      <c r="AE177">
        <f>VLOOKUP(B177,[1]中考!$B:$O,13,0)</f>
        <v>31</v>
      </c>
      <c r="AF177">
        <f t="shared" si="41"/>
        <v>185</v>
      </c>
    </row>
    <row r="178" spans="1:32" x14ac:dyDescent="0.2">
      <c r="A178" s="2" t="s">
        <v>1373</v>
      </c>
      <c r="B178" s="2" t="s">
        <v>1374</v>
      </c>
      <c r="C178" s="1">
        <v>11</v>
      </c>
      <c r="D178" s="3" t="s">
        <v>1070</v>
      </c>
      <c r="E178" s="4" t="s">
        <v>1375</v>
      </c>
      <c r="F178" s="1">
        <v>438</v>
      </c>
      <c r="G178" s="4">
        <v>83</v>
      </c>
      <c r="H178" s="1" t="s">
        <v>1936</v>
      </c>
      <c r="I178">
        <f t="shared" si="30"/>
        <v>95.543175487465177</v>
      </c>
      <c r="J178">
        <f t="shared" si="29"/>
        <v>18</v>
      </c>
      <c r="K178">
        <f>VLOOKUP(B178,[1]高三上!$B:$V,18,0)</f>
        <v>90</v>
      </c>
      <c r="L178" t="str">
        <f>VLOOKUP(B178,[1]高三上!$B:$V,19,0)</f>
        <v>胡东缘</v>
      </c>
      <c r="M178">
        <f t="shared" si="31"/>
        <v>107.24233983286908</v>
      </c>
      <c r="N178">
        <f t="shared" si="32"/>
        <v>2</v>
      </c>
      <c r="O178">
        <f>VLOOKUP(B178,[1]高二下!$B:$W,18,0)</f>
        <v>87.6</v>
      </c>
      <c r="P178" t="str">
        <f>VLOOKUP(B178,[1]高二下!$B:$W,19,0)</f>
        <v>胡东缘</v>
      </c>
      <c r="Q178">
        <f t="shared" si="33"/>
        <v>93.314763231197773</v>
      </c>
      <c r="R178">
        <f t="shared" si="34"/>
        <v>28</v>
      </c>
      <c r="S178">
        <f>VLOOKUP(B178,[1]高二上!$B:$W,18,0)</f>
        <v>92</v>
      </c>
      <c r="T178" t="str">
        <f>VLOOKUP(B178,[1]高二上!$B:$W,19,0)</f>
        <v>胡东缘</v>
      </c>
      <c r="U178">
        <f t="shared" si="35"/>
        <v>144.01114206128133</v>
      </c>
      <c r="V178">
        <f t="shared" si="36"/>
        <v>4</v>
      </c>
      <c r="W178">
        <f>VLOOKUP(B178,[1]高一下!$B:$X,18,0)</f>
        <v>47</v>
      </c>
      <c r="X178" t="str">
        <f>VLOOKUP(B178,[1]高一下!$B:$X,19,0)</f>
        <v>胡东缘</v>
      </c>
      <c r="Y178">
        <f t="shared" si="37"/>
        <v>70.752089136490241</v>
      </c>
      <c r="Z178">
        <f t="shared" si="38"/>
        <v>162</v>
      </c>
      <c r="AA178">
        <f>VLOOKUP(B178,[1]高一上!$B:$W,17,0)</f>
        <v>44</v>
      </c>
      <c r="AB178" t="str">
        <f>VLOOKUP(B178,[1]高一上!$B:$W,18,0)</f>
        <v>胡东缘</v>
      </c>
      <c r="AC178">
        <f t="shared" si="39"/>
        <v>129.52646239554318</v>
      </c>
      <c r="AD178">
        <f t="shared" si="40"/>
        <v>57</v>
      </c>
      <c r="AE178">
        <f>VLOOKUP(B178,[1]中考!$B:$O,13,0)</f>
        <v>32</v>
      </c>
      <c r="AF178">
        <f t="shared" si="41"/>
        <v>163</v>
      </c>
    </row>
    <row r="179" spans="1:32" x14ac:dyDescent="0.2">
      <c r="A179" s="2" t="s">
        <v>1376</v>
      </c>
      <c r="B179" s="2" t="s">
        <v>1377</v>
      </c>
      <c r="C179" s="1">
        <v>11</v>
      </c>
      <c r="D179" s="3" t="s">
        <v>1070</v>
      </c>
      <c r="E179" s="4" t="s">
        <v>1120</v>
      </c>
      <c r="F179" s="1">
        <v>434</v>
      </c>
      <c r="G179" s="4">
        <v>60</v>
      </c>
      <c r="H179" s="1" t="s">
        <v>1936</v>
      </c>
      <c r="I179">
        <f t="shared" si="30"/>
        <v>43.732590529247908</v>
      </c>
      <c r="J179">
        <f t="shared" si="29"/>
        <v>282</v>
      </c>
      <c r="K179">
        <f>VLOOKUP(B179,[1]高三上!$B:$V,18,0)</f>
        <v>79</v>
      </c>
      <c r="L179" t="str">
        <f>VLOOKUP(B179,[1]高三上!$B:$V,19,0)</f>
        <v>胡东缘</v>
      </c>
      <c r="M179">
        <f t="shared" si="31"/>
        <v>143.45403899721447</v>
      </c>
      <c r="N179">
        <f t="shared" si="32"/>
        <v>80</v>
      </c>
      <c r="O179">
        <f>VLOOKUP(B179,[1]高二下!$B:$W,18,0)</f>
        <v>67.2</v>
      </c>
      <c r="P179" t="str">
        <f>VLOOKUP(B179,[1]高二下!$B:$W,19,0)</f>
        <v>胡东缘</v>
      </c>
      <c r="Q179">
        <f t="shared" si="33"/>
        <v>109.47075208913648</v>
      </c>
      <c r="R179">
        <f t="shared" si="34"/>
        <v>236</v>
      </c>
      <c r="S179">
        <f>VLOOKUP(B179,[1]高二上!$B:$W,18,0)</f>
        <v>58</v>
      </c>
      <c r="T179" t="str">
        <f>VLOOKUP(B179,[1]高二上!$B:$W,19,0)</f>
        <v>马巫各</v>
      </c>
      <c r="U179">
        <f t="shared" si="35"/>
        <v>90.529247910863518</v>
      </c>
      <c r="V179">
        <f t="shared" si="36"/>
        <v>270</v>
      </c>
      <c r="W179">
        <f>VLOOKUP(B179,[1]高一下!$B:$X,18,0)</f>
        <v>42</v>
      </c>
      <c r="X179" t="str">
        <f>VLOOKUP(B179,[1]高一下!$B:$X,19,0)</f>
        <v>马巫各</v>
      </c>
      <c r="Y179">
        <f t="shared" si="37"/>
        <v>44.568245125348191</v>
      </c>
      <c r="Z179">
        <f t="shared" si="38"/>
        <v>236</v>
      </c>
      <c r="AA179">
        <f>VLOOKUP(B179,[1]高一上!$B:$W,17,0)</f>
        <v>48</v>
      </c>
      <c r="AB179" t="str">
        <f>VLOOKUP(B179,[1]高一上!$B:$W,18,0)</f>
        <v>马巫各</v>
      </c>
      <c r="AC179">
        <f t="shared" si="39"/>
        <v>120.61281337047353</v>
      </c>
      <c r="AD179">
        <f t="shared" si="40"/>
        <v>37</v>
      </c>
      <c r="AE179">
        <f>VLOOKUP(B179,[1]中考!$B:$O,13,0)</f>
        <v>35</v>
      </c>
      <c r="AF179">
        <f t="shared" si="41"/>
        <v>111</v>
      </c>
    </row>
    <row r="180" spans="1:32" x14ac:dyDescent="0.2">
      <c r="A180" s="7" t="s">
        <v>1378</v>
      </c>
      <c r="B180" s="2" t="s">
        <v>1379</v>
      </c>
      <c r="C180" s="7">
        <v>11</v>
      </c>
      <c r="D180" s="7" t="s">
        <v>1070</v>
      </c>
      <c r="E180" s="7" t="s">
        <v>1380</v>
      </c>
      <c r="F180" s="1">
        <v>433</v>
      </c>
      <c r="G180" s="7">
        <v>69</v>
      </c>
      <c r="H180" s="1" t="s">
        <v>1936</v>
      </c>
      <c r="I180">
        <f t="shared" si="30"/>
        <v>83.565459610027858</v>
      </c>
      <c r="J180">
        <f t="shared" si="29"/>
        <v>156</v>
      </c>
      <c r="K180">
        <f>VLOOKUP(B180,[1]高三上!$B:$V,18,0)</f>
        <v>77</v>
      </c>
      <c r="L180" t="str">
        <f>VLOOKUP(B180,[1]高三上!$B:$V,19,0)</f>
        <v>胡东缘</v>
      </c>
      <c r="M180">
        <f t="shared" si="31"/>
        <v>138.71866295264624</v>
      </c>
      <c r="N180">
        <f t="shared" si="32"/>
        <v>97</v>
      </c>
      <c r="O180">
        <f>VLOOKUP(B180,[1]高二下!$B:$W,18,0)</f>
        <v>67.2</v>
      </c>
      <c r="P180" t="str">
        <f>VLOOKUP(B180,[1]高二下!$B:$W,19,0)</f>
        <v>胡东缘</v>
      </c>
      <c r="Q180">
        <f t="shared" si="33"/>
        <v>106.68523676880223</v>
      </c>
      <c r="R180">
        <f t="shared" si="34"/>
        <v>236</v>
      </c>
      <c r="S180">
        <f>VLOOKUP(B180,[1]高二上!$B:$W,18,0)</f>
        <v>60</v>
      </c>
      <c r="T180" t="str">
        <f>VLOOKUP(B180,[1]高二上!$B:$W,19,0)</f>
        <v>胡东缘</v>
      </c>
      <c r="U180">
        <f t="shared" si="35"/>
        <v>39.832869080779943</v>
      </c>
      <c r="V180">
        <f t="shared" si="36"/>
        <v>260</v>
      </c>
      <c r="W180">
        <f>VLOOKUP(B180,[1]高一下!$B:$X,18,0)</f>
        <v>57</v>
      </c>
      <c r="X180" t="str">
        <f>VLOOKUP(B180,[1]高一下!$B:$X,19,0)</f>
        <v>胡东缘</v>
      </c>
      <c r="Y180">
        <f t="shared" si="37"/>
        <v>93.593314763231191</v>
      </c>
      <c r="Z180">
        <f t="shared" si="38"/>
        <v>44</v>
      </c>
      <c r="AA180">
        <f>VLOOKUP(B180,[1]高一上!$B:$W,17,0)</f>
        <v>54</v>
      </c>
      <c r="AB180" t="str">
        <f>VLOOKUP(B180,[1]高一上!$B:$W,18,0)</f>
        <v>胡东缘</v>
      </c>
      <c r="AC180">
        <f t="shared" si="39"/>
        <v>150.97493036211699</v>
      </c>
      <c r="AD180">
        <f t="shared" si="40"/>
        <v>21</v>
      </c>
      <c r="AE180">
        <f>VLOOKUP(B180,[1]中考!$B:$O,13,0)</f>
        <v>30</v>
      </c>
      <c r="AF180">
        <f t="shared" si="41"/>
        <v>204</v>
      </c>
    </row>
    <row r="181" spans="1:32" x14ac:dyDescent="0.2">
      <c r="A181" s="8" t="s">
        <v>1381</v>
      </c>
      <c r="B181" s="2" t="s">
        <v>1382</v>
      </c>
      <c r="C181" s="7">
        <v>11</v>
      </c>
      <c r="D181" s="7" t="s">
        <v>1070</v>
      </c>
      <c r="E181" s="7" t="s">
        <v>1383</v>
      </c>
      <c r="F181" s="1">
        <v>432</v>
      </c>
      <c r="G181" s="7">
        <v>69</v>
      </c>
      <c r="H181" s="1" t="s">
        <v>1936</v>
      </c>
      <c r="I181">
        <f t="shared" si="30"/>
        <v>67.688022284122553</v>
      </c>
      <c r="J181">
        <f t="shared" si="29"/>
        <v>156</v>
      </c>
      <c r="K181">
        <f>VLOOKUP(B181,[1]高三上!$B:$V,18,0)</f>
        <v>85</v>
      </c>
      <c r="L181" t="str">
        <f>VLOOKUP(B181,[1]高三上!$B:$V,19,0)</f>
        <v>胡东缘</v>
      </c>
      <c r="M181">
        <f t="shared" si="31"/>
        <v>125.62674094707521</v>
      </c>
      <c r="N181">
        <f t="shared" si="32"/>
        <v>40</v>
      </c>
      <c r="O181">
        <f>VLOOKUP(B181,[1]高二下!$B:$W,18,0)</f>
        <v>77.2</v>
      </c>
      <c r="P181" t="str">
        <f>VLOOKUP(B181,[1]高二下!$B:$W,19,0)</f>
        <v>胡东缘</v>
      </c>
      <c r="Q181">
        <f t="shared" si="33"/>
        <v>115.87743732590529</v>
      </c>
      <c r="R181">
        <f t="shared" si="34"/>
        <v>132</v>
      </c>
      <c r="S181">
        <f>VLOOKUP(B181,[1]高二上!$B:$W,18,0)</f>
        <v>68</v>
      </c>
      <c r="T181" t="str">
        <f>VLOOKUP(B181,[1]高二上!$B:$W,19,0)</f>
        <v>胡东缘</v>
      </c>
      <c r="U181">
        <f t="shared" si="35"/>
        <v>113.09192200557104</v>
      </c>
      <c r="V181">
        <f t="shared" si="36"/>
        <v>189</v>
      </c>
      <c r="W181">
        <f>VLOOKUP(B181,[1]高一下!$B:$X,18,0)</f>
        <v>42</v>
      </c>
      <c r="X181" t="str">
        <f>VLOOKUP(B181,[1]高一下!$B:$X,19,0)</f>
        <v>胡东缘</v>
      </c>
      <c r="Y181">
        <f t="shared" si="37"/>
        <v>67.688022284122553</v>
      </c>
      <c r="Z181">
        <f t="shared" si="38"/>
        <v>236</v>
      </c>
      <c r="AA181">
        <f>VLOOKUP(B181,[1]高一上!$B:$W,17,0)</f>
        <v>36</v>
      </c>
      <c r="AB181" t="str">
        <f>VLOOKUP(B181,[1]高一上!$B:$W,18,0)</f>
        <v>胡东缘</v>
      </c>
      <c r="AC181">
        <f t="shared" si="39"/>
        <v>133.42618384401115</v>
      </c>
      <c r="AD181">
        <f t="shared" si="40"/>
        <v>120</v>
      </c>
      <c r="AE181">
        <f>VLOOKUP(B181,[1]中考!$B:$O,13,0)</f>
        <v>28</v>
      </c>
      <c r="AF181">
        <f t="shared" si="41"/>
        <v>240</v>
      </c>
    </row>
    <row r="182" spans="1:32" x14ac:dyDescent="0.2">
      <c r="A182" s="5" t="s">
        <v>1384</v>
      </c>
      <c r="B182" s="2" t="s">
        <v>1385</v>
      </c>
      <c r="C182" s="1">
        <v>11</v>
      </c>
      <c r="D182" s="3" t="s">
        <v>1070</v>
      </c>
      <c r="E182" s="4" t="s">
        <v>1386</v>
      </c>
      <c r="F182" s="1">
        <v>431</v>
      </c>
      <c r="G182" s="4">
        <v>68</v>
      </c>
      <c r="H182" s="1" t="s">
        <v>1936</v>
      </c>
      <c r="I182">
        <f t="shared" si="30"/>
        <v>81.894150417827291</v>
      </c>
      <c r="J182">
        <f t="shared" si="29"/>
        <v>178</v>
      </c>
      <c r="K182">
        <f>VLOOKUP(B182,[1]高三上!$B:$V,18,0)</f>
        <v>75</v>
      </c>
      <c r="L182" t="str">
        <f>VLOOKUP(B182,[1]高三上!$B:$V,19,0)</f>
        <v>胡东缘</v>
      </c>
      <c r="M182">
        <f t="shared" si="31"/>
        <v>116.15598885793872</v>
      </c>
      <c r="N182">
        <f t="shared" si="32"/>
        <v>113</v>
      </c>
      <c r="O182">
        <f>VLOOKUP(B182,[1]高二下!$B:$W,18,0)</f>
        <v>72.599999999999994</v>
      </c>
      <c r="P182" t="str">
        <f>VLOOKUP(B182,[1]高二下!$B:$W,19,0)</f>
        <v>胡东缘</v>
      </c>
      <c r="Q182">
        <f t="shared" si="33"/>
        <v>68.245125348189418</v>
      </c>
      <c r="R182">
        <f t="shared" si="34"/>
        <v>171</v>
      </c>
      <c r="S182">
        <f>VLOOKUP(B182,[1]高二上!$B:$W,18,0)</f>
        <v>84</v>
      </c>
      <c r="T182" t="str">
        <f>VLOOKUP(B182,[1]高二上!$B:$W,19,0)</f>
        <v>胡东缘</v>
      </c>
      <c r="U182">
        <f t="shared" si="35"/>
        <v>171.58774373259052</v>
      </c>
      <c r="V182">
        <f t="shared" si="36"/>
        <v>57</v>
      </c>
      <c r="W182">
        <f>VLOOKUP(B182,[1]高一下!$B:$X,18,0)</f>
        <v>36</v>
      </c>
      <c r="X182" t="str">
        <f>VLOOKUP(B182,[1]高一下!$B:$X,19,0)</f>
        <v>胡东缘</v>
      </c>
      <c r="Y182">
        <f t="shared" si="37"/>
        <v>16.991643454038993</v>
      </c>
      <c r="Z182">
        <f t="shared" si="38"/>
        <v>314</v>
      </c>
      <c r="AA182">
        <f>VLOOKUP(B182,[1]高一上!$B:$W,17,0)</f>
        <v>55</v>
      </c>
      <c r="AB182" t="str">
        <f>VLOOKUP(B182,[1]高一上!$B:$W,18,0)</f>
        <v>胡东缘</v>
      </c>
      <c r="AC182">
        <f t="shared" si="39"/>
        <v>121.1699164345404</v>
      </c>
      <c r="AD182">
        <f t="shared" si="40"/>
        <v>16</v>
      </c>
      <c r="AE182">
        <f>VLOOKUP(B182,[1]中考!$B:$O,13,0)</f>
        <v>36</v>
      </c>
      <c r="AF182">
        <f t="shared" si="41"/>
        <v>92</v>
      </c>
    </row>
    <row r="183" spans="1:32" x14ac:dyDescent="0.2">
      <c r="A183" s="5" t="s">
        <v>1387</v>
      </c>
      <c r="B183" s="2" t="s">
        <v>1388</v>
      </c>
      <c r="C183" s="1">
        <v>11</v>
      </c>
      <c r="D183" s="3" t="s">
        <v>1070</v>
      </c>
      <c r="E183" s="4" t="s">
        <v>1389</v>
      </c>
      <c r="F183" s="1">
        <v>430</v>
      </c>
      <c r="G183" s="4">
        <v>66</v>
      </c>
      <c r="H183" s="1" t="s">
        <v>1936</v>
      </c>
      <c r="I183">
        <f t="shared" si="30"/>
        <v>101.39275766016713</v>
      </c>
      <c r="J183">
        <f t="shared" si="29"/>
        <v>212</v>
      </c>
      <c r="K183">
        <f>VLOOKUP(B183,[1]高三上!$B:$V,18,0)</f>
        <v>63</v>
      </c>
      <c r="L183" t="str">
        <f>VLOOKUP(B183,[1]高三上!$B:$V,19,0)</f>
        <v>胡东缘</v>
      </c>
      <c r="M183">
        <f t="shared" si="31"/>
        <v>71.030640668523674</v>
      </c>
      <c r="N183">
        <f t="shared" si="32"/>
        <v>217</v>
      </c>
      <c r="O183">
        <f>VLOOKUP(B183,[1]高二下!$B:$W,18,0)</f>
        <v>78.8</v>
      </c>
      <c r="P183" t="str">
        <f>VLOOKUP(B183,[1]高二下!$B:$W,19,0)</f>
        <v>胡东缘</v>
      </c>
      <c r="Q183">
        <f t="shared" si="33"/>
        <v>97.214484679665745</v>
      </c>
      <c r="R183">
        <f t="shared" si="34"/>
        <v>113</v>
      </c>
      <c r="S183">
        <f>VLOOKUP(B183,[1]高二上!$B:$W,18,0)</f>
        <v>78</v>
      </c>
      <c r="T183" t="str">
        <f>VLOOKUP(B183,[1]高二上!$B:$W,19,0)</f>
        <v>胡东缘</v>
      </c>
      <c r="U183">
        <f t="shared" si="35"/>
        <v>112.8133704735376</v>
      </c>
      <c r="V183">
        <f t="shared" si="36"/>
        <v>103</v>
      </c>
      <c r="W183">
        <f>VLOOKUP(B183,[1]高一下!$B:$X,18,0)</f>
        <v>48</v>
      </c>
      <c r="X183" t="str">
        <f>VLOOKUP(B183,[1]高一下!$B:$X,19,0)</f>
        <v>胡东缘</v>
      </c>
      <c r="Y183">
        <f t="shared" si="37"/>
        <v>97.771587743732596</v>
      </c>
      <c r="Z183">
        <f t="shared" si="38"/>
        <v>149</v>
      </c>
      <c r="AA183">
        <f>VLOOKUP(B183,[1]高一上!$B:$W,17,0)</f>
        <v>33</v>
      </c>
      <c r="AB183" t="str">
        <f>VLOOKUP(B183,[1]高一上!$B:$W,18,0)</f>
        <v>康宇峰</v>
      </c>
      <c r="AC183">
        <f t="shared" si="39"/>
        <v>106.12813370473538</v>
      </c>
      <c r="AD183">
        <f t="shared" si="40"/>
        <v>141</v>
      </c>
      <c r="AE183">
        <f>VLOOKUP(B183,[1]中考!$B:$O,13,0)</f>
        <v>32</v>
      </c>
      <c r="AF183">
        <f t="shared" si="41"/>
        <v>163</v>
      </c>
    </row>
    <row r="184" spans="1:32" x14ac:dyDescent="0.2">
      <c r="A184" s="2" t="s">
        <v>1390</v>
      </c>
      <c r="B184" s="2" t="s">
        <v>1391</v>
      </c>
      <c r="C184" s="1">
        <v>11</v>
      </c>
      <c r="D184" s="3" t="s">
        <v>1070</v>
      </c>
      <c r="E184" s="4" t="s">
        <v>1392</v>
      </c>
      <c r="F184" s="1">
        <v>430</v>
      </c>
      <c r="G184" s="4">
        <v>64</v>
      </c>
      <c r="H184" s="1" t="s">
        <v>1936</v>
      </c>
      <c r="I184">
        <f t="shared" si="30"/>
        <v>92.200557103064071</v>
      </c>
      <c r="J184">
        <f t="shared" si="29"/>
        <v>236</v>
      </c>
      <c r="K184">
        <f>VLOOKUP(B184,[1]高三上!$B:$V,18,0)</f>
        <v>65</v>
      </c>
      <c r="L184" t="str">
        <f>VLOOKUP(B184,[1]高三上!$B:$V,19,0)</f>
        <v>胡东缘</v>
      </c>
      <c r="M184">
        <f t="shared" si="31"/>
        <v>69.359331476323121</v>
      </c>
      <c r="N184">
        <f t="shared" si="32"/>
        <v>208</v>
      </c>
      <c r="O184">
        <f>VLOOKUP(B184,[1]高二下!$B:$W,18,0)</f>
        <v>80.3</v>
      </c>
      <c r="P184" t="str">
        <f>VLOOKUP(B184,[1]高二下!$B:$W,19,0)</f>
        <v>胡东缘</v>
      </c>
      <c r="Q184">
        <f t="shared" si="33"/>
        <v>101.39275766016713</v>
      </c>
      <c r="R184">
        <f t="shared" si="34"/>
        <v>98</v>
      </c>
      <c r="S184">
        <f>VLOOKUP(B184,[1]高二上!$B:$W,18,0)</f>
        <v>78</v>
      </c>
      <c r="T184" t="str">
        <f>VLOOKUP(B184,[1]高二上!$B:$W,19,0)</f>
        <v>胡东缘</v>
      </c>
      <c r="U184">
        <f t="shared" si="35"/>
        <v>112.8133704735376</v>
      </c>
      <c r="V184">
        <f t="shared" si="36"/>
        <v>103</v>
      </c>
      <c r="W184">
        <f>VLOOKUP(B184,[1]高一下!$B:$X,18,0)</f>
        <v>48</v>
      </c>
      <c r="X184" t="str">
        <f>VLOOKUP(B184,[1]高一下!$B:$X,19,0)</f>
        <v>胡东缘</v>
      </c>
      <c r="Y184">
        <f t="shared" si="37"/>
        <v>99.721448467966567</v>
      </c>
      <c r="Z184">
        <f t="shared" si="38"/>
        <v>149</v>
      </c>
      <c r="AA184">
        <f>VLOOKUP(B184,[1]高一上!$B:$W,17,0)</f>
        <v>32</v>
      </c>
      <c r="AB184" t="str">
        <f>VLOOKUP(B184,[1]高一上!$B:$W,18,0)</f>
        <v>胡东缘</v>
      </c>
      <c r="AC184">
        <f t="shared" si="39"/>
        <v>149.02506963788301</v>
      </c>
      <c r="AD184">
        <f t="shared" si="40"/>
        <v>148</v>
      </c>
      <c r="AE184">
        <f>VLOOKUP(B184,[1]中考!$B:$O,13,0)</f>
        <v>22</v>
      </c>
      <c r="AF184">
        <f t="shared" si="41"/>
        <v>324</v>
      </c>
    </row>
    <row r="185" spans="1:32" x14ac:dyDescent="0.2">
      <c r="A185" s="5" t="s">
        <v>1393</v>
      </c>
      <c r="B185" s="2" t="s">
        <v>1394</v>
      </c>
      <c r="C185" s="1">
        <v>11</v>
      </c>
      <c r="D185" s="3" t="s">
        <v>1070</v>
      </c>
      <c r="E185" s="4" t="s">
        <v>1395</v>
      </c>
      <c r="F185" s="1">
        <v>429</v>
      </c>
      <c r="G185" s="4">
        <v>62</v>
      </c>
      <c r="H185" s="1" t="s">
        <v>1936</v>
      </c>
      <c r="I185">
        <f t="shared" si="30"/>
        <v>67.966573816156</v>
      </c>
      <c r="J185">
        <f t="shared" si="29"/>
        <v>261</v>
      </c>
      <c r="K185">
        <f>VLOOKUP(B185,[1]高三上!$B:$V,18,0)</f>
        <v>71</v>
      </c>
      <c r="L185" t="str">
        <f>VLOOKUP(B185,[1]高三上!$B:$V,19,0)</f>
        <v>胡东缘</v>
      </c>
      <c r="M185">
        <f t="shared" si="31"/>
        <v>79.387186629526468</v>
      </c>
      <c r="N185">
        <f t="shared" si="32"/>
        <v>146</v>
      </c>
      <c r="O185">
        <f>VLOOKUP(B185,[1]高二下!$B:$W,18,0)</f>
        <v>83.4</v>
      </c>
      <c r="P185" t="str">
        <f>VLOOKUP(B185,[1]高二下!$B:$W,19,0)</f>
        <v>胡东缘</v>
      </c>
      <c r="Q185">
        <f t="shared" si="33"/>
        <v>104.17827298050139</v>
      </c>
      <c r="R185">
        <f t="shared" si="34"/>
        <v>72</v>
      </c>
      <c r="S185">
        <f>VLOOKUP(B185,[1]高二上!$B:$W,18,0)</f>
        <v>81</v>
      </c>
      <c r="T185" t="str">
        <f>VLOOKUP(B185,[1]高二上!$B:$W,19,0)</f>
        <v>胡东缘</v>
      </c>
      <c r="U185">
        <f t="shared" si="35"/>
        <v>120.89136490250696</v>
      </c>
      <c r="V185">
        <f t="shared" si="36"/>
        <v>87</v>
      </c>
      <c r="W185">
        <f>VLOOKUP(B185,[1]高一下!$B:$X,18,0)</f>
        <v>47</v>
      </c>
      <c r="X185" t="str">
        <f>VLOOKUP(B185,[1]高一下!$B:$X,19,0)</f>
        <v>胡东缘</v>
      </c>
      <c r="Y185">
        <f t="shared" si="37"/>
        <v>83.565459610027858</v>
      </c>
      <c r="Z185">
        <f t="shared" si="38"/>
        <v>162</v>
      </c>
      <c r="AA185">
        <f>VLOOKUP(B185,[1]高一上!$B:$W,17,0)</f>
        <v>38</v>
      </c>
      <c r="AB185" t="str">
        <f>VLOOKUP(B185,[1]高一上!$B:$W,18,0)</f>
        <v>康宇峰</v>
      </c>
      <c r="AC185">
        <f t="shared" si="39"/>
        <v>168.52367688022284</v>
      </c>
      <c r="AD185">
        <f t="shared" si="40"/>
        <v>103</v>
      </c>
      <c r="AE185">
        <f>VLOOKUP(B185,[1]中考!$B:$O,13,0)</f>
        <v>17</v>
      </c>
      <c r="AF185">
        <f t="shared" si="41"/>
        <v>349</v>
      </c>
    </row>
    <row r="186" spans="1:32" x14ac:dyDescent="0.2">
      <c r="A186" s="5" t="s">
        <v>1396</v>
      </c>
      <c r="B186" s="2" t="s">
        <v>1397</v>
      </c>
      <c r="C186" s="1">
        <v>11</v>
      </c>
      <c r="D186" s="3" t="s">
        <v>1070</v>
      </c>
      <c r="E186" s="4" t="s">
        <v>1398</v>
      </c>
      <c r="F186" s="1">
        <v>429</v>
      </c>
      <c r="G186" s="4">
        <v>52</v>
      </c>
      <c r="H186" s="1" t="s">
        <v>1936</v>
      </c>
      <c r="I186">
        <f t="shared" si="30"/>
        <v>47.632311977715879</v>
      </c>
      <c r="J186">
        <f t="shared" si="29"/>
        <v>334</v>
      </c>
      <c r="K186">
        <f>VLOOKUP(B186,[1]高三上!$B:$V,18,0)</f>
        <v>71</v>
      </c>
      <c r="L186" t="str">
        <f>VLOOKUP(B186,[1]高三上!$B:$V,19,0)</f>
        <v>胡东缘</v>
      </c>
      <c r="M186">
        <f t="shared" si="31"/>
        <v>106.96378830083566</v>
      </c>
      <c r="N186">
        <f t="shared" si="32"/>
        <v>146</v>
      </c>
      <c r="O186">
        <f>VLOOKUP(B186,[1]高二下!$B:$W,18,0)</f>
        <v>72.599999999999994</v>
      </c>
      <c r="P186" t="str">
        <f>VLOOKUP(B186,[1]高二下!$B:$W,19,0)</f>
        <v>胡东缘</v>
      </c>
      <c r="Q186">
        <f t="shared" si="33"/>
        <v>121.44846796657382</v>
      </c>
      <c r="R186">
        <f t="shared" si="34"/>
        <v>171</v>
      </c>
      <c r="S186">
        <f>VLOOKUP(B186,[1]高二上!$B:$W,18,0)</f>
        <v>61</v>
      </c>
      <c r="T186" t="str">
        <f>VLOOKUP(B186,[1]高二上!$B:$W,19,0)</f>
        <v>纪春权</v>
      </c>
      <c r="U186">
        <f t="shared" si="35"/>
        <v>59.888579387186631</v>
      </c>
      <c r="V186">
        <f t="shared" si="36"/>
        <v>248</v>
      </c>
      <c r="W186">
        <f>VLOOKUP(B186,[1]高一下!$B:$X,18,0)</f>
        <v>51</v>
      </c>
      <c r="X186" t="str">
        <f>VLOOKUP(B186,[1]高一下!$B:$X,19,0)</f>
        <v>纪春权</v>
      </c>
      <c r="Y186">
        <f t="shared" si="37"/>
        <v>86.072423398328695</v>
      </c>
      <c r="Z186">
        <f t="shared" si="38"/>
        <v>104</v>
      </c>
      <c r="AA186">
        <f>VLOOKUP(B186,[1]高一上!$B:$W,17,0)</f>
        <v>44</v>
      </c>
      <c r="AB186" t="str">
        <f>VLOOKUP(B186,[1]高一上!$B:$W,18,0)</f>
        <v>康宇峰</v>
      </c>
      <c r="AC186">
        <f t="shared" si="39"/>
        <v>130.36211699164346</v>
      </c>
      <c r="AD186">
        <f t="shared" si="40"/>
        <v>54</v>
      </c>
      <c r="AE186">
        <f>VLOOKUP(B186,[1]中考!$B:$O,13,0)</f>
        <v>32</v>
      </c>
      <c r="AF186">
        <f t="shared" si="41"/>
        <v>163</v>
      </c>
    </row>
    <row r="187" spans="1:32" x14ac:dyDescent="0.2">
      <c r="A187" s="2" t="s">
        <v>1399</v>
      </c>
      <c r="B187" s="2" t="s">
        <v>1400</v>
      </c>
      <c r="C187" s="1">
        <v>11</v>
      </c>
      <c r="D187" s="3" t="s">
        <v>1070</v>
      </c>
      <c r="E187" s="4" t="s">
        <v>1401</v>
      </c>
      <c r="F187" s="1">
        <v>426</v>
      </c>
      <c r="G187" s="4">
        <v>71</v>
      </c>
      <c r="H187" s="1" t="s">
        <v>1936</v>
      </c>
      <c r="I187">
        <f t="shared" si="30"/>
        <v>99.721448467966567</v>
      </c>
      <c r="J187">
        <f t="shared" si="29"/>
        <v>130</v>
      </c>
      <c r="K187">
        <f>VLOOKUP(B187,[1]高三上!$B:$V,18,0)</f>
        <v>73</v>
      </c>
      <c r="L187" t="str">
        <f>VLOOKUP(B187,[1]高三上!$B:$V,19,0)</f>
        <v>胡东缘</v>
      </c>
      <c r="M187">
        <f t="shared" si="31"/>
        <v>125.34818941504179</v>
      </c>
      <c r="N187">
        <f t="shared" si="32"/>
        <v>129</v>
      </c>
      <c r="O187">
        <f>VLOOKUP(B187,[1]高二下!$B:$W,18,0)</f>
        <v>68.599999999999994</v>
      </c>
      <c r="P187" t="str">
        <f>VLOOKUP(B187,[1]高二下!$B:$W,19,0)</f>
        <v>胡东缘</v>
      </c>
      <c r="Q187">
        <f t="shared" si="33"/>
        <v>87.46518105849583</v>
      </c>
      <c r="R187">
        <f t="shared" si="34"/>
        <v>220</v>
      </c>
      <c r="S187">
        <f>VLOOKUP(B187,[1]高二上!$B:$W,18,0)</f>
        <v>70</v>
      </c>
      <c r="T187" t="str">
        <f>VLOOKUP(B187,[1]高二上!$B:$W,19,0)</f>
        <v>胡东缘</v>
      </c>
      <c r="U187">
        <f t="shared" si="35"/>
        <v>76.880222841225631</v>
      </c>
      <c r="V187">
        <f t="shared" si="36"/>
        <v>175</v>
      </c>
      <c r="W187">
        <f>VLOOKUP(B187,[1]高一下!$B:$X,18,0)</f>
        <v>52</v>
      </c>
      <c r="X187" t="str">
        <f>VLOOKUP(B187,[1]高一下!$B:$X,19,0)</f>
        <v>胡东缘</v>
      </c>
      <c r="Y187">
        <f t="shared" si="37"/>
        <v>93.314763231197773</v>
      </c>
      <c r="Z187">
        <f t="shared" si="38"/>
        <v>92</v>
      </c>
      <c r="AA187">
        <f>VLOOKUP(B187,[1]高一上!$B:$W,17,0)</f>
        <v>42</v>
      </c>
      <c r="AB187" t="str">
        <f>VLOOKUP(B187,[1]高一上!$B:$W,18,0)</f>
        <v>康宇峰</v>
      </c>
      <c r="AC187">
        <f t="shared" si="39"/>
        <v>167.96657381615597</v>
      </c>
      <c r="AD187">
        <f t="shared" si="40"/>
        <v>68</v>
      </c>
      <c r="AE187">
        <f>VLOOKUP(B187,[1]中考!$B:$O,13,0)</f>
        <v>23</v>
      </c>
      <c r="AF187">
        <f t="shared" si="41"/>
        <v>312</v>
      </c>
    </row>
    <row r="188" spans="1:32" x14ac:dyDescent="0.2">
      <c r="A188" s="5" t="s">
        <v>1402</v>
      </c>
      <c r="B188" s="2" t="s">
        <v>1403</v>
      </c>
      <c r="C188" s="1">
        <v>11</v>
      </c>
      <c r="D188" s="3" t="s">
        <v>1070</v>
      </c>
      <c r="E188" s="4" t="s">
        <v>1404</v>
      </c>
      <c r="F188" s="1">
        <v>420</v>
      </c>
      <c r="G188" s="4">
        <v>63</v>
      </c>
      <c r="H188" s="1" t="s">
        <v>1936</v>
      </c>
      <c r="I188">
        <f t="shared" si="30"/>
        <v>109.47075208913648</v>
      </c>
      <c r="J188">
        <f t="shared" si="29"/>
        <v>248</v>
      </c>
      <c r="K188">
        <f>VLOOKUP(B188,[1]高三上!$B:$V,18,0)</f>
        <v>53</v>
      </c>
      <c r="L188" t="str">
        <f>VLOOKUP(B188,[1]高三上!$B:$V,19,0)</f>
        <v>胡东缘</v>
      </c>
      <c r="M188">
        <f t="shared" si="31"/>
        <v>48.746518105849582</v>
      </c>
      <c r="N188">
        <f t="shared" si="32"/>
        <v>282</v>
      </c>
      <c r="O188">
        <f>VLOOKUP(B188,[1]高二下!$B:$W,18,0)</f>
        <v>80.3</v>
      </c>
      <c r="P188" t="str">
        <f>VLOOKUP(B188,[1]高二下!$B:$W,19,0)</f>
        <v>胡东缘</v>
      </c>
      <c r="Q188">
        <f t="shared" si="33"/>
        <v>160.72423398328692</v>
      </c>
      <c r="R188">
        <f t="shared" si="34"/>
        <v>98</v>
      </c>
      <c r="S188">
        <f>VLOOKUP(B188,[1]高二上!$B:$W,18,0)</f>
        <v>48</v>
      </c>
      <c r="T188" t="str">
        <f>VLOOKUP(B188,[1]高二上!$B:$W,19,0)</f>
        <v>胡东缘</v>
      </c>
      <c r="U188">
        <f t="shared" si="35"/>
        <v>83.565459610027858</v>
      </c>
      <c r="V188">
        <f t="shared" si="36"/>
        <v>316</v>
      </c>
      <c r="W188">
        <f>VLOOKUP(B188,[1]高一下!$B:$X,18,0)</f>
        <v>41</v>
      </c>
      <c r="X188" t="str">
        <f>VLOOKUP(B188,[1]高一下!$B:$X,19,0)</f>
        <v>胡东缘</v>
      </c>
      <c r="Y188">
        <f t="shared" si="37"/>
        <v>56.545961002785518</v>
      </c>
      <c r="Z188">
        <f t="shared" si="38"/>
        <v>257</v>
      </c>
      <c r="AA188">
        <f>VLOOKUP(B188,[1]高一上!$B:$W,17,0)</f>
        <v>38</v>
      </c>
      <c r="AB188" t="str">
        <f>VLOOKUP(B188,[1]高一上!$B:$W,18,0)</f>
        <v>纪春权</v>
      </c>
      <c r="AC188">
        <f t="shared" si="39"/>
        <v>117.27019498607243</v>
      </c>
      <c r="AD188">
        <f t="shared" si="40"/>
        <v>101</v>
      </c>
      <c r="AE188">
        <f>VLOOKUP(B188,[1]中考!$B:$O,13,0)</f>
        <v>32</v>
      </c>
      <c r="AF188">
        <f t="shared" si="41"/>
        <v>163</v>
      </c>
    </row>
    <row r="189" spans="1:32" x14ac:dyDescent="0.2">
      <c r="A189" s="9" t="s">
        <v>1405</v>
      </c>
      <c r="B189" s="2" t="s">
        <v>1406</v>
      </c>
      <c r="C189" s="1">
        <v>11</v>
      </c>
      <c r="D189" s="3" t="s">
        <v>1070</v>
      </c>
      <c r="E189" s="4" t="s">
        <v>1407</v>
      </c>
      <c r="F189" s="1">
        <v>420</v>
      </c>
      <c r="G189" s="4">
        <v>66</v>
      </c>
      <c r="H189" s="1" t="s">
        <v>1936</v>
      </c>
      <c r="I189">
        <f t="shared" si="30"/>
        <v>103.62116991643454</v>
      </c>
      <c r="J189">
        <f t="shared" si="29"/>
        <v>212</v>
      </c>
      <c r="K189">
        <f>VLOOKUP(B189,[1]高三上!$B:$V,18,0)</f>
        <v>61</v>
      </c>
      <c r="L189" t="str">
        <f>VLOOKUP(B189,[1]高三上!$B:$V,19,0)</f>
        <v>胡东缘</v>
      </c>
      <c r="M189">
        <f t="shared" si="31"/>
        <v>81.33704735376044</v>
      </c>
      <c r="N189">
        <f t="shared" si="32"/>
        <v>225</v>
      </c>
      <c r="O189">
        <f>VLOOKUP(B189,[1]高二下!$B:$W,18,0)</f>
        <v>74.099999999999994</v>
      </c>
      <c r="P189" t="str">
        <f>VLOOKUP(B189,[1]高二下!$B:$W,19,0)</f>
        <v>胡东缘</v>
      </c>
      <c r="Q189">
        <f t="shared" si="33"/>
        <v>84.67966573816156</v>
      </c>
      <c r="R189">
        <f t="shared" si="34"/>
        <v>158</v>
      </c>
      <c r="S189">
        <f>VLOOKUP(B189,[1]高二上!$B:$W,18,0)</f>
        <v>78</v>
      </c>
      <c r="T189" t="str">
        <f>VLOOKUP(B189,[1]高二上!$B:$W,19,0)</f>
        <v>胡东缘</v>
      </c>
      <c r="U189">
        <f t="shared" si="35"/>
        <v>142.89693593314763</v>
      </c>
      <c r="V189">
        <f t="shared" si="36"/>
        <v>103</v>
      </c>
      <c r="W189">
        <f>VLOOKUP(B189,[1]高一下!$B:$X,18,0)</f>
        <v>41</v>
      </c>
      <c r="X189" t="str">
        <f>VLOOKUP(B189,[1]高一下!$B:$X,19,0)</f>
        <v>胡东缘</v>
      </c>
      <c r="Y189">
        <f t="shared" si="37"/>
        <v>43.454038997214482</v>
      </c>
      <c r="Z189">
        <f t="shared" si="38"/>
        <v>257</v>
      </c>
      <c r="AA189">
        <f>VLOOKUP(B189,[1]高一上!$B:$W,17,0)</f>
        <v>44</v>
      </c>
      <c r="AB189" t="str">
        <f>VLOOKUP(B189,[1]高一上!$B:$W,18,0)</f>
        <v>纪春权</v>
      </c>
      <c r="AC189">
        <f t="shared" si="39"/>
        <v>166.29526462395543</v>
      </c>
      <c r="AD189">
        <f t="shared" si="40"/>
        <v>54</v>
      </c>
      <c r="AE189">
        <f>VLOOKUP(B189,[1]中考!$B:$O,13,0)</f>
        <v>25</v>
      </c>
      <c r="AF189">
        <f t="shared" si="41"/>
        <v>292</v>
      </c>
    </row>
    <row r="190" spans="1:32" x14ac:dyDescent="0.2">
      <c r="A190" s="5" t="s">
        <v>1408</v>
      </c>
      <c r="B190" s="2" t="s">
        <v>1409</v>
      </c>
      <c r="C190" s="1">
        <v>11</v>
      </c>
      <c r="D190" s="3" t="s">
        <v>1070</v>
      </c>
      <c r="E190" s="4" t="s">
        <v>495</v>
      </c>
      <c r="F190" s="1">
        <v>419</v>
      </c>
      <c r="G190" s="4">
        <v>71</v>
      </c>
      <c r="H190" s="1" t="s">
        <v>1936</v>
      </c>
      <c r="I190">
        <f t="shared" si="30"/>
        <v>90.807799442896936</v>
      </c>
      <c r="J190">
        <f t="shared" si="29"/>
        <v>130</v>
      </c>
      <c r="K190">
        <f>VLOOKUP(B190,[1]高三上!$B:$V,18,0)</f>
        <v>77</v>
      </c>
      <c r="L190" t="str">
        <f>VLOOKUP(B190,[1]高三上!$B:$V,19,0)</f>
        <v>胡东缘</v>
      </c>
      <c r="M190">
        <f t="shared" si="31"/>
        <v>100.27855153203343</v>
      </c>
      <c r="N190">
        <f t="shared" si="32"/>
        <v>97</v>
      </c>
      <c r="O190">
        <f>VLOOKUP(B190,[1]高二下!$B:$W,18,0)</f>
        <v>80.3</v>
      </c>
      <c r="P190" t="str">
        <f>VLOOKUP(B190,[1]高二下!$B:$W,19,0)</f>
        <v>胡东缘</v>
      </c>
      <c r="Q190">
        <f t="shared" si="33"/>
        <v>133.42618384401115</v>
      </c>
      <c r="R190">
        <f t="shared" si="34"/>
        <v>98</v>
      </c>
      <c r="S190">
        <f>VLOOKUP(B190,[1]高二上!$B:$W,18,0)</f>
        <v>65</v>
      </c>
      <c r="T190" t="str">
        <f>VLOOKUP(B190,[1]高二上!$B:$W,19,0)</f>
        <v>胡东缘</v>
      </c>
      <c r="U190">
        <f t="shared" si="35"/>
        <v>110.86350974930362</v>
      </c>
      <c r="V190">
        <f t="shared" si="36"/>
        <v>218</v>
      </c>
      <c r="W190">
        <f>VLOOKUP(B190,[1]高一下!$B:$X,18,0)</f>
        <v>41</v>
      </c>
      <c r="X190" t="str">
        <f>VLOOKUP(B190,[1]高一下!$B:$X,19,0)</f>
        <v>胡东缘</v>
      </c>
      <c r="Y190">
        <f t="shared" si="37"/>
        <v>47.075208913649021</v>
      </c>
      <c r="Z190">
        <f t="shared" si="38"/>
        <v>257</v>
      </c>
      <c r="AA190">
        <f>VLOOKUP(B190,[1]高一上!$B:$W,17,0)</f>
        <v>42</v>
      </c>
      <c r="AB190" t="str">
        <f>VLOOKUP(B190,[1]高一上!$B:$W,18,0)</f>
        <v>马巫各</v>
      </c>
      <c r="AC190">
        <f t="shared" si="39"/>
        <v>142.89693593314763</v>
      </c>
      <c r="AD190">
        <f t="shared" si="40"/>
        <v>67</v>
      </c>
      <c r="AE190">
        <f>VLOOKUP(B190,[1]中考!$B:$O,13,0)</f>
        <v>29</v>
      </c>
      <c r="AF190">
        <f t="shared" si="41"/>
        <v>221</v>
      </c>
    </row>
    <row r="191" spans="1:32" x14ac:dyDescent="0.2">
      <c r="A191" s="7" t="s">
        <v>1410</v>
      </c>
      <c r="B191" s="2" t="s">
        <v>1411</v>
      </c>
      <c r="C191" s="7">
        <v>11</v>
      </c>
      <c r="D191" s="7" t="s">
        <v>1070</v>
      </c>
      <c r="E191" s="7" t="s">
        <v>1412</v>
      </c>
      <c r="F191" s="1">
        <v>416</v>
      </c>
      <c r="G191" s="7">
        <v>80</v>
      </c>
      <c r="H191" s="1" t="s">
        <v>1936</v>
      </c>
      <c r="I191">
        <f t="shared" si="30"/>
        <v>102.2284122562674</v>
      </c>
      <c r="J191">
        <f t="shared" si="29"/>
        <v>42</v>
      </c>
      <c r="K191">
        <f>VLOOKUP(B191,[1]高三上!$B:$V,18,0)</f>
        <v>83</v>
      </c>
      <c r="L191" t="str">
        <f>VLOOKUP(B191,[1]高三上!$B:$V,19,0)</f>
        <v>胡东缘</v>
      </c>
      <c r="M191">
        <f t="shared" si="31"/>
        <v>89.972144846796652</v>
      </c>
      <c r="N191">
        <f t="shared" si="32"/>
        <v>50</v>
      </c>
      <c r="O191">
        <f>VLOOKUP(B191,[1]高二下!$B:$W,18,0)</f>
        <v>89.6</v>
      </c>
      <c r="P191" t="str">
        <f>VLOOKUP(B191,[1]高二下!$B:$W,19,0)</f>
        <v>胡东缘</v>
      </c>
      <c r="Q191">
        <f t="shared" si="33"/>
        <v>109.19220055710306</v>
      </c>
      <c r="R191">
        <f t="shared" si="34"/>
        <v>14</v>
      </c>
      <c r="S191">
        <f>VLOOKUP(B191,[1]高二上!$B:$W,18,0)</f>
        <v>85</v>
      </c>
      <c r="T191" t="str">
        <f>VLOOKUP(B191,[1]高二上!$B:$W,19,0)</f>
        <v>胡东缘</v>
      </c>
      <c r="U191">
        <f t="shared" si="35"/>
        <v>108.63509749303621</v>
      </c>
      <c r="V191">
        <f t="shared" si="36"/>
        <v>47</v>
      </c>
      <c r="W191">
        <f>VLOOKUP(B191,[1]高一下!$B:$X,18,0)</f>
        <v>53</v>
      </c>
      <c r="X191" t="str">
        <f>VLOOKUP(B191,[1]高一下!$B:$X,19,0)</f>
        <v>胡东缘</v>
      </c>
      <c r="Y191">
        <f t="shared" si="37"/>
        <v>96.935933147632312</v>
      </c>
      <c r="Z191">
        <f t="shared" si="38"/>
        <v>78</v>
      </c>
      <c r="AA191">
        <f>VLOOKUP(B191,[1]高一上!$B:$W,17,0)</f>
        <v>42</v>
      </c>
      <c r="AB191" t="str">
        <f>VLOOKUP(B191,[1]高一上!$B:$W,18,0)</f>
        <v>康宇峰</v>
      </c>
      <c r="AC191">
        <f t="shared" si="39"/>
        <v>98.050139275766014</v>
      </c>
      <c r="AD191">
        <f t="shared" si="40"/>
        <v>67</v>
      </c>
      <c r="AE191">
        <f>VLOOKUP(B191,[1]中考!$B:$O,13,0)</f>
        <v>38</v>
      </c>
      <c r="AF191">
        <f t="shared" si="41"/>
        <v>60</v>
      </c>
    </row>
    <row r="192" spans="1:32" x14ac:dyDescent="0.2">
      <c r="A192" s="5" t="s">
        <v>1413</v>
      </c>
      <c r="B192" s="2" t="s">
        <v>1414</v>
      </c>
      <c r="C192" s="1">
        <v>11</v>
      </c>
      <c r="D192" s="3" t="s">
        <v>1070</v>
      </c>
      <c r="E192" s="4" t="s">
        <v>1333</v>
      </c>
      <c r="F192" s="1">
        <v>415</v>
      </c>
      <c r="G192" s="4">
        <v>74</v>
      </c>
      <c r="H192" s="1" t="s">
        <v>1936</v>
      </c>
      <c r="I192">
        <f t="shared" si="30"/>
        <v>86.072423398328695</v>
      </c>
      <c r="J192">
        <f t="shared" si="29"/>
        <v>100</v>
      </c>
      <c r="K192">
        <f>VLOOKUP(B192,[1]高三上!$B:$V,18,0)</f>
        <v>83</v>
      </c>
      <c r="L192" t="str">
        <f>VLOOKUP(B192,[1]高三上!$B:$V,19,0)</f>
        <v>胡东缘</v>
      </c>
      <c r="M192">
        <f t="shared" si="31"/>
        <v>93.871866295264624</v>
      </c>
      <c r="N192">
        <f t="shared" si="32"/>
        <v>50</v>
      </c>
      <c r="O192">
        <f>VLOOKUP(B192,[1]高二下!$B:$W,18,0)</f>
        <v>87.6</v>
      </c>
      <c r="P192" t="str">
        <f>VLOOKUP(B192,[1]高二下!$B:$W,19,0)</f>
        <v>胡东缘</v>
      </c>
      <c r="Q192">
        <f t="shared" si="33"/>
        <v>103.89972144846797</v>
      </c>
      <c r="R192">
        <f t="shared" si="34"/>
        <v>28</v>
      </c>
      <c r="S192">
        <f>VLOOKUP(B192,[1]高二上!$B:$W,18,0)</f>
        <v>86</v>
      </c>
      <c r="T192" t="str">
        <f>VLOOKUP(B192,[1]高二上!$B:$W,19,0)</f>
        <v>胡东缘</v>
      </c>
      <c r="U192">
        <f t="shared" si="35"/>
        <v>150.41782729805016</v>
      </c>
      <c r="V192">
        <f t="shared" si="36"/>
        <v>42</v>
      </c>
      <c r="W192">
        <f>VLOOKUP(B192,[1]高一下!$B:$X,18,0)</f>
        <v>43</v>
      </c>
      <c r="X192" t="str">
        <f>VLOOKUP(B192,[1]高一下!$B:$X,19,0)</f>
        <v>胡东缘</v>
      </c>
      <c r="Y192">
        <f t="shared" si="37"/>
        <v>69.080779944289702</v>
      </c>
      <c r="Z192">
        <f t="shared" si="38"/>
        <v>223</v>
      </c>
      <c r="AA192">
        <f>VLOOKUP(B192,[1]高一上!$B:$W,17,0)</f>
        <v>36</v>
      </c>
      <c r="AB192" t="str">
        <f>VLOOKUP(B192,[1]高一上!$B:$W,18,0)</f>
        <v>马巫各</v>
      </c>
      <c r="AC192">
        <f t="shared" si="39"/>
        <v>135.65459610027855</v>
      </c>
      <c r="AD192">
        <f t="shared" si="40"/>
        <v>112</v>
      </c>
      <c r="AE192">
        <f>VLOOKUP(B192,[1]中考!$B:$O,13,0)</f>
        <v>28</v>
      </c>
      <c r="AF192">
        <f t="shared" si="41"/>
        <v>240</v>
      </c>
    </row>
    <row r="193" spans="1:32" x14ac:dyDescent="0.2">
      <c r="A193" s="5" t="s">
        <v>1415</v>
      </c>
      <c r="B193" s="2" t="s">
        <v>1416</v>
      </c>
      <c r="C193" s="1">
        <v>11</v>
      </c>
      <c r="D193" s="3" t="s">
        <v>1070</v>
      </c>
      <c r="E193" s="4" t="s">
        <v>1417</v>
      </c>
      <c r="F193" s="1">
        <v>413</v>
      </c>
      <c r="G193" s="4">
        <v>61</v>
      </c>
      <c r="H193" s="1" t="s">
        <v>1936</v>
      </c>
      <c r="I193">
        <f t="shared" si="30"/>
        <v>77.994428969359333</v>
      </c>
      <c r="J193">
        <f t="shared" si="29"/>
        <v>270</v>
      </c>
      <c r="K193">
        <f>VLOOKUP(B193,[1]高三上!$B:$V,18,0)</f>
        <v>67</v>
      </c>
      <c r="L193" t="str">
        <f>VLOOKUP(B193,[1]高三上!$B:$V,19,0)</f>
        <v>胡东缘</v>
      </c>
      <c r="M193">
        <f t="shared" si="31"/>
        <v>66.852367688022284</v>
      </c>
      <c r="N193">
        <f t="shared" si="32"/>
        <v>191</v>
      </c>
      <c r="O193">
        <f>VLOOKUP(B193,[1]高二下!$B:$W,18,0)</f>
        <v>83.4</v>
      </c>
      <c r="P193" t="str">
        <f>VLOOKUP(B193,[1]高二下!$B:$W,19,0)</f>
        <v>胡东缘</v>
      </c>
      <c r="Q193">
        <f t="shared" si="33"/>
        <v>86.350974930362113</v>
      </c>
      <c r="R193">
        <f t="shared" si="34"/>
        <v>72</v>
      </c>
      <c r="S193">
        <f>VLOOKUP(B193,[1]高二上!$B:$W,18,0)</f>
        <v>87</v>
      </c>
      <c r="T193" t="str">
        <f>VLOOKUP(B193,[1]高二上!$B:$W,19,0)</f>
        <v>胡东缘</v>
      </c>
      <c r="U193">
        <f t="shared" si="35"/>
        <v>176.04456824512533</v>
      </c>
      <c r="V193">
        <f t="shared" si="36"/>
        <v>23</v>
      </c>
      <c r="W193">
        <f>VLOOKUP(B193,[1]高一下!$B:$X,18,0)</f>
        <v>38</v>
      </c>
      <c r="X193" t="str">
        <f>VLOOKUP(B193,[1]高一下!$B:$X,19,0)</f>
        <v>胡东缘</v>
      </c>
      <c r="Y193">
        <f t="shared" si="37"/>
        <v>47.075208913649021</v>
      </c>
      <c r="Z193">
        <f t="shared" si="38"/>
        <v>296</v>
      </c>
      <c r="AA193">
        <f>VLOOKUP(B193,[1]高一上!$B:$W,17,0)</f>
        <v>37</v>
      </c>
      <c r="AB193" t="str">
        <f>VLOOKUP(B193,[1]高一上!$B:$W,18,0)</f>
        <v>胡东缘</v>
      </c>
      <c r="AC193">
        <f t="shared" si="39"/>
        <v>137.32590529247912</v>
      </c>
      <c r="AD193">
        <f t="shared" si="40"/>
        <v>106</v>
      </c>
      <c r="AE193">
        <f>VLOOKUP(B193,[1]中考!$B:$O,13,0)</f>
        <v>28</v>
      </c>
      <c r="AF193">
        <f t="shared" si="41"/>
        <v>240</v>
      </c>
    </row>
    <row r="194" spans="1:32" x14ac:dyDescent="0.2">
      <c r="A194" s="5" t="s">
        <v>1418</v>
      </c>
      <c r="B194" s="2" t="s">
        <v>1419</v>
      </c>
      <c r="C194" s="1">
        <v>11</v>
      </c>
      <c r="D194" s="3" t="s">
        <v>1070</v>
      </c>
      <c r="E194" s="4" t="s">
        <v>1420</v>
      </c>
      <c r="F194" s="1">
        <v>411</v>
      </c>
      <c r="G194" s="4">
        <v>70</v>
      </c>
      <c r="H194" s="1" t="s">
        <v>1936</v>
      </c>
      <c r="I194">
        <f t="shared" si="30"/>
        <v>113.9275766016713</v>
      </c>
      <c r="J194">
        <f t="shared" si="29"/>
        <v>141</v>
      </c>
      <c r="K194">
        <f>VLOOKUP(B194,[1]高三上!$B:$V,18,0)</f>
        <v>67</v>
      </c>
      <c r="L194" t="str">
        <f>VLOOKUP(B194,[1]高三上!$B:$V,19,0)</f>
        <v>胡东缘</v>
      </c>
      <c r="M194">
        <f t="shared" si="31"/>
        <v>66.852367688022284</v>
      </c>
      <c r="N194">
        <f t="shared" si="32"/>
        <v>191</v>
      </c>
      <c r="O194">
        <f>VLOOKUP(B194,[1]高二下!$B:$W,18,0)</f>
        <v>83.4</v>
      </c>
      <c r="P194" t="str">
        <f>VLOOKUP(B194,[1]高二下!$B:$W,19,0)</f>
        <v>胡东缘</v>
      </c>
      <c r="Q194">
        <f t="shared" si="33"/>
        <v>120.89136490250696</v>
      </c>
      <c r="R194">
        <f t="shared" si="34"/>
        <v>72</v>
      </c>
      <c r="S194">
        <f>VLOOKUP(B194,[1]高二上!$B:$W,18,0)</f>
        <v>72</v>
      </c>
      <c r="T194" t="str">
        <f>VLOOKUP(B194,[1]高二上!$B:$W,19,0)</f>
        <v>胡东缘</v>
      </c>
      <c r="U194">
        <f t="shared" si="35"/>
        <v>147.9108635097493</v>
      </c>
      <c r="V194">
        <f t="shared" si="36"/>
        <v>147</v>
      </c>
      <c r="W194">
        <f>VLOOKUP(B194,[1]高一下!$B:$X,18,0)</f>
        <v>35</v>
      </c>
      <c r="X194" t="str">
        <f>VLOOKUP(B194,[1]高一下!$B:$X,19,0)</f>
        <v>胡东缘</v>
      </c>
      <c r="Y194">
        <f t="shared" si="37"/>
        <v>29.80501392757661</v>
      </c>
      <c r="Z194">
        <f t="shared" si="38"/>
        <v>319</v>
      </c>
      <c r="AA194">
        <f>VLOOKUP(B194,[1]高一上!$B:$W,17,0)</f>
        <v>42</v>
      </c>
      <c r="AB194" t="str">
        <f>VLOOKUP(B194,[1]高一上!$B:$W,18,0)</f>
        <v>马巫各</v>
      </c>
      <c r="AC194">
        <f t="shared" si="39"/>
        <v>158.21727019498607</v>
      </c>
      <c r="AD194">
        <f t="shared" si="40"/>
        <v>67</v>
      </c>
      <c r="AE194">
        <f>VLOOKUP(B194,[1]中考!$B:$O,13,0)</f>
        <v>26</v>
      </c>
      <c r="AF194">
        <f t="shared" si="41"/>
        <v>276</v>
      </c>
    </row>
    <row r="195" spans="1:32" x14ac:dyDescent="0.2">
      <c r="A195" s="7" t="s">
        <v>1421</v>
      </c>
      <c r="B195" s="2" t="s">
        <v>1422</v>
      </c>
      <c r="C195" s="7">
        <v>11</v>
      </c>
      <c r="D195" s="7" t="s">
        <v>1070</v>
      </c>
      <c r="E195" s="7" t="s">
        <v>1423</v>
      </c>
      <c r="F195" s="1">
        <v>410</v>
      </c>
      <c r="G195" s="7">
        <v>65</v>
      </c>
      <c r="H195" s="1" t="s">
        <v>1936</v>
      </c>
      <c r="I195">
        <f t="shared" si="30"/>
        <v>118.94150417827298</v>
      </c>
      <c r="J195">
        <f t="shared" ref="J195:J258" si="42">RANK(G195,G:G,0)</f>
        <v>224</v>
      </c>
      <c r="K195">
        <f>VLOOKUP(B195,[1]高三上!$B:$V,18,0)</f>
        <v>52</v>
      </c>
      <c r="L195" t="str">
        <f>VLOOKUP(B195,[1]高三上!$B:$V,19,0)</f>
        <v>胡东缘</v>
      </c>
      <c r="M195">
        <f t="shared" si="31"/>
        <v>89.415041782729801</v>
      </c>
      <c r="N195">
        <f t="shared" si="32"/>
        <v>292</v>
      </c>
      <c r="O195">
        <f>VLOOKUP(B195,[1]高二下!$B:$W,18,0)</f>
        <v>65.8</v>
      </c>
      <c r="P195" t="str">
        <f>VLOOKUP(B195,[1]高二下!$B:$W,19,0)</f>
        <v>胡东缘</v>
      </c>
      <c r="Q195">
        <f t="shared" si="33"/>
        <v>94.707520891364908</v>
      </c>
      <c r="R195">
        <f t="shared" si="34"/>
        <v>254</v>
      </c>
      <c r="S195">
        <f>VLOOKUP(B195,[1]高二上!$B:$W,18,0)</f>
        <v>63</v>
      </c>
      <c r="T195" t="str">
        <f>VLOOKUP(B195,[1]高二上!$B:$W,19,0)</f>
        <v>胡东缘</v>
      </c>
      <c r="U195">
        <f t="shared" si="35"/>
        <v>68.80222841225627</v>
      </c>
      <c r="V195">
        <f t="shared" si="36"/>
        <v>235</v>
      </c>
      <c r="W195">
        <f>VLOOKUP(B195,[1]高一下!$B:$X,18,0)</f>
        <v>50</v>
      </c>
      <c r="X195" t="str">
        <f>VLOOKUP(B195,[1]高一下!$B:$X,19,0)</f>
        <v>胡东缘</v>
      </c>
      <c r="Y195">
        <f t="shared" si="37"/>
        <v>91.364902506963787</v>
      </c>
      <c r="Z195">
        <f t="shared" si="38"/>
        <v>123</v>
      </c>
      <c r="AA195">
        <f>VLOOKUP(B195,[1]高一上!$B:$W,17,0)</f>
        <v>39</v>
      </c>
      <c r="AB195" t="str">
        <f>VLOOKUP(B195,[1]高一上!$B:$W,18,0)</f>
        <v>康宇峰</v>
      </c>
      <c r="AC195">
        <f t="shared" si="39"/>
        <v>131.19777158774374</v>
      </c>
      <c r="AD195">
        <f t="shared" si="40"/>
        <v>92</v>
      </c>
      <c r="AE195">
        <f>VLOOKUP(B195,[1]中考!$B:$O,13,0)</f>
        <v>30</v>
      </c>
      <c r="AF195">
        <f t="shared" si="41"/>
        <v>204</v>
      </c>
    </row>
    <row r="196" spans="1:32" x14ac:dyDescent="0.2">
      <c r="A196" s="8" t="s">
        <v>1424</v>
      </c>
      <c r="B196" s="2" t="s">
        <v>1425</v>
      </c>
      <c r="C196" s="7">
        <v>11</v>
      </c>
      <c r="D196" s="7" t="s">
        <v>1070</v>
      </c>
      <c r="E196" s="7" t="s">
        <v>1426</v>
      </c>
      <c r="F196" s="1">
        <v>407</v>
      </c>
      <c r="G196" s="7">
        <v>61</v>
      </c>
      <c r="H196" s="1" t="s">
        <v>1936</v>
      </c>
      <c r="I196">
        <f t="shared" ref="I196:I259" si="43">IF(OR(G196=0,K196=0),100,(((N196-J196)/COUNTA($D$3:$D$361))*100)+100)</f>
        <v>110.02785515320335</v>
      </c>
      <c r="J196">
        <f t="shared" si="42"/>
        <v>270</v>
      </c>
      <c r="K196">
        <f>VLOOKUP(B196,[1]高三上!$B:$V,18,0)</f>
        <v>45</v>
      </c>
      <c r="L196" t="str">
        <f>VLOOKUP(B196,[1]高三上!$B:$V,19,0)</f>
        <v>胡东缘</v>
      </c>
      <c r="M196">
        <f t="shared" ref="M196:M259" si="44">IF(OR(O196=0,K196=0),100,(((R196-N196)/COUNTA($D$3:$D$361))*100)+100)</f>
        <v>34.818941504178269</v>
      </c>
      <c r="N196">
        <f t="shared" ref="N196:N259" si="45">RANK(K196,$K$3:$K$361,0)</f>
        <v>306</v>
      </c>
      <c r="O196">
        <f>VLOOKUP(B196,[1]高二下!$B:$W,18,0)</f>
        <v>83.4</v>
      </c>
      <c r="P196" t="str">
        <f>VLOOKUP(B196,[1]高二下!$B:$W,19,0)</f>
        <v>胡东缘</v>
      </c>
      <c r="Q196">
        <f t="shared" ref="Q196:Q259" si="46">IF(OR(O196=0,S196=0),100,(((V196-R196)/COUNTA($D$3:$D$361))*100)+100)</f>
        <v>166.57381615598888</v>
      </c>
      <c r="R196">
        <f t="shared" ref="R196:R259" si="47">RANK(O196,$O$3:$O$361)</f>
        <v>72</v>
      </c>
      <c r="S196">
        <f>VLOOKUP(B196,[1]高二上!$B:$W,18,0)</f>
        <v>50</v>
      </c>
      <c r="T196" t="str">
        <f>VLOOKUP(B196,[1]高二上!$B:$W,19,0)</f>
        <v>胡东缘</v>
      </c>
      <c r="U196">
        <f t="shared" ref="U196:U259" si="48">IF(OR(W196=0,S196=0),100,(((Z196-V196)/COUNTA($D$3:$D$361))*100)+100)</f>
        <v>63.788300835654596</v>
      </c>
      <c r="V196">
        <f t="shared" ref="V196:V259" si="49">RANK(S196,$S$3:$S$361)</f>
        <v>311</v>
      </c>
      <c r="W196">
        <f>VLOOKUP(B196,[1]高一下!$B:$X,18,0)</f>
        <v>46</v>
      </c>
      <c r="X196" t="str">
        <f>VLOOKUP(B196,[1]高一下!$B:$X,19,0)</f>
        <v>胡东缘</v>
      </c>
      <c r="Y196">
        <f t="shared" ref="Y196:Y259" si="50">IF(OR(W196=0,AA196=0),100,(((AD196-Z196)/COUNTA($D$3:$D$361))*100)+100)</f>
        <v>93.03621169916434</v>
      </c>
      <c r="Z196">
        <f t="shared" ref="Z196:Z259" si="51">RANK(W196,$W$3:$W$361,0)</f>
        <v>181</v>
      </c>
      <c r="AA196">
        <f>VLOOKUP(B196,[1]高一上!$B:$W,17,0)</f>
        <v>28</v>
      </c>
      <c r="AB196" t="str">
        <f>VLOOKUP(B196,[1]高一上!$B:$W,18,0)</f>
        <v>康宇峰</v>
      </c>
      <c r="AC196">
        <f t="shared" ref="AC196:AC259" si="52">IF(OR(AE196=0,AA196=0),100,(((AF196-AD196)/COUNTA($D$3:$D$361))*100)+100)</f>
        <v>113.37047353760445</v>
      </c>
      <c r="AD196">
        <f t="shared" ref="AD196:AD259" si="53">RANK(AA196,AA196:AA554)</f>
        <v>156</v>
      </c>
      <c r="AE196">
        <f>VLOOKUP(B196,[1]中考!$B:$O,13,0)</f>
        <v>30</v>
      </c>
      <c r="AF196">
        <f t="shared" ref="AF196:AF259" si="54">RANK(AE196,$AE$3:$AE$361)</f>
        <v>204</v>
      </c>
    </row>
    <row r="197" spans="1:32" x14ac:dyDescent="0.2">
      <c r="A197" s="2" t="s">
        <v>1427</v>
      </c>
      <c r="B197" s="2" t="s">
        <v>1428</v>
      </c>
      <c r="C197" s="1">
        <v>11</v>
      </c>
      <c r="D197" s="3" t="s">
        <v>1070</v>
      </c>
      <c r="E197" s="4" t="s">
        <v>1429</v>
      </c>
      <c r="F197" s="1">
        <v>402</v>
      </c>
      <c r="G197" s="4">
        <v>72</v>
      </c>
      <c r="H197" s="1" t="s">
        <v>1936</v>
      </c>
      <c r="I197">
        <f t="shared" si="43"/>
        <v>108.91364902506965</v>
      </c>
      <c r="J197">
        <f t="shared" si="42"/>
        <v>121</v>
      </c>
      <c r="K197">
        <f>VLOOKUP(B197,[1]高三上!$B:$V,18,0)</f>
        <v>70</v>
      </c>
      <c r="L197" t="str">
        <f>VLOOKUP(B197,[1]高三上!$B:$V,19,0)</f>
        <v>胡东缘</v>
      </c>
      <c r="M197">
        <f t="shared" si="44"/>
        <v>109.19220055710306</v>
      </c>
      <c r="N197">
        <f t="shared" si="45"/>
        <v>153</v>
      </c>
      <c r="O197">
        <f>VLOOKUP(B197,[1]高二下!$B:$W,18,0)</f>
        <v>71</v>
      </c>
      <c r="P197" t="str">
        <f>VLOOKUP(B197,[1]高二下!$B:$W,19,0)</f>
        <v>胡东缘</v>
      </c>
      <c r="Q197">
        <f t="shared" si="46"/>
        <v>100</v>
      </c>
      <c r="R197">
        <f t="shared" si="47"/>
        <v>186</v>
      </c>
      <c r="S197">
        <f>VLOOKUP(B197,[1]高二上!$B:$W,18,0)</f>
        <v>0</v>
      </c>
      <c r="T197" t="str">
        <f>VLOOKUP(B197,[1]高二上!$B:$W,19,0)</f>
        <v>胡东缘</v>
      </c>
      <c r="U197">
        <f t="shared" si="48"/>
        <v>100</v>
      </c>
      <c r="V197">
        <f t="shared" si="49"/>
        <v>344</v>
      </c>
      <c r="W197">
        <f>VLOOKUP(B197,[1]高一下!$B:$X,18,0)</f>
        <v>49</v>
      </c>
      <c r="X197" t="str">
        <f>VLOOKUP(B197,[1]高一下!$B:$X,19,0)</f>
        <v>胡东缘</v>
      </c>
      <c r="Y197">
        <f t="shared" si="50"/>
        <v>69.359331476323121</v>
      </c>
      <c r="Z197">
        <f t="shared" si="51"/>
        <v>131</v>
      </c>
      <c r="AA197">
        <f>VLOOKUP(B197,[1]高一上!$B:$W,17,0)</f>
        <v>53</v>
      </c>
      <c r="AB197" t="str">
        <f>VLOOKUP(B197,[1]高一上!$B:$W,18,0)</f>
        <v>胡东缘</v>
      </c>
      <c r="AC197">
        <f t="shared" si="52"/>
        <v>129.8050139275766</v>
      </c>
      <c r="AD197">
        <f t="shared" si="53"/>
        <v>21</v>
      </c>
      <c r="AE197">
        <f>VLOOKUP(B197,[1]中考!$B:$O,13,0)</f>
        <v>34</v>
      </c>
      <c r="AF197">
        <f t="shared" si="54"/>
        <v>128</v>
      </c>
    </row>
    <row r="198" spans="1:32" x14ac:dyDescent="0.2">
      <c r="A198" s="5" t="s">
        <v>1430</v>
      </c>
      <c r="B198" s="2" t="s">
        <v>1431</v>
      </c>
      <c r="C198" s="1">
        <v>11</v>
      </c>
      <c r="D198" s="3" t="s">
        <v>1070</v>
      </c>
      <c r="E198" s="4" t="s">
        <v>1432</v>
      </c>
      <c r="F198" s="1">
        <v>384</v>
      </c>
      <c r="G198" s="4">
        <v>63</v>
      </c>
      <c r="H198" s="1" t="s">
        <v>1936</v>
      </c>
      <c r="I198">
        <f t="shared" si="43"/>
        <v>97.771587743732596</v>
      </c>
      <c r="J198">
        <f t="shared" si="42"/>
        <v>248</v>
      </c>
      <c r="K198">
        <f>VLOOKUP(B198,[1]高三上!$B:$V,18,0)</f>
        <v>60</v>
      </c>
      <c r="L198" t="str">
        <f>VLOOKUP(B198,[1]高三上!$B:$V,19,0)</f>
        <v>胡东缘</v>
      </c>
      <c r="M198">
        <f t="shared" si="44"/>
        <v>118.94150417827298</v>
      </c>
      <c r="N198">
        <f t="shared" si="45"/>
        <v>240</v>
      </c>
      <c r="O198">
        <f>VLOOKUP(B198,[1]高二下!$B:$W,18,0)</f>
        <v>57.4</v>
      </c>
      <c r="P198" t="str">
        <f>VLOOKUP(B198,[1]高二下!$B:$W,19,0)</f>
        <v>胡东缘</v>
      </c>
      <c r="Q198">
        <f t="shared" si="46"/>
        <v>33.426183844011135</v>
      </c>
      <c r="R198">
        <f t="shared" si="47"/>
        <v>308</v>
      </c>
      <c r="S198">
        <f>VLOOKUP(B198,[1]高二上!$B:$W,18,0)</f>
        <v>82</v>
      </c>
      <c r="T198" t="str">
        <f>VLOOKUP(B198,[1]高二上!$B:$W,19,0)</f>
        <v>胡东缘</v>
      </c>
      <c r="U198">
        <f t="shared" si="48"/>
        <v>138.99721448467966</v>
      </c>
      <c r="V198">
        <f t="shared" si="49"/>
        <v>69</v>
      </c>
      <c r="W198">
        <f>VLOOKUP(B198,[1]高一下!$B:$X,18,0)</f>
        <v>44</v>
      </c>
      <c r="X198" t="str">
        <f>VLOOKUP(B198,[1]高一下!$B:$X,19,0)</f>
        <v>胡东缘</v>
      </c>
      <c r="Y198">
        <f t="shared" si="50"/>
        <v>62.116991643454043</v>
      </c>
      <c r="Z198">
        <f t="shared" si="51"/>
        <v>209</v>
      </c>
      <c r="AA198">
        <f>VLOOKUP(B198,[1]高一上!$B:$W,17,0)</f>
        <v>41</v>
      </c>
      <c r="AB198" t="str">
        <f>VLOOKUP(B198,[1]高一上!$B:$W,18,0)</f>
        <v>康宇峰</v>
      </c>
      <c r="AC198">
        <f t="shared" si="52"/>
        <v>131.19777158774374</v>
      </c>
      <c r="AD198">
        <f t="shared" si="53"/>
        <v>73</v>
      </c>
      <c r="AE198">
        <f>VLOOKUP(B198,[1]中考!$B:$O,13,0)</f>
        <v>31</v>
      </c>
      <c r="AF198">
        <f t="shared" si="54"/>
        <v>185</v>
      </c>
    </row>
    <row r="199" spans="1:32" x14ac:dyDescent="0.2">
      <c r="A199" s="5" t="s">
        <v>1433</v>
      </c>
      <c r="B199" s="2" t="s">
        <v>1434</v>
      </c>
      <c r="C199" s="1">
        <v>11</v>
      </c>
      <c r="D199" s="3" t="s">
        <v>1070</v>
      </c>
      <c r="E199" s="4" t="s">
        <v>1435</v>
      </c>
      <c r="F199" s="1">
        <v>377</v>
      </c>
      <c r="G199" s="4">
        <v>68</v>
      </c>
      <c r="H199" s="1" t="s">
        <v>1936</v>
      </c>
      <c r="I199">
        <f t="shared" si="43"/>
        <v>113.09192200557104</v>
      </c>
      <c r="J199">
        <f t="shared" si="42"/>
        <v>178</v>
      </c>
      <c r="K199">
        <f>VLOOKUP(B199,[1]高三上!$B:$V,18,0)</f>
        <v>61</v>
      </c>
      <c r="L199" t="str">
        <f>VLOOKUP(B199,[1]高三上!$B:$V,19,0)</f>
        <v>胡东缘</v>
      </c>
      <c r="M199">
        <f t="shared" si="44"/>
        <v>108.07799442896936</v>
      </c>
      <c r="N199">
        <f t="shared" si="45"/>
        <v>225</v>
      </c>
      <c r="O199">
        <f>VLOOKUP(B199,[1]高二下!$B:$W,18,0)</f>
        <v>65.8</v>
      </c>
      <c r="P199" t="str">
        <f>VLOOKUP(B199,[1]高二下!$B:$W,19,0)</f>
        <v>胡东缘</v>
      </c>
      <c r="Q199">
        <f t="shared" si="46"/>
        <v>104.45682451253482</v>
      </c>
      <c r="R199">
        <f t="shared" si="47"/>
        <v>254</v>
      </c>
      <c r="S199">
        <f>VLOOKUP(B199,[1]高二上!$B:$W,18,0)</f>
        <v>58</v>
      </c>
      <c r="T199" t="str">
        <f>VLOOKUP(B199,[1]高二上!$B:$W,19,0)</f>
        <v>胡东缘</v>
      </c>
      <c r="U199">
        <f t="shared" si="48"/>
        <v>117.54874651810584</v>
      </c>
      <c r="V199">
        <f t="shared" si="49"/>
        <v>270</v>
      </c>
      <c r="W199">
        <f>VLOOKUP(B199,[1]高一下!$B:$X,18,0)</f>
        <v>33</v>
      </c>
      <c r="X199" t="str">
        <f>VLOOKUP(B199,[1]高一下!$B:$X,19,0)</f>
        <v>胡东缘</v>
      </c>
      <c r="Y199">
        <f t="shared" si="50"/>
        <v>27.576601671309191</v>
      </c>
      <c r="Z199">
        <f t="shared" si="51"/>
        <v>333</v>
      </c>
      <c r="AA199">
        <f>VLOOKUP(B199,[1]高一上!$B:$W,17,0)</f>
        <v>41</v>
      </c>
      <c r="AB199" t="str">
        <f>VLOOKUP(B199,[1]高一上!$B:$W,18,0)</f>
        <v>胡东缘</v>
      </c>
      <c r="AC199">
        <f t="shared" si="52"/>
        <v>156.54596100278553</v>
      </c>
      <c r="AD199">
        <f t="shared" si="53"/>
        <v>73</v>
      </c>
      <c r="AE199">
        <f>VLOOKUP(B199,[1]中考!$B:$O,13,0)</f>
        <v>26</v>
      </c>
      <c r="AF199">
        <f t="shared" si="54"/>
        <v>276</v>
      </c>
    </row>
    <row r="200" spans="1:32" x14ac:dyDescent="0.2">
      <c r="A200" s="5" t="s">
        <v>1436</v>
      </c>
      <c r="B200" s="2" t="s">
        <v>1437</v>
      </c>
      <c r="C200" s="1">
        <v>11</v>
      </c>
      <c r="D200" s="3" t="s">
        <v>1070</v>
      </c>
      <c r="E200" s="4" t="s">
        <v>1438</v>
      </c>
      <c r="F200" s="1">
        <v>375</v>
      </c>
      <c r="G200" s="4">
        <v>48</v>
      </c>
      <c r="H200" s="1" t="s">
        <v>1936</v>
      </c>
      <c r="I200">
        <f t="shared" si="43"/>
        <v>55.153203342618383</v>
      </c>
      <c r="J200">
        <f t="shared" si="42"/>
        <v>352</v>
      </c>
      <c r="K200">
        <f>VLOOKUP(B200,[1]高三上!$B:$V,18,0)</f>
        <v>67</v>
      </c>
      <c r="L200" t="str">
        <f>VLOOKUP(B200,[1]高三上!$B:$V,19,0)</f>
        <v>胡东缘</v>
      </c>
      <c r="M200">
        <f t="shared" si="44"/>
        <v>104.17827298050139</v>
      </c>
      <c r="N200">
        <f t="shared" si="45"/>
        <v>191</v>
      </c>
      <c r="O200">
        <f>VLOOKUP(B200,[1]高二下!$B:$W,18,0)</f>
        <v>70</v>
      </c>
      <c r="P200" t="str">
        <f>VLOOKUP(B200,[1]高二下!$B:$W,19,0)</f>
        <v>胡东缘</v>
      </c>
      <c r="Q200">
        <f t="shared" si="46"/>
        <v>83.565459610027858</v>
      </c>
      <c r="R200">
        <f t="shared" si="47"/>
        <v>206</v>
      </c>
      <c r="S200">
        <f>VLOOKUP(B200,[1]高二上!$B:$W,18,0)</f>
        <v>72</v>
      </c>
      <c r="T200" t="str">
        <f>VLOOKUP(B200,[1]高二上!$B:$W,19,0)</f>
        <v>胡东缘</v>
      </c>
      <c r="U200">
        <f t="shared" si="48"/>
        <v>124.79108635097492</v>
      </c>
      <c r="V200">
        <f t="shared" si="49"/>
        <v>147</v>
      </c>
      <c r="W200">
        <f>VLOOKUP(B200,[1]高一下!$B:$X,18,0)</f>
        <v>42</v>
      </c>
      <c r="X200" t="str">
        <f>VLOOKUP(B200,[1]高一下!$B:$X,19,0)</f>
        <v>胡东缘</v>
      </c>
      <c r="Y200">
        <f t="shared" si="50"/>
        <v>52.646239554317546</v>
      </c>
      <c r="Z200">
        <f t="shared" si="51"/>
        <v>236</v>
      </c>
      <c r="AA200">
        <f>VLOOKUP(B200,[1]高一上!$B:$W,17,0)</f>
        <v>42</v>
      </c>
      <c r="AB200" t="str">
        <f>VLOOKUP(B200,[1]高一上!$B:$W,18,0)</f>
        <v>马巫各</v>
      </c>
      <c r="AC200">
        <f t="shared" si="52"/>
        <v>143.17548746518105</v>
      </c>
      <c r="AD200">
        <f t="shared" si="53"/>
        <v>66</v>
      </c>
      <c r="AE200">
        <f>VLOOKUP(B200,[1]中考!$B:$O,13,0)</f>
        <v>29</v>
      </c>
      <c r="AF200">
        <f t="shared" si="54"/>
        <v>221</v>
      </c>
    </row>
    <row r="201" spans="1:32" x14ac:dyDescent="0.2">
      <c r="A201" s="5" t="s">
        <v>1439</v>
      </c>
      <c r="B201" s="2" t="s">
        <v>1440</v>
      </c>
      <c r="C201" s="1">
        <v>11</v>
      </c>
      <c r="D201" s="3" t="s">
        <v>1070</v>
      </c>
      <c r="E201" s="4" t="s">
        <v>1441</v>
      </c>
      <c r="F201" s="1">
        <v>357</v>
      </c>
      <c r="G201" s="4">
        <v>68</v>
      </c>
      <c r="H201" s="1" t="s">
        <v>1936</v>
      </c>
      <c r="I201">
        <f t="shared" si="43"/>
        <v>103.62116991643454</v>
      </c>
      <c r="J201">
        <f t="shared" si="42"/>
        <v>178</v>
      </c>
      <c r="K201">
        <f>VLOOKUP(B201,[1]高三上!$B:$V,18,0)</f>
        <v>67</v>
      </c>
      <c r="L201" t="str">
        <f>VLOOKUP(B201,[1]高三上!$B:$V,19,0)</f>
        <v>胡东缘</v>
      </c>
      <c r="M201">
        <f t="shared" si="44"/>
        <v>66.852367688022284</v>
      </c>
      <c r="N201">
        <f t="shared" si="45"/>
        <v>191</v>
      </c>
      <c r="O201">
        <f>VLOOKUP(B201,[1]高二下!$B:$W,18,0)</f>
        <v>83.4</v>
      </c>
      <c r="P201" t="str">
        <f>VLOOKUP(B201,[1]高二下!$B:$W,19,0)</f>
        <v>胡东缘</v>
      </c>
      <c r="Q201">
        <f t="shared" si="46"/>
        <v>155.15320334261838</v>
      </c>
      <c r="R201">
        <f t="shared" si="47"/>
        <v>72</v>
      </c>
      <c r="S201">
        <f>VLOOKUP(B201,[1]高二上!$B:$W,18,0)</f>
        <v>58</v>
      </c>
      <c r="T201" t="str">
        <f>VLOOKUP(B201,[1]高二上!$B:$W,19,0)</f>
        <v>马巫各</v>
      </c>
      <c r="U201">
        <f t="shared" si="48"/>
        <v>101.39275766016713</v>
      </c>
      <c r="V201">
        <f t="shared" si="49"/>
        <v>270</v>
      </c>
      <c r="W201">
        <f>VLOOKUP(B201,[1]高一下!$B:$X,18,0)</f>
        <v>40</v>
      </c>
      <c r="X201" t="str">
        <f>VLOOKUP(B201,[1]高一下!$B:$X,19,0)</f>
        <v>马巫各</v>
      </c>
      <c r="Y201">
        <f t="shared" si="50"/>
        <v>41.782729805013929</v>
      </c>
      <c r="Z201">
        <f t="shared" si="51"/>
        <v>275</v>
      </c>
      <c r="AA201">
        <f>VLOOKUP(B201,[1]高一上!$B:$W,17,0)</f>
        <v>42</v>
      </c>
      <c r="AB201" t="str">
        <f>VLOOKUP(B201,[1]高一上!$B:$W,18,0)</f>
        <v>胡东缘</v>
      </c>
      <c r="AC201">
        <f t="shared" si="52"/>
        <v>98.328690807799447</v>
      </c>
      <c r="AD201">
        <f t="shared" si="53"/>
        <v>66</v>
      </c>
      <c r="AE201">
        <f>VLOOKUP(B201,[1]中考!$B:$O,13,0)</f>
        <v>38</v>
      </c>
      <c r="AF201">
        <f t="shared" si="54"/>
        <v>60</v>
      </c>
    </row>
    <row r="202" spans="1:32" x14ac:dyDescent="0.2">
      <c r="A202" s="5" t="s">
        <v>1442</v>
      </c>
      <c r="B202" s="2" t="s">
        <v>1443</v>
      </c>
      <c r="C202" s="1">
        <v>11</v>
      </c>
      <c r="D202" s="3" t="s">
        <v>1070</v>
      </c>
      <c r="E202" s="4" t="s">
        <v>1444</v>
      </c>
      <c r="F202" s="1">
        <v>354</v>
      </c>
      <c r="G202" s="4">
        <v>60</v>
      </c>
      <c r="H202" s="1" t="s">
        <v>1936</v>
      </c>
      <c r="I202">
        <f t="shared" si="43"/>
        <v>110.02785515320335</v>
      </c>
      <c r="J202">
        <f t="shared" si="42"/>
        <v>282</v>
      </c>
      <c r="K202">
        <f>VLOOKUP(B202,[1]高三上!$B:$V,18,0)</f>
        <v>39</v>
      </c>
      <c r="L202" t="str">
        <f>VLOOKUP(B202,[1]高三上!$B:$V,19,0)</f>
        <v>胡东缘</v>
      </c>
      <c r="M202">
        <f t="shared" si="44"/>
        <v>95.543175487465177</v>
      </c>
      <c r="N202">
        <f t="shared" si="45"/>
        <v>318</v>
      </c>
      <c r="O202">
        <f>VLOOKUP(B202,[1]高二下!$B:$W,18,0)</f>
        <v>58.8</v>
      </c>
      <c r="P202" t="str">
        <f>VLOOKUP(B202,[1]高二下!$B:$W,19,0)</f>
        <v>胡东缘</v>
      </c>
      <c r="Q202">
        <f t="shared" si="46"/>
        <v>84.958217270194979</v>
      </c>
      <c r="R202">
        <f t="shared" si="47"/>
        <v>302</v>
      </c>
      <c r="S202">
        <f>VLOOKUP(B202,[1]高二上!$B:$W,18,0)</f>
        <v>61</v>
      </c>
      <c r="T202" t="str">
        <f>VLOOKUP(B202,[1]高二上!$B:$W,19,0)</f>
        <v>胡东缘</v>
      </c>
      <c r="U202">
        <f t="shared" si="48"/>
        <v>119.77715877437326</v>
      </c>
      <c r="V202">
        <f t="shared" si="49"/>
        <v>248</v>
      </c>
      <c r="W202">
        <f>VLOOKUP(B202,[1]高一下!$B:$X,18,0)</f>
        <v>35</v>
      </c>
      <c r="X202" t="str">
        <f>VLOOKUP(B202,[1]高一下!$B:$X,19,0)</f>
        <v>胡东缘</v>
      </c>
      <c r="Y202">
        <f t="shared" si="50"/>
        <v>18.384401114206128</v>
      </c>
      <c r="Z202">
        <f t="shared" si="51"/>
        <v>319</v>
      </c>
      <c r="AA202">
        <f>VLOOKUP(B202,[1]高一上!$B:$W,17,0)</f>
        <v>50</v>
      </c>
      <c r="AB202" t="str">
        <f>VLOOKUP(B202,[1]高一上!$B:$W,18,0)</f>
        <v>康宇峰</v>
      </c>
      <c r="AC202">
        <f t="shared" si="52"/>
        <v>106.12813370473538</v>
      </c>
      <c r="AD202">
        <f t="shared" si="53"/>
        <v>26</v>
      </c>
      <c r="AE202">
        <f>VLOOKUP(B202,[1]中考!$B:$O,13,0)</f>
        <v>39</v>
      </c>
      <c r="AF202">
        <f t="shared" si="54"/>
        <v>48</v>
      </c>
    </row>
    <row r="203" spans="1:32" x14ac:dyDescent="0.2">
      <c r="A203" s="5" t="s">
        <v>1445</v>
      </c>
      <c r="B203" s="2" t="s">
        <v>1446</v>
      </c>
      <c r="C203" s="1">
        <v>11</v>
      </c>
      <c r="D203" s="3" t="s">
        <v>1070</v>
      </c>
      <c r="E203" s="4" t="s">
        <v>1447</v>
      </c>
      <c r="F203" s="1">
        <v>333</v>
      </c>
      <c r="G203" s="4">
        <v>52</v>
      </c>
      <c r="H203" s="1" t="s">
        <v>1936</v>
      </c>
      <c r="I203">
        <f t="shared" si="43"/>
        <v>38.440111420612809</v>
      </c>
      <c r="J203">
        <f t="shared" si="42"/>
        <v>334</v>
      </c>
      <c r="K203">
        <f>VLOOKUP(B203,[1]高三上!$B:$V,18,0)</f>
        <v>75</v>
      </c>
      <c r="L203" t="str">
        <f>VLOOKUP(B203,[1]高三上!$B:$V,19,0)</f>
        <v>胡东缘</v>
      </c>
      <c r="M203">
        <f t="shared" si="44"/>
        <v>125.90529247910862</v>
      </c>
      <c r="N203">
        <f t="shared" si="45"/>
        <v>113</v>
      </c>
      <c r="O203">
        <f>VLOOKUP(B203,[1]高二下!$B:$W,18,0)</f>
        <v>70</v>
      </c>
      <c r="P203" t="str">
        <f>VLOOKUP(B203,[1]高二下!$B:$W,19,0)</f>
        <v>胡东缘</v>
      </c>
      <c r="Q203">
        <f t="shared" si="46"/>
        <v>100</v>
      </c>
      <c r="R203">
        <f t="shared" si="47"/>
        <v>206</v>
      </c>
      <c r="S203">
        <v>0</v>
      </c>
      <c r="T203" t="str">
        <f>P203</f>
        <v>胡东缘</v>
      </c>
      <c r="U203">
        <f t="shared" si="48"/>
        <v>100</v>
      </c>
      <c r="V203">
        <f t="shared" si="49"/>
        <v>344</v>
      </c>
      <c r="W203">
        <f>VLOOKUP(B203,[1]高一下!$B:$X,18,0)</f>
        <v>43</v>
      </c>
      <c r="X203" t="str">
        <f>VLOOKUP(B203,[1]高一下!$B:$X,19,0)</f>
        <v>胡东缘</v>
      </c>
      <c r="Y203">
        <f t="shared" si="50"/>
        <v>59.052924791086355</v>
      </c>
      <c r="Z203">
        <f t="shared" si="51"/>
        <v>223</v>
      </c>
      <c r="AA203">
        <f>VLOOKUP(B203,[1]高一上!$B:$W,17,0)</f>
        <v>40</v>
      </c>
      <c r="AB203" t="str">
        <f>VLOOKUP(B203,[1]高一上!$B:$W,18,0)</f>
        <v>胡东缘</v>
      </c>
      <c r="AC203">
        <f t="shared" si="52"/>
        <v>169.0807799442897</v>
      </c>
      <c r="AD203">
        <f t="shared" si="53"/>
        <v>76</v>
      </c>
      <c r="AE203">
        <f>VLOOKUP(B203,[1]中考!$B:$O,13,0)</f>
        <v>22</v>
      </c>
      <c r="AF203">
        <f t="shared" si="54"/>
        <v>324</v>
      </c>
    </row>
    <row r="204" spans="1:32" x14ac:dyDescent="0.2">
      <c r="A204" s="5" t="s">
        <v>1448</v>
      </c>
      <c r="B204" s="2" t="s">
        <v>1449</v>
      </c>
      <c r="C204" s="1">
        <v>11</v>
      </c>
      <c r="D204" s="3" t="s">
        <v>1070</v>
      </c>
      <c r="E204" s="4" t="s">
        <v>1450</v>
      </c>
      <c r="F204" s="1">
        <v>328</v>
      </c>
      <c r="G204" s="4">
        <v>59</v>
      </c>
      <c r="H204" s="1" t="s">
        <v>1936</v>
      </c>
      <c r="I204">
        <f t="shared" si="43"/>
        <v>100</v>
      </c>
      <c r="J204">
        <f t="shared" si="42"/>
        <v>290</v>
      </c>
      <c r="K204">
        <f>VLOOKUP(B204,[1]高三上!$B:$V,18,0)</f>
        <v>0</v>
      </c>
      <c r="L204" t="str">
        <f>VLOOKUP(B204,[1]高三上!$B:$V,19,0)</f>
        <v>胡东缘</v>
      </c>
      <c r="M204">
        <f t="shared" si="44"/>
        <v>100</v>
      </c>
      <c r="N204">
        <f t="shared" si="45"/>
        <v>323</v>
      </c>
      <c r="O204">
        <f>VLOOKUP(B204,[1]高二下!$B:$W,18,0)</f>
        <v>80.3</v>
      </c>
      <c r="P204" t="str">
        <f>VLOOKUP(B204,[1]高二下!$B:$W,19,0)</f>
        <v>胡东缘</v>
      </c>
      <c r="Q204">
        <f t="shared" si="46"/>
        <v>141.78272980501393</v>
      </c>
      <c r="R204">
        <f t="shared" si="47"/>
        <v>98</v>
      </c>
      <c r="S204">
        <f>VLOOKUP(B204,[1]高二上!$B:$W,18,0)</f>
        <v>61</v>
      </c>
      <c r="T204" t="str">
        <f>VLOOKUP(B204,[1]高二上!$B:$W,19,0)</f>
        <v>纪春权</v>
      </c>
      <c r="U204">
        <f t="shared" si="48"/>
        <v>125.06963788300835</v>
      </c>
      <c r="V204">
        <f t="shared" si="49"/>
        <v>248</v>
      </c>
      <c r="W204">
        <f>VLOOKUP(B204,[1]高一下!$B:$X,18,0)</f>
        <v>32</v>
      </c>
      <c r="X204" t="str">
        <f>VLOOKUP(B204,[1]高一下!$B:$X,19,0)</f>
        <v>纪春权</v>
      </c>
      <c r="Y204">
        <f t="shared" si="50"/>
        <v>44.01114206128134</v>
      </c>
      <c r="Z204">
        <f t="shared" si="51"/>
        <v>338</v>
      </c>
      <c r="AA204">
        <f>VLOOKUP(B204,[1]高一上!$B:$W,17,0)</f>
        <v>31</v>
      </c>
      <c r="AB204" t="str">
        <f>VLOOKUP(B204,[1]高一上!$B:$W,18,0)</f>
        <v>胡东缘</v>
      </c>
      <c r="AC204">
        <f t="shared" si="52"/>
        <v>83.008356545961007</v>
      </c>
      <c r="AD204">
        <f t="shared" si="53"/>
        <v>137</v>
      </c>
      <c r="AE204">
        <f>VLOOKUP(B204,[1]中考!$B:$O,13,0)</f>
        <v>37</v>
      </c>
      <c r="AF204">
        <f t="shared" si="54"/>
        <v>76</v>
      </c>
    </row>
    <row r="205" spans="1:32" x14ac:dyDescent="0.2">
      <c r="A205" s="5" t="s">
        <v>1451</v>
      </c>
      <c r="B205" s="2" t="s">
        <v>1452</v>
      </c>
      <c r="C205" s="1">
        <v>11</v>
      </c>
      <c r="D205" s="3" t="s">
        <v>1070</v>
      </c>
      <c r="E205" s="4" t="s">
        <v>1453</v>
      </c>
      <c r="F205" s="1">
        <v>299</v>
      </c>
      <c r="G205" s="4">
        <v>63</v>
      </c>
      <c r="H205" s="1" t="s">
        <v>1936</v>
      </c>
      <c r="I205">
        <f t="shared" si="43"/>
        <v>100</v>
      </c>
      <c r="J205">
        <f t="shared" si="42"/>
        <v>248</v>
      </c>
      <c r="K205">
        <v>0</v>
      </c>
      <c r="L205" t="str">
        <f t="shared" ref="L205:L206" si="55">H205</f>
        <v>胡东缘</v>
      </c>
      <c r="M205">
        <f t="shared" si="44"/>
        <v>100</v>
      </c>
      <c r="N205">
        <f t="shared" si="45"/>
        <v>323</v>
      </c>
      <c r="O205">
        <v>0</v>
      </c>
      <c r="P205" t="str">
        <f t="shared" ref="P205:P206" si="56">L205</f>
        <v>胡东缘</v>
      </c>
      <c r="Q205">
        <f t="shared" si="46"/>
        <v>100</v>
      </c>
      <c r="R205">
        <f t="shared" si="47"/>
        <v>330</v>
      </c>
      <c r="S205">
        <f>VLOOKUP(B205,[1]高二上!$B:$W,18,0)</f>
        <v>55</v>
      </c>
      <c r="T205" t="str">
        <f>VLOOKUP(B205,[1]高二上!$B:$W,19,0)</f>
        <v>胡东缘</v>
      </c>
      <c r="U205">
        <f t="shared" si="48"/>
        <v>35.933147632311986</v>
      </c>
      <c r="V205">
        <f t="shared" si="49"/>
        <v>290</v>
      </c>
      <c r="W205">
        <f>VLOOKUP(B205,[1]高一下!$B:$X,18,0)</f>
        <v>55</v>
      </c>
      <c r="X205" t="str">
        <f>VLOOKUP(B205,[1]高一下!$B:$X,19,0)</f>
        <v>胡东缘</v>
      </c>
      <c r="Y205">
        <f t="shared" si="50"/>
        <v>102.78551532033426</v>
      </c>
      <c r="Z205">
        <f t="shared" si="51"/>
        <v>60</v>
      </c>
      <c r="AA205">
        <f>VLOOKUP(B205,[1]高一上!$B:$W,17,0)</f>
        <v>41</v>
      </c>
      <c r="AB205" t="str">
        <f>VLOOKUP(B205,[1]高一上!$B:$W,18,0)</f>
        <v>胡东缘</v>
      </c>
      <c r="AC205">
        <f t="shared" si="52"/>
        <v>100</v>
      </c>
      <c r="AD205">
        <f t="shared" si="53"/>
        <v>70</v>
      </c>
      <c r="AE205">
        <v>0</v>
      </c>
      <c r="AF205">
        <f t="shared" si="54"/>
        <v>352</v>
      </c>
    </row>
    <row r="206" spans="1:32" x14ac:dyDescent="0.2">
      <c r="A206" s="5" t="s">
        <v>1938</v>
      </c>
      <c r="B206" s="2" t="s">
        <v>1939</v>
      </c>
      <c r="C206" s="1">
        <v>11</v>
      </c>
      <c r="D206" s="3" t="s">
        <v>1070</v>
      </c>
      <c r="E206" s="4" t="s">
        <v>1940</v>
      </c>
      <c r="F206" s="1">
        <v>236</v>
      </c>
      <c r="G206" s="4">
        <v>46</v>
      </c>
      <c r="H206" s="1" t="s">
        <v>1936</v>
      </c>
      <c r="I206">
        <f t="shared" si="43"/>
        <v>100</v>
      </c>
      <c r="J206">
        <f t="shared" si="42"/>
        <v>356</v>
      </c>
      <c r="K206">
        <v>0</v>
      </c>
      <c r="L206" t="str">
        <f t="shared" si="55"/>
        <v>胡东缘</v>
      </c>
      <c r="M206">
        <f t="shared" si="44"/>
        <v>100</v>
      </c>
      <c r="N206">
        <f t="shared" si="45"/>
        <v>323</v>
      </c>
      <c r="O206">
        <v>0</v>
      </c>
      <c r="P206" t="str">
        <f t="shared" si="56"/>
        <v>胡东缘</v>
      </c>
      <c r="Q206">
        <f t="shared" si="46"/>
        <v>100</v>
      </c>
      <c r="R206">
        <f t="shared" si="47"/>
        <v>330</v>
      </c>
      <c r="S206">
        <v>0</v>
      </c>
      <c r="T206" t="str">
        <f>P206</f>
        <v>胡东缘</v>
      </c>
      <c r="U206">
        <f t="shared" si="48"/>
        <v>100</v>
      </c>
      <c r="V206">
        <f t="shared" si="49"/>
        <v>344</v>
      </c>
      <c r="W206">
        <f>VLOOKUP(B206,[1]高一下!$B:$X,18,0)</f>
        <v>51</v>
      </c>
      <c r="X206" t="str">
        <f>VLOOKUP(B206,[1]高一下!$B:$X,19,0)</f>
        <v>胡东缘</v>
      </c>
      <c r="Y206">
        <f t="shared" si="50"/>
        <v>106.96378830083566</v>
      </c>
      <c r="Z206">
        <f t="shared" si="51"/>
        <v>104</v>
      </c>
      <c r="AA206">
        <f>VLOOKUP(B206,[1]高一上!$B:$W,17,0)</f>
        <v>32</v>
      </c>
      <c r="AB206" t="str">
        <f>VLOOKUP(B206,[1]高一上!$B:$W,18,0)</f>
        <v>胡东缘</v>
      </c>
      <c r="AC206">
        <f t="shared" si="52"/>
        <v>100</v>
      </c>
      <c r="AD206">
        <f t="shared" si="53"/>
        <v>129</v>
      </c>
      <c r="AE206">
        <v>0</v>
      </c>
      <c r="AF206">
        <f t="shared" si="54"/>
        <v>352</v>
      </c>
    </row>
    <row r="207" spans="1:32" x14ac:dyDescent="0.2">
      <c r="A207" s="5" t="s">
        <v>1454</v>
      </c>
      <c r="B207" s="2" t="s">
        <v>1455</v>
      </c>
      <c r="C207" s="1">
        <v>12</v>
      </c>
      <c r="D207" s="3" t="s">
        <v>1070</v>
      </c>
      <c r="E207" s="4" t="s">
        <v>1456</v>
      </c>
      <c r="F207" s="1">
        <v>540</v>
      </c>
      <c r="G207" s="4">
        <v>86</v>
      </c>
      <c r="H207" s="1" t="s">
        <v>1936</v>
      </c>
      <c r="I207">
        <f t="shared" si="43"/>
        <v>108.35654596100278</v>
      </c>
      <c r="J207">
        <f t="shared" si="42"/>
        <v>10</v>
      </c>
      <c r="K207">
        <f>VLOOKUP(B207,[1]高三上!$B:$V,18,0)</f>
        <v>85</v>
      </c>
      <c r="L207" t="str">
        <f>VLOOKUP(B207,[1]高三上!$B:$V,19,0)</f>
        <v>胡东缘</v>
      </c>
      <c r="M207">
        <f t="shared" si="44"/>
        <v>93.871866295264624</v>
      </c>
      <c r="N207">
        <f t="shared" si="45"/>
        <v>40</v>
      </c>
      <c r="O207">
        <f>VLOOKUP(B207,[1]高二下!$B:$W,18,0)</f>
        <v>89.1</v>
      </c>
      <c r="P207" t="str">
        <f>VLOOKUP(B207,[1]高二下!$B:$W,19,0)</f>
        <v>胡东缘</v>
      </c>
      <c r="Q207">
        <f t="shared" si="46"/>
        <v>108.07799442896936</v>
      </c>
      <c r="R207">
        <f t="shared" si="47"/>
        <v>18</v>
      </c>
      <c r="S207">
        <f>VLOOKUP(B207,[1]高二上!$B:$W,18,0)</f>
        <v>85</v>
      </c>
      <c r="T207" t="str">
        <f>VLOOKUP(B207,[1]高二上!$B:$W,19,0)</f>
        <v>胡东缘</v>
      </c>
      <c r="U207">
        <f t="shared" si="48"/>
        <v>108.63509749303621</v>
      </c>
      <c r="V207">
        <f t="shared" si="49"/>
        <v>47</v>
      </c>
      <c r="W207">
        <f>VLOOKUP(B207,[1]高一下!$B:$X,18,0)</f>
        <v>53</v>
      </c>
      <c r="X207" t="str">
        <f>VLOOKUP(B207,[1]高一下!$B:$X,19,0)</f>
        <v>胡东缘</v>
      </c>
      <c r="Y207">
        <f t="shared" si="50"/>
        <v>82.451253481894156</v>
      </c>
      <c r="Z207">
        <f t="shared" si="51"/>
        <v>78</v>
      </c>
      <c r="AA207">
        <f>VLOOKUP(B207,[1]高一上!$B:$W,17,0)</f>
        <v>56</v>
      </c>
      <c r="AB207" t="str">
        <f>VLOOKUP(B207,[1]高一上!$B:$W,18,0)</f>
        <v>马巫各</v>
      </c>
      <c r="AC207">
        <f t="shared" si="52"/>
        <v>109.19220055710306</v>
      </c>
      <c r="AD207">
        <f t="shared" si="53"/>
        <v>15</v>
      </c>
      <c r="AE207">
        <f>VLOOKUP(B207,[1]中考!$B:$O,13,0)</f>
        <v>39</v>
      </c>
      <c r="AF207">
        <f t="shared" si="54"/>
        <v>48</v>
      </c>
    </row>
    <row r="208" spans="1:32" x14ac:dyDescent="0.2">
      <c r="A208" s="7" t="s">
        <v>1457</v>
      </c>
      <c r="B208" s="2" t="s">
        <v>1458</v>
      </c>
      <c r="C208" s="7">
        <v>12</v>
      </c>
      <c r="D208" s="7" t="s">
        <v>1070</v>
      </c>
      <c r="E208" s="7" t="s">
        <v>1459</v>
      </c>
      <c r="F208" s="1">
        <v>517</v>
      </c>
      <c r="G208" s="7">
        <v>81</v>
      </c>
      <c r="H208" s="1" t="s">
        <v>1936</v>
      </c>
      <c r="I208">
        <f t="shared" si="43"/>
        <v>101.67130919220055</v>
      </c>
      <c r="J208">
        <f t="shared" si="42"/>
        <v>34</v>
      </c>
      <c r="K208">
        <f>VLOOKUP(B208,[1]高三上!$B:$V,18,0)</f>
        <v>85</v>
      </c>
      <c r="L208" t="str">
        <f>VLOOKUP(B208,[1]高三上!$B:$V,19,0)</f>
        <v>胡东缘</v>
      </c>
      <c r="M208">
        <f t="shared" si="44"/>
        <v>93.871866295264624</v>
      </c>
      <c r="N208">
        <f t="shared" si="45"/>
        <v>40</v>
      </c>
      <c r="O208">
        <f>VLOOKUP(B208,[1]高二下!$B:$W,18,0)</f>
        <v>89.1</v>
      </c>
      <c r="P208" t="str">
        <f>VLOOKUP(B208,[1]高二下!$B:$W,19,0)</f>
        <v>胡东缘</v>
      </c>
      <c r="Q208">
        <f t="shared" si="46"/>
        <v>119.22005571030641</v>
      </c>
      <c r="R208">
        <f t="shared" si="47"/>
        <v>18</v>
      </c>
      <c r="S208">
        <f>VLOOKUP(B208,[1]高二上!$B:$W,18,0)</f>
        <v>81</v>
      </c>
      <c r="T208" t="str">
        <f>VLOOKUP(B208,[1]高二上!$B:$W,19,0)</f>
        <v>胡东缘</v>
      </c>
      <c r="U208">
        <f t="shared" si="48"/>
        <v>76.601671309192199</v>
      </c>
      <c r="V208">
        <f t="shared" si="49"/>
        <v>87</v>
      </c>
      <c r="W208">
        <f>VLOOKUP(B208,[1]高一下!$B:$X,18,0)</f>
        <v>69</v>
      </c>
      <c r="X208" t="str">
        <f>VLOOKUP(B208,[1]高一下!$B:$X,19,0)</f>
        <v>胡东缘</v>
      </c>
      <c r="Y208">
        <f t="shared" si="50"/>
        <v>119.77715877437326</v>
      </c>
      <c r="Z208">
        <f t="shared" si="51"/>
        <v>3</v>
      </c>
      <c r="AA208">
        <f>VLOOKUP(B208,[1]高一上!$B:$W,17,0)</f>
        <v>40</v>
      </c>
      <c r="AB208" t="str">
        <f>VLOOKUP(B208,[1]高一上!$B:$W,18,0)</f>
        <v>胡东缘</v>
      </c>
      <c r="AC208">
        <f t="shared" si="52"/>
        <v>110.30640668523677</v>
      </c>
      <c r="AD208">
        <f t="shared" si="53"/>
        <v>74</v>
      </c>
      <c r="AE208">
        <f>VLOOKUP(B208,[1]中考!$B:$O,13,0)</f>
        <v>35</v>
      </c>
      <c r="AF208">
        <f t="shared" si="54"/>
        <v>111</v>
      </c>
    </row>
    <row r="209" spans="1:32" x14ac:dyDescent="0.2">
      <c r="A209" s="5" t="s">
        <v>1460</v>
      </c>
      <c r="B209" s="2" t="s">
        <v>1461</v>
      </c>
      <c r="C209" s="1">
        <v>12</v>
      </c>
      <c r="D209" s="3" t="s">
        <v>1070</v>
      </c>
      <c r="E209" s="4" t="s">
        <v>1462</v>
      </c>
      <c r="F209" s="1">
        <v>512</v>
      </c>
      <c r="G209" s="4">
        <v>74</v>
      </c>
      <c r="H209" s="1" t="s">
        <v>1936</v>
      </c>
      <c r="I209">
        <f t="shared" si="43"/>
        <v>89.136490250696383</v>
      </c>
      <c r="J209">
        <f t="shared" si="42"/>
        <v>100</v>
      </c>
      <c r="K209">
        <f>VLOOKUP(B209,[1]高三上!$B:$V,18,0)</f>
        <v>81</v>
      </c>
      <c r="L209" t="str">
        <f>VLOOKUP(B209,[1]高三上!$B:$V,19,0)</f>
        <v>胡东缘</v>
      </c>
      <c r="M209">
        <f t="shared" si="44"/>
        <v>92.479108635097489</v>
      </c>
      <c r="N209">
        <f t="shared" si="45"/>
        <v>61</v>
      </c>
      <c r="O209">
        <f>VLOOKUP(B209,[1]高二下!$B:$W,18,0)</f>
        <v>87</v>
      </c>
      <c r="P209" t="str">
        <f>VLOOKUP(B209,[1]高二下!$B:$W,19,0)</f>
        <v>胡东缘</v>
      </c>
      <c r="Q209">
        <f t="shared" si="46"/>
        <v>159.61002785515319</v>
      </c>
      <c r="R209">
        <f t="shared" si="47"/>
        <v>34</v>
      </c>
      <c r="S209">
        <f>VLOOKUP(B209,[1]高二上!$B:$W,18,0)</f>
        <v>61</v>
      </c>
      <c r="T209" t="str">
        <f>VLOOKUP(B209,[1]高二上!$B:$W,19,0)</f>
        <v>胡东缘</v>
      </c>
      <c r="U209">
        <f t="shared" si="48"/>
        <v>81.33704735376044</v>
      </c>
      <c r="V209">
        <f t="shared" si="49"/>
        <v>248</v>
      </c>
      <c r="W209">
        <f>VLOOKUP(B209,[1]高一下!$B:$X,18,0)</f>
        <v>46</v>
      </c>
      <c r="X209" t="str">
        <f>VLOOKUP(B209,[1]高一下!$B:$X,19,0)</f>
        <v>胡东缘</v>
      </c>
      <c r="Y209">
        <f t="shared" si="50"/>
        <v>80.779944289693589</v>
      </c>
      <c r="Z209">
        <f t="shared" si="51"/>
        <v>181</v>
      </c>
      <c r="AA209">
        <f>VLOOKUP(B209,[1]高一上!$B:$W,17,0)</f>
        <v>34</v>
      </c>
      <c r="AB209" t="str">
        <f>VLOOKUP(B209,[1]高一上!$B:$W,18,0)</f>
        <v>马巫各</v>
      </c>
      <c r="AC209">
        <f t="shared" si="52"/>
        <v>152.36768802228411</v>
      </c>
      <c r="AD209">
        <f t="shared" si="53"/>
        <v>112</v>
      </c>
      <c r="AE209">
        <f>VLOOKUP(B209,[1]中考!$B:$O,13,0)</f>
        <v>24</v>
      </c>
      <c r="AF209">
        <f t="shared" si="54"/>
        <v>300</v>
      </c>
    </row>
    <row r="210" spans="1:32" x14ac:dyDescent="0.2">
      <c r="A210" s="5" t="s">
        <v>1463</v>
      </c>
      <c r="B210" s="2" t="s">
        <v>1464</v>
      </c>
      <c r="C210" s="1">
        <v>12</v>
      </c>
      <c r="D210" s="3" t="s">
        <v>1070</v>
      </c>
      <c r="E210" s="4" t="s">
        <v>1465</v>
      </c>
      <c r="F210" s="1">
        <v>507</v>
      </c>
      <c r="G210" s="4">
        <v>86</v>
      </c>
      <c r="H210" s="1" t="s">
        <v>1936</v>
      </c>
      <c r="I210">
        <f t="shared" si="43"/>
        <v>108.35654596100278</v>
      </c>
      <c r="J210">
        <f t="shared" si="42"/>
        <v>10</v>
      </c>
      <c r="K210">
        <f>VLOOKUP(B210,[1]高三上!$B:$V,18,0)</f>
        <v>85</v>
      </c>
      <c r="L210" t="str">
        <f>VLOOKUP(B210,[1]高三上!$B:$V,19,0)</f>
        <v>胡东缘</v>
      </c>
      <c r="M210">
        <f t="shared" si="44"/>
        <v>112.25626740947075</v>
      </c>
      <c r="N210">
        <f t="shared" si="45"/>
        <v>40</v>
      </c>
      <c r="O210">
        <f>VLOOKUP(B210,[1]高二下!$B:$W,18,0)</f>
        <v>81.900000000000006</v>
      </c>
      <c r="P210" t="str">
        <f>VLOOKUP(B210,[1]高二下!$B:$W,19,0)</f>
        <v>胡东缘</v>
      </c>
      <c r="Q210">
        <f t="shared" si="46"/>
        <v>92.479108635097489</v>
      </c>
      <c r="R210">
        <f t="shared" si="47"/>
        <v>84</v>
      </c>
      <c r="S210">
        <f>VLOOKUP(B210,[1]高二上!$B:$W,18,0)</f>
        <v>84</v>
      </c>
      <c r="T210" t="str">
        <f>VLOOKUP(B210,[1]高二上!$B:$W,19,0)</f>
        <v>胡东缘</v>
      </c>
      <c r="U210">
        <f t="shared" si="48"/>
        <v>142.33983286908079</v>
      </c>
      <c r="V210">
        <f t="shared" si="49"/>
        <v>57</v>
      </c>
      <c r="W210">
        <f>VLOOKUP(B210,[1]高一下!$B:$X,18,0)</f>
        <v>44</v>
      </c>
      <c r="X210" t="str">
        <f>VLOOKUP(B210,[1]高一下!$B:$X,19,0)</f>
        <v>胡东缘</v>
      </c>
      <c r="Y210">
        <f t="shared" si="50"/>
        <v>62.395543175487468</v>
      </c>
      <c r="Z210">
        <f t="shared" si="51"/>
        <v>209</v>
      </c>
      <c r="AA210">
        <f>VLOOKUP(B210,[1]高一上!$B:$W,17,0)</f>
        <v>40</v>
      </c>
      <c r="AB210" t="str">
        <f>VLOOKUP(B210,[1]高一上!$B:$W,18,0)</f>
        <v>胡东缘</v>
      </c>
      <c r="AC210">
        <f t="shared" si="52"/>
        <v>100.55710306406685</v>
      </c>
      <c r="AD210">
        <f t="shared" si="53"/>
        <v>74</v>
      </c>
      <c r="AE210">
        <f>VLOOKUP(B210,[1]中考!$B:$O,13,0)</f>
        <v>37</v>
      </c>
      <c r="AF210">
        <f t="shared" si="54"/>
        <v>76</v>
      </c>
    </row>
    <row r="211" spans="1:32" x14ac:dyDescent="0.2">
      <c r="A211" s="5" t="s">
        <v>1466</v>
      </c>
      <c r="B211" s="2" t="s">
        <v>1467</v>
      </c>
      <c r="C211" s="1">
        <v>12</v>
      </c>
      <c r="D211" s="3" t="s">
        <v>1070</v>
      </c>
      <c r="E211" s="4" t="s">
        <v>1468</v>
      </c>
      <c r="F211" s="1">
        <v>499</v>
      </c>
      <c r="G211" s="4">
        <v>76</v>
      </c>
      <c r="H211" s="1" t="s">
        <v>1936</v>
      </c>
      <c r="I211">
        <f t="shared" si="43"/>
        <v>83.844011142061277</v>
      </c>
      <c r="J211">
        <f t="shared" si="42"/>
        <v>80</v>
      </c>
      <c r="K211">
        <f>VLOOKUP(B211,[1]高三上!$B:$V,18,0)</f>
        <v>87</v>
      </c>
      <c r="L211" t="str">
        <f>VLOOKUP(B211,[1]高三上!$B:$V,19,0)</f>
        <v>胡东缘</v>
      </c>
      <c r="M211">
        <f t="shared" si="44"/>
        <v>100</v>
      </c>
      <c r="N211">
        <f t="shared" si="45"/>
        <v>22</v>
      </c>
      <c r="O211">
        <f>VLOOKUP(B211,[1]高二下!$B:$W,18,0)</f>
        <v>88.6</v>
      </c>
      <c r="P211" t="str">
        <f>VLOOKUP(B211,[1]高二下!$B:$W,19,0)</f>
        <v>胡东缘</v>
      </c>
      <c r="Q211">
        <f t="shared" si="46"/>
        <v>100</v>
      </c>
      <c r="R211">
        <f t="shared" si="47"/>
        <v>22</v>
      </c>
      <c r="S211">
        <f>VLOOKUP(B211,[1]高二上!$B:$W,18,0)</f>
        <v>0</v>
      </c>
      <c r="T211" t="str">
        <f>VLOOKUP(B211,[1]高二上!$B:$W,19,0)</f>
        <v>胡东缘</v>
      </c>
      <c r="U211">
        <f t="shared" si="48"/>
        <v>100</v>
      </c>
      <c r="V211">
        <f t="shared" si="49"/>
        <v>344</v>
      </c>
      <c r="W211">
        <f>VLOOKUP(B211,[1]高一下!$B:$X,18,0)</f>
        <v>47</v>
      </c>
      <c r="X211" t="str">
        <f>VLOOKUP(B211,[1]高一下!$B:$X,19,0)</f>
        <v>胡东缘</v>
      </c>
      <c r="Y211">
        <f t="shared" si="50"/>
        <v>55.153203342618383</v>
      </c>
      <c r="Z211">
        <f t="shared" si="51"/>
        <v>162</v>
      </c>
      <c r="AA211">
        <f>VLOOKUP(B211,[1]高一上!$B:$W,17,0)</f>
        <v>78</v>
      </c>
      <c r="AB211" t="str">
        <f>VLOOKUP(B211,[1]高一上!$B:$W,18,0)</f>
        <v>纪春权</v>
      </c>
      <c r="AC211">
        <f t="shared" si="52"/>
        <v>100</v>
      </c>
      <c r="AD211">
        <f t="shared" si="53"/>
        <v>1</v>
      </c>
      <c r="AE211">
        <f>VLOOKUP(B211,[1]中考!$B:$O,13,0)</f>
        <v>49</v>
      </c>
      <c r="AF211">
        <f t="shared" si="54"/>
        <v>1</v>
      </c>
    </row>
    <row r="212" spans="1:32" x14ac:dyDescent="0.2">
      <c r="A212" s="5" t="s">
        <v>1469</v>
      </c>
      <c r="B212" s="2" t="s">
        <v>1470</v>
      </c>
      <c r="C212" s="1">
        <v>12</v>
      </c>
      <c r="D212" s="3" t="s">
        <v>1070</v>
      </c>
      <c r="E212" s="4" t="s">
        <v>1471</v>
      </c>
      <c r="F212" s="1">
        <v>498</v>
      </c>
      <c r="G212" s="4">
        <v>81</v>
      </c>
      <c r="H212" s="1" t="s">
        <v>1936</v>
      </c>
      <c r="I212">
        <f t="shared" si="43"/>
        <v>99.442896935933149</v>
      </c>
      <c r="J212">
        <f t="shared" si="42"/>
        <v>34</v>
      </c>
      <c r="K212">
        <f>VLOOKUP(B212,[1]高三上!$B:$V,18,0)</f>
        <v>86</v>
      </c>
      <c r="L212" t="str">
        <f>VLOOKUP(B212,[1]高三上!$B:$V,19,0)</f>
        <v>胡东缘</v>
      </c>
      <c r="M212">
        <f t="shared" si="44"/>
        <v>93.314763231197773</v>
      </c>
      <c r="N212">
        <f t="shared" si="45"/>
        <v>32</v>
      </c>
      <c r="O212">
        <f>VLOOKUP(B212,[1]高二下!$B:$W,18,0)</f>
        <v>90.7</v>
      </c>
      <c r="P212" t="str">
        <f>VLOOKUP(B212,[1]高二下!$B:$W,19,0)</f>
        <v>胡东缘</v>
      </c>
      <c r="Q212">
        <f t="shared" si="46"/>
        <v>134.26183844011143</v>
      </c>
      <c r="R212">
        <f t="shared" si="47"/>
        <v>8</v>
      </c>
      <c r="S212">
        <f>VLOOKUP(B212,[1]高二上!$B:$W,18,0)</f>
        <v>75</v>
      </c>
      <c r="T212" t="str">
        <f>VLOOKUP(B212,[1]高二上!$B:$W,19,0)</f>
        <v>胡东缘</v>
      </c>
      <c r="U212">
        <f t="shared" si="48"/>
        <v>71.866295264623957</v>
      </c>
      <c r="V212">
        <f t="shared" si="49"/>
        <v>131</v>
      </c>
      <c r="W212">
        <f>VLOOKUP(B212,[1]高一下!$B:$X,18,0)</f>
        <v>59</v>
      </c>
      <c r="X212" t="str">
        <f>VLOOKUP(B212,[1]高一下!$B:$X,19,0)</f>
        <v>胡东缘</v>
      </c>
      <c r="Y212">
        <f t="shared" si="50"/>
        <v>100.27855153203343</v>
      </c>
      <c r="Z212">
        <f t="shared" si="51"/>
        <v>30</v>
      </c>
      <c r="AA212">
        <f>VLOOKUP(B212,[1]高一上!$B:$W,17,0)</f>
        <v>48</v>
      </c>
      <c r="AB212" t="str">
        <f>VLOOKUP(B212,[1]高一上!$B:$W,18,0)</f>
        <v>马巫各</v>
      </c>
      <c r="AC212">
        <f t="shared" si="52"/>
        <v>112.53481894150417</v>
      </c>
      <c r="AD212">
        <f t="shared" si="53"/>
        <v>31</v>
      </c>
      <c r="AE212">
        <f>VLOOKUP(B212,[1]中考!$B:$O,13,0)</f>
        <v>37</v>
      </c>
      <c r="AF212">
        <f t="shared" si="54"/>
        <v>76</v>
      </c>
    </row>
    <row r="213" spans="1:32" x14ac:dyDescent="0.2">
      <c r="A213" s="7" t="s">
        <v>1472</v>
      </c>
      <c r="B213" s="2" t="s">
        <v>1473</v>
      </c>
      <c r="C213" s="7">
        <v>12</v>
      </c>
      <c r="D213" s="7" t="s">
        <v>1070</v>
      </c>
      <c r="E213" s="7" t="s">
        <v>1474</v>
      </c>
      <c r="F213" s="1">
        <v>488</v>
      </c>
      <c r="G213" s="7">
        <v>77</v>
      </c>
      <c r="H213" s="1" t="s">
        <v>1936</v>
      </c>
      <c r="I213">
        <f t="shared" si="43"/>
        <v>86.908077994428965</v>
      </c>
      <c r="J213">
        <f t="shared" si="42"/>
        <v>69</v>
      </c>
      <c r="K213">
        <f>VLOOKUP(B213,[1]高三上!$B:$V,18,0)</f>
        <v>87</v>
      </c>
      <c r="L213" t="str">
        <f>VLOOKUP(B213,[1]高三上!$B:$V,19,0)</f>
        <v>胡东缘</v>
      </c>
      <c r="M213">
        <f t="shared" si="44"/>
        <v>103.89972144846797</v>
      </c>
      <c r="N213">
        <f t="shared" si="45"/>
        <v>22</v>
      </c>
      <c r="O213">
        <f>VLOOKUP(B213,[1]高二下!$B:$W,18,0)</f>
        <v>86.5</v>
      </c>
      <c r="P213" t="str">
        <f>VLOOKUP(B213,[1]高二下!$B:$W,19,0)</f>
        <v>胡东缘</v>
      </c>
      <c r="Q213">
        <f t="shared" si="46"/>
        <v>109.19220055710306</v>
      </c>
      <c r="R213">
        <f t="shared" si="47"/>
        <v>36</v>
      </c>
      <c r="S213">
        <f>VLOOKUP(B213,[1]高二上!$B:$W,18,0)</f>
        <v>82</v>
      </c>
      <c r="T213" t="str">
        <f>VLOOKUP(B213,[1]高二上!$B:$W,19,0)</f>
        <v>胡东缘</v>
      </c>
      <c r="U213">
        <f t="shared" si="48"/>
        <v>90.807799442896936</v>
      </c>
      <c r="V213">
        <f t="shared" si="49"/>
        <v>69</v>
      </c>
      <c r="W213">
        <f>VLOOKUP(B213,[1]高一下!$B:$X,18,0)</f>
        <v>58</v>
      </c>
      <c r="X213" t="str">
        <f>VLOOKUP(B213,[1]高一下!$B:$X,19,0)</f>
        <v>胡东缘</v>
      </c>
      <c r="Y213">
        <f t="shared" si="50"/>
        <v>98.607242339832865</v>
      </c>
      <c r="Z213">
        <f t="shared" si="51"/>
        <v>36</v>
      </c>
      <c r="AA213">
        <f>VLOOKUP(B213,[1]高一上!$B:$W,17,0)</f>
        <v>48</v>
      </c>
      <c r="AB213" t="str">
        <f>VLOOKUP(B213,[1]高一上!$B:$W,18,0)</f>
        <v>康宇峰</v>
      </c>
      <c r="AC213">
        <f t="shared" si="52"/>
        <v>104.73537604456824</v>
      </c>
      <c r="AD213">
        <f t="shared" si="53"/>
        <v>31</v>
      </c>
      <c r="AE213">
        <f>VLOOKUP(B213,[1]中考!$B:$O,13,0)</f>
        <v>39</v>
      </c>
      <c r="AF213">
        <f t="shared" si="54"/>
        <v>48</v>
      </c>
    </row>
    <row r="214" spans="1:32" x14ac:dyDescent="0.2">
      <c r="A214" s="5" t="s">
        <v>1475</v>
      </c>
      <c r="B214" s="2" t="s">
        <v>1476</v>
      </c>
      <c r="C214" s="1">
        <v>12</v>
      </c>
      <c r="D214" s="3" t="s">
        <v>1070</v>
      </c>
      <c r="E214" s="4" t="s">
        <v>1477</v>
      </c>
      <c r="F214" s="1">
        <v>484</v>
      </c>
      <c r="G214" s="4">
        <v>80</v>
      </c>
      <c r="H214" s="1" t="s">
        <v>1936</v>
      </c>
      <c r="I214">
        <f t="shared" si="43"/>
        <v>128.96935933147631</v>
      </c>
      <c r="J214">
        <f t="shared" si="42"/>
        <v>42</v>
      </c>
      <c r="K214">
        <f>VLOOKUP(B214,[1]高三上!$B:$V,18,0)</f>
        <v>71</v>
      </c>
      <c r="L214" t="str">
        <f>VLOOKUP(B214,[1]高三上!$B:$V,19,0)</f>
        <v>胡东缘</v>
      </c>
      <c r="M214">
        <f t="shared" si="44"/>
        <v>82.729805013927574</v>
      </c>
      <c r="N214">
        <f t="shared" si="45"/>
        <v>146</v>
      </c>
      <c r="O214">
        <f>VLOOKUP(B214,[1]高二下!$B:$W,18,0)</f>
        <v>81.900000000000006</v>
      </c>
      <c r="P214" t="str">
        <f>VLOOKUP(B214,[1]高二下!$B:$W,19,0)</f>
        <v>胡东缘</v>
      </c>
      <c r="Q214">
        <f t="shared" si="46"/>
        <v>92.479108635097489</v>
      </c>
      <c r="R214">
        <f t="shared" si="47"/>
        <v>84</v>
      </c>
      <c r="S214">
        <f>VLOOKUP(B214,[1]高二上!$B:$W,18,0)</f>
        <v>84</v>
      </c>
      <c r="T214" t="str">
        <f>VLOOKUP(B214,[1]高二上!$B:$W,19,0)</f>
        <v>胡东缘</v>
      </c>
      <c r="U214">
        <f t="shared" si="48"/>
        <v>96.378830083565461</v>
      </c>
      <c r="V214">
        <f t="shared" si="49"/>
        <v>57</v>
      </c>
      <c r="W214">
        <f>VLOOKUP(B214,[1]高一下!$B:$X,18,0)</f>
        <v>57</v>
      </c>
      <c r="X214" t="str">
        <f>VLOOKUP(B214,[1]高一下!$B:$X,19,0)</f>
        <v>胡东缘</v>
      </c>
      <c r="Y214">
        <f t="shared" si="50"/>
        <v>106.12813370473538</v>
      </c>
      <c r="Z214">
        <f t="shared" si="51"/>
        <v>44</v>
      </c>
      <c r="AA214">
        <f>VLOOKUP(B214,[1]高一上!$B:$W,17,0)</f>
        <v>41</v>
      </c>
      <c r="AB214" t="str">
        <f>VLOOKUP(B214,[1]高一上!$B:$W,18,0)</f>
        <v>胡东缘</v>
      </c>
      <c r="AC214">
        <f t="shared" si="52"/>
        <v>98.328690807799447</v>
      </c>
      <c r="AD214">
        <f t="shared" si="53"/>
        <v>66</v>
      </c>
      <c r="AE214">
        <f>VLOOKUP(B214,[1]中考!$B:$O,13,0)</f>
        <v>38</v>
      </c>
      <c r="AF214">
        <f t="shared" si="54"/>
        <v>60</v>
      </c>
    </row>
    <row r="215" spans="1:32" x14ac:dyDescent="0.2">
      <c r="A215" s="5" t="s">
        <v>1478</v>
      </c>
      <c r="B215" s="2" t="s">
        <v>1479</v>
      </c>
      <c r="C215" s="1">
        <v>12</v>
      </c>
      <c r="D215" s="3" t="s">
        <v>1070</v>
      </c>
      <c r="E215" s="4" t="s">
        <v>1480</v>
      </c>
      <c r="F215" s="1">
        <v>483</v>
      </c>
      <c r="G215" s="4">
        <v>78</v>
      </c>
      <c r="H215" s="1" t="s">
        <v>1936</v>
      </c>
      <c r="I215">
        <f t="shared" si="43"/>
        <v>100.83565459610028</v>
      </c>
      <c r="J215">
        <f t="shared" si="42"/>
        <v>58</v>
      </c>
      <c r="K215">
        <f>VLOOKUP(B215,[1]高三上!$B:$V,18,0)</f>
        <v>81</v>
      </c>
      <c r="L215" t="str">
        <f>VLOOKUP(B215,[1]高三上!$B:$V,19,0)</f>
        <v>胡东缘</v>
      </c>
      <c r="M215">
        <f t="shared" si="44"/>
        <v>127.01949860724234</v>
      </c>
      <c r="N215">
        <f t="shared" si="45"/>
        <v>61</v>
      </c>
      <c r="O215">
        <f>VLOOKUP(B215,[1]高二下!$B:$W,18,0)</f>
        <v>74.099999999999994</v>
      </c>
      <c r="P215" t="str">
        <f>VLOOKUP(B215,[1]高二下!$B:$W,19,0)</f>
        <v>胡东缘</v>
      </c>
      <c r="Q215">
        <f t="shared" si="46"/>
        <v>62.395543175487468</v>
      </c>
      <c r="R215">
        <f t="shared" si="47"/>
        <v>158</v>
      </c>
      <c r="S215">
        <f>VLOOKUP(B215,[1]高二上!$B:$W,18,0)</f>
        <v>87</v>
      </c>
      <c r="T215" t="str">
        <f>VLOOKUP(B215,[1]高二上!$B:$W,19,0)</f>
        <v>胡东缘</v>
      </c>
      <c r="U215">
        <f t="shared" si="48"/>
        <v>130.08356545961004</v>
      </c>
      <c r="V215">
        <f t="shared" si="49"/>
        <v>23</v>
      </c>
      <c r="W215">
        <f>VLOOKUP(B215,[1]高一下!$B:$X,18,0)</f>
        <v>49</v>
      </c>
      <c r="X215" t="str">
        <f>VLOOKUP(B215,[1]高一下!$B:$X,19,0)</f>
        <v>胡东缘</v>
      </c>
      <c r="Y215">
        <f t="shared" si="50"/>
        <v>64.623955431754879</v>
      </c>
      <c r="Z215">
        <f t="shared" si="51"/>
        <v>131</v>
      </c>
      <c r="AA215">
        <f>VLOOKUP(B215,[1]高一上!$B:$W,17,0)</f>
        <v>64</v>
      </c>
      <c r="AB215" t="str">
        <f>VLOOKUP(B215,[1]高一上!$B:$W,18,0)</f>
        <v>胡东缘</v>
      </c>
      <c r="AC215">
        <f t="shared" si="52"/>
        <v>144.28969359331475</v>
      </c>
      <c r="AD215">
        <f t="shared" si="53"/>
        <v>4</v>
      </c>
      <c r="AE215">
        <f>VLOOKUP(B215,[1]中考!$B:$O,13,0)</f>
        <v>32</v>
      </c>
      <c r="AF215">
        <f t="shared" si="54"/>
        <v>163</v>
      </c>
    </row>
    <row r="216" spans="1:32" x14ac:dyDescent="0.2">
      <c r="A216" s="10" t="s">
        <v>1481</v>
      </c>
      <c r="B216" s="2" t="s">
        <v>1482</v>
      </c>
      <c r="C216" s="7">
        <v>12</v>
      </c>
      <c r="D216" s="7" t="s">
        <v>1070</v>
      </c>
      <c r="E216" s="7" t="s">
        <v>1483</v>
      </c>
      <c r="F216" s="1">
        <v>477</v>
      </c>
      <c r="G216" s="7">
        <v>82</v>
      </c>
      <c r="H216" s="1" t="s">
        <v>1936</v>
      </c>
      <c r="I216">
        <f t="shared" si="43"/>
        <v>109.47075208913648</v>
      </c>
      <c r="J216">
        <f t="shared" si="42"/>
        <v>27</v>
      </c>
      <c r="K216">
        <f>VLOOKUP(B216,[1]高三上!$B:$V,18,0)</f>
        <v>81</v>
      </c>
      <c r="L216" t="str">
        <f>VLOOKUP(B216,[1]高三上!$B:$V,19,0)</f>
        <v>胡东缘</v>
      </c>
      <c r="M216">
        <f t="shared" si="44"/>
        <v>90.807799442896936</v>
      </c>
      <c r="N216">
        <f t="shared" si="45"/>
        <v>61</v>
      </c>
      <c r="O216">
        <f>VLOOKUP(B216,[1]高二下!$B:$W,18,0)</f>
        <v>87.6</v>
      </c>
      <c r="P216" t="str">
        <f>VLOOKUP(B216,[1]高二下!$B:$W,19,0)</f>
        <v>胡东缘</v>
      </c>
      <c r="Q216">
        <f t="shared" si="46"/>
        <v>149.02506963788301</v>
      </c>
      <c r="R216">
        <f t="shared" si="47"/>
        <v>28</v>
      </c>
      <c r="S216">
        <f>VLOOKUP(B216,[1]高二上!$B:$W,18,0)</f>
        <v>67</v>
      </c>
      <c r="T216" t="str">
        <f>VLOOKUP(B216,[1]高二上!$B:$W,19,0)</f>
        <v>胡东缘</v>
      </c>
      <c r="U216">
        <f t="shared" si="48"/>
        <v>108.91364902506965</v>
      </c>
      <c r="V216">
        <f t="shared" si="49"/>
        <v>204</v>
      </c>
      <c r="W216">
        <f>VLOOKUP(B216,[1]高一下!$B:$X,18,0)</f>
        <v>42</v>
      </c>
      <c r="X216" t="str">
        <f>VLOOKUP(B216,[1]高一下!$B:$X,19,0)</f>
        <v>胡东缘</v>
      </c>
      <c r="Y216">
        <f t="shared" si="50"/>
        <v>52.367688022284121</v>
      </c>
      <c r="Z216">
        <f t="shared" si="51"/>
        <v>236</v>
      </c>
      <c r="AA216">
        <f>VLOOKUP(B216,[1]高一上!$B:$W,17,0)</f>
        <v>41</v>
      </c>
      <c r="AB216" t="str">
        <f>VLOOKUP(B216,[1]高一上!$B:$W,18,0)</f>
        <v>马巫各</v>
      </c>
      <c r="AC216">
        <f t="shared" si="52"/>
        <v>91.086350974930355</v>
      </c>
      <c r="AD216">
        <f t="shared" si="53"/>
        <v>65</v>
      </c>
      <c r="AE216">
        <f>VLOOKUP(B216,[1]中考!$B:$O,13,0)</f>
        <v>40</v>
      </c>
      <c r="AF216">
        <f t="shared" si="54"/>
        <v>33</v>
      </c>
    </row>
    <row r="217" spans="1:32" x14ac:dyDescent="0.2">
      <c r="A217" s="5" t="s">
        <v>1484</v>
      </c>
      <c r="B217" s="2" t="s">
        <v>1485</v>
      </c>
      <c r="C217" s="1">
        <v>12</v>
      </c>
      <c r="D217" s="3" t="s">
        <v>1070</v>
      </c>
      <c r="E217" s="4" t="s">
        <v>1486</v>
      </c>
      <c r="F217" s="1">
        <v>476</v>
      </c>
      <c r="G217" s="4">
        <v>73</v>
      </c>
      <c r="H217" s="1" t="s">
        <v>1936</v>
      </c>
      <c r="I217">
        <f t="shared" si="43"/>
        <v>78.272980501392766</v>
      </c>
      <c r="J217">
        <f t="shared" si="42"/>
        <v>110</v>
      </c>
      <c r="K217">
        <f>VLOOKUP(B217,[1]高三上!$B:$V,18,0)</f>
        <v>86</v>
      </c>
      <c r="L217" t="str">
        <f>VLOOKUP(B217,[1]高三上!$B:$V,19,0)</f>
        <v>胡东缘</v>
      </c>
      <c r="M217">
        <f t="shared" si="44"/>
        <v>102.50696378830084</v>
      </c>
      <c r="N217">
        <f t="shared" si="45"/>
        <v>32</v>
      </c>
      <c r="O217">
        <f>VLOOKUP(B217,[1]高二下!$B:$W,18,0)</f>
        <v>86</v>
      </c>
      <c r="P217" t="str">
        <f>VLOOKUP(B217,[1]高二下!$B:$W,19,0)</f>
        <v>胡东缘</v>
      </c>
      <c r="Q217">
        <f t="shared" si="46"/>
        <v>121.44846796657382</v>
      </c>
      <c r="R217">
        <f t="shared" si="47"/>
        <v>41</v>
      </c>
      <c r="S217">
        <f>VLOOKUP(B217,[1]高二上!$B:$W,18,0)</f>
        <v>77</v>
      </c>
      <c r="T217" t="str">
        <f>VLOOKUP(B217,[1]高二上!$B:$W,19,0)</f>
        <v>胡东缘</v>
      </c>
      <c r="U217">
        <f t="shared" si="48"/>
        <v>77.15877437325905</v>
      </c>
      <c r="V217">
        <f t="shared" si="49"/>
        <v>118</v>
      </c>
      <c r="W217">
        <f>VLOOKUP(B217,[1]高一下!$B:$X,18,0)</f>
        <v>58</v>
      </c>
      <c r="X217" t="str">
        <f>VLOOKUP(B217,[1]高一下!$B:$X,19,0)</f>
        <v>胡东缘</v>
      </c>
      <c r="Y217">
        <f t="shared" si="50"/>
        <v>111.97771587743733</v>
      </c>
      <c r="Z217">
        <f t="shared" si="51"/>
        <v>36</v>
      </c>
      <c r="AA217">
        <f>VLOOKUP(B217,[1]高一上!$B:$W,17,0)</f>
        <v>38</v>
      </c>
      <c r="AB217" t="str">
        <f>VLOOKUP(B217,[1]高一上!$B:$W,18,0)</f>
        <v>胡东缘</v>
      </c>
      <c r="AC217">
        <f t="shared" si="52"/>
        <v>99.164345403899716</v>
      </c>
      <c r="AD217">
        <f t="shared" si="53"/>
        <v>79</v>
      </c>
      <c r="AE217">
        <f>VLOOKUP(B217,[1]中考!$B:$O,13,0)</f>
        <v>37</v>
      </c>
      <c r="AF217">
        <f t="shared" si="54"/>
        <v>76</v>
      </c>
    </row>
    <row r="218" spans="1:32" x14ac:dyDescent="0.2">
      <c r="A218" s="7" t="s">
        <v>1487</v>
      </c>
      <c r="B218" s="2" t="s">
        <v>1488</v>
      </c>
      <c r="C218" s="7">
        <v>12</v>
      </c>
      <c r="D218" s="7" t="s">
        <v>1070</v>
      </c>
      <c r="E218" s="7" t="s">
        <v>1489</v>
      </c>
      <c r="F218" s="1">
        <v>475</v>
      </c>
      <c r="G218" s="7">
        <v>81</v>
      </c>
      <c r="H218" s="1" t="s">
        <v>1936</v>
      </c>
      <c r="I218">
        <f t="shared" si="43"/>
        <v>126.46239554317549</v>
      </c>
      <c r="J218">
        <f t="shared" si="42"/>
        <v>34</v>
      </c>
      <c r="K218">
        <f>VLOOKUP(B218,[1]高三上!$B:$V,18,0)</f>
        <v>73</v>
      </c>
      <c r="L218" t="str">
        <f>VLOOKUP(B218,[1]高三上!$B:$V,19,0)</f>
        <v>胡东缘</v>
      </c>
      <c r="M218">
        <f t="shared" si="44"/>
        <v>67.966573816156</v>
      </c>
      <c r="N218">
        <f t="shared" si="45"/>
        <v>129</v>
      </c>
      <c r="O218">
        <f>VLOOKUP(B218,[1]高二下!$B:$W,18,0)</f>
        <v>89.6</v>
      </c>
      <c r="P218" t="str">
        <f>VLOOKUP(B218,[1]高二下!$B:$W,19,0)</f>
        <v>胡东缘</v>
      </c>
      <c r="Q218">
        <f t="shared" si="46"/>
        <v>168.52367688022284</v>
      </c>
      <c r="R218">
        <f t="shared" si="47"/>
        <v>14</v>
      </c>
      <c r="S218">
        <f>VLOOKUP(B218,[1]高二上!$B:$W,18,0)</f>
        <v>60</v>
      </c>
      <c r="T218" t="str">
        <f>VLOOKUP(B218,[1]高二上!$B:$W,19,0)</f>
        <v>胡东缘</v>
      </c>
      <c r="U218">
        <f t="shared" si="48"/>
        <v>56.545961002785518</v>
      </c>
      <c r="V218">
        <f t="shared" si="49"/>
        <v>260</v>
      </c>
      <c r="W218">
        <f>VLOOKUP(B218,[1]高一下!$B:$X,18,0)</f>
        <v>51</v>
      </c>
      <c r="X218" t="str">
        <f>VLOOKUP(B218,[1]高一下!$B:$X,19,0)</f>
        <v>胡东缘</v>
      </c>
      <c r="Y218">
        <f t="shared" si="50"/>
        <v>89.972144846796652</v>
      </c>
      <c r="Z218">
        <f t="shared" si="51"/>
        <v>104</v>
      </c>
      <c r="AA218">
        <f>VLOOKUP(B218,[1]高一上!$B:$W,17,0)</f>
        <v>40</v>
      </c>
      <c r="AB218" t="str">
        <f>VLOOKUP(B218,[1]高一上!$B:$W,18,0)</f>
        <v>胡东缘</v>
      </c>
      <c r="AC218">
        <f t="shared" si="52"/>
        <v>106.68523676880223</v>
      </c>
      <c r="AD218">
        <f t="shared" si="53"/>
        <v>68</v>
      </c>
      <c r="AE218">
        <f>VLOOKUP(B218,[1]中考!$B:$O,13,0)</f>
        <v>36</v>
      </c>
      <c r="AF218">
        <f t="shared" si="54"/>
        <v>92</v>
      </c>
    </row>
    <row r="219" spans="1:32" x14ac:dyDescent="0.2">
      <c r="A219" s="7" t="s">
        <v>1490</v>
      </c>
      <c r="B219" s="2" t="s">
        <v>1491</v>
      </c>
      <c r="C219" s="7">
        <v>12</v>
      </c>
      <c r="D219" s="7" t="s">
        <v>1070</v>
      </c>
      <c r="E219" s="7" t="s">
        <v>1492</v>
      </c>
      <c r="F219" s="1">
        <v>473</v>
      </c>
      <c r="G219" s="7">
        <v>78</v>
      </c>
      <c r="H219" s="1" t="s">
        <v>1936</v>
      </c>
      <c r="I219">
        <f t="shared" si="43"/>
        <v>84.401114206128128</v>
      </c>
      <c r="J219">
        <f t="shared" si="42"/>
        <v>58</v>
      </c>
      <c r="K219">
        <f>VLOOKUP(B219,[1]高三上!$B:$V,18,0)</f>
        <v>90</v>
      </c>
      <c r="L219" t="str">
        <f>VLOOKUP(B219,[1]高三上!$B:$V,19,0)</f>
        <v>胡东缘</v>
      </c>
      <c r="M219">
        <f t="shared" si="44"/>
        <v>115.04178272980502</v>
      </c>
      <c r="N219">
        <f t="shared" si="45"/>
        <v>2</v>
      </c>
      <c r="O219">
        <f>VLOOKUP(B219,[1]高二下!$B:$W,18,0)</f>
        <v>85</v>
      </c>
      <c r="P219" t="str">
        <f>VLOOKUP(B219,[1]高二下!$B:$W,19,0)</f>
        <v>胡东缘</v>
      </c>
      <c r="Q219">
        <f t="shared" si="46"/>
        <v>137.04735376044567</v>
      </c>
      <c r="R219">
        <f t="shared" si="47"/>
        <v>56</v>
      </c>
      <c r="S219">
        <f>VLOOKUP(B219,[1]高二上!$B:$W,18,0)</f>
        <v>68</v>
      </c>
      <c r="T219" t="str">
        <f>VLOOKUP(B219,[1]高二上!$B:$W,19,0)</f>
        <v>胡东缘</v>
      </c>
      <c r="U219">
        <f t="shared" si="48"/>
        <v>66.016713091922014</v>
      </c>
      <c r="V219">
        <f t="shared" si="49"/>
        <v>189</v>
      </c>
      <c r="W219">
        <f>VLOOKUP(B219,[1]高一下!$B:$X,18,0)</f>
        <v>54</v>
      </c>
      <c r="X219" t="str">
        <f>VLOOKUP(B219,[1]高一下!$B:$X,19,0)</f>
        <v>胡东缘</v>
      </c>
      <c r="Y219">
        <f t="shared" si="50"/>
        <v>83.844011142061277</v>
      </c>
      <c r="Z219">
        <f t="shared" si="51"/>
        <v>67</v>
      </c>
      <c r="AA219">
        <f>VLOOKUP(B219,[1]高一上!$B:$W,17,0)</f>
        <v>57</v>
      </c>
      <c r="AB219" t="str">
        <f>VLOOKUP(B219,[1]高一上!$B:$W,18,0)</f>
        <v>马巫各</v>
      </c>
      <c r="AC219">
        <f t="shared" si="52"/>
        <v>114.20612813370474</v>
      </c>
      <c r="AD219">
        <f t="shared" si="53"/>
        <v>9</v>
      </c>
      <c r="AE219">
        <f>VLOOKUP(B219,[1]中考!$B:$O,13,0)</f>
        <v>38</v>
      </c>
      <c r="AF219">
        <f t="shared" si="54"/>
        <v>60</v>
      </c>
    </row>
    <row r="220" spans="1:32" x14ac:dyDescent="0.2">
      <c r="A220" s="7" t="s">
        <v>1493</v>
      </c>
      <c r="B220" s="2" t="s">
        <v>1494</v>
      </c>
      <c r="C220" s="7">
        <v>12</v>
      </c>
      <c r="D220" s="7" t="s">
        <v>1070</v>
      </c>
      <c r="E220" s="7" t="s">
        <v>1495</v>
      </c>
      <c r="F220" s="1">
        <v>472</v>
      </c>
      <c r="G220" s="7">
        <v>79</v>
      </c>
      <c r="H220" s="1" t="s">
        <v>1936</v>
      </c>
      <c r="I220">
        <f t="shared" si="43"/>
        <v>88.022284122562667</v>
      </c>
      <c r="J220">
        <f t="shared" si="42"/>
        <v>50</v>
      </c>
      <c r="K220">
        <f>VLOOKUP(B220,[1]高三上!$B:$V,18,0)</f>
        <v>89</v>
      </c>
      <c r="L220" t="str">
        <f>VLOOKUP(B220,[1]高三上!$B:$V,19,0)</f>
        <v>胡东缘</v>
      </c>
      <c r="M220">
        <f t="shared" si="44"/>
        <v>113.64902506963789</v>
      </c>
      <c r="N220">
        <f t="shared" si="45"/>
        <v>7</v>
      </c>
      <c r="O220">
        <f>VLOOKUP(B220,[1]高二下!$B:$W,18,0)</f>
        <v>85</v>
      </c>
      <c r="P220" t="str">
        <f>VLOOKUP(B220,[1]高二下!$B:$W,19,0)</f>
        <v>胡东缘</v>
      </c>
      <c r="Q220">
        <f t="shared" si="46"/>
        <v>97.493036211699163</v>
      </c>
      <c r="R220">
        <f t="shared" si="47"/>
        <v>56</v>
      </c>
      <c r="S220">
        <f>VLOOKUP(B220,[1]高二上!$B:$W,18,0)</f>
        <v>85</v>
      </c>
      <c r="T220" t="str">
        <f>VLOOKUP(B220,[1]高二上!$B:$W,19,0)</f>
        <v>胡东缘</v>
      </c>
      <c r="U220">
        <f t="shared" si="48"/>
        <v>115.87743732590529</v>
      </c>
      <c r="V220">
        <f t="shared" si="49"/>
        <v>47</v>
      </c>
      <c r="W220">
        <f>VLOOKUP(B220,[1]高一下!$B:$X,18,0)</f>
        <v>51</v>
      </c>
      <c r="X220" t="str">
        <f>VLOOKUP(B220,[1]高一下!$B:$X,19,0)</f>
        <v>胡东缘</v>
      </c>
      <c r="Y220">
        <f t="shared" si="50"/>
        <v>73.537604456824511</v>
      </c>
      <c r="Z220">
        <f t="shared" si="51"/>
        <v>104</v>
      </c>
      <c r="AA220">
        <f>VLOOKUP(B220,[1]高一上!$B:$W,17,0)</f>
        <v>57</v>
      </c>
      <c r="AB220" t="str">
        <f>VLOOKUP(B220,[1]高一上!$B:$W,18,0)</f>
        <v>纪春权</v>
      </c>
      <c r="AC220">
        <f t="shared" si="52"/>
        <v>137.88300835654596</v>
      </c>
      <c r="AD220">
        <f t="shared" si="53"/>
        <v>9</v>
      </c>
      <c r="AE220">
        <f>VLOOKUP(B220,[1]中考!$B:$O,13,0)</f>
        <v>33</v>
      </c>
      <c r="AF220">
        <f t="shared" si="54"/>
        <v>145</v>
      </c>
    </row>
    <row r="221" spans="1:32" x14ac:dyDescent="0.2">
      <c r="A221" s="2" t="s">
        <v>1496</v>
      </c>
      <c r="B221" s="2" t="s">
        <v>1497</v>
      </c>
      <c r="C221" s="1">
        <v>12</v>
      </c>
      <c r="D221" s="3" t="s">
        <v>1070</v>
      </c>
      <c r="E221" s="4" t="s">
        <v>1498</v>
      </c>
      <c r="F221" s="1">
        <v>470</v>
      </c>
      <c r="G221">
        <v>77</v>
      </c>
      <c r="H221" t="s">
        <v>1936</v>
      </c>
      <c r="I221">
        <f t="shared" si="43"/>
        <v>147.63231197771589</v>
      </c>
      <c r="J221">
        <f t="shared" si="42"/>
        <v>69</v>
      </c>
      <c r="K221">
        <f>VLOOKUP(B221,[1]高三上!$B:$V,18,0)</f>
        <v>60</v>
      </c>
      <c r="L221" t="str">
        <f>VLOOKUP(B221,[1]高三上!$B:$V,19,0)</f>
        <v>胡东缘</v>
      </c>
      <c r="M221">
        <f t="shared" si="44"/>
        <v>34.540389972144851</v>
      </c>
      <c r="N221">
        <f t="shared" si="45"/>
        <v>240</v>
      </c>
      <c r="O221">
        <f>VLOOKUP(B221,[1]高二下!$B:$W,18,0)</f>
        <v>91.2</v>
      </c>
      <c r="P221" t="str">
        <f>VLOOKUP(B221,[1]高二下!$B:$W,19,0)</f>
        <v>胡东缘</v>
      </c>
      <c r="Q221">
        <f t="shared" si="46"/>
        <v>136.76880222841226</v>
      </c>
      <c r="R221">
        <f t="shared" si="47"/>
        <v>5</v>
      </c>
      <c r="S221">
        <f>VLOOKUP(B221,[1]高二上!$B:$W,18,0)</f>
        <v>74</v>
      </c>
      <c r="T221" t="str">
        <f>VLOOKUP(B221,[1]高二上!$B:$W,19,0)</f>
        <v>胡东缘</v>
      </c>
      <c r="U221">
        <f t="shared" si="48"/>
        <v>65.181058495821731</v>
      </c>
      <c r="V221">
        <f t="shared" si="49"/>
        <v>137</v>
      </c>
      <c r="W221">
        <f>VLOOKUP(B221,[1]高一下!$B:$X,18,0)</f>
        <v>64</v>
      </c>
      <c r="X221" t="str">
        <f>VLOOKUP(B221,[1]高一下!$B:$X,19,0)</f>
        <v>胡东缘</v>
      </c>
      <c r="Y221">
        <f t="shared" si="50"/>
        <v>97.493036211699163</v>
      </c>
      <c r="Z221">
        <f t="shared" si="51"/>
        <v>12</v>
      </c>
      <c r="AA221">
        <f>VLOOKUP(B221,[1]高一上!$B:$W,17,0)</f>
        <v>65</v>
      </c>
      <c r="AB221" t="str">
        <f>VLOOKUP(B221,[1]高一上!$B:$W,18,0)</f>
        <v>康宇峰</v>
      </c>
      <c r="AC221">
        <f t="shared" si="52"/>
        <v>124.79108635097492</v>
      </c>
      <c r="AD221">
        <f t="shared" si="53"/>
        <v>3</v>
      </c>
      <c r="AE221">
        <f>VLOOKUP(B221,[1]中考!$B:$O,13,0)</f>
        <v>36</v>
      </c>
      <c r="AF221">
        <f t="shared" si="54"/>
        <v>92</v>
      </c>
    </row>
    <row r="222" spans="1:32" x14ac:dyDescent="0.2">
      <c r="A222" s="2" t="s">
        <v>1499</v>
      </c>
      <c r="B222" s="2" t="s">
        <v>1500</v>
      </c>
      <c r="C222" s="1">
        <v>12</v>
      </c>
      <c r="D222" s="3" t="s">
        <v>1070</v>
      </c>
      <c r="E222" s="4" t="s">
        <v>1501</v>
      </c>
      <c r="F222" s="1">
        <v>448</v>
      </c>
      <c r="G222">
        <v>68</v>
      </c>
      <c r="H222" t="s">
        <v>1936</v>
      </c>
      <c r="I222">
        <f t="shared" si="43"/>
        <v>98.328690807799447</v>
      </c>
      <c r="J222">
        <f t="shared" si="42"/>
        <v>178</v>
      </c>
      <c r="K222">
        <f>VLOOKUP(B222,[1]高三上!$B:$V,18,0)</f>
        <v>68</v>
      </c>
      <c r="L222" t="str">
        <f>VLOOKUP(B222,[1]高三上!$B:$V,19,0)</f>
        <v>胡东缘</v>
      </c>
      <c r="M222">
        <f t="shared" si="44"/>
        <v>96.100278551532028</v>
      </c>
      <c r="N222">
        <f t="shared" si="45"/>
        <v>172</v>
      </c>
      <c r="O222">
        <f>VLOOKUP(B222,[1]高二下!$B:$W,18,0)</f>
        <v>74.099999999999994</v>
      </c>
      <c r="P222" t="str">
        <f>VLOOKUP(B222,[1]高二下!$B:$W,19,0)</f>
        <v>胡东缘</v>
      </c>
      <c r="Q222">
        <f t="shared" si="46"/>
        <v>112.8133704735376</v>
      </c>
      <c r="R222">
        <f t="shared" si="47"/>
        <v>158</v>
      </c>
      <c r="S222">
        <f>VLOOKUP(B222,[1]高二上!$B:$W,18,0)</f>
        <v>67</v>
      </c>
      <c r="T222" t="str">
        <f>VLOOKUP(B222,[1]高二上!$B:$W,19,0)</f>
        <v>胡东缘</v>
      </c>
      <c r="U222">
        <f t="shared" si="48"/>
        <v>68.80222841225627</v>
      </c>
      <c r="V222">
        <f t="shared" si="49"/>
        <v>204</v>
      </c>
      <c r="W222">
        <f>VLOOKUP(B222,[1]高一下!$B:$X,18,0)</f>
        <v>52</v>
      </c>
      <c r="X222" t="str">
        <f>VLOOKUP(B222,[1]高一下!$B:$X,19,0)</f>
        <v>胡东缘</v>
      </c>
      <c r="Y222">
        <f t="shared" si="50"/>
        <v>94.150417827298057</v>
      </c>
      <c r="Z222">
        <f t="shared" si="51"/>
        <v>92</v>
      </c>
      <c r="AA222">
        <f>VLOOKUP(B222,[1]高一上!$B:$W,17,0)</f>
        <v>39</v>
      </c>
      <c r="AB222" t="str">
        <f>VLOOKUP(B222,[1]高一上!$B:$W,18,0)</f>
        <v>胡东缘</v>
      </c>
      <c r="AC222">
        <f t="shared" si="52"/>
        <v>89.415041782729801</v>
      </c>
      <c r="AD222">
        <f t="shared" si="53"/>
        <v>71</v>
      </c>
      <c r="AE222">
        <f>VLOOKUP(B222,[1]中考!$B:$O,13,0)</f>
        <v>40</v>
      </c>
      <c r="AF222">
        <f t="shared" si="54"/>
        <v>33</v>
      </c>
    </row>
    <row r="223" spans="1:32" x14ac:dyDescent="0.2">
      <c r="A223" s="2" t="s">
        <v>1502</v>
      </c>
      <c r="B223" s="2" t="s">
        <v>1503</v>
      </c>
      <c r="C223" s="1">
        <v>12</v>
      </c>
      <c r="D223" s="3" t="s">
        <v>1070</v>
      </c>
      <c r="E223" s="4" t="s">
        <v>1504</v>
      </c>
      <c r="F223" s="1">
        <v>446</v>
      </c>
      <c r="G223">
        <v>78</v>
      </c>
      <c r="H223" t="s">
        <v>1936</v>
      </c>
      <c r="I223">
        <f t="shared" si="43"/>
        <v>167.96657381615597</v>
      </c>
      <c r="J223">
        <f t="shared" si="42"/>
        <v>58</v>
      </c>
      <c r="K223">
        <f>VLOOKUP(B223,[1]高三上!$B:$V,18,0)</f>
        <v>48</v>
      </c>
      <c r="L223" t="str">
        <f>VLOOKUP(B223,[1]高三上!$B:$V,19,0)</f>
        <v>胡东缘</v>
      </c>
      <c r="M223">
        <f t="shared" si="44"/>
        <v>63.50974930362117</v>
      </c>
      <c r="N223">
        <f t="shared" si="45"/>
        <v>302</v>
      </c>
      <c r="O223">
        <f>VLOOKUP(B223,[1]高二下!$B:$W,18,0)</f>
        <v>72.599999999999994</v>
      </c>
      <c r="P223" t="str">
        <f>VLOOKUP(B223,[1]高二下!$B:$W,19,0)</f>
        <v>胡东缘</v>
      </c>
      <c r="Q223">
        <f t="shared" si="46"/>
        <v>133.1476323119777</v>
      </c>
      <c r="R223">
        <f t="shared" si="47"/>
        <v>171</v>
      </c>
      <c r="S223">
        <f>VLOOKUP(B223,[1]高二上!$B:$W,18,0)</f>
        <v>55</v>
      </c>
      <c r="T223" t="str">
        <f>VLOOKUP(B223,[1]高二上!$B:$W,19,0)</f>
        <v>胡东缘</v>
      </c>
      <c r="U223">
        <f t="shared" si="48"/>
        <v>77.437325905292482</v>
      </c>
      <c r="V223">
        <f t="shared" si="49"/>
        <v>290</v>
      </c>
      <c r="W223">
        <f>VLOOKUP(B223,[1]高一下!$B:$X,18,0)</f>
        <v>44</v>
      </c>
      <c r="X223" t="str">
        <f>VLOOKUP(B223,[1]高一下!$B:$X,19,0)</f>
        <v>胡东缘</v>
      </c>
      <c r="Y223">
        <f t="shared" si="50"/>
        <v>59.888579387186631</v>
      </c>
      <c r="Z223">
        <f t="shared" si="51"/>
        <v>209</v>
      </c>
      <c r="AA223">
        <f>VLOOKUP(B223,[1]高一上!$B:$W,17,0)</f>
        <v>40</v>
      </c>
      <c r="AB223" t="str">
        <f>VLOOKUP(B223,[1]高一上!$B:$W,18,0)</f>
        <v>马巫各</v>
      </c>
      <c r="AC223">
        <f t="shared" si="52"/>
        <v>95.264623955431759</v>
      </c>
      <c r="AD223">
        <f t="shared" si="53"/>
        <v>65</v>
      </c>
      <c r="AE223">
        <f>VLOOKUP(B223,[1]中考!$B:$O,13,0)</f>
        <v>39</v>
      </c>
      <c r="AF223">
        <f t="shared" si="54"/>
        <v>48</v>
      </c>
    </row>
    <row r="224" spans="1:32" x14ac:dyDescent="0.2">
      <c r="A224" s="2" t="s">
        <v>1505</v>
      </c>
      <c r="B224" s="2" t="s">
        <v>1506</v>
      </c>
      <c r="C224" s="1">
        <v>12</v>
      </c>
      <c r="D224" s="3" t="s">
        <v>1070</v>
      </c>
      <c r="E224" s="4" t="s">
        <v>1507</v>
      </c>
      <c r="F224" s="1">
        <v>441</v>
      </c>
      <c r="G224">
        <v>66</v>
      </c>
      <c r="H224" t="s">
        <v>1936</v>
      </c>
      <c r="I224">
        <f t="shared" si="43"/>
        <v>76.880222841225631</v>
      </c>
      <c r="J224">
        <f t="shared" si="42"/>
        <v>212</v>
      </c>
      <c r="K224">
        <f>VLOOKUP(B224,[1]高三上!$B:$V,18,0)</f>
        <v>73</v>
      </c>
      <c r="L224" t="str">
        <f>VLOOKUP(B224,[1]高三上!$B:$V,19,0)</f>
        <v>胡东缘</v>
      </c>
      <c r="M224">
        <f t="shared" si="44"/>
        <v>79.665738161559887</v>
      </c>
      <c r="N224">
        <f t="shared" si="45"/>
        <v>129</v>
      </c>
      <c r="O224">
        <f>VLOOKUP(B224,[1]高二下!$B:$W,18,0)</f>
        <v>85</v>
      </c>
      <c r="P224" t="str">
        <f>VLOOKUP(B224,[1]高二下!$B:$W,19,0)</f>
        <v>胡东缘</v>
      </c>
      <c r="Q224">
        <f t="shared" si="46"/>
        <v>156.82451253481895</v>
      </c>
      <c r="R224">
        <f t="shared" si="47"/>
        <v>56</v>
      </c>
      <c r="S224">
        <f>VLOOKUP(B224,[1]高二上!$B:$W,18,0)</f>
        <v>60</v>
      </c>
      <c r="T224" t="str">
        <f>VLOOKUP(B224,[1]高二上!$B:$W,19,0)</f>
        <v>胡东缘</v>
      </c>
      <c r="U224">
        <f t="shared" si="48"/>
        <v>32.590529247910865</v>
      </c>
      <c r="V224">
        <f t="shared" si="49"/>
        <v>260</v>
      </c>
      <c r="W224">
        <f>VLOOKUP(B224,[1]高一下!$B:$X,18,0)</f>
        <v>61</v>
      </c>
      <c r="X224" t="str">
        <f>VLOOKUP(B224,[1]高一下!$B:$X,19,0)</f>
        <v>胡东缘</v>
      </c>
      <c r="Y224">
        <f t="shared" si="50"/>
        <v>113.09192200557104</v>
      </c>
      <c r="Z224">
        <f t="shared" si="51"/>
        <v>18</v>
      </c>
      <c r="AA224">
        <f>VLOOKUP(B224,[1]高一上!$B:$W,17,0)</f>
        <v>40</v>
      </c>
      <c r="AB224" t="str">
        <f>VLOOKUP(B224,[1]高一上!$B:$W,18,0)</f>
        <v>胡东缘</v>
      </c>
      <c r="AC224">
        <f t="shared" si="52"/>
        <v>98.607242339832865</v>
      </c>
      <c r="AD224">
        <f t="shared" si="53"/>
        <v>65</v>
      </c>
      <c r="AE224">
        <f>VLOOKUP(B224,[1]中考!$B:$O,13,0)</f>
        <v>38</v>
      </c>
      <c r="AF224">
        <f t="shared" si="54"/>
        <v>60</v>
      </c>
    </row>
    <row r="225" spans="1:32" x14ac:dyDescent="0.2">
      <c r="A225" s="2" t="s">
        <v>1508</v>
      </c>
      <c r="B225" s="2" t="s">
        <v>1509</v>
      </c>
      <c r="C225" s="1">
        <v>12</v>
      </c>
      <c r="D225" s="3" t="s">
        <v>1070</v>
      </c>
      <c r="E225" s="4" t="s">
        <v>1510</v>
      </c>
      <c r="F225" s="1">
        <v>440</v>
      </c>
      <c r="G225">
        <v>83</v>
      </c>
      <c r="H225" t="s">
        <v>1936</v>
      </c>
      <c r="I225">
        <f t="shared" si="43"/>
        <v>103.89972144846797</v>
      </c>
      <c r="J225">
        <f t="shared" si="42"/>
        <v>18</v>
      </c>
      <c r="K225">
        <f>VLOOKUP(B225,[1]高三上!$B:$V,18,0)</f>
        <v>86</v>
      </c>
      <c r="L225" t="str">
        <f>VLOOKUP(B225,[1]高三上!$B:$V,19,0)</f>
        <v>胡东缘</v>
      </c>
      <c r="M225">
        <f t="shared" si="44"/>
        <v>135.09749303621169</v>
      </c>
      <c r="N225">
        <f t="shared" si="45"/>
        <v>32</v>
      </c>
      <c r="O225">
        <f>VLOOKUP(B225,[1]高二下!$B:$W,18,0)</f>
        <v>74.099999999999994</v>
      </c>
      <c r="P225" t="str">
        <f>VLOOKUP(B225,[1]高二下!$B:$W,19,0)</f>
        <v>胡东缘</v>
      </c>
      <c r="Q225">
        <f t="shared" si="46"/>
        <v>116.71309192200557</v>
      </c>
      <c r="R225">
        <f t="shared" si="47"/>
        <v>158</v>
      </c>
      <c r="S225">
        <f>VLOOKUP(B225,[1]高二上!$B:$W,18,0)</f>
        <v>65</v>
      </c>
      <c r="T225" t="str">
        <f>VLOOKUP(B225,[1]高二上!$B:$W,19,0)</f>
        <v>胡东缘</v>
      </c>
      <c r="U225">
        <f t="shared" si="48"/>
        <v>118.38440111420613</v>
      </c>
      <c r="V225">
        <f t="shared" si="49"/>
        <v>218</v>
      </c>
      <c r="W225">
        <f>VLOOKUP(B225,[1]高一下!$B:$X,18,0)</f>
        <v>39</v>
      </c>
      <c r="X225" t="str">
        <f>VLOOKUP(B225,[1]高一下!$B:$X,19,0)</f>
        <v>胡东缘</v>
      </c>
      <c r="Y225">
        <f t="shared" si="50"/>
        <v>28.969359331476312</v>
      </c>
      <c r="Z225">
        <f t="shared" si="51"/>
        <v>284</v>
      </c>
      <c r="AA225">
        <f>VLOOKUP(B225,[1]高一上!$B:$W,17,0)</f>
        <v>47</v>
      </c>
      <c r="AB225" t="str">
        <f>VLOOKUP(B225,[1]高一上!$B:$W,18,0)</f>
        <v>纪春权</v>
      </c>
      <c r="AC225">
        <f t="shared" si="52"/>
        <v>137.32590529247912</v>
      </c>
      <c r="AD225">
        <f t="shared" si="53"/>
        <v>29</v>
      </c>
      <c r="AE225">
        <f>VLOOKUP(B225,[1]中考!$B:$O,13,0)</f>
        <v>32</v>
      </c>
      <c r="AF225">
        <f t="shared" si="54"/>
        <v>163</v>
      </c>
    </row>
    <row r="226" spans="1:32" x14ac:dyDescent="0.2">
      <c r="A226" s="2" t="s">
        <v>1511</v>
      </c>
      <c r="B226" s="2" t="s">
        <v>1512</v>
      </c>
      <c r="C226" s="1">
        <v>12</v>
      </c>
      <c r="D226" s="3" t="s">
        <v>1070</v>
      </c>
      <c r="E226" s="4" t="s">
        <v>1333</v>
      </c>
      <c r="F226" s="1">
        <v>420</v>
      </c>
      <c r="G226">
        <v>52</v>
      </c>
      <c r="H226" t="s">
        <v>1936</v>
      </c>
      <c r="I226">
        <f t="shared" si="43"/>
        <v>49.582172701949858</v>
      </c>
      <c r="J226">
        <f t="shared" si="42"/>
        <v>334</v>
      </c>
      <c r="K226">
        <f>VLOOKUP(B226,[1]高三上!$B:$V,18,0)</f>
        <v>70</v>
      </c>
      <c r="L226" t="str">
        <f>VLOOKUP(B226,[1]高三上!$B:$V,19,0)</f>
        <v>胡东缘</v>
      </c>
      <c r="M226">
        <f t="shared" si="44"/>
        <v>72.98050139275766</v>
      </c>
      <c r="N226">
        <f t="shared" si="45"/>
        <v>153</v>
      </c>
      <c r="O226">
        <f>VLOOKUP(B226,[1]高二下!$B:$W,18,0)</f>
        <v>85</v>
      </c>
      <c r="P226" t="str">
        <f>VLOOKUP(B226,[1]高二下!$B:$W,19,0)</f>
        <v>胡东缘</v>
      </c>
      <c r="Q226">
        <f t="shared" si="46"/>
        <v>145.12534818941504</v>
      </c>
      <c r="R226">
        <f t="shared" si="47"/>
        <v>56</v>
      </c>
      <c r="S226">
        <f>VLOOKUP(B226,[1]高二上!$B:$W,18,0)</f>
        <v>65</v>
      </c>
      <c r="T226" t="str">
        <f>VLOOKUP(B226,[1]高二上!$B:$W,19,0)</f>
        <v>胡东缘</v>
      </c>
      <c r="U226">
        <f t="shared" si="48"/>
        <v>84.401114206128128</v>
      </c>
      <c r="V226">
        <f t="shared" si="49"/>
        <v>218</v>
      </c>
      <c r="W226">
        <f>VLOOKUP(B226,[1]高一下!$B:$X,18,0)</f>
        <v>47</v>
      </c>
      <c r="X226" t="str">
        <f>VLOOKUP(B226,[1]高一下!$B:$X,19,0)</f>
        <v>胡东缘</v>
      </c>
      <c r="Y226">
        <f t="shared" si="50"/>
        <v>85.515320334261844</v>
      </c>
      <c r="Z226">
        <f t="shared" si="51"/>
        <v>162</v>
      </c>
      <c r="AA226">
        <f>VLOOKUP(B226,[1]高一上!$B:$W,17,0)</f>
        <v>32</v>
      </c>
      <c r="AB226" t="str">
        <f>VLOOKUP(B226,[1]高一上!$B:$W,18,0)</f>
        <v>胡东缘</v>
      </c>
      <c r="AC226">
        <f t="shared" si="52"/>
        <v>82.729805013927574</v>
      </c>
      <c r="AD226">
        <f t="shared" si="53"/>
        <v>110</v>
      </c>
      <c r="AE226">
        <f>VLOOKUP(B226,[1]中考!$B:$O,13,0)</f>
        <v>39</v>
      </c>
      <c r="AF226">
        <f t="shared" si="54"/>
        <v>48</v>
      </c>
    </row>
    <row r="227" spans="1:32" x14ac:dyDescent="0.2">
      <c r="A227" s="2" t="s">
        <v>1513</v>
      </c>
      <c r="B227" s="2" t="s">
        <v>1514</v>
      </c>
      <c r="C227" s="1">
        <v>12</v>
      </c>
      <c r="D227" s="3" t="s">
        <v>1070</v>
      </c>
      <c r="E227" s="4" t="s">
        <v>1515</v>
      </c>
      <c r="F227" s="1">
        <v>415</v>
      </c>
      <c r="G227">
        <v>65</v>
      </c>
      <c r="H227" t="s">
        <v>1936</v>
      </c>
      <c r="I227">
        <f t="shared" si="43"/>
        <v>54.596100278551532</v>
      </c>
      <c r="J227">
        <f t="shared" si="42"/>
        <v>224</v>
      </c>
      <c r="K227">
        <f>VLOOKUP(B227,[1]高三上!$B:$V,18,0)</f>
        <v>81</v>
      </c>
      <c r="L227" t="str">
        <f>VLOOKUP(B227,[1]高三上!$B:$V,19,0)</f>
        <v>胡东缘</v>
      </c>
      <c r="M227">
        <f t="shared" si="44"/>
        <v>165.73816155988857</v>
      </c>
      <c r="N227">
        <f t="shared" si="45"/>
        <v>61</v>
      </c>
      <c r="O227">
        <f>VLOOKUP(B227,[1]高二下!$B:$W,18,0)</f>
        <v>60.2</v>
      </c>
      <c r="P227" t="str">
        <f>VLOOKUP(B227,[1]高二下!$B:$W,19,0)</f>
        <v>胡东缘</v>
      </c>
      <c r="Q227">
        <f t="shared" si="46"/>
        <v>33.147632311977716</v>
      </c>
      <c r="R227">
        <f t="shared" si="47"/>
        <v>297</v>
      </c>
      <c r="S227">
        <f>VLOOKUP(B227,[1]高二上!$B:$W,18,0)</f>
        <v>84</v>
      </c>
      <c r="T227" t="str">
        <f>VLOOKUP(B227,[1]高二上!$B:$W,19,0)</f>
        <v>胡东缘</v>
      </c>
      <c r="U227">
        <f t="shared" si="48"/>
        <v>102.78551532033426</v>
      </c>
      <c r="V227">
        <f t="shared" si="49"/>
        <v>57</v>
      </c>
      <c r="W227">
        <f>VLOOKUP(B227,[1]高一下!$B:$X,18,0)</f>
        <v>54</v>
      </c>
      <c r="X227" t="str">
        <f>VLOOKUP(B227,[1]高一下!$B:$X,19,0)</f>
        <v>胡东缘</v>
      </c>
      <c r="Y227">
        <f t="shared" si="50"/>
        <v>103.06406685236769</v>
      </c>
      <c r="Z227">
        <f t="shared" si="51"/>
        <v>67</v>
      </c>
      <c r="AA227">
        <f>VLOOKUP(B227,[1]高一上!$B:$W,17,0)</f>
        <v>37</v>
      </c>
      <c r="AB227" t="str">
        <f>VLOOKUP(B227,[1]高一上!$B:$W,18,0)</f>
        <v>纪春权</v>
      </c>
      <c r="AC227">
        <f t="shared" si="52"/>
        <v>150.13927576601671</v>
      </c>
      <c r="AD227">
        <f t="shared" si="53"/>
        <v>78</v>
      </c>
      <c r="AE227">
        <f>VLOOKUP(B227,[1]中考!$B:$O,13,0)</f>
        <v>27</v>
      </c>
      <c r="AF227">
        <f t="shared" si="54"/>
        <v>258</v>
      </c>
    </row>
    <row r="228" spans="1:32" x14ac:dyDescent="0.2">
      <c r="A228" s="2" t="s">
        <v>1516</v>
      </c>
      <c r="B228" s="2" t="s">
        <v>1517</v>
      </c>
      <c r="C228" s="1">
        <v>12</v>
      </c>
      <c r="D228" s="3" t="s">
        <v>1070</v>
      </c>
      <c r="E228" s="4" t="s">
        <v>1518</v>
      </c>
      <c r="F228" s="1">
        <v>413</v>
      </c>
      <c r="G228">
        <v>69</v>
      </c>
      <c r="H228" t="s">
        <v>1936</v>
      </c>
      <c r="I228">
        <f t="shared" si="43"/>
        <v>119.22005571030641</v>
      </c>
      <c r="J228">
        <f t="shared" si="42"/>
        <v>156</v>
      </c>
      <c r="K228">
        <f>VLOOKUP(B228,[1]高三上!$B:$V,18,0)</f>
        <v>61</v>
      </c>
      <c r="L228" t="str">
        <f>VLOOKUP(B228,[1]高三上!$B:$V,19,0)</f>
        <v>胡东缘</v>
      </c>
      <c r="M228">
        <f t="shared" si="44"/>
        <v>84.958217270194979</v>
      </c>
      <c r="N228">
        <f t="shared" si="45"/>
        <v>225</v>
      </c>
      <c r="O228">
        <f>VLOOKUP(B228,[1]高二下!$B:$W,18,0)</f>
        <v>72.599999999999994</v>
      </c>
      <c r="P228" t="str">
        <f>VLOOKUP(B228,[1]高二下!$B:$W,19,0)</f>
        <v>胡东缘</v>
      </c>
      <c r="Q228">
        <f t="shared" si="46"/>
        <v>90.529247910863518</v>
      </c>
      <c r="R228">
        <f t="shared" si="47"/>
        <v>171</v>
      </c>
      <c r="S228">
        <f>VLOOKUP(B228,[1]高二上!$B:$W,18,0)</f>
        <v>74</v>
      </c>
      <c r="T228" t="str">
        <f>VLOOKUP(B228,[1]高二上!$B:$W,19,0)</f>
        <v>胡东缘</v>
      </c>
      <c r="U228">
        <f t="shared" si="48"/>
        <v>106.96378830083566</v>
      </c>
      <c r="V228">
        <f t="shared" si="49"/>
        <v>137</v>
      </c>
      <c r="W228">
        <f>VLOOKUP(B228,[1]高一下!$B:$X,18,0)</f>
        <v>47</v>
      </c>
      <c r="X228" t="str">
        <f>VLOOKUP(B228,[1]高一下!$B:$X,19,0)</f>
        <v>胡东缘</v>
      </c>
      <c r="Y228">
        <f t="shared" si="50"/>
        <v>85.236768802228411</v>
      </c>
      <c r="Z228">
        <f t="shared" si="51"/>
        <v>162</v>
      </c>
      <c r="AA228">
        <f>VLOOKUP(B228,[1]高一上!$B:$W,17,0)</f>
        <v>32</v>
      </c>
      <c r="AB228" t="str">
        <f>VLOOKUP(B228,[1]高一上!$B:$W,18,0)</f>
        <v>马巫各</v>
      </c>
      <c r="AC228">
        <f t="shared" si="52"/>
        <v>75.766016713091915</v>
      </c>
      <c r="AD228">
        <f t="shared" si="53"/>
        <v>109</v>
      </c>
      <c r="AE228">
        <f>VLOOKUP(B228,[1]中考!$B:$O,13,0)</f>
        <v>41</v>
      </c>
      <c r="AF228">
        <f t="shared" si="54"/>
        <v>22</v>
      </c>
    </row>
    <row r="229" spans="1:32" x14ac:dyDescent="0.2">
      <c r="A229" s="2" t="s">
        <v>1519</v>
      </c>
      <c r="B229" s="2" t="s">
        <v>1520</v>
      </c>
      <c r="C229" s="1">
        <v>12</v>
      </c>
      <c r="D229" s="3" t="s">
        <v>1070</v>
      </c>
      <c r="E229" s="4" t="s">
        <v>1521</v>
      </c>
      <c r="F229" s="1">
        <v>412</v>
      </c>
      <c r="G229">
        <v>65</v>
      </c>
      <c r="H229" t="s">
        <v>1936</v>
      </c>
      <c r="I229">
        <f t="shared" si="43"/>
        <v>69.080779944289702</v>
      </c>
      <c r="J229">
        <f t="shared" si="42"/>
        <v>224</v>
      </c>
      <c r="K229">
        <f>VLOOKUP(B229,[1]高三上!$B:$V,18,0)</f>
        <v>75</v>
      </c>
      <c r="L229" t="str">
        <f>VLOOKUP(B229,[1]高三上!$B:$V,19,0)</f>
        <v>胡东缘</v>
      </c>
      <c r="M229">
        <f t="shared" si="44"/>
        <v>73.537604456824511</v>
      </c>
      <c r="N229">
        <f t="shared" si="45"/>
        <v>113</v>
      </c>
      <c r="O229">
        <f>VLOOKUP(B229,[1]高二下!$B:$W,18,0)</f>
        <v>89.1</v>
      </c>
      <c r="P229" t="str">
        <f>VLOOKUP(B229,[1]高二下!$B:$W,19,0)</f>
        <v>胡东缘</v>
      </c>
      <c r="Q229">
        <f t="shared" si="46"/>
        <v>108.07799442896936</v>
      </c>
      <c r="R229">
        <f t="shared" si="47"/>
        <v>18</v>
      </c>
      <c r="S229">
        <f>VLOOKUP(B229,[1]高二上!$B:$W,18,0)</f>
        <v>85</v>
      </c>
      <c r="T229" t="str">
        <f>VLOOKUP(B229,[1]高二上!$B:$W,19,0)</f>
        <v>胡东缘</v>
      </c>
      <c r="U229">
        <f t="shared" si="48"/>
        <v>100.27855153203343</v>
      </c>
      <c r="V229">
        <f t="shared" si="49"/>
        <v>47</v>
      </c>
      <c r="W229">
        <f>VLOOKUP(B229,[1]高一下!$B:$X,18,0)</f>
        <v>56</v>
      </c>
      <c r="X229" t="str">
        <f>VLOOKUP(B229,[1]高一下!$B:$X,19,0)</f>
        <v>胡东缘</v>
      </c>
      <c r="Y229">
        <f t="shared" si="50"/>
        <v>106.40668523676881</v>
      </c>
      <c r="Z229">
        <f t="shared" si="51"/>
        <v>48</v>
      </c>
      <c r="AA229">
        <f>VLOOKUP(B229,[1]高一上!$B:$W,17,0)</f>
        <v>38</v>
      </c>
      <c r="AB229" t="str">
        <f>VLOOKUP(B229,[1]高一上!$B:$W,18,0)</f>
        <v>胡东缘</v>
      </c>
      <c r="AC229">
        <f t="shared" si="52"/>
        <v>131.75487465181058</v>
      </c>
      <c r="AD229">
        <f t="shared" si="53"/>
        <v>71</v>
      </c>
      <c r="AE229">
        <f>VLOOKUP(B229,[1]中考!$B:$O,13,0)</f>
        <v>31</v>
      </c>
      <c r="AF229">
        <f t="shared" si="54"/>
        <v>185</v>
      </c>
    </row>
    <row r="230" spans="1:32" x14ac:dyDescent="0.2">
      <c r="A230" s="2" t="s">
        <v>1522</v>
      </c>
      <c r="B230" s="2" t="s">
        <v>1523</v>
      </c>
      <c r="C230" s="1">
        <v>12</v>
      </c>
      <c r="D230" s="3" t="s">
        <v>1070</v>
      </c>
      <c r="E230" s="4" t="s">
        <v>1524</v>
      </c>
      <c r="F230" s="1">
        <v>404</v>
      </c>
      <c r="G230">
        <v>76</v>
      </c>
      <c r="H230" t="s">
        <v>1936</v>
      </c>
      <c r="I230">
        <f t="shared" si="43"/>
        <v>88.85793871866295</v>
      </c>
      <c r="J230">
        <f t="shared" si="42"/>
        <v>80</v>
      </c>
      <c r="K230">
        <f>VLOOKUP(B230,[1]高三上!$B:$V,18,0)</f>
        <v>85</v>
      </c>
      <c r="L230" t="str">
        <f>VLOOKUP(B230,[1]高三上!$B:$V,19,0)</f>
        <v>胡东缘</v>
      </c>
      <c r="M230">
        <f t="shared" si="44"/>
        <v>140.66852367688023</v>
      </c>
      <c r="N230">
        <f t="shared" si="45"/>
        <v>40</v>
      </c>
      <c r="O230">
        <f>VLOOKUP(B230,[1]高二下!$B:$W,18,0)</f>
        <v>71</v>
      </c>
      <c r="P230" t="str">
        <f>VLOOKUP(B230,[1]高二下!$B:$W,19,0)</f>
        <v>胡东缘</v>
      </c>
      <c r="Q230">
        <f t="shared" si="46"/>
        <v>76.880222841225631</v>
      </c>
      <c r="R230">
        <f t="shared" si="47"/>
        <v>186</v>
      </c>
      <c r="S230">
        <f>VLOOKUP(B230,[1]高二上!$B:$W,18,0)</f>
        <v>78</v>
      </c>
      <c r="T230" t="str">
        <f>VLOOKUP(B230,[1]高二上!$B:$W,19,0)</f>
        <v>胡东缘</v>
      </c>
      <c r="U230">
        <f t="shared" si="48"/>
        <v>147.9108635097493</v>
      </c>
      <c r="V230">
        <f t="shared" si="49"/>
        <v>103</v>
      </c>
      <c r="W230">
        <f>VLOOKUP(B230,[1]高一下!$B:$X,18,0)</f>
        <v>40</v>
      </c>
      <c r="X230" t="str">
        <f>VLOOKUP(B230,[1]高一下!$B:$X,19,0)</f>
        <v>胡东缘</v>
      </c>
      <c r="Y230">
        <f t="shared" si="50"/>
        <v>44.846796657381617</v>
      </c>
      <c r="Z230">
        <f t="shared" si="51"/>
        <v>275</v>
      </c>
      <c r="AA230">
        <f>VLOOKUP(B230,[1]高一上!$B:$W,17,0)</f>
        <v>37</v>
      </c>
      <c r="AB230" t="str">
        <f>VLOOKUP(B230,[1]高一上!$B:$W,18,0)</f>
        <v>胡东缘</v>
      </c>
      <c r="AC230">
        <f t="shared" si="52"/>
        <v>150.41782729805016</v>
      </c>
      <c r="AD230">
        <f t="shared" si="53"/>
        <v>77</v>
      </c>
      <c r="AE230">
        <f>VLOOKUP(B230,[1]中考!$B:$O,13,0)</f>
        <v>27</v>
      </c>
      <c r="AF230">
        <f t="shared" si="54"/>
        <v>258</v>
      </c>
    </row>
    <row r="231" spans="1:32" x14ac:dyDescent="0.2">
      <c r="A231" s="2" t="s">
        <v>1525</v>
      </c>
      <c r="B231" s="2" t="s">
        <v>1526</v>
      </c>
      <c r="C231" s="1">
        <v>12</v>
      </c>
      <c r="D231" s="3" t="s">
        <v>1070</v>
      </c>
      <c r="E231" s="4" t="s">
        <v>885</v>
      </c>
      <c r="F231" s="1">
        <v>403</v>
      </c>
      <c r="G231">
        <v>61</v>
      </c>
      <c r="H231" t="s">
        <v>1936</v>
      </c>
      <c r="I231">
        <f t="shared" si="43"/>
        <v>67.409470752089135</v>
      </c>
      <c r="J231">
        <f t="shared" si="42"/>
        <v>270</v>
      </c>
      <c r="K231">
        <f>VLOOKUP(B231,[1]高三上!$B:$V,18,0)</f>
        <v>70</v>
      </c>
      <c r="L231" t="str">
        <f>VLOOKUP(B231,[1]高三上!$B:$V,19,0)</f>
        <v>胡东缘</v>
      </c>
      <c r="M231">
        <f t="shared" si="44"/>
        <v>114.76323119777159</v>
      </c>
      <c r="N231">
        <f t="shared" si="45"/>
        <v>153</v>
      </c>
      <c r="O231">
        <f>VLOOKUP(B231,[1]高二下!$B:$W,18,0)</f>
        <v>70</v>
      </c>
      <c r="P231" t="str">
        <f>VLOOKUP(B231,[1]高二下!$B:$W,19,0)</f>
        <v>胡东缘</v>
      </c>
      <c r="Q231">
        <f t="shared" si="46"/>
        <v>123.3983286908078</v>
      </c>
      <c r="R231">
        <f t="shared" si="47"/>
        <v>206</v>
      </c>
      <c r="S231">
        <f>VLOOKUP(B231,[1]高二上!$B:$W,18,0)</f>
        <v>55</v>
      </c>
      <c r="T231" t="str">
        <f>VLOOKUP(B231,[1]高二上!$B:$W,19,0)</f>
        <v>胡东缘</v>
      </c>
      <c r="U231">
        <f t="shared" si="48"/>
        <v>114.20612813370474</v>
      </c>
      <c r="V231">
        <f t="shared" si="49"/>
        <v>290</v>
      </c>
      <c r="W231">
        <f>VLOOKUP(B231,[1]高一下!$B:$X,18,0)</f>
        <v>31</v>
      </c>
      <c r="X231" t="str">
        <f>VLOOKUP(B231,[1]高一下!$B:$X,19,0)</f>
        <v>胡东缘</v>
      </c>
      <c r="Y231">
        <f t="shared" si="50"/>
        <v>37.883008356545965</v>
      </c>
      <c r="Z231">
        <f t="shared" si="51"/>
        <v>341</v>
      </c>
      <c r="AA231">
        <f>VLOOKUP(B231,[1]高一上!$B:$W,17,0)</f>
        <v>29</v>
      </c>
      <c r="AB231" t="str">
        <f>VLOOKUP(B231,[1]高一上!$B:$W,18,0)</f>
        <v>马巫各</v>
      </c>
      <c r="AC231">
        <f t="shared" si="52"/>
        <v>150.69637883008357</v>
      </c>
      <c r="AD231">
        <f t="shared" si="53"/>
        <v>118</v>
      </c>
      <c r="AE231">
        <f>VLOOKUP(B231,[1]中考!$B:$O,13,0)</f>
        <v>24</v>
      </c>
      <c r="AF231">
        <f t="shared" si="54"/>
        <v>300</v>
      </c>
    </row>
    <row r="232" spans="1:32" x14ac:dyDescent="0.2">
      <c r="A232" s="2" t="s">
        <v>1527</v>
      </c>
      <c r="B232" s="2" t="s">
        <v>1528</v>
      </c>
      <c r="C232" s="1">
        <v>12</v>
      </c>
      <c r="D232" s="3" t="s">
        <v>1070</v>
      </c>
      <c r="E232" s="4" t="s">
        <v>1529</v>
      </c>
      <c r="F232" s="1">
        <v>401</v>
      </c>
      <c r="G232">
        <v>63</v>
      </c>
      <c r="H232" t="s">
        <v>1936</v>
      </c>
      <c r="I232">
        <f t="shared" si="43"/>
        <v>44.846796657381617</v>
      </c>
      <c r="J232">
        <f t="shared" si="42"/>
        <v>248</v>
      </c>
      <c r="K232">
        <f>VLOOKUP(B232,[1]高三上!$B:$V,18,0)</f>
        <v>83</v>
      </c>
      <c r="L232" t="str">
        <f>VLOOKUP(B232,[1]高三上!$B:$V,19,0)</f>
        <v>胡东缘</v>
      </c>
      <c r="M232">
        <f t="shared" si="44"/>
        <v>174.09470752089135</v>
      </c>
      <c r="N232">
        <f t="shared" si="45"/>
        <v>50</v>
      </c>
      <c r="O232">
        <f>VLOOKUP(B232,[1]高二下!$B:$W,18,0)</f>
        <v>53.2</v>
      </c>
      <c r="P232" t="str">
        <f>VLOOKUP(B232,[1]高二下!$B:$W,19,0)</f>
        <v>胡东缘</v>
      </c>
      <c r="Q232">
        <f t="shared" si="46"/>
        <v>92.757660167130922</v>
      </c>
      <c r="R232">
        <f t="shared" si="47"/>
        <v>316</v>
      </c>
      <c r="S232">
        <f>VLOOKUP(B232,[1]高二上!$B:$W,18,0)</f>
        <v>55</v>
      </c>
      <c r="T232" t="str">
        <f>VLOOKUP(B232,[1]高二上!$B:$W,19,0)</f>
        <v>胡东缘</v>
      </c>
      <c r="U232">
        <f t="shared" si="48"/>
        <v>95.82172701949861</v>
      </c>
      <c r="V232">
        <f t="shared" si="49"/>
        <v>290</v>
      </c>
      <c r="W232">
        <f>VLOOKUP(B232,[1]高一下!$B:$X,18,0)</f>
        <v>40</v>
      </c>
      <c r="X232" t="str">
        <f>VLOOKUP(B232,[1]高一下!$B:$X,19,0)</f>
        <v>胡东缘</v>
      </c>
      <c r="Y232">
        <f t="shared" si="50"/>
        <v>38.997214484679667</v>
      </c>
      <c r="Z232">
        <f t="shared" si="51"/>
        <v>275</v>
      </c>
      <c r="AA232">
        <f>VLOOKUP(B232,[1]高一上!$B:$W,17,0)</f>
        <v>42</v>
      </c>
      <c r="AB232" t="str">
        <f>VLOOKUP(B232,[1]高一上!$B:$W,18,0)</f>
        <v>纪春权</v>
      </c>
      <c r="AC232">
        <f t="shared" si="52"/>
        <v>85.515320334261844</v>
      </c>
      <c r="AD232">
        <f t="shared" si="53"/>
        <v>56</v>
      </c>
      <c r="AE232">
        <f>VLOOKUP(B232,[1]中考!$B:$O,13,0)</f>
        <v>46</v>
      </c>
      <c r="AF232">
        <f t="shared" si="54"/>
        <v>4</v>
      </c>
    </row>
    <row r="233" spans="1:32" x14ac:dyDescent="0.2">
      <c r="A233" s="2" t="s">
        <v>1530</v>
      </c>
      <c r="B233" s="2" t="s">
        <v>1531</v>
      </c>
      <c r="C233" s="1">
        <v>12</v>
      </c>
      <c r="D233" s="3" t="s">
        <v>1070</v>
      </c>
      <c r="E233" s="4" t="s">
        <v>1532</v>
      </c>
      <c r="F233" s="1">
        <v>400</v>
      </c>
      <c r="G233">
        <v>70</v>
      </c>
      <c r="H233" t="s">
        <v>1936</v>
      </c>
      <c r="I233">
        <f t="shared" si="43"/>
        <v>136.76880222841226</v>
      </c>
      <c r="J233">
        <f t="shared" si="42"/>
        <v>141</v>
      </c>
      <c r="K233">
        <f>VLOOKUP(B233,[1]高三上!$B:$V,18,0)</f>
        <v>55</v>
      </c>
      <c r="L233" t="str">
        <f>VLOOKUP(B233,[1]高三上!$B:$V,19,0)</f>
        <v>胡东缘</v>
      </c>
      <c r="M233">
        <f t="shared" si="44"/>
        <v>85.236768802228411</v>
      </c>
      <c r="N233">
        <f t="shared" si="45"/>
        <v>273</v>
      </c>
      <c r="O233">
        <f>VLOOKUP(B233,[1]高二下!$B:$W,18,0)</f>
        <v>68.599999999999994</v>
      </c>
      <c r="P233" t="str">
        <f>VLOOKUP(B233,[1]高二下!$B:$W,19,0)</f>
        <v>胡东缘</v>
      </c>
      <c r="Q233">
        <f t="shared" si="46"/>
        <v>99.442896935933149</v>
      </c>
      <c r="R233">
        <f t="shared" si="47"/>
        <v>220</v>
      </c>
      <c r="S233">
        <f>VLOOKUP(B233,[1]高二上!$B:$W,18,0)</f>
        <v>65</v>
      </c>
      <c r="T233" t="str">
        <f>VLOOKUP(B233,[1]高二上!$B:$W,19,0)</f>
        <v>胡东缘</v>
      </c>
      <c r="U233">
        <f t="shared" si="48"/>
        <v>126.74094707520891</v>
      </c>
      <c r="V233">
        <f t="shared" si="49"/>
        <v>218</v>
      </c>
      <c r="W233">
        <f>VLOOKUP(B233,[1]高一下!$B:$X,18,0)</f>
        <v>36</v>
      </c>
      <c r="X233" t="str">
        <f>VLOOKUP(B233,[1]高一下!$B:$X,19,0)</f>
        <v>胡东缘</v>
      </c>
      <c r="Y233">
        <f t="shared" si="50"/>
        <v>20.612813370473532</v>
      </c>
      <c r="Z233">
        <f t="shared" si="51"/>
        <v>314</v>
      </c>
      <c r="AA233">
        <f>VLOOKUP(B233,[1]高一上!$B:$W,17,0)</f>
        <v>47</v>
      </c>
      <c r="AB233" t="str">
        <f>VLOOKUP(B233,[1]高一上!$B:$W,18,0)</f>
        <v>纪春权</v>
      </c>
      <c r="AC233">
        <f t="shared" si="52"/>
        <v>175.4874651810585</v>
      </c>
      <c r="AD233">
        <f t="shared" si="53"/>
        <v>29</v>
      </c>
      <c r="AE233">
        <f>VLOOKUP(B233,[1]中考!$B:$O,13,0)</f>
        <v>24</v>
      </c>
      <c r="AF233">
        <f t="shared" si="54"/>
        <v>300</v>
      </c>
    </row>
    <row r="234" spans="1:32" x14ac:dyDescent="0.2">
      <c r="A234" s="2" t="s">
        <v>1533</v>
      </c>
      <c r="B234" s="2" t="s">
        <v>1534</v>
      </c>
      <c r="C234" s="1">
        <v>12</v>
      </c>
      <c r="D234" s="3" t="s">
        <v>1070</v>
      </c>
      <c r="E234" s="4" t="s">
        <v>1535</v>
      </c>
      <c r="F234" s="1">
        <v>398</v>
      </c>
      <c r="G234">
        <v>62</v>
      </c>
      <c r="H234" t="s">
        <v>1936</v>
      </c>
      <c r="I234">
        <f t="shared" si="43"/>
        <v>80.50139275766017</v>
      </c>
      <c r="J234">
        <f t="shared" si="42"/>
        <v>261</v>
      </c>
      <c r="K234">
        <f>VLOOKUP(B234,[1]高三上!$B:$V,18,0)</f>
        <v>67</v>
      </c>
      <c r="L234" t="str">
        <f>VLOOKUP(B234,[1]高三上!$B:$V,19,0)</f>
        <v>胡东缘</v>
      </c>
      <c r="M234">
        <f t="shared" si="44"/>
        <v>90.807799442896936</v>
      </c>
      <c r="N234">
        <f t="shared" si="45"/>
        <v>191</v>
      </c>
      <c r="O234">
        <f>VLOOKUP(B234,[1]高二下!$B:$W,18,0)</f>
        <v>74.099999999999994</v>
      </c>
      <c r="P234" t="str">
        <f>VLOOKUP(B234,[1]高二下!$B:$W,19,0)</f>
        <v>胡东缘</v>
      </c>
      <c r="Q234">
        <f t="shared" si="46"/>
        <v>80.222841225626738</v>
      </c>
      <c r="R234">
        <f t="shared" si="47"/>
        <v>158</v>
      </c>
      <c r="S234">
        <f>VLOOKUP(B234,[1]高二上!$B:$W,18,0)</f>
        <v>81</v>
      </c>
      <c r="T234" t="str">
        <f>VLOOKUP(B234,[1]高二上!$B:$W,19,0)</f>
        <v>胡东缘</v>
      </c>
      <c r="U234">
        <f t="shared" si="48"/>
        <v>164.62395543175489</v>
      </c>
      <c r="V234">
        <f t="shared" si="49"/>
        <v>87</v>
      </c>
      <c r="W234">
        <f>VLOOKUP(B234,[1]高一下!$B:$X,18,0)</f>
        <v>35</v>
      </c>
      <c r="X234" t="str">
        <f>VLOOKUP(B234,[1]高一下!$B:$X,19,0)</f>
        <v>胡东缘</v>
      </c>
      <c r="Y234">
        <f t="shared" si="50"/>
        <v>23.955431754874652</v>
      </c>
      <c r="Z234">
        <f t="shared" si="51"/>
        <v>319</v>
      </c>
      <c r="AA234">
        <f>VLOOKUP(B234,[1]高一上!$B:$W,17,0)</f>
        <v>43</v>
      </c>
      <c r="AB234" t="str">
        <f>VLOOKUP(B234,[1]高一上!$B:$W,18,0)</f>
        <v>纪春权</v>
      </c>
      <c r="AC234">
        <f t="shared" si="52"/>
        <v>89.136490250696383</v>
      </c>
      <c r="AD234">
        <f t="shared" si="53"/>
        <v>46</v>
      </c>
      <c r="AE234">
        <f>VLOOKUP(B234,[1]中考!$B:$O,13,0)</f>
        <v>45</v>
      </c>
      <c r="AF234">
        <f t="shared" si="54"/>
        <v>7</v>
      </c>
    </row>
    <row r="235" spans="1:32" x14ac:dyDescent="0.2">
      <c r="A235" s="2" t="s">
        <v>1536</v>
      </c>
      <c r="B235" s="2" t="s">
        <v>1537</v>
      </c>
      <c r="C235" s="1">
        <v>12</v>
      </c>
      <c r="D235" s="3" t="s">
        <v>1070</v>
      </c>
      <c r="E235" s="4" t="s">
        <v>1538</v>
      </c>
      <c r="F235" s="1">
        <v>393</v>
      </c>
      <c r="G235">
        <v>68</v>
      </c>
      <c r="H235" t="s">
        <v>1936</v>
      </c>
      <c r="I235">
        <f t="shared" si="43"/>
        <v>67.409470752089135</v>
      </c>
      <c r="J235">
        <f t="shared" si="42"/>
        <v>178</v>
      </c>
      <c r="K235">
        <f>VLOOKUP(B235,[1]高三上!$B:$V,18,0)</f>
        <v>81</v>
      </c>
      <c r="L235" t="str">
        <f>VLOOKUP(B235,[1]高三上!$B:$V,19,0)</f>
        <v>胡东缘</v>
      </c>
      <c r="M235">
        <f t="shared" si="44"/>
        <v>140.38997214484681</v>
      </c>
      <c r="N235">
        <f t="shared" si="45"/>
        <v>61</v>
      </c>
      <c r="O235">
        <f>VLOOKUP(B235,[1]高二下!$B:$W,18,0)</f>
        <v>70</v>
      </c>
      <c r="P235" t="str">
        <f>VLOOKUP(B235,[1]高二下!$B:$W,19,0)</f>
        <v>胡东缘</v>
      </c>
      <c r="Q235">
        <f t="shared" si="46"/>
        <v>66.852367688022284</v>
      </c>
      <c r="R235">
        <f t="shared" si="47"/>
        <v>206</v>
      </c>
      <c r="S235">
        <f>VLOOKUP(B235,[1]高二上!$B:$W,18,0)</f>
        <v>81</v>
      </c>
      <c r="T235" t="str">
        <f>VLOOKUP(B235,[1]高二上!$B:$W,19,0)</f>
        <v>胡东缘</v>
      </c>
      <c r="U235">
        <f t="shared" si="48"/>
        <v>112.25626740947075</v>
      </c>
      <c r="V235">
        <f t="shared" si="49"/>
        <v>87</v>
      </c>
      <c r="W235">
        <f>VLOOKUP(B235,[1]高一下!$B:$X,18,0)</f>
        <v>49</v>
      </c>
      <c r="X235" t="str">
        <f>VLOOKUP(B235,[1]高一下!$B:$X,19,0)</f>
        <v>胡东缘</v>
      </c>
      <c r="Y235">
        <f t="shared" si="50"/>
        <v>75.208913649025078</v>
      </c>
      <c r="Z235">
        <f t="shared" si="51"/>
        <v>131</v>
      </c>
      <c r="AA235">
        <f>VLOOKUP(B235,[1]高一上!$B:$W,17,0)</f>
        <v>44</v>
      </c>
      <c r="AB235" t="str">
        <f>VLOOKUP(B235,[1]高一上!$B:$W,18,0)</f>
        <v>马巫各</v>
      </c>
      <c r="AC235">
        <f t="shared" si="52"/>
        <v>97.493036211699163</v>
      </c>
      <c r="AD235">
        <f t="shared" si="53"/>
        <v>42</v>
      </c>
      <c r="AE235">
        <f>VLOOKUP(B235,[1]中考!$B:$O,13,0)</f>
        <v>40</v>
      </c>
      <c r="AF235">
        <f t="shared" si="54"/>
        <v>33</v>
      </c>
    </row>
    <row r="236" spans="1:32" x14ac:dyDescent="0.2">
      <c r="A236" s="2" t="s">
        <v>1539</v>
      </c>
      <c r="B236" s="2" t="s">
        <v>1540</v>
      </c>
      <c r="C236" s="1">
        <v>12</v>
      </c>
      <c r="D236" s="3" t="s">
        <v>1070</v>
      </c>
      <c r="E236" s="4" t="s">
        <v>186</v>
      </c>
      <c r="F236" s="1">
        <v>392</v>
      </c>
      <c r="G236">
        <v>75</v>
      </c>
      <c r="H236" t="s">
        <v>1936</v>
      </c>
      <c r="I236">
        <f t="shared" si="43"/>
        <v>121.1699164345404</v>
      </c>
      <c r="J236">
        <f t="shared" si="42"/>
        <v>96</v>
      </c>
      <c r="K236">
        <f>VLOOKUP(B236,[1]高三上!$B:$V,18,0)</f>
        <v>68</v>
      </c>
      <c r="L236" t="str">
        <f>VLOOKUP(B236,[1]高三上!$B:$V,19,0)</f>
        <v>胡东缘</v>
      </c>
      <c r="M236">
        <f t="shared" si="44"/>
        <v>99.721448467966567</v>
      </c>
      <c r="N236">
        <f t="shared" si="45"/>
        <v>172</v>
      </c>
      <c r="O236">
        <f>VLOOKUP(B236,[1]高二下!$B:$W,18,0)</f>
        <v>72.599999999999994</v>
      </c>
      <c r="P236" t="str">
        <f>VLOOKUP(B236,[1]高二下!$B:$W,19,0)</f>
        <v>胡东缘</v>
      </c>
      <c r="Q236">
        <f t="shared" si="46"/>
        <v>117.82729805013928</v>
      </c>
      <c r="R236">
        <f t="shared" si="47"/>
        <v>171</v>
      </c>
      <c r="S236">
        <f>VLOOKUP(B236,[1]高二上!$B:$W,18,0)</f>
        <v>63</v>
      </c>
      <c r="T236" t="str">
        <f>VLOOKUP(B236,[1]高二上!$B:$W,19,0)</f>
        <v>胡东缘</v>
      </c>
      <c r="U236">
        <f t="shared" si="48"/>
        <v>116.99164345403899</v>
      </c>
      <c r="V236">
        <f t="shared" si="49"/>
        <v>235</v>
      </c>
      <c r="W236">
        <f>VLOOKUP(B236,[1]高一下!$B:$X,18,0)</f>
        <v>38</v>
      </c>
      <c r="X236" t="str">
        <f>VLOOKUP(B236,[1]高一下!$B:$X,19,0)</f>
        <v>胡东缘</v>
      </c>
      <c r="Y236">
        <f t="shared" si="50"/>
        <v>25.069637883008355</v>
      </c>
      <c r="Z236">
        <f t="shared" si="51"/>
        <v>296</v>
      </c>
      <c r="AA236">
        <f>VLOOKUP(B236,[1]高一上!$B:$W,17,0)</f>
        <v>48</v>
      </c>
      <c r="AB236" t="str">
        <f>VLOOKUP(B236,[1]高一上!$B:$W,18,0)</f>
        <v>纪春权</v>
      </c>
      <c r="AC236">
        <f t="shared" si="52"/>
        <v>109.19220055710306</v>
      </c>
      <c r="AD236">
        <f t="shared" si="53"/>
        <v>27</v>
      </c>
      <c r="AE236">
        <f>VLOOKUP(B236,[1]中考!$B:$O,13,0)</f>
        <v>38</v>
      </c>
      <c r="AF236">
        <f t="shared" si="54"/>
        <v>60</v>
      </c>
    </row>
    <row r="237" spans="1:32" x14ac:dyDescent="0.2">
      <c r="A237" s="2" t="s">
        <v>1541</v>
      </c>
      <c r="B237" s="2" t="s">
        <v>1542</v>
      </c>
      <c r="C237" s="1">
        <v>12</v>
      </c>
      <c r="D237" s="3" t="s">
        <v>1070</v>
      </c>
      <c r="E237" s="4" t="s">
        <v>1543</v>
      </c>
      <c r="F237" s="1">
        <v>390</v>
      </c>
      <c r="G237">
        <v>53</v>
      </c>
      <c r="H237" t="s">
        <v>1936</v>
      </c>
      <c r="I237">
        <f t="shared" si="43"/>
        <v>78.830083565459603</v>
      </c>
      <c r="J237">
        <f t="shared" si="42"/>
        <v>329</v>
      </c>
      <c r="K237">
        <f>VLOOKUP(B237,[1]高三上!$B:$V,18,0)</f>
        <v>58</v>
      </c>
      <c r="L237" t="str">
        <f>VLOOKUP(B237,[1]高三上!$B:$V,19,0)</f>
        <v>胡东缘</v>
      </c>
      <c r="M237">
        <f t="shared" si="44"/>
        <v>66.295264623955433</v>
      </c>
      <c r="N237">
        <f t="shared" si="45"/>
        <v>253</v>
      </c>
      <c r="O237">
        <f>VLOOKUP(B237,[1]高二下!$B:$W,18,0)</f>
        <v>77.2</v>
      </c>
      <c r="P237" t="str">
        <f>VLOOKUP(B237,[1]高二下!$B:$W,19,0)</f>
        <v>胡东缘</v>
      </c>
      <c r="Q237">
        <f t="shared" si="46"/>
        <v>144.01114206128133</v>
      </c>
      <c r="R237">
        <f t="shared" si="47"/>
        <v>132</v>
      </c>
      <c r="S237">
        <f>VLOOKUP(B237,[1]高二上!$B:$W,18,0)</f>
        <v>55</v>
      </c>
      <c r="T237" t="str">
        <f>VLOOKUP(B237,[1]高二上!$B:$W,19,0)</f>
        <v>胡东缘</v>
      </c>
      <c r="U237">
        <f t="shared" si="48"/>
        <v>106.68523676880223</v>
      </c>
      <c r="V237">
        <f t="shared" si="49"/>
        <v>290</v>
      </c>
      <c r="W237">
        <f>VLOOKUP(B237,[1]高一下!$B:$X,18,0)</f>
        <v>36</v>
      </c>
      <c r="X237" t="str">
        <f>VLOOKUP(B237,[1]高一下!$B:$X,19,0)</f>
        <v>胡东缘</v>
      </c>
      <c r="Y237">
        <f t="shared" si="50"/>
        <v>35.376044568245121</v>
      </c>
      <c r="Z237">
        <f t="shared" si="51"/>
        <v>314</v>
      </c>
      <c r="AA237">
        <f>VLOOKUP(B237,[1]高一上!$B:$W,17,0)</f>
        <v>35</v>
      </c>
      <c r="AB237" t="str">
        <f>VLOOKUP(B237,[1]高一上!$B:$W,18,0)</f>
        <v>纪春权</v>
      </c>
      <c r="AC237">
        <f t="shared" si="52"/>
        <v>171.58774373259052</v>
      </c>
      <c r="AD237">
        <f t="shared" si="53"/>
        <v>82</v>
      </c>
      <c r="AE237">
        <f>VLOOKUP(B237,[1]中考!$B:$O,13,0)</f>
        <v>20</v>
      </c>
      <c r="AF237">
        <f t="shared" si="54"/>
        <v>339</v>
      </c>
    </row>
    <row r="238" spans="1:32" x14ac:dyDescent="0.2">
      <c r="A238" s="2" t="s">
        <v>1544</v>
      </c>
      <c r="B238" s="2" t="s">
        <v>1545</v>
      </c>
      <c r="C238" s="1">
        <v>12</v>
      </c>
      <c r="D238" s="3" t="s">
        <v>1070</v>
      </c>
      <c r="E238" s="4" t="s">
        <v>1546</v>
      </c>
      <c r="F238" s="1">
        <v>383</v>
      </c>
      <c r="G238">
        <v>63</v>
      </c>
      <c r="H238" t="s">
        <v>1936</v>
      </c>
      <c r="I238">
        <f t="shared" si="43"/>
        <v>104.73537604456824</v>
      </c>
      <c r="J238">
        <f t="shared" si="42"/>
        <v>248</v>
      </c>
      <c r="K238">
        <f>VLOOKUP(B238,[1]高三上!$B:$V,18,0)</f>
        <v>56</v>
      </c>
      <c r="L238" t="str">
        <f>VLOOKUP(B238,[1]高三上!$B:$V,19,0)</f>
        <v>胡东缘</v>
      </c>
      <c r="M238">
        <f t="shared" si="44"/>
        <v>116.15598885793872</v>
      </c>
      <c r="N238">
        <f t="shared" si="45"/>
        <v>265</v>
      </c>
      <c r="O238">
        <f>VLOOKUP(B238,[1]高二下!$B:$W,18,0)</f>
        <v>51.5</v>
      </c>
      <c r="P238" t="str">
        <f>VLOOKUP(B238,[1]高二下!$B:$W,19,0)</f>
        <v>胡东缘</v>
      </c>
      <c r="Q238">
        <f t="shared" si="46"/>
        <v>58.774373259052922</v>
      </c>
      <c r="R238">
        <f t="shared" si="47"/>
        <v>323</v>
      </c>
      <c r="S238">
        <f>VLOOKUP(B238,[1]高二上!$B:$W,18,0)</f>
        <v>70</v>
      </c>
      <c r="T238" t="str">
        <f>VLOOKUP(B238,[1]高二上!$B:$W,19,0)</f>
        <v>胡东缘</v>
      </c>
      <c r="U238">
        <f t="shared" si="48"/>
        <v>122.84122562674095</v>
      </c>
      <c r="V238">
        <f t="shared" si="49"/>
        <v>175</v>
      </c>
      <c r="W238">
        <f>VLOOKUP(B238,[1]高一下!$B:$X,18,0)</f>
        <v>41</v>
      </c>
      <c r="X238" t="str">
        <f>VLOOKUP(B238,[1]高一下!$B:$X,19,0)</f>
        <v>胡东缘</v>
      </c>
      <c r="Y238">
        <f t="shared" si="50"/>
        <v>44.846796657381617</v>
      </c>
      <c r="Z238">
        <f t="shared" si="51"/>
        <v>257</v>
      </c>
      <c r="AA238">
        <f>VLOOKUP(B238,[1]高一上!$B:$W,17,0)</f>
        <v>40</v>
      </c>
      <c r="AB238" t="str">
        <f>VLOOKUP(B238,[1]高一上!$B:$W,18,0)</f>
        <v>马巫各</v>
      </c>
      <c r="AC238">
        <f t="shared" si="52"/>
        <v>109.19220055710306</v>
      </c>
      <c r="AD238">
        <f t="shared" si="53"/>
        <v>59</v>
      </c>
      <c r="AE238">
        <f>VLOOKUP(B238,[1]中考!$B:$O,13,0)</f>
        <v>36</v>
      </c>
      <c r="AF238">
        <f t="shared" si="54"/>
        <v>92</v>
      </c>
    </row>
    <row r="239" spans="1:32" x14ac:dyDescent="0.2">
      <c r="A239" s="2" t="s">
        <v>1547</v>
      </c>
      <c r="B239" s="2" t="s">
        <v>1548</v>
      </c>
      <c r="C239" s="1">
        <v>12</v>
      </c>
      <c r="D239" s="3" t="s">
        <v>1070</v>
      </c>
      <c r="E239" s="4" t="s">
        <v>1549</v>
      </c>
      <c r="F239" s="1">
        <v>377</v>
      </c>
      <c r="G239">
        <v>66</v>
      </c>
      <c r="H239" t="s">
        <v>1936</v>
      </c>
      <c r="I239">
        <f t="shared" si="43"/>
        <v>94.150417827298057</v>
      </c>
      <c r="J239">
        <f t="shared" si="42"/>
        <v>212</v>
      </c>
      <c r="K239">
        <f>VLOOKUP(B239,[1]高三上!$B:$V,18,0)</f>
        <v>67</v>
      </c>
      <c r="L239" t="str">
        <f>VLOOKUP(B239,[1]高三上!$B:$V,19,0)</f>
        <v>胡东缘</v>
      </c>
      <c r="M239">
        <f t="shared" si="44"/>
        <v>104.17827298050139</v>
      </c>
      <c r="N239">
        <f t="shared" si="45"/>
        <v>191</v>
      </c>
      <c r="O239">
        <f>VLOOKUP(B239,[1]高二下!$B:$W,18,0)</f>
        <v>70</v>
      </c>
      <c r="P239" t="str">
        <f>VLOOKUP(B239,[1]高二下!$B:$W,19,0)</f>
        <v>胡东缘</v>
      </c>
      <c r="Q239">
        <f t="shared" si="46"/>
        <v>129.24791086350976</v>
      </c>
      <c r="R239">
        <f t="shared" si="47"/>
        <v>206</v>
      </c>
      <c r="S239">
        <f>VLOOKUP(B239,[1]高二上!$B:$W,18,0)</f>
        <v>50</v>
      </c>
      <c r="T239" t="str">
        <f>VLOOKUP(B239,[1]高二上!$B:$W,19,0)</f>
        <v>胡东缘</v>
      </c>
      <c r="U239">
        <f t="shared" si="48"/>
        <v>71.587743732590525</v>
      </c>
      <c r="V239">
        <f t="shared" si="49"/>
        <v>311</v>
      </c>
      <c r="W239">
        <f>VLOOKUP(B239,[1]高一下!$B:$X,18,0)</f>
        <v>44</v>
      </c>
      <c r="X239" t="str">
        <f>VLOOKUP(B239,[1]高一下!$B:$X,19,0)</f>
        <v>胡东缘</v>
      </c>
      <c r="Y239">
        <f t="shared" si="50"/>
        <v>65.738161559888582</v>
      </c>
      <c r="Z239">
        <f t="shared" si="51"/>
        <v>209</v>
      </c>
      <c r="AA239">
        <f>VLOOKUP(B239,[1]高一上!$B:$W,17,0)</f>
        <v>34</v>
      </c>
      <c r="AB239" t="str">
        <f>VLOOKUP(B239,[1]高一上!$B:$W,18,0)</f>
        <v>马巫各</v>
      </c>
      <c r="AC239">
        <f t="shared" si="52"/>
        <v>172.42339832869081</v>
      </c>
      <c r="AD239">
        <f t="shared" si="53"/>
        <v>86</v>
      </c>
      <c r="AE239">
        <f>VLOOKUP(B239,[1]中考!$B:$O,13,0)</f>
        <v>18</v>
      </c>
      <c r="AF239">
        <f t="shared" si="54"/>
        <v>346</v>
      </c>
    </row>
    <row r="240" spans="1:32" x14ac:dyDescent="0.2">
      <c r="A240" s="2" t="s">
        <v>1550</v>
      </c>
      <c r="B240" s="2" t="s">
        <v>1551</v>
      </c>
      <c r="C240" s="1">
        <v>12</v>
      </c>
      <c r="D240" s="3" t="s">
        <v>1070</v>
      </c>
      <c r="E240" s="4" t="s">
        <v>1552</v>
      </c>
      <c r="F240" s="1">
        <v>358</v>
      </c>
      <c r="G240">
        <v>62</v>
      </c>
      <c r="H240" t="s">
        <v>1936</v>
      </c>
      <c r="I240">
        <f t="shared" si="43"/>
        <v>97.771587743732596</v>
      </c>
      <c r="J240">
        <f t="shared" si="42"/>
        <v>261</v>
      </c>
      <c r="K240">
        <f>VLOOKUP(B240,[1]高三上!$B:$V,18,0)</f>
        <v>58</v>
      </c>
      <c r="L240" t="str">
        <f>VLOOKUP(B240,[1]高三上!$B:$V,19,0)</f>
        <v>胡东缘</v>
      </c>
      <c r="M240">
        <f t="shared" si="44"/>
        <v>39.554317548746518</v>
      </c>
      <c r="N240">
        <f t="shared" si="45"/>
        <v>253</v>
      </c>
      <c r="O240">
        <f>VLOOKUP(B240,[1]高二下!$B:$W,18,0)</f>
        <v>86.5</v>
      </c>
      <c r="P240" t="str">
        <f>VLOOKUP(B240,[1]高二下!$B:$W,19,0)</f>
        <v>胡东缘</v>
      </c>
      <c r="Q240">
        <f t="shared" si="46"/>
        <v>150.69637883008357</v>
      </c>
      <c r="R240">
        <f t="shared" si="47"/>
        <v>36</v>
      </c>
      <c r="S240">
        <f>VLOOKUP(B240,[1]高二上!$B:$W,18,0)</f>
        <v>65</v>
      </c>
      <c r="T240" t="str">
        <f>VLOOKUP(B240,[1]高二上!$B:$W,19,0)</f>
        <v>胡东缘</v>
      </c>
      <c r="U240">
        <f t="shared" si="48"/>
        <v>115.87743732590529</v>
      </c>
      <c r="V240">
        <f t="shared" si="49"/>
        <v>218</v>
      </c>
      <c r="W240">
        <f>VLOOKUP(B240,[1]高一下!$B:$X,18,0)</f>
        <v>40</v>
      </c>
      <c r="X240" t="str">
        <f>VLOOKUP(B240,[1]高一下!$B:$X,19,0)</f>
        <v>胡东缘</v>
      </c>
      <c r="Y240">
        <f t="shared" si="50"/>
        <v>49.025069637883014</v>
      </c>
      <c r="Z240">
        <f t="shared" si="51"/>
        <v>275</v>
      </c>
      <c r="AA240">
        <f>VLOOKUP(B240,[1]高一上!$B:$W,17,0)</f>
        <v>33</v>
      </c>
      <c r="AB240" t="str">
        <f>VLOOKUP(B240,[1]高一上!$B:$W,18,0)</f>
        <v>胡东缘</v>
      </c>
      <c r="AC240">
        <f t="shared" si="52"/>
        <v>151.25348189415041</v>
      </c>
      <c r="AD240">
        <f t="shared" si="53"/>
        <v>92</v>
      </c>
      <c r="AE240">
        <f>VLOOKUP(B240,[1]中考!$B:$O,13,0)</f>
        <v>26</v>
      </c>
      <c r="AF240">
        <f t="shared" si="54"/>
        <v>276</v>
      </c>
    </row>
    <row r="241" spans="1:32" x14ac:dyDescent="0.2">
      <c r="A241" s="2" t="s">
        <v>1553</v>
      </c>
      <c r="B241" s="2" t="s">
        <v>1554</v>
      </c>
      <c r="C241" s="1">
        <v>12</v>
      </c>
      <c r="D241" s="3" t="s">
        <v>1070</v>
      </c>
      <c r="E241" s="4" t="s">
        <v>1555</v>
      </c>
      <c r="F241" s="1">
        <v>355</v>
      </c>
      <c r="G241">
        <v>54</v>
      </c>
      <c r="H241" t="s">
        <v>1936</v>
      </c>
      <c r="I241">
        <f t="shared" si="43"/>
        <v>76.601671309192199</v>
      </c>
      <c r="J241">
        <f t="shared" si="42"/>
        <v>324</v>
      </c>
      <c r="K241">
        <f>VLOOKUP(B241,[1]高三上!$B:$V,18,0)</f>
        <v>60</v>
      </c>
      <c r="L241" t="str">
        <f>VLOOKUP(B241,[1]高三上!$B:$V,19,0)</f>
        <v>胡东缘</v>
      </c>
      <c r="M241">
        <f t="shared" si="44"/>
        <v>94.428969359331475</v>
      </c>
      <c r="N241">
        <f t="shared" si="45"/>
        <v>240</v>
      </c>
      <c r="O241">
        <f>VLOOKUP(B241,[1]高二下!$B:$W,18,0)</f>
        <v>68.599999999999994</v>
      </c>
      <c r="P241" t="str">
        <f>VLOOKUP(B241,[1]高二下!$B:$W,19,0)</f>
        <v>胡东缘</v>
      </c>
      <c r="Q241">
        <f t="shared" si="46"/>
        <v>91.364902506963787</v>
      </c>
      <c r="R241">
        <f t="shared" si="47"/>
        <v>220</v>
      </c>
      <c r="S241">
        <f>VLOOKUP(B241,[1]高二上!$B:$W,18,0)</f>
        <v>68</v>
      </c>
      <c r="T241" t="str">
        <f>VLOOKUP(B241,[1]高二上!$B:$W,19,0)</f>
        <v>胡东缘</v>
      </c>
      <c r="U241">
        <f t="shared" si="48"/>
        <v>145.6824512534819</v>
      </c>
      <c r="V241">
        <f t="shared" si="49"/>
        <v>189</v>
      </c>
      <c r="W241">
        <f>VLOOKUP(B241,[1]高一下!$B:$X,18,0)</f>
        <v>21</v>
      </c>
      <c r="X241" t="str">
        <f>VLOOKUP(B241,[1]高一下!$B:$X,19,0)</f>
        <v>胡东缘</v>
      </c>
      <c r="Y241">
        <f t="shared" si="50"/>
        <v>30.919220055710312</v>
      </c>
      <c r="Z241">
        <f t="shared" si="51"/>
        <v>353</v>
      </c>
      <c r="AA241">
        <f>VLOOKUP(B241,[1]高一上!$B:$W,17,0)</f>
        <v>30</v>
      </c>
      <c r="AB241" t="str">
        <f>VLOOKUP(B241,[1]高一上!$B:$W,18,0)</f>
        <v>纪春权</v>
      </c>
      <c r="AC241">
        <f t="shared" si="52"/>
        <v>157.66016713091921</v>
      </c>
      <c r="AD241">
        <f t="shared" si="53"/>
        <v>105</v>
      </c>
      <c r="AE241">
        <f>VLOOKUP(B241,[1]中考!$B:$O,13,0)</f>
        <v>23</v>
      </c>
      <c r="AF241">
        <f t="shared" si="54"/>
        <v>312</v>
      </c>
    </row>
    <row r="242" spans="1:32" x14ac:dyDescent="0.2">
      <c r="A242" s="2" t="s">
        <v>1556</v>
      </c>
      <c r="B242" s="2" t="s">
        <v>1557</v>
      </c>
      <c r="C242" s="1">
        <v>12</v>
      </c>
      <c r="D242" s="3" t="s">
        <v>1070</v>
      </c>
      <c r="E242" s="4" t="s">
        <v>1558</v>
      </c>
      <c r="F242" s="1">
        <v>347</v>
      </c>
      <c r="G242">
        <v>64</v>
      </c>
      <c r="H242" t="s">
        <v>1936</v>
      </c>
      <c r="I242">
        <f t="shared" si="43"/>
        <v>82.172701949860723</v>
      </c>
      <c r="J242">
        <f t="shared" si="42"/>
        <v>236</v>
      </c>
      <c r="K242">
        <f>VLOOKUP(B242,[1]高三上!$B:$V,18,0)</f>
        <v>68</v>
      </c>
      <c r="L242" t="str">
        <f>VLOOKUP(B242,[1]高三上!$B:$V,19,0)</f>
        <v>胡东缘</v>
      </c>
      <c r="M242">
        <f t="shared" si="44"/>
        <v>103.89972144846797</v>
      </c>
      <c r="N242">
        <f t="shared" si="45"/>
        <v>172</v>
      </c>
      <c r="O242">
        <f>VLOOKUP(B242,[1]高二下!$B:$W,18,0)</f>
        <v>71</v>
      </c>
      <c r="P242" t="str">
        <f>VLOOKUP(B242,[1]高二下!$B:$W,19,0)</f>
        <v>胡东缘</v>
      </c>
      <c r="Q242">
        <f t="shared" si="46"/>
        <v>96.935933147632312</v>
      </c>
      <c r="R242">
        <f t="shared" si="47"/>
        <v>186</v>
      </c>
      <c r="S242">
        <f>VLOOKUP(B242,[1]高二上!$B:$W,18,0)</f>
        <v>70</v>
      </c>
      <c r="T242" t="str">
        <f>VLOOKUP(B242,[1]高二上!$B:$W,19,0)</f>
        <v>胡东缘</v>
      </c>
      <c r="U242">
        <f t="shared" si="48"/>
        <v>116.99164345403899</v>
      </c>
      <c r="V242">
        <f t="shared" si="49"/>
        <v>175</v>
      </c>
      <c r="W242">
        <f>VLOOKUP(B242,[1]高一下!$B:$X,18,0)</f>
        <v>42</v>
      </c>
      <c r="X242" t="str">
        <f>VLOOKUP(B242,[1]高一下!$B:$X,19,0)</f>
        <v>胡东缘</v>
      </c>
      <c r="Y242">
        <f t="shared" si="50"/>
        <v>54.874651810584957</v>
      </c>
      <c r="Z242">
        <f t="shared" si="51"/>
        <v>236</v>
      </c>
      <c r="AA242">
        <f>VLOOKUP(B242,[1]高一上!$B:$W,17,0)</f>
        <v>36</v>
      </c>
      <c r="AB242" t="str">
        <f>VLOOKUP(B242,[1]高一上!$B:$W,18,0)</f>
        <v>胡东缘</v>
      </c>
      <c r="AC242">
        <f t="shared" si="52"/>
        <v>124.79108635097492</v>
      </c>
      <c r="AD242">
        <f t="shared" si="53"/>
        <v>74</v>
      </c>
      <c r="AE242">
        <f>VLOOKUP(B242,[1]中考!$B:$O,13,0)</f>
        <v>32</v>
      </c>
      <c r="AF242">
        <f t="shared" si="54"/>
        <v>163</v>
      </c>
    </row>
    <row r="243" spans="1:32" x14ac:dyDescent="0.2">
      <c r="A243" s="2" t="s">
        <v>1559</v>
      </c>
      <c r="B243" s="2" t="s">
        <v>1560</v>
      </c>
      <c r="C243" s="1">
        <v>12</v>
      </c>
      <c r="D243" s="3" t="s">
        <v>1070</v>
      </c>
      <c r="E243" s="4" t="s">
        <v>1561</v>
      </c>
      <c r="F243" s="1">
        <v>343</v>
      </c>
      <c r="G243">
        <v>69</v>
      </c>
      <c r="H243" t="s">
        <v>1936</v>
      </c>
      <c r="I243">
        <f t="shared" si="43"/>
        <v>146.23955431754874</v>
      </c>
      <c r="J243">
        <f t="shared" si="42"/>
        <v>156</v>
      </c>
      <c r="K243">
        <f>VLOOKUP(B243,[1]高三上!$B:$V,18,0)</f>
        <v>30</v>
      </c>
      <c r="L243" t="str">
        <f>VLOOKUP(B243,[1]高三上!$B:$V,19,0)</f>
        <v>胡东缘</v>
      </c>
      <c r="M243">
        <f t="shared" si="44"/>
        <v>98.328690807799447</v>
      </c>
      <c r="N243">
        <f t="shared" si="45"/>
        <v>322</v>
      </c>
      <c r="O243">
        <f>VLOOKUP(B243,[1]高二下!$B:$W,18,0)</f>
        <v>53.2</v>
      </c>
      <c r="P243" t="str">
        <f>VLOOKUP(B243,[1]高二下!$B:$W,19,0)</f>
        <v>胡东缘</v>
      </c>
      <c r="Q243">
        <f t="shared" si="46"/>
        <v>87.186629526462397</v>
      </c>
      <c r="R243">
        <f t="shared" si="47"/>
        <v>316</v>
      </c>
      <c r="S243">
        <f>VLOOKUP(B243,[1]高二上!$B:$W,18,0)</f>
        <v>58</v>
      </c>
      <c r="T243" t="str">
        <f>VLOOKUP(B243,[1]高二上!$B:$W,19,0)</f>
        <v>胡东缘</v>
      </c>
      <c r="U243">
        <f t="shared" si="48"/>
        <v>113.64902506963789</v>
      </c>
      <c r="V243">
        <f t="shared" si="49"/>
        <v>270</v>
      </c>
      <c r="W243">
        <f>VLOOKUP(B243,[1]高一下!$B:$X,18,0)</f>
        <v>35</v>
      </c>
      <c r="X243" t="str">
        <f>VLOOKUP(B243,[1]高一下!$B:$X,19,0)</f>
        <v>胡东缘</v>
      </c>
      <c r="Y243">
        <f t="shared" si="50"/>
        <v>43.732590529247908</v>
      </c>
      <c r="Z243">
        <f t="shared" si="51"/>
        <v>319</v>
      </c>
      <c r="AA243">
        <f>VLOOKUP(B243,[1]高一上!$B:$W,17,0)</f>
        <v>17</v>
      </c>
      <c r="AB243" t="str">
        <f>VLOOKUP(B243,[1]高一上!$B:$W,18,0)</f>
        <v>胡东缘</v>
      </c>
      <c r="AC243">
        <f t="shared" si="52"/>
        <v>157.66016713091921</v>
      </c>
      <c r="AD243">
        <f t="shared" si="53"/>
        <v>117</v>
      </c>
      <c r="AE243">
        <f>VLOOKUP(B243,[1]中考!$B:$O,13,0)</f>
        <v>22</v>
      </c>
      <c r="AF243">
        <f t="shared" si="54"/>
        <v>324</v>
      </c>
    </row>
    <row r="244" spans="1:32" x14ac:dyDescent="0.2">
      <c r="A244" s="2" t="s">
        <v>1562</v>
      </c>
      <c r="B244" s="2" t="s">
        <v>1563</v>
      </c>
      <c r="C244" s="1">
        <v>13</v>
      </c>
      <c r="D244" s="3" t="s">
        <v>1070</v>
      </c>
      <c r="E244" s="4" t="s">
        <v>1564</v>
      </c>
      <c r="F244" s="1">
        <v>461</v>
      </c>
      <c r="G244">
        <v>68</v>
      </c>
      <c r="H244" t="s">
        <v>1937</v>
      </c>
      <c r="I244">
        <f t="shared" si="43"/>
        <v>55.710306406685241</v>
      </c>
      <c r="J244">
        <f t="shared" si="42"/>
        <v>178</v>
      </c>
      <c r="K244">
        <f>VLOOKUP(B244,[1]高三上!$B:$V,18,0)</f>
        <v>88</v>
      </c>
      <c r="L244" t="str">
        <f>VLOOKUP(B244,[1]高三上!$B:$V,19,0)</f>
        <v>吴文艺</v>
      </c>
      <c r="M244">
        <f t="shared" si="44"/>
        <v>138.71866295264624</v>
      </c>
      <c r="N244">
        <f t="shared" si="45"/>
        <v>19</v>
      </c>
      <c r="O244">
        <f>VLOOKUP(B244,[1]高二下!$B:$W,18,0)</f>
        <v>74.099999999999994</v>
      </c>
      <c r="P244" t="str">
        <f>VLOOKUP(B244,[1]高二下!$B:$W,19,0)</f>
        <v>吴文艺</v>
      </c>
      <c r="Q244">
        <f t="shared" si="46"/>
        <v>75.208913649025078</v>
      </c>
      <c r="R244">
        <f t="shared" si="47"/>
        <v>158</v>
      </c>
      <c r="S244">
        <f>VLOOKUP(B244,[1]高二上!$B:$W,18,0)</f>
        <v>82</v>
      </c>
      <c r="T244" t="str">
        <f>VLOOKUP(B244,[1]高二上!$B:$W,19,0)</f>
        <v>胡东缘</v>
      </c>
      <c r="U244">
        <f t="shared" si="48"/>
        <v>159.88857938718661</v>
      </c>
      <c r="V244">
        <f t="shared" si="49"/>
        <v>69</v>
      </c>
      <c r="W244">
        <f>VLOOKUP(B244,[1]高一下!$B:$X,18,0)</f>
        <v>39</v>
      </c>
      <c r="X244" t="str">
        <f>VLOOKUP(B244,[1]高一下!$B:$X,19,0)</f>
        <v>胡东缘</v>
      </c>
      <c r="Y244">
        <f t="shared" si="50"/>
        <v>36.490250696378837</v>
      </c>
      <c r="Z244">
        <f t="shared" si="51"/>
        <v>284</v>
      </c>
      <c r="AA244">
        <f>VLOOKUP(B244,[1]高一上!$B:$W,17,0)</f>
        <v>41</v>
      </c>
      <c r="AB244" t="str">
        <f>VLOOKUP(B244,[1]高一上!$B:$W,18,0)</f>
        <v>康宇峰</v>
      </c>
      <c r="AC244">
        <f t="shared" si="52"/>
        <v>151.25348189415041</v>
      </c>
      <c r="AD244">
        <f t="shared" si="53"/>
        <v>56</v>
      </c>
      <c r="AE244">
        <f>VLOOKUP(B244,[1]中考!$B:$O,13,0)</f>
        <v>28</v>
      </c>
      <c r="AF244">
        <f t="shared" si="54"/>
        <v>240</v>
      </c>
    </row>
    <row r="245" spans="1:32" x14ac:dyDescent="0.2">
      <c r="A245" s="2" t="s">
        <v>1565</v>
      </c>
      <c r="B245" s="2" t="s">
        <v>1566</v>
      </c>
      <c r="C245" s="1">
        <v>13</v>
      </c>
      <c r="D245" s="3" t="s">
        <v>1070</v>
      </c>
      <c r="E245" s="4" t="s">
        <v>1567</v>
      </c>
      <c r="F245" s="1">
        <v>552</v>
      </c>
      <c r="G245">
        <v>86</v>
      </c>
      <c r="H245" t="s">
        <v>1937</v>
      </c>
      <c r="I245">
        <f t="shared" si="43"/>
        <v>99.164345403899716</v>
      </c>
      <c r="J245">
        <f t="shared" si="42"/>
        <v>10</v>
      </c>
      <c r="K245">
        <f>VLOOKUP(B245,[1]高三上!$B:$V,18,0)</f>
        <v>89</v>
      </c>
      <c r="L245" t="str">
        <f>VLOOKUP(B245,[1]高三上!$B:$V,19,0)</f>
        <v>吴文艺</v>
      </c>
      <c r="M245">
        <f t="shared" si="44"/>
        <v>104.73537604456824</v>
      </c>
      <c r="N245">
        <f t="shared" si="45"/>
        <v>7</v>
      </c>
      <c r="O245">
        <f>VLOOKUP(B245,[1]高二下!$B:$W,18,0)</f>
        <v>88.1</v>
      </c>
      <c r="P245" t="str">
        <f>VLOOKUP(B245,[1]高二下!$B:$W,19,0)</f>
        <v>吴文艺</v>
      </c>
      <c r="Q245">
        <f t="shared" si="46"/>
        <v>95.82172701949861</v>
      </c>
      <c r="R245">
        <f t="shared" si="47"/>
        <v>24</v>
      </c>
      <c r="S245">
        <f>VLOOKUP(B245,[1]高二上!$B:$W,18,0)</f>
        <v>91</v>
      </c>
      <c r="T245" t="str">
        <f>VLOOKUP(B245,[1]高二上!$B:$W,19,0)</f>
        <v>胡东缘</v>
      </c>
      <c r="U245">
        <f t="shared" si="48"/>
        <v>100.27855153203343</v>
      </c>
      <c r="V245">
        <f t="shared" si="49"/>
        <v>9</v>
      </c>
      <c r="W245">
        <f>VLOOKUP(B245,[1]高一下!$B:$X,18,0)</f>
        <v>65</v>
      </c>
      <c r="X245" t="str">
        <f>VLOOKUP(B245,[1]高一下!$B:$X,19,0)</f>
        <v>胡东缘</v>
      </c>
      <c r="Y245">
        <f t="shared" si="50"/>
        <v>98.885793871866298</v>
      </c>
      <c r="Z245">
        <f t="shared" si="51"/>
        <v>10</v>
      </c>
      <c r="AA245">
        <f>VLOOKUP(B245,[1]高一上!$B:$W,17,0)</f>
        <v>60</v>
      </c>
      <c r="AB245" t="str">
        <f>VLOOKUP(B245,[1]高一上!$B:$W,18,0)</f>
        <v>马巫各</v>
      </c>
      <c r="AC245">
        <f t="shared" si="52"/>
        <v>102.2284122562674</v>
      </c>
      <c r="AD245">
        <f t="shared" si="53"/>
        <v>6</v>
      </c>
      <c r="AE245">
        <f>VLOOKUP(B245,[1]中考!$B:$O,13,0)</f>
        <v>42</v>
      </c>
      <c r="AF245">
        <f t="shared" si="54"/>
        <v>14</v>
      </c>
    </row>
    <row r="246" spans="1:32" x14ac:dyDescent="0.2">
      <c r="A246" s="2" t="s">
        <v>1568</v>
      </c>
      <c r="B246" s="2" t="s">
        <v>1569</v>
      </c>
      <c r="C246" s="1">
        <v>13</v>
      </c>
      <c r="D246" s="3" t="s">
        <v>1070</v>
      </c>
      <c r="E246" s="4" t="s">
        <v>1570</v>
      </c>
      <c r="F246" s="1">
        <v>523</v>
      </c>
      <c r="G246">
        <v>73</v>
      </c>
      <c r="H246" t="s">
        <v>1937</v>
      </c>
      <c r="I246">
        <f t="shared" si="43"/>
        <v>111.97771587743733</v>
      </c>
      <c r="J246">
        <f t="shared" si="42"/>
        <v>110</v>
      </c>
      <c r="K246">
        <f>VLOOKUP(B246,[1]高三上!$B:$V,18,0)</f>
        <v>70</v>
      </c>
      <c r="L246" t="str">
        <f>VLOOKUP(B246,[1]高三上!$B:$V,19,0)</f>
        <v>吴文艺</v>
      </c>
      <c r="M246">
        <f t="shared" si="44"/>
        <v>67.409470752089135</v>
      </c>
      <c r="N246">
        <f t="shared" si="45"/>
        <v>153</v>
      </c>
      <c r="O246">
        <f>VLOOKUP(B246,[1]高二下!$B:$W,18,0)</f>
        <v>86.5</v>
      </c>
      <c r="P246" t="str">
        <f>VLOOKUP(B246,[1]高二下!$B:$W,19,0)</f>
        <v>吴文艺</v>
      </c>
      <c r="Q246">
        <f t="shared" si="46"/>
        <v>105.84958217270194</v>
      </c>
      <c r="R246">
        <f t="shared" si="47"/>
        <v>36</v>
      </c>
      <c r="S246">
        <f>VLOOKUP(B246,[1]高二上!$B:$W,18,0)</f>
        <v>84</v>
      </c>
      <c r="T246" t="str">
        <f>VLOOKUP(B246,[1]高二上!$B:$W,19,0)</f>
        <v>胡东缘</v>
      </c>
      <c r="U246">
        <f t="shared" si="48"/>
        <v>97.493036211699163</v>
      </c>
      <c r="V246">
        <f t="shared" si="49"/>
        <v>57</v>
      </c>
      <c r="W246">
        <f>VLOOKUP(B246,[1]高一下!$B:$X,18,0)</f>
        <v>56</v>
      </c>
      <c r="X246" t="str">
        <f>VLOOKUP(B246,[1]高一下!$B:$X,19,0)</f>
        <v>胡东缘</v>
      </c>
      <c r="Y246">
        <f t="shared" si="50"/>
        <v>100.83565459610028</v>
      </c>
      <c r="Z246">
        <f t="shared" si="51"/>
        <v>48</v>
      </c>
      <c r="AA246">
        <f>VLOOKUP(B246,[1]高一上!$B:$W,17,0)</f>
        <v>42</v>
      </c>
      <c r="AB246" t="str">
        <f>VLOOKUP(B246,[1]高一上!$B:$W,18,0)</f>
        <v>马巫各</v>
      </c>
      <c r="AC246">
        <f t="shared" si="52"/>
        <v>89.693593314763234</v>
      </c>
      <c r="AD246">
        <f t="shared" si="53"/>
        <v>51</v>
      </c>
      <c r="AE246">
        <f>VLOOKUP(B246,[1]中考!$B:$O,13,0)</f>
        <v>42</v>
      </c>
      <c r="AF246">
        <f t="shared" si="54"/>
        <v>14</v>
      </c>
    </row>
    <row r="247" spans="1:32" x14ac:dyDescent="0.2">
      <c r="A247" s="2" t="s">
        <v>1571</v>
      </c>
      <c r="B247" s="2" t="s">
        <v>1572</v>
      </c>
      <c r="C247" s="1">
        <v>13</v>
      </c>
      <c r="D247" s="3" t="s">
        <v>1070</v>
      </c>
      <c r="E247" s="4" t="s">
        <v>1573</v>
      </c>
      <c r="F247" s="1">
        <v>511</v>
      </c>
      <c r="G247">
        <v>89</v>
      </c>
      <c r="H247" t="s">
        <v>1937</v>
      </c>
      <c r="I247">
        <f t="shared" si="43"/>
        <v>130.64066852367688</v>
      </c>
      <c r="J247">
        <f t="shared" si="42"/>
        <v>3</v>
      </c>
      <c r="K247">
        <f>VLOOKUP(B247,[1]高三上!$B:$V,18,0)</f>
        <v>75</v>
      </c>
      <c r="L247" t="str">
        <f>VLOOKUP(B247,[1]高三上!$B:$V,19,0)</f>
        <v>吴文艺</v>
      </c>
      <c r="M247">
        <f t="shared" si="44"/>
        <v>91.922005571030638</v>
      </c>
      <c r="N247">
        <f t="shared" si="45"/>
        <v>113</v>
      </c>
      <c r="O247">
        <f>VLOOKUP(B247,[1]高二下!$B:$W,18,0)</f>
        <v>81.900000000000006</v>
      </c>
      <c r="P247" t="str">
        <f>VLOOKUP(B247,[1]高二下!$B:$W,19,0)</f>
        <v>吴文艺</v>
      </c>
      <c r="Q247">
        <f t="shared" si="46"/>
        <v>79.944289693593319</v>
      </c>
      <c r="R247">
        <f t="shared" si="47"/>
        <v>84</v>
      </c>
      <c r="S247">
        <f>VLOOKUP(B247,[1]高二上!$B:$W,18,0)</f>
        <v>90</v>
      </c>
      <c r="T247" t="str">
        <f>VLOOKUP(B247,[1]高二上!$B:$W,19,0)</f>
        <v>胡东缘</v>
      </c>
      <c r="U247">
        <f t="shared" si="48"/>
        <v>130.9192200557103</v>
      </c>
      <c r="V247">
        <f t="shared" si="49"/>
        <v>12</v>
      </c>
      <c r="W247">
        <f>VLOOKUP(B247,[1]高一下!$B:$X,18,0)</f>
        <v>50</v>
      </c>
      <c r="X247" t="str">
        <f>VLOOKUP(B247,[1]高一下!$B:$X,19,0)</f>
        <v>胡东缘</v>
      </c>
      <c r="Y247">
        <f t="shared" si="50"/>
        <v>66.295264623955433</v>
      </c>
      <c r="Z247">
        <f t="shared" si="51"/>
        <v>123</v>
      </c>
      <c r="AA247">
        <f>VLOOKUP(B247,[1]高一上!$B:$W,17,0)</f>
        <v>67</v>
      </c>
      <c r="AB247" t="str">
        <f>VLOOKUP(B247,[1]高一上!$B:$W,18,0)</f>
        <v>康宇峰</v>
      </c>
      <c r="AC247">
        <f t="shared" si="52"/>
        <v>116.15598885793872</v>
      </c>
      <c r="AD247">
        <f t="shared" si="53"/>
        <v>2</v>
      </c>
      <c r="AE247">
        <f>VLOOKUP(B247,[1]中考!$B:$O,13,0)</f>
        <v>38</v>
      </c>
      <c r="AF247">
        <f t="shared" si="54"/>
        <v>60</v>
      </c>
    </row>
    <row r="248" spans="1:32" x14ac:dyDescent="0.2">
      <c r="A248" s="2" t="s">
        <v>1574</v>
      </c>
      <c r="B248" s="2" t="s">
        <v>1575</v>
      </c>
      <c r="C248" s="1">
        <v>13</v>
      </c>
      <c r="D248" s="3" t="s">
        <v>1070</v>
      </c>
      <c r="E248" s="4" t="s">
        <v>189</v>
      </c>
      <c r="F248" s="1">
        <v>509</v>
      </c>
      <c r="G248">
        <v>88</v>
      </c>
      <c r="H248" t="s">
        <v>1937</v>
      </c>
      <c r="I248">
        <f t="shared" si="43"/>
        <v>115.59888579387187</v>
      </c>
      <c r="J248">
        <f t="shared" si="42"/>
        <v>5</v>
      </c>
      <c r="K248">
        <f>VLOOKUP(B248,[1]高三上!$B:$V,18,0)</f>
        <v>81</v>
      </c>
      <c r="L248" t="str">
        <f>VLOOKUP(B248,[1]高三上!$B:$V,19,0)</f>
        <v>吴文艺</v>
      </c>
      <c r="M248">
        <f t="shared" si="44"/>
        <v>94.428969359331475</v>
      </c>
      <c r="N248">
        <f t="shared" si="45"/>
        <v>61</v>
      </c>
      <c r="O248">
        <f>VLOOKUP(B248,[1]高二下!$B:$W,18,0)</f>
        <v>86</v>
      </c>
      <c r="P248" t="str">
        <f>VLOOKUP(B248,[1]高二下!$B:$W,19,0)</f>
        <v>吴文艺</v>
      </c>
      <c r="Q248">
        <f t="shared" si="46"/>
        <v>91.086350974930355</v>
      </c>
      <c r="R248">
        <f t="shared" si="47"/>
        <v>41</v>
      </c>
      <c r="S248">
        <f>VLOOKUP(B248,[1]高二上!$B:$W,18,0)</f>
        <v>91</v>
      </c>
      <c r="T248" t="str">
        <f>VLOOKUP(B248,[1]高二上!$B:$W,19,0)</f>
        <v>胡东缘</v>
      </c>
      <c r="U248">
        <f t="shared" si="48"/>
        <v>126.46239554317549</v>
      </c>
      <c r="V248">
        <f t="shared" si="49"/>
        <v>9</v>
      </c>
      <c r="W248">
        <f>VLOOKUP(B248,[1]高一下!$B:$X,18,0)</f>
        <v>51</v>
      </c>
      <c r="X248" t="str">
        <f>VLOOKUP(B248,[1]高一下!$B:$X,19,0)</f>
        <v>胡东缘</v>
      </c>
      <c r="Y248">
        <f t="shared" si="50"/>
        <v>71.587743732590525</v>
      </c>
      <c r="Z248">
        <f t="shared" si="51"/>
        <v>104</v>
      </c>
      <c r="AA248">
        <f>VLOOKUP(B248,[1]高一上!$B:$W,17,0)</f>
        <v>64</v>
      </c>
      <c r="AB248" t="str">
        <f>VLOOKUP(B248,[1]高一上!$B:$W,18,0)</f>
        <v>马巫各</v>
      </c>
      <c r="AC248">
        <f t="shared" si="52"/>
        <v>105.57103064066852</v>
      </c>
      <c r="AD248">
        <f t="shared" si="53"/>
        <v>2</v>
      </c>
      <c r="AE248">
        <f>VLOOKUP(B248,[1]中考!$B:$O,13,0)</f>
        <v>41</v>
      </c>
      <c r="AF248">
        <f t="shared" si="54"/>
        <v>22</v>
      </c>
    </row>
    <row r="249" spans="1:32" x14ac:dyDescent="0.2">
      <c r="A249" s="2" t="s">
        <v>1576</v>
      </c>
      <c r="B249" s="2" t="s">
        <v>1577</v>
      </c>
      <c r="C249" s="1">
        <v>13</v>
      </c>
      <c r="D249" s="3" t="s">
        <v>1070</v>
      </c>
      <c r="E249" s="4" t="s">
        <v>1578</v>
      </c>
      <c r="F249" s="1">
        <v>479</v>
      </c>
      <c r="G249">
        <v>78</v>
      </c>
      <c r="H249" t="s">
        <v>1937</v>
      </c>
      <c r="I249">
        <f t="shared" si="43"/>
        <v>89.972144846796652</v>
      </c>
      <c r="J249">
        <f t="shared" si="42"/>
        <v>58</v>
      </c>
      <c r="K249">
        <f>VLOOKUP(B249,[1]高三上!$B:$V,18,0)</f>
        <v>87</v>
      </c>
      <c r="L249" t="str">
        <f>VLOOKUP(B249,[1]高三上!$B:$V,19,0)</f>
        <v>吴文艺</v>
      </c>
      <c r="M249">
        <f t="shared" si="44"/>
        <v>141.50417827298051</v>
      </c>
      <c r="N249">
        <f t="shared" si="45"/>
        <v>22</v>
      </c>
      <c r="O249">
        <f>VLOOKUP(B249,[1]高二下!$B:$W,18,0)</f>
        <v>72.599999999999994</v>
      </c>
      <c r="P249" t="str">
        <f>VLOOKUP(B249,[1]高二下!$B:$W,19,0)</f>
        <v>吴文艺</v>
      </c>
      <c r="Q249">
        <f t="shared" si="46"/>
        <v>76.601671309192199</v>
      </c>
      <c r="R249">
        <f t="shared" si="47"/>
        <v>171</v>
      </c>
      <c r="S249">
        <f>VLOOKUP(B249,[1]高二上!$B:$W,18,0)</f>
        <v>81</v>
      </c>
      <c r="T249" t="str">
        <f>VLOOKUP(B249,[1]高二上!$B:$W,19,0)</f>
        <v>胡东缘</v>
      </c>
      <c r="U249">
        <f t="shared" si="48"/>
        <v>76.880222841225631</v>
      </c>
      <c r="V249">
        <f t="shared" si="49"/>
        <v>87</v>
      </c>
      <c r="W249">
        <f>VLOOKUP(B249,[1]高一下!$B:$X,18,0)</f>
        <v>68</v>
      </c>
      <c r="X249" t="str">
        <f>VLOOKUP(B249,[1]高一下!$B:$X,19,0)</f>
        <v>胡东缘</v>
      </c>
      <c r="Y249">
        <f t="shared" si="50"/>
        <v>105.57103064066852</v>
      </c>
      <c r="Z249">
        <f t="shared" si="51"/>
        <v>4</v>
      </c>
      <c r="AA249">
        <f>VLOOKUP(B249,[1]高一上!$B:$W,17,0)</f>
        <v>48</v>
      </c>
      <c r="AB249" t="str">
        <f>VLOOKUP(B249,[1]高一上!$B:$W,18,0)</f>
        <v>康宇峰</v>
      </c>
      <c r="AC249">
        <f t="shared" si="52"/>
        <v>114.48467966573816</v>
      </c>
      <c r="AD249">
        <f t="shared" si="53"/>
        <v>24</v>
      </c>
      <c r="AE249">
        <f>VLOOKUP(B249,[1]中考!$B:$O,13,0)</f>
        <v>37</v>
      </c>
      <c r="AF249">
        <f t="shared" si="54"/>
        <v>76</v>
      </c>
    </row>
    <row r="250" spans="1:32" x14ac:dyDescent="0.2">
      <c r="A250" s="2" t="s">
        <v>1579</v>
      </c>
      <c r="B250" s="2" t="s">
        <v>1580</v>
      </c>
      <c r="C250" s="1">
        <v>13</v>
      </c>
      <c r="D250" s="3" t="s">
        <v>1070</v>
      </c>
      <c r="E250" s="4" t="s">
        <v>1581</v>
      </c>
      <c r="F250" s="1">
        <v>475</v>
      </c>
      <c r="G250">
        <v>74</v>
      </c>
      <c r="H250" t="s">
        <v>1937</v>
      </c>
      <c r="I250">
        <f t="shared" si="43"/>
        <v>86.072423398328695</v>
      </c>
      <c r="J250">
        <f t="shared" si="42"/>
        <v>100</v>
      </c>
      <c r="K250">
        <f>VLOOKUP(B250,[1]高三上!$B:$V,18,0)</f>
        <v>83</v>
      </c>
      <c r="L250" t="str">
        <f>VLOOKUP(B250,[1]高三上!$B:$V,19,0)</f>
        <v>吴文艺</v>
      </c>
      <c r="M250">
        <f t="shared" si="44"/>
        <v>101.67130919220055</v>
      </c>
      <c r="N250">
        <f t="shared" si="45"/>
        <v>50</v>
      </c>
      <c r="O250">
        <f>VLOOKUP(B250,[1]高二下!$B:$W,18,0)</f>
        <v>85</v>
      </c>
      <c r="P250" t="str">
        <f>VLOOKUP(B250,[1]高二下!$B:$W,19,0)</f>
        <v>吴文艺</v>
      </c>
      <c r="Q250">
        <f t="shared" si="46"/>
        <v>88.300835654596099</v>
      </c>
      <c r="R250">
        <f t="shared" si="47"/>
        <v>56</v>
      </c>
      <c r="S250">
        <f>VLOOKUP(B250,[1]高二上!$B:$W,18,0)</f>
        <v>89</v>
      </c>
      <c r="T250" t="str">
        <f>VLOOKUP(B250,[1]高二上!$B:$W,19,0)</f>
        <v>胡东缘</v>
      </c>
      <c r="U250">
        <f t="shared" si="48"/>
        <v>101.1142061281337</v>
      </c>
      <c r="V250">
        <f t="shared" si="49"/>
        <v>14</v>
      </c>
      <c r="W250">
        <f>VLOOKUP(B250,[1]高一下!$B:$X,18,0)</f>
        <v>61</v>
      </c>
      <c r="X250" t="str">
        <f>VLOOKUP(B250,[1]高一下!$B:$X,19,0)</f>
        <v>胡东缘</v>
      </c>
      <c r="Y250">
        <f t="shared" si="50"/>
        <v>122.2841225626741</v>
      </c>
      <c r="Z250">
        <f t="shared" si="51"/>
        <v>18</v>
      </c>
      <c r="AA250">
        <f>VLOOKUP(B250,[1]高一上!$B:$W,17,0)</f>
        <v>30</v>
      </c>
      <c r="AB250" t="str">
        <f>VLOOKUP(B250,[1]高一上!$B:$W,18,0)</f>
        <v>胡东缘</v>
      </c>
      <c r="AC250">
        <f t="shared" si="52"/>
        <v>76.601671309192199</v>
      </c>
      <c r="AD250">
        <f t="shared" si="53"/>
        <v>98</v>
      </c>
      <c r="AE250">
        <f>VLOOKUP(B250,[1]中考!$B:$O,13,0)</f>
        <v>42</v>
      </c>
      <c r="AF250">
        <f t="shared" si="54"/>
        <v>14</v>
      </c>
    </row>
    <row r="251" spans="1:32" x14ac:dyDescent="0.2">
      <c r="A251" s="2" t="s">
        <v>1582</v>
      </c>
      <c r="B251" s="2" t="s">
        <v>1583</v>
      </c>
      <c r="C251" s="1">
        <v>13</v>
      </c>
      <c r="D251" s="3" t="s">
        <v>1070</v>
      </c>
      <c r="E251" s="4" t="s">
        <v>1584</v>
      </c>
      <c r="F251" s="1">
        <v>471</v>
      </c>
      <c r="G251">
        <v>71</v>
      </c>
      <c r="H251" t="s">
        <v>1937</v>
      </c>
      <c r="I251">
        <f t="shared" si="43"/>
        <v>65.738161559888582</v>
      </c>
      <c r="J251">
        <f t="shared" si="42"/>
        <v>130</v>
      </c>
      <c r="K251">
        <f>VLOOKUP(B251,[1]高三上!$B:$V,18,0)</f>
        <v>89</v>
      </c>
      <c r="L251" t="str">
        <f>VLOOKUP(B251,[1]高三上!$B:$V,19,0)</f>
        <v>吴文艺</v>
      </c>
      <c r="M251">
        <f t="shared" si="44"/>
        <v>105.84958217270194</v>
      </c>
      <c r="N251">
        <f t="shared" si="45"/>
        <v>7</v>
      </c>
      <c r="O251">
        <f>VLOOKUP(B251,[1]高二下!$B:$W,18,0)</f>
        <v>87.6</v>
      </c>
      <c r="P251" t="str">
        <f>VLOOKUP(B251,[1]高二下!$B:$W,19,0)</f>
        <v>吴文艺</v>
      </c>
      <c r="Q251">
        <f t="shared" si="46"/>
        <v>93.03621169916434</v>
      </c>
      <c r="R251">
        <f t="shared" si="47"/>
        <v>28</v>
      </c>
      <c r="S251">
        <f>VLOOKUP(B251,[1]高二上!$B:$W,18,0)</f>
        <v>94</v>
      </c>
      <c r="T251" t="str">
        <f>VLOOKUP(B251,[1]高二上!$B:$W,19,0)</f>
        <v>胡东缘</v>
      </c>
      <c r="U251">
        <f t="shared" si="48"/>
        <v>109.19220055710306</v>
      </c>
      <c r="V251">
        <f t="shared" si="49"/>
        <v>3</v>
      </c>
      <c r="W251">
        <f>VLOOKUP(B251,[1]高一下!$B:$X,18,0)</f>
        <v>58</v>
      </c>
      <c r="X251" t="str">
        <f>VLOOKUP(B251,[1]高一下!$B:$X,19,0)</f>
        <v>胡东缘</v>
      </c>
      <c r="Y251">
        <f t="shared" si="50"/>
        <v>94.707520891364908</v>
      </c>
      <c r="Z251">
        <f t="shared" si="51"/>
        <v>36</v>
      </c>
      <c r="AA251">
        <f>VLOOKUP(B251,[1]高一上!$B:$W,17,0)</f>
        <v>50</v>
      </c>
      <c r="AB251" t="str">
        <f>VLOOKUP(B251,[1]高一上!$B:$W,18,0)</f>
        <v>马巫各</v>
      </c>
      <c r="AC251">
        <f t="shared" si="52"/>
        <v>96.100278551532028</v>
      </c>
      <c r="AD251">
        <f t="shared" si="53"/>
        <v>17</v>
      </c>
      <c r="AE251">
        <f>VLOOKUP(B251,[1]中考!$B:$O,13,0)</f>
        <v>47</v>
      </c>
      <c r="AF251">
        <f t="shared" si="54"/>
        <v>3</v>
      </c>
    </row>
    <row r="252" spans="1:32" x14ac:dyDescent="0.2">
      <c r="A252" s="2" t="s">
        <v>1585</v>
      </c>
      <c r="B252" s="2" t="s">
        <v>1586</v>
      </c>
      <c r="C252" s="1">
        <v>13</v>
      </c>
      <c r="D252" s="3" t="s">
        <v>1070</v>
      </c>
      <c r="E252" s="4" t="s">
        <v>1587</v>
      </c>
      <c r="F252" s="1">
        <v>470</v>
      </c>
      <c r="G252">
        <v>79</v>
      </c>
      <c r="H252" t="s">
        <v>1937</v>
      </c>
      <c r="I252">
        <f t="shared" si="43"/>
        <v>144.01114206128133</v>
      </c>
      <c r="J252">
        <f t="shared" si="42"/>
        <v>50</v>
      </c>
      <c r="K252">
        <f>VLOOKUP(B252,[1]高三上!$B:$V,18,0)</f>
        <v>65</v>
      </c>
      <c r="L252" t="str">
        <f>VLOOKUP(B252,[1]高三上!$B:$V,19,0)</f>
        <v>吴文艺</v>
      </c>
      <c r="M252">
        <f t="shared" si="44"/>
        <v>73.537604456824511</v>
      </c>
      <c r="N252">
        <f t="shared" si="45"/>
        <v>208</v>
      </c>
      <c r="O252">
        <f>VLOOKUP(B252,[1]高二下!$B:$W,18,0)</f>
        <v>78.8</v>
      </c>
      <c r="P252" t="str">
        <f>VLOOKUP(B252,[1]高二下!$B:$W,19,0)</f>
        <v>吴文艺</v>
      </c>
      <c r="Q252">
        <f t="shared" si="46"/>
        <v>74.930362116991645</v>
      </c>
      <c r="R252">
        <f t="shared" si="47"/>
        <v>113</v>
      </c>
      <c r="S252">
        <f>VLOOKUP(B252,[1]高二上!$B:$W,18,0)</f>
        <v>87</v>
      </c>
      <c r="T252" t="str">
        <f>VLOOKUP(B252,[1]高二上!$B:$W,19,0)</f>
        <v>胡东缘</v>
      </c>
      <c r="U252">
        <f t="shared" si="48"/>
        <v>176.04456824512533</v>
      </c>
      <c r="V252">
        <f t="shared" si="49"/>
        <v>23</v>
      </c>
      <c r="W252">
        <f>VLOOKUP(B252,[1]高一下!$B:$X,18,0)</f>
        <v>38</v>
      </c>
      <c r="X252" t="str">
        <f>VLOOKUP(B252,[1]高一下!$B:$X,19,0)</f>
        <v>胡东缘</v>
      </c>
      <c r="Y252">
        <f t="shared" si="50"/>
        <v>47.075208913649021</v>
      </c>
      <c r="Z252">
        <f t="shared" si="51"/>
        <v>296</v>
      </c>
      <c r="AA252">
        <f>VLOOKUP(B252,[1]高一上!$B:$W,17,0)</f>
        <v>23</v>
      </c>
      <c r="AB252" t="str">
        <f>VLOOKUP(B252,[1]高一上!$B:$W,18,0)</f>
        <v>胡东缘</v>
      </c>
      <c r="AC252">
        <f t="shared" si="52"/>
        <v>151.81058495821725</v>
      </c>
      <c r="AD252">
        <f t="shared" si="53"/>
        <v>106</v>
      </c>
      <c r="AE252">
        <f>VLOOKUP(B252,[1]中考!$B:$O,13,0)</f>
        <v>25</v>
      </c>
      <c r="AF252">
        <f t="shared" si="54"/>
        <v>292</v>
      </c>
    </row>
    <row r="253" spans="1:32" x14ac:dyDescent="0.2">
      <c r="A253" s="2" t="s">
        <v>1588</v>
      </c>
      <c r="B253" s="2" t="s">
        <v>1589</v>
      </c>
      <c r="C253" s="1">
        <v>13</v>
      </c>
      <c r="D253" s="3" t="s">
        <v>1070</v>
      </c>
      <c r="E253" s="4" t="s">
        <v>1590</v>
      </c>
      <c r="F253" s="1">
        <v>463</v>
      </c>
      <c r="G253">
        <v>76</v>
      </c>
      <c r="H253" t="s">
        <v>1937</v>
      </c>
      <c r="I253">
        <f t="shared" si="43"/>
        <v>109.19220055710306</v>
      </c>
      <c r="J253">
        <f t="shared" si="42"/>
        <v>80</v>
      </c>
      <c r="K253">
        <f>VLOOKUP(B253,[1]高三上!$B:$V,18,0)</f>
        <v>75</v>
      </c>
      <c r="L253" t="str">
        <f>VLOOKUP(B253,[1]高三上!$B:$V,19,0)</f>
        <v>吴文艺</v>
      </c>
      <c r="M253">
        <f t="shared" si="44"/>
        <v>79.944289693593319</v>
      </c>
      <c r="N253">
        <f t="shared" si="45"/>
        <v>113</v>
      </c>
      <c r="O253">
        <f>VLOOKUP(B253,[1]高二下!$B:$W,18,0)</f>
        <v>86</v>
      </c>
      <c r="P253" t="str">
        <f>VLOOKUP(B253,[1]高二下!$B:$W,19,0)</f>
        <v>吴文艺</v>
      </c>
      <c r="Q253">
        <f t="shared" si="46"/>
        <v>101.67130919220055</v>
      </c>
      <c r="R253">
        <f t="shared" si="47"/>
        <v>41</v>
      </c>
      <c r="S253">
        <f>VLOOKUP(B253,[1]高二上!$B:$W,18,0)</f>
        <v>85</v>
      </c>
      <c r="T253" t="str">
        <f>VLOOKUP(B253,[1]高二上!$B:$W,19,0)</f>
        <v>胡东缘</v>
      </c>
      <c r="U253">
        <f t="shared" si="48"/>
        <v>115.87743732590529</v>
      </c>
      <c r="V253">
        <f t="shared" si="49"/>
        <v>47</v>
      </c>
      <c r="W253">
        <f>VLOOKUP(B253,[1]高一下!$B:$X,18,0)</f>
        <v>51</v>
      </c>
      <c r="X253" t="str">
        <f>VLOOKUP(B253,[1]高一下!$B:$X,19,0)</f>
        <v>胡东缘</v>
      </c>
      <c r="Y253">
        <f t="shared" si="50"/>
        <v>72.98050139275766</v>
      </c>
      <c r="Z253">
        <f t="shared" si="51"/>
        <v>104</v>
      </c>
      <c r="AA253">
        <f>VLOOKUP(B253,[1]高一上!$B:$W,17,0)</f>
        <v>55</v>
      </c>
      <c r="AB253" t="str">
        <f>VLOOKUP(B253,[1]高一上!$B:$W,18,0)</f>
        <v>纪春权</v>
      </c>
      <c r="AC253">
        <f t="shared" si="52"/>
        <v>99.164345403899716</v>
      </c>
      <c r="AD253">
        <f t="shared" si="53"/>
        <v>7</v>
      </c>
      <c r="AE253">
        <f>VLOOKUP(B253,[1]中考!$B:$O,13,0)</f>
        <v>46</v>
      </c>
      <c r="AF253">
        <f t="shared" si="54"/>
        <v>4</v>
      </c>
    </row>
    <row r="254" spans="1:32" x14ac:dyDescent="0.2">
      <c r="A254" s="2" t="s">
        <v>1591</v>
      </c>
      <c r="B254" s="2" t="s">
        <v>1592</v>
      </c>
      <c r="C254" s="1">
        <v>13</v>
      </c>
      <c r="D254" s="3" t="s">
        <v>1070</v>
      </c>
      <c r="E254" s="4" t="s">
        <v>1593</v>
      </c>
      <c r="F254" s="1">
        <v>461</v>
      </c>
      <c r="G254">
        <v>67</v>
      </c>
      <c r="H254" t="s">
        <v>1937</v>
      </c>
      <c r="I254">
        <f t="shared" si="43"/>
        <v>62.116991643454043</v>
      </c>
      <c r="J254">
        <f t="shared" si="42"/>
        <v>197</v>
      </c>
      <c r="K254">
        <f>VLOOKUP(B254,[1]高三上!$B:$V,18,0)</f>
        <v>81</v>
      </c>
      <c r="L254" t="str">
        <f>VLOOKUP(B254,[1]高三上!$B:$V,19,0)</f>
        <v>吴文艺</v>
      </c>
      <c r="M254">
        <f t="shared" si="44"/>
        <v>90.807799442896936</v>
      </c>
      <c r="N254">
        <f t="shared" si="45"/>
        <v>61</v>
      </c>
      <c r="O254">
        <f>VLOOKUP(B254,[1]高二下!$B:$W,18,0)</f>
        <v>87.6</v>
      </c>
      <c r="P254" t="str">
        <f>VLOOKUP(B254,[1]高二下!$B:$W,19,0)</f>
        <v>吴文艺</v>
      </c>
      <c r="Q254">
        <f t="shared" si="46"/>
        <v>119.49860724233983</v>
      </c>
      <c r="R254">
        <f t="shared" si="47"/>
        <v>28</v>
      </c>
      <c r="S254">
        <f>VLOOKUP(B254,[1]高二上!$B:$W,18,0)</f>
        <v>79</v>
      </c>
      <c r="T254" t="str">
        <f>VLOOKUP(B254,[1]高二上!$B:$W,19,0)</f>
        <v>胡东缘</v>
      </c>
      <c r="U254">
        <f t="shared" si="48"/>
        <v>81.058495821727021</v>
      </c>
      <c r="V254">
        <f t="shared" si="49"/>
        <v>98</v>
      </c>
      <c r="W254">
        <f>VLOOKUP(B254,[1]高一下!$B:$X,18,0)</f>
        <v>59</v>
      </c>
      <c r="X254" t="str">
        <f>VLOOKUP(B254,[1]高一下!$B:$X,19,0)</f>
        <v>胡东缘</v>
      </c>
      <c r="Y254">
        <f t="shared" si="50"/>
        <v>92.200557103064071</v>
      </c>
      <c r="Z254">
        <f t="shared" si="51"/>
        <v>30</v>
      </c>
      <c r="AA254">
        <f>VLOOKUP(B254,[1]高一上!$B:$W,17,0)</f>
        <v>63</v>
      </c>
      <c r="AB254" t="str">
        <f>VLOOKUP(B254,[1]高一上!$B:$W,18,0)</f>
        <v>康宇峰</v>
      </c>
      <c r="AC254">
        <f t="shared" si="52"/>
        <v>105.57103064066852</v>
      </c>
      <c r="AD254">
        <f t="shared" si="53"/>
        <v>2</v>
      </c>
      <c r="AE254">
        <f>VLOOKUP(B254,[1]中考!$B:$O,13,0)</f>
        <v>41</v>
      </c>
      <c r="AF254">
        <f t="shared" si="54"/>
        <v>22</v>
      </c>
    </row>
    <row r="255" spans="1:32" x14ac:dyDescent="0.2">
      <c r="A255" s="2" t="s">
        <v>1594</v>
      </c>
      <c r="B255" s="2" t="s">
        <v>1595</v>
      </c>
      <c r="C255" s="1">
        <v>13</v>
      </c>
      <c r="D255" s="3" t="s">
        <v>1070</v>
      </c>
      <c r="E255" s="4" t="s">
        <v>1596</v>
      </c>
      <c r="F255" s="1">
        <v>457</v>
      </c>
      <c r="G255">
        <v>78</v>
      </c>
      <c r="H255" t="s">
        <v>1937</v>
      </c>
      <c r="I255">
        <f t="shared" si="43"/>
        <v>106.12813370473538</v>
      </c>
      <c r="J255">
        <f t="shared" si="42"/>
        <v>58</v>
      </c>
      <c r="K255">
        <f>VLOOKUP(B255,[1]高三上!$B:$V,18,0)</f>
        <v>79</v>
      </c>
      <c r="L255" t="str">
        <f>VLOOKUP(B255,[1]高三上!$B:$V,19,0)</f>
        <v>吴文艺</v>
      </c>
      <c r="M255">
        <f t="shared" si="44"/>
        <v>167.68802228412255</v>
      </c>
      <c r="N255">
        <f t="shared" si="45"/>
        <v>80</v>
      </c>
      <c r="O255">
        <f>VLOOKUP(B255,[1]高二下!$B:$W,18,0)</f>
        <v>51.5</v>
      </c>
      <c r="P255" t="str">
        <f>VLOOKUP(B255,[1]高二下!$B:$W,19,0)</f>
        <v>吴文艺</v>
      </c>
      <c r="Q255">
        <f t="shared" si="46"/>
        <v>79.108635097493035</v>
      </c>
      <c r="R255">
        <f t="shared" si="47"/>
        <v>323</v>
      </c>
      <c r="S255">
        <f>VLOOKUP(B255,[1]高二上!$B:$W,18,0)</f>
        <v>61</v>
      </c>
      <c r="T255" t="str">
        <f>VLOOKUP(B255,[1]高二上!$B:$W,19,0)</f>
        <v>胡东缘</v>
      </c>
      <c r="U255">
        <f t="shared" si="48"/>
        <v>89.136490250696383</v>
      </c>
      <c r="V255">
        <f t="shared" si="49"/>
        <v>248</v>
      </c>
      <c r="W255">
        <f>VLOOKUP(B255,[1]高一下!$B:$X,18,0)</f>
        <v>44</v>
      </c>
      <c r="X255" t="str">
        <f>VLOOKUP(B255,[1]高一下!$B:$X,19,0)</f>
        <v>胡东缘</v>
      </c>
      <c r="Y255">
        <f t="shared" si="50"/>
        <v>43.454038997214482</v>
      </c>
      <c r="Z255">
        <f t="shared" si="51"/>
        <v>209</v>
      </c>
      <c r="AA255">
        <f>VLOOKUP(B255,[1]高一上!$B:$W,17,0)</f>
        <v>55</v>
      </c>
      <c r="AB255" t="str">
        <f>VLOOKUP(B255,[1]高一上!$B:$W,18,0)</f>
        <v>纪春权</v>
      </c>
      <c r="AC255">
        <f t="shared" si="52"/>
        <v>159.88857938718661</v>
      </c>
      <c r="AD255">
        <f t="shared" si="53"/>
        <v>6</v>
      </c>
      <c r="AE255">
        <f>VLOOKUP(B255,[1]中考!$B:$O,13,0)</f>
        <v>29</v>
      </c>
      <c r="AF255">
        <f t="shared" si="54"/>
        <v>221</v>
      </c>
    </row>
    <row r="256" spans="1:32" x14ac:dyDescent="0.2">
      <c r="A256" s="2" t="s">
        <v>1597</v>
      </c>
      <c r="B256" s="2" t="s">
        <v>1598</v>
      </c>
      <c r="C256" s="1">
        <v>13</v>
      </c>
      <c r="D256" s="3" t="s">
        <v>1070</v>
      </c>
      <c r="E256" s="4" t="s">
        <v>1599</v>
      </c>
      <c r="F256" s="1">
        <v>450</v>
      </c>
      <c r="G256">
        <v>70</v>
      </c>
      <c r="H256" t="s">
        <v>1937</v>
      </c>
      <c r="I256">
        <f t="shared" si="43"/>
        <v>96.657381615598879</v>
      </c>
      <c r="J256">
        <f t="shared" si="42"/>
        <v>141</v>
      </c>
      <c r="K256">
        <f>VLOOKUP(B256,[1]高三上!$B:$V,18,0)</f>
        <v>73</v>
      </c>
      <c r="L256" t="str">
        <f>VLOOKUP(B256,[1]高三上!$B:$V,19,0)</f>
        <v>吴文艺</v>
      </c>
      <c r="M256">
        <f t="shared" si="44"/>
        <v>74.094707520891376</v>
      </c>
      <c r="N256">
        <f t="shared" si="45"/>
        <v>129</v>
      </c>
      <c r="O256">
        <f>VLOOKUP(B256,[1]高二下!$B:$W,18,0)</f>
        <v>86.5</v>
      </c>
      <c r="P256" t="str">
        <f>VLOOKUP(B256,[1]高二下!$B:$W,19,0)</f>
        <v>吴文艺</v>
      </c>
      <c r="Q256">
        <f t="shared" si="46"/>
        <v>126.46239554317549</v>
      </c>
      <c r="R256">
        <f t="shared" si="47"/>
        <v>36</v>
      </c>
      <c r="S256">
        <f>VLOOKUP(B256,[1]高二上!$B:$W,18,0)</f>
        <v>75</v>
      </c>
      <c r="T256" t="str">
        <f>VLOOKUP(B256,[1]高二上!$B:$W,19,0)</f>
        <v>胡东缘</v>
      </c>
      <c r="U256">
        <f t="shared" si="48"/>
        <v>100</v>
      </c>
      <c r="V256">
        <f t="shared" si="49"/>
        <v>131</v>
      </c>
      <c r="W256">
        <f>VLOOKUP(B256,[1]高一下!$B:$X,18,0)</f>
        <v>49</v>
      </c>
      <c r="X256" t="str">
        <f>VLOOKUP(B256,[1]高一下!$B:$X,19,0)</f>
        <v>胡东缘</v>
      </c>
      <c r="Y256">
        <f t="shared" si="50"/>
        <v>77.15877437325905</v>
      </c>
      <c r="Z256">
        <f t="shared" si="51"/>
        <v>131</v>
      </c>
      <c r="AA256">
        <f>VLOOKUP(B256,[1]高一上!$B:$W,17,0)</f>
        <v>40</v>
      </c>
      <c r="AB256" t="str">
        <f>VLOOKUP(B256,[1]高一上!$B:$W,18,0)</f>
        <v>康宇峰</v>
      </c>
      <c r="AC256">
        <f t="shared" si="52"/>
        <v>131.75487465181058</v>
      </c>
      <c r="AD256">
        <f t="shared" si="53"/>
        <v>49</v>
      </c>
      <c r="AE256">
        <f>VLOOKUP(B256,[1]中考!$B:$O,13,0)</f>
        <v>32</v>
      </c>
      <c r="AF256">
        <f t="shared" si="54"/>
        <v>163</v>
      </c>
    </row>
    <row r="257" spans="1:32" x14ac:dyDescent="0.2">
      <c r="A257" s="2" t="s">
        <v>1600</v>
      </c>
      <c r="B257" s="2" t="s">
        <v>1601</v>
      </c>
      <c r="C257" s="1">
        <v>13</v>
      </c>
      <c r="D257" s="3" t="s">
        <v>1070</v>
      </c>
      <c r="E257" s="4" t="s">
        <v>1602</v>
      </c>
      <c r="F257" s="1">
        <v>448</v>
      </c>
      <c r="G257">
        <v>72</v>
      </c>
      <c r="H257" t="s">
        <v>1937</v>
      </c>
      <c r="I257">
        <f t="shared" si="43"/>
        <v>128.96935933147631</v>
      </c>
      <c r="J257">
        <f t="shared" si="42"/>
        <v>121</v>
      </c>
      <c r="K257">
        <f>VLOOKUP(B257,[1]高三上!$B:$V,18,0)</f>
        <v>61</v>
      </c>
      <c r="L257" t="str">
        <f>VLOOKUP(B257,[1]高三上!$B:$V,19,0)</f>
        <v>吴文艺</v>
      </c>
      <c r="M257">
        <f t="shared" si="44"/>
        <v>57.381615598885794</v>
      </c>
      <c r="N257">
        <f t="shared" si="45"/>
        <v>225</v>
      </c>
      <c r="O257">
        <f>VLOOKUP(B257,[1]高二下!$B:$W,18,0)</f>
        <v>83.4</v>
      </c>
      <c r="P257" t="str">
        <f>VLOOKUP(B257,[1]高二下!$B:$W,19,0)</f>
        <v>吴文艺</v>
      </c>
      <c r="Q257">
        <f t="shared" si="46"/>
        <v>93.03621169916434</v>
      </c>
      <c r="R257">
        <f t="shared" si="47"/>
        <v>72</v>
      </c>
      <c r="S257">
        <f>VLOOKUP(B257,[1]高二上!$B:$W,18,0)</f>
        <v>85</v>
      </c>
      <c r="T257" t="str">
        <f>VLOOKUP(B257,[1]高二上!$B:$W,19,0)</f>
        <v>胡东缘</v>
      </c>
      <c r="U257">
        <f t="shared" si="48"/>
        <v>132.033426183844</v>
      </c>
      <c r="V257">
        <f t="shared" si="49"/>
        <v>47</v>
      </c>
      <c r="W257">
        <f>VLOOKUP(B257,[1]高一下!$B:$X,18,0)</f>
        <v>47</v>
      </c>
      <c r="X257" t="str">
        <f>VLOOKUP(B257,[1]高一下!$B:$X,19,0)</f>
        <v>胡东缘</v>
      </c>
      <c r="Y257">
        <f t="shared" si="50"/>
        <v>55.431754874651809</v>
      </c>
      <c r="Z257">
        <f t="shared" si="51"/>
        <v>162</v>
      </c>
      <c r="AA257">
        <f>VLOOKUP(B257,[1]高一上!$B:$W,17,0)</f>
        <v>63</v>
      </c>
      <c r="AB257" t="str">
        <f>VLOOKUP(B257,[1]高一上!$B:$W,18,0)</f>
        <v>纪春权</v>
      </c>
      <c r="AC257">
        <f t="shared" si="52"/>
        <v>112.8133704735376</v>
      </c>
      <c r="AD257">
        <f t="shared" si="53"/>
        <v>2</v>
      </c>
      <c r="AE257">
        <f>VLOOKUP(B257,[1]中考!$B:$O,13,0)</f>
        <v>39</v>
      </c>
      <c r="AF257">
        <f t="shared" si="54"/>
        <v>48</v>
      </c>
    </row>
    <row r="258" spans="1:32" x14ac:dyDescent="0.2">
      <c r="A258" s="2" t="s">
        <v>1603</v>
      </c>
      <c r="B258" s="2" t="s">
        <v>1604</v>
      </c>
      <c r="C258" s="1">
        <v>13</v>
      </c>
      <c r="D258" s="3" t="s">
        <v>1070</v>
      </c>
      <c r="E258" s="4" t="s">
        <v>1605</v>
      </c>
      <c r="F258" s="1">
        <v>445</v>
      </c>
      <c r="G258">
        <v>60</v>
      </c>
      <c r="H258" t="s">
        <v>1937</v>
      </c>
      <c r="I258">
        <f t="shared" si="43"/>
        <v>69.359331476323121</v>
      </c>
      <c r="J258">
        <f t="shared" si="42"/>
        <v>282</v>
      </c>
      <c r="K258">
        <f>VLOOKUP(B258,[1]高三上!$B:$V,18,0)</f>
        <v>68</v>
      </c>
      <c r="L258" t="str">
        <f>VLOOKUP(B258,[1]高三上!$B:$V,19,0)</f>
        <v>吴文艺</v>
      </c>
      <c r="M258">
        <f t="shared" si="44"/>
        <v>88.85793871866295</v>
      </c>
      <c r="N258">
        <f t="shared" si="45"/>
        <v>172</v>
      </c>
      <c r="O258">
        <f>VLOOKUP(B258,[1]高二下!$B:$W,18,0)</f>
        <v>77.2</v>
      </c>
      <c r="P258" t="str">
        <f>VLOOKUP(B258,[1]高二下!$B:$W,19,0)</f>
        <v>吴文艺</v>
      </c>
      <c r="Q258">
        <f t="shared" si="46"/>
        <v>82.451253481894156</v>
      </c>
      <c r="R258">
        <f t="shared" si="47"/>
        <v>132</v>
      </c>
      <c r="S258">
        <f>VLOOKUP(B258,[1]高二上!$B:$W,18,0)</f>
        <v>82</v>
      </c>
      <c r="T258" t="str">
        <f>VLOOKUP(B258,[1]高二上!$B:$W,19,0)</f>
        <v>胡东缘</v>
      </c>
      <c r="U258">
        <f t="shared" si="48"/>
        <v>131.19777158774374</v>
      </c>
      <c r="V258">
        <f t="shared" si="49"/>
        <v>69</v>
      </c>
      <c r="W258">
        <f>VLOOKUP(B258,[1]高一下!$B:$X,18,0)</f>
        <v>46</v>
      </c>
      <c r="X258" t="str">
        <f>VLOOKUP(B258,[1]高一下!$B:$X,19,0)</f>
        <v>胡东缘</v>
      </c>
      <c r="Y258">
        <f t="shared" si="50"/>
        <v>53.203342618384404</v>
      </c>
      <c r="Z258">
        <f t="shared" si="51"/>
        <v>181</v>
      </c>
      <c r="AA258">
        <f>VLOOKUP(B258,[1]高一上!$B:$W,17,0)</f>
        <v>50</v>
      </c>
      <c r="AB258" t="str">
        <f>VLOOKUP(B258,[1]高一上!$B:$W,18,0)</f>
        <v>马巫各</v>
      </c>
      <c r="AC258">
        <f t="shared" si="52"/>
        <v>113.09192200557104</v>
      </c>
      <c r="AD258">
        <f t="shared" si="53"/>
        <v>13</v>
      </c>
      <c r="AE258">
        <f>VLOOKUP(B258,[1]中考!$B:$O,13,0)</f>
        <v>38</v>
      </c>
      <c r="AF258">
        <f t="shared" si="54"/>
        <v>60</v>
      </c>
    </row>
    <row r="259" spans="1:32" x14ac:dyDescent="0.2">
      <c r="A259" s="2" t="s">
        <v>1606</v>
      </c>
      <c r="B259" s="2" t="s">
        <v>1607</v>
      </c>
      <c r="C259" s="1">
        <v>13</v>
      </c>
      <c r="D259" s="3" t="s">
        <v>1070</v>
      </c>
      <c r="E259" s="4" t="s">
        <v>1608</v>
      </c>
      <c r="F259" s="1">
        <v>443</v>
      </c>
      <c r="G259">
        <v>70</v>
      </c>
      <c r="H259" t="s">
        <v>1937</v>
      </c>
      <c r="I259">
        <f t="shared" si="43"/>
        <v>83.008356545961007</v>
      </c>
      <c r="J259">
        <f t="shared" ref="J259:J310" si="57">RANK(G259,G:G,0)</f>
        <v>141</v>
      </c>
      <c r="K259">
        <f>VLOOKUP(B259,[1]高三上!$B:$V,18,0)</f>
        <v>79</v>
      </c>
      <c r="L259" t="str">
        <f>VLOOKUP(B259,[1]高三上!$B:$V,19,0)</f>
        <v>吴文艺</v>
      </c>
      <c r="M259">
        <f t="shared" si="44"/>
        <v>101.1142061281337</v>
      </c>
      <c r="N259">
        <f t="shared" si="45"/>
        <v>80</v>
      </c>
      <c r="O259">
        <f>VLOOKUP(B259,[1]高二下!$B:$W,18,0)</f>
        <v>81.900000000000006</v>
      </c>
      <c r="P259" t="str">
        <f>VLOOKUP(B259,[1]高二下!$B:$W,19,0)</f>
        <v>吴文艺</v>
      </c>
      <c r="Q259">
        <f t="shared" si="46"/>
        <v>105.29247910863509</v>
      </c>
      <c r="R259">
        <f t="shared" si="47"/>
        <v>84</v>
      </c>
      <c r="S259">
        <f>VLOOKUP(B259,[1]高二上!$B:$W,18,0)</f>
        <v>78</v>
      </c>
      <c r="T259" t="str">
        <f>VLOOKUP(B259,[1]高二上!$B:$W,19,0)</f>
        <v>胡东缘</v>
      </c>
      <c r="U259">
        <f t="shared" si="48"/>
        <v>133.42618384401115</v>
      </c>
      <c r="V259">
        <f t="shared" si="49"/>
        <v>103</v>
      </c>
      <c r="W259">
        <f>VLOOKUP(B259,[1]高一下!$B:$X,18,0)</f>
        <v>43</v>
      </c>
      <c r="X259" t="str">
        <f>VLOOKUP(B259,[1]高一下!$B:$X,19,0)</f>
        <v>胡东缘</v>
      </c>
      <c r="Y259">
        <f t="shared" si="50"/>
        <v>40.947075208913652</v>
      </c>
      <c r="Z259">
        <f t="shared" si="51"/>
        <v>223</v>
      </c>
      <c r="AA259">
        <f>VLOOKUP(B259,[1]高一上!$B:$W,17,0)</f>
        <v>51</v>
      </c>
      <c r="AB259" t="str">
        <f>VLOOKUP(B259,[1]高一上!$B:$W,18,0)</f>
        <v>胡东缘</v>
      </c>
      <c r="AC259">
        <f t="shared" si="52"/>
        <v>168.80222841225628</v>
      </c>
      <c r="AD259">
        <f t="shared" si="53"/>
        <v>11</v>
      </c>
      <c r="AE259">
        <f>VLOOKUP(B259,[1]中考!$B:$O,13,0)</f>
        <v>27</v>
      </c>
      <c r="AF259">
        <f t="shared" si="54"/>
        <v>258</v>
      </c>
    </row>
    <row r="260" spans="1:32" x14ac:dyDescent="0.2">
      <c r="A260" s="2" t="s">
        <v>1609</v>
      </c>
      <c r="B260" s="2" t="s">
        <v>1610</v>
      </c>
      <c r="C260" s="1">
        <v>13</v>
      </c>
      <c r="D260" s="3" t="s">
        <v>1070</v>
      </c>
      <c r="E260" s="4" t="s">
        <v>1611</v>
      </c>
      <c r="F260" s="1">
        <v>428</v>
      </c>
      <c r="G260">
        <v>77</v>
      </c>
      <c r="H260" t="s">
        <v>1937</v>
      </c>
      <c r="I260">
        <f t="shared" ref="I260:I310" si="58">IF(OR(G260=0,K260=0),100,(((N260-J260)/COUNTA($D$3:$D$361))*100)+100)</f>
        <v>128.69080779944289</v>
      </c>
      <c r="J260">
        <f t="shared" si="57"/>
        <v>69</v>
      </c>
      <c r="K260">
        <f>VLOOKUP(B260,[1]高三上!$B:$V,18,0)</f>
        <v>68</v>
      </c>
      <c r="L260" t="str">
        <f>VLOOKUP(B260,[1]高三上!$B:$V,19,0)</f>
        <v>吴文艺</v>
      </c>
      <c r="M260">
        <f t="shared" ref="M260:M323" si="59">IF(OR(O260=0,K260=0),100,(((R260-N260)/COUNTA($D$3:$D$361))*100)+100)</f>
        <v>125.06963788300835</v>
      </c>
      <c r="N260">
        <f t="shared" ref="N260:N323" si="60">RANK(K260,$K$3:$K$361,0)</f>
        <v>172</v>
      </c>
      <c r="O260">
        <f>VLOOKUP(B260,[1]高二下!$B:$W,18,0)</f>
        <v>64.400000000000006</v>
      </c>
      <c r="P260" t="str">
        <f>VLOOKUP(B260,[1]高二下!$B:$W,19,0)</f>
        <v>吴文艺</v>
      </c>
      <c r="Q260">
        <f t="shared" ref="Q260:Q323" si="61">IF(OR(O260=0,S260=0),100,(((V260-R260)/COUNTA($D$3:$D$361))*100)+100)</f>
        <v>79.665738161559887</v>
      </c>
      <c r="R260">
        <f t="shared" ref="R260:R323" si="62">RANK(O260,$O$3:$O$361)</f>
        <v>262</v>
      </c>
      <c r="S260">
        <f>VLOOKUP(B260,[1]高二上!$B:$W,18,0)</f>
        <v>68</v>
      </c>
      <c r="T260" t="str">
        <f>VLOOKUP(B260,[1]高二上!$B:$W,19,0)</f>
        <v>胡东缘</v>
      </c>
      <c r="U260">
        <f t="shared" ref="U260:U323" si="63">IF(OR(W260=0,S260=0),100,(((Z260-V260)/COUNTA($D$3:$D$361))*100)+100)</f>
        <v>118.94150417827298</v>
      </c>
      <c r="V260">
        <f t="shared" ref="V260:V323" si="64">RANK(S260,$S$3:$S$361)</f>
        <v>189</v>
      </c>
      <c r="W260">
        <f>VLOOKUP(B260,[1]高一下!$B:$X,18,0)</f>
        <v>41</v>
      </c>
      <c r="X260" t="str">
        <f>VLOOKUP(B260,[1]高一下!$B:$X,19,0)</f>
        <v>胡东缘</v>
      </c>
      <c r="Y260">
        <f t="shared" ref="Y260:Y323" si="65">IF(OR(W260=0,AA260=0),100,(((AD260-Z260)/COUNTA($D$3:$D$361))*100)+100)</f>
        <v>35.654596100278553</v>
      </c>
      <c r="Z260">
        <f t="shared" ref="Z260:Z323" si="66">RANK(W260,$W$3:$W$361,0)</f>
        <v>257</v>
      </c>
      <c r="AA260">
        <f>VLOOKUP(B260,[1]高一上!$B:$W,17,0)</f>
        <v>45</v>
      </c>
      <c r="AB260" t="str">
        <f>VLOOKUP(B260,[1]高一上!$B:$W,18,0)</f>
        <v>马巫各</v>
      </c>
      <c r="AC260">
        <f t="shared" ref="AC260:AC323" si="67">IF(OR(AE260=0,AA260=0),100,(((AF260-AD260)/COUNTA($D$3:$D$361))*100)+100)</f>
        <v>144.28969359331475</v>
      </c>
      <c r="AD260">
        <f t="shared" ref="AD260:AD323" si="68">RANK(AA260,AA260:AA618)</f>
        <v>26</v>
      </c>
      <c r="AE260">
        <f>VLOOKUP(B260,[1]中考!$B:$O,13,0)</f>
        <v>31</v>
      </c>
      <c r="AF260">
        <f t="shared" ref="AF260:AF323" si="69">RANK(AE260,$AE$3:$AE$361)</f>
        <v>185</v>
      </c>
    </row>
    <row r="261" spans="1:32" x14ac:dyDescent="0.2">
      <c r="A261" s="2" t="s">
        <v>1612</v>
      </c>
      <c r="B261" s="2" t="s">
        <v>1613</v>
      </c>
      <c r="C261" s="1">
        <v>13</v>
      </c>
      <c r="D261" s="3" t="s">
        <v>1070</v>
      </c>
      <c r="E261" s="4" t="s">
        <v>1614</v>
      </c>
      <c r="F261" s="1">
        <v>428</v>
      </c>
      <c r="G261">
        <v>70</v>
      </c>
      <c r="H261" t="s">
        <v>1937</v>
      </c>
      <c r="I261">
        <f t="shared" si="58"/>
        <v>77.715877437325901</v>
      </c>
      <c r="J261">
        <f t="shared" si="57"/>
        <v>141</v>
      </c>
      <c r="K261">
        <f>VLOOKUP(B261,[1]高三上!$B:$V,18,0)</f>
        <v>81</v>
      </c>
      <c r="L261" t="str">
        <f>VLOOKUP(B261,[1]高三上!$B:$V,19,0)</f>
        <v>吴文艺</v>
      </c>
      <c r="M261">
        <f t="shared" si="59"/>
        <v>110.30640668523677</v>
      </c>
      <c r="N261">
        <f t="shared" si="60"/>
        <v>61</v>
      </c>
      <c r="O261">
        <f>VLOOKUP(B261,[1]高二下!$B:$W,18,0)</f>
        <v>80.3</v>
      </c>
      <c r="P261" t="str">
        <f>VLOOKUP(B261,[1]高二下!$B:$W,19,0)</f>
        <v>吴文艺</v>
      </c>
      <c r="Q261">
        <f t="shared" si="61"/>
        <v>101.39275766016713</v>
      </c>
      <c r="R261">
        <f t="shared" si="62"/>
        <v>98</v>
      </c>
      <c r="S261">
        <f>VLOOKUP(B261,[1]高二上!$B:$W,18,0)</f>
        <v>78</v>
      </c>
      <c r="T261" t="str">
        <f>VLOOKUP(B261,[1]高二上!$B:$W,19,0)</f>
        <v>胡东缘</v>
      </c>
      <c r="U261">
        <f t="shared" si="63"/>
        <v>133.42618384401115</v>
      </c>
      <c r="V261">
        <f t="shared" si="64"/>
        <v>103</v>
      </c>
      <c r="W261">
        <f>VLOOKUP(B261,[1]高一下!$B:$X,18,0)</f>
        <v>43</v>
      </c>
      <c r="X261" t="str">
        <f>VLOOKUP(B261,[1]高一下!$B:$X,19,0)</f>
        <v>胡东缘</v>
      </c>
      <c r="Y261">
        <f t="shared" si="65"/>
        <v>38.16155988857939</v>
      </c>
      <c r="Z261">
        <f t="shared" si="66"/>
        <v>223</v>
      </c>
      <c r="AA261">
        <f>VLOOKUP(B261,[1]高一上!$B:$W,17,0)</f>
        <v>68</v>
      </c>
      <c r="AB261" t="str">
        <f>VLOOKUP(B261,[1]高一上!$B:$W,18,0)</f>
        <v>康宇峰</v>
      </c>
      <c r="AC261">
        <f t="shared" si="67"/>
        <v>125.34818941504179</v>
      </c>
      <c r="AD261">
        <f t="shared" si="68"/>
        <v>1</v>
      </c>
      <c r="AE261">
        <f>VLOOKUP(B261,[1]中考!$B:$O,13,0)</f>
        <v>36</v>
      </c>
      <c r="AF261">
        <f t="shared" si="69"/>
        <v>92</v>
      </c>
    </row>
    <row r="262" spans="1:32" x14ac:dyDescent="0.2">
      <c r="A262" s="2" t="s">
        <v>1615</v>
      </c>
      <c r="B262" s="2" t="s">
        <v>1616</v>
      </c>
      <c r="C262" s="1">
        <v>13</v>
      </c>
      <c r="D262" s="3" t="s">
        <v>1070</v>
      </c>
      <c r="E262" s="4" t="s">
        <v>1617</v>
      </c>
      <c r="F262" s="1">
        <v>427</v>
      </c>
      <c r="G262">
        <v>65</v>
      </c>
      <c r="H262" t="s">
        <v>1937</v>
      </c>
      <c r="I262">
        <f t="shared" si="58"/>
        <v>69.080779944289702</v>
      </c>
      <c r="J262">
        <f t="shared" si="57"/>
        <v>224</v>
      </c>
      <c r="K262">
        <f>VLOOKUP(B262,[1]高三上!$B:$V,18,0)</f>
        <v>75</v>
      </c>
      <c r="L262" t="str">
        <f>VLOOKUP(B262,[1]高三上!$B:$V,19,0)</f>
        <v>吴文艺</v>
      </c>
      <c r="M262">
        <f t="shared" si="59"/>
        <v>91.922005571030638</v>
      </c>
      <c r="N262">
        <f t="shared" si="60"/>
        <v>113</v>
      </c>
      <c r="O262">
        <f>VLOOKUP(B262,[1]高二下!$B:$W,18,0)</f>
        <v>81.900000000000006</v>
      </c>
      <c r="P262" t="str">
        <f>VLOOKUP(B262,[1]高二下!$B:$W,19,0)</f>
        <v>吴文艺</v>
      </c>
      <c r="Q262">
        <f t="shared" si="61"/>
        <v>95.82172701949861</v>
      </c>
      <c r="R262">
        <f t="shared" si="62"/>
        <v>84</v>
      </c>
      <c r="S262">
        <f>VLOOKUP(B262,[1]高二上!$B:$W,18,0)</f>
        <v>82</v>
      </c>
      <c r="T262" t="str">
        <f>VLOOKUP(B262,[1]高二上!$B:$W,19,0)</f>
        <v>胡东缘</v>
      </c>
      <c r="U262">
        <f t="shared" si="63"/>
        <v>89.136490250696383</v>
      </c>
      <c r="V262">
        <f t="shared" si="64"/>
        <v>69</v>
      </c>
      <c r="W262">
        <f>VLOOKUP(B262,[1]高一下!$B:$X,18,0)</f>
        <v>59</v>
      </c>
      <c r="X262" t="str">
        <f>VLOOKUP(B262,[1]高一下!$B:$X,19,0)</f>
        <v>胡东缘</v>
      </c>
      <c r="Y262">
        <f t="shared" si="65"/>
        <v>96.100278551532028</v>
      </c>
      <c r="Z262">
        <f t="shared" si="66"/>
        <v>30</v>
      </c>
      <c r="AA262">
        <f>VLOOKUP(B262,[1]高一上!$B:$W,17,0)</f>
        <v>47</v>
      </c>
      <c r="AB262" t="str">
        <f>VLOOKUP(B262,[1]高一上!$B:$W,18,0)</f>
        <v>胡东缘</v>
      </c>
      <c r="AC262">
        <f t="shared" si="67"/>
        <v>152.36768802228411</v>
      </c>
      <c r="AD262">
        <f t="shared" si="68"/>
        <v>16</v>
      </c>
      <c r="AE262">
        <f>VLOOKUP(B262,[1]中考!$B:$O,13,0)</f>
        <v>30</v>
      </c>
      <c r="AF262">
        <f t="shared" si="69"/>
        <v>204</v>
      </c>
    </row>
    <row r="263" spans="1:32" x14ac:dyDescent="0.2">
      <c r="A263" s="2" t="s">
        <v>1618</v>
      </c>
      <c r="B263" s="2" t="s">
        <v>1619</v>
      </c>
      <c r="C263" s="1">
        <v>13</v>
      </c>
      <c r="D263" s="3" t="s">
        <v>1070</v>
      </c>
      <c r="E263" s="4" t="s">
        <v>447</v>
      </c>
      <c r="F263" s="1">
        <v>427</v>
      </c>
      <c r="G263">
        <v>61</v>
      </c>
      <c r="H263" t="s">
        <v>1937</v>
      </c>
      <c r="I263">
        <f t="shared" si="58"/>
        <v>95.264623955431759</v>
      </c>
      <c r="J263">
        <f t="shared" si="57"/>
        <v>270</v>
      </c>
      <c r="K263">
        <f>VLOOKUP(B263,[1]高三上!$B:$V,18,0)</f>
        <v>58</v>
      </c>
      <c r="L263" t="str">
        <f>VLOOKUP(B263,[1]高三上!$B:$V,19,0)</f>
        <v>吴文艺</v>
      </c>
      <c r="M263">
        <f t="shared" si="59"/>
        <v>90.807799442896936</v>
      </c>
      <c r="N263">
        <f t="shared" si="60"/>
        <v>253</v>
      </c>
      <c r="O263">
        <f>VLOOKUP(B263,[1]高二下!$B:$W,18,0)</f>
        <v>68.599999999999994</v>
      </c>
      <c r="P263" t="str">
        <f>VLOOKUP(B263,[1]高二下!$B:$W,19,0)</f>
        <v>吴文艺</v>
      </c>
      <c r="Q263">
        <f t="shared" si="61"/>
        <v>57.938718662952645</v>
      </c>
      <c r="R263">
        <f t="shared" si="62"/>
        <v>220</v>
      </c>
      <c r="S263">
        <f>VLOOKUP(B263,[1]高二上!$B:$W,18,0)</f>
        <v>82</v>
      </c>
      <c r="T263" t="str">
        <f>VLOOKUP(B263,[1]高二上!$B:$W,19,0)</f>
        <v>胡东缘</v>
      </c>
      <c r="U263">
        <f t="shared" si="63"/>
        <v>138.99721448467966</v>
      </c>
      <c r="V263">
        <f t="shared" si="64"/>
        <v>69</v>
      </c>
      <c r="W263">
        <f>VLOOKUP(B263,[1]高一下!$B:$X,18,0)</f>
        <v>44</v>
      </c>
      <c r="X263" t="str">
        <f>VLOOKUP(B263,[1]高一下!$B:$X,19,0)</f>
        <v>胡东缘</v>
      </c>
      <c r="Y263">
        <f t="shared" si="65"/>
        <v>47.075208913649021</v>
      </c>
      <c r="Z263">
        <f t="shared" si="66"/>
        <v>209</v>
      </c>
      <c r="AA263">
        <f>VLOOKUP(B263,[1]高一上!$B:$W,17,0)</f>
        <v>46</v>
      </c>
      <c r="AB263" t="str">
        <f>VLOOKUP(B263,[1]高一上!$B:$W,18,0)</f>
        <v>康宇峰</v>
      </c>
      <c r="AC263">
        <f t="shared" si="67"/>
        <v>161.55988857938718</v>
      </c>
      <c r="AD263">
        <f t="shared" si="68"/>
        <v>19</v>
      </c>
      <c r="AE263">
        <f>VLOOKUP(B263,[1]中考!$B:$O,13,0)</f>
        <v>28</v>
      </c>
      <c r="AF263">
        <f t="shared" si="69"/>
        <v>240</v>
      </c>
    </row>
    <row r="264" spans="1:32" x14ac:dyDescent="0.2">
      <c r="A264" s="2" t="s">
        <v>1620</v>
      </c>
      <c r="B264" s="2" t="s">
        <v>1621</v>
      </c>
      <c r="C264" s="1">
        <v>13</v>
      </c>
      <c r="D264" s="3" t="s">
        <v>1070</v>
      </c>
      <c r="E264" s="4" t="s">
        <v>1622</v>
      </c>
      <c r="F264" s="1">
        <v>426</v>
      </c>
      <c r="G264">
        <v>67</v>
      </c>
      <c r="H264" t="s">
        <v>1937</v>
      </c>
      <c r="I264">
        <f t="shared" si="58"/>
        <v>54.038997214484681</v>
      </c>
      <c r="J264">
        <f t="shared" si="57"/>
        <v>197</v>
      </c>
      <c r="K264">
        <f>VLOOKUP(B264,[1]高三上!$B:$V,18,0)</f>
        <v>86</v>
      </c>
      <c r="L264" t="str">
        <f>VLOOKUP(B264,[1]高三上!$B:$V,19,0)</f>
        <v>吴文艺</v>
      </c>
      <c r="M264">
        <f t="shared" si="59"/>
        <v>173.81615598885793</v>
      </c>
      <c r="N264">
        <f t="shared" si="60"/>
        <v>32</v>
      </c>
      <c r="O264">
        <f>VLOOKUP(B264,[1]高二下!$B:$W,18,0)</f>
        <v>60.2</v>
      </c>
      <c r="P264" t="str">
        <f>VLOOKUP(B264,[1]高二下!$B:$W,19,0)</f>
        <v>吴文艺</v>
      </c>
      <c r="Q264">
        <f t="shared" si="61"/>
        <v>36.490250696378837</v>
      </c>
      <c r="R264">
        <f t="shared" si="62"/>
        <v>297</v>
      </c>
      <c r="S264">
        <f>VLOOKUP(B264,[1]高二上!$B:$W,18,0)</f>
        <v>82</v>
      </c>
      <c r="T264" t="str">
        <f>VLOOKUP(B264,[1]高二上!$B:$W,19,0)</f>
        <v>胡东缘</v>
      </c>
      <c r="U264">
        <f t="shared" si="63"/>
        <v>142.89693593314763</v>
      </c>
      <c r="V264">
        <f t="shared" si="64"/>
        <v>69</v>
      </c>
      <c r="W264">
        <f>VLOOKUP(B264,[1]高一下!$B:$X,18,0)</f>
        <v>43</v>
      </c>
      <c r="X264" t="str">
        <f>VLOOKUP(B264,[1]高一下!$B:$X,19,0)</f>
        <v>胡东缘</v>
      </c>
      <c r="Y264">
        <f t="shared" si="65"/>
        <v>40.111420612813376</v>
      </c>
      <c r="Z264">
        <f t="shared" si="66"/>
        <v>223</v>
      </c>
      <c r="AA264">
        <f>VLOOKUP(B264,[1]高一上!$B:$W,17,0)</f>
        <v>52</v>
      </c>
      <c r="AB264" t="str">
        <f>VLOOKUP(B264,[1]高一上!$B:$W,18,0)</f>
        <v>纪春权</v>
      </c>
      <c r="AC264">
        <f t="shared" si="67"/>
        <v>118.94150417827298</v>
      </c>
      <c r="AD264">
        <f t="shared" si="68"/>
        <v>8</v>
      </c>
      <c r="AE264">
        <f>VLOOKUP(B264,[1]中考!$B:$O,13,0)</f>
        <v>37</v>
      </c>
      <c r="AF264">
        <f t="shared" si="69"/>
        <v>76</v>
      </c>
    </row>
    <row r="265" spans="1:32" x14ac:dyDescent="0.2">
      <c r="A265" s="2" t="s">
        <v>1623</v>
      </c>
      <c r="B265" s="2" t="s">
        <v>1624</v>
      </c>
      <c r="C265" s="1">
        <v>13</v>
      </c>
      <c r="D265" s="3" t="s">
        <v>1070</v>
      </c>
      <c r="E265" s="4" t="s">
        <v>1625</v>
      </c>
      <c r="F265" s="1">
        <v>419</v>
      </c>
      <c r="G265">
        <v>66</v>
      </c>
      <c r="H265" t="s">
        <v>1937</v>
      </c>
      <c r="I265">
        <f t="shared" si="58"/>
        <v>127.85515320334262</v>
      </c>
      <c r="J265">
        <f t="shared" si="57"/>
        <v>212</v>
      </c>
      <c r="K265">
        <f>VLOOKUP(B265,[1]高三上!$B:$V,18,0)</f>
        <v>41</v>
      </c>
      <c r="L265" t="str">
        <f>VLOOKUP(B265,[1]高三上!$B:$V,19,0)</f>
        <v>吴文艺</v>
      </c>
      <c r="M265">
        <f t="shared" si="59"/>
        <v>24.512534818941504</v>
      </c>
      <c r="N265">
        <f t="shared" si="60"/>
        <v>312</v>
      </c>
      <c r="O265">
        <f>VLOOKUP(B265,[1]高二下!$B:$W,18,0)</f>
        <v>86</v>
      </c>
      <c r="P265" t="str">
        <f>VLOOKUP(B265,[1]高二下!$B:$W,19,0)</f>
        <v>吴文艺</v>
      </c>
      <c r="Q265">
        <f t="shared" si="61"/>
        <v>129.52646239554318</v>
      </c>
      <c r="R265">
        <f t="shared" si="62"/>
        <v>41</v>
      </c>
      <c r="S265">
        <f>VLOOKUP(B265,[1]高二上!$B:$W,18,0)</f>
        <v>72</v>
      </c>
      <c r="T265" t="str">
        <f>VLOOKUP(B265,[1]高二上!$B:$W,19,0)</f>
        <v>胡东缘</v>
      </c>
      <c r="U265">
        <f t="shared" si="63"/>
        <v>113.9275766016713</v>
      </c>
      <c r="V265">
        <f t="shared" si="64"/>
        <v>147</v>
      </c>
      <c r="W265">
        <f>VLOOKUP(B265,[1]高一下!$B:$X,18,0)</f>
        <v>45</v>
      </c>
      <c r="X265" t="str">
        <f>VLOOKUP(B265,[1]高一下!$B:$X,19,0)</f>
        <v>胡东缘</v>
      </c>
      <c r="Y265">
        <f t="shared" si="65"/>
        <v>55.153203342618383</v>
      </c>
      <c r="Z265">
        <f t="shared" si="66"/>
        <v>197</v>
      </c>
      <c r="AA265">
        <f>VLOOKUP(B265,[1]高一上!$B:$W,17,0)</f>
        <v>42</v>
      </c>
      <c r="AB265" t="str">
        <f>VLOOKUP(B265,[1]高一上!$B:$W,18,0)</f>
        <v>马巫各</v>
      </c>
      <c r="AC265">
        <f t="shared" si="67"/>
        <v>166.8523676880223</v>
      </c>
      <c r="AD265">
        <f t="shared" si="68"/>
        <v>36</v>
      </c>
      <c r="AE265">
        <f>VLOOKUP(B265,[1]中考!$B:$O,13,0)</f>
        <v>26</v>
      </c>
      <c r="AF265">
        <f t="shared" si="69"/>
        <v>276</v>
      </c>
    </row>
    <row r="266" spans="1:32" x14ac:dyDescent="0.2">
      <c r="A266" s="2" t="s">
        <v>1626</v>
      </c>
      <c r="B266" s="2" t="s">
        <v>1627</v>
      </c>
      <c r="C266" s="1">
        <v>13</v>
      </c>
      <c r="D266" s="3" t="s">
        <v>1070</v>
      </c>
      <c r="E266" s="4" t="s">
        <v>1628</v>
      </c>
      <c r="F266" s="1">
        <v>417</v>
      </c>
      <c r="G266">
        <v>81</v>
      </c>
      <c r="H266" t="s">
        <v>1937</v>
      </c>
      <c r="I266">
        <f t="shared" si="58"/>
        <v>171.86629526462394</v>
      </c>
      <c r="J266">
        <f t="shared" si="57"/>
        <v>34</v>
      </c>
      <c r="K266">
        <f>VLOOKUP(B266,[1]高三上!$B:$V,18,0)</f>
        <v>52</v>
      </c>
      <c r="L266" t="str">
        <f>VLOOKUP(B266,[1]高三上!$B:$V,19,0)</f>
        <v>吴文艺</v>
      </c>
      <c r="M266">
        <f t="shared" si="59"/>
        <v>108.63509749303621</v>
      </c>
      <c r="N266">
        <f t="shared" si="60"/>
        <v>292</v>
      </c>
      <c r="O266">
        <f>VLOOKUP(B266,[1]高二下!$B:$W,18,0)</f>
        <v>51.5</v>
      </c>
      <c r="P266" t="str">
        <f>VLOOKUP(B266,[1]高二下!$B:$W,19,0)</f>
        <v>吴文艺</v>
      </c>
      <c r="Q266">
        <f t="shared" si="61"/>
        <v>58.774373259052922</v>
      </c>
      <c r="R266">
        <f t="shared" si="62"/>
        <v>323</v>
      </c>
      <c r="S266">
        <f>VLOOKUP(B266,[1]高二上!$B:$W,18,0)</f>
        <v>70</v>
      </c>
      <c r="T266" t="str">
        <f>VLOOKUP(B266,[1]高二上!$B:$W,19,0)</f>
        <v>胡东缘</v>
      </c>
      <c r="U266">
        <f t="shared" si="63"/>
        <v>106.12813370473538</v>
      </c>
      <c r="V266">
        <f t="shared" si="64"/>
        <v>175</v>
      </c>
      <c r="W266">
        <f>VLOOKUP(B266,[1]高一下!$B:$X,18,0)</f>
        <v>45</v>
      </c>
      <c r="X266" t="str">
        <f>VLOOKUP(B266,[1]高一下!$B:$X,19,0)</f>
        <v>胡东缘</v>
      </c>
      <c r="Y266">
        <f t="shared" si="65"/>
        <v>64.902506963788312</v>
      </c>
      <c r="Z266">
        <f t="shared" si="66"/>
        <v>197</v>
      </c>
      <c r="AA266">
        <f>VLOOKUP(B266,[1]高一上!$B:$W,17,0)</f>
        <v>33</v>
      </c>
      <c r="AB266" t="str">
        <f>VLOOKUP(B266,[1]高一上!$B:$W,18,0)</f>
        <v>纪春权</v>
      </c>
      <c r="AC266">
        <f t="shared" si="67"/>
        <v>176.6016713091922</v>
      </c>
      <c r="AD266">
        <f t="shared" si="68"/>
        <v>71</v>
      </c>
      <c r="AE266">
        <f>VLOOKUP(B266,[1]中考!$B:$O,13,0)</f>
        <v>18</v>
      </c>
      <c r="AF266">
        <f t="shared" si="69"/>
        <v>346</v>
      </c>
    </row>
    <row r="267" spans="1:32" x14ac:dyDescent="0.2">
      <c r="A267" s="2" t="s">
        <v>1629</v>
      </c>
      <c r="B267" s="2" t="s">
        <v>1630</v>
      </c>
      <c r="C267" s="1">
        <v>13</v>
      </c>
      <c r="D267" s="3" t="s">
        <v>1070</v>
      </c>
      <c r="E267" s="4" t="s">
        <v>1631</v>
      </c>
      <c r="F267" s="1">
        <v>415</v>
      </c>
      <c r="G267">
        <v>68</v>
      </c>
      <c r="H267" t="s">
        <v>1937</v>
      </c>
      <c r="I267">
        <f t="shared" si="58"/>
        <v>93.03621169916434</v>
      </c>
      <c r="J267">
        <f t="shared" si="57"/>
        <v>178</v>
      </c>
      <c r="K267">
        <f>VLOOKUP(B267,[1]高三上!$B:$V,18,0)</f>
        <v>70</v>
      </c>
      <c r="L267" t="str">
        <f>VLOOKUP(B267,[1]高三上!$B:$V,19,0)</f>
        <v>吴文艺</v>
      </c>
      <c r="M267">
        <f t="shared" si="59"/>
        <v>118.66295264623956</v>
      </c>
      <c r="N267">
        <f t="shared" si="60"/>
        <v>153</v>
      </c>
      <c r="O267">
        <f>VLOOKUP(B267,[1]高二下!$B:$W,18,0)</f>
        <v>68.599999999999994</v>
      </c>
      <c r="P267" t="str">
        <f>VLOOKUP(B267,[1]高二下!$B:$W,19,0)</f>
        <v>吴文艺</v>
      </c>
      <c r="Q267">
        <f t="shared" si="61"/>
        <v>119.49860724233983</v>
      </c>
      <c r="R267">
        <f t="shared" si="62"/>
        <v>220</v>
      </c>
      <c r="S267">
        <f>VLOOKUP(B267,[1]高二上!$B:$W,18,0)</f>
        <v>55</v>
      </c>
      <c r="T267" t="str">
        <f>VLOOKUP(B267,[1]高二上!$B:$W,19,0)</f>
        <v>胡东缘</v>
      </c>
      <c r="U267">
        <f t="shared" si="63"/>
        <v>37.883008356545965</v>
      </c>
      <c r="V267">
        <f t="shared" si="64"/>
        <v>290</v>
      </c>
      <c r="W267">
        <f>VLOOKUP(B267,[1]高一下!$B:$X,18,0)</f>
        <v>54</v>
      </c>
      <c r="X267" t="str">
        <f>VLOOKUP(B267,[1]高一下!$B:$X,19,0)</f>
        <v>胡东缘</v>
      </c>
      <c r="Y267">
        <f t="shared" si="65"/>
        <v>103.62116991643454</v>
      </c>
      <c r="Z267">
        <f t="shared" si="66"/>
        <v>67</v>
      </c>
      <c r="AA267">
        <f>VLOOKUP(B267,[1]高一上!$B:$W,17,0)</f>
        <v>31</v>
      </c>
      <c r="AB267" t="str">
        <f>VLOOKUP(B267,[1]高一上!$B:$W,18,0)</f>
        <v>马巫各</v>
      </c>
      <c r="AC267">
        <f t="shared" si="67"/>
        <v>98.885793871866298</v>
      </c>
      <c r="AD267">
        <f t="shared" si="68"/>
        <v>80</v>
      </c>
      <c r="AE267">
        <f>VLOOKUP(B267,[1]中考!$B:$O,13,0)</f>
        <v>37</v>
      </c>
      <c r="AF267">
        <f t="shared" si="69"/>
        <v>76</v>
      </c>
    </row>
    <row r="268" spans="1:32" x14ac:dyDescent="0.2">
      <c r="A268" s="2" t="s">
        <v>1632</v>
      </c>
      <c r="B268" s="2" t="s">
        <v>1633</v>
      </c>
      <c r="C268" s="1">
        <v>13</v>
      </c>
      <c r="D268" s="3" t="s">
        <v>1070</v>
      </c>
      <c r="E268" s="4" t="s">
        <v>1634</v>
      </c>
      <c r="F268" s="1">
        <v>407</v>
      </c>
      <c r="G268">
        <v>73</v>
      </c>
      <c r="H268" t="s">
        <v>1937</v>
      </c>
      <c r="I268">
        <f t="shared" si="58"/>
        <v>127.29805013927577</v>
      </c>
      <c r="J268">
        <f t="shared" si="57"/>
        <v>110</v>
      </c>
      <c r="K268">
        <f>VLOOKUP(B268,[1]高三上!$B:$V,18,0)</f>
        <v>65</v>
      </c>
      <c r="L268" t="str">
        <f>VLOOKUP(B268,[1]高三上!$B:$V,19,0)</f>
        <v>吴文艺</v>
      </c>
      <c r="M268">
        <f t="shared" si="59"/>
        <v>65.459610027855149</v>
      </c>
      <c r="N268">
        <f t="shared" si="60"/>
        <v>208</v>
      </c>
      <c r="O268">
        <f>VLOOKUP(B268,[1]高二下!$B:$W,18,0)</f>
        <v>81.900000000000006</v>
      </c>
      <c r="P268" t="str">
        <f>VLOOKUP(B268,[1]高二下!$B:$W,19,0)</f>
        <v>吴文艺</v>
      </c>
      <c r="Q268">
        <f t="shared" si="61"/>
        <v>114.76323119777159</v>
      </c>
      <c r="R268">
        <f t="shared" si="62"/>
        <v>84</v>
      </c>
      <c r="S268">
        <f>VLOOKUP(B268,[1]高二上!$B:$W,18,0)</f>
        <v>74</v>
      </c>
      <c r="T268" t="str">
        <f>VLOOKUP(B268,[1]高二上!$B:$W,19,0)</f>
        <v>胡东缘</v>
      </c>
      <c r="U268">
        <f t="shared" si="63"/>
        <v>103.34261838440112</v>
      </c>
      <c r="V268">
        <f t="shared" si="64"/>
        <v>137</v>
      </c>
      <c r="W268">
        <f>VLOOKUP(B268,[1]高一下!$B:$X,18,0)</f>
        <v>48</v>
      </c>
      <c r="X268" t="str">
        <f>VLOOKUP(B268,[1]高一下!$B:$X,19,0)</f>
        <v>胡东缘</v>
      </c>
      <c r="Y268">
        <f t="shared" si="65"/>
        <v>69.080779944289702</v>
      </c>
      <c r="Z268">
        <f t="shared" si="66"/>
        <v>149</v>
      </c>
      <c r="AA268">
        <f>VLOOKUP(B268,[1]高一上!$B:$W,17,0)</f>
        <v>41</v>
      </c>
      <c r="AB268" t="str">
        <f>VLOOKUP(B268,[1]高一上!$B:$W,18,0)</f>
        <v>马巫各</v>
      </c>
      <c r="AC268">
        <f t="shared" si="67"/>
        <v>140.94707520891365</v>
      </c>
      <c r="AD268">
        <f t="shared" si="68"/>
        <v>38</v>
      </c>
      <c r="AE268">
        <f>VLOOKUP(B268,[1]中考!$B:$O,13,0)</f>
        <v>31</v>
      </c>
      <c r="AF268">
        <f t="shared" si="69"/>
        <v>185</v>
      </c>
    </row>
    <row r="269" spans="1:32" x14ac:dyDescent="0.2">
      <c r="A269" s="2" t="s">
        <v>1635</v>
      </c>
      <c r="B269" s="2" t="s">
        <v>1636</v>
      </c>
      <c r="C269" s="1">
        <v>13</v>
      </c>
      <c r="D269" s="3" t="s">
        <v>1070</v>
      </c>
      <c r="E269" s="4" t="s">
        <v>1637</v>
      </c>
      <c r="F269" s="1">
        <v>407</v>
      </c>
      <c r="G269">
        <v>70</v>
      </c>
      <c r="H269" t="s">
        <v>1937</v>
      </c>
      <c r="I269">
        <f t="shared" si="58"/>
        <v>108.63509749303621</v>
      </c>
      <c r="J269">
        <f t="shared" si="57"/>
        <v>141</v>
      </c>
      <c r="K269">
        <f>VLOOKUP(B269,[1]高三上!$B:$V,18,0)</f>
        <v>68</v>
      </c>
      <c r="L269" t="str">
        <f>VLOOKUP(B269,[1]高三上!$B:$V,19,0)</f>
        <v>吴文艺</v>
      </c>
      <c r="M269">
        <f t="shared" si="59"/>
        <v>127.85515320334262</v>
      </c>
      <c r="N269">
        <f t="shared" si="60"/>
        <v>172</v>
      </c>
      <c r="O269">
        <f>VLOOKUP(B269,[1]高二下!$B:$W,18,0)</f>
        <v>63</v>
      </c>
      <c r="P269" t="str">
        <f>VLOOKUP(B269,[1]高二下!$B:$W,19,0)</f>
        <v>吴文艺</v>
      </c>
      <c r="Q269">
        <f t="shared" si="61"/>
        <v>65.181058495821731</v>
      </c>
      <c r="R269">
        <f t="shared" si="62"/>
        <v>272</v>
      </c>
      <c r="S269">
        <f>VLOOKUP(B269,[1]高二上!$B:$W,18,0)</f>
        <v>72</v>
      </c>
      <c r="T269" t="str">
        <f>VLOOKUP(B269,[1]高二上!$B:$W,19,0)</f>
        <v>胡东缘</v>
      </c>
      <c r="U269">
        <f t="shared" si="63"/>
        <v>104.17827298050139</v>
      </c>
      <c r="V269">
        <f t="shared" si="64"/>
        <v>147</v>
      </c>
      <c r="W269">
        <f>VLOOKUP(B269,[1]高一下!$B:$X,18,0)</f>
        <v>47</v>
      </c>
      <c r="X269" t="str">
        <f>VLOOKUP(B269,[1]高一下!$B:$X,19,0)</f>
        <v>胡东缘</v>
      </c>
      <c r="Y269">
        <f t="shared" si="65"/>
        <v>62.674094707520887</v>
      </c>
      <c r="Z269">
        <f t="shared" si="66"/>
        <v>162</v>
      </c>
      <c r="AA269">
        <f>VLOOKUP(B269,[1]高一上!$B:$W,17,0)</f>
        <v>43</v>
      </c>
      <c r="AB269" t="str">
        <f>VLOOKUP(B269,[1]高一上!$B:$W,18,0)</f>
        <v>康宇峰</v>
      </c>
      <c r="AC269">
        <f t="shared" si="67"/>
        <v>164.066852367688</v>
      </c>
      <c r="AD269">
        <f t="shared" si="68"/>
        <v>28</v>
      </c>
      <c r="AE269">
        <f>VLOOKUP(B269,[1]中考!$B:$O,13,0)</f>
        <v>27</v>
      </c>
      <c r="AF269">
        <f t="shared" si="69"/>
        <v>258</v>
      </c>
    </row>
    <row r="270" spans="1:32" x14ac:dyDescent="0.2">
      <c r="A270" s="2" t="s">
        <v>1638</v>
      </c>
      <c r="B270" s="2" t="s">
        <v>1639</v>
      </c>
      <c r="C270" s="1">
        <v>13</v>
      </c>
      <c r="D270" s="3" t="s">
        <v>1070</v>
      </c>
      <c r="E270" s="4" t="s">
        <v>1640</v>
      </c>
      <c r="F270" s="1">
        <v>402</v>
      </c>
      <c r="G270">
        <v>69</v>
      </c>
      <c r="H270" t="s">
        <v>1937</v>
      </c>
      <c r="I270">
        <f t="shared" si="58"/>
        <v>123.3983286908078</v>
      </c>
      <c r="J270">
        <f t="shared" si="57"/>
        <v>156</v>
      </c>
      <c r="K270">
        <f>VLOOKUP(B270,[1]高三上!$B:$V,18,0)</f>
        <v>60</v>
      </c>
      <c r="L270" t="str">
        <f>VLOOKUP(B270,[1]高三上!$B:$V,19,0)</f>
        <v>吴文艺</v>
      </c>
      <c r="M270">
        <f t="shared" si="59"/>
        <v>106.12813370473538</v>
      </c>
      <c r="N270">
        <f t="shared" si="60"/>
        <v>240</v>
      </c>
      <c r="O270">
        <f>VLOOKUP(B270,[1]高二下!$B:$W,18,0)</f>
        <v>64.400000000000006</v>
      </c>
      <c r="P270" t="str">
        <f>VLOOKUP(B270,[1]高二下!$B:$W,19,0)</f>
        <v>吴文艺</v>
      </c>
      <c r="Q270">
        <f t="shared" si="61"/>
        <v>67.966573816156</v>
      </c>
      <c r="R270">
        <f t="shared" si="62"/>
        <v>262</v>
      </c>
      <c r="S270">
        <f>VLOOKUP(B270,[1]高二上!$B:$W,18,0)</f>
        <v>72</v>
      </c>
      <c r="T270" t="str">
        <f>VLOOKUP(B270,[1]高二上!$B:$W,19,0)</f>
        <v>胡东缘</v>
      </c>
      <c r="U270">
        <f t="shared" si="63"/>
        <v>138.1615598885794</v>
      </c>
      <c r="V270">
        <f t="shared" si="64"/>
        <v>147</v>
      </c>
      <c r="W270">
        <f>VLOOKUP(B270,[1]高一下!$B:$X,18,0)</f>
        <v>39</v>
      </c>
      <c r="X270" t="str">
        <f>VLOOKUP(B270,[1]高一下!$B:$X,19,0)</f>
        <v>胡东缘</v>
      </c>
      <c r="Y270">
        <f t="shared" si="65"/>
        <v>27.855153203342624</v>
      </c>
      <c r="Z270">
        <f t="shared" si="66"/>
        <v>284</v>
      </c>
      <c r="AA270">
        <f>VLOOKUP(B270,[1]高一上!$B:$W,17,0)</f>
        <v>44</v>
      </c>
      <c r="AB270" t="str">
        <f>VLOOKUP(B270,[1]高一上!$B:$W,18,0)</f>
        <v>康宇峰</v>
      </c>
      <c r="AC270">
        <f t="shared" si="67"/>
        <v>102.2284122562674</v>
      </c>
      <c r="AD270">
        <f t="shared" si="68"/>
        <v>25</v>
      </c>
      <c r="AE270">
        <f>VLOOKUP(B270,[1]中考!$B:$O,13,0)</f>
        <v>40</v>
      </c>
      <c r="AF270">
        <f t="shared" si="69"/>
        <v>33</v>
      </c>
    </row>
    <row r="271" spans="1:32" x14ac:dyDescent="0.2">
      <c r="A271" s="2" t="s">
        <v>1641</v>
      </c>
      <c r="B271" s="2" t="s">
        <v>1642</v>
      </c>
      <c r="C271" s="1">
        <v>13</v>
      </c>
      <c r="D271" s="3" t="s">
        <v>1070</v>
      </c>
      <c r="E271" s="4" t="s">
        <v>1643</v>
      </c>
      <c r="F271" s="1">
        <v>394</v>
      </c>
      <c r="G271">
        <v>63</v>
      </c>
      <c r="H271" t="s">
        <v>1937</v>
      </c>
      <c r="I271">
        <f t="shared" si="58"/>
        <v>88.85793871866295</v>
      </c>
      <c r="J271">
        <f t="shared" si="57"/>
        <v>248</v>
      </c>
      <c r="K271">
        <f>VLOOKUP(B271,[1]高三上!$B:$V,18,0)</f>
        <v>65</v>
      </c>
      <c r="L271" t="str">
        <f>VLOOKUP(B271,[1]高三上!$B:$V,19,0)</f>
        <v>吴文艺</v>
      </c>
      <c r="M271">
        <f t="shared" si="59"/>
        <v>44.289693593314759</v>
      </c>
      <c r="N271">
        <f t="shared" si="60"/>
        <v>208</v>
      </c>
      <c r="O271">
        <f>VLOOKUP(B271,[1]高二下!$B:$W,18,0)</f>
        <v>90.7</v>
      </c>
      <c r="P271" t="str">
        <f>VLOOKUP(B271,[1]高二下!$B:$W,19,0)</f>
        <v>吴文艺</v>
      </c>
      <c r="Q271">
        <f t="shared" si="61"/>
        <v>104.17827298050139</v>
      </c>
      <c r="R271">
        <f t="shared" si="62"/>
        <v>8</v>
      </c>
      <c r="S271">
        <f>VLOOKUP(B271,[1]高二上!$B:$W,18,0)</f>
        <v>87</v>
      </c>
      <c r="T271" t="str">
        <f>VLOOKUP(B271,[1]高二上!$B:$W,19,0)</f>
        <v>胡东缘</v>
      </c>
      <c r="U271">
        <f t="shared" si="63"/>
        <v>151.81058495821725</v>
      </c>
      <c r="V271">
        <f t="shared" si="64"/>
        <v>23</v>
      </c>
      <c r="W271">
        <f>VLOOKUP(B271,[1]高一下!$B:$X,18,0)</f>
        <v>44</v>
      </c>
      <c r="X271" t="str">
        <f>VLOOKUP(B271,[1]高一下!$B:$X,19,0)</f>
        <v>胡东缘</v>
      </c>
      <c r="Y271">
        <f t="shared" si="65"/>
        <v>43.732590529247908</v>
      </c>
      <c r="Z271">
        <f t="shared" si="66"/>
        <v>209</v>
      </c>
      <c r="AA271">
        <f>VLOOKUP(B271,[1]高一上!$B:$W,17,0)</f>
        <v>53</v>
      </c>
      <c r="AB271" t="str">
        <f>VLOOKUP(B271,[1]高一上!$B:$W,18,0)</f>
        <v>康宇峰</v>
      </c>
      <c r="AC271">
        <f t="shared" si="67"/>
        <v>174.93036211699166</v>
      </c>
      <c r="AD271">
        <f t="shared" si="68"/>
        <v>7</v>
      </c>
      <c r="AE271">
        <f>VLOOKUP(B271,[1]中考!$B:$O,13,0)</f>
        <v>26</v>
      </c>
      <c r="AF271">
        <f t="shared" si="69"/>
        <v>276</v>
      </c>
    </row>
    <row r="272" spans="1:32" x14ac:dyDescent="0.2">
      <c r="A272" s="2" t="s">
        <v>1644</v>
      </c>
      <c r="B272" s="2" t="s">
        <v>1645</v>
      </c>
      <c r="C272" s="1">
        <v>13</v>
      </c>
      <c r="D272" s="3" t="s">
        <v>1070</v>
      </c>
      <c r="E272" s="4" t="s">
        <v>1264</v>
      </c>
      <c r="F272" s="1">
        <v>385</v>
      </c>
      <c r="G272">
        <v>64</v>
      </c>
      <c r="H272" t="s">
        <v>1937</v>
      </c>
      <c r="I272">
        <f t="shared" si="58"/>
        <v>101.1142061281337</v>
      </c>
      <c r="J272">
        <f t="shared" si="57"/>
        <v>236</v>
      </c>
      <c r="K272">
        <f>VLOOKUP(B272,[1]高三上!$B:$V,18,0)</f>
        <v>60</v>
      </c>
      <c r="L272" t="str">
        <f>VLOOKUP(B272,[1]高三上!$B:$V,19,0)</f>
        <v>吴文艺</v>
      </c>
      <c r="M272">
        <f t="shared" si="59"/>
        <v>98.885793871866298</v>
      </c>
      <c r="N272">
        <f t="shared" si="60"/>
        <v>240</v>
      </c>
      <c r="O272">
        <f>VLOOKUP(B272,[1]高二下!$B:$W,18,0)</f>
        <v>67.2</v>
      </c>
      <c r="P272" t="str">
        <f>VLOOKUP(B272,[1]高二下!$B:$W,19,0)</f>
        <v>吴文艺</v>
      </c>
      <c r="Q272">
        <f t="shared" si="61"/>
        <v>112.53481894150417</v>
      </c>
      <c r="R272">
        <f t="shared" si="62"/>
        <v>236</v>
      </c>
      <c r="S272">
        <f>VLOOKUP(B272,[1]高二上!$B:$W,18,0)</f>
        <v>56</v>
      </c>
      <c r="T272" t="str">
        <f>VLOOKUP(B272,[1]高二上!$B:$W,19,0)</f>
        <v>胡东缘</v>
      </c>
      <c r="U272">
        <f t="shared" si="63"/>
        <v>109.19220055710306</v>
      </c>
      <c r="V272">
        <f t="shared" si="64"/>
        <v>281</v>
      </c>
      <c r="W272">
        <f>VLOOKUP(B272,[1]高一下!$B:$X,18,0)</f>
        <v>36</v>
      </c>
      <c r="X272" t="str">
        <f>VLOOKUP(B272,[1]高一下!$B:$X,19,0)</f>
        <v>胡东缘</v>
      </c>
      <c r="Y272">
        <f t="shared" si="65"/>
        <v>19.777158774373262</v>
      </c>
      <c r="Z272">
        <f t="shared" si="66"/>
        <v>314</v>
      </c>
      <c r="AA272">
        <f>VLOOKUP(B272,[1]高一上!$B:$W,17,0)</f>
        <v>43</v>
      </c>
      <c r="AB272" t="str">
        <f>VLOOKUP(B272,[1]高一上!$B:$W,18,0)</f>
        <v>马巫各</v>
      </c>
      <c r="AC272">
        <f t="shared" si="67"/>
        <v>174.09470752089135</v>
      </c>
      <c r="AD272">
        <f t="shared" si="68"/>
        <v>26</v>
      </c>
      <c r="AE272">
        <f>VLOOKUP(B272,[1]中考!$B:$O,13,0)</f>
        <v>25</v>
      </c>
      <c r="AF272">
        <f t="shared" si="69"/>
        <v>292</v>
      </c>
    </row>
    <row r="273" spans="1:32" x14ac:dyDescent="0.2">
      <c r="A273" s="2" t="s">
        <v>1646</v>
      </c>
      <c r="B273" s="2" t="s">
        <v>1647</v>
      </c>
      <c r="C273" s="1">
        <v>13</v>
      </c>
      <c r="D273" s="3" t="s">
        <v>1070</v>
      </c>
      <c r="E273" s="4" t="s">
        <v>1648</v>
      </c>
      <c r="F273" s="1">
        <v>378</v>
      </c>
      <c r="G273">
        <v>57</v>
      </c>
      <c r="H273" t="s">
        <v>1937</v>
      </c>
      <c r="I273">
        <f t="shared" si="58"/>
        <v>101.67130919220055</v>
      </c>
      <c r="J273">
        <f t="shared" si="57"/>
        <v>306</v>
      </c>
      <c r="K273">
        <f>VLOOKUP(B273,[1]高三上!$B:$V,18,0)</f>
        <v>41</v>
      </c>
      <c r="L273" t="str">
        <f>VLOOKUP(B273,[1]高三上!$B:$V,19,0)</f>
        <v>吴文艺</v>
      </c>
      <c r="M273">
        <f t="shared" si="59"/>
        <v>86.072423398328695</v>
      </c>
      <c r="N273">
        <f t="shared" si="60"/>
        <v>312</v>
      </c>
      <c r="O273">
        <f>VLOOKUP(B273,[1]高二下!$B:$W,18,0)</f>
        <v>64.400000000000006</v>
      </c>
      <c r="P273" t="str">
        <f>VLOOKUP(B273,[1]高二下!$B:$W,19,0)</f>
        <v>吴文艺</v>
      </c>
      <c r="Q273">
        <f t="shared" si="61"/>
        <v>55.710306406685241</v>
      </c>
      <c r="R273">
        <f t="shared" si="62"/>
        <v>262</v>
      </c>
      <c r="S273">
        <f>VLOOKUP(B273,[1]高二上!$B:$W,18,0)</f>
        <v>78</v>
      </c>
      <c r="T273" t="str">
        <f>VLOOKUP(B273,[1]高二上!$B:$W,19,0)</f>
        <v>胡东缘</v>
      </c>
      <c r="U273">
        <f t="shared" si="63"/>
        <v>156.26740947075209</v>
      </c>
      <c r="V273">
        <f t="shared" si="64"/>
        <v>103</v>
      </c>
      <c r="W273">
        <f>VLOOKUP(B273,[1]高一下!$B:$X,18,0)</f>
        <v>37</v>
      </c>
      <c r="X273" t="str">
        <f>VLOOKUP(B273,[1]高一下!$B:$X,19,0)</f>
        <v>胡东缘</v>
      </c>
      <c r="Y273">
        <f t="shared" si="65"/>
        <v>21.727019498607248</v>
      </c>
      <c r="Z273">
        <f t="shared" si="66"/>
        <v>305</v>
      </c>
      <c r="AA273">
        <f>VLOOKUP(B273,[1]高一上!$B:$W,17,0)</f>
        <v>44</v>
      </c>
      <c r="AB273" t="str">
        <f>VLOOKUP(B273,[1]高一上!$B:$W,18,0)</f>
        <v>康宇峰</v>
      </c>
      <c r="AC273">
        <f t="shared" si="67"/>
        <v>183.56545961002786</v>
      </c>
      <c r="AD273">
        <f t="shared" si="68"/>
        <v>24</v>
      </c>
      <c r="AE273">
        <f>VLOOKUP(B273,[1]中考!$B:$O,13,0)</f>
        <v>22</v>
      </c>
      <c r="AF273">
        <f t="shared" si="69"/>
        <v>324</v>
      </c>
    </row>
    <row r="274" spans="1:32" x14ac:dyDescent="0.2">
      <c r="A274" s="5" t="s">
        <v>1649</v>
      </c>
      <c r="B274" s="2" t="s">
        <v>1650</v>
      </c>
      <c r="C274" s="1">
        <v>13</v>
      </c>
      <c r="D274" s="3" t="s">
        <v>1070</v>
      </c>
      <c r="E274" s="4" t="s">
        <v>1651</v>
      </c>
      <c r="F274" s="1">
        <v>376</v>
      </c>
      <c r="G274">
        <v>57</v>
      </c>
      <c r="H274" t="s">
        <v>1937</v>
      </c>
      <c r="I274">
        <f t="shared" si="58"/>
        <v>55.431754874651809</v>
      </c>
      <c r="J274">
        <f t="shared" si="57"/>
        <v>306</v>
      </c>
      <c r="K274">
        <f>VLOOKUP(B274,[1]高三上!$B:$V,18,0)</f>
        <v>71</v>
      </c>
      <c r="L274" t="str">
        <f>VLOOKUP(B274,[1]高三上!$B:$V,19,0)</f>
        <v>吴文艺</v>
      </c>
      <c r="M274">
        <f t="shared" si="59"/>
        <v>100</v>
      </c>
      <c r="N274">
        <f t="shared" si="60"/>
        <v>146</v>
      </c>
      <c r="O274">
        <v>0</v>
      </c>
      <c r="P274" t="str">
        <f>L274</f>
        <v>吴文艺</v>
      </c>
      <c r="Q274">
        <f t="shared" si="61"/>
        <v>100</v>
      </c>
      <c r="R274">
        <f t="shared" si="62"/>
        <v>330</v>
      </c>
      <c r="S274">
        <f>VLOOKUP(B274,[1]高二上!$B:$W,18,0)</f>
        <v>63</v>
      </c>
      <c r="T274" t="str">
        <f>VLOOKUP(B274,[1]高二上!$B:$W,19,0)</f>
        <v>胡东缘</v>
      </c>
      <c r="U274">
        <f t="shared" si="63"/>
        <v>60.167130919220057</v>
      </c>
      <c r="V274">
        <f t="shared" si="64"/>
        <v>235</v>
      </c>
      <c r="W274">
        <f>VLOOKUP(B274,[1]高一下!$B:$X,18,0)</f>
        <v>52</v>
      </c>
      <c r="X274" t="str">
        <f>VLOOKUP(B274,[1]高一下!$B:$X,19,0)</f>
        <v>胡东缘</v>
      </c>
      <c r="Y274">
        <f t="shared" si="65"/>
        <v>93.871866295264624</v>
      </c>
      <c r="Z274">
        <f t="shared" si="66"/>
        <v>92</v>
      </c>
      <c r="AA274">
        <f>VLOOKUP(B274,[1]高一上!$B:$W,17,0)</f>
        <v>32</v>
      </c>
      <c r="AB274" t="str">
        <f>VLOOKUP(B274,[1]高一上!$B:$W,18,0)</f>
        <v>康宇峰</v>
      </c>
      <c r="AC274">
        <f t="shared" si="67"/>
        <v>111.42061281337047</v>
      </c>
      <c r="AD274">
        <f t="shared" si="68"/>
        <v>70</v>
      </c>
      <c r="AE274">
        <f>VLOOKUP(B274,[1]中考!$B:$O,13,0)</f>
        <v>35</v>
      </c>
      <c r="AF274">
        <f t="shared" si="69"/>
        <v>111</v>
      </c>
    </row>
    <row r="275" spans="1:32" x14ac:dyDescent="0.2">
      <c r="A275" s="2" t="s">
        <v>1652</v>
      </c>
      <c r="B275" s="2" t="s">
        <v>1653</v>
      </c>
      <c r="C275" s="1">
        <v>13</v>
      </c>
      <c r="D275" s="3" t="s">
        <v>1070</v>
      </c>
      <c r="E275" s="4" t="s">
        <v>1654</v>
      </c>
      <c r="F275" s="1">
        <v>351</v>
      </c>
      <c r="G275">
        <v>53</v>
      </c>
      <c r="H275" t="s">
        <v>1937</v>
      </c>
      <c r="I275">
        <f t="shared" si="58"/>
        <v>100</v>
      </c>
      <c r="J275">
        <f t="shared" si="57"/>
        <v>329</v>
      </c>
      <c r="K275">
        <v>0</v>
      </c>
      <c r="L275" t="str">
        <f>H275</f>
        <v>吴文艺</v>
      </c>
      <c r="M275">
        <f t="shared" si="59"/>
        <v>100</v>
      </c>
      <c r="N275">
        <f t="shared" si="60"/>
        <v>323</v>
      </c>
      <c r="O275">
        <f>VLOOKUP(B275,[1]高二下!$B:$W,18,0)</f>
        <v>63</v>
      </c>
      <c r="P275" t="str">
        <f>VLOOKUP(B275,[1]高二下!$B:$W,19,0)</f>
        <v>吴文艺</v>
      </c>
      <c r="Q275">
        <f t="shared" si="61"/>
        <v>30.640668523676879</v>
      </c>
      <c r="R275">
        <f t="shared" si="62"/>
        <v>272</v>
      </c>
      <c r="S275">
        <f>VLOOKUP(B275,[1]高二上!$B:$W,18,0)</f>
        <v>87</v>
      </c>
      <c r="T275" t="str">
        <f>VLOOKUP(B275,[1]高二上!$B:$W,19,0)</f>
        <v>胡东缘</v>
      </c>
      <c r="U275">
        <f t="shared" si="63"/>
        <v>130.08356545961004</v>
      </c>
      <c r="V275">
        <f t="shared" si="64"/>
        <v>23</v>
      </c>
      <c r="W275">
        <f>VLOOKUP(B275,[1]高一下!$B:$X,18,0)</f>
        <v>49</v>
      </c>
      <c r="X275" t="str">
        <f>VLOOKUP(B275,[1]高一下!$B:$X,19,0)</f>
        <v>胡东缘</v>
      </c>
      <c r="Y275">
        <f t="shared" si="65"/>
        <v>79.944289693593319</v>
      </c>
      <c r="Z275">
        <f t="shared" si="66"/>
        <v>131</v>
      </c>
      <c r="AA275">
        <f>VLOOKUP(B275,[1]高一上!$B:$W,17,0)</f>
        <v>34</v>
      </c>
      <c r="AB275" t="str">
        <f>VLOOKUP(B275,[1]高一上!$B:$W,18,0)</f>
        <v>胡东缘</v>
      </c>
      <c r="AC275">
        <f t="shared" si="67"/>
        <v>100</v>
      </c>
      <c r="AD275">
        <f t="shared" si="68"/>
        <v>59</v>
      </c>
      <c r="AE275">
        <v>0</v>
      </c>
      <c r="AF275">
        <f t="shared" si="69"/>
        <v>352</v>
      </c>
    </row>
    <row r="276" spans="1:32" x14ac:dyDescent="0.2">
      <c r="A276" t="s">
        <v>1655</v>
      </c>
      <c r="B276" t="s">
        <v>1656</v>
      </c>
      <c r="C276">
        <v>13</v>
      </c>
      <c r="D276" t="s">
        <v>1070</v>
      </c>
      <c r="E276" t="s">
        <v>1657</v>
      </c>
      <c r="F276">
        <v>313</v>
      </c>
      <c r="G276">
        <v>52</v>
      </c>
      <c r="H276" t="s">
        <v>1937</v>
      </c>
      <c r="I276">
        <f t="shared" si="58"/>
        <v>73.816155988857943</v>
      </c>
      <c r="J276">
        <f t="shared" si="57"/>
        <v>334</v>
      </c>
      <c r="K276">
        <f>VLOOKUP(B276,[1]高三上!$B:$V,18,0)</f>
        <v>60</v>
      </c>
      <c r="L276" t="str">
        <f>VLOOKUP(B276,[1]高三上!$B:$V,19,0)</f>
        <v>吴文艺</v>
      </c>
      <c r="M276">
        <f t="shared" si="59"/>
        <v>84.958217270194979</v>
      </c>
      <c r="N276">
        <f t="shared" si="60"/>
        <v>240</v>
      </c>
      <c r="O276">
        <f>VLOOKUP(B276,[1]高二下!$B:$W,18,0)</f>
        <v>71</v>
      </c>
      <c r="P276" t="str">
        <f>VLOOKUP(B276,[1]高二下!$B:$W,19,0)</f>
        <v>吴文艺</v>
      </c>
      <c r="Q276">
        <f t="shared" si="61"/>
        <v>141.78272980501393</v>
      </c>
      <c r="R276">
        <f t="shared" si="62"/>
        <v>186</v>
      </c>
      <c r="S276">
        <f>VLOOKUP(B276,[1]高二上!$B:$W,18,0)</f>
        <v>40</v>
      </c>
      <c r="T276" t="str">
        <f>VLOOKUP(B276,[1]高二上!$B:$W,19,0)</f>
        <v>胡东缘</v>
      </c>
      <c r="U276">
        <f t="shared" si="63"/>
        <v>103.34261838440112</v>
      </c>
      <c r="V276">
        <f t="shared" si="64"/>
        <v>336</v>
      </c>
      <c r="W276">
        <f>VLOOKUP(B276,[1]高一下!$B:$X,18,0)</f>
        <v>29</v>
      </c>
      <c r="X276" t="str">
        <f>VLOOKUP(B276,[1]高一下!$B:$X,19,0)</f>
        <v>胡东缘</v>
      </c>
      <c r="Y276">
        <f t="shared" si="65"/>
        <v>16.434540389972142</v>
      </c>
      <c r="Z276">
        <f t="shared" si="66"/>
        <v>348</v>
      </c>
      <c r="AA276">
        <f>VLOOKUP(B276,[1]高一上!$B:$W,17,0)</f>
        <v>36</v>
      </c>
      <c r="AB276" t="str">
        <f>VLOOKUP(B276,[1]高一上!$B:$W,18,0)</f>
        <v>马巫各</v>
      </c>
      <c r="AC276">
        <f t="shared" si="67"/>
        <v>181.89415041782729</v>
      </c>
      <c r="AD276">
        <f t="shared" si="68"/>
        <v>48</v>
      </c>
      <c r="AE276">
        <f>VLOOKUP(B276,[1]中考!$B:$O,13,0)</f>
        <v>19</v>
      </c>
      <c r="AF276">
        <f t="shared" si="69"/>
        <v>342</v>
      </c>
    </row>
    <row r="277" spans="1:32" x14ac:dyDescent="0.2">
      <c r="A277" t="s">
        <v>1658</v>
      </c>
      <c r="B277" t="s">
        <v>1659</v>
      </c>
      <c r="C277">
        <v>14</v>
      </c>
      <c r="D277" t="s">
        <v>1070</v>
      </c>
      <c r="E277" t="s">
        <v>1660</v>
      </c>
      <c r="F277">
        <v>472</v>
      </c>
      <c r="G277">
        <v>73</v>
      </c>
      <c r="H277" t="s">
        <v>1921</v>
      </c>
      <c r="I277">
        <f t="shared" si="58"/>
        <v>122.56267409470752</v>
      </c>
      <c r="J277">
        <f t="shared" si="57"/>
        <v>110</v>
      </c>
      <c r="K277">
        <f>VLOOKUP(B277,[1]高三上!$B:$V,18,0)</f>
        <v>67</v>
      </c>
      <c r="L277" t="str">
        <f>VLOOKUP(B277,[1]高三上!$B:$V,19,0)</f>
        <v>纪春权/沙正芳</v>
      </c>
      <c r="M277">
        <f t="shared" si="59"/>
        <v>88.022284122562667</v>
      </c>
      <c r="N277">
        <f t="shared" si="60"/>
        <v>191</v>
      </c>
      <c r="O277">
        <f>VLOOKUP(B277,[1]高二下!$B:$W,18,0)</f>
        <v>75.7</v>
      </c>
      <c r="P277" t="str">
        <f>VLOOKUP(B277,[1]高二下!$B:$W,19,0)</f>
        <v>纪春权</v>
      </c>
      <c r="Q277">
        <f t="shared" si="61"/>
        <v>100</v>
      </c>
      <c r="R277">
        <f t="shared" si="62"/>
        <v>148</v>
      </c>
      <c r="S277">
        <v>0</v>
      </c>
      <c r="T277" t="str">
        <f>P277</f>
        <v>纪春权</v>
      </c>
      <c r="U277">
        <f t="shared" si="63"/>
        <v>100</v>
      </c>
      <c r="V277">
        <f t="shared" si="64"/>
        <v>344</v>
      </c>
      <c r="W277">
        <f>VLOOKUP(B277,[1]高一下!$B:$X,18,0)</f>
        <v>29</v>
      </c>
      <c r="X277" t="str">
        <f>VLOOKUP(B277,[1]高一下!$B:$X,19,0)</f>
        <v>马巫各</v>
      </c>
      <c r="Y277">
        <f t="shared" si="65"/>
        <v>24.791086350974936</v>
      </c>
      <c r="Z277">
        <f t="shared" si="66"/>
        <v>348</v>
      </c>
      <c r="AA277">
        <f>VLOOKUP(B277,[1]高一上!$B:$W,17,0)</f>
        <v>28</v>
      </c>
      <c r="AB277" t="str">
        <f>VLOOKUP(B277,[1]高一上!$B:$W,18,0)</f>
        <v>胡东缘</v>
      </c>
      <c r="AC277">
        <f t="shared" si="67"/>
        <v>99.442896935933149</v>
      </c>
      <c r="AD277">
        <f t="shared" si="68"/>
        <v>78</v>
      </c>
      <c r="AE277">
        <f>VLOOKUP(B277,[1]中考!$B:$O,13,0)</f>
        <v>37</v>
      </c>
      <c r="AF277">
        <f t="shared" si="69"/>
        <v>76</v>
      </c>
    </row>
    <row r="278" spans="1:32" x14ac:dyDescent="0.2">
      <c r="A278" t="s">
        <v>1661</v>
      </c>
      <c r="B278" t="s">
        <v>1662</v>
      </c>
      <c r="C278">
        <v>14</v>
      </c>
      <c r="D278" t="s">
        <v>1070</v>
      </c>
      <c r="E278" t="s">
        <v>1663</v>
      </c>
      <c r="F278">
        <v>463</v>
      </c>
      <c r="G278">
        <v>74</v>
      </c>
      <c r="H278" t="s">
        <v>1921</v>
      </c>
      <c r="I278">
        <f t="shared" si="58"/>
        <v>154.87465181058496</v>
      </c>
      <c r="J278">
        <f t="shared" si="57"/>
        <v>100</v>
      </c>
      <c r="K278">
        <f>VLOOKUP(B278,[1]高三上!$B:$V,18,0)</f>
        <v>50</v>
      </c>
      <c r="L278" t="str">
        <f>VLOOKUP(B278,[1]高三上!$B:$V,19,0)</f>
        <v>纪春权/沙正芳</v>
      </c>
      <c r="M278">
        <f t="shared" si="59"/>
        <v>58.495821727019496</v>
      </c>
      <c r="N278">
        <f t="shared" si="60"/>
        <v>297</v>
      </c>
      <c r="O278">
        <f>VLOOKUP(B278,[1]高二下!$B:$W,18,0)</f>
        <v>75.7</v>
      </c>
      <c r="P278" t="str">
        <f>VLOOKUP(B278,[1]高二下!$B:$W,19,0)</f>
        <v>纪春权</v>
      </c>
      <c r="Q278">
        <f t="shared" si="61"/>
        <v>111.42061281337047</v>
      </c>
      <c r="R278">
        <f t="shared" si="62"/>
        <v>148</v>
      </c>
      <c r="S278">
        <f>VLOOKUP(B278,[1]高二上!$B:$W,18,0)</f>
        <v>68</v>
      </c>
      <c r="T278" t="str">
        <f>VLOOKUP(B278,[1]高二上!$B:$W,19,0)</f>
        <v>纪春权</v>
      </c>
      <c r="U278">
        <f t="shared" si="63"/>
        <v>118.94150417827298</v>
      </c>
      <c r="V278">
        <f t="shared" si="64"/>
        <v>189</v>
      </c>
      <c r="W278">
        <f>VLOOKUP(B278,[1]高一下!$B:$X,18,0)</f>
        <v>41</v>
      </c>
      <c r="X278" t="str">
        <f>VLOOKUP(B278,[1]高一下!$B:$X,19,0)</f>
        <v>纪春权</v>
      </c>
      <c r="Y278">
        <f t="shared" si="65"/>
        <v>33.147632311977716</v>
      </c>
      <c r="Z278">
        <f t="shared" si="66"/>
        <v>257</v>
      </c>
      <c r="AA278">
        <f>VLOOKUP(B278,[1]高一上!$B:$W,17,0)</f>
        <v>46</v>
      </c>
      <c r="AB278" t="str">
        <f>VLOOKUP(B278,[1]高一上!$B:$W,18,0)</f>
        <v>纪春权</v>
      </c>
      <c r="AC278">
        <f t="shared" si="67"/>
        <v>176.6016713091922</v>
      </c>
      <c r="AD278">
        <f t="shared" si="68"/>
        <v>17</v>
      </c>
      <c r="AE278">
        <f>VLOOKUP(B278,[1]中考!$B:$O,13,0)</f>
        <v>25</v>
      </c>
      <c r="AF278">
        <f t="shared" si="69"/>
        <v>292</v>
      </c>
    </row>
    <row r="279" spans="1:32" x14ac:dyDescent="0.2">
      <c r="A279" t="s">
        <v>1664</v>
      </c>
      <c r="B279" t="s">
        <v>1665</v>
      </c>
      <c r="C279">
        <v>14</v>
      </c>
      <c r="D279" t="s">
        <v>1070</v>
      </c>
      <c r="E279" t="s">
        <v>1666</v>
      </c>
      <c r="F279">
        <v>459</v>
      </c>
      <c r="G279">
        <v>71</v>
      </c>
      <c r="H279" t="s">
        <v>1921</v>
      </c>
      <c r="I279">
        <f t="shared" si="58"/>
        <v>126.46239554317549</v>
      </c>
      <c r="J279">
        <f t="shared" si="57"/>
        <v>130</v>
      </c>
      <c r="K279">
        <f>VLOOKUP(B279,[1]高三上!$B:$V,18,0)</f>
        <v>61</v>
      </c>
      <c r="L279" t="str">
        <f>VLOOKUP(B279,[1]高三上!$B:$V,19,0)</f>
        <v>纪春权/沙正芳</v>
      </c>
      <c r="M279">
        <f t="shared" si="59"/>
        <v>74.094707520891376</v>
      </c>
      <c r="N279">
        <f t="shared" si="60"/>
        <v>225</v>
      </c>
      <c r="O279">
        <f>VLOOKUP(B279,[1]高二下!$B:$W,18,0)</f>
        <v>77.2</v>
      </c>
      <c r="P279" t="str">
        <f>VLOOKUP(B279,[1]高二下!$B:$W,19,0)</f>
        <v>纪春权</v>
      </c>
      <c r="Q279">
        <f t="shared" si="61"/>
        <v>96.100278551532028</v>
      </c>
      <c r="R279">
        <f t="shared" si="62"/>
        <v>132</v>
      </c>
      <c r="S279">
        <f>VLOOKUP(B279,[1]高二上!$B:$W,18,0)</f>
        <v>77</v>
      </c>
      <c r="T279" t="str">
        <f>VLOOKUP(B279,[1]高二上!$B:$W,19,0)</f>
        <v>纪春权</v>
      </c>
      <c r="U279">
        <f t="shared" si="63"/>
        <v>108.63509749303621</v>
      </c>
      <c r="V279">
        <f t="shared" si="64"/>
        <v>118</v>
      </c>
      <c r="W279">
        <f>VLOOKUP(B279,[1]高一下!$B:$X,18,0)</f>
        <v>48</v>
      </c>
      <c r="X279" t="str">
        <f>VLOOKUP(B279,[1]高一下!$B:$X,19,0)</f>
        <v>纪春权</v>
      </c>
      <c r="Y279">
        <f t="shared" si="65"/>
        <v>59.052924791086355</v>
      </c>
      <c r="Z279">
        <f t="shared" si="66"/>
        <v>149</v>
      </c>
      <c r="AA279">
        <f>VLOOKUP(B279,[1]高一上!$B:$W,17,0)</f>
        <v>57</v>
      </c>
      <c r="AB279" t="str">
        <f>VLOOKUP(B279,[1]高一上!$B:$W,18,0)</f>
        <v>纪春权</v>
      </c>
      <c r="AC279">
        <f t="shared" si="67"/>
        <v>180.77994428969359</v>
      </c>
      <c r="AD279">
        <f t="shared" si="68"/>
        <v>2</v>
      </c>
      <c r="AE279">
        <f>VLOOKUP(B279,[1]中考!$B:$O,13,0)</f>
        <v>25</v>
      </c>
      <c r="AF279">
        <f t="shared" si="69"/>
        <v>292</v>
      </c>
    </row>
    <row r="280" spans="1:32" x14ac:dyDescent="0.2">
      <c r="A280" t="s">
        <v>1667</v>
      </c>
      <c r="B280" t="s">
        <v>1668</v>
      </c>
      <c r="C280">
        <v>14</v>
      </c>
      <c r="D280" t="s">
        <v>1070</v>
      </c>
      <c r="E280" t="s">
        <v>1669</v>
      </c>
      <c r="F280">
        <v>452</v>
      </c>
      <c r="G280">
        <v>80</v>
      </c>
      <c r="H280" t="s">
        <v>1921</v>
      </c>
      <c r="I280">
        <f t="shared" si="58"/>
        <v>136.21169916434542</v>
      </c>
      <c r="J280">
        <f t="shared" si="57"/>
        <v>42</v>
      </c>
      <c r="K280">
        <f>VLOOKUP(B280,[1]高三上!$B:$V,18,0)</f>
        <v>68</v>
      </c>
      <c r="L280" t="str">
        <f>VLOOKUP(B280,[1]高三上!$B:$V,19,0)</f>
        <v>纪春权/沙正芳</v>
      </c>
      <c r="M280">
        <f t="shared" si="59"/>
        <v>67.688022284122553</v>
      </c>
      <c r="N280">
        <f t="shared" si="60"/>
        <v>172</v>
      </c>
      <c r="O280">
        <f>VLOOKUP(B280,[1]高二下!$B:$W,18,0)</f>
        <v>85</v>
      </c>
      <c r="P280" t="str">
        <f>VLOOKUP(B280,[1]高二下!$B:$W,19,0)</f>
        <v>纪春权</v>
      </c>
      <c r="Q280">
        <f t="shared" si="61"/>
        <v>177.15877437325906</v>
      </c>
      <c r="R280">
        <f t="shared" si="62"/>
        <v>56</v>
      </c>
      <c r="S280">
        <f>VLOOKUP(B280,[1]高二上!$B:$W,18,0)</f>
        <v>43</v>
      </c>
      <c r="T280" t="str">
        <f>VLOOKUP(B280,[1]高二上!$B:$W,19,0)</f>
        <v>纪春权</v>
      </c>
      <c r="U280">
        <f t="shared" si="63"/>
        <v>13.649025069637887</v>
      </c>
      <c r="V280">
        <f t="shared" si="64"/>
        <v>333</v>
      </c>
      <c r="W280">
        <f>VLOOKUP(B280,[1]高一下!$B:$X,18,0)</f>
        <v>60</v>
      </c>
      <c r="X280" t="str">
        <f>VLOOKUP(B280,[1]高一下!$B:$X,19,0)</f>
        <v>纪春权</v>
      </c>
      <c r="Y280">
        <f t="shared" si="65"/>
        <v>110.5849582172702</v>
      </c>
      <c r="Z280">
        <f t="shared" si="66"/>
        <v>23</v>
      </c>
      <c r="AA280">
        <f>VLOOKUP(B280,[1]高一上!$B:$W,17,0)</f>
        <v>33</v>
      </c>
      <c r="AB280" t="str">
        <f>VLOOKUP(B280,[1]高一上!$B:$W,18,0)</f>
        <v>纪春权</v>
      </c>
      <c r="AC280">
        <f t="shared" si="67"/>
        <v>108.63509749303621</v>
      </c>
      <c r="AD280">
        <f t="shared" si="68"/>
        <v>61</v>
      </c>
      <c r="AE280">
        <f>VLOOKUP(B280,[1]中考!$B:$O,13,0)</f>
        <v>36</v>
      </c>
      <c r="AF280">
        <f t="shared" si="69"/>
        <v>92</v>
      </c>
    </row>
    <row r="281" spans="1:32" x14ac:dyDescent="0.2">
      <c r="A281" t="s">
        <v>1670</v>
      </c>
      <c r="B281" t="s">
        <v>1671</v>
      </c>
      <c r="C281">
        <v>14</v>
      </c>
      <c r="D281" t="s">
        <v>1070</v>
      </c>
      <c r="E281" t="s">
        <v>1672</v>
      </c>
      <c r="F281">
        <v>437</v>
      </c>
      <c r="G281">
        <v>67</v>
      </c>
      <c r="H281" t="s">
        <v>1921</v>
      </c>
      <c r="I281">
        <f t="shared" si="58"/>
        <v>67.409470752089135</v>
      </c>
      <c r="J281">
        <f t="shared" si="57"/>
        <v>197</v>
      </c>
      <c r="K281">
        <f>VLOOKUP(B281,[1]高三上!$B:$V,18,0)</f>
        <v>79</v>
      </c>
      <c r="L281" t="str">
        <f>VLOOKUP(B281,[1]高三上!$B:$V,19,0)</f>
        <v>纪春权/沙正芳</v>
      </c>
      <c r="M281">
        <f t="shared" si="59"/>
        <v>143.45403899721447</v>
      </c>
      <c r="N281">
        <f t="shared" si="60"/>
        <v>80</v>
      </c>
      <c r="O281">
        <f>VLOOKUP(B281,[1]高二下!$B:$W,18,0)</f>
        <v>67.2</v>
      </c>
      <c r="P281" t="str">
        <f>VLOOKUP(B281,[1]高二下!$B:$W,19,0)</f>
        <v>纪春权</v>
      </c>
      <c r="Q281">
        <f t="shared" si="61"/>
        <v>120.89136490250696</v>
      </c>
      <c r="R281">
        <f t="shared" si="62"/>
        <v>236</v>
      </c>
      <c r="S281">
        <f>VLOOKUP(B281,[1]高二上!$B:$W,18,0)</f>
        <v>50</v>
      </c>
      <c r="T281" t="str">
        <f>VLOOKUP(B281,[1]高二上!$B:$W,19,0)</f>
        <v>纪春权</v>
      </c>
      <c r="U281">
        <f t="shared" si="63"/>
        <v>68.245125348189418</v>
      </c>
      <c r="V281">
        <f t="shared" si="64"/>
        <v>311</v>
      </c>
      <c r="W281">
        <f>VLOOKUP(B281,[1]高一下!$B:$X,18,0)</f>
        <v>45</v>
      </c>
      <c r="X281" t="str">
        <f>VLOOKUP(B281,[1]高一下!$B:$X,19,0)</f>
        <v>纪春权</v>
      </c>
      <c r="Y281">
        <f t="shared" si="65"/>
        <v>60.724233983286908</v>
      </c>
      <c r="Z281">
        <f t="shared" si="66"/>
        <v>197</v>
      </c>
      <c r="AA281">
        <f>VLOOKUP(B281,[1]高一上!$B:$W,17,0)</f>
        <v>34</v>
      </c>
      <c r="AB281" t="str">
        <f>VLOOKUP(B281,[1]高一上!$B:$W,18,0)</f>
        <v>胡东缘</v>
      </c>
      <c r="AC281">
        <f t="shared" si="67"/>
        <v>145.96100278551532</v>
      </c>
      <c r="AD281">
        <f t="shared" si="68"/>
        <v>56</v>
      </c>
      <c r="AE281">
        <f>VLOOKUP(B281,[1]中考!$B:$O,13,0)</f>
        <v>29</v>
      </c>
      <c r="AF281">
        <f t="shared" si="69"/>
        <v>221</v>
      </c>
    </row>
    <row r="282" spans="1:32" x14ac:dyDescent="0.2">
      <c r="A282" t="s">
        <v>1673</v>
      </c>
      <c r="B282" t="s">
        <v>1674</v>
      </c>
      <c r="C282">
        <v>14</v>
      </c>
      <c r="D282" t="s">
        <v>1070</v>
      </c>
      <c r="E282" t="s">
        <v>1675</v>
      </c>
      <c r="F282">
        <v>437</v>
      </c>
      <c r="G282">
        <v>87</v>
      </c>
      <c r="H282" t="s">
        <v>1921</v>
      </c>
      <c r="I282">
        <f t="shared" si="58"/>
        <v>133.98328690807799</v>
      </c>
      <c r="J282">
        <f t="shared" si="57"/>
        <v>7</v>
      </c>
      <c r="K282">
        <f>VLOOKUP(B282,[1]高三上!$B:$V,18,0)</f>
        <v>73</v>
      </c>
      <c r="L282" t="str">
        <f>VLOOKUP(B282,[1]高三上!$B:$V,19,0)</f>
        <v>纪春权/沙正芳</v>
      </c>
      <c r="M282">
        <f t="shared" si="59"/>
        <v>139.83286908077994</v>
      </c>
      <c r="N282">
        <f t="shared" si="60"/>
        <v>129</v>
      </c>
      <c r="O282">
        <f>VLOOKUP(B282,[1]高二下!$B:$W,18,0)</f>
        <v>63</v>
      </c>
      <c r="P282" t="str">
        <f>VLOOKUP(B282,[1]高二下!$B:$W,19,0)</f>
        <v>纪春权</v>
      </c>
      <c r="Q282">
        <f t="shared" si="61"/>
        <v>102.50696378830084</v>
      </c>
      <c r="R282">
        <f t="shared" si="62"/>
        <v>272</v>
      </c>
      <c r="S282">
        <f>VLOOKUP(B282,[1]高二上!$B:$W,18,0)</f>
        <v>56</v>
      </c>
      <c r="T282" t="str">
        <f>VLOOKUP(B282,[1]高二上!$B:$W,19,0)</f>
        <v>纪春权</v>
      </c>
      <c r="U282">
        <f t="shared" si="63"/>
        <v>87.46518105849583</v>
      </c>
      <c r="V282">
        <f t="shared" si="64"/>
        <v>281</v>
      </c>
      <c r="W282">
        <f>VLOOKUP(B282,[1]高一下!$B:$X,18,0)</f>
        <v>42</v>
      </c>
      <c r="X282" t="str">
        <f>VLOOKUP(B282,[1]高一下!$B:$X,19,0)</f>
        <v>纪春权</v>
      </c>
      <c r="Y282">
        <f t="shared" si="65"/>
        <v>40.66852367688022</v>
      </c>
      <c r="Z282">
        <f t="shared" si="66"/>
        <v>236</v>
      </c>
      <c r="AA282">
        <f>VLOOKUP(B282,[1]高一上!$B:$W,17,0)</f>
        <v>43</v>
      </c>
      <c r="AB282" t="str">
        <f>VLOOKUP(B282,[1]高一上!$B:$W,18,0)</f>
        <v>纪春权</v>
      </c>
      <c r="AC282">
        <f t="shared" si="67"/>
        <v>102.78551532033426</v>
      </c>
      <c r="AD282">
        <f t="shared" si="68"/>
        <v>23</v>
      </c>
      <c r="AE282">
        <f>VLOOKUP(B282,[1]中考!$B:$O,13,0)</f>
        <v>40</v>
      </c>
      <c r="AF282">
        <f t="shared" si="69"/>
        <v>33</v>
      </c>
    </row>
    <row r="283" spans="1:32" x14ac:dyDescent="0.2">
      <c r="A283" t="s">
        <v>1676</v>
      </c>
      <c r="B283" t="s">
        <v>1677</v>
      </c>
      <c r="C283">
        <v>14</v>
      </c>
      <c r="D283" t="s">
        <v>1070</v>
      </c>
      <c r="E283" t="s">
        <v>1678</v>
      </c>
      <c r="F283">
        <v>430</v>
      </c>
      <c r="G283">
        <v>65</v>
      </c>
      <c r="H283" t="s">
        <v>1921</v>
      </c>
      <c r="I283">
        <f t="shared" si="58"/>
        <v>80.222841225626738</v>
      </c>
      <c r="J283">
        <f t="shared" si="57"/>
        <v>224</v>
      </c>
      <c r="K283">
        <f>VLOOKUP(B283,[1]高三上!$B:$V,18,0)</f>
        <v>70</v>
      </c>
      <c r="L283" t="str">
        <f>VLOOKUP(B283,[1]高三上!$B:$V,19,0)</f>
        <v>纪春权/沙正芳</v>
      </c>
      <c r="M283">
        <f t="shared" si="59"/>
        <v>118.66295264623956</v>
      </c>
      <c r="N283">
        <f t="shared" si="60"/>
        <v>153</v>
      </c>
      <c r="O283">
        <f>VLOOKUP(B283,[1]高二下!$B:$W,18,0)</f>
        <v>68.599999999999994</v>
      </c>
      <c r="P283" t="str">
        <f>VLOOKUP(B283,[1]高二下!$B:$W,19,0)</f>
        <v>纪春权</v>
      </c>
      <c r="Q283">
        <f t="shared" si="61"/>
        <v>104.17827298050139</v>
      </c>
      <c r="R283">
        <f t="shared" si="62"/>
        <v>220</v>
      </c>
      <c r="S283">
        <f>VLOOKUP(B283,[1]高二上!$B:$W,18,0)</f>
        <v>63</v>
      </c>
      <c r="T283" t="str">
        <f>VLOOKUP(B283,[1]高二上!$B:$W,19,0)</f>
        <v>纪春权</v>
      </c>
      <c r="U283">
        <f t="shared" si="63"/>
        <v>119.49860724233983</v>
      </c>
      <c r="V283">
        <f t="shared" si="64"/>
        <v>235</v>
      </c>
      <c r="W283">
        <f>VLOOKUP(B283,[1]高一下!$B:$X,18,0)</f>
        <v>37</v>
      </c>
      <c r="X283" t="str">
        <f>VLOOKUP(B283,[1]高一下!$B:$X,19,0)</f>
        <v>纪春权</v>
      </c>
      <c r="Y283">
        <f t="shared" si="65"/>
        <v>22.84122562674095</v>
      </c>
      <c r="Z283">
        <f t="shared" si="66"/>
        <v>305</v>
      </c>
      <c r="AA283">
        <f>VLOOKUP(B283,[1]高一上!$B:$W,17,0)</f>
        <v>42</v>
      </c>
      <c r="AB283" t="str">
        <f>VLOOKUP(B283,[1]高一上!$B:$W,18,0)</f>
        <v>康宇峰</v>
      </c>
      <c r="AC283">
        <f t="shared" si="67"/>
        <v>186.62952646239555</v>
      </c>
      <c r="AD283">
        <f t="shared" si="68"/>
        <v>28</v>
      </c>
      <c r="AE283">
        <f>VLOOKUP(B283,[1]中考!$B:$O,13,0)</f>
        <v>20</v>
      </c>
      <c r="AF283">
        <f t="shared" si="69"/>
        <v>339</v>
      </c>
    </row>
    <row r="284" spans="1:32" x14ac:dyDescent="0.2">
      <c r="A284" t="s">
        <v>1679</v>
      </c>
      <c r="B284" t="s">
        <v>1680</v>
      </c>
      <c r="C284">
        <v>14</v>
      </c>
      <c r="D284" t="s">
        <v>1070</v>
      </c>
      <c r="E284" t="s">
        <v>1681</v>
      </c>
      <c r="F284">
        <v>422</v>
      </c>
      <c r="G284">
        <v>62</v>
      </c>
      <c r="H284" t="s">
        <v>1921</v>
      </c>
      <c r="I284">
        <f t="shared" si="58"/>
        <v>101.1142061281337</v>
      </c>
      <c r="J284">
        <f t="shared" si="57"/>
        <v>261</v>
      </c>
      <c r="K284">
        <f>VLOOKUP(B284,[1]高三上!$B:$V,18,0)</f>
        <v>56</v>
      </c>
      <c r="L284" t="str">
        <f>VLOOKUP(B284,[1]高三上!$B:$V,19,0)</f>
        <v>纪春权/沙正芳</v>
      </c>
      <c r="M284">
        <f t="shared" si="59"/>
        <v>53.481894150417823</v>
      </c>
      <c r="N284">
        <f t="shared" si="60"/>
        <v>265</v>
      </c>
      <c r="O284">
        <f>VLOOKUP(B284,[1]高二下!$B:$W,18,0)</f>
        <v>80.3</v>
      </c>
      <c r="P284" t="str">
        <f>VLOOKUP(B284,[1]高二下!$B:$W,19,0)</f>
        <v>纪春权</v>
      </c>
      <c r="Q284">
        <f t="shared" si="61"/>
        <v>147.9108635097493</v>
      </c>
      <c r="R284">
        <f t="shared" si="62"/>
        <v>98</v>
      </c>
      <c r="S284">
        <f>VLOOKUP(B284,[1]高二上!$B:$W,18,0)</f>
        <v>58</v>
      </c>
      <c r="T284" t="str">
        <f>VLOOKUP(B284,[1]高二上!$B:$W,19,0)</f>
        <v>纪春权</v>
      </c>
      <c r="U284">
        <f t="shared" si="63"/>
        <v>101.39275766016713</v>
      </c>
      <c r="V284">
        <f t="shared" si="64"/>
        <v>270</v>
      </c>
      <c r="W284">
        <f>VLOOKUP(B284,[1]高一下!$B:$X,18,0)</f>
        <v>40</v>
      </c>
      <c r="X284" t="str">
        <f>VLOOKUP(B284,[1]高一下!$B:$X,19,0)</f>
        <v>纪春权</v>
      </c>
      <c r="Y284">
        <f t="shared" si="65"/>
        <v>40.66852367688022</v>
      </c>
      <c r="Z284">
        <f t="shared" si="66"/>
        <v>275</v>
      </c>
      <c r="AA284">
        <f>VLOOKUP(B284,[1]高一上!$B:$W,17,0)</f>
        <v>32</v>
      </c>
      <c r="AB284" t="str">
        <f>VLOOKUP(B284,[1]高一上!$B:$W,18,0)</f>
        <v>康宇峰</v>
      </c>
      <c r="AC284">
        <f t="shared" si="67"/>
        <v>159.61002785515319</v>
      </c>
      <c r="AD284">
        <f t="shared" si="68"/>
        <v>62</v>
      </c>
      <c r="AE284">
        <f>VLOOKUP(B284,[1]中考!$B:$O,13,0)</f>
        <v>26</v>
      </c>
      <c r="AF284">
        <f t="shared" si="69"/>
        <v>276</v>
      </c>
    </row>
    <row r="285" spans="1:32" x14ac:dyDescent="0.2">
      <c r="A285" t="s">
        <v>1682</v>
      </c>
      <c r="B285" t="s">
        <v>1683</v>
      </c>
      <c r="C285">
        <v>14</v>
      </c>
      <c r="D285" t="s">
        <v>1070</v>
      </c>
      <c r="E285" t="s">
        <v>1684</v>
      </c>
      <c r="F285">
        <v>418</v>
      </c>
      <c r="G285">
        <v>63</v>
      </c>
      <c r="H285" t="s">
        <v>1921</v>
      </c>
      <c r="I285">
        <f t="shared" si="58"/>
        <v>109.47075208913648</v>
      </c>
      <c r="J285">
        <f t="shared" si="57"/>
        <v>248</v>
      </c>
      <c r="K285">
        <f>VLOOKUP(B285,[1]高三上!$B:$V,18,0)</f>
        <v>53</v>
      </c>
      <c r="L285" t="str">
        <f>VLOOKUP(B285,[1]高三上!$B:$V,19,0)</f>
        <v>纪春权/沙正芳</v>
      </c>
      <c r="M285">
        <f t="shared" si="59"/>
        <v>78.830083565459603</v>
      </c>
      <c r="N285">
        <f t="shared" si="60"/>
        <v>282</v>
      </c>
      <c r="O285">
        <f>VLOOKUP(B285,[1]高二下!$B:$W,18,0)</f>
        <v>70</v>
      </c>
      <c r="P285" t="str">
        <f>VLOOKUP(B285,[1]高二下!$B:$W,19,0)</f>
        <v>纪春权</v>
      </c>
      <c r="Q285">
        <f t="shared" si="61"/>
        <v>130.64066852367688</v>
      </c>
      <c r="R285">
        <f t="shared" si="62"/>
        <v>206</v>
      </c>
      <c r="S285">
        <f>VLOOKUP(B285,[1]高二上!$B:$W,18,0)</f>
        <v>48</v>
      </c>
      <c r="T285" t="str">
        <f>VLOOKUP(B285,[1]高二上!$B:$W,19,0)</f>
        <v>纪春权</v>
      </c>
      <c r="U285">
        <f t="shared" si="63"/>
        <v>100.83565459610028</v>
      </c>
      <c r="V285">
        <f t="shared" si="64"/>
        <v>316</v>
      </c>
      <c r="W285">
        <f>VLOOKUP(B285,[1]高一下!$B:$X,18,0)</f>
        <v>35</v>
      </c>
      <c r="X285" t="str">
        <f>VLOOKUP(B285,[1]高一下!$B:$X,19,0)</f>
        <v>纪春权</v>
      </c>
      <c r="Y285">
        <f t="shared" si="65"/>
        <v>22.562674094707518</v>
      </c>
      <c r="Z285">
        <f t="shared" si="66"/>
        <v>319</v>
      </c>
      <c r="AA285">
        <f>VLOOKUP(B285,[1]高一上!$B:$W,17,0)</f>
        <v>37</v>
      </c>
      <c r="AB285" t="str">
        <f>VLOOKUP(B285,[1]高一上!$B:$W,18,0)</f>
        <v>康宇峰</v>
      </c>
      <c r="AC285">
        <f t="shared" si="67"/>
        <v>183.00835654596102</v>
      </c>
      <c r="AD285">
        <f t="shared" si="68"/>
        <v>41</v>
      </c>
      <c r="AE285">
        <f>VLOOKUP(B285,[1]中考!$B:$O,13,0)</f>
        <v>20</v>
      </c>
      <c r="AF285">
        <f t="shared" si="69"/>
        <v>339</v>
      </c>
    </row>
    <row r="286" spans="1:32" x14ac:dyDescent="0.2">
      <c r="A286" t="s">
        <v>1685</v>
      </c>
      <c r="B286" t="s">
        <v>1686</v>
      </c>
      <c r="C286">
        <v>14</v>
      </c>
      <c r="D286" t="s">
        <v>1070</v>
      </c>
      <c r="E286" t="s">
        <v>1687</v>
      </c>
      <c r="F286">
        <v>413</v>
      </c>
      <c r="G286">
        <v>69</v>
      </c>
      <c r="H286" t="s">
        <v>1921</v>
      </c>
      <c r="I286">
        <f t="shared" si="58"/>
        <v>116.99164345403899</v>
      </c>
      <c r="J286">
        <f t="shared" si="57"/>
        <v>156</v>
      </c>
      <c r="K286">
        <f>VLOOKUP(B286,[1]高三上!$B:$V,18,0)</f>
        <v>63</v>
      </c>
      <c r="L286" t="str">
        <f>VLOOKUP(B286,[1]高三上!$B:$V,19,0)</f>
        <v>纪春权/沙正芳</v>
      </c>
      <c r="M286">
        <f t="shared" si="59"/>
        <v>112.53481894150417</v>
      </c>
      <c r="N286">
        <f t="shared" si="60"/>
        <v>217</v>
      </c>
      <c r="O286">
        <f>VLOOKUP(B286,[1]高二下!$B:$W,18,0)</f>
        <v>64.400000000000006</v>
      </c>
      <c r="P286" t="str">
        <f>VLOOKUP(B286,[1]高二下!$B:$W,19,0)</f>
        <v>纪春权</v>
      </c>
      <c r="Q286">
        <f t="shared" si="61"/>
        <v>107.79944289693593</v>
      </c>
      <c r="R286">
        <f t="shared" si="62"/>
        <v>262</v>
      </c>
      <c r="S286">
        <f>VLOOKUP(B286,[1]高二上!$B:$W,18,0)</f>
        <v>55</v>
      </c>
      <c r="T286" t="str">
        <f>VLOOKUP(B286,[1]高二上!$B:$W,19,0)</f>
        <v>纪春权</v>
      </c>
      <c r="U286">
        <f t="shared" si="63"/>
        <v>55.710306406685241</v>
      </c>
      <c r="V286">
        <f t="shared" si="64"/>
        <v>290</v>
      </c>
      <c r="W286">
        <f>VLOOKUP(B286,[1]高一下!$B:$X,18,0)</f>
        <v>49</v>
      </c>
      <c r="X286" t="str">
        <f>VLOOKUP(B286,[1]高一下!$B:$X,19,0)</f>
        <v>纪春权</v>
      </c>
      <c r="Y286">
        <f t="shared" si="65"/>
        <v>65.738161559888582</v>
      </c>
      <c r="Z286">
        <f t="shared" si="66"/>
        <v>131</v>
      </c>
      <c r="AA286">
        <f>VLOOKUP(B286,[1]高一上!$B:$W,17,0)</f>
        <v>50</v>
      </c>
      <c r="AB286" t="str">
        <f>VLOOKUP(B286,[1]高一上!$B:$W,18,0)</f>
        <v>胡东缘</v>
      </c>
      <c r="AC286">
        <f t="shared" si="67"/>
        <v>133.42618384401115</v>
      </c>
      <c r="AD286">
        <f t="shared" si="68"/>
        <v>8</v>
      </c>
      <c r="AE286">
        <f>VLOOKUP(B286,[1]中考!$B:$O,13,0)</f>
        <v>34</v>
      </c>
      <c r="AF286">
        <f t="shared" si="69"/>
        <v>128</v>
      </c>
    </row>
    <row r="287" spans="1:32" x14ac:dyDescent="0.2">
      <c r="A287" t="s">
        <v>1688</v>
      </c>
      <c r="B287" t="s">
        <v>1689</v>
      </c>
      <c r="C287">
        <v>14</v>
      </c>
      <c r="D287" t="s">
        <v>1070</v>
      </c>
      <c r="E287" t="s">
        <v>1690</v>
      </c>
      <c r="F287">
        <v>405</v>
      </c>
      <c r="G287">
        <v>67</v>
      </c>
      <c r="H287" t="s">
        <v>1921</v>
      </c>
      <c r="I287">
        <f t="shared" si="58"/>
        <v>118.94150417827298</v>
      </c>
      <c r="J287">
        <f t="shared" si="57"/>
        <v>197</v>
      </c>
      <c r="K287">
        <f>VLOOKUP(B287,[1]高三上!$B:$V,18,0)</f>
        <v>56</v>
      </c>
      <c r="L287" t="str">
        <f>VLOOKUP(B287,[1]高三上!$B:$V,19,0)</f>
        <v>纪春权/沙正芳</v>
      </c>
      <c r="M287">
        <f t="shared" si="59"/>
        <v>106.96378830083566</v>
      </c>
      <c r="N287">
        <f t="shared" si="60"/>
        <v>265</v>
      </c>
      <c r="O287">
        <f>VLOOKUP(B287,[1]高二下!$B:$W,18,0)</f>
        <v>61.6</v>
      </c>
      <c r="P287" t="str">
        <f>VLOOKUP(B287,[1]高二下!$B:$W,19,0)</f>
        <v>纪春权</v>
      </c>
      <c r="Q287">
        <f t="shared" si="61"/>
        <v>100</v>
      </c>
      <c r="R287">
        <f t="shared" si="62"/>
        <v>290</v>
      </c>
      <c r="S287">
        <v>0</v>
      </c>
      <c r="T287" t="str">
        <f>P287</f>
        <v>纪春权</v>
      </c>
      <c r="U287">
        <f t="shared" si="63"/>
        <v>100</v>
      </c>
      <c r="V287">
        <f t="shared" si="64"/>
        <v>344</v>
      </c>
      <c r="W287">
        <f>VLOOKUP(B287,[1]高一下!$B:$X,18,0)</f>
        <v>53</v>
      </c>
      <c r="X287" t="str">
        <f>VLOOKUP(B287,[1]高一下!$B:$X,19,0)</f>
        <v>马巫各</v>
      </c>
      <c r="Y287">
        <f t="shared" si="65"/>
        <v>92.757660167130922</v>
      </c>
      <c r="Z287">
        <f t="shared" si="66"/>
        <v>78</v>
      </c>
      <c r="AA287">
        <f>VLOOKUP(B287,[1]高一上!$B:$W,17,0)</f>
        <v>34</v>
      </c>
      <c r="AB287" t="str">
        <f>VLOOKUP(B287,[1]高一上!$B:$W,18,0)</f>
        <v>胡东缘</v>
      </c>
      <c r="AC287">
        <f t="shared" si="67"/>
        <v>102.2284122562674</v>
      </c>
      <c r="AD287">
        <f t="shared" si="68"/>
        <v>52</v>
      </c>
      <c r="AE287">
        <f>VLOOKUP(B287,[1]中考!$B:$O,13,0)</f>
        <v>38</v>
      </c>
      <c r="AF287">
        <f t="shared" si="69"/>
        <v>60</v>
      </c>
    </row>
    <row r="288" spans="1:32" x14ac:dyDescent="0.2">
      <c r="A288" t="s">
        <v>1691</v>
      </c>
      <c r="B288" t="s">
        <v>1692</v>
      </c>
      <c r="C288">
        <v>14</v>
      </c>
      <c r="D288" t="s">
        <v>1070</v>
      </c>
      <c r="E288" t="s">
        <v>1693</v>
      </c>
      <c r="F288">
        <v>405</v>
      </c>
      <c r="G288">
        <v>61</v>
      </c>
      <c r="H288" t="s">
        <v>1921</v>
      </c>
      <c r="I288">
        <f t="shared" si="58"/>
        <v>95.264623955431759</v>
      </c>
      <c r="J288">
        <f t="shared" si="57"/>
        <v>270</v>
      </c>
      <c r="K288">
        <f>VLOOKUP(B288,[1]高三上!$B:$V,18,0)</f>
        <v>58</v>
      </c>
      <c r="L288" t="str">
        <f>VLOOKUP(B288,[1]高三上!$B:$V,19,0)</f>
        <v>纪春权/沙正芳</v>
      </c>
      <c r="M288">
        <f t="shared" si="59"/>
        <v>102.50696378830084</v>
      </c>
      <c r="N288">
        <f t="shared" si="60"/>
        <v>253</v>
      </c>
      <c r="O288">
        <f>VLOOKUP(B288,[1]高二下!$B:$W,18,0)</f>
        <v>64.400000000000006</v>
      </c>
      <c r="P288" t="str">
        <f>VLOOKUP(B288,[1]高二下!$B:$W,19,0)</f>
        <v>纪春权</v>
      </c>
      <c r="Q288">
        <f t="shared" si="61"/>
        <v>112.8133704735376</v>
      </c>
      <c r="R288">
        <f t="shared" si="62"/>
        <v>262</v>
      </c>
      <c r="S288">
        <f>VLOOKUP(B288,[1]高二上!$B:$W,18,0)</f>
        <v>52</v>
      </c>
      <c r="T288" t="str">
        <f>VLOOKUP(B288,[1]高二上!$B:$W,19,0)</f>
        <v>纪春权</v>
      </c>
      <c r="U288">
        <f t="shared" si="63"/>
        <v>79.944289693593319</v>
      </c>
      <c r="V288">
        <f t="shared" si="64"/>
        <v>308</v>
      </c>
      <c r="W288">
        <f>VLOOKUP(B288,[1]高一下!$B:$X,18,0)</f>
        <v>42</v>
      </c>
      <c r="X288" t="str">
        <f>VLOOKUP(B288,[1]高一下!$B:$X,19,0)</f>
        <v>纪春权</v>
      </c>
      <c r="Y288">
        <f t="shared" si="65"/>
        <v>45.961002785515326</v>
      </c>
      <c r="Z288">
        <f t="shared" si="66"/>
        <v>236</v>
      </c>
      <c r="AA288">
        <f>VLOOKUP(B288,[1]高一上!$B:$W,17,0)</f>
        <v>36</v>
      </c>
      <c r="AB288" t="str">
        <f>VLOOKUP(B288,[1]高一上!$B:$W,18,0)</f>
        <v>康宇峰</v>
      </c>
      <c r="AC288">
        <f t="shared" si="67"/>
        <v>123.95543175487465</v>
      </c>
      <c r="AD288">
        <f t="shared" si="68"/>
        <v>42</v>
      </c>
      <c r="AE288">
        <f>VLOOKUP(B288,[1]中考!$B:$O,13,0)</f>
        <v>34</v>
      </c>
      <c r="AF288">
        <f t="shared" si="69"/>
        <v>128</v>
      </c>
    </row>
    <row r="289" spans="1:32" x14ac:dyDescent="0.2">
      <c r="A289" t="s">
        <v>1694</v>
      </c>
      <c r="B289" t="s">
        <v>1695</v>
      </c>
      <c r="C289">
        <v>14</v>
      </c>
      <c r="D289" t="s">
        <v>1070</v>
      </c>
      <c r="E289" t="s">
        <v>1696</v>
      </c>
      <c r="F289">
        <v>403</v>
      </c>
      <c r="G289">
        <v>60</v>
      </c>
      <c r="H289" t="s">
        <v>1921</v>
      </c>
      <c r="I289">
        <f t="shared" si="58"/>
        <v>79.387186629526468</v>
      </c>
      <c r="J289">
        <f t="shared" si="57"/>
        <v>282</v>
      </c>
      <c r="K289">
        <f>VLOOKUP(B289,[1]高三上!$B:$V,18,0)</f>
        <v>65</v>
      </c>
      <c r="L289" t="str">
        <f>VLOOKUP(B289,[1]高三上!$B:$V,19,0)</f>
        <v>纪春权/沙正芳</v>
      </c>
      <c r="M289">
        <f t="shared" si="59"/>
        <v>78.830083565459603</v>
      </c>
      <c r="N289">
        <f t="shared" si="60"/>
        <v>208</v>
      </c>
      <c r="O289">
        <f>VLOOKUP(B289,[1]高二下!$B:$W,18,0)</f>
        <v>77.2</v>
      </c>
      <c r="P289" t="str">
        <f>VLOOKUP(B289,[1]高二下!$B:$W,19,0)</f>
        <v>胡东缘</v>
      </c>
      <c r="Q289">
        <f t="shared" si="61"/>
        <v>154.3175487465181</v>
      </c>
      <c r="R289">
        <f t="shared" si="62"/>
        <v>132</v>
      </c>
      <c r="S289">
        <f>VLOOKUP(B289,[1]高二上!$B:$W,18,0)</f>
        <v>45</v>
      </c>
      <c r="T289" t="str">
        <f>VLOOKUP(B289,[1]高二上!$B:$W,19,0)</f>
        <v>纪春权</v>
      </c>
      <c r="U289">
        <f t="shared" si="63"/>
        <v>93.871866295264624</v>
      </c>
      <c r="V289">
        <f t="shared" si="64"/>
        <v>327</v>
      </c>
      <c r="W289">
        <f>VLOOKUP(B289,[1]高一下!$B:$X,18,0)</f>
        <v>37</v>
      </c>
      <c r="X289" t="str">
        <f>VLOOKUP(B289,[1]高一下!$B:$X,19,0)</f>
        <v>纪春权</v>
      </c>
      <c r="Y289">
        <f t="shared" si="65"/>
        <v>24.512534818941504</v>
      </c>
      <c r="Z289">
        <f t="shared" si="66"/>
        <v>305</v>
      </c>
      <c r="AA289">
        <f>VLOOKUP(B289,[1]高一上!$B:$W,17,0)</f>
        <v>38</v>
      </c>
      <c r="AB289" t="str">
        <f>VLOOKUP(B289,[1]高一上!$B:$W,18,0)</f>
        <v>纪春权</v>
      </c>
      <c r="AC289">
        <f t="shared" si="67"/>
        <v>116.15598885793872</v>
      </c>
      <c r="AD289">
        <f t="shared" si="68"/>
        <v>34</v>
      </c>
      <c r="AE289">
        <f>VLOOKUP(B289,[1]中考!$B:$O,13,0)</f>
        <v>36</v>
      </c>
      <c r="AF289">
        <f t="shared" si="69"/>
        <v>92</v>
      </c>
    </row>
    <row r="290" spans="1:32" x14ac:dyDescent="0.2">
      <c r="A290" t="s">
        <v>1697</v>
      </c>
      <c r="B290" t="s">
        <v>1698</v>
      </c>
      <c r="C290">
        <v>14</v>
      </c>
      <c r="D290" t="s">
        <v>1070</v>
      </c>
      <c r="E290" t="s">
        <v>1699</v>
      </c>
      <c r="F290">
        <v>403</v>
      </c>
      <c r="G290">
        <v>69</v>
      </c>
      <c r="H290" t="s">
        <v>1921</v>
      </c>
      <c r="I290">
        <f t="shared" si="58"/>
        <v>139.27576601671308</v>
      </c>
      <c r="J290">
        <f t="shared" si="57"/>
        <v>156</v>
      </c>
      <c r="K290">
        <f>VLOOKUP(B290,[1]高三上!$B:$V,18,0)</f>
        <v>50</v>
      </c>
      <c r="L290" t="str">
        <f>VLOOKUP(B290,[1]高三上!$B:$V,19,0)</f>
        <v>纪春权/沙正芳</v>
      </c>
      <c r="M290">
        <f t="shared" si="59"/>
        <v>32.869080779944298</v>
      </c>
      <c r="N290">
        <f t="shared" si="60"/>
        <v>297</v>
      </c>
      <c r="O290">
        <f>VLOOKUP(B290,[1]高二下!$B:$W,18,0)</f>
        <v>85</v>
      </c>
      <c r="P290" t="str">
        <f>VLOOKUP(B290,[1]高二下!$B:$W,19,0)</f>
        <v>纪春权</v>
      </c>
      <c r="Q290">
        <f t="shared" si="61"/>
        <v>178.8300835654596</v>
      </c>
      <c r="R290">
        <f t="shared" si="62"/>
        <v>56</v>
      </c>
      <c r="S290">
        <f>VLOOKUP(B290,[1]高二上!$B:$W,18,0)</f>
        <v>39</v>
      </c>
      <c r="T290" t="str">
        <f>VLOOKUP(B290,[1]高二上!$B:$W,19,0)</f>
        <v>纪春权</v>
      </c>
      <c r="U290">
        <f t="shared" si="63"/>
        <v>98.328690807799447</v>
      </c>
      <c r="V290">
        <f t="shared" si="64"/>
        <v>339</v>
      </c>
      <c r="W290">
        <f>VLOOKUP(B290,[1]高一下!$B:$X,18,0)</f>
        <v>33</v>
      </c>
      <c r="X290" t="str">
        <f>VLOOKUP(B290,[1]高一下!$B:$X,19,0)</f>
        <v>纪春权</v>
      </c>
      <c r="Y290">
        <f t="shared" si="65"/>
        <v>15.041782729805007</v>
      </c>
      <c r="Z290">
        <f t="shared" si="66"/>
        <v>333</v>
      </c>
      <c r="AA290">
        <f>VLOOKUP(B290,[1]高一上!$B:$W,17,0)</f>
        <v>41</v>
      </c>
      <c r="AB290" t="str">
        <f>VLOOKUP(B290,[1]高一上!$B:$W,18,0)</f>
        <v>纪春权</v>
      </c>
      <c r="AC290">
        <f t="shared" si="67"/>
        <v>169.0807799442897</v>
      </c>
      <c r="AD290">
        <f t="shared" si="68"/>
        <v>28</v>
      </c>
      <c r="AE290">
        <f>VLOOKUP(B290,[1]中考!$B:$O,13,0)</f>
        <v>26</v>
      </c>
      <c r="AF290">
        <f t="shared" si="69"/>
        <v>276</v>
      </c>
    </row>
    <row r="291" spans="1:32" x14ac:dyDescent="0.2">
      <c r="A291" t="s">
        <v>1700</v>
      </c>
      <c r="B291" t="s">
        <v>1701</v>
      </c>
      <c r="C291">
        <v>14</v>
      </c>
      <c r="D291" t="s">
        <v>1070</v>
      </c>
      <c r="E291" t="s">
        <v>1702</v>
      </c>
      <c r="F291">
        <v>398</v>
      </c>
      <c r="G291">
        <v>51</v>
      </c>
      <c r="H291" t="s">
        <v>1921</v>
      </c>
      <c r="I291">
        <f t="shared" si="58"/>
        <v>77.994428969359333</v>
      </c>
      <c r="J291">
        <f t="shared" si="57"/>
        <v>344</v>
      </c>
      <c r="K291">
        <f>VLOOKUP(B291,[1]高三上!$B:$V,18,0)</f>
        <v>56</v>
      </c>
      <c r="L291" t="str">
        <f>VLOOKUP(B291,[1]高三上!$B:$V,19,0)</f>
        <v>纪春权/沙正芳</v>
      </c>
      <c r="M291">
        <f t="shared" si="59"/>
        <v>73.816155988857943</v>
      </c>
      <c r="N291">
        <f t="shared" si="60"/>
        <v>265</v>
      </c>
      <c r="O291">
        <f>VLOOKUP(B291,[1]高二下!$B:$W,18,0)</f>
        <v>72.599999999999994</v>
      </c>
      <c r="P291" t="str">
        <f>VLOOKUP(B291,[1]高二下!$B:$W,19,0)</f>
        <v>纪春权</v>
      </c>
      <c r="Q291">
        <f t="shared" si="61"/>
        <v>117.82729805013928</v>
      </c>
      <c r="R291">
        <f t="shared" si="62"/>
        <v>171</v>
      </c>
      <c r="S291">
        <f>VLOOKUP(B291,[1]高二上!$B:$W,18,0)</f>
        <v>63</v>
      </c>
      <c r="T291" t="str">
        <f>VLOOKUP(B291,[1]高二上!$B:$W,19,0)</f>
        <v>纪春权</v>
      </c>
      <c r="U291">
        <f t="shared" si="63"/>
        <v>123.3983286908078</v>
      </c>
      <c r="V291">
        <f t="shared" si="64"/>
        <v>235</v>
      </c>
      <c r="W291">
        <f>VLOOKUP(B291,[1]高一下!$B:$X,18,0)</f>
        <v>35</v>
      </c>
      <c r="X291" t="str">
        <f>VLOOKUP(B291,[1]高一下!$B:$X,19,0)</f>
        <v>纪春权</v>
      </c>
      <c r="Y291">
        <f t="shared" si="65"/>
        <v>23.398328690807801</v>
      </c>
      <c r="Z291">
        <f t="shared" si="66"/>
        <v>319</v>
      </c>
      <c r="AA291">
        <f>VLOOKUP(B291,[1]高一上!$B:$W,17,0)</f>
        <v>35</v>
      </c>
      <c r="AB291" t="str">
        <f>VLOOKUP(B291,[1]高一上!$B:$W,18,0)</f>
        <v>康宇峰</v>
      </c>
      <c r="AC291">
        <f t="shared" si="67"/>
        <v>149.30362116991643</v>
      </c>
      <c r="AD291">
        <f t="shared" si="68"/>
        <v>44</v>
      </c>
      <c r="AE291">
        <f>VLOOKUP(B291,[1]中考!$B:$O,13,0)</f>
        <v>29</v>
      </c>
      <c r="AF291">
        <f t="shared" si="69"/>
        <v>221</v>
      </c>
    </row>
    <row r="292" spans="1:32" x14ac:dyDescent="0.2">
      <c r="A292" t="s">
        <v>1703</v>
      </c>
      <c r="B292" t="s">
        <v>1704</v>
      </c>
      <c r="C292">
        <v>14</v>
      </c>
      <c r="D292" t="s">
        <v>1070</v>
      </c>
      <c r="E292" t="s">
        <v>1705</v>
      </c>
      <c r="F292">
        <v>393</v>
      </c>
      <c r="G292">
        <v>57</v>
      </c>
      <c r="H292" t="s">
        <v>1921</v>
      </c>
      <c r="I292">
        <f t="shared" si="58"/>
        <v>100</v>
      </c>
      <c r="J292">
        <f t="shared" si="57"/>
        <v>306</v>
      </c>
      <c r="K292">
        <v>0</v>
      </c>
      <c r="L292" t="s">
        <v>2014</v>
      </c>
      <c r="M292">
        <f t="shared" si="59"/>
        <v>100</v>
      </c>
      <c r="N292">
        <f t="shared" si="60"/>
        <v>323</v>
      </c>
      <c r="O292">
        <v>0</v>
      </c>
      <c r="P292" t="s">
        <v>2015</v>
      </c>
      <c r="Q292">
        <f t="shared" si="61"/>
        <v>100</v>
      </c>
      <c r="R292">
        <f t="shared" si="62"/>
        <v>330</v>
      </c>
      <c r="S292">
        <f>VLOOKUP(B292,[1]高二上!$B:$W,18,0)</f>
        <v>43</v>
      </c>
      <c r="T292" t="str">
        <f>VLOOKUP(B292,[1]高二上!$B:$W,19,0)</f>
        <v>纪春权</v>
      </c>
      <c r="U292">
        <f t="shared" si="63"/>
        <v>36.211699164345404</v>
      </c>
      <c r="V292">
        <f t="shared" si="64"/>
        <v>333</v>
      </c>
      <c r="W292">
        <f>VLOOKUP(B292,[1]高一下!$B:$X,18,0)</f>
        <v>51</v>
      </c>
      <c r="X292" t="str">
        <f>VLOOKUP(B292,[1]高一下!$B:$X,19,0)</f>
        <v>纪春权</v>
      </c>
      <c r="Y292">
        <f t="shared" si="65"/>
        <v>85.236768802228411</v>
      </c>
      <c r="Z292">
        <f t="shared" si="66"/>
        <v>104</v>
      </c>
      <c r="AA292">
        <f>VLOOKUP(B292,[1]高一上!$B:$W,17,0)</f>
        <v>33</v>
      </c>
      <c r="AB292" t="str">
        <f>VLOOKUP(B292,[1]高一上!$B:$W,18,0)</f>
        <v>纪春权</v>
      </c>
      <c r="AC292">
        <f t="shared" si="67"/>
        <v>116.71309192200557</v>
      </c>
      <c r="AD292">
        <f t="shared" si="68"/>
        <v>51</v>
      </c>
      <c r="AE292">
        <f>VLOOKUP(B292,[1]中考!$B:$O,13,0)</f>
        <v>35</v>
      </c>
      <c r="AF292">
        <f t="shared" si="69"/>
        <v>111</v>
      </c>
    </row>
    <row r="293" spans="1:32" x14ac:dyDescent="0.2">
      <c r="A293" t="s">
        <v>1706</v>
      </c>
      <c r="B293" t="s">
        <v>1707</v>
      </c>
      <c r="C293">
        <v>14</v>
      </c>
      <c r="D293" t="s">
        <v>1070</v>
      </c>
      <c r="E293" t="s">
        <v>1708</v>
      </c>
      <c r="F293">
        <v>392</v>
      </c>
      <c r="G293">
        <v>70</v>
      </c>
      <c r="H293" t="s">
        <v>1921</v>
      </c>
      <c r="I293">
        <f t="shared" si="58"/>
        <v>100</v>
      </c>
      <c r="J293">
        <f t="shared" si="57"/>
        <v>141</v>
      </c>
      <c r="K293">
        <v>0</v>
      </c>
      <c r="L293" t="s">
        <v>2014</v>
      </c>
      <c r="M293">
        <f t="shared" si="59"/>
        <v>100</v>
      </c>
      <c r="N293">
        <f t="shared" si="60"/>
        <v>323</v>
      </c>
      <c r="O293">
        <v>0</v>
      </c>
      <c r="P293" t="s">
        <v>2015</v>
      </c>
      <c r="Q293">
        <f t="shared" si="61"/>
        <v>100</v>
      </c>
      <c r="R293">
        <f t="shared" si="62"/>
        <v>330</v>
      </c>
      <c r="S293">
        <f>VLOOKUP(B293,[1]高二上!$B:$W,18,0)</f>
        <v>78</v>
      </c>
      <c r="T293" t="str">
        <f>VLOOKUP(B293,[1]高二上!$B:$W,19,0)</f>
        <v>纪春权</v>
      </c>
      <c r="U293">
        <f t="shared" si="63"/>
        <v>142.89693593314763</v>
      </c>
      <c r="V293">
        <f t="shared" si="64"/>
        <v>103</v>
      </c>
      <c r="W293">
        <f>VLOOKUP(B293,[1]高一下!$B:$X,18,0)</f>
        <v>41</v>
      </c>
      <c r="X293" t="str">
        <f>VLOOKUP(B293,[1]高一下!$B:$X,19,0)</f>
        <v>纪春权</v>
      </c>
      <c r="Y293">
        <f t="shared" si="65"/>
        <v>34.540389972144851</v>
      </c>
      <c r="Z293">
        <f t="shared" si="66"/>
        <v>257</v>
      </c>
      <c r="AA293">
        <f>VLOOKUP(B293,[1]高一上!$B:$W,17,0)</f>
        <v>43</v>
      </c>
      <c r="AB293" t="str">
        <f>VLOOKUP(B293,[1]高一上!$B:$W,18,0)</f>
        <v>康宇峰</v>
      </c>
      <c r="AC293">
        <f t="shared" si="67"/>
        <v>145.40389972144845</v>
      </c>
      <c r="AD293">
        <f t="shared" si="68"/>
        <v>22</v>
      </c>
      <c r="AE293">
        <f>VLOOKUP(B293,[1]中考!$B:$O,13,0)</f>
        <v>31</v>
      </c>
      <c r="AF293">
        <f t="shared" si="69"/>
        <v>185</v>
      </c>
    </row>
    <row r="294" spans="1:32" x14ac:dyDescent="0.2">
      <c r="A294" t="s">
        <v>1709</v>
      </c>
      <c r="B294" t="s">
        <v>1710</v>
      </c>
      <c r="C294">
        <v>14</v>
      </c>
      <c r="D294" t="s">
        <v>1070</v>
      </c>
      <c r="E294" t="s">
        <v>1711</v>
      </c>
      <c r="F294">
        <v>391</v>
      </c>
      <c r="G294">
        <v>58</v>
      </c>
      <c r="H294" t="s">
        <v>1921</v>
      </c>
      <c r="I294">
        <f t="shared" si="58"/>
        <v>93.593314763231191</v>
      </c>
      <c r="J294">
        <f t="shared" si="57"/>
        <v>296</v>
      </c>
      <c r="K294">
        <f>VLOOKUP(B294,[1]高三上!$B:$V,18,0)</f>
        <v>55</v>
      </c>
      <c r="L294" t="str">
        <f>VLOOKUP(B294,[1]高三上!$B:$V,19,0)</f>
        <v>纪春权/沙正芳</v>
      </c>
      <c r="M294">
        <f t="shared" si="59"/>
        <v>111.97771587743733</v>
      </c>
      <c r="N294">
        <f t="shared" si="60"/>
        <v>273</v>
      </c>
      <c r="O294">
        <f>VLOOKUP(B294,[1]高二下!$B:$W,18,0)</f>
        <v>53.2</v>
      </c>
      <c r="P294" t="str">
        <f>VLOOKUP(B294,[1]高二下!$B:$W,19,0)</f>
        <v>纪春权</v>
      </c>
      <c r="Q294">
        <f t="shared" si="61"/>
        <v>100</v>
      </c>
      <c r="R294">
        <f t="shared" si="62"/>
        <v>316</v>
      </c>
      <c r="S294">
        <f>VLOOKUP(B294,[1]高二上!$B:$W,18,0)</f>
        <v>48</v>
      </c>
      <c r="T294" t="str">
        <f>VLOOKUP(B294,[1]高二上!$B:$W,19,0)</f>
        <v>纪春权</v>
      </c>
      <c r="U294">
        <f t="shared" si="63"/>
        <v>110.02785515320335</v>
      </c>
      <c r="V294">
        <f t="shared" si="64"/>
        <v>316</v>
      </c>
      <c r="W294">
        <f>VLOOKUP(B294,[1]高一下!$B:$X,18,0)</f>
        <v>25</v>
      </c>
      <c r="X294" t="str">
        <f>VLOOKUP(B294,[1]高一下!$B:$X,19,0)</f>
        <v>纪春权</v>
      </c>
      <c r="Y294">
        <f t="shared" si="65"/>
        <v>10.863509749303617</v>
      </c>
      <c r="Z294">
        <f t="shared" si="66"/>
        <v>352</v>
      </c>
      <c r="AA294">
        <f>VLOOKUP(B294,[1]高一上!$B:$W,17,0)</f>
        <v>38</v>
      </c>
      <c r="AB294" t="str">
        <f>VLOOKUP(B294,[1]高一上!$B:$W,18,0)</f>
        <v>纪春权</v>
      </c>
      <c r="AC294">
        <f t="shared" si="67"/>
        <v>162.95264623955433</v>
      </c>
      <c r="AD294">
        <f t="shared" si="68"/>
        <v>32</v>
      </c>
      <c r="AE294">
        <f>VLOOKUP(B294,[1]中考!$B:$O,13,0)</f>
        <v>27</v>
      </c>
      <c r="AF294">
        <f t="shared" si="69"/>
        <v>258</v>
      </c>
    </row>
    <row r="295" spans="1:32" x14ac:dyDescent="0.2">
      <c r="A295" t="s">
        <v>1712</v>
      </c>
      <c r="B295" t="s">
        <v>1713</v>
      </c>
      <c r="C295">
        <v>14</v>
      </c>
      <c r="D295" t="s">
        <v>1070</v>
      </c>
      <c r="E295" t="s">
        <v>1714</v>
      </c>
      <c r="F295">
        <v>390</v>
      </c>
      <c r="G295">
        <v>55</v>
      </c>
      <c r="H295" t="s">
        <v>1921</v>
      </c>
      <c r="I295">
        <f t="shared" si="58"/>
        <v>89.693593314763234</v>
      </c>
      <c r="J295">
        <f t="shared" si="57"/>
        <v>319</v>
      </c>
      <c r="K295">
        <f>VLOOKUP(B295,[1]高三上!$B:$V,18,0)</f>
        <v>53</v>
      </c>
      <c r="L295" t="str">
        <f>VLOOKUP(B295,[1]高三上!$B:$V,19,0)</f>
        <v>纪春权/沙正芳</v>
      </c>
      <c r="M295">
        <f t="shared" si="59"/>
        <v>73.259052924791092</v>
      </c>
      <c r="N295">
        <f t="shared" si="60"/>
        <v>282</v>
      </c>
      <c r="O295">
        <f>VLOOKUP(B295,[1]高二下!$B:$W,18,0)</f>
        <v>71</v>
      </c>
      <c r="P295" t="str">
        <f>VLOOKUP(B295,[1]高二下!$B:$W,19,0)</f>
        <v>纪春权</v>
      </c>
      <c r="Q295">
        <f t="shared" si="61"/>
        <v>113.64902506963789</v>
      </c>
      <c r="R295">
        <f t="shared" si="62"/>
        <v>186</v>
      </c>
      <c r="S295">
        <f>VLOOKUP(B295,[1]高二上!$B:$W,18,0)</f>
        <v>63</v>
      </c>
      <c r="T295" t="str">
        <f>VLOOKUP(B295,[1]高二上!$B:$W,19,0)</f>
        <v>纪春权</v>
      </c>
      <c r="U295">
        <f t="shared" si="63"/>
        <v>129.52646239554318</v>
      </c>
      <c r="V295">
        <f t="shared" si="64"/>
        <v>235</v>
      </c>
      <c r="W295">
        <f>VLOOKUP(B295,[1]高一下!$B:$X,18,0)</f>
        <v>31</v>
      </c>
      <c r="X295" t="str">
        <f>VLOOKUP(B295,[1]高一下!$B:$X,19,0)</f>
        <v>纪春权</v>
      </c>
      <c r="Y295">
        <f t="shared" si="65"/>
        <v>20.055710306406681</v>
      </c>
      <c r="Z295">
        <f t="shared" si="66"/>
        <v>341</v>
      </c>
      <c r="AA295">
        <f>VLOOKUP(B295,[1]高一上!$B:$W,17,0)</f>
        <v>31</v>
      </c>
      <c r="AB295" t="str">
        <f>VLOOKUP(B295,[1]高一上!$B:$W,18,0)</f>
        <v>胡东缘</v>
      </c>
      <c r="AC295">
        <f t="shared" si="67"/>
        <v>180.22284122562672</v>
      </c>
      <c r="AD295">
        <f t="shared" si="68"/>
        <v>54</v>
      </c>
      <c r="AE295">
        <f>VLOOKUP(B295,[1]中考!$B:$O,13,0)</f>
        <v>19</v>
      </c>
      <c r="AF295">
        <f t="shared" si="69"/>
        <v>342</v>
      </c>
    </row>
    <row r="296" spans="1:32" x14ac:dyDescent="0.2">
      <c r="A296" t="s">
        <v>1715</v>
      </c>
      <c r="B296" t="s">
        <v>1716</v>
      </c>
      <c r="C296">
        <v>14</v>
      </c>
      <c r="D296" t="s">
        <v>1070</v>
      </c>
      <c r="E296" t="s">
        <v>1717</v>
      </c>
      <c r="F296">
        <v>387</v>
      </c>
      <c r="G296">
        <v>62</v>
      </c>
      <c r="H296" t="s">
        <v>1921</v>
      </c>
      <c r="I296">
        <f t="shared" si="58"/>
        <v>41.225626740947078</v>
      </c>
      <c r="J296">
        <f t="shared" si="57"/>
        <v>261</v>
      </c>
      <c r="K296">
        <f>VLOOKUP(B296,[1]高三上!$B:$V,18,0)</f>
        <v>83</v>
      </c>
      <c r="L296" t="str">
        <f>VLOOKUP(B296,[1]高三上!$B:$V,19,0)</f>
        <v>纪春权/沙正芳</v>
      </c>
      <c r="M296">
        <f t="shared" si="59"/>
        <v>151.81058495821725</v>
      </c>
      <c r="N296">
        <f t="shared" si="60"/>
        <v>50</v>
      </c>
      <c r="O296">
        <f>VLOOKUP(B296,[1]高二下!$B:$W,18,0)</f>
        <v>67.2</v>
      </c>
      <c r="P296" t="str">
        <f>VLOOKUP(B296,[1]高二下!$B:$W,19,0)</f>
        <v>纪春权</v>
      </c>
      <c r="Q296">
        <f t="shared" si="61"/>
        <v>91.086350974930355</v>
      </c>
      <c r="R296">
        <f t="shared" si="62"/>
        <v>236</v>
      </c>
      <c r="S296">
        <f>VLOOKUP(B296,[1]高二上!$B:$W,18,0)</f>
        <v>67</v>
      </c>
      <c r="T296" t="str">
        <f>VLOOKUP(B296,[1]高二上!$B:$W,19,0)</f>
        <v>纪春权</v>
      </c>
      <c r="U296">
        <f t="shared" si="63"/>
        <v>79.665738161559887</v>
      </c>
      <c r="V296">
        <f t="shared" si="64"/>
        <v>204</v>
      </c>
      <c r="W296">
        <f>VLOOKUP(B296,[1]高一下!$B:$X,18,0)</f>
        <v>49</v>
      </c>
      <c r="X296" t="str">
        <f>VLOOKUP(B296,[1]高一下!$B:$X,19,0)</f>
        <v>纪春权</v>
      </c>
      <c r="Y296">
        <f t="shared" si="65"/>
        <v>64.066852367688028</v>
      </c>
      <c r="Z296">
        <f t="shared" si="66"/>
        <v>131</v>
      </c>
      <c r="AA296">
        <f>VLOOKUP(B296,[1]高一上!$B:$W,17,0)</f>
        <v>57</v>
      </c>
      <c r="AB296" t="str">
        <f>VLOOKUP(B296,[1]高一上!$B:$W,18,0)</f>
        <v>纪春权</v>
      </c>
      <c r="AC296">
        <f t="shared" si="67"/>
        <v>191.92200557103064</v>
      </c>
      <c r="AD296">
        <f t="shared" si="68"/>
        <v>2</v>
      </c>
      <c r="AE296">
        <f>VLOOKUP(B296,[1]中考!$B:$O,13,0)</f>
        <v>21</v>
      </c>
      <c r="AF296">
        <f t="shared" si="69"/>
        <v>332</v>
      </c>
    </row>
    <row r="297" spans="1:32" x14ac:dyDescent="0.2">
      <c r="A297" t="s">
        <v>1718</v>
      </c>
      <c r="B297" t="s">
        <v>1719</v>
      </c>
      <c r="C297">
        <v>14</v>
      </c>
      <c r="D297" t="s">
        <v>1070</v>
      </c>
      <c r="E297" t="s">
        <v>1720</v>
      </c>
      <c r="F297">
        <v>384</v>
      </c>
      <c r="G297">
        <v>53</v>
      </c>
      <c r="H297" t="s">
        <v>1921</v>
      </c>
      <c r="I297">
        <f t="shared" si="58"/>
        <v>100</v>
      </c>
      <c r="J297">
        <f t="shared" si="57"/>
        <v>329</v>
      </c>
      <c r="K297">
        <v>0</v>
      </c>
      <c r="L297" t="s">
        <v>2014</v>
      </c>
      <c r="M297">
        <f t="shared" si="59"/>
        <v>100</v>
      </c>
      <c r="N297">
        <f t="shared" si="60"/>
        <v>323</v>
      </c>
      <c r="O297">
        <v>0</v>
      </c>
      <c r="P297" t="s">
        <v>2015</v>
      </c>
      <c r="Q297">
        <f t="shared" si="61"/>
        <v>100</v>
      </c>
      <c r="R297">
        <f t="shared" si="62"/>
        <v>330</v>
      </c>
      <c r="S297">
        <f>VLOOKUP(B297,[1]高二上!$B:$W,18,0)</f>
        <v>50</v>
      </c>
      <c r="T297" t="str">
        <f>VLOOKUP(B297,[1]高二上!$B:$W,19,0)</f>
        <v>纪春权</v>
      </c>
      <c r="U297">
        <f t="shared" si="63"/>
        <v>84.958217270194979</v>
      </c>
      <c r="V297">
        <f t="shared" si="64"/>
        <v>311</v>
      </c>
      <c r="W297">
        <f>VLOOKUP(B297,[1]高一下!$B:$X,18,0)</f>
        <v>41</v>
      </c>
      <c r="X297" t="str">
        <f>VLOOKUP(B297,[1]高一下!$B:$X,19,0)</f>
        <v>纪春权</v>
      </c>
      <c r="Y297">
        <f t="shared" si="65"/>
        <v>41.782729805013929</v>
      </c>
      <c r="Z297">
        <f t="shared" si="66"/>
        <v>257</v>
      </c>
      <c r="AA297">
        <f>VLOOKUP(B297,[1]高一上!$B:$W,17,0)</f>
        <v>33</v>
      </c>
      <c r="AB297" t="str">
        <f>VLOOKUP(B297,[1]高一上!$B:$W,18,0)</f>
        <v>纪春权</v>
      </c>
      <c r="AC297">
        <f t="shared" si="67"/>
        <v>132.033426183844</v>
      </c>
      <c r="AD297">
        <f t="shared" si="68"/>
        <v>48</v>
      </c>
      <c r="AE297">
        <f>VLOOKUP(B297,[1]中考!$B:$O,13,0)</f>
        <v>32</v>
      </c>
      <c r="AF297">
        <f t="shared" si="69"/>
        <v>163</v>
      </c>
    </row>
    <row r="298" spans="1:32" x14ac:dyDescent="0.2">
      <c r="A298" t="s">
        <v>1721</v>
      </c>
      <c r="B298" t="s">
        <v>1722</v>
      </c>
      <c r="C298">
        <v>14</v>
      </c>
      <c r="D298" t="s">
        <v>1070</v>
      </c>
      <c r="E298" t="s">
        <v>1723</v>
      </c>
      <c r="F298">
        <v>382</v>
      </c>
      <c r="G298">
        <v>55</v>
      </c>
      <c r="H298" t="s">
        <v>1921</v>
      </c>
      <c r="I298">
        <f t="shared" si="58"/>
        <v>77.994428969359333</v>
      </c>
      <c r="J298">
        <f t="shared" si="57"/>
        <v>319</v>
      </c>
      <c r="K298">
        <f>VLOOKUP(B298,[1]高三上!$B:$V,18,0)</f>
        <v>60</v>
      </c>
      <c r="L298" t="str">
        <f>VLOOKUP(B298,[1]高三上!$B:$V,19,0)</f>
        <v>纪春权/沙正芳</v>
      </c>
      <c r="M298">
        <f t="shared" si="59"/>
        <v>106.12813370473538</v>
      </c>
      <c r="N298">
        <f t="shared" si="60"/>
        <v>240</v>
      </c>
      <c r="O298">
        <f>VLOOKUP(B298,[1]高二下!$B:$W,18,0)</f>
        <v>64.400000000000006</v>
      </c>
      <c r="P298" t="str">
        <f>VLOOKUP(B298,[1]高二下!$B:$W,19,0)</f>
        <v>纪春权</v>
      </c>
      <c r="Q298">
        <f t="shared" si="61"/>
        <v>87.743732590529248</v>
      </c>
      <c r="R298">
        <f t="shared" si="62"/>
        <v>262</v>
      </c>
      <c r="S298">
        <f>VLOOKUP(B298,[1]高二上!$B:$W,18,0)</f>
        <v>65</v>
      </c>
      <c r="T298" t="str">
        <f>VLOOKUP(B298,[1]高二上!$B:$W,19,0)</f>
        <v>纪春权</v>
      </c>
      <c r="U298">
        <f t="shared" si="63"/>
        <v>134.26183844011143</v>
      </c>
      <c r="V298">
        <f t="shared" si="64"/>
        <v>218</v>
      </c>
      <c r="W298">
        <f>VLOOKUP(B298,[1]高一下!$B:$X,18,0)</f>
        <v>31</v>
      </c>
      <c r="X298" t="str">
        <f>VLOOKUP(B298,[1]高一下!$B:$X,19,0)</f>
        <v>纪春权</v>
      </c>
      <c r="Y298">
        <f t="shared" si="65"/>
        <v>10.863509749303617</v>
      </c>
      <c r="Z298">
        <f t="shared" si="66"/>
        <v>341</v>
      </c>
      <c r="AA298">
        <f>VLOOKUP(B298,[1]高一上!$B:$W,17,0)</f>
        <v>43</v>
      </c>
      <c r="AB298" t="str">
        <f>VLOOKUP(B298,[1]高一上!$B:$W,18,0)</f>
        <v>纪春权</v>
      </c>
      <c r="AC298">
        <f t="shared" si="67"/>
        <v>166.01671309192201</v>
      </c>
      <c r="AD298">
        <f t="shared" si="68"/>
        <v>21</v>
      </c>
      <c r="AE298">
        <f>VLOOKUP(B298,[1]中考!$B:$O,13,0)</f>
        <v>27</v>
      </c>
      <c r="AF298">
        <f t="shared" si="69"/>
        <v>258</v>
      </c>
    </row>
    <row r="299" spans="1:32" x14ac:dyDescent="0.2">
      <c r="A299" t="s">
        <v>1724</v>
      </c>
      <c r="B299" t="s">
        <v>1725</v>
      </c>
      <c r="C299">
        <v>14</v>
      </c>
      <c r="D299" t="s">
        <v>1070</v>
      </c>
      <c r="E299" t="s">
        <v>1726</v>
      </c>
      <c r="F299">
        <v>379</v>
      </c>
      <c r="G299">
        <v>61</v>
      </c>
      <c r="H299" t="s">
        <v>1921</v>
      </c>
      <c r="I299">
        <f t="shared" si="58"/>
        <v>87.46518105849583</v>
      </c>
      <c r="J299">
        <f t="shared" si="57"/>
        <v>270</v>
      </c>
      <c r="K299">
        <f>VLOOKUP(B299,[1]高三上!$B:$V,18,0)</f>
        <v>61</v>
      </c>
      <c r="L299" t="str">
        <f>VLOOKUP(B299,[1]高三上!$B:$V,19,0)</f>
        <v>纪春权/沙正芳</v>
      </c>
      <c r="M299">
        <f t="shared" si="59"/>
        <v>57.381615598885794</v>
      </c>
      <c r="N299">
        <f t="shared" si="60"/>
        <v>225</v>
      </c>
      <c r="O299">
        <f>VLOOKUP(B299,[1]高二下!$B:$W,18,0)</f>
        <v>83.4</v>
      </c>
      <c r="P299" t="str">
        <f>VLOOKUP(B299,[1]高二下!$B:$W,19,0)</f>
        <v>纪春权</v>
      </c>
      <c r="Q299">
        <f t="shared" si="61"/>
        <v>158.21727019498607</v>
      </c>
      <c r="R299">
        <f t="shared" si="62"/>
        <v>72</v>
      </c>
      <c r="S299">
        <f>VLOOKUP(B299,[1]高二上!$B:$W,18,0)</f>
        <v>56</v>
      </c>
      <c r="T299" t="str">
        <f>VLOOKUP(B299,[1]高二上!$B:$W,19,0)</f>
        <v>纪春权</v>
      </c>
      <c r="U299">
        <f t="shared" si="63"/>
        <v>72.144846796657376</v>
      </c>
      <c r="V299">
        <f t="shared" si="64"/>
        <v>281</v>
      </c>
      <c r="W299">
        <f>VLOOKUP(B299,[1]高一下!$B:$X,18,0)</f>
        <v>46</v>
      </c>
      <c r="X299" t="str">
        <f>VLOOKUP(B299,[1]高一下!$B:$X,19,0)</f>
        <v>纪春权</v>
      </c>
      <c r="Y299">
        <f t="shared" si="65"/>
        <v>59.052924791086355</v>
      </c>
      <c r="Z299">
        <f t="shared" si="66"/>
        <v>181</v>
      </c>
      <c r="AA299">
        <f>VLOOKUP(B299,[1]高一上!$B:$W,17,0)</f>
        <v>37</v>
      </c>
      <c r="AB299" t="str">
        <f>VLOOKUP(B299,[1]高一上!$B:$W,18,0)</f>
        <v>马巫各</v>
      </c>
      <c r="AC299">
        <f t="shared" si="67"/>
        <v>174.09470752089135</v>
      </c>
      <c r="AD299">
        <f t="shared" si="68"/>
        <v>34</v>
      </c>
      <c r="AE299">
        <f>VLOOKUP(B299,[1]中考!$B:$O,13,0)</f>
        <v>24</v>
      </c>
      <c r="AF299">
        <f t="shared" si="69"/>
        <v>300</v>
      </c>
    </row>
    <row r="300" spans="1:32" x14ac:dyDescent="0.2">
      <c r="A300" t="s">
        <v>1727</v>
      </c>
      <c r="B300" t="s">
        <v>1728</v>
      </c>
      <c r="C300">
        <v>14</v>
      </c>
      <c r="D300" t="s">
        <v>1070</v>
      </c>
      <c r="E300" t="s">
        <v>1729</v>
      </c>
      <c r="F300">
        <v>375</v>
      </c>
      <c r="G300">
        <v>69</v>
      </c>
      <c r="H300" t="s">
        <v>1921</v>
      </c>
      <c r="I300">
        <f t="shared" si="58"/>
        <v>109.74930362116991</v>
      </c>
      <c r="J300">
        <f t="shared" si="57"/>
        <v>156</v>
      </c>
      <c r="K300">
        <f>VLOOKUP(B300,[1]高三上!$B:$V,18,0)</f>
        <v>67</v>
      </c>
      <c r="L300" t="str">
        <f>VLOOKUP(B300,[1]高三上!$B:$V,19,0)</f>
        <v>纪春权/沙正芳</v>
      </c>
      <c r="M300">
        <f t="shared" si="59"/>
        <v>88.022284122562667</v>
      </c>
      <c r="N300">
        <f t="shared" si="60"/>
        <v>191</v>
      </c>
      <c r="O300">
        <f>VLOOKUP(B300,[1]高二下!$B:$W,18,0)</f>
        <v>75.7</v>
      </c>
      <c r="P300" t="str">
        <f>VLOOKUP(B300,[1]高二下!$B:$W,19,0)</f>
        <v>纪春权</v>
      </c>
      <c r="Q300">
        <f t="shared" si="61"/>
        <v>115.59888579387187</v>
      </c>
      <c r="R300">
        <f t="shared" si="62"/>
        <v>148</v>
      </c>
      <c r="S300">
        <f>VLOOKUP(B300,[1]高二上!$B:$W,18,0)</f>
        <v>67</v>
      </c>
      <c r="T300" t="str">
        <f>VLOOKUP(B300,[1]高二上!$B:$W,19,0)</f>
        <v>纪春权</v>
      </c>
      <c r="U300">
        <f t="shared" si="63"/>
        <v>56.545961002785518</v>
      </c>
      <c r="V300">
        <f t="shared" si="64"/>
        <v>204</v>
      </c>
      <c r="W300">
        <f>VLOOKUP(B300,[1]高一下!$B:$X,18,0)</f>
        <v>56</v>
      </c>
      <c r="X300" t="str">
        <f>VLOOKUP(B300,[1]高一下!$B:$X,19,0)</f>
        <v>纪春权</v>
      </c>
      <c r="Y300">
        <f t="shared" si="65"/>
        <v>94.986072423398326</v>
      </c>
      <c r="Z300">
        <f t="shared" si="66"/>
        <v>48</v>
      </c>
      <c r="AA300">
        <f>VLOOKUP(B300,[1]高一上!$B:$W,17,0)</f>
        <v>38</v>
      </c>
      <c r="AB300" t="str">
        <f>VLOOKUP(B300,[1]高一上!$B:$W,18,0)</f>
        <v>康宇峰</v>
      </c>
      <c r="AC300">
        <f t="shared" si="67"/>
        <v>112.8133704735376</v>
      </c>
      <c r="AD300">
        <f t="shared" si="68"/>
        <v>30</v>
      </c>
      <c r="AE300">
        <f>VLOOKUP(B300,[1]中考!$B:$O,13,0)</f>
        <v>37</v>
      </c>
      <c r="AF300">
        <f t="shared" si="69"/>
        <v>76</v>
      </c>
    </row>
    <row r="301" spans="1:32" x14ac:dyDescent="0.2">
      <c r="A301" t="s">
        <v>1730</v>
      </c>
      <c r="B301" t="s">
        <v>1731</v>
      </c>
      <c r="C301">
        <v>14</v>
      </c>
      <c r="D301" t="s">
        <v>1070</v>
      </c>
      <c r="E301" t="s">
        <v>1732</v>
      </c>
      <c r="F301">
        <v>368</v>
      </c>
      <c r="G301">
        <v>67</v>
      </c>
      <c r="H301" t="s">
        <v>1921</v>
      </c>
      <c r="I301">
        <f t="shared" si="58"/>
        <v>131.19777158774374</v>
      </c>
      <c r="J301">
        <f t="shared" si="57"/>
        <v>197</v>
      </c>
      <c r="K301">
        <f>VLOOKUP(B301,[1]高三上!$B:$V,18,0)</f>
        <v>43</v>
      </c>
      <c r="L301" t="str">
        <f>VLOOKUP(B301,[1]高三上!$B:$V,19,0)</f>
        <v>纪春权/沙正芳</v>
      </c>
      <c r="M301">
        <f t="shared" si="59"/>
        <v>89.693593314763234</v>
      </c>
      <c r="N301">
        <f t="shared" si="60"/>
        <v>309</v>
      </c>
      <c r="O301">
        <f>VLOOKUP(B301,[1]高二下!$B:$W,18,0)</f>
        <v>63</v>
      </c>
      <c r="P301" t="str">
        <f>VLOOKUP(B301,[1]高二下!$B:$W,19,0)</f>
        <v>纪春权</v>
      </c>
      <c r="Q301">
        <f t="shared" si="61"/>
        <v>100</v>
      </c>
      <c r="R301">
        <f t="shared" si="62"/>
        <v>272</v>
      </c>
      <c r="S301">
        <v>0</v>
      </c>
      <c r="T301" t="str">
        <f>P301</f>
        <v>纪春权</v>
      </c>
      <c r="U301">
        <f t="shared" si="63"/>
        <v>100</v>
      </c>
      <c r="V301">
        <f t="shared" si="64"/>
        <v>344</v>
      </c>
      <c r="W301">
        <f>VLOOKUP(B301,[1]高一下!$B:$X,18,0)</f>
        <v>28</v>
      </c>
      <c r="X301" t="str">
        <f>VLOOKUP(B301,[1]高一下!$B:$X,19,0)</f>
        <v>胡东缘</v>
      </c>
      <c r="Y301">
        <f t="shared" si="65"/>
        <v>12.813370473537603</v>
      </c>
      <c r="Z301">
        <f t="shared" si="66"/>
        <v>351</v>
      </c>
      <c r="AA301">
        <f>VLOOKUP(B301,[1]高一上!$B:$W,17,0)</f>
        <v>35</v>
      </c>
      <c r="AB301" t="str">
        <f>VLOOKUP(B301,[1]高一上!$B:$W,18,0)</f>
        <v>纪春权</v>
      </c>
      <c r="AC301">
        <f t="shared" si="67"/>
        <v>125.06963788300835</v>
      </c>
      <c r="AD301">
        <f t="shared" si="68"/>
        <v>38</v>
      </c>
      <c r="AE301">
        <f>VLOOKUP(B301,[1]中考!$B:$O,13,0)</f>
        <v>34</v>
      </c>
      <c r="AF301">
        <f t="shared" si="69"/>
        <v>128</v>
      </c>
    </row>
    <row r="302" spans="1:32" x14ac:dyDescent="0.2">
      <c r="A302" t="s">
        <v>1733</v>
      </c>
      <c r="B302" t="s">
        <v>1734</v>
      </c>
      <c r="C302">
        <v>14</v>
      </c>
      <c r="D302" t="s">
        <v>1070</v>
      </c>
      <c r="E302" t="s">
        <v>1735</v>
      </c>
      <c r="F302">
        <v>367</v>
      </c>
      <c r="G302">
        <v>55</v>
      </c>
      <c r="H302" t="s">
        <v>1921</v>
      </c>
      <c r="I302">
        <f t="shared" si="58"/>
        <v>99.164345403899716</v>
      </c>
      <c r="J302">
        <f t="shared" si="57"/>
        <v>319</v>
      </c>
      <c r="K302">
        <f>VLOOKUP(B302,[1]高三上!$B:$V,18,0)</f>
        <v>40</v>
      </c>
      <c r="L302" t="str">
        <f>VLOOKUP(B302,[1]高三上!$B:$V,19,0)</f>
        <v>纪春权/沙正芳</v>
      </c>
      <c r="M302">
        <f t="shared" si="59"/>
        <v>87.743732590529248</v>
      </c>
      <c r="N302">
        <f t="shared" si="60"/>
        <v>316</v>
      </c>
      <c r="O302">
        <f>VLOOKUP(B302,[1]高二下!$B:$W,18,0)</f>
        <v>63</v>
      </c>
      <c r="P302" t="str">
        <f>VLOOKUP(B302,[1]高二下!$B:$W,19,0)</f>
        <v>纪春权</v>
      </c>
      <c r="Q302">
        <f t="shared" si="61"/>
        <v>89.693593314763234</v>
      </c>
      <c r="R302">
        <f t="shared" si="62"/>
        <v>272</v>
      </c>
      <c r="S302">
        <f>VLOOKUP(B302,[1]高二上!$B:$W,18,0)</f>
        <v>63</v>
      </c>
      <c r="T302" t="str">
        <f>VLOOKUP(B302,[1]高二上!$B:$W,19,0)</f>
        <v>纪春权</v>
      </c>
      <c r="U302">
        <f t="shared" si="63"/>
        <v>125.90529247910862</v>
      </c>
      <c r="V302">
        <f t="shared" si="64"/>
        <v>235</v>
      </c>
      <c r="W302">
        <f>VLOOKUP(B302,[1]高一下!$B:$X,18,0)</f>
        <v>34</v>
      </c>
      <c r="X302" t="str">
        <f>VLOOKUP(B302,[1]高一下!$B:$X,19,0)</f>
        <v>纪春权</v>
      </c>
      <c r="Y302">
        <f t="shared" si="65"/>
        <v>22.284122562674085</v>
      </c>
      <c r="Z302">
        <f t="shared" si="66"/>
        <v>328</v>
      </c>
      <c r="AA302">
        <f>VLOOKUP(B302,[1]高一上!$B:$W,17,0)</f>
        <v>30</v>
      </c>
      <c r="AB302" t="str">
        <f>VLOOKUP(B302,[1]高一上!$B:$W,18,0)</f>
        <v>马巫各</v>
      </c>
      <c r="AC302">
        <f t="shared" si="67"/>
        <v>143.17548746518105</v>
      </c>
      <c r="AD302">
        <f t="shared" si="68"/>
        <v>49</v>
      </c>
      <c r="AE302">
        <f>VLOOKUP(B302,[1]中考!$B:$O,13,0)</f>
        <v>30</v>
      </c>
      <c r="AF302">
        <f t="shared" si="69"/>
        <v>204</v>
      </c>
    </row>
    <row r="303" spans="1:32" x14ac:dyDescent="0.2">
      <c r="A303" t="s">
        <v>1736</v>
      </c>
      <c r="B303" t="s">
        <v>1737</v>
      </c>
      <c r="C303">
        <v>14</v>
      </c>
      <c r="D303" t="s">
        <v>1070</v>
      </c>
      <c r="E303" t="s">
        <v>1738</v>
      </c>
      <c r="F303">
        <v>364</v>
      </c>
      <c r="G303">
        <v>56</v>
      </c>
      <c r="H303" t="s">
        <v>1921</v>
      </c>
      <c r="I303">
        <f t="shared" si="58"/>
        <v>100</v>
      </c>
      <c r="J303">
        <f t="shared" si="57"/>
        <v>314</v>
      </c>
      <c r="K303">
        <f>VLOOKUP(B303,[1]高三上!$B:$V,18,0)</f>
        <v>0</v>
      </c>
      <c r="L303" t="str">
        <f>VLOOKUP(B303,[1]高三上!$B:$V,19,0)</f>
        <v>纪春权/沙正芳</v>
      </c>
      <c r="M303">
        <f t="shared" si="59"/>
        <v>100</v>
      </c>
      <c r="N303">
        <f t="shared" si="60"/>
        <v>323</v>
      </c>
      <c r="O303">
        <f>VLOOKUP(B303,[1]高二下!$B:$W,18,0)</f>
        <v>60.2</v>
      </c>
      <c r="P303" t="str">
        <f>VLOOKUP(B303,[1]高二下!$B:$W,19,0)</f>
        <v>纪春权</v>
      </c>
      <c r="Q303">
        <f t="shared" si="61"/>
        <v>112.25626740947075</v>
      </c>
      <c r="R303">
        <f t="shared" si="62"/>
        <v>297</v>
      </c>
      <c r="S303">
        <f>VLOOKUP(B303,[1]高二上!$B:$W,18,0)</f>
        <v>35</v>
      </c>
      <c r="T303" t="str">
        <f>VLOOKUP(B303,[1]高二上!$B:$W,19,0)</f>
        <v>纪春权</v>
      </c>
      <c r="U303">
        <f t="shared" si="63"/>
        <v>84.122562674094709</v>
      </c>
      <c r="V303">
        <f t="shared" si="64"/>
        <v>341</v>
      </c>
      <c r="W303">
        <f>VLOOKUP(B303,[1]高一下!$B:$X,18,0)</f>
        <v>39</v>
      </c>
      <c r="X303" t="str">
        <f>VLOOKUP(B303,[1]高一下!$B:$X,19,0)</f>
        <v>纪春权</v>
      </c>
      <c r="Y303">
        <f t="shared" si="65"/>
        <v>29.247910863509759</v>
      </c>
      <c r="Z303">
        <f t="shared" si="66"/>
        <v>284</v>
      </c>
      <c r="AA303">
        <f>VLOOKUP(B303,[1]高一上!$B:$W,17,0)</f>
        <v>38</v>
      </c>
      <c r="AB303" t="str">
        <f>VLOOKUP(B303,[1]高一上!$B:$W,18,0)</f>
        <v>康宇峰</v>
      </c>
      <c r="AC303">
        <f t="shared" si="67"/>
        <v>153.2033426183844</v>
      </c>
      <c r="AD303">
        <f t="shared" si="68"/>
        <v>30</v>
      </c>
      <c r="AE303">
        <f>VLOOKUP(B303,[1]中考!$B:$O,13,0)</f>
        <v>29</v>
      </c>
      <c r="AF303">
        <f t="shared" si="69"/>
        <v>221</v>
      </c>
    </row>
    <row r="304" spans="1:32" x14ac:dyDescent="0.2">
      <c r="A304" t="s">
        <v>1739</v>
      </c>
      <c r="B304" t="s">
        <v>1740</v>
      </c>
      <c r="C304">
        <v>14</v>
      </c>
      <c r="D304" t="s">
        <v>1070</v>
      </c>
      <c r="E304" t="s">
        <v>1741</v>
      </c>
      <c r="F304">
        <v>363</v>
      </c>
      <c r="G304">
        <v>53</v>
      </c>
      <c r="H304" t="s">
        <v>1921</v>
      </c>
      <c r="I304">
        <f t="shared" si="58"/>
        <v>100</v>
      </c>
      <c r="J304">
        <f t="shared" si="57"/>
        <v>329</v>
      </c>
      <c r="K304">
        <v>0</v>
      </c>
      <c r="L304" t="s">
        <v>2014</v>
      </c>
      <c r="M304">
        <f t="shared" si="59"/>
        <v>100</v>
      </c>
      <c r="N304">
        <f t="shared" si="60"/>
        <v>323</v>
      </c>
      <c r="O304">
        <v>0</v>
      </c>
      <c r="P304" t="s">
        <v>2015</v>
      </c>
      <c r="Q304">
        <f t="shared" si="61"/>
        <v>100</v>
      </c>
      <c r="R304">
        <f t="shared" si="62"/>
        <v>330</v>
      </c>
      <c r="S304">
        <f>VLOOKUP(B304,[1]高二上!$B:$W,18,0)</f>
        <v>56</v>
      </c>
      <c r="T304" t="str">
        <f>VLOOKUP(B304,[1]高二上!$B:$W,19,0)</f>
        <v>纪春权</v>
      </c>
      <c r="U304">
        <f t="shared" si="63"/>
        <v>66.852367688022284</v>
      </c>
      <c r="V304">
        <f t="shared" si="64"/>
        <v>281</v>
      </c>
      <c r="W304">
        <f>VLOOKUP(B304,[1]高一下!$B:$X,18,0)</f>
        <v>47</v>
      </c>
      <c r="X304" t="str">
        <f>VLOOKUP(B304,[1]高一下!$B:$X,19,0)</f>
        <v>纪春权</v>
      </c>
      <c r="Y304">
        <f t="shared" si="65"/>
        <v>59.610027855153206</v>
      </c>
      <c r="Z304">
        <f t="shared" si="66"/>
        <v>162</v>
      </c>
      <c r="AA304">
        <f>VLOOKUP(B304,[1]高一上!$B:$W,17,0)</f>
        <v>45</v>
      </c>
      <c r="AB304" t="str">
        <f>VLOOKUP(B304,[1]高一上!$B:$W,18,0)</f>
        <v>康宇峰</v>
      </c>
      <c r="AC304">
        <f t="shared" si="67"/>
        <v>156.82451253481895</v>
      </c>
      <c r="AD304">
        <f t="shared" si="68"/>
        <v>17</v>
      </c>
      <c r="AE304">
        <f>VLOOKUP(B304,[1]中考!$B:$O,13,0)</f>
        <v>29</v>
      </c>
      <c r="AF304">
        <f t="shared" si="69"/>
        <v>221</v>
      </c>
    </row>
    <row r="305" spans="1:32" x14ac:dyDescent="0.2">
      <c r="A305" t="s">
        <v>1742</v>
      </c>
      <c r="B305" t="s">
        <v>1743</v>
      </c>
      <c r="C305">
        <v>14</v>
      </c>
      <c r="D305" t="s">
        <v>1070</v>
      </c>
      <c r="E305" t="s">
        <v>1744</v>
      </c>
      <c r="F305">
        <v>361</v>
      </c>
      <c r="G305">
        <v>59</v>
      </c>
      <c r="H305" t="s">
        <v>1921</v>
      </c>
      <c r="I305">
        <f t="shared" si="58"/>
        <v>100</v>
      </c>
      <c r="J305">
        <f t="shared" si="57"/>
        <v>290</v>
      </c>
      <c r="K305">
        <v>0</v>
      </c>
      <c r="L305" t="s">
        <v>2014</v>
      </c>
      <c r="M305">
        <f t="shared" si="59"/>
        <v>100</v>
      </c>
      <c r="N305">
        <f t="shared" si="60"/>
        <v>323</v>
      </c>
      <c r="O305">
        <v>0</v>
      </c>
      <c r="P305" t="s">
        <v>2015</v>
      </c>
      <c r="Q305">
        <f t="shared" si="61"/>
        <v>100</v>
      </c>
      <c r="R305">
        <f t="shared" si="62"/>
        <v>330</v>
      </c>
      <c r="S305">
        <f>VLOOKUP(B305,[1]高二上!$B:$W,18,0)</f>
        <v>63</v>
      </c>
      <c r="T305" t="str">
        <f>VLOOKUP(B305,[1]高二上!$B:$W,19,0)</f>
        <v>纪春权</v>
      </c>
      <c r="U305">
        <f t="shared" si="63"/>
        <v>71.030640668523674</v>
      </c>
      <c r="V305">
        <f t="shared" si="64"/>
        <v>235</v>
      </c>
      <c r="W305">
        <f>VLOOKUP(B305,[1]高一下!$B:$X,18,0)</f>
        <v>49</v>
      </c>
      <c r="X305" t="str">
        <f>VLOOKUP(B305,[1]高一下!$B:$X,19,0)</f>
        <v>纪春权</v>
      </c>
      <c r="Y305">
        <f t="shared" si="65"/>
        <v>78.551532033426184</v>
      </c>
      <c r="Z305">
        <f t="shared" si="66"/>
        <v>131</v>
      </c>
      <c r="AA305">
        <f>VLOOKUP(B305,[1]高一上!$B:$W,17,0)</f>
        <v>22</v>
      </c>
      <c r="AB305" t="str">
        <f>VLOOKUP(B305,[1]高一上!$B:$W,18,0)</f>
        <v>纪春权</v>
      </c>
      <c r="AC305">
        <f t="shared" si="67"/>
        <v>177.43732590529248</v>
      </c>
      <c r="AD305">
        <f t="shared" si="68"/>
        <v>54</v>
      </c>
      <c r="AE305">
        <f>VLOOKUP(B305,[1]中考!$B:$O,13,0)</f>
        <v>21</v>
      </c>
      <c r="AF305">
        <f t="shared" si="69"/>
        <v>332</v>
      </c>
    </row>
    <row r="306" spans="1:32" x14ac:dyDescent="0.2">
      <c r="A306" t="s">
        <v>1745</v>
      </c>
      <c r="B306" t="s">
        <v>1746</v>
      </c>
      <c r="C306">
        <v>14</v>
      </c>
      <c r="D306" t="s">
        <v>1070</v>
      </c>
      <c r="E306" t="s">
        <v>1747</v>
      </c>
      <c r="F306">
        <v>356</v>
      </c>
      <c r="G306">
        <v>51</v>
      </c>
      <c r="H306" t="s">
        <v>1921</v>
      </c>
      <c r="I306">
        <f t="shared" si="58"/>
        <v>74.651810584958213</v>
      </c>
      <c r="J306">
        <f t="shared" si="57"/>
        <v>344</v>
      </c>
      <c r="K306">
        <f>VLOOKUP(B306,[1]高三上!$B:$V,18,0)</f>
        <v>58</v>
      </c>
      <c r="L306" t="str">
        <f>VLOOKUP(B306,[1]高三上!$B:$V,19,0)</f>
        <v>纪春权/沙正芳</v>
      </c>
      <c r="M306">
        <f t="shared" si="59"/>
        <v>86.908077994428965</v>
      </c>
      <c r="N306">
        <f t="shared" si="60"/>
        <v>253</v>
      </c>
      <c r="O306">
        <f>VLOOKUP(B306,[1]高二下!$B:$W,18,0)</f>
        <v>70</v>
      </c>
      <c r="P306" t="str">
        <f>VLOOKUP(B306,[1]高二下!$B:$W,19,0)</f>
        <v>纪春权</v>
      </c>
      <c r="Q306">
        <f t="shared" si="61"/>
        <v>132.86908077994428</v>
      </c>
      <c r="R306">
        <f t="shared" si="62"/>
        <v>206</v>
      </c>
      <c r="S306">
        <f>VLOOKUP(B306,[1]高二上!$B:$W,18,0)</f>
        <v>46</v>
      </c>
      <c r="T306" t="str">
        <f>VLOOKUP(B306,[1]高二上!$B:$W,19,0)</f>
        <v>纪春权</v>
      </c>
      <c r="U306">
        <f t="shared" si="63"/>
        <v>64.623955431754879</v>
      </c>
      <c r="V306">
        <f t="shared" si="64"/>
        <v>324</v>
      </c>
      <c r="W306">
        <f>VLOOKUP(B306,[1]高一下!$B:$X,18,0)</f>
        <v>45</v>
      </c>
      <c r="X306" t="str">
        <f>VLOOKUP(B306,[1]高一下!$B:$X,19,0)</f>
        <v>纪春权</v>
      </c>
      <c r="Y306">
        <f t="shared" si="65"/>
        <v>55.98885793871866</v>
      </c>
      <c r="Z306">
        <f t="shared" si="66"/>
        <v>197</v>
      </c>
      <c r="AA306">
        <f>VLOOKUP(B306,[1]高一上!$B:$W,17,0)</f>
        <v>34</v>
      </c>
      <c r="AB306" t="str">
        <f>VLOOKUP(B306,[1]高一上!$B:$W,18,0)</f>
        <v>康宇峰</v>
      </c>
      <c r="AC306">
        <f t="shared" si="67"/>
        <v>176.04456824512533</v>
      </c>
      <c r="AD306">
        <f t="shared" si="68"/>
        <v>39</v>
      </c>
      <c r="AE306">
        <f>VLOOKUP(B306,[1]中考!$B:$O,13,0)</f>
        <v>23</v>
      </c>
      <c r="AF306">
        <f t="shared" si="69"/>
        <v>312</v>
      </c>
    </row>
    <row r="307" spans="1:32" x14ac:dyDescent="0.2">
      <c r="A307" t="s">
        <v>1748</v>
      </c>
      <c r="B307" t="s">
        <v>1749</v>
      </c>
      <c r="C307">
        <v>14</v>
      </c>
      <c r="D307" t="s">
        <v>1070</v>
      </c>
      <c r="E307" t="s">
        <v>1750</v>
      </c>
      <c r="F307">
        <v>354</v>
      </c>
      <c r="G307">
        <v>72</v>
      </c>
      <c r="H307" t="s">
        <v>1921</v>
      </c>
      <c r="I307">
        <f t="shared" si="58"/>
        <v>154.3175487465181</v>
      </c>
      <c r="J307">
        <f t="shared" si="57"/>
        <v>121</v>
      </c>
      <c r="K307">
        <f>VLOOKUP(B307,[1]高三上!$B:$V,18,0)</f>
        <v>40</v>
      </c>
      <c r="L307" t="str">
        <f>VLOOKUP(B307,[1]高三上!$B:$V,19,0)</f>
        <v>纪春权/沙正芳</v>
      </c>
      <c r="M307">
        <f t="shared" si="59"/>
        <v>48.746518105849582</v>
      </c>
      <c r="N307">
        <f t="shared" si="60"/>
        <v>316</v>
      </c>
      <c r="O307">
        <f>VLOOKUP(B307,[1]高二下!$B:$W,18,0)</f>
        <v>77.2</v>
      </c>
      <c r="P307" t="str">
        <f>VLOOKUP(B307,[1]高二下!$B:$W,19,0)</f>
        <v>纪春权</v>
      </c>
      <c r="Q307">
        <f t="shared" si="61"/>
        <v>151.25348189415041</v>
      </c>
      <c r="R307">
        <f t="shared" si="62"/>
        <v>132</v>
      </c>
      <c r="S307">
        <f>VLOOKUP(B307,[1]高二上!$B:$W,18,0)</f>
        <v>48</v>
      </c>
      <c r="T307" t="str">
        <f>VLOOKUP(B307,[1]高二上!$B:$W,19,0)</f>
        <v>纪春权</v>
      </c>
      <c r="U307">
        <f t="shared" si="63"/>
        <v>46.239554317548745</v>
      </c>
      <c r="V307">
        <f t="shared" si="64"/>
        <v>316</v>
      </c>
      <c r="W307">
        <f>VLOOKUP(B307,[1]高一下!$B:$X,18,0)</f>
        <v>50</v>
      </c>
      <c r="X307" t="str">
        <f>VLOOKUP(B307,[1]高一下!$B:$X,19,0)</f>
        <v>纪春权</v>
      </c>
      <c r="Y307">
        <f t="shared" si="65"/>
        <v>74.651810584958213</v>
      </c>
      <c r="Z307">
        <f t="shared" si="66"/>
        <v>123</v>
      </c>
      <c r="AA307">
        <f>VLOOKUP(B307,[1]高一上!$B:$W,17,0)</f>
        <v>36</v>
      </c>
      <c r="AB307" t="str">
        <f>VLOOKUP(B307,[1]高一上!$B:$W,18,0)</f>
        <v>纪春权</v>
      </c>
      <c r="AC307">
        <f t="shared" si="67"/>
        <v>157.93871866295265</v>
      </c>
      <c r="AD307">
        <f t="shared" si="68"/>
        <v>32</v>
      </c>
      <c r="AE307">
        <f>VLOOKUP(B307,[1]中考!$B:$O,13,0)</f>
        <v>28</v>
      </c>
      <c r="AF307">
        <f t="shared" si="69"/>
        <v>240</v>
      </c>
    </row>
    <row r="308" spans="1:32" x14ac:dyDescent="0.2">
      <c r="A308" t="s">
        <v>1751</v>
      </c>
      <c r="B308" t="s">
        <v>1752</v>
      </c>
      <c r="C308">
        <v>14</v>
      </c>
      <c r="D308" t="s">
        <v>1070</v>
      </c>
      <c r="E308" t="s">
        <v>1753</v>
      </c>
      <c r="F308">
        <v>352</v>
      </c>
      <c r="G308">
        <v>43</v>
      </c>
      <c r="H308" t="s">
        <v>1921</v>
      </c>
      <c r="I308">
        <f t="shared" si="58"/>
        <v>100</v>
      </c>
      <c r="J308">
        <f t="shared" si="57"/>
        <v>358</v>
      </c>
      <c r="K308">
        <v>0</v>
      </c>
      <c r="L308" t="s">
        <v>2014</v>
      </c>
      <c r="M308">
        <f t="shared" si="59"/>
        <v>100</v>
      </c>
      <c r="N308">
        <f t="shared" si="60"/>
        <v>323</v>
      </c>
      <c r="O308">
        <v>0</v>
      </c>
      <c r="P308" t="s">
        <v>2015</v>
      </c>
      <c r="Q308">
        <f t="shared" si="61"/>
        <v>100</v>
      </c>
      <c r="R308">
        <f t="shared" si="62"/>
        <v>330</v>
      </c>
      <c r="S308">
        <f>VLOOKUP(B308,[1]高二上!$B:$W,18,0)</f>
        <v>67</v>
      </c>
      <c r="T308" t="str">
        <f>VLOOKUP(B308,[1]高二上!$B:$W,19,0)</f>
        <v>纪春权</v>
      </c>
      <c r="U308">
        <f t="shared" si="63"/>
        <v>108.91364902506965</v>
      </c>
      <c r="V308">
        <f t="shared" si="64"/>
        <v>204</v>
      </c>
      <c r="W308">
        <f>VLOOKUP(B308,[1]高一下!$B:$X,18,0)</f>
        <v>42</v>
      </c>
      <c r="X308" t="str">
        <f>VLOOKUP(B308,[1]高一下!$B:$X,19,0)</f>
        <v>纪春权</v>
      </c>
      <c r="Y308">
        <f t="shared" si="65"/>
        <v>44.846796657381617</v>
      </c>
      <c r="Z308">
        <f t="shared" si="66"/>
        <v>236</v>
      </c>
      <c r="AA308">
        <f>VLOOKUP(B308,[1]高一上!$B:$W,17,0)</f>
        <v>34</v>
      </c>
      <c r="AB308" t="str">
        <f>VLOOKUP(B308,[1]高一上!$B:$W,18,0)</f>
        <v>康宇峰</v>
      </c>
      <c r="AC308">
        <f t="shared" si="67"/>
        <v>156.26740947075209</v>
      </c>
      <c r="AD308">
        <f t="shared" si="68"/>
        <v>38</v>
      </c>
      <c r="AE308">
        <f>VLOOKUP(B308,[1]中考!$B:$O,13,0)</f>
        <v>28</v>
      </c>
      <c r="AF308">
        <f t="shared" si="69"/>
        <v>240</v>
      </c>
    </row>
    <row r="309" spans="1:32" x14ac:dyDescent="0.2">
      <c r="A309" t="s">
        <v>1754</v>
      </c>
      <c r="B309" t="s">
        <v>1755</v>
      </c>
      <c r="C309">
        <v>14</v>
      </c>
      <c r="D309" t="s">
        <v>1070</v>
      </c>
      <c r="E309" t="s">
        <v>1756</v>
      </c>
      <c r="F309">
        <v>351</v>
      </c>
      <c r="G309">
        <v>55</v>
      </c>
      <c r="H309" t="s">
        <v>1921</v>
      </c>
      <c r="I309">
        <f t="shared" si="58"/>
        <v>84.958217270194979</v>
      </c>
      <c r="J309">
        <f t="shared" si="57"/>
        <v>319</v>
      </c>
      <c r="K309">
        <f>VLOOKUP(B309,[1]高三上!$B:$V,18,0)</f>
        <v>56</v>
      </c>
      <c r="L309" t="str">
        <f>VLOOKUP(B309,[1]高三上!$B:$V,19,0)</f>
        <v>纪春权/沙正芳</v>
      </c>
      <c r="M309">
        <f t="shared" si="59"/>
        <v>111.97771587743733</v>
      </c>
      <c r="N309">
        <f t="shared" si="60"/>
        <v>265</v>
      </c>
      <c r="O309">
        <f>VLOOKUP(B309,[1]高二下!$B:$W,18,0)</f>
        <v>57.4</v>
      </c>
      <c r="P309" t="str">
        <f>VLOOKUP(B309,[1]高二下!$B:$W,19,0)</f>
        <v>纪春权</v>
      </c>
      <c r="Q309">
        <f t="shared" si="61"/>
        <v>100</v>
      </c>
      <c r="R309">
        <f t="shared" si="62"/>
        <v>308</v>
      </c>
      <c r="S309">
        <v>0</v>
      </c>
      <c r="T309" t="str">
        <f>P309</f>
        <v>纪春权</v>
      </c>
      <c r="U309">
        <f t="shared" si="63"/>
        <v>100</v>
      </c>
      <c r="V309">
        <f t="shared" si="64"/>
        <v>344</v>
      </c>
      <c r="W309">
        <f>VLOOKUP(B309,[1]高一下!$B:$X,18,0)</f>
        <v>35</v>
      </c>
      <c r="X309" t="str">
        <f>VLOOKUP(B309,[1]高一下!$B:$X,19,0)</f>
        <v>马巫各</v>
      </c>
      <c r="Y309">
        <f t="shared" si="65"/>
        <v>19.220055710306411</v>
      </c>
      <c r="Z309">
        <f t="shared" si="66"/>
        <v>319</v>
      </c>
      <c r="AA309">
        <f>VLOOKUP(B309,[1]高一上!$B:$W,17,0)</f>
        <v>38</v>
      </c>
      <c r="AB309" t="str">
        <f>VLOOKUP(B309,[1]高一上!$B:$W,18,0)</f>
        <v>胡东缘</v>
      </c>
      <c r="AC309">
        <f t="shared" si="67"/>
        <v>163.78830083565458</v>
      </c>
      <c r="AD309">
        <f t="shared" si="68"/>
        <v>29</v>
      </c>
      <c r="AE309">
        <f>VLOOKUP(B309,[1]中考!$B:$O,13,0)</f>
        <v>27</v>
      </c>
      <c r="AF309">
        <f t="shared" si="69"/>
        <v>258</v>
      </c>
    </row>
    <row r="310" spans="1:32" x14ac:dyDescent="0.2">
      <c r="A310" t="s">
        <v>1757</v>
      </c>
      <c r="B310" t="s">
        <v>1758</v>
      </c>
      <c r="C310">
        <v>14</v>
      </c>
      <c r="D310" t="s">
        <v>1070</v>
      </c>
      <c r="E310" t="s">
        <v>1596</v>
      </c>
      <c r="F310">
        <v>351</v>
      </c>
      <c r="G310">
        <v>51</v>
      </c>
      <c r="H310" t="s">
        <v>1921</v>
      </c>
      <c r="I310">
        <f t="shared" si="58"/>
        <v>100</v>
      </c>
      <c r="J310">
        <f t="shared" si="57"/>
        <v>344</v>
      </c>
      <c r="K310">
        <v>0</v>
      </c>
      <c r="L310" t="s">
        <v>2014</v>
      </c>
      <c r="M310">
        <f t="shared" si="59"/>
        <v>100</v>
      </c>
      <c r="N310">
        <f t="shared" si="60"/>
        <v>323</v>
      </c>
      <c r="O310">
        <v>0</v>
      </c>
      <c r="P310" t="s">
        <v>2015</v>
      </c>
      <c r="Q310">
        <f t="shared" si="61"/>
        <v>100</v>
      </c>
      <c r="R310">
        <f t="shared" si="62"/>
        <v>330</v>
      </c>
      <c r="S310">
        <f>VLOOKUP(B310,[1]高二上!$B:$W,18,0)</f>
        <v>65</v>
      </c>
      <c r="T310" t="str">
        <f>VLOOKUP(B310,[1]高二上!$B:$W,19,0)</f>
        <v>纪春权</v>
      </c>
      <c r="U310">
        <f t="shared" si="63"/>
        <v>75.766016713091915</v>
      </c>
      <c r="V310">
        <f t="shared" si="64"/>
        <v>218</v>
      </c>
      <c r="W310">
        <f>VLOOKUP(B310,[1]高一下!$B:$X,18,0)</f>
        <v>49</v>
      </c>
      <c r="X310" t="str">
        <f>VLOOKUP(B310,[1]高一下!$B:$X,19,0)</f>
        <v>纪春权</v>
      </c>
      <c r="Y310">
        <f t="shared" si="65"/>
        <v>74.094707520891376</v>
      </c>
      <c r="Z310">
        <f t="shared" si="66"/>
        <v>131</v>
      </c>
      <c r="AA310">
        <f>VLOOKUP(B310,[1]高一上!$B:$W,17,0)</f>
        <v>33</v>
      </c>
      <c r="AB310" t="str">
        <f>VLOOKUP(B310,[1]高一上!$B:$W,18,0)</f>
        <v>康宇峰</v>
      </c>
      <c r="AC310">
        <f t="shared" si="67"/>
        <v>120.33426183844011</v>
      </c>
      <c r="AD310">
        <f t="shared" si="68"/>
        <v>38</v>
      </c>
      <c r="AE310">
        <f>VLOOKUP(B310,[1]中考!$B:$O,13,0)</f>
        <v>35</v>
      </c>
      <c r="AF310">
        <f t="shared" si="69"/>
        <v>111</v>
      </c>
    </row>
    <row r="311" spans="1:32" x14ac:dyDescent="0.2">
      <c r="A311" t="s">
        <v>1759</v>
      </c>
      <c r="B311" t="s">
        <v>1760</v>
      </c>
      <c r="C311">
        <v>14</v>
      </c>
      <c r="D311" t="s">
        <v>1070</v>
      </c>
      <c r="E311" t="s">
        <v>1567</v>
      </c>
      <c r="F311">
        <v>337</v>
      </c>
      <c r="G311">
        <v>52</v>
      </c>
      <c r="H311" t="s">
        <v>1921</v>
      </c>
      <c r="I311">
        <f>IF(OR(G311=0,K311=0),100,(((N311-J311)/COUNTA($D$3:$D$361))*100)+100)</f>
        <v>69.637883008356539</v>
      </c>
      <c r="J311">
        <f t="shared" ref="J311:J361" si="70">RANK(G311,G:G,0)</f>
        <v>334</v>
      </c>
      <c r="K311">
        <f>VLOOKUP(B311,[1]高三上!$B:$V,18,0)</f>
        <v>61</v>
      </c>
      <c r="L311" t="str">
        <f>VLOOKUP(B311,[1]高三上!$B:$V,19,0)</f>
        <v>纪春权/沙正芳</v>
      </c>
      <c r="M311">
        <f t="shared" si="59"/>
        <v>110.30640668523677</v>
      </c>
      <c r="N311">
        <f t="shared" si="60"/>
        <v>225</v>
      </c>
      <c r="O311">
        <f>VLOOKUP(B311,[1]高二下!$B:$W,18,0)</f>
        <v>64.400000000000006</v>
      </c>
      <c r="P311" t="str">
        <f>VLOOKUP(B311,[1]高二下!$B:$W,19,0)</f>
        <v>纪春权</v>
      </c>
      <c r="Q311">
        <f t="shared" si="61"/>
        <v>51.253481894150418</v>
      </c>
      <c r="R311">
        <f t="shared" si="62"/>
        <v>262</v>
      </c>
      <c r="S311">
        <f>VLOOKUP(B311,[1]高二上!$B:$W,18,0)</f>
        <v>81</v>
      </c>
      <c r="T311" t="str">
        <f>VLOOKUP(B311,[1]高二上!$B:$W,19,0)</f>
        <v>纪春权</v>
      </c>
      <c r="U311">
        <f t="shared" si="63"/>
        <v>158.21727019498607</v>
      </c>
      <c r="V311">
        <f t="shared" si="64"/>
        <v>87</v>
      </c>
      <c r="W311">
        <f>VLOOKUP(B311,[1]高一下!$B:$X,18,0)</f>
        <v>38</v>
      </c>
      <c r="X311" t="str">
        <f>VLOOKUP(B311,[1]高一下!$B:$X,19,0)</f>
        <v>纪春权</v>
      </c>
      <c r="Y311">
        <f t="shared" si="65"/>
        <v>27.855153203342624</v>
      </c>
      <c r="Z311">
        <f t="shared" si="66"/>
        <v>296</v>
      </c>
      <c r="AA311">
        <f>VLOOKUP(B311,[1]高一上!$B:$W,17,0)</f>
        <v>34</v>
      </c>
      <c r="AB311" t="str">
        <f>VLOOKUP(B311,[1]高一上!$B:$W,18,0)</f>
        <v>纪春权</v>
      </c>
      <c r="AC311">
        <f t="shared" si="67"/>
        <v>141.22562674094706</v>
      </c>
      <c r="AD311">
        <f t="shared" si="68"/>
        <v>37</v>
      </c>
      <c r="AE311">
        <f>VLOOKUP(B311,[1]中考!$B:$O,13,0)</f>
        <v>31</v>
      </c>
      <c r="AF311">
        <f t="shared" si="69"/>
        <v>185</v>
      </c>
    </row>
    <row r="312" spans="1:32" x14ac:dyDescent="0.2">
      <c r="A312" t="s">
        <v>1761</v>
      </c>
      <c r="B312" t="s">
        <v>1762</v>
      </c>
      <c r="C312">
        <v>14</v>
      </c>
      <c r="D312" t="s">
        <v>1070</v>
      </c>
      <c r="E312" t="s">
        <v>1763</v>
      </c>
      <c r="F312">
        <v>337</v>
      </c>
      <c r="G312">
        <v>54</v>
      </c>
      <c r="H312" t="s">
        <v>1921</v>
      </c>
      <c r="I312">
        <f t="shared" ref="I312:I361" si="71">IF(OR(G312=0,K312=0),100,(((N312-J312)/COUNTA($D$3:$D$361))*100)+100)</f>
        <v>57.66016713091922</v>
      </c>
      <c r="J312">
        <f t="shared" si="70"/>
        <v>324</v>
      </c>
      <c r="K312">
        <f>VLOOKUP(B312,[1]高三上!$B:$V,18,0)</f>
        <v>68</v>
      </c>
      <c r="L312" t="str">
        <f>VLOOKUP(B312,[1]高三上!$B:$V,19,0)</f>
        <v>纪春权/沙正芳</v>
      </c>
      <c r="M312">
        <f t="shared" si="59"/>
        <v>136.21169916434542</v>
      </c>
      <c r="N312">
        <f t="shared" si="60"/>
        <v>172</v>
      </c>
      <c r="O312">
        <f>VLOOKUP(B312,[1]高二下!$B:$W,18,0)</f>
        <v>58.8</v>
      </c>
      <c r="P312" t="str">
        <f>VLOOKUP(B312,[1]高二下!$B:$W,19,0)</f>
        <v>纪春权</v>
      </c>
      <c r="Q312">
        <f t="shared" si="61"/>
        <v>76.601671309192199</v>
      </c>
      <c r="R312">
        <f t="shared" si="62"/>
        <v>302</v>
      </c>
      <c r="S312">
        <f>VLOOKUP(B312,[1]高二上!$B:$W,18,0)</f>
        <v>65</v>
      </c>
      <c r="T312" t="str">
        <f>VLOOKUP(B312,[1]高二上!$B:$W,19,0)</f>
        <v>纪春权</v>
      </c>
      <c r="U312">
        <f t="shared" si="63"/>
        <v>97.493036211699163</v>
      </c>
      <c r="V312">
        <f t="shared" si="64"/>
        <v>218</v>
      </c>
      <c r="W312">
        <f>VLOOKUP(B312,[1]高一下!$B:$X,18,0)</f>
        <v>44</v>
      </c>
      <c r="X312" t="str">
        <f>VLOOKUP(B312,[1]高一下!$B:$X,19,0)</f>
        <v>纪春权</v>
      </c>
      <c r="Y312">
        <f t="shared" si="65"/>
        <v>50.139275766016709</v>
      </c>
      <c r="Z312">
        <f t="shared" si="66"/>
        <v>209</v>
      </c>
      <c r="AA312">
        <f>VLOOKUP(B312,[1]高一上!$B:$W,17,0)</f>
        <v>37</v>
      </c>
      <c r="AB312" t="str">
        <f>VLOOKUP(B312,[1]高一上!$B:$W,18,0)</f>
        <v>纪春权</v>
      </c>
      <c r="AC312">
        <f t="shared" si="67"/>
        <v>163.50974930362116</v>
      </c>
      <c r="AD312">
        <f t="shared" si="68"/>
        <v>30</v>
      </c>
      <c r="AE312">
        <f>VLOOKUP(B312,[1]中考!$B:$O,13,0)</f>
        <v>27</v>
      </c>
      <c r="AF312">
        <f t="shared" si="69"/>
        <v>258</v>
      </c>
    </row>
    <row r="313" spans="1:32" x14ac:dyDescent="0.2">
      <c r="A313" t="s">
        <v>1764</v>
      </c>
      <c r="B313" t="s">
        <v>1765</v>
      </c>
      <c r="C313">
        <v>14</v>
      </c>
      <c r="D313" t="s">
        <v>1070</v>
      </c>
      <c r="E313" t="s">
        <v>1369</v>
      </c>
      <c r="F313">
        <v>335</v>
      </c>
      <c r="G313">
        <v>54</v>
      </c>
      <c r="H313" t="s">
        <v>1921</v>
      </c>
      <c r="I313">
        <f t="shared" si="71"/>
        <v>100</v>
      </c>
      <c r="J313">
        <f t="shared" si="70"/>
        <v>324</v>
      </c>
      <c r="K313">
        <v>0</v>
      </c>
      <c r="L313" t="s">
        <v>2014</v>
      </c>
      <c r="M313">
        <f t="shared" si="59"/>
        <v>100</v>
      </c>
      <c r="N313">
        <f t="shared" si="60"/>
        <v>323</v>
      </c>
      <c r="O313">
        <v>0</v>
      </c>
      <c r="P313" t="s">
        <v>2015</v>
      </c>
      <c r="Q313">
        <f t="shared" si="61"/>
        <v>100</v>
      </c>
      <c r="R313">
        <f t="shared" si="62"/>
        <v>330</v>
      </c>
      <c r="S313">
        <f>VLOOKUP(B313,[1]高二上!$B:$W,18,0)</f>
        <v>56</v>
      </c>
      <c r="T313" t="str">
        <f>VLOOKUP(B313,[1]高二上!$B:$W,19,0)</f>
        <v>纪春权</v>
      </c>
      <c r="U313">
        <f t="shared" si="63"/>
        <v>43.454038997214482</v>
      </c>
      <c r="V313">
        <f t="shared" si="64"/>
        <v>281</v>
      </c>
      <c r="W313">
        <f>VLOOKUP(B313,[1]高一下!$B:$X,18,0)</f>
        <v>53</v>
      </c>
      <c r="X313" t="str">
        <f>VLOOKUP(B313,[1]高一下!$B:$X,19,0)</f>
        <v>纪春权</v>
      </c>
      <c r="Y313">
        <f t="shared" si="65"/>
        <v>90.807799442896936</v>
      </c>
      <c r="Z313">
        <f t="shared" si="66"/>
        <v>78</v>
      </c>
      <c r="AA313">
        <f>VLOOKUP(B313,[1]高一上!$B:$W,17,0)</f>
        <v>25</v>
      </c>
      <c r="AB313" t="str">
        <f>VLOOKUP(B313,[1]高一上!$B:$W,18,0)</f>
        <v>康宇峰</v>
      </c>
      <c r="AC313">
        <f t="shared" si="67"/>
        <v>164.34540389972145</v>
      </c>
      <c r="AD313">
        <f t="shared" si="68"/>
        <v>45</v>
      </c>
      <c r="AE313">
        <f>VLOOKUP(B313,[1]中考!$B:$O,13,0)</f>
        <v>26</v>
      </c>
      <c r="AF313">
        <f t="shared" si="69"/>
        <v>276</v>
      </c>
    </row>
    <row r="314" spans="1:32" x14ac:dyDescent="0.2">
      <c r="A314" t="s">
        <v>1766</v>
      </c>
      <c r="B314" t="s">
        <v>1767</v>
      </c>
      <c r="C314">
        <v>14</v>
      </c>
      <c r="D314" t="s">
        <v>1070</v>
      </c>
      <c r="E314" t="s">
        <v>1768</v>
      </c>
      <c r="F314">
        <v>326</v>
      </c>
      <c r="G314">
        <v>50</v>
      </c>
      <c r="H314" t="s">
        <v>1921</v>
      </c>
      <c r="I314">
        <f t="shared" si="71"/>
        <v>100</v>
      </c>
      <c r="J314">
        <f t="shared" si="70"/>
        <v>351</v>
      </c>
      <c r="K314">
        <v>0</v>
      </c>
      <c r="L314" t="s">
        <v>2014</v>
      </c>
      <c r="M314">
        <f t="shared" si="59"/>
        <v>100</v>
      </c>
      <c r="N314">
        <f t="shared" si="60"/>
        <v>323</v>
      </c>
      <c r="O314">
        <v>0</v>
      </c>
      <c r="P314" t="s">
        <v>2015</v>
      </c>
      <c r="Q314">
        <f t="shared" si="61"/>
        <v>100</v>
      </c>
      <c r="R314">
        <f t="shared" si="62"/>
        <v>330</v>
      </c>
      <c r="S314">
        <f>VLOOKUP(B314,[1]高二上!$B:$W,18,0)</f>
        <v>67</v>
      </c>
      <c r="T314" t="str">
        <f>VLOOKUP(B314,[1]高二上!$B:$W,19,0)</f>
        <v>纪春权</v>
      </c>
      <c r="U314">
        <f t="shared" si="63"/>
        <v>114.76323119777159</v>
      </c>
      <c r="V314">
        <f t="shared" si="64"/>
        <v>204</v>
      </c>
      <c r="W314">
        <f>VLOOKUP(B314,[1]高一下!$B:$X,18,0)</f>
        <v>41</v>
      </c>
      <c r="X314" t="str">
        <f>VLOOKUP(B314,[1]高一下!$B:$X,19,0)</f>
        <v>纪春权</v>
      </c>
      <c r="Y314">
        <f t="shared" si="65"/>
        <v>36.768802228412255</v>
      </c>
      <c r="Z314">
        <f t="shared" si="66"/>
        <v>257</v>
      </c>
      <c r="AA314">
        <f>VLOOKUP(B314,[1]高一上!$B:$W,17,0)</f>
        <v>36</v>
      </c>
      <c r="AB314" t="str">
        <f>VLOOKUP(B314,[1]高一上!$B:$W,18,0)</f>
        <v>纪春权</v>
      </c>
      <c r="AC314">
        <f t="shared" si="67"/>
        <v>148.46796657381617</v>
      </c>
      <c r="AD314">
        <f t="shared" si="68"/>
        <v>30</v>
      </c>
      <c r="AE314">
        <f>VLOOKUP(B314,[1]中考!$B:$O,13,0)</f>
        <v>30</v>
      </c>
      <c r="AF314">
        <f t="shared" si="69"/>
        <v>204</v>
      </c>
    </row>
    <row r="315" spans="1:32" x14ac:dyDescent="0.2">
      <c r="A315" t="s">
        <v>1769</v>
      </c>
      <c r="B315" t="s">
        <v>1770</v>
      </c>
      <c r="C315">
        <v>14</v>
      </c>
      <c r="D315" t="s">
        <v>1070</v>
      </c>
      <c r="E315" t="s">
        <v>1771</v>
      </c>
      <c r="F315">
        <v>319</v>
      </c>
      <c r="G315">
        <v>44</v>
      </c>
      <c r="H315" t="s">
        <v>1921</v>
      </c>
      <c r="I315">
        <f t="shared" si="71"/>
        <v>76.601671309192199</v>
      </c>
      <c r="J315">
        <f t="shared" si="70"/>
        <v>357</v>
      </c>
      <c r="K315">
        <f>VLOOKUP(B315,[1]高三上!$B:$V,18,0)</f>
        <v>55</v>
      </c>
      <c r="L315" t="str">
        <f>VLOOKUP(B315,[1]高三上!$B:$V,19,0)</f>
        <v>纪春权/沙正芳</v>
      </c>
      <c r="M315">
        <f t="shared" si="59"/>
        <v>108.07799442896936</v>
      </c>
      <c r="N315">
        <f t="shared" si="60"/>
        <v>273</v>
      </c>
      <c r="O315">
        <f>VLOOKUP(B315,[1]高二下!$B:$W,18,0)</f>
        <v>58.8</v>
      </c>
      <c r="P315" t="str">
        <f>VLOOKUP(B315,[1]高二下!$B:$W,19,0)</f>
        <v>纪春权</v>
      </c>
      <c r="Q315">
        <f t="shared" si="61"/>
        <v>106.96378830083566</v>
      </c>
      <c r="R315">
        <f t="shared" si="62"/>
        <v>302</v>
      </c>
      <c r="S315">
        <f>VLOOKUP(B315,[1]高二上!$B:$W,18,0)</f>
        <v>45</v>
      </c>
      <c r="T315" t="str">
        <f>VLOOKUP(B315,[1]高二上!$B:$W,19,0)</f>
        <v>纪春权</v>
      </c>
      <c r="U315">
        <f t="shared" si="63"/>
        <v>88.022284122562667</v>
      </c>
      <c r="V315">
        <f t="shared" si="64"/>
        <v>327</v>
      </c>
      <c r="W315">
        <f>VLOOKUP(B315,[1]高一下!$B:$X,18,0)</f>
        <v>39</v>
      </c>
      <c r="X315" t="str">
        <f>VLOOKUP(B315,[1]高一下!$B:$X,19,0)</f>
        <v>纪春权</v>
      </c>
      <c r="Y315">
        <f t="shared" si="65"/>
        <v>32.033426183844014</v>
      </c>
      <c r="Z315">
        <f t="shared" si="66"/>
        <v>284</v>
      </c>
      <c r="AA315">
        <f>VLOOKUP(B315,[1]高一上!$B:$W,17,0)</f>
        <v>29</v>
      </c>
      <c r="AB315" t="str">
        <f>VLOOKUP(B315,[1]高一上!$B:$W,18,0)</f>
        <v>胡东缘</v>
      </c>
      <c r="AC315">
        <f t="shared" si="67"/>
        <v>145.6824512534819</v>
      </c>
      <c r="AD315">
        <f t="shared" si="68"/>
        <v>40</v>
      </c>
      <c r="AE315">
        <f>VLOOKUP(B315,[1]中考!$B:$O,13,0)</f>
        <v>30</v>
      </c>
      <c r="AF315">
        <f t="shared" si="69"/>
        <v>204</v>
      </c>
    </row>
    <row r="316" spans="1:32" x14ac:dyDescent="0.2">
      <c r="A316" t="s">
        <v>1772</v>
      </c>
      <c r="B316" t="s">
        <v>1773</v>
      </c>
      <c r="C316">
        <v>14</v>
      </c>
      <c r="D316" t="s">
        <v>1070</v>
      </c>
      <c r="E316" t="s">
        <v>1774</v>
      </c>
      <c r="F316">
        <v>308</v>
      </c>
      <c r="G316">
        <v>52</v>
      </c>
      <c r="H316" t="s">
        <v>1921</v>
      </c>
      <c r="I316">
        <f t="shared" si="71"/>
        <v>100</v>
      </c>
      <c r="J316">
        <f t="shared" si="70"/>
        <v>334</v>
      </c>
      <c r="K316">
        <v>0</v>
      </c>
      <c r="L316" t="s">
        <v>2014</v>
      </c>
      <c r="M316">
        <f t="shared" si="59"/>
        <v>100</v>
      </c>
      <c r="N316">
        <f t="shared" si="60"/>
        <v>323</v>
      </c>
      <c r="O316">
        <v>0</v>
      </c>
      <c r="P316" t="s">
        <v>2015</v>
      </c>
      <c r="Q316">
        <f t="shared" si="61"/>
        <v>100</v>
      </c>
      <c r="R316">
        <f t="shared" si="62"/>
        <v>330</v>
      </c>
      <c r="S316">
        <f>VLOOKUP(B316,[1]高二上!$B:$W,18,0)</f>
        <v>55</v>
      </c>
      <c r="T316" t="str">
        <f>VLOOKUP(B316,[1]高二上!$B:$W,19,0)</f>
        <v>纪春权</v>
      </c>
      <c r="U316">
        <f t="shared" si="63"/>
        <v>106.68523676880223</v>
      </c>
      <c r="V316">
        <f t="shared" si="64"/>
        <v>290</v>
      </c>
      <c r="W316">
        <f>VLOOKUP(B316,[1]高一下!$B:$X,18,0)</f>
        <v>36</v>
      </c>
      <c r="X316" t="str">
        <f>VLOOKUP(B316,[1]高一下!$B:$X,19,0)</f>
        <v>纪春权</v>
      </c>
      <c r="Y316">
        <f t="shared" si="65"/>
        <v>18.105849582172709</v>
      </c>
      <c r="Z316">
        <f t="shared" si="66"/>
        <v>314</v>
      </c>
      <c r="AA316">
        <f>VLOOKUP(B316,[1]高一上!$B:$W,17,0)</f>
        <v>43</v>
      </c>
      <c r="AB316" t="str">
        <f>VLOOKUP(B316,[1]高一上!$B:$W,18,0)</f>
        <v>纪春权</v>
      </c>
      <c r="AC316">
        <f t="shared" si="67"/>
        <v>175.76601671309191</v>
      </c>
      <c r="AD316">
        <f t="shared" si="68"/>
        <v>20</v>
      </c>
      <c r="AE316">
        <f>VLOOKUP(B316,[1]中考!$B:$O,13,0)</f>
        <v>25</v>
      </c>
      <c r="AF316">
        <f t="shared" si="69"/>
        <v>292</v>
      </c>
    </row>
    <row r="317" spans="1:32" x14ac:dyDescent="0.2">
      <c r="A317" t="s">
        <v>1775</v>
      </c>
      <c r="B317" t="s">
        <v>1776</v>
      </c>
      <c r="C317">
        <v>14</v>
      </c>
      <c r="D317" t="s">
        <v>1070</v>
      </c>
      <c r="E317" t="s">
        <v>1777</v>
      </c>
      <c r="F317">
        <v>298</v>
      </c>
      <c r="G317">
        <v>47</v>
      </c>
      <c r="H317" t="s">
        <v>1921</v>
      </c>
      <c r="I317">
        <f t="shared" si="71"/>
        <v>77.15877437325905</v>
      </c>
      <c r="J317">
        <f t="shared" si="70"/>
        <v>355</v>
      </c>
      <c r="K317">
        <f>VLOOKUP(B317,[1]高三上!$B:$V,18,0)</f>
        <v>55</v>
      </c>
      <c r="L317" t="str">
        <f>VLOOKUP(B317,[1]高三上!$B:$V,19,0)</f>
        <v>纪春权/沙正芳</v>
      </c>
      <c r="M317">
        <f t="shared" si="59"/>
        <v>104.73537604456824</v>
      </c>
      <c r="N317">
        <f t="shared" si="60"/>
        <v>273</v>
      </c>
      <c r="O317">
        <f>VLOOKUP(B317,[1]高二下!$B:$W,18,0)</f>
        <v>61.6</v>
      </c>
      <c r="P317" t="str">
        <f>VLOOKUP(B317,[1]高二下!$B:$W,19,0)</f>
        <v>纪春权</v>
      </c>
      <c r="Q317">
        <f t="shared" si="61"/>
        <v>105.84958217270194</v>
      </c>
      <c r="R317">
        <f t="shared" si="62"/>
        <v>290</v>
      </c>
      <c r="S317">
        <f>VLOOKUP(B317,[1]高二上!$B:$W,18,0)</f>
        <v>50</v>
      </c>
      <c r="T317" t="str">
        <f>VLOOKUP(B317,[1]高二上!$B:$W,19,0)</f>
        <v>纪春权</v>
      </c>
      <c r="U317">
        <f t="shared" si="63"/>
        <v>63.788300835654596</v>
      </c>
      <c r="V317">
        <f t="shared" si="64"/>
        <v>311</v>
      </c>
      <c r="W317">
        <f>VLOOKUP(B317,[1]高一下!$B:$X,18,0)</f>
        <v>46</v>
      </c>
      <c r="X317" t="str">
        <f>VLOOKUP(B317,[1]高一下!$B:$X,19,0)</f>
        <v>纪春权</v>
      </c>
      <c r="Y317">
        <f t="shared" si="65"/>
        <v>58.217270194986071</v>
      </c>
      <c r="Z317">
        <f t="shared" si="66"/>
        <v>181</v>
      </c>
      <c r="AA317">
        <f>VLOOKUP(B317,[1]高一上!$B:$W,17,0)</f>
        <v>35</v>
      </c>
      <c r="AB317" t="str">
        <f>VLOOKUP(B317,[1]高一上!$B:$W,18,0)</f>
        <v>马巫各</v>
      </c>
      <c r="AC317">
        <f t="shared" si="67"/>
        <v>178.27298050139274</v>
      </c>
      <c r="AD317">
        <f t="shared" si="68"/>
        <v>31</v>
      </c>
      <c r="AE317">
        <f>VLOOKUP(B317,[1]中考!$B:$O,13,0)</f>
        <v>23</v>
      </c>
      <c r="AF317">
        <f t="shared" si="69"/>
        <v>312</v>
      </c>
    </row>
    <row r="318" spans="1:32" x14ac:dyDescent="0.2">
      <c r="A318" t="s">
        <v>1778</v>
      </c>
      <c r="B318" t="s">
        <v>1779</v>
      </c>
      <c r="C318">
        <v>15</v>
      </c>
      <c r="D318" t="s">
        <v>1070</v>
      </c>
      <c r="E318" t="s">
        <v>894</v>
      </c>
      <c r="F318">
        <v>481</v>
      </c>
      <c r="G318">
        <v>63</v>
      </c>
      <c r="H318" t="s">
        <v>1930</v>
      </c>
      <c r="I318">
        <f t="shared" si="71"/>
        <v>91.364902506963787</v>
      </c>
      <c r="J318">
        <f t="shared" si="70"/>
        <v>248</v>
      </c>
      <c r="K318">
        <f>VLOOKUP(B318,[1]高三上!$B:$V,18,0)</f>
        <v>63</v>
      </c>
      <c r="L318" t="str">
        <f>VLOOKUP(B318,[1]高三上!$B:$V,19,0)</f>
        <v>马巫各</v>
      </c>
      <c r="M318">
        <f t="shared" si="59"/>
        <v>100.83565459610028</v>
      </c>
      <c r="N318">
        <f t="shared" si="60"/>
        <v>217</v>
      </c>
      <c r="O318">
        <f>VLOOKUP(B318,[1]高二下!$B:$W,18,0)</f>
        <v>68.599999999999994</v>
      </c>
      <c r="P318" t="str">
        <f>VLOOKUP(B318,[1]高二下!$B:$W,19,0)</f>
        <v>马巫各</v>
      </c>
      <c r="Q318">
        <f t="shared" si="61"/>
        <v>95.543175487465177</v>
      </c>
      <c r="R318">
        <f t="shared" si="62"/>
        <v>220</v>
      </c>
      <c r="S318">
        <f>VLOOKUP(B318,[1]高二上!$B:$W,18,0)</f>
        <v>67</v>
      </c>
      <c r="T318" t="str">
        <f>VLOOKUP(B318,[1]高二上!$B:$W,19,0)</f>
        <v>马巫各</v>
      </c>
      <c r="U318">
        <f t="shared" si="63"/>
        <v>79.665738161559887</v>
      </c>
      <c r="V318">
        <f t="shared" si="64"/>
        <v>204</v>
      </c>
      <c r="W318">
        <f>VLOOKUP(B318,[1]高一下!$B:$X,18,0)</f>
        <v>49</v>
      </c>
      <c r="X318" t="str">
        <f>VLOOKUP(B318,[1]高一下!$B:$X,19,0)</f>
        <v>马巫各</v>
      </c>
      <c r="Y318">
        <f t="shared" si="65"/>
        <v>71.587743732590525</v>
      </c>
      <c r="Z318">
        <f t="shared" si="66"/>
        <v>131</v>
      </c>
      <c r="AA318">
        <f>VLOOKUP(B318,[1]高一上!$B:$W,17,0)</f>
        <v>36</v>
      </c>
      <c r="AB318" t="str">
        <f>VLOOKUP(B318,[1]高一上!$B:$W,18,0)</f>
        <v>马巫各</v>
      </c>
      <c r="AC318">
        <f t="shared" si="67"/>
        <v>127.57660167130919</v>
      </c>
      <c r="AD318">
        <f t="shared" si="68"/>
        <v>29</v>
      </c>
      <c r="AE318">
        <f>VLOOKUP(B318,[1]中考!$B:$O,13,0)</f>
        <v>34</v>
      </c>
      <c r="AF318">
        <f t="shared" si="69"/>
        <v>128</v>
      </c>
    </row>
    <row r="319" spans="1:32" x14ac:dyDescent="0.2">
      <c r="A319" t="s">
        <v>1780</v>
      </c>
      <c r="B319" t="s">
        <v>1781</v>
      </c>
      <c r="C319">
        <v>15</v>
      </c>
      <c r="D319" t="s">
        <v>1070</v>
      </c>
      <c r="E319" t="s">
        <v>1782</v>
      </c>
      <c r="F319">
        <v>470</v>
      </c>
      <c r="G319">
        <v>83</v>
      </c>
      <c r="H319" t="s">
        <v>1930</v>
      </c>
      <c r="I319">
        <f t="shared" si="71"/>
        <v>117.27019498607243</v>
      </c>
      <c r="J319">
        <f t="shared" si="70"/>
        <v>18</v>
      </c>
      <c r="K319">
        <f>VLOOKUP(B319,[1]高三上!$B:$V,18,0)</f>
        <v>79</v>
      </c>
      <c r="L319" t="str">
        <f>VLOOKUP(B319,[1]高三上!$B:$V,19,0)</f>
        <v>马巫各</v>
      </c>
      <c r="M319">
        <f t="shared" si="59"/>
        <v>114.48467966573816</v>
      </c>
      <c r="N319">
        <f t="shared" si="60"/>
        <v>80</v>
      </c>
      <c r="O319">
        <f>VLOOKUP(B319,[1]高二下!$B:$W,18,0)</f>
        <v>77.2</v>
      </c>
      <c r="P319" t="str">
        <f>VLOOKUP(B319,[1]高二下!$B:$W,19,0)</f>
        <v>马巫各</v>
      </c>
      <c r="Q319">
        <f t="shared" si="61"/>
        <v>104.17827298050139</v>
      </c>
      <c r="R319">
        <f t="shared" si="62"/>
        <v>132</v>
      </c>
      <c r="S319">
        <f>VLOOKUP(B319,[1]高二上!$B:$W,18,0)</f>
        <v>72</v>
      </c>
      <c r="T319" t="str">
        <f>VLOOKUP(B319,[1]高二上!$B:$W,19,0)</f>
        <v>马巫各</v>
      </c>
      <c r="U319">
        <f t="shared" si="63"/>
        <v>124.79108635097492</v>
      </c>
      <c r="V319">
        <f t="shared" si="64"/>
        <v>147</v>
      </c>
      <c r="W319">
        <f>VLOOKUP(B319,[1]高一下!$B:$X,18,0)</f>
        <v>42</v>
      </c>
      <c r="X319" t="str">
        <f>VLOOKUP(B319,[1]高一下!$B:$X,19,0)</f>
        <v>马巫各</v>
      </c>
      <c r="Y319">
        <f t="shared" si="65"/>
        <v>43.175487465181064</v>
      </c>
      <c r="Z319">
        <f t="shared" si="66"/>
        <v>236</v>
      </c>
      <c r="AA319">
        <f>VLOOKUP(B319,[1]高一上!$B:$W,17,0)</f>
        <v>33</v>
      </c>
      <c r="AB319" t="str">
        <f>VLOOKUP(B319,[1]高一上!$B:$W,18,0)</f>
        <v>马巫各</v>
      </c>
      <c r="AC319">
        <f t="shared" si="67"/>
        <v>126.74094707520891</v>
      </c>
      <c r="AD319">
        <f t="shared" si="68"/>
        <v>32</v>
      </c>
      <c r="AE319">
        <f>VLOOKUP(B319,[1]中考!$B:$O,13,0)</f>
        <v>34</v>
      </c>
      <c r="AF319">
        <f t="shared" si="69"/>
        <v>128</v>
      </c>
    </row>
    <row r="320" spans="1:32" x14ac:dyDescent="0.2">
      <c r="A320" t="s">
        <v>1783</v>
      </c>
      <c r="B320" t="s">
        <v>1784</v>
      </c>
      <c r="C320">
        <v>15</v>
      </c>
      <c r="D320" t="s">
        <v>1070</v>
      </c>
      <c r="E320" t="s">
        <v>1785</v>
      </c>
      <c r="F320">
        <v>457</v>
      </c>
      <c r="G320">
        <v>86</v>
      </c>
      <c r="H320" t="s">
        <v>1930</v>
      </c>
      <c r="I320">
        <f t="shared" si="71"/>
        <v>119.49860724233983</v>
      </c>
      <c r="J320">
        <f t="shared" si="70"/>
        <v>10</v>
      </c>
      <c r="K320">
        <f>VLOOKUP(B320,[1]高三上!$B:$V,18,0)</f>
        <v>79</v>
      </c>
      <c r="L320" t="str">
        <f>VLOOKUP(B320,[1]高三上!$B:$V,19,0)</f>
        <v>马巫各</v>
      </c>
      <c r="M320">
        <f t="shared" si="59"/>
        <v>89.136490250696383</v>
      </c>
      <c r="N320">
        <f t="shared" si="60"/>
        <v>80</v>
      </c>
      <c r="O320">
        <f>VLOOKUP(B320,[1]高二下!$B:$W,18,0)</f>
        <v>86</v>
      </c>
      <c r="P320" t="str">
        <f>VLOOKUP(B320,[1]高二下!$B:$W,19,0)</f>
        <v>马巫各</v>
      </c>
      <c r="Q320">
        <f t="shared" si="61"/>
        <v>137.32590529247912</v>
      </c>
      <c r="R320">
        <f t="shared" si="62"/>
        <v>41</v>
      </c>
      <c r="S320">
        <f>VLOOKUP(B320,[1]高二上!$B:$W,18,0)</f>
        <v>70</v>
      </c>
      <c r="T320" t="str">
        <f>VLOOKUP(B320,[1]高二上!$B:$W,19,0)</f>
        <v>马巫各</v>
      </c>
      <c r="U320">
        <f t="shared" si="63"/>
        <v>64.623955431754879</v>
      </c>
      <c r="V320">
        <f t="shared" si="64"/>
        <v>175</v>
      </c>
      <c r="W320">
        <f>VLOOKUP(B320,[1]高一下!$B:$X,18,0)</f>
        <v>56</v>
      </c>
      <c r="X320" t="str">
        <f>VLOOKUP(B320,[1]高一下!$B:$X,19,0)</f>
        <v>马巫各</v>
      </c>
      <c r="Y320">
        <f t="shared" si="65"/>
        <v>92.200557103064071</v>
      </c>
      <c r="Z320">
        <f t="shared" si="66"/>
        <v>48</v>
      </c>
      <c r="AA320">
        <f>VLOOKUP(B320,[1]高一上!$B:$W,17,0)</f>
        <v>43</v>
      </c>
      <c r="AB320" t="str">
        <f>VLOOKUP(B320,[1]高一上!$B:$W,18,0)</f>
        <v>康宇峰</v>
      </c>
      <c r="AC320">
        <f t="shared" si="67"/>
        <v>155.98885793871867</v>
      </c>
      <c r="AD320">
        <f t="shared" si="68"/>
        <v>20</v>
      </c>
      <c r="AE320">
        <f>VLOOKUP(B320,[1]中考!$B:$O,13,0)</f>
        <v>29</v>
      </c>
      <c r="AF320">
        <f t="shared" si="69"/>
        <v>221</v>
      </c>
    </row>
    <row r="321" spans="1:32" x14ac:dyDescent="0.2">
      <c r="A321" t="s">
        <v>1786</v>
      </c>
      <c r="B321" t="s">
        <v>1787</v>
      </c>
      <c r="C321">
        <v>15</v>
      </c>
      <c r="D321" t="s">
        <v>1070</v>
      </c>
      <c r="E321" t="s">
        <v>1788</v>
      </c>
      <c r="F321">
        <v>455</v>
      </c>
      <c r="G321">
        <v>71</v>
      </c>
      <c r="H321" t="s">
        <v>1930</v>
      </c>
      <c r="I321">
        <f t="shared" si="71"/>
        <v>74.930362116991645</v>
      </c>
      <c r="J321">
        <f t="shared" si="70"/>
        <v>130</v>
      </c>
      <c r="K321">
        <f>VLOOKUP(B321,[1]高三上!$B:$V,18,0)</f>
        <v>85</v>
      </c>
      <c r="L321" t="str">
        <f>VLOOKUP(B321,[1]高三上!$B:$V,19,0)</f>
        <v>马巫各</v>
      </c>
      <c r="M321">
        <f t="shared" si="59"/>
        <v>132.86908077994428</v>
      </c>
      <c r="N321">
        <f t="shared" si="60"/>
        <v>40</v>
      </c>
      <c r="O321">
        <f>VLOOKUP(B321,[1]高二下!$B:$W,18,0)</f>
        <v>74.099999999999994</v>
      </c>
      <c r="P321" t="str">
        <f>VLOOKUP(B321,[1]高二下!$B:$W,19,0)</f>
        <v>马巫各</v>
      </c>
      <c r="Q321">
        <f t="shared" si="61"/>
        <v>84.67966573816156</v>
      </c>
      <c r="R321">
        <f t="shared" si="62"/>
        <v>158</v>
      </c>
      <c r="S321">
        <f>VLOOKUP(B321,[1]高二上!$B:$W,18,0)</f>
        <v>78</v>
      </c>
      <c r="T321" t="str">
        <f>VLOOKUP(B321,[1]高二上!$B:$W,19,0)</f>
        <v>马巫各</v>
      </c>
      <c r="U321">
        <f t="shared" si="63"/>
        <v>75.766016713091915</v>
      </c>
      <c r="V321">
        <f t="shared" si="64"/>
        <v>103</v>
      </c>
      <c r="W321">
        <f>VLOOKUP(B321,[1]高一下!$B:$X,18,0)</f>
        <v>62</v>
      </c>
      <c r="X321" t="str">
        <f>VLOOKUP(B321,[1]高一下!$B:$X,19,0)</f>
        <v>马巫各</v>
      </c>
      <c r="Y321">
        <f t="shared" si="65"/>
        <v>98.607242339832865</v>
      </c>
      <c r="Z321">
        <f t="shared" si="66"/>
        <v>16</v>
      </c>
      <c r="AA321">
        <f>VLOOKUP(B321,[1]高一上!$B:$W,17,0)</f>
        <v>47</v>
      </c>
      <c r="AB321" t="str">
        <f>VLOOKUP(B321,[1]高一上!$B:$W,18,0)</f>
        <v>马巫各</v>
      </c>
      <c r="AC321">
        <f t="shared" si="67"/>
        <v>127.85515320334262</v>
      </c>
      <c r="AD321">
        <f t="shared" si="68"/>
        <v>11</v>
      </c>
      <c r="AE321">
        <f>VLOOKUP(B321,[1]中考!$B:$O,13,0)</f>
        <v>35</v>
      </c>
      <c r="AF321">
        <f t="shared" si="69"/>
        <v>111</v>
      </c>
    </row>
    <row r="322" spans="1:32" x14ac:dyDescent="0.2">
      <c r="A322" t="s">
        <v>1789</v>
      </c>
      <c r="B322" t="s">
        <v>1790</v>
      </c>
      <c r="C322">
        <v>15</v>
      </c>
      <c r="D322" t="s">
        <v>1070</v>
      </c>
      <c r="E322" t="s">
        <v>1791</v>
      </c>
      <c r="F322">
        <v>449</v>
      </c>
      <c r="G322">
        <v>77</v>
      </c>
      <c r="H322" t="s">
        <v>1930</v>
      </c>
      <c r="I322">
        <f t="shared" si="71"/>
        <v>147.63231197771589</v>
      </c>
      <c r="J322">
        <f t="shared" si="70"/>
        <v>69</v>
      </c>
      <c r="K322">
        <f>VLOOKUP(B322,[1]高三上!$B:$V,18,0)</f>
        <v>60</v>
      </c>
      <c r="L322" t="str">
        <f>VLOOKUP(B322,[1]高三上!$B:$V,19,0)</f>
        <v>马巫各</v>
      </c>
      <c r="M322">
        <f t="shared" si="59"/>
        <v>56.545961002785518</v>
      </c>
      <c r="N322">
        <f t="shared" si="60"/>
        <v>240</v>
      </c>
      <c r="O322">
        <f>VLOOKUP(B322,[1]高二下!$B:$W,18,0)</f>
        <v>81.900000000000006</v>
      </c>
      <c r="P322" t="str">
        <f>VLOOKUP(B322,[1]高二下!$B:$W,19,0)</f>
        <v>马巫各</v>
      </c>
      <c r="Q322">
        <f t="shared" si="61"/>
        <v>149.02506963788301</v>
      </c>
      <c r="R322">
        <f t="shared" si="62"/>
        <v>84</v>
      </c>
      <c r="S322">
        <f>VLOOKUP(B322,[1]高二上!$B:$W,18,0)</f>
        <v>60</v>
      </c>
      <c r="T322" t="str">
        <f>VLOOKUP(B322,[1]高二上!$B:$W,19,0)</f>
        <v>马巫各</v>
      </c>
      <c r="U322">
        <f t="shared" si="63"/>
        <v>93.314763231197773</v>
      </c>
      <c r="V322">
        <f t="shared" si="64"/>
        <v>260</v>
      </c>
      <c r="W322">
        <f>VLOOKUP(B322,[1]高一下!$B:$X,18,0)</f>
        <v>42</v>
      </c>
      <c r="X322" t="str">
        <f>VLOOKUP(B322,[1]高一下!$B:$X,19,0)</f>
        <v>马巫各</v>
      </c>
      <c r="Y322">
        <f t="shared" si="65"/>
        <v>37.325905292479113</v>
      </c>
      <c r="Z322">
        <f t="shared" si="66"/>
        <v>236</v>
      </c>
      <c r="AA322">
        <f>VLOOKUP(B322,[1]高一上!$B:$W,17,0)</f>
        <v>47</v>
      </c>
      <c r="AB322" t="str">
        <f>VLOOKUP(B322,[1]高一上!$B:$W,18,0)</f>
        <v>纪春权</v>
      </c>
      <c r="AC322">
        <f t="shared" si="67"/>
        <v>183.84401114206128</v>
      </c>
      <c r="AD322">
        <f t="shared" si="68"/>
        <v>11</v>
      </c>
      <c r="AE322">
        <f>VLOOKUP(B322,[1]中考!$B:$O,13,0)</f>
        <v>23</v>
      </c>
      <c r="AF322">
        <f t="shared" si="69"/>
        <v>312</v>
      </c>
    </row>
    <row r="323" spans="1:32" x14ac:dyDescent="0.2">
      <c r="A323" t="s">
        <v>1941</v>
      </c>
      <c r="B323" t="s">
        <v>1942</v>
      </c>
      <c r="C323">
        <v>15</v>
      </c>
      <c r="D323" t="s">
        <v>1070</v>
      </c>
      <c r="E323" t="s">
        <v>1943</v>
      </c>
      <c r="F323">
        <v>449</v>
      </c>
      <c r="G323">
        <v>80</v>
      </c>
      <c r="H323" t="s">
        <v>1930</v>
      </c>
      <c r="I323">
        <f t="shared" si="71"/>
        <v>100</v>
      </c>
      <c r="J323">
        <f t="shared" si="70"/>
        <v>42</v>
      </c>
      <c r="K323">
        <v>0</v>
      </c>
      <c r="L323" t="str">
        <f>H323</f>
        <v>马巫各</v>
      </c>
      <c r="M323">
        <f t="shared" si="59"/>
        <v>100</v>
      </c>
      <c r="N323">
        <f t="shared" si="60"/>
        <v>323</v>
      </c>
      <c r="O323">
        <v>0</v>
      </c>
      <c r="P323" t="str">
        <f>L323</f>
        <v>马巫各</v>
      </c>
      <c r="Q323">
        <f t="shared" si="61"/>
        <v>100</v>
      </c>
      <c r="R323">
        <f t="shared" si="62"/>
        <v>330</v>
      </c>
      <c r="S323">
        <v>0</v>
      </c>
      <c r="T323" t="str">
        <f>P323</f>
        <v>马巫各</v>
      </c>
      <c r="U323">
        <f t="shared" si="63"/>
        <v>100</v>
      </c>
      <c r="V323">
        <f t="shared" si="64"/>
        <v>344</v>
      </c>
      <c r="W323">
        <f>VLOOKUP(B323,[1]高一下!$B:$X,18,0)</f>
        <v>58</v>
      </c>
      <c r="X323" t="str">
        <f>VLOOKUP(B323,[1]高一下!$B:$X,19,0)</f>
        <v>马巫各</v>
      </c>
      <c r="Y323">
        <f t="shared" si="65"/>
        <v>93.03621169916434</v>
      </c>
      <c r="Z323">
        <f t="shared" si="66"/>
        <v>36</v>
      </c>
      <c r="AA323">
        <f>VLOOKUP(B323,[1]高一上!$B:$W,17,0)</f>
        <v>47</v>
      </c>
      <c r="AB323" t="str">
        <f>VLOOKUP(B323,[1]高一上!$B:$W,18,0)</f>
        <v>马巫各</v>
      </c>
      <c r="AC323">
        <f t="shared" si="67"/>
        <v>153.76044568245126</v>
      </c>
      <c r="AD323">
        <f t="shared" si="68"/>
        <v>11</v>
      </c>
      <c r="AE323">
        <f>VLOOKUP(B323,[1]中考!$B:$O,13,0)</f>
        <v>30</v>
      </c>
      <c r="AF323">
        <f t="shared" si="69"/>
        <v>204</v>
      </c>
    </row>
    <row r="324" spans="1:32" x14ac:dyDescent="0.2">
      <c r="A324" t="s">
        <v>1792</v>
      </c>
      <c r="B324" t="s">
        <v>1793</v>
      </c>
      <c r="C324">
        <v>15</v>
      </c>
      <c r="D324" t="s">
        <v>1070</v>
      </c>
      <c r="E324" t="s">
        <v>1794</v>
      </c>
      <c r="F324">
        <v>444</v>
      </c>
      <c r="G324">
        <v>87</v>
      </c>
      <c r="H324" t="s">
        <v>1930</v>
      </c>
      <c r="I324">
        <f t="shared" si="71"/>
        <v>171.86629526462394</v>
      </c>
      <c r="J324">
        <f t="shared" si="70"/>
        <v>7</v>
      </c>
      <c r="K324">
        <f>VLOOKUP(B324,[1]高三上!$B:$V,18,0)</f>
        <v>56</v>
      </c>
      <c r="L324" t="str">
        <f>VLOOKUP(B324,[1]高三上!$B:$V,19,0)</f>
        <v>马巫各</v>
      </c>
      <c r="M324">
        <f t="shared" ref="M324:M361" si="72">IF(OR(O324=0,K324=0),100,(((R324-N324)/COUNTA($D$3:$D$361))*100)+100)</f>
        <v>53.481894150417823</v>
      </c>
      <c r="N324">
        <f t="shared" ref="N324:N361" si="73">RANK(K324,$K$3:$K$361,0)</f>
        <v>265</v>
      </c>
      <c r="O324">
        <f>VLOOKUP(B324,[1]高二下!$B:$W,18,0)</f>
        <v>80.3</v>
      </c>
      <c r="P324" t="str">
        <f>VLOOKUP(B324,[1]高二下!$B:$W,19,0)</f>
        <v>马巫各</v>
      </c>
      <c r="Q324">
        <f t="shared" ref="Q324:Q361" si="74">IF(OR(O324=0,S324=0),100,(((V324-R324)/COUNTA($D$3:$D$361))*100)+100)</f>
        <v>141.78272980501393</v>
      </c>
      <c r="R324">
        <f t="shared" ref="R324:R361" si="75">RANK(O324,$O$3:$O$361)</f>
        <v>98</v>
      </c>
      <c r="S324">
        <f>VLOOKUP(B324,[1]高二上!$B:$W,18,0)</f>
        <v>61</v>
      </c>
      <c r="T324" t="str">
        <f>VLOOKUP(B324,[1]高二上!$B:$W,19,0)</f>
        <v>马巫各</v>
      </c>
      <c r="U324">
        <f t="shared" ref="U324:U361" si="76">IF(OR(W324=0,S324=0),100,(((Z324-V324)/COUNTA($D$3:$D$361))*100)+100)</f>
        <v>102.50696378830084</v>
      </c>
      <c r="V324">
        <f t="shared" ref="V324:V361" si="77">RANK(S324,$S$3:$S$361)</f>
        <v>248</v>
      </c>
      <c r="W324">
        <f>VLOOKUP(B324,[1]高一下!$B:$X,18,0)</f>
        <v>41</v>
      </c>
      <c r="X324" t="str">
        <f>VLOOKUP(B324,[1]高一下!$B:$X,19,0)</f>
        <v>马巫各</v>
      </c>
      <c r="Y324">
        <f t="shared" ref="Y324:Y361" si="78">IF(OR(W324=0,AA324=0),100,(((AD324-Z324)/COUNTA($D$3:$D$361))*100)+100)</f>
        <v>30.919220055710312</v>
      </c>
      <c r="Z324">
        <f t="shared" ref="Z324:Z361" si="79">RANK(W324,$W$3:$W$361,0)</f>
        <v>257</v>
      </c>
      <c r="AA324">
        <f>VLOOKUP(B324,[1]高一上!$B:$W,17,0)</f>
        <v>49</v>
      </c>
      <c r="AB324" t="str">
        <f>VLOOKUP(B324,[1]高一上!$B:$W,18,0)</f>
        <v>马巫各</v>
      </c>
      <c r="AC324">
        <f t="shared" ref="AC324:AC361" si="80">IF(OR(AE324=0,AA324=0),100,(((AF324-AD324)/COUNTA($D$3:$D$361))*100)+100)</f>
        <v>137.88300835654596</v>
      </c>
      <c r="AD324">
        <f t="shared" ref="AD324:AD361" si="81">RANK(AA324,AA324:AA682)</f>
        <v>9</v>
      </c>
      <c r="AE324">
        <f>VLOOKUP(B324,[1]中考!$B:$O,13,0)</f>
        <v>33</v>
      </c>
      <c r="AF324">
        <f t="shared" ref="AF324:AF361" si="82">RANK(AE324,$AE$3:$AE$361)</f>
        <v>145</v>
      </c>
    </row>
    <row r="325" spans="1:32" x14ac:dyDescent="0.2">
      <c r="A325" t="s">
        <v>1795</v>
      </c>
      <c r="B325" t="s">
        <v>1796</v>
      </c>
      <c r="C325">
        <v>15</v>
      </c>
      <c r="D325" t="s">
        <v>1070</v>
      </c>
      <c r="E325" t="s">
        <v>1797</v>
      </c>
      <c r="F325">
        <v>442</v>
      </c>
      <c r="G325">
        <v>63</v>
      </c>
      <c r="H325" t="s">
        <v>1930</v>
      </c>
      <c r="I325">
        <f t="shared" si="71"/>
        <v>57.938718662952645</v>
      </c>
      <c r="J325">
        <f t="shared" si="70"/>
        <v>248</v>
      </c>
      <c r="K325">
        <f>VLOOKUP(B325,[1]高三上!$B:$V,18,0)</f>
        <v>77</v>
      </c>
      <c r="L325" t="str">
        <f>VLOOKUP(B325,[1]高三上!$B:$V,19,0)</f>
        <v>马巫各</v>
      </c>
      <c r="M325">
        <f t="shared" si="72"/>
        <v>93.03621169916434</v>
      </c>
      <c r="N325">
        <f t="shared" si="73"/>
        <v>97</v>
      </c>
      <c r="O325">
        <f>VLOOKUP(B325,[1]高二下!$B:$W,18,0)</f>
        <v>83.4</v>
      </c>
      <c r="P325" t="str">
        <f>VLOOKUP(B325,[1]高二下!$B:$W,19,0)</f>
        <v>马巫各</v>
      </c>
      <c r="Q325">
        <f t="shared" si="74"/>
        <v>128.69080779944289</v>
      </c>
      <c r="R325">
        <f t="shared" si="75"/>
        <v>72</v>
      </c>
      <c r="S325">
        <f>VLOOKUP(B325,[1]高二上!$B:$W,18,0)</f>
        <v>70</v>
      </c>
      <c r="T325" t="str">
        <f>VLOOKUP(B325,[1]高二上!$B:$W,19,0)</f>
        <v>马巫各</v>
      </c>
      <c r="U325">
        <f t="shared" si="76"/>
        <v>67.966573816156</v>
      </c>
      <c r="V325">
        <f t="shared" si="77"/>
        <v>175</v>
      </c>
      <c r="W325">
        <f>VLOOKUP(B325,[1]高一下!$B:$X,18,0)</f>
        <v>55</v>
      </c>
      <c r="X325" t="str">
        <f>VLOOKUP(B325,[1]高一下!$B:$X,19,0)</f>
        <v>马巫各</v>
      </c>
      <c r="Y325">
        <f t="shared" si="78"/>
        <v>84.401114206128128</v>
      </c>
      <c r="Z325">
        <f t="shared" si="79"/>
        <v>60</v>
      </c>
      <c r="AA325">
        <f>VLOOKUP(B325,[1]高一上!$B:$W,17,0)</f>
        <v>54</v>
      </c>
      <c r="AB325" t="str">
        <f>VLOOKUP(B325,[1]高一上!$B:$W,18,0)</f>
        <v>马巫各</v>
      </c>
      <c r="AC325">
        <f t="shared" si="80"/>
        <v>180.22284122562672</v>
      </c>
      <c r="AD325">
        <f t="shared" si="81"/>
        <v>4</v>
      </c>
      <c r="AE325">
        <f>VLOOKUP(B325,[1]中考!$B:$O,13,0)</f>
        <v>25</v>
      </c>
      <c r="AF325">
        <f t="shared" si="82"/>
        <v>292</v>
      </c>
    </row>
    <row r="326" spans="1:32" x14ac:dyDescent="0.2">
      <c r="A326" t="s">
        <v>1798</v>
      </c>
      <c r="B326" t="s">
        <v>1799</v>
      </c>
      <c r="C326">
        <v>15</v>
      </c>
      <c r="D326" t="s">
        <v>1070</v>
      </c>
      <c r="E326" t="s">
        <v>1800</v>
      </c>
      <c r="F326">
        <v>434</v>
      </c>
      <c r="G326">
        <v>71</v>
      </c>
      <c r="H326" t="s">
        <v>1930</v>
      </c>
      <c r="I326">
        <f t="shared" si="71"/>
        <v>111.6991643454039</v>
      </c>
      <c r="J326">
        <f t="shared" si="70"/>
        <v>130</v>
      </c>
      <c r="K326">
        <f>VLOOKUP(B326,[1]高三上!$B:$V,18,0)</f>
        <v>68</v>
      </c>
      <c r="L326" t="str">
        <f>VLOOKUP(B326,[1]高三上!$B:$V,19,0)</f>
        <v>马巫各</v>
      </c>
      <c r="M326">
        <f t="shared" si="72"/>
        <v>109.47075208913648</v>
      </c>
      <c r="N326">
        <f t="shared" si="73"/>
        <v>172</v>
      </c>
      <c r="O326">
        <f>VLOOKUP(B326,[1]高二下!$B:$W,18,0)</f>
        <v>70</v>
      </c>
      <c r="P326" t="str">
        <f>VLOOKUP(B326,[1]高二下!$B:$W,19,0)</f>
        <v>马巫各</v>
      </c>
      <c r="Q326">
        <f t="shared" si="74"/>
        <v>120.89136490250696</v>
      </c>
      <c r="R326">
        <f t="shared" si="75"/>
        <v>206</v>
      </c>
      <c r="S326">
        <f>VLOOKUP(B326,[1]高二上!$B:$W,18,0)</f>
        <v>56</v>
      </c>
      <c r="T326" t="str">
        <f>VLOOKUP(B326,[1]高二上!$B:$W,19,0)</f>
        <v>马巫各</v>
      </c>
      <c r="U326">
        <f t="shared" si="76"/>
        <v>55.98885793871866</v>
      </c>
      <c r="V326">
        <f t="shared" si="77"/>
        <v>281</v>
      </c>
      <c r="W326">
        <f>VLOOKUP(B326,[1]高一下!$B:$X,18,0)</f>
        <v>50</v>
      </c>
      <c r="X326" t="str">
        <f>VLOOKUP(B326,[1]高一下!$B:$X,19,0)</f>
        <v>马巫各</v>
      </c>
      <c r="Y326">
        <f t="shared" si="78"/>
        <v>70.473537604456823</v>
      </c>
      <c r="Z326">
        <f t="shared" si="79"/>
        <v>123</v>
      </c>
      <c r="AA326">
        <f>VLOOKUP(B326,[1]高一上!$B:$W,17,0)</f>
        <v>40</v>
      </c>
      <c r="AB326" t="str">
        <f>VLOOKUP(B326,[1]高一上!$B:$W,18,0)</f>
        <v>马巫各</v>
      </c>
      <c r="AC326">
        <f t="shared" si="80"/>
        <v>185.51532033426184</v>
      </c>
      <c r="AD326">
        <f t="shared" si="81"/>
        <v>17</v>
      </c>
      <c r="AE326">
        <f>VLOOKUP(B326,[1]中考!$B:$O,13,0)</f>
        <v>22</v>
      </c>
      <c r="AF326">
        <f t="shared" si="82"/>
        <v>324</v>
      </c>
    </row>
    <row r="327" spans="1:32" x14ac:dyDescent="0.2">
      <c r="A327" t="s">
        <v>1801</v>
      </c>
      <c r="B327" t="s">
        <v>1802</v>
      </c>
      <c r="C327">
        <v>15</v>
      </c>
      <c r="D327" t="s">
        <v>1070</v>
      </c>
      <c r="E327" t="s">
        <v>1803</v>
      </c>
      <c r="F327">
        <v>432</v>
      </c>
      <c r="G327">
        <v>57</v>
      </c>
      <c r="H327" t="s">
        <v>1930</v>
      </c>
      <c r="I327">
        <f t="shared" si="71"/>
        <v>93.314763231197773</v>
      </c>
      <c r="J327">
        <f t="shared" si="70"/>
        <v>306</v>
      </c>
      <c r="K327">
        <f>VLOOKUP(B327,[1]高三上!$B:$V,18,0)</f>
        <v>53</v>
      </c>
      <c r="L327" t="str">
        <f>VLOOKUP(B327,[1]高三上!$B:$V,19,0)</f>
        <v>马巫各</v>
      </c>
      <c r="M327">
        <f t="shared" si="72"/>
        <v>52.924791086350979</v>
      </c>
      <c r="N327">
        <f t="shared" si="73"/>
        <v>282</v>
      </c>
      <c r="O327">
        <f>VLOOKUP(B327,[1]高二下!$B:$W,18,0)</f>
        <v>78.8</v>
      </c>
      <c r="P327" t="str">
        <f>VLOOKUP(B327,[1]高二下!$B:$W,19,0)</f>
        <v>马巫各</v>
      </c>
      <c r="Q327">
        <f t="shared" si="74"/>
        <v>121.1699164345404</v>
      </c>
      <c r="R327">
        <f t="shared" si="75"/>
        <v>113</v>
      </c>
      <c r="S327">
        <f>VLOOKUP(B327,[1]高二上!$B:$W,18,0)</f>
        <v>68</v>
      </c>
      <c r="T327" t="str">
        <f>VLOOKUP(B327,[1]高二上!$B:$W,19,0)</f>
        <v>马巫各</v>
      </c>
      <c r="U327">
        <f t="shared" si="76"/>
        <v>123.95543175487465</v>
      </c>
      <c r="V327">
        <f t="shared" si="77"/>
        <v>189</v>
      </c>
      <c r="W327">
        <f>VLOOKUP(B327,[1]高一下!$B:$X,18,0)</f>
        <v>40</v>
      </c>
      <c r="X327" t="str">
        <f>VLOOKUP(B327,[1]高一下!$B:$X,19,0)</f>
        <v>马巫各</v>
      </c>
      <c r="Y327">
        <f t="shared" si="78"/>
        <v>27.298050139275759</v>
      </c>
      <c r="Z327">
        <f t="shared" si="79"/>
        <v>275</v>
      </c>
      <c r="AA327">
        <f>VLOOKUP(B327,[1]高一上!$B:$W,17,0)</f>
        <v>44</v>
      </c>
      <c r="AB327" t="str">
        <f>VLOOKUP(B327,[1]高一上!$B:$W,18,0)</f>
        <v>康宇峰</v>
      </c>
      <c r="AC327">
        <f t="shared" si="80"/>
        <v>136.49025069637884</v>
      </c>
      <c r="AD327">
        <f t="shared" si="81"/>
        <v>14</v>
      </c>
      <c r="AE327">
        <f>VLOOKUP(B327,[1]中考!$B:$O,13,0)</f>
        <v>33</v>
      </c>
      <c r="AF327">
        <f t="shared" si="82"/>
        <v>145</v>
      </c>
    </row>
    <row r="328" spans="1:32" x14ac:dyDescent="0.2">
      <c r="A328" t="s">
        <v>1804</v>
      </c>
      <c r="B328" t="s">
        <v>1805</v>
      </c>
      <c r="C328">
        <v>15</v>
      </c>
      <c r="D328" t="s">
        <v>1070</v>
      </c>
      <c r="E328" t="s">
        <v>1806</v>
      </c>
      <c r="F328">
        <v>430</v>
      </c>
      <c r="G328">
        <v>61</v>
      </c>
      <c r="H328" t="s">
        <v>1930</v>
      </c>
      <c r="I328">
        <f t="shared" si="71"/>
        <v>67.409470752089135</v>
      </c>
      <c r="J328">
        <f t="shared" si="70"/>
        <v>270</v>
      </c>
      <c r="K328">
        <f>VLOOKUP(B328,[1]高三上!$B:$V,18,0)</f>
        <v>70</v>
      </c>
      <c r="L328" t="str">
        <f>VLOOKUP(B328,[1]高三上!$B:$V,19,0)</f>
        <v>马巫各</v>
      </c>
      <c r="M328">
        <f t="shared" si="72"/>
        <v>123.11977715877437</v>
      </c>
      <c r="N328">
        <f t="shared" si="73"/>
        <v>153</v>
      </c>
      <c r="O328">
        <f>VLOOKUP(B328,[1]高二下!$B:$W,18,0)</f>
        <v>67.2</v>
      </c>
      <c r="P328" t="str">
        <f>VLOOKUP(B328,[1]高二下!$B:$W,19,0)</f>
        <v>马巫各</v>
      </c>
      <c r="Q328">
        <f t="shared" si="74"/>
        <v>99.721448467966567</v>
      </c>
      <c r="R328">
        <f t="shared" si="75"/>
        <v>236</v>
      </c>
      <c r="S328">
        <f>VLOOKUP(B328,[1]高二上!$B:$W,18,0)</f>
        <v>63</v>
      </c>
      <c r="T328" t="str">
        <f>VLOOKUP(B328,[1]高二上!$B:$W,19,0)</f>
        <v>马巫各</v>
      </c>
      <c r="U328">
        <f t="shared" si="76"/>
        <v>56.267409470752092</v>
      </c>
      <c r="V328">
        <f t="shared" si="77"/>
        <v>235</v>
      </c>
      <c r="W328">
        <f>VLOOKUP(B328,[1]高一下!$B:$X,18,0)</f>
        <v>53</v>
      </c>
      <c r="X328" t="str">
        <f>VLOOKUP(B328,[1]高一下!$B:$X,19,0)</f>
        <v>马巫各</v>
      </c>
      <c r="Y328">
        <f t="shared" si="78"/>
        <v>79.665738161559887</v>
      </c>
      <c r="Z328">
        <f t="shared" si="79"/>
        <v>78</v>
      </c>
      <c r="AA328">
        <f>VLOOKUP(B328,[1]高一上!$B:$W,17,0)</f>
        <v>51</v>
      </c>
      <c r="AB328" t="str">
        <f>VLOOKUP(B328,[1]高一上!$B:$W,18,0)</f>
        <v>胡东缘</v>
      </c>
      <c r="AC328">
        <f t="shared" si="80"/>
        <v>165.45961002785515</v>
      </c>
      <c r="AD328">
        <f t="shared" si="81"/>
        <v>5</v>
      </c>
      <c r="AE328">
        <f>VLOOKUP(B328,[1]中考!$B:$O,13,0)</f>
        <v>28</v>
      </c>
      <c r="AF328">
        <f t="shared" si="82"/>
        <v>240</v>
      </c>
    </row>
    <row r="329" spans="1:32" x14ac:dyDescent="0.2">
      <c r="A329" t="s">
        <v>1807</v>
      </c>
      <c r="B329" t="s">
        <v>1808</v>
      </c>
      <c r="C329">
        <v>15</v>
      </c>
      <c r="D329" t="s">
        <v>1070</v>
      </c>
      <c r="E329" t="s">
        <v>1809</v>
      </c>
      <c r="F329">
        <v>429</v>
      </c>
      <c r="G329">
        <v>77</v>
      </c>
      <c r="H329" t="s">
        <v>1930</v>
      </c>
      <c r="I329">
        <f t="shared" si="71"/>
        <v>167.68802228412255</v>
      </c>
      <c r="J329">
        <f t="shared" si="70"/>
        <v>69</v>
      </c>
      <c r="K329">
        <f>VLOOKUP(B329,[1]高三上!$B:$V,18,0)</f>
        <v>41</v>
      </c>
      <c r="L329" t="str">
        <f>VLOOKUP(B329,[1]高三上!$B:$V,19,0)</f>
        <v>马巫各</v>
      </c>
      <c r="M329">
        <f t="shared" si="72"/>
        <v>88.85793871866295</v>
      </c>
      <c r="N329">
        <f t="shared" si="73"/>
        <v>312</v>
      </c>
      <c r="O329">
        <f>VLOOKUP(B329,[1]高二下!$B:$W,18,0)</f>
        <v>63</v>
      </c>
      <c r="P329" t="str">
        <f>VLOOKUP(B329,[1]高二下!$B:$W,19,0)</f>
        <v>马巫各</v>
      </c>
      <c r="Q329">
        <f t="shared" si="74"/>
        <v>108.91364902506965</v>
      </c>
      <c r="R329">
        <f t="shared" si="75"/>
        <v>272</v>
      </c>
      <c r="S329">
        <f>VLOOKUP(B329,[1]高二上!$B:$W,18,0)</f>
        <v>53</v>
      </c>
      <c r="T329" t="str">
        <f>VLOOKUP(B329,[1]高二上!$B:$W,19,0)</f>
        <v>马巫各</v>
      </c>
      <c r="U329">
        <f t="shared" si="76"/>
        <v>81.058495821727021</v>
      </c>
      <c r="V329">
        <f t="shared" si="77"/>
        <v>304</v>
      </c>
      <c r="W329">
        <f>VLOOKUP(B329,[1]高一下!$B:$X,18,0)</f>
        <v>42</v>
      </c>
      <c r="X329" t="str">
        <f>VLOOKUP(B329,[1]高一下!$B:$X,19,0)</f>
        <v>马巫各</v>
      </c>
      <c r="Y329">
        <f t="shared" si="78"/>
        <v>42.618384401114206</v>
      </c>
      <c r="Z329">
        <f t="shared" si="79"/>
        <v>236</v>
      </c>
      <c r="AA329">
        <f>VLOOKUP(B329,[1]高一上!$B:$W,17,0)</f>
        <v>24</v>
      </c>
      <c r="AB329" t="str">
        <f>VLOOKUP(B329,[1]高一上!$B:$W,18,0)</f>
        <v>马巫各</v>
      </c>
      <c r="AC329">
        <f t="shared" si="80"/>
        <v>100.83565459610028</v>
      </c>
      <c r="AD329">
        <f t="shared" si="81"/>
        <v>30</v>
      </c>
      <c r="AE329">
        <f>VLOOKUP(B329,[1]中考!$B:$O,13,0)</f>
        <v>40</v>
      </c>
      <c r="AF329">
        <f t="shared" si="82"/>
        <v>33</v>
      </c>
    </row>
    <row r="330" spans="1:32" x14ac:dyDescent="0.2">
      <c r="A330" t="s">
        <v>1810</v>
      </c>
      <c r="B330" t="s">
        <v>1811</v>
      </c>
      <c r="C330">
        <v>15</v>
      </c>
      <c r="D330" t="s">
        <v>1070</v>
      </c>
      <c r="E330" t="s">
        <v>1812</v>
      </c>
      <c r="F330">
        <v>424</v>
      </c>
      <c r="G330">
        <v>83</v>
      </c>
      <c r="H330" t="s">
        <v>1930</v>
      </c>
      <c r="I330">
        <f t="shared" si="71"/>
        <v>100</v>
      </c>
      <c r="J330">
        <f t="shared" si="70"/>
        <v>18</v>
      </c>
      <c r="K330">
        <v>0</v>
      </c>
      <c r="L330" t="str">
        <f>H330</f>
        <v>马巫各</v>
      </c>
      <c r="M330">
        <f t="shared" si="72"/>
        <v>100</v>
      </c>
      <c r="N330">
        <f t="shared" si="73"/>
        <v>323</v>
      </c>
      <c r="O330">
        <v>0</v>
      </c>
      <c r="P330" t="str">
        <f>L330</f>
        <v>马巫各</v>
      </c>
      <c r="Q330">
        <f t="shared" si="74"/>
        <v>100</v>
      </c>
      <c r="R330">
        <f t="shared" si="75"/>
        <v>330</v>
      </c>
      <c r="S330">
        <f>VLOOKUP(B330,[1]高二上!$B:$W,18,0)</f>
        <v>70</v>
      </c>
      <c r="T330" t="str">
        <f>VLOOKUP(B330,[1]高二上!$B:$W,19,0)</f>
        <v>马巫各</v>
      </c>
      <c r="U330">
        <f t="shared" si="76"/>
        <v>92.757660167130922</v>
      </c>
      <c r="V330">
        <f t="shared" si="77"/>
        <v>175</v>
      </c>
      <c r="W330">
        <f>VLOOKUP(B330,[1]高一下!$B:$X,18,0)</f>
        <v>48</v>
      </c>
      <c r="X330" t="str">
        <f>VLOOKUP(B330,[1]高一下!$B:$X,19,0)</f>
        <v>马巫各</v>
      </c>
      <c r="Y330">
        <f t="shared" si="78"/>
        <v>63.788300835654596</v>
      </c>
      <c r="Z330">
        <f t="shared" si="79"/>
        <v>149</v>
      </c>
      <c r="AA330">
        <f>VLOOKUP(B330,[1]高一上!$B:$W,17,0)</f>
        <v>38</v>
      </c>
      <c r="AB330" t="str">
        <f>VLOOKUP(B330,[1]高一上!$B:$W,18,0)</f>
        <v>胡东缘</v>
      </c>
      <c r="AC330">
        <f t="shared" si="80"/>
        <v>108.07799442896936</v>
      </c>
      <c r="AD330">
        <f t="shared" si="81"/>
        <v>19</v>
      </c>
      <c r="AE330">
        <f>VLOOKUP(B330,[1]中考!$B:$O,13,0)</f>
        <v>39</v>
      </c>
      <c r="AF330">
        <f t="shared" si="82"/>
        <v>48</v>
      </c>
    </row>
    <row r="331" spans="1:32" x14ac:dyDescent="0.2">
      <c r="A331" t="s">
        <v>1813</v>
      </c>
      <c r="B331" t="s">
        <v>1814</v>
      </c>
      <c r="C331">
        <v>15</v>
      </c>
      <c r="D331" t="s">
        <v>1070</v>
      </c>
      <c r="E331" t="s">
        <v>1815</v>
      </c>
      <c r="F331">
        <v>416</v>
      </c>
      <c r="G331">
        <v>67</v>
      </c>
      <c r="H331" t="s">
        <v>1930</v>
      </c>
      <c r="I331">
        <f t="shared" si="71"/>
        <v>111.97771587743733</v>
      </c>
      <c r="J331">
        <f t="shared" si="70"/>
        <v>197</v>
      </c>
      <c r="K331">
        <f>VLOOKUP(B331,[1]高三上!$B:$V,18,0)</f>
        <v>60</v>
      </c>
      <c r="L331" t="str">
        <f>VLOOKUP(B331,[1]高三上!$B:$V,19,0)</f>
        <v>马巫各</v>
      </c>
      <c r="M331">
        <f t="shared" si="72"/>
        <v>108.91364902506965</v>
      </c>
      <c r="N331">
        <f t="shared" si="73"/>
        <v>240</v>
      </c>
      <c r="O331">
        <f>VLOOKUP(B331,[1]高二下!$B:$W,18,0)</f>
        <v>63</v>
      </c>
      <c r="P331" t="str">
        <f>VLOOKUP(B331,[1]高二下!$B:$W,19,0)</f>
        <v>马巫各</v>
      </c>
      <c r="Q331">
        <f t="shared" si="74"/>
        <v>102.50696378830084</v>
      </c>
      <c r="R331">
        <f t="shared" si="75"/>
        <v>272</v>
      </c>
      <c r="S331">
        <f>VLOOKUP(B331,[1]高二上!$B:$W,18,0)</f>
        <v>56</v>
      </c>
      <c r="T331" t="str">
        <f>VLOOKUP(B331,[1]高二上!$B:$W,19,0)</f>
        <v>马巫各</v>
      </c>
      <c r="U331">
        <f t="shared" si="76"/>
        <v>50.696378830083567</v>
      </c>
      <c r="V331">
        <f t="shared" si="77"/>
        <v>281</v>
      </c>
      <c r="W331">
        <f>VLOOKUP(B331,[1]高一下!$B:$X,18,0)</f>
        <v>51</v>
      </c>
      <c r="X331" t="str">
        <f>VLOOKUP(B331,[1]高一下!$B:$X,19,0)</f>
        <v>马巫各</v>
      </c>
      <c r="Y331">
        <f t="shared" si="78"/>
        <v>75.487465181058496</v>
      </c>
      <c r="Z331">
        <f t="shared" si="79"/>
        <v>104</v>
      </c>
      <c r="AA331">
        <f>VLOOKUP(B331,[1]高一上!$B:$W,17,0)</f>
        <v>39</v>
      </c>
      <c r="AB331" t="str">
        <f>VLOOKUP(B331,[1]高一上!$B:$W,18,0)</f>
        <v>马巫各</v>
      </c>
      <c r="AC331">
        <f t="shared" si="80"/>
        <v>147.07520891364902</v>
      </c>
      <c r="AD331">
        <f t="shared" si="81"/>
        <v>16</v>
      </c>
      <c r="AE331">
        <f>VLOOKUP(B331,[1]中考!$B:$O,13,0)</f>
        <v>31</v>
      </c>
      <c r="AF331">
        <f t="shared" si="82"/>
        <v>185</v>
      </c>
    </row>
    <row r="332" spans="1:32" x14ac:dyDescent="0.2">
      <c r="A332" t="s">
        <v>1816</v>
      </c>
      <c r="B332" t="s">
        <v>1817</v>
      </c>
      <c r="C332">
        <v>15</v>
      </c>
      <c r="D332" t="s">
        <v>1070</v>
      </c>
      <c r="E332" t="s">
        <v>1818</v>
      </c>
      <c r="F332">
        <v>414</v>
      </c>
      <c r="G332">
        <v>67</v>
      </c>
      <c r="H332" t="s">
        <v>1930</v>
      </c>
      <c r="I332">
        <f t="shared" si="71"/>
        <v>93.03621169916434</v>
      </c>
      <c r="J332">
        <f t="shared" si="70"/>
        <v>197</v>
      </c>
      <c r="K332">
        <f>VLOOKUP(B332,[1]高三上!$B:$V,18,0)</f>
        <v>68</v>
      </c>
      <c r="L332" t="str">
        <f>VLOOKUP(B332,[1]高三上!$B:$V,19,0)</f>
        <v>马巫各</v>
      </c>
      <c r="M332">
        <f t="shared" si="72"/>
        <v>117.82729805013928</v>
      </c>
      <c r="N332">
        <f t="shared" si="73"/>
        <v>172</v>
      </c>
      <c r="O332">
        <f>VLOOKUP(B332,[1]高二下!$B:$W,18,0)</f>
        <v>67.2</v>
      </c>
      <c r="P332" t="str">
        <f>VLOOKUP(B332,[1]高二下!$B:$W,19,0)</f>
        <v>马巫各</v>
      </c>
      <c r="Q332">
        <f t="shared" si="74"/>
        <v>75.208913649025078</v>
      </c>
      <c r="R332">
        <f t="shared" si="75"/>
        <v>236</v>
      </c>
      <c r="S332">
        <f>VLOOKUP(B332,[1]高二上!$B:$W,18,0)</f>
        <v>72</v>
      </c>
      <c r="T332" t="str">
        <f>VLOOKUP(B332,[1]高二上!$B:$W,19,0)</f>
        <v>马巫各</v>
      </c>
      <c r="U332">
        <f t="shared" si="76"/>
        <v>80.779944289693589</v>
      </c>
      <c r="V332">
        <f t="shared" si="77"/>
        <v>147</v>
      </c>
      <c r="W332">
        <f>VLOOKUP(B332,[1]高一下!$B:$X,18,0)</f>
        <v>53</v>
      </c>
      <c r="X332" t="str">
        <f>VLOOKUP(B332,[1]高一下!$B:$X,19,0)</f>
        <v>马巫各</v>
      </c>
      <c r="Y332">
        <f t="shared" si="78"/>
        <v>78.830083565459603</v>
      </c>
      <c r="Z332">
        <f t="shared" si="79"/>
        <v>78</v>
      </c>
      <c r="AA332">
        <f>VLOOKUP(B332,[1]高一上!$B:$W,17,0)</f>
        <v>55</v>
      </c>
      <c r="AB332" t="str">
        <f>VLOOKUP(B332,[1]高一上!$B:$W,18,0)</f>
        <v>马巫各</v>
      </c>
      <c r="AC332">
        <f t="shared" si="80"/>
        <v>108.63509749303621</v>
      </c>
      <c r="AD332">
        <f t="shared" si="81"/>
        <v>2</v>
      </c>
      <c r="AE332">
        <f>VLOOKUP(B332,[1]中考!$B:$O,13,0)</f>
        <v>40</v>
      </c>
      <c r="AF332">
        <f t="shared" si="82"/>
        <v>33</v>
      </c>
    </row>
    <row r="333" spans="1:32" x14ac:dyDescent="0.2">
      <c r="A333" t="s">
        <v>1819</v>
      </c>
      <c r="B333" t="s">
        <v>1820</v>
      </c>
      <c r="C333">
        <v>15</v>
      </c>
      <c r="D333" t="s">
        <v>1070</v>
      </c>
      <c r="E333" t="s">
        <v>1821</v>
      </c>
      <c r="F333">
        <v>412</v>
      </c>
      <c r="G333">
        <v>74</v>
      </c>
      <c r="H333" t="s">
        <v>1930</v>
      </c>
      <c r="I333">
        <f t="shared" si="71"/>
        <v>138.99721448467966</v>
      </c>
      <c r="J333">
        <f t="shared" si="70"/>
        <v>100</v>
      </c>
      <c r="K333">
        <f>VLOOKUP(B333,[1]高三上!$B:$V,18,0)</f>
        <v>60</v>
      </c>
      <c r="L333" t="str">
        <f>VLOOKUP(B333,[1]高三上!$B:$V,19,0)</f>
        <v>马巫各</v>
      </c>
      <c r="M333">
        <f t="shared" si="72"/>
        <v>108.91364902506965</v>
      </c>
      <c r="N333">
        <f t="shared" si="73"/>
        <v>240</v>
      </c>
      <c r="O333">
        <f>VLOOKUP(B333,[1]高二下!$B:$W,18,0)</f>
        <v>63</v>
      </c>
      <c r="P333" t="str">
        <f>VLOOKUP(B333,[1]高二下!$B:$W,19,0)</f>
        <v>马巫各</v>
      </c>
      <c r="Q333">
        <f t="shared" si="74"/>
        <v>105.01392757660167</v>
      </c>
      <c r="R333">
        <f t="shared" si="75"/>
        <v>272</v>
      </c>
      <c r="S333">
        <f>VLOOKUP(B333,[1]高二上!$B:$W,18,0)</f>
        <v>55</v>
      </c>
      <c r="T333" t="str">
        <f>VLOOKUP(B333,[1]高二上!$B:$W,19,0)</f>
        <v>马巫各</v>
      </c>
      <c r="U333">
        <f t="shared" si="76"/>
        <v>101.67130919220055</v>
      </c>
      <c r="V333">
        <f t="shared" si="77"/>
        <v>290</v>
      </c>
      <c r="W333">
        <f>VLOOKUP(B333,[1]高一下!$B:$X,18,0)</f>
        <v>38</v>
      </c>
      <c r="X333" t="str">
        <f>VLOOKUP(B333,[1]高一下!$B:$X,19,0)</f>
        <v>马巫各</v>
      </c>
      <c r="Y333">
        <f t="shared" si="78"/>
        <v>22.284122562674085</v>
      </c>
      <c r="Z333">
        <f t="shared" si="79"/>
        <v>296</v>
      </c>
      <c r="AA333">
        <f>VLOOKUP(B333,[1]高一上!$B:$W,17,0)</f>
        <v>36</v>
      </c>
      <c r="AB333" t="str">
        <f>VLOOKUP(B333,[1]高一上!$B:$W,18,0)</f>
        <v>马巫各</v>
      </c>
      <c r="AC333">
        <f t="shared" si="80"/>
        <v>98.328690807799447</v>
      </c>
      <c r="AD333">
        <f t="shared" si="81"/>
        <v>17</v>
      </c>
      <c r="AE333">
        <f>VLOOKUP(B333,[1]中考!$B:$O,13,0)</f>
        <v>44</v>
      </c>
      <c r="AF333">
        <f t="shared" si="82"/>
        <v>11</v>
      </c>
    </row>
    <row r="334" spans="1:32" x14ac:dyDescent="0.2">
      <c r="A334" t="s">
        <v>1822</v>
      </c>
      <c r="B334" t="s">
        <v>1823</v>
      </c>
      <c r="C334">
        <v>15</v>
      </c>
      <c r="D334" t="s">
        <v>1070</v>
      </c>
      <c r="E334" t="s">
        <v>1824</v>
      </c>
      <c r="F334">
        <v>407</v>
      </c>
      <c r="G334">
        <v>59</v>
      </c>
      <c r="H334" t="s">
        <v>1930</v>
      </c>
      <c r="I334">
        <f t="shared" si="71"/>
        <v>100</v>
      </c>
      <c r="J334">
        <f t="shared" si="70"/>
        <v>290</v>
      </c>
      <c r="K334">
        <v>0</v>
      </c>
      <c r="L334" t="str">
        <f>H334</f>
        <v>马巫各</v>
      </c>
      <c r="M334">
        <f t="shared" si="72"/>
        <v>100</v>
      </c>
      <c r="N334">
        <f t="shared" si="73"/>
        <v>323</v>
      </c>
      <c r="O334">
        <v>0</v>
      </c>
      <c r="P334" t="str">
        <f>L334</f>
        <v>马巫各</v>
      </c>
      <c r="Q334">
        <f t="shared" si="74"/>
        <v>100</v>
      </c>
      <c r="R334">
        <f t="shared" si="75"/>
        <v>330</v>
      </c>
      <c r="S334">
        <f>VLOOKUP(B334,[1]高二上!$B:$W,18,0)</f>
        <v>75</v>
      </c>
      <c r="T334" t="str">
        <f>VLOOKUP(B334,[1]高二上!$B:$W,19,0)</f>
        <v>马巫各</v>
      </c>
      <c r="U334">
        <f t="shared" si="76"/>
        <v>154.87465181058496</v>
      </c>
      <c r="V334">
        <f t="shared" si="77"/>
        <v>131</v>
      </c>
      <c r="W334">
        <f>VLOOKUP(B334,[1]高一下!$B:$X,18,0)</f>
        <v>34</v>
      </c>
      <c r="X334" t="str">
        <f>VLOOKUP(B334,[1]高一下!$B:$X,19,0)</f>
        <v>马巫各</v>
      </c>
      <c r="Y334">
        <f t="shared" si="78"/>
        <v>14.763231197771589</v>
      </c>
      <c r="Z334">
        <f t="shared" si="79"/>
        <v>328</v>
      </c>
      <c r="AA334">
        <f>VLOOKUP(B334,[1]高一上!$B:$W,17,0)</f>
        <v>30</v>
      </c>
      <c r="AB334" t="str">
        <f>VLOOKUP(B334,[1]高一上!$B:$W,18,0)</f>
        <v>马巫各</v>
      </c>
      <c r="AC334">
        <f t="shared" si="80"/>
        <v>100</v>
      </c>
      <c r="AD334">
        <f t="shared" si="81"/>
        <v>22</v>
      </c>
      <c r="AE334">
        <f>VLOOKUP(B334,[1]中考!$B:$O,13,0)</f>
        <v>41</v>
      </c>
      <c r="AF334">
        <f t="shared" si="82"/>
        <v>22</v>
      </c>
    </row>
    <row r="335" spans="1:32" x14ac:dyDescent="0.2">
      <c r="A335" t="s">
        <v>1825</v>
      </c>
      <c r="B335" t="s">
        <v>1826</v>
      </c>
      <c r="C335">
        <v>15</v>
      </c>
      <c r="D335" t="s">
        <v>1070</v>
      </c>
      <c r="E335" t="s">
        <v>1079</v>
      </c>
      <c r="F335">
        <v>404</v>
      </c>
      <c r="G335">
        <v>60</v>
      </c>
      <c r="H335" t="s">
        <v>1930</v>
      </c>
      <c r="I335">
        <f t="shared" si="71"/>
        <v>97.493036211699163</v>
      </c>
      <c r="J335">
        <f t="shared" si="70"/>
        <v>282</v>
      </c>
      <c r="K335">
        <f>VLOOKUP(B335,[1]高三上!$B:$V,18,0)</f>
        <v>55</v>
      </c>
      <c r="L335" t="str">
        <f>VLOOKUP(B335,[1]高三上!$B:$V,19,0)</f>
        <v>马巫各</v>
      </c>
      <c r="M335">
        <f t="shared" si="72"/>
        <v>115.04178272980502</v>
      </c>
      <c r="N335">
        <f t="shared" si="73"/>
        <v>273</v>
      </c>
      <c r="O335">
        <f>VLOOKUP(B335,[1]高二下!$B:$W,18,0)</f>
        <v>48</v>
      </c>
      <c r="P335" t="str">
        <f>VLOOKUP(B335,[1]高二下!$B:$W,19,0)</f>
        <v>马巫各</v>
      </c>
      <c r="Q335">
        <f t="shared" si="74"/>
        <v>100</v>
      </c>
      <c r="R335">
        <f t="shared" si="75"/>
        <v>327</v>
      </c>
      <c r="S335">
        <v>0</v>
      </c>
      <c r="T335" t="str">
        <f>P335</f>
        <v>马巫各</v>
      </c>
      <c r="U335">
        <f t="shared" si="76"/>
        <v>100</v>
      </c>
      <c r="V335">
        <f t="shared" si="77"/>
        <v>344</v>
      </c>
      <c r="W335">
        <f>VLOOKUP(B335,[1]高一下!$B:$X,18,0)</f>
        <v>33</v>
      </c>
      <c r="X335" t="str">
        <f>VLOOKUP(B335,[1]高一下!$B:$X,19,0)</f>
        <v>胡东缘</v>
      </c>
      <c r="Y335">
        <f t="shared" si="78"/>
        <v>8.0779944289693617</v>
      </c>
      <c r="Z335">
        <f t="shared" si="79"/>
        <v>333</v>
      </c>
      <c r="AA335">
        <f>VLOOKUP(B335,[1]高一上!$B:$W,17,0)</f>
        <v>52</v>
      </c>
      <c r="AB335" t="str">
        <f>VLOOKUP(B335,[1]高一上!$B:$W,18,0)</f>
        <v>康宇峰</v>
      </c>
      <c r="AC335">
        <f t="shared" si="80"/>
        <v>196.37883008356545</v>
      </c>
      <c r="AD335">
        <f t="shared" si="81"/>
        <v>3</v>
      </c>
      <c r="AE335">
        <f>VLOOKUP(B335,[1]中考!$B:$O,13,0)</f>
        <v>17</v>
      </c>
      <c r="AF335">
        <f t="shared" si="82"/>
        <v>349</v>
      </c>
    </row>
    <row r="336" spans="1:32" x14ac:dyDescent="0.2">
      <c r="A336" t="s">
        <v>1827</v>
      </c>
      <c r="B336" t="s">
        <v>1828</v>
      </c>
      <c r="C336">
        <v>15</v>
      </c>
      <c r="D336" t="s">
        <v>1070</v>
      </c>
      <c r="E336" t="s">
        <v>1829</v>
      </c>
      <c r="F336">
        <v>404</v>
      </c>
      <c r="G336">
        <v>59</v>
      </c>
      <c r="H336" t="s">
        <v>1930</v>
      </c>
      <c r="I336">
        <f t="shared" si="71"/>
        <v>72.423398328690809</v>
      </c>
      <c r="J336">
        <f t="shared" si="70"/>
        <v>290</v>
      </c>
      <c r="K336">
        <f>VLOOKUP(B336,[1]高三上!$B:$V,18,0)</f>
        <v>67</v>
      </c>
      <c r="L336" t="str">
        <f>VLOOKUP(B336,[1]高三上!$B:$V,19,0)</f>
        <v>马巫各</v>
      </c>
      <c r="M336">
        <f t="shared" si="72"/>
        <v>108.07799442896936</v>
      </c>
      <c r="N336">
        <f t="shared" si="73"/>
        <v>191</v>
      </c>
      <c r="O336">
        <f>VLOOKUP(B336,[1]高二下!$B:$W,18,0)</f>
        <v>68.599999999999994</v>
      </c>
      <c r="P336" t="str">
        <f>VLOOKUP(B336,[1]高二下!$B:$W,19,0)</f>
        <v>马巫各</v>
      </c>
      <c r="Q336">
        <f t="shared" si="74"/>
        <v>71.587743732590525</v>
      </c>
      <c r="R336">
        <f t="shared" si="75"/>
        <v>220</v>
      </c>
      <c r="S336">
        <f>VLOOKUP(B336,[1]高二上!$B:$W,18,0)</f>
        <v>77</v>
      </c>
      <c r="T336" t="str">
        <f>VLOOKUP(B336,[1]高二上!$B:$W,19,0)</f>
        <v>马巫各</v>
      </c>
      <c r="U336">
        <f t="shared" si="76"/>
        <v>83.844011142061277</v>
      </c>
      <c r="V336">
        <f t="shared" si="77"/>
        <v>118</v>
      </c>
      <c r="W336">
        <f>VLOOKUP(B336,[1]高一下!$B:$X,18,0)</f>
        <v>55</v>
      </c>
      <c r="X336" t="str">
        <f>VLOOKUP(B336,[1]高一下!$B:$X,19,0)</f>
        <v>马巫各</v>
      </c>
      <c r="Y336">
        <f t="shared" si="78"/>
        <v>83.565459610027858</v>
      </c>
      <c r="Z336">
        <f t="shared" si="79"/>
        <v>60</v>
      </c>
      <c r="AA336">
        <f>VLOOKUP(B336,[1]高一上!$B:$W,17,0)</f>
        <v>58</v>
      </c>
      <c r="AB336" t="str">
        <f>VLOOKUP(B336,[1]高一上!$B:$W,18,0)</f>
        <v>马巫各</v>
      </c>
      <c r="AC336">
        <f t="shared" si="80"/>
        <v>135.37604456824511</v>
      </c>
      <c r="AD336">
        <f t="shared" si="81"/>
        <v>1</v>
      </c>
      <c r="AE336">
        <f>VLOOKUP(B336,[1]中考!$B:$O,13,0)</f>
        <v>34</v>
      </c>
      <c r="AF336">
        <f t="shared" si="82"/>
        <v>128</v>
      </c>
    </row>
    <row r="337" spans="1:32" x14ac:dyDescent="0.2">
      <c r="A337" t="s">
        <v>1830</v>
      </c>
      <c r="B337" t="s">
        <v>1831</v>
      </c>
      <c r="C337">
        <v>15</v>
      </c>
      <c r="D337" t="s">
        <v>1070</v>
      </c>
      <c r="E337" t="s">
        <v>1832</v>
      </c>
      <c r="F337">
        <v>402</v>
      </c>
      <c r="G337">
        <v>81</v>
      </c>
      <c r="H337" t="s">
        <v>1930</v>
      </c>
      <c r="I337">
        <f t="shared" si="71"/>
        <v>169.0807799442897</v>
      </c>
      <c r="J337">
        <f t="shared" si="70"/>
        <v>34</v>
      </c>
      <c r="K337">
        <f>VLOOKUP(B337,[1]高三上!$B:$V,18,0)</f>
        <v>53</v>
      </c>
      <c r="L337" t="str">
        <f>VLOOKUP(B337,[1]高三上!$B:$V,19,0)</f>
        <v>马巫各</v>
      </c>
      <c r="M337">
        <f t="shared" si="72"/>
        <v>97.214484679665745</v>
      </c>
      <c r="N337">
        <f t="shared" si="73"/>
        <v>282</v>
      </c>
      <c r="O337">
        <f>VLOOKUP(B337,[1]高二下!$B:$W,18,0)</f>
        <v>63</v>
      </c>
      <c r="P337" t="str">
        <f>VLOOKUP(B337,[1]高二下!$B:$W,19,0)</f>
        <v>马巫各</v>
      </c>
      <c r="Q337">
        <f t="shared" si="74"/>
        <v>114.48467966573816</v>
      </c>
      <c r="R337">
        <f t="shared" si="75"/>
        <v>272</v>
      </c>
      <c r="S337">
        <f>VLOOKUP(B337,[1]高二上!$B:$W,18,0)</f>
        <v>46</v>
      </c>
      <c r="T337" t="str">
        <f>VLOOKUP(B337,[1]高二上!$B:$W,19,0)</f>
        <v>马巫各</v>
      </c>
      <c r="U337">
        <f t="shared" si="76"/>
        <v>51.253481894150418</v>
      </c>
      <c r="V337">
        <f t="shared" si="77"/>
        <v>324</v>
      </c>
      <c r="W337">
        <f>VLOOKUP(B337,[1]高一下!$B:$X,18,0)</f>
        <v>48</v>
      </c>
      <c r="X337" t="str">
        <f>VLOOKUP(B337,[1]高一下!$B:$X,19,0)</f>
        <v>马巫各</v>
      </c>
      <c r="Y337">
        <f t="shared" si="78"/>
        <v>59.888579387186631</v>
      </c>
      <c r="Z337">
        <f t="shared" si="79"/>
        <v>149</v>
      </c>
      <c r="AA337">
        <f>VLOOKUP(B337,[1]高一上!$B:$W,17,0)</f>
        <v>46</v>
      </c>
      <c r="AB337" t="str">
        <f>VLOOKUP(B337,[1]高一上!$B:$W,18,0)</f>
        <v>马巫各</v>
      </c>
      <c r="AC337">
        <f t="shared" si="80"/>
        <v>144.01114206128133</v>
      </c>
      <c r="AD337">
        <f t="shared" si="81"/>
        <v>5</v>
      </c>
      <c r="AE337">
        <f>VLOOKUP(B337,[1]中考!$B:$O,13,0)</f>
        <v>32</v>
      </c>
      <c r="AF337">
        <f t="shared" si="82"/>
        <v>163</v>
      </c>
    </row>
    <row r="338" spans="1:32" x14ac:dyDescent="0.2">
      <c r="A338" t="s">
        <v>1833</v>
      </c>
      <c r="B338" t="s">
        <v>1834</v>
      </c>
      <c r="C338">
        <v>15</v>
      </c>
      <c r="D338" t="s">
        <v>1070</v>
      </c>
      <c r="E338" t="s">
        <v>1835</v>
      </c>
      <c r="F338">
        <v>402</v>
      </c>
      <c r="G338">
        <v>69</v>
      </c>
      <c r="H338" t="s">
        <v>1930</v>
      </c>
      <c r="I338">
        <f t="shared" si="71"/>
        <v>119.22005571030641</v>
      </c>
      <c r="J338">
        <f t="shared" si="70"/>
        <v>156</v>
      </c>
      <c r="K338">
        <f>VLOOKUP(B338,[1]高三上!$B:$V,18,0)</f>
        <v>61</v>
      </c>
      <c r="L338" t="str">
        <f>VLOOKUP(B338,[1]高三上!$B:$V,19,0)</f>
        <v>马巫各</v>
      </c>
      <c r="M338">
        <f t="shared" si="72"/>
        <v>98.607242339832865</v>
      </c>
      <c r="N338">
        <f t="shared" si="73"/>
        <v>225</v>
      </c>
      <c r="O338">
        <f>VLOOKUP(B338,[1]高二下!$B:$W,18,0)</f>
        <v>68.599999999999994</v>
      </c>
      <c r="P338" t="str">
        <f>VLOOKUP(B338,[1]高二下!$B:$W,19,0)</f>
        <v>马巫各</v>
      </c>
      <c r="Q338">
        <f t="shared" si="74"/>
        <v>66.016713091922014</v>
      </c>
      <c r="R338">
        <f t="shared" si="75"/>
        <v>220</v>
      </c>
      <c r="S338">
        <f>VLOOKUP(B338,[1]高二上!$B:$W,18,0)</f>
        <v>79</v>
      </c>
      <c r="T338" t="str">
        <f>VLOOKUP(B338,[1]高二上!$B:$W,19,0)</f>
        <v>马巫各</v>
      </c>
      <c r="U338">
        <f t="shared" si="76"/>
        <v>134.81894150417827</v>
      </c>
      <c r="V338">
        <f t="shared" si="77"/>
        <v>98</v>
      </c>
      <c r="W338">
        <f>VLOOKUP(B338,[1]高一下!$B:$X,18,0)</f>
        <v>43</v>
      </c>
      <c r="X338" t="str">
        <f>VLOOKUP(B338,[1]高一下!$B:$X,19,0)</f>
        <v>马巫各</v>
      </c>
      <c r="Y338">
        <f t="shared" si="78"/>
        <v>39.832869080779943</v>
      </c>
      <c r="Z338">
        <f t="shared" si="79"/>
        <v>223</v>
      </c>
      <c r="AA338">
        <f>VLOOKUP(B338,[1]高一上!$B:$W,17,0)</f>
        <v>45</v>
      </c>
      <c r="AB338" t="str">
        <f>VLOOKUP(B338,[1]高一上!$B:$W,18,0)</f>
        <v>马巫各</v>
      </c>
      <c r="AC338">
        <f t="shared" si="80"/>
        <v>193.31476323119779</v>
      </c>
      <c r="AD338">
        <f t="shared" si="81"/>
        <v>7</v>
      </c>
      <c r="AE338">
        <f>VLOOKUP(B338,[1]中考!$B:$O,13,0)</f>
        <v>19</v>
      </c>
      <c r="AF338">
        <f t="shared" si="82"/>
        <v>342</v>
      </c>
    </row>
    <row r="339" spans="1:32" x14ac:dyDescent="0.2">
      <c r="A339" t="s">
        <v>1836</v>
      </c>
      <c r="B339" t="s">
        <v>1837</v>
      </c>
      <c r="C339">
        <v>15</v>
      </c>
      <c r="D339" t="s">
        <v>1070</v>
      </c>
      <c r="E339" t="s">
        <v>1838</v>
      </c>
      <c r="F339">
        <v>400</v>
      </c>
      <c r="G339">
        <v>72</v>
      </c>
      <c r="H339" t="s">
        <v>1930</v>
      </c>
      <c r="I339">
        <f t="shared" si="71"/>
        <v>100</v>
      </c>
      <c r="J339">
        <f t="shared" si="70"/>
        <v>121</v>
      </c>
      <c r="K339">
        <v>0</v>
      </c>
      <c r="L339" t="str">
        <f>H339</f>
        <v>马巫各</v>
      </c>
      <c r="M339">
        <f t="shared" si="72"/>
        <v>100</v>
      </c>
      <c r="N339">
        <f t="shared" si="73"/>
        <v>323</v>
      </c>
      <c r="O339">
        <v>0</v>
      </c>
      <c r="P339" t="str">
        <f>L339</f>
        <v>马巫各</v>
      </c>
      <c r="Q339">
        <f t="shared" si="74"/>
        <v>100</v>
      </c>
      <c r="R339">
        <f t="shared" si="75"/>
        <v>330</v>
      </c>
      <c r="S339">
        <f>VLOOKUP(B339,[1]高二上!$B:$W,18,0)</f>
        <v>58</v>
      </c>
      <c r="T339" t="str">
        <f>VLOOKUP(B339,[1]高二上!$B:$W,19,0)</f>
        <v>马巫各</v>
      </c>
      <c r="U339">
        <f t="shared" si="76"/>
        <v>43.454038997214482</v>
      </c>
      <c r="V339">
        <f t="shared" si="77"/>
        <v>270</v>
      </c>
      <c r="W339">
        <f>VLOOKUP(B339,[1]高一下!$B:$X,18,0)</f>
        <v>54</v>
      </c>
      <c r="X339" t="str">
        <f>VLOOKUP(B339,[1]高一下!$B:$X,19,0)</f>
        <v>马巫各</v>
      </c>
      <c r="Y339">
        <f t="shared" si="78"/>
        <v>84.401114206128128</v>
      </c>
      <c r="Z339">
        <f t="shared" si="79"/>
        <v>67</v>
      </c>
      <c r="AA339">
        <f>VLOOKUP(B339,[1]高一上!$B:$W,17,0)</f>
        <v>39</v>
      </c>
      <c r="AB339" t="str">
        <f>VLOOKUP(B339,[1]高一上!$B:$W,18,0)</f>
        <v>马巫各</v>
      </c>
      <c r="AC339">
        <f t="shared" si="80"/>
        <v>110.30640668523677</v>
      </c>
      <c r="AD339">
        <f t="shared" si="81"/>
        <v>11</v>
      </c>
      <c r="AE339">
        <f>VLOOKUP(B339,[1]中考!$B:$O,13,0)</f>
        <v>39</v>
      </c>
      <c r="AF339">
        <f t="shared" si="82"/>
        <v>48</v>
      </c>
    </row>
    <row r="340" spans="1:32" x14ac:dyDescent="0.2">
      <c r="A340" t="s">
        <v>1839</v>
      </c>
      <c r="B340" t="s">
        <v>1840</v>
      </c>
      <c r="C340">
        <v>15</v>
      </c>
      <c r="D340" t="s">
        <v>1070</v>
      </c>
      <c r="E340" t="s">
        <v>1841</v>
      </c>
      <c r="F340">
        <v>394</v>
      </c>
      <c r="G340">
        <v>58</v>
      </c>
      <c r="H340" t="s">
        <v>1930</v>
      </c>
      <c r="I340">
        <f t="shared" si="71"/>
        <v>106.12813370473538</v>
      </c>
      <c r="J340">
        <f t="shared" si="70"/>
        <v>296</v>
      </c>
      <c r="K340">
        <f>VLOOKUP(B340,[1]高三上!$B:$V,18,0)</f>
        <v>39</v>
      </c>
      <c r="L340" t="str">
        <f>VLOOKUP(B340,[1]高三上!$B:$V,19,0)</f>
        <v>马巫各</v>
      </c>
      <c r="M340">
        <f t="shared" si="72"/>
        <v>55.431754874651809</v>
      </c>
      <c r="N340">
        <f t="shared" si="73"/>
        <v>318</v>
      </c>
      <c r="O340">
        <f>VLOOKUP(B340,[1]高二下!$B:$W,18,0)</f>
        <v>74.099999999999994</v>
      </c>
      <c r="P340" t="str">
        <f>VLOOKUP(B340,[1]高二下!$B:$W,19,0)</f>
        <v>马巫各</v>
      </c>
      <c r="Q340">
        <f t="shared" si="74"/>
        <v>101.1142061281337</v>
      </c>
      <c r="R340">
        <f t="shared" si="75"/>
        <v>158</v>
      </c>
      <c r="S340">
        <f>VLOOKUP(B340,[1]高二上!$B:$W,18,0)</f>
        <v>71</v>
      </c>
      <c r="T340" t="str">
        <f>VLOOKUP(B340,[1]高二上!$B:$W,19,0)</f>
        <v>马巫各</v>
      </c>
      <c r="U340">
        <f t="shared" si="76"/>
        <v>146.23955431754874</v>
      </c>
      <c r="V340">
        <f t="shared" si="77"/>
        <v>162</v>
      </c>
      <c r="W340">
        <f>VLOOKUP(B340,[1]高一下!$B:$X,18,0)</f>
        <v>34</v>
      </c>
      <c r="X340" t="str">
        <f>VLOOKUP(B340,[1]高一下!$B:$X,19,0)</f>
        <v>马巫各</v>
      </c>
      <c r="Y340">
        <f t="shared" si="78"/>
        <v>12.534818941504184</v>
      </c>
      <c r="Z340">
        <f t="shared" si="79"/>
        <v>328</v>
      </c>
      <c r="AA340">
        <f>VLOOKUP(B340,[1]高一上!$B:$W,17,0)</f>
        <v>32</v>
      </c>
      <c r="AB340" t="str">
        <f>VLOOKUP(B340,[1]高一上!$B:$W,18,0)</f>
        <v>马巫各</v>
      </c>
      <c r="AC340">
        <f t="shared" si="80"/>
        <v>131.75487465181058</v>
      </c>
      <c r="AD340">
        <f t="shared" si="81"/>
        <v>14</v>
      </c>
      <c r="AE340">
        <f>VLOOKUP(B340,[1]中考!$B:$O,13,0)</f>
        <v>34</v>
      </c>
      <c r="AF340">
        <f t="shared" si="82"/>
        <v>128</v>
      </c>
    </row>
    <row r="341" spans="1:32" x14ac:dyDescent="0.2">
      <c r="A341" t="s">
        <v>1842</v>
      </c>
      <c r="B341" t="s">
        <v>1843</v>
      </c>
      <c r="C341">
        <v>15</v>
      </c>
      <c r="D341" t="s">
        <v>1070</v>
      </c>
      <c r="E341" t="s">
        <v>1844</v>
      </c>
      <c r="F341">
        <v>394</v>
      </c>
      <c r="G341">
        <v>76</v>
      </c>
      <c r="H341" t="s">
        <v>1930</v>
      </c>
      <c r="I341">
        <f t="shared" si="71"/>
        <v>91.64345403899722</v>
      </c>
      <c r="J341">
        <f t="shared" si="70"/>
        <v>80</v>
      </c>
      <c r="K341">
        <f>VLOOKUP(B341,[1]高三上!$B:$V,18,0)</f>
        <v>83</v>
      </c>
      <c r="L341" t="str">
        <f>VLOOKUP(B341,[1]高三上!$B:$V,19,0)</f>
        <v>马巫各</v>
      </c>
      <c r="M341">
        <f t="shared" si="72"/>
        <v>156.82451253481895</v>
      </c>
      <c r="N341">
        <f t="shared" si="73"/>
        <v>50</v>
      </c>
      <c r="O341">
        <f>VLOOKUP(B341,[1]高二下!$B:$W,18,0)</f>
        <v>65.8</v>
      </c>
      <c r="P341" t="str">
        <f>VLOOKUP(B341,[1]高二下!$B:$W,19,0)</f>
        <v>马巫各</v>
      </c>
      <c r="Q341">
        <f t="shared" si="74"/>
        <v>70.194986072423404</v>
      </c>
      <c r="R341">
        <f t="shared" si="75"/>
        <v>254</v>
      </c>
      <c r="S341">
        <f>VLOOKUP(B341,[1]高二上!$B:$W,18,0)</f>
        <v>72</v>
      </c>
      <c r="T341" t="str">
        <f>VLOOKUP(B341,[1]高二上!$B:$W,19,0)</f>
        <v>马巫各</v>
      </c>
      <c r="U341">
        <f t="shared" si="76"/>
        <v>104.17827298050139</v>
      </c>
      <c r="V341">
        <f t="shared" si="77"/>
        <v>147</v>
      </c>
      <c r="W341">
        <f>VLOOKUP(B341,[1]高一下!$B:$X,18,0)</f>
        <v>47</v>
      </c>
      <c r="X341" t="str">
        <f>VLOOKUP(B341,[1]高一下!$B:$X,19,0)</f>
        <v>马巫各</v>
      </c>
      <c r="Y341">
        <f t="shared" si="78"/>
        <v>57.938718662952645</v>
      </c>
      <c r="Z341">
        <f t="shared" si="79"/>
        <v>162</v>
      </c>
      <c r="AA341">
        <f>VLOOKUP(B341,[1]高一上!$B:$W,17,0)</f>
        <v>39</v>
      </c>
      <c r="AB341" t="str">
        <f>VLOOKUP(B341,[1]高一上!$B:$W,18,0)</f>
        <v>马巫各</v>
      </c>
      <c r="AC341">
        <f t="shared" si="80"/>
        <v>173.81615598885793</v>
      </c>
      <c r="AD341">
        <f t="shared" si="81"/>
        <v>11</v>
      </c>
      <c r="AE341">
        <f>VLOOKUP(B341,[1]中考!$B:$O,13,0)</f>
        <v>26</v>
      </c>
      <c r="AF341">
        <f t="shared" si="82"/>
        <v>276</v>
      </c>
    </row>
    <row r="342" spans="1:32" x14ac:dyDescent="0.2">
      <c r="A342" t="s">
        <v>1845</v>
      </c>
      <c r="B342" t="s">
        <v>1846</v>
      </c>
      <c r="C342">
        <v>15</v>
      </c>
      <c r="D342" t="s">
        <v>1070</v>
      </c>
      <c r="E342" t="s">
        <v>1847</v>
      </c>
      <c r="F342">
        <v>393</v>
      </c>
      <c r="G342">
        <v>68</v>
      </c>
      <c r="H342" t="s">
        <v>1930</v>
      </c>
      <c r="I342">
        <f t="shared" si="71"/>
        <v>100</v>
      </c>
      <c r="J342">
        <f t="shared" si="70"/>
        <v>178</v>
      </c>
      <c r="K342">
        <v>0</v>
      </c>
      <c r="L342" t="str">
        <f>H342</f>
        <v>马巫各</v>
      </c>
      <c r="M342">
        <f t="shared" si="72"/>
        <v>100</v>
      </c>
      <c r="N342">
        <f t="shared" si="73"/>
        <v>323</v>
      </c>
      <c r="O342">
        <v>0</v>
      </c>
      <c r="P342" t="str">
        <f>L342</f>
        <v>马巫各</v>
      </c>
      <c r="Q342">
        <f t="shared" si="74"/>
        <v>100</v>
      </c>
      <c r="R342">
        <f t="shared" si="75"/>
        <v>330</v>
      </c>
      <c r="S342">
        <f>VLOOKUP(B342,[1]高二上!$B:$W,18,0)</f>
        <v>88</v>
      </c>
      <c r="T342" t="str">
        <f>VLOOKUP(B342,[1]高二上!$B:$W,19,0)</f>
        <v>马巫各</v>
      </c>
      <c r="U342">
        <f t="shared" si="76"/>
        <v>160.44568245125348</v>
      </c>
      <c r="V342">
        <f t="shared" si="77"/>
        <v>19</v>
      </c>
      <c r="W342">
        <f>VLOOKUP(B342,[1]高一下!$B:$X,18,0)</f>
        <v>42</v>
      </c>
      <c r="X342" t="str">
        <f>VLOOKUP(B342,[1]高一下!$B:$X,19,0)</f>
        <v>马巫各</v>
      </c>
      <c r="Y342">
        <f t="shared" si="78"/>
        <v>36.211699164345404</v>
      </c>
      <c r="Z342">
        <f t="shared" si="79"/>
        <v>236</v>
      </c>
      <c r="AA342">
        <f>VLOOKUP(B342,[1]高一上!$B:$W,17,0)</f>
        <v>45</v>
      </c>
      <c r="AB342" t="str">
        <f>VLOOKUP(B342,[1]高一上!$B:$W,18,0)</f>
        <v>康宇峰</v>
      </c>
      <c r="AC342">
        <f t="shared" si="80"/>
        <v>149.58217270194984</v>
      </c>
      <c r="AD342">
        <f t="shared" si="81"/>
        <v>7</v>
      </c>
      <c r="AE342">
        <f>VLOOKUP(B342,[1]中考!$B:$O,13,0)</f>
        <v>31</v>
      </c>
      <c r="AF342">
        <f t="shared" si="82"/>
        <v>185</v>
      </c>
    </row>
    <row r="343" spans="1:32" x14ac:dyDescent="0.2">
      <c r="A343" t="s">
        <v>1848</v>
      </c>
      <c r="B343" t="s">
        <v>1849</v>
      </c>
      <c r="C343">
        <v>15</v>
      </c>
      <c r="D343" t="s">
        <v>1070</v>
      </c>
      <c r="E343" t="s">
        <v>1850</v>
      </c>
      <c r="F343">
        <v>392</v>
      </c>
      <c r="G343">
        <v>69</v>
      </c>
      <c r="H343" t="s">
        <v>1930</v>
      </c>
      <c r="I343">
        <f t="shared" si="71"/>
        <v>130.36211699164346</v>
      </c>
      <c r="J343">
        <f t="shared" si="70"/>
        <v>156</v>
      </c>
      <c r="K343">
        <f>VLOOKUP(B343,[1]高三上!$B:$V,18,0)</f>
        <v>56</v>
      </c>
      <c r="L343" t="str">
        <f>VLOOKUP(B343,[1]高三上!$B:$V,19,0)</f>
        <v>马巫各</v>
      </c>
      <c r="M343">
        <f t="shared" si="72"/>
        <v>106.96378830083566</v>
      </c>
      <c r="N343">
        <f t="shared" si="73"/>
        <v>265</v>
      </c>
      <c r="O343">
        <f>VLOOKUP(B343,[1]高二下!$B:$W,18,0)</f>
        <v>61.6</v>
      </c>
      <c r="P343" t="str">
        <f>VLOOKUP(B343,[1]高二下!$B:$W,19,0)</f>
        <v>马巫各</v>
      </c>
      <c r="Q343">
        <f t="shared" si="74"/>
        <v>100</v>
      </c>
      <c r="R343">
        <f t="shared" si="75"/>
        <v>290</v>
      </c>
      <c r="S343">
        <v>0</v>
      </c>
      <c r="T343" t="str">
        <f>P343</f>
        <v>马巫各</v>
      </c>
      <c r="U343">
        <f t="shared" si="76"/>
        <v>100</v>
      </c>
      <c r="V343">
        <f t="shared" si="77"/>
        <v>344</v>
      </c>
      <c r="W343">
        <f>VLOOKUP(B343,[1]高一下!$B:$X,18,0)</f>
        <v>21</v>
      </c>
      <c r="X343" t="str">
        <f>VLOOKUP(B343,[1]高一下!$B:$X,19,0)</f>
        <v>马巫各</v>
      </c>
      <c r="Y343">
        <f t="shared" si="78"/>
        <v>6.1281337047353759</v>
      </c>
      <c r="Z343">
        <f t="shared" si="79"/>
        <v>353</v>
      </c>
      <c r="AA343">
        <f>VLOOKUP(B343,[1]高一上!$B:$W,17,0)</f>
        <v>26</v>
      </c>
      <c r="AB343" t="str">
        <f>VLOOKUP(B343,[1]高一上!$B:$W,18,0)</f>
        <v>康宇峰</v>
      </c>
      <c r="AC343">
        <f t="shared" si="80"/>
        <v>188.02228412256267</v>
      </c>
      <c r="AD343">
        <f t="shared" si="81"/>
        <v>16</v>
      </c>
      <c r="AE343">
        <f>VLOOKUP(B343,[1]中考!$B:$O,13,0)</f>
        <v>21</v>
      </c>
      <c r="AF343">
        <f t="shared" si="82"/>
        <v>332</v>
      </c>
    </row>
    <row r="344" spans="1:32" x14ac:dyDescent="0.2">
      <c r="A344" t="s">
        <v>1851</v>
      </c>
      <c r="B344" t="s">
        <v>1852</v>
      </c>
      <c r="C344">
        <v>15</v>
      </c>
      <c r="D344" t="s">
        <v>1070</v>
      </c>
      <c r="E344" t="s">
        <v>1853</v>
      </c>
      <c r="F344">
        <v>389</v>
      </c>
      <c r="G344">
        <v>58</v>
      </c>
      <c r="H344" t="s">
        <v>1930</v>
      </c>
      <c r="I344">
        <f t="shared" si="71"/>
        <v>100</v>
      </c>
      <c r="J344">
        <f t="shared" si="70"/>
        <v>296</v>
      </c>
      <c r="K344">
        <v>0</v>
      </c>
      <c r="L344" t="str">
        <f>H344</f>
        <v>马巫各</v>
      </c>
      <c r="M344">
        <f t="shared" si="72"/>
        <v>100</v>
      </c>
      <c r="N344">
        <f t="shared" si="73"/>
        <v>323</v>
      </c>
      <c r="O344">
        <v>0</v>
      </c>
      <c r="P344" t="str">
        <f>L344</f>
        <v>马巫各</v>
      </c>
      <c r="Q344">
        <f t="shared" si="74"/>
        <v>100</v>
      </c>
      <c r="R344">
        <f t="shared" si="75"/>
        <v>330</v>
      </c>
      <c r="S344">
        <f>VLOOKUP(B344,[1]高二上!$B:$W,18,0)</f>
        <v>60</v>
      </c>
      <c r="T344" t="str">
        <f>VLOOKUP(B344,[1]高二上!$B:$W,19,0)</f>
        <v>马巫各</v>
      </c>
      <c r="U344">
        <f t="shared" si="76"/>
        <v>112.53481894150417</v>
      </c>
      <c r="V344">
        <f t="shared" si="77"/>
        <v>260</v>
      </c>
      <c r="W344">
        <f>VLOOKUP(B344,[1]高一下!$B:$X,18,0)</f>
        <v>37</v>
      </c>
      <c r="X344" t="str">
        <f>VLOOKUP(B344,[1]高一下!$B:$X,19,0)</f>
        <v>马巫各</v>
      </c>
      <c r="Y344">
        <f t="shared" si="78"/>
        <v>16.434540389972142</v>
      </c>
      <c r="Z344">
        <f t="shared" si="79"/>
        <v>305</v>
      </c>
      <c r="AA344">
        <f>VLOOKUP(B344,[1]高一上!$B:$W,17,0)</f>
        <v>46</v>
      </c>
      <c r="AB344" t="str">
        <f>VLOOKUP(B344,[1]高一上!$B:$W,18,0)</f>
        <v>马巫各</v>
      </c>
      <c r="AC344">
        <f t="shared" si="80"/>
        <v>138.99721448467966</v>
      </c>
      <c r="AD344">
        <f t="shared" si="81"/>
        <v>5</v>
      </c>
      <c r="AE344">
        <f>VLOOKUP(B344,[1]中考!$B:$O,13,0)</f>
        <v>33</v>
      </c>
      <c r="AF344">
        <f t="shared" si="82"/>
        <v>145</v>
      </c>
    </row>
    <row r="345" spans="1:32" x14ac:dyDescent="0.2">
      <c r="A345" t="s">
        <v>1854</v>
      </c>
      <c r="B345" t="s">
        <v>1855</v>
      </c>
      <c r="C345">
        <v>15</v>
      </c>
      <c r="D345" t="s">
        <v>1070</v>
      </c>
      <c r="E345" t="s">
        <v>1856</v>
      </c>
      <c r="F345">
        <v>387</v>
      </c>
      <c r="G345">
        <v>74</v>
      </c>
      <c r="H345" t="s">
        <v>1930</v>
      </c>
      <c r="I345">
        <f t="shared" si="71"/>
        <v>150.69637883008357</v>
      </c>
      <c r="J345">
        <f t="shared" si="70"/>
        <v>100</v>
      </c>
      <c r="K345">
        <f>VLOOKUP(B345,[1]高三上!$B:$V,18,0)</f>
        <v>53</v>
      </c>
      <c r="L345" t="str">
        <f>VLOOKUP(B345,[1]高三上!$B:$V,19,0)</f>
        <v>马巫各</v>
      </c>
      <c r="M345">
        <f t="shared" si="72"/>
        <v>102.2284122562674</v>
      </c>
      <c r="N345">
        <f t="shared" si="73"/>
        <v>282</v>
      </c>
      <c r="O345">
        <f>VLOOKUP(B345,[1]高二下!$B:$W,18,0)</f>
        <v>61.6</v>
      </c>
      <c r="P345" t="str">
        <f>VLOOKUP(B345,[1]高二下!$B:$W,19,0)</f>
        <v>马巫各</v>
      </c>
      <c r="Q345">
        <f t="shared" si="74"/>
        <v>91.64345403899722</v>
      </c>
      <c r="R345">
        <f t="shared" si="75"/>
        <v>290</v>
      </c>
      <c r="S345">
        <f>VLOOKUP(B345,[1]高二上!$B:$W,18,0)</f>
        <v>60</v>
      </c>
      <c r="T345" t="str">
        <f>VLOOKUP(B345,[1]高二上!$B:$W,19,0)</f>
        <v>马巫各</v>
      </c>
      <c r="U345">
        <f t="shared" si="76"/>
        <v>69.080779944289702</v>
      </c>
      <c r="V345">
        <f t="shared" si="77"/>
        <v>260</v>
      </c>
      <c r="W345">
        <f>VLOOKUP(B345,[1]高一下!$B:$X,18,0)</f>
        <v>48</v>
      </c>
      <c r="X345" t="str">
        <f>VLOOKUP(B345,[1]高一下!$B:$X,19,0)</f>
        <v>马巫各</v>
      </c>
      <c r="Y345">
        <f t="shared" si="78"/>
        <v>61.002785515320333</v>
      </c>
      <c r="Z345">
        <f t="shared" si="79"/>
        <v>149</v>
      </c>
      <c r="AA345">
        <f>VLOOKUP(B345,[1]高一上!$B:$W,17,0)</f>
        <v>35</v>
      </c>
      <c r="AB345" t="str">
        <f>VLOOKUP(B345,[1]高一上!$B:$W,18,0)</f>
        <v>胡东缘</v>
      </c>
      <c r="AC345">
        <f t="shared" si="80"/>
        <v>189.97214484679665</v>
      </c>
      <c r="AD345">
        <f t="shared" si="81"/>
        <v>9</v>
      </c>
      <c r="AE345">
        <f>VLOOKUP(B345,[1]中考!$B:$O,13,0)</f>
        <v>21</v>
      </c>
      <c r="AF345">
        <f t="shared" si="82"/>
        <v>332</v>
      </c>
    </row>
    <row r="346" spans="1:32" x14ac:dyDescent="0.2">
      <c r="A346" t="s">
        <v>1857</v>
      </c>
      <c r="B346" t="s">
        <v>1858</v>
      </c>
      <c r="C346">
        <v>15</v>
      </c>
      <c r="D346" t="s">
        <v>1070</v>
      </c>
      <c r="E346" t="s">
        <v>1859</v>
      </c>
      <c r="F346">
        <v>386</v>
      </c>
      <c r="G346">
        <v>61</v>
      </c>
      <c r="H346" t="s">
        <v>1930</v>
      </c>
      <c r="I346">
        <f t="shared" si="71"/>
        <v>100</v>
      </c>
      <c r="J346">
        <f t="shared" si="70"/>
        <v>270</v>
      </c>
      <c r="K346">
        <f>VLOOKUP(B346,[1]高三上!$B:$V,18,0)</f>
        <v>0</v>
      </c>
      <c r="L346" t="str">
        <f>VLOOKUP(B346,[1]高三上!$B:$V,19,0)</f>
        <v>马巫各</v>
      </c>
      <c r="M346">
        <f t="shared" si="72"/>
        <v>100</v>
      </c>
      <c r="N346">
        <f t="shared" si="73"/>
        <v>323</v>
      </c>
      <c r="O346">
        <f>VLOOKUP(B346,[1]高二下!$B:$W,18,0)</f>
        <v>67.2</v>
      </c>
      <c r="P346" t="str">
        <f>VLOOKUP(B346,[1]高二下!$B:$W,19,0)</f>
        <v>马巫各</v>
      </c>
      <c r="Q346">
        <f t="shared" si="74"/>
        <v>53.481894150417823</v>
      </c>
      <c r="R346">
        <f t="shared" si="75"/>
        <v>236</v>
      </c>
      <c r="S346">
        <f>VLOOKUP(B346,[1]高二上!$B:$W,18,0)</f>
        <v>82</v>
      </c>
      <c r="T346" t="str">
        <f>VLOOKUP(B346,[1]高二上!$B:$W,19,0)</f>
        <v>马巫各</v>
      </c>
      <c r="U346">
        <f t="shared" si="76"/>
        <v>109.74930362116991</v>
      </c>
      <c r="V346">
        <f t="shared" si="77"/>
        <v>69</v>
      </c>
      <c r="W346">
        <f>VLOOKUP(B346,[1]高一下!$B:$X,18,0)</f>
        <v>51</v>
      </c>
      <c r="X346" t="str">
        <f>VLOOKUP(B346,[1]高一下!$B:$X,19,0)</f>
        <v>马巫各</v>
      </c>
      <c r="Y346">
        <f t="shared" si="78"/>
        <v>73.816155988857943</v>
      </c>
      <c r="Z346">
        <f t="shared" si="79"/>
        <v>104</v>
      </c>
      <c r="AA346">
        <f>VLOOKUP(B346,[1]高一上!$B:$W,17,0)</f>
        <v>32</v>
      </c>
      <c r="AB346" t="str">
        <f>VLOOKUP(B346,[1]高一上!$B:$W,18,0)</f>
        <v>马巫各</v>
      </c>
      <c r="AC346">
        <f t="shared" si="80"/>
        <v>184.1225626740947</v>
      </c>
      <c r="AD346">
        <f t="shared" si="81"/>
        <v>10</v>
      </c>
      <c r="AE346">
        <f>VLOOKUP(B346,[1]中考!$B:$O,13,0)</f>
        <v>23</v>
      </c>
      <c r="AF346">
        <f t="shared" si="82"/>
        <v>312</v>
      </c>
    </row>
    <row r="347" spans="1:32" x14ac:dyDescent="0.2">
      <c r="A347" t="s">
        <v>1860</v>
      </c>
      <c r="B347" t="s">
        <v>1861</v>
      </c>
      <c r="C347">
        <v>15</v>
      </c>
      <c r="D347" t="s">
        <v>1070</v>
      </c>
      <c r="E347" t="s">
        <v>1862</v>
      </c>
      <c r="F347">
        <v>381</v>
      </c>
      <c r="G347">
        <v>82</v>
      </c>
      <c r="H347" t="s">
        <v>1930</v>
      </c>
      <c r="I347">
        <f t="shared" si="71"/>
        <v>109.47075208913648</v>
      </c>
      <c r="J347">
        <f t="shared" si="70"/>
        <v>27</v>
      </c>
      <c r="K347">
        <f>VLOOKUP(B347,[1]高三上!$B:$V,18,0)</f>
        <v>81</v>
      </c>
      <c r="L347" t="str">
        <f>VLOOKUP(B347,[1]高三上!$B:$V,19,0)</f>
        <v>马巫各</v>
      </c>
      <c r="M347">
        <f t="shared" si="72"/>
        <v>114.48467966573816</v>
      </c>
      <c r="N347">
        <f t="shared" si="73"/>
        <v>61</v>
      </c>
      <c r="O347">
        <f>VLOOKUP(B347,[1]高二下!$B:$W,18,0)</f>
        <v>78.8</v>
      </c>
      <c r="P347" t="str">
        <f>VLOOKUP(B347,[1]高二下!$B:$W,19,0)</f>
        <v>马巫各</v>
      </c>
      <c r="Q347">
        <f t="shared" si="74"/>
        <v>74.930362116991645</v>
      </c>
      <c r="R347">
        <f t="shared" si="75"/>
        <v>113</v>
      </c>
      <c r="S347">
        <f>VLOOKUP(B347,[1]高二上!$B:$W,18,0)</f>
        <v>87</v>
      </c>
      <c r="T347" t="str">
        <f>VLOOKUP(B347,[1]高二上!$B:$W,19,0)</f>
        <v>胡东缘</v>
      </c>
      <c r="U347">
        <f t="shared" si="76"/>
        <v>159.33147632311977</v>
      </c>
      <c r="V347">
        <f t="shared" si="77"/>
        <v>23</v>
      </c>
      <c r="W347">
        <f>VLOOKUP(B347,[1]高一下!$B:$X,18,0)</f>
        <v>42</v>
      </c>
      <c r="X347" t="str">
        <f>VLOOKUP(B347,[1]高一下!$B:$X,19,0)</f>
        <v>胡东缘</v>
      </c>
      <c r="Y347">
        <f t="shared" si="78"/>
        <v>34.818941504178269</v>
      </c>
      <c r="Z347">
        <f t="shared" si="79"/>
        <v>236</v>
      </c>
      <c r="AA347">
        <f>VLOOKUP(B347,[1]高一上!$B:$W,17,0)</f>
        <v>50</v>
      </c>
      <c r="AB347" t="str">
        <f>VLOOKUP(B347,[1]高一上!$B:$W,18,0)</f>
        <v>胡东缘</v>
      </c>
      <c r="AC347">
        <f t="shared" si="80"/>
        <v>166.29526462395543</v>
      </c>
      <c r="AD347">
        <f t="shared" si="81"/>
        <v>2</v>
      </c>
      <c r="AE347">
        <f>VLOOKUP(B347,[1]中考!$B:$O,13,0)</f>
        <v>28</v>
      </c>
      <c r="AF347">
        <f t="shared" si="82"/>
        <v>240</v>
      </c>
    </row>
    <row r="348" spans="1:32" x14ac:dyDescent="0.2">
      <c r="A348" t="s">
        <v>1863</v>
      </c>
      <c r="B348" t="s">
        <v>1864</v>
      </c>
      <c r="C348">
        <v>15</v>
      </c>
      <c r="D348" t="s">
        <v>1070</v>
      </c>
      <c r="E348" t="s">
        <v>885</v>
      </c>
      <c r="F348">
        <v>377</v>
      </c>
      <c r="G348">
        <v>57</v>
      </c>
      <c r="H348" t="s">
        <v>1930</v>
      </c>
      <c r="I348">
        <f t="shared" si="71"/>
        <v>57.381615598885794</v>
      </c>
      <c r="J348">
        <f t="shared" si="70"/>
        <v>306</v>
      </c>
      <c r="K348">
        <f>VLOOKUP(B348,[1]高三上!$B:$V,18,0)</f>
        <v>70</v>
      </c>
      <c r="L348" t="str">
        <f>VLOOKUP(B348,[1]高三上!$B:$V,19,0)</f>
        <v>马巫各</v>
      </c>
      <c r="M348">
        <f t="shared" si="72"/>
        <v>148.46796657381617</v>
      </c>
      <c r="N348">
        <f t="shared" si="73"/>
        <v>153</v>
      </c>
      <c r="O348">
        <f>VLOOKUP(B348,[1]高二下!$B:$W,18,0)</f>
        <v>48</v>
      </c>
      <c r="P348" t="str">
        <f>VLOOKUP(B348,[1]高二下!$B:$W,19,0)</f>
        <v>马巫各</v>
      </c>
      <c r="Q348">
        <f t="shared" si="74"/>
        <v>28.133704735376043</v>
      </c>
      <c r="R348">
        <f t="shared" si="75"/>
        <v>327</v>
      </c>
      <c r="S348">
        <f>VLOOKUP(B348,[1]高二上!$B:$W,18,0)</f>
        <v>82</v>
      </c>
      <c r="T348" t="str">
        <f>VLOOKUP(B348,[1]高二上!$B:$W,19,0)</f>
        <v>马巫各</v>
      </c>
      <c r="U348">
        <f t="shared" si="76"/>
        <v>152.36768802228411</v>
      </c>
      <c r="V348">
        <f t="shared" si="77"/>
        <v>69</v>
      </c>
      <c r="W348">
        <f>VLOOKUP(B348,[1]高一下!$B:$X,18,0)</f>
        <v>41</v>
      </c>
      <c r="X348" t="str">
        <f>VLOOKUP(B348,[1]高一下!$B:$X,19,0)</f>
        <v>马巫各</v>
      </c>
      <c r="Y348">
        <f t="shared" si="78"/>
        <v>31.754874651810582</v>
      </c>
      <c r="Z348">
        <f t="shared" si="79"/>
        <v>257</v>
      </c>
      <c r="AA348">
        <f>VLOOKUP(B348,[1]高一上!$B:$W,17,0)</f>
        <v>21</v>
      </c>
      <c r="AB348" t="str">
        <f>VLOOKUP(B348,[1]高一上!$B:$W,18,0)</f>
        <v>马巫各</v>
      </c>
      <c r="AC348">
        <f t="shared" si="80"/>
        <v>122.2841225626741</v>
      </c>
      <c r="AD348">
        <f t="shared" si="81"/>
        <v>12</v>
      </c>
      <c r="AE348">
        <f>VLOOKUP(B348,[1]中考!$B:$O,13,0)</f>
        <v>36</v>
      </c>
      <c r="AF348">
        <f t="shared" si="82"/>
        <v>92</v>
      </c>
    </row>
    <row r="349" spans="1:32" x14ac:dyDescent="0.2">
      <c r="A349" t="s">
        <v>1865</v>
      </c>
      <c r="B349" t="s">
        <v>1866</v>
      </c>
      <c r="C349">
        <v>15</v>
      </c>
      <c r="D349" t="s">
        <v>1070</v>
      </c>
      <c r="E349" t="s">
        <v>1867</v>
      </c>
      <c r="F349">
        <v>371</v>
      </c>
      <c r="G349">
        <v>68</v>
      </c>
      <c r="H349" t="s">
        <v>1930</v>
      </c>
      <c r="I349">
        <f t="shared" si="71"/>
        <v>100</v>
      </c>
      <c r="J349">
        <f t="shared" si="70"/>
        <v>178</v>
      </c>
      <c r="K349">
        <v>0</v>
      </c>
      <c r="L349" t="str">
        <f>H349</f>
        <v>马巫各</v>
      </c>
      <c r="M349">
        <f t="shared" si="72"/>
        <v>100</v>
      </c>
      <c r="N349">
        <f t="shared" si="73"/>
        <v>323</v>
      </c>
      <c r="O349">
        <v>0</v>
      </c>
      <c r="P349" t="str">
        <f>L349</f>
        <v>马巫各</v>
      </c>
      <c r="Q349">
        <f t="shared" si="74"/>
        <v>100</v>
      </c>
      <c r="R349">
        <f t="shared" si="75"/>
        <v>330</v>
      </c>
      <c r="S349">
        <f>VLOOKUP(B349,[1]高二上!$B:$W,18,0)</f>
        <v>79</v>
      </c>
      <c r="T349" t="str">
        <f>VLOOKUP(B349,[1]高二上!$B:$W,19,0)</f>
        <v>马巫各</v>
      </c>
      <c r="U349">
        <f t="shared" si="76"/>
        <v>73.816155988857943</v>
      </c>
      <c r="V349">
        <f t="shared" si="77"/>
        <v>98</v>
      </c>
      <c r="W349">
        <f>VLOOKUP(B349,[1]高一下!$B:$X,18,0)</f>
        <v>68</v>
      </c>
      <c r="X349" t="str">
        <f>VLOOKUP(B349,[1]高一下!$B:$X,19,0)</f>
        <v>马巫各</v>
      </c>
      <c r="Y349">
        <f t="shared" si="78"/>
        <v>100.55710306406685</v>
      </c>
      <c r="Z349">
        <f t="shared" si="79"/>
        <v>4</v>
      </c>
      <c r="AA349">
        <f>VLOOKUP(B349,[1]高一上!$B:$W,17,0)</f>
        <v>42</v>
      </c>
      <c r="AB349" t="str">
        <f>VLOOKUP(B349,[1]高一上!$B:$W,18,0)</f>
        <v>康宇峰</v>
      </c>
      <c r="AC349">
        <f t="shared" si="80"/>
        <v>170.19498607242338</v>
      </c>
      <c r="AD349">
        <f t="shared" si="81"/>
        <v>6</v>
      </c>
      <c r="AE349">
        <f>VLOOKUP(B349,[1]中考!$B:$O,13,0)</f>
        <v>27</v>
      </c>
      <c r="AF349">
        <f t="shared" si="82"/>
        <v>258</v>
      </c>
    </row>
    <row r="350" spans="1:32" x14ac:dyDescent="0.2">
      <c r="A350" t="s">
        <v>1868</v>
      </c>
      <c r="B350" t="s">
        <v>1869</v>
      </c>
      <c r="C350">
        <v>15</v>
      </c>
      <c r="D350" t="s">
        <v>1070</v>
      </c>
      <c r="E350" t="s">
        <v>189</v>
      </c>
      <c r="F350">
        <v>371</v>
      </c>
      <c r="G350">
        <v>67</v>
      </c>
      <c r="H350" t="s">
        <v>1930</v>
      </c>
      <c r="I350">
        <f t="shared" si="71"/>
        <v>130.36211699164346</v>
      </c>
      <c r="J350">
        <f t="shared" si="70"/>
        <v>197</v>
      </c>
      <c r="K350">
        <f>VLOOKUP(B350,[1]高三上!$B:$V,18,0)</f>
        <v>45</v>
      </c>
      <c r="L350" t="str">
        <f>VLOOKUP(B350,[1]高三上!$B:$V,19,0)</f>
        <v>马巫各</v>
      </c>
      <c r="M350">
        <f t="shared" si="72"/>
        <v>102.78551532033426</v>
      </c>
      <c r="N350">
        <f t="shared" si="73"/>
        <v>306</v>
      </c>
      <c r="O350">
        <f>VLOOKUP(B350,[1]高二下!$B:$W,18,0)</f>
        <v>53.2</v>
      </c>
      <c r="P350" t="str">
        <f>VLOOKUP(B350,[1]高二下!$B:$W,19,0)</f>
        <v>马巫各</v>
      </c>
      <c r="Q350">
        <f t="shared" si="74"/>
        <v>87.186629526462397</v>
      </c>
      <c r="R350">
        <f t="shared" si="75"/>
        <v>316</v>
      </c>
      <c r="S350">
        <f>VLOOKUP(B350,[1]高二上!$B:$W,18,0)</f>
        <v>58</v>
      </c>
      <c r="T350" t="str">
        <f>VLOOKUP(B350,[1]高二上!$B:$W,19,0)</f>
        <v>马巫各</v>
      </c>
      <c r="U350">
        <f t="shared" si="76"/>
        <v>53.760445682451255</v>
      </c>
      <c r="V350">
        <f t="shared" si="77"/>
        <v>270</v>
      </c>
      <c r="W350">
        <f>VLOOKUP(B350,[1]高一下!$B:$X,18,0)</f>
        <v>51</v>
      </c>
      <c r="X350" t="str">
        <f>VLOOKUP(B350,[1]高一下!$B:$X,19,0)</f>
        <v>马巫各</v>
      </c>
      <c r="Y350">
        <f t="shared" si="78"/>
        <v>100</v>
      </c>
      <c r="Z350">
        <f t="shared" si="79"/>
        <v>104</v>
      </c>
      <c r="AA350">
        <v>0</v>
      </c>
      <c r="AB350" t="str">
        <f>X350</f>
        <v>马巫各</v>
      </c>
      <c r="AC350">
        <f t="shared" si="80"/>
        <v>100</v>
      </c>
      <c r="AD350">
        <f t="shared" si="81"/>
        <v>11</v>
      </c>
      <c r="AE350">
        <f>VLOOKUP(B350,[1]中考!$B:$O,13,0)</f>
        <v>34</v>
      </c>
      <c r="AF350">
        <f t="shared" si="82"/>
        <v>128</v>
      </c>
    </row>
    <row r="351" spans="1:32" x14ac:dyDescent="0.2">
      <c r="A351" t="s">
        <v>1870</v>
      </c>
      <c r="B351" t="s">
        <v>1871</v>
      </c>
      <c r="C351">
        <v>15</v>
      </c>
      <c r="D351" t="s">
        <v>1070</v>
      </c>
      <c r="E351" t="s">
        <v>1872</v>
      </c>
      <c r="F351">
        <v>369</v>
      </c>
      <c r="G351">
        <v>57</v>
      </c>
      <c r="H351" t="s">
        <v>1930</v>
      </c>
      <c r="I351">
        <f t="shared" si="71"/>
        <v>100</v>
      </c>
      <c r="J351">
        <f t="shared" si="70"/>
        <v>306</v>
      </c>
      <c r="K351">
        <v>0</v>
      </c>
      <c r="L351" t="str">
        <f>H351</f>
        <v>马巫各</v>
      </c>
      <c r="M351">
        <f t="shared" si="72"/>
        <v>100</v>
      </c>
      <c r="N351">
        <f t="shared" si="73"/>
        <v>323</v>
      </c>
      <c r="O351">
        <v>0</v>
      </c>
      <c r="P351" t="str">
        <f>L351</f>
        <v>马巫各</v>
      </c>
      <c r="Q351">
        <f t="shared" si="74"/>
        <v>100</v>
      </c>
      <c r="R351">
        <f t="shared" si="75"/>
        <v>330</v>
      </c>
      <c r="S351">
        <f>VLOOKUP(B351,[1]高二上!$B:$W,18,0)</f>
        <v>43</v>
      </c>
      <c r="T351" t="str">
        <f>VLOOKUP(B351,[1]高二上!$B:$W,19,0)</f>
        <v>马巫各</v>
      </c>
      <c r="U351">
        <f t="shared" si="76"/>
        <v>57.66016713091922</v>
      </c>
      <c r="V351">
        <f t="shared" si="77"/>
        <v>333</v>
      </c>
      <c r="W351">
        <f>VLOOKUP(B351,[1]高一下!$B:$X,18,0)</f>
        <v>46</v>
      </c>
      <c r="X351" t="str">
        <f>VLOOKUP(B351,[1]高一下!$B:$X,19,0)</f>
        <v>马巫各</v>
      </c>
      <c r="Y351">
        <f t="shared" si="78"/>
        <v>51.253481894150418</v>
      </c>
      <c r="Z351">
        <f t="shared" si="79"/>
        <v>181</v>
      </c>
      <c r="AA351">
        <f>VLOOKUP(B351,[1]高一上!$B:$W,17,0)</f>
        <v>40</v>
      </c>
      <c r="AB351" t="str">
        <f>VLOOKUP(B351,[1]高一上!$B:$W,18,0)</f>
        <v>马巫各</v>
      </c>
      <c r="AC351">
        <f t="shared" si="80"/>
        <v>185.23676880222843</v>
      </c>
      <c r="AD351">
        <f t="shared" si="81"/>
        <v>6</v>
      </c>
      <c r="AE351">
        <f>VLOOKUP(B351,[1]中考!$B:$O,13,0)</f>
        <v>23</v>
      </c>
      <c r="AF351">
        <f t="shared" si="82"/>
        <v>312</v>
      </c>
    </row>
    <row r="352" spans="1:32" x14ac:dyDescent="0.2">
      <c r="A352" t="s">
        <v>1873</v>
      </c>
      <c r="B352" t="s">
        <v>1874</v>
      </c>
      <c r="C352">
        <v>15</v>
      </c>
      <c r="D352" t="s">
        <v>1070</v>
      </c>
      <c r="E352" t="s">
        <v>1875</v>
      </c>
      <c r="F352">
        <v>368</v>
      </c>
      <c r="G352">
        <v>59</v>
      </c>
      <c r="H352" t="s">
        <v>1930</v>
      </c>
      <c r="I352">
        <f t="shared" si="71"/>
        <v>50.696378830083567</v>
      </c>
      <c r="J352">
        <f t="shared" si="70"/>
        <v>290</v>
      </c>
      <c r="K352">
        <f>VLOOKUP(B352,[1]高三上!$B:$V,18,0)</f>
        <v>75</v>
      </c>
      <c r="L352" t="str">
        <f>VLOOKUP(B352,[1]高三上!$B:$V,19,0)</f>
        <v>马巫各</v>
      </c>
      <c r="M352">
        <f t="shared" si="72"/>
        <v>139.27576601671308</v>
      </c>
      <c r="N352">
        <f t="shared" si="73"/>
        <v>113</v>
      </c>
      <c r="O352">
        <f>VLOOKUP(B352,[1]高二下!$B:$W,18,0)</f>
        <v>65.8</v>
      </c>
      <c r="P352" t="str">
        <f>VLOOKUP(B352,[1]高二下!$B:$W,19,0)</f>
        <v>马巫各</v>
      </c>
      <c r="Q352">
        <f t="shared" si="74"/>
        <v>100</v>
      </c>
      <c r="R352">
        <f t="shared" si="75"/>
        <v>254</v>
      </c>
      <c r="S352">
        <v>0</v>
      </c>
      <c r="T352" t="str">
        <f>P352</f>
        <v>马巫各</v>
      </c>
      <c r="U352">
        <f t="shared" si="76"/>
        <v>100</v>
      </c>
      <c r="V352">
        <f t="shared" si="77"/>
        <v>344</v>
      </c>
      <c r="W352">
        <f>VLOOKUP(B352,[1]高一下!$B:$X,18,0)</f>
        <v>31</v>
      </c>
      <c r="X352" t="str">
        <f>VLOOKUP(B352,[1]高一下!$B:$X,19,0)</f>
        <v>胡东缘</v>
      </c>
      <c r="Y352">
        <f t="shared" si="78"/>
        <v>5.2924791086350922</v>
      </c>
      <c r="Z352">
        <f t="shared" si="79"/>
        <v>341</v>
      </c>
      <c r="AA352">
        <f>VLOOKUP(B352,[1]高一上!$B:$W,17,0)</f>
        <v>55</v>
      </c>
      <c r="AB352" t="str">
        <f>VLOOKUP(B352,[1]高一上!$B:$W,18,0)</f>
        <v>纪春权</v>
      </c>
      <c r="AC352">
        <f t="shared" si="80"/>
        <v>120.89136490250696</v>
      </c>
      <c r="AD352">
        <f t="shared" si="81"/>
        <v>1</v>
      </c>
      <c r="AE352">
        <f>VLOOKUP(B352,[1]中考!$B:$O,13,0)</f>
        <v>37</v>
      </c>
      <c r="AF352">
        <f t="shared" si="82"/>
        <v>76</v>
      </c>
    </row>
    <row r="353" spans="1:32" x14ac:dyDescent="0.2">
      <c r="A353" t="s">
        <v>1876</v>
      </c>
      <c r="B353" t="s">
        <v>1877</v>
      </c>
      <c r="C353">
        <v>15</v>
      </c>
      <c r="D353" t="s">
        <v>1070</v>
      </c>
      <c r="E353" t="s">
        <v>718</v>
      </c>
      <c r="F353">
        <v>364</v>
      </c>
      <c r="G353">
        <v>66</v>
      </c>
      <c r="H353" t="s">
        <v>1930</v>
      </c>
      <c r="I353">
        <f t="shared" si="71"/>
        <v>88.85793871866295</v>
      </c>
      <c r="J353">
        <f t="shared" si="70"/>
        <v>212</v>
      </c>
      <c r="K353">
        <f>VLOOKUP(B353,[1]高三上!$B:$V,18,0)</f>
        <v>68</v>
      </c>
      <c r="L353" t="str">
        <f>VLOOKUP(B353,[1]高三上!$B:$V,19,0)</f>
        <v>马巫各</v>
      </c>
      <c r="M353">
        <f t="shared" si="72"/>
        <v>88.85793871866295</v>
      </c>
      <c r="N353">
        <f t="shared" si="73"/>
        <v>172</v>
      </c>
      <c r="O353">
        <f>VLOOKUP(B353,[1]高二下!$B:$W,18,0)</f>
        <v>77.2</v>
      </c>
      <c r="P353" t="str">
        <f>VLOOKUP(B353,[1]高二下!$B:$W,19,0)</f>
        <v>马巫各</v>
      </c>
      <c r="Q353">
        <f t="shared" si="74"/>
        <v>158.21727019498607</v>
      </c>
      <c r="R353">
        <f t="shared" si="75"/>
        <v>132</v>
      </c>
      <c r="S353">
        <f>VLOOKUP(B353,[1]高二上!$B:$W,18,0)</f>
        <v>35</v>
      </c>
      <c r="T353" t="str">
        <f>VLOOKUP(B353,[1]高二上!$B:$W,19,0)</f>
        <v>纪春权</v>
      </c>
      <c r="U353">
        <f t="shared" si="76"/>
        <v>55.431754874651809</v>
      </c>
      <c r="V353">
        <f t="shared" si="77"/>
        <v>341</v>
      </c>
      <c r="W353">
        <f>VLOOKUP(B353,[1]高一下!$B:$X,18,0)</f>
        <v>46</v>
      </c>
      <c r="X353" t="str">
        <f>VLOOKUP(B353,[1]高一下!$B:$X,19,0)</f>
        <v>纪春权</v>
      </c>
      <c r="Y353">
        <f t="shared" si="78"/>
        <v>51.253481894150418</v>
      </c>
      <c r="Z353">
        <f t="shared" si="79"/>
        <v>181</v>
      </c>
      <c r="AA353">
        <f>VLOOKUP(B353,[1]高一上!$B:$W,17,0)</f>
        <v>31</v>
      </c>
      <c r="AB353" t="str">
        <f>VLOOKUP(B353,[1]高一上!$B:$W,18,0)</f>
        <v>康宇峰</v>
      </c>
      <c r="AC353">
        <f t="shared" si="80"/>
        <v>170.19498607242338</v>
      </c>
      <c r="AD353">
        <f t="shared" si="81"/>
        <v>6</v>
      </c>
      <c r="AE353">
        <f>VLOOKUP(B353,[1]中考!$B:$O,13,0)</f>
        <v>27</v>
      </c>
      <c r="AF353">
        <f t="shared" si="82"/>
        <v>258</v>
      </c>
    </row>
    <row r="354" spans="1:32" x14ac:dyDescent="0.2">
      <c r="A354" t="s">
        <v>1878</v>
      </c>
      <c r="B354" t="s">
        <v>1879</v>
      </c>
      <c r="C354">
        <v>15</v>
      </c>
      <c r="D354" t="s">
        <v>1070</v>
      </c>
      <c r="E354" t="s">
        <v>1880</v>
      </c>
      <c r="F354">
        <v>355</v>
      </c>
      <c r="G354">
        <v>56</v>
      </c>
      <c r="H354" t="s">
        <v>1930</v>
      </c>
      <c r="I354">
        <f t="shared" si="71"/>
        <v>60.445682451253482</v>
      </c>
      <c r="J354">
        <f t="shared" si="70"/>
        <v>314</v>
      </c>
      <c r="K354">
        <f>VLOOKUP(B354,[1]高三上!$B:$V,18,0)</f>
        <v>68</v>
      </c>
      <c r="L354" t="str">
        <f>VLOOKUP(B354,[1]高三上!$B:$V,19,0)</f>
        <v>马巫各</v>
      </c>
      <c r="M354">
        <f t="shared" si="72"/>
        <v>125.06963788300835</v>
      </c>
      <c r="N354">
        <f t="shared" si="73"/>
        <v>172</v>
      </c>
      <c r="O354">
        <f>VLOOKUP(B354,[1]高二下!$B:$W,18,0)</f>
        <v>64.400000000000006</v>
      </c>
      <c r="P354" t="str">
        <f>VLOOKUP(B354,[1]高二下!$B:$W,19,0)</f>
        <v>马巫各</v>
      </c>
      <c r="Q354">
        <f t="shared" si="74"/>
        <v>79.665738161559887</v>
      </c>
      <c r="R354">
        <f t="shared" si="75"/>
        <v>262</v>
      </c>
      <c r="S354">
        <f>VLOOKUP(B354,[1]高二上!$B:$W,18,0)</f>
        <v>68</v>
      </c>
      <c r="T354" t="str">
        <f>VLOOKUP(B354,[1]高二上!$B:$W,19,0)</f>
        <v>马巫各</v>
      </c>
      <c r="U354">
        <f t="shared" si="76"/>
        <v>109.47075208913648</v>
      </c>
      <c r="V354">
        <f t="shared" si="77"/>
        <v>189</v>
      </c>
      <c r="W354">
        <f>VLOOKUP(B354,[1]高一下!$B:$X,18,0)</f>
        <v>43</v>
      </c>
      <c r="X354" t="str">
        <f>VLOOKUP(B354,[1]高一下!$B:$X,19,0)</f>
        <v>马巫各</v>
      </c>
      <c r="Y354">
        <f t="shared" si="78"/>
        <v>38.440111420612809</v>
      </c>
      <c r="Z354">
        <f t="shared" si="79"/>
        <v>223</v>
      </c>
      <c r="AA354">
        <f>VLOOKUP(B354,[1]高一上!$B:$W,17,0)</f>
        <v>49</v>
      </c>
      <c r="AB354" t="str">
        <f>VLOOKUP(B354,[1]高一上!$B:$W,18,0)</f>
        <v>马巫各</v>
      </c>
      <c r="AC354">
        <f t="shared" si="80"/>
        <v>183.00835654596102</v>
      </c>
      <c r="AD354">
        <f t="shared" si="81"/>
        <v>2</v>
      </c>
      <c r="AE354">
        <f>VLOOKUP(B354,[1]中考!$B:$O,13,0)</f>
        <v>24</v>
      </c>
      <c r="AF354">
        <f t="shared" si="82"/>
        <v>300</v>
      </c>
    </row>
    <row r="355" spans="1:32" x14ac:dyDescent="0.2">
      <c r="A355" t="s">
        <v>1881</v>
      </c>
      <c r="B355" t="s">
        <v>1882</v>
      </c>
      <c r="C355">
        <v>15</v>
      </c>
      <c r="D355" t="s">
        <v>1070</v>
      </c>
      <c r="E355" t="s">
        <v>1883</v>
      </c>
      <c r="F355">
        <v>352</v>
      </c>
      <c r="G355">
        <v>76</v>
      </c>
      <c r="H355" t="s">
        <v>1930</v>
      </c>
      <c r="I355">
        <f t="shared" si="71"/>
        <v>153.76044568245126</v>
      </c>
      <c r="J355">
        <f t="shared" si="70"/>
        <v>80</v>
      </c>
      <c r="K355">
        <f>VLOOKUP(B355,[1]高三上!$B:$V,18,0)</f>
        <v>55</v>
      </c>
      <c r="L355" t="str">
        <f>VLOOKUP(B355,[1]高三上!$B:$V,19,0)</f>
        <v>马巫各</v>
      </c>
      <c r="M355">
        <f t="shared" si="72"/>
        <v>111.42061281337047</v>
      </c>
      <c r="N355">
        <f t="shared" si="73"/>
        <v>273</v>
      </c>
      <c r="O355">
        <f>VLOOKUP(B355,[1]高二下!$B:$W,18,0)</f>
        <v>55</v>
      </c>
      <c r="P355" t="str">
        <f>VLOOKUP(B355,[1]高二下!$B:$W,19,0)</f>
        <v>马巫各</v>
      </c>
      <c r="Q355">
        <f t="shared" si="74"/>
        <v>93.314763231197773</v>
      </c>
      <c r="R355">
        <f t="shared" si="75"/>
        <v>314</v>
      </c>
      <c r="S355">
        <f>VLOOKUP(B355,[1]高二上!$B:$W,18,0)</f>
        <v>55</v>
      </c>
      <c r="T355" t="str">
        <f>VLOOKUP(B355,[1]高二上!$B:$W,19,0)</f>
        <v>马巫各</v>
      </c>
      <c r="U355">
        <f t="shared" si="76"/>
        <v>77.437325905292482</v>
      </c>
      <c r="V355">
        <f t="shared" si="77"/>
        <v>290</v>
      </c>
      <c r="W355">
        <f>VLOOKUP(B355,[1]高一下!$B:$X,18,0)</f>
        <v>44</v>
      </c>
      <c r="X355" t="str">
        <f>VLOOKUP(B355,[1]高一下!$B:$X,19,0)</f>
        <v>马巫各</v>
      </c>
      <c r="Y355">
        <f t="shared" si="78"/>
        <v>42.061281337047355</v>
      </c>
      <c r="Z355">
        <f t="shared" si="79"/>
        <v>209</v>
      </c>
      <c r="AA355">
        <f>VLOOKUP(B355,[1]高一上!$B:$W,17,0)</f>
        <v>50</v>
      </c>
      <c r="AB355" t="str">
        <f>VLOOKUP(B355,[1]高一上!$B:$W,18,0)</f>
        <v>康宇峰</v>
      </c>
      <c r="AC355">
        <f t="shared" si="80"/>
        <v>135.37604456824511</v>
      </c>
      <c r="AD355">
        <f t="shared" si="81"/>
        <v>1</v>
      </c>
      <c r="AE355">
        <f>VLOOKUP(B355,[1]中考!$B:$O,13,0)</f>
        <v>34</v>
      </c>
      <c r="AF355">
        <f t="shared" si="82"/>
        <v>128</v>
      </c>
    </row>
    <row r="356" spans="1:32" x14ac:dyDescent="0.2">
      <c r="A356" t="s">
        <v>1884</v>
      </c>
      <c r="B356" t="s">
        <v>1885</v>
      </c>
      <c r="C356">
        <v>15</v>
      </c>
      <c r="D356" t="s">
        <v>1070</v>
      </c>
      <c r="E356" t="s">
        <v>1886</v>
      </c>
      <c r="F356">
        <v>351</v>
      </c>
      <c r="G356">
        <v>66</v>
      </c>
      <c r="H356" t="s">
        <v>1930</v>
      </c>
      <c r="I356">
        <f t="shared" si="71"/>
        <v>100</v>
      </c>
      <c r="J356">
        <f t="shared" si="70"/>
        <v>212</v>
      </c>
      <c r="K356">
        <v>0</v>
      </c>
      <c r="L356" t="str">
        <f>H356</f>
        <v>马巫各</v>
      </c>
      <c r="M356">
        <f t="shared" si="72"/>
        <v>100</v>
      </c>
      <c r="N356">
        <f t="shared" si="73"/>
        <v>323</v>
      </c>
      <c r="O356">
        <v>0</v>
      </c>
      <c r="P356" t="str">
        <f>L356</f>
        <v>马巫各</v>
      </c>
      <c r="Q356">
        <f t="shared" si="74"/>
        <v>100</v>
      </c>
      <c r="R356">
        <f t="shared" si="75"/>
        <v>330</v>
      </c>
      <c r="S356">
        <f>VLOOKUP(B356,[1]高二上!$B:$W,18,0)</f>
        <v>40</v>
      </c>
      <c r="T356" t="str">
        <f>VLOOKUP(B356,[1]高二上!$B:$W,19,0)</f>
        <v>马巫各</v>
      </c>
      <c r="U356">
        <f t="shared" si="76"/>
        <v>35.376044568245121</v>
      </c>
      <c r="V356">
        <f t="shared" si="77"/>
        <v>336</v>
      </c>
      <c r="W356">
        <f>VLOOKUP(B356,[1]高一下!$B:$X,18,0)</f>
        <v>51</v>
      </c>
      <c r="X356" t="str">
        <f>VLOOKUP(B356,[1]高一下!$B:$X,19,0)</f>
        <v>马巫各</v>
      </c>
      <c r="Y356">
        <f t="shared" si="78"/>
        <v>71.866295264623957</v>
      </c>
      <c r="Z356">
        <f t="shared" si="79"/>
        <v>104</v>
      </c>
      <c r="AA356">
        <f>VLOOKUP(B356,[1]高一上!$B:$W,17,0)</f>
        <v>35</v>
      </c>
      <c r="AB356" t="str">
        <f>VLOOKUP(B356,[1]高一上!$B:$W,18,0)</f>
        <v>马巫各</v>
      </c>
      <c r="AC356">
        <f t="shared" si="80"/>
        <v>150.69637883008357</v>
      </c>
      <c r="AD356">
        <f t="shared" si="81"/>
        <v>3</v>
      </c>
      <c r="AE356">
        <f>VLOOKUP(B356,[1]中考!$B:$O,13,0)</f>
        <v>31</v>
      </c>
      <c r="AF356">
        <f t="shared" si="82"/>
        <v>185</v>
      </c>
    </row>
    <row r="357" spans="1:32" x14ac:dyDescent="0.2">
      <c r="A357" t="s">
        <v>1887</v>
      </c>
      <c r="B357" t="s">
        <v>1888</v>
      </c>
      <c r="C357">
        <v>15</v>
      </c>
      <c r="D357" t="s">
        <v>1070</v>
      </c>
      <c r="E357" t="s">
        <v>1889</v>
      </c>
      <c r="F357">
        <v>348</v>
      </c>
      <c r="G357">
        <v>59</v>
      </c>
      <c r="H357" t="s">
        <v>1930</v>
      </c>
      <c r="I357">
        <f t="shared" si="71"/>
        <v>86.072423398328695</v>
      </c>
      <c r="J357">
        <f t="shared" si="70"/>
        <v>290</v>
      </c>
      <c r="K357">
        <f>VLOOKUP(B357,[1]高三上!$B:$V,18,0)</f>
        <v>60</v>
      </c>
      <c r="L357" t="str">
        <f>VLOOKUP(B357,[1]高三上!$B:$V,19,0)</f>
        <v>马巫各</v>
      </c>
      <c r="M357">
        <f t="shared" si="72"/>
        <v>106.12813370473538</v>
      </c>
      <c r="N357">
        <f t="shared" si="73"/>
        <v>240</v>
      </c>
      <c r="O357">
        <f>VLOOKUP(B357,[1]高二下!$B:$W,18,0)</f>
        <v>64.400000000000006</v>
      </c>
      <c r="P357" t="str">
        <f>VLOOKUP(B357,[1]高二下!$B:$W,19,0)</f>
        <v>马巫各</v>
      </c>
      <c r="Q357">
        <f t="shared" si="74"/>
        <v>63.50974930362117</v>
      </c>
      <c r="R357">
        <f t="shared" si="75"/>
        <v>262</v>
      </c>
      <c r="S357">
        <f>VLOOKUP(B357,[1]高二上!$B:$W,18,0)</f>
        <v>75</v>
      </c>
      <c r="T357" t="str">
        <f>VLOOKUP(B357,[1]高二上!$B:$W,19,0)</f>
        <v>马巫各</v>
      </c>
      <c r="U357">
        <f t="shared" si="76"/>
        <v>100</v>
      </c>
      <c r="V357">
        <f t="shared" si="77"/>
        <v>131</v>
      </c>
      <c r="W357">
        <v>0</v>
      </c>
      <c r="X357" t="str">
        <f>T357</f>
        <v>马巫各</v>
      </c>
      <c r="Y357">
        <f t="shared" si="78"/>
        <v>100</v>
      </c>
      <c r="Z357">
        <f t="shared" si="79"/>
        <v>355</v>
      </c>
      <c r="AA357">
        <v>0</v>
      </c>
      <c r="AB357" t="str">
        <f>X357</f>
        <v>马巫各</v>
      </c>
      <c r="AC357">
        <f t="shared" si="80"/>
        <v>100</v>
      </c>
      <c r="AD357">
        <f t="shared" si="81"/>
        <v>5</v>
      </c>
      <c r="AE357">
        <v>0</v>
      </c>
      <c r="AF357">
        <f t="shared" si="82"/>
        <v>352</v>
      </c>
    </row>
    <row r="358" spans="1:32" x14ac:dyDescent="0.2">
      <c r="A358" t="s">
        <v>1890</v>
      </c>
      <c r="B358" t="s">
        <v>1891</v>
      </c>
      <c r="C358">
        <v>15</v>
      </c>
      <c r="D358" t="s">
        <v>1070</v>
      </c>
      <c r="E358" t="s">
        <v>1892</v>
      </c>
      <c r="F358">
        <v>337</v>
      </c>
      <c r="G358">
        <v>67</v>
      </c>
      <c r="H358" t="s">
        <v>1930</v>
      </c>
      <c r="I358">
        <f t="shared" si="71"/>
        <v>81.058495821727021</v>
      </c>
      <c r="J358">
        <f t="shared" si="70"/>
        <v>197</v>
      </c>
      <c r="K358">
        <f>VLOOKUP(B358,[1]高三上!$B:$V,18,0)</f>
        <v>73</v>
      </c>
      <c r="L358" t="str">
        <f>VLOOKUP(B358,[1]高三上!$B:$V,19,0)</f>
        <v>马巫各</v>
      </c>
      <c r="M358">
        <f t="shared" si="72"/>
        <v>129.8050139275766</v>
      </c>
      <c r="N358">
        <f t="shared" si="73"/>
        <v>129</v>
      </c>
      <c r="O358">
        <f>VLOOKUP(B358,[1]高二下!$B:$W,18,0)</f>
        <v>67.2</v>
      </c>
      <c r="P358" t="str">
        <f>VLOOKUP(B358,[1]高二下!$B:$W,19,0)</f>
        <v>马巫各</v>
      </c>
      <c r="Q358">
        <f t="shared" si="74"/>
        <v>86.908077994428965</v>
      </c>
      <c r="R358">
        <f t="shared" si="75"/>
        <v>236</v>
      </c>
      <c r="S358">
        <f>VLOOKUP(B358,[1]高二上!$B:$W,18,0)</f>
        <v>68</v>
      </c>
      <c r="T358" t="str">
        <f>VLOOKUP(B358,[1]高二上!$B:$W,19,0)</f>
        <v>马巫各</v>
      </c>
      <c r="U358">
        <f t="shared" si="76"/>
        <v>140.11142061281336</v>
      </c>
      <c r="V358">
        <f t="shared" si="77"/>
        <v>189</v>
      </c>
      <c r="W358">
        <f>VLOOKUP(B358,[1]高一下!$B:$X,18,0)</f>
        <v>33</v>
      </c>
      <c r="X358" t="str">
        <f>VLOOKUP(B358,[1]高一下!$B:$X,19,0)</f>
        <v>马巫各</v>
      </c>
      <c r="Y358">
        <f t="shared" si="78"/>
        <v>8.0779944289693617</v>
      </c>
      <c r="Z358">
        <f t="shared" si="79"/>
        <v>333</v>
      </c>
      <c r="AA358">
        <f>VLOOKUP(B358,[1]高一上!$B:$W,17,0)</f>
        <v>29</v>
      </c>
      <c r="AB358" t="str">
        <f>VLOOKUP(B358,[1]高一上!$B:$W,18,0)</f>
        <v>马巫各</v>
      </c>
      <c r="AC358">
        <f t="shared" si="80"/>
        <v>186.07242339832868</v>
      </c>
      <c r="AD358">
        <f t="shared" si="81"/>
        <v>3</v>
      </c>
      <c r="AE358">
        <f>VLOOKUP(B358,[1]中考!$B:$O,13,0)</f>
        <v>23</v>
      </c>
      <c r="AF358">
        <f t="shared" si="82"/>
        <v>312</v>
      </c>
    </row>
    <row r="359" spans="1:32" x14ac:dyDescent="0.2">
      <c r="A359" t="s">
        <v>1816</v>
      </c>
      <c r="B359" t="s">
        <v>1951</v>
      </c>
      <c r="C359">
        <v>15</v>
      </c>
      <c r="D359" t="s">
        <v>1070</v>
      </c>
      <c r="E359" t="s">
        <v>1893</v>
      </c>
      <c r="F359">
        <v>336</v>
      </c>
      <c r="G359">
        <v>48</v>
      </c>
      <c r="H359" t="s">
        <v>1930</v>
      </c>
      <c r="I359">
        <f t="shared" si="71"/>
        <v>83.286908077994426</v>
      </c>
      <c r="J359">
        <f t="shared" si="70"/>
        <v>352</v>
      </c>
      <c r="K359">
        <f>VLOOKUP(B359,[1]高三上!$B:$V,18,0)</f>
        <v>52</v>
      </c>
      <c r="L359" t="str">
        <f>VLOOKUP(B359,[1]高三上!$B:$V,19,0)</f>
        <v>马巫各</v>
      </c>
      <c r="M359">
        <f t="shared" si="72"/>
        <v>89.415041782729801</v>
      </c>
      <c r="N359">
        <f t="shared" si="73"/>
        <v>292</v>
      </c>
      <c r="O359">
        <f>VLOOKUP(B359,[1]高二下!$B:$W,18,0)</f>
        <v>65.8</v>
      </c>
      <c r="P359" t="str">
        <f>VLOOKUP(B359,[1]高二下!$B:$W,19,0)</f>
        <v>马巫各</v>
      </c>
      <c r="Q359">
        <f t="shared" si="74"/>
        <v>70.194986072423404</v>
      </c>
      <c r="R359">
        <f t="shared" si="75"/>
        <v>254</v>
      </c>
      <c r="S359">
        <f>VLOOKUP(B359,[1]高二上!$B:$W,18,0)</f>
        <v>72</v>
      </c>
      <c r="T359" t="str">
        <f>VLOOKUP(B359,[1]高二上!$B:$W,19,0)</f>
        <v>马巫各</v>
      </c>
      <c r="U359">
        <f t="shared" si="76"/>
        <v>95.543175487465177</v>
      </c>
      <c r="V359">
        <f t="shared" si="77"/>
        <v>147</v>
      </c>
      <c r="W359">
        <f>VLOOKUP(B359,[1]高一下!$B:$X,18,0)</f>
        <v>49</v>
      </c>
      <c r="X359" t="str">
        <f>VLOOKUP(B359,[1]高一下!$B:$X,19,0)</f>
        <v>马巫各</v>
      </c>
      <c r="Y359">
        <f t="shared" si="78"/>
        <v>64.066852367688028</v>
      </c>
      <c r="Z359">
        <f t="shared" si="79"/>
        <v>131</v>
      </c>
      <c r="AA359">
        <f>VLOOKUP(B359,[1]高一上!$B:$W,17,0)</f>
        <v>43</v>
      </c>
      <c r="AB359" t="str">
        <f>VLOOKUP(B359,[1]高一上!$B:$W,18,0)</f>
        <v>胡东缘</v>
      </c>
      <c r="AC359">
        <f t="shared" si="80"/>
        <v>161.00278551532034</v>
      </c>
      <c r="AD359">
        <f t="shared" si="81"/>
        <v>2</v>
      </c>
      <c r="AE359">
        <f>VLOOKUP(B359,[1]中考!$B:$O,13,0)</f>
        <v>29</v>
      </c>
      <c r="AF359">
        <f t="shared" si="82"/>
        <v>221</v>
      </c>
    </row>
    <row r="360" spans="1:32" x14ac:dyDescent="0.2">
      <c r="A360" t="s">
        <v>1894</v>
      </c>
      <c r="B360" t="s">
        <v>1895</v>
      </c>
      <c r="C360">
        <v>15</v>
      </c>
      <c r="D360" t="s">
        <v>1070</v>
      </c>
      <c r="E360" t="s">
        <v>1896</v>
      </c>
      <c r="F360">
        <v>335</v>
      </c>
      <c r="G360">
        <v>48</v>
      </c>
      <c r="H360" t="s">
        <v>1930</v>
      </c>
      <c r="I360">
        <f t="shared" si="71"/>
        <v>28.969359331476312</v>
      </c>
      <c r="J360">
        <f t="shared" si="70"/>
        <v>352</v>
      </c>
      <c r="K360">
        <f>VLOOKUP(B360,[1]高三上!$B:$V,18,0)</f>
        <v>77</v>
      </c>
      <c r="L360" t="str">
        <f>VLOOKUP(B360,[1]高三上!$B:$V,19,0)</f>
        <v>马巫各</v>
      </c>
      <c r="M360">
        <f t="shared" si="72"/>
        <v>96.378830083565461</v>
      </c>
      <c r="N360">
        <f t="shared" si="73"/>
        <v>97</v>
      </c>
      <c r="O360">
        <f>VLOOKUP(B360,[1]高二下!$B:$W,18,0)</f>
        <v>81.900000000000006</v>
      </c>
      <c r="P360" t="str">
        <f>VLOOKUP(B360,[1]高二下!$B:$W,19,0)</f>
        <v>马巫各</v>
      </c>
      <c r="Q360">
        <f t="shared" si="74"/>
        <v>117.54874651810584</v>
      </c>
      <c r="R360">
        <f t="shared" si="75"/>
        <v>84</v>
      </c>
      <c r="S360">
        <f>VLOOKUP(B360,[1]高二上!$B:$W,18,0)</f>
        <v>72</v>
      </c>
      <c r="T360" t="str">
        <f>VLOOKUP(B360,[1]高二上!$B:$W,19,0)</f>
        <v>马巫各</v>
      </c>
      <c r="U360">
        <f t="shared" si="76"/>
        <v>138.1615598885794</v>
      </c>
      <c r="V360">
        <f t="shared" si="77"/>
        <v>147</v>
      </c>
      <c r="W360">
        <f>VLOOKUP(B360,[1]高一下!$B:$X,18,0)</f>
        <v>39</v>
      </c>
      <c r="X360" t="str">
        <f>VLOOKUP(B360,[1]高一下!$B:$X,19,0)</f>
        <v>马巫各</v>
      </c>
      <c r="Y360">
        <f t="shared" si="78"/>
        <v>21.169916434540397</v>
      </c>
      <c r="Z360">
        <f t="shared" si="79"/>
        <v>284</v>
      </c>
      <c r="AA360">
        <f>VLOOKUP(B360,[1]高一上!$B:$W,17,0)</f>
        <v>46</v>
      </c>
      <c r="AB360" t="str">
        <f>VLOOKUP(B360,[1]高一上!$B:$W,18,0)</f>
        <v>马巫各</v>
      </c>
      <c r="AC360">
        <f t="shared" si="80"/>
        <v>130.64066852367688</v>
      </c>
      <c r="AD360">
        <f t="shared" si="81"/>
        <v>1</v>
      </c>
      <c r="AE360">
        <f>VLOOKUP(B360,[1]中考!$B:$O,13,0)</f>
        <v>35</v>
      </c>
      <c r="AF360">
        <f t="shared" si="82"/>
        <v>111</v>
      </c>
    </row>
    <row r="361" spans="1:32" x14ac:dyDescent="0.2">
      <c r="A361" t="s">
        <v>1945</v>
      </c>
      <c r="B361" t="s">
        <v>1946</v>
      </c>
      <c r="C361">
        <v>15</v>
      </c>
      <c r="D361" t="s">
        <v>1070</v>
      </c>
      <c r="E361" t="s">
        <v>1947</v>
      </c>
      <c r="F361">
        <v>273</v>
      </c>
      <c r="G361">
        <v>51</v>
      </c>
      <c r="H361" t="s">
        <v>1930</v>
      </c>
      <c r="I361">
        <f t="shared" si="71"/>
        <v>100</v>
      </c>
      <c r="J361">
        <f t="shared" si="70"/>
        <v>344</v>
      </c>
      <c r="K361">
        <v>0</v>
      </c>
      <c r="L361" t="str">
        <f t="shared" ref="L361" si="83">H361</f>
        <v>马巫各</v>
      </c>
      <c r="M361">
        <f t="shared" si="72"/>
        <v>100</v>
      </c>
      <c r="N361">
        <f t="shared" si="73"/>
        <v>323</v>
      </c>
      <c r="O361">
        <v>0</v>
      </c>
      <c r="P361" t="str">
        <f t="shared" ref="P361" si="84">L361</f>
        <v>马巫各</v>
      </c>
      <c r="Q361">
        <f t="shared" si="74"/>
        <v>100</v>
      </c>
      <c r="R361">
        <f t="shared" si="75"/>
        <v>330</v>
      </c>
      <c r="S361">
        <v>0</v>
      </c>
      <c r="T361" t="str">
        <f t="shared" ref="T361" si="85">P361</f>
        <v>马巫各</v>
      </c>
      <c r="U361">
        <f t="shared" si="76"/>
        <v>100</v>
      </c>
      <c r="V361">
        <f t="shared" si="77"/>
        <v>344</v>
      </c>
      <c r="W361">
        <f>VLOOKUP(B361,[1]高一下!$B:$X,18,0)</f>
        <v>43</v>
      </c>
      <c r="X361" t="str">
        <f>VLOOKUP(B361,[1]高一下!$B:$X,19,0)</f>
        <v>马巫各</v>
      </c>
      <c r="Y361">
        <f t="shared" si="78"/>
        <v>38.16155988857939</v>
      </c>
      <c r="Z361">
        <f t="shared" si="79"/>
        <v>223</v>
      </c>
      <c r="AA361">
        <f>VLOOKUP(B361,[1]高一上!$B:$W,17,0)</f>
        <v>29</v>
      </c>
      <c r="AB361" t="str">
        <f>VLOOKUP(B361,[1]高一上!$B:$W,18,0)</f>
        <v>马巫各</v>
      </c>
      <c r="AC361">
        <f t="shared" si="80"/>
        <v>100</v>
      </c>
      <c r="AD361">
        <f t="shared" si="81"/>
        <v>1</v>
      </c>
      <c r="AE361">
        <v>0</v>
      </c>
      <c r="AF361">
        <f t="shared" si="82"/>
        <v>352</v>
      </c>
    </row>
  </sheetData>
  <protectedRanges>
    <protectedRange sqref="C223" name="区域2_7_1_3_1"/>
    <protectedRange sqref="A221:B275" name="区域2_2_1_2"/>
    <protectedRange sqref="D221:D275" name="区域2_1_3_1_1_2"/>
    <protectedRange sqref="C247" name="区域2_7_8"/>
    <protectedRange sqref="C256:C258" name="区域2_7_7_3"/>
    <protectedRange sqref="C251" name="区域2_7_9_1_1"/>
    <protectedRange sqref="C251" name="区域2_7_7_2_1_1_1"/>
    <protectedRange sqref="C257" name="区域2_7_3_3_1_1"/>
    <protectedRange sqref="C251 C254:C255" name="区域2_7_11"/>
    <protectedRange sqref="C262" name="区域2_7_6_1_1_1"/>
    <protectedRange sqref="C256:C258 C263:C264" name="区域2_7_7_1_1_1"/>
    <protectedRange sqref="C31" name="区域2_7_5_2_3"/>
    <protectedRange sqref="C29" name="区域2_7_1_1"/>
    <protectedRange sqref="C7" name="区域2_7_7_1_2"/>
    <protectedRange sqref="C55" name="区域2_7_1_1_2_2"/>
    <protectedRange sqref="C10:C11" name="区域2_7_5_1_1_2"/>
    <protectedRange sqref="C64" name="区域2_7_7_2_1_2"/>
    <protectedRange sqref="C45:C48" name="区域2_7_3_1_1_2"/>
    <protectedRange sqref="C103 C108:C111 C114" name="区域2_7_3_3_1_2"/>
    <protectedRange sqref="C81:C82 C95:C96" name="区域2_7_3_2_3"/>
    <protectedRange sqref="C129:C131 C118:C121 C126" name="区域2_7_5_3_1_2"/>
    <protectedRange sqref="A3:B133" name="区域2_2_1_3"/>
    <protectedRange sqref="E70" name="区域2_8_1_2_1"/>
    <protectedRange sqref="D3:D133" name="区域2_1_3_1_1_3"/>
    <protectedRange sqref="C6" name="区域2_7_7_2"/>
    <protectedRange sqref="C43" name="区域2_7_5_2_2_1"/>
    <protectedRange sqref="C5" name="区域2_7_2"/>
    <protectedRange sqref="C6" name="区域2_7_7_1_1_2"/>
    <protectedRange sqref="C92" name="区域2_7_1_1_2_1_1"/>
    <protectedRange sqref="C10:C11" name="区域2_7_5_1_1_1_1"/>
    <protectedRange sqref="C33:C34 C30:C31" name="区域2_7_10_1_1_1"/>
    <protectedRange sqref="C45:C48" name="区域2_7_3_1_1_1_1"/>
    <protectedRange sqref="C89:C90" name="区域2_7_12_1_1"/>
    <protectedRange sqref="C108:C111 C114" name="区域2_7_3_3_1_1_1"/>
    <protectedRange sqref="C127:C128 C61" name="区域2_7_5_4_1"/>
    <protectedRange sqref="C116" name="区域2_7_1_3_1_1_1"/>
    <protectedRange sqref="C74" name="区域2_7_7_5_1"/>
    <protectedRange sqref="C79 C127" name="区域2_7_5_2_1_1_1"/>
    <protectedRange sqref="C48 C33:C36 C51 C96" name="区域2_7_11_1"/>
    <protectedRange sqref="C92" name="区域2_7_1_1_1_1_1_1"/>
    <protectedRange sqref="C81:C82 C95:C96" name="区域2_7_3_2_1_2"/>
    <protectedRange sqref="C104:C105 C53" name="区域2_7_4_1_1_1"/>
    <protectedRange sqref="C129:C131 C118:C121 C58" name="区域2_7_5_3_1_1_1"/>
    <protectedRange sqref="C74" name="区域2_7_8_1_1_1"/>
    <protectedRange sqref="E156" name="区域2_11_1_2_2"/>
    <protectedRange sqref="E203" name="区域2_11_1_4"/>
    <protectedRange sqref="C170 C168" name="区域2_7_5_2_1_2"/>
    <protectedRange sqref="C169" name="区域2_7_1_2_2"/>
    <protectedRange sqref="C203" name="区域2_10_1_1"/>
    <protectedRange sqref="C137 C157:C163" name="区域2_7_8_1_2"/>
    <protectedRange sqref="A146:A167 A134:B145 B146:B220" name="区域2_2_1_4"/>
    <protectedRange sqref="E154" name="区域2_11_1_2_1_1"/>
    <protectedRange sqref="E168" name="区域2_11_1_3_1"/>
    <protectedRange sqref="D134:D167" name="区域2_1_3_1_1_4"/>
    <protectedRange sqref="C135" name="区域2_7_10_1_1_2"/>
    <protectedRange sqref="C157" name="区域2_7_1_2_1_1"/>
    <protectedRange sqref="C168" name="区域2_10_1_2_1"/>
    <protectedRange sqref="C157:C163" name="区域2_7_8_1_1_2"/>
  </protectedRanges>
  <autoFilter ref="AE1:AE361" xr:uid="{39F6FCFD-1EE7-433C-B865-47B93BE50380}"/>
  <mergeCells count="13">
    <mergeCell ref="S1:V1"/>
    <mergeCell ref="W1:Z1"/>
    <mergeCell ref="AA1:AD1"/>
    <mergeCell ref="AE1:AF1"/>
    <mergeCell ref="B1:B2"/>
    <mergeCell ref="G1:J1"/>
    <mergeCell ref="K1:N1"/>
    <mergeCell ref="O1:R1"/>
    <mergeCell ref="A1:A2"/>
    <mergeCell ref="C1:C2"/>
    <mergeCell ref="D1:D2"/>
    <mergeCell ref="E1:E2"/>
    <mergeCell ref="F1:F2"/>
  </mergeCells>
  <phoneticPr fontId="2" type="noConversion"/>
  <conditionalFormatting sqref="B1">
    <cfRule type="duplicateValues" dxfId="12" priority="2"/>
  </conditionalFormatting>
  <conditionalFormatting sqref="B1:B1048576">
    <cfRule type="duplicateValues" dxfId="11" priority="1"/>
  </conditionalFormatting>
  <conditionalFormatting sqref="B3:B220">
    <cfRule type="duplicateValues" dxfId="10" priority="30"/>
  </conditionalFormatting>
  <conditionalFormatting sqref="B221:B275">
    <cfRule type="duplicateValues" dxfId="9" priority="36"/>
  </conditionalFormatting>
  <conditionalFormatting sqref="E3:E17">
    <cfRule type="duplicateValues" dxfId="8" priority="4"/>
  </conditionalFormatting>
  <conditionalFormatting sqref="E166:E188">
    <cfRule type="duplicateValues" dxfId="7" priority="32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D8E22-73C2-4585-9DFC-007D21E15EBE}">
  <dimension ref="A2:F46"/>
  <sheetViews>
    <sheetView workbookViewId="0">
      <selection activeCell="E3" sqref="E3:F8"/>
    </sheetView>
  </sheetViews>
  <sheetFormatPr defaultRowHeight="14.25" x14ac:dyDescent="0.2"/>
  <cols>
    <col min="2" max="2" width="9.125" bestFit="1" customWidth="1"/>
    <col min="3" max="3" width="13.625" bestFit="1" customWidth="1"/>
    <col min="5" max="5" width="9.125" bestFit="1" customWidth="1"/>
    <col min="6" max="6" width="12.75" bestFit="1" customWidth="1"/>
  </cols>
  <sheetData>
    <row r="2" spans="1:6" x14ac:dyDescent="0.2">
      <c r="A2" t="s">
        <v>1897</v>
      </c>
      <c r="B2" s="18" t="s">
        <v>1958</v>
      </c>
      <c r="C2" t="s">
        <v>1959</v>
      </c>
    </row>
    <row r="3" spans="1:6" x14ac:dyDescent="0.2">
      <c r="B3" s="19" t="s">
        <v>1936</v>
      </c>
      <c r="C3">
        <v>94.309590131317137</v>
      </c>
      <c r="E3" s="19" t="s">
        <v>1936</v>
      </c>
      <c r="F3">
        <f ca="1">SUMIF(B:C,E3,C:C)</f>
        <v>602.54397672227151</v>
      </c>
    </row>
    <row r="4" spans="1:6" x14ac:dyDescent="0.2">
      <c r="B4" s="19" t="s">
        <v>1930</v>
      </c>
      <c r="C4">
        <v>97.252817459303387</v>
      </c>
      <c r="E4" s="19" t="s">
        <v>1930</v>
      </c>
      <c r="F4">
        <f t="shared" ref="F4:F6" ca="1" si="0">SUMIF(B:C,E4,C:C)</f>
        <v>596.00077612753012</v>
      </c>
    </row>
    <row r="5" spans="1:6" x14ac:dyDescent="0.2">
      <c r="B5" s="19" t="s">
        <v>1921</v>
      </c>
      <c r="C5">
        <v>99.380301086038003</v>
      </c>
      <c r="E5" s="19" t="s">
        <v>1921</v>
      </c>
      <c r="F5">
        <v>204.26277737785986</v>
      </c>
    </row>
    <row r="6" spans="1:6" x14ac:dyDescent="0.2">
      <c r="B6" s="19" t="s">
        <v>1937</v>
      </c>
      <c r="C6">
        <v>98.686828491842405</v>
      </c>
      <c r="E6" s="19" t="s">
        <v>1937</v>
      </c>
      <c r="F6">
        <f t="shared" ca="1" si="0"/>
        <v>298.56383171146399</v>
      </c>
    </row>
    <row r="7" spans="1:6" x14ac:dyDescent="0.2">
      <c r="B7" s="19" t="s">
        <v>1956</v>
      </c>
      <c r="E7" s="19" t="s">
        <v>2015</v>
      </c>
      <c r="F7">
        <v>502.85432570517537</v>
      </c>
    </row>
    <row r="8" spans="1:6" x14ac:dyDescent="0.2">
      <c r="B8" s="19" t="s">
        <v>1957</v>
      </c>
      <c r="C8">
        <v>97.399151154941407</v>
      </c>
      <c r="E8" s="19" t="s">
        <v>2016</v>
      </c>
      <c r="F8">
        <f ca="1">SUMIF(B:C,E8,C:C)</f>
        <v>126.73785205818629</v>
      </c>
    </row>
    <row r="10" spans="1:6" x14ac:dyDescent="0.2">
      <c r="A10" t="s">
        <v>1901</v>
      </c>
      <c r="B10" s="18" t="s">
        <v>1958</v>
      </c>
      <c r="C10" t="s">
        <v>1959</v>
      </c>
    </row>
    <row r="11" spans="1:6" x14ac:dyDescent="0.2">
      <c r="B11" s="19" t="s">
        <v>1936</v>
      </c>
      <c r="C11">
        <v>97.390237432020157</v>
      </c>
    </row>
    <row r="12" spans="1:6" x14ac:dyDescent="0.2">
      <c r="B12" s="19" t="s">
        <v>2014</v>
      </c>
      <c r="C12">
        <v>104.88247629182186</v>
      </c>
    </row>
    <row r="13" spans="1:6" x14ac:dyDescent="0.2">
      <c r="B13" s="19" t="s">
        <v>1930</v>
      </c>
      <c r="C13">
        <v>101.79652960568345</v>
      </c>
    </row>
    <row r="14" spans="1:6" x14ac:dyDescent="0.2">
      <c r="B14" s="19" t="s">
        <v>1937</v>
      </c>
      <c r="C14">
        <v>97.39174474550515</v>
      </c>
    </row>
    <row r="15" spans="1:6" x14ac:dyDescent="0.2">
      <c r="B15" s="19" t="s">
        <v>1956</v>
      </c>
    </row>
    <row r="16" spans="1:6" x14ac:dyDescent="0.2">
      <c r="B16" s="19" t="s">
        <v>1957</v>
      </c>
      <c r="C16">
        <v>100.58581171778619</v>
      </c>
    </row>
    <row r="18" spans="1:3" x14ac:dyDescent="0.2">
      <c r="A18" t="s">
        <v>1902</v>
      </c>
      <c r="B18" s="18" t="s">
        <v>1958</v>
      </c>
      <c r="C18" t="s">
        <v>1959</v>
      </c>
    </row>
    <row r="19" spans="1:3" x14ac:dyDescent="0.2">
      <c r="B19" s="19" t="s">
        <v>1936</v>
      </c>
      <c r="C19">
        <v>109.28395870883172</v>
      </c>
    </row>
    <row r="20" spans="1:3" x14ac:dyDescent="0.2">
      <c r="B20" s="19" t="s">
        <v>2015</v>
      </c>
      <c r="C20">
        <v>98.024816409217522</v>
      </c>
    </row>
    <row r="21" spans="1:3" x14ac:dyDescent="0.2">
      <c r="B21" s="19" t="s">
        <v>1930</v>
      </c>
      <c r="C21">
        <v>96.879711737497104</v>
      </c>
    </row>
    <row r="22" spans="1:3" x14ac:dyDescent="0.2">
      <c r="B22" s="19" t="s">
        <v>1937</v>
      </c>
      <c r="C22">
        <v>102.48525847411643</v>
      </c>
    </row>
    <row r="23" spans="1:3" x14ac:dyDescent="0.2">
      <c r="B23" s="19" t="s">
        <v>1956</v>
      </c>
    </row>
    <row r="24" spans="1:3" x14ac:dyDescent="0.2">
      <c r="B24" s="19" t="s">
        <v>1957</v>
      </c>
      <c r="C24">
        <v>101.2996485129694</v>
      </c>
    </row>
    <row r="26" spans="1:3" x14ac:dyDescent="0.2">
      <c r="A26" t="s">
        <v>1903</v>
      </c>
      <c r="B26" s="18" t="s">
        <v>1958</v>
      </c>
      <c r="C26" t="s">
        <v>1959</v>
      </c>
    </row>
    <row r="27" spans="1:3" x14ac:dyDescent="0.2">
      <c r="B27" s="19" t="s">
        <v>1936</v>
      </c>
      <c r="C27">
        <v>108.95669789820208</v>
      </c>
    </row>
    <row r="28" spans="1:3" x14ac:dyDescent="0.2">
      <c r="B28" s="19" t="s">
        <v>2015</v>
      </c>
      <c r="C28">
        <v>95.324020973291809</v>
      </c>
    </row>
    <row r="29" spans="1:3" x14ac:dyDescent="0.2">
      <c r="B29" s="19" t="s">
        <v>1930</v>
      </c>
      <c r="C29">
        <v>98.890723987477529</v>
      </c>
    </row>
    <row r="30" spans="1:3" x14ac:dyDescent="0.2">
      <c r="B30" s="19" t="s">
        <v>1956</v>
      </c>
    </row>
    <row r="31" spans="1:3" x14ac:dyDescent="0.2">
      <c r="B31" s="19" t="s">
        <v>1957</v>
      </c>
      <c r="C31">
        <v>100.62383128622524</v>
      </c>
    </row>
    <row r="33" spans="2:3" x14ac:dyDescent="0.2">
      <c r="B33" s="18" t="s">
        <v>1958</v>
      </c>
      <c r="C33" t="s">
        <v>1959</v>
      </c>
    </row>
    <row r="34" spans="2:3" x14ac:dyDescent="0.2">
      <c r="B34" s="19" t="s">
        <v>1936</v>
      </c>
      <c r="C34">
        <v>67.081618063943608</v>
      </c>
    </row>
    <row r="35" spans="2:3" x14ac:dyDescent="0.2">
      <c r="B35" s="19" t="s">
        <v>2015</v>
      </c>
      <c r="C35">
        <v>69.912214062631904</v>
      </c>
    </row>
    <row r="36" spans="2:3" x14ac:dyDescent="0.2">
      <c r="B36" s="19" t="s">
        <v>1930</v>
      </c>
      <c r="C36">
        <v>75.306651028685948</v>
      </c>
    </row>
    <row r="37" spans="2:3" x14ac:dyDescent="0.2">
      <c r="B37" s="19" t="s">
        <v>1956</v>
      </c>
    </row>
    <row r="38" spans="2:3" x14ac:dyDescent="0.2">
      <c r="B38" s="19" t="s">
        <v>1957</v>
      </c>
      <c r="C38">
        <v>70.734243216610736</v>
      </c>
    </row>
    <row r="40" spans="2:3" x14ac:dyDescent="0.2">
      <c r="B40" s="18" t="s">
        <v>1958</v>
      </c>
      <c r="C40" t="s">
        <v>1959</v>
      </c>
    </row>
    <row r="41" spans="2:3" x14ac:dyDescent="0.2">
      <c r="B41" s="19" t="s">
        <v>1936</v>
      </c>
      <c r="C41">
        <v>125.52187448795678</v>
      </c>
    </row>
    <row r="42" spans="2:3" x14ac:dyDescent="0.2">
      <c r="B42" s="19" t="s">
        <v>2015</v>
      </c>
      <c r="C42">
        <v>134.71079796821235</v>
      </c>
    </row>
    <row r="43" spans="2:3" x14ac:dyDescent="0.2">
      <c r="B43" s="19" t="s">
        <v>2016</v>
      </c>
      <c r="C43">
        <v>126.73785205818629</v>
      </c>
    </row>
    <row r="44" spans="2:3" x14ac:dyDescent="0.2">
      <c r="B44" s="19" t="s">
        <v>1930</v>
      </c>
      <c r="C44">
        <v>125.8743423088827</v>
      </c>
    </row>
    <row r="45" spans="2:3" x14ac:dyDescent="0.2">
      <c r="B45" s="19" t="s">
        <v>1956</v>
      </c>
    </row>
    <row r="46" spans="2:3" x14ac:dyDescent="0.2">
      <c r="B46" s="19" t="s">
        <v>1957</v>
      </c>
      <c r="C46">
        <v>128.09956471473686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1A2FE-E9CA-4100-B97E-64E5E1F54974}">
  <dimension ref="A1:AF333"/>
  <sheetViews>
    <sheetView topLeftCell="E2" workbookViewId="0">
      <selection activeCell="AB2" sqref="AA1:AD1048576"/>
    </sheetView>
  </sheetViews>
  <sheetFormatPr defaultRowHeight="14.25" x14ac:dyDescent="0.2"/>
  <cols>
    <col min="1" max="1" width="18" bestFit="1" customWidth="1"/>
    <col min="2" max="2" width="19.25" bestFit="1" customWidth="1"/>
  </cols>
  <sheetData>
    <row r="1" spans="1:32" x14ac:dyDescent="0.2">
      <c r="A1" s="24" t="s">
        <v>0</v>
      </c>
      <c r="B1" s="25" t="s">
        <v>1900</v>
      </c>
      <c r="C1" s="24" t="s">
        <v>1</v>
      </c>
      <c r="D1" s="27" t="s">
        <v>2</v>
      </c>
      <c r="E1" s="24" t="s">
        <v>3</v>
      </c>
      <c r="F1" s="24" t="s">
        <v>4</v>
      </c>
      <c r="G1" s="24" t="s">
        <v>1897</v>
      </c>
      <c r="H1" s="24"/>
      <c r="I1" s="24"/>
      <c r="J1" s="24"/>
      <c r="K1" s="24" t="s">
        <v>1901</v>
      </c>
      <c r="L1" s="24"/>
      <c r="M1" s="24"/>
      <c r="N1" s="24"/>
      <c r="O1" s="24" t="s">
        <v>1902</v>
      </c>
      <c r="P1" s="24"/>
      <c r="Q1" s="24"/>
      <c r="R1" s="24"/>
      <c r="S1" s="24" t="s">
        <v>1903</v>
      </c>
      <c r="T1" s="24"/>
      <c r="U1" s="24"/>
      <c r="V1" s="24"/>
      <c r="W1" s="24" t="s">
        <v>1904</v>
      </c>
      <c r="X1" s="24"/>
      <c r="Y1" s="24"/>
      <c r="Z1" s="24"/>
      <c r="AA1" s="24" t="s">
        <v>1905</v>
      </c>
      <c r="AB1" s="24"/>
      <c r="AC1" s="24"/>
      <c r="AD1" s="24"/>
      <c r="AE1" s="24" t="s">
        <v>1906</v>
      </c>
      <c r="AF1" s="24"/>
    </row>
    <row r="2" spans="1:32" x14ac:dyDescent="0.2">
      <c r="A2" s="24"/>
      <c r="B2" s="26"/>
      <c r="C2" s="24"/>
      <c r="D2" s="27"/>
      <c r="E2" s="24"/>
      <c r="F2" s="24"/>
      <c r="G2" s="1" t="s">
        <v>5</v>
      </c>
      <c r="H2" s="1" t="s">
        <v>6</v>
      </c>
      <c r="I2" s="17" t="s">
        <v>1911</v>
      </c>
      <c r="J2" s="14" t="s">
        <v>1898</v>
      </c>
      <c r="K2" s="1" t="s">
        <v>5</v>
      </c>
      <c r="L2" s="1" t="s">
        <v>6</v>
      </c>
      <c r="M2" s="17" t="s">
        <v>1911</v>
      </c>
      <c r="N2" s="14" t="s">
        <v>1898</v>
      </c>
      <c r="O2" s="1" t="s">
        <v>5</v>
      </c>
      <c r="P2" s="1" t="s">
        <v>6</v>
      </c>
      <c r="Q2" s="17" t="s">
        <v>1911</v>
      </c>
      <c r="R2" s="14" t="s">
        <v>1898</v>
      </c>
      <c r="S2" s="1" t="s">
        <v>5</v>
      </c>
      <c r="T2" s="1" t="s">
        <v>6</v>
      </c>
      <c r="U2" s="17" t="s">
        <v>1911</v>
      </c>
      <c r="V2" s="14" t="s">
        <v>1898</v>
      </c>
      <c r="W2" s="1" t="s">
        <v>5</v>
      </c>
      <c r="X2" s="1" t="s">
        <v>6</v>
      </c>
      <c r="Y2" s="17" t="s">
        <v>1911</v>
      </c>
      <c r="Z2" s="14" t="s">
        <v>1898</v>
      </c>
      <c r="AA2" s="1" t="s">
        <v>5</v>
      </c>
      <c r="AB2" s="1" t="s">
        <v>6</v>
      </c>
      <c r="AC2" s="17" t="s">
        <v>1911</v>
      </c>
      <c r="AD2" s="14" t="s">
        <v>1898</v>
      </c>
      <c r="AE2" s="1" t="s">
        <v>5</v>
      </c>
      <c r="AF2" s="14" t="s">
        <v>1899</v>
      </c>
    </row>
    <row r="3" spans="1:32" x14ac:dyDescent="0.2">
      <c r="A3" s="2" t="s">
        <v>559</v>
      </c>
      <c r="B3" s="2" t="s">
        <v>560</v>
      </c>
      <c r="C3" s="1">
        <v>5</v>
      </c>
      <c r="D3" s="3" t="s">
        <v>9</v>
      </c>
      <c r="E3" s="4" t="s">
        <v>561</v>
      </c>
      <c r="F3" s="1">
        <v>519</v>
      </c>
      <c r="G3" s="4">
        <v>80</v>
      </c>
      <c r="H3" s="1" t="s">
        <v>1949</v>
      </c>
      <c r="I3">
        <f>IF(OR(G3=0,K3=0),100,(((N3-J3)/COUNTA($D$3:$D$333))*100)+100)</f>
        <v>162.53776435045319</v>
      </c>
      <c r="J3">
        <f t="shared" ref="J3:J66" si="0">RANK(G3,G:G,0)</f>
        <v>47</v>
      </c>
      <c r="K3">
        <f>VLOOKUP(B3,[1]高三上!$B:$V,20,0)</f>
        <v>55</v>
      </c>
      <c r="L3" t="str">
        <f>VLOOKUP(B3,[1]高三上!$B:$V,21,0)</f>
        <v>金贵</v>
      </c>
      <c r="M3">
        <f>IF(OR(O3=0,K3=0),100,(((R3-N3)/COUNTA($D$3:$D$333))*100)+100)</f>
        <v>43.202416918429002</v>
      </c>
      <c r="N3">
        <f t="shared" ref="N3:N66" si="1">RANK(K3,K:K,0)</f>
        <v>254</v>
      </c>
      <c r="O3">
        <f>VLOOKUP(B3,[1]高二下!$B:$W,20,0)</f>
        <v>85</v>
      </c>
      <c r="P3" t="str">
        <f>VLOOKUP(B3,[1]高二下!$B:$W,21,0)</f>
        <v>金贵</v>
      </c>
      <c r="Q3">
        <f>IF(OR(O3=0,S3=0),100,(((V3-R3)/COUNTA($D$3:$D$333))*100)+100)</f>
        <v>86.102719033232631</v>
      </c>
      <c r="R3">
        <f>RANK(O3,$O$3:$O$333)</f>
        <v>66</v>
      </c>
      <c r="S3">
        <f>VLOOKUP(B3,[1]高二上!$B:$W,20,0)</f>
        <v>89</v>
      </c>
      <c r="T3" t="str">
        <f>VLOOKUP(B3,[1]高二上!$B:$W,21,0)</f>
        <v>金贵</v>
      </c>
      <c r="U3">
        <f>IF(OR(W3=0,S3=0),100,(((Z3-V3)/COUNTA($D$3:$D$333))*100)+100)</f>
        <v>119.93957703927492</v>
      </c>
      <c r="V3">
        <f>RANK(S3,$S$3:$S$333)</f>
        <v>20</v>
      </c>
      <c r="W3">
        <f>VLOOKUP(B3,[1]高一下!$B:$X,22,0)</f>
        <v>64</v>
      </c>
      <c r="X3" t="str">
        <f>VLOOKUP(B3,[1]高一下!$B:$X,23,0)</f>
        <v>米晓妹</v>
      </c>
      <c r="Y3">
        <f>IF(OR(W3=0,AA3=0),100,(((AD3-Z3)/COUNTA($D$3:$D$333))*100)+100)</f>
        <v>106.04229607250755</v>
      </c>
      <c r="Z3">
        <f>RANK(W3,$W$3:$W$333)</f>
        <v>86</v>
      </c>
      <c r="AA3">
        <f>VLOOKUP(B3,[1]高一上!$B:$W,21,0)</f>
        <v>58</v>
      </c>
      <c r="AB3" t="str">
        <f>VLOOKUP(B3,[1]高一上!$B:$W,22,0)</f>
        <v>邓倩</v>
      </c>
      <c r="AC3">
        <f>IF(OR(AE3=0,AA3=0),100,(((AF3-AD3)/COUNTA($D$3:$D$333))*100)+100)</f>
        <v>154.68277945619334</v>
      </c>
      <c r="AD3">
        <f>RANK(AA3,$AA$3:$AA$333)</f>
        <v>106</v>
      </c>
      <c r="AE3">
        <f>VLOOKUP(B3,[1]中考!$B:$O,14,0)</f>
        <v>33</v>
      </c>
      <c r="AF3">
        <f>RANK(AE3,$AE$3:$AE$333)</f>
        <v>287</v>
      </c>
    </row>
    <row r="4" spans="1:32" x14ac:dyDescent="0.2">
      <c r="A4" s="2" t="s">
        <v>563</v>
      </c>
      <c r="B4" s="2" t="s">
        <v>564</v>
      </c>
      <c r="C4" s="1">
        <v>5</v>
      </c>
      <c r="D4" s="3" t="s">
        <v>9</v>
      </c>
      <c r="E4" s="4" t="s">
        <v>565</v>
      </c>
      <c r="F4" s="1">
        <v>511</v>
      </c>
      <c r="G4" s="4">
        <v>88</v>
      </c>
      <c r="H4" s="1" t="s">
        <v>1949</v>
      </c>
      <c r="I4">
        <f t="shared" ref="I4:I67" si="2">IF(OR(G4=0,K4=0),100,(((N4-J4)/COUNTA($D$3:$D$333))*100)+100)</f>
        <v>111.48036253776435</v>
      </c>
      <c r="J4">
        <f t="shared" si="0"/>
        <v>7</v>
      </c>
      <c r="K4">
        <f>VLOOKUP(B4,[1]高三上!$B:$V,20,0)</f>
        <v>85</v>
      </c>
      <c r="L4" t="str">
        <f>VLOOKUP(B4,[1]高三上!$B:$V,21,0)</f>
        <v>金贵</v>
      </c>
      <c r="M4">
        <f t="shared" ref="M4:M67" si="3">IF(OR(O4=0,K4=0),100,(((R4-N4)/COUNTA($D$3:$D$333))*100)+100)</f>
        <v>121.45015105740181</v>
      </c>
      <c r="N4">
        <f t="shared" si="1"/>
        <v>45</v>
      </c>
      <c r="O4">
        <f>VLOOKUP(B4,[1]高二下!$B:$W,20,0)</f>
        <v>78</v>
      </c>
      <c r="P4" t="str">
        <f>VLOOKUP(B4,[1]高二下!$B:$W,21,0)</f>
        <v>金贵</v>
      </c>
      <c r="Q4">
        <f t="shared" ref="Q4:Q67" si="4">IF(OR(O4=0,S4=0),100,(((V4-R4)/COUNTA($D$3:$D$333))*100)+100)</f>
        <v>112.68882175226587</v>
      </c>
      <c r="R4">
        <f t="shared" ref="R4:R67" si="5">RANK(O4,$O$3:$O$333)</f>
        <v>116</v>
      </c>
      <c r="S4">
        <f>VLOOKUP(B4,[1]高二上!$B:$W,20,0)</f>
        <v>70</v>
      </c>
      <c r="T4" t="str">
        <f>VLOOKUP(B4,[1]高二上!$B:$W,21,0)</f>
        <v>金贵</v>
      </c>
      <c r="U4">
        <f t="shared" ref="U4:U67" si="6">IF(OR(W4=0,S4=0),100,(((Z4-V4)/COUNTA($D$3:$D$333))*100)+100)</f>
        <v>100.90634441087613</v>
      </c>
      <c r="V4">
        <f t="shared" ref="V4:V67" si="7">RANK(S4,$S$3:$S$333)</f>
        <v>158</v>
      </c>
      <c r="W4">
        <f>VLOOKUP(B4,[1]高一下!$B:$X,22,0)</f>
        <v>59</v>
      </c>
      <c r="X4" t="str">
        <f>VLOOKUP(B4,[1]高一下!$B:$X,23,0)</f>
        <v>米晓妹</v>
      </c>
      <c r="Y4">
        <f t="shared" ref="Y4:Y67" si="8">IF(OR(W4=0,AA4=0),100,(((AD4-Z4)/COUNTA($D$3:$D$333))*100)+100)</f>
        <v>106.04229607250755</v>
      </c>
      <c r="Z4">
        <f t="shared" ref="Z4:Z67" si="9">RANK(W4,$W$3:$W$333)</f>
        <v>161</v>
      </c>
      <c r="AA4">
        <f>VLOOKUP(B4,[1]高一上!$B:$W,21,0)</f>
        <v>50</v>
      </c>
      <c r="AB4" t="str">
        <f>VLOOKUP(B4,[1]高一上!$B:$W,22,0)</f>
        <v>李汉林</v>
      </c>
      <c r="AC4">
        <f t="shared" ref="AC4:AC67" si="10">IF(OR(AE4=0,AA4=0),100,(((AF4-AD4)/COUNTA($D$3:$D$333))*100)+100)</f>
        <v>61.933534743202415</v>
      </c>
      <c r="AD4">
        <f t="shared" ref="AD4:AD67" si="11">RANK(AA4,$AA$3:$AA$333)</f>
        <v>181</v>
      </c>
      <c r="AE4">
        <f>VLOOKUP(B4,[1]中考!$B:$O,14,0)</f>
        <v>45</v>
      </c>
      <c r="AF4">
        <f t="shared" ref="AF4:AF67" si="12">RANK(AE4,$AE$3:$AE$333)</f>
        <v>55</v>
      </c>
    </row>
    <row r="5" spans="1:32" x14ac:dyDescent="0.2">
      <c r="A5" s="2" t="s">
        <v>566</v>
      </c>
      <c r="B5" s="2" t="s">
        <v>567</v>
      </c>
      <c r="C5" s="1">
        <v>5</v>
      </c>
      <c r="D5" s="3" t="s">
        <v>9</v>
      </c>
      <c r="E5" s="4" t="s">
        <v>568</v>
      </c>
      <c r="F5" s="1">
        <v>504</v>
      </c>
      <c r="G5" s="4">
        <v>76</v>
      </c>
      <c r="H5" s="1" t="s">
        <v>1949</v>
      </c>
      <c r="I5">
        <f t="shared" si="2"/>
        <v>94.561933534743204</v>
      </c>
      <c r="J5">
        <f t="shared" si="0"/>
        <v>85</v>
      </c>
      <c r="K5">
        <f>VLOOKUP(B5,[1]高三上!$B:$V,20,0)</f>
        <v>82</v>
      </c>
      <c r="L5" t="str">
        <f>VLOOKUP(B5,[1]高三上!$B:$V,21,0)</f>
        <v>金贵</v>
      </c>
      <c r="M5">
        <f t="shared" si="3"/>
        <v>83.987915407854985</v>
      </c>
      <c r="N5">
        <f t="shared" si="1"/>
        <v>67</v>
      </c>
      <c r="O5">
        <f>VLOOKUP(B5,[1]高二下!$B:$W,20,0)</f>
        <v>90.5</v>
      </c>
      <c r="P5" t="str">
        <f>VLOOKUP(B5,[1]高二下!$B:$W,21,0)</f>
        <v>金贵</v>
      </c>
      <c r="Q5">
        <f t="shared" si="4"/>
        <v>120.24169184290031</v>
      </c>
      <c r="R5">
        <f t="shared" si="5"/>
        <v>14</v>
      </c>
      <c r="S5">
        <f>VLOOKUP(B5,[1]高二上!$B:$W,20,0)</f>
        <v>79</v>
      </c>
      <c r="T5" t="str">
        <f>VLOOKUP(B5,[1]高二上!$B:$W,21,0)</f>
        <v>金贵</v>
      </c>
      <c r="U5">
        <f t="shared" si="6"/>
        <v>93.957703927492446</v>
      </c>
      <c r="V5">
        <f t="shared" si="7"/>
        <v>81</v>
      </c>
      <c r="W5">
        <f>VLOOKUP(B5,[1]高一下!$B:$X,22,0)</f>
        <v>66</v>
      </c>
      <c r="X5" t="str">
        <f>VLOOKUP(B5,[1]高一下!$B:$X,23,0)</f>
        <v>米晓妹</v>
      </c>
      <c r="Y5">
        <f t="shared" si="8"/>
        <v>99.395770392749242</v>
      </c>
      <c r="Z5">
        <f t="shared" si="9"/>
        <v>61</v>
      </c>
      <c r="AA5">
        <f>VLOOKUP(B5,[1]高一上!$B:$W,21,0)</f>
        <v>64</v>
      </c>
      <c r="AB5" t="str">
        <f>VLOOKUP(B5,[1]高一上!$B:$W,22,0)</f>
        <v>米晓妹</v>
      </c>
      <c r="AC5">
        <f t="shared" si="10"/>
        <v>87.61329305135952</v>
      </c>
      <c r="AD5">
        <f t="shared" si="11"/>
        <v>59</v>
      </c>
      <c r="AE5">
        <f>VLOOKUP(B5,[1]中考!$B:$O,14,0)</f>
        <v>47</v>
      </c>
      <c r="AF5">
        <f t="shared" si="12"/>
        <v>18</v>
      </c>
    </row>
    <row r="6" spans="1:32" x14ac:dyDescent="0.2">
      <c r="A6" s="2" t="s">
        <v>569</v>
      </c>
      <c r="B6" s="2" t="s">
        <v>570</v>
      </c>
      <c r="C6" s="1">
        <v>5</v>
      </c>
      <c r="D6" s="3" t="s">
        <v>9</v>
      </c>
      <c r="E6" s="4" t="s">
        <v>571</v>
      </c>
      <c r="F6" s="1">
        <v>490</v>
      </c>
      <c r="G6" s="4">
        <v>73</v>
      </c>
      <c r="H6" s="1" t="s">
        <v>1949</v>
      </c>
      <c r="I6">
        <f t="shared" si="2"/>
        <v>127.49244712990937</v>
      </c>
      <c r="J6">
        <f t="shared" si="0"/>
        <v>112</v>
      </c>
      <c r="K6">
        <f>VLOOKUP(B6,[1]高三上!$B:$V,20,0)</f>
        <v>63</v>
      </c>
      <c r="L6" t="str">
        <f>VLOOKUP(B6,[1]高三上!$B:$V,21,0)</f>
        <v>金贵</v>
      </c>
      <c r="M6">
        <f t="shared" si="3"/>
        <v>94.864048338368576</v>
      </c>
      <c r="N6">
        <f t="shared" si="1"/>
        <v>203</v>
      </c>
      <c r="O6">
        <f>VLOOKUP(B6,[1]高二下!$B:$W,20,0)</f>
        <v>70</v>
      </c>
      <c r="P6" t="str">
        <f>VLOOKUP(B6,[1]高二下!$B:$W,21,0)</f>
        <v>金贵</v>
      </c>
      <c r="Q6">
        <f t="shared" si="4"/>
        <v>135.04531722054381</v>
      </c>
      <c r="R6">
        <f t="shared" si="5"/>
        <v>186</v>
      </c>
      <c r="S6">
        <f>VLOOKUP(B6,[1]高二上!$B:$W,20,0)</f>
        <v>45</v>
      </c>
      <c r="T6" t="str">
        <f>VLOOKUP(B6,[1]高二上!$B:$W,21,0)</f>
        <v>金贵</v>
      </c>
      <c r="U6">
        <f t="shared" si="6"/>
        <v>76.435045317220542</v>
      </c>
      <c r="V6">
        <f t="shared" si="7"/>
        <v>302</v>
      </c>
      <c r="W6">
        <f>VLOOKUP(B6,[1]高一下!$B:$X,22,0)</f>
        <v>54</v>
      </c>
      <c r="X6" t="str">
        <f>VLOOKUP(B6,[1]高一下!$B:$X,23,0)</f>
        <v>米晓妹</v>
      </c>
      <c r="Y6">
        <f t="shared" si="8"/>
        <v>75.830815709969784</v>
      </c>
      <c r="Z6">
        <f t="shared" si="9"/>
        <v>224</v>
      </c>
      <c r="AA6">
        <f>VLOOKUP(B6,[1]高一上!$B:$W,21,0)</f>
        <v>54</v>
      </c>
      <c r="AB6" t="str">
        <f>VLOOKUP(B6,[1]高一上!$B:$W,22,0)</f>
        <v>李汉林</v>
      </c>
      <c r="AC6">
        <f t="shared" si="10"/>
        <v>114.19939577039275</v>
      </c>
      <c r="AD6">
        <f t="shared" si="11"/>
        <v>144</v>
      </c>
      <c r="AE6">
        <f>VLOOKUP(B6,[1]中考!$B:$O,14,0)</f>
        <v>40</v>
      </c>
      <c r="AF6">
        <f t="shared" si="12"/>
        <v>191</v>
      </c>
    </row>
    <row r="7" spans="1:32" x14ac:dyDescent="0.2">
      <c r="A7" s="2" t="s">
        <v>572</v>
      </c>
      <c r="B7" s="2" t="s">
        <v>573</v>
      </c>
      <c r="C7" s="1">
        <v>5</v>
      </c>
      <c r="D7" s="3" t="s">
        <v>9</v>
      </c>
      <c r="E7" s="4" t="s">
        <v>574</v>
      </c>
      <c r="F7" s="1">
        <v>483</v>
      </c>
      <c r="G7" s="4">
        <v>87</v>
      </c>
      <c r="H7" s="1" t="s">
        <v>1949</v>
      </c>
      <c r="I7">
        <f t="shared" si="2"/>
        <v>161.32930513595167</v>
      </c>
      <c r="J7">
        <f t="shared" si="0"/>
        <v>12</v>
      </c>
      <c r="K7">
        <f>VLOOKUP(B7,[1]高三上!$B:$V,20,0)</f>
        <v>61</v>
      </c>
      <c r="L7" t="str">
        <f>VLOOKUP(B7,[1]高三上!$B:$V,21,0)</f>
        <v>金贵</v>
      </c>
      <c r="M7">
        <f t="shared" si="3"/>
        <v>51.661631419939575</v>
      </c>
      <c r="N7">
        <f t="shared" si="1"/>
        <v>215</v>
      </c>
      <c r="O7">
        <f>VLOOKUP(B7,[1]高二下!$B:$W,20,0)</f>
        <v>86</v>
      </c>
      <c r="P7" t="str">
        <f>VLOOKUP(B7,[1]高二下!$B:$W,21,0)</f>
        <v>金贵</v>
      </c>
      <c r="Q7">
        <f t="shared" si="4"/>
        <v>116.3141993957704</v>
      </c>
      <c r="R7">
        <f t="shared" si="5"/>
        <v>55</v>
      </c>
      <c r="S7">
        <f>VLOOKUP(B7,[1]高二上!$B:$W,20,0)</f>
        <v>76</v>
      </c>
      <c r="T7" t="str">
        <f>VLOOKUP(B7,[1]高二上!$B:$W,21,0)</f>
        <v>金贵</v>
      </c>
      <c r="U7">
        <f t="shared" si="6"/>
        <v>115.70996978851963</v>
      </c>
      <c r="V7">
        <f t="shared" si="7"/>
        <v>109</v>
      </c>
      <c r="W7">
        <f>VLOOKUP(B7,[1]高一下!$B:$X,22,0)</f>
        <v>59</v>
      </c>
      <c r="X7" t="str">
        <f>VLOOKUP(B7,[1]高一下!$B:$X,23,0)</f>
        <v>米晓妹</v>
      </c>
      <c r="Y7">
        <f t="shared" si="8"/>
        <v>100.30211480362537</v>
      </c>
      <c r="Z7">
        <f t="shared" si="9"/>
        <v>161</v>
      </c>
      <c r="AA7">
        <f>VLOOKUP(B7,[1]高一上!$B:$W,21,0)</f>
        <v>52</v>
      </c>
      <c r="AB7" t="str">
        <f>VLOOKUP(B7,[1]高一上!$B:$W,22,0)</f>
        <v>米晓妹</v>
      </c>
      <c r="AC7">
        <f t="shared" si="10"/>
        <v>120.54380664652568</v>
      </c>
      <c r="AD7">
        <f t="shared" si="11"/>
        <v>162</v>
      </c>
      <c r="AE7">
        <f>VLOOKUP(B7,[1]中考!$B:$O,14,0)</f>
        <v>38</v>
      </c>
      <c r="AF7">
        <f t="shared" si="12"/>
        <v>230</v>
      </c>
    </row>
    <row r="8" spans="1:32" x14ac:dyDescent="0.2">
      <c r="A8" s="2" t="s">
        <v>575</v>
      </c>
      <c r="B8" s="2" t="s">
        <v>576</v>
      </c>
      <c r="C8" s="1">
        <v>5</v>
      </c>
      <c r="D8" s="3" t="s">
        <v>9</v>
      </c>
      <c r="E8" s="4" t="s">
        <v>577</v>
      </c>
      <c r="F8" s="1">
        <v>479</v>
      </c>
      <c r="G8" s="4">
        <v>83</v>
      </c>
      <c r="H8" s="1" t="s">
        <v>1949</v>
      </c>
      <c r="I8">
        <f t="shared" si="2"/>
        <v>97.583081570996981</v>
      </c>
      <c r="J8">
        <f t="shared" si="0"/>
        <v>25</v>
      </c>
      <c r="K8">
        <f>VLOOKUP(B8,[1]高三上!$B:$V,20,0)</f>
        <v>90</v>
      </c>
      <c r="L8" t="str">
        <f>VLOOKUP(B8,[1]高三上!$B:$V,21,0)</f>
        <v>金贵</v>
      </c>
      <c r="M8">
        <f t="shared" si="3"/>
        <v>128.09667673716012</v>
      </c>
      <c r="N8">
        <f t="shared" si="1"/>
        <v>17</v>
      </c>
      <c r="O8">
        <f>VLOOKUP(B8,[1]高二下!$B:$W,20,0)</f>
        <v>79.400000000000006</v>
      </c>
      <c r="P8" t="str">
        <f>VLOOKUP(B8,[1]高二下!$B:$W,21,0)</f>
        <v>金贵</v>
      </c>
      <c r="Q8">
        <f t="shared" si="4"/>
        <v>69.184290030211486</v>
      </c>
      <c r="R8">
        <f t="shared" si="5"/>
        <v>110</v>
      </c>
      <c r="S8">
        <f>VLOOKUP(B8,[1]高二上!$B:$W,20,0)</f>
        <v>92</v>
      </c>
      <c r="T8" t="str">
        <f>VLOOKUP(B8,[1]高二上!$B:$W,21,0)</f>
        <v>金贵</v>
      </c>
      <c r="U8">
        <f t="shared" si="6"/>
        <v>141.38972809667672</v>
      </c>
      <c r="V8">
        <f t="shared" si="7"/>
        <v>8</v>
      </c>
      <c r="W8">
        <f>VLOOKUP(B8,[1]高一下!$B:$X,22,0)</f>
        <v>60</v>
      </c>
      <c r="X8" t="str">
        <f>VLOOKUP(B8,[1]高一下!$B:$X,23,0)</f>
        <v>米晓妹</v>
      </c>
      <c r="Y8">
        <f t="shared" si="8"/>
        <v>64.652567975830806</v>
      </c>
      <c r="Z8">
        <f t="shared" si="9"/>
        <v>145</v>
      </c>
      <c r="AA8">
        <f>VLOOKUP(B8,[1]高一上!$B:$W,21,0)</f>
        <v>70</v>
      </c>
      <c r="AB8" t="str">
        <f>VLOOKUP(B8,[1]高一上!$B:$W,22,0)</f>
        <v>李汉林</v>
      </c>
      <c r="AC8">
        <f t="shared" si="10"/>
        <v>96.978851963746223</v>
      </c>
      <c r="AD8">
        <f t="shared" si="11"/>
        <v>28</v>
      </c>
      <c r="AE8">
        <f>VLOOKUP(B8,[1]中考!$B:$O,14,0)</f>
        <v>47</v>
      </c>
      <c r="AF8">
        <f t="shared" si="12"/>
        <v>18</v>
      </c>
    </row>
    <row r="9" spans="1:32" x14ac:dyDescent="0.2">
      <c r="A9" s="2" t="s">
        <v>578</v>
      </c>
      <c r="B9" s="2" t="s">
        <v>579</v>
      </c>
      <c r="C9" s="1">
        <v>5</v>
      </c>
      <c r="D9" s="3" t="s">
        <v>9</v>
      </c>
      <c r="E9" s="4" t="s">
        <v>580</v>
      </c>
      <c r="F9" s="1">
        <v>474</v>
      </c>
      <c r="G9" s="4">
        <v>90</v>
      </c>
      <c r="H9" s="1" t="s">
        <v>1949</v>
      </c>
      <c r="I9">
        <f t="shared" si="2"/>
        <v>156.4954682779456</v>
      </c>
      <c r="J9">
        <f t="shared" si="0"/>
        <v>2</v>
      </c>
      <c r="K9">
        <f>VLOOKUP(B9,[1]高三上!$B:$V,20,0)</f>
        <v>65</v>
      </c>
      <c r="L9" t="str">
        <f>VLOOKUP(B9,[1]高三上!$B:$V,21,0)</f>
        <v>金贵</v>
      </c>
      <c r="M9">
        <f t="shared" si="3"/>
        <v>43.80664652567976</v>
      </c>
      <c r="N9">
        <f t="shared" si="1"/>
        <v>189</v>
      </c>
      <c r="O9">
        <f>VLOOKUP(B9,[1]高二下!$B:$W,20,0)</f>
        <v>94.3</v>
      </c>
      <c r="P9" t="str">
        <f>VLOOKUP(B9,[1]高二下!$B:$W,21,0)</f>
        <v>金贵</v>
      </c>
      <c r="Q9">
        <f t="shared" si="4"/>
        <v>99.697885196374628</v>
      </c>
      <c r="R9">
        <f t="shared" si="5"/>
        <v>3</v>
      </c>
      <c r="S9">
        <f>VLOOKUP(B9,[1]高二上!$B:$W,20,0)</f>
        <v>97</v>
      </c>
      <c r="T9" t="str">
        <f>VLOOKUP(B9,[1]高二上!$B:$W,21,0)</f>
        <v>金贵</v>
      </c>
      <c r="U9">
        <f t="shared" si="6"/>
        <v>103.02114803625378</v>
      </c>
      <c r="V9">
        <f t="shared" si="7"/>
        <v>2</v>
      </c>
      <c r="W9">
        <f>VLOOKUP(B9,[1]高一下!$B:$X,22,0)</f>
        <v>74</v>
      </c>
      <c r="X9" t="str">
        <f>VLOOKUP(B9,[1]高一下!$B:$X,23,0)</f>
        <v>米晓妹</v>
      </c>
      <c r="Y9">
        <f t="shared" si="8"/>
        <v>100</v>
      </c>
      <c r="Z9">
        <f t="shared" si="9"/>
        <v>12</v>
      </c>
      <c r="AA9">
        <f>VLOOKUP(B9,[1]高一上!$B:$W,21,0)</f>
        <v>76</v>
      </c>
      <c r="AB9" t="str">
        <f>VLOOKUP(B9,[1]高一上!$B:$W,22,0)</f>
        <v>米晓妹</v>
      </c>
      <c r="AC9">
        <f t="shared" si="10"/>
        <v>101.81268882175226</v>
      </c>
      <c r="AD9">
        <f t="shared" si="11"/>
        <v>12</v>
      </c>
      <c r="AE9">
        <f>VLOOKUP(B9,[1]中考!$B:$O,14,0)</f>
        <v>47</v>
      </c>
      <c r="AF9">
        <f t="shared" si="12"/>
        <v>18</v>
      </c>
    </row>
    <row r="10" spans="1:32" x14ac:dyDescent="0.2">
      <c r="A10" s="2" t="s">
        <v>581</v>
      </c>
      <c r="B10" s="2" t="s">
        <v>582</v>
      </c>
      <c r="C10" s="1">
        <v>5</v>
      </c>
      <c r="D10" s="3" t="s">
        <v>9</v>
      </c>
      <c r="E10" s="4" t="s">
        <v>583</v>
      </c>
      <c r="F10" s="1">
        <v>473</v>
      </c>
      <c r="G10" s="4">
        <v>72</v>
      </c>
      <c r="H10" s="1" t="s">
        <v>1949</v>
      </c>
      <c r="I10">
        <f t="shared" si="2"/>
        <v>78.851963746223561</v>
      </c>
      <c r="J10">
        <f t="shared" si="0"/>
        <v>125</v>
      </c>
      <c r="K10">
        <f>VLOOKUP(B10,[1]高三上!$B:$V,20,0)</f>
        <v>83</v>
      </c>
      <c r="L10" t="str">
        <f>VLOOKUP(B10,[1]高三上!$B:$V,21,0)</f>
        <v>金贵</v>
      </c>
      <c r="M10">
        <f t="shared" si="3"/>
        <v>100</v>
      </c>
      <c r="N10">
        <f t="shared" si="1"/>
        <v>55</v>
      </c>
      <c r="O10">
        <f>VLOOKUP(B10,[1]高二下!$B:$W,20,0)</f>
        <v>86</v>
      </c>
      <c r="P10" t="str">
        <f>VLOOKUP(B10,[1]高二下!$B:$W,21,0)</f>
        <v>金贵</v>
      </c>
      <c r="Q10">
        <f t="shared" si="4"/>
        <v>150.75528700906344</v>
      </c>
      <c r="R10">
        <f t="shared" si="5"/>
        <v>55</v>
      </c>
      <c r="S10">
        <f>VLOOKUP(B10,[1]高二上!$B:$W,20,0)</f>
        <v>62</v>
      </c>
      <c r="T10" t="str">
        <f>VLOOKUP(B10,[1]高二上!$B:$W,21,0)</f>
        <v>金贵</v>
      </c>
      <c r="U10">
        <f t="shared" si="6"/>
        <v>43.202416918429002</v>
      </c>
      <c r="V10">
        <f t="shared" si="7"/>
        <v>223</v>
      </c>
      <c r="W10">
        <f>VLOOKUP(B10,[1]高一下!$B:$X,22,0)</f>
        <v>69</v>
      </c>
      <c r="X10" t="str">
        <f>VLOOKUP(B10,[1]高一下!$B:$X,23,0)</f>
        <v>米晓妹</v>
      </c>
      <c r="Y10">
        <f t="shared" si="8"/>
        <v>114.19939577039275</v>
      </c>
      <c r="Z10">
        <f t="shared" si="9"/>
        <v>35</v>
      </c>
      <c r="AA10">
        <f>VLOOKUP(B10,[1]高一上!$B:$W,21,0)</f>
        <v>60</v>
      </c>
      <c r="AB10" t="str">
        <f>VLOOKUP(B10,[1]高一上!$B:$W,22,0)</f>
        <v>李汉林</v>
      </c>
      <c r="AC10">
        <f t="shared" si="10"/>
        <v>144.71299093655588</v>
      </c>
      <c r="AD10">
        <f t="shared" si="11"/>
        <v>82</v>
      </c>
      <c r="AE10">
        <f>VLOOKUP(B10,[1]中考!$B:$O,14,0)</f>
        <v>38</v>
      </c>
      <c r="AF10">
        <f t="shared" si="12"/>
        <v>230</v>
      </c>
    </row>
    <row r="11" spans="1:32" x14ac:dyDescent="0.2">
      <c r="A11" s="2" t="s">
        <v>584</v>
      </c>
      <c r="B11" s="2" t="s">
        <v>585</v>
      </c>
      <c r="C11" s="1">
        <v>5</v>
      </c>
      <c r="D11" s="3" t="s">
        <v>9</v>
      </c>
      <c r="E11" s="4" t="s">
        <v>586</v>
      </c>
      <c r="F11" s="1">
        <v>466</v>
      </c>
      <c r="G11" s="4">
        <v>69</v>
      </c>
      <c r="H11" s="1" t="s">
        <v>1949</v>
      </c>
      <c r="I11">
        <f t="shared" si="2"/>
        <v>67.069486404833839</v>
      </c>
      <c r="J11">
        <f t="shared" si="0"/>
        <v>164</v>
      </c>
      <c r="K11">
        <f>VLOOKUP(B11,[1]高三上!$B:$V,20,0)</f>
        <v>83</v>
      </c>
      <c r="L11" t="str">
        <f>VLOOKUP(B11,[1]高三上!$B:$V,21,0)</f>
        <v>金贵</v>
      </c>
      <c r="M11">
        <f t="shared" si="3"/>
        <v>103.32326283987915</v>
      </c>
      <c r="N11">
        <f t="shared" si="1"/>
        <v>55</v>
      </c>
      <c r="O11">
        <f>VLOOKUP(B11,[1]高二下!$B:$W,20,0)</f>
        <v>85</v>
      </c>
      <c r="P11" t="str">
        <f>VLOOKUP(B11,[1]高二下!$B:$W,21,0)</f>
        <v>金贵</v>
      </c>
      <c r="Q11">
        <f t="shared" si="4"/>
        <v>104.53172205438067</v>
      </c>
      <c r="R11">
        <f t="shared" si="5"/>
        <v>66</v>
      </c>
      <c r="S11">
        <f>VLOOKUP(B11,[1]高二上!$B:$W,20,0)</f>
        <v>79</v>
      </c>
      <c r="T11" t="str">
        <f>VLOOKUP(B11,[1]高二上!$B:$W,21,0)</f>
        <v>金贵</v>
      </c>
      <c r="U11">
        <f t="shared" si="6"/>
        <v>80.060422960725077</v>
      </c>
      <c r="V11">
        <f t="shared" si="7"/>
        <v>81</v>
      </c>
      <c r="W11">
        <f>VLOOKUP(B11,[1]高一下!$B:$X,22,0)</f>
        <v>73</v>
      </c>
      <c r="X11" t="str">
        <f>VLOOKUP(B11,[1]高一下!$B:$X,23,0)</f>
        <v>米晓妹</v>
      </c>
      <c r="Y11">
        <f t="shared" si="8"/>
        <v>109.66767371601209</v>
      </c>
      <c r="Z11">
        <f t="shared" si="9"/>
        <v>15</v>
      </c>
      <c r="AA11">
        <f>VLOOKUP(B11,[1]高一上!$B:$W,21,0)</f>
        <v>66</v>
      </c>
      <c r="AB11" t="str">
        <f>VLOOKUP(B11,[1]高一上!$B:$W,22,0)</f>
        <v>米晓妹</v>
      </c>
      <c r="AC11">
        <f t="shared" si="10"/>
        <v>143.50453172205437</v>
      </c>
      <c r="AD11">
        <f t="shared" si="11"/>
        <v>47</v>
      </c>
      <c r="AE11">
        <f>VLOOKUP(B11,[1]中考!$B:$O,14,0)</f>
        <v>40</v>
      </c>
      <c r="AF11">
        <f t="shared" si="12"/>
        <v>191</v>
      </c>
    </row>
    <row r="12" spans="1:32" x14ac:dyDescent="0.2">
      <c r="A12" s="2" t="s">
        <v>587</v>
      </c>
      <c r="B12" s="2" t="s">
        <v>588</v>
      </c>
      <c r="C12" s="1">
        <v>5</v>
      </c>
      <c r="D12" s="3" t="s">
        <v>9</v>
      </c>
      <c r="E12" s="4" t="s">
        <v>589</v>
      </c>
      <c r="F12" s="1">
        <v>465</v>
      </c>
      <c r="G12" s="4">
        <v>72</v>
      </c>
      <c r="H12" s="1" t="s">
        <v>1949</v>
      </c>
      <c r="I12">
        <f t="shared" si="2"/>
        <v>100</v>
      </c>
      <c r="J12">
        <f t="shared" si="0"/>
        <v>125</v>
      </c>
      <c r="K12">
        <f>VLOOKUP(B12,[1]高三上!$B:$V,20,0)</f>
        <v>73</v>
      </c>
      <c r="L12" t="str">
        <f>VLOOKUP(B12,[1]高三上!$B:$V,21,0)</f>
        <v>金贵</v>
      </c>
      <c r="M12">
        <f t="shared" si="3"/>
        <v>139.87915407854985</v>
      </c>
      <c r="N12">
        <f t="shared" si="1"/>
        <v>125</v>
      </c>
      <c r="O12">
        <f>VLOOKUP(B12,[1]高二下!$B:$W,20,0)</f>
        <v>63.5</v>
      </c>
      <c r="P12" t="str">
        <f>VLOOKUP(B12,[1]高二下!$B:$W,21,0)</f>
        <v>金贵</v>
      </c>
      <c r="Q12">
        <f t="shared" si="4"/>
        <v>70.090634441087616</v>
      </c>
      <c r="R12">
        <f t="shared" si="5"/>
        <v>257</v>
      </c>
      <c r="S12">
        <f>VLOOKUP(B12,[1]高二上!$B:$W,20,0)</f>
        <v>70</v>
      </c>
      <c r="T12" t="str">
        <f>VLOOKUP(B12,[1]高二上!$B:$W,21,0)</f>
        <v>金贵</v>
      </c>
      <c r="U12">
        <f t="shared" si="6"/>
        <v>100.90634441087613</v>
      </c>
      <c r="V12">
        <f t="shared" si="7"/>
        <v>158</v>
      </c>
      <c r="W12">
        <f>VLOOKUP(B12,[1]高一下!$B:$X,22,0)</f>
        <v>59</v>
      </c>
      <c r="X12" t="str">
        <f>VLOOKUP(B12,[1]高一下!$B:$X,23,0)</f>
        <v>米晓妹</v>
      </c>
      <c r="Y12">
        <f t="shared" si="8"/>
        <v>117.82477341389728</v>
      </c>
      <c r="Z12">
        <f t="shared" si="9"/>
        <v>161</v>
      </c>
      <c r="AA12">
        <f>VLOOKUP(B12,[1]高一上!$B:$W,21,0)</f>
        <v>46</v>
      </c>
      <c r="AB12" t="str">
        <f>VLOOKUP(B12,[1]高一上!$B:$W,22,0)</f>
        <v>米晓妹</v>
      </c>
      <c r="AC12">
        <f t="shared" si="10"/>
        <v>50.151057401812686</v>
      </c>
      <c r="AD12">
        <f t="shared" si="11"/>
        <v>220</v>
      </c>
      <c r="AE12">
        <f>VLOOKUP(B12,[1]中考!$B:$O,14,0)</f>
        <v>45</v>
      </c>
      <c r="AF12">
        <f t="shared" si="12"/>
        <v>55</v>
      </c>
    </row>
    <row r="13" spans="1:32" x14ac:dyDescent="0.2">
      <c r="A13" s="2" t="s">
        <v>590</v>
      </c>
      <c r="B13" s="2" t="s">
        <v>591</v>
      </c>
      <c r="C13" s="1">
        <v>5</v>
      </c>
      <c r="D13" s="3" t="s">
        <v>9</v>
      </c>
      <c r="E13" s="4" t="s">
        <v>592</v>
      </c>
      <c r="F13" s="1">
        <v>458</v>
      </c>
      <c r="G13" s="4">
        <v>77</v>
      </c>
      <c r="H13" s="1" t="s">
        <v>1949</v>
      </c>
      <c r="I13">
        <f t="shared" si="2"/>
        <v>82.779456193353468</v>
      </c>
      <c r="J13">
        <f t="shared" si="0"/>
        <v>74</v>
      </c>
      <c r="K13">
        <f>VLOOKUP(B13,[1]高三上!$B:$V,20,0)</f>
        <v>90</v>
      </c>
      <c r="L13" t="str">
        <f>VLOOKUP(B13,[1]高三上!$B:$V,21,0)</f>
        <v>金贵</v>
      </c>
      <c r="M13">
        <f t="shared" si="3"/>
        <v>107.25075528700907</v>
      </c>
      <c r="N13">
        <f t="shared" si="1"/>
        <v>17</v>
      </c>
      <c r="O13">
        <f>VLOOKUP(B13,[1]高二下!$B:$W,20,0)</f>
        <v>87.3</v>
      </c>
      <c r="P13" t="str">
        <f>VLOOKUP(B13,[1]高二下!$B:$W,21,0)</f>
        <v>金贵</v>
      </c>
      <c r="Q13">
        <f t="shared" si="4"/>
        <v>96.676737160120851</v>
      </c>
      <c r="R13">
        <f t="shared" si="5"/>
        <v>41</v>
      </c>
      <c r="S13">
        <f>VLOOKUP(B13,[1]高二上!$B:$W,20,0)</f>
        <v>88</v>
      </c>
      <c r="T13" t="str">
        <f>VLOOKUP(B13,[1]高二上!$B:$W,21,0)</f>
        <v>金贵</v>
      </c>
      <c r="U13">
        <f t="shared" si="6"/>
        <v>105.4380664652568</v>
      </c>
      <c r="V13">
        <f t="shared" si="7"/>
        <v>30</v>
      </c>
      <c r="W13">
        <f>VLOOKUP(B13,[1]高一下!$B:$X,22,0)</f>
        <v>67</v>
      </c>
      <c r="X13" t="str">
        <f>VLOOKUP(B13,[1]高一下!$B:$X,23,0)</f>
        <v>米晓妹</v>
      </c>
      <c r="Y13">
        <f t="shared" si="8"/>
        <v>91.238670694864055</v>
      </c>
      <c r="Z13">
        <f t="shared" si="9"/>
        <v>48</v>
      </c>
      <c r="AA13">
        <f>VLOOKUP(B13,[1]高一上!$B:$W,21,0)</f>
        <v>72</v>
      </c>
      <c r="AB13" t="str">
        <f>VLOOKUP(B13,[1]高一上!$B:$W,22,0)</f>
        <v>邓倩</v>
      </c>
      <c r="AC13">
        <f t="shared" si="10"/>
        <v>127.19033232628399</v>
      </c>
      <c r="AD13">
        <f t="shared" si="11"/>
        <v>19</v>
      </c>
      <c r="AE13">
        <f>VLOOKUP(B13,[1]中考!$B:$O,14,0)</f>
        <v>43</v>
      </c>
      <c r="AF13">
        <f t="shared" si="12"/>
        <v>109</v>
      </c>
    </row>
    <row r="14" spans="1:32" x14ac:dyDescent="0.2">
      <c r="A14" s="2" t="s">
        <v>593</v>
      </c>
      <c r="B14" s="2" t="s">
        <v>594</v>
      </c>
      <c r="C14" s="1">
        <v>5</v>
      </c>
      <c r="D14" s="3" t="s">
        <v>9</v>
      </c>
      <c r="E14" s="4" t="s">
        <v>595</v>
      </c>
      <c r="F14" s="1">
        <v>447</v>
      </c>
      <c r="G14" s="4">
        <v>75</v>
      </c>
      <c r="H14" s="1" t="s">
        <v>1949</v>
      </c>
      <c r="I14">
        <f t="shared" si="2"/>
        <v>149.84894259818731</v>
      </c>
      <c r="J14">
        <f t="shared" si="0"/>
        <v>95</v>
      </c>
      <c r="K14">
        <f>VLOOKUP(B14,[1]高三上!$B:$V,20,0)</f>
        <v>53</v>
      </c>
      <c r="L14" t="str">
        <f>VLOOKUP(B14,[1]高三上!$B:$V,21,0)</f>
        <v>金贵</v>
      </c>
      <c r="M14">
        <f t="shared" si="3"/>
        <v>89.123867069486408</v>
      </c>
      <c r="N14">
        <f t="shared" si="1"/>
        <v>260</v>
      </c>
      <c r="O14">
        <f>VLOOKUP(B14,[1]高二下!$B:$W,20,0)</f>
        <v>66.8</v>
      </c>
      <c r="P14" t="str">
        <f>VLOOKUP(B14,[1]高二下!$B:$W,21,0)</f>
        <v>金贵</v>
      </c>
      <c r="Q14">
        <f t="shared" si="4"/>
        <v>38.368580060422964</v>
      </c>
      <c r="R14">
        <f t="shared" si="5"/>
        <v>224</v>
      </c>
      <c r="S14">
        <f>VLOOKUP(B14,[1]高二上!$B:$W,20,0)</f>
        <v>89</v>
      </c>
      <c r="T14" t="str">
        <f>VLOOKUP(B14,[1]高二上!$B:$W,21,0)</f>
        <v>金贵</v>
      </c>
      <c r="U14">
        <f t="shared" si="6"/>
        <v>145.9214501510574</v>
      </c>
      <c r="V14">
        <f t="shared" si="7"/>
        <v>20</v>
      </c>
      <c r="W14">
        <f>VLOOKUP(B14,[1]高一下!$B:$X,22,0)</f>
        <v>58</v>
      </c>
      <c r="X14" t="str">
        <f>VLOOKUP(B14,[1]高一下!$B:$X,23,0)</f>
        <v>米晓妹</v>
      </c>
      <c r="Y14">
        <f t="shared" si="8"/>
        <v>80.060422960725077</v>
      </c>
      <c r="Z14">
        <f t="shared" si="9"/>
        <v>172</v>
      </c>
      <c r="AA14">
        <f>VLOOKUP(B14,[1]高一上!$B:$W,21,0)</f>
        <v>58</v>
      </c>
      <c r="AB14" t="str">
        <f>VLOOKUP(B14,[1]高一上!$B:$W,22,0)</f>
        <v>邓倩</v>
      </c>
      <c r="AC14">
        <f t="shared" si="10"/>
        <v>107.55287009063444</v>
      </c>
      <c r="AD14">
        <f t="shared" si="11"/>
        <v>106</v>
      </c>
      <c r="AE14">
        <f>VLOOKUP(B14,[1]中考!$B:$O,14,0)</f>
        <v>42</v>
      </c>
      <c r="AF14">
        <f t="shared" si="12"/>
        <v>131</v>
      </c>
    </row>
    <row r="15" spans="1:32" x14ac:dyDescent="0.2">
      <c r="A15" s="2" t="s">
        <v>596</v>
      </c>
      <c r="B15" s="2" t="s">
        <v>597</v>
      </c>
      <c r="C15" s="1">
        <v>5</v>
      </c>
      <c r="D15" s="3" t="s">
        <v>9</v>
      </c>
      <c r="E15" s="4" t="s">
        <v>598</v>
      </c>
      <c r="F15" s="1">
        <v>446</v>
      </c>
      <c r="G15" s="4">
        <v>74</v>
      </c>
      <c r="H15" s="1" t="s">
        <v>1949</v>
      </c>
      <c r="I15">
        <f t="shared" si="2"/>
        <v>120.24169184290031</v>
      </c>
      <c r="J15">
        <f t="shared" si="0"/>
        <v>105</v>
      </c>
      <c r="K15">
        <f>VLOOKUP(B15,[1]高三上!$B:$V,20,0)</f>
        <v>68</v>
      </c>
      <c r="L15" t="str">
        <f>VLOOKUP(B15,[1]高三上!$B:$V,21,0)</f>
        <v>金贵</v>
      </c>
      <c r="M15">
        <f t="shared" si="3"/>
        <v>93.957703927492446</v>
      </c>
      <c r="N15">
        <f t="shared" si="1"/>
        <v>172</v>
      </c>
      <c r="O15">
        <f>VLOOKUP(B15,[1]高二下!$B:$W,20,0)</f>
        <v>73.8</v>
      </c>
      <c r="P15" t="str">
        <f>VLOOKUP(B15,[1]高二下!$B:$W,21,0)</f>
        <v>金贵</v>
      </c>
      <c r="Q15">
        <f t="shared" si="4"/>
        <v>63.141993957703932</v>
      </c>
      <c r="R15">
        <f t="shared" si="5"/>
        <v>152</v>
      </c>
      <c r="S15">
        <f>VLOOKUP(B15,[1]高二上!$B:$W,20,0)</f>
        <v>88</v>
      </c>
      <c r="T15" t="str">
        <f>VLOOKUP(B15,[1]高二上!$B:$W,21,0)</f>
        <v>金贵</v>
      </c>
      <c r="U15">
        <f t="shared" si="6"/>
        <v>161.93353474320242</v>
      </c>
      <c r="V15">
        <f t="shared" si="7"/>
        <v>30</v>
      </c>
      <c r="W15">
        <f>VLOOKUP(B15,[1]高一下!$B:$X,22,0)</f>
        <v>53</v>
      </c>
      <c r="X15" t="str">
        <f>VLOOKUP(B15,[1]高一下!$B:$X,23,0)</f>
        <v>米晓妹</v>
      </c>
      <c r="Y15">
        <f t="shared" si="8"/>
        <v>72.507552870090635</v>
      </c>
      <c r="Z15">
        <f t="shared" si="9"/>
        <v>235</v>
      </c>
      <c r="AA15">
        <f>VLOOKUP(B15,[1]高一上!$B:$W,21,0)</f>
        <v>54</v>
      </c>
      <c r="AB15" t="str">
        <f>VLOOKUP(B15,[1]高一上!$B:$W,22,0)</f>
        <v>李汉林</v>
      </c>
      <c r="AC15">
        <f t="shared" si="10"/>
        <v>152.87009063444108</v>
      </c>
      <c r="AD15">
        <f t="shared" si="11"/>
        <v>144</v>
      </c>
      <c r="AE15">
        <f>VLOOKUP(B15,[1]中考!$B:$O,14,0)</f>
        <v>26</v>
      </c>
      <c r="AF15">
        <f t="shared" si="12"/>
        <v>319</v>
      </c>
    </row>
    <row r="16" spans="1:32" x14ac:dyDescent="0.2">
      <c r="A16" s="2" t="s">
        <v>599</v>
      </c>
      <c r="B16" s="2" t="s">
        <v>600</v>
      </c>
      <c r="C16" s="1">
        <v>5</v>
      </c>
      <c r="D16" s="3" t="s">
        <v>9</v>
      </c>
      <c r="E16" s="4" t="s">
        <v>601</v>
      </c>
      <c r="F16" s="1">
        <v>442</v>
      </c>
      <c r="G16" s="4">
        <v>75</v>
      </c>
      <c r="H16" s="1" t="s">
        <v>1949</v>
      </c>
      <c r="I16">
        <f t="shared" si="2"/>
        <v>87.915407854984892</v>
      </c>
      <c r="J16">
        <f t="shared" si="0"/>
        <v>95</v>
      </c>
      <c r="K16">
        <f>VLOOKUP(B16,[1]高三上!$B:$V,20,0)</f>
        <v>83</v>
      </c>
      <c r="L16" t="str">
        <f>VLOOKUP(B16,[1]高三上!$B:$V,21,0)</f>
        <v>金贵</v>
      </c>
      <c r="M16">
        <f t="shared" si="3"/>
        <v>100</v>
      </c>
      <c r="N16">
        <f t="shared" si="1"/>
        <v>55</v>
      </c>
      <c r="O16">
        <f>VLOOKUP(B16,[1]高二下!$B:$W,20,0)</f>
        <v>86</v>
      </c>
      <c r="P16" t="str">
        <f>VLOOKUP(B16,[1]高二下!$B:$W,21,0)</f>
        <v>金贵</v>
      </c>
      <c r="Q16">
        <f t="shared" si="4"/>
        <v>131.1178247734139</v>
      </c>
      <c r="R16">
        <f t="shared" si="5"/>
        <v>55</v>
      </c>
      <c r="S16">
        <f>VLOOKUP(B16,[1]高二上!$B:$W,20,0)</f>
        <v>70</v>
      </c>
      <c r="T16" t="str">
        <f>VLOOKUP(B16,[1]高二上!$B:$W,21,0)</f>
        <v>金贵</v>
      </c>
      <c r="U16">
        <f t="shared" si="6"/>
        <v>90.332326283987911</v>
      </c>
      <c r="V16">
        <f t="shared" si="7"/>
        <v>158</v>
      </c>
      <c r="W16">
        <f>VLOOKUP(B16,[1]高一下!$B:$X,22,0)</f>
        <v>61</v>
      </c>
      <c r="X16" t="str">
        <f>VLOOKUP(B16,[1]高一下!$B:$X,23,0)</f>
        <v>米晓妹</v>
      </c>
      <c r="Y16">
        <f t="shared" si="8"/>
        <v>86.706948640483375</v>
      </c>
      <c r="Z16">
        <f t="shared" si="9"/>
        <v>126</v>
      </c>
      <c r="AA16">
        <f>VLOOKUP(B16,[1]高一上!$B:$W,21,0)</f>
        <v>60</v>
      </c>
      <c r="AB16" t="str">
        <f>VLOOKUP(B16,[1]高一上!$B:$W,22,0)</f>
        <v>米晓妹</v>
      </c>
      <c r="AC16">
        <f t="shared" si="10"/>
        <v>85.498489425981873</v>
      </c>
      <c r="AD16">
        <f t="shared" si="11"/>
        <v>82</v>
      </c>
      <c r="AE16">
        <f>VLOOKUP(B16,[1]中考!$B:$O,14,0)</f>
        <v>46</v>
      </c>
      <c r="AF16">
        <f t="shared" si="12"/>
        <v>34</v>
      </c>
    </row>
    <row r="17" spans="1:32" x14ac:dyDescent="0.2">
      <c r="A17" s="2" t="s">
        <v>602</v>
      </c>
      <c r="B17" s="2" t="s">
        <v>603</v>
      </c>
      <c r="C17" s="1">
        <v>5</v>
      </c>
      <c r="D17" s="3" t="s">
        <v>9</v>
      </c>
      <c r="E17" s="4" t="s">
        <v>604</v>
      </c>
      <c r="F17" s="1">
        <v>441</v>
      </c>
      <c r="G17" s="4">
        <v>66</v>
      </c>
      <c r="H17" s="1" t="s">
        <v>1949</v>
      </c>
      <c r="I17">
        <f t="shared" si="2"/>
        <v>47.432024169184295</v>
      </c>
      <c r="J17">
        <f t="shared" si="0"/>
        <v>195</v>
      </c>
      <c r="K17">
        <f>VLOOKUP(B17,[1]高三上!$B:$V,20,0)</f>
        <v>88</v>
      </c>
      <c r="L17" t="str">
        <f>VLOOKUP(B17,[1]高三上!$B:$V,21,0)</f>
        <v>金贵</v>
      </c>
      <c r="M17">
        <f t="shared" si="3"/>
        <v>103.32326283987915</v>
      </c>
      <c r="N17">
        <f t="shared" si="1"/>
        <v>21</v>
      </c>
      <c r="O17">
        <f>VLOOKUP(B17,[1]高二下!$B:$W,20,0)</f>
        <v>87.9</v>
      </c>
      <c r="P17" t="str">
        <f>VLOOKUP(B17,[1]高二下!$B:$W,21,0)</f>
        <v>金贵</v>
      </c>
      <c r="Q17">
        <f t="shared" si="4"/>
        <v>152.5679758308157</v>
      </c>
      <c r="R17">
        <f t="shared" si="5"/>
        <v>32</v>
      </c>
      <c r="S17">
        <f>VLOOKUP(B17,[1]高二上!$B:$W,20,0)</f>
        <v>64</v>
      </c>
      <c r="T17" t="str">
        <f>VLOOKUP(B17,[1]高二上!$B:$W,21,0)</f>
        <v>金贵</v>
      </c>
      <c r="U17">
        <f t="shared" si="6"/>
        <v>63.746223564954683</v>
      </c>
      <c r="V17">
        <f t="shared" si="7"/>
        <v>206</v>
      </c>
      <c r="W17">
        <f>VLOOKUP(B17,[1]高一下!$B:$X,22,0)</f>
        <v>64</v>
      </c>
      <c r="X17" t="str">
        <f>VLOOKUP(B17,[1]高一下!$B:$X,23,0)</f>
        <v>米晓妹</v>
      </c>
      <c r="Y17">
        <f t="shared" si="8"/>
        <v>95.468277945619334</v>
      </c>
      <c r="Z17">
        <f t="shared" si="9"/>
        <v>86</v>
      </c>
      <c r="AA17">
        <f>VLOOKUP(B17,[1]高一上!$B:$W,21,0)</f>
        <v>62</v>
      </c>
      <c r="AB17" t="str">
        <f>VLOOKUP(B17,[1]高一上!$B:$W,22,0)</f>
        <v>米晓妹</v>
      </c>
      <c r="AC17">
        <f t="shared" si="10"/>
        <v>80.362537764350449</v>
      </c>
      <c r="AD17">
        <f t="shared" si="11"/>
        <v>71</v>
      </c>
      <c r="AE17">
        <f>VLOOKUP(B17,[1]中考!$B:$O,14,0)</f>
        <v>48</v>
      </c>
      <c r="AF17">
        <f t="shared" si="12"/>
        <v>6</v>
      </c>
    </row>
    <row r="18" spans="1:32" x14ac:dyDescent="0.2">
      <c r="A18" s="2" t="s">
        <v>605</v>
      </c>
      <c r="B18" s="2" t="s">
        <v>606</v>
      </c>
      <c r="C18" s="1">
        <v>5</v>
      </c>
      <c r="D18" s="3" t="s">
        <v>9</v>
      </c>
      <c r="E18" s="4" t="s">
        <v>607</v>
      </c>
      <c r="F18" s="1">
        <v>440</v>
      </c>
      <c r="G18" s="4">
        <v>63</v>
      </c>
      <c r="H18" s="1" t="s">
        <v>1949</v>
      </c>
      <c r="I18">
        <f t="shared" si="2"/>
        <v>66.767371601208453</v>
      </c>
      <c r="J18">
        <f t="shared" si="0"/>
        <v>235</v>
      </c>
      <c r="K18">
        <f>VLOOKUP(B18,[1]高三上!$B:$V,20,0)</f>
        <v>73</v>
      </c>
      <c r="L18" t="str">
        <f>VLOOKUP(B18,[1]高三上!$B:$V,21,0)</f>
        <v>金贵</v>
      </c>
      <c r="M18">
        <f t="shared" si="3"/>
        <v>132.6283987915408</v>
      </c>
      <c r="N18">
        <f t="shared" si="1"/>
        <v>125</v>
      </c>
      <c r="O18">
        <f>VLOOKUP(B18,[1]高二下!$B:$W,20,0)</f>
        <v>65.7</v>
      </c>
      <c r="P18" t="str">
        <f>VLOOKUP(B18,[1]高二下!$B:$W,21,0)</f>
        <v>金贵</v>
      </c>
      <c r="Q18">
        <f t="shared" si="4"/>
        <v>71.903323262839876</v>
      </c>
      <c r="R18">
        <f t="shared" si="5"/>
        <v>233</v>
      </c>
      <c r="S18">
        <f>VLOOKUP(B18,[1]高二上!$B:$W,20,0)</f>
        <v>72</v>
      </c>
      <c r="T18" t="str">
        <f>VLOOKUP(B18,[1]高二上!$B:$W,21,0)</f>
        <v>金贵</v>
      </c>
      <c r="U18">
        <f t="shared" si="6"/>
        <v>132.02416918429003</v>
      </c>
      <c r="V18">
        <f t="shared" si="7"/>
        <v>140</v>
      </c>
      <c r="W18">
        <f>VLOOKUP(B18,[1]高一下!$B:$X,22,0)</f>
        <v>52</v>
      </c>
      <c r="X18" t="str">
        <f>VLOOKUP(B18,[1]高一下!$B:$X,23,0)</f>
        <v>米晓妹</v>
      </c>
      <c r="Y18">
        <f t="shared" si="8"/>
        <v>103.02114803625378</v>
      </c>
      <c r="Z18">
        <f t="shared" si="9"/>
        <v>246</v>
      </c>
      <c r="AA18">
        <f>VLOOKUP(B18,[1]高一上!$B:$W,21,0)</f>
        <v>42</v>
      </c>
      <c r="AB18" t="str">
        <f>VLOOKUP(B18,[1]高一上!$B:$W,22,0)</f>
        <v>石敏</v>
      </c>
      <c r="AC18">
        <f t="shared" si="10"/>
        <v>100.90634441087613</v>
      </c>
      <c r="AD18">
        <f t="shared" si="11"/>
        <v>256</v>
      </c>
      <c r="AE18">
        <f>VLOOKUP(B18,[1]中考!$B:$O,14,0)</f>
        <v>36</v>
      </c>
      <c r="AF18">
        <f t="shared" si="12"/>
        <v>259</v>
      </c>
    </row>
    <row r="19" spans="1:32" x14ac:dyDescent="0.2">
      <c r="A19" s="2" t="s">
        <v>608</v>
      </c>
      <c r="B19" s="2" t="s">
        <v>609</v>
      </c>
      <c r="C19" s="1">
        <v>5</v>
      </c>
      <c r="D19" s="3" t="s">
        <v>9</v>
      </c>
      <c r="E19" s="4" t="s">
        <v>610</v>
      </c>
      <c r="F19" s="1">
        <v>439</v>
      </c>
      <c r="G19" s="4">
        <v>69</v>
      </c>
      <c r="H19" s="1" t="s">
        <v>1949</v>
      </c>
      <c r="I19">
        <f t="shared" si="2"/>
        <v>82.779456193353468</v>
      </c>
      <c r="J19">
        <f t="shared" si="0"/>
        <v>164</v>
      </c>
      <c r="K19">
        <f>VLOOKUP(B19,[1]高三上!$B:$V,20,0)</f>
        <v>75</v>
      </c>
      <c r="L19" t="str">
        <f>VLOOKUP(B19,[1]高三上!$B:$V,21,0)</f>
        <v>金贵</v>
      </c>
      <c r="M19">
        <f t="shared" si="3"/>
        <v>105.4380664652568</v>
      </c>
      <c r="N19">
        <f t="shared" si="1"/>
        <v>107</v>
      </c>
      <c r="O19">
        <f>VLOOKUP(B19,[1]高二下!$B:$W,20,0)</f>
        <v>76.599999999999994</v>
      </c>
      <c r="P19" t="str">
        <f>VLOOKUP(B19,[1]高二下!$B:$W,21,0)</f>
        <v>金贵</v>
      </c>
      <c r="Q19">
        <f t="shared" si="4"/>
        <v>129.607250755287</v>
      </c>
      <c r="R19">
        <f t="shared" si="5"/>
        <v>125</v>
      </c>
      <c r="S19">
        <f>VLOOKUP(B19,[1]高二上!$B:$W,20,0)</f>
        <v>62</v>
      </c>
      <c r="T19" t="str">
        <f>VLOOKUP(B19,[1]高二上!$B:$W,21,0)</f>
        <v>金贵</v>
      </c>
      <c r="U19">
        <f t="shared" si="6"/>
        <v>45.317220543806648</v>
      </c>
      <c r="V19">
        <f t="shared" si="7"/>
        <v>223</v>
      </c>
      <c r="W19">
        <f>VLOOKUP(B19,[1]高一下!$B:$X,22,0)</f>
        <v>68</v>
      </c>
      <c r="X19" t="str">
        <f>VLOOKUP(B19,[1]高一下!$B:$X,23,0)</f>
        <v>米晓妹</v>
      </c>
      <c r="Y19">
        <f t="shared" si="8"/>
        <v>130.81570996978851</v>
      </c>
      <c r="Z19">
        <f t="shared" si="9"/>
        <v>42</v>
      </c>
      <c r="AA19">
        <f>VLOOKUP(B19,[1]高一上!$B:$W,21,0)</f>
        <v>54</v>
      </c>
      <c r="AB19" t="str">
        <f>VLOOKUP(B19,[1]高一上!$B:$W,22,0)</f>
        <v>李汉林</v>
      </c>
      <c r="AC19">
        <f t="shared" si="10"/>
        <v>105.13595166163142</v>
      </c>
      <c r="AD19">
        <f t="shared" si="11"/>
        <v>144</v>
      </c>
      <c r="AE19">
        <f>VLOOKUP(B19,[1]中考!$B:$O,14,0)</f>
        <v>41</v>
      </c>
      <c r="AF19">
        <f t="shared" si="12"/>
        <v>161</v>
      </c>
    </row>
    <row r="20" spans="1:32" x14ac:dyDescent="0.2">
      <c r="A20" s="2" t="s">
        <v>611</v>
      </c>
      <c r="B20" s="2" t="s">
        <v>612</v>
      </c>
      <c r="C20" s="1">
        <v>5</v>
      </c>
      <c r="D20" s="3" t="s">
        <v>9</v>
      </c>
      <c r="E20" s="4" t="s">
        <v>613</v>
      </c>
      <c r="F20" s="1">
        <v>428</v>
      </c>
      <c r="G20" s="4">
        <v>80</v>
      </c>
      <c r="H20" s="1" t="s">
        <v>1949</v>
      </c>
      <c r="I20">
        <f t="shared" si="2"/>
        <v>86.706948640483375</v>
      </c>
      <c r="J20">
        <f t="shared" si="0"/>
        <v>47</v>
      </c>
      <c r="K20">
        <f>VLOOKUP(B20,[1]高三上!$B:$V,20,0)</f>
        <v>95</v>
      </c>
      <c r="L20" t="str">
        <f>VLOOKUP(B20,[1]高三上!$B:$V,21,0)</f>
        <v>金贵</v>
      </c>
      <c r="M20">
        <f t="shared" si="3"/>
        <v>115.70996978851963</v>
      </c>
      <c r="N20">
        <f t="shared" si="1"/>
        <v>3</v>
      </c>
      <c r="O20">
        <f>VLOOKUP(B20,[1]高二下!$B:$W,20,0)</f>
        <v>86</v>
      </c>
      <c r="P20" t="str">
        <f>VLOOKUP(B20,[1]高二下!$B:$W,21,0)</f>
        <v>金贵</v>
      </c>
      <c r="Q20">
        <f t="shared" si="4"/>
        <v>114.19939577039275</v>
      </c>
      <c r="R20">
        <f t="shared" si="5"/>
        <v>55</v>
      </c>
      <c r="S20">
        <f>VLOOKUP(B20,[1]高二上!$B:$W,20,0)</f>
        <v>77</v>
      </c>
      <c r="T20" t="str">
        <f>VLOOKUP(B20,[1]高二上!$B:$W,21,0)</f>
        <v>金贵</v>
      </c>
      <c r="U20">
        <f t="shared" si="6"/>
        <v>100.30211480362537</v>
      </c>
      <c r="V20">
        <f t="shared" si="7"/>
        <v>102</v>
      </c>
      <c r="W20">
        <f>VLOOKUP(B20,[1]高一下!$B:$X,22,0)</f>
        <v>63</v>
      </c>
      <c r="X20" t="str">
        <f>VLOOKUP(B20,[1]高一下!$B:$X,23,0)</f>
        <v>米晓妹</v>
      </c>
      <c r="Y20">
        <f t="shared" si="8"/>
        <v>156.4954682779456</v>
      </c>
      <c r="Z20">
        <f t="shared" si="9"/>
        <v>103</v>
      </c>
      <c r="AA20">
        <f>VLOOKUP(B20,[1]高一上!$B:$W,21,0)</f>
        <v>36</v>
      </c>
      <c r="AB20" t="str">
        <f>VLOOKUP(B20,[1]高一上!$B:$W,22,0)</f>
        <v>李汉林</v>
      </c>
      <c r="AC20">
        <f t="shared" si="10"/>
        <v>86.706948640483375</v>
      </c>
      <c r="AD20">
        <f t="shared" si="11"/>
        <v>290</v>
      </c>
      <c r="AE20">
        <f>VLOOKUP(B20,[1]中考!$B:$O,14,0)</f>
        <v>37</v>
      </c>
      <c r="AF20">
        <f t="shared" si="12"/>
        <v>246</v>
      </c>
    </row>
    <row r="21" spans="1:32" x14ac:dyDescent="0.2">
      <c r="A21" s="2" t="s">
        <v>614</v>
      </c>
      <c r="B21" s="2" t="s">
        <v>615</v>
      </c>
      <c r="C21" s="1">
        <v>5</v>
      </c>
      <c r="D21" s="3" t="s">
        <v>9</v>
      </c>
      <c r="E21" s="4" t="s">
        <v>616</v>
      </c>
      <c r="F21" s="1">
        <v>424</v>
      </c>
      <c r="G21" s="4">
        <v>63</v>
      </c>
      <c r="H21" s="1" t="s">
        <v>1949</v>
      </c>
      <c r="I21">
        <f t="shared" si="2"/>
        <v>49.244712990936556</v>
      </c>
      <c r="J21">
        <f t="shared" si="0"/>
        <v>235</v>
      </c>
      <c r="K21">
        <f>VLOOKUP(B21,[1]高三上!$B:$V,20,0)</f>
        <v>82</v>
      </c>
      <c r="L21" t="str">
        <f>VLOOKUP(B21,[1]高三上!$B:$V,21,0)</f>
        <v>金贵</v>
      </c>
      <c r="M21">
        <f t="shared" si="3"/>
        <v>125.6797583081571</v>
      </c>
      <c r="N21">
        <f t="shared" si="1"/>
        <v>67</v>
      </c>
      <c r="O21">
        <f>VLOOKUP(B21,[1]高二下!$B:$W,20,0)</f>
        <v>73.8</v>
      </c>
      <c r="P21" t="str">
        <f>VLOOKUP(B21,[1]高二下!$B:$W,21,0)</f>
        <v>金贵</v>
      </c>
      <c r="Q21">
        <f t="shared" si="4"/>
        <v>60.120845921450147</v>
      </c>
      <c r="R21">
        <f t="shared" si="5"/>
        <v>152</v>
      </c>
      <c r="S21">
        <f>VLOOKUP(B21,[1]高二上!$B:$W,20,0)</f>
        <v>89</v>
      </c>
      <c r="T21" t="str">
        <f>VLOOKUP(B21,[1]高二上!$B:$W,21,0)</f>
        <v>金贵</v>
      </c>
      <c r="U21">
        <f t="shared" si="6"/>
        <v>99.395770392749242</v>
      </c>
      <c r="V21">
        <f t="shared" si="7"/>
        <v>20</v>
      </c>
      <c r="W21">
        <f>VLOOKUP(B21,[1]高一下!$B:$X,22,0)</f>
        <v>72</v>
      </c>
      <c r="X21" t="str">
        <f>VLOOKUP(B21,[1]高一下!$B:$X,23,0)</f>
        <v>米晓妹</v>
      </c>
      <c r="Y21">
        <f t="shared" si="8"/>
        <v>126.58610271903324</v>
      </c>
      <c r="Z21">
        <f t="shared" si="9"/>
        <v>18</v>
      </c>
      <c r="AA21">
        <f>VLOOKUP(B21,[1]高一上!$B:$W,21,0)</f>
        <v>58</v>
      </c>
      <c r="AB21" t="str">
        <f>VLOOKUP(B21,[1]高一上!$B:$W,22,0)</f>
        <v>米晓妹</v>
      </c>
      <c r="AC21">
        <f t="shared" si="10"/>
        <v>84.592145015105743</v>
      </c>
      <c r="AD21">
        <f t="shared" si="11"/>
        <v>106</v>
      </c>
      <c r="AE21">
        <f>VLOOKUP(B21,[1]中考!$B:$O,14,0)</f>
        <v>45</v>
      </c>
      <c r="AF21">
        <f t="shared" si="12"/>
        <v>55</v>
      </c>
    </row>
    <row r="22" spans="1:32" x14ac:dyDescent="0.2">
      <c r="A22" s="2" t="s">
        <v>617</v>
      </c>
      <c r="B22" s="2" t="s">
        <v>618</v>
      </c>
      <c r="C22" s="1">
        <v>5</v>
      </c>
      <c r="D22" s="3" t="s">
        <v>9</v>
      </c>
      <c r="E22" s="4" t="s">
        <v>619</v>
      </c>
      <c r="F22" s="1">
        <v>422</v>
      </c>
      <c r="G22" s="4">
        <v>64</v>
      </c>
      <c r="H22" s="1" t="s">
        <v>1949</v>
      </c>
      <c r="I22">
        <f t="shared" si="2"/>
        <v>78.247734138972817</v>
      </c>
      <c r="J22">
        <f t="shared" si="0"/>
        <v>224</v>
      </c>
      <c r="K22">
        <f>VLOOKUP(B22,[1]高三上!$B:$V,20,0)</f>
        <v>70</v>
      </c>
      <c r="L22" t="str">
        <f>VLOOKUP(B22,[1]高三上!$B:$V,21,0)</f>
        <v>金贵</v>
      </c>
      <c r="M22">
        <f t="shared" si="3"/>
        <v>54.682779456193352</v>
      </c>
      <c r="N22">
        <f t="shared" si="1"/>
        <v>152</v>
      </c>
      <c r="O22">
        <f>VLOOKUP(B22,[1]高二下!$B:$W,20,0)</f>
        <v>94.9</v>
      </c>
      <c r="P22" t="str">
        <f>VLOOKUP(B22,[1]高二下!$B:$W,21,0)</f>
        <v>金贵</v>
      </c>
      <c r="Q22">
        <f t="shared" si="4"/>
        <v>143.20241691842901</v>
      </c>
      <c r="R22">
        <f t="shared" si="5"/>
        <v>2</v>
      </c>
      <c r="S22">
        <f>VLOOKUP(B22,[1]高二上!$B:$W,20,0)</f>
        <v>71</v>
      </c>
      <c r="T22" t="str">
        <f>VLOOKUP(B22,[1]高二上!$B:$W,21,0)</f>
        <v>金贵</v>
      </c>
      <c r="U22">
        <f t="shared" si="6"/>
        <v>100</v>
      </c>
      <c r="V22">
        <f t="shared" si="7"/>
        <v>145</v>
      </c>
      <c r="W22">
        <f>VLOOKUP(B22,[1]高一下!$B:$X,22,0)</f>
        <v>60</v>
      </c>
      <c r="X22" t="str">
        <f>VLOOKUP(B22,[1]高一下!$B:$X,23,0)</f>
        <v>米晓妹</v>
      </c>
      <c r="Y22">
        <f t="shared" si="8"/>
        <v>74.018126888217523</v>
      </c>
      <c r="Z22">
        <f t="shared" si="9"/>
        <v>145</v>
      </c>
      <c r="AA22">
        <f>VLOOKUP(B22,[1]高一上!$B:$W,21,0)</f>
        <v>64</v>
      </c>
      <c r="AB22" t="str">
        <f>VLOOKUP(B22,[1]高一上!$B:$W,22,0)</f>
        <v>胡柔殳</v>
      </c>
      <c r="AC22">
        <f t="shared" si="10"/>
        <v>156.4954682779456</v>
      </c>
      <c r="AD22">
        <f t="shared" si="11"/>
        <v>59</v>
      </c>
      <c r="AE22">
        <f>VLOOKUP(B22,[1]中考!$B:$O,14,0)</f>
        <v>37</v>
      </c>
      <c r="AF22">
        <f t="shared" si="12"/>
        <v>246</v>
      </c>
    </row>
    <row r="23" spans="1:32" x14ac:dyDescent="0.2">
      <c r="A23" s="2" t="s">
        <v>620</v>
      </c>
      <c r="B23" s="2" t="s">
        <v>621</v>
      </c>
      <c r="C23" s="1">
        <v>5</v>
      </c>
      <c r="D23" s="3" t="s">
        <v>9</v>
      </c>
      <c r="E23" s="4" t="s">
        <v>622</v>
      </c>
      <c r="F23" s="1">
        <v>420</v>
      </c>
      <c r="G23" s="4">
        <v>72</v>
      </c>
      <c r="H23" s="1" t="s">
        <v>1949</v>
      </c>
      <c r="I23">
        <f t="shared" si="2"/>
        <v>100</v>
      </c>
      <c r="J23">
        <f t="shared" si="0"/>
        <v>125</v>
      </c>
      <c r="K23">
        <f>VLOOKUP(B23,[1]高三上!$B:$V,20,0)</f>
        <v>73</v>
      </c>
      <c r="L23" t="str">
        <f>VLOOKUP(B23,[1]高三上!$B:$V,21,0)</f>
        <v>金贵</v>
      </c>
      <c r="M23">
        <f t="shared" si="3"/>
        <v>78.851963746223561</v>
      </c>
      <c r="N23">
        <f t="shared" si="1"/>
        <v>125</v>
      </c>
      <c r="O23">
        <f>VLOOKUP(B23,[1]高二下!$B:$W,20,0)</f>
        <v>86</v>
      </c>
      <c r="P23" t="str">
        <f>VLOOKUP(B23,[1]高二下!$B:$W,21,0)</f>
        <v>金贵</v>
      </c>
      <c r="Q23">
        <f t="shared" si="4"/>
        <v>119.63746223564955</v>
      </c>
      <c r="R23">
        <f t="shared" si="5"/>
        <v>55</v>
      </c>
      <c r="S23">
        <f>VLOOKUP(B23,[1]高二上!$B:$W,20,0)</f>
        <v>73</v>
      </c>
      <c r="T23" t="str">
        <f>VLOOKUP(B23,[1]高二上!$B:$W,21,0)</f>
        <v>金贵</v>
      </c>
      <c r="U23">
        <f t="shared" si="6"/>
        <v>123.26283987915409</v>
      </c>
      <c r="V23">
        <f t="shared" si="7"/>
        <v>120</v>
      </c>
      <c r="W23">
        <f>VLOOKUP(B23,[1]高一下!$B:$X,22,0)</f>
        <v>56</v>
      </c>
      <c r="X23" t="str">
        <f>VLOOKUP(B23,[1]高一下!$B:$X,23,0)</f>
        <v>米晓妹</v>
      </c>
      <c r="Y23">
        <f t="shared" si="8"/>
        <v>89.42598187311178</v>
      </c>
      <c r="Z23">
        <f t="shared" si="9"/>
        <v>197</v>
      </c>
      <c r="AA23">
        <f>VLOOKUP(B23,[1]高一上!$B:$W,21,0)</f>
        <v>52</v>
      </c>
      <c r="AB23" t="str">
        <f>VLOOKUP(B23,[1]高一上!$B:$W,22,0)</f>
        <v>李汉林</v>
      </c>
      <c r="AC23">
        <f t="shared" si="10"/>
        <v>67.673716012084597</v>
      </c>
      <c r="AD23">
        <f t="shared" si="11"/>
        <v>162</v>
      </c>
      <c r="AE23">
        <f>VLOOKUP(B23,[1]中考!$B:$O,14,0)</f>
        <v>45</v>
      </c>
      <c r="AF23">
        <f t="shared" si="12"/>
        <v>55</v>
      </c>
    </row>
    <row r="24" spans="1:32" x14ac:dyDescent="0.2">
      <c r="A24" s="2" t="s">
        <v>623</v>
      </c>
      <c r="B24" s="2" t="s">
        <v>624</v>
      </c>
      <c r="C24" s="1">
        <v>5</v>
      </c>
      <c r="D24" s="3" t="s">
        <v>9</v>
      </c>
      <c r="E24" s="4" t="s">
        <v>625</v>
      </c>
      <c r="F24" s="1">
        <v>417</v>
      </c>
      <c r="G24" s="4">
        <v>59</v>
      </c>
      <c r="H24" s="1" t="s">
        <v>1949</v>
      </c>
      <c r="I24">
        <f t="shared" si="2"/>
        <v>27.190332326283979</v>
      </c>
      <c r="J24">
        <f t="shared" si="0"/>
        <v>273</v>
      </c>
      <c r="K24">
        <f>VLOOKUP(B24,[1]高三上!$B:$V,20,0)</f>
        <v>86</v>
      </c>
      <c r="L24" t="str">
        <f>VLOOKUP(B24,[1]高三上!$B:$V,21,0)</f>
        <v>金贵</v>
      </c>
      <c r="M24">
        <f t="shared" si="3"/>
        <v>164.95468277945619</v>
      </c>
      <c r="N24">
        <f t="shared" si="1"/>
        <v>32</v>
      </c>
      <c r="O24">
        <f>VLOOKUP(B24,[1]高二下!$B:$W,20,0)</f>
        <v>64.599999999999994</v>
      </c>
      <c r="P24" t="str">
        <f>VLOOKUP(B24,[1]高二下!$B:$W,21,0)</f>
        <v>金贵</v>
      </c>
      <c r="Q24">
        <f t="shared" si="4"/>
        <v>108.45921450151057</v>
      </c>
      <c r="R24">
        <f t="shared" si="5"/>
        <v>247</v>
      </c>
      <c r="S24">
        <f>VLOOKUP(B24,[1]高二上!$B:$W,20,0)</f>
        <v>53</v>
      </c>
      <c r="T24" t="str">
        <f>VLOOKUP(B24,[1]高二上!$B:$W,21,0)</f>
        <v>金贵</v>
      </c>
      <c r="U24">
        <f t="shared" si="6"/>
        <v>50.755287009063444</v>
      </c>
      <c r="V24">
        <f t="shared" si="7"/>
        <v>275</v>
      </c>
      <c r="W24">
        <f>VLOOKUP(B24,[1]高一下!$B:$X,22,0)</f>
        <v>62</v>
      </c>
      <c r="X24" t="str">
        <f>VLOOKUP(B24,[1]高一下!$B:$X,23,0)</f>
        <v>米晓妹</v>
      </c>
      <c r="Y24">
        <f t="shared" si="8"/>
        <v>132.6283987915408</v>
      </c>
      <c r="Z24">
        <f t="shared" si="9"/>
        <v>112</v>
      </c>
      <c r="AA24">
        <f>VLOOKUP(B24,[1]高一上!$B:$W,21,0)</f>
        <v>46</v>
      </c>
      <c r="AB24" t="str">
        <f>VLOOKUP(B24,[1]高一上!$B:$W,22,0)</f>
        <v>石敏</v>
      </c>
      <c r="AC24">
        <f t="shared" si="10"/>
        <v>59.214501510574017</v>
      </c>
      <c r="AD24">
        <f t="shared" si="11"/>
        <v>220</v>
      </c>
      <c r="AE24">
        <f>VLOOKUP(B24,[1]中考!$B:$O,14,0)</f>
        <v>44</v>
      </c>
      <c r="AF24">
        <f t="shared" si="12"/>
        <v>85</v>
      </c>
    </row>
    <row r="25" spans="1:32" x14ac:dyDescent="0.2">
      <c r="A25" s="2" t="s">
        <v>626</v>
      </c>
      <c r="B25" s="2" t="s">
        <v>627</v>
      </c>
      <c r="C25" s="1">
        <v>5</v>
      </c>
      <c r="D25" s="3" t="s">
        <v>9</v>
      </c>
      <c r="E25" s="4" t="s">
        <v>628</v>
      </c>
      <c r="F25" s="1">
        <v>412</v>
      </c>
      <c r="G25" s="4">
        <v>68</v>
      </c>
      <c r="H25" s="1" t="s">
        <v>1949</v>
      </c>
      <c r="I25">
        <f t="shared" si="2"/>
        <v>92.749244712990929</v>
      </c>
      <c r="J25">
        <f t="shared" si="0"/>
        <v>176</v>
      </c>
      <c r="K25">
        <f>VLOOKUP(B25,[1]高三上!$B:$V,20,0)</f>
        <v>70</v>
      </c>
      <c r="L25" t="str">
        <f>VLOOKUP(B25,[1]高三上!$B:$V,21,0)</f>
        <v>金贵</v>
      </c>
      <c r="M25">
        <f t="shared" si="3"/>
        <v>107.55287009063444</v>
      </c>
      <c r="N25">
        <f t="shared" si="1"/>
        <v>152</v>
      </c>
      <c r="O25">
        <f>VLOOKUP(B25,[1]高二下!$B:$W,20,0)</f>
        <v>71</v>
      </c>
      <c r="P25" t="str">
        <f>VLOOKUP(B25,[1]高二下!$B:$W,21,0)</f>
        <v>金贵</v>
      </c>
      <c r="Q25">
        <f t="shared" si="4"/>
        <v>90.332326283987911</v>
      </c>
      <c r="R25">
        <f t="shared" si="5"/>
        <v>177</v>
      </c>
      <c r="S25">
        <f>VLOOKUP(B25,[1]高二上!$B:$W,20,0)</f>
        <v>71</v>
      </c>
      <c r="T25" t="str">
        <f>VLOOKUP(B25,[1]高二上!$B:$W,21,0)</f>
        <v>金贵</v>
      </c>
      <c r="U25">
        <f t="shared" si="6"/>
        <v>139.57703927492446</v>
      </c>
      <c r="V25">
        <f t="shared" si="7"/>
        <v>145</v>
      </c>
      <c r="W25">
        <f>VLOOKUP(B25,[1]高一下!$B:$X,22,0)</f>
        <v>50</v>
      </c>
      <c r="X25" t="str">
        <f>VLOOKUP(B25,[1]高一下!$B:$X,23,0)</f>
        <v>米晓妹</v>
      </c>
      <c r="Y25">
        <f t="shared" si="8"/>
        <v>77.0392749244713</v>
      </c>
      <c r="Z25">
        <f t="shared" si="9"/>
        <v>276</v>
      </c>
      <c r="AA25">
        <f>VLOOKUP(B25,[1]高一上!$B:$W,21,0)</f>
        <v>48</v>
      </c>
      <c r="AB25" t="str">
        <f>VLOOKUP(B25,[1]高一上!$B:$W,22,0)</f>
        <v>李汉林</v>
      </c>
      <c r="AC25">
        <f t="shared" si="10"/>
        <v>109.06344410876133</v>
      </c>
      <c r="AD25">
        <f t="shared" si="11"/>
        <v>200</v>
      </c>
      <c r="AE25">
        <f>VLOOKUP(B25,[1]中考!$B:$O,14,0)</f>
        <v>38</v>
      </c>
      <c r="AF25">
        <f t="shared" si="12"/>
        <v>230</v>
      </c>
    </row>
    <row r="26" spans="1:32" x14ac:dyDescent="0.2">
      <c r="A26" s="2" t="s">
        <v>629</v>
      </c>
      <c r="B26" s="2" t="s">
        <v>630</v>
      </c>
      <c r="C26" s="1">
        <v>5</v>
      </c>
      <c r="D26" s="3" t="s">
        <v>9</v>
      </c>
      <c r="E26" s="4" t="s">
        <v>631</v>
      </c>
      <c r="F26" s="1">
        <v>412</v>
      </c>
      <c r="G26" s="4">
        <v>76</v>
      </c>
      <c r="H26" s="1" t="s">
        <v>1949</v>
      </c>
      <c r="I26">
        <f t="shared" si="2"/>
        <v>120.24169184290031</v>
      </c>
      <c r="J26">
        <f t="shared" si="0"/>
        <v>85</v>
      </c>
      <c r="K26">
        <f>VLOOKUP(B26,[1]高三上!$B:$V,20,0)</f>
        <v>70</v>
      </c>
      <c r="L26" t="str">
        <f>VLOOKUP(B26,[1]高三上!$B:$V,21,0)</f>
        <v>金贵</v>
      </c>
      <c r="M26">
        <f t="shared" si="3"/>
        <v>137.16012084592145</v>
      </c>
      <c r="N26">
        <f t="shared" si="1"/>
        <v>152</v>
      </c>
      <c r="O26">
        <f>VLOOKUP(B26,[1]高二下!$B:$W,20,0)</f>
        <v>60.3</v>
      </c>
      <c r="P26" t="str">
        <f>VLOOKUP(B26,[1]高二下!$B:$W,21,0)</f>
        <v>金贵</v>
      </c>
      <c r="Q26">
        <f t="shared" si="4"/>
        <v>102.71903323262841</v>
      </c>
      <c r="R26">
        <f t="shared" si="5"/>
        <v>275</v>
      </c>
      <c r="S26">
        <f>VLOOKUP(B26,[1]高二上!$B:$W,20,0)</f>
        <v>52</v>
      </c>
      <c r="T26" t="str">
        <f>VLOOKUP(B26,[1]高二上!$B:$W,21,0)</f>
        <v>金贵</v>
      </c>
      <c r="U26">
        <f t="shared" si="6"/>
        <v>88.51963746223565</v>
      </c>
      <c r="V26">
        <f t="shared" si="7"/>
        <v>284</v>
      </c>
      <c r="W26">
        <f>VLOOKUP(B26,[1]高一下!$B:$X,22,0)</f>
        <v>52</v>
      </c>
      <c r="X26" t="str">
        <f>VLOOKUP(B26,[1]高一下!$B:$X,23,0)</f>
        <v>米晓妹</v>
      </c>
      <c r="Y26">
        <f t="shared" si="8"/>
        <v>119.03323262839879</v>
      </c>
      <c r="Z26">
        <f t="shared" si="9"/>
        <v>246</v>
      </c>
      <c r="AA26">
        <f>VLOOKUP(B26,[1]高一上!$B:$W,21,0)</f>
        <v>32</v>
      </c>
      <c r="AB26" t="str">
        <f>VLOOKUP(B26,[1]高一上!$B:$W,22,0)</f>
        <v>米晓妹</v>
      </c>
      <c r="AC26">
        <f t="shared" si="10"/>
        <v>100.30211480362537</v>
      </c>
      <c r="AD26">
        <f t="shared" si="11"/>
        <v>309</v>
      </c>
      <c r="AE26">
        <f>VLOOKUP(B26,[1]中考!$B:$O,14,0)</f>
        <v>30</v>
      </c>
      <c r="AF26">
        <f t="shared" si="12"/>
        <v>310</v>
      </c>
    </row>
    <row r="27" spans="1:32" x14ac:dyDescent="0.2">
      <c r="A27" s="2" t="s">
        <v>632</v>
      </c>
      <c r="B27" s="2" t="s">
        <v>633</v>
      </c>
      <c r="C27" s="1">
        <v>5</v>
      </c>
      <c r="D27" s="3" t="s">
        <v>9</v>
      </c>
      <c r="E27" s="4" t="s">
        <v>634</v>
      </c>
      <c r="F27" s="1">
        <v>409</v>
      </c>
      <c r="G27" s="4">
        <v>77</v>
      </c>
      <c r="H27" s="1" t="s">
        <v>1949</v>
      </c>
      <c r="I27">
        <f t="shared" si="2"/>
        <v>123.56495468277946</v>
      </c>
      <c r="J27">
        <f t="shared" si="0"/>
        <v>74</v>
      </c>
      <c r="K27">
        <f>VLOOKUP(B27,[1]高三上!$B:$V,20,0)</f>
        <v>70</v>
      </c>
      <c r="L27" t="str">
        <f>VLOOKUP(B27,[1]高三上!$B:$V,21,0)</f>
        <v>金贵</v>
      </c>
      <c r="M27">
        <f t="shared" si="3"/>
        <v>74.018126888217523</v>
      </c>
      <c r="N27">
        <f t="shared" si="1"/>
        <v>152</v>
      </c>
      <c r="O27">
        <f>VLOOKUP(B27,[1]高二下!$B:$W,20,0)</f>
        <v>85</v>
      </c>
      <c r="P27" t="str">
        <f>VLOOKUP(B27,[1]高二下!$B:$W,21,0)</f>
        <v>金贵</v>
      </c>
      <c r="Q27">
        <f t="shared" si="4"/>
        <v>106.34441087613293</v>
      </c>
      <c r="R27">
        <f t="shared" si="5"/>
        <v>66</v>
      </c>
      <c r="S27">
        <f>VLOOKUP(B27,[1]高二上!$B:$W,20,0)</f>
        <v>78</v>
      </c>
      <c r="T27" t="str">
        <f>VLOOKUP(B27,[1]高二上!$B:$W,21,0)</f>
        <v>金贵</v>
      </c>
      <c r="U27">
        <f t="shared" si="6"/>
        <v>111.78247734138972</v>
      </c>
      <c r="V27">
        <f t="shared" si="7"/>
        <v>87</v>
      </c>
      <c r="W27">
        <f>VLOOKUP(B27,[1]高一下!$B:$X,22,0)</f>
        <v>61</v>
      </c>
      <c r="X27" t="str">
        <f>VLOOKUP(B27,[1]高一下!$B:$X,23,0)</f>
        <v>米晓妹</v>
      </c>
      <c r="Y27">
        <f t="shared" si="8"/>
        <v>99.697885196374628</v>
      </c>
      <c r="Z27">
        <f t="shared" si="9"/>
        <v>126</v>
      </c>
      <c r="AA27">
        <f>VLOOKUP(B27,[1]高一上!$B:$W,21,0)</f>
        <v>56</v>
      </c>
      <c r="AB27" t="str">
        <f>VLOOKUP(B27,[1]高一上!$B:$W,22,0)</f>
        <v>胡柔殳</v>
      </c>
      <c r="AC27">
        <f t="shared" si="10"/>
        <v>67.673716012084597</v>
      </c>
      <c r="AD27">
        <f t="shared" si="11"/>
        <v>125</v>
      </c>
      <c r="AE27">
        <f>VLOOKUP(B27,[1]中考!$B:$O,14,0)</f>
        <v>47</v>
      </c>
      <c r="AF27">
        <f t="shared" si="12"/>
        <v>18</v>
      </c>
    </row>
    <row r="28" spans="1:32" x14ac:dyDescent="0.2">
      <c r="A28" s="2" t="s">
        <v>635</v>
      </c>
      <c r="B28" s="2" t="s">
        <v>636</v>
      </c>
      <c r="C28" s="1">
        <v>5</v>
      </c>
      <c r="D28" s="3" t="s">
        <v>9</v>
      </c>
      <c r="E28" s="4" t="s">
        <v>637</v>
      </c>
      <c r="F28" s="1">
        <v>406</v>
      </c>
      <c r="G28" s="4">
        <v>70</v>
      </c>
      <c r="H28" s="1" t="s">
        <v>1949</v>
      </c>
      <c r="I28">
        <f t="shared" si="2"/>
        <v>100</v>
      </c>
      <c r="J28">
        <f t="shared" si="0"/>
        <v>152</v>
      </c>
      <c r="K28">
        <f>VLOOKUP(B28,[1]高三上!$B:$V,20,0)</f>
        <v>70</v>
      </c>
      <c r="L28" t="str">
        <f>VLOOKUP(B28,[1]高三上!$B:$V,21,0)</f>
        <v>金贵</v>
      </c>
      <c r="M28">
        <f t="shared" si="3"/>
        <v>91.842900302114799</v>
      </c>
      <c r="N28">
        <f t="shared" si="1"/>
        <v>152</v>
      </c>
      <c r="O28">
        <f>VLOOKUP(B28,[1]高二下!$B:$W,20,0)</f>
        <v>76.599999999999994</v>
      </c>
      <c r="P28" t="str">
        <f>VLOOKUP(B28,[1]高二下!$B:$W,21,0)</f>
        <v>金贵</v>
      </c>
      <c r="Q28">
        <f t="shared" si="4"/>
        <v>88.51963746223565</v>
      </c>
      <c r="R28">
        <f t="shared" si="5"/>
        <v>125</v>
      </c>
      <c r="S28">
        <f>VLOOKUP(B28,[1]高二上!$B:$W,20,0)</f>
        <v>78</v>
      </c>
      <c r="T28" t="str">
        <f>VLOOKUP(B28,[1]高二上!$B:$W,21,0)</f>
        <v>金贵</v>
      </c>
      <c r="U28">
        <f t="shared" si="6"/>
        <v>88.217522658610278</v>
      </c>
      <c r="V28">
        <f t="shared" si="7"/>
        <v>87</v>
      </c>
      <c r="W28">
        <f>VLOOKUP(B28,[1]高一下!$B:$X,22,0)</f>
        <v>67</v>
      </c>
      <c r="X28" t="str">
        <f>VLOOKUP(B28,[1]高一下!$B:$X,23,0)</f>
        <v>米晓妹</v>
      </c>
      <c r="Y28">
        <f t="shared" si="8"/>
        <v>166.16314199395771</v>
      </c>
      <c r="Z28">
        <f t="shared" si="9"/>
        <v>48</v>
      </c>
      <c r="AA28">
        <f>VLOOKUP(B28,[1]高一上!$B:$W,21,0)</f>
        <v>40</v>
      </c>
      <c r="AB28" t="str">
        <f>VLOOKUP(B28,[1]高一上!$B:$W,22,0)</f>
        <v>李汉林</v>
      </c>
      <c r="AC28">
        <f t="shared" si="10"/>
        <v>67.975830815709969</v>
      </c>
      <c r="AD28">
        <f t="shared" si="11"/>
        <v>267</v>
      </c>
      <c r="AE28">
        <f>VLOOKUP(B28,[1]中考!$B:$O,14,0)</f>
        <v>41</v>
      </c>
      <c r="AF28">
        <f t="shared" si="12"/>
        <v>161</v>
      </c>
    </row>
    <row r="29" spans="1:32" x14ac:dyDescent="0.2">
      <c r="A29" s="2" t="s">
        <v>638</v>
      </c>
      <c r="B29" s="2" t="s">
        <v>639</v>
      </c>
      <c r="C29" s="1">
        <v>5</v>
      </c>
      <c r="D29" s="3" t="s">
        <v>9</v>
      </c>
      <c r="E29" s="4" t="s">
        <v>640</v>
      </c>
      <c r="F29" s="1">
        <v>401</v>
      </c>
      <c r="G29" s="4">
        <v>63</v>
      </c>
      <c r="H29" s="1" t="s">
        <v>1949</v>
      </c>
      <c r="I29">
        <f t="shared" si="2"/>
        <v>90.332326283987911</v>
      </c>
      <c r="J29">
        <f t="shared" si="0"/>
        <v>235</v>
      </c>
      <c r="K29">
        <f>VLOOKUP(B29,[1]高三上!$B:$V,20,0)</f>
        <v>63</v>
      </c>
      <c r="L29" t="str">
        <f>VLOOKUP(B29,[1]高三上!$B:$V,21,0)</f>
        <v>金贵</v>
      </c>
      <c r="M29">
        <f t="shared" si="3"/>
        <v>84.592145015105743</v>
      </c>
      <c r="N29">
        <f t="shared" si="1"/>
        <v>203</v>
      </c>
      <c r="O29">
        <f>VLOOKUP(B29,[1]高二下!$B:$W,20,0)</f>
        <v>73.8</v>
      </c>
      <c r="P29" t="str">
        <f>VLOOKUP(B29,[1]高二下!$B:$W,21,0)</f>
        <v>金贵</v>
      </c>
      <c r="Q29">
        <f t="shared" si="4"/>
        <v>88.51963746223565</v>
      </c>
      <c r="R29">
        <f t="shared" si="5"/>
        <v>152</v>
      </c>
      <c r="S29">
        <f>VLOOKUP(B29,[1]高二上!$B:$W,20,0)</f>
        <v>75</v>
      </c>
      <c r="T29" t="str">
        <f>VLOOKUP(B29,[1]高二上!$B:$W,21,0)</f>
        <v>金贵</v>
      </c>
      <c r="U29">
        <f t="shared" si="6"/>
        <v>117.5226586102719</v>
      </c>
      <c r="V29">
        <f t="shared" si="7"/>
        <v>114</v>
      </c>
      <c r="W29">
        <f>VLOOKUP(B29,[1]高一下!$B:$X,22,0)</f>
        <v>58</v>
      </c>
      <c r="X29" t="str">
        <f>VLOOKUP(B29,[1]高一下!$B:$X,23,0)</f>
        <v>米晓妹</v>
      </c>
      <c r="Y29">
        <f t="shared" si="8"/>
        <v>108.45921450151057</v>
      </c>
      <c r="Z29">
        <f t="shared" si="9"/>
        <v>172</v>
      </c>
      <c r="AA29">
        <f>VLOOKUP(B29,[1]高一上!$B:$W,21,0)</f>
        <v>48</v>
      </c>
      <c r="AB29" t="str">
        <f>VLOOKUP(B29,[1]高一上!$B:$W,22,0)</f>
        <v>石敏</v>
      </c>
      <c r="AC29">
        <f t="shared" si="10"/>
        <v>88.217522658610278</v>
      </c>
      <c r="AD29">
        <f t="shared" si="11"/>
        <v>200</v>
      </c>
      <c r="AE29">
        <f>VLOOKUP(B29,[1]中考!$B:$O,14,0)</f>
        <v>41</v>
      </c>
      <c r="AF29">
        <f t="shared" si="12"/>
        <v>161</v>
      </c>
    </row>
    <row r="30" spans="1:32" x14ac:dyDescent="0.2">
      <c r="A30" s="2" t="s">
        <v>641</v>
      </c>
      <c r="B30" s="2" t="s">
        <v>642</v>
      </c>
      <c r="C30" s="1">
        <v>5</v>
      </c>
      <c r="D30" s="3" t="s">
        <v>9</v>
      </c>
      <c r="E30" s="4" t="s">
        <v>643</v>
      </c>
      <c r="F30" s="1">
        <v>400</v>
      </c>
      <c r="G30" s="4">
        <v>72</v>
      </c>
      <c r="H30" s="1" t="s">
        <v>1949</v>
      </c>
      <c r="I30">
        <f t="shared" si="2"/>
        <v>108.1570996978852</v>
      </c>
      <c r="J30">
        <f t="shared" si="0"/>
        <v>125</v>
      </c>
      <c r="K30">
        <f>VLOOKUP(B30,[1]高三上!$B:$V,20,0)</f>
        <v>70</v>
      </c>
      <c r="L30" t="str">
        <f>VLOOKUP(B30,[1]高三上!$B:$V,21,0)</f>
        <v>金贵</v>
      </c>
      <c r="M30">
        <f t="shared" si="3"/>
        <v>133.53474320241691</v>
      </c>
      <c r="N30">
        <f t="shared" si="1"/>
        <v>152</v>
      </c>
      <c r="O30">
        <f>VLOOKUP(B30,[1]高二下!$B:$W,20,0)</f>
        <v>62.5</v>
      </c>
      <c r="P30" t="str">
        <f>VLOOKUP(B30,[1]高二下!$B:$W,21,0)</f>
        <v>金贵</v>
      </c>
      <c r="Q30">
        <f t="shared" si="4"/>
        <v>39.879154078549853</v>
      </c>
      <c r="R30">
        <f t="shared" si="5"/>
        <v>263</v>
      </c>
      <c r="S30">
        <f>VLOOKUP(B30,[1]高二上!$B:$W,20,0)</f>
        <v>82</v>
      </c>
      <c r="T30" t="str">
        <f>VLOOKUP(B30,[1]高二上!$B:$W,21,0)</f>
        <v>金贵</v>
      </c>
      <c r="U30">
        <f t="shared" si="6"/>
        <v>172.50755287009065</v>
      </c>
      <c r="V30">
        <f t="shared" si="7"/>
        <v>64</v>
      </c>
      <c r="W30">
        <f>VLOOKUP(B30,[1]高一下!$B:$X,22,0)</f>
        <v>45</v>
      </c>
      <c r="X30" t="str">
        <f>VLOOKUP(B30,[1]高一下!$B:$X,23,0)</f>
        <v>米晓妹</v>
      </c>
      <c r="Y30">
        <f t="shared" si="8"/>
        <v>95.770392749244706</v>
      </c>
      <c r="Z30">
        <f t="shared" si="9"/>
        <v>304</v>
      </c>
      <c r="AA30">
        <f>VLOOKUP(B30,[1]高一上!$B:$W,21,0)</f>
        <v>36</v>
      </c>
      <c r="AB30" t="str">
        <f>VLOOKUP(B30,[1]高一上!$B:$W,22,0)</f>
        <v>石敏</v>
      </c>
      <c r="AC30">
        <f t="shared" si="10"/>
        <v>102.41691842900302</v>
      </c>
      <c r="AD30">
        <f t="shared" si="11"/>
        <v>290</v>
      </c>
      <c r="AE30">
        <f>VLOOKUP(B30,[1]中考!$B:$O,14,0)</f>
        <v>32</v>
      </c>
      <c r="AF30">
        <f t="shared" si="12"/>
        <v>298</v>
      </c>
    </row>
    <row r="31" spans="1:32" x14ac:dyDescent="0.2">
      <c r="A31" s="2" t="s">
        <v>644</v>
      </c>
      <c r="B31" s="2" t="s">
        <v>645</v>
      </c>
      <c r="C31" s="1">
        <v>5</v>
      </c>
      <c r="D31" s="3" t="s">
        <v>9</v>
      </c>
      <c r="E31" s="4" t="s">
        <v>646</v>
      </c>
      <c r="F31" s="1">
        <v>398</v>
      </c>
      <c r="G31" s="4">
        <v>82</v>
      </c>
      <c r="H31" s="1" t="s">
        <v>1949</v>
      </c>
      <c r="I31">
        <f t="shared" si="2"/>
        <v>107.55287009063444</v>
      </c>
      <c r="J31">
        <f t="shared" si="0"/>
        <v>30</v>
      </c>
      <c r="K31">
        <f>VLOOKUP(B31,[1]高三上!$B:$V,20,0)</f>
        <v>83</v>
      </c>
      <c r="L31" t="str">
        <f>VLOOKUP(B31,[1]高三上!$B:$V,21,0)</f>
        <v>金贵</v>
      </c>
      <c r="M31">
        <f t="shared" si="3"/>
        <v>93.051359516616316</v>
      </c>
      <c r="N31">
        <f t="shared" si="1"/>
        <v>55</v>
      </c>
      <c r="O31">
        <f>VLOOKUP(B31,[1]高二下!$B:$W,20,0)</f>
        <v>87.9</v>
      </c>
      <c r="P31" t="str">
        <f>VLOOKUP(B31,[1]高二下!$B:$W,21,0)</f>
        <v>金贵</v>
      </c>
      <c r="Q31">
        <f t="shared" si="4"/>
        <v>100.90634441087613</v>
      </c>
      <c r="R31">
        <f t="shared" si="5"/>
        <v>32</v>
      </c>
      <c r="S31">
        <f>VLOOKUP(B31,[1]高二上!$B:$W,20,0)</f>
        <v>87</v>
      </c>
      <c r="T31" t="str">
        <f>VLOOKUP(B31,[1]高二上!$B:$W,21,0)</f>
        <v>金贵</v>
      </c>
      <c r="U31">
        <f t="shared" si="6"/>
        <v>141.38972809667672</v>
      </c>
      <c r="V31">
        <f t="shared" si="7"/>
        <v>35</v>
      </c>
      <c r="W31">
        <f>VLOOKUP(B31,[1]高一下!$B:$X,22,0)</f>
        <v>58</v>
      </c>
      <c r="X31" t="str">
        <f>VLOOKUP(B31,[1]高一下!$B:$X,23,0)</f>
        <v>米晓妹</v>
      </c>
      <c r="Y31">
        <f t="shared" si="8"/>
        <v>72.507552870090635</v>
      </c>
      <c r="Z31">
        <f t="shared" si="9"/>
        <v>172</v>
      </c>
      <c r="AA31">
        <f>VLOOKUP(B31,[1]高一上!$B:$W,21,0)</f>
        <v>61</v>
      </c>
      <c r="AB31" t="str">
        <f>VLOOKUP(B31,[1]高一上!$B:$W,22,0)</f>
        <v>石敏</v>
      </c>
      <c r="AC31">
        <f t="shared" si="10"/>
        <v>108.45921450151057</v>
      </c>
      <c r="AD31">
        <f t="shared" si="11"/>
        <v>81</v>
      </c>
      <c r="AE31">
        <f>VLOOKUP(B31,[1]中考!$B:$O,14,0)</f>
        <v>43</v>
      </c>
      <c r="AF31">
        <f t="shared" si="12"/>
        <v>109</v>
      </c>
    </row>
    <row r="32" spans="1:32" x14ac:dyDescent="0.2">
      <c r="A32" s="2" t="s">
        <v>647</v>
      </c>
      <c r="B32" s="2" t="s">
        <v>648</v>
      </c>
      <c r="C32" s="1">
        <v>5</v>
      </c>
      <c r="D32" s="3" t="s">
        <v>9</v>
      </c>
      <c r="E32" s="4" t="s">
        <v>649</v>
      </c>
      <c r="F32" s="1">
        <v>394</v>
      </c>
      <c r="G32" s="4">
        <v>60</v>
      </c>
      <c r="H32" s="1" t="s">
        <v>1949</v>
      </c>
      <c r="I32">
        <f t="shared" si="2"/>
        <v>78.549848942598189</v>
      </c>
      <c r="J32">
        <f t="shared" si="0"/>
        <v>260</v>
      </c>
      <c r="K32">
        <f>VLOOKUP(B32,[1]高三上!$B:$V,20,0)</f>
        <v>65</v>
      </c>
      <c r="L32" t="str">
        <f>VLOOKUP(B32,[1]高三上!$B:$V,21,0)</f>
        <v>金贵</v>
      </c>
      <c r="M32">
        <f t="shared" si="3"/>
        <v>113.29305135951662</v>
      </c>
      <c r="N32">
        <f t="shared" si="1"/>
        <v>189</v>
      </c>
      <c r="O32">
        <f>VLOOKUP(B32,[1]高二下!$B:$W,20,0)</f>
        <v>65.7</v>
      </c>
      <c r="P32" t="str">
        <f>VLOOKUP(B32,[1]高二下!$B:$W,21,0)</f>
        <v>金贵</v>
      </c>
      <c r="Q32">
        <f t="shared" si="4"/>
        <v>55.891238670694868</v>
      </c>
      <c r="R32">
        <f t="shared" si="5"/>
        <v>233</v>
      </c>
      <c r="S32">
        <f>VLOOKUP(B32,[1]高二上!$B:$W,20,0)</f>
        <v>78</v>
      </c>
      <c r="T32" t="str">
        <f>VLOOKUP(B32,[1]高二上!$B:$W,21,0)</f>
        <v>金贵</v>
      </c>
      <c r="U32">
        <f t="shared" si="6"/>
        <v>165.55891238670694</v>
      </c>
      <c r="V32">
        <f t="shared" si="7"/>
        <v>87</v>
      </c>
      <c r="W32">
        <f>VLOOKUP(B32,[1]高一下!$B:$X,22,0)</f>
        <v>45</v>
      </c>
      <c r="X32" t="str">
        <f>VLOOKUP(B32,[1]高一下!$B:$X,23,0)</f>
        <v>米晓妹</v>
      </c>
      <c r="Y32">
        <f t="shared" si="8"/>
        <v>51.661631419939575</v>
      </c>
      <c r="Z32">
        <f t="shared" si="9"/>
        <v>304</v>
      </c>
      <c r="AA32">
        <f>VLOOKUP(B32,[1]高一上!$B:$W,21,0)</f>
        <v>54</v>
      </c>
      <c r="AB32" t="str">
        <f>VLOOKUP(B32,[1]高一上!$B:$W,22,0)</f>
        <v>邓倩</v>
      </c>
      <c r="AC32">
        <f t="shared" si="10"/>
        <v>105.13595166163142</v>
      </c>
      <c r="AD32">
        <f t="shared" si="11"/>
        <v>144</v>
      </c>
      <c r="AE32">
        <f>VLOOKUP(B32,[1]中考!$B:$O,14,0)</f>
        <v>41</v>
      </c>
      <c r="AF32">
        <f t="shared" si="12"/>
        <v>161</v>
      </c>
    </row>
    <row r="33" spans="1:32" x14ac:dyDescent="0.2">
      <c r="A33" s="2" t="s">
        <v>650</v>
      </c>
      <c r="B33" s="2" t="s">
        <v>651</v>
      </c>
      <c r="C33" s="1">
        <v>5</v>
      </c>
      <c r="D33" s="3" t="s">
        <v>9</v>
      </c>
      <c r="E33" s="4" t="s">
        <v>652</v>
      </c>
      <c r="F33" s="1">
        <v>390</v>
      </c>
      <c r="G33" s="4">
        <v>88</v>
      </c>
      <c r="H33" s="1" t="s">
        <v>1949</v>
      </c>
      <c r="I33">
        <f t="shared" si="2"/>
        <v>130.21148036253777</v>
      </c>
      <c r="J33">
        <f t="shared" si="0"/>
        <v>7</v>
      </c>
      <c r="K33">
        <f>VLOOKUP(B33,[1]高三上!$B:$V,20,0)</f>
        <v>75</v>
      </c>
      <c r="L33" t="str">
        <f>VLOOKUP(B33,[1]高三上!$B:$V,21,0)</f>
        <v>金贵</v>
      </c>
      <c r="M33">
        <f t="shared" si="3"/>
        <v>77.341389728096672</v>
      </c>
      <c r="N33">
        <f t="shared" si="1"/>
        <v>107</v>
      </c>
      <c r="O33">
        <f>VLOOKUP(B33,[1]高二下!$B:$W,20,0)</f>
        <v>87.9</v>
      </c>
      <c r="P33" t="str">
        <f>VLOOKUP(B33,[1]高二下!$B:$W,21,0)</f>
        <v>金贵</v>
      </c>
      <c r="Q33">
        <f t="shared" si="4"/>
        <v>100.90634441087613</v>
      </c>
      <c r="R33">
        <f t="shared" si="5"/>
        <v>32</v>
      </c>
      <c r="S33">
        <f>VLOOKUP(B33,[1]高二上!$B:$W,20,0)</f>
        <v>87</v>
      </c>
      <c r="T33" t="str">
        <f>VLOOKUP(B33,[1]高二上!$B:$W,21,0)</f>
        <v>金贵</v>
      </c>
      <c r="U33">
        <f t="shared" si="6"/>
        <v>90.936555891238669</v>
      </c>
      <c r="V33">
        <f t="shared" si="7"/>
        <v>35</v>
      </c>
      <c r="W33">
        <f>VLOOKUP(B33,[1]高一下!$B:$X,22,0)</f>
        <v>77</v>
      </c>
      <c r="X33" t="str">
        <f>VLOOKUP(B33,[1]高一下!$B:$X,23,0)</f>
        <v>米晓妹</v>
      </c>
      <c r="Y33">
        <f t="shared" si="8"/>
        <v>130.51359516616316</v>
      </c>
      <c r="Z33">
        <f t="shared" si="9"/>
        <v>5</v>
      </c>
      <c r="AA33">
        <f>VLOOKUP(B33,[1]高一上!$B:$W,21,0)</f>
        <v>58</v>
      </c>
      <c r="AB33" t="str">
        <f>VLOOKUP(B33,[1]高一上!$B:$W,22,0)</f>
        <v>米晓妹</v>
      </c>
      <c r="AC33">
        <f t="shared" si="10"/>
        <v>69.78851963746223</v>
      </c>
      <c r="AD33">
        <f t="shared" si="11"/>
        <v>106</v>
      </c>
      <c r="AE33">
        <f>VLOOKUP(B33,[1]中考!$B:$O,14,0)</f>
        <v>48</v>
      </c>
      <c r="AF33">
        <f t="shared" si="12"/>
        <v>6</v>
      </c>
    </row>
    <row r="34" spans="1:32" x14ac:dyDescent="0.2">
      <c r="A34" s="2" t="s">
        <v>653</v>
      </c>
      <c r="B34" s="2" t="s">
        <v>654</v>
      </c>
      <c r="C34" s="1">
        <v>5</v>
      </c>
      <c r="D34" s="3" t="s">
        <v>9</v>
      </c>
      <c r="E34" s="4" t="s">
        <v>655</v>
      </c>
      <c r="F34" s="1">
        <v>389</v>
      </c>
      <c r="G34" s="4">
        <v>50</v>
      </c>
      <c r="H34" s="1" t="s">
        <v>1949</v>
      </c>
      <c r="I34">
        <f t="shared" si="2"/>
        <v>31.117824773413901</v>
      </c>
      <c r="J34">
        <f t="shared" si="0"/>
        <v>318</v>
      </c>
      <c r="K34">
        <f>VLOOKUP(B34,[1]高三上!$B:$V,20,0)</f>
        <v>78</v>
      </c>
      <c r="L34" t="str">
        <f>VLOOKUP(B34,[1]高三上!$B:$V,21,0)</f>
        <v>金贵</v>
      </c>
      <c r="M34">
        <f t="shared" si="3"/>
        <v>79.154078549848947</v>
      </c>
      <c r="N34">
        <f t="shared" si="1"/>
        <v>90</v>
      </c>
      <c r="O34">
        <f>VLOOKUP(B34,[1]高二下!$B:$W,20,0)</f>
        <v>89.8</v>
      </c>
      <c r="P34" t="str">
        <f>VLOOKUP(B34,[1]高二下!$B:$W,21,0)</f>
        <v>金贵</v>
      </c>
      <c r="Q34">
        <f t="shared" si="4"/>
        <v>147.73413897280966</v>
      </c>
      <c r="R34">
        <f t="shared" si="5"/>
        <v>21</v>
      </c>
      <c r="S34">
        <f>VLOOKUP(B34,[1]高二上!$B:$W,20,0)</f>
        <v>67</v>
      </c>
      <c r="T34" t="str">
        <f>VLOOKUP(B34,[1]高二上!$B:$W,21,0)</f>
        <v>金贵</v>
      </c>
      <c r="U34">
        <f t="shared" si="6"/>
        <v>55.28700906344411</v>
      </c>
      <c r="V34">
        <f t="shared" si="7"/>
        <v>179</v>
      </c>
      <c r="W34">
        <f>VLOOKUP(B34,[1]高一下!$B:$X,22,0)</f>
        <v>70</v>
      </c>
      <c r="X34" t="str">
        <f>VLOOKUP(B34,[1]高一下!$B:$X,23,0)</f>
        <v>米晓妹</v>
      </c>
      <c r="Y34">
        <f t="shared" si="8"/>
        <v>134.13897280966768</v>
      </c>
      <c r="Z34">
        <f t="shared" si="9"/>
        <v>31</v>
      </c>
      <c r="AA34">
        <f>VLOOKUP(B34,[1]高一上!$B:$W,21,0)</f>
        <v>54</v>
      </c>
      <c r="AB34" t="str">
        <f>VLOOKUP(B34,[1]高一上!$B:$W,22,0)</f>
        <v>胡柔殳</v>
      </c>
      <c r="AC34">
        <f t="shared" si="10"/>
        <v>146.52567975830817</v>
      </c>
      <c r="AD34">
        <f t="shared" si="11"/>
        <v>144</v>
      </c>
      <c r="AE34">
        <f>VLOOKUP(B34,[1]中考!$B:$O,14,0)</f>
        <v>32</v>
      </c>
      <c r="AF34">
        <f t="shared" si="12"/>
        <v>298</v>
      </c>
    </row>
    <row r="35" spans="1:32" x14ac:dyDescent="0.2">
      <c r="A35" s="2" t="s">
        <v>656</v>
      </c>
      <c r="B35" s="2" t="s">
        <v>657</v>
      </c>
      <c r="C35" s="1">
        <v>5</v>
      </c>
      <c r="D35" s="3" t="s">
        <v>9</v>
      </c>
      <c r="E35" s="4" t="s">
        <v>658</v>
      </c>
      <c r="F35" s="1">
        <v>384</v>
      </c>
      <c r="G35" s="4">
        <v>60</v>
      </c>
      <c r="H35" s="1" t="s">
        <v>1949</v>
      </c>
      <c r="I35">
        <f t="shared" si="2"/>
        <v>107.85498489425981</v>
      </c>
      <c r="J35">
        <f t="shared" si="0"/>
        <v>260</v>
      </c>
      <c r="K35">
        <f>VLOOKUP(B35,[1]高三上!$B:$V,20,0)</f>
        <v>41</v>
      </c>
      <c r="L35" t="str">
        <f>VLOOKUP(B35,[1]高三上!$B:$V,21,0)</f>
        <v>金贵</v>
      </c>
      <c r="M35">
        <f t="shared" si="3"/>
        <v>59.516616314199396</v>
      </c>
      <c r="N35">
        <f t="shared" si="1"/>
        <v>286</v>
      </c>
      <c r="O35">
        <f>VLOOKUP(B35,[1]高二下!$B:$W,20,0)</f>
        <v>73.8</v>
      </c>
      <c r="P35" t="str">
        <f>VLOOKUP(B35,[1]高二下!$B:$W,21,0)</f>
        <v>金贵</v>
      </c>
      <c r="Q35">
        <f t="shared" si="4"/>
        <v>144.10876132930514</v>
      </c>
      <c r="R35">
        <f t="shared" si="5"/>
        <v>152</v>
      </c>
      <c r="S35">
        <f>VLOOKUP(B35,[1]高二上!$B:$W,20,0)</f>
        <v>46</v>
      </c>
      <c r="T35" t="str">
        <f>VLOOKUP(B35,[1]高二上!$B:$W,21,0)</f>
        <v>金贵</v>
      </c>
      <c r="U35">
        <f t="shared" si="6"/>
        <v>103.92749244712991</v>
      </c>
      <c r="V35">
        <f t="shared" si="7"/>
        <v>298</v>
      </c>
      <c r="W35">
        <f>VLOOKUP(B35,[1]高一下!$B:$X,22,0)</f>
        <v>43</v>
      </c>
      <c r="X35" t="str">
        <f>VLOOKUP(B35,[1]高一下!$B:$X,23,0)</f>
        <v>米晓妹</v>
      </c>
      <c r="Y35">
        <f t="shared" si="8"/>
        <v>60.725075528700906</v>
      </c>
      <c r="Z35">
        <f t="shared" si="9"/>
        <v>311</v>
      </c>
      <c r="AA35">
        <f>VLOOKUP(B35,[1]高一上!$B:$W,21,0)</f>
        <v>50</v>
      </c>
      <c r="AB35" t="str">
        <f>VLOOKUP(B35,[1]高一上!$B:$W,22,0)</f>
        <v>李汉林</v>
      </c>
      <c r="AC35">
        <f t="shared" si="10"/>
        <v>70.996978851963746</v>
      </c>
      <c r="AD35">
        <f t="shared" si="11"/>
        <v>181</v>
      </c>
      <c r="AE35">
        <f>VLOOKUP(B35,[1]中考!$B:$O,14,0)</f>
        <v>44</v>
      </c>
      <c r="AF35">
        <f t="shared" si="12"/>
        <v>85</v>
      </c>
    </row>
    <row r="36" spans="1:32" x14ac:dyDescent="0.2">
      <c r="A36" s="2" t="s">
        <v>659</v>
      </c>
      <c r="B36" s="2" t="s">
        <v>660</v>
      </c>
      <c r="C36" s="1">
        <v>5</v>
      </c>
      <c r="D36" s="3" t="s">
        <v>9</v>
      </c>
      <c r="E36" s="4" t="s">
        <v>661</v>
      </c>
      <c r="F36" s="1">
        <v>379</v>
      </c>
      <c r="G36" s="4">
        <v>58</v>
      </c>
      <c r="H36" s="1" t="s">
        <v>1949</v>
      </c>
      <c r="I36">
        <f t="shared" si="2"/>
        <v>19.939577039274923</v>
      </c>
      <c r="J36">
        <f t="shared" si="0"/>
        <v>278</v>
      </c>
      <c r="K36">
        <f>VLOOKUP(B36,[1]高三上!$B:$V,20,0)</f>
        <v>91</v>
      </c>
      <c r="L36" t="str">
        <f>VLOOKUP(B36,[1]高三上!$B:$V,21,0)</f>
        <v>金贵</v>
      </c>
      <c r="M36">
        <f t="shared" si="3"/>
        <v>133.83685800604229</v>
      </c>
      <c r="N36">
        <f t="shared" si="1"/>
        <v>13</v>
      </c>
      <c r="O36">
        <f>VLOOKUP(B36,[1]高二下!$B:$W,20,0)</f>
        <v>76.599999999999994</v>
      </c>
      <c r="P36" t="str">
        <f>VLOOKUP(B36,[1]高二下!$B:$W,21,0)</f>
        <v>金贵</v>
      </c>
      <c r="Q36">
        <f t="shared" si="4"/>
        <v>81.570996978851966</v>
      </c>
      <c r="R36">
        <f t="shared" si="5"/>
        <v>125</v>
      </c>
      <c r="S36">
        <f>VLOOKUP(B36,[1]高二上!$B:$W,20,0)</f>
        <v>82</v>
      </c>
      <c r="T36" t="str">
        <f>VLOOKUP(B36,[1]高二上!$B:$W,21,0)</f>
        <v>金贵</v>
      </c>
      <c r="U36">
        <f t="shared" si="6"/>
        <v>140.18126888217523</v>
      </c>
      <c r="V36">
        <f t="shared" si="7"/>
        <v>64</v>
      </c>
      <c r="W36">
        <f>VLOOKUP(B36,[1]高一下!$B:$X,22,0)</f>
        <v>56</v>
      </c>
      <c r="X36" t="str">
        <f>VLOOKUP(B36,[1]高一下!$B:$X,23,0)</f>
        <v>米晓妹</v>
      </c>
      <c r="Y36">
        <f t="shared" si="8"/>
        <v>100.90634441087613</v>
      </c>
      <c r="Z36">
        <f t="shared" si="9"/>
        <v>197</v>
      </c>
      <c r="AA36">
        <f>VLOOKUP(B36,[1]高一上!$B:$W,21,0)</f>
        <v>48</v>
      </c>
      <c r="AB36" t="str">
        <f>VLOOKUP(B36,[1]高一上!$B:$W,22,0)</f>
        <v>石敏</v>
      </c>
      <c r="AC36">
        <f t="shared" si="10"/>
        <v>49.848942598187307</v>
      </c>
      <c r="AD36">
        <f t="shared" si="11"/>
        <v>200</v>
      </c>
      <c r="AE36">
        <f>VLOOKUP(B36,[1]中考!$B:$O,14,0)</f>
        <v>46</v>
      </c>
      <c r="AF36">
        <f t="shared" si="12"/>
        <v>34</v>
      </c>
    </row>
    <row r="37" spans="1:32" x14ac:dyDescent="0.2">
      <c r="A37" s="2" t="s">
        <v>662</v>
      </c>
      <c r="B37" s="2" t="s">
        <v>663</v>
      </c>
      <c r="C37" s="1">
        <v>5</v>
      </c>
      <c r="D37" s="3" t="s">
        <v>9</v>
      </c>
      <c r="E37" s="4" t="s">
        <v>664</v>
      </c>
      <c r="F37" s="1">
        <v>376</v>
      </c>
      <c r="G37" s="4">
        <v>77</v>
      </c>
      <c r="H37" s="1" t="s">
        <v>1949</v>
      </c>
      <c r="I37">
        <f t="shared" si="2"/>
        <v>87.311178247734134</v>
      </c>
      <c r="J37">
        <f t="shared" si="0"/>
        <v>74</v>
      </c>
      <c r="K37">
        <f>VLOOKUP(B37,[1]高三上!$B:$V,20,0)</f>
        <v>86</v>
      </c>
      <c r="L37" t="str">
        <f>VLOOKUP(B37,[1]高三上!$B:$V,21,0)</f>
        <v>金贵</v>
      </c>
      <c r="M37">
        <f t="shared" si="3"/>
        <v>104.22960725075529</v>
      </c>
      <c r="N37">
        <f t="shared" si="1"/>
        <v>32</v>
      </c>
      <c r="O37">
        <f>VLOOKUP(B37,[1]高二下!$B:$W,20,0)</f>
        <v>86.6</v>
      </c>
      <c r="P37" t="str">
        <f>VLOOKUP(B37,[1]高二下!$B:$W,21,0)</f>
        <v>金贵</v>
      </c>
      <c r="Q37">
        <f t="shared" si="4"/>
        <v>137.46223564954681</v>
      </c>
      <c r="R37">
        <f t="shared" si="5"/>
        <v>46</v>
      </c>
      <c r="S37">
        <f>VLOOKUP(B37,[1]高二上!$B:$W,20,0)</f>
        <v>68</v>
      </c>
      <c r="T37" t="str">
        <f>VLOOKUP(B37,[1]高二上!$B:$W,21,0)</f>
        <v>金贵</v>
      </c>
      <c r="U37">
        <f t="shared" si="6"/>
        <v>116.3141993957704</v>
      </c>
      <c r="V37">
        <f t="shared" si="7"/>
        <v>170</v>
      </c>
      <c r="W37">
        <f>VLOOKUP(B37,[1]高一下!$B:$X,22,0)</f>
        <v>54</v>
      </c>
      <c r="X37" t="str">
        <f>VLOOKUP(B37,[1]高一下!$B:$X,23,0)</f>
        <v>米晓妹</v>
      </c>
      <c r="Y37">
        <f t="shared" si="8"/>
        <v>64.350453172205448</v>
      </c>
      <c r="Z37">
        <f t="shared" si="9"/>
        <v>224</v>
      </c>
      <c r="AA37">
        <f>VLOOKUP(B37,[1]高一上!$B:$W,21,0)</f>
        <v>58</v>
      </c>
      <c r="AB37" t="str">
        <f>VLOOKUP(B37,[1]高一上!$B:$W,22,0)</f>
        <v>米晓妹</v>
      </c>
      <c r="AC37">
        <f t="shared" si="10"/>
        <v>78.247734138972817</v>
      </c>
      <c r="AD37">
        <f t="shared" si="11"/>
        <v>106</v>
      </c>
      <c r="AE37">
        <f>VLOOKUP(B37,[1]中考!$B:$O,14,0)</f>
        <v>46</v>
      </c>
      <c r="AF37">
        <f t="shared" si="12"/>
        <v>34</v>
      </c>
    </row>
    <row r="38" spans="1:32" x14ac:dyDescent="0.2">
      <c r="A38" s="2" t="s">
        <v>665</v>
      </c>
      <c r="B38" s="2" t="s">
        <v>666</v>
      </c>
      <c r="C38" s="1">
        <v>5</v>
      </c>
      <c r="D38" s="3" t="s">
        <v>9</v>
      </c>
      <c r="E38" s="4" t="s">
        <v>667</v>
      </c>
      <c r="F38" s="1">
        <v>372</v>
      </c>
      <c r="G38" s="4">
        <v>71</v>
      </c>
      <c r="H38" s="1" t="s">
        <v>1949</v>
      </c>
      <c r="I38">
        <f t="shared" si="2"/>
        <v>86.102719033232631</v>
      </c>
      <c r="J38">
        <f t="shared" si="0"/>
        <v>145</v>
      </c>
      <c r="K38">
        <f>VLOOKUP(B38,[1]高三上!$B:$V,20,0)</f>
        <v>76</v>
      </c>
      <c r="L38" t="str">
        <f>VLOOKUP(B38,[1]高三上!$B:$V,21,0)</f>
        <v>金贵</v>
      </c>
      <c r="M38">
        <f t="shared" si="3"/>
        <v>107.85498489425981</v>
      </c>
      <c r="N38">
        <f t="shared" si="1"/>
        <v>99</v>
      </c>
      <c r="O38">
        <f>VLOOKUP(B38,[1]高二下!$B:$W,20,0)</f>
        <v>76.599999999999994</v>
      </c>
      <c r="P38" t="str">
        <f>VLOOKUP(B38,[1]高二下!$B:$W,21,0)</f>
        <v>金贵</v>
      </c>
      <c r="Q38">
        <f t="shared" si="4"/>
        <v>75.830815709969784</v>
      </c>
      <c r="R38">
        <f t="shared" si="5"/>
        <v>125</v>
      </c>
      <c r="S38">
        <f>VLOOKUP(B38,[1]高二上!$B:$W,20,0)</f>
        <v>85</v>
      </c>
      <c r="T38" t="str">
        <f>VLOOKUP(B38,[1]高二上!$B:$W,21,0)</f>
        <v>金贵</v>
      </c>
      <c r="U38">
        <f t="shared" si="6"/>
        <v>154.0785498489426</v>
      </c>
      <c r="V38">
        <f t="shared" si="7"/>
        <v>45</v>
      </c>
      <c r="W38">
        <f>VLOOKUP(B38,[1]高一下!$B:$X,22,0)</f>
        <v>54</v>
      </c>
      <c r="X38" t="str">
        <f>VLOOKUP(B38,[1]高一下!$B:$X,23,0)</f>
        <v>米晓妹</v>
      </c>
      <c r="Y38">
        <f t="shared" si="8"/>
        <v>64.350453172205448</v>
      </c>
      <c r="Z38">
        <f t="shared" si="9"/>
        <v>224</v>
      </c>
      <c r="AA38">
        <f>VLOOKUP(B38,[1]高一上!$B:$W,21,0)</f>
        <v>58</v>
      </c>
      <c r="AB38" t="str">
        <f>VLOOKUP(B38,[1]高一上!$B:$W,22,0)</f>
        <v>李汉林</v>
      </c>
      <c r="AC38">
        <f t="shared" si="10"/>
        <v>100</v>
      </c>
      <c r="AD38">
        <f t="shared" si="11"/>
        <v>106</v>
      </c>
      <c r="AE38">
        <f>VLOOKUP(B38,[1]中考!$B:$O,14,0)</f>
        <v>0</v>
      </c>
      <c r="AF38">
        <f t="shared" si="12"/>
        <v>324</v>
      </c>
    </row>
    <row r="39" spans="1:32" x14ac:dyDescent="0.2">
      <c r="A39" s="2" t="s">
        <v>668</v>
      </c>
      <c r="B39" s="2" t="s">
        <v>669</v>
      </c>
      <c r="C39" s="1">
        <v>5</v>
      </c>
      <c r="D39" s="3" t="s">
        <v>9</v>
      </c>
      <c r="E39" s="4" t="s">
        <v>670</v>
      </c>
      <c r="F39" s="1">
        <v>371</v>
      </c>
      <c r="G39" s="4">
        <v>63</v>
      </c>
      <c r="H39" s="1" t="s">
        <v>1949</v>
      </c>
      <c r="I39">
        <f t="shared" si="2"/>
        <v>31.117824773413901</v>
      </c>
      <c r="J39">
        <f t="shared" si="0"/>
        <v>235</v>
      </c>
      <c r="K39">
        <f>VLOOKUP(B39,[1]高三上!$B:$V,20,0)</f>
        <v>94</v>
      </c>
      <c r="L39" t="str">
        <f>VLOOKUP(B39,[1]高三上!$B:$V,21,0)</f>
        <v>金贵</v>
      </c>
      <c r="M39">
        <f t="shared" si="3"/>
        <v>175.5287009063444</v>
      </c>
      <c r="N39">
        <f t="shared" si="1"/>
        <v>7</v>
      </c>
      <c r="O39">
        <f>VLOOKUP(B39,[1]高二下!$B:$W,20,0)</f>
        <v>63.5</v>
      </c>
      <c r="P39" t="str">
        <f>VLOOKUP(B39,[1]高二下!$B:$W,21,0)</f>
        <v>金贵</v>
      </c>
      <c r="Q39">
        <f t="shared" si="4"/>
        <v>108.1570996978852</v>
      </c>
      <c r="R39">
        <f t="shared" si="5"/>
        <v>257</v>
      </c>
      <c r="S39">
        <f>VLOOKUP(B39,[1]高二上!$B:$W,20,0)</f>
        <v>52</v>
      </c>
      <c r="T39" t="str">
        <f>VLOOKUP(B39,[1]高二上!$B:$W,21,0)</f>
        <v>金贵</v>
      </c>
      <c r="U39">
        <f t="shared" si="6"/>
        <v>48.036253776435046</v>
      </c>
      <c r="V39">
        <f t="shared" si="7"/>
        <v>284</v>
      </c>
      <c r="W39">
        <f>VLOOKUP(B39,[1]高一下!$B:$X,22,0)</f>
        <v>62</v>
      </c>
      <c r="X39" t="str">
        <f>VLOOKUP(B39,[1]高一下!$B:$X,23,0)</f>
        <v>米晓妹</v>
      </c>
      <c r="Y39">
        <f t="shared" si="8"/>
        <v>156.79758308157099</v>
      </c>
      <c r="Z39">
        <f t="shared" si="9"/>
        <v>112</v>
      </c>
      <c r="AA39">
        <f>VLOOKUP(B39,[1]高一上!$B:$W,21,0)</f>
        <v>34</v>
      </c>
      <c r="AB39" t="str">
        <f>VLOOKUP(B39,[1]高一上!$B:$W,22,0)</f>
        <v>胡柔殳</v>
      </c>
      <c r="AC39">
        <f t="shared" si="10"/>
        <v>58.006042296072508</v>
      </c>
      <c r="AD39">
        <f t="shared" si="11"/>
        <v>300</v>
      </c>
      <c r="AE39">
        <f>VLOOKUP(B39,[1]中考!$B:$O,14,0)</f>
        <v>41</v>
      </c>
      <c r="AF39">
        <f t="shared" si="12"/>
        <v>161</v>
      </c>
    </row>
    <row r="40" spans="1:32" x14ac:dyDescent="0.2">
      <c r="A40" s="2" t="s">
        <v>671</v>
      </c>
      <c r="B40" s="2" t="s">
        <v>672</v>
      </c>
      <c r="C40" s="1">
        <v>5</v>
      </c>
      <c r="D40" s="3" t="s">
        <v>9</v>
      </c>
      <c r="E40" s="4" t="s">
        <v>673</v>
      </c>
      <c r="F40" s="1">
        <v>339</v>
      </c>
      <c r="G40" s="4">
        <v>61</v>
      </c>
      <c r="H40" s="1" t="s">
        <v>1949</v>
      </c>
      <c r="I40">
        <f t="shared" si="2"/>
        <v>108.45921450151057</v>
      </c>
      <c r="J40">
        <f t="shared" si="0"/>
        <v>252</v>
      </c>
      <c r="K40">
        <f>VLOOKUP(B40,[1]高三上!$B:$V,20,0)</f>
        <v>43</v>
      </c>
      <c r="L40" t="str">
        <f>VLOOKUP(B40,[1]高三上!$B:$V,21,0)</f>
        <v>金贵</v>
      </c>
      <c r="M40">
        <f t="shared" si="3"/>
        <v>53.17220543806647</v>
      </c>
      <c r="N40">
        <f t="shared" si="1"/>
        <v>280</v>
      </c>
      <c r="O40">
        <f>VLOOKUP(B40,[1]高二下!$B:$W,20,0)</f>
        <v>76.599999999999994</v>
      </c>
      <c r="P40" t="str">
        <f>VLOOKUP(B40,[1]高二下!$B:$W,21,0)</f>
        <v>金贵</v>
      </c>
      <c r="Q40">
        <f t="shared" si="4"/>
        <v>129.607250755287</v>
      </c>
      <c r="R40">
        <f t="shared" si="5"/>
        <v>125</v>
      </c>
      <c r="S40">
        <f>VLOOKUP(B40,[1]高二上!$B:$W,20,0)</f>
        <v>62</v>
      </c>
      <c r="T40" t="str">
        <f>VLOOKUP(B40,[1]高二上!$B:$W,21,0)</f>
        <v>金贵</v>
      </c>
      <c r="U40">
        <f t="shared" si="6"/>
        <v>116.01208459214502</v>
      </c>
      <c r="V40">
        <f t="shared" si="7"/>
        <v>223</v>
      </c>
      <c r="W40">
        <f>VLOOKUP(B40,[1]高一下!$B:$X,22,0)</f>
        <v>50</v>
      </c>
      <c r="X40" t="str">
        <f>VLOOKUP(B40,[1]高一下!$B:$X,23,0)</f>
        <v>米晓妹</v>
      </c>
      <c r="Y40">
        <f t="shared" si="8"/>
        <v>65.55891238670695</v>
      </c>
      <c r="Z40">
        <f t="shared" si="9"/>
        <v>276</v>
      </c>
      <c r="AA40">
        <f>VLOOKUP(B40,[1]高一上!$B:$W,21,0)</f>
        <v>52</v>
      </c>
      <c r="AB40" t="str">
        <f>VLOOKUP(B40,[1]高一上!$B:$W,22,0)</f>
        <v>石敏</v>
      </c>
      <c r="AC40">
        <f t="shared" si="10"/>
        <v>56.495468277945619</v>
      </c>
      <c r="AD40">
        <f t="shared" si="11"/>
        <v>162</v>
      </c>
      <c r="AE40">
        <f>VLOOKUP(B40,[1]中考!$B:$O,14,0)</f>
        <v>47</v>
      </c>
      <c r="AF40">
        <f t="shared" si="12"/>
        <v>18</v>
      </c>
    </row>
    <row r="41" spans="1:32" x14ac:dyDescent="0.2">
      <c r="A41" s="5" t="s">
        <v>1932</v>
      </c>
      <c r="B41" s="2" t="s">
        <v>1933</v>
      </c>
      <c r="C41" s="1">
        <v>5</v>
      </c>
      <c r="D41" s="3" t="s">
        <v>9</v>
      </c>
      <c r="E41" s="4" t="s">
        <v>1934</v>
      </c>
      <c r="F41" s="1">
        <v>336</v>
      </c>
      <c r="G41" s="4">
        <v>52</v>
      </c>
      <c r="H41" s="1" t="s">
        <v>1949</v>
      </c>
      <c r="I41">
        <f t="shared" si="2"/>
        <v>100</v>
      </c>
      <c r="J41">
        <f t="shared" si="0"/>
        <v>312</v>
      </c>
      <c r="K41">
        <v>0</v>
      </c>
      <c r="L41" t="str">
        <f>H41</f>
        <v>金贵</v>
      </c>
      <c r="M41">
        <f t="shared" si="3"/>
        <v>100</v>
      </c>
      <c r="N41">
        <f t="shared" si="1"/>
        <v>298</v>
      </c>
      <c r="O41">
        <v>0</v>
      </c>
      <c r="P41" t="str">
        <f>L41</f>
        <v>金贵</v>
      </c>
      <c r="Q41">
        <f t="shared" si="4"/>
        <v>100</v>
      </c>
      <c r="R41">
        <f t="shared" si="5"/>
        <v>306</v>
      </c>
      <c r="S41">
        <v>0</v>
      </c>
      <c r="T41" t="str">
        <f>P41</f>
        <v>金贵</v>
      </c>
      <c r="U41">
        <f t="shared" si="6"/>
        <v>100</v>
      </c>
      <c r="V41">
        <f t="shared" si="7"/>
        <v>322</v>
      </c>
      <c r="W41">
        <v>0</v>
      </c>
      <c r="X41" t="s">
        <v>1931</v>
      </c>
      <c r="Y41">
        <f t="shared" si="8"/>
        <v>100</v>
      </c>
      <c r="Z41">
        <f t="shared" si="9"/>
        <v>327</v>
      </c>
      <c r="AA41">
        <v>0</v>
      </c>
      <c r="AB41" t="str">
        <f>X41</f>
        <v>米晓妹</v>
      </c>
      <c r="AC41">
        <f t="shared" si="10"/>
        <v>100</v>
      </c>
      <c r="AD41">
        <f t="shared" si="11"/>
        <v>327</v>
      </c>
      <c r="AE41">
        <v>0</v>
      </c>
      <c r="AF41">
        <f t="shared" si="12"/>
        <v>324</v>
      </c>
    </row>
    <row r="42" spans="1:32" x14ac:dyDescent="0.2">
      <c r="A42" s="2" t="s">
        <v>674</v>
      </c>
      <c r="B42" s="2" t="s">
        <v>675</v>
      </c>
      <c r="C42" s="1">
        <v>5</v>
      </c>
      <c r="D42" s="3" t="s">
        <v>9</v>
      </c>
      <c r="E42" s="4" t="s">
        <v>284</v>
      </c>
      <c r="F42" s="1">
        <v>336</v>
      </c>
      <c r="G42" s="4">
        <v>64</v>
      </c>
      <c r="H42" s="1" t="s">
        <v>1949</v>
      </c>
      <c r="I42">
        <f t="shared" si="2"/>
        <v>93.655589123867074</v>
      </c>
      <c r="J42">
        <f t="shared" si="0"/>
        <v>224</v>
      </c>
      <c r="K42">
        <f>VLOOKUP(B42,[1]高三上!$B:$V,20,0)</f>
        <v>63</v>
      </c>
      <c r="L42" t="str">
        <f>VLOOKUP(B42,[1]高三上!$B:$V,21,0)</f>
        <v>金贵</v>
      </c>
      <c r="M42">
        <f t="shared" si="3"/>
        <v>94.864048338368576</v>
      </c>
      <c r="N42">
        <f t="shared" si="1"/>
        <v>203</v>
      </c>
      <c r="O42">
        <f>VLOOKUP(B42,[1]高二下!$B:$W,20,0)</f>
        <v>70</v>
      </c>
      <c r="P42" t="str">
        <f>VLOOKUP(B42,[1]高二下!$B:$W,21,0)</f>
        <v>金贵</v>
      </c>
      <c r="Q42">
        <f t="shared" si="4"/>
        <v>121.14803625377644</v>
      </c>
      <c r="R42">
        <f t="shared" si="5"/>
        <v>186</v>
      </c>
      <c r="S42">
        <f>VLOOKUP(B42,[1]高二上!$B:$W,20,0)</f>
        <v>58</v>
      </c>
      <c r="T42" t="str">
        <f>VLOOKUP(B42,[1]高二上!$B:$W,21,0)</f>
        <v>金贵</v>
      </c>
      <c r="U42">
        <f t="shared" si="6"/>
        <v>102.41691842900302</v>
      </c>
      <c r="V42">
        <f t="shared" si="7"/>
        <v>256</v>
      </c>
      <c r="W42">
        <f>VLOOKUP(B42,[1]高一下!$B:$X,22,0)</f>
        <v>51</v>
      </c>
      <c r="X42" t="str">
        <f>VLOOKUP(B42,[1]高一下!$B:$X,23,0)</f>
        <v>米晓妹</v>
      </c>
      <c r="Y42">
        <f t="shared" si="8"/>
        <v>92.749244712990929</v>
      </c>
      <c r="Z42">
        <f t="shared" si="9"/>
        <v>264</v>
      </c>
      <c r="AA42">
        <f>VLOOKUP(B42,[1]高一上!$B:$W,21,0)</f>
        <v>44</v>
      </c>
      <c r="AB42" t="str">
        <f>VLOOKUP(B42,[1]高一上!$B:$W,22,0)</f>
        <v>石敏</v>
      </c>
      <c r="AC42">
        <f t="shared" si="10"/>
        <v>105.74018126888217</v>
      </c>
      <c r="AD42">
        <f t="shared" si="11"/>
        <v>240</v>
      </c>
      <c r="AE42">
        <f>VLOOKUP(B42,[1]中考!$B:$O,14,0)</f>
        <v>36</v>
      </c>
      <c r="AF42">
        <f t="shared" si="12"/>
        <v>259</v>
      </c>
    </row>
    <row r="43" spans="1:32" x14ac:dyDescent="0.2">
      <c r="A43" s="2" t="s">
        <v>676</v>
      </c>
      <c r="B43" s="2" t="s">
        <v>677</v>
      </c>
      <c r="C43" s="1">
        <v>5</v>
      </c>
      <c r="D43" s="3" t="s">
        <v>9</v>
      </c>
      <c r="E43" s="4" t="s">
        <v>678</v>
      </c>
      <c r="F43" s="1">
        <v>306</v>
      </c>
      <c r="G43" s="4">
        <v>50</v>
      </c>
      <c r="H43" s="1" t="s">
        <v>1949</v>
      </c>
      <c r="I43">
        <f t="shared" si="2"/>
        <v>55.891238670694868</v>
      </c>
      <c r="J43">
        <f t="shared" si="0"/>
        <v>318</v>
      </c>
      <c r="K43">
        <f>VLOOKUP(B43,[1]高三上!$B:$V,20,0)</f>
        <v>68</v>
      </c>
      <c r="L43" t="str">
        <f>VLOOKUP(B43,[1]高三上!$B:$V,21,0)</f>
        <v>金贵</v>
      </c>
      <c r="M43">
        <f t="shared" si="3"/>
        <v>139.87915407854985</v>
      </c>
      <c r="N43">
        <f t="shared" si="1"/>
        <v>172</v>
      </c>
      <c r="O43">
        <f>VLOOKUP(B43,[1]高二下!$B:$W,20,0)</f>
        <v>43.3</v>
      </c>
      <c r="P43" t="str">
        <f>VLOOKUP(B43,[1]高二下!$B:$W,21,0)</f>
        <v>金贵</v>
      </c>
      <c r="Q43">
        <f t="shared" si="4"/>
        <v>70.392749244713002</v>
      </c>
      <c r="R43">
        <f t="shared" si="5"/>
        <v>304</v>
      </c>
      <c r="S43">
        <f>VLOOKUP(B43,[1]高二上!$B:$W,20,0)</f>
        <v>64</v>
      </c>
      <c r="T43" t="str">
        <f>VLOOKUP(B43,[1]高二上!$B:$W,21,0)</f>
        <v>金贵</v>
      </c>
      <c r="U43">
        <f t="shared" si="6"/>
        <v>121.14803625377644</v>
      </c>
      <c r="V43">
        <f t="shared" si="7"/>
        <v>206</v>
      </c>
      <c r="W43">
        <f>VLOOKUP(B43,[1]高一下!$B:$X,22,0)</f>
        <v>50</v>
      </c>
      <c r="X43" t="str">
        <f>VLOOKUP(B43,[1]高一下!$B:$X,23,0)</f>
        <v>米晓妹</v>
      </c>
      <c r="Y43">
        <f t="shared" si="8"/>
        <v>83.081570996978854</v>
      </c>
      <c r="Z43">
        <f t="shared" si="9"/>
        <v>276</v>
      </c>
      <c r="AA43">
        <f>VLOOKUP(B43,[1]高一上!$B:$W,21,0)</f>
        <v>46</v>
      </c>
      <c r="AB43" t="str">
        <f>VLOOKUP(B43,[1]高一上!$B:$W,22,0)</f>
        <v>胡柔殳</v>
      </c>
      <c r="AC43">
        <f t="shared" si="10"/>
        <v>82.175226586102724</v>
      </c>
      <c r="AD43">
        <f t="shared" si="11"/>
        <v>220</v>
      </c>
      <c r="AE43">
        <f>VLOOKUP(B43,[1]中考!$B:$O,14,0)</f>
        <v>41</v>
      </c>
      <c r="AF43">
        <f t="shared" si="12"/>
        <v>161</v>
      </c>
    </row>
    <row r="44" spans="1:32" x14ac:dyDescent="0.2">
      <c r="A44" s="2" t="s">
        <v>679</v>
      </c>
      <c r="B44" s="2" t="s">
        <v>680</v>
      </c>
      <c r="C44" s="1">
        <v>6</v>
      </c>
      <c r="D44" s="3" t="s">
        <v>9</v>
      </c>
      <c r="E44" s="4" t="s">
        <v>681</v>
      </c>
      <c r="F44" s="1">
        <v>593</v>
      </c>
      <c r="G44" s="4">
        <v>87</v>
      </c>
      <c r="H44" s="1" t="s">
        <v>1929</v>
      </c>
      <c r="I44">
        <f t="shared" si="2"/>
        <v>104.83383685800604</v>
      </c>
      <c r="J44">
        <f t="shared" si="0"/>
        <v>12</v>
      </c>
      <c r="K44">
        <f>VLOOKUP(B44,[1]高三上!$B:$V,20,0)</f>
        <v>87</v>
      </c>
      <c r="L44" t="str">
        <f>VLOOKUP(B44,[1]高三上!$B:$V,21,0)</f>
        <v>邓倩</v>
      </c>
      <c r="M44">
        <f t="shared" si="3"/>
        <v>111.48036253776435</v>
      </c>
      <c r="N44">
        <f t="shared" si="1"/>
        <v>28</v>
      </c>
      <c r="O44">
        <f>VLOOKUP(B44,[1]高二下!$B:$W,20,0)</f>
        <v>85</v>
      </c>
      <c r="P44" t="str">
        <f>VLOOKUP(B44,[1]高二下!$B:$W,21,0)</f>
        <v>邓倩</v>
      </c>
      <c r="Q44">
        <f t="shared" si="4"/>
        <v>81.873111782477338</v>
      </c>
      <c r="R44">
        <f t="shared" si="5"/>
        <v>66</v>
      </c>
      <c r="S44">
        <f>VLOOKUP(B44,[1]高二上!$B:$W,20,0)</f>
        <v>93</v>
      </c>
      <c r="T44" t="str">
        <f>VLOOKUP(B44,[1]高二上!$B:$W,21,0)</f>
        <v>邓倩</v>
      </c>
      <c r="U44">
        <f t="shared" si="6"/>
        <v>110.87613293051359</v>
      </c>
      <c r="V44">
        <f t="shared" si="7"/>
        <v>6</v>
      </c>
      <c r="W44">
        <f>VLOOKUP(B44,[1]高一下!$B:$X,22,0)</f>
        <v>68</v>
      </c>
      <c r="X44" t="str">
        <f>VLOOKUP(B44,[1]高一下!$B:$X,23,0)</f>
        <v>邓倩</v>
      </c>
      <c r="Y44">
        <f t="shared" si="8"/>
        <v>87.61329305135952</v>
      </c>
      <c r="Z44">
        <f t="shared" si="9"/>
        <v>42</v>
      </c>
      <c r="AA44">
        <f>VLOOKUP(B44,[1]高一上!$B:$W,21,0)</f>
        <v>98</v>
      </c>
      <c r="AB44" t="str">
        <f>VLOOKUP(B44,[1]高一上!$B:$W,22,0)</f>
        <v>邓倩</v>
      </c>
      <c r="AC44">
        <f t="shared" si="10"/>
        <v>100</v>
      </c>
      <c r="AD44">
        <f t="shared" si="11"/>
        <v>1</v>
      </c>
      <c r="AE44">
        <f>VLOOKUP(B44,[1]中考!$B:$O,14,0)</f>
        <v>50</v>
      </c>
      <c r="AF44">
        <f t="shared" si="12"/>
        <v>1</v>
      </c>
    </row>
    <row r="45" spans="1:32" x14ac:dyDescent="0.2">
      <c r="A45" s="2" t="s">
        <v>683</v>
      </c>
      <c r="B45" s="2" t="s">
        <v>684</v>
      </c>
      <c r="C45" s="1">
        <v>6</v>
      </c>
      <c r="D45" s="3" t="s">
        <v>9</v>
      </c>
      <c r="E45" s="4" t="s">
        <v>685</v>
      </c>
      <c r="F45" s="1">
        <v>534</v>
      </c>
      <c r="G45" s="4">
        <v>85</v>
      </c>
      <c r="H45" s="1" t="s">
        <v>1929</v>
      </c>
      <c r="I45">
        <f t="shared" si="2"/>
        <v>111.17824773413898</v>
      </c>
      <c r="J45">
        <f t="shared" si="0"/>
        <v>18</v>
      </c>
      <c r="K45">
        <f>VLOOKUP(B45,[1]高三上!$B:$V,20,0)</f>
        <v>83</v>
      </c>
      <c r="L45" t="str">
        <f>VLOOKUP(B45,[1]高三上!$B:$V,21,0)</f>
        <v>邓倩</v>
      </c>
      <c r="M45">
        <f t="shared" si="3"/>
        <v>103.32326283987915</v>
      </c>
      <c r="N45">
        <f t="shared" si="1"/>
        <v>55</v>
      </c>
      <c r="O45">
        <f>VLOOKUP(B45,[1]高二下!$B:$W,20,0)</f>
        <v>85</v>
      </c>
      <c r="P45" t="str">
        <f>VLOOKUP(B45,[1]高二下!$B:$W,21,0)</f>
        <v>邓倩</v>
      </c>
      <c r="Q45">
        <f t="shared" si="4"/>
        <v>93.655589123867074</v>
      </c>
      <c r="R45">
        <f t="shared" si="5"/>
        <v>66</v>
      </c>
      <c r="S45">
        <f>VLOOKUP(B45,[1]高二上!$B:$W,20,0)</f>
        <v>85</v>
      </c>
      <c r="T45" t="str">
        <f>VLOOKUP(B45,[1]高二上!$B:$W,21,0)</f>
        <v>邓倩</v>
      </c>
      <c r="U45">
        <f t="shared" si="6"/>
        <v>109.06344410876133</v>
      </c>
      <c r="V45">
        <f t="shared" si="7"/>
        <v>45</v>
      </c>
      <c r="W45">
        <f>VLOOKUP(B45,[1]高一下!$B:$X,22,0)</f>
        <v>65</v>
      </c>
      <c r="X45" t="str">
        <f>VLOOKUP(B45,[1]高一下!$B:$X,23,0)</f>
        <v>邓倩</v>
      </c>
      <c r="Y45">
        <f t="shared" si="8"/>
        <v>80.966767371601208</v>
      </c>
      <c r="Z45">
        <f t="shared" si="9"/>
        <v>75</v>
      </c>
      <c r="AA45">
        <f>VLOOKUP(B45,[1]高一上!$B:$W,21,0)</f>
        <v>76</v>
      </c>
      <c r="AB45" t="str">
        <f>VLOOKUP(B45,[1]高一上!$B:$W,22,0)</f>
        <v>邓倩</v>
      </c>
      <c r="AC45">
        <f t="shared" si="10"/>
        <v>145.01510574018127</v>
      </c>
      <c r="AD45">
        <f t="shared" si="11"/>
        <v>12</v>
      </c>
      <c r="AE45">
        <f>VLOOKUP(B45,[1]中考!$B:$O,14,0)</f>
        <v>41</v>
      </c>
      <c r="AF45">
        <f t="shared" si="12"/>
        <v>161</v>
      </c>
    </row>
    <row r="46" spans="1:32" x14ac:dyDescent="0.2">
      <c r="A46" s="2" t="s">
        <v>686</v>
      </c>
      <c r="B46" s="2" t="s">
        <v>687</v>
      </c>
      <c r="C46" s="1">
        <v>6</v>
      </c>
      <c r="D46" s="3" t="s">
        <v>9</v>
      </c>
      <c r="E46" s="4" t="s">
        <v>688</v>
      </c>
      <c r="F46" s="1">
        <v>533</v>
      </c>
      <c r="G46" s="4">
        <v>81</v>
      </c>
      <c r="H46" s="1" t="s">
        <v>1929</v>
      </c>
      <c r="I46">
        <f t="shared" si="2"/>
        <v>96.676737160120851</v>
      </c>
      <c r="J46">
        <f t="shared" si="0"/>
        <v>39</v>
      </c>
      <c r="K46">
        <f>VLOOKUP(B46,[1]高三上!$B:$V,20,0)</f>
        <v>87</v>
      </c>
      <c r="L46" t="str">
        <f>VLOOKUP(B46,[1]高三上!$B:$V,21,0)</f>
        <v>邓倩</v>
      </c>
      <c r="M46">
        <f t="shared" si="3"/>
        <v>111.48036253776435</v>
      </c>
      <c r="N46">
        <f t="shared" si="1"/>
        <v>28</v>
      </c>
      <c r="O46">
        <f>VLOOKUP(B46,[1]高二下!$B:$W,20,0)</f>
        <v>85</v>
      </c>
      <c r="P46" t="str">
        <f>VLOOKUP(B46,[1]高二下!$B:$W,21,0)</f>
        <v>邓倩</v>
      </c>
      <c r="Q46">
        <f t="shared" si="4"/>
        <v>83.685800604229598</v>
      </c>
      <c r="R46">
        <f t="shared" si="5"/>
        <v>66</v>
      </c>
      <c r="S46">
        <f>VLOOKUP(B46,[1]高二上!$B:$W,20,0)</f>
        <v>91</v>
      </c>
      <c r="T46" t="str">
        <f>VLOOKUP(B46,[1]高二上!$B:$W,21,0)</f>
        <v>邓倩</v>
      </c>
      <c r="U46">
        <f t="shared" si="6"/>
        <v>114.8036253776435</v>
      </c>
      <c r="V46">
        <f t="shared" si="7"/>
        <v>12</v>
      </c>
      <c r="W46">
        <f>VLOOKUP(B46,[1]高一下!$B:$X,22,0)</f>
        <v>66</v>
      </c>
      <c r="X46" t="str">
        <f>VLOOKUP(B46,[1]高一下!$B:$X,23,0)</f>
        <v>邓倩</v>
      </c>
      <c r="Y46">
        <f t="shared" si="8"/>
        <v>136.25377643504532</v>
      </c>
      <c r="Z46">
        <f t="shared" si="9"/>
        <v>61</v>
      </c>
      <c r="AA46">
        <f>VLOOKUP(B46,[1]高一上!$B:$W,21,0)</f>
        <v>50</v>
      </c>
      <c r="AB46" t="str">
        <f>VLOOKUP(B46,[1]高一上!$B:$W,22,0)</f>
        <v>邓倩</v>
      </c>
      <c r="AC46">
        <f t="shared" si="10"/>
        <v>114.8036253776435</v>
      </c>
      <c r="AD46">
        <f t="shared" si="11"/>
        <v>181</v>
      </c>
      <c r="AE46">
        <f>VLOOKUP(B46,[1]中考!$B:$O,14,0)</f>
        <v>38</v>
      </c>
      <c r="AF46">
        <f t="shared" si="12"/>
        <v>230</v>
      </c>
    </row>
    <row r="47" spans="1:32" x14ac:dyDescent="0.2">
      <c r="A47" s="2" t="s">
        <v>689</v>
      </c>
      <c r="B47" s="2" t="s">
        <v>690</v>
      </c>
      <c r="C47" s="1">
        <v>6</v>
      </c>
      <c r="D47" s="3" t="s">
        <v>9</v>
      </c>
      <c r="E47" s="4" t="s">
        <v>691</v>
      </c>
      <c r="F47" s="1">
        <v>519</v>
      </c>
      <c r="G47" s="4">
        <v>79</v>
      </c>
      <c r="H47" s="1" t="s">
        <v>1929</v>
      </c>
      <c r="I47">
        <f t="shared" si="2"/>
        <v>113.595166163142</v>
      </c>
      <c r="J47">
        <f t="shared" si="0"/>
        <v>62</v>
      </c>
      <c r="K47">
        <f>VLOOKUP(B47,[1]高三上!$B:$V,20,0)</f>
        <v>75</v>
      </c>
      <c r="L47" t="str">
        <f>VLOOKUP(B47,[1]高三上!$B:$V,21,0)</f>
        <v>邓倩</v>
      </c>
      <c r="M47">
        <f t="shared" si="3"/>
        <v>91.842900302114799</v>
      </c>
      <c r="N47">
        <f t="shared" si="1"/>
        <v>107</v>
      </c>
      <c r="O47">
        <f>VLOOKUP(B47,[1]高二下!$B:$W,20,0)</f>
        <v>83.6</v>
      </c>
      <c r="P47" t="str">
        <f>VLOOKUP(B47,[1]高二下!$B:$W,21,0)</f>
        <v>邓倩</v>
      </c>
      <c r="Q47">
        <f t="shared" si="4"/>
        <v>89.42598187311178</v>
      </c>
      <c r="R47">
        <f t="shared" si="5"/>
        <v>80</v>
      </c>
      <c r="S47">
        <f>VLOOKUP(B47,[1]高二上!$B:$W,20,0)</f>
        <v>85</v>
      </c>
      <c r="T47" t="str">
        <f>VLOOKUP(B47,[1]高二上!$B:$W,21,0)</f>
        <v>邓倩</v>
      </c>
      <c r="U47">
        <f t="shared" si="6"/>
        <v>130.21148036253777</v>
      </c>
      <c r="V47">
        <f t="shared" si="7"/>
        <v>45</v>
      </c>
      <c r="W47">
        <f>VLOOKUP(B47,[1]高一下!$B:$X,22,0)</f>
        <v>60</v>
      </c>
      <c r="X47" t="str">
        <f>VLOOKUP(B47,[1]高一下!$B:$X,23,0)</f>
        <v>邓倩</v>
      </c>
      <c r="Y47">
        <f t="shared" si="8"/>
        <v>66.465256797583081</v>
      </c>
      <c r="Z47">
        <f t="shared" si="9"/>
        <v>145</v>
      </c>
      <c r="AA47">
        <f>VLOOKUP(B47,[1]高一上!$B:$W,21,0)</f>
        <v>69</v>
      </c>
      <c r="AB47" t="str">
        <f>VLOOKUP(B47,[1]高一上!$B:$W,22,0)</f>
        <v>邓倩</v>
      </c>
      <c r="AC47">
        <f t="shared" si="10"/>
        <v>91.540785498489427</v>
      </c>
      <c r="AD47">
        <f t="shared" si="11"/>
        <v>34</v>
      </c>
      <c r="AE47">
        <f>VLOOKUP(B47,[1]中考!$B:$O,14,0)</f>
        <v>48</v>
      </c>
      <c r="AF47">
        <f t="shared" si="12"/>
        <v>6</v>
      </c>
    </row>
    <row r="48" spans="1:32" x14ac:dyDescent="0.2">
      <c r="A48" s="2" t="s">
        <v>692</v>
      </c>
      <c r="B48" s="2" t="s">
        <v>693</v>
      </c>
      <c r="C48" s="1">
        <v>6</v>
      </c>
      <c r="D48" s="3" t="s">
        <v>9</v>
      </c>
      <c r="E48" s="4" t="s">
        <v>694</v>
      </c>
      <c r="F48" s="1">
        <v>509</v>
      </c>
      <c r="G48" s="4">
        <v>88</v>
      </c>
      <c r="H48" s="1" t="s">
        <v>1929</v>
      </c>
      <c r="I48">
        <f t="shared" si="2"/>
        <v>154.98489425981873</v>
      </c>
      <c r="J48">
        <f t="shared" si="0"/>
        <v>7</v>
      </c>
      <c r="K48">
        <f>VLOOKUP(B48,[1]高三上!$B:$V,20,0)</f>
        <v>65</v>
      </c>
      <c r="L48" t="str">
        <f>VLOOKUP(B48,[1]高三上!$B:$V,21,0)</f>
        <v>邓倩</v>
      </c>
      <c r="M48">
        <f t="shared" si="3"/>
        <v>80.664652567975835</v>
      </c>
      <c r="N48">
        <f t="shared" si="1"/>
        <v>189</v>
      </c>
      <c r="O48">
        <f>VLOOKUP(B48,[1]高二下!$B:$W,20,0)</f>
        <v>76.599999999999994</v>
      </c>
      <c r="P48" t="str">
        <f>VLOOKUP(B48,[1]高二下!$B:$W,21,0)</f>
        <v>邓倩</v>
      </c>
      <c r="Q48">
        <f t="shared" si="4"/>
        <v>88.51963746223565</v>
      </c>
      <c r="R48">
        <f t="shared" si="5"/>
        <v>125</v>
      </c>
      <c r="S48">
        <f>VLOOKUP(B48,[1]高二上!$B:$W,20,0)</f>
        <v>78</v>
      </c>
      <c r="T48" t="str">
        <f>VLOOKUP(B48,[1]高二上!$B:$W,21,0)</f>
        <v>邓倩</v>
      </c>
      <c r="U48">
        <f t="shared" si="6"/>
        <v>83.081570996978854</v>
      </c>
      <c r="V48">
        <f t="shared" si="7"/>
        <v>87</v>
      </c>
      <c r="W48">
        <f>VLOOKUP(B48,[1]高一下!$B:$X,22,0)</f>
        <v>70</v>
      </c>
      <c r="X48" t="str">
        <f>VLOOKUP(B48,[1]高一下!$B:$X,23,0)</f>
        <v>邓倩</v>
      </c>
      <c r="Y48">
        <f t="shared" si="8"/>
        <v>104.83383685800604</v>
      </c>
      <c r="Z48">
        <f t="shared" si="9"/>
        <v>31</v>
      </c>
      <c r="AA48">
        <f>VLOOKUP(B48,[1]高一上!$B:$W,21,0)</f>
        <v>66</v>
      </c>
      <c r="AB48" t="str">
        <f>VLOOKUP(B48,[1]高一上!$B:$W,22,0)</f>
        <v>邓倩</v>
      </c>
      <c r="AC48">
        <f t="shared" si="10"/>
        <v>125.37764350453172</v>
      </c>
      <c r="AD48">
        <f t="shared" si="11"/>
        <v>47</v>
      </c>
      <c r="AE48">
        <f>VLOOKUP(B48,[1]中考!$B:$O,14,0)</f>
        <v>42</v>
      </c>
      <c r="AF48">
        <f t="shared" si="12"/>
        <v>131</v>
      </c>
    </row>
    <row r="49" spans="1:32" x14ac:dyDescent="0.2">
      <c r="A49" s="2" t="s">
        <v>695</v>
      </c>
      <c r="B49" s="2" t="s">
        <v>696</v>
      </c>
      <c r="C49" s="1">
        <v>6</v>
      </c>
      <c r="D49" s="3" t="s">
        <v>9</v>
      </c>
      <c r="E49" s="4" t="s">
        <v>697</v>
      </c>
      <c r="F49" s="1">
        <v>507</v>
      </c>
      <c r="G49" s="4">
        <v>88</v>
      </c>
      <c r="H49" s="1" t="s">
        <v>1929</v>
      </c>
      <c r="I49">
        <f t="shared" si="2"/>
        <v>107.55287009063444</v>
      </c>
      <c r="J49">
        <f t="shared" si="0"/>
        <v>7</v>
      </c>
      <c r="K49">
        <f>VLOOKUP(B49,[1]高三上!$B:$V,20,0)</f>
        <v>86</v>
      </c>
      <c r="L49" t="str">
        <f>VLOOKUP(B49,[1]高三上!$B:$V,21,0)</f>
        <v>邓倩</v>
      </c>
      <c r="M49">
        <f t="shared" si="3"/>
        <v>102.71903323262841</v>
      </c>
      <c r="N49">
        <f t="shared" si="1"/>
        <v>32</v>
      </c>
      <c r="O49">
        <f>VLOOKUP(B49,[1]高二下!$B:$W,20,0)</f>
        <v>87.3</v>
      </c>
      <c r="P49" t="str">
        <f>VLOOKUP(B49,[1]高二下!$B:$W,21,0)</f>
        <v>邓倩</v>
      </c>
      <c r="Q49">
        <f t="shared" si="4"/>
        <v>90.030211480362539</v>
      </c>
      <c r="R49">
        <f t="shared" si="5"/>
        <v>41</v>
      </c>
      <c r="S49">
        <f>VLOOKUP(B49,[1]高二上!$B:$W,20,0)</f>
        <v>92</v>
      </c>
      <c r="T49" t="str">
        <f>VLOOKUP(B49,[1]高二上!$B:$W,21,0)</f>
        <v>邓倩</v>
      </c>
      <c r="U49">
        <f t="shared" si="6"/>
        <v>97.885196374622353</v>
      </c>
      <c r="V49">
        <f t="shared" si="7"/>
        <v>8</v>
      </c>
      <c r="W49">
        <f>VLOOKUP(B49,[1]高一下!$B:$X,22,0)</f>
        <v>79</v>
      </c>
      <c r="X49" t="str">
        <f>VLOOKUP(B49,[1]高一下!$B:$X,23,0)</f>
        <v>邓倩</v>
      </c>
      <c r="Y49">
        <f t="shared" si="8"/>
        <v>110.57401812688822</v>
      </c>
      <c r="Z49">
        <f t="shared" si="9"/>
        <v>1</v>
      </c>
      <c r="AA49">
        <f>VLOOKUP(B49,[1]高一上!$B:$W,21,0)</f>
        <v>68</v>
      </c>
      <c r="AB49" t="str">
        <f>VLOOKUP(B49,[1]高一上!$B:$W,22,0)</f>
        <v>米晓妹</v>
      </c>
      <c r="AC49">
        <f t="shared" si="10"/>
        <v>90.936555891238669</v>
      </c>
      <c r="AD49">
        <f t="shared" si="11"/>
        <v>36</v>
      </c>
      <c r="AE49">
        <f>VLOOKUP(B49,[1]中考!$B:$O,14,0)</f>
        <v>48</v>
      </c>
      <c r="AF49">
        <f t="shared" si="12"/>
        <v>6</v>
      </c>
    </row>
    <row r="50" spans="1:32" x14ac:dyDescent="0.2">
      <c r="A50" s="2" t="s">
        <v>698</v>
      </c>
      <c r="B50" s="2" t="s">
        <v>699</v>
      </c>
      <c r="C50" s="1">
        <v>6</v>
      </c>
      <c r="D50" s="3" t="s">
        <v>9</v>
      </c>
      <c r="E50" s="4" t="s">
        <v>700</v>
      </c>
      <c r="F50" s="1">
        <v>505</v>
      </c>
      <c r="G50" s="4">
        <v>75</v>
      </c>
      <c r="H50" s="1" t="s">
        <v>1929</v>
      </c>
      <c r="I50">
        <f t="shared" si="2"/>
        <v>112.68882175226587</v>
      </c>
      <c r="J50">
        <f t="shared" si="0"/>
        <v>95</v>
      </c>
      <c r="K50">
        <f>VLOOKUP(B50,[1]高三上!$B:$V,20,0)</f>
        <v>71</v>
      </c>
      <c r="L50" t="str">
        <f>VLOOKUP(B50,[1]高三上!$B:$V,21,0)</f>
        <v>邓倩</v>
      </c>
      <c r="M50">
        <f t="shared" si="3"/>
        <v>70.996978851963746</v>
      </c>
      <c r="N50">
        <f t="shared" si="1"/>
        <v>137</v>
      </c>
      <c r="O50">
        <f>VLOOKUP(B50,[1]高二下!$B:$W,20,0)</f>
        <v>87.3</v>
      </c>
      <c r="P50" t="str">
        <f>VLOOKUP(B50,[1]高二下!$B:$W,21,0)</f>
        <v>邓倩</v>
      </c>
      <c r="Q50">
        <f t="shared" si="4"/>
        <v>106.94864048338368</v>
      </c>
      <c r="R50">
        <f t="shared" si="5"/>
        <v>41</v>
      </c>
      <c r="S50">
        <f>VLOOKUP(B50,[1]高二上!$B:$W,20,0)</f>
        <v>82</v>
      </c>
      <c r="T50" t="str">
        <f>VLOOKUP(B50,[1]高二上!$B:$W,21,0)</f>
        <v>邓倩</v>
      </c>
      <c r="U50">
        <f t="shared" si="6"/>
        <v>100</v>
      </c>
      <c r="V50">
        <f t="shared" si="7"/>
        <v>64</v>
      </c>
      <c r="W50">
        <v>0</v>
      </c>
      <c r="X50" t="str">
        <f>VLOOKUP(B50,[1]高一下!$B:$X,23,0)</f>
        <v>邓倩</v>
      </c>
      <c r="Y50">
        <f t="shared" si="8"/>
        <v>100</v>
      </c>
      <c r="Z50">
        <f t="shared" si="9"/>
        <v>327</v>
      </c>
      <c r="AA50">
        <f>VLOOKUP(B50,[1]高一上!$B:$W,21,0)</f>
        <v>72</v>
      </c>
      <c r="AB50" t="str">
        <f>VLOOKUP(B50,[1]高一上!$B:$W,22,0)</f>
        <v>米晓妹</v>
      </c>
      <c r="AC50">
        <f t="shared" si="10"/>
        <v>119.93957703927492</v>
      </c>
      <c r="AD50">
        <f t="shared" si="11"/>
        <v>19</v>
      </c>
      <c r="AE50">
        <f>VLOOKUP(B50,[1]中考!$B:$O,14,0)</f>
        <v>44</v>
      </c>
      <c r="AF50">
        <f t="shared" si="12"/>
        <v>85</v>
      </c>
    </row>
    <row r="51" spans="1:32" x14ac:dyDescent="0.2">
      <c r="A51" s="2" t="s">
        <v>701</v>
      </c>
      <c r="B51" s="2" t="s">
        <v>702</v>
      </c>
      <c r="C51" s="1">
        <v>6</v>
      </c>
      <c r="D51" s="3" t="s">
        <v>9</v>
      </c>
      <c r="E51" s="4" t="s">
        <v>703</v>
      </c>
      <c r="F51" s="1">
        <v>488</v>
      </c>
      <c r="G51" s="4">
        <v>81</v>
      </c>
      <c r="H51" s="1" t="s">
        <v>1929</v>
      </c>
      <c r="I51">
        <f t="shared" si="2"/>
        <v>129.607250755287</v>
      </c>
      <c r="J51">
        <f t="shared" si="0"/>
        <v>39</v>
      </c>
      <c r="K51">
        <f>VLOOKUP(B51,[1]高三上!$B:$V,20,0)</f>
        <v>71</v>
      </c>
      <c r="L51" t="str">
        <f>VLOOKUP(B51,[1]高三上!$B:$V,21,0)</f>
        <v>邓倩</v>
      </c>
      <c r="M51">
        <f t="shared" si="3"/>
        <v>72.507552870090635</v>
      </c>
      <c r="N51">
        <f t="shared" si="1"/>
        <v>137</v>
      </c>
      <c r="O51">
        <f>VLOOKUP(B51,[1]高二下!$B:$W,20,0)</f>
        <v>86.6</v>
      </c>
      <c r="P51" t="str">
        <f>VLOOKUP(B51,[1]高二下!$B:$W,21,0)</f>
        <v>邓倩</v>
      </c>
      <c r="Q51">
        <f t="shared" si="4"/>
        <v>107.85498489425981</v>
      </c>
      <c r="R51">
        <f t="shared" si="5"/>
        <v>46</v>
      </c>
      <c r="S51">
        <f>VLOOKUP(B51,[1]高二上!$B:$W,20,0)</f>
        <v>80</v>
      </c>
      <c r="T51" t="str">
        <f>VLOOKUP(B51,[1]高二上!$B:$W,21,0)</f>
        <v>邓倩</v>
      </c>
      <c r="U51">
        <f t="shared" si="6"/>
        <v>112.08459214501511</v>
      </c>
      <c r="V51">
        <f t="shared" si="7"/>
        <v>72</v>
      </c>
      <c r="W51">
        <f>VLOOKUP(B51,[1]高一下!$B:$X,22,0)</f>
        <v>62</v>
      </c>
      <c r="X51" t="str">
        <f>VLOOKUP(B51,[1]高一下!$B:$X,23,0)</f>
        <v>邓倩</v>
      </c>
      <c r="Y51">
        <f t="shared" si="8"/>
        <v>77.0392749244713</v>
      </c>
      <c r="Z51">
        <f t="shared" si="9"/>
        <v>112</v>
      </c>
      <c r="AA51">
        <f>VLOOKUP(B51,[1]高一上!$B:$W,21,0)</f>
        <v>68</v>
      </c>
      <c r="AB51" t="str">
        <f>VLOOKUP(B51,[1]高一上!$B:$W,22,0)</f>
        <v>邓倩</v>
      </c>
      <c r="AC51">
        <f t="shared" si="10"/>
        <v>99.395770392749242</v>
      </c>
      <c r="AD51">
        <f t="shared" si="11"/>
        <v>36</v>
      </c>
      <c r="AE51">
        <f>VLOOKUP(B51,[1]中考!$B:$O,14,0)</f>
        <v>46</v>
      </c>
      <c r="AF51">
        <f t="shared" si="12"/>
        <v>34</v>
      </c>
    </row>
    <row r="52" spans="1:32" x14ac:dyDescent="0.2">
      <c r="A52" s="2" t="s">
        <v>704</v>
      </c>
      <c r="B52" s="2" t="s">
        <v>705</v>
      </c>
      <c r="C52" s="1">
        <v>6</v>
      </c>
      <c r="D52" s="3" t="s">
        <v>9</v>
      </c>
      <c r="E52" s="4" t="s">
        <v>706</v>
      </c>
      <c r="F52" s="1">
        <v>480</v>
      </c>
      <c r="G52" s="4">
        <v>70</v>
      </c>
      <c r="H52" s="1" t="s">
        <v>1929</v>
      </c>
      <c r="I52">
        <f t="shared" si="2"/>
        <v>119.03323262839879</v>
      </c>
      <c r="J52">
        <f t="shared" si="0"/>
        <v>152</v>
      </c>
      <c r="K52">
        <f>VLOOKUP(B52,[1]高三上!$B:$V,20,0)</f>
        <v>61</v>
      </c>
      <c r="L52" t="str">
        <f>VLOOKUP(B52,[1]高三上!$B:$V,21,0)</f>
        <v>邓倩</v>
      </c>
      <c r="M52">
        <f t="shared" si="3"/>
        <v>59.214501510574017</v>
      </c>
      <c r="N52">
        <f t="shared" si="1"/>
        <v>215</v>
      </c>
      <c r="O52">
        <f>VLOOKUP(B52,[1]高二下!$B:$W,20,0)</f>
        <v>83.6</v>
      </c>
      <c r="P52" t="str">
        <f>VLOOKUP(B52,[1]高二下!$B:$W,21,0)</f>
        <v>邓倩</v>
      </c>
      <c r="Q52">
        <f t="shared" si="4"/>
        <v>127.19033232628399</v>
      </c>
      <c r="R52">
        <f t="shared" si="5"/>
        <v>80</v>
      </c>
      <c r="S52">
        <f>VLOOKUP(B52,[1]高二上!$B:$W,20,0)</f>
        <v>68</v>
      </c>
      <c r="T52" t="str">
        <f>VLOOKUP(B52,[1]高二上!$B:$W,21,0)</f>
        <v>邓倩</v>
      </c>
      <c r="U52">
        <f t="shared" si="6"/>
        <v>55.589123867069482</v>
      </c>
      <c r="V52">
        <f t="shared" si="7"/>
        <v>170</v>
      </c>
      <c r="W52">
        <f>VLOOKUP(B52,[1]高一下!$B:$X,22,0)</f>
        <v>71</v>
      </c>
      <c r="X52" t="str">
        <f>VLOOKUP(B52,[1]高一下!$B:$X,23,0)</f>
        <v>邓倩</v>
      </c>
      <c r="Y52">
        <f t="shared" si="8"/>
        <v>97.885196374622353</v>
      </c>
      <c r="Z52">
        <f t="shared" si="9"/>
        <v>23</v>
      </c>
      <c r="AA52">
        <f>VLOOKUP(B52,[1]高一上!$B:$W,21,0)</f>
        <v>75</v>
      </c>
      <c r="AB52" t="str">
        <f>VLOOKUP(B52,[1]高一上!$B:$W,22,0)</f>
        <v>邓倩</v>
      </c>
      <c r="AC52">
        <f t="shared" si="10"/>
        <v>105.4380664652568</v>
      </c>
      <c r="AD52">
        <f t="shared" si="11"/>
        <v>16</v>
      </c>
      <c r="AE52">
        <f>VLOOKUP(B52,[1]中考!$B:$O,14,0)</f>
        <v>46</v>
      </c>
      <c r="AF52">
        <f t="shared" si="12"/>
        <v>34</v>
      </c>
    </row>
    <row r="53" spans="1:32" x14ac:dyDescent="0.2">
      <c r="A53" s="2" t="s">
        <v>707</v>
      </c>
      <c r="B53" s="2" t="s">
        <v>708</v>
      </c>
      <c r="C53" s="1">
        <v>6</v>
      </c>
      <c r="D53" s="3" t="s">
        <v>9</v>
      </c>
      <c r="E53" s="4" t="s">
        <v>709</v>
      </c>
      <c r="F53" s="1">
        <v>472</v>
      </c>
      <c r="G53" s="4">
        <v>76</v>
      </c>
      <c r="H53" s="1" t="s">
        <v>1929</v>
      </c>
      <c r="I53">
        <f t="shared" si="2"/>
        <v>80.664652567975835</v>
      </c>
      <c r="J53">
        <f t="shared" si="0"/>
        <v>85</v>
      </c>
      <c r="K53">
        <f>VLOOKUP(B53,[1]高三上!$B:$V,20,0)</f>
        <v>88</v>
      </c>
      <c r="L53" t="str">
        <f>VLOOKUP(B53,[1]高三上!$B:$V,21,0)</f>
        <v>邓倩</v>
      </c>
      <c r="M53">
        <f t="shared" si="3"/>
        <v>96.374622356495465</v>
      </c>
      <c r="N53">
        <f t="shared" si="1"/>
        <v>21</v>
      </c>
      <c r="O53">
        <f>VLOOKUP(B53,[1]高二下!$B:$W,20,0)</f>
        <v>91.7</v>
      </c>
      <c r="P53" t="str">
        <f>VLOOKUP(B53,[1]高二下!$B:$W,21,0)</f>
        <v>邓倩</v>
      </c>
      <c r="Q53">
        <f t="shared" si="4"/>
        <v>109.66767371601209</v>
      </c>
      <c r="R53">
        <f t="shared" si="5"/>
        <v>9</v>
      </c>
      <c r="S53">
        <f>VLOOKUP(B53,[1]高二上!$B:$W,20,0)</f>
        <v>86</v>
      </c>
      <c r="T53" t="str">
        <f>VLOOKUP(B53,[1]高二上!$B:$W,21,0)</f>
        <v>邓倩</v>
      </c>
      <c r="U53">
        <f t="shared" si="6"/>
        <v>87.915407854984892</v>
      </c>
      <c r="V53">
        <f t="shared" si="7"/>
        <v>41</v>
      </c>
      <c r="W53">
        <f>VLOOKUP(B53,[1]高一下!$B:$X,22,0)</f>
        <v>79</v>
      </c>
      <c r="X53" t="str">
        <f>VLOOKUP(B53,[1]高一下!$B:$X,23,0)</f>
        <v>邓倩</v>
      </c>
      <c r="Y53">
        <f t="shared" si="8"/>
        <v>108.1570996978852</v>
      </c>
      <c r="Z53">
        <f t="shared" si="9"/>
        <v>1</v>
      </c>
      <c r="AA53">
        <f>VLOOKUP(B53,[1]高一上!$B:$W,21,0)</f>
        <v>70</v>
      </c>
      <c r="AB53" t="str">
        <f>VLOOKUP(B53,[1]高一上!$B:$W,22,0)</f>
        <v>邓倩</v>
      </c>
      <c r="AC53">
        <f t="shared" si="10"/>
        <v>101.81268882175226</v>
      </c>
      <c r="AD53">
        <f t="shared" si="11"/>
        <v>28</v>
      </c>
      <c r="AE53">
        <f>VLOOKUP(B53,[1]中考!$B:$O,14,0)</f>
        <v>46</v>
      </c>
      <c r="AF53">
        <f t="shared" si="12"/>
        <v>34</v>
      </c>
    </row>
    <row r="54" spans="1:32" x14ac:dyDescent="0.2">
      <c r="A54" s="2" t="s">
        <v>710</v>
      </c>
      <c r="B54" s="2" t="s">
        <v>711</v>
      </c>
      <c r="C54" s="1">
        <v>6</v>
      </c>
      <c r="D54" s="3" t="s">
        <v>9</v>
      </c>
      <c r="E54" s="4" t="s">
        <v>712</v>
      </c>
      <c r="F54" s="1">
        <v>469</v>
      </c>
      <c r="G54" s="4">
        <v>65</v>
      </c>
      <c r="H54" s="1" t="s">
        <v>1929</v>
      </c>
      <c r="I54">
        <f t="shared" si="2"/>
        <v>61.027190332326285</v>
      </c>
      <c r="J54">
        <f t="shared" si="0"/>
        <v>209</v>
      </c>
      <c r="K54">
        <f>VLOOKUP(B54,[1]高三上!$B:$V,20,0)</f>
        <v>80</v>
      </c>
      <c r="L54" t="str">
        <f>VLOOKUP(B54,[1]高三上!$B:$V,21,0)</f>
        <v>邓倩</v>
      </c>
      <c r="M54">
        <f t="shared" si="3"/>
        <v>95.770392749244706</v>
      </c>
      <c r="N54">
        <f t="shared" si="1"/>
        <v>80</v>
      </c>
      <c r="O54">
        <f>VLOOKUP(B54,[1]高二下!$B:$W,20,0)</f>
        <v>85</v>
      </c>
      <c r="P54" t="str">
        <f>VLOOKUP(B54,[1]高二下!$B:$W,21,0)</f>
        <v>邓倩</v>
      </c>
      <c r="Q54">
        <f t="shared" si="4"/>
        <v>96.676737160120851</v>
      </c>
      <c r="R54">
        <f t="shared" si="5"/>
        <v>66</v>
      </c>
      <c r="S54">
        <f>VLOOKUP(B54,[1]高二上!$B:$W,20,0)</f>
        <v>83</v>
      </c>
      <c r="T54" t="str">
        <f>VLOOKUP(B54,[1]高二上!$B:$W,21,0)</f>
        <v>邓倩</v>
      </c>
      <c r="U54">
        <f t="shared" si="6"/>
        <v>109.3655589123867</v>
      </c>
      <c r="V54">
        <f t="shared" si="7"/>
        <v>55</v>
      </c>
      <c r="W54">
        <f>VLOOKUP(B54,[1]高一下!$B:$X,22,0)</f>
        <v>64</v>
      </c>
      <c r="X54" t="str">
        <f>VLOOKUP(B54,[1]高一下!$B:$X,23,0)</f>
        <v>邓倩</v>
      </c>
      <c r="Y54">
        <f t="shared" si="8"/>
        <v>91.842900302114799</v>
      </c>
      <c r="Z54">
        <f t="shared" si="9"/>
        <v>86</v>
      </c>
      <c r="AA54">
        <f>VLOOKUP(B54,[1]高一上!$B:$W,21,0)</f>
        <v>64</v>
      </c>
      <c r="AB54" t="str">
        <f>VLOOKUP(B54,[1]高一上!$B:$W,22,0)</f>
        <v>米晓妹</v>
      </c>
      <c r="AC54">
        <f t="shared" si="10"/>
        <v>121.75226586102718</v>
      </c>
      <c r="AD54">
        <f t="shared" si="11"/>
        <v>59</v>
      </c>
      <c r="AE54">
        <f>VLOOKUP(B54,[1]中考!$B:$O,14,0)</f>
        <v>42</v>
      </c>
      <c r="AF54">
        <f t="shared" si="12"/>
        <v>131</v>
      </c>
    </row>
    <row r="55" spans="1:32" x14ac:dyDescent="0.2">
      <c r="A55" s="2" t="s">
        <v>713</v>
      </c>
      <c r="B55" s="2" t="s">
        <v>714</v>
      </c>
      <c r="C55" s="1">
        <v>6</v>
      </c>
      <c r="D55" s="3" t="s">
        <v>9</v>
      </c>
      <c r="E55" s="4" t="s">
        <v>715</v>
      </c>
      <c r="F55" s="1">
        <v>466</v>
      </c>
      <c r="G55" s="4">
        <v>66</v>
      </c>
      <c r="H55" s="1" t="s">
        <v>1929</v>
      </c>
      <c r="I55">
        <f t="shared" si="2"/>
        <v>50.755287009063444</v>
      </c>
      <c r="J55">
        <f t="shared" si="0"/>
        <v>195</v>
      </c>
      <c r="K55">
        <f>VLOOKUP(B55,[1]高三上!$B:$V,20,0)</f>
        <v>86</v>
      </c>
      <c r="L55" t="str">
        <f>VLOOKUP(B55,[1]高三上!$B:$V,21,0)</f>
        <v>邓倩</v>
      </c>
      <c r="M55">
        <f t="shared" si="3"/>
        <v>93.051359516616316</v>
      </c>
      <c r="N55">
        <f t="shared" si="1"/>
        <v>32</v>
      </c>
      <c r="O55">
        <f>VLOOKUP(B55,[1]高二下!$B:$W,20,0)</f>
        <v>91.7</v>
      </c>
      <c r="P55" t="str">
        <f>VLOOKUP(B55,[1]高二下!$B:$W,21,0)</f>
        <v>邓倩</v>
      </c>
      <c r="Q55">
        <f t="shared" si="4"/>
        <v>110.87613293051359</v>
      </c>
      <c r="R55">
        <f t="shared" si="5"/>
        <v>9</v>
      </c>
      <c r="S55">
        <f>VLOOKUP(B55,[1]高二上!$B:$W,20,0)</f>
        <v>85</v>
      </c>
      <c r="T55" t="str">
        <f>VLOOKUP(B55,[1]高二上!$B:$W,21,0)</f>
        <v>邓倩</v>
      </c>
      <c r="U55">
        <f t="shared" si="6"/>
        <v>104.83383685800604</v>
      </c>
      <c r="V55">
        <f t="shared" si="7"/>
        <v>45</v>
      </c>
      <c r="W55">
        <f>VLOOKUP(B55,[1]高一下!$B:$X,22,0)</f>
        <v>66</v>
      </c>
      <c r="X55" t="str">
        <f>VLOOKUP(B55,[1]高一下!$B:$X,23,0)</f>
        <v>邓倩</v>
      </c>
      <c r="Y55">
        <f t="shared" si="8"/>
        <v>119.33534743202416</v>
      </c>
      <c r="Z55">
        <f t="shared" si="9"/>
        <v>61</v>
      </c>
      <c r="AA55">
        <f>VLOOKUP(B55,[1]高一上!$B:$W,21,0)</f>
        <v>56</v>
      </c>
      <c r="AB55" t="str">
        <f>VLOOKUP(B55,[1]高一上!$B:$W,22,0)</f>
        <v>米晓妹</v>
      </c>
      <c r="AC55">
        <f t="shared" si="10"/>
        <v>87.915407854984892</v>
      </c>
      <c r="AD55">
        <f t="shared" si="11"/>
        <v>125</v>
      </c>
      <c r="AE55">
        <f>VLOOKUP(B55,[1]中考!$B:$O,14,0)</f>
        <v>44</v>
      </c>
      <c r="AF55">
        <f t="shared" si="12"/>
        <v>85</v>
      </c>
    </row>
    <row r="56" spans="1:32" x14ac:dyDescent="0.2">
      <c r="A56" s="2" t="s">
        <v>716</v>
      </c>
      <c r="B56" s="2" t="s">
        <v>717</v>
      </c>
      <c r="C56" s="1">
        <v>6</v>
      </c>
      <c r="D56" s="3" t="s">
        <v>9</v>
      </c>
      <c r="E56" s="4" t="s">
        <v>718</v>
      </c>
      <c r="F56" s="1">
        <v>465</v>
      </c>
      <c r="G56" s="4">
        <v>72</v>
      </c>
      <c r="H56" s="1" t="s">
        <v>1929</v>
      </c>
      <c r="I56">
        <f t="shared" si="2"/>
        <v>68.580060422960727</v>
      </c>
      <c r="J56">
        <f t="shared" si="0"/>
        <v>125</v>
      </c>
      <c r="K56">
        <f>VLOOKUP(B56,[1]高三上!$B:$V,20,0)</f>
        <v>88</v>
      </c>
      <c r="L56" t="str">
        <f>VLOOKUP(B56,[1]高三上!$B:$V,21,0)</f>
        <v>邓倩</v>
      </c>
      <c r="M56">
        <f t="shared" si="3"/>
        <v>158.30815709969789</v>
      </c>
      <c r="N56">
        <f t="shared" si="1"/>
        <v>21</v>
      </c>
      <c r="O56">
        <f>VLOOKUP(B56,[1]高二下!$B:$W,20,0)</f>
        <v>67.8</v>
      </c>
      <c r="P56" t="str">
        <f>VLOOKUP(B56,[1]高二下!$B:$W,21,0)</f>
        <v>邓倩</v>
      </c>
      <c r="Q56">
        <f t="shared" si="4"/>
        <v>61.631419939577036</v>
      </c>
      <c r="R56">
        <f t="shared" si="5"/>
        <v>214</v>
      </c>
      <c r="S56">
        <f>VLOOKUP(B56,[1]高二上!$B:$W,20,0)</f>
        <v>78</v>
      </c>
      <c r="T56" t="str">
        <f>VLOOKUP(B56,[1]高二上!$B:$W,21,0)</f>
        <v>邓倩</v>
      </c>
      <c r="U56">
        <f t="shared" si="6"/>
        <v>96.374622356495465</v>
      </c>
      <c r="V56">
        <f t="shared" si="7"/>
        <v>87</v>
      </c>
      <c r="W56">
        <f>VLOOKUP(B56,[1]高一下!$B:$X,22,0)</f>
        <v>65</v>
      </c>
      <c r="X56" t="str">
        <f>VLOOKUP(B56,[1]高一下!$B:$X,23,0)</f>
        <v>邓倩</v>
      </c>
      <c r="Y56">
        <f t="shared" si="8"/>
        <v>115.10574018126889</v>
      </c>
      <c r="Z56">
        <f t="shared" si="9"/>
        <v>75</v>
      </c>
      <c r="AA56">
        <f>VLOOKUP(B56,[1]高一上!$B:$W,21,0)</f>
        <v>56</v>
      </c>
      <c r="AB56" t="str">
        <f>VLOOKUP(B56,[1]高一上!$B:$W,22,0)</f>
        <v>石敏</v>
      </c>
      <c r="AC56">
        <f t="shared" si="10"/>
        <v>95.166163141993962</v>
      </c>
      <c r="AD56">
        <f t="shared" si="11"/>
        <v>125</v>
      </c>
      <c r="AE56">
        <f>VLOOKUP(B56,[1]中考!$B:$O,14,0)</f>
        <v>43</v>
      </c>
      <c r="AF56">
        <f t="shared" si="12"/>
        <v>109</v>
      </c>
    </row>
    <row r="57" spans="1:32" x14ac:dyDescent="0.2">
      <c r="A57" s="2" t="s">
        <v>719</v>
      </c>
      <c r="B57" s="2" t="s">
        <v>720</v>
      </c>
      <c r="C57" s="1">
        <v>6</v>
      </c>
      <c r="D57" s="3" t="s">
        <v>9</v>
      </c>
      <c r="E57" s="4" t="s">
        <v>721</v>
      </c>
      <c r="F57" s="1">
        <v>463</v>
      </c>
      <c r="G57" s="4">
        <v>79</v>
      </c>
      <c r="H57" s="1" t="s">
        <v>1929</v>
      </c>
      <c r="I57">
        <f t="shared" si="2"/>
        <v>113.595166163142</v>
      </c>
      <c r="J57">
        <f t="shared" si="0"/>
        <v>62</v>
      </c>
      <c r="K57">
        <f>VLOOKUP(B57,[1]高三上!$B:$V,20,0)</f>
        <v>75</v>
      </c>
      <c r="L57" t="str">
        <f>VLOOKUP(B57,[1]高三上!$B:$V,21,0)</f>
        <v>邓倩</v>
      </c>
      <c r="M57">
        <f t="shared" si="3"/>
        <v>70.392749244713002</v>
      </c>
      <c r="N57">
        <f t="shared" si="1"/>
        <v>107</v>
      </c>
      <c r="O57">
        <f>VLOOKUP(B57,[1]高二下!$B:$W,20,0)</f>
        <v>91.7</v>
      </c>
      <c r="P57" t="str">
        <f>VLOOKUP(B57,[1]高二下!$B:$W,21,0)</f>
        <v>邓倩</v>
      </c>
      <c r="Q57">
        <f t="shared" si="4"/>
        <v>101.51057401812689</v>
      </c>
      <c r="R57">
        <f t="shared" si="5"/>
        <v>9</v>
      </c>
      <c r="S57">
        <f>VLOOKUP(B57,[1]高二上!$B:$W,20,0)</f>
        <v>90</v>
      </c>
      <c r="T57" t="str">
        <f>VLOOKUP(B57,[1]高二上!$B:$W,21,0)</f>
        <v>邓倩</v>
      </c>
      <c r="U57">
        <f t="shared" si="6"/>
        <v>114.19939577039275</v>
      </c>
      <c r="V57">
        <f t="shared" si="7"/>
        <v>14</v>
      </c>
      <c r="W57">
        <f>VLOOKUP(B57,[1]高一下!$B:$X,22,0)</f>
        <v>66</v>
      </c>
      <c r="X57" t="str">
        <f>VLOOKUP(B57,[1]高一下!$B:$X,23,0)</f>
        <v>邓倩</v>
      </c>
      <c r="Y57">
        <f t="shared" si="8"/>
        <v>106.34441087613293</v>
      </c>
      <c r="Z57">
        <f t="shared" si="9"/>
        <v>61</v>
      </c>
      <c r="AA57">
        <f>VLOOKUP(B57,[1]高一上!$B:$W,21,0)</f>
        <v>60</v>
      </c>
      <c r="AB57" t="str">
        <f>VLOOKUP(B57,[1]高一上!$B:$W,22,0)</f>
        <v>李汉林</v>
      </c>
      <c r="AC57">
        <f t="shared" si="10"/>
        <v>139.87915407854985</v>
      </c>
      <c r="AD57">
        <f t="shared" si="11"/>
        <v>82</v>
      </c>
      <c r="AE57">
        <f>VLOOKUP(B57,[1]中考!$B:$O,14,0)</f>
        <v>39</v>
      </c>
      <c r="AF57">
        <f t="shared" si="12"/>
        <v>214</v>
      </c>
    </row>
    <row r="58" spans="1:32" x14ac:dyDescent="0.2">
      <c r="A58" s="2" t="s">
        <v>722</v>
      </c>
      <c r="B58" s="2" t="s">
        <v>723</v>
      </c>
      <c r="C58" s="1">
        <v>6</v>
      </c>
      <c r="D58" s="3" t="s">
        <v>9</v>
      </c>
      <c r="E58" s="4" t="s">
        <v>724</v>
      </c>
      <c r="F58" s="1">
        <v>461</v>
      </c>
      <c r="G58" s="4">
        <v>71</v>
      </c>
      <c r="H58" s="1" t="s">
        <v>1929</v>
      </c>
      <c r="I58">
        <f t="shared" si="2"/>
        <v>102.11480362537765</v>
      </c>
      <c r="J58">
        <f t="shared" si="0"/>
        <v>145</v>
      </c>
      <c r="K58">
        <f>VLOOKUP(B58,[1]高三上!$B:$V,20,0)</f>
        <v>70</v>
      </c>
      <c r="L58" t="str">
        <f>VLOOKUP(B58,[1]高三上!$B:$V,21,0)</f>
        <v>邓倩</v>
      </c>
      <c r="M58">
        <f t="shared" si="3"/>
        <v>100</v>
      </c>
      <c r="N58">
        <f t="shared" si="1"/>
        <v>152</v>
      </c>
      <c r="O58">
        <f>VLOOKUP(B58,[1]高二下!$B:$W,20,0)</f>
        <v>73.8</v>
      </c>
      <c r="P58" t="str">
        <f>VLOOKUP(B58,[1]高二下!$B:$W,21,0)</f>
        <v>邓倩</v>
      </c>
      <c r="Q58">
        <f t="shared" si="4"/>
        <v>58.30815709969788</v>
      </c>
      <c r="R58">
        <f t="shared" si="5"/>
        <v>152</v>
      </c>
      <c r="S58">
        <f>VLOOKUP(B58,[1]高二上!$B:$W,20,0)</f>
        <v>90</v>
      </c>
      <c r="T58" t="str">
        <f>VLOOKUP(B58,[1]高二上!$B:$W,21,0)</f>
        <v>邓倩</v>
      </c>
      <c r="U58">
        <f t="shared" si="6"/>
        <v>139.57703927492446</v>
      </c>
      <c r="V58">
        <f t="shared" si="7"/>
        <v>14</v>
      </c>
      <c r="W58">
        <f>VLOOKUP(B58,[1]高一下!$B:$X,22,0)</f>
        <v>60</v>
      </c>
      <c r="X58" t="str">
        <f>VLOOKUP(B58,[1]高一下!$B:$X,23,0)</f>
        <v>邓倩</v>
      </c>
      <c r="Y58">
        <f t="shared" si="8"/>
        <v>80.966767371601208</v>
      </c>
      <c r="Z58">
        <f t="shared" si="9"/>
        <v>145</v>
      </c>
      <c r="AA58">
        <f>VLOOKUP(B58,[1]高一上!$B:$W,21,0)</f>
        <v>60</v>
      </c>
      <c r="AB58" t="str">
        <f>VLOOKUP(B58,[1]高一上!$B:$W,22,0)</f>
        <v>米晓妹</v>
      </c>
      <c r="AC58">
        <f t="shared" si="10"/>
        <v>80.664652567975835</v>
      </c>
      <c r="AD58">
        <f t="shared" si="11"/>
        <v>82</v>
      </c>
      <c r="AE58">
        <f>VLOOKUP(B58,[1]中考!$B:$O,14,0)</f>
        <v>47</v>
      </c>
      <c r="AF58">
        <f t="shared" si="12"/>
        <v>18</v>
      </c>
    </row>
    <row r="59" spans="1:32" x14ac:dyDescent="0.2">
      <c r="A59" s="2" t="s">
        <v>725</v>
      </c>
      <c r="B59" s="2" t="s">
        <v>726</v>
      </c>
      <c r="C59" s="1">
        <v>6</v>
      </c>
      <c r="D59" s="3" t="s">
        <v>9</v>
      </c>
      <c r="E59" s="4" t="s">
        <v>727</v>
      </c>
      <c r="F59" s="1">
        <v>461</v>
      </c>
      <c r="G59" s="4">
        <v>87</v>
      </c>
      <c r="H59" s="1" t="s">
        <v>1929</v>
      </c>
      <c r="I59">
        <f t="shared" si="2"/>
        <v>112.99093655589124</v>
      </c>
      <c r="J59">
        <f t="shared" si="0"/>
        <v>12</v>
      </c>
      <c r="K59">
        <f>VLOOKUP(B59,[1]高三上!$B:$V,20,0)</f>
        <v>83</v>
      </c>
      <c r="L59" t="str">
        <f>VLOOKUP(B59,[1]高三上!$B:$V,21,0)</f>
        <v>邓倩</v>
      </c>
      <c r="M59">
        <f t="shared" si="3"/>
        <v>114.19939577039275</v>
      </c>
      <c r="N59">
        <f t="shared" si="1"/>
        <v>55</v>
      </c>
      <c r="O59">
        <f>VLOOKUP(B59,[1]高二下!$B:$W,20,0)</f>
        <v>80.8</v>
      </c>
      <c r="P59" t="str">
        <f>VLOOKUP(B59,[1]高二下!$B:$W,21,0)</f>
        <v>邓倩</v>
      </c>
      <c r="Q59">
        <f t="shared" si="4"/>
        <v>75.22658610271904</v>
      </c>
      <c r="R59">
        <f t="shared" si="5"/>
        <v>102</v>
      </c>
      <c r="S59">
        <f>VLOOKUP(B59,[1]高二上!$B:$W,20,0)</f>
        <v>89</v>
      </c>
      <c r="T59" t="str">
        <f>VLOOKUP(B59,[1]高二上!$B:$W,21,0)</f>
        <v>邓倩</v>
      </c>
      <c r="U59">
        <f t="shared" si="6"/>
        <v>112.38670694864048</v>
      </c>
      <c r="V59">
        <f t="shared" si="7"/>
        <v>20</v>
      </c>
      <c r="W59">
        <f>VLOOKUP(B59,[1]高一下!$B:$X,22,0)</f>
        <v>66</v>
      </c>
      <c r="X59" t="str">
        <f>VLOOKUP(B59,[1]高一下!$B:$X,23,0)</f>
        <v>邓倩</v>
      </c>
      <c r="Y59">
        <f t="shared" si="8"/>
        <v>95.770392749244706</v>
      </c>
      <c r="Z59">
        <f t="shared" si="9"/>
        <v>61</v>
      </c>
      <c r="AA59">
        <f>VLOOKUP(B59,[1]高一上!$B:$W,21,0)</f>
        <v>66</v>
      </c>
      <c r="AB59" t="str">
        <f>VLOOKUP(B59,[1]高一上!$B:$W,22,0)</f>
        <v>米晓妹</v>
      </c>
      <c r="AC59">
        <f t="shared" si="10"/>
        <v>143.50453172205437</v>
      </c>
      <c r="AD59">
        <f t="shared" si="11"/>
        <v>47</v>
      </c>
      <c r="AE59">
        <f>VLOOKUP(B59,[1]中考!$B:$O,14,0)</f>
        <v>40</v>
      </c>
      <c r="AF59">
        <f t="shared" si="12"/>
        <v>191</v>
      </c>
    </row>
    <row r="60" spans="1:32" x14ac:dyDescent="0.2">
      <c r="A60" s="2" t="s">
        <v>728</v>
      </c>
      <c r="B60" s="2" t="s">
        <v>729</v>
      </c>
      <c r="C60" s="1">
        <v>6</v>
      </c>
      <c r="D60" s="3" t="s">
        <v>9</v>
      </c>
      <c r="E60" s="4" t="s">
        <v>730</v>
      </c>
      <c r="F60" s="1">
        <v>461</v>
      </c>
      <c r="G60" s="4">
        <v>74</v>
      </c>
      <c r="H60" s="1" t="s">
        <v>1929</v>
      </c>
      <c r="I60">
        <f t="shared" si="2"/>
        <v>95.468277945619334</v>
      </c>
      <c r="J60">
        <f t="shared" si="0"/>
        <v>105</v>
      </c>
      <c r="K60">
        <f>VLOOKUP(B60,[1]高三上!$B:$V,20,0)</f>
        <v>78</v>
      </c>
      <c r="L60" t="str">
        <f>VLOOKUP(B60,[1]高三上!$B:$V,21,0)</f>
        <v>邓倩</v>
      </c>
      <c r="M60">
        <f t="shared" si="3"/>
        <v>143.20241691842901</v>
      </c>
      <c r="N60">
        <f t="shared" si="1"/>
        <v>90</v>
      </c>
      <c r="O60">
        <f>VLOOKUP(B60,[1]高二下!$B:$W,20,0)</f>
        <v>65.7</v>
      </c>
      <c r="P60" t="str">
        <f>VLOOKUP(B60,[1]高二下!$B:$W,21,0)</f>
        <v>邓倩</v>
      </c>
      <c r="Q60">
        <f t="shared" si="4"/>
        <v>55.891238670694868</v>
      </c>
      <c r="R60">
        <f t="shared" si="5"/>
        <v>233</v>
      </c>
      <c r="S60">
        <f>VLOOKUP(B60,[1]高二上!$B:$W,20,0)</f>
        <v>78</v>
      </c>
      <c r="T60" t="str">
        <f>VLOOKUP(B60,[1]高二上!$B:$W,21,0)</f>
        <v>邓倩</v>
      </c>
      <c r="U60">
        <f t="shared" si="6"/>
        <v>88.217522658610278</v>
      </c>
      <c r="V60">
        <f t="shared" si="7"/>
        <v>87</v>
      </c>
      <c r="W60">
        <f>VLOOKUP(B60,[1]高一下!$B:$X,22,0)</f>
        <v>67</v>
      </c>
      <c r="X60" t="str">
        <f>VLOOKUP(B60,[1]高一下!$B:$X,23,0)</f>
        <v>邓倩</v>
      </c>
      <c r="Y60">
        <f t="shared" si="8"/>
        <v>158.00604229607251</v>
      </c>
      <c r="Z60">
        <f t="shared" si="9"/>
        <v>48</v>
      </c>
      <c r="AA60">
        <f>VLOOKUP(B60,[1]高一上!$B:$W,21,0)</f>
        <v>44</v>
      </c>
      <c r="AB60" t="str">
        <f>VLOOKUP(B60,[1]高一上!$B:$W,22,0)</f>
        <v>李汉林</v>
      </c>
      <c r="AC60">
        <f t="shared" si="10"/>
        <v>101.81268882175226</v>
      </c>
      <c r="AD60">
        <f t="shared" si="11"/>
        <v>240</v>
      </c>
      <c r="AE60">
        <f>VLOOKUP(B60,[1]中考!$B:$O,14,0)</f>
        <v>37</v>
      </c>
      <c r="AF60">
        <f t="shared" si="12"/>
        <v>246</v>
      </c>
    </row>
    <row r="61" spans="1:32" x14ac:dyDescent="0.2">
      <c r="A61" s="2" t="s">
        <v>731</v>
      </c>
      <c r="B61" s="2" t="s">
        <v>732</v>
      </c>
      <c r="C61" s="1">
        <v>6</v>
      </c>
      <c r="D61" s="3" t="s">
        <v>9</v>
      </c>
      <c r="E61" s="4" t="s">
        <v>733</v>
      </c>
      <c r="F61" s="1">
        <v>459</v>
      </c>
      <c r="G61" s="4">
        <v>84</v>
      </c>
      <c r="H61" s="1" t="s">
        <v>1929</v>
      </c>
      <c r="I61">
        <f t="shared" si="2"/>
        <v>150.45317220543808</v>
      </c>
      <c r="J61">
        <f t="shared" si="0"/>
        <v>22</v>
      </c>
      <c r="K61">
        <f>VLOOKUP(B61,[1]高三上!$B:$V,20,0)</f>
        <v>65</v>
      </c>
      <c r="L61" t="str">
        <f>VLOOKUP(B61,[1]高三上!$B:$V,21,0)</f>
        <v>邓倩</v>
      </c>
      <c r="M61">
        <f t="shared" si="3"/>
        <v>113.29305135951662</v>
      </c>
      <c r="N61">
        <f t="shared" si="1"/>
        <v>189</v>
      </c>
      <c r="O61">
        <f>VLOOKUP(B61,[1]高二下!$B:$W,20,0)</f>
        <v>65.7</v>
      </c>
      <c r="P61" t="str">
        <f>VLOOKUP(B61,[1]高二下!$B:$W,21,0)</f>
        <v>邓倩</v>
      </c>
      <c r="Q61">
        <f t="shared" si="4"/>
        <v>65.861027190332322</v>
      </c>
      <c r="R61">
        <f t="shared" si="5"/>
        <v>233</v>
      </c>
      <c r="S61">
        <f>VLOOKUP(B61,[1]高二上!$B:$W,20,0)</f>
        <v>73</v>
      </c>
      <c r="T61" t="str">
        <f>VLOOKUP(B61,[1]高二上!$B:$W,21,0)</f>
        <v>邓倩</v>
      </c>
      <c r="U61">
        <f t="shared" si="6"/>
        <v>123.26283987915409</v>
      </c>
      <c r="V61">
        <f t="shared" si="7"/>
        <v>120</v>
      </c>
      <c r="W61">
        <f>VLOOKUP(B61,[1]高一下!$B:$X,22,0)</f>
        <v>56</v>
      </c>
      <c r="X61" t="str">
        <f>VLOOKUP(B61,[1]高一下!$B:$X,23,0)</f>
        <v>邓倩</v>
      </c>
      <c r="Y61">
        <f t="shared" si="8"/>
        <v>50.755287009063444</v>
      </c>
      <c r="Z61">
        <f t="shared" si="9"/>
        <v>197</v>
      </c>
      <c r="AA61">
        <f>VLOOKUP(B61,[1]高一上!$B:$W,21,0)</f>
        <v>69</v>
      </c>
      <c r="AB61" t="str">
        <f>VLOOKUP(B61,[1]高一上!$B:$W,22,0)</f>
        <v>石敏</v>
      </c>
      <c r="AC61">
        <f t="shared" si="10"/>
        <v>164.04833836858006</v>
      </c>
      <c r="AD61">
        <f t="shared" si="11"/>
        <v>34</v>
      </c>
      <c r="AE61">
        <f>VLOOKUP(B61,[1]中考!$B:$O,14,0)</f>
        <v>37</v>
      </c>
      <c r="AF61">
        <f t="shared" si="12"/>
        <v>246</v>
      </c>
    </row>
    <row r="62" spans="1:32" x14ac:dyDescent="0.2">
      <c r="A62" s="2" t="s">
        <v>734</v>
      </c>
      <c r="B62" s="2" t="s">
        <v>735</v>
      </c>
      <c r="C62" s="1">
        <v>6</v>
      </c>
      <c r="D62" s="3" t="s">
        <v>9</v>
      </c>
      <c r="E62" s="4" t="s">
        <v>736</v>
      </c>
      <c r="F62" s="1">
        <v>458</v>
      </c>
      <c r="G62" s="4">
        <v>76</v>
      </c>
      <c r="H62" s="1" t="s">
        <v>1929</v>
      </c>
      <c r="I62">
        <f t="shared" si="2"/>
        <v>106.64652567975831</v>
      </c>
      <c r="J62">
        <f t="shared" si="0"/>
        <v>85</v>
      </c>
      <c r="K62">
        <f>VLOOKUP(B62,[1]高三上!$B:$V,20,0)</f>
        <v>75</v>
      </c>
      <c r="L62" t="str">
        <f>VLOOKUP(B62,[1]高三上!$B:$V,21,0)</f>
        <v>邓倩</v>
      </c>
      <c r="M62">
        <f t="shared" si="3"/>
        <v>71.903323262839876</v>
      </c>
      <c r="N62">
        <f t="shared" si="1"/>
        <v>107</v>
      </c>
      <c r="O62">
        <f>VLOOKUP(B62,[1]高二下!$B:$W,20,0)</f>
        <v>90.5</v>
      </c>
      <c r="P62" t="str">
        <f>VLOOKUP(B62,[1]高二下!$B:$W,21,0)</f>
        <v>邓倩</v>
      </c>
      <c r="Q62">
        <f t="shared" si="4"/>
        <v>126.58610271903324</v>
      </c>
      <c r="R62">
        <f t="shared" si="5"/>
        <v>14</v>
      </c>
      <c r="S62">
        <f>VLOOKUP(B62,[1]高二上!$B:$W,20,0)</f>
        <v>77</v>
      </c>
      <c r="T62" t="str">
        <f>VLOOKUP(B62,[1]高二上!$B:$W,21,0)</f>
        <v>邓倩</v>
      </c>
      <c r="U62">
        <f t="shared" si="6"/>
        <v>76.13293051359517</v>
      </c>
      <c r="V62">
        <f t="shared" si="7"/>
        <v>102</v>
      </c>
      <c r="W62">
        <f>VLOOKUP(B62,[1]高一下!$B:$X,22,0)</f>
        <v>71</v>
      </c>
      <c r="X62" t="str">
        <f>VLOOKUP(B62,[1]高一下!$B:$X,23,0)</f>
        <v>邓倩</v>
      </c>
      <c r="Y62">
        <f t="shared" si="8"/>
        <v>117.82477341389728</v>
      </c>
      <c r="Z62">
        <f t="shared" si="9"/>
        <v>23</v>
      </c>
      <c r="AA62">
        <f>VLOOKUP(B62,[1]高一上!$B:$W,21,0)</f>
        <v>60</v>
      </c>
      <c r="AB62" t="str">
        <f>VLOOKUP(B62,[1]高一上!$B:$W,22,0)</f>
        <v>米晓妹</v>
      </c>
      <c r="AC62">
        <f t="shared" si="10"/>
        <v>77.0392749244713</v>
      </c>
      <c r="AD62">
        <f t="shared" si="11"/>
        <v>82</v>
      </c>
      <c r="AE62">
        <f>VLOOKUP(B62,[1]中考!$B:$O,14,0)</f>
        <v>48</v>
      </c>
      <c r="AF62">
        <f t="shared" si="12"/>
        <v>6</v>
      </c>
    </row>
    <row r="63" spans="1:32" x14ac:dyDescent="0.2">
      <c r="A63" s="2" t="s">
        <v>737</v>
      </c>
      <c r="B63" s="2" t="s">
        <v>738</v>
      </c>
      <c r="C63" s="1">
        <v>6</v>
      </c>
      <c r="D63" s="3" t="s">
        <v>9</v>
      </c>
      <c r="E63" s="4" t="s">
        <v>739</v>
      </c>
      <c r="F63" s="1">
        <v>456</v>
      </c>
      <c r="G63" s="4">
        <v>85</v>
      </c>
      <c r="H63" s="1" t="s">
        <v>1929</v>
      </c>
      <c r="I63">
        <f t="shared" si="2"/>
        <v>108.1570996978852</v>
      </c>
      <c r="J63">
        <f t="shared" si="0"/>
        <v>18</v>
      </c>
      <c r="K63">
        <f>VLOOKUP(B63,[1]高三上!$B:$V,20,0)</f>
        <v>85</v>
      </c>
      <c r="L63" t="str">
        <f>VLOOKUP(B63,[1]高三上!$B:$V,21,0)</f>
        <v>邓倩</v>
      </c>
      <c r="M63">
        <f t="shared" si="3"/>
        <v>142.59818731117826</v>
      </c>
      <c r="N63">
        <f t="shared" si="1"/>
        <v>45</v>
      </c>
      <c r="O63">
        <f>VLOOKUP(B63,[1]高二下!$B:$W,20,0)</f>
        <v>70</v>
      </c>
      <c r="P63" t="str">
        <f>VLOOKUP(B63,[1]高二下!$B:$W,21,0)</f>
        <v>邓倩</v>
      </c>
      <c r="Q63">
        <f t="shared" si="4"/>
        <v>45.015105740181269</v>
      </c>
      <c r="R63">
        <f t="shared" si="5"/>
        <v>186</v>
      </c>
      <c r="S63">
        <f>VLOOKUP(B63,[1]高二上!$B:$W,20,0)</f>
        <v>94</v>
      </c>
      <c r="T63" t="str">
        <f>VLOOKUP(B63,[1]高二上!$B:$W,21,0)</f>
        <v>邓倩</v>
      </c>
      <c r="U63">
        <f t="shared" si="6"/>
        <v>155.28700906344409</v>
      </c>
      <c r="V63">
        <f t="shared" si="7"/>
        <v>4</v>
      </c>
      <c r="W63">
        <f>VLOOKUP(B63,[1]高一下!$B:$X,22,0)</f>
        <v>57</v>
      </c>
      <c r="X63" t="str">
        <f>VLOOKUP(B63,[1]高一下!$B:$X,23,0)</f>
        <v>邓倩</v>
      </c>
      <c r="Y63">
        <f t="shared" si="8"/>
        <v>64.954682779456192</v>
      </c>
      <c r="Z63">
        <f t="shared" si="9"/>
        <v>187</v>
      </c>
      <c r="AA63">
        <f>VLOOKUP(B63,[1]高一上!$B:$W,21,0)</f>
        <v>62</v>
      </c>
      <c r="AB63" t="str">
        <f>VLOOKUP(B63,[1]高一上!$B:$W,22,0)</f>
        <v>邓倩</v>
      </c>
      <c r="AC63">
        <f t="shared" si="10"/>
        <v>95.166163141993962</v>
      </c>
      <c r="AD63">
        <f t="shared" si="11"/>
        <v>71</v>
      </c>
      <c r="AE63">
        <f>VLOOKUP(B63,[1]中考!$B:$O,14,0)</f>
        <v>45</v>
      </c>
      <c r="AF63">
        <f t="shared" si="12"/>
        <v>55</v>
      </c>
    </row>
    <row r="64" spans="1:32" x14ac:dyDescent="0.2">
      <c r="A64" s="2" t="s">
        <v>740</v>
      </c>
      <c r="B64" s="2" t="s">
        <v>741</v>
      </c>
      <c r="C64" s="1">
        <v>6</v>
      </c>
      <c r="D64" s="3" t="s">
        <v>9</v>
      </c>
      <c r="E64" s="4" t="s">
        <v>742</v>
      </c>
      <c r="F64" s="1">
        <v>450</v>
      </c>
      <c r="G64" s="4">
        <v>73</v>
      </c>
      <c r="H64" s="1" t="s">
        <v>1929</v>
      </c>
      <c r="I64">
        <f t="shared" si="2"/>
        <v>118.12688821752266</v>
      </c>
      <c r="J64">
        <f t="shared" si="0"/>
        <v>112</v>
      </c>
      <c r="K64">
        <f>VLOOKUP(B64,[1]高三上!$B:$V,20,0)</f>
        <v>68</v>
      </c>
      <c r="L64" t="str">
        <f>VLOOKUP(B64,[1]高三上!$B:$V,21,0)</f>
        <v>邓倩</v>
      </c>
      <c r="M64">
        <f t="shared" si="3"/>
        <v>129.607250755287</v>
      </c>
      <c r="N64">
        <f t="shared" si="1"/>
        <v>172</v>
      </c>
      <c r="O64">
        <f>VLOOKUP(B64,[1]高二下!$B:$W,20,0)</f>
        <v>61.4</v>
      </c>
      <c r="P64" t="str">
        <f>VLOOKUP(B64,[1]高二下!$B:$W,21,0)</f>
        <v>邓倩</v>
      </c>
      <c r="Q64">
        <f t="shared" si="4"/>
        <v>80.664652567975835</v>
      </c>
      <c r="R64">
        <f t="shared" si="5"/>
        <v>270</v>
      </c>
      <c r="S64">
        <f>VLOOKUP(B64,[1]高二上!$B:$W,20,0)</f>
        <v>64</v>
      </c>
      <c r="T64" t="str">
        <f>VLOOKUP(B64,[1]高二上!$B:$W,21,0)</f>
        <v>邓倩</v>
      </c>
      <c r="U64">
        <f t="shared" si="6"/>
        <v>101.51057401812689</v>
      </c>
      <c r="V64">
        <f t="shared" si="7"/>
        <v>206</v>
      </c>
      <c r="W64">
        <f>VLOOKUP(B64,[1]高一下!$B:$X,22,0)</f>
        <v>55</v>
      </c>
      <c r="X64" t="str">
        <f>VLOOKUP(B64,[1]高一下!$B:$X,23,0)</f>
        <v>邓倩</v>
      </c>
      <c r="Y64">
        <f t="shared" si="8"/>
        <v>61.027190332326285</v>
      </c>
      <c r="Z64">
        <f t="shared" si="9"/>
        <v>211</v>
      </c>
      <c r="AA64">
        <f>VLOOKUP(B64,[1]高一上!$B:$W,21,0)</f>
        <v>60</v>
      </c>
      <c r="AB64" t="str">
        <f>VLOOKUP(B64,[1]高一上!$B:$W,22,0)</f>
        <v>石敏</v>
      </c>
      <c r="AC64">
        <f t="shared" si="10"/>
        <v>132.93051359516616</v>
      </c>
      <c r="AD64">
        <f t="shared" si="11"/>
        <v>82</v>
      </c>
      <c r="AE64">
        <f>VLOOKUP(B64,[1]中考!$B:$O,14,0)</f>
        <v>40</v>
      </c>
      <c r="AF64">
        <f t="shared" si="12"/>
        <v>191</v>
      </c>
    </row>
    <row r="65" spans="1:32" x14ac:dyDescent="0.2">
      <c r="A65" s="2" t="s">
        <v>743</v>
      </c>
      <c r="B65" s="2" t="s">
        <v>744</v>
      </c>
      <c r="C65" s="1">
        <v>6</v>
      </c>
      <c r="D65" s="3" t="s">
        <v>9</v>
      </c>
      <c r="E65" s="4" t="s">
        <v>204</v>
      </c>
      <c r="F65" s="1">
        <v>448</v>
      </c>
      <c r="G65" s="4">
        <v>70</v>
      </c>
      <c r="H65" s="1" t="s">
        <v>1929</v>
      </c>
      <c r="I65">
        <f t="shared" si="2"/>
        <v>56.19335347432024</v>
      </c>
      <c r="J65">
        <f t="shared" si="0"/>
        <v>152</v>
      </c>
      <c r="K65">
        <f>VLOOKUP(B65,[1]高三上!$B:$V,20,0)</f>
        <v>94</v>
      </c>
      <c r="L65" t="str">
        <f>VLOOKUP(B65,[1]高三上!$B:$V,21,0)</f>
        <v>邓倩</v>
      </c>
      <c r="M65">
        <f t="shared" si="3"/>
        <v>162.53776435045319</v>
      </c>
      <c r="N65">
        <f t="shared" si="1"/>
        <v>7</v>
      </c>
      <c r="O65">
        <f>VLOOKUP(B65,[1]高二下!$B:$W,20,0)</f>
        <v>67.8</v>
      </c>
      <c r="P65" t="str">
        <f>VLOOKUP(B65,[1]高二下!$B:$W,21,0)</f>
        <v>邓倩</v>
      </c>
      <c r="Q65">
        <f t="shared" si="4"/>
        <v>71.601208459214504</v>
      </c>
      <c r="R65">
        <f t="shared" si="5"/>
        <v>214</v>
      </c>
      <c r="S65">
        <f>VLOOKUP(B65,[1]高二上!$B:$W,20,0)</f>
        <v>73</v>
      </c>
      <c r="T65" t="str">
        <f>VLOOKUP(B65,[1]高二上!$B:$W,21,0)</f>
        <v>邓倩</v>
      </c>
      <c r="U65">
        <f t="shared" si="6"/>
        <v>123.26283987915409</v>
      </c>
      <c r="V65">
        <f t="shared" si="7"/>
        <v>120</v>
      </c>
      <c r="W65">
        <f>VLOOKUP(B65,[1]高一下!$B:$X,22,0)</f>
        <v>56</v>
      </c>
      <c r="X65" t="str">
        <f>VLOOKUP(B65,[1]高一下!$B:$X,23,0)</f>
        <v>邓倩</v>
      </c>
      <c r="Y65">
        <f t="shared" si="8"/>
        <v>124.16918429003022</v>
      </c>
      <c r="Z65">
        <f t="shared" si="9"/>
        <v>197</v>
      </c>
      <c r="AA65">
        <f>VLOOKUP(B65,[1]高一上!$B:$W,21,0)</f>
        <v>38</v>
      </c>
      <c r="AB65" t="str">
        <f>VLOOKUP(B65,[1]高一上!$B:$W,22,0)</f>
        <v>米晓妹</v>
      </c>
      <c r="AC65">
        <f t="shared" si="10"/>
        <v>49.244712990936556</v>
      </c>
      <c r="AD65">
        <f t="shared" si="11"/>
        <v>277</v>
      </c>
      <c r="AE65">
        <f>VLOOKUP(B65,[1]中考!$B:$O,14,0)</f>
        <v>43</v>
      </c>
      <c r="AF65">
        <f t="shared" si="12"/>
        <v>109</v>
      </c>
    </row>
    <row r="66" spans="1:32" x14ac:dyDescent="0.2">
      <c r="A66" s="2" t="s">
        <v>745</v>
      </c>
      <c r="B66" s="2" t="s">
        <v>746</v>
      </c>
      <c r="C66" s="1">
        <v>6</v>
      </c>
      <c r="D66" s="3" t="s">
        <v>9</v>
      </c>
      <c r="E66" s="4" t="s">
        <v>747</v>
      </c>
      <c r="F66" s="1">
        <v>446</v>
      </c>
      <c r="G66" s="4">
        <v>85</v>
      </c>
      <c r="H66" s="1" t="s">
        <v>1929</v>
      </c>
      <c r="I66">
        <f t="shared" si="2"/>
        <v>96.676737160120851</v>
      </c>
      <c r="J66">
        <f t="shared" si="0"/>
        <v>18</v>
      </c>
      <c r="K66">
        <f>VLOOKUP(B66,[1]高三上!$B:$V,20,0)</f>
        <v>94</v>
      </c>
      <c r="L66" t="str">
        <f>VLOOKUP(B66,[1]高三上!$B:$V,21,0)</f>
        <v>邓倩</v>
      </c>
      <c r="M66">
        <f t="shared" si="3"/>
        <v>131.1178247734139</v>
      </c>
      <c r="N66">
        <f t="shared" si="1"/>
        <v>7</v>
      </c>
      <c r="O66">
        <f>VLOOKUP(B66,[1]高二下!$B:$W,20,0)</f>
        <v>79.400000000000006</v>
      </c>
      <c r="P66" t="str">
        <f>VLOOKUP(B66,[1]高二下!$B:$W,21,0)</f>
        <v>邓倩</v>
      </c>
      <c r="Q66">
        <f t="shared" si="4"/>
        <v>144.10876132930514</v>
      </c>
      <c r="R66">
        <f t="shared" si="5"/>
        <v>110</v>
      </c>
      <c r="S66">
        <f>VLOOKUP(B66,[1]高二上!$B:$W,20,0)</f>
        <v>58</v>
      </c>
      <c r="T66" t="str">
        <f>VLOOKUP(B66,[1]高二上!$B:$W,21,0)</f>
        <v>邓倩</v>
      </c>
      <c r="U66">
        <f t="shared" si="6"/>
        <v>60.725075528700906</v>
      </c>
      <c r="V66">
        <f t="shared" si="7"/>
        <v>256</v>
      </c>
      <c r="W66">
        <f>VLOOKUP(B66,[1]高一下!$B:$X,22,0)</f>
        <v>61</v>
      </c>
      <c r="X66" t="str">
        <f>VLOOKUP(B66,[1]高一下!$B:$X,23,0)</f>
        <v>邓倩</v>
      </c>
      <c r="Y66">
        <f t="shared" si="8"/>
        <v>86.706948640483375</v>
      </c>
      <c r="Z66">
        <f t="shared" si="9"/>
        <v>126</v>
      </c>
      <c r="AA66">
        <f>VLOOKUP(B66,[1]高一上!$B:$W,21,0)</f>
        <v>60</v>
      </c>
      <c r="AB66" t="str">
        <f>VLOOKUP(B66,[1]高一上!$B:$W,22,0)</f>
        <v>米晓妹</v>
      </c>
      <c r="AC66">
        <f t="shared" si="10"/>
        <v>80.664652567975835</v>
      </c>
      <c r="AD66">
        <f t="shared" si="11"/>
        <v>82</v>
      </c>
      <c r="AE66">
        <f>VLOOKUP(B66,[1]中考!$B:$O,14,0)</f>
        <v>47</v>
      </c>
      <c r="AF66">
        <f t="shared" si="12"/>
        <v>18</v>
      </c>
    </row>
    <row r="67" spans="1:32" x14ac:dyDescent="0.2">
      <c r="A67" s="2" t="s">
        <v>748</v>
      </c>
      <c r="B67" s="2" t="s">
        <v>749</v>
      </c>
      <c r="C67" s="1">
        <v>6</v>
      </c>
      <c r="D67" s="3" t="s">
        <v>9</v>
      </c>
      <c r="E67" s="4" t="s">
        <v>750</v>
      </c>
      <c r="F67" s="1">
        <v>443</v>
      </c>
      <c r="G67" s="4">
        <v>80</v>
      </c>
      <c r="H67" s="1" t="s">
        <v>1929</v>
      </c>
      <c r="I67">
        <f t="shared" si="2"/>
        <v>131.72205438066464</v>
      </c>
      <c r="J67">
        <f t="shared" ref="J67:J130" si="13">RANK(G67,G:G,0)</f>
        <v>47</v>
      </c>
      <c r="K67">
        <f>VLOOKUP(B67,[1]高三上!$B:$V,20,0)</f>
        <v>70</v>
      </c>
      <c r="L67" t="str">
        <f>VLOOKUP(B67,[1]高三上!$B:$V,21,0)</f>
        <v>邓倩</v>
      </c>
      <c r="M67">
        <f t="shared" si="3"/>
        <v>63.746223564954683</v>
      </c>
      <c r="N67">
        <f t="shared" ref="N67:N130" si="14">RANK(K67,K:K,0)</f>
        <v>152</v>
      </c>
      <c r="O67">
        <f>VLOOKUP(B67,[1]高二下!$B:$W,20,0)</f>
        <v>87.9</v>
      </c>
      <c r="P67" t="str">
        <f>VLOOKUP(B67,[1]高二下!$B:$W,21,0)</f>
        <v>邓倩</v>
      </c>
      <c r="Q67">
        <f t="shared" si="4"/>
        <v>112.08459214501511</v>
      </c>
      <c r="R67">
        <f t="shared" si="5"/>
        <v>32</v>
      </c>
      <c r="S67">
        <f>VLOOKUP(B67,[1]高二上!$B:$W,20,0)</f>
        <v>80</v>
      </c>
      <c r="T67" t="str">
        <f>VLOOKUP(B67,[1]高二上!$B:$W,21,0)</f>
        <v>邓倩</v>
      </c>
      <c r="U67">
        <f t="shared" si="6"/>
        <v>100.90634441087613</v>
      </c>
      <c r="V67">
        <f t="shared" si="7"/>
        <v>72</v>
      </c>
      <c r="W67">
        <f>VLOOKUP(B67,[1]高一下!$B:$X,22,0)</f>
        <v>65</v>
      </c>
      <c r="X67" t="str">
        <f>VLOOKUP(B67,[1]高一下!$B:$X,23,0)</f>
        <v>邓倩</v>
      </c>
      <c r="Y67">
        <f t="shared" si="8"/>
        <v>115.10574018126889</v>
      </c>
      <c r="Z67">
        <f t="shared" si="9"/>
        <v>75</v>
      </c>
      <c r="AA67">
        <f>VLOOKUP(B67,[1]高一上!$B:$W,21,0)</f>
        <v>56</v>
      </c>
      <c r="AB67" t="str">
        <f>VLOOKUP(B67,[1]高一上!$B:$W,22,0)</f>
        <v>李汉林</v>
      </c>
      <c r="AC67">
        <f t="shared" si="10"/>
        <v>95.166163141993962</v>
      </c>
      <c r="AD67">
        <f t="shared" si="11"/>
        <v>125</v>
      </c>
      <c r="AE67">
        <f>VLOOKUP(B67,[1]中考!$B:$O,14,0)</f>
        <v>43</v>
      </c>
      <c r="AF67">
        <f t="shared" si="12"/>
        <v>109</v>
      </c>
    </row>
    <row r="68" spans="1:32" x14ac:dyDescent="0.2">
      <c r="A68" s="2" t="s">
        <v>751</v>
      </c>
      <c r="B68" s="2" t="s">
        <v>752</v>
      </c>
      <c r="C68" s="1">
        <v>6</v>
      </c>
      <c r="D68" s="3" t="s">
        <v>9</v>
      </c>
      <c r="E68" s="4" t="s">
        <v>753</v>
      </c>
      <c r="F68" s="1">
        <v>438</v>
      </c>
      <c r="G68" s="4">
        <v>69</v>
      </c>
      <c r="H68" s="1" t="s">
        <v>1929</v>
      </c>
      <c r="I68">
        <f t="shared" ref="I68:I131" si="15">IF(OR(G68=0,K68=0),100,(((N68-J68)/COUNTA($D$3:$D$333))*100)+100)</f>
        <v>74.622356495468281</v>
      </c>
      <c r="J68">
        <f t="shared" si="13"/>
        <v>164</v>
      </c>
      <c r="K68">
        <f>VLOOKUP(B68,[1]高三上!$B:$V,20,0)</f>
        <v>80</v>
      </c>
      <c r="L68" t="str">
        <f>VLOOKUP(B68,[1]高三上!$B:$V,21,0)</f>
        <v>邓倩</v>
      </c>
      <c r="M68">
        <f t="shared" ref="M68:M131" si="16">IF(OR(O68=0,K68=0),100,(((R68-N68)/COUNTA($D$3:$D$333))*100)+100)</f>
        <v>95.770392749244706</v>
      </c>
      <c r="N68">
        <f t="shared" si="14"/>
        <v>80</v>
      </c>
      <c r="O68">
        <f>VLOOKUP(B68,[1]高二下!$B:$W,20,0)</f>
        <v>85</v>
      </c>
      <c r="P68" t="str">
        <f>VLOOKUP(B68,[1]高二下!$B:$W,21,0)</f>
        <v>邓倩</v>
      </c>
      <c r="Q68">
        <f t="shared" ref="Q68:Q131" si="17">IF(OR(O68=0,S68=0),100,(((V68-R68)/COUNTA($D$3:$D$333))*100)+100)</f>
        <v>142.29607250755288</v>
      </c>
      <c r="R68">
        <f t="shared" ref="R68:R131" si="18">RANK(O68,$O$3:$O$333)</f>
        <v>66</v>
      </c>
      <c r="S68">
        <f>VLOOKUP(B68,[1]高二上!$B:$W,20,0)</f>
        <v>64</v>
      </c>
      <c r="T68" t="str">
        <f>VLOOKUP(B68,[1]高二上!$B:$W,21,0)</f>
        <v>邓倩</v>
      </c>
      <c r="U68">
        <f t="shared" ref="U68:U131" si="19">IF(OR(W68=0,S68=0),100,(((Z68-V68)/COUNTA($D$3:$D$333))*100)+100)</f>
        <v>71.601208459214504</v>
      </c>
      <c r="V68">
        <f t="shared" ref="V68:V131" si="20">RANK(S68,$S$3:$S$333)</f>
        <v>206</v>
      </c>
      <c r="W68">
        <f>VLOOKUP(B68,[1]高一下!$B:$X,22,0)</f>
        <v>62</v>
      </c>
      <c r="X68" t="str">
        <f>VLOOKUP(B68,[1]高一下!$B:$X,23,0)</f>
        <v>邓倩</v>
      </c>
      <c r="Y68">
        <f t="shared" ref="Y68:Y131" si="21">IF(OR(W68=0,AA68=0),100,(((AD68-Z68)/COUNTA($D$3:$D$333))*100)+100)</f>
        <v>71.903323262839876</v>
      </c>
      <c r="Z68">
        <f t="shared" ref="Z68:Z131" si="22">RANK(W68,$W$3:$W$333)</f>
        <v>112</v>
      </c>
      <c r="AA68">
        <f>VLOOKUP(B68,[1]高一上!$B:$W,21,0)</f>
        <v>72</v>
      </c>
      <c r="AB68" t="str">
        <f>VLOOKUP(B68,[1]高一上!$B:$W,22,0)</f>
        <v>石敏</v>
      </c>
      <c r="AC68">
        <f t="shared" ref="AC68:AC131" si="23">IF(OR(AE68=0,AA68=0),100,(((AF68-AD68)/COUNTA($D$3:$D$333))*100)+100)</f>
        <v>119.93957703927492</v>
      </c>
      <c r="AD68">
        <f t="shared" ref="AD68:AD131" si="24">RANK(AA68,$AA$3:$AA$333)</f>
        <v>19</v>
      </c>
      <c r="AE68">
        <f>VLOOKUP(B68,[1]中考!$B:$O,14,0)</f>
        <v>44</v>
      </c>
      <c r="AF68">
        <f t="shared" ref="AF68:AF131" si="25">RANK(AE68,$AE$3:$AE$333)</f>
        <v>85</v>
      </c>
    </row>
    <row r="69" spans="1:32" x14ac:dyDescent="0.2">
      <c r="A69" s="2" t="s">
        <v>754</v>
      </c>
      <c r="B69" s="2" t="s">
        <v>755</v>
      </c>
      <c r="C69" s="1">
        <v>6</v>
      </c>
      <c r="D69" s="3" t="s">
        <v>9</v>
      </c>
      <c r="E69" s="4" t="s">
        <v>756</v>
      </c>
      <c r="F69" s="1">
        <v>437</v>
      </c>
      <c r="G69" s="4">
        <v>72</v>
      </c>
      <c r="H69" s="1" t="s">
        <v>1929</v>
      </c>
      <c r="I69">
        <f t="shared" si="15"/>
        <v>132.32628398791542</v>
      </c>
      <c r="J69">
        <f t="shared" si="13"/>
        <v>125</v>
      </c>
      <c r="K69">
        <f>VLOOKUP(B69,[1]高三上!$B:$V,20,0)</f>
        <v>58</v>
      </c>
      <c r="L69" t="str">
        <f>VLOOKUP(B69,[1]高三上!$B:$V,21,0)</f>
        <v>邓倩</v>
      </c>
      <c r="M69">
        <f t="shared" si="16"/>
        <v>57.401812688821749</v>
      </c>
      <c r="N69">
        <f t="shared" si="14"/>
        <v>232</v>
      </c>
      <c r="O69">
        <f>VLOOKUP(B69,[1]高二下!$B:$W,20,0)</f>
        <v>82.2</v>
      </c>
      <c r="P69" t="str">
        <f>VLOOKUP(B69,[1]高二下!$B:$W,21,0)</f>
        <v>邓倩</v>
      </c>
      <c r="Q69">
        <f t="shared" si="17"/>
        <v>105.4380664652568</v>
      </c>
      <c r="R69">
        <f t="shared" si="18"/>
        <v>91</v>
      </c>
      <c r="S69">
        <f>VLOOKUP(B69,[1]高二上!$B:$W,20,0)</f>
        <v>76</v>
      </c>
      <c r="T69" t="str">
        <f>VLOOKUP(B69,[1]高二上!$B:$W,21,0)</f>
        <v>邓倩</v>
      </c>
      <c r="U69">
        <f t="shared" si="19"/>
        <v>123.56495468277946</v>
      </c>
      <c r="V69">
        <f t="shared" si="20"/>
        <v>109</v>
      </c>
      <c r="W69">
        <f>VLOOKUP(B69,[1]高一下!$B:$X,22,0)</f>
        <v>57</v>
      </c>
      <c r="X69" t="str">
        <f>VLOOKUP(B69,[1]高一下!$B:$X,23,0)</f>
        <v>邓倩</v>
      </c>
      <c r="Y69">
        <f t="shared" si="21"/>
        <v>81.268882175226594</v>
      </c>
      <c r="Z69">
        <f t="shared" si="22"/>
        <v>187</v>
      </c>
      <c r="AA69">
        <f>VLOOKUP(B69,[1]高一上!$B:$W,21,0)</f>
        <v>56</v>
      </c>
      <c r="AB69" t="str">
        <f>VLOOKUP(B69,[1]高一上!$B:$W,22,0)</f>
        <v>米晓妹</v>
      </c>
      <c r="AC69">
        <f t="shared" si="23"/>
        <v>78.851963746223561</v>
      </c>
      <c r="AD69">
        <f t="shared" si="24"/>
        <v>125</v>
      </c>
      <c r="AE69">
        <f>VLOOKUP(B69,[1]中考!$B:$O,14,0)</f>
        <v>45</v>
      </c>
      <c r="AF69">
        <f t="shared" si="25"/>
        <v>55</v>
      </c>
    </row>
    <row r="70" spans="1:32" x14ac:dyDescent="0.2">
      <c r="A70" s="2" t="s">
        <v>757</v>
      </c>
      <c r="B70" s="2" t="s">
        <v>758</v>
      </c>
      <c r="C70" s="1">
        <v>6</v>
      </c>
      <c r="D70" s="3" t="s">
        <v>9</v>
      </c>
      <c r="E70" s="4" t="s">
        <v>759</v>
      </c>
      <c r="F70" s="1">
        <v>437</v>
      </c>
      <c r="G70" s="4">
        <v>80</v>
      </c>
      <c r="H70" s="1" t="s">
        <v>1929</v>
      </c>
      <c r="I70">
        <f t="shared" si="15"/>
        <v>109.96978851963746</v>
      </c>
      <c r="J70">
        <f t="shared" si="13"/>
        <v>47</v>
      </c>
      <c r="K70">
        <f>VLOOKUP(B70,[1]高三上!$B:$V,20,0)</f>
        <v>80</v>
      </c>
      <c r="L70" t="str">
        <f>VLOOKUP(B70,[1]高三上!$B:$V,21,0)</f>
        <v>邓倩</v>
      </c>
      <c r="M70">
        <f t="shared" si="16"/>
        <v>132.02416918429003</v>
      </c>
      <c r="N70">
        <f t="shared" si="14"/>
        <v>80</v>
      </c>
      <c r="O70">
        <f>VLOOKUP(B70,[1]高二下!$B:$W,20,0)</f>
        <v>70</v>
      </c>
      <c r="P70" t="str">
        <f>VLOOKUP(B70,[1]高二下!$B:$W,21,0)</f>
        <v>邓倩</v>
      </c>
      <c r="Q70">
        <f t="shared" si="17"/>
        <v>80.060422960725077</v>
      </c>
      <c r="R70">
        <f t="shared" si="18"/>
        <v>186</v>
      </c>
      <c r="S70">
        <f>VLOOKUP(B70,[1]高二上!$B:$W,20,0)</f>
        <v>73</v>
      </c>
      <c r="T70" t="str">
        <f>VLOOKUP(B70,[1]高二上!$B:$W,21,0)</f>
        <v>邓倩</v>
      </c>
      <c r="U70">
        <f t="shared" si="19"/>
        <v>97.583081570996981</v>
      </c>
      <c r="V70">
        <f t="shared" si="20"/>
        <v>120</v>
      </c>
      <c r="W70">
        <f>VLOOKUP(B70,[1]高一下!$B:$X,22,0)</f>
        <v>62</v>
      </c>
      <c r="X70" t="str">
        <f>VLOOKUP(B70,[1]高一下!$B:$X,23,0)</f>
        <v>邓倩</v>
      </c>
      <c r="Y70">
        <f t="shared" si="21"/>
        <v>98.187311178247739</v>
      </c>
      <c r="Z70">
        <f t="shared" si="22"/>
        <v>112</v>
      </c>
      <c r="AA70">
        <f>VLOOKUP(B70,[1]高一上!$B:$W,21,0)</f>
        <v>58</v>
      </c>
      <c r="AB70" t="str">
        <f>VLOOKUP(B70,[1]高一上!$B:$W,22,0)</f>
        <v>李汉林</v>
      </c>
      <c r="AC70">
        <f t="shared" si="23"/>
        <v>161.63141993957703</v>
      </c>
      <c r="AD70">
        <f t="shared" si="24"/>
        <v>106</v>
      </c>
      <c r="AE70">
        <f>VLOOKUP(B70,[1]中考!$B:$O,14,0)</f>
        <v>30</v>
      </c>
      <c r="AF70">
        <f t="shared" si="25"/>
        <v>310</v>
      </c>
    </row>
    <row r="71" spans="1:32" x14ac:dyDescent="0.2">
      <c r="A71" s="2" t="s">
        <v>760</v>
      </c>
      <c r="B71" s="2" t="s">
        <v>761</v>
      </c>
      <c r="C71" s="1">
        <v>6</v>
      </c>
      <c r="D71" s="3" t="s">
        <v>9</v>
      </c>
      <c r="E71" s="4" t="s">
        <v>762</v>
      </c>
      <c r="F71" s="1">
        <v>436</v>
      </c>
      <c r="G71" s="4">
        <v>72</v>
      </c>
      <c r="H71" s="1" t="s">
        <v>1929</v>
      </c>
      <c r="I71">
        <f t="shared" si="15"/>
        <v>92.145015105740185</v>
      </c>
      <c r="J71">
        <f t="shared" si="13"/>
        <v>125</v>
      </c>
      <c r="K71">
        <f>VLOOKUP(B71,[1]高三上!$B:$V,20,0)</f>
        <v>76</v>
      </c>
      <c r="L71" t="str">
        <f>VLOOKUP(B71,[1]高三上!$B:$V,21,0)</f>
        <v>邓倩</v>
      </c>
      <c r="M71">
        <f t="shared" si="16"/>
        <v>79.758308157099691</v>
      </c>
      <c r="N71">
        <f t="shared" si="14"/>
        <v>99</v>
      </c>
      <c r="O71">
        <f>VLOOKUP(B71,[1]高二下!$B:$W,20,0)</f>
        <v>87.9</v>
      </c>
      <c r="P71" t="str">
        <f>VLOOKUP(B71,[1]高二下!$B:$W,21,0)</f>
        <v>邓倩</v>
      </c>
      <c r="Q71">
        <f t="shared" si="17"/>
        <v>91.238670694864055</v>
      </c>
      <c r="R71">
        <f t="shared" si="18"/>
        <v>32</v>
      </c>
      <c r="S71">
        <f>VLOOKUP(B71,[1]高二上!$B:$W,20,0)</f>
        <v>95</v>
      </c>
      <c r="T71" t="str">
        <f>VLOOKUP(B71,[1]高二上!$B:$W,21,0)</f>
        <v>邓倩</v>
      </c>
      <c r="U71">
        <f t="shared" si="19"/>
        <v>106.04229607250755</v>
      </c>
      <c r="V71">
        <f t="shared" si="20"/>
        <v>3</v>
      </c>
      <c r="W71">
        <f>VLOOKUP(B71,[1]高一下!$B:$X,22,0)</f>
        <v>71</v>
      </c>
      <c r="X71" t="str">
        <f>VLOOKUP(B71,[1]高一下!$B:$X,23,0)</f>
        <v>邓倩</v>
      </c>
      <c r="Y71">
        <f t="shared" si="21"/>
        <v>98.791540785498484</v>
      </c>
      <c r="Z71">
        <f t="shared" si="22"/>
        <v>23</v>
      </c>
      <c r="AA71">
        <f>VLOOKUP(B71,[1]高一上!$B:$W,21,0)</f>
        <v>72</v>
      </c>
      <c r="AB71" t="str">
        <f>VLOOKUP(B71,[1]高一上!$B:$W,22,0)</f>
        <v>石敏</v>
      </c>
      <c r="AC71">
        <f t="shared" si="23"/>
        <v>110.87613293051359</v>
      </c>
      <c r="AD71">
        <f t="shared" si="24"/>
        <v>19</v>
      </c>
      <c r="AE71">
        <f>VLOOKUP(B71,[1]中考!$B:$O,14,0)</f>
        <v>45</v>
      </c>
      <c r="AF71">
        <f t="shared" si="25"/>
        <v>55</v>
      </c>
    </row>
    <row r="72" spans="1:32" x14ac:dyDescent="0.2">
      <c r="A72" s="2" t="s">
        <v>763</v>
      </c>
      <c r="B72" s="2" t="s">
        <v>764</v>
      </c>
      <c r="C72" s="1">
        <v>6</v>
      </c>
      <c r="D72" s="3" t="s">
        <v>9</v>
      </c>
      <c r="E72" s="4" t="s">
        <v>765</v>
      </c>
      <c r="F72" s="1">
        <v>435</v>
      </c>
      <c r="G72" s="4">
        <v>68</v>
      </c>
      <c r="H72" s="1" t="s">
        <v>1929</v>
      </c>
      <c r="I72">
        <f t="shared" si="15"/>
        <v>127.49244712990937</v>
      </c>
      <c r="J72">
        <f t="shared" si="13"/>
        <v>176</v>
      </c>
      <c r="K72">
        <f>VLOOKUP(B72,[1]高三上!$B:$V,20,0)</f>
        <v>50</v>
      </c>
      <c r="L72" t="str">
        <f>VLOOKUP(B72,[1]高三上!$B:$V,21,0)</f>
        <v>邓倩</v>
      </c>
      <c r="M72">
        <f t="shared" si="16"/>
        <v>65.256797583081578</v>
      </c>
      <c r="N72">
        <f t="shared" si="14"/>
        <v>267</v>
      </c>
      <c r="O72">
        <f>VLOOKUP(B72,[1]高二下!$B:$W,20,0)</f>
        <v>73.8</v>
      </c>
      <c r="P72" t="str">
        <f>VLOOKUP(B72,[1]高二下!$B:$W,21,0)</f>
        <v>邓倩</v>
      </c>
      <c r="Q72">
        <f t="shared" si="17"/>
        <v>137.16012084592145</v>
      </c>
      <c r="R72">
        <f t="shared" si="18"/>
        <v>152</v>
      </c>
      <c r="S72">
        <f>VLOOKUP(B72,[1]高二上!$B:$W,20,0)</f>
        <v>53</v>
      </c>
      <c r="T72" t="str">
        <f>VLOOKUP(B72,[1]高二上!$B:$W,21,0)</f>
        <v>邓倩</v>
      </c>
      <c r="U72">
        <f t="shared" si="19"/>
        <v>54.984894259818731</v>
      </c>
      <c r="V72">
        <f t="shared" si="20"/>
        <v>275</v>
      </c>
      <c r="W72">
        <f>VLOOKUP(B72,[1]高一下!$B:$X,22,0)</f>
        <v>61</v>
      </c>
      <c r="X72" t="str">
        <f>VLOOKUP(B72,[1]高一下!$B:$X,23,0)</f>
        <v>邓倩</v>
      </c>
      <c r="Y72">
        <f t="shared" si="21"/>
        <v>145.61933534743201</v>
      </c>
      <c r="Z72">
        <f t="shared" si="22"/>
        <v>126</v>
      </c>
      <c r="AA72">
        <f>VLOOKUP(B72,[1]高一上!$B:$W,21,0)</f>
        <v>38</v>
      </c>
      <c r="AB72" t="str">
        <f>VLOOKUP(B72,[1]高一上!$B:$W,22,0)</f>
        <v>李汉林</v>
      </c>
      <c r="AC72">
        <f t="shared" si="23"/>
        <v>80.966767371601208</v>
      </c>
      <c r="AD72">
        <f t="shared" si="24"/>
        <v>277</v>
      </c>
      <c r="AE72">
        <f>VLOOKUP(B72,[1]中考!$B:$O,14,0)</f>
        <v>39</v>
      </c>
      <c r="AF72">
        <f t="shared" si="25"/>
        <v>214</v>
      </c>
    </row>
    <row r="73" spans="1:32" x14ac:dyDescent="0.2">
      <c r="A73" s="2" t="s">
        <v>766</v>
      </c>
      <c r="B73" s="2" t="s">
        <v>767</v>
      </c>
      <c r="C73" s="1">
        <v>6</v>
      </c>
      <c r="D73" s="3" t="s">
        <v>9</v>
      </c>
      <c r="E73" s="4" t="s">
        <v>768</v>
      </c>
      <c r="F73" s="1">
        <v>428</v>
      </c>
      <c r="G73" s="4">
        <v>69</v>
      </c>
      <c r="H73" s="1" t="s">
        <v>1929</v>
      </c>
      <c r="I73">
        <f t="shared" si="15"/>
        <v>51.359516616314203</v>
      </c>
      <c r="J73">
        <f t="shared" si="13"/>
        <v>164</v>
      </c>
      <c r="K73">
        <f>VLOOKUP(B73,[1]高三上!$B:$V,20,0)</f>
        <v>95</v>
      </c>
      <c r="L73" t="str">
        <f>VLOOKUP(B73,[1]高三上!$B:$V,21,0)</f>
        <v>邓倩</v>
      </c>
      <c r="M73">
        <f t="shared" si="16"/>
        <v>119.03323262839879</v>
      </c>
      <c r="N73">
        <f t="shared" si="14"/>
        <v>3</v>
      </c>
      <c r="O73">
        <f>VLOOKUP(B73,[1]高二下!$B:$W,20,0)</f>
        <v>85</v>
      </c>
      <c r="P73" t="str">
        <f>VLOOKUP(B73,[1]高二下!$B:$W,21,0)</f>
        <v>邓倩</v>
      </c>
      <c r="Q73">
        <f t="shared" si="17"/>
        <v>136.55589123867071</v>
      </c>
      <c r="R73">
        <f t="shared" si="18"/>
        <v>66</v>
      </c>
      <c r="S73">
        <f>VLOOKUP(B73,[1]高二上!$B:$W,20,0)</f>
        <v>65</v>
      </c>
      <c r="T73" t="str">
        <f>VLOOKUP(B73,[1]高二上!$B:$W,21,0)</f>
        <v>邓倩</v>
      </c>
      <c r="U73">
        <f t="shared" si="19"/>
        <v>81.570996978851966</v>
      </c>
      <c r="V73">
        <f t="shared" si="20"/>
        <v>187</v>
      </c>
      <c r="W73">
        <f>VLOOKUP(B73,[1]高一下!$B:$X,22,0)</f>
        <v>61</v>
      </c>
      <c r="X73" t="str">
        <f>VLOOKUP(B73,[1]高一下!$B:$X,23,0)</f>
        <v>邓倩</v>
      </c>
      <c r="Y73">
        <f t="shared" si="21"/>
        <v>93.957703927492446</v>
      </c>
      <c r="Z73">
        <f t="shared" si="22"/>
        <v>126</v>
      </c>
      <c r="AA73">
        <f>VLOOKUP(B73,[1]高一上!$B:$W,21,0)</f>
        <v>58</v>
      </c>
      <c r="AB73" t="str">
        <f>VLOOKUP(B73,[1]高一上!$B:$W,22,0)</f>
        <v>胡柔殳</v>
      </c>
      <c r="AC73">
        <f t="shared" si="23"/>
        <v>161.63141993957703</v>
      </c>
      <c r="AD73">
        <f t="shared" si="24"/>
        <v>106</v>
      </c>
      <c r="AE73">
        <f>VLOOKUP(B73,[1]中考!$B:$O,14,0)</f>
        <v>30</v>
      </c>
      <c r="AF73">
        <f t="shared" si="25"/>
        <v>310</v>
      </c>
    </row>
    <row r="74" spans="1:32" x14ac:dyDescent="0.2">
      <c r="A74" s="2" t="s">
        <v>769</v>
      </c>
      <c r="B74" s="2" t="s">
        <v>770</v>
      </c>
      <c r="C74" s="1">
        <v>6</v>
      </c>
      <c r="D74" s="3" t="s">
        <v>9</v>
      </c>
      <c r="E74" s="4" t="s">
        <v>771</v>
      </c>
      <c r="F74" s="1">
        <v>424</v>
      </c>
      <c r="G74" s="4">
        <v>57</v>
      </c>
      <c r="H74" s="1" t="s">
        <v>1929</v>
      </c>
      <c r="I74">
        <f t="shared" si="15"/>
        <v>15.709969788519643</v>
      </c>
      <c r="J74">
        <f t="shared" si="13"/>
        <v>292</v>
      </c>
      <c r="K74">
        <f>VLOOKUP(B74,[1]高三上!$B:$V,20,0)</f>
        <v>91</v>
      </c>
      <c r="L74" t="str">
        <f>VLOOKUP(B74,[1]高三上!$B:$V,21,0)</f>
        <v>邓倩</v>
      </c>
      <c r="M74">
        <f t="shared" si="16"/>
        <v>123.56495468277946</v>
      </c>
      <c r="N74">
        <f t="shared" si="14"/>
        <v>13</v>
      </c>
      <c r="O74">
        <f>VLOOKUP(B74,[1]高二下!$B:$W,20,0)</f>
        <v>82.2</v>
      </c>
      <c r="P74" t="str">
        <f>VLOOKUP(B74,[1]高二下!$B:$W,21,0)</f>
        <v>邓倩</v>
      </c>
      <c r="Q74">
        <f t="shared" si="17"/>
        <v>91.842900302114799</v>
      </c>
      <c r="R74">
        <f t="shared" si="18"/>
        <v>91</v>
      </c>
      <c r="S74">
        <f>VLOOKUP(B74,[1]高二上!$B:$W,20,0)</f>
        <v>82</v>
      </c>
      <c r="T74" t="str">
        <f>VLOOKUP(B74,[1]高二上!$B:$W,21,0)</f>
        <v>邓倩</v>
      </c>
      <c r="U74">
        <f t="shared" si="19"/>
        <v>106.64652567975831</v>
      </c>
      <c r="V74">
        <f t="shared" si="20"/>
        <v>64</v>
      </c>
      <c r="W74">
        <f>VLOOKUP(B74,[1]高一下!$B:$X,22,0)</f>
        <v>64</v>
      </c>
      <c r="X74" t="str">
        <f>VLOOKUP(B74,[1]高一下!$B:$X,23,0)</f>
        <v>邓倩</v>
      </c>
      <c r="Y74">
        <f t="shared" si="21"/>
        <v>84.894259818731115</v>
      </c>
      <c r="Z74">
        <f t="shared" si="22"/>
        <v>86</v>
      </c>
      <c r="AA74">
        <f>VLOOKUP(B74,[1]高一上!$B:$W,21,0)</f>
        <v>68</v>
      </c>
      <c r="AB74" t="str">
        <f>VLOOKUP(B74,[1]高一上!$B:$W,22,0)</f>
        <v>邓倩</v>
      </c>
      <c r="AC74">
        <f t="shared" si="23"/>
        <v>137.7643504531722</v>
      </c>
      <c r="AD74">
        <f t="shared" si="24"/>
        <v>36</v>
      </c>
      <c r="AE74">
        <f>VLOOKUP(B74,[1]中考!$B:$O,14,0)</f>
        <v>41</v>
      </c>
      <c r="AF74">
        <f t="shared" si="25"/>
        <v>161</v>
      </c>
    </row>
    <row r="75" spans="1:32" x14ac:dyDescent="0.2">
      <c r="A75" s="2" t="s">
        <v>772</v>
      </c>
      <c r="B75" s="2" t="s">
        <v>773</v>
      </c>
      <c r="C75" s="1">
        <v>6</v>
      </c>
      <c r="D75" s="3" t="s">
        <v>9</v>
      </c>
      <c r="E75" s="4" t="s">
        <v>774</v>
      </c>
      <c r="F75" s="1">
        <v>423</v>
      </c>
      <c r="G75" s="4">
        <v>77</v>
      </c>
      <c r="H75" s="1" t="s">
        <v>1929</v>
      </c>
      <c r="I75">
        <f t="shared" si="15"/>
        <v>115.40785498489426</v>
      </c>
      <c r="J75">
        <f t="shared" si="13"/>
        <v>74</v>
      </c>
      <c r="K75">
        <f>VLOOKUP(B75,[1]高三上!$B:$V,20,0)</f>
        <v>73</v>
      </c>
      <c r="L75" t="str">
        <f>VLOOKUP(B75,[1]高三上!$B:$V,21,0)</f>
        <v>邓倩</v>
      </c>
      <c r="M75">
        <f t="shared" si="16"/>
        <v>62.537764350453173</v>
      </c>
      <c r="N75">
        <f t="shared" si="14"/>
        <v>125</v>
      </c>
      <c r="O75">
        <f>VLOOKUP(B75,[1]高二下!$B:$W,20,0)</f>
        <v>95.5</v>
      </c>
      <c r="P75" t="str">
        <f>VLOOKUP(B75,[1]高二下!$B:$W,21,0)</f>
        <v>邓倩</v>
      </c>
      <c r="Q75">
        <f t="shared" si="17"/>
        <v>102.11480362537765</v>
      </c>
      <c r="R75">
        <f t="shared" si="18"/>
        <v>1</v>
      </c>
      <c r="S75">
        <f>VLOOKUP(B75,[1]高二上!$B:$W,20,0)</f>
        <v>92</v>
      </c>
      <c r="T75" t="str">
        <f>VLOOKUP(B75,[1]高二上!$B:$W,21,0)</f>
        <v>邓倩</v>
      </c>
      <c r="U75">
        <f t="shared" si="19"/>
        <v>135.64954682779455</v>
      </c>
      <c r="V75">
        <f t="shared" si="20"/>
        <v>8</v>
      </c>
      <c r="W75">
        <f>VLOOKUP(B75,[1]高一下!$B:$X,22,0)</f>
        <v>61</v>
      </c>
      <c r="X75" t="str">
        <f>VLOOKUP(B75,[1]高一下!$B:$X,23,0)</f>
        <v>邓倩</v>
      </c>
      <c r="Y75">
        <f t="shared" si="21"/>
        <v>105.4380664652568</v>
      </c>
      <c r="Z75">
        <f t="shared" si="22"/>
        <v>126</v>
      </c>
      <c r="AA75">
        <f>VLOOKUP(B75,[1]高一上!$B:$W,21,0)</f>
        <v>54</v>
      </c>
      <c r="AB75" t="str">
        <f>VLOOKUP(B75,[1]高一上!$B:$W,22,0)</f>
        <v>邓倩</v>
      </c>
      <c r="AC75">
        <f t="shared" si="23"/>
        <v>66.767371601208453</v>
      </c>
      <c r="AD75">
        <f t="shared" si="24"/>
        <v>144</v>
      </c>
      <c r="AE75">
        <f>VLOOKUP(B75,[1]中考!$B:$O,14,0)</f>
        <v>46</v>
      </c>
      <c r="AF75">
        <f t="shared" si="25"/>
        <v>34</v>
      </c>
    </row>
    <row r="76" spans="1:32" x14ac:dyDescent="0.2">
      <c r="A76" s="2" t="s">
        <v>775</v>
      </c>
      <c r="B76" s="2" t="s">
        <v>776</v>
      </c>
      <c r="C76" s="1">
        <v>6</v>
      </c>
      <c r="D76" s="3" t="s">
        <v>9</v>
      </c>
      <c r="E76" s="4" t="s">
        <v>777</v>
      </c>
      <c r="F76" s="1">
        <v>412</v>
      </c>
      <c r="G76" s="4">
        <v>72</v>
      </c>
      <c r="H76" s="1" t="s">
        <v>1929</v>
      </c>
      <c r="I76">
        <f t="shared" si="15"/>
        <v>82.477341389728096</v>
      </c>
      <c r="J76">
        <f t="shared" si="13"/>
        <v>125</v>
      </c>
      <c r="K76">
        <f>VLOOKUP(B76,[1]高三上!$B:$V,20,0)</f>
        <v>82</v>
      </c>
      <c r="L76" t="str">
        <f>VLOOKUP(B76,[1]高三上!$B:$V,21,0)</f>
        <v>邓倩</v>
      </c>
      <c r="M76">
        <f t="shared" si="16"/>
        <v>159.214501510574</v>
      </c>
      <c r="N76">
        <f t="shared" si="14"/>
        <v>67</v>
      </c>
      <c r="O76">
        <f>VLOOKUP(B76,[1]高二下!$B:$W,20,0)</f>
        <v>62.5</v>
      </c>
      <c r="P76" t="str">
        <f>VLOOKUP(B76,[1]高二下!$B:$W,21,0)</f>
        <v>邓倩</v>
      </c>
      <c r="Q76">
        <f t="shared" si="17"/>
        <v>37.160120845921455</v>
      </c>
      <c r="R76">
        <f t="shared" si="18"/>
        <v>263</v>
      </c>
      <c r="S76">
        <f>VLOOKUP(B76,[1]高二上!$B:$W,20,0)</f>
        <v>83</v>
      </c>
      <c r="T76" t="str">
        <f>VLOOKUP(B76,[1]高二上!$B:$W,21,0)</f>
        <v>邓倩</v>
      </c>
      <c r="U76">
        <f t="shared" si="19"/>
        <v>127.19033232628399</v>
      </c>
      <c r="V76">
        <f t="shared" si="20"/>
        <v>55</v>
      </c>
      <c r="W76">
        <f>VLOOKUP(B76,[1]高一下!$B:$X,22,0)</f>
        <v>60</v>
      </c>
      <c r="X76" t="str">
        <f>VLOOKUP(B76,[1]高一下!$B:$X,23,0)</f>
        <v>邓倩</v>
      </c>
      <c r="Y76">
        <f t="shared" si="21"/>
        <v>93.957703927492446</v>
      </c>
      <c r="Z76">
        <f t="shared" si="22"/>
        <v>145</v>
      </c>
      <c r="AA76">
        <f>VLOOKUP(B76,[1]高一上!$B:$W,21,0)</f>
        <v>56</v>
      </c>
      <c r="AB76" t="str">
        <f>VLOOKUP(B76,[1]高一上!$B:$W,22,0)</f>
        <v>石敏</v>
      </c>
      <c r="AC76">
        <f t="shared" si="23"/>
        <v>131.72205438066464</v>
      </c>
      <c r="AD76">
        <f t="shared" si="24"/>
        <v>125</v>
      </c>
      <c r="AE76">
        <f>VLOOKUP(B76,[1]中考!$B:$O,14,0)</f>
        <v>38</v>
      </c>
      <c r="AF76">
        <f t="shared" si="25"/>
        <v>230</v>
      </c>
    </row>
    <row r="77" spans="1:32" x14ac:dyDescent="0.2">
      <c r="A77" s="2" t="s">
        <v>778</v>
      </c>
      <c r="B77" s="2" t="s">
        <v>779</v>
      </c>
      <c r="C77" s="1">
        <v>6</v>
      </c>
      <c r="D77" s="3" t="s">
        <v>9</v>
      </c>
      <c r="E77" s="4" t="s">
        <v>780</v>
      </c>
      <c r="F77" s="1">
        <v>411</v>
      </c>
      <c r="G77" s="4">
        <v>73</v>
      </c>
      <c r="H77" s="1" t="s">
        <v>1929</v>
      </c>
      <c r="I77">
        <f t="shared" si="15"/>
        <v>69.184290030211486</v>
      </c>
      <c r="J77">
        <f t="shared" si="13"/>
        <v>112</v>
      </c>
      <c r="K77">
        <f>VLOOKUP(B77,[1]高三上!$B:$V,20,0)</f>
        <v>93</v>
      </c>
      <c r="L77" t="str">
        <f>VLOOKUP(B77,[1]高三上!$B:$V,21,0)</f>
        <v>邓倩</v>
      </c>
      <c r="M77">
        <f t="shared" si="16"/>
        <v>121.14803625377644</v>
      </c>
      <c r="N77">
        <f t="shared" si="14"/>
        <v>10</v>
      </c>
      <c r="O77">
        <f>VLOOKUP(B77,[1]高二下!$B:$W,20,0)</f>
        <v>83.6</v>
      </c>
      <c r="P77" t="str">
        <f>VLOOKUP(B77,[1]高二下!$B:$W,21,0)</f>
        <v>邓倩</v>
      </c>
      <c r="Q77">
        <f t="shared" si="17"/>
        <v>84.894259818731115</v>
      </c>
      <c r="R77">
        <f t="shared" si="18"/>
        <v>80</v>
      </c>
      <c r="S77">
        <f>VLOOKUP(B77,[1]高二上!$B:$W,20,0)</f>
        <v>88</v>
      </c>
      <c r="T77" t="str">
        <f>VLOOKUP(B77,[1]高二上!$B:$W,21,0)</f>
        <v>邓倩</v>
      </c>
      <c r="U77">
        <f t="shared" si="19"/>
        <v>116.91842900302115</v>
      </c>
      <c r="V77">
        <f t="shared" si="20"/>
        <v>30</v>
      </c>
      <c r="W77">
        <f>VLOOKUP(B77,[1]高一下!$B:$X,22,0)</f>
        <v>64</v>
      </c>
      <c r="X77" t="str">
        <f>VLOOKUP(B77,[1]高一下!$B:$X,23,0)</f>
        <v>邓倩</v>
      </c>
      <c r="Y77">
        <f t="shared" si="21"/>
        <v>122.9607250755287</v>
      </c>
      <c r="Z77">
        <f t="shared" si="22"/>
        <v>86</v>
      </c>
      <c r="AA77">
        <f>VLOOKUP(B77,[1]高一上!$B:$W,21,0)</f>
        <v>52</v>
      </c>
      <c r="AB77" t="str">
        <f>VLOOKUP(B77,[1]高一上!$B:$W,22,0)</f>
        <v>邓倩</v>
      </c>
      <c r="AC77">
        <f t="shared" si="23"/>
        <v>61.329305135951664</v>
      </c>
      <c r="AD77">
        <f t="shared" si="24"/>
        <v>162</v>
      </c>
      <c r="AE77">
        <f>VLOOKUP(B77,[1]中考!$B:$O,14,0)</f>
        <v>46</v>
      </c>
      <c r="AF77">
        <f t="shared" si="25"/>
        <v>34</v>
      </c>
    </row>
    <row r="78" spans="1:32" x14ac:dyDescent="0.2">
      <c r="A78" s="2" t="s">
        <v>781</v>
      </c>
      <c r="B78" s="2" t="s">
        <v>782</v>
      </c>
      <c r="C78" s="1">
        <v>6</v>
      </c>
      <c r="D78" s="3" t="s">
        <v>9</v>
      </c>
      <c r="E78" s="4" t="s">
        <v>783</v>
      </c>
      <c r="F78" s="1">
        <v>410</v>
      </c>
      <c r="G78" s="4">
        <v>69</v>
      </c>
      <c r="H78" s="1" t="s">
        <v>1929</v>
      </c>
      <c r="I78">
        <f t="shared" si="15"/>
        <v>51.057401812688823</v>
      </c>
      <c r="J78">
        <f t="shared" si="13"/>
        <v>164</v>
      </c>
      <c r="K78">
        <f>VLOOKUP(B78,[1]高三上!$B:$V,20,0)</f>
        <v>97</v>
      </c>
      <c r="L78" t="str">
        <f>VLOOKUP(B78,[1]高三上!$B:$V,21,0)</f>
        <v>邓倩</v>
      </c>
      <c r="M78">
        <f t="shared" si="16"/>
        <v>126.88821752265861</v>
      </c>
      <c r="N78">
        <f t="shared" si="14"/>
        <v>2</v>
      </c>
      <c r="O78">
        <f>VLOOKUP(B78,[1]高二下!$B:$W,20,0)</f>
        <v>82.2</v>
      </c>
      <c r="P78" t="str">
        <f>VLOOKUP(B78,[1]高二下!$B:$W,21,0)</f>
        <v>邓倩</v>
      </c>
      <c r="Q78">
        <f t="shared" si="17"/>
        <v>91.842900302114799</v>
      </c>
      <c r="R78">
        <f t="shared" si="18"/>
        <v>91</v>
      </c>
      <c r="S78">
        <f>VLOOKUP(B78,[1]高二上!$B:$W,20,0)</f>
        <v>82</v>
      </c>
      <c r="T78" t="str">
        <f>VLOOKUP(B78,[1]高二上!$B:$W,21,0)</f>
        <v>邓倩</v>
      </c>
      <c r="U78">
        <f t="shared" si="19"/>
        <v>160.42296072507554</v>
      </c>
      <c r="V78">
        <f t="shared" si="20"/>
        <v>64</v>
      </c>
      <c r="W78">
        <f>VLOOKUP(B78,[1]高一下!$B:$X,22,0)</f>
        <v>51</v>
      </c>
      <c r="X78" t="str">
        <f>VLOOKUP(B78,[1]高一下!$B:$X,23,0)</f>
        <v>邓倩</v>
      </c>
      <c r="Y78">
        <f t="shared" si="21"/>
        <v>41.691842900302113</v>
      </c>
      <c r="Z78">
        <f t="shared" si="22"/>
        <v>264</v>
      </c>
      <c r="AA78">
        <f>VLOOKUP(B78,[1]高一上!$B:$W,21,0)</f>
        <v>62</v>
      </c>
      <c r="AB78" t="str">
        <f>VLOOKUP(B78,[1]高一上!$B:$W,22,0)</f>
        <v>胡柔殳</v>
      </c>
      <c r="AC78">
        <f t="shared" si="23"/>
        <v>80.362537764350449</v>
      </c>
      <c r="AD78">
        <f t="shared" si="24"/>
        <v>71</v>
      </c>
      <c r="AE78">
        <f>VLOOKUP(B78,[1]中考!$B:$O,14,0)</f>
        <v>48</v>
      </c>
      <c r="AF78">
        <f t="shared" si="25"/>
        <v>6</v>
      </c>
    </row>
    <row r="79" spans="1:32" x14ac:dyDescent="0.2">
      <c r="A79" s="2" t="s">
        <v>784</v>
      </c>
      <c r="B79" s="2" t="s">
        <v>785</v>
      </c>
      <c r="C79" s="1">
        <v>6</v>
      </c>
      <c r="D79" s="3" t="s">
        <v>9</v>
      </c>
      <c r="E79" s="4" t="s">
        <v>786</v>
      </c>
      <c r="F79" s="1">
        <v>404</v>
      </c>
      <c r="G79" s="4">
        <v>77</v>
      </c>
      <c r="H79" s="1" t="s">
        <v>1929</v>
      </c>
      <c r="I79">
        <f t="shared" si="15"/>
        <v>134.74320241691842</v>
      </c>
      <c r="J79">
        <f t="shared" si="13"/>
        <v>74</v>
      </c>
      <c r="K79">
        <f>VLOOKUP(B79,[1]高三上!$B:$V,20,0)</f>
        <v>65</v>
      </c>
      <c r="L79" t="str">
        <f>VLOOKUP(B79,[1]高三上!$B:$V,21,0)</f>
        <v>邓倩</v>
      </c>
      <c r="M79">
        <f t="shared" si="16"/>
        <v>77.94561933534743</v>
      </c>
      <c r="N79">
        <f t="shared" si="14"/>
        <v>189</v>
      </c>
      <c r="O79">
        <f>VLOOKUP(B79,[1]高二下!$B:$W,20,0)</f>
        <v>78</v>
      </c>
      <c r="P79" t="str">
        <f>VLOOKUP(B79,[1]高二下!$B:$W,21,0)</f>
        <v>邓倩</v>
      </c>
      <c r="Q79">
        <f t="shared" si="17"/>
        <v>70.996978851963746</v>
      </c>
      <c r="R79">
        <f t="shared" si="18"/>
        <v>116</v>
      </c>
      <c r="S79">
        <f>VLOOKUP(B79,[1]高二上!$B:$W,20,0)</f>
        <v>89</v>
      </c>
      <c r="T79" t="str">
        <f>VLOOKUP(B79,[1]高二上!$B:$W,21,0)</f>
        <v>邓倩</v>
      </c>
      <c r="U79">
        <f t="shared" si="19"/>
        <v>103.32326283987915</v>
      </c>
      <c r="V79">
        <f t="shared" si="20"/>
        <v>20</v>
      </c>
      <c r="W79">
        <f>VLOOKUP(B79,[1]高一下!$B:$X,22,0)</f>
        <v>70</v>
      </c>
      <c r="X79" t="str">
        <f>VLOOKUP(B79,[1]高一下!$B:$X,23,0)</f>
        <v>邓倩</v>
      </c>
      <c r="Y79">
        <f t="shared" si="21"/>
        <v>128.39879154078551</v>
      </c>
      <c r="Z79">
        <f t="shared" si="22"/>
        <v>31</v>
      </c>
      <c r="AA79">
        <f>VLOOKUP(B79,[1]高一上!$B:$W,21,0)</f>
        <v>56</v>
      </c>
      <c r="AB79" t="str">
        <f>VLOOKUP(B79,[1]高一上!$B:$W,22,0)</f>
        <v>石敏</v>
      </c>
      <c r="AC79">
        <f t="shared" si="23"/>
        <v>95.166163141993962</v>
      </c>
      <c r="AD79">
        <f t="shared" si="24"/>
        <v>125</v>
      </c>
      <c r="AE79">
        <f>VLOOKUP(B79,[1]中考!$B:$O,14,0)</f>
        <v>43</v>
      </c>
      <c r="AF79">
        <f t="shared" si="25"/>
        <v>109</v>
      </c>
    </row>
    <row r="80" spans="1:32" x14ac:dyDescent="0.2">
      <c r="A80" s="2" t="s">
        <v>787</v>
      </c>
      <c r="B80" s="2" t="s">
        <v>788</v>
      </c>
      <c r="C80" s="1">
        <v>6</v>
      </c>
      <c r="D80" s="3" t="s">
        <v>9</v>
      </c>
      <c r="E80" s="4" t="s">
        <v>789</v>
      </c>
      <c r="F80" s="1">
        <v>403</v>
      </c>
      <c r="G80" s="4">
        <v>65</v>
      </c>
      <c r="H80" s="1" t="s">
        <v>1929</v>
      </c>
      <c r="I80">
        <f t="shared" si="15"/>
        <v>64.048338368580062</v>
      </c>
      <c r="J80">
        <f t="shared" si="13"/>
        <v>209</v>
      </c>
      <c r="K80">
        <f>VLOOKUP(B80,[1]高三上!$B:$V,20,0)</f>
        <v>78</v>
      </c>
      <c r="L80" t="str">
        <f>VLOOKUP(B80,[1]高三上!$B:$V,21,0)</f>
        <v>邓倩</v>
      </c>
      <c r="M80">
        <f t="shared" si="16"/>
        <v>129.00302114803625</v>
      </c>
      <c r="N80">
        <f t="shared" si="14"/>
        <v>90</v>
      </c>
      <c r="O80">
        <f>VLOOKUP(B80,[1]高二下!$B:$W,20,0)</f>
        <v>70</v>
      </c>
      <c r="P80" t="str">
        <f>VLOOKUP(B80,[1]高二下!$B:$W,21,0)</f>
        <v>邓倩</v>
      </c>
      <c r="Q80">
        <f t="shared" si="17"/>
        <v>65.55891238670695</v>
      </c>
      <c r="R80">
        <f t="shared" si="18"/>
        <v>186</v>
      </c>
      <c r="S80">
        <f>VLOOKUP(B80,[1]高二上!$B:$W,20,0)</f>
        <v>80</v>
      </c>
      <c r="T80" t="str">
        <f>VLOOKUP(B80,[1]高二上!$B:$W,21,0)</f>
        <v>邓倩</v>
      </c>
      <c r="U80">
        <f t="shared" si="19"/>
        <v>149.24471299093656</v>
      </c>
      <c r="V80">
        <f t="shared" si="20"/>
        <v>72</v>
      </c>
      <c r="W80">
        <f>VLOOKUP(B80,[1]高一下!$B:$X,22,0)</f>
        <v>53</v>
      </c>
      <c r="X80" t="str">
        <f>VLOOKUP(B80,[1]高一下!$B:$X,23,0)</f>
        <v>邓倩</v>
      </c>
      <c r="Y80">
        <f t="shared" si="21"/>
        <v>72.507552870090635</v>
      </c>
      <c r="Z80">
        <f t="shared" si="22"/>
        <v>235</v>
      </c>
      <c r="AA80">
        <f>VLOOKUP(B80,[1]高一上!$B:$W,21,0)</f>
        <v>54</v>
      </c>
      <c r="AB80" t="str">
        <f>VLOOKUP(B80,[1]高一上!$B:$W,22,0)</f>
        <v>李汉林</v>
      </c>
      <c r="AC80">
        <f t="shared" si="23"/>
        <v>66.767371601208453</v>
      </c>
      <c r="AD80">
        <f t="shared" si="24"/>
        <v>144</v>
      </c>
      <c r="AE80">
        <f>VLOOKUP(B80,[1]中考!$B:$O,14,0)</f>
        <v>46</v>
      </c>
      <c r="AF80">
        <f t="shared" si="25"/>
        <v>34</v>
      </c>
    </row>
    <row r="81" spans="1:32" x14ac:dyDescent="0.2">
      <c r="A81" s="2" t="s">
        <v>790</v>
      </c>
      <c r="B81" s="2" t="s">
        <v>791</v>
      </c>
      <c r="C81" s="1">
        <v>6</v>
      </c>
      <c r="D81" s="3" t="s">
        <v>9</v>
      </c>
      <c r="E81" s="4" t="s">
        <v>792</v>
      </c>
      <c r="F81" s="1">
        <v>398</v>
      </c>
      <c r="G81" s="4">
        <v>71</v>
      </c>
      <c r="H81" s="1" t="s">
        <v>1929</v>
      </c>
      <c r="I81">
        <f t="shared" si="15"/>
        <v>88.51963746223565</v>
      </c>
      <c r="J81">
        <f t="shared" si="13"/>
        <v>145</v>
      </c>
      <c r="K81">
        <f>VLOOKUP(B81,[1]高三上!$B:$V,20,0)</f>
        <v>75</v>
      </c>
      <c r="L81" t="str">
        <f>VLOOKUP(B81,[1]高三上!$B:$V,21,0)</f>
        <v>邓倩</v>
      </c>
      <c r="M81">
        <f t="shared" si="16"/>
        <v>81.570996978851966</v>
      </c>
      <c r="N81">
        <f t="shared" si="14"/>
        <v>107</v>
      </c>
      <c r="O81">
        <f>VLOOKUP(B81,[1]高二下!$B:$W,20,0)</f>
        <v>86.6</v>
      </c>
      <c r="P81" t="str">
        <f>VLOOKUP(B81,[1]高二下!$B:$W,21,0)</f>
        <v>邓倩</v>
      </c>
      <c r="Q81">
        <f t="shared" si="17"/>
        <v>122.35649546827794</v>
      </c>
      <c r="R81">
        <f t="shared" si="18"/>
        <v>46</v>
      </c>
      <c r="S81">
        <f>VLOOKUP(B81,[1]高二上!$B:$W,20,0)</f>
        <v>73</v>
      </c>
      <c r="T81" t="str">
        <f>VLOOKUP(B81,[1]高二上!$B:$W,21,0)</f>
        <v>邓倩</v>
      </c>
      <c r="U81">
        <f t="shared" si="19"/>
        <v>89.728096676737152</v>
      </c>
      <c r="V81">
        <f t="shared" si="20"/>
        <v>120</v>
      </c>
      <c r="W81">
        <f>VLOOKUP(B81,[1]高一下!$B:$X,22,0)</f>
        <v>64</v>
      </c>
      <c r="X81" t="str">
        <f>VLOOKUP(B81,[1]高一下!$B:$X,23,0)</f>
        <v>邓倩</v>
      </c>
      <c r="Y81">
        <f t="shared" si="21"/>
        <v>82.477341389728096</v>
      </c>
      <c r="Z81">
        <f t="shared" si="22"/>
        <v>86</v>
      </c>
      <c r="AA81">
        <f>VLOOKUP(B81,[1]高一上!$B:$W,21,0)</f>
        <v>70</v>
      </c>
      <c r="AB81" t="str">
        <f>VLOOKUP(B81,[1]高一上!$B:$W,22,0)</f>
        <v>邓倩</v>
      </c>
      <c r="AC81">
        <f t="shared" si="23"/>
        <v>93.353474320241688</v>
      </c>
      <c r="AD81">
        <f t="shared" si="24"/>
        <v>28</v>
      </c>
      <c r="AE81">
        <f>VLOOKUP(B81,[1]中考!$B:$O,14,0)</f>
        <v>48</v>
      </c>
      <c r="AF81">
        <f t="shared" si="25"/>
        <v>6</v>
      </c>
    </row>
    <row r="82" spans="1:32" x14ac:dyDescent="0.2">
      <c r="A82" s="2" t="s">
        <v>793</v>
      </c>
      <c r="B82" s="2" t="s">
        <v>794</v>
      </c>
      <c r="C82" s="1">
        <v>6</v>
      </c>
      <c r="D82" s="3" t="s">
        <v>9</v>
      </c>
      <c r="E82" s="4" t="s">
        <v>795</v>
      </c>
      <c r="F82" s="1">
        <v>398</v>
      </c>
      <c r="G82" s="4">
        <v>67</v>
      </c>
      <c r="H82" s="1" t="s">
        <v>1929</v>
      </c>
      <c r="I82">
        <f t="shared" si="15"/>
        <v>125.6797583081571</v>
      </c>
      <c r="J82">
        <f t="shared" si="13"/>
        <v>186</v>
      </c>
      <c r="K82">
        <f>VLOOKUP(B82,[1]高三上!$B:$V,20,0)</f>
        <v>48</v>
      </c>
      <c r="L82" t="str">
        <f>VLOOKUP(B82,[1]高三上!$B:$V,21,0)</f>
        <v>邓倩</v>
      </c>
      <c r="M82">
        <f t="shared" si="16"/>
        <v>55.891238670694868</v>
      </c>
      <c r="N82">
        <f t="shared" si="14"/>
        <v>271</v>
      </c>
      <c r="O82">
        <f>VLOOKUP(B82,[1]高二下!$B:$W,20,0)</f>
        <v>76.599999999999994</v>
      </c>
      <c r="P82" t="str">
        <f>VLOOKUP(B82,[1]高二下!$B:$W,21,0)</f>
        <v>邓倩</v>
      </c>
      <c r="Q82">
        <f t="shared" si="17"/>
        <v>154.68277945619334</v>
      </c>
      <c r="R82">
        <f t="shared" si="18"/>
        <v>125</v>
      </c>
      <c r="S82">
        <f>VLOOKUP(B82,[1]高二上!$B:$W,20,0)</f>
        <v>43</v>
      </c>
      <c r="T82" t="str">
        <f>VLOOKUP(B82,[1]高二上!$B:$W,21,0)</f>
        <v>邓倩</v>
      </c>
      <c r="U82">
        <f t="shared" si="19"/>
        <v>103.62537764350454</v>
      </c>
      <c r="V82">
        <f t="shared" si="20"/>
        <v>306</v>
      </c>
      <c r="W82">
        <f>VLOOKUP(B82,[1]高一下!$B:$X,22,0)</f>
        <v>42</v>
      </c>
      <c r="X82" t="str">
        <f>VLOOKUP(B82,[1]高一下!$B:$X,23,0)</f>
        <v>邓倩</v>
      </c>
      <c r="Y82">
        <f t="shared" si="21"/>
        <v>64.350453172205448</v>
      </c>
      <c r="Z82">
        <f t="shared" si="22"/>
        <v>318</v>
      </c>
      <c r="AA82">
        <f>VLOOKUP(B82,[1]高一上!$B:$W,21,0)</f>
        <v>48</v>
      </c>
      <c r="AB82" t="str">
        <f>VLOOKUP(B82,[1]高一上!$B:$W,22,0)</f>
        <v>米晓妹</v>
      </c>
      <c r="AC82">
        <f t="shared" si="23"/>
        <v>79.154078549848947</v>
      </c>
      <c r="AD82">
        <f t="shared" si="24"/>
        <v>200</v>
      </c>
      <c r="AE82">
        <f>VLOOKUP(B82,[1]中考!$B:$O,14,0)</f>
        <v>42</v>
      </c>
      <c r="AF82">
        <f t="shared" si="25"/>
        <v>131</v>
      </c>
    </row>
    <row r="83" spans="1:32" x14ac:dyDescent="0.2">
      <c r="A83" s="2" t="s">
        <v>796</v>
      </c>
      <c r="B83" s="2" t="s">
        <v>797</v>
      </c>
      <c r="C83" s="1">
        <v>6</v>
      </c>
      <c r="D83" s="3" t="s">
        <v>9</v>
      </c>
      <c r="E83" s="4" t="s">
        <v>798</v>
      </c>
      <c r="F83" s="1">
        <v>396</v>
      </c>
      <c r="G83" s="4">
        <v>66</v>
      </c>
      <c r="H83" s="1" t="s">
        <v>1929</v>
      </c>
      <c r="I83">
        <f t="shared" si="15"/>
        <v>61.329305135951664</v>
      </c>
      <c r="J83">
        <f t="shared" si="13"/>
        <v>195</v>
      </c>
      <c r="K83">
        <f>VLOOKUP(B83,[1]高三上!$B:$V,20,0)</f>
        <v>82</v>
      </c>
      <c r="L83" t="str">
        <f>VLOOKUP(B83,[1]高三上!$B:$V,21,0)</f>
        <v>邓倩</v>
      </c>
      <c r="M83">
        <f t="shared" si="16"/>
        <v>81.268882175226594</v>
      </c>
      <c r="N83">
        <f t="shared" si="14"/>
        <v>67</v>
      </c>
      <c r="O83">
        <f>VLOOKUP(B83,[1]高二下!$B:$W,20,0)</f>
        <v>93</v>
      </c>
      <c r="P83" t="str">
        <f>VLOOKUP(B83,[1]高二下!$B:$W,21,0)</f>
        <v>邓倩</v>
      </c>
      <c r="Q83">
        <f t="shared" si="17"/>
        <v>109.06344410876133</v>
      </c>
      <c r="R83">
        <f t="shared" si="18"/>
        <v>5</v>
      </c>
      <c r="S83">
        <f>VLOOKUP(B83,[1]高二上!$B:$W,20,0)</f>
        <v>87</v>
      </c>
      <c r="T83" t="str">
        <f>VLOOKUP(B83,[1]高二上!$B:$W,21,0)</f>
        <v>邓倩</v>
      </c>
      <c r="U83">
        <f t="shared" si="19"/>
        <v>141.38972809667672</v>
      </c>
      <c r="V83">
        <f t="shared" si="20"/>
        <v>35</v>
      </c>
      <c r="W83">
        <f>VLOOKUP(B83,[1]高一下!$B:$X,22,0)</f>
        <v>58</v>
      </c>
      <c r="X83" t="str">
        <f>VLOOKUP(B83,[1]高一下!$B:$X,23,0)</f>
        <v>邓倩</v>
      </c>
      <c r="Y83">
        <f t="shared" si="21"/>
        <v>114.50151057401813</v>
      </c>
      <c r="Z83">
        <f t="shared" si="22"/>
        <v>172</v>
      </c>
      <c r="AA83">
        <f>VLOOKUP(B83,[1]高一上!$B:$W,21,0)</f>
        <v>46</v>
      </c>
      <c r="AB83" t="str">
        <f>VLOOKUP(B83,[1]高一上!$B:$W,22,0)</f>
        <v>李汉林</v>
      </c>
      <c r="AC83">
        <f t="shared" si="23"/>
        <v>73.111782477341393</v>
      </c>
      <c r="AD83">
        <f t="shared" si="24"/>
        <v>220</v>
      </c>
      <c r="AE83">
        <f>VLOOKUP(B83,[1]中考!$B:$O,14,0)</f>
        <v>42</v>
      </c>
      <c r="AF83">
        <f t="shared" si="25"/>
        <v>131</v>
      </c>
    </row>
    <row r="84" spans="1:32" x14ac:dyDescent="0.2">
      <c r="A84" s="2" t="s">
        <v>799</v>
      </c>
      <c r="B84" s="2" t="s">
        <v>800</v>
      </c>
      <c r="C84" s="1">
        <v>6</v>
      </c>
      <c r="D84" s="3" t="s">
        <v>9</v>
      </c>
      <c r="E84" s="4" t="s">
        <v>801</v>
      </c>
      <c r="F84" s="1">
        <v>395</v>
      </c>
      <c r="G84" s="4">
        <v>86</v>
      </c>
      <c r="H84" s="1" t="s">
        <v>1929</v>
      </c>
      <c r="I84">
        <f t="shared" si="15"/>
        <v>100.30211480362537</v>
      </c>
      <c r="J84">
        <f t="shared" si="13"/>
        <v>16</v>
      </c>
      <c r="K84">
        <f>VLOOKUP(B84,[1]高三上!$B:$V,20,0)</f>
        <v>90</v>
      </c>
      <c r="L84" t="str">
        <f>VLOOKUP(B84,[1]高三上!$B:$V,21,0)</f>
        <v>邓倩</v>
      </c>
      <c r="M84">
        <f t="shared" si="16"/>
        <v>96.978851963746223</v>
      </c>
      <c r="N84">
        <f t="shared" si="14"/>
        <v>17</v>
      </c>
      <c r="O84">
        <f>VLOOKUP(B84,[1]高二下!$B:$W,20,0)</f>
        <v>92.4</v>
      </c>
      <c r="P84" t="str">
        <f>VLOOKUP(B84,[1]高二下!$B:$W,21,0)</f>
        <v>邓倩</v>
      </c>
      <c r="Q84">
        <f t="shared" si="17"/>
        <v>108.45921450151057</v>
      </c>
      <c r="R84">
        <f t="shared" si="18"/>
        <v>7</v>
      </c>
      <c r="S84">
        <f>VLOOKUP(B84,[1]高二上!$B:$W,20,0)</f>
        <v>87</v>
      </c>
      <c r="T84" t="str">
        <f>VLOOKUP(B84,[1]高二上!$B:$W,21,0)</f>
        <v>邓倩</v>
      </c>
      <c r="U84">
        <f t="shared" si="19"/>
        <v>89.728096676737152</v>
      </c>
      <c r="V84">
        <f t="shared" si="20"/>
        <v>35</v>
      </c>
      <c r="W84">
        <f>VLOOKUP(B84,[1]高一下!$B:$X,22,0)</f>
        <v>79</v>
      </c>
      <c r="X84" t="str">
        <f>VLOOKUP(B84,[1]高一下!$B:$X,23,0)</f>
        <v>邓倩</v>
      </c>
      <c r="Y84">
        <f t="shared" si="21"/>
        <v>103.32326283987915</v>
      </c>
      <c r="Z84">
        <f t="shared" si="22"/>
        <v>1</v>
      </c>
      <c r="AA84">
        <f>VLOOKUP(B84,[1]高一上!$B:$W,21,0)</f>
        <v>76</v>
      </c>
      <c r="AB84" t="str">
        <f>VLOOKUP(B84,[1]高一上!$B:$W,22,0)</f>
        <v>邓倩</v>
      </c>
      <c r="AC84">
        <f t="shared" si="23"/>
        <v>145.01510574018127</v>
      </c>
      <c r="AD84">
        <f t="shared" si="24"/>
        <v>12</v>
      </c>
      <c r="AE84">
        <f>VLOOKUP(B84,[1]中考!$B:$O,14,0)</f>
        <v>41</v>
      </c>
      <c r="AF84">
        <f t="shared" si="25"/>
        <v>161</v>
      </c>
    </row>
    <row r="85" spans="1:32" x14ac:dyDescent="0.2">
      <c r="A85" s="2" t="s">
        <v>802</v>
      </c>
      <c r="B85" s="2" t="s">
        <v>803</v>
      </c>
      <c r="C85" s="1">
        <v>6</v>
      </c>
      <c r="D85" s="3" t="s">
        <v>9</v>
      </c>
      <c r="E85" s="4" t="s">
        <v>804</v>
      </c>
      <c r="F85" s="1">
        <v>390</v>
      </c>
      <c r="G85" s="4">
        <v>75</v>
      </c>
      <c r="H85" s="1" t="s">
        <v>1929</v>
      </c>
      <c r="I85">
        <f t="shared" si="15"/>
        <v>145.61933534743201</v>
      </c>
      <c r="J85">
        <f t="shared" si="13"/>
        <v>95</v>
      </c>
      <c r="K85">
        <f>VLOOKUP(B85,[1]高三上!$B:$V,20,0)</f>
        <v>56</v>
      </c>
      <c r="L85" t="str">
        <f>VLOOKUP(B85,[1]高三上!$B:$V,21,0)</f>
        <v>邓倩</v>
      </c>
      <c r="M85">
        <f t="shared" si="16"/>
        <v>45.61933534743202</v>
      </c>
      <c r="N85">
        <f t="shared" si="14"/>
        <v>246</v>
      </c>
      <c r="O85">
        <f>VLOOKUP(B85,[1]高二下!$B:$W,20,0)</f>
        <v>85</v>
      </c>
      <c r="P85" t="str">
        <f>VLOOKUP(B85,[1]高二下!$B:$W,21,0)</f>
        <v>邓倩</v>
      </c>
      <c r="Q85">
        <f t="shared" si="17"/>
        <v>116.3141993957704</v>
      </c>
      <c r="R85">
        <f t="shared" si="18"/>
        <v>66</v>
      </c>
      <c r="S85">
        <f>VLOOKUP(B85,[1]高二上!$B:$W,20,0)</f>
        <v>73</v>
      </c>
      <c r="T85" t="str">
        <f>VLOOKUP(B85,[1]高二上!$B:$W,21,0)</f>
        <v>邓倩</v>
      </c>
      <c r="U85">
        <f t="shared" si="19"/>
        <v>82.175226586102724</v>
      </c>
      <c r="V85">
        <f t="shared" si="20"/>
        <v>120</v>
      </c>
      <c r="W85">
        <f>VLOOKUP(B85,[1]高一下!$B:$X,22,0)</f>
        <v>66</v>
      </c>
      <c r="X85" t="str">
        <f>VLOOKUP(B85,[1]高一下!$B:$X,23,0)</f>
        <v>邓倩</v>
      </c>
      <c r="Y85">
        <f t="shared" si="21"/>
        <v>119.33534743202416</v>
      </c>
      <c r="Z85">
        <f t="shared" si="22"/>
        <v>61</v>
      </c>
      <c r="AA85">
        <f>VLOOKUP(B85,[1]高一上!$B:$W,21,0)</f>
        <v>56</v>
      </c>
      <c r="AB85" t="str">
        <f>VLOOKUP(B85,[1]高一上!$B:$W,22,0)</f>
        <v>李汉林</v>
      </c>
      <c r="AC85">
        <f t="shared" si="23"/>
        <v>110.87613293051359</v>
      </c>
      <c r="AD85">
        <f t="shared" si="24"/>
        <v>125</v>
      </c>
      <c r="AE85">
        <f>VLOOKUP(B85,[1]中考!$B:$O,14,0)</f>
        <v>41</v>
      </c>
      <c r="AF85">
        <f t="shared" si="25"/>
        <v>161</v>
      </c>
    </row>
    <row r="86" spans="1:32" x14ac:dyDescent="0.2">
      <c r="A86" s="2" t="s">
        <v>805</v>
      </c>
      <c r="B86" s="2" t="s">
        <v>806</v>
      </c>
      <c r="C86" s="1">
        <v>6</v>
      </c>
      <c r="D86" s="3" t="s">
        <v>9</v>
      </c>
      <c r="E86" s="4" t="s">
        <v>807</v>
      </c>
      <c r="F86" s="1">
        <v>381</v>
      </c>
      <c r="G86" s="4">
        <v>82</v>
      </c>
      <c r="H86" s="1" t="s">
        <v>1929</v>
      </c>
      <c r="I86">
        <f t="shared" si="15"/>
        <v>165.25679758308158</v>
      </c>
      <c r="J86">
        <f t="shared" si="13"/>
        <v>30</v>
      </c>
      <c r="K86">
        <f>VLOOKUP(B86,[1]高三上!$B:$V,20,0)</f>
        <v>56</v>
      </c>
      <c r="L86" t="str">
        <f>VLOOKUP(B86,[1]高三上!$B:$V,21,0)</f>
        <v>邓倩</v>
      </c>
      <c r="M86">
        <f t="shared" si="16"/>
        <v>75.830815709969784</v>
      </c>
      <c r="N86">
        <f t="shared" si="14"/>
        <v>246</v>
      </c>
      <c r="O86">
        <f>VLOOKUP(B86,[1]高二下!$B:$W,20,0)</f>
        <v>72.400000000000006</v>
      </c>
      <c r="P86" t="str">
        <f>VLOOKUP(B86,[1]高二下!$B:$W,21,0)</f>
        <v>邓倩</v>
      </c>
      <c r="Q86">
        <f t="shared" si="17"/>
        <v>130.51359516616316</v>
      </c>
      <c r="R86">
        <f t="shared" si="18"/>
        <v>166</v>
      </c>
      <c r="S86">
        <f>VLOOKUP(B86,[1]高二上!$B:$W,20,0)</f>
        <v>55</v>
      </c>
      <c r="T86" t="str">
        <f>VLOOKUP(B86,[1]高二上!$B:$W,21,0)</f>
        <v>邓倩</v>
      </c>
      <c r="U86">
        <f t="shared" si="19"/>
        <v>33.836858006042291</v>
      </c>
      <c r="V86">
        <f t="shared" si="20"/>
        <v>267</v>
      </c>
      <c r="W86">
        <f>VLOOKUP(B86,[1]高一下!$B:$X,22,0)</f>
        <v>67</v>
      </c>
      <c r="X86" t="str">
        <f>VLOOKUP(B86,[1]高一下!$B:$X,23,0)</f>
        <v>邓倩</v>
      </c>
      <c r="Y86">
        <f t="shared" si="21"/>
        <v>151.66163141993957</v>
      </c>
      <c r="Z86">
        <f t="shared" si="22"/>
        <v>48</v>
      </c>
      <c r="AA86">
        <f>VLOOKUP(B86,[1]高一上!$B:$W,21,0)</f>
        <v>47</v>
      </c>
      <c r="AB86" t="str">
        <f>VLOOKUP(B86,[1]高一上!$B:$W,22,0)</f>
        <v>米晓妹</v>
      </c>
      <c r="AC86">
        <f t="shared" si="23"/>
        <v>44.108761329305132</v>
      </c>
      <c r="AD86">
        <f t="shared" si="24"/>
        <v>219</v>
      </c>
      <c r="AE86">
        <f>VLOOKUP(B86,[1]中考!$B:$O,14,0)</f>
        <v>46</v>
      </c>
      <c r="AF86">
        <f t="shared" si="25"/>
        <v>34</v>
      </c>
    </row>
    <row r="87" spans="1:32" x14ac:dyDescent="0.2">
      <c r="A87" s="2" t="s">
        <v>808</v>
      </c>
      <c r="B87" s="2" t="s">
        <v>809</v>
      </c>
      <c r="C87" s="1">
        <v>6</v>
      </c>
      <c r="D87" s="3" t="s">
        <v>9</v>
      </c>
      <c r="E87" s="4" t="s">
        <v>810</v>
      </c>
      <c r="F87" s="1">
        <v>375</v>
      </c>
      <c r="G87" s="4">
        <v>68</v>
      </c>
      <c r="H87" s="1" t="s">
        <v>1929</v>
      </c>
      <c r="I87">
        <f t="shared" si="15"/>
        <v>63.444108761329304</v>
      </c>
      <c r="J87">
        <f t="shared" si="13"/>
        <v>176</v>
      </c>
      <c r="K87">
        <f>VLOOKUP(B87,[1]高三上!$B:$V,20,0)</f>
        <v>83</v>
      </c>
      <c r="L87" t="str">
        <f>VLOOKUP(B87,[1]高三上!$B:$V,21,0)</f>
        <v>邓倩</v>
      </c>
      <c r="M87">
        <f t="shared" si="16"/>
        <v>91.238670694864055</v>
      </c>
      <c r="N87">
        <f t="shared" si="14"/>
        <v>55</v>
      </c>
      <c r="O87">
        <f>VLOOKUP(B87,[1]高二下!$B:$W,20,0)</f>
        <v>89.2</v>
      </c>
      <c r="P87" t="str">
        <f>VLOOKUP(B87,[1]高二下!$B:$W,21,0)</f>
        <v>邓倩</v>
      </c>
      <c r="Q87">
        <f t="shared" si="17"/>
        <v>113.89728096676737</v>
      </c>
      <c r="R87">
        <f t="shared" si="18"/>
        <v>26</v>
      </c>
      <c r="S87">
        <f>VLOOKUP(B87,[1]高二上!$B:$W,20,0)</f>
        <v>80</v>
      </c>
      <c r="T87" t="str">
        <f>VLOOKUP(B87,[1]高二上!$B:$W,21,0)</f>
        <v>邓倩</v>
      </c>
      <c r="U87">
        <f t="shared" si="19"/>
        <v>79.758308157099691</v>
      </c>
      <c r="V87">
        <f t="shared" si="20"/>
        <v>72</v>
      </c>
      <c r="W87">
        <f>VLOOKUP(B87,[1]高一下!$B:$X,22,0)</f>
        <v>77</v>
      </c>
      <c r="X87" t="str">
        <f>VLOOKUP(B87,[1]高一下!$B:$X,23,0)</f>
        <v>邓倩</v>
      </c>
      <c r="Y87">
        <f t="shared" si="21"/>
        <v>101.20845921450152</v>
      </c>
      <c r="Z87">
        <f t="shared" si="22"/>
        <v>5</v>
      </c>
      <c r="AA87">
        <f>VLOOKUP(B87,[1]高一上!$B:$W,21,0)</f>
        <v>79</v>
      </c>
      <c r="AB87" t="str">
        <f>VLOOKUP(B87,[1]高一上!$B:$W,22,0)</f>
        <v>石敏</v>
      </c>
      <c r="AC87">
        <f t="shared" si="23"/>
        <v>113.89728096676737</v>
      </c>
      <c r="AD87">
        <f t="shared" si="24"/>
        <v>9</v>
      </c>
      <c r="AE87">
        <f>VLOOKUP(B87,[1]中考!$B:$O,14,0)</f>
        <v>45</v>
      </c>
      <c r="AF87">
        <f t="shared" si="25"/>
        <v>55</v>
      </c>
    </row>
    <row r="88" spans="1:32" x14ac:dyDescent="0.2">
      <c r="A88" s="2" t="s">
        <v>811</v>
      </c>
      <c r="B88" s="2" t="s">
        <v>812</v>
      </c>
      <c r="C88" s="1">
        <v>6</v>
      </c>
      <c r="D88" s="3" t="s">
        <v>9</v>
      </c>
      <c r="E88" s="4" t="s">
        <v>813</v>
      </c>
      <c r="F88" s="1">
        <v>368</v>
      </c>
      <c r="G88" s="4">
        <v>53</v>
      </c>
      <c r="H88" s="1" t="s">
        <v>1929</v>
      </c>
      <c r="I88">
        <f t="shared" si="15"/>
        <v>91.238670694864055</v>
      </c>
      <c r="J88">
        <f t="shared" si="13"/>
        <v>309</v>
      </c>
      <c r="K88">
        <f>VLOOKUP(B88,[1]高三上!$B:$V,20,0)</f>
        <v>43</v>
      </c>
      <c r="L88" t="str">
        <f>VLOOKUP(B88,[1]高三上!$B:$V,21,0)</f>
        <v>邓倩</v>
      </c>
      <c r="M88">
        <f t="shared" si="16"/>
        <v>103.62537764350454</v>
      </c>
      <c r="N88">
        <f t="shared" si="14"/>
        <v>280</v>
      </c>
      <c r="O88">
        <f>VLOOKUP(B88,[1]高二下!$B:$W,20,0)</f>
        <v>53.8</v>
      </c>
      <c r="P88" t="str">
        <f>VLOOKUP(B88,[1]高二下!$B:$W,21,0)</f>
        <v>邓倩</v>
      </c>
      <c r="Q88">
        <f t="shared" si="17"/>
        <v>99.395770392749242</v>
      </c>
      <c r="R88">
        <f t="shared" si="18"/>
        <v>292</v>
      </c>
      <c r="S88">
        <f>VLOOKUP(B88,[1]高二上!$B:$W,20,0)</f>
        <v>50</v>
      </c>
      <c r="T88" t="str">
        <f>VLOOKUP(B88,[1]高二上!$B:$W,21,0)</f>
        <v>邓倩</v>
      </c>
      <c r="U88">
        <f t="shared" si="19"/>
        <v>100.60422960725076</v>
      </c>
      <c r="V88">
        <f t="shared" si="20"/>
        <v>290</v>
      </c>
      <c r="W88">
        <f>VLOOKUP(B88,[1]高一下!$B:$X,22,0)</f>
        <v>47</v>
      </c>
      <c r="X88" t="str">
        <f>VLOOKUP(B88,[1]高一下!$B:$X,23,0)</f>
        <v>邓倩</v>
      </c>
      <c r="Y88">
        <f t="shared" si="21"/>
        <v>60.725075528700906</v>
      </c>
      <c r="Z88">
        <f t="shared" si="22"/>
        <v>292</v>
      </c>
      <c r="AA88">
        <f>VLOOKUP(B88,[1]高一上!$B:$W,21,0)</f>
        <v>52</v>
      </c>
      <c r="AB88" t="str">
        <f>VLOOKUP(B88,[1]高一上!$B:$W,22,0)</f>
        <v>石敏</v>
      </c>
      <c r="AC88">
        <f t="shared" si="23"/>
        <v>115.70996978851963</v>
      </c>
      <c r="AD88">
        <f t="shared" si="24"/>
        <v>162</v>
      </c>
      <c r="AE88">
        <f>VLOOKUP(B88,[1]中考!$B:$O,14,0)</f>
        <v>39</v>
      </c>
      <c r="AF88">
        <f t="shared" si="25"/>
        <v>214</v>
      </c>
    </row>
    <row r="89" spans="1:32" x14ac:dyDescent="0.2">
      <c r="A89" s="2" t="s">
        <v>814</v>
      </c>
      <c r="B89" s="2" t="s">
        <v>815</v>
      </c>
      <c r="C89" s="1">
        <v>6</v>
      </c>
      <c r="D89" s="3" t="s">
        <v>9</v>
      </c>
      <c r="E89" s="4" t="s">
        <v>816</v>
      </c>
      <c r="F89" s="1">
        <v>366</v>
      </c>
      <c r="G89" s="4">
        <v>70</v>
      </c>
      <c r="H89" s="1" t="s">
        <v>1929</v>
      </c>
      <c r="I89">
        <f t="shared" si="15"/>
        <v>115.40785498489426</v>
      </c>
      <c r="J89">
        <f t="shared" si="13"/>
        <v>152</v>
      </c>
      <c r="K89">
        <f>VLOOKUP(B89,[1]高三上!$B:$V,20,0)</f>
        <v>63</v>
      </c>
      <c r="L89" t="str">
        <f>VLOOKUP(B89,[1]高三上!$B:$V,21,0)</f>
        <v>邓倩</v>
      </c>
      <c r="M89">
        <f t="shared" si="16"/>
        <v>42.900302114803623</v>
      </c>
      <c r="N89">
        <f t="shared" si="14"/>
        <v>203</v>
      </c>
      <c r="O89">
        <f>VLOOKUP(B89,[1]高二下!$B:$W,20,0)</f>
        <v>90.5</v>
      </c>
      <c r="P89" t="str">
        <f>VLOOKUP(B89,[1]高二下!$B:$W,21,0)</f>
        <v>邓倩</v>
      </c>
      <c r="Q89">
        <f t="shared" si="17"/>
        <v>158.00604229607251</v>
      </c>
      <c r="R89">
        <f t="shared" si="18"/>
        <v>14</v>
      </c>
      <c r="S89">
        <f>VLOOKUP(B89,[1]高二上!$B:$W,20,0)</f>
        <v>64</v>
      </c>
      <c r="T89" t="str">
        <f>VLOOKUP(B89,[1]高二上!$B:$W,21,0)</f>
        <v>邓倩</v>
      </c>
      <c r="U89">
        <f t="shared" si="19"/>
        <v>63.746223564954683</v>
      </c>
      <c r="V89">
        <f t="shared" si="20"/>
        <v>206</v>
      </c>
      <c r="W89">
        <f>VLOOKUP(B89,[1]高一下!$B:$X,22,0)</f>
        <v>64</v>
      </c>
      <c r="X89" t="str">
        <f>VLOOKUP(B89,[1]高一下!$B:$X,23,0)</f>
        <v>邓倩</v>
      </c>
      <c r="Y89">
        <f t="shared" si="21"/>
        <v>117.5226586102719</v>
      </c>
      <c r="Z89">
        <f t="shared" si="22"/>
        <v>86</v>
      </c>
      <c r="AA89">
        <f>VLOOKUP(B89,[1]高一上!$B:$W,21,0)</f>
        <v>54</v>
      </c>
      <c r="AB89" t="str">
        <f>VLOOKUP(B89,[1]高一上!$B:$W,22,0)</f>
        <v>米晓妹</v>
      </c>
      <c r="AC89">
        <f t="shared" si="23"/>
        <v>73.111782477341393</v>
      </c>
      <c r="AD89">
        <f t="shared" si="24"/>
        <v>144</v>
      </c>
      <c r="AE89">
        <f>VLOOKUP(B89,[1]中考!$B:$O,14,0)</f>
        <v>45</v>
      </c>
      <c r="AF89">
        <f t="shared" si="25"/>
        <v>55</v>
      </c>
    </row>
    <row r="90" spans="1:32" x14ac:dyDescent="0.2">
      <c r="A90" s="2" t="s">
        <v>817</v>
      </c>
      <c r="B90" s="2" t="s">
        <v>818</v>
      </c>
      <c r="C90" s="1">
        <v>6</v>
      </c>
      <c r="D90" s="3" t="s">
        <v>9</v>
      </c>
      <c r="E90" s="4" t="s">
        <v>819</v>
      </c>
      <c r="F90" s="1">
        <v>364</v>
      </c>
      <c r="G90" s="4">
        <v>68</v>
      </c>
      <c r="H90" s="1" t="s">
        <v>1929</v>
      </c>
      <c r="I90">
        <f t="shared" si="15"/>
        <v>131.41993957703926</v>
      </c>
      <c r="J90">
        <f t="shared" si="13"/>
        <v>176</v>
      </c>
      <c r="K90">
        <f>VLOOKUP(B90,[1]高三上!$B:$V,20,0)</f>
        <v>43</v>
      </c>
      <c r="L90" t="str">
        <f>VLOOKUP(B90,[1]高三上!$B:$V,21,0)</f>
        <v>邓倩</v>
      </c>
      <c r="M90">
        <f t="shared" si="16"/>
        <v>50.453172205438065</v>
      </c>
      <c r="N90">
        <f t="shared" si="14"/>
        <v>280</v>
      </c>
      <c r="O90">
        <f>VLOOKUP(B90,[1]高二下!$B:$W,20,0)</f>
        <v>78</v>
      </c>
      <c r="P90" t="str">
        <f>VLOOKUP(B90,[1]高二下!$B:$W,21,0)</f>
        <v>邓倩</v>
      </c>
      <c r="Q90">
        <f t="shared" si="17"/>
        <v>158.61027190332328</v>
      </c>
      <c r="R90">
        <f t="shared" si="18"/>
        <v>116</v>
      </c>
      <c r="S90">
        <f>VLOOKUP(B90,[1]高二上!$B:$W,20,0)</f>
        <v>41</v>
      </c>
      <c r="T90" t="str">
        <f>VLOOKUP(B90,[1]高二上!$B:$W,21,0)</f>
        <v>邓倩</v>
      </c>
      <c r="U90">
        <f t="shared" si="19"/>
        <v>40.181268882175225</v>
      </c>
      <c r="V90">
        <f t="shared" si="20"/>
        <v>310</v>
      </c>
      <c r="W90">
        <f>VLOOKUP(B90,[1]高一下!$B:$X,22,0)</f>
        <v>62</v>
      </c>
      <c r="X90" t="str">
        <f>VLOOKUP(B90,[1]高一下!$B:$X,23,0)</f>
        <v>邓倩</v>
      </c>
      <c r="Y90">
        <f t="shared" si="21"/>
        <v>90.936555891238669</v>
      </c>
      <c r="Z90">
        <f t="shared" si="22"/>
        <v>112</v>
      </c>
      <c r="AA90">
        <f>VLOOKUP(B90,[1]高一上!$B:$W,21,0)</f>
        <v>60</v>
      </c>
      <c r="AB90" t="str">
        <f>VLOOKUP(B90,[1]高一上!$B:$W,22,0)</f>
        <v>胡柔殳</v>
      </c>
      <c r="AC90">
        <f t="shared" si="23"/>
        <v>132.93051359516616</v>
      </c>
      <c r="AD90">
        <f t="shared" si="24"/>
        <v>82</v>
      </c>
      <c r="AE90">
        <f>VLOOKUP(B90,[1]中考!$B:$O,14,0)</f>
        <v>40</v>
      </c>
      <c r="AF90">
        <f t="shared" si="25"/>
        <v>191</v>
      </c>
    </row>
    <row r="91" spans="1:32" x14ac:dyDescent="0.2">
      <c r="A91" s="2" t="s">
        <v>820</v>
      </c>
      <c r="B91" s="2" t="s">
        <v>821</v>
      </c>
      <c r="C91" s="1">
        <v>6</v>
      </c>
      <c r="D91" s="3" t="s">
        <v>9</v>
      </c>
      <c r="E91" s="4" t="s">
        <v>822</v>
      </c>
      <c r="F91" s="1">
        <v>359</v>
      </c>
      <c r="G91" s="4">
        <v>62</v>
      </c>
      <c r="H91" s="1" t="s">
        <v>1929</v>
      </c>
      <c r="I91">
        <f t="shared" si="15"/>
        <v>82.779456193353468</v>
      </c>
      <c r="J91">
        <f t="shared" si="13"/>
        <v>246</v>
      </c>
      <c r="K91">
        <f>VLOOKUP(B91,[1]高三上!$B:$V,20,0)</f>
        <v>65</v>
      </c>
      <c r="L91" t="str">
        <f>VLOOKUP(B91,[1]高三上!$B:$V,21,0)</f>
        <v>邓倩</v>
      </c>
      <c r="M91">
        <f t="shared" si="16"/>
        <v>110.57401812688822</v>
      </c>
      <c r="N91">
        <f t="shared" si="14"/>
        <v>189</v>
      </c>
      <c r="O91">
        <f>VLOOKUP(B91,[1]高二下!$B:$W,20,0)</f>
        <v>66.8</v>
      </c>
      <c r="P91" t="str">
        <f>VLOOKUP(B91,[1]高二下!$B:$W,21,0)</f>
        <v>邓倩</v>
      </c>
      <c r="Q91">
        <f t="shared" si="17"/>
        <v>58.610271903323266</v>
      </c>
      <c r="R91">
        <f t="shared" si="18"/>
        <v>224</v>
      </c>
      <c r="S91">
        <f>VLOOKUP(B91,[1]高二上!$B:$W,20,0)</f>
        <v>78</v>
      </c>
      <c r="T91" t="str">
        <f>VLOOKUP(B91,[1]高二上!$B:$W,21,0)</f>
        <v>邓倩</v>
      </c>
      <c r="U91">
        <f t="shared" si="19"/>
        <v>153.47432024169183</v>
      </c>
      <c r="V91">
        <f t="shared" si="20"/>
        <v>87</v>
      </c>
      <c r="W91">
        <f>VLOOKUP(B91,[1]高一下!$B:$X,22,0)</f>
        <v>51</v>
      </c>
      <c r="X91" t="str">
        <f>VLOOKUP(B91,[1]高一下!$B:$X,23,0)</f>
        <v>邓倩</v>
      </c>
      <c r="Y91">
        <f t="shared" si="21"/>
        <v>31.117824773413901</v>
      </c>
      <c r="Z91">
        <f t="shared" si="22"/>
        <v>264</v>
      </c>
      <c r="AA91">
        <f>VLOOKUP(B91,[1]高一上!$B:$W,21,0)</f>
        <v>68</v>
      </c>
      <c r="AB91" t="str">
        <f>VLOOKUP(B91,[1]高一上!$B:$W,22,0)</f>
        <v>米晓妹</v>
      </c>
      <c r="AC91">
        <f t="shared" si="23"/>
        <v>167.37160120845923</v>
      </c>
      <c r="AD91">
        <f t="shared" si="24"/>
        <v>36</v>
      </c>
      <c r="AE91">
        <f>VLOOKUP(B91,[1]中考!$B:$O,14,0)</f>
        <v>36</v>
      </c>
      <c r="AF91">
        <f t="shared" si="25"/>
        <v>259</v>
      </c>
    </row>
    <row r="92" spans="1:32" x14ac:dyDescent="0.2">
      <c r="A92" s="2" t="s">
        <v>823</v>
      </c>
      <c r="B92" s="2" t="s">
        <v>824</v>
      </c>
      <c r="C92" s="1">
        <v>6</v>
      </c>
      <c r="D92" s="3" t="s">
        <v>9</v>
      </c>
      <c r="E92" s="4" t="s">
        <v>825</v>
      </c>
      <c r="F92" s="1">
        <v>332</v>
      </c>
      <c r="G92" s="4">
        <v>66</v>
      </c>
      <c r="H92" s="1" t="s">
        <v>1929</v>
      </c>
      <c r="I92">
        <f t="shared" si="15"/>
        <v>78.851963746223561</v>
      </c>
      <c r="J92">
        <f t="shared" si="13"/>
        <v>195</v>
      </c>
      <c r="K92">
        <f>VLOOKUP(B92,[1]高三上!$B:$V,20,0)</f>
        <v>73</v>
      </c>
      <c r="L92" t="str">
        <f>VLOOKUP(B92,[1]高三上!$B:$V,21,0)</f>
        <v>邓倩</v>
      </c>
      <c r="M92">
        <f t="shared" si="16"/>
        <v>115.70996978851963</v>
      </c>
      <c r="N92">
        <f t="shared" si="14"/>
        <v>125</v>
      </c>
      <c r="O92">
        <f>VLOOKUP(B92,[1]高二下!$B:$W,20,0)</f>
        <v>71</v>
      </c>
      <c r="P92" t="str">
        <f>VLOOKUP(B92,[1]高二下!$B:$W,21,0)</f>
        <v>邓倩</v>
      </c>
      <c r="Q92">
        <f t="shared" si="17"/>
        <v>103.02114803625378</v>
      </c>
      <c r="R92">
        <f t="shared" si="18"/>
        <v>177</v>
      </c>
      <c r="S92">
        <f>VLOOKUP(B92,[1]高二上!$B:$W,20,0)</f>
        <v>65</v>
      </c>
      <c r="T92" t="str">
        <f>VLOOKUP(B92,[1]高二上!$B:$W,21,0)</f>
        <v>邓倩</v>
      </c>
      <c r="U92">
        <f t="shared" si="19"/>
        <v>74.622356495468281</v>
      </c>
      <c r="V92">
        <f t="shared" si="20"/>
        <v>187</v>
      </c>
      <c r="W92">
        <f>VLOOKUP(B92,[1]高一下!$B:$X,22,0)</f>
        <v>63</v>
      </c>
      <c r="X92" t="str">
        <f>VLOOKUP(B92,[1]高一下!$B:$X,23,0)</f>
        <v>邓倩</v>
      </c>
      <c r="Y92">
        <f t="shared" si="21"/>
        <v>112.38670694864048</v>
      </c>
      <c r="Z92">
        <f t="shared" si="22"/>
        <v>103</v>
      </c>
      <c r="AA92">
        <f>VLOOKUP(B92,[1]高一上!$B:$W,21,0)</f>
        <v>54</v>
      </c>
      <c r="AB92" t="str">
        <f>VLOOKUP(B92,[1]高一上!$B:$W,22,0)</f>
        <v>胡柔殳</v>
      </c>
      <c r="AC92">
        <f t="shared" si="23"/>
        <v>130.81570996978851</v>
      </c>
      <c r="AD92">
        <f t="shared" si="24"/>
        <v>144</v>
      </c>
      <c r="AE92">
        <f>VLOOKUP(B92,[1]中考!$B:$O,14,0)</f>
        <v>37</v>
      </c>
      <c r="AF92">
        <f t="shared" si="25"/>
        <v>246</v>
      </c>
    </row>
    <row r="93" spans="1:32" x14ac:dyDescent="0.2">
      <c r="A93" s="2" t="s">
        <v>826</v>
      </c>
      <c r="B93" s="2" t="s">
        <v>827</v>
      </c>
      <c r="C93" s="1">
        <v>6</v>
      </c>
      <c r="D93" s="3" t="s">
        <v>9</v>
      </c>
      <c r="E93" s="4" t="s">
        <v>828</v>
      </c>
      <c r="F93" s="1">
        <v>270</v>
      </c>
      <c r="G93" s="4">
        <v>58</v>
      </c>
      <c r="H93" s="1" t="s">
        <v>1929</v>
      </c>
      <c r="I93">
        <f t="shared" si="15"/>
        <v>45.9214501510574</v>
      </c>
      <c r="J93">
        <f t="shared" si="13"/>
        <v>278</v>
      </c>
      <c r="K93">
        <f>VLOOKUP(B93,[1]高三上!$B:$V,20,0)</f>
        <v>76</v>
      </c>
      <c r="L93" t="str">
        <f>VLOOKUP(B93,[1]高三上!$B:$V,21,0)</f>
        <v>邓倩</v>
      </c>
      <c r="M93">
        <f t="shared" si="16"/>
        <v>100.90634441087613</v>
      </c>
      <c r="N93">
        <f t="shared" si="14"/>
        <v>99</v>
      </c>
      <c r="O93">
        <f>VLOOKUP(B93,[1]高二下!$B:$W,20,0)</f>
        <v>80.8</v>
      </c>
      <c r="P93" t="str">
        <f>VLOOKUP(B93,[1]高二下!$B:$W,21,0)</f>
        <v>邓倩</v>
      </c>
      <c r="Q93">
        <f t="shared" si="17"/>
        <v>100</v>
      </c>
      <c r="R93">
        <f t="shared" si="18"/>
        <v>102</v>
      </c>
      <c r="S93">
        <f>VLOOKUP(B93,[1]高二上!$B:$W,20,0)</f>
        <v>77</v>
      </c>
      <c r="T93" t="str">
        <f>VLOOKUP(B93,[1]高二上!$B:$W,21,0)</f>
        <v>邓倩</v>
      </c>
      <c r="U93">
        <f t="shared" si="19"/>
        <v>79.758308157099691</v>
      </c>
      <c r="V93">
        <f t="shared" si="20"/>
        <v>102</v>
      </c>
      <c r="W93">
        <f>VLOOKUP(B93,[1]高一下!$B:$X,22,0)</f>
        <v>69</v>
      </c>
      <c r="X93" t="str">
        <f>VLOOKUP(B93,[1]高一下!$B:$X,23,0)</f>
        <v>邓倩</v>
      </c>
      <c r="Y93">
        <f t="shared" si="21"/>
        <v>155.89123867069486</v>
      </c>
      <c r="Z93">
        <f t="shared" si="22"/>
        <v>35</v>
      </c>
      <c r="AA93">
        <f>VLOOKUP(B93,[1]高一上!$B:$W,21,0)</f>
        <v>46</v>
      </c>
      <c r="AB93" t="str">
        <f>VLOOKUP(B93,[1]高一上!$B:$W,22,0)</f>
        <v>米晓妹</v>
      </c>
      <c r="AC93">
        <f t="shared" si="23"/>
        <v>73.111782477341393</v>
      </c>
      <c r="AD93">
        <f t="shared" si="24"/>
        <v>220</v>
      </c>
      <c r="AE93">
        <f>VLOOKUP(B93,[1]中考!$B:$O,14,0)</f>
        <v>42</v>
      </c>
      <c r="AF93">
        <f t="shared" si="25"/>
        <v>131</v>
      </c>
    </row>
    <row r="94" spans="1:32" x14ac:dyDescent="0.2">
      <c r="A94" s="2" t="s">
        <v>923</v>
      </c>
      <c r="B94" s="2" t="s">
        <v>924</v>
      </c>
      <c r="C94" s="1">
        <v>7</v>
      </c>
      <c r="D94" s="3" t="s">
        <v>9</v>
      </c>
      <c r="E94" s="4" t="s">
        <v>925</v>
      </c>
      <c r="F94" s="1">
        <v>427</v>
      </c>
      <c r="G94" s="4">
        <v>76</v>
      </c>
      <c r="H94" s="1" t="s">
        <v>1931</v>
      </c>
      <c r="I94">
        <f t="shared" si="15"/>
        <v>98.489425981873111</v>
      </c>
      <c r="J94">
        <f t="shared" si="13"/>
        <v>85</v>
      </c>
      <c r="K94">
        <f>VLOOKUP(B94,[1]高三上!$B:$V,20,0)</f>
        <v>80</v>
      </c>
      <c r="L94" t="str">
        <f>VLOOKUP(B94,[1]高三上!$B:$V,21,0)</f>
        <v>米晓妹</v>
      </c>
      <c r="M94">
        <f t="shared" si="16"/>
        <v>89.728096676737152</v>
      </c>
      <c r="N94">
        <f t="shared" si="14"/>
        <v>80</v>
      </c>
      <c r="O94">
        <f>VLOOKUP(B94,[1]高二下!$B:$W,20,0)</f>
        <v>86.6</v>
      </c>
      <c r="P94" t="str">
        <f>VLOOKUP(B94,[1]高二下!$B:$W,21,0)</f>
        <v>米晓妹</v>
      </c>
      <c r="Q94">
        <f t="shared" si="17"/>
        <v>101.81268882175226</v>
      </c>
      <c r="R94">
        <f t="shared" si="18"/>
        <v>46</v>
      </c>
      <c r="S94">
        <f>VLOOKUP(B94,[1]高二上!$B:$W,20,0)</f>
        <v>84</v>
      </c>
      <c r="T94" t="str">
        <f>VLOOKUP(B94,[1]高二上!$B:$W,21,0)</f>
        <v>米晓妹</v>
      </c>
      <c r="U94">
        <f t="shared" si="19"/>
        <v>110.27190332326285</v>
      </c>
      <c r="V94">
        <f t="shared" si="20"/>
        <v>52</v>
      </c>
      <c r="W94">
        <f>VLOOKUP(B94,[1]高一下!$B:$X,22,0)</f>
        <v>64</v>
      </c>
      <c r="X94" t="str">
        <f>VLOOKUP(B94,[1]高一下!$B:$X,23,0)</f>
        <v>米晓妹</v>
      </c>
      <c r="Y94">
        <f t="shared" si="21"/>
        <v>88.217522658610278</v>
      </c>
      <c r="Z94">
        <f t="shared" si="22"/>
        <v>86</v>
      </c>
      <c r="AA94">
        <f>VLOOKUP(B94,[1]高一上!$B:$W,21,0)</f>
        <v>66</v>
      </c>
      <c r="AB94" t="str">
        <f>VLOOKUP(B94,[1]高一上!$B:$W,22,0)</f>
        <v>邓倩</v>
      </c>
      <c r="AC94">
        <f t="shared" si="23"/>
        <v>111.48036253776435</v>
      </c>
      <c r="AD94">
        <f t="shared" si="24"/>
        <v>47</v>
      </c>
      <c r="AE94">
        <f>VLOOKUP(B94,[1]中考!$B:$O,14,0)</f>
        <v>44</v>
      </c>
      <c r="AF94">
        <f t="shared" si="25"/>
        <v>85</v>
      </c>
    </row>
    <row r="95" spans="1:32" x14ac:dyDescent="0.2">
      <c r="A95" s="2" t="s">
        <v>926</v>
      </c>
      <c r="B95" s="2" t="s">
        <v>927</v>
      </c>
      <c r="C95" s="1">
        <v>7</v>
      </c>
      <c r="D95" s="3" t="s">
        <v>9</v>
      </c>
      <c r="E95" s="4" t="s">
        <v>928</v>
      </c>
      <c r="F95" s="1">
        <v>418</v>
      </c>
      <c r="G95" s="4">
        <v>72</v>
      </c>
      <c r="H95" s="1" t="s">
        <v>1931</v>
      </c>
      <c r="I95">
        <f t="shared" si="15"/>
        <v>71.903323262839876</v>
      </c>
      <c r="J95">
        <f t="shared" si="13"/>
        <v>125</v>
      </c>
      <c r="K95">
        <f>VLOOKUP(B95,[1]高三上!$B:$V,20,0)</f>
        <v>86</v>
      </c>
      <c r="L95" t="str">
        <f>VLOOKUP(B95,[1]高三上!$B:$V,21,0)</f>
        <v>米晓妹</v>
      </c>
      <c r="M95">
        <f t="shared" si="16"/>
        <v>146.52567975830817</v>
      </c>
      <c r="N95">
        <f t="shared" si="14"/>
        <v>32</v>
      </c>
      <c r="O95">
        <f>VLOOKUP(B95,[1]高二下!$B:$W,20,0)</f>
        <v>70</v>
      </c>
      <c r="P95" t="str">
        <f>VLOOKUP(B95,[1]高二下!$B:$W,21,0)</f>
        <v>米晓妹</v>
      </c>
      <c r="Q95">
        <f t="shared" si="17"/>
        <v>111.17824773413898</v>
      </c>
      <c r="R95">
        <f t="shared" si="18"/>
        <v>186</v>
      </c>
      <c r="S95">
        <f>VLOOKUP(B95,[1]高二上!$B:$W,20,0)</f>
        <v>62</v>
      </c>
      <c r="T95" t="str">
        <f>VLOOKUP(B95,[1]高二上!$B:$W,21,0)</f>
        <v>米晓妹</v>
      </c>
      <c r="U95">
        <f t="shared" si="19"/>
        <v>92.145015105740185</v>
      </c>
      <c r="V95">
        <f t="shared" si="20"/>
        <v>223</v>
      </c>
      <c r="W95">
        <f>VLOOKUP(B95,[1]高一下!$B:$X,22,0)</f>
        <v>56</v>
      </c>
      <c r="X95" t="str">
        <f>VLOOKUP(B95,[1]高一下!$B:$X,23,0)</f>
        <v>米晓妹</v>
      </c>
      <c r="Y95">
        <f t="shared" si="21"/>
        <v>83.987915407854985</v>
      </c>
      <c r="Z95">
        <f t="shared" si="22"/>
        <v>197</v>
      </c>
      <c r="AA95">
        <f>VLOOKUP(B95,[1]高一上!$B:$W,21,0)</f>
        <v>54</v>
      </c>
      <c r="AB95" t="str">
        <f>VLOOKUP(B95,[1]高一上!$B:$W,22,0)</f>
        <v>邓倩</v>
      </c>
      <c r="AC95">
        <f t="shared" si="23"/>
        <v>96.072507552870093</v>
      </c>
      <c r="AD95">
        <f t="shared" si="24"/>
        <v>144</v>
      </c>
      <c r="AE95">
        <f>VLOOKUP(B95,[1]中考!$B:$O,14,0)</f>
        <v>42</v>
      </c>
      <c r="AF95">
        <f t="shared" si="25"/>
        <v>131</v>
      </c>
    </row>
    <row r="96" spans="1:32" x14ac:dyDescent="0.2">
      <c r="A96" s="2" t="s">
        <v>929</v>
      </c>
      <c r="B96" s="2" t="s">
        <v>930</v>
      </c>
      <c r="C96" s="1">
        <v>7</v>
      </c>
      <c r="D96" s="3" t="s">
        <v>9</v>
      </c>
      <c r="E96" s="4" t="s">
        <v>362</v>
      </c>
      <c r="F96" s="1">
        <v>406</v>
      </c>
      <c r="G96" s="4">
        <v>75</v>
      </c>
      <c r="H96" s="1" t="s">
        <v>1931</v>
      </c>
      <c r="I96">
        <f t="shared" si="15"/>
        <v>123.26283987915409</v>
      </c>
      <c r="J96">
        <f t="shared" si="13"/>
        <v>95</v>
      </c>
      <c r="K96">
        <f>VLOOKUP(B96,[1]高三上!$B:$V,20,0)</f>
        <v>68</v>
      </c>
      <c r="L96" t="str">
        <f>VLOOKUP(B96,[1]高三上!$B:$V,21,0)</f>
        <v>米晓妹</v>
      </c>
      <c r="M96">
        <f t="shared" si="16"/>
        <v>89.728096676737152</v>
      </c>
      <c r="N96">
        <f t="shared" si="14"/>
        <v>172</v>
      </c>
      <c r="O96">
        <f>VLOOKUP(B96,[1]高二下!$B:$W,20,0)</f>
        <v>75.2</v>
      </c>
      <c r="P96" t="str">
        <f>VLOOKUP(B96,[1]高二下!$B:$W,21,0)</f>
        <v>米晓妹</v>
      </c>
      <c r="Q96">
        <f t="shared" si="17"/>
        <v>138.97280966767372</v>
      </c>
      <c r="R96">
        <f t="shared" si="18"/>
        <v>138</v>
      </c>
      <c r="S96">
        <f>VLOOKUP(B96,[1]高二上!$B:$W,20,0)</f>
        <v>55</v>
      </c>
      <c r="T96" t="str">
        <f>VLOOKUP(B96,[1]高二上!$B:$W,21,0)</f>
        <v>米晓妹</v>
      </c>
      <c r="U96">
        <f t="shared" si="19"/>
        <v>71.299093655589132</v>
      </c>
      <c r="V96">
        <f t="shared" si="20"/>
        <v>267</v>
      </c>
      <c r="W96">
        <f>VLOOKUP(B96,[1]高一下!$B:$X,22,0)</f>
        <v>58</v>
      </c>
      <c r="X96" t="str">
        <f>VLOOKUP(B96,[1]高一下!$B:$X,23,0)</f>
        <v>米晓妹</v>
      </c>
      <c r="Y96">
        <f t="shared" si="21"/>
        <v>96.978851963746223</v>
      </c>
      <c r="Z96">
        <f t="shared" si="22"/>
        <v>172</v>
      </c>
      <c r="AA96">
        <f>VLOOKUP(B96,[1]高一上!$B:$W,21,0)</f>
        <v>52</v>
      </c>
      <c r="AB96" t="str">
        <f>VLOOKUP(B96,[1]高一上!$B:$W,22,0)</f>
        <v>胡柔殳</v>
      </c>
      <c r="AC96">
        <f t="shared" si="23"/>
        <v>56.495468277945619</v>
      </c>
      <c r="AD96">
        <f t="shared" si="24"/>
        <v>162</v>
      </c>
      <c r="AE96">
        <f>VLOOKUP(B96,[1]中考!$B:$O,14,0)</f>
        <v>47</v>
      </c>
      <c r="AF96">
        <f t="shared" si="25"/>
        <v>18</v>
      </c>
    </row>
    <row r="97" spans="1:32" x14ac:dyDescent="0.2">
      <c r="A97" s="2" t="s">
        <v>931</v>
      </c>
      <c r="B97" s="2" t="s">
        <v>932</v>
      </c>
      <c r="C97" s="1">
        <v>7</v>
      </c>
      <c r="D97" s="3" t="s">
        <v>9</v>
      </c>
      <c r="E97" s="4" t="s">
        <v>933</v>
      </c>
      <c r="F97" s="1">
        <v>397</v>
      </c>
      <c r="G97" s="4">
        <v>65</v>
      </c>
      <c r="H97" s="1" t="s">
        <v>1931</v>
      </c>
      <c r="I97">
        <f t="shared" si="15"/>
        <v>74.622356495468281</v>
      </c>
      <c r="J97">
        <f t="shared" si="13"/>
        <v>209</v>
      </c>
      <c r="K97">
        <f>VLOOKUP(B97,[1]高三上!$B:$V,20,0)</f>
        <v>73</v>
      </c>
      <c r="L97" t="str">
        <f>VLOOKUP(B97,[1]高三上!$B:$V,21,0)</f>
        <v>米晓妹</v>
      </c>
      <c r="M97">
        <f t="shared" si="16"/>
        <v>139.87915407854985</v>
      </c>
      <c r="N97">
        <f t="shared" si="14"/>
        <v>125</v>
      </c>
      <c r="O97">
        <f>VLOOKUP(B97,[1]高二下!$B:$W,20,0)</f>
        <v>63.5</v>
      </c>
      <c r="P97" t="str">
        <f>VLOOKUP(B97,[1]高二下!$B:$W,21,0)</f>
        <v>米晓妹</v>
      </c>
      <c r="Q97">
        <f t="shared" si="17"/>
        <v>73.716012084592151</v>
      </c>
      <c r="R97">
        <f t="shared" si="18"/>
        <v>257</v>
      </c>
      <c r="S97">
        <f>VLOOKUP(B97,[1]高二上!$B:$W,20,0)</f>
        <v>68</v>
      </c>
      <c r="T97" t="str">
        <f>VLOOKUP(B97,[1]高二上!$B:$W,21,0)</f>
        <v>米晓妹</v>
      </c>
      <c r="U97">
        <f t="shared" si="19"/>
        <v>142.59818731117826</v>
      </c>
      <c r="V97">
        <f t="shared" si="20"/>
        <v>170</v>
      </c>
      <c r="W97">
        <f>VLOOKUP(B97,[1]高一下!$B:$X,22,0)</f>
        <v>43</v>
      </c>
      <c r="X97" t="str">
        <f>VLOOKUP(B97,[1]高一下!$B:$X,23,0)</f>
        <v>米晓妹</v>
      </c>
      <c r="Y97">
        <f t="shared" si="21"/>
        <v>89.728096676737152</v>
      </c>
      <c r="Z97">
        <f t="shared" si="22"/>
        <v>311</v>
      </c>
      <c r="AA97">
        <f>VLOOKUP(B97,[1]高一上!$B:$W,21,0)</f>
        <v>38</v>
      </c>
      <c r="AB97" t="str">
        <f>VLOOKUP(B97,[1]高一上!$B:$W,22,0)</f>
        <v>胡柔殳</v>
      </c>
      <c r="AC97">
        <f t="shared" si="23"/>
        <v>55.891238670694868</v>
      </c>
      <c r="AD97">
        <f t="shared" si="24"/>
        <v>277</v>
      </c>
      <c r="AE97">
        <f>VLOOKUP(B97,[1]中考!$B:$O,14,0)</f>
        <v>42</v>
      </c>
      <c r="AF97">
        <f t="shared" si="25"/>
        <v>131</v>
      </c>
    </row>
    <row r="98" spans="1:32" x14ac:dyDescent="0.2">
      <c r="A98" s="2" t="s">
        <v>934</v>
      </c>
      <c r="B98" s="2" t="s">
        <v>935</v>
      </c>
      <c r="C98" s="1">
        <v>7</v>
      </c>
      <c r="D98" s="3" t="s">
        <v>9</v>
      </c>
      <c r="E98" s="4" t="s">
        <v>936</v>
      </c>
      <c r="F98" s="1">
        <v>376</v>
      </c>
      <c r="G98" s="4">
        <v>60</v>
      </c>
      <c r="H98" s="1" t="s">
        <v>1931</v>
      </c>
      <c r="I98">
        <f t="shared" si="15"/>
        <v>91.540785498489427</v>
      </c>
      <c r="J98">
        <f t="shared" si="13"/>
        <v>260</v>
      </c>
      <c r="K98">
        <f>VLOOKUP(B98,[1]高三上!$B:$V,20,0)</f>
        <v>58</v>
      </c>
      <c r="L98" t="str">
        <f>VLOOKUP(B98,[1]高三上!$B:$V,21,0)</f>
        <v>米晓妹</v>
      </c>
      <c r="M98">
        <f t="shared" si="16"/>
        <v>104.53172205438067</v>
      </c>
      <c r="N98">
        <f t="shared" si="14"/>
        <v>232</v>
      </c>
      <c r="O98">
        <f>VLOOKUP(B98,[1]高二下!$B:$W,20,0)</f>
        <v>64.599999999999994</v>
      </c>
      <c r="P98" t="str">
        <f>VLOOKUP(B98,[1]高二下!$B:$W,21,0)</f>
        <v>米晓妹</v>
      </c>
      <c r="Q98">
        <f t="shared" si="17"/>
        <v>49.848942598187307</v>
      </c>
      <c r="R98">
        <f t="shared" si="18"/>
        <v>247</v>
      </c>
      <c r="S98">
        <f>VLOOKUP(B98,[1]高二上!$B:$W,20,0)</f>
        <v>79</v>
      </c>
      <c r="T98" t="str">
        <f>VLOOKUP(B98,[1]高二上!$B:$W,21,0)</f>
        <v>米晓妹</v>
      </c>
      <c r="U98">
        <f t="shared" si="19"/>
        <v>139.2749244712991</v>
      </c>
      <c r="V98">
        <f t="shared" si="20"/>
        <v>81</v>
      </c>
      <c r="W98">
        <f>VLOOKUP(B98,[1]高一下!$B:$X,22,0)</f>
        <v>55</v>
      </c>
      <c r="X98" t="str">
        <f>VLOOKUP(B98,[1]高一下!$B:$X,23,0)</f>
        <v>米晓妹</v>
      </c>
      <c r="Y98">
        <f t="shared" si="21"/>
        <v>116.91842900302115</v>
      </c>
      <c r="Z98">
        <f t="shared" si="22"/>
        <v>211</v>
      </c>
      <c r="AA98">
        <f>VLOOKUP(B98,[1]高一上!$B:$W,21,0)</f>
        <v>40</v>
      </c>
      <c r="AB98" t="str">
        <f>VLOOKUP(B98,[1]高一上!$B:$W,22,0)</f>
        <v>胡柔殳</v>
      </c>
      <c r="AC98">
        <f t="shared" si="23"/>
        <v>83.987915407854985</v>
      </c>
      <c r="AD98">
        <f t="shared" si="24"/>
        <v>267</v>
      </c>
      <c r="AE98">
        <f>VLOOKUP(B98,[1]中考!$B:$O,14,0)</f>
        <v>39</v>
      </c>
      <c r="AF98">
        <f t="shared" si="25"/>
        <v>214</v>
      </c>
    </row>
    <row r="99" spans="1:32" x14ac:dyDescent="0.2">
      <c r="A99" s="2" t="s">
        <v>937</v>
      </c>
      <c r="B99" s="2" t="s">
        <v>938</v>
      </c>
      <c r="C99" s="1">
        <v>7</v>
      </c>
      <c r="D99" s="3" t="s">
        <v>9</v>
      </c>
      <c r="E99" s="4" t="s">
        <v>939</v>
      </c>
      <c r="F99" s="1">
        <v>375</v>
      </c>
      <c r="G99" s="4">
        <v>66</v>
      </c>
      <c r="H99" s="1" t="s">
        <v>1931</v>
      </c>
      <c r="I99">
        <f t="shared" si="15"/>
        <v>47.432024169184295</v>
      </c>
      <c r="J99">
        <f t="shared" si="13"/>
        <v>195</v>
      </c>
      <c r="K99">
        <f>VLOOKUP(B99,[1]高三上!$B:$V,20,0)</f>
        <v>88</v>
      </c>
      <c r="L99" t="str">
        <f>VLOOKUP(B99,[1]高三上!$B:$V,21,0)</f>
        <v>米晓妹</v>
      </c>
      <c r="M99">
        <f t="shared" si="16"/>
        <v>107.55287009063444</v>
      </c>
      <c r="N99">
        <f t="shared" si="14"/>
        <v>21</v>
      </c>
      <c r="O99">
        <f>VLOOKUP(B99,[1]高二下!$B:$W,20,0)</f>
        <v>86.6</v>
      </c>
      <c r="P99" t="str">
        <f>VLOOKUP(B99,[1]高二下!$B:$W,21,0)</f>
        <v>米晓妹</v>
      </c>
      <c r="Q99">
        <f t="shared" si="17"/>
        <v>133.83685800604229</v>
      </c>
      <c r="R99">
        <f t="shared" si="18"/>
        <v>46</v>
      </c>
      <c r="S99">
        <f>VLOOKUP(B99,[1]高二上!$B:$W,20,0)</f>
        <v>70</v>
      </c>
      <c r="T99" t="str">
        <f>VLOOKUP(B99,[1]高二上!$B:$W,21,0)</f>
        <v>米晓妹</v>
      </c>
      <c r="U99">
        <f t="shared" si="19"/>
        <v>126.58610271903324</v>
      </c>
      <c r="V99">
        <f t="shared" si="20"/>
        <v>158</v>
      </c>
      <c r="W99">
        <f>VLOOKUP(B99,[1]高一下!$B:$X,22,0)</f>
        <v>52</v>
      </c>
      <c r="X99" t="str">
        <f>VLOOKUP(B99,[1]高一下!$B:$X,23,0)</f>
        <v>米晓妹</v>
      </c>
      <c r="Y99">
        <f t="shared" si="21"/>
        <v>109.3655589123867</v>
      </c>
      <c r="Z99">
        <f t="shared" si="22"/>
        <v>246</v>
      </c>
      <c r="AA99">
        <f>VLOOKUP(B99,[1]高一上!$B:$W,21,0)</f>
        <v>38</v>
      </c>
      <c r="AB99" t="str">
        <f>VLOOKUP(B99,[1]高一上!$B:$W,22,0)</f>
        <v>胡柔殳</v>
      </c>
      <c r="AC99">
        <f t="shared" si="23"/>
        <v>90.634441087613297</v>
      </c>
      <c r="AD99">
        <f t="shared" si="24"/>
        <v>277</v>
      </c>
      <c r="AE99">
        <f>VLOOKUP(B99,[1]中考!$B:$O,14,0)</f>
        <v>37</v>
      </c>
      <c r="AF99">
        <f t="shared" si="25"/>
        <v>246</v>
      </c>
    </row>
    <row r="100" spans="1:32" x14ac:dyDescent="0.2">
      <c r="A100" s="2" t="s">
        <v>940</v>
      </c>
      <c r="B100" s="2" t="s">
        <v>941</v>
      </c>
      <c r="C100" s="1">
        <v>7</v>
      </c>
      <c r="D100" s="3" t="s">
        <v>9</v>
      </c>
      <c r="E100" s="4" t="s">
        <v>942</v>
      </c>
      <c r="F100" s="1">
        <v>375</v>
      </c>
      <c r="G100" s="4">
        <v>62</v>
      </c>
      <c r="H100" s="1" t="s">
        <v>1931</v>
      </c>
      <c r="I100">
        <f t="shared" si="15"/>
        <v>77.643504531722058</v>
      </c>
      <c r="J100">
        <f t="shared" si="13"/>
        <v>246</v>
      </c>
      <c r="K100">
        <f>VLOOKUP(B100,[1]高三上!$B:$V,20,0)</f>
        <v>68</v>
      </c>
      <c r="L100" t="str">
        <f>VLOOKUP(B100,[1]高三上!$B:$V,21,0)</f>
        <v>米晓妹</v>
      </c>
      <c r="M100">
        <f t="shared" si="16"/>
        <v>101.51057401812689</v>
      </c>
      <c r="N100">
        <f t="shared" si="14"/>
        <v>172</v>
      </c>
      <c r="O100">
        <f>VLOOKUP(B100,[1]高二下!$B:$W,20,0)</f>
        <v>71</v>
      </c>
      <c r="P100" t="str">
        <f>VLOOKUP(B100,[1]高二下!$B:$W,21,0)</f>
        <v>米晓妹</v>
      </c>
      <c r="Q100">
        <f t="shared" si="17"/>
        <v>82.779456193353468</v>
      </c>
      <c r="R100">
        <f t="shared" si="18"/>
        <v>177</v>
      </c>
      <c r="S100">
        <f>VLOOKUP(B100,[1]高二上!$B:$W,20,0)</f>
        <v>73</v>
      </c>
      <c r="T100" t="str">
        <f>VLOOKUP(B100,[1]高二上!$B:$W,21,0)</f>
        <v>米晓妹</v>
      </c>
      <c r="U100">
        <f t="shared" si="19"/>
        <v>82.175226586102724</v>
      </c>
      <c r="V100">
        <f t="shared" si="20"/>
        <v>120</v>
      </c>
      <c r="W100">
        <f>VLOOKUP(B100,[1]高一下!$B:$X,22,0)</f>
        <v>66</v>
      </c>
      <c r="X100" t="str">
        <f>VLOOKUP(B100,[1]高一下!$B:$X,23,0)</f>
        <v>米晓妹</v>
      </c>
      <c r="Y100">
        <f t="shared" si="21"/>
        <v>106.34441087613293</v>
      </c>
      <c r="Z100">
        <f t="shared" si="22"/>
        <v>61</v>
      </c>
      <c r="AA100">
        <f>VLOOKUP(B100,[1]高一上!$B:$W,21,0)</f>
        <v>60</v>
      </c>
      <c r="AB100" t="str">
        <f>VLOOKUP(B100,[1]高一上!$B:$W,22,0)</f>
        <v>邓倩</v>
      </c>
      <c r="AC100">
        <f t="shared" si="23"/>
        <v>100.90634441087613</v>
      </c>
      <c r="AD100">
        <f t="shared" si="24"/>
        <v>82</v>
      </c>
      <c r="AE100">
        <f>VLOOKUP(B100,[1]中考!$B:$O,14,0)</f>
        <v>44</v>
      </c>
      <c r="AF100">
        <f t="shared" si="25"/>
        <v>85</v>
      </c>
    </row>
    <row r="101" spans="1:32" x14ac:dyDescent="0.2">
      <c r="A101" s="2" t="s">
        <v>943</v>
      </c>
      <c r="B101" s="2" t="s">
        <v>944</v>
      </c>
      <c r="C101" s="1">
        <v>7</v>
      </c>
      <c r="D101" s="3" t="s">
        <v>9</v>
      </c>
      <c r="E101" s="4" t="s">
        <v>945</v>
      </c>
      <c r="F101" s="1">
        <v>371</v>
      </c>
      <c r="G101" s="4">
        <v>74</v>
      </c>
      <c r="H101" s="1" t="s">
        <v>1931</v>
      </c>
      <c r="I101">
        <f t="shared" si="15"/>
        <v>114.19939577039275</v>
      </c>
      <c r="J101">
        <f t="shared" si="13"/>
        <v>105</v>
      </c>
      <c r="K101">
        <f>VLOOKUP(B101,[1]高三上!$B:$V,20,0)</f>
        <v>70</v>
      </c>
      <c r="L101" t="str">
        <f>VLOOKUP(B101,[1]高三上!$B:$V,21,0)</f>
        <v>米晓妹</v>
      </c>
      <c r="M101">
        <f t="shared" si="16"/>
        <v>124.47129909365559</v>
      </c>
      <c r="N101">
        <f t="shared" si="14"/>
        <v>152</v>
      </c>
      <c r="O101">
        <f>VLOOKUP(B101,[1]高二下!$B:$W,20,0)</f>
        <v>65.7</v>
      </c>
      <c r="P101" t="str">
        <f>VLOOKUP(B101,[1]高二下!$B:$W,21,0)</f>
        <v>米晓妹</v>
      </c>
      <c r="Q101">
        <f t="shared" si="17"/>
        <v>73.413897280966765</v>
      </c>
      <c r="R101">
        <f t="shared" si="18"/>
        <v>233</v>
      </c>
      <c r="S101">
        <f>VLOOKUP(B101,[1]高二上!$B:$W,20,0)</f>
        <v>71</v>
      </c>
      <c r="T101" t="str">
        <f>VLOOKUP(B101,[1]高二上!$B:$W,21,0)</f>
        <v>米晓妹</v>
      </c>
      <c r="U101">
        <f t="shared" si="19"/>
        <v>148.03625377643505</v>
      </c>
      <c r="V101">
        <f t="shared" si="20"/>
        <v>145</v>
      </c>
      <c r="W101">
        <f>VLOOKUP(B101,[1]高一下!$B:$X,22,0)</f>
        <v>45</v>
      </c>
      <c r="X101" t="str">
        <f>VLOOKUP(B101,[1]高一下!$B:$X,23,0)</f>
        <v>米晓妹</v>
      </c>
      <c r="Y101">
        <f t="shared" si="21"/>
        <v>32.930513595166161</v>
      </c>
      <c r="Z101">
        <f t="shared" si="22"/>
        <v>304</v>
      </c>
      <c r="AA101">
        <f>VLOOKUP(B101,[1]高一上!$B:$W,21,0)</f>
        <v>60</v>
      </c>
      <c r="AB101" t="str">
        <f>VLOOKUP(B101,[1]高一上!$B:$W,22,0)</f>
        <v>胡柔殳</v>
      </c>
      <c r="AC101">
        <f t="shared" si="23"/>
        <v>91.842900302114799</v>
      </c>
      <c r="AD101">
        <f t="shared" si="24"/>
        <v>82</v>
      </c>
      <c r="AE101">
        <f>VLOOKUP(B101,[1]中考!$B:$O,14,0)</f>
        <v>45</v>
      </c>
      <c r="AF101">
        <f t="shared" si="25"/>
        <v>55</v>
      </c>
    </row>
    <row r="102" spans="1:32" x14ac:dyDescent="0.2">
      <c r="A102" s="2" t="s">
        <v>946</v>
      </c>
      <c r="B102" s="2" t="s">
        <v>947</v>
      </c>
      <c r="C102" s="1">
        <v>7</v>
      </c>
      <c r="D102" s="3" t="s">
        <v>9</v>
      </c>
      <c r="E102" s="4" t="s">
        <v>948</v>
      </c>
      <c r="F102" s="1">
        <v>339</v>
      </c>
      <c r="G102" s="4">
        <v>70</v>
      </c>
      <c r="H102" s="1" t="s">
        <v>1931</v>
      </c>
      <c r="I102">
        <f t="shared" si="15"/>
        <v>95.468277945619334</v>
      </c>
      <c r="J102">
        <f t="shared" si="13"/>
        <v>152</v>
      </c>
      <c r="K102">
        <f>VLOOKUP(B102,[1]高三上!$B:$V,20,0)</f>
        <v>71</v>
      </c>
      <c r="L102" t="str">
        <f>VLOOKUP(B102,[1]高三上!$B:$V,21,0)</f>
        <v>米晓妹</v>
      </c>
      <c r="M102">
        <f t="shared" si="16"/>
        <v>75.22658610271904</v>
      </c>
      <c r="N102">
        <f t="shared" si="14"/>
        <v>137</v>
      </c>
      <c r="O102">
        <f>VLOOKUP(B102,[1]高二下!$B:$W,20,0)</f>
        <v>86</v>
      </c>
      <c r="P102" t="str">
        <f>VLOOKUP(B102,[1]高二下!$B:$W,21,0)</f>
        <v>米晓妹</v>
      </c>
      <c r="Q102">
        <f t="shared" si="17"/>
        <v>87.61329305135952</v>
      </c>
      <c r="R102">
        <f t="shared" si="18"/>
        <v>55</v>
      </c>
      <c r="S102">
        <f>VLOOKUP(B102,[1]高二上!$B:$W,20,0)</f>
        <v>90</v>
      </c>
      <c r="T102" t="str">
        <f>VLOOKUP(B102,[1]高二上!$B:$W,21,0)</f>
        <v>米晓妹</v>
      </c>
      <c r="U102">
        <f t="shared" si="19"/>
        <v>114.19939577039275</v>
      </c>
      <c r="V102">
        <f t="shared" si="20"/>
        <v>14</v>
      </c>
      <c r="W102">
        <f>VLOOKUP(B102,[1]高一下!$B:$X,22,0)</f>
        <v>66</v>
      </c>
      <c r="X102" t="str">
        <f>VLOOKUP(B102,[1]高一下!$B:$X,23,0)</f>
        <v>米晓妹</v>
      </c>
      <c r="Y102">
        <f t="shared" si="21"/>
        <v>86.706948640483375</v>
      </c>
      <c r="Z102">
        <f t="shared" si="22"/>
        <v>61</v>
      </c>
      <c r="AA102">
        <f>VLOOKUP(B102,[1]高一上!$B:$W,21,0)</f>
        <v>74</v>
      </c>
      <c r="AB102" t="str">
        <f>VLOOKUP(B102,[1]高一上!$B:$W,22,0)</f>
        <v>邓倩</v>
      </c>
      <c r="AC102">
        <f t="shared" si="23"/>
        <v>134.44108761329306</v>
      </c>
      <c r="AD102">
        <f t="shared" si="24"/>
        <v>17</v>
      </c>
      <c r="AE102">
        <f>VLOOKUP(B102,[1]中考!$B:$O,14,0)</f>
        <v>42</v>
      </c>
      <c r="AF102">
        <f t="shared" si="25"/>
        <v>131</v>
      </c>
    </row>
    <row r="103" spans="1:32" x14ac:dyDescent="0.2">
      <c r="A103" s="2" t="s">
        <v>949</v>
      </c>
      <c r="B103" s="2" t="s">
        <v>950</v>
      </c>
      <c r="C103" s="1">
        <v>7</v>
      </c>
      <c r="D103" s="3" t="s">
        <v>9</v>
      </c>
      <c r="E103" s="4" t="s">
        <v>951</v>
      </c>
      <c r="F103" s="1">
        <v>315</v>
      </c>
      <c r="G103" s="4">
        <v>42</v>
      </c>
      <c r="H103" s="1" t="s">
        <v>1931</v>
      </c>
      <c r="I103">
        <f t="shared" si="15"/>
        <v>100</v>
      </c>
      <c r="J103">
        <f t="shared" si="13"/>
        <v>328</v>
      </c>
      <c r="K103">
        <f>VLOOKUP(B103,[1]高三上!$B:$V,20,0)</f>
        <v>0</v>
      </c>
      <c r="L103" t="str">
        <f>VLOOKUP(B103,[1]高三上!$B:$V,21,0)</f>
        <v>米晓妹</v>
      </c>
      <c r="M103">
        <f t="shared" si="16"/>
        <v>100</v>
      </c>
      <c r="N103">
        <f t="shared" si="14"/>
        <v>298</v>
      </c>
      <c r="O103">
        <f>VLOOKUP(B103,[1]高二下!$B:$W,20,0)</f>
        <v>64.599999999999994</v>
      </c>
      <c r="P103" t="str">
        <f>VLOOKUP(B103,[1]高二下!$B:$W,21,0)</f>
        <v>米晓妹</v>
      </c>
      <c r="Q103">
        <f t="shared" si="17"/>
        <v>87.61329305135952</v>
      </c>
      <c r="R103">
        <f t="shared" si="18"/>
        <v>247</v>
      </c>
      <c r="S103">
        <f>VLOOKUP(B103,[1]高二上!$B:$W,20,0)</f>
        <v>64</v>
      </c>
      <c r="T103" t="str">
        <f>VLOOKUP(B103,[1]高二上!$B:$W,21,0)</f>
        <v>米晓妹</v>
      </c>
      <c r="U103">
        <f t="shared" si="19"/>
        <v>97.280966767371595</v>
      </c>
      <c r="V103">
        <f t="shared" si="20"/>
        <v>206</v>
      </c>
      <c r="W103">
        <f>VLOOKUP(B103,[1]高一下!$B:$X,22,0)</f>
        <v>56</v>
      </c>
      <c r="X103" t="str">
        <f>VLOOKUP(B103,[1]高一下!$B:$X,23,0)</f>
        <v>米晓妹</v>
      </c>
      <c r="Y103">
        <f t="shared" si="21"/>
        <v>136.25377643504532</v>
      </c>
      <c r="Z103">
        <f t="shared" si="22"/>
        <v>197</v>
      </c>
      <c r="AA103">
        <f>VLOOKUP(B103,[1]高一上!$B:$W,21,0)</f>
        <v>30</v>
      </c>
      <c r="AB103" t="str">
        <f>VLOOKUP(B103,[1]高一上!$B:$W,22,0)</f>
        <v>石敏</v>
      </c>
      <c r="AC103">
        <f t="shared" si="23"/>
        <v>101.20845921450152</v>
      </c>
      <c r="AD103">
        <f t="shared" si="24"/>
        <v>317</v>
      </c>
      <c r="AE103">
        <f>VLOOKUP(B103,[1]中考!$B:$O,14,0)</f>
        <v>25</v>
      </c>
      <c r="AF103">
        <f t="shared" si="25"/>
        <v>321</v>
      </c>
    </row>
    <row r="104" spans="1:32" x14ac:dyDescent="0.2">
      <c r="A104" s="2" t="s">
        <v>1026</v>
      </c>
      <c r="B104" s="2" t="s">
        <v>1027</v>
      </c>
      <c r="C104" s="1">
        <v>8</v>
      </c>
      <c r="D104" s="3" t="s">
        <v>9</v>
      </c>
      <c r="E104" s="4" t="s">
        <v>1028</v>
      </c>
      <c r="F104" s="1">
        <v>459</v>
      </c>
      <c r="G104" s="4">
        <v>82</v>
      </c>
      <c r="H104" s="1" t="s">
        <v>1931</v>
      </c>
      <c r="I104">
        <f t="shared" si="15"/>
        <v>104.53172205438067</v>
      </c>
      <c r="J104">
        <f t="shared" si="13"/>
        <v>30</v>
      </c>
      <c r="K104">
        <f>VLOOKUP(B104,[1]高三上!$B:$V,20,0)</f>
        <v>85</v>
      </c>
      <c r="L104" t="str">
        <f>VLOOKUP(B104,[1]高三上!$B:$V,21,0)</f>
        <v>米晓妹</v>
      </c>
      <c r="M104">
        <f t="shared" si="16"/>
        <v>142.59818731117826</v>
      </c>
      <c r="N104">
        <f t="shared" si="14"/>
        <v>45</v>
      </c>
      <c r="O104">
        <f>VLOOKUP(B104,[1]高二下!$B:$W,20,0)</f>
        <v>70</v>
      </c>
      <c r="P104" t="str">
        <f>VLOOKUP(B104,[1]高二下!$B:$W,21,0)</f>
        <v>米晓妹</v>
      </c>
      <c r="Q104">
        <f t="shared" si="17"/>
        <v>46.223564954682786</v>
      </c>
      <c r="R104">
        <f t="shared" si="18"/>
        <v>186</v>
      </c>
      <c r="S104">
        <f>VLOOKUP(B104,[1]高二上!$B:$W,20,0)</f>
        <v>92</v>
      </c>
      <c r="T104" t="str">
        <f>VLOOKUP(B104,[1]高二上!$B:$W,21,0)</f>
        <v>米晓妹</v>
      </c>
      <c r="U104">
        <f t="shared" si="19"/>
        <v>131.41993957703926</v>
      </c>
      <c r="V104">
        <f t="shared" si="20"/>
        <v>8</v>
      </c>
      <c r="W104">
        <f>VLOOKUP(B104,[1]高一下!$B:$X,22,0)</f>
        <v>62</v>
      </c>
      <c r="X104" t="str">
        <f>VLOOKUP(B104,[1]高一下!$B:$X,23,0)</f>
        <v>米晓妹</v>
      </c>
      <c r="Y104">
        <f t="shared" si="21"/>
        <v>98.187311178247739</v>
      </c>
      <c r="Z104">
        <f t="shared" si="22"/>
        <v>112</v>
      </c>
      <c r="AA104">
        <f>VLOOKUP(B104,[1]高一上!$B:$W,21,0)</f>
        <v>58</v>
      </c>
      <c r="AB104" t="str">
        <f>VLOOKUP(B104,[1]高一上!$B:$W,22,0)</f>
        <v>石敏</v>
      </c>
      <c r="AC104">
        <f t="shared" si="23"/>
        <v>93.655589123867074</v>
      </c>
      <c r="AD104">
        <f t="shared" si="24"/>
        <v>106</v>
      </c>
      <c r="AE104">
        <f>VLOOKUP(B104,[1]中考!$B:$O,14,0)</f>
        <v>44</v>
      </c>
      <c r="AF104">
        <f t="shared" si="25"/>
        <v>85</v>
      </c>
    </row>
    <row r="105" spans="1:32" x14ac:dyDescent="0.2">
      <c r="A105" s="2" t="s">
        <v>1029</v>
      </c>
      <c r="B105" s="2" t="s">
        <v>1030</v>
      </c>
      <c r="C105" s="1">
        <v>8</v>
      </c>
      <c r="D105" s="3" t="s">
        <v>9</v>
      </c>
      <c r="E105" s="4" t="s">
        <v>1031</v>
      </c>
      <c r="F105" s="1">
        <v>452</v>
      </c>
      <c r="G105" s="4">
        <v>70</v>
      </c>
      <c r="H105" s="1" t="s">
        <v>1931</v>
      </c>
      <c r="I105">
        <f t="shared" si="15"/>
        <v>78.247734138972817</v>
      </c>
      <c r="J105">
        <f t="shared" si="13"/>
        <v>152</v>
      </c>
      <c r="K105">
        <f>VLOOKUP(B105,[1]高三上!$B:$V,20,0)</f>
        <v>80</v>
      </c>
      <c r="L105" t="str">
        <f>VLOOKUP(B105,[1]高三上!$B:$V,21,0)</f>
        <v>米晓妹</v>
      </c>
      <c r="M105">
        <f t="shared" si="16"/>
        <v>100</v>
      </c>
      <c r="N105">
        <f t="shared" si="14"/>
        <v>80</v>
      </c>
      <c r="O105">
        <f>VLOOKUP(B105,[1]高二下!$B:$W,20,0)</f>
        <v>83.6</v>
      </c>
      <c r="P105" t="str">
        <f>VLOOKUP(B105,[1]高二下!$B:$W,21,0)</f>
        <v>米晓妹</v>
      </c>
      <c r="Q105">
        <f t="shared" si="17"/>
        <v>100</v>
      </c>
      <c r="R105">
        <f t="shared" si="18"/>
        <v>80</v>
      </c>
      <c r="S105">
        <f>VLOOKUP(B105,[1]高二上!$B:$W,20,0)</f>
        <v>0</v>
      </c>
      <c r="T105" t="str">
        <f>VLOOKUP(B105,[1]高二上!$B:$W,21,0)</f>
        <v>米晓妹</v>
      </c>
      <c r="U105">
        <f t="shared" si="19"/>
        <v>100</v>
      </c>
      <c r="V105">
        <f t="shared" si="20"/>
        <v>322</v>
      </c>
      <c r="W105">
        <f>VLOOKUP(B105,[1]高一下!$B:$X,22,0)</f>
        <v>52</v>
      </c>
      <c r="X105" t="str">
        <f>VLOOKUP(B105,[1]高一下!$B:$X,23,0)</f>
        <v>米晓妹</v>
      </c>
      <c r="Y105">
        <f t="shared" si="21"/>
        <v>113.29305135951662</v>
      </c>
      <c r="Z105">
        <f t="shared" si="22"/>
        <v>246</v>
      </c>
      <c r="AA105">
        <f>VLOOKUP(B105,[1]高一上!$B:$W,21,0)</f>
        <v>36</v>
      </c>
      <c r="AB105" t="str">
        <f>VLOOKUP(B105,[1]高一上!$B:$W,22,0)</f>
        <v>石敏</v>
      </c>
      <c r="AC105">
        <f t="shared" si="23"/>
        <v>90.634441087613297</v>
      </c>
      <c r="AD105">
        <f t="shared" si="24"/>
        <v>290</v>
      </c>
      <c r="AE105">
        <f>VLOOKUP(B105,[1]中考!$B:$O,14,0)</f>
        <v>36</v>
      </c>
      <c r="AF105">
        <f t="shared" si="25"/>
        <v>259</v>
      </c>
    </row>
    <row r="106" spans="1:32" x14ac:dyDescent="0.2">
      <c r="A106" s="2" t="s">
        <v>1032</v>
      </c>
      <c r="B106" s="2" t="s">
        <v>1033</v>
      </c>
      <c r="C106" s="1">
        <v>8</v>
      </c>
      <c r="D106" s="3" t="s">
        <v>9</v>
      </c>
      <c r="E106" s="4" t="s">
        <v>1034</v>
      </c>
      <c r="F106" s="1">
        <v>417</v>
      </c>
      <c r="G106" s="4">
        <v>81</v>
      </c>
      <c r="H106" s="1" t="s">
        <v>1931</v>
      </c>
      <c r="I106">
        <f t="shared" si="15"/>
        <v>120.54380664652568</v>
      </c>
      <c r="J106">
        <f t="shared" si="13"/>
        <v>39</v>
      </c>
      <c r="K106">
        <f>VLOOKUP(B106,[1]高三上!$B:$V,20,0)</f>
        <v>75</v>
      </c>
      <c r="L106" t="str">
        <f>VLOOKUP(B106,[1]高三上!$B:$V,21,0)</f>
        <v>米晓妹</v>
      </c>
      <c r="M106">
        <f t="shared" si="16"/>
        <v>74.018126888217523</v>
      </c>
      <c r="N106">
        <f t="shared" si="14"/>
        <v>107</v>
      </c>
      <c r="O106">
        <f>VLOOKUP(B106,[1]高二下!$B:$W,20,0)</f>
        <v>89.8</v>
      </c>
      <c r="P106" t="str">
        <f>VLOOKUP(B106,[1]高二下!$B:$W,21,0)</f>
        <v>米晓妹</v>
      </c>
      <c r="Q106">
        <f t="shared" si="17"/>
        <v>150.15105740181269</v>
      </c>
      <c r="R106">
        <f t="shared" si="18"/>
        <v>21</v>
      </c>
      <c r="S106">
        <f>VLOOKUP(B106,[1]高二上!$B:$W,20,0)</f>
        <v>65</v>
      </c>
      <c r="T106" t="str">
        <f>VLOOKUP(B106,[1]高二上!$B:$W,21,0)</f>
        <v>米晓妹</v>
      </c>
      <c r="U106">
        <f t="shared" si="19"/>
        <v>111.17824773413898</v>
      </c>
      <c r="V106">
        <f t="shared" si="20"/>
        <v>187</v>
      </c>
      <c r="W106">
        <f>VLOOKUP(B106,[1]高一下!$B:$X,22,0)</f>
        <v>54</v>
      </c>
      <c r="X106" t="str">
        <f>VLOOKUP(B106,[1]高一下!$B:$X,23,0)</f>
        <v>米晓妹</v>
      </c>
      <c r="Y106">
        <f t="shared" si="21"/>
        <v>46.525679758308158</v>
      </c>
      <c r="Z106">
        <f t="shared" si="22"/>
        <v>224</v>
      </c>
      <c r="AA106">
        <f>VLOOKUP(B106,[1]高一上!$B:$W,21,0)</f>
        <v>66</v>
      </c>
      <c r="AB106" t="str">
        <f>VLOOKUP(B106,[1]高一上!$B:$W,22,0)</f>
        <v>胡柔殳</v>
      </c>
      <c r="AC106">
        <f t="shared" si="23"/>
        <v>134.44108761329306</v>
      </c>
      <c r="AD106">
        <f t="shared" si="24"/>
        <v>47</v>
      </c>
      <c r="AE106">
        <f>VLOOKUP(B106,[1]中考!$B:$O,14,0)</f>
        <v>41</v>
      </c>
      <c r="AF106">
        <f t="shared" si="25"/>
        <v>161</v>
      </c>
    </row>
    <row r="107" spans="1:32" x14ac:dyDescent="0.2">
      <c r="A107" s="2" t="s">
        <v>1035</v>
      </c>
      <c r="B107" s="2" t="s">
        <v>1036</v>
      </c>
      <c r="C107" s="1">
        <v>8</v>
      </c>
      <c r="D107" s="3" t="s">
        <v>9</v>
      </c>
      <c r="E107" s="4" t="s">
        <v>1037</v>
      </c>
      <c r="F107" s="1">
        <v>399</v>
      </c>
      <c r="G107" s="4">
        <v>82</v>
      </c>
      <c r="H107" s="1" t="s">
        <v>1931</v>
      </c>
      <c r="I107">
        <f t="shared" si="15"/>
        <v>100.60422960725076</v>
      </c>
      <c r="J107">
        <f t="shared" si="13"/>
        <v>30</v>
      </c>
      <c r="K107">
        <f>VLOOKUP(B107,[1]高三上!$B:$V,20,0)</f>
        <v>86</v>
      </c>
      <c r="L107" t="str">
        <f>VLOOKUP(B107,[1]高三上!$B:$V,21,0)</f>
        <v>米晓妹</v>
      </c>
      <c r="M107">
        <f t="shared" si="16"/>
        <v>160.72507552870093</v>
      </c>
      <c r="N107">
        <f t="shared" si="14"/>
        <v>32</v>
      </c>
      <c r="O107">
        <f>VLOOKUP(B107,[1]高二下!$B:$W,20,0)</f>
        <v>65.7</v>
      </c>
      <c r="P107" t="str">
        <f>VLOOKUP(B107,[1]高二下!$B:$W,21,0)</f>
        <v>米晓妹</v>
      </c>
      <c r="Q107">
        <f t="shared" si="17"/>
        <v>77.341389728096672</v>
      </c>
      <c r="R107">
        <f t="shared" si="18"/>
        <v>233</v>
      </c>
      <c r="S107">
        <f>VLOOKUP(B107,[1]高二上!$B:$W,20,0)</f>
        <v>70</v>
      </c>
      <c r="T107" t="str">
        <f>VLOOKUP(B107,[1]高二上!$B:$W,21,0)</f>
        <v>米晓妹</v>
      </c>
      <c r="U107">
        <f t="shared" si="19"/>
        <v>86.102719033232631</v>
      </c>
      <c r="V107">
        <f t="shared" si="20"/>
        <v>158</v>
      </c>
      <c r="W107">
        <f>VLOOKUP(B107,[1]高一下!$B:$X,22,0)</f>
        <v>62</v>
      </c>
      <c r="X107" t="str">
        <f>VLOOKUP(B107,[1]高一下!$B:$X,23,0)</f>
        <v>米晓妹</v>
      </c>
      <c r="Y107">
        <f t="shared" si="21"/>
        <v>83.987915407854985</v>
      </c>
      <c r="Z107">
        <f t="shared" si="22"/>
        <v>112</v>
      </c>
      <c r="AA107">
        <f>VLOOKUP(B107,[1]高一上!$B:$W,21,0)</f>
        <v>64</v>
      </c>
      <c r="AB107" t="str">
        <f>VLOOKUP(B107,[1]高一上!$B:$W,22,0)</f>
        <v>李汉林</v>
      </c>
      <c r="AC107">
        <f t="shared" si="23"/>
        <v>98.791540785498484</v>
      </c>
      <c r="AD107">
        <f t="shared" si="24"/>
        <v>59</v>
      </c>
      <c r="AE107">
        <f>VLOOKUP(B107,[1]中考!$B:$O,14,0)</f>
        <v>45</v>
      </c>
      <c r="AF107">
        <f t="shared" si="25"/>
        <v>55</v>
      </c>
    </row>
    <row r="108" spans="1:32" x14ac:dyDescent="0.2">
      <c r="A108" s="2" t="s">
        <v>1038</v>
      </c>
      <c r="B108" s="2" t="s">
        <v>1039</v>
      </c>
      <c r="C108" s="1">
        <v>8</v>
      </c>
      <c r="D108" s="3" t="s">
        <v>9</v>
      </c>
      <c r="E108" s="4" t="s">
        <v>1040</v>
      </c>
      <c r="F108" s="1">
        <v>390</v>
      </c>
      <c r="G108" s="4">
        <v>74</v>
      </c>
      <c r="H108" s="1" t="s">
        <v>1931</v>
      </c>
      <c r="I108">
        <f t="shared" si="15"/>
        <v>142.59818731117826</v>
      </c>
      <c r="J108">
        <f t="shared" si="13"/>
        <v>105</v>
      </c>
      <c r="K108">
        <f>VLOOKUP(B108,[1]高三上!$B:$V,20,0)</f>
        <v>56</v>
      </c>
      <c r="L108" t="str">
        <f>VLOOKUP(B108,[1]高三上!$B:$V,21,0)</f>
        <v>米晓妹</v>
      </c>
      <c r="M108">
        <f t="shared" si="16"/>
        <v>67.371601208459211</v>
      </c>
      <c r="N108">
        <f t="shared" si="14"/>
        <v>246</v>
      </c>
      <c r="O108">
        <f>VLOOKUP(B108,[1]高二下!$B:$W,20,0)</f>
        <v>75.2</v>
      </c>
      <c r="P108" t="str">
        <f>VLOOKUP(B108,[1]高二下!$B:$W,21,0)</f>
        <v>米晓妹</v>
      </c>
      <c r="Q108">
        <f t="shared" si="17"/>
        <v>100</v>
      </c>
      <c r="R108">
        <f t="shared" si="18"/>
        <v>138</v>
      </c>
      <c r="S108">
        <f>VLOOKUP(B108,[1]高二上!$B:$W,20,0)</f>
        <v>0</v>
      </c>
      <c r="T108" t="str">
        <f>VLOOKUP(B108,[1]高二上!$B:$W,21,0)</f>
        <v>米晓妹</v>
      </c>
      <c r="U108">
        <f t="shared" si="19"/>
        <v>100</v>
      </c>
      <c r="V108">
        <f t="shared" si="20"/>
        <v>322</v>
      </c>
      <c r="W108">
        <f>VLOOKUP(B108,[1]高一下!$B:$X,22,0)</f>
        <v>64</v>
      </c>
      <c r="X108" t="str">
        <f>VLOOKUP(B108,[1]高一下!$B:$X,23,0)</f>
        <v>米晓妹</v>
      </c>
      <c r="Y108">
        <f t="shared" si="21"/>
        <v>84.894259818731115</v>
      </c>
      <c r="Z108">
        <f t="shared" si="22"/>
        <v>86</v>
      </c>
      <c r="AA108">
        <f>VLOOKUP(B108,[1]高一上!$B:$W,21,0)</f>
        <v>68</v>
      </c>
      <c r="AB108" t="str">
        <f>VLOOKUP(B108,[1]高一上!$B:$W,22,0)</f>
        <v>石敏</v>
      </c>
      <c r="AC108">
        <f t="shared" si="23"/>
        <v>175.83081570996978</v>
      </c>
      <c r="AD108">
        <f t="shared" si="24"/>
        <v>36</v>
      </c>
      <c r="AE108">
        <f>VLOOKUP(B108,[1]中考!$B:$O,14,0)</f>
        <v>33</v>
      </c>
      <c r="AF108">
        <f t="shared" si="25"/>
        <v>287</v>
      </c>
    </row>
    <row r="109" spans="1:32" x14ac:dyDescent="0.2">
      <c r="A109" s="2" t="s">
        <v>1041</v>
      </c>
      <c r="B109" s="2" t="s">
        <v>1042</v>
      </c>
      <c r="C109" s="1">
        <v>8</v>
      </c>
      <c r="D109" s="3" t="s">
        <v>9</v>
      </c>
      <c r="E109" s="4" t="s">
        <v>1043</v>
      </c>
      <c r="F109" s="1">
        <v>370</v>
      </c>
      <c r="G109" s="4">
        <v>69</v>
      </c>
      <c r="H109" s="1" t="s">
        <v>1931</v>
      </c>
      <c r="I109">
        <f t="shared" si="15"/>
        <v>139.2749244712991</v>
      </c>
      <c r="J109">
        <f t="shared" si="13"/>
        <v>164</v>
      </c>
      <c r="K109">
        <f>VLOOKUP(B109,[1]高三上!$B:$V,20,0)</f>
        <v>37</v>
      </c>
      <c r="L109" t="str">
        <f>VLOOKUP(B109,[1]高三上!$B:$V,21,0)</f>
        <v>米晓妹</v>
      </c>
      <c r="M109">
        <f t="shared" si="16"/>
        <v>25.075528700906347</v>
      </c>
      <c r="N109">
        <f t="shared" si="14"/>
        <v>294</v>
      </c>
      <c r="O109">
        <f>VLOOKUP(B109,[1]高二下!$B:$W,20,0)</f>
        <v>86.6</v>
      </c>
      <c r="P109" t="str">
        <f>VLOOKUP(B109,[1]高二下!$B:$W,21,0)</f>
        <v>米晓妹</v>
      </c>
      <c r="Q109">
        <f t="shared" si="17"/>
        <v>116.91842900302115</v>
      </c>
      <c r="R109">
        <f t="shared" si="18"/>
        <v>46</v>
      </c>
      <c r="S109">
        <f>VLOOKUP(B109,[1]高二上!$B:$W,20,0)</f>
        <v>77</v>
      </c>
      <c r="T109" t="str">
        <f>VLOOKUP(B109,[1]高二上!$B:$W,21,0)</f>
        <v>米晓妹</v>
      </c>
      <c r="U109">
        <f t="shared" si="19"/>
        <v>81.873111782477338</v>
      </c>
      <c r="V109">
        <f t="shared" si="20"/>
        <v>102</v>
      </c>
      <c r="W109">
        <f>VLOOKUP(B109,[1]高一下!$B:$X,22,0)</f>
        <v>68</v>
      </c>
      <c r="X109" t="str">
        <f>VLOOKUP(B109,[1]高一下!$B:$X,23,0)</f>
        <v>米晓妹</v>
      </c>
      <c r="Y109">
        <f t="shared" si="21"/>
        <v>125.07552870090635</v>
      </c>
      <c r="Z109">
        <f t="shared" si="22"/>
        <v>42</v>
      </c>
      <c r="AA109">
        <f>VLOOKUP(B109,[1]高一上!$B:$W,21,0)</f>
        <v>56</v>
      </c>
      <c r="AB109" t="str">
        <f>VLOOKUP(B109,[1]高一上!$B:$W,22,0)</f>
        <v>石敏</v>
      </c>
      <c r="AC109">
        <f t="shared" si="23"/>
        <v>110.87613293051359</v>
      </c>
      <c r="AD109">
        <f t="shared" si="24"/>
        <v>125</v>
      </c>
      <c r="AE109">
        <f>VLOOKUP(B109,[1]中考!$B:$O,14,0)</f>
        <v>41</v>
      </c>
      <c r="AF109">
        <f t="shared" si="25"/>
        <v>161</v>
      </c>
    </row>
    <row r="110" spans="1:32" x14ac:dyDescent="0.2">
      <c r="A110" s="2" t="s">
        <v>1044</v>
      </c>
      <c r="B110" s="2" t="s">
        <v>1045</v>
      </c>
      <c r="C110" s="1">
        <v>8</v>
      </c>
      <c r="D110" s="3" t="s">
        <v>9</v>
      </c>
      <c r="E110" s="4" t="s">
        <v>1046</v>
      </c>
      <c r="F110" s="1">
        <v>364</v>
      </c>
      <c r="G110" s="4">
        <v>58</v>
      </c>
      <c r="H110" s="1" t="s">
        <v>1931</v>
      </c>
      <c r="I110">
        <f t="shared" si="15"/>
        <v>67.975830815709969</v>
      </c>
      <c r="J110">
        <f t="shared" si="13"/>
        <v>278</v>
      </c>
      <c r="K110">
        <f>VLOOKUP(B110,[1]高三上!$B:$V,20,0)</f>
        <v>68</v>
      </c>
      <c r="L110" t="str">
        <f>VLOOKUP(B110,[1]高三上!$B:$V,21,0)</f>
        <v>米晓妹</v>
      </c>
      <c r="M110">
        <f t="shared" si="16"/>
        <v>109.06344410876133</v>
      </c>
      <c r="N110">
        <f t="shared" si="14"/>
        <v>172</v>
      </c>
      <c r="O110">
        <f>VLOOKUP(B110,[1]高二下!$B:$W,20,0)</f>
        <v>68.900000000000006</v>
      </c>
      <c r="P110" t="str">
        <f>VLOOKUP(B110,[1]高二下!$B:$W,21,0)</f>
        <v>米晓妹</v>
      </c>
      <c r="Q110">
        <f t="shared" si="17"/>
        <v>106.34441087613293</v>
      </c>
      <c r="R110">
        <f t="shared" si="18"/>
        <v>202</v>
      </c>
      <c r="S110">
        <f>VLOOKUP(B110,[1]高二上!$B:$W,20,0)</f>
        <v>62</v>
      </c>
      <c r="T110" t="str">
        <f>VLOOKUP(B110,[1]高二上!$B:$W,21,0)</f>
        <v>米晓妹</v>
      </c>
      <c r="U110">
        <f t="shared" si="19"/>
        <v>106.94864048338368</v>
      </c>
      <c r="V110">
        <f t="shared" si="20"/>
        <v>223</v>
      </c>
      <c r="W110">
        <f>VLOOKUP(B110,[1]高一下!$B:$X,22,0)</f>
        <v>52</v>
      </c>
      <c r="X110" t="str">
        <f>VLOOKUP(B110,[1]高一下!$B:$X,23,0)</f>
        <v>米晓妹</v>
      </c>
      <c r="Y110">
        <f t="shared" si="21"/>
        <v>103.02114803625378</v>
      </c>
      <c r="Z110">
        <f t="shared" si="22"/>
        <v>246</v>
      </c>
      <c r="AA110">
        <f>VLOOKUP(B110,[1]高一上!$B:$W,21,0)</f>
        <v>42</v>
      </c>
      <c r="AB110" t="str">
        <f>VLOOKUP(B110,[1]高一上!$B:$W,22,0)</f>
        <v>石敏</v>
      </c>
      <c r="AC110">
        <f t="shared" si="23"/>
        <v>55.589123867069482</v>
      </c>
      <c r="AD110">
        <f t="shared" si="24"/>
        <v>256</v>
      </c>
      <c r="AE110">
        <f>VLOOKUP(B110,[1]中考!$B:$O,14,0)</f>
        <v>43</v>
      </c>
      <c r="AF110">
        <f t="shared" si="25"/>
        <v>109</v>
      </c>
    </row>
    <row r="111" spans="1:32" x14ac:dyDescent="0.2">
      <c r="A111" s="2" t="s">
        <v>1047</v>
      </c>
      <c r="B111" s="2" t="s">
        <v>1048</v>
      </c>
      <c r="C111" s="1">
        <v>8</v>
      </c>
      <c r="D111" s="3" t="s">
        <v>9</v>
      </c>
      <c r="E111" s="4" t="s">
        <v>1049</v>
      </c>
      <c r="F111" s="1">
        <v>351</v>
      </c>
      <c r="G111" s="4">
        <v>55</v>
      </c>
      <c r="H111" s="1" t="s">
        <v>1931</v>
      </c>
      <c r="I111">
        <f t="shared" si="15"/>
        <v>65.256797583081578</v>
      </c>
      <c r="J111">
        <f t="shared" si="13"/>
        <v>304</v>
      </c>
      <c r="K111">
        <f>VLOOKUP(B111,[1]高三上!$B:$V,20,0)</f>
        <v>65</v>
      </c>
      <c r="L111" t="str">
        <f>VLOOKUP(B111,[1]高三上!$B:$V,21,0)</f>
        <v>米晓妹</v>
      </c>
      <c r="M111">
        <f t="shared" si="16"/>
        <v>125.98187311178248</v>
      </c>
      <c r="N111">
        <f t="shared" si="14"/>
        <v>189</v>
      </c>
      <c r="O111">
        <f>VLOOKUP(B111,[1]高二下!$B:$W,20,0)</f>
        <v>60.3</v>
      </c>
      <c r="P111" t="str">
        <f>VLOOKUP(B111,[1]高二下!$B:$W,21,0)</f>
        <v>米晓妹</v>
      </c>
      <c r="Q111">
        <f t="shared" si="17"/>
        <v>96.072507552870093</v>
      </c>
      <c r="R111">
        <f t="shared" si="18"/>
        <v>275</v>
      </c>
      <c r="S111">
        <f>VLOOKUP(B111,[1]高二上!$B:$W,20,0)</f>
        <v>56</v>
      </c>
      <c r="T111" t="str">
        <f>VLOOKUP(B111,[1]高二上!$B:$W,21,0)</f>
        <v>米晓妹</v>
      </c>
      <c r="U111">
        <f t="shared" si="19"/>
        <v>118.12688821752266</v>
      </c>
      <c r="V111">
        <f t="shared" si="20"/>
        <v>262</v>
      </c>
      <c r="W111">
        <f>VLOOKUP(B111,[1]高一下!$B:$X,22,0)</f>
        <v>40</v>
      </c>
      <c r="X111" t="str">
        <f>VLOOKUP(B111,[1]高一下!$B:$X,23,0)</f>
        <v>米晓妹</v>
      </c>
      <c r="Y111">
        <f t="shared" si="21"/>
        <v>96.072507552870093</v>
      </c>
      <c r="Z111">
        <f t="shared" si="22"/>
        <v>322</v>
      </c>
      <c r="AA111">
        <f>VLOOKUP(B111,[1]高一上!$B:$W,21,0)</f>
        <v>32</v>
      </c>
      <c r="AB111" t="str">
        <f>VLOOKUP(B111,[1]高一上!$B:$W,22,0)</f>
        <v>李汉林</v>
      </c>
      <c r="AC111">
        <f t="shared" si="23"/>
        <v>64.350453172205448</v>
      </c>
      <c r="AD111">
        <f t="shared" si="24"/>
        <v>309</v>
      </c>
      <c r="AE111">
        <f>VLOOKUP(B111,[1]中考!$B:$O,14,0)</f>
        <v>40</v>
      </c>
      <c r="AF111">
        <f t="shared" si="25"/>
        <v>191</v>
      </c>
    </row>
    <row r="112" spans="1:32" x14ac:dyDescent="0.2">
      <c r="A112" s="2" t="s">
        <v>1050</v>
      </c>
      <c r="B112" s="2" t="s">
        <v>1051</v>
      </c>
      <c r="C112" s="1">
        <v>8</v>
      </c>
      <c r="D112" s="3" t="s">
        <v>9</v>
      </c>
      <c r="E112" s="4" t="s">
        <v>1052</v>
      </c>
      <c r="F112" s="1">
        <v>334</v>
      </c>
      <c r="G112" s="4">
        <v>57</v>
      </c>
      <c r="H112" s="1" t="s">
        <v>1931</v>
      </c>
      <c r="I112">
        <f t="shared" si="15"/>
        <v>90.332326283987911</v>
      </c>
      <c r="J112">
        <f t="shared" si="13"/>
        <v>292</v>
      </c>
      <c r="K112">
        <f>VLOOKUP(B112,[1]高三上!$B:$V,20,0)</f>
        <v>53</v>
      </c>
      <c r="L112" t="str">
        <f>VLOOKUP(B112,[1]高三上!$B:$V,21,0)</f>
        <v>米晓妹</v>
      </c>
      <c r="M112">
        <f t="shared" si="16"/>
        <v>113.29305135951662</v>
      </c>
      <c r="N112">
        <f t="shared" si="14"/>
        <v>260</v>
      </c>
      <c r="O112">
        <f>VLOOKUP(B112,[1]高二下!$B:$W,20,0)</f>
        <v>43.3</v>
      </c>
      <c r="P112" t="str">
        <f>VLOOKUP(B112,[1]高二下!$B:$W,21,0)</f>
        <v>米晓妹</v>
      </c>
      <c r="Q112">
        <f t="shared" si="17"/>
        <v>70.392749244713002</v>
      </c>
      <c r="R112">
        <f t="shared" si="18"/>
        <v>304</v>
      </c>
      <c r="S112">
        <f>VLOOKUP(B112,[1]高二上!$B:$W,20,0)</f>
        <v>64</v>
      </c>
      <c r="T112" t="str">
        <f>VLOOKUP(B112,[1]高二上!$B:$W,21,0)</f>
        <v>米晓妹</v>
      </c>
      <c r="U112">
        <f t="shared" si="19"/>
        <v>112.08459214501511</v>
      </c>
      <c r="V112">
        <f t="shared" si="20"/>
        <v>206</v>
      </c>
      <c r="W112">
        <f>VLOOKUP(B112,[1]高一下!$B:$X,22,0)</f>
        <v>52</v>
      </c>
      <c r="X112" t="str">
        <f>VLOOKUP(B112,[1]高一下!$B:$X,23,0)</f>
        <v>米晓妹</v>
      </c>
      <c r="Y112">
        <f t="shared" si="21"/>
        <v>74.622356495468281</v>
      </c>
      <c r="Z112">
        <f t="shared" si="22"/>
        <v>246</v>
      </c>
      <c r="AA112">
        <f>VLOOKUP(B112,[1]高一上!$B:$W,21,0)</f>
        <v>52</v>
      </c>
      <c r="AB112" t="str">
        <f>VLOOKUP(B112,[1]高一上!$B:$W,22,0)</f>
        <v>胡柔殳</v>
      </c>
      <c r="AC112">
        <f t="shared" si="23"/>
        <v>108.76132930513594</v>
      </c>
      <c r="AD112">
        <f t="shared" si="24"/>
        <v>162</v>
      </c>
      <c r="AE112">
        <f>VLOOKUP(B112,[1]中考!$B:$O,14,0)</f>
        <v>40</v>
      </c>
      <c r="AF112">
        <f t="shared" si="25"/>
        <v>191</v>
      </c>
    </row>
    <row r="113" spans="1:32" x14ac:dyDescent="0.2">
      <c r="A113" s="2" t="s">
        <v>1053</v>
      </c>
      <c r="B113" s="2" t="s">
        <v>1054</v>
      </c>
      <c r="C113" s="1">
        <v>8</v>
      </c>
      <c r="D113" s="3" t="s">
        <v>9</v>
      </c>
      <c r="E113" s="4" t="s">
        <v>1055</v>
      </c>
      <c r="F113" s="1">
        <v>330</v>
      </c>
      <c r="G113" s="4">
        <v>66</v>
      </c>
      <c r="H113" s="1" t="s">
        <v>1931</v>
      </c>
      <c r="I113">
        <f t="shared" si="15"/>
        <v>61.329305135951664</v>
      </c>
      <c r="J113">
        <f t="shared" si="13"/>
        <v>195</v>
      </c>
      <c r="K113">
        <f>VLOOKUP(B113,[1]高三上!$B:$V,20,0)</f>
        <v>82</v>
      </c>
      <c r="L113" t="str">
        <f>VLOOKUP(B113,[1]高三上!$B:$V,21,0)</f>
        <v>米晓妹</v>
      </c>
      <c r="M113">
        <f t="shared" si="16"/>
        <v>170.69486404833839</v>
      </c>
      <c r="N113">
        <f t="shared" si="14"/>
        <v>67</v>
      </c>
      <c r="O113">
        <f>VLOOKUP(B113,[1]高二下!$B:$W,20,0)</f>
        <v>46.8</v>
      </c>
      <c r="P113" t="str">
        <f>VLOOKUP(B113,[1]高二下!$B:$W,21,0)</f>
        <v>米晓妹</v>
      </c>
      <c r="Q113">
        <f t="shared" si="17"/>
        <v>101.51057401812689</v>
      </c>
      <c r="R113">
        <f t="shared" si="18"/>
        <v>301</v>
      </c>
      <c r="S113">
        <f>VLOOKUP(B113,[1]高二上!$B:$W,20,0)</f>
        <v>43</v>
      </c>
      <c r="T113" t="str">
        <f>VLOOKUP(B113,[1]高二上!$B:$W,21,0)</f>
        <v>米晓妹</v>
      </c>
      <c r="U113">
        <f t="shared" si="19"/>
        <v>103.62537764350454</v>
      </c>
      <c r="V113">
        <f t="shared" si="20"/>
        <v>306</v>
      </c>
      <c r="W113">
        <f>VLOOKUP(B113,[1]高一下!$B:$X,22,0)</f>
        <v>42</v>
      </c>
      <c r="X113" t="str">
        <f>VLOOKUP(B113,[1]高一下!$B:$X,23,0)</f>
        <v>米晓妹</v>
      </c>
      <c r="Y113">
        <f t="shared" si="21"/>
        <v>91.540785498489427</v>
      </c>
      <c r="Z113">
        <f t="shared" si="22"/>
        <v>318</v>
      </c>
      <c r="AA113">
        <f>VLOOKUP(B113,[1]高一上!$B:$W,21,0)</f>
        <v>36</v>
      </c>
      <c r="AB113" t="str">
        <f>VLOOKUP(B113,[1]高一上!$B:$W,22,0)</f>
        <v>石敏</v>
      </c>
      <c r="AC113">
        <f t="shared" si="23"/>
        <v>99.09365558912387</v>
      </c>
      <c r="AD113">
        <f t="shared" si="24"/>
        <v>290</v>
      </c>
      <c r="AE113">
        <f>VLOOKUP(B113,[1]中考!$B:$O,14,0)</f>
        <v>33</v>
      </c>
      <c r="AF113">
        <f t="shared" si="25"/>
        <v>287</v>
      </c>
    </row>
    <row r="114" spans="1:32" x14ac:dyDescent="0.2">
      <c r="A114" s="2" t="s">
        <v>1056</v>
      </c>
      <c r="B114" s="2" t="s">
        <v>1057</v>
      </c>
      <c r="C114" s="1">
        <v>8</v>
      </c>
      <c r="D114" s="3" t="s">
        <v>9</v>
      </c>
      <c r="E114" s="4" t="s">
        <v>1058</v>
      </c>
      <c r="F114" s="1">
        <v>323</v>
      </c>
      <c r="G114" s="4">
        <v>63</v>
      </c>
      <c r="H114" s="1" t="s">
        <v>1931</v>
      </c>
      <c r="I114">
        <f t="shared" si="15"/>
        <v>70.392749244713002</v>
      </c>
      <c r="J114">
        <f t="shared" si="13"/>
        <v>235</v>
      </c>
      <c r="K114">
        <f>VLOOKUP(B114,[1]高三上!$B:$V,20,0)</f>
        <v>71</v>
      </c>
      <c r="L114" t="str">
        <f>VLOOKUP(B114,[1]高三上!$B:$V,21,0)</f>
        <v>米晓妹</v>
      </c>
      <c r="M114">
        <f t="shared" si="16"/>
        <v>108.76132930513594</v>
      </c>
      <c r="N114">
        <f t="shared" si="14"/>
        <v>137</v>
      </c>
      <c r="O114">
        <f>VLOOKUP(B114,[1]高二下!$B:$W,20,0)</f>
        <v>72.400000000000006</v>
      </c>
      <c r="P114" t="str">
        <f>VLOOKUP(B114,[1]高二下!$B:$W,21,0)</f>
        <v>米晓妹</v>
      </c>
      <c r="Q114">
        <f t="shared" si="17"/>
        <v>117.22054380664653</v>
      </c>
      <c r="R114">
        <f t="shared" si="18"/>
        <v>166</v>
      </c>
      <c r="S114">
        <f>VLOOKUP(B114,[1]高二上!$B:$W,20,0)</f>
        <v>62</v>
      </c>
      <c r="T114" t="str">
        <f>VLOOKUP(B114,[1]高二上!$B:$W,21,0)</f>
        <v>米晓妹</v>
      </c>
      <c r="U114">
        <f t="shared" si="19"/>
        <v>51.057401812688823</v>
      </c>
      <c r="V114">
        <f t="shared" si="20"/>
        <v>223</v>
      </c>
      <c r="W114">
        <f>VLOOKUP(B114,[1]高一下!$B:$X,22,0)</f>
        <v>66</v>
      </c>
      <c r="X114" t="str">
        <f>VLOOKUP(B114,[1]高一下!$B:$X,23,0)</f>
        <v>米晓妹</v>
      </c>
      <c r="Y114">
        <f t="shared" si="21"/>
        <v>125.07552870090635</v>
      </c>
      <c r="Z114">
        <f t="shared" si="22"/>
        <v>61</v>
      </c>
      <c r="AA114">
        <f>VLOOKUP(B114,[1]高一上!$B:$W,21,0)</f>
        <v>54</v>
      </c>
      <c r="AB114" t="str">
        <f>VLOOKUP(B114,[1]高一上!$B:$W,22,0)</f>
        <v>李汉林</v>
      </c>
      <c r="AC114">
        <f t="shared" si="23"/>
        <v>105.13595166163142</v>
      </c>
      <c r="AD114">
        <f t="shared" si="24"/>
        <v>144</v>
      </c>
      <c r="AE114">
        <f>VLOOKUP(B114,[1]中考!$B:$O,14,0)</f>
        <v>41</v>
      </c>
      <c r="AF114">
        <f t="shared" si="25"/>
        <v>161</v>
      </c>
    </row>
    <row r="115" spans="1:32" x14ac:dyDescent="0.2">
      <c r="A115" s="2" t="s">
        <v>1059</v>
      </c>
      <c r="B115" s="2" t="s">
        <v>1060</v>
      </c>
      <c r="C115" s="1">
        <v>8</v>
      </c>
      <c r="D115" s="3" t="s">
        <v>9</v>
      </c>
      <c r="E115" s="4" t="s">
        <v>1061</v>
      </c>
      <c r="F115" s="1">
        <v>314</v>
      </c>
      <c r="G115" s="4">
        <v>72</v>
      </c>
      <c r="H115" s="1" t="s">
        <v>1931</v>
      </c>
      <c r="I115">
        <f t="shared" si="15"/>
        <v>123.56495468277946</v>
      </c>
      <c r="J115">
        <f t="shared" si="13"/>
        <v>125</v>
      </c>
      <c r="K115">
        <f>VLOOKUP(B115,[1]高三上!$B:$V,20,0)</f>
        <v>63</v>
      </c>
      <c r="L115" t="str">
        <f>VLOOKUP(B115,[1]高三上!$B:$V,21,0)</f>
        <v>米晓妹</v>
      </c>
      <c r="M115">
        <f t="shared" si="16"/>
        <v>76.435045317220542</v>
      </c>
      <c r="N115">
        <f t="shared" si="14"/>
        <v>203</v>
      </c>
      <c r="O115">
        <f>VLOOKUP(B115,[1]高二下!$B:$W,20,0)</f>
        <v>76.599999999999994</v>
      </c>
      <c r="P115" t="str">
        <f>VLOOKUP(B115,[1]高二下!$B:$W,21,0)</f>
        <v>米晓妹</v>
      </c>
      <c r="Q115">
        <f t="shared" si="17"/>
        <v>152.26586102719034</v>
      </c>
      <c r="R115">
        <f t="shared" si="18"/>
        <v>125</v>
      </c>
      <c r="S115">
        <f>VLOOKUP(B115,[1]高二上!$B:$W,20,0)</f>
        <v>46</v>
      </c>
      <c r="T115" t="str">
        <f>VLOOKUP(B115,[1]高二上!$B:$W,21,0)</f>
        <v>米晓妹</v>
      </c>
      <c r="U115">
        <f t="shared" si="19"/>
        <v>108.45921450151057</v>
      </c>
      <c r="V115">
        <f t="shared" si="20"/>
        <v>298</v>
      </c>
      <c r="W115">
        <f>VLOOKUP(B115,[1]高一下!$B:$X,22,0)</f>
        <v>33</v>
      </c>
      <c r="X115" t="str">
        <f>VLOOKUP(B115,[1]高一下!$B:$X,23,0)</f>
        <v>米晓妹</v>
      </c>
      <c r="Y115">
        <f t="shared" si="21"/>
        <v>89.123867069486408</v>
      </c>
      <c r="Z115">
        <f t="shared" si="22"/>
        <v>326</v>
      </c>
      <c r="AA115">
        <f>VLOOKUP(B115,[1]高一上!$B:$W,21,0)</f>
        <v>36</v>
      </c>
      <c r="AB115" t="str">
        <f>VLOOKUP(B115,[1]高一上!$B:$W,22,0)</f>
        <v>石敏</v>
      </c>
      <c r="AC115">
        <f t="shared" si="23"/>
        <v>99.09365558912387</v>
      </c>
      <c r="AD115">
        <f t="shared" si="24"/>
        <v>290</v>
      </c>
      <c r="AE115">
        <f>VLOOKUP(B115,[1]中考!$B:$O,14,0)</f>
        <v>33</v>
      </c>
      <c r="AF115">
        <f t="shared" si="25"/>
        <v>287</v>
      </c>
    </row>
    <row r="116" spans="1:32" x14ac:dyDescent="0.2">
      <c r="A116" s="2" t="s">
        <v>1062</v>
      </c>
      <c r="B116" s="2" t="s">
        <v>1063</v>
      </c>
      <c r="C116" s="1">
        <v>8</v>
      </c>
      <c r="D116" s="3" t="s">
        <v>9</v>
      </c>
      <c r="E116" s="2" t="s">
        <v>1064</v>
      </c>
      <c r="F116" s="1">
        <v>310</v>
      </c>
      <c r="G116" s="2">
        <v>42</v>
      </c>
      <c r="H116" s="1" t="s">
        <v>1931</v>
      </c>
      <c r="I116">
        <f t="shared" si="15"/>
        <v>38.670694864048336</v>
      </c>
      <c r="J116">
        <f t="shared" si="13"/>
        <v>328</v>
      </c>
      <c r="K116">
        <f>VLOOKUP(B116,[1]高三上!$B:$V,20,0)</f>
        <v>73</v>
      </c>
      <c r="L116" t="str">
        <f>VLOOKUP(B116,[1]高三上!$B:$V,21,0)</f>
        <v>米晓妹</v>
      </c>
      <c r="M116">
        <f t="shared" si="16"/>
        <v>141.69184290030211</v>
      </c>
      <c r="N116">
        <f t="shared" si="14"/>
        <v>125</v>
      </c>
      <c r="O116">
        <f>VLOOKUP(B116,[1]高二下!$B:$W,20,0)</f>
        <v>62.5</v>
      </c>
      <c r="P116" t="str">
        <f>VLOOKUP(B116,[1]高二下!$B:$W,21,0)</f>
        <v>米晓妹</v>
      </c>
      <c r="Q116">
        <f t="shared" si="17"/>
        <v>106.34441087613293</v>
      </c>
      <c r="R116">
        <f t="shared" si="18"/>
        <v>263</v>
      </c>
      <c r="S116">
        <f>VLOOKUP(B116,[1]高二上!$B:$W,20,0)</f>
        <v>52</v>
      </c>
      <c r="T116" t="str">
        <f>VLOOKUP(B116,[1]高二上!$B:$W,21,0)</f>
        <v>米晓妹</v>
      </c>
      <c r="U116">
        <f t="shared" si="19"/>
        <v>102.41691842900302</v>
      </c>
      <c r="V116">
        <f t="shared" si="20"/>
        <v>284</v>
      </c>
      <c r="W116">
        <f>VLOOKUP(B116,[1]高一下!$B:$X,22,0)</f>
        <v>47</v>
      </c>
      <c r="X116" t="str">
        <f>VLOOKUP(B116,[1]高一下!$B:$X,23,0)</f>
        <v>米晓妹</v>
      </c>
      <c r="Y116">
        <f t="shared" si="21"/>
        <v>78.247734138972817</v>
      </c>
      <c r="Z116">
        <f t="shared" si="22"/>
        <v>292</v>
      </c>
      <c r="AA116">
        <f>VLOOKUP(B116,[1]高一上!$B:$W,21,0)</f>
        <v>46</v>
      </c>
      <c r="AB116" t="str">
        <f>VLOOKUP(B116,[1]高一上!$B:$W,22,0)</f>
        <v>李汉林</v>
      </c>
      <c r="AC116">
        <f t="shared" si="23"/>
        <v>123.56495468277946</v>
      </c>
      <c r="AD116">
        <f t="shared" si="24"/>
        <v>220</v>
      </c>
      <c r="AE116">
        <f>VLOOKUP(B116,[1]中考!$B:$O,14,0)</f>
        <v>32</v>
      </c>
      <c r="AF116">
        <f t="shared" si="25"/>
        <v>298</v>
      </c>
    </row>
    <row r="117" spans="1:32" x14ac:dyDescent="0.2">
      <c r="A117" s="2" t="s">
        <v>1065</v>
      </c>
      <c r="B117" s="2" t="s">
        <v>1066</v>
      </c>
      <c r="C117" s="1">
        <v>8</v>
      </c>
      <c r="D117" s="3" t="s">
        <v>9</v>
      </c>
      <c r="E117" s="2" t="s">
        <v>1067</v>
      </c>
      <c r="F117" s="1">
        <v>303</v>
      </c>
      <c r="G117" s="2">
        <v>57</v>
      </c>
      <c r="H117" s="1" t="s">
        <v>1931</v>
      </c>
      <c r="I117">
        <f t="shared" si="15"/>
        <v>100</v>
      </c>
      <c r="J117">
        <f t="shared" si="13"/>
        <v>292</v>
      </c>
      <c r="K117">
        <f>VLOOKUP(B117,[1]高三上!$B:$V,20,0)</f>
        <v>0</v>
      </c>
      <c r="L117" t="str">
        <f>VLOOKUP(B117,[1]高三上!$B:$V,21,0)</f>
        <v>米晓妹</v>
      </c>
      <c r="M117">
        <f t="shared" si="16"/>
        <v>100</v>
      </c>
      <c r="N117">
        <f t="shared" si="14"/>
        <v>298</v>
      </c>
      <c r="O117">
        <f>VLOOKUP(B117,[1]高二下!$B:$W,20,0)</f>
        <v>66.8</v>
      </c>
      <c r="P117" t="str">
        <f>VLOOKUP(B117,[1]高二下!$B:$W,21,0)</f>
        <v>米晓妹</v>
      </c>
      <c r="Q117">
        <f t="shared" si="17"/>
        <v>99.697885196374628</v>
      </c>
      <c r="R117">
        <f t="shared" si="18"/>
        <v>224</v>
      </c>
      <c r="S117">
        <f>VLOOKUP(B117,[1]高二上!$B:$W,20,0)</f>
        <v>62</v>
      </c>
      <c r="T117" t="str">
        <f>VLOOKUP(B117,[1]高二上!$B:$W,21,0)</f>
        <v>米晓妹</v>
      </c>
      <c r="U117">
        <f t="shared" si="19"/>
        <v>112.38670694864048</v>
      </c>
      <c r="V117">
        <f t="shared" si="20"/>
        <v>223</v>
      </c>
      <c r="W117">
        <f>VLOOKUP(B117,[1]高一下!$B:$X,22,0)</f>
        <v>51</v>
      </c>
      <c r="X117" t="str">
        <f>VLOOKUP(B117,[1]高一下!$B:$X,23,0)</f>
        <v>米晓妹</v>
      </c>
      <c r="Y117">
        <f t="shared" si="21"/>
        <v>113.595166163142</v>
      </c>
      <c r="Z117">
        <f t="shared" si="22"/>
        <v>264</v>
      </c>
      <c r="AA117">
        <f>VLOOKUP(B117,[1]高一上!$B:$W,21,0)</f>
        <v>32</v>
      </c>
      <c r="AB117" t="str">
        <f>VLOOKUP(B117,[1]高一上!$B:$W,22,0)</f>
        <v>李汉林</v>
      </c>
      <c r="AC117">
        <f t="shared" si="23"/>
        <v>84.894259818731115</v>
      </c>
      <c r="AD117">
        <f t="shared" si="24"/>
        <v>309</v>
      </c>
      <c r="AE117">
        <f>VLOOKUP(B117,[1]中考!$B:$O,14,0)</f>
        <v>36</v>
      </c>
      <c r="AF117">
        <f t="shared" si="25"/>
        <v>259</v>
      </c>
    </row>
    <row r="118" spans="1:32" x14ac:dyDescent="0.2">
      <c r="A118" s="2" t="s">
        <v>1068</v>
      </c>
      <c r="B118" s="2" t="s">
        <v>1069</v>
      </c>
      <c r="C118" s="1">
        <v>9</v>
      </c>
      <c r="D118" s="3" t="s">
        <v>1070</v>
      </c>
      <c r="E118" s="2" t="s">
        <v>1071</v>
      </c>
      <c r="F118" s="1">
        <v>617</v>
      </c>
      <c r="G118" s="2">
        <v>92</v>
      </c>
      <c r="H118" s="1" t="s">
        <v>1929</v>
      </c>
      <c r="I118">
        <f t="shared" si="15"/>
        <v>119.93957703927492</v>
      </c>
      <c r="J118">
        <f t="shared" si="13"/>
        <v>1</v>
      </c>
      <c r="K118">
        <f>VLOOKUP(B118,[1]高三上!$B:$V,20,0)</f>
        <v>82</v>
      </c>
      <c r="L118" t="str">
        <f>VLOOKUP(B118,[1]高三上!$B:$V,21,0)</f>
        <v>邓倩</v>
      </c>
      <c r="M118">
        <f t="shared" si="16"/>
        <v>89.42598187311178</v>
      </c>
      <c r="N118">
        <f t="shared" si="14"/>
        <v>67</v>
      </c>
      <c r="O118">
        <f>VLOOKUP(B118,[1]高二下!$B:$W,20,0)</f>
        <v>87.9</v>
      </c>
      <c r="P118" t="str">
        <f>VLOOKUP(B118,[1]高二下!$B:$W,21,0)</f>
        <v>邓倩</v>
      </c>
      <c r="Q118">
        <f t="shared" si="17"/>
        <v>99.395770392749242</v>
      </c>
      <c r="R118">
        <f t="shared" si="18"/>
        <v>32</v>
      </c>
      <c r="S118">
        <f>VLOOKUP(B118,[1]高二上!$B:$W,20,0)</f>
        <v>88</v>
      </c>
      <c r="T118" t="str">
        <f>VLOOKUP(B118,[1]高二上!$B:$W,21,0)</f>
        <v>邓倩</v>
      </c>
      <c r="U118">
        <f t="shared" si="19"/>
        <v>103.62537764350454</v>
      </c>
      <c r="V118">
        <f t="shared" si="20"/>
        <v>30</v>
      </c>
      <c r="W118">
        <f>VLOOKUP(B118,[1]高一下!$B:$X,22,0)</f>
        <v>68</v>
      </c>
      <c r="X118" t="str">
        <f>VLOOKUP(B118,[1]高一下!$B:$X,23,0)</f>
        <v>邓倩</v>
      </c>
      <c r="Y118">
        <f t="shared" si="21"/>
        <v>88.821752265861022</v>
      </c>
      <c r="Z118">
        <f t="shared" si="22"/>
        <v>42</v>
      </c>
      <c r="AA118">
        <f>VLOOKUP(B118,[1]高一上!$B:$W,21,0)</f>
        <v>87</v>
      </c>
      <c r="AB118" t="str">
        <f>VLOOKUP(B118,[1]高一上!$B:$W,22,0)</f>
        <v>邓倩</v>
      </c>
      <c r="AC118">
        <f t="shared" si="23"/>
        <v>100.30211480362537</v>
      </c>
      <c r="AD118">
        <f t="shared" si="24"/>
        <v>5</v>
      </c>
      <c r="AE118">
        <f>VLOOKUP(B118,[1]中考!$B:$O,14,0)</f>
        <v>48</v>
      </c>
      <c r="AF118">
        <f t="shared" si="25"/>
        <v>6</v>
      </c>
    </row>
    <row r="119" spans="1:32" x14ac:dyDescent="0.2">
      <c r="A119" s="2" t="s">
        <v>1072</v>
      </c>
      <c r="B119" s="2" t="s">
        <v>1073</v>
      </c>
      <c r="C119" s="1">
        <v>9</v>
      </c>
      <c r="D119" s="3" t="s">
        <v>1070</v>
      </c>
      <c r="E119" s="4" t="s">
        <v>1074</v>
      </c>
      <c r="F119" s="1">
        <v>578</v>
      </c>
      <c r="G119" s="4">
        <v>90</v>
      </c>
      <c r="H119" s="1" t="s">
        <v>1929</v>
      </c>
      <c r="I119">
        <f t="shared" si="15"/>
        <v>123.56495468277946</v>
      </c>
      <c r="J119">
        <f t="shared" si="13"/>
        <v>2</v>
      </c>
      <c r="K119">
        <f>VLOOKUP(B119,[1]高三上!$B:$V,20,0)</f>
        <v>80</v>
      </c>
      <c r="L119" t="str">
        <f>VLOOKUP(B119,[1]高三上!$B:$V,21,0)</f>
        <v>邓倩</v>
      </c>
      <c r="M119">
        <f t="shared" si="16"/>
        <v>78.549848942598189</v>
      </c>
      <c r="N119">
        <f t="shared" si="14"/>
        <v>80</v>
      </c>
      <c r="O119">
        <f>VLOOKUP(B119,[1]高二下!$B:$W,20,0)</f>
        <v>91.7</v>
      </c>
      <c r="P119" t="str">
        <f>VLOOKUP(B119,[1]高二下!$B:$W,21,0)</f>
        <v>邓倩</v>
      </c>
      <c r="Q119">
        <f t="shared" si="17"/>
        <v>98.489425981873111</v>
      </c>
      <c r="R119">
        <f t="shared" si="18"/>
        <v>9</v>
      </c>
      <c r="S119">
        <f>VLOOKUP(B119,[1]高二上!$B:$W,20,0)</f>
        <v>94</v>
      </c>
      <c r="T119" t="str">
        <f>VLOOKUP(B119,[1]高二上!$B:$W,21,0)</f>
        <v>邓倩</v>
      </c>
      <c r="U119">
        <f t="shared" si="19"/>
        <v>111.48036253776435</v>
      </c>
      <c r="V119">
        <f t="shared" si="20"/>
        <v>4</v>
      </c>
      <c r="W119">
        <f>VLOOKUP(B119,[1]高一下!$B:$X,22,0)</f>
        <v>68</v>
      </c>
      <c r="X119" t="str">
        <f>VLOOKUP(B119,[1]高一下!$B:$X,23,0)</f>
        <v>邓倩</v>
      </c>
      <c r="Y119">
        <f t="shared" si="21"/>
        <v>89.42598187311178</v>
      </c>
      <c r="Z119">
        <f t="shared" si="22"/>
        <v>42</v>
      </c>
      <c r="AA119">
        <f>VLOOKUP(B119,[1]高一上!$B:$W,21,0)</f>
        <v>82</v>
      </c>
      <c r="AB119" t="str">
        <f>VLOOKUP(B119,[1]高一上!$B:$W,22,0)</f>
        <v>邓倩</v>
      </c>
      <c r="AC119">
        <f t="shared" si="23"/>
        <v>98.187311178247739</v>
      </c>
      <c r="AD119">
        <f t="shared" si="24"/>
        <v>7</v>
      </c>
      <c r="AE119">
        <f>VLOOKUP(B119,[1]中考!$B:$O,14,0)</f>
        <v>50</v>
      </c>
      <c r="AF119">
        <f t="shared" si="25"/>
        <v>1</v>
      </c>
    </row>
    <row r="120" spans="1:32" x14ac:dyDescent="0.2">
      <c r="A120" s="2" t="s">
        <v>1075</v>
      </c>
      <c r="B120" s="2" t="s">
        <v>1076</v>
      </c>
      <c r="C120" s="1">
        <v>9</v>
      </c>
      <c r="D120" s="3" t="s">
        <v>1070</v>
      </c>
      <c r="E120" s="4" t="s">
        <v>922</v>
      </c>
      <c r="F120" s="1">
        <v>562</v>
      </c>
      <c r="G120" s="4">
        <v>82</v>
      </c>
      <c r="H120" s="1" t="s">
        <v>1929</v>
      </c>
      <c r="I120">
        <f t="shared" si="15"/>
        <v>94.864048338368576</v>
      </c>
      <c r="J120">
        <f t="shared" si="13"/>
        <v>30</v>
      </c>
      <c r="K120">
        <f>VLOOKUP(B120,[1]高三上!$B:$V,20,0)</f>
        <v>91</v>
      </c>
      <c r="L120" t="str">
        <f>VLOOKUP(B120,[1]高三上!$B:$V,21,0)</f>
        <v>邓倩</v>
      </c>
      <c r="M120">
        <f t="shared" si="16"/>
        <v>112.68882175226587</v>
      </c>
      <c r="N120">
        <f t="shared" si="14"/>
        <v>13</v>
      </c>
      <c r="O120">
        <f>VLOOKUP(B120,[1]高二下!$B:$W,20,0)</f>
        <v>86</v>
      </c>
      <c r="P120" t="str">
        <f>VLOOKUP(B120,[1]高二下!$B:$W,21,0)</f>
        <v>邓倩</v>
      </c>
      <c r="Q120">
        <f t="shared" si="17"/>
        <v>83.685800604229598</v>
      </c>
      <c r="R120">
        <f t="shared" si="18"/>
        <v>55</v>
      </c>
      <c r="S120">
        <f>VLOOKUP(B120,[1]高二上!$B:$W,20,0)</f>
        <v>100</v>
      </c>
      <c r="T120" t="str">
        <f>VLOOKUP(B120,[1]高二上!$B:$W,21,0)</f>
        <v>邓倩</v>
      </c>
      <c r="U120">
        <f t="shared" si="19"/>
        <v>106.64652567975831</v>
      </c>
      <c r="V120">
        <f t="shared" si="20"/>
        <v>1</v>
      </c>
      <c r="W120">
        <f>VLOOKUP(B120,[1]高一下!$B:$X,22,0)</f>
        <v>71</v>
      </c>
      <c r="X120" t="str">
        <f>VLOOKUP(B120,[1]高一下!$B:$X,23,0)</f>
        <v>邓倩</v>
      </c>
      <c r="Y120">
        <f t="shared" si="21"/>
        <v>94.864048338368576</v>
      </c>
      <c r="Z120">
        <f t="shared" si="22"/>
        <v>23</v>
      </c>
      <c r="AA120">
        <f>VLOOKUP(B120,[1]高一上!$B:$W,21,0)</f>
        <v>86</v>
      </c>
      <c r="AB120" t="str">
        <f>VLOOKUP(B120,[1]高一上!$B:$W,22,0)</f>
        <v>邓倩</v>
      </c>
      <c r="AC120">
        <f t="shared" si="23"/>
        <v>99.09365558912387</v>
      </c>
      <c r="AD120">
        <f t="shared" si="24"/>
        <v>6</v>
      </c>
      <c r="AE120">
        <f>VLOOKUP(B120,[1]中考!$B:$O,14,0)</f>
        <v>49</v>
      </c>
      <c r="AF120">
        <f t="shared" si="25"/>
        <v>3</v>
      </c>
    </row>
    <row r="121" spans="1:32" x14ac:dyDescent="0.2">
      <c r="A121" s="2" t="s">
        <v>1077</v>
      </c>
      <c r="B121" s="2" t="s">
        <v>1078</v>
      </c>
      <c r="C121" s="1">
        <v>9</v>
      </c>
      <c r="D121" s="3" t="s">
        <v>1070</v>
      </c>
      <c r="E121" s="4" t="s">
        <v>1079</v>
      </c>
      <c r="F121" s="1">
        <v>553</v>
      </c>
      <c r="G121" s="4">
        <v>81</v>
      </c>
      <c r="H121" s="1" t="s">
        <v>1929</v>
      </c>
      <c r="I121">
        <f t="shared" si="15"/>
        <v>129.607250755287</v>
      </c>
      <c r="J121">
        <f t="shared" si="13"/>
        <v>39</v>
      </c>
      <c r="K121">
        <f>VLOOKUP(B121,[1]高三上!$B:$V,20,0)</f>
        <v>71</v>
      </c>
      <c r="L121" t="str">
        <f>VLOOKUP(B121,[1]高三上!$B:$V,21,0)</f>
        <v>邓倩</v>
      </c>
      <c r="M121">
        <f t="shared" si="16"/>
        <v>68.277945619335341</v>
      </c>
      <c r="N121">
        <f t="shared" si="14"/>
        <v>137</v>
      </c>
      <c r="O121">
        <f>VLOOKUP(B121,[1]高二下!$B:$W,20,0)</f>
        <v>87.9</v>
      </c>
      <c r="P121" t="str">
        <f>VLOOKUP(B121,[1]高二下!$B:$W,21,0)</f>
        <v>邓倩</v>
      </c>
      <c r="Q121">
        <f t="shared" si="17"/>
        <v>106.94864048338368</v>
      </c>
      <c r="R121">
        <f t="shared" si="18"/>
        <v>32</v>
      </c>
      <c r="S121">
        <f>VLOOKUP(B121,[1]高二上!$B:$W,20,0)</f>
        <v>83</v>
      </c>
      <c r="T121" t="str">
        <f>VLOOKUP(B121,[1]高二上!$B:$W,21,0)</f>
        <v>邓倩</v>
      </c>
      <c r="U121">
        <f t="shared" si="19"/>
        <v>101.81268882175226</v>
      </c>
      <c r="V121">
        <f t="shared" si="20"/>
        <v>55</v>
      </c>
      <c r="W121">
        <f>VLOOKUP(B121,[1]高一下!$B:$X,22,0)</f>
        <v>66</v>
      </c>
      <c r="X121" t="str">
        <f>VLOOKUP(B121,[1]高一下!$B:$X,23,0)</f>
        <v>邓倩</v>
      </c>
      <c r="Y121">
        <f t="shared" si="21"/>
        <v>89.728096676737152</v>
      </c>
      <c r="Z121">
        <f t="shared" si="22"/>
        <v>61</v>
      </c>
      <c r="AA121">
        <f>VLOOKUP(B121,[1]高一上!$B:$W,21,0)</f>
        <v>71</v>
      </c>
      <c r="AB121" t="str">
        <f>VLOOKUP(B121,[1]高一上!$B:$W,22,0)</f>
        <v>邓倩</v>
      </c>
      <c r="AC121">
        <f t="shared" si="23"/>
        <v>149.54682779456192</v>
      </c>
      <c r="AD121">
        <f t="shared" si="24"/>
        <v>27</v>
      </c>
      <c r="AE121">
        <f>VLOOKUP(B121,[1]中考!$B:$O,14,0)</f>
        <v>40</v>
      </c>
      <c r="AF121">
        <f t="shared" si="25"/>
        <v>191</v>
      </c>
    </row>
    <row r="122" spans="1:32" x14ac:dyDescent="0.2">
      <c r="A122" s="2" t="s">
        <v>1080</v>
      </c>
      <c r="B122" s="2" t="s">
        <v>1081</v>
      </c>
      <c r="C122" s="1">
        <v>9</v>
      </c>
      <c r="D122" s="3" t="s">
        <v>1070</v>
      </c>
      <c r="E122" s="4" t="s">
        <v>1082</v>
      </c>
      <c r="F122" s="1">
        <v>542</v>
      </c>
      <c r="G122" s="4">
        <v>86</v>
      </c>
      <c r="H122" s="1" t="s">
        <v>1929</v>
      </c>
      <c r="I122">
        <f t="shared" si="15"/>
        <v>98.489425981873111</v>
      </c>
      <c r="J122">
        <f t="shared" si="13"/>
        <v>16</v>
      </c>
      <c r="K122">
        <f>VLOOKUP(B122,[1]高三上!$B:$V,20,0)</f>
        <v>92</v>
      </c>
      <c r="L122" t="str">
        <f>VLOOKUP(B122,[1]高三上!$B:$V,21,0)</f>
        <v>邓倩</v>
      </c>
      <c r="M122">
        <f t="shared" si="16"/>
        <v>113.29305135951662</v>
      </c>
      <c r="N122">
        <f t="shared" si="14"/>
        <v>11</v>
      </c>
      <c r="O122">
        <f>VLOOKUP(B122,[1]高二下!$B:$W,20,0)</f>
        <v>86</v>
      </c>
      <c r="P122" t="str">
        <f>VLOOKUP(B122,[1]高二下!$B:$W,21,0)</f>
        <v>邓倩</v>
      </c>
      <c r="Q122">
        <f t="shared" si="17"/>
        <v>95.770392749244706</v>
      </c>
      <c r="R122">
        <f t="shared" si="18"/>
        <v>55</v>
      </c>
      <c r="S122">
        <f>VLOOKUP(B122,[1]高二上!$B:$W,20,0)</f>
        <v>86</v>
      </c>
      <c r="T122" t="str">
        <f>VLOOKUP(B122,[1]高二上!$B:$W,21,0)</f>
        <v>邓倩</v>
      </c>
      <c r="U122">
        <f t="shared" si="19"/>
        <v>144.10876132930514</v>
      </c>
      <c r="V122">
        <f t="shared" si="20"/>
        <v>41</v>
      </c>
      <c r="W122">
        <f>VLOOKUP(B122,[1]高一下!$B:$X,22,0)</f>
        <v>57</v>
      </c>
      <c r="X122" t="str">
        <f>VLOOKUP(B122,[1]高一下!$B:$X,23,0)</f>
        <v>邓倩</v>
      </c>
      <c r="Y122">
        <f t="shared" si="21"/>
        <v>61.329305135951664</v>
      </c>
      <c r="Z122">
        <f t="shared" si="22"/>
        <v>187</v>
      </c>
      <c r="AA122">
        <f>VLOOKUP(B122,[1]高一上!$B:$W,21,0)</f>
        <v>64</v>
      </c>
      <c r="AB122" t="str">
        <f>VLOOKUP(B122,[1]高一上!$B:$W,22,0)</f>
        <v>米晓妹</v>
      </c>
      <c r="AC122">
        <f t="shared" si="23"/>
        <v>130.81570996978851</v>
      </c>
      <c r="AD122">
        <f t="shared" si="24"/>
        <v>59</v>
      </c>
      <c r="AE122">
        <f>VLOOKUP(B122,[1]中考!$B:$O,14,0)</f>
        <v>41</v>
      </c>
      <c r="AF122">
        <f t="shared" si="25"/>
        <v>161</v>
      </c>
    </row>
    <row r="123" spans="1:32" x14ac:dyDescent="0.2">
      <c r="A123" s="2" t="s">
        <v>1083</v>
      </c>
      <c r="B123" s="2" t="s">
        <v>1084</v>
      </c>
      <c r="C123" s="1">
        <v>9</v>
      </c>
      <c r="D123" s="3" t="s">
        <v>1070</v>
      </c>
      <c r="E123" s="4" t="s">
        <v>1085</v>
      </c>
      <c r="F123" s="1">
        <v>539</v>
      </c>
      <c r="G123" s="4">
        <v>80</v>
      </c>
      <c r="H123" s="1" t="s">
        <v>1929</v>
      </c>
      <c r="I123">
        <f t="shared" si="15"/>
        <v>92.145015105740185</v>
      </c>
      <c r="J123">
        <f t="shared" si="13"/>
        <v>47</v>
      </c>
      <c r="K123">
        <f>VLOOKUP(B123,[1]高三上!$B:$V,20,0)</f>
        <v>88</v>
      </c>
      <c r="L123" t="str">
        <f>VLOOKUP(B123,[1]高三上!$B:$V,21,0)</f>
        <v>邓倩</v>
      </c>
      <c r="M123">
        <f t="shared" si="16"/>
        <v>131.41993957703926</v>
      </c>
      <c r="N123">
        <f t="shared" si="14"/>
        <v>21</v>
      </c>
      <c r="O123">
        <f>VLOOKUP(B123,[1]高二下!$B:$W,20,0)</f>
        <v>76.599999999999994</v>
      </c>
      <c r="P123" t="str">
        <f>VLOOKUP(B123,[1]高二下!$B:$W,21,0)</f>
        <v>邓倩</v>
      </c>
      <c r="Q123">
        <f t="shared" si="17"/>
        <v>78.851963746223561</v>
      </c>
      <c r="R123">
        <f t="shared" si="18"/>
        <v>125</v>
      </c>
      <c r="S123">
        <f>VLOOKUP(B123,[1]高二上!$B:$W,20,0)</f>
        <v>83</v>
      </c>
      <c r="T123" t="str">
        <f>VLOOKUP(B123,[1]高二上!$B:$W,21,0)</f>
        <v>邓倩</v>
      </c>
      <c r="U123">
        <f t="shared" si="19"/>
        <v>132.02416918429003</v>
      </c>
      <c r="V123">
        <f t="shared" si="20"/>
        <v>55</v>
      </c>
      <c r="W123">
        <f>VLOOKUP(B123,[1]高一下!$B:$X,22,0)</f>
        <v>59</v>
      </c>
      <c r="X123" t="str">
        <f>VLOOKUP(B123,[1]高一下!$B:$X,23,0)</f>
        <v>邓倩</v>
      </c>
      <c r="Y123">
        <f t="shared" si="21"/>
        <v>51.963746223564954</v>
      </c>
      <c r="Z123">
        <f t="shared" si="22"/>
        <v>161</v>
      </c>
      <c r="AA123">
        <f>VLOOKUP(B123,[1]高一上!$B:$W,21,0)</f>
        <v>89</v>
      </c>
      <c r="AB123" t="str">
        <f>VLOOKUP(B123,[1]高一上!$B:$W,22,0)</f>
        <v>邓倩</v>
      </c>
      <c r="AC123">
        <f t="shared" si="23"/>
        <v>101.20845921450152</v>
      </c>
      <c r="AD123">
        <f t="shared" si="24"/>
        <v>2</v>
      </c>
      <c r="AE123">
        <f>VLOOKUP(B123,[1]中考!$B:$O,14,0)</f>
        <v>48</v>
      </c>
      <c r="AF123">
        <f t="shared" si="25"/>
        <v>6</v>
      </c>
    </row>
    <row r="124" spans="1:32" x14ac:dyDescent="0.2">
      <c r="A124" s="2" t="s">
        <v>1086</v>
      </c>
      <c r="B124" s="2" t="s">
        <v>1087</v>
      </c>
      <c r="C124" s="1">
        <v>9</v>
      </c>
      <c r="D124" s="3" t="s">
        <v>1070</v>
      </c>
      <c r="E124" s="4" t="s">
        <v>1088</v>
      </c>
      <c r="F124" s="1">
        <v>516</v>
      </c>
      <c r="G124" s="4">
        <v>74</v>
      </c>
      <c r="H124" s="1" t="s">
        <v>1929</v>
      </c>
      <c r="I124">
        <f t="shared" si="15"/>
        <v>81.873111782477338</v>
      </c>
      <c r="J124">
        <f t="shared" si="13"/>
        <v>105</v>
      </c>
      <c r="K124">
        <f>VLOOKUP(B124,[1]高三上!$B:$V,20,0)</f>
        <v>85</v>
      </c>
      <c r="L124" t="str">
        <f>VLOOKUP(B124,[1]高三上!$B:$V,21,0)</f>
        <v>邓倩</v>
      </c>
      <c r="M124">
        <f t="shared" si="16"/>
        <v>142.59818731117826</v>
      </c>
      <c r="N124">
        <f t="shared" si="14"/>
        <v>45</v>
      </c>
      <c r="O124">
        <f>VLOOKUP(B124,[1]高二下!$B:$W,20,0)</f>
        <v>70</v>
      </c>
      <c r="P124" t="str">
        <f>VLOOKUP(B124,[1]高二下!$B:$W,21,0)</f>
        <v>邓倩</v>
      </c>
      <c r="Q124">
        <f t="shared" si="17"/>
        <v>65.55891238670695</v>
      </c>
      <c r="R124">
        <f t="shared" si="18"/>
        <v>186</v>
      </c>
      <c r="S124">
        <f>VLOOKUP(B124,[1]高二上!$B:$W,20,0)</f>
        <v>80</v>
      </c>
      <c r="T124" t="str">
        <f>VLOOKUP(B124,[1]高二上!$B:$W,21,0)</f>
        <v>邓倩</v>
      </c>
      <c r="U124">
        <f t="shared" si="19"/>
        <v>80.966767371601208</v>
      </c>
      <c r="V124">
        <f t="shared" si="20"/>
        <v>72</v>
      </c>
      <c r="W124">
        <f>VLOOKUP(B124,[1]高一下!$B:$X,22,0)</f>
        <v>75</v>
      </c>
      <c r="X124" t="str">
        <f>VLOOKUP(B124,[1]高一下!$B:$X,23,0)</f>
        <v>邓倩</v>
      </c>
      <c r="Y124">
        <f t="shared" si="21"/>
        <v>115.10574018126889</v>
      </c>
      <c r="Z124">
        <f t="shared" si="22"/>
        <v>9</v>
      </c>
      <c r="AA124">
        <f>VLOOKUP(B124,[1]高一上!$B:$W,21,0)</f>
        <v>64</v>
      </c>
      <c r="AB124" t="str">
        <f>VLOOKUP(B124,[1]高一上!$B:$W,22,0)</f>
        <v>李汉林</v>
      </c>
      <c r="AC124">
        <f t="shared" si="23"/>
        <v>98.791540785498484</v>
      </c>
      <c r="AD124">
        <f t="shared" si="24"/>
        <v>59</v>
      </c>
      <c r="AE124">
        <f>VLOOKUP(B124,[1]中考!$B:$O,14,0)</f>
        <v>45</v>
      </c>
      <c r="AF124">
        <f t="shared" si="25"/>
        <v>55</v>
      </c>
    </row>
    <row r="125" spans="1:32" x14ac:dyDescent="0.2">
      <c r="A125" s="2" t="s">
        <v>1089</v>
      </c>
      <c r="B125" s="2" t="s">
        <v>1090</v>
      </c>
      <c r="C125" s="1">
        <v>9</v>
      </c>
      <c r="D125" s="3" t="s">
        <v>1070</v>
      </c>
      <c r="E125" s="4" t="s">
        <v>1091</v>
      </c>
      <c r="F125" s="1">
        <v>513</v>
      </c>
      <c r="G125" s="4">
        <v>88</v>
      </c>
      <c r="H125" s="1" t="s">
        <v>1929</v>
      </c>
      <c r="I125">
        <f t="shared" si="15"/>
        <v>143.80664652567975</v>
      </c>
      <c r="J125">
        <f t="shared" si="13"/>
        <v>7</v>
      </c>
      <c r="K125">
        <f>VLOOKUP(B125,[1]高三上!$B:$V,20,0)</f>
        <v>70</v>
      </c>
      <c r="L125" t="str">
        <f>VLOOKUP(B125,[1]高三上!$B:$V,21,0)</f>
        <v>邓倩</v>
      </c>
      <c r="M125">
        <f t="shared" si="16"/>
        <v>87.311178247734134</v>
      </c>
      <c r="N125">
        <f t="shared" si="14"/>
        <v>152</v>
      </c>
      <c r="O125">
        <f>VLOOKUP(B125,[1]高二下!$B:$W,20,0)</f>
        <v>79.400000000000006</v>
      </c>
      <c r="P125" t="str">
        <f>VLOOKUP(B125,[1]高二下!$B:$W,21,0)</f>
        <v>邓倩</v>
      </c>
      <c r="Q125">
        <f t="shared" si="17"/>
        <v>79.154078549848947</v>
      </c>
      <c r="R125">
        <f t="shared" si="18"/>
        <v>110</v>
      </c>
      <c r="S125">
        <f>VLOOKUP(B125,[1]高二上!$B:$W,20,0)</f>
        <v>86</v>
      </c>
      <c r="T125" t="str">
        <f>VLOOKUP(B125,[1]高二上!$B:$W,21,0)</f>
        <v>邓倩</v>
      </c>
      <c r="U125">
        <f t="shared" si="19"/>
        <v>98.187311178247739</v>
      </c>
      <c r="V125">
        <f t="shared" si="20"/>
        <v>41</v>
      </c>
      <c r="W125">
        <f>VLOOKUP(B125,[1]高一下!$B:$X,22,0)</f>
        <v>69</v>
      </c>
      <c r="X125" t="str">
        <f>VLOOKUP(B125,[1]高一下!$B:$X,23,0)</f>
        <v>邓倩</v>
      </c>
      <c r="Y125">
        <f t="shared" si="21"/>
        <v>138.36858006042297</v>
      </c>
      <c r="Z125">
        <f t="shared" si="22"/>
        <v>35</v>
      </c>
      <c r="AA125">
        <f>VLOOKUP(B125,[1]高一上!$B:$W,21,0)</f>
        <v>52</v>
      </c>
      <c r="AB125" t="str">
        <f>VLOOKUP(B125,[1]高一上!$B:$W,22,0)</f>
        <v>米晓妹</v>
      </c>
      <c r="AC125">
        <f t="shared" si="23"/>
        <v>52.870090634441084</v>
      </c>
      <c r="AD125">
        <f t="shared" si="24"/>
        <v>162</v>
      </c>
      <c r="AE125">
        <f>VLOOKUP(B125,[1]中考!$B:$O,14,0)</f>
        <v>48</v>
      </c>
      <c r="AF125">
        <f t="shared" si="25"/>
        <v>6</v>
      </c>
    </row>
    <row r="126" spans="1:32" x14ac:dyDescent="0.2">
      <c r="A126" s="2" t="s">
        <v>1092</v>
      </c>
      <c r="B126" s="2" t="s">
        <v>1093</v>
      </c>
      <c r="C126" s="1">
        <v>9</v>
      </c>
      <c r="D126" s="3" t="s">
        <v>1070</v>
      </c>
      <c r="E126" s="4" t="s">
        <v>1094</v>
      </c>
      <c r="F126" s="1">
        <v>512</v>
      </c>
      <c r="G126" s="4">
        <v>72</v>
      </c>
      <c r="H126" s="1" t="s">
        <v>1929</v>
      </c>
      <c r="I126">
        <f t="shared" si="15"/>
        <v>75.830815709969784</v>
      </c>
      <c r="J126">
        <f t="shared" si="13"/>
        <v>125</v>
      </c>
      <c r="K126">
        <f>VLOOKUP(B126,[1]高三上!$B:$V,20,0)</f>
        <v>85</v>
      </c>
      <c r="L126" t="str">
        <f>VLOOKUP(B126,[1]高三上!$B:$V,21,0)</f>
        <v>邓倩</v>
      </c>
      <c r="M126">
        <f t="shared" si="16"/>
        <v>106.34441087613293</v>
      </c>
      <c r="N126">
        <f t="shared" si="14"/>
        <v>45</v>
      </c>
      <c r="O126">
        <f>VLOOKUP(B126,[1]高二下!$B:$W,20,0)</f>
        <v>85</v>
      </c>
      <c r="P126" t="str">
        <f>VLOOKUP(B126,[1]高二下!$B:$W,21,0)</f>
        <v>邓倩</v>
      </c>
      <c r="Q126">
        <f t="shared" si="17"/>
        <v>106.34441087613293</v>
      </c>
      <c r="R126">
        <f t="shared" si="18"/>
        <v>66</v>
      </c>
      <c r="S126">
        <f>VLOOKUP(B126,[1]高二上!$B:$W,20,0)</f>
        <v>78</v>
      </c>
      <c r="T126" t="str">
        <f>VLOOKUP(B126,[1]高二上!$B:$W,21,0)</f>
        <v>邓倩</v>
      </c>
      <c r="U126">
        <f t="shared" si="19"/>
        <v>96.374622356495465</v>
      </c>
      <c r="V126">
        <f t="shared" si="20"/>
        <v>87</v>
      </c>
      <c r="W126">
        <f>VLOOKUP(B126,[1]高一下!$B:$X,22,0)</f>
        <v>65</v>
      </c>
      <c r="X126" t="str">
        <f>VLOOKUP(B126,[1]高一下!$B:$X,23,0)</f>
        <v>邓倩</v>
      </c>
      <c r="Y126">
        <f t="shared" si="21"/>
        <v>109.3655589123867</v>
      </c>
      <c r="Z126">
        <f t="shared" si="22"/>
        <v>75</v>
      </c>
      <c r="AA126">
        <f>VLOOKUP(B126,[1]高一上!$B:$W,21,0)</f>
        <v>58</v>
      </c>
      <c r="AB126" t="str">
        <f>VLOOKUP(B126,[1]高一上!$B:$W,22,0)</f>
        <v>米晓妹</v>
      </c>
      <c r="AC126">
        <f t="shared" si="23"/>
        <v>107.55287009063444</v>
      </c>
      <c r="AD126">
        <f t="shared" si="24"/>
        <v>106</v>
      </c>
      <c r="AE126">
        <f>VLOOKUP(B126,[1]中考!$B:$O,14,0)</f>
        <v>42</v>
      </c>
      <c r="AF126">
        <f t="shared" si="25"/>
        <v>131</v>
      </c>
    </row>
    <row r="127" spans="1:32" x14ac:dyDescent="0.2">
      <c r="A127" s="2" t="s">
        <v>1095</v>
      </c>
      <c r="B127" s="2" t="s">
        <v>1096</v>
      </c>
      <c r="C127" s="1">
        <v>9</v>
      </c>
      <c r="D127" s="3" t="s">
        <v>1070</v>
      </c>
      <c r="E127" s="4" t="s">
        <v>1097</v>
      </c>
      <c r="F127" s="1">
        <v>511</v>
      </c>
      <c r="G127" s="4">
        <v>73</v>
      </c>
      <c r="H127" s="1" t="s">
        <v>1929</v>
      </c>
      <c r="I127">
        <f t="shared" si="15"/>
        <v>72.507552870090635</v>
      </c>
      <c r="J127">
        <f t="shared" si="13"/>
        <v>112</v>
      </c>
      <c r="K127">
        <f>VLOOKUP(B127,[1]高三上!$B:$V,20,0)</f>
        <v>88</v>
      </c>
      <c r="L127" t="str">
        <f>VLOOKUP(B127,[1]高三上!$B:$V,21,0)</f>
        <v>邓倩</v>
      </c>
      <c r="M127">
        <f t="shared" si="16"/>
        <v>143.80664652567975</v>
      </c>
      <c r="N127">
        <f t="shared" si="14"/>
        <v>21</v>
      </c>
      <c r="O127">
        <f>VLOOKUP(B127,[1]高二下!$B:$W,20,0)</f>
        <v>72.400000000000006</v>
      </c>
      <c r="P127" t="str">
        <f>VLOOKUP(B127,[1]高二下!$B:$W,21,0)</f>
        <v>邓倩</v>
      </c>
      <c r="Q127">
        <f t="shared" si="17"/>
        <v>65.55891238670695</v>
      </c>
      <c r="R127">
        <f t="shared" si="18"/>
        <v>166</v>
      </c>
      <c r="S127">
        <f>VLOOKUP(B127,[1]高二上!$B:$W,20,0)</f>
        <v>84</v>
      </c>
      <c r="T127" t="str">
        <f>VLOOKUP(B127,[1]高二上!$B:$W,21,0)</f>
        <v>邓倩</v>
      </c>
      <c r="U127">
        <f t="shared" si="19"/>
        <v>110.27190332326285</v>
      </c>
      <c r="V127">
        <f t="shared" si="20"/>
        <v>52</v>
      </c>
      <c r="W127">
        <f>VLOOKUP(B127,[1]高一下!$B:$X,22,0)</f>
        <v>64</v>
      </c>
      <c r="X127" t="str">
        <f>VLOOKUP(B127,[1]高一下!$B:$X,23,0)</f>
        <v>邓倩</v>
      </c>
      <c r="Y127">
        <f t="shared" si="21"/>
        <v>111.78247734138972</v>
      </c>
      <c r="Z127">
        <f t="shared" si="22"/>
        <v>86</v>
      </c>
      <c r="AA127">
        <f>VLOOKUP(B127,[1]高一上!$B:$W,21,0)</f>
        <v>56</v>
      </c>
      <c r="AB127" t="str">
        <f>VLOOKUP(B127,[1]高一上!$B:$W,22,0)</f>
        <v>石敏</v>
      </c>
      <c r="AC127">
        <f t="shared" si="23"/>
        <v>110.87613293051359</v>
      </c>
      <c r="AD127">
        <f t="shared" si="24"/>
        <v>125</v>
      </c>
      <c r="AE127">
        <f>VLOOKUP(B127,[1]中考!$B:$O,14,0)</f>
        <v>41</v>
      </c>
      <c r="AF127">
        <f t="shared" si="25"/>
        <v>161</v>
      </c>
    </row>
    <row r="128" spans="1:32" x14ac:dyDescent="0.2">
      <c r="A128" s="2" t="s">
        <v>1098</v>
      </c>
      <c r="B128" s="2" t="s">
        <v>1099</v>
      </c>
      <c r="C128" s="1">
        <v>9</v>
      </c>
      <c r="D128" s="3" t="s">
        <v>1070</v>
      </c>
      <c r="E128" s="4" t="s">
        <v>1100</v>
      </c>
      <c r="F128" s="1">
        <v>508</v>
      </c>
      <c r="G128" s="4">
        <v>83</v>
      </c>
      <c r="H128" s="1" t="s">
        <v>1929</v>
      </c>
      <c r="I128">
        <f t="shared" si="15"/>
        <v>92.749244712990929</v>
      </c>
      <c r="J128">
        <f t="shared" si="13"/>
        <v>25</v>
      </c>
      <c r="K128">
        <f>VLOOKUP(B128,[1]高三上!$B:$V,20,0)</f>
        <v>100</v>
      </c>
      <c r="L128" t="str">
        <f>VLOOKUP(B128,[1]高三上!$B:$V,21,0)</f>
        <v>邓倩</v>
      </c>
      <c r="M128">
        <f t="shared" si="16"/>
        <v>116.3141993957704</v>
      </c>
      <c r="N128">
        <f t="shared" si="14"/>
        <v>1</v>
      </c>
      <c r="O128">
        <f>VLOOKUP(B128,[1]高二下!$B:$W,20,0)</f>
        <v>86</v>
      </c>
      <c r="P128" t="str">
        <f>VLOOKUP(B128,[1]高二下!$B:$W,21,0)</f>
        <v>邓倩</v>
      </c>
      <c r="Q128">
        <f t="shared" si="17"/>
        <v>85.196374622356501</v>
      </c>
      <c r="R128">
        <f t="shared" si="18"/>
        <v>55</v>
      </c>
      <c r="S128">
        <f>VLOOKUP(B128,[1]高二上!$B:$W,20,0)</f>
        <v>93</v>
      </c>
      <c r="T128" t="str">
        <f>VLOOKUP(B128,[1]高二上!$B:$W,21,0)</f>
        <v>邓倩</v>
      </c>
      <c r="U128">
        <f t="shared" si="19"/>
        <v>136.25377643504532</v>
      </c>
      <c r="V128">
        <f t="shared" si="20"/>
        <v>6</v>
      </c>
      <c r="W128">
        <f>VLOOKUP(B128,[1]高一下!$B:$X,22,0)</f>
        <v>61</v>
      </c>
      <c r="X128" t="str">
        <f>VLOOKUP(B128,[1]高一下!$B:$X,23,0)</f>
        <v>邓倩</v>
      </c>
      <c r="Y128">
        <f t="shared" si="21"/>
        <v>72.809667673716007</v>
      </c>
      <c r="Z128">
        <f t="shared" si="22"/>
        <v>126</v>
      </c>
      <c r="AA128">
        <f>VLOOKUP(B128,[1]高一上!$B:$W,21,0)</f>
        <v>68</v>
      </c>
      <c r="AB128" t="str">
        <f>VLOOKUP(B128,[1]高一上!$B:$W,22,0)</f>
        <v>米晓妹</v>
      </c>
      <c r="AC128">
        <f t="shared" si="23"/>
        <v>99.395770392749242</v>
      </c>
      <c r="AD128">
        <f t="shared" si="24"/>
        <v>36</v>
      </c>
      <c r="AE128">
        <f>VLOOKUP(B128,[1]中考!$B:$O,14,0)</f>
        <v>46</v>
      </c>
      <c r="AF128">
        <f t="shared" si="25"/>
        <v>34</v>
      </c>
    </row>
    <row r="129" spans="1:32" x14ac:dyDescent="0.2">
      <c r="A129" s="2" t="s">
        <v>1101</v>
      </c>
      <c r="B129" s="2" t="s">
        <v>1102</v>
      </c>
      <c r="C129" s="1">
        <v>9</v>
      </c>
      <c r="D129" s="3" t="s">
        <v>1070</v>
      </c>
      <c r="E129" s="4" t="s">
        <v>1103</v>
      </c>
      <c r="F129" s="1">
        <v>508</v>
      </c>
      <c r="G129" s="4">
        <v>82</v>
      </c>
      <c r="H129" s="1" t="s">
        <v>1929</v>
      </c>
      <c r="I129">
        <f t="shared" si="15"/>
        <v>111.17824773413898</v>
      </c>
      <c r="J129">
        <f t="shared" si="13"/>
        <v>30</v>
      </c>
      <c r="K129">
        <f>VLOOKUP(B129,[1]高三上!$B:$V,20,0)</f>
        <v>82</v>
      </c>
      <c r="L129" t="str">
        <f>VLOOKUP(B129,[1]高三上!$B:$V,21,0)</f>
        <v>邓倩</v>
      </c>
      <c r="M129">
        <f t="shared" si="16"/>
        <v>117.5226586102719</v>
      </c>
      <c r="N129">
        <f t="shared" si="14"/>
        <v>67</v>
      </c>
      <c r="O129">
        <f>VLOOKUP(B129,[1]高二下!$B:$W,20,0)</f>
        <v>76.599999999999994</v>
      </c>
      <c r="P129" t="str">
        <f>VLOOKUP(B129,[1]高二下!$B:$W,21,0)</f>
        <v>邓倩</v>
      </c>
      <c r="Q129">
        <f t="shared" si="17"/>
        <v>95.166163141993962</v>
      </c>
      <c r="R129">
        <f t="shared" si="18"/>
        <v>125</v>
      </c>
      <c r="S129">
        <f>VLOOKUP(B129,[1]高二上!$B:$W,20,0)</f>
        <v>76</v>
      </c>
      <c r="T129" t="str">
        <f>VLOOKUP(B129,[1]高二上!$B:$W,21,0)</f>
        <v>邓倩</v>
      </c>
      <c r="U129">
        <f t="shared" si="19"/>
        <v>98.187311178247739</v>
      </c>
      <c r="V129">
        <f t="shared" si="20"/>
        <v>109</v>
      </c>
      <c r="W129">
        <f>VLOOKUP(B129,[1]高一下!$B:$X,22,0)</f>
        <v>63</v>
      </c>
      <c r="X129" t="str">
        <f>VLOOKUP(B129,[1]高一下!$B:$X,23,0)</f>
        <v>邓倩</v>
      </c>
      <c r="Y129">
        <f t="shared" si="21"/>
        <v>129.30513595166164</v>
      </c>
      <c r="Z129">
        <f t="shared" si="22"/>
        <v>103</v>
      </c>
      <c r="AA129">
        <f>VLOOKUP(B129,[1]高一上!$B:$W,21,0)</f>
        <v>48</v>
      </c>
      <c r="AB129" t="str">
        <f>VLOOKUP(B129,[1]高一上!$B:$W,22,0)</f>
        <v>米晓妹</v>
      </c>
      <c r="AC129">
        <f t="shared" si="23"/>
        <v>88.217522658610278</v>
      </c>
      <c r="AD129">
        <f t="shared" si="24"/>
        <v>200</v>
      </c>
      <c r="AE129">
        <f>VLOOKUP(B129,[1]中考!$B:$O,14,0)</f>
        <v>41</v>
      </c>
      <c r="AF129">
        <f t="shared" si="25"/>
        <v>161</v>
      </c>
    </row>
    <row r="130" spans="1:32" x14ac:dyDescent="0.2">
      <c r="A130" s="2" t="s">
        <v>1104</v>
      </c>
      <c r="B130" s="2" t="s">
        <v>1105</v>
      </c>
      <c r="C130" s="1">
        <v>9</v>
      </c>
      <c r="D130" s="3" t="s">
        <v>1070</v>
      </c>
      <c r="E130" s="4" t="s">
        <v>1106</v>
      </c>
      <c r="F130" s="1">
        <v>506</v>
      </c>
      <c r="G130" s="4">
        <v>82</v>
      </c>
      <c r="H130" s="1" t="s">
        <v>1929</v>
      </c>
      <c r="I130">
        <f t="shared" si="15"/>
        <v>94.864048338368576</v>
      </c>
      <c r="J130">
        <f t="shared" si="13"/>
        <v>30</v>
      </c>
      <c r="K130">
        <f>VLOOKUP(B130,[1]高三上!$B:$V,20,0)</f>
        <v>91</v>
      </c>
      <c r="L130" t="str">
        <f>VLOOKUP(B130,[1]高三上!$B:$V,21,0)</f>
        <v>邓倩</v>
      </c>
      <c r="M130">
        <f t="shared" si="16"/>
        <v>96.978851963746223</v>
      </c>
      <c r="N130">
        <f t="shared" si="14"/>
        <v>13</v>
      </c>
      <c r="O130">
        <f>VLOOKUP(B130,[1]高二下!$B:$W,20,0)</f>
        <v>94.3</v>
      </c>
      <c r="P130" t="str">
        <f>VLOOKUP(B130,[1]高二下!$B:$W,21,0)</f>
        <v>邓倩</v>
      </c>
      <c r="Q130">
        <f t="shared" si="17"/>
        <v>109.66767371601209</v>
      </c>
      <c r="R130">
        <f t="shared" si="18"/>
        <v>3</v>
      </c>
      <c r="S130">
        <f>VLOOKUP(B130,[1]高二上!$B:$W,20,0)</f>
        <v>87</v>
      </c>
      <c r="T130" t="str">
        <f>VLOOKUP(B130,[1]高二上!$B:$W,21,0)</f>
        <v>邓倩</v>
      </c>
      <c r="U130">
        <f t="shared" si="19"/>
        <v>127.49244712990937</v>
      </c>
      <c r="V130">
        <f t="shared" si="20"/>
        <v>35</v>
      </c>
      <c r="W130">
        <f>VLOOKUP(B130,[1]高一下!$B:$X,22,0)</f>
        <v>61</v>
      </c>
      <c r="X130" t="str">
        <f>VLOOKUP(B130,[1]高一下!$B:$X,23,0)</f>
        <v>邓倩</v>
      </c>
      <c r="Y130">
        <f t="shared" si="21"/>
        <v>62.537764350453173</v>
      </c>
      <c r="Z130">
        <f t="shared" si="22"/>
        <v>126</v>
      </c>
      <c r="AA130">
        <f>VLOOKUP(B130,[1]高一上!$B:$W,21,0)</f>
        <v>89</v>
      </c>
      <c r="AB130" t="str">
        <f>VLOOKUP(B130,[1]高一上!$B:$W,22,0)</f>
        <v>邓倩</v>
      </c>
      <c r="AC130">
        <f t="shared" si="23"/>
        <v>104.83383685800604</v>
      </c>
      <c r="AD130">
        <f t="shared" si="24"/>
        <v>2</v>
      </c>
      <c r="AE130">
        <f>VLOOKUP(B130,[1]中考!$B:$O,14,0)</f>
        <v>47</v>
      </c>
      <c r="AF130">
        <f t="shared" si="25"/>
        <v>18</v>
      </c>
    </row>
    <row r="131" spans="1:32" x14ac:dyDescent="0.2">
      <c r="A131" s="2" t="s">
        <v>1107</v>
      </c>
      <c r="B131" s="2" t="s">
        <v>1108</v>
      </c>
      <c r="C131" s="1">
        <v>9</v>
      </c>
      <c r="D131" s="3" t="s">
        <v>1070</v>
      </c>
      <c r="E131" s="4" t="s">
        <v>1109</v>
      </c>
      <c r="F131" s="1">
        <v>505</v>
      </c>
      <c r="G131" s="4">
        <v>76</v>
      </c>
      <c r="H131" s="1" t="s">
        <v>1929</v>
      </c>
      <c r="I131">
        <f t="shared" si="15"/>
        <v>115.70996978851963</v>
      </c>
      <c r="J131">
        <f t="shared" ref="J131:J194" si="26">RANK(G131,G:G,0)</f>
        <v>85</v>
      </c>
      <c r="K131">
        <f>VLOOKUP(B131,[1]高三上!$B:$V,20,0)</f>
        <v>71</v>
      </c>
      <c r="L131" t="str">
        <f>VLOOKUP(B131,[1]高三上!$B:$V,21,0)</f>
        <v>邓倩</v>
      </c>
      <c r="M131">
        <f t="shared" si="16"/>
        <v>89.42598187311178</v>
      </c>
      <c r="N131">
        <f t="shared" ref="N131:N194" si="27">RANK(K131,K:K,0)</f>
        <v>137</v>
      </c>
      <c r="O131">
        <f>VLOOKUP(B131,[1]高二下!$B:$W,20,0)</f>
        <v>80.8</v>
      </c>
      <c r="P131" t="str">
        <f>VLOOKUP(B131,[1]高二下!$B:$W,21,0)</f>
        <v>邓倩</v>
      </c>
      <c r="Q131">
        <f t="shared" si="17"/>
        <v>95.468277945619334</v>
      </c>
      <c r="R131">
        <f t="shared" si="18"/>
        <v>102</v>
      </c>
      <c r="S131">
        <f>VLOOKUP(B131,[1]高二上!$B:$W,20,0)</f>
        <v>78</v>
      </c>
      <c r="T131" t="str">
        <f>VLOOKUP(B131,[1]高二上!$B:$W,21,0)</f>
        <v>邓倩</v>
      </c>
      <c r="U131">
        <f t="shared" si="19"/>
        <v>88.217522658610278</v>
      </c>
      <c r="V131">
        <f t="shared" si="20"/>
        <v>87</v>
      </c>
      <c r="W131">
        <f>VLOOKUP(B131,[1]高一下!$B:$X,22,0)</f>
        <v>67</v>
      </c>
      <c r="X131" t="str">
        <f>VLOOKUP(B131,[1]高一下!$B:$X,23,0)</f>
        <v>邓倩</v>
      </c>
      <c r="Y131">
        <f t="shared" si="21"/>
        <v>91.238670694864055</v>
      </c>
      <c r="Z131">
        <f t="shared" si="22"/>
        <v>48</v>
      </c>
      <c r="AA131">
        <f>VLOOKUP(B131,[1]高一上!$B:$W,21,0)</f>
        <v>72</v>
      </c>
      <c r="AB131" t="str">
        <f>VLOOKUP(B131,[1]高一上!$B:$W,22,0)</f>
        <v>石敏</v>
      </c>
      <c r="AC131">
        <f t="shared" si="23"/>
        <v>95.166163141993962</v>
      </c>
      <c r="AD131">
        <f t="shared" si="24"/>
        <v>19</v>
      </c>
      <c r="AE131">
        <f>VLOOKUP(B131,[1]中考!$B:$O,14,0)</f>
        <v>49</v>
      </c>
      <c r="AF131">
        <f t="shared" si="25"/>
        <v>3</v>
      </c>
    </row>
    <row r="132" spans="1:32" x14ac:dyDescent="0.2">
      <c r="A132" s="2" t="s">
        <v>1110</v>
      </c>
      <c r="B132" s="2" t="s">
        <v>1111</v>
      </c>
      <c r="C132" s="1">
        <v>9</v>
      </c>
      <c r="D132" s="3" t="s">
        <v>1070</v>
      </c>
      <c r="E132" s="4" t="s">
        <v>122</v>
      </c>
      <c r="F132" s="1">
        <v>502</v>
      </c>
      <c r="G132" s="4">
        <v>84</v>
      </c>
      <c r="H132" s="1" t="s">
        <v>1929</v>
      </c>
      <c r="I132">
        <f t="shared" ref="I132:I195" si="28">IF(OR(G132=0,K132=0),100,(((N132-J132)/COUNTA($D$3:$D$333))*100)+100)</f>
        <v>109.96978851963746</v>
      </c>
      <c r="J132">
        <f t="shared" si="26"/>
        <v>22</v>
      </c>
      <c r="K132">
        <f>VLOOKUP(B132,[1]高三上!$B:$V,20,0)</f>
        <v>83</v>
      </c>
      <c r="L132" t="str">
        <f>VLOOKUP(B132,[1]高三上!$B:$V,21,0)</f>
        <v>邓倩</v>
      </c>
      <c r="M132">
        <f t="shared" ref="M132:M195" si="29">IF(OR(O132=0,K132=0),100,(((R132-N132)/COUNTA($D$3:$D$333))*100)+100)</f>
        <v>133.53474320241691</v>
      </c>
      <c r="N132">
        <f t="shared" si="27"/>
        <v>55</v>
      </c>
      <c r="O132">
        <f>VLOOKUP(B132,[1]高二下!$B:$W,20,0)</f>
        <v>72.400000000000006</v>
      </c>
      <c r="P132" t="str">
        <f>VLOOKUP(B132,[1]高二下!$B:$W,21,0)</f>
        <v>邓倩</v>
      </c>
      <c r="Q132">
        <f t="shared" ref="Q132:Q195" si="30">IF(OR(O132=0,S132=0),100,(((V132-R132)/COUNTA($D$3:$D$333))*100)+100)</f>
        <v>86.102719033232631</v>
      </c>
      <c r="R132">
        <f t="shared" ref="R132:R195" si="31">RANK(O132,$O$3:$O$333)</f>
        <v>166</v>
      </c>
      <c r="S132">
        <f>VLOOKUP(B132,[1]高二上!$B:$W,20,0)</f>
        <v>73</v>
      </c>
      <c r="T132" t="str">
        <f>VLOOKUP(B132,[1]高二上!$B:$W,21,0)</f>
        <v>邓倩</v>
      </c>
      <c r="U132">
        <f t="shared" ref="U132:U195" si="32">IF(OR(W132=0,S132=0),100,(((Z132-V132)/COUNTA($D$3:$D$333))*100)+100)</f>
        <v>157.70392749244712</v>
      </c>
      <c r="V132">
        <f t="shared" ref="V132:V195" si="33">RANK(S132,$S$3:$S$333)</f>
        <v>120</v>
      </c>
      <c r="W132">
        <f>VLOOKUP(B132,[1]高一下!$B:$X,22,0)</f>
        <v>43</v>
      </c>
      <c r="X132" t="str">
        <f>VLOOKUP(B132,[1]高一下!$B:$X,23,0)</f>
        <v>邓倩</v>
      </c>
      <c r="Y132">
        <f t="shared" ref="Y132:Y195" si="34">IF(OR(W132=0,AA132=0),100,(((AD132-Z132)/COUNTA($D$3:$D$333))*100)+100)</f>
        <v>9.3655589123867031</v>
      </c>
      <c r="Z132">
        <f t="shared" ref="Z132:Z195" si="35">RANK(W132,$W$3:$W$333)</f>
        <v>311</v>
      </c>
      <c r="AA132">
        <f>VLOOKUP(B132,[1]高一上!$B:$W,21,0)</f>
        <v>77</v>
      </c>
      <c r="AB132" t="str">
        <f>VLOOKUP(B132,[1]高一上!$B:$W,22,0)</f>
        <v>石敏</v>
      </c>
      <c r="AC132">
        <f t="shared" ref="AC132:AC195" si="36">IF(OR(AE132=0,AA132=0),100,(((AF132-AD132)/COUNTA($D$3:$D$333))*100)+100)</f>
        <v>129.607250755287</v>
      </c>
      <c r="AD132">
        <f t="shared" ref="AD132:AD195" si="37">RANK(AA132,$AA$3:$AA$333)</f>
        <v>11</v>
      </c>
      <c r="AE132">
        <f>VLOOKUP(B132,[1]中考!$B:$O,14,0)</f>
        <v>43</v>
      </c>
      <c r="AF132">
        <f t="shared" ref="AF132:AF195" si="38">RANK(AE132,$AE$3:$AE$333)</f>
        <v>109</v>
      </c>
    </row>
    <row r="133" spans="1:32" x14ac:dyDescent="0.2">
      <c r="A133" s="2" t="s">
        <v>1112</v>
      </c>
      <c r="B133" s="2" t="s">
        <v>1113</v>
      </c>
      <c r="C133" s="1">
        <v>9</v>
      </c>
      <c r="D133" s="3" t="s">
        <v>1070</v>
      </c>
      <c r="E133" s="4" t="s">
        <v>1114</v>
      </c>
      <c r="F133" s="1">
        <v>499</v>
      </c>
      <c r="G133" s="4">
        <v>85</v>
      </c>
      <c r="H133" s="1" t="s">
        <v>1929</v>
      </c>
      <c r="I133">
        <f t="shared" si="28"/>
        <v>100</v>
      </c>
      <c r="J133">
        <f t="shared" si="26"/>
        <v>18</v>
      </c>
      <c r="K133">
        <v>0</v>
      </c>
      <c r="L133" t="str">
        <f>H133</f>
        <v>邓倩</v>
      </c>
      <c r="M133">
        <f t="shared" si="29"/>
        <v>100</v>
      </c>
      <c r="N133">
        <f t="shared" si="27"/>
        <v>298</v>
      </c>
      <c r="O133">
        <f>VLOOKUP(B133,[1]高二下!$B:$W,20,0)</f>
        <v>90.5</v>
      </c>
      <c r="P133" t="str">
        <f>VLOOKUP(B133,[1]高二下!$B:$W,21,0)</f>
        <v>邓倩</v>
      </c>
      <c r="Q133">
        <f t="shared" si="30"/>
        <v>100</v>
      </c>
      <c r="R133">
        <f t="shared" si="31"/>
        <v>14</v>
      </c>
      <c r="S133">
        <f>VLOOKUP(B133,[1]高二上!$B:$W,20,0)</f>
        <v>90</v>
      </c>
      <c r="T133" t="str">
        <f>VLOOKUP(B133,[1]高二上!$B:$W,21,0)</f>
        <v>邓倩</v>
      </c>
      <c r="U133">
        <f t="shared" si="32"/>
        <v>99.395770392749242</v>
      </c>
      <c r="V133">
        <f t="shared" si="33"/>
        <v>14</v>
      </c>
      <c r="W133">
        <f>VLOOKUP(B133,[1]高一下!$B:$X,22,0)</f>
        <v>74</v>
      </c>
      <c r="X133" t="str">
        <f>VLOOKUP(B133,[1]高一下!$B:$X,23,0)</f>
        <v>邓倩</v>
      </c>
      <c r="Y133">
        <f t="shared" si="34"/>
        <v>110.57401812688822</v>
      </c>
      <c r="Z133">
        <f t="shared" si="35"/>
        <v>12</v>
      </c>
      <c r="AA133">
        <f>VLOOKUP(B133,[1]高一上!$B:$W,21,0)</f>
        <v>66</v>
      </c>
      <c r="AB133" t="str">
        <f>VLOOKUP(B133,[1]高一上!$B:$W,22,0)</f>
        <v>邓倩</v>
      </c>
      <c r="AC133">
        <f t="shared" si="36"/>
        <v>87.61329305135952</v>
      </c>
      <c r="AD133">
        <f t="shared" si="37"/>
        <v>47</v>
      </c>
      <c r="AE133">
        <f>VLOOKUP(B133,[1]中考!$B:$O,14,0)</f>
        <v>48</v>
      </c>
      <c r="AF133">
        <f t="shared" si="38"/>
        <v>6</v>
      </c>
    </row>
    <row r="134" spans="1:32" x14ac:dyDescent="0.2">
      <c r="A134" s="2" t="s">
        <v>1115</v>
      </c>
      <c r="B134" s="2" t="s">
        <v>1116</v>
      </c>
      <c r="C134" s="1">
        <v>9</v>
      </c>
      <c r="D134" s="3" t="s">
        <v>1070</v>
      </c>
      <c r="E134" s="4" t="s">
        <v>1117</v>
      </c>
      <c r="F134" s="1">
        <v>498</v>
      </c>
      <c r="G134" s="4">
        <v>77</v>
      </c>
      <c r="H134" s="1" t="s">
        <v>1929</v>
      </c>
      <c r="I134">
        <f t="shared" si="28"/>
        <v>91.238670694864055</v>
      </c>
      <c r="J134">
        <f t="shared" si="26"/>
        <v>74</v>
      </c>
      <c r="K134">
        <f>VLOOKUP(B134,[1]高三上!$B:$V,20,0)</f>
        <v>85</v>
      </c>
      <c r="L134" t="str">
        <f>VLOOKUP(B134,[1]高三上!$B:$V,21,0)</f>
        <v>邓倩</v>
      </c>
      <c r="M134">
        <f t="shared" si="29"/>
        <v>94.864048338368576</v>
      </c>
      <c r="N134">
        <f t="shared" si="27"/>
        <v>45</v>
      </c>
      <c r="O134">
        <f>VLOOKUP(B134,[1]高二下!$B:$W,20,0)</f>
        <v>88.5</v>
      </c>
      <c r="P134" t="str">
        <f>VLOOKUP(B134,[1]高二下!$B:$W,21,0)</f>
        <v>邓倩</v>
      </c>
      <c r="Q134">
        <f t="shared" si="30"/>
        <v>127.79456193353474</v>
      </c>
      <c r="R134">
        <f t="shared" si="31"/>
        <v>28</v>
      </c>
      <c r="S134">
        <f>VLOOKUP(B134,[1]高二上!$B:$W,20,0)</f>
        <v>73</v>
      </c>
      <c r="T134" t="str">
        <f>VLOOKUP(B134,[1]高二上!$B:$W,21,0)</f>
        <v>邓倩</v>
      </c>
      <c r="U134">
        <f t="shared" si="32"/>
        <v>78.247734138972817</v>
      </c>
      <c r="V134">
        <f t="shared" si="33"/>
        <v>120</v>
      </c>
      <c r="W134">
        <f>VLOOKUP(B134,[1]高一下!$B:$X,22,0)</f>
        <v>67</v>
      </c>
      <c r="X134" t="str">
        <f>VLOOKUP(B134,[1]高一下!$B:$X,23,0)</f>
        <v>邓倩</v>
      </c>
      <c r="Y134">
        <f t="shared" si="34"/>
        <v>103.32326283987915</v>
      </c>
      <c r="Z134">
        <f t="shared" si="35"/>
        <v>48</v>
      </c>
      <c r="AA134">
        <f>VLOOKUP(B134,[1]高一上!$B:$W,21,0)</f>
        <v>64</v>
      </c>
      <c r="AB134" t="str">
        <f>VLOOKUP(B134,[1]高一上!$B:$W,22,0)</f>
        <v>邓倩</v>
      </c>
      <c r="AC134">
        <f t="shared" si="36"/>
        <v>98.791540785498484</v>
      </c>
      <c r="AD134">
        <f t="shared" si="37"/>
        <v>59</v>
      </c>
      <c r="AE134">
        <f>VLOOKUP(B134,[1]中考!$B:$O,14,0)</f>
        <v>45</v>
      </c>
      <c r="AF134">
        <f t="shared" si="38"/>
        <v>55</v>
      </c>
    </row>
    <row r="135" spans="1:32" x14ac:dyDescent="0.2">
      <c r="A135" s="2" t="s">
        <v>1118</v>
      </c>
      <c r="B135" s="2" t="s">
        <v>1119</v>
      </c>
      <c r="C135" s="1">
        <v>9</v>
      </c>
      <c r="D135" s="3" t="s">
        <v>1070</v>
      </c>
      <c r="E135" s="4" t="s">
        <v>1120</v>
      </c>
      <c r="F135" s="1">
        <v>494</v>
      </c>
      <c r="G135" s="4">
        <v>81</v>
      </c>
      <c r="H135" s="1" t="s">
        <v>1929</v>
      </c>
      <c r="I135">
        <f t="shared" si="28"/>
        <v>97.885196374622353</v>
      </c>
      <c r="J135">
        <f t="shared" si="26"/>
        <v>39</v>
      </c>
      <c r="K135">
        <f>VLOOKUP(B135,[1]高三上!$B:$V,20,0)</f>
        <v>86</v>
      </c>
      <c r="L135" t="str">
        <f>VLOOKUP(B135,[1]高三上!$B:$V,21,0)</f>
        <v>邓倩</v>
      </c>
      <c r="M135">
        <f t="shared" si="29"/>
        <v>114.50151057401813</v>
      </c>
      <c r="N135">
        <f t="shared" si="27"/>
        <v>32</v>
      </c>
      <c r="O135">
        <f>VLOOKUP(B135,[1]高二下!$B:$W,20,0)</f>
        <v>83.6</v>
      </c>
      <c r="P135" t="str">
        <f>VLOOKUP(B135,[1]高二下!$B:$W,21,0)</f>
        <v>邓倩</v>
      </c>
      <c r="Q135">
        <f t="shared" si="30"/>
        <v>100</v>
      </c>
      <c r="R135">
        <f t="shared" si="31"/>
        <v>80</v>
      </c>
      <c r="S135">
        <f>VLOOKUP(B135,[1]高二上!$B:$W,20,0)</f>
        <v>0</v>
      </c>
      <c r="T135" t="str">
        <f>VLOOKUP(B135,[1]高二上!$B:$W,21,0)</f>
        <v>邓倩</v>
      </c>
      <c r="U135">
        <f t="shared" si="32"/>
        <v>100</v>
      </c>
      <c r="V135">
        <f t="shared" si="33"/>
        <v>322</v>
      </c>
      <c r="W135">
        <f>VLOOKUP(B135,[1]高一下!$B:$X,22,0)</f>
        <v>64</v>
      </c>
      <c r="X135" t="str">
        <f>VLOOKUP(B135,[1]高一下!$B:$X,23,0)</f>
        <v>邓倩</v>
      </c>
      <c r="Y135">
        <f t="shared" si="34"/>
        <v>91.540785498489427</v>
      </c>
      <c r="Z135">
        <f t="shared" si="35"/>
        <v>86</v>
      </c>
      <c r="AA135">
        <f>VLOOKUP(B135,[1]高一上!$B:$W,21,0)</f>
        <v>65</v>
      </c>
      <c r="AB135" t="str">
        <f>VLOOKUP(B135,[1]高一上!$B:$W,22,0)</f>
        <v>米晓妹</v>
      </c>
      <c r="AC135">
        <f t="shared" si="36"/>
        <v>87.915407854984892</v>
      </c>
      <c r="AD135">
        <f t="shared" si="37"/>
        <v>58</v>
      </c>
      <c r="AE135">
        <f>VLOOKUP(B135,[1]中考!$B:$O,14,0)</f>
        <v>47</v>
      </c>
      <c r="AF135">
        <f t="shared" si="38"/>
        <v>18</v>
      </c>
    </row>
    <row r="136" spans="1:32" x14ac:dyDescent="0.2">
      <c r="A136" s="2" t="s">
        <v>1121</v>
      </c>
      <c r="B136" s="2" t="s">
        <v>1122</v>
      </c>
      <c r="C136" s="1">
        <v>9</v>
      </c>
      <c r="D136" s="3" t="s">
        <v>1070</v>
      </c>
      <c r="E136" s="4" t="s">
        <v>1123</v>
      </c>
      <c r="F136" s="1">
        <v>489</v>
      </c>
      <c r="G136" s="4">
        <v>79</v>
      </c>
      <c r="H136" s="1" t="s">
        <v>1929</v>
      </c>
      <c r="I136">
        <f t="shared" si="28"/>
        <v>101.51057401812689</v>
      </c>
      <c r="J136">
        <f t="shared" si="26"/>
        <v>62</v>
      </c>
      <c r="K136">
        <f>VLOOKUP(B136,[1]高三上!$B:$V,20,0)</f>
        <v>82</v>
      </c>
      <c r="L136" t="str">
        <f>VLOOKUP(B136,[1]高三上!$B:$V,21,0)</f>
        <v>邓倩</v>
      </c>
      <c r="M136">
        <f t="shared" si="29"/>
        <v>135.95166163141994</v>
      </c>
      <c r="N136">
        <f t="shared" si="27"/>
        <v>67</v>
      </c>
      <c r="O136">
        <f>VLOOKUP(B136,[1]高二下!$B:$W,20,0)</f>
        <v>70</v>
      </c>
      <c r="P136" t="str">
        <f>VLOOKUP(B136,[1]高二下!$B:$W,21,0)</f>
        <v>邓倩</v>
      </c>
      <c r="Q136">
        <f t="shared" si="30"/>
        <v>91.540785498489427</v>
      </c>
      <c r="R136">
        <f t="shared" si="31"/>
        <v>186</v>
      </c>
      <c r="S136">
        <f>VLOOKUP(B136,[1]高二上!$B:$W,20,0)</f>
        <v>70</v>
      </c>
      <c r="T136" t="str">
        <f>VLOOKUP(B136,[1]高二上!$B:$W,21,0)</f>
        <v>邓倩</v>
      </c>
      <c r="U136">
        <f t="shared" si="32"/>
        <v>139.57703927492446</v>
      </c>
      <c r="V136">
        <f t="shared" si="33"/>
        <v>158</v>
      </c>
      <c r="W136">
        <f>VLOOKUP(B136,[1]高一下!$B:$X,22,0)</f>
        <v>48</v>
      </c>
      <c r="X136" t="str">
        <f>VLOOKUP(B136,[1]高一下!$B:$X,23,0)</f>
        <v>邓倩</v>
      </c>
      <c r="Y136">
        <f t="shared" si="34"/>
        <v>73.111782477341393</v>
      </c>
      <c r="Z136">
        <f t="shared" si="35"/>
        <v>289</v>
      </c>
      <c r="AA136">
        <f>VLOOKUP(B136,[1]高一上!$B:$W,21,0)</f>
        <v>48</v>
      </c>
      <c r="AB136" t="str">
        <f>VLOOKUP(B136,[1]高一上!$B:$W,22,0)</f>
        <v>米晓妹</v>
      </c>
      <c r="AC136">
        <f t="shared" si="36"/>
        <v>97.280966767371595</v>
      </c>
      <c r="AD136">
        <f t="shared" si="37"/>
        <v>200</v>
      </c>
      <c r="AE136">
        <f>VLOOKUP(B136,[1]中考!$B:$O,14,0)</f>
        <v>40</v>
      </c>
      <c r="AF136">
        <f t="shared" si="38"/>
        <v>191</v>
      </c>
    </row>
    <row r="137" spans="1:32" x14ac:dyDescent="0.2">
      <c r="A137" s="2" t="s">
        <v>1124</v>
      </c>
      <c r="B137" s="2" t="s">
        <v>1125</v>
      </c>
      <c r="C137" s="1">
        <v>9</v>
      </c>
      <c r="D137" s="3" t="s">
        <v>1070</v>
      </c>
      <c r="E137" s="4" t="s">
        <v>1126</v>
      </c>
      <c r="F137" s="1">
        <v>488</v>
      </c>
      <c r="G137" s="4">
        <v>76</v>
      </c>
      <c r="H137" s="1" t="s">
        <v>1929</v>
      </c>
      <c r="I137">
        <f t="shared" si="28"/>
        <v>120.24169184290031</v>
      </c>
      <c r="J137">
        <f t="shared" si="26"/>
        <v>85</v>
      </c>
      <c r="K137">
        <f>VLOOKUP(B137,[1]高三上!$B:$V,20,0)</f>
        <v>70</v>
      </c>
      <c r="L137" t="str">
        <f>VLOOKUP(B137,[1]高三上!$B:$V,21,0)</f>
        <v>邓倩</v>
      </c>
      <c r="M137">
        <f t="shared" si="29"/>
        <v>89.123867069486408</v>
      </c>
      <c r="N137">
        <f t="shared" si="27"/>
        <v>152</v>
      </c>
      <c r="O137">
        <f>VLOOKUP(B137,[1]高二下!$B:$W,20,0)</f>
        <v>78</v>
      </c>
      <c r="P137" t="str">
        <f>VLOOKUP(B137,[1]高二下!$B:$W,21,0)</f>
        <v>邓倩</v>
      </c>
      <c r="Q137">
        <f t="shared" si="30"/>
        <v>70.996978851963746</v>
      </c>
      <c r="R137">
        <f t="shared" si="31"/>
        <v>116</v>
      </c>
      <c r="S137">
        <f>VLOOKUP(B137,[1]高二上!$B:$W,20,0)</f>
        <v>89</v>
      </c>
      <c r="T137" t="str">
        <f>VLOOKUP(B137,[1]高二上!$B:$W,21,0)</f>
        <v>邓倩</v>
      </c>
      <c r="U137">
        <f t="shared" si="32"/>
        <v>142.59818731117826</v>
      </c>
      <c r="V137">
        <f t="shared" si="33"/>
        <v>20</v>
      </c>
      <c r="W137">
        <f>VLOOKUP(B137,[1]高一下!$B:$X,22,0)</f>
        <v>59</v>
      </c>
      <c r="X137" t="str">
        <f>VLOOKUP(B137,[1]高一下!$B:$X,23,0)</f>
        <v>邓倩</v>
      </c>
      <c r="Y137">
        <f t="shared" si="34"/>
        <v>76.13293051359517</v>
      </c>
      <c r="Z137">
        <f t="shared" si="35"/>
        <v>161</v>
      </c>
      <c r="AA137">
        <f>VLOOKUP(B137,[1]高一上!$B:$W,21,0)</f>
        <v>60</v>
      </c>
      <c r="AB137" t="str">
        <f>VLOOKUP(B137,[1]高一上!$B:$W,22,0)</f>
        <v>米晓妹</v>
      </c>
      <c r="AC137">
        <f t="shared" si="36"/>
        <v>100.90634441087613</v>
      </c>
      <c r="AD137">
        <f t="shared" si="37"/>
        <v>82</v>
      </c>
      <c r="AE137">
        <f>VLOOKUP(B137,[1]中考!$B:$O,14,0)</f>
        <v>44</v>
      </c>
      <c r="AF137">
        <f t="shared" si="38"/>
        <v>85</v>
      </c>
    </row>
    <row r="138" spans="1:32" x14ac:dyDescent="0.2">
      <c r="A138" s="2" t="s">
        <v>1127</v>
      </c>
      <c r="B138" s="2" t="s">
        <v>1128</v>
      </c>
      <c r="C138" s="1">
        <v>9</v>
      </c>
      <c r="D138" s="3" t="s">
        <v>1070</v>
      </c>
      <c r="E138" s="4" t="s">
        <v>1129</v>
      </c>
      <c r="F138" s="1">
        <v>482</v>
      </c>
      <c r="G138" s="4">
        <v>83</v>
      </c>
      <c r="H138" s="1" t="s">
        <v>1929</v>
      </c>
      <c r="I138">
        <f t="shared" si="28"/>
        <v>102.11480362537765</v>
      </c>
      <c r="J138">
        <f t="shared" si="26"/>
        <v>25</v>
      </c>
      <c r="K138">
        <f>VLOOKUP(B138,[1]高三上!$B:$V,20,0)</f>
        <v>86</v>
      </c>
      <c r="L138" t="str">
        <f>VLOOKUP(B138,[1]高三上!$B:$V,21,0)</f>
        <v>邓倩</v>
      </c>
      <c r="M138">
        <f t="shared" si="29"/>
        <v>91.842900302114799</v>
      </c>
      <c r="N138">
        <f t="shared" si="27"/>
        <v>32</v>
      </c>
      <c r="O138">
        <f>VLOOKUP(B138,[1]高二下!$B:$W,20,0)</f>
        <v>93</v>
      </c>
      <c r="P138" t="str">
        <f>VLOOKUP(B138,[1]高二下!$B:$W,21,0)</f>
        <v>邓倩</v>
      </c>
      <c r="Q138">
        <f t="shared" si="30"/>
        <v>120.24169184290031</v>
      </c>
      <c r="R138">
        <f t="shared" si="31"/>
        <v>5</v>
      </c>
      <c r="S138">
        <f>VLOOKUP(B138,[1]高二上!$B:$W,20,0)</f>
        <v>80</v>
      </c>
      <c r="T138" t="str">
        <f>VLOOKUP(B138,[1]高二上!$B:$W,21,0)</f>
        <v>邓倩</v>
      </c>
      <c r="U138">
        <f t="shared" si="32"/>
        <v>109.3655589123867</v>
      </c>
      <c r="V138">
        <f t="shared" si="33"/>
        <v>72</v>
      </c>
      <c r="W138">
        <f>VLOOKUP(B138,[1]高一下!$B:$X,22,0)</f>
        <v>63</v>
      </c>
      <c r="X138" t="str">
        <f>VLOOKUP(B138,[1]高一下!$B:$X,23,0)</f>
        <v>邓倩</v>
      </c>
      <c r="Y138">
        <f t="shared" si="34"/>
        <v>79.758308157099691</v>
      </c>
      <c r="Z138">
        <f t="shared" si="35"/>
        <v>103</v>
      </c>
      <c r="AA138">
        <f>VLOOKUP(B138,[1]高一上!$B:$W,21,0)</f>
        <v>68</v>
      </c>
      <c r="AB138" t="str">
        <f>VLOOKUP(B138,[1]高一上!$B:$W,22,0)</f>
        <v>李汉林</v>
      </c>
      <c r="AC138">
        <f t="shared" si="36"/>
        <v>122.05438066465257</v>
      </c>
      <c r="AD138">
        <f t="shared" si="37"/>
        <v>36</v>
      </c>
      <c r="AE138">
        <f>VLOOKUP(B138,[1]中考!$B:$O,14,0)</f>
        <v>43</v>
      </c>
      <c r="AF138">
        <f t="shared" si="38"/>
        <v>109</v>
      </c>
    </row>
    <row r="139" spans="1:32" x14ac:dyDescent="0.2">
      <c r="A139" s="2" t="s">
        <v>1130</v>
      </c>
      <c r="B139" s="2" t="s">
        <v>1131</v>
      </c>
      <c r="C139" s="1">
        <v>9</v>
      </c>
      <c r="D139" s="3" t="s">
        <v>1070</v>
      </c>
      <c r="E139" s="4" t="s">
        <v>1132</v>
      </c>
      <c r="F139" s="1">
        <v>473</v>
      </c>
      <c r="G139" s="4">
        <v>72</v>
      </c>
      <c r="H139" s="1" t="s">
        <v>1929</v>
      </c>
      <c r="I139">
        <f t="shared" si="28"/>
        <v>82.477341389728096</v>
      </c>
      <c r="J139">
        <f t="shared" si="26"/>
        <v>125</v>
      </c>
      <c r="K139">
        <f>VLOOKUP(B139,[1]高三上!$B:$V,20,0)</f>
        <v>82</v>
      </c>
      <c r="L139" t="str">
        <f>VLOOKUP(B139,[1]高三上!$B:$V,21,0)</f>
        <v>邓倩</v>
      </c>
      <c r="M139">
        <f t="shared" si="29"/>
        <v>83.987915407854985</v>
      </c>
      <c r="N139">
        <f t="shared" si="27"/>
        <v>67</v>
      </c>
      <c r="O139">
        <f>VLOOKUP(B139,[1]高二下!$B:$W,20,0)</f>
        <v>90.5</v>
      </c>
      <c r="P139" t="str">
        <f>VLOOKUP(B139,[1]高二下!$B:$W,21,0)</f>
        <v>邓倩</v>
      </c>
      <c r="Q139">
        <f t="shared" si="30"/>
        <v>101.81268882175226</v>
      </c>
      <c r="R139">
        <f t="shared" si="31"/>
        <v>14</v>
      </c>
      <c r="S139">
        <f>VLOOKUP(B139,[1]高二上!$B:$W,20,0)</f>
        <v>89</v>
      </c>
      <c r="T139" t="str">
        <f>VLOOKUP(B139,[1]高二上!$B:$W,21,0)</f>
        <v>邓倩</v>
      </c>
      <c r="U139">
        <f t="shared" si="32"/>
        <v>96.072507552870093</v>
      </c>
      <c r="V139">
        <f t="shared" si="33"/>
        <v>20</v>
      </c>
      <c r="W139">
        <f>VLOOKUP(B139,[1]高一下!$B:$X,22,0)</f>
        <v>76</v>
      </c>
      <c r="X139" t="str">
        <f>VLOOKUP(B139,[1]高一下!$B:$X,23,0)</f>
        <v>邓倩</v>
      </c>
      <c r="Y139">
        <f t="shared" si="34"/>
        <v>103.02114803625378</v>
      </c>
      <c r="Z139">
        <f t="shared" si="35"/>
        <v>7</v>
      </c>
      <c r="AA139">
        <f>VLOOKUP(B139,[1]高一上!$B:$W,21,0)</f>
        <v>74</v>
      </c>
      <c r="AB139" t="str">
        <f>VLOOKUP(B139,[1]高一上!$B:$W,22,0)</f>
        <v>石敏</v>
      </c>
      <c r="AC139">
        <f t="shared" si="36"/>
        <v>120.54380664652568</v>
      </c>
      <c r="AD139">
        <f t="shared" si="37"/>
        <v>17</v>
      </c>
      <c r="AE139">
        <f>VLOOKUP(B139,[1]中考!$B:$O,14,0)</f>
        <v>44</v>
      </c>
      <c r="AF139">
        <f t="shared" si="38"/>
        <v>85</v>
      </c>
    </row>
    <row r="140" spans="1:32" x14ac:dyDescent="0.2">
      <c r="A140" s="2" t="s">
        <v>1133</v>
      </c>
      <c r="B140" s="2" t="s">
        <v>1134</v>
      </c>
      <c r="C140" s="1">
        <v>9</v>
      </c>
      <c r="D140" s="3" t="s">
        <v>1070</v>
      </c>
      <c r="E140" s="4" t="s">
        <v>1135</v>
      </c>
      <c r="F140" s="1">
        <v>473</v>
      </c>
      <c r="G140" s="4">
        <v>80</v>
      </c>
      <c r="H140" s="1" t="s">
        <v>1929</v>
      </c>
      <c r="I140">
        <f t="shared" si="28"/>
        <v>131.72205438066464</v>
      </c>
      <c r="J140">
        <f t="shared" si="26"/>
        <v>47</v>
      </c>
      <c r="K140">
        <f>VLOOKUP(B140,[1]高三上!$B:$V,20,0)</f>
        <v>70</v>
      </c>
      <c r="L140" t="str">
        <f>VLOOKUP(B140,[1]高三上!$B:$V,21,0)</f>
        <v>邓倩</v>
      </c>
      <c r="M140">
        <f t="shared" si="29"/>
        <v>81.570996978851966</v>
      </c>
      <c r="N140">
        <f t="shared" si="27"/>
        <v>152</v>
      </c>
      <c r="O140">
        <f>VLOOKUP(B140,[1]高二下!$B:$W,20,0)</f>
        <v>82.2</v>
      </c>
      <c r="P140" t="str">
        <f>VLOOKUP(B140,[1]高二下!$B:$W,21,0)</f>
        <v>邓倩</v>
      </c>
      <c r="Q140">
        <f t="shared" si="30"/>
        <v>116.3141993957704</v>
      </c>
      <c r="R140">
        <f t="shared" si="31"/>
        <v>91</v>
      </c>
      <c r="S140">
        <f>VLOOKUP(B140,[1]高二上!$B:$W,20,0)</f>
        <v>71</v>
      </c>
      <c r="T140" t="str">
        <f>VLOOKUP(B140,[1]高二上!$B:$W,21,0)</f>
        <v>邓倩</v>
      </c>
      <c r="U140">
        <f t="shared" si="32"/>
        <v>70.69486404833836</v>
      </c>
      <c r="V140">
        <f t="shared" si="33"/>
        <v>145</v>
      </c>
      <c r="W140">
        <f>VLOOKUP(B140,[1]高一下!$B:$X,22,0)</f>
        <v>67</v>
      </c>
      <c r="X140" t="str">
        <f>VLOOKUP(B140,[1]高一下!$B:$X,23,0)</f>
        <v>邓倩</v>
      </c>
      <c r="Y140">
        <f t="shared" si="34"/>
        <v>158.00604229607251</v>
      </c>
      <c r="Z140">
        <f t="shared" si="35"/>
        <v>48</v>
      </c>
      <c r="AA140">
        <f>VLOOKUP(B140,[1]高一上!$B:$W,21,0)</f>
        <v>44</v>
      </c>
      <c r="AB140" t="str">
        <f>VLOOKUP(B140,[1]高一上!$B:$W,22,0)</f>
        <v>米晓妹</v>
      </c>
      <c r="AC140">
        <f t="shared" si="36"/>
        <v>76.13293051359517</v>
      </c>
      <c r="AD140">
        <f t="shared" si="37"/>
        <v>240</v>
      </c>
      <c r="AE140">
        <f>VLOOKUP(B140,[1]中考!$B:$O,14,0)</f>
        <v>41</v>
      </c>
      <c r="AF140">
        <f t="shared" si="38"/>
        <v>161</v>
      </c>
    </row>
    <row r="141" spans="1:32" x14ac:dyDescent="0.2">
      <c r="A141" s="2" t="s">
        <v>1136</v>
      </c>
      <c r="B141" s="2" t="s">
        <v>1137</v>
      </c>
      <c r="C141" s="1">
        <v>9</v>
      </c>
      <c r="D141" s="3" t="s">
        <v>1070</v>
      </c>
      <c r="E141" s="4" t="s">
        <v>1138</v>
      </c>
      <c r="F141" s="1">
        <v>471</v>
      </c>
      <c r="G141" s="4">
        <v>75</v>
      </c>
      <c r="H141" s="1" t="s">
        <v>1929</v>
      </c>
      <c r="I141">
        <f t="shared" si="28"/>
        <v>80.966767371601208</v>
      </c>
      <c r="J141">
        <f t="shared" si="26"/>
        <v>95</v>
      </c>
      <c r="K141">
        <f>VLOOKUP(B141,[1]高三上!$B:$V,20,0)</f>
        <v>86</v>
      </c>
      <c r="L141" t="str">
        <f>VLOOKUP(B141,[1]高三上!$B:$V,21,0)</f>
        <v>邓倩</v>
      </c>
      <c r="M141">
        <f t="shared" si="29"/>
        <v>114.50151057401813</v>
      </c>
      <c r="N141">
        <f t="shared" si="27"/>
        <v>32</v>
      </c>
      <c r="O141">
        <f>VLOOKUP(B141,[1]高二下!$B:$W,20,0)</f>
        <v>83.6</v>
      </c>
      <c r="P141" t="str">
        <f>VLOOKUP(B141,[1]高二下!$B:$W,21,0)</f>
        <v>邓倩</v>
      </c>
      <c r="Q141">
        <f t="shared" si="30"/>
        <v>80.060422960725077</v>
      </c>
      <c r="R141">
        <f t="shared" si="31"/>
        <v>80</v>
      </c>
      <c r="S141">
        <f>VLOOKUP(B141,[1]高二上!$B:$W,20,0)</f>
        <v>90</v>
      </c>
      <c r="T141" t="str">
        <f>VLOOKUP(B141,[1]高二上!$B:$W,21,0)</f>
        <v>邓倩</v>
      </c>
      <c r="U141">
        <f t="shared" si="32"/>
        <v>101.20845921450152</v>
      </c>
      <c r="V141">
        <f t="shared" si="33"/>
        <v>14</v>
      </c>
      <c r="W141">
        <f>VLOOKUP(B141,[1]高一下!$B:$X,22,0)</f>
        <v>72</v>
      </c>
      <c r="X141" t="str">
        <f>VLOOKUP(B141,[1]高一下!$B:$X,23,0)</f>
        <v>邓倩</v>
      </c>
      <c r="Y141">
        <f t="shared" si="34"/>
        <v>105.4380664652568</v>
      </c>
      <c r="Z141">
        <f t="shared" si="35"/>
        <v>18</v>
      </c>
      <c r="AA141">
        <f>VLOOKUP(B141,[1]高一上!$B:$W,21,0)</f>
        <v>68</v>
      </c>
      <c r="AB141" t="str">
        <f>VLOOKUP(B141,[1]高一上!$B:$W,22,0)</f>
        <v>米晓妹</v>
      </c>
      <c r="AC141">
        <f t="shared" si="36"/>
        <v>99.395770392749242</v>
      </c>
      <c r="AD141">
        <f t="shared" si="37"/>
        <v>36</v>
      </c>
      <c r="AE141">
        <f>VLOOKUP(B141,[1]中考!$B:$O,14,0)</f>
        <v>46</v>
      </c>
      <c r="AF141">
        <f t="shared" si="38"/>
        <v>34</v>
      </c>
    </row>
    <row r="142" spans="1:32" x14ac:dyDescent="0.2">
      <c r="A142" s="2" t="s">
        <v>1139</v>
      </c>
      <c r="B142" s="2" t="s">
        <v>1140</v>
      </c>
      <c r="C142" s="1">
        <v>9</v>
      </c>
      <c r="D142" s="3" t="s">
        <v>1070</v>
      </c>
      <c r="E142" s="4" t="s">
        <v>1141</v>
      </c>
      <c r="F142" s="1">
        <v>471</v>
      </c>
      <c r="G142" s="4">
        <v>66</v>
      </c>
      <c r="H142" s="1" t="s">
        <v>1929</v>
      </c>
      <c r="I142">
        <f t="shared" si="28"/>
        <v>106.04229607250755</v>
      </c>
      <c r="J142">
        <f t="shared" si="26"/>
        <v>195</v>
      </c>
      <c r="K142">
        <f>VLOOKUP(B142,[1]高三上!$B:$V,20,0)</f>
        <v>61</v>
      </c>
      <c r="L142" t="str">
        <f>VLOOKUP(B142,[1]高三上!$B:$V,21,0)</f>
        <v>邓倩</v>
      </c>
      <c r="M142">
        <f t="shared" si="29"/>
        <v>102.71903323262841</v>
      </c>
      <c r="N142">
        <f t="shared" si="27"/>
        <v>215</v>
      </c>
      <c r="O142">
        <f>VLOOKUP(B142,[1]高二下!$B:$W,20,0)</f>
        <v>66.8</v>
      </c>
      <c r="P142" t="str">
        <f>VLOOKUP(B142,[1]高二下!$B:$W,21,0)</f>
        <v>邓倩</v>
      </c>
      <c r="Q142">
        <f t="shared" si="30"/>
        <v>99.697885196374628</v>
      </c>
      <c r="R142">
        <f t="shared" si="31"/>
        <v>224</v>
      </c>
      <c r="S142">
        <f>VLOOKUP(B142,[1]高二上!$B:$W,20,0)</f>
        <v>62</v>
      </c>
      <c r="T142" t="str">
        <f>VLOOKUP(B142,[1]高二上!$B:$W,21,0)</f>
        <v>邓倩</v>
      </c>
      <c r="U142">
        <f t="shared" si="32"/>
        <v>66.465256797583081</v>
      </c>
      <c r="V142">
        <f t="shared" si="33"/>
        <v>223</v>
      </c>
      <c r="W142">
        <f>VLOOKUP(B142,[1]高一下!$B:$X,22,0)</f>
        <v>62</v>
      </c>
      <c r="X142" t="str">
        <f>VLOOKUP(B142,[1]高一下!$B:$X,23,0)</f>
        <v>邓倩</v>
      </c>
      <c r="Y142">
        <f t="shared" si="34"/>
        <v>98.187311178247739</v>
      </c>
      <c r="Z142">
        <f t="shared" si="35"/>
        <v>112</v>
      </c>
      <c r="AA142">
        <f>VLOOKUP(B142,[1]高一上!$B:$W,21,0)</f>
        <v>58</v>
      </c>
      <c r="AB142" t="str">
        <f>VLOOKUP(B142,[1]高一上!$B:$W,22,0)</f>
        <v>胡柔殳</v>
      </c>
      <c r="AC142">
        <f t="shared" si="36"/>
        <v>132.6283987915408</v>
      </c>
      <c r="AD142">
        <f t="shared" si="37"/>
        <v>106</v>
      </c>
      <c r="AE142">
        <f>VLOOKUP(B142,[1]中考!$B:$O,14,0)</f>
        <v>39</v>
      </c>
      <c r="AF142">
        <f t="shared" si="38"/>
        <v>214</v>
      </c>
    </row>
    <row r="143" spans="1:32" x14ac:dyDescent="0.2">
      <c r="A143" s="2" t="s">
        <v>1142</v>
      </c>
      <c r="B143" s="2" t="s">
        <v>1143</v>
      </c>
      <c r="C143" s="1">
        <v>9</v>
      </c>
      <c r="D143" s="3" t="s">
        <v>1070</v>
      </c>
      <c r="E143" s="4" t="s">
        <v>1144</v>
      </c>
      <c r="F143" s="1">
        <v>465</v>
      </c>
      <c r="G143" s="4">
        <v>81</v>
      </c>
      <c r="H143" s="1" t="s">
        <v>1929</v>
      </c>
      <c r="I143">
        <f t="shared" si="28"/>
        <v>129.607250755287</v>
      </c>
      <c r="J143">
        <f t="shared" si="26"/>
        <v>39</v>
      </c>
      <c r="K143">
        <f>VLOOKUP(B143,[1]高三上!$B:$V,20,0)</f>
        <v>71</v>
      </c>
      <c r="L143" t="str">
        <f>VLOOKUP(B143,[1]高三上!$B:$V,21,0)</f>
        <v>邓倩</v>
      </c>
      <c r="M143">
        <f t="shared" si="29"/>
        <v>64.954682779456192</v>
      </c>
      <c r="N143">
        <f t="shared" si="27"/>
        <v>137</v>
      </c>
      <c r="O143">
        <f>VLOOKUP(B143,[1]高二下!$B:$W,20,0)</f>
        <v>89.8</v>
      </c>
      <c r="P143" t="str">
        <f>VLOOKUP(B143,[1]高二下!$B:$W,21,0)</f>
        <v>邓倩</v>
      </c>
      <c r="Q143">
        <f t="shared" si="30"/>
        <v>124.47129909365559</v>
      </c>
      <c r="R143">
        <f t="shared" si="31"/>
        <v>21</v>
      </c>
      <c r="S143">
        <f>VLOOKUP(B143,[1]高二上!$B:$W,20,0)</f>
        <v>77</v>
      </c>
      <c r="T143" t="str">
        <f>VLOOKUP(B143,[1]高二上!$B:$W,21,0)</f>
        <v>邓倩</v>
      </c>
      <c r="U143">
        <f t="shared" si="32"/>
        <v>83.685800604229598</v>
      </c>
      <c r="V143">
        <f t="shared" si="33"/>
        <v>102</v>
      </c>
      <c r="W143">
        <f>VLOOKUP(B143,[1]高一下!$B:$X,22,0)</f>
        <v>67</v>
      </c>
      <c r="X143" t="str">
        <f>VLOOKUP(B143,[1]高一下!$B:$X,23,0)</f>
        <v>邓倩</v>
      </c>
      <c r="Y143">
        <f t="shared" si="34"/>
        <v>86.706948640483375</v>
      </c>
      <c r="Z143">
        <f t="shared" si="35"/>
        <v>48</v>
      </c>
      <c r="AA143">
        <f>VLOOKUP(B143,[1]高一上!$B:$W,21,0)</f>
        <v>88</v>
      </c>
      <c r="AB143" t="str">
        <f>VLOOKUP(B143,[1]高一上!$B:$W,22,0)</f>
        <v>石敏</v>
      </c>
      <c r="AC143">
        <f t="shared" si="36"/>
        <v>99.697885196374628</v>
      </c>
      <c r="AD143">
        <f t="shared" si="37"/>
        <v>4</v>
      </c>
      <c r="AE143">
        <f>VLOOKUP(B143,[1]中考!$B:$O,14,0)</f>
        <v>49</v>
      </c>
      <c r="AF143">
        <f t="shared" si="38"/>
        <v>3</v>
      </c>
    </row>
    <row r="144" spans="1:32" x14ac:dyDescent="0.2">
      <c r="A144" s="2" t="s">
        <v>1145</v>
      </c>
      <c r="B144" s="2" t="s">
        <v>1146</v>
      </c>
      <c r="C144" s="1">
        <v>9</v>
      </c>
      <c r="D144" s="3" t="s">
        <v>1070</v>
      </c>
      <c r="E144" s="4" t="s">
        <v>1147</v>
      </c>
      <c r="F144" s="1">
        <v>464</v>
      </c>
      <c r="G144" s="4">
        <v>89</v>
      </c>
      <c r="H144" s="1" t="s">
        <v>1929</v>
      </c>
      <c r="I144">
        <f t="shared" si="28"/>
        <v>115.40785498489426</v>
      </c>
      <c r="J144">
        <f t="shared" si="26"/>
        <v>4</v>
      </c>
      <c r="K144">
        <f>VLOOKUP(B144,[1]高三上!$B:$V,20,0)</f>
        <v>83</v>
      </c>
      <c r="L144" t="str">
        <f>VLOOKUP(B144,[1]高三上!$B:$V,21,0)</f>
        <v>邓倩</v>
      </c>
      <c r="M144">
        <f t="shared" si="29"/>
        <v>116.61631419939577</v>
      </c>
      <c r="N144">
        <f t="shared" si="27"/>
        <v>55</v>
      </c>
      <c r="O144">
        <f>VLOOKUP(B144,[1]高二下!$B:$W,20,0)</f>
        <v>79.400000000000006</v>
      </c>
      <c r="P144" t="str">
        <f>VLOOKUP(B144,[1]高二下!$B:$W,21,0)</f>
        <v>邓倩</v>
      </c>
      <c r="Q144">
        <f t="shared" si="30"/>
        <v>70.996978851963746</v>
      </c>
      <c r="R144">
        <f t="shared" si="31"/>
        <v>110</v>
      </c>
      <c r="S144">
        <f>VLOOKUP(B144,[1]高二上!$B:$W,20,0)</f>
        <v>90</v>
      </c>
      <c r="T144" t="str">
        <f>VLOOKUP(B144,[1]高二上!$B:$W,21,0)</f>
        <v>邓倩</v>
      </c>
      <c r="U144">
        <f t="shared" si="32"/>
        <v>108.45921450151057</v>
      </c>
      <c r="V144">
        <f t="shared" si="33"/>
        <v>14</v>
      </c>
      <c r="W144">
        <f>VLOOKUP(B144,[1]高一下!$B:$X,22,0)</f>
        <v>68</v>
      </c>
      <c r="X144" t="str">
        <f>VLOOKUP(B144,[1]高一下!$B:$X,23,0)</f>
        <v>邓倩</v>
      </c>
      <c r="Y144">
        <f t="shared" si="34"/>
        <v>112.08459214501511</v>
      </c>
      <c r="Z144">
        <f t="shared" si="35"/>
        <v>42</v>
      </c>
      <c r="AA144">
        <f>VLOOKUP(B144,[1]高一上!$B:$W,21,0)</f>
        <v>60</v>
      </c>
      <c r="AB144" t="str">
        <f>VLOOKUP(B144,[1]高一上!$B:$W,22,0)</f>
        <v>石敏</v>
      </c>
      <c r="AC144">
        <f t="shared" si="36"/>
        <v>91.842900302114799</v>
      </c>
      <c r="AD144">
        <f t="shared" si="37"/>
        <v>82</v>
      </c>
      <c r="AE144">
        <f>VLOOKUP(B144,[1]中考!$B:$O,14,0)</f>
        <v>45</v>
      </c>
      <c r="AF144">
        <f t="shared" si="38"/>
        <v>55</v>
      </c>
    </row>
    <row r="145" spans="1:32" x14ac:dyDescent="0.2">
      <c r="A145" s="2" t="s">
        <v>1148</v>
      </c>
      <c r="B145" s="2" t="s">
        <v>1149</v>
      </c>
      <c r="C145" s="1">
        <v>9</v>
      </c>
      <c r="D145" s="3" t="s">
        <v>1070</v>
      </c>
      <c r="E145" s="4" t="s">
        <v>1150</v>
      </c>
      <c r="F145" s="1">
        <v>460</v>
      </c>
      <c r="G145" s="4">
        <v>73</v>
      </c>
      <c r="H145" s="1" t="s">
        <v>1929</v>
      </c>
      <c r="I145">
        <f t="shared" si="28"/>
        <v>82.779456193353468</v>
      </c>
      <c r="J145">
        <f t="shared" si="26"/>
        <v>112</v>
      </c>
      <c r="K145">
        <f>VLOOKUP(B145,[1]高三上!$B:$V,20,0)</f>
        <v>83</v>
      </c>
      <c r="L145" t="str">
        <f>VLOOKUP(B145,[1]高三上!$B:$V,21,0)</f>
        <v>邓倩</v>
      </c>
      <c r="M145">
        <f t="shared" si="29"/>
        <v>89.728096676737152</v>
      </c>
      <c r="N145">
        <f t="shared" si="27"/>
        <v>55</v>
      </c>
      <c r="O145">
        <f>VLOOKUP(B145,[1]高二下!$B:$W,20,0)</f>
        <v>89.8</v>
      </c>
      <c r="P145" t="str">
        <f>VLOOKUP(B145,[1]高二下!$B:$W,21,0)</f>
        <v>邓倩</v>
      </c>
      <c r="Q145">
        <f t="shared" si="30"/>
        <v>161.02719033232628</v>
      </c>
      <c r="R145">
        <f t="shared" si="31"/>
        <v>21</v>
      </c>
      <c r="S145">
        <f>VLOOKUP(B145,[1]高二上!$B:$W,20,0)</f>
        <v>62</v>
      </c>
      <c r="T145" t="str">
        <f>VLOOKUP(B145,[1]高二上!$B:$W,21,0)</f>
        <v>邓倩</v>
      </c>
      <c r="U145">
        <f t="shared" si="32"/>
        <v>58.610271903323266</v>
      </c>
      <c r="V145">
        <f t="shared" si="33"/>
        <v>223</v>
      </c>
      <c r="W145">
        <f>VLOOKUP(B145,[1]高一下!$B:$X,22,0)</f>
        <v>64</v>
      </c>
      <c r="X145" t="str">
        <f>VLOOKUP(B145,[1]高一下!$B:$X,23,0)</f>
        <v>邓倩</v>
      </c>
      <c r="Y145">
        <f t="shared" si="34"/>
        <v>151.35951661631421</v>
      </c>
      <c r="Z145">
        <f t="shared" si="35"/>
        <v>86</v>
      </c>
      <c r="AA145">
        <f>VLOOKUP(B145,[1]高一上!$B:$W,21,0)</f>
        <v>42</v>
      </c>
      <c r="AB145" t="str">
        <f>VLOOKUP(B145,[1]高一上!$B:$W,22,0)</f>
        <v>石敏</v>
      </c>
      <c r="AC145">
        <f t="shared" si="36"/>
        <v>119.63746223564955</v>
      </c>
      <c r="AD145">
        <f t="shared" si="37"/>
        <v>256</v>
      </c>
      <c r="AE145">
        <f>VLOOKUP(B145,[1]中考!$B:$O,14,0)</f>
        <v>25</v>
      </c>
      <c r="AF145">
        <f t="shared" si="38"/>
        <v>321</v>
      </c>
    </row>
    <row r="146" spans="1:32" x14ac:dyDescent="0.2">
      <c r="A146" s="2" t="s">
        <v>1151</v>
      </c>
      <c r="B146" s="2" t="s">
        <v>1152</v>
      </c>
      <c r="C146" s="1">
        <v>9</v>
      </c>
      <c r="D146" s="3" t="s">
        <v>1070</v>
      </c>
      <c r="E146" s="4" t="s">
        <v>1153</v>
      </c>
      <c r="F146" s="1">
        <v>459</v>
      </c>
      <c r="G146" s="4">
        <v>69</v>
      </c>
      <c r="H146" s="1" t="s">
        <v>1929</v>
      </c>
      <c r="I146">
        <f t="shared" si="28"/>
        <v>70.69486404833836</v>
      </c>
      <c r="J146">
        <f t="shared" si="26"/>
        <v>164</v>
      </c>
      <c r="K146">
        <f>VLOOKUP(B146,[1]高三上!$B:$V,20,0)</f>
        <v>82</v>
      </c>
      <c r="L146" t="str">
        <f>VLOOKUP(B146,[1]高三上!$B:$V,21,0)</f>
        <v>邓倩</v>
      </c>
      <c r="M146">
        <f t="shared" si="29"/>
        <v>83.987915407854985</v>
      </c>
      <c r="N146">
        <f t="shared" si="27"/>
        <v>67</v>
      </c>
      <c r="O146">
        <f>VLOOKUP(B146,[1]高二下!$B:$W,20,0)</f>
        <v>90.5</v>
      </c>
      <c r="P146" t="str">
        <f>VLOOKUP(B146,[1]高二下!$B:$W,21,0)</f>
        <v>邓倩</v>
      </c>
      <c r="Q146">
        <f t="shared" si="30"/>
        <v>106.34441087613293</v>
      </c>
      <c r="R146">
        <f t="shared" si="31"/>
        <v>14</v>
      </c>
      <c r="S146">
        <f>VLOOKUP(B146,[1]高二上!$B:$W,20,0)</f>
        <v>87</v>
      </c>
      <c r="T146" t="str">
        <f>VLOOKUP(B146,[1]高二上!$B:$W,21,0)</f>
        <v>邓倩</v>
      </c>
      <c r="U146">
        <f t="shared" si="32"/>
        <v>103.92749244712991</v>
      </c>
      <c r="V146">
        <f t="shared" si="33"/>
        <v>35</v>
      </c>
      <c r="W146">
        <f>VLOOKUP(B146,[1]高一下!$B:$X,22,0)</f>
        <v>67</v>
      </c>
      <c r="X146" t="str">
        <f>VLOOKUP(B146,[1]高一下!$B:$X,23,0)</f>
        <v>邓倩</v>
      </c>
      <c r="Y146">
        <f t="shared" si="34"/>
        <v>93.957703927492446</v>
      </c>
      <c r="Z146">
        <f t="shared" si="35"/>
        <v>48</v>
      </c>
      <c r="AA146">
        <f>VLOOKUP(B146,[1]高一上!$B:$W,21,0)</f>
        <v>70</v>
      </c>
      <c r="AB146" t="str">
        <f>VLOOKUP(B146,[1]高一上!$B:$W,22,0)</f>
        <v>米晓妹</v>
      </c>
      <c r="AC146">
        <f t="shared" si="36"/>
        <v>96.978851963746223</v>
      </c>
      <c r="AD146">
        <f t="shared" si="37"/>
        <v>28</v>
      </c>
      <c r="AE146">
        <f>VLOOKUP(B146,[1]中考!$B:$O,14,0)</f>
        <v>47</v>
      </c>
      <c r="AF146">
        <f t="shared" si="38"/>
        <v>18</v>
      </c>
    </row>
    <row r="147" spans="1:32" x14ac:dyDescent="0.2">
      <c r="A147" s="2" t="s">
        <v>1154</v>
      </c>
      <c r="B147" s="2" t="s">
        <v>1155</v>
      </c>
      <c r="C147" s="1">
        <v>9</v>
      </c>
      <c r="D147" s="3" t="s">
        <v>1070</v>
      </c>
      <c r="E147" s="4" t="s">
        <v>1156</v>
      </c>
      <c r="F147" s="1">
        <v>457</v>
      </c>
      <c r="G147" s="4">
        <v>67</v>
      </c>
      <c r="H147" s="1" t="s">
        <v>1929</v>
      </c>
      <c r="I147">
        <f t="shared" si="28"/>
        <v>67.975830815709969</v>
      </c>
      <c r="J147">
        <f t="shared" si="26"/>
        <v>186</v>
      </c>
      <c r="K147">
        <f>VLOOKUP(B147,[1]高三上!$B:$V,20,0)</f>
        <v>80</v>
      </c>
      <c r="L147" t="str">
        <f>VLOOKUP(B147,[1]高三上!$B:$V,21,0)</f>
        <v>邓倩</v>
      </c>
      <c r="M147">
        <f t="shared" si="29"/>
        <v>80.060422960725077</v>
      </c>
      <c r="N147">
        <f t="shared" si="27"/>
        <v>80</v>
      </c>
      <c r="O147">
        <f>VLOOKUP(B147,[1]高二下!$B:$W,20,0)</f>
        <v>90.5</v>
      </c>
      <c r="P147" t="str">
        <f>VLOOKUP(B147,[1]高二下!$B:$W,21,0)</f>
        <v>邓倩</v>
      </c>
      <c r="Q147">
        <f t="shared" si="30"/>
        <v>128.70090634441087</v>
      </c>
      <c r="R147">
        <f t="shared" si="31"/>
        <v>14</v>
      </c>
      <c r="S147">
        <f>VLOOKUP(B147,[1]高二上!$B:$W,20,0)</f>
        <v>76</v>
      </c>
      <c r="T147" t="str">
        <f>VLOOKUP(B147,[1]高二上!$B:$W,21,0)</f>
        <v>邓倩</v>
      </c>
      <c r="U147">
        <f t="shared" si="32"/>
        <v>69.78851963746223</v>
      </c>
      <c r="V147">
        <f t="shared" si="33"/>
        <v>109</v>
      </c>
      <c r="W147">
        <f>VLOOKUP(B147,[1]高一下!$B:$X,22,0)</f>
        <v>75</v>
      </c>
      <c r="X147" t="str">
        <f>VLOOKUP(B147,[1]高一下!$B:$X,23,0)</f>
        <v>邓倩</v>
      </c>
      <c r="Y147">
        <f t="shared" si="34"/>
        <v>163.74622356495468</v>
      </c>
      <c r="Z147">
        <f t="shared" si="35"/>
        <v>9</v>
      </c>
      <c r="AA147">
        <f>VLOOKUP(B147,[1]高一上!$B:$W,21,0)</f>
        <v>46</v>
      </c>
      <c r="AB147" t="str">
        <f>VLOOKUP(B147,[1]高一上!$B:$W,22,0)</f>
        <v>邓倩</v>
      </c>
      <c r="AC147">
        <f t="shared" si="36"/>
        <v>98.187311178247739</v>
      </c>
      <c r="AD147">
        <f t="shared" si="37"/>
        <v>220</v>
      </c>
      <c r="AE147">
        <f>VLOOKUP(B147,[1]中考!$B:$O,14,0)</f>
        <v>39</v>
      </c>
      <c r="AF147">
        <f t="shared" si="38"/>
        <v>214</v>
      </c>
    </row>
    <row r="148" spans="1:32" x14ac:dyDescent="0.2">
      <c r="A148" s="2" t="s">
        <v>1157</v>
      </c>
      <c r="B148" s="2" t="s">
        <v>1158</v>
      </c>
      <c r="C148" s="1">
        <v>9</v>
      </c>
      <c r="D148" s="3" t="s">
        <v>1070</v>
      </c>
      <c r="E148" s="4" t="s">
        <v>1159</v>
      </c>
      <c r="F148" s="1">
        <v>454</v>
      </c>
      <c r="G148" s="4">
        <v>58</v>
      </c>
      <c r="H148" s="1" t="s">
        <v>1929</v>
      </c>
      <c r="I148">
        <f t="shared" si="28"/>
        <v>77.341389728096672</v>
      </c>
      <c r="J148">
        <f t="shared" si="26"/>
        <v>278</v>
      </c>
      <c r="K148">
        <f>VLOOKUP(B148,[1]高三上!$B:$V,20,0)</f>
        <v>63</v>
      </c>
      <c r="L148" t="str">
        <f>VLOOKUP(B148,[1]高三上!$B:$V,21,0)</f>
        <v>邓倩</v>
      </c>
      <c r="M148">
        <f t="shared" si="29"/>
        <v>66.163141993957709</v>
      </c>
      <c r="N148">
        <f t="shared" si="27"/>
        <v>203</v>
      </c>
      <c r="O148">
        <f>VLOOKUP(B148,[1]高二下!$B:$W,20,0)</f>
        <v>82.2</v>
      </c>
      <c r="P148" t="str">
        <f>VLOOKUP(B148,[1]高二下!$B:$W,21,0)</f>
        <v>邓倩</v>
      </c>
      <c r="Q148">
        <f t="shared" si="30"/>
        <v>129.00302114803625</v>
      </c>
      <c r="R148">
        <f t="shared" si="31"/>
        <v>91</v>
      </c>
      <c r="S148">
        <f>VLOOKUP(B148,[1]高二上!$B:$W,20,0)</f>
        <v>65</v>
      </c>
      <c r="T148" t="str">
        <f>VLOOKUP(B148,[1]高二上!$B:$W,21,0)</f>
        <v>邓倩</v>
      </c>
      <c r="U148">
        <f t="shared" si="32"/>
        <v>107.25075528700907</v>
      </c>
      <c r="V148">
        <f t="shared" si="33"/>
        <v>187</v>
      </c>
      <c r="W148">
        <f>VLOOKUP(B148,[1]高一下!$B:$X,22,0)</f>
        <v>55</v>
      </c>
      <c r="X148" t="str">
        <f>VLOOKUP(B148,[1]高一下!$B:$X,23,0)</f>
        <v>邓倩</v>
      </c>
      <c r="Y148">
        <f t="shared" si="34"/>
        <v>108.76132930513594</v>
      </c>
      <c r="Z148">
        <f t="shared" si="35"/>
        <v>211</v>
      </c>
      <c r="AA148">
        <f>VLOOKUP(B148,[1]高一上!$B:$W,21,0)</f>
        <v>44</v>
      </c>
      <c r="AB148" t="str">
        <f>VLOOKUP(B148,[1]高一上!$B:$W,22,0)</f>
        <v>邓倩</v>
      </c>
      <c r="AC148">
        <f t="shared" si="36"/>
        <v>60.422960725075534</v>
      </c>
      <c r="AD148">
        <f t="shared" si="37"/>
        <v>240</v>
      </c>
      <c r="AE148">
        <f>VLOOKUP(B148,[1]中考!$B:$O,14,0)</f>
        <v>43</v>
      </c>
      <c r="AF148">
        <f t="shared" si="38"/>
        <v>109</v>
      </c>
    </row>
    <row r="149" spans="1:32" x14ac:dyDescent="0.2">
      <c r="A149" s="2" t="s">
        <v>1160</v>
      </c>
      <c r="B149" s="2" t="s">
        <v>1161</v>
      </c>
      <c r="C149" s="1">
        <v>9</v>
      </c>
      <c r="D149" s="3" t="s">
        <v>1070</v>
      </c>
      <c r="E149" s="4" t="s">
        <v>1162</v>
      </c>
      <c r="F149" s="1">
        <v>452</v>
      </c>
      <c r="G149" s="4">
        <v>77</v>
      </c>
      <c r="H149" s="1" t="s">
        <v>1929</v>
      </c>
      <c r="I149">
        <f t="shared" si="28"/>
        <v>119.03323262839879</v>
      </c>
      <c r="J149">
        <f t="shared" si="26"/>
        <v>74</v>
      </c>
      <c r="K149">
        <f>VLOOKUP(B149,[1]高三上!$B:$V,20,0)</f>
        <v>71</v>
      </c>
      <c r="L149" t="str">
        <f>VLOOKUP(B149,[1]高三上!$B:$V,21,0)</f>
        <v>邓倩</v>
      </c>
      <c r="M149">
        <f t="shared" si="29"/>
        <v>100.30211480362537</v>
      </c>
      <c r="N149">
        <f t="shared" si="27"/>
        <v>137</v>
      </c>
      <c r="O149">
        <f>VLOOKUP(B149,[1]高二下!$B:$W,20,0)</f>
        <v>75.2</v>
      </c>
      <c r="P149" t="str">
        <f>VLOOKUP(B149,[1]高二下!$B:$W,21,0)</f>
        <v>邓倩</v>
      </c>
      <c r="Q149">
        <f t="shared" si="30"/>
        <v>109.66767371601209</v>
      </c>
      <c r="R149">
        <f t="shared" si="31"/>
        <v>138</v>
      </c>
      <c r="S149">
        <f>VLOOKUP(B149,[1]高二上!$B:$W,20,0)</f>
        <v>68</v>
      </c>
      <c r="T149" t="str">
        <f>VLOOKUP(B149,[1]高二上!$B:$W,21,0)</f>
        <v>邓倩</v>
      </c>
      <c r="U149">
        <f t="shared" si="32"/>
        <v>122.9607250755287</v>
      </c>
      <c r="V149">
        <f t="shared" si="33"/>
        <v>170</v>
      </c>
      <c r="W149">
        <f>VLOOKUP(B149,[1]高一下!$B:$X,22,0)</f>
        <v>52</v>
      </c>
      <c r="X149" t="str">
        <f>VLOOKUP(B149,[1]高一下!$B:$X,23,0)</f>
        <v>邓倩</v>
      </c>
      <c r="Y149">
        <f t="shared" si="34"/>
        <v>98.187311178247739</v>
      </c>
      <c r="Z149">
        <f t="shared" si="35"/>
        <v>246</v>
      </c>
      <c r="AA149">
        <f>VLOOKUP(B149,[1]高一上!$B:$W,21,0)</f>
        <v>44</v>
      </c>
      <c r="AB149" t="str">
        <f>VLOOKUP(B149,[1]高一上!$B:$W,22,0)</f>
        <v>石敏</v>
      </c>
      <c r="AC149">
        <f t="shared" si="36"/>
        <v>76.13293051359517</v>
      </c>
      <c r="AD149">
        <f t="shared" si="37"/>
        <v>240</v>
      </c>
      <c r="AE149">
        <f>VLOOKUP(B149,[1]中考!$B:$O,14,0)</f>
        <v>41</v>
      </c>
      <c r="AF149">
        <f t="shared" si="38"/>
        <v>161</v>
      </c>
    </row>
    <row r="150" spans="1:32" x14ac:dyDescent="0.2">
      <c r="A150" s="2" t="s">
        <v>1163</v>
      </c>
      <c r="B150" s="2" t="s">
        <v>1164</v>
      </c>
      <c r="C150" s="1">
        <v>9</v>
      </c>
      <c r="D150" s="3" t="s">
        <v>1070</v>
      </c>
      <c r="E150" s="4" t="s">
        <v>1165</v>
      </c>
      <c r="F150" s="1">
        <v>445</v>
      </c>
      <c r="G150" s="4">
        <v>79</v>
      </c>
      <c r="H150" s="1" t="s">
        <v>1929</v>
      </c>
      <c r="I150">
        <f t="shared" si="28"/>
        <v>108.45921450151057</v>
      </c>
      <c r="J150">
        <f t="shared" si="26"/>
        <v>62</v>
      </c>
      <c r="K150">
        <f>VLOOKUP(B150,[1]高三上!$B:$V,20,0)</f>
        <v>78</v>
      </c>
      <c r="L150" t="str">
        <f>VLOOKUP(B150,[1]高三上!$B:$V,21,0)</f>
        <v>邓倩</v>
      </c>
      <c r="M150">
        <f t="shared" si="29"/>
        <v>89.42598187311178</v>
      </c>
      <c r="N150">
        <f t="shared" si="27"/>
        <v>90</v>
      </c>
      <c r="O150">
        <f>VLOOKUP(B150,[1]高二下!$B:$W,20,0)</f>
        <v>86</v>
      </c>
      <c r="P150" t="str">
        <f>VLOOKUP(B150,[1]高二下!$B:$W,21,0)</f>
        <v>邓倩</v>
      </c>
      <c r="Q150">
        <f t="shared" si="30"/>
        <v>96.978851963746223</v>
      </c>
      <c r="R150">
        <f t="shared" si="31"/>
        <v>55</v>
      </c>
      <c r="S150">
        <f>VLOOKUP(B150,[1]高二上!$B:$W,20,0)</f>
        <v>85</v>
      </c>
      <c r="T150" t="str">
        <f>VLOOKUP(B150,[1]高二上!$B:$W,21,0)</f>
        <v>邓倩</v>
      </c>
      <c r="U150">
        <f t="shared" si="32"/>
        <v>91.842900302114799</v>
      </c>
      <c r="V150">
        <f t="shared" si="33"/>
        <v>45</v>
      </c>
      <c r="W150">
        <f>VLOOKUP(B150,[1]高一下!$B:$X,22,0)</f>
        <v>72</v>
      </c>
      <c r="X150" t="str">
        <f>VLOOKUP(B150,[1]高一下!$B:$X,23,0)</f>
        <v>邓倩</v>
      </c>
      <c r="Y150">
        <f t="shared" si="34"/>
        <v>116.01208459214502</v>
      </c>
      <c r="Z150">
        <f t="shared" si="35"/>
        <v>18</v>
      </c>
      <c r="AA150">
        <f>VLOOKUP(B150,[1]高一上!$B:$W,21,0)</f>
        <v>62</v>
      </c>
      <c r="AB150" t="str">
        <f>VLOOKUP(B150,[1]高一上!$B:$W,22,0)</f>
        <v>邓倩</v>
      </c>
      <c r="AC150">
        <f t="shared" si="36"/>
        <v>136.25377643504532</v>
      </c>
      <c r="AD150">
        <f t="shared" si="37"/>
        <v>71</v>
      </c>
      <c r="AE150">
        <f>VLOOKUP(B150,[1]中考!$B:$O,14,0)</f>
        <v>40</v>
      </c>
      <c r="AF150">
        <f t="shared" si="38"/>
        <v>191</v>
      </c>
    </row>
    <row r="151" spans="1:32" x14ac:dyDescent="0.2">
      <c r="A151" s="2" t="s">
        <v>1166</v>
      </c>
      <c r="B151" s="2" t="s">
        <v>1167</v>
      </c>
      <c r="C151" s="1">
        <v>9</v>
      </c>
      <c r="D151" s="3" t="s">
        <v>1070</v>
      </c>
      <c r="E151" s="4" t="s">
        <v>1168</v>
      </c>
      <c r="F151" s="1">
        <v>439</v>
      </c>
      <c r="G151" s="4">
        <v>65</v>
      </c>
      <c r="H151" s="1" t="s">
        <v>1929</v>
      </c>
      <c r="I151">
        <f t="shared" si="28"/>
        <v>98.187311178247739</v>
      </c>
      <c r="J151">
        <f t="shared" si="26"/>
        <v>209</v>
      </c>
      <c r="K151">
        <f>VLOOKUP(B151,[1]高三上!$B:$V,20,0)</f>
        <v>63</v>
      </c>
      <c r="L151" t="str">
        <f>VLOOKUP(B151,[1]高三上!$B:$V,21,0)</f>
        <v>邓倩</v>
      </c>
      <c r="M151">
        <f t="shared" si="29"/>
        <v>99.697885196374628</v>
      </c>
      <c r="N151">
        <f t="shared" si="27"/>
        <v>203</v>
      </c>
      <c r="O151">
        <f>VLOOKUP(B151,[1]高二下!$B:$W,20,0)</f>
        <v>68.900000000000006</v>
      </c>
      <c r="P151" t="str">
        <f>VLOOKUP(B151,[1]高二下!$B:$W,21,0)</f>
        <v>邓倩</v>
      </c>
      <c r="Q151">
        <f t="shared" si="30"/>
        <v>55.589123867069482</v>
      </c>
      <c r="R151">
        <f t="shared" si="31"/>
        <v>202</v>
      </c>
      <c r="S151">
        <f>VLOOKUP(B151,[1]高二上!$B:$W,20,0)</f>
        <v>83</v>
      </c>
      <c r="T151" t="str">
        <f>VLOOKUP(B151,[1]高二上!$B:$W,21,0)</f>
        <v>邓倩</v>
      </c>
      <c r="U151">
        <f t="shared" si="32"/>
        <v>157.70392749244712</v>
      </c>
      <c r="V151">
        <f t="shared" si="33"/>
        <v>55</v>
      </c>
      <c r="W151">
        <f>VLOOKUP(B151,[1]高一下!$B:$X,22,0)</f>
        <v>52</v>
      </c>
      <c r="X151" t="str">
        <f>VLOOKUP(B151,[1]高一下!$B:$X,23,0)</f>
        <v>邓倩</v>
      </c>
      <c r="Y151">
        <f t="shared" si="34"/>
        <v>43.504531722054388</v>
      </c>
      <c r="Z151">
        <f t="shared" si="35"/>
        <v>246</v>
      </c>
      <c r="AA151">
        <f>VLOOKUP(B151,[1]高一上!$B:$W,21,0)</f>
        <v>64</v>
      </c>
      <c r="AB151" t="str">
        <f>VLOOKUP(B151,[1]高一上!$B:$W,22,0)</f>
        <v>邓倩</v>
      </c>
      <c r="AC151">
        <f t="shared" si="36"/>
        <v>130.81570996978851</v>
      </c>
      <c r="AD151">
        <f t="shared" si="37"/>
        <v>59</v>
      </c>
      <c r="AE151">
        <f>VLOOKUP(B151,[1]中考!$B:$O,14,0)</f>
        <v>41</v>
      </c>
      <c r="AF151">
        <f t="shared" si="38"/>
        <v>161</v>
      </c>
    </row>
    <row r="152" spans="1:32" x14ac:dyDescent="0.2">
      <c r="A152" s="2" t="s">
        <v>1169</v>
      </c>
      <c r="B152" s="2" t="s">
        <v>1170</v>
      </c>
      <c r="C152" s="1">
        <v>9</v>
      </c>
      <c r="D152" s="3" t="s">
        <v>1070</v>
      </c>
      <c r="E152" s="4" t="s">
        <v>1171</v>
      </c>
      <c r="F152" s="1">
        <v>428</v>
      </c>
      <c r="G152" s="4">
        <v>64</v>
      </c>
      <c r="H152" s="1" t="s">
        <v>1929</v>
      </c>
      <c r="I152">
        <f t="shared" si="28"/>
        <v>102.41691842900302</v>
      </c>
      <c r="J152">
        <f t="shared" si="26"/>
        <v>224</v>
      </c>
      <c r="K152">
        <f>VLOOKUP(B152,[1]高三上!$B:$V,20,0)</f>
        <v>58</v>
      </c>
      <c r="L152" t="str">
        <f>VLOOKUP(B152,[1]高三上!$B:$V,21,0)</f>
        <v>邓倩</v>
      </c>
      <c r="M152">
        <f t="shared" si="29"/>
        <v>86.102719033232631</v>
      </c>
      <c r="N152">
        <f t="shared" si="27"/>
        <v>232</v>
      </c>
      <c r="O152">
        <f>VLOOKUP(B152,[1]高二下!$B:$W,20,0)</f>
        <v>70</v>
      </c>
      <c r="P152" t="str">
        <f>VLOOKUP(B152,[1]高二下!$B:$W,21,0)</f>
        <v>邓倩</v>
      </c>
      <c r="Q152">
        <f t="shared" si="30"/>
        <v>124.47129909365559</v>
      </c>
      <c r="R152">
        <f t="shared" si="31"/>
        <v>186</v>
      </c>
      <c r="S152">
        <f>VLOOKUP(B152,[1]高二上!$B:$W,20,0)</f>
        <v>55</v>
      </c>
      <c r="T152" t="str">
        <f>VLOOKUP(B152,[1]高二上!$B:$W,21,0)</f>
        <v>邓倩</v>
      </c>
      <c r="U152">
        <f t="shared" si="32"/>
        <v>71.299093655589132</v>
      </c>
      <c r="V152">
        <f t="shared" si="33"/>
        <v>267</v>
      </c>
      <c r="W152">
        <f>VLOOKUP(B152,[1]高一下!$B:$X,22,0)</f>
        <v>58</v>
      </c>
      <c r="X152" t="str">
        <f>VLOOKUP(B152,[1]高一下!$B:$X,23,0)</f>
        <v>邓倩</v>
      </c>
      <c r="Y152">
        <f t="shared" si="34"/>
        <v>91.540785498489427</v>
      </c>
      <c r="Z152">
        <f t="shared" si="35"/>
        <v>172</v>
      </c>
      <c r="AA152">
        <f>VLOOKUP(B152,[1]高一上!$B:$W,21,0)</f>
        <v>54</v>
      </c>
      <c r="AB152" t="str">
        <f>VLOOKUP(B152,[1]高一上!$B:$W,22,0)</f>
        <v>石敏</v>
      </c>
      <c r="AC152">
        <f t="shared" si="36"/>
        <v>134.74320241691842</v>
      </c>
      <c r="AD152">
        <f t="shared" si="37"/>
        <v>144</v>
      </c>
      <c r="AE152">
        <f>VLOOKUP(B152,[1]中考!$B:$O,14,0)</f>
        <v>36</v>
      </c>
      <c r="AF152">
        <f t="shared" si="38"/>
        <v>259</v>
      </c>
    </row>
    <row r="153" spans="1:32" x14ac:dyDescent="0.2">
      <c r="A153" s="2" t="s">
        <v>1172</v>
      </c>
      <c r="B153" s="2" t="s">
        <v>1173</v>
      </c>
      <c r="C153" s="1">
        <v>9</v>
      </c>
      <c r="D153" s="3" t="s">
        <v>1070</v>
      </c>
      <c r="E153" s="4" t="s">
        <v>1174</v>
      </c>
      <c r="F153" s="1">
        <v>426</v>
      </c>
      <c r="G153" s="4">
        <v>77</v>
      </c>
      <c r="H153" s="1" t="s">
        <v>1929</v>
      </c>
      <c r="I153">
        <f t="shared" si="28"/>
        <v>160.72507552870093</v>
      </c>
      <c r="J153">
        <f t="shared" si="26"/>
        <v>74</v>
      </c>
      <c r="K153">
        <f>VLOOKUP(B153,[1]高三上!$B:$V,20,0)</f>
        <v>46</v>
      </c>
      <c r="L153" t="str">
        <f>VLOOKUP(B153,[1]高三上!$B:$V,21,0)</f>
        <v>邓倩</v>
      </c>
      <c r="M153">
        <f t="shared" si="29"/>
        <v>26.586102719033235</v>
      </c>
      <c r="N153">
        <f t="shared" si="27"/>
        <v>275</v>
      </c>
      <c r="O153">
        <f>VLOOKUP(B153,[1]高二下!$B:$W,20,0)</f>
        <v>87.9</v>
      </c>
      <c r="P153" t="str">
        <f>VLOOKUP(B153,[1]高二下!$B:$W,21,0)</f>
        <v>邓倩</v>
      </c>
      <c r="Q153">
        <f t="shared" si="30"/>
        <v>152.5679758308157</v>
      </c>
      <c r="R153">
        <f t="shared" si="31"/>
        <v>32</v>
      </c>
      <c r="S153">
        <f>VLOOKUP(B153,[1]高二上!$B:$W,20,0)</f>
        <v>64</v>
      </c>
      <c r="T153" t="str">
        <f>VLOOKUP(B153,[1]高二上!$B:$W,21,0)</f>
        <v>邓倩</v>
      </c>
      <c r="U153">
        <f t="shared" si="32"/>
        <v>112.08459214501511</v>
      </c>
      <c r="V153">
        <f t="shared" si="33"/>
        <v>206</v>
      </c>
      <c r="W153">
        <f>VLOOKUP(B153,[1]高一下!$B:$X,22,0)</f>
        <v>52</v>
      </c>
      <c r="X153" t="str">
        <f>VLOOKUP(B153,[1]高一下!$B:$X,23,0)</f>
        <v>邓倩</v>
      </c>
      <c r="Y153">
        <f t="shared" si="34"/>
        <v>80.362537764350449</v>
      </c>
      <c r="Z153">
        <f t="shared" si="35"/>
        <v>246</v>
      </c>
      <c r="AA153">
        <f>VLOOKUP(B153,[1]高一上!$B:$W,21,0)</f>
        <v>50</v>
      </c>
      <c r="AB153" t="str">
        <f>VLOOKUP(B153,[1]高一上!$B:$W,22,0)</f>
        <v>石敏</v>
      </c>
      <c r="AC153">
        <f t="shared" si="36"/>
        <v>84.894259818731115</v>
      </c>
      <c r="AD153">
        <f t="shared" si="37"/>
        <v>181</v>
      </c>
      <c r="AE153">
        <f>VLOOKUP(B153,[1]中考!$B:$O,14,0)</f>
        <v>42</v>
      </c>
      <c r="AF153">
        <f t="shared" si="38"/>
        <v>131</v>
      </c>
    </row>
    <row r="154" spans="1:32" x14ac:dyDescent="0.2">
      <c r="A154" s="2" t="s">
        <v>1175</v>
      </c>
      <c r="B154" s="2" t="s">
        <v>1176</v>
      </c>
      <c r="C154" s="1">
        <v>9</v>
      </c>
      <c r="D154" s="3" t="s">
        <v>1070</v>
      </c>
      <c r="E154" s="4" t="s">
        <v>1177</v>
      </c>
      <c r="F154" s="1">
        <v>418</v>
      </c>
      <c r="G154" s="4">
        <v>67</v>
      </c>
      <c r="H154" s="1" t="s">
        <v>1929</v>
      </c>
      <c r="I154">
        <f t="shared" si="28"/>
        <v>108.76132930513594</v>
      </c>
      <c r="J154">
        <f t="shared" si="26"/>
        <v>186</v>
      </c>
      <c r="K154">
        <f>VLOOKUP(B154,[1]高三上!$B:$V,20,0)</f>
        <v>61</v>
      </c>
      <c r="L154" t="str">
        <f>VLOOKUP(B154,[1]高三上!$B:$V,21,0)</f>
        <v>邓倩</v>
      </c>
      <c r="M154">
        <f t="shared" si="29"/>
        <v>76.737160120845914</v>
      </c>
      <c r="N154">
        <f t="shared" si="27"/>
        <v>215</v>
      </c>
      <c r="O154">
        <f>VLOOKUP(B154,[1]高二下!$B:$W,20,0)</f>
        <v>75.2</v>
      </c>
      <c r="P154" t="str">
        <f>VLOOKUP(B154,[1]高二下!$B:$W,21,0)</f>
        <v>邓倩</v>
      </c>
      <c r="Q154">
        <f t="shared" si="30"/>
        <v>89.123867069486408</v>
      </c>
      <c r="R154">
        <f t="shared" si="31"/>
        <v>138</v>
      </c>
      <c r="S154">
        <f>VLOOKUP(B154,[1]高二上!$B:$W,20,0)</f>
        <v>77</v>
      </c>
      <c r="T154" t="str">
        <f>VLOOKUP(B154,[1]高二上!$B:$W,21,0)</f>
        <v>邓倩</v>
      </c>
      <c r="U154">
        <f t="shared" si="32"/>
        <v>132.93051359516616</v>
      </c>
      <c r="V154">
        <f t="shared" si="33"/>
        <v>102</v>
      </c>
      <c r="W154">
        <f>VLOOKUP(B154,[1]高一下!$B:$X,22,0)</f>
        <v>55</v>
      </c>
      <c r="X154" t="str">
        <f>VLOOKUP(B154,[1]高一下!$B:$X,23,0)</f>
        <v>邓倩</v>
      </c>
      <c r="Y154">
        <f t="shared" si="34"/>
        <v>61.027190332326285</v>
      </c>
      <c r="Z154">
        <f t="shared" si="35"/>
        <v>211</v>
      </c>
      <c r="AA154">
        <f>VLOOKUP(B154,[1]高一上!$B:$W,21,0)</f>
        <v>60</v>
      </c>
      <c r="AB154" t="str">
        <f>VLOOKUP(B154,[1]高一上!$B:$W,22,0)</f>
        <v>米晓妹</v>
      </c>
      <c r="AC154">
        <f t="shared" si="36"/>
        <v>91.842900302114799</v>
      </c>
      <c r="AD154">
        <f t="shared" si="37"/>
        <v>82</v>
      </c>
      <c r="AE154">
        <f>VLOOKUP(B154,[1]中考!$B:$O,14,0)</f>
        <v>45</v>
      </c>
      <c r="AF154">
        <f t="shared" si="38"/>
        <v>55</v>
      </c>
    </row>
    <row r="155" spans="1:32" x14ac:dyDescent="0.2">
      <c r="A155" s="2" t="s">
        <v>1178</v>
      </c>
      <c r="B155" s="2" t="s">
        <v>1179</v>
      </c>
      <c r="C155" s="1">
        <v>9</v>
      </c>
      <c r="D155" s="3" t="s">
        <v>1070</v>
      </c>
      <c r="E155" s="4" t="s">
        <v>1180</v>
      </c>
      <c r="F155" s="1">
        <v>400</v>
      </c>
      <c r="G155" s="4">
        <v>87</v>
      </c>
      <c r="H155" s="1" t="s">
        <v>1929</v>
      </c>
      <c r="I155">
        <f t="shared" si="28"/>
        <v>112.99093655589124</v>
      </c>
      <c r="J155">
        <f t="shared" si="26"/>
        <v>12</v>
      </c>
      <c r="K155">
        <f>VLOOKUP(B155,[1]高三上!$B:$V,20,0)</f>
        <v>83</v>
      </c>
      <c r="L155" t="str">
        <f>VLOOKUP(B155,[1]高三上!$B:$V,21,0)</f>
        <v>邓倩</v>
      </c>
      <c r="M155">
        <f t="shared" si="29"/>
        <v>97.280966767371595</v>
      </c>
      <c r="N155">
        <f t="shared" si="27"/>
        <v>55</v>
      </c>
      <c r="O155">
        <f>VLOOKUP(B155,[1]高二下!$B:$W,20,0)</f>
        <v>86.6</v>
      </c>
      <c r="P155" t="str">
        <f>VLOOKUP(B155,[1]高二下!$B:$W,21,0)</f>
        <v>邓倩</v>
      </c>
      <c r="Q155">
        <f t="shared" si="30"/>
        <v>122.35649546827794</v>
      </c>
      <c r="R155">
        <f t="shared" si="31"/>
        <v>46</v>
      </c>
      <c r="S155">
        <f>VLOOKUP(B155,[1]高二上!$B:$W,20,0)</f>
        <v>73</v>
      </c>
      <c r="T155" t="str">
        <f>VLOOKUP(B155,[1]高二上!$B:$W,21,0)</f>
        <v>邓倩</v>
      </c>
      <c r="U155">
        <f t="shared" si="32"/>
        <v>94.864048338368576</v>
      </c>
      <c r="V155">
        <f t="shared" si="33"/>
        <v>120</v>
      </c>
      <c r="W155">
        <f>VLOOKUP(B155,[1]高一下!$B:$X,22,0)</f>
        <v>63</v>
      </c>
      <c r="X155" t="str">
        <f>VLOOKUP(B155,[1]高一下!$B:$X,23,0)</f>
        <v>邓倩</v>
      </c>
      <c r="Y155">
        <f t="shared" si="34"/>
        <v>93.655589123867074</v>
      </c>
      <c r="Z155">
        <f t="shared" si="35"/>
        <v>103</v>
      </c>
      <c r="AA155">
        <f>VLOOKUP(B155,[1]高一上!$B:$W,21,0)</f>
        <v>60</v>
      </c>
      <c r="AB155" t="str">
        <f>VLOOKUP(B155,[1]高一上!$B:$W,22,0)</f>
        <v>胡柔殳</v>
      </c>
      <c r="AC155">
        <f t="shared" si="36"/>
        <v>91.842900302114799</v>
      </c>
      <c r="AD155">
        <f t="shared" si="37"/>
        <v>82</v>
      </c>
      <c r="AE155">
        <f>VLOOKUP(B155,[1]中考!$B:$O,14,0)</f>
        <v>45</v>
      </c>
      <c r="AF155">
        <f t="shared" si="38"/>
        <v>55</v>
      </c>
    </row>
    <row r="156" spans="1:32" x14ac:dyDescent="0.2">
      <c r="A156" s="2" t="s">
        <v>1181</v>
      </c>
      <c r="B156" s="2" t="s">
        <v>1182</v>
      </c>
      <c r="C156" s="1">
        <v>9</v>
      </c>
      <c r="D156" s="3" t="s">
        <v>1070</v>
      </c>
      <c r="E156" s="4" t="s">
        <v>1183</v>
      </c>
      <c r="F156" s="1">
        <v>391</v>
      </c>
      <c r="G156" s="4">
        <v>64</v>
      </c>
      <c r="H156" s="1" t="s">
        <v>1929</v>
      </c>
      <c r="I156">
        <f t="shared" si="28"/>
        <v>64.652567975830806</v>
      </c>
      <c r="J156">
        <f t="shared" si="26"/>
        <v>224</v>
      </c>
      <c r="K156">
        <f>VLOOKUP(B156,[1]高三上!$B:$V,20,0)</f>
        <v>75</v>
      </c>
      <c r="L156" t="str">
        <f>VLOOKUP(B156,[1]高三上!$B:$V,21,0)</f>
        <v>邓倩</v>
      </c>
      <c r="M156">
        <f t="shared" si="29"/>
        <v>81.570996978851966</v>
      </c>
      <c r="N156">
        <f t="shared" si="27"/>
        <v>107</v>
      </c>
      <c r="O156">
        <f>VLOOKUP(B156,[1]高二下!$B:$W,20,0)</f>
        <v>86.6</v>
      </c>
      <c r="P156" t="str">
        <f>VLOOKUP(B156,[1]高二下!$B:$W,21,0)</f>
        <v>邓倩</v>
      </c>
      <c r="Q156">
        <f t="shared" si="30"/>
        <v>92.145015105740185</v>
      </c>
      <c r="R156">
        <f t="shared" si="31"/>
        <v>46</v>
      </c>
      <c r="S156">
        <f>VLOOKUP(B156,[1]高二上!$B:$W,20,0)</f>
        <v>89</v>
      </c>
      <c r="T156" t="str">
        <f>VLOOKUP(B156,[1]高二上!$B:$W,21,0)</f>
        <v>邓倩</v>
      </c>
      <c r="U156">
        <f t="shared" si="32"/>
        <v>108.45921450151057</v>
      </c>
      <c r="V156">
        <f t="shared" si="33"/>
        <v>20</v>
      </c>
      <c r="W156">
        <f>VLOOKUP(B156,[1]高一下!$B:$X,22,0)</f>
        <v>67</v>
      </c>
      <c r="X156" t="str">
        <f>VLOOKUP(B156,[1]高一下!$B:$X,23,0)</f>
        <v>邓倩</v>
      </c>
      <c r="Y156">
        <f t="shared" si="34"/>
        <v>106.94864048338368</v>
      </c>
      <c r="Z156">
        <f t="shared" si="35"/>
        <v>48</v>
      </c>
      <c r="AA156">
        <f>VLOOKUP(B156,[1]高一上!$B:$W,21,0)</f>
        <v>62</v>
      </c>
      <c r="AB156" t="str">
        <f>VLOOKUP(B156,[1]高一上!$B:$W,22,0)</f>
        <v>胡柔殳</v>
      </c>
      <c r="AC156">
        <f t="shared" si="36"/>
        <v>83.987915407854985</v>
      </c>
      <c r="AD156">
        <f t="shared" si="37"/>
        <v>71</v>
      </c>
      <c r="AE156">
        <f>VLOOKUP(B156,[1]中考!$B:$O,14,0)</f>
        <v>47</v>
      </c>
      <c r="AF156">
        <f t="shared" si="38"/>
        <v>18</v>
      </c>
    </row>
    <row r="157" spans="1:32" x14ac:dyDescent="0.2">
      <c r="A157" s="2" t="s">
        <v>1184</v>
      </c>
      <c r="B157" s="2" t="s">
        <v>1185</v>
      </c>
      <c r="C157" s="1">
        <v>9</v>
      </c>
      <c r="D157" s="3" t="s">
        <v>1070</v>
      </c>
      <c r="E157" s="4" t="s">
        <v>1186</v>
      </c>
      <c r="F157" s="1">
        <v>385</v>
      </c>
      <c r="G157" s="4">
        <v>65</v>
      </c>
      <c r="H157" s="1" t="s">
        <v>1929</v>
      </c>
      <c r="I157">
        <f t="shared" si="28"/>
        <v>69.184290030211486</v>
      </c>
      <c r="J157">
        <f t="shared" si="26"/>
        <v>209</v>
      </c>
      <c r="K157">
        <f>VLOOKUP(B157,[1]高三上!$B:$V,20,0)</f>
        <v>75</v>
      </c>
      <c r="L157" t="str">
        <f>VLOOKUP(B157,[1]高三上!$B:$V,21,0)</f>
        <v>邓倩</v>
      </c>
      <c r="M157">
        <f t="shared" si="29"/>
        <v>121.14803625377644</v>
      </c>
      <c r="N157">
        <f t="shared" si="27"/>
        <v>107</v>
      </c>
      <c r="O157">
        <f>VLOOKUP(B157,[1]高二下!$B:$W,20,0)</f>
        <v>71</v>
      </c>
      <c r="P157" t="str">
        <f>VLOOKUP(B157,[1]高二下!$B:$W,21,0)</f>
        <v>邓倩</v>
      </c>
      <c r="Q157">
        <f t="shared" si="30"/>
        <v>113.89728096676737</v>
      </c>
      <c r="R157">
        <f t="shared" si="31"/>
        <v>177</v>
      </c>
      <c r="S157">
        <f>VLOOKUP(B157,[1]高二上!$B:$W,20,0)</f>
        <v>62</v>
      </c>
      <c r="T157" t="str">
        <f>VLOOKUP(B157,[1]高二上!$B:$W,21,0)</f>
        <v>邓倩</v>
      </c>
      <c r="U157">
        <f t="shared" si="32"/>
        <v>106.94864048338368</v>
      </c>
      <c r="V157">
        <f t="shared" si="33"/>
        <v>223</v>
      </c>
      <c r="W157">
        <f>VLOOKUP(B157,[1]高一下!$B:$X,22,0)</f>
        <v>52</v>
      </c>
      <c r="X157" t="str">
        <f>VLOOKUP(B157,[1]高一下!$B:$X,23,0)</f>
        <v>邓倩</v>
      </c>
      <c r="Y157">
        <f t="shared" si="34"/>
        <v>50.453172205438065</v>
      </c>
      <c r="Z157">
        <f t="shared" si="35"/>
        <v>246</v>
      </c>
      <c r="AA157">
        <f>VLOOKUP(B157,[1]高一上!$B:$W,21,0)</f>
        <v>60</v>
      </c>
      <c r="AB157" t="str">
        <f>VLOOKUP(B157,[1]高一上!$B:$W,22,0)</f>
        <v>胡柔殳</v>
      </c>
      <c r="AC157">
        <f t="shared" si="36"/>
        <v>139.87915407854985</v>
      </c>
      <c r="AD157">
        <f t="shared" si="37"/>
        <v>82</v>
      </c>
      <c r="AE157">
        <f>VLOOKUP(B157,[1]中考!$B:$O,14,0)</f>
        <v>39</v>
      </c>
      <c r="AF157">
        <f t="shared" si="38"/>
        <v>214</v>
      </c>
    </row>
    <row r="158" spans="1:32" x14ac:dyDescent="0.2">
      <c r="A158" s="2" t="s">
        <v>1187</v>
      </c>
      <c r="B158" s="2" t="s">
        <v>1188</v>
      </c>
      <c r="C158" s="1">
        <v>10</v>
      </c>
      <c r="D158" s="3" t="s">
        <v>1070</v>
      </c>
      <c r="E158" s="4" t="s">
        <v>1189</v>
      </c>
      <c r="F158" s="1">
        <v>496</v>
      </c>
      <c r="G158" s="4">
        <v>77</v>
      </c>
      <c r="H158" s="1" t="s">
        <v>1948</v>
      </c>
      <c r="I158">
        <f t="shared" si="28"/>
        <v>134.74320241691842</v>
      </c>
      <c r="J158">
        <f t="shared" si="26"/>
        <v>74</v>
      </c>
      <c r="K158">
        <f>VLOOKUP(B158,[1]高三上!$B:$V,20,0)</f>
        <v>65</v>
      </c>
      <c r="L158" t="str">
        <f>VLOOKUP(B158,[1]高三上!$B:$V,21,0)</f>
        <v>石敏</v>
      </c>
      <c r="M158">
        <f t="shared" si="29"/>
        <v>113.29305135951662</v>
      </c>
      <c r="N158">
        <f t="shared" si="27"/>
        <v>189</v>
      </c>
      <c r="O158">
        <f>VLOOKUP(B158,[1]高二下!$B:$W,20,0)</f>
        <v>65.7</v>
      </c>
      <c r="P158" t="str">
        <f>VLOOKUP(B158,[1]高二下!$B:$W,21,0)</f>
        <v>石敏</v>
      </c>
      <c r="Q158">
        <f t="shared" si="30"/>
        <v>73.413897280966765</v>
      </c>
      <c r="R158">
        <f t="shared" si="31"/>
        <v>233</v>
      </c>
      <c r="S158">
        <f>VLOOKUP(B158,[1]高二上!$B:$W,20,0)</f>
        <v>71</v>
      </c>
      <c r="T158" t="str">
        <f>VLOOKUP(B158,[1]高二上!$B:$W,21,0)</f>
        <v>石敏</v>
      </c>
      <c r="U158">
        <f t="shared" si="32"/>
        <v>100</v>
      </c>
      <c r="V158">
        <f t="shared" si="33"/>
        <v>145</v>
      </c>
      <c r="W158">
        <f>VLOOKUP(B158,[1]高一下!$B:$X,22,0)</f>
        <v>60</v>
      </c>
      <c r="X158" t="str">
        <f>VLOOKUP(B158,[1]高一下!$B:$X,23,0)</f>
        <v>石敏</v>
      </c>
      <c r="Y158">
        <f t="shared" si="34"/>
        <v>105.13595166163142</v>
      </c>
      <c r="Z158">
        <f t="shared" si="35"/>
        <v>145</v>
      </c>
      <c r="AA158">
        <f>VLOOKUP(B158,[1]高一上!$B:$W,21,0)</f>
        <v>52</v>
      </c>
      <c r="AB158" t="str">
        <f>VLOOKUP(B158,[1]高一上!$B:$W,22,0)</f>
        <v>米晓妹</v>
      </c>
      <c r="AC158">
        <f t="shared" si="36"/>
        <v>108.76132930513594</v>
      </c>
      <c r="AD158">
        <f t="shared" si="37"/>
        <v>162</v>
      </c>
      <c r="AE158">
        <f>VLOOKUP(B158,[1]中考!$B:$O,14,0)</f>
        <v>40</v>
      </c>
      <c r="AF158">
        <f t="shared" si="38"/>
        <v>191</v>
      </c>
    </row>
    <row r="159" spans="1:32" x14ac:dyDescent="0.2">
      <c r="A159" s="2" t="s">
        <v>1191</v>
      </c>
      <c r="B159" s="2" t="s">
        <v>1192</v>
      </c>
      <c r="C159" s="1">
        <v>10</v>
      </c>
      <c r="D159" s="3" t="s">
        <v>1070</v>
      </c>
      <c r="E159" s="4" t="s">
        <v>1193</v>
      </c>
      <c r="F159" s="1">
        <v>491</v>
      </c>
      <c r="G159" s="4">
        <v>72</v>
      </c>
      <c r="H159" s="1" t="s">
        <v>1948</v>
      </c>
      <c r="I159">
        <f t="shared" si="28"/>
        <v>100</v>
      </c>
      <c r="J159">
        <f t="shared" si="26"/>
        <v>125</v>
      </c>
      <c r="K159">
        <f>VLOOKUP(B159,[1]高三上!$B:$V,20,0)</f>
        <v>73</v>
      </c>
      <c r="L159" t="str">
        <f>VLOOKUP(B159,[1]高三上!$B:$V,21,0)</f>
        <v>石敏</v>
      </c>
      <c r="M159">
        <f t="shared" si="29"/>
        <v>86.404833836858003</v>
      </c>
      <c r="N159">
        <f t="shared" si="27"/>
        <v>125</v>
      </c>
      <c r="O159">
        <f>VLOOKUP(B159,[1]高二下!$B:$W,20,0)</f>
        <v>83.6</v>
      </c>
      <c r="P159" t="str">
        <f>VLOOKUP(B159,[1]高二下!$B:$W,21,0)</f>
        <v>石敏</v>
      </c>
      <c r="Q159">
        <f t="shared" si="30"/>
        <v>132.32628398791542</v>
      </c>
      <c r="R159">
        <f t="shared" si="31"/>
        <v>80</v>
      </c>
      <c r="S159">
        <f>VLOOKUP(B159,[1]高二上!$B:$W,20,0)</f>
        <v>65</v>
      </c>
      <c r="T159" t="str">
        <f>VLOOKUP(B159,[1]高二上!$B:$W,21,0)</f>
        <v>石敏</v>
      </c>
      <c r="U159">
        <f t="shared" si="32"/>
        <v>87.311178247734134</v>
      </c>
      <c r="V159">
        <f t="shared" si="33"/>
        <v>187</v>
      </c>
      <c r="W159">
        <f>VLOOKUP(B159,[1]高一下!$B:$X,22,0)</f>
        <v>60</v>
      </c>
      <c r="X159" t="str">
        <f>VLOOKUP(B159,[1]高一下!$B:$X,23,0)</f>
        <v>石敏</v>
      </c>
      <c r="Y159">
        <f t="shared" si="34"/>
        <v>70.392749244713002</v>
      </c>
      <c r="Z159">
        <f t="shared" si="35"/>
        <v>145</v>
      </c>
      <c r="AA159">
        <f>VLOOKUP(B159,[1]高一上!$B:$W,21,0)</f>
        <v>66</v>
      </c>
      <c r="AB159" t="str">
        <f>VLOOKUP(B159,[1]高一上!$B:$W,22,0)</f>
        <v>米晓妹</v>
      </c>
      <c r="AC159">
        <f t="shared" si="36"/>
        <v>125.37764350453172</v>
      </c>
      <c r="AD159">
        <f t="shared" si="37"/>
        <v>47</v>
      </c>
      <c r="AE159">
        <f>VLOOKUP(B159,[1]中考!$B:$O,14,0)</f>
        <v>42</v>
      </c>
      <c r="AF159">
        <f t="shared" si="38"/>
        <v>131</v>
      </c>
    </row>
    <row r="160" spans="1:32" x14ac:dyDescent="0.2">
      <c r="A160" s="2" t="s">
        <v>1194</v>
      </c>
      <c r="B160" s="2" t="s">
        <v>1195</v>
      </c>
      <c r="C160" s="1">
        <v>10</v>
      </c>
      <c r="D160" s="3" t="s">
        <v>1070</v>
      </c>
      <c r="E160" s="4" t="s">
        <v>1196</v>
      </c>
      <c r="F160" s="1">
        <v>482</v>
      </c>
      <c r="G160" s="4">
        <v>80</v>
      </c>
      <c r="H160" s="1" t="s">
        <v>1948</v>
      </c>
      <c r="I160">
        <f t="shared" si="28"/>
        <v>174.01812688821752</v>
      </c>
      <c r="J160">
        <f t="shared" si="26"/>
        <v>47</v>
      </c>
      <c r="K160">
        <f>VLOOKUP(B160,[1]高三上!$B:$V,20,0)</f>
        <v>40</v>
      </c>
      <c r="L160" t="str">
        <f>VLOOKUP(B160,[1]高三上!$B:$V,21,0)</f>
        <v>石敏</v>
      </c>
      <c r="M160">
        <f t="shared" si="29"/>
        <v>57.703927492447136</v>
      </c>
      <c r="N160">
        <f t="shared" si="27"/>
        <v>292</v>
      </c>
      <c r="O160">
        <f>VLOOKUP(B160,[1]高二下!$B:$W,20,0)</f>
        <v>73.8</v>
      </c>
      <c r="P160" t="str">
        <f>VLOOKUP(B160,[1]高二下!$B:$W,21,0)</f>
        <v>石敏</v>
      </c>
      <c r="Q160">
        <f t="shared" si="30"/>
        <v>97.885196374622353</v>
      </c>
      <c r="R160">
        <f t="shared" si="31"/>
        <v>152</v>
      </c>
      <c r="S160">
        <f>VLOOKUP(B160,[1]高二上!$B:$W,20,0)</f>
        <v>71</v>
      </c>
      <c r="T160" t="str">
        <f>VLOOKUP(B160,[1]高二上!$B:$W,21,0)</f>
        <v>石敏</v>
      </c>
      <c r="U160">
        <f t="shared" si="32"/>
        <v>74.622356495468281</v>
      </c>
      <c r="V160">
        <f t="shared" si="33"/>
        <v>145</v>
      </c>
      <c r="W160">
        <f>VLOOKUP(B160,[1]高一下!$B:$X,22,0)</f>
        <v>66</v>
      </c>
      <c r="X160" t="str">
        <f>VLOOKUP(B160,[1]高一下!$B:$X,23,0)</f>
        <v>石敏</v>
      </c>
      <c r="Y160">
        <f t="shared" si="34"/>
        <v>130.51359516616316</v>
      </c>
      <c r="Z160">
        <f t="shared" si="35"/>
        <v>61</v>
      </c>
      <c r="AA160">
        <f>VLOOKUP(B160,[1]高一上!$B:$W,21,0)</f>
        <v>52</v>
      </c>
      <c r="AB160" t="str">
        <f>VLOOKUP(B160,[1]高一上!$B:$W,22,0)</f>
        <v>胡柔殳</v>
      </c>
      <c r="AC160">
        <f t="shared" si="36"/>
        <v>56.495468277945619</v>
      </c>
      <c r="AD160">
        <f t="shared" si="37"/>
        <v>162</v>
      </c>
      <c r="AE160">
        <f>VLOOKUP(B160,[1]中考!$B:$O,14,0)</f>
        <v>47</v>
      </c>
      <c r="AF160">
        <f t="shared" si="38"/>
        <v>18</v>
      </c>
    </row>
    <row r="161" spans="1:32" x14ac:dyDescent="0.2">
      <c r="A161" s="2" t="s">
        <v>1197</v>
      </c>
      <c r="B161" s="2" t="s">
        <v>1198</v>
      </c>
      <c r="C161" s="1">
        <v>10</v>
      </c>
      <c r="D161" s="3" t="s">
        <v>1070</v>
      </c>
      <c r="E161" s="4" t="s">
        <v>1199</v>
      </c>
      <c r="F161" s="1">
        <v>471</v>
      </c>
      <c r="G161" s="4">
        <v>69</v>
      </c>
      <c r="H161" s="1" t="s">
        <v>1948</v>
      </c>
      <c r="I161">
        <f t="shared" si="28"/>
        <v>136.85800604229607</v>
      </c>
      <c r="J161">
        <f t="shared" si="26"/>
        <v>164</v>
      </c>
      <c r="K161">
        <f>VLOOKUP(B161,[1]高三上!$B:$V,20,0)</f>
        <v>41</v>
      </c>
      <c r="L161" t="str">
        <f>VLOOKUP(B161,[1]高三上!$B:$V,21,0)</f>
        <v>石敏</v>
      </c>
      <c r="M161">
        <f t="shared" si="29"/>
        <v>51.359516616314203</v>
      </c>
      <c r="N161">
        <f t="shared" si="27"/>
        <v>286</v>
      </c>
      <c r="O161">
        <f>VLOOKUP(B161,[1]高二下!$B:$W,20,0)</f>
        <v>76.599999999999994</v>
      </c>
      <c r="P161" t="str">
        <f>VLOOKUP(B161,[1]高二下!$B:$W,21,0)</f>
        <v>石敏</v>
      </c>
      <c r="Q161">
        <f t="shared" si="30"/>
        <v>145.31722054380666</v>
      </c>
      <c r="R161">
        <f t="shared" si="31"/>
        <v>125</v>
      </c>
      <c r="S161">
        <f>VLOOKUP(B161,[1]高二上!$B:$W,20,0)</f>
        <v>53</v>
      </c>
      <c r="T161" t="str">
        <f>VLOOKUP(B161,[1]高二上!$B:$W,21,0)</f>
        <v>石敏</v>
      </c>
      <c r="U161">
        <f t="shared" si="32"/>
        <v>48.036253776435046</v>
      </c>
      <c r="V161">
        <f t="shared" si="33"/>
        <v>275</v>
      </c>
      <c r="W161">
        <f>VLOOKUP(B161,[1]高一下!$B:$X,22,0)</f>
        <v>63</v>
      </c>
      <c r="X161" t="str">
        <f>VLOOKUP(B161,[1]高一下!$B:$X,23,0)</f>
        <v>石敏</v>
      </c>
      <c r="Y161">
        <f t="shared" si="34"/>
        <v>149.54682779456192</v>
      </c>
      <c r="Z161">
        <f t="shared" si="35"/>
        <v>103</v>
      </c>
      <c r="AA161">
        <f>VLOOKUP(B161,[1]高一上!$B:$W,21,0)</f>
        <v>40</v>
      </c>
      <c r="AB161" t="str">
        <f>VLOOKUP(B161,[1]高一上!$B:$W,22,0)</f>
        <v>石敏</v>
      </c>
      <c r="AC161">
        <f t="shared" si="36"/>
        <v>113.89728096676737</v>
      </c>
      <c r="AD161">
        <f t="shared" si="37"/>
        <v>267</v>
      </c>
      <c r="AE161">
        <f>VLOOKUP(B161,[1]中考!$B:$O,14,0)</f>
        <v>29</v>
      </c>
      <c r="AF161">
        <f t="shared" si="38"/>
        <v>313</v>
      </c>
    </row>
    <row r="162" spans="1:32" x14ac:dyDescent="0.2">
      <c r="A162" s="2" t="s">
        <v>1200</v>
      </c>
      <c r="B162" s="2" t="s">
        <v>1201</v>
      </c>
      <c r="C162" s="1">
        <v>10</v>
      </c>
      <c r="D162" s="3" t="s">
        <v>1070</v>
      </c>
      <c r="E162" s="4" t="s">
        <v>1202</v>
      </c>
      <c r="F162" s="1">
        <v>469</v>
      </c>
      <c r="G162" s="4">
        <v>72</v>
      </c>
      <c r="H162" s="1" t="s">
        <v>1948</v>
      </c>
      <c r="I162">
        <f t="shared" si="28"/>
        <v>138.97280966767372</v>
      </c>
      <c r="J162">
        <f t="shared" si="26"/>
        <v>125</v>
      </c>
      <c r="K162">
        <f>VLOOKUP(B162,[1]高三上!$B:$V,20,0)</f>
        <v>55</v>
      </c>
      <c r="L162" t="str">
        <f>VLOOKUP(B162,[1]高三上!$B:$V,21,0)</f>
        <v>石敏</v>
      </c>
      <c r="M162">
        <f t="shared" si="29"/>
        <v>54.0785498489426</v>
      </c>
      <c r="N162">
        <f t="shared" si="27"/>
        <v>254</v>
      </c>
      <c r="O162">
        <f>VLOOKUP(B162,[1]高二下!$B:$W,20,0)</f>
        <v>80.8</v>
      </c>
      <c r="P162" t="str">
        <f>VLOOKUP(B162,[1]高二下!$B:$W,21,0)</f>
        <v>石敏</v>
      </c>
      <c r="Q162">
        <f t="shared" si="30"/>
        <v>125.6797583081571</v>
      </c>
      <c r="R162">
        <f t="shared" si="31"/>
        <v>102</v>
      </c>
      <c r="S162">
        <f>VLOOKUP(B162,[1]高二上!$B:$W,20,0)</f>
        <v>65</v>
      </c>
      <c r="T162" t="str">
        <f>VLOOKUP(B162,[1]高二上!$B:$W,21,0)</f>
        <v>石敏</v>
      </c>
      <c r="U162">
        <f t="shared" si="32"/>
        <v>58.006042296072508</v>
      </c>
      <c r="V162">
        <f t="shared" si="33"/>
        <v>187</v>
      </c>
      <c r="W162">
        <f>VLOOKUP(B162,[1]高一下!$B:$X,22,0)</f>
        <v>67</v>
      </c>
      <c r="X162" t="str">
        <f>VLOOKUP(B162,[1]高一下!$B:$X,23,0)</f>
        <v>石敏</v>
      </c>
      <c r="Y162">
        <f t="shared" si="34"/>
        <v>123.26283987915409</v>
      </c>
      <c r="Z162">
        <f t="shared" si="35"/>
        <v>48</v>
      </c>
      <c r="AA162">
        <f>VLOOKUP(B162,[1]高一上!$B:$W,21,0)</f>
        <v>56</v>
      </c>
      <c r="AB162" t="str">
        <f>VLOOKUP(B162,[1]高一上!$B:$W,22,0)</f>
        <v>米晓妹</v>
      </c>
      <c r="AC162">
        <f t="shared" si="36"/>
        <v>95.166163141993962</v>
      </c>
      <c r="AD162">
        <f t="shared" si="37"/>
        <v>125</v>
      </c>
      <c r="AE162">
        <f>VLOOKUP(B162,[1]中考!$B:$O,14,0)</f>
        <v>43</v>
      </c>
      <c r="AF162">
        <f t="shared" si="38"/>
        <v>109</v>
      </c>
    </row>
    <row r="163" spans="1:32" x14ac:dyDescent="0.2">
      <c r="A163" s="2" t="s">
        <v>1203</v>
      </c>
      <c r="B163" s="2" t="s">
        <v>1204</v>
      </c>
      <c r="C163" s="1">
        <v>10</v>
      </c>
      <c r="D163" s="3" t="s">
        <v>1070</v>
      </c>
      <c r="E163" s="4" t="s">
        <v>1205</v>
      </c>
      <c r="F163" s="1">
        <v>460</v>
      </c>
      <c r="G163" s="4">
        <v>80</v>
      </c>
      <c r="H163" s="1" t="s">
        <v>1948</v>
      </c>
      <c r="I163">
        <f t="shared" si="28"/>
        <v>102.41691842900302</v>
      </c>
      <c r="J163">
        <f t="shared" si="26"/>
        <v>47</v>
      </c>
      <c r="K163">
        <f>VLOOKUP(B163,[1]高三上!$B:$V,20,0)</f>
        <v>83</v>
      </c>
      <c r="L163" t="str">
        <f>VLOOKUP(B163,[1]高三上!$B:$V,21,0)</f>
        <v>石敏</v>
      </c>
      <c r="M163">
        <f t="shared" si="29"/>
        <v>133.53474320241691</v>
      </c>
      <c r="N163">
        <f t="shared" si="27"/>
        <v>55</v>
      </c>
      <c r="O163">
        <f>VLOOKUP(B163,[1]高二下!$B:$W,20,0)</f>
        <v>72.400000000000006</v>
      </c>
      <c r="P163" t="str">
        <f>VLOOKUP(B163,[1]高二下!$B:$W,21,0)</f>
        <v>石敏</v>
      </c>
      <c r="Q163">
        <f t="shared" si="30"/>
        <v>103.92749244712991</v>
      </c>
      <c r="R163">
        <f t="shared" si="31"/>
        <v>166</v>
      </c>
      <c r="S163">
        <f>VLOOKUP(B163,[1]高二上!$B:$W,20,0)</f>
        <v>67</v>
      </c>
      <c r="T163" t="str">
        <f>VLOOKUP(B163,[1]高二上!$B:$W,21,0)</f>
        <v>石敏</v>
      </c>
      <c r="U163">
        <f t="shared" si="32"/>
        <v>97.885196374622353</v>
      </c>
      <c r="V163">
        <f t="shared" si="33"/>
        <v>179</v>
      </c>
      <c r="W163">
        <f>VLOOKUP(B163,[1]高一下!$B:$X,22,0)</f>
        <v>58</v>
      </c>
      <c r="X163" t="str">
        <f>VLOOKUP(B163,[1]高一下!$B:$X,23,0)</f>
        <v>石敏</v>
      </c>
      <c r="Y163">
        <f t="shared" si="34"/>
        <v>135.64954682779455</v>
      </c>
      <c r="Z163">
        <f t="shared" si="35"/>
        <v>172</v>
      </c>
      <c r="AA163">
        <f>VLOOKUP(B163,[1]高一上!$B:$W,21,0)</f>
        <v>36</v>
      </c>
      <c r="AB163" t="str">
        <f>VLOOKUP(B163,[1]高一上!$B:$W,22,0)</f>
        <v>石敏</v>
      </c>
      <c r="AC163">
        <f t="shared" si="36"/>
        <v>45.317220543806648</v>
      </c>
      <c r="AD163">
        <f t="shared" si="37"/>
        <v>290</v>
      </c>
      <c r="AE163">
        <f>VLOOKUP(B163,[1]中考!$B:$O,14,0)</f>
        <v>43</v>
      </c>
      <c r="AF163">
        <f t="shared" si="38"/>
        <v>109</v>
      </c>
    </row>
    <row r="164" spans="1:32" x14ac:dyDescent="0.2">
      <c r="A164" s="2" t="s">
        <v>1206</v>
      </c>
      <c r="B164" s="2" t="s">
        <v>1207</v>
      </c>
      <c r="C164" s="1">
        <v>10</v>
      </c>
      <c r="D164" s="3" t="s">
        <v>1070</v>
      </c>
      <c r="E164" s="4" t="s">
        <v>1208</v>
      </c>
      <c r="F164" s="1">
        <v>460</v>
      </c>
      <c r="G164" s="4">
        <v>63</v>
      </c>
      <c r="H164" s="1" t="s">
        <v>1948</v>
      </c>
      <c r="I164">
        <f t="shared" si="28"/>
        <v>100</v>
      </c>
      <c r="J164">
        <f t="shared" si="26"/>
        <v>235</v>
      </c>
      <c r="K164">
        <f>VLOOKUP(B164,[1]高三上!$B:$V,20,0)</f>
        <v>0</v>
      </c>
      <c r="L164" t="str">
        <f>VLOOKUP(B164,[1]高三上!$B:$V,21,0)</f>
        <v>石敏</v>
      </c>
      <c r="M164">
        <f t="shared" si="29"/>
        <v>100</v>
      </c>
      <c r="N164">
        <f t="shared" si="27"/>
        <v>298</v>
      </c>
      <c r="O164">
        <f>VLOOKUP(B164,[1]高二下!$B:$W,20,0)</f>
        <v>68.900000000000006</v>
      </c>
      <c r="P164" t="str">
        <f>VLOOKUP(B164,[1]高二下!$B:$W,21,0)</f>
        <v>石敏</v>
      </c>
      <c r="Q164">
        <f t="shared" si="30"/>
        <v>118.12688821752266</v>
      </c>
      <c r="R164">
        <f t="shared" si="31"/>
        <v>202</v>
      </c>
      <c r="S164">
        <f>VLOOKUP(B164,[1]高二上!$B:$W,20,0)</f>
        <v>56</v>
      </c>
      <c r="T164" t="str">
        <f>VLOOKUP(B164,[1]高二上!$B:$W,21,0)</f>
        <v>石敏</v>
      </c>
      <c r="U164">
        <f t="shared" si="32"/>
        <v>43.504531722054388</v>
      </c>
      <c r="V164">
        <f t="shared" si="33"/>
        <v>262</v>
      </c>
      <c r="W164">
        <f>VLOOKUP(B164,[1]高一下!$B:$X,22,0)</f>
        <v>65</v>
      </c>
      <c r="X164" t="str">
        <f>VLOOKUP(B164,[1]高一下!$B:$X,23,0)</f>
        <v>石敏</v>
      </c>
      <c r="Y164">
        <f t="shared" si="34"/>
        <v>132.02416918429003</v>
      </c>
      <c r="Z164">
        <f t="shared" si="35"/>
        <v>75</v>
      </c>
      <c r="AA164">
        <f>VLOOKUP(B164,[1]高一上!$B:$W,21,0)</f>
        <v>50</v>
      </c>
      <c r="AB164" t="str">
        <f>VLOOKUP(B164,[1]高一上!$B:$W,22,0)</f>
        <v>邓倩</v>
      </c>
      <c r="AC164">
        <f t="shared" si="36"/>
        <v>119.63746223564955</v>
      </c>
      <c r="AD164">
        <f t="shared" si="37"/>
        <v>181</v>
      </c>
      <c r="AE164">
        <f>VLOOKUP(B164,[1]中考!$B:$O,14,0)</f>
        <v>37</v>
      </c>
      <c r="AF164">
        <f t="shared" si="38"/>
        <v>246</v>
      </c>
    </row>
    <row r="165" spans="1:32" x14ac:dyDescent="0.2">
      <c r="A165" s="2" t="s">
        <v>1209</v>
      </c>
      <c r="B165" s="2" t="s">
        <v>1210</v>
      </c>
      <c r="C165" s="1">
        <v>10</v>
      </c>
      <c r="D165" s="3" t="s">
        <v>1070</v>
      </c>
      <c r="E165" s="4" t="s">
        <v>1211</v>
      </c>
      <c r="F165" s="1">
        <v>459</v>
      </c>
      <c r="G165" s="4">
        <v>61</v>
      </c>
      <c r="H165" s="1" t="s">
        <v>1948</v>
      </c>
      <c r="I165">
        <f t="shared" si="28"/>
        <v>88.821752265861022</v>
      </c>
      <c r="J165">
        <f t="shared" si="26"/>
        <v>252</v>
      </c>
      <c r="K165">
        <f>VLOOKUP(B165,[1]高三上!$B:$V,20,0)</f>
        <v>61</v>
      </c>
      <c r="L165" t="str">
        <f>VLOOKUP(B165,[1]高三上!$B:$V,21,0)</f>
        <v>石敏</v>
      </c>
      <c r="M165">
        <f t="shared" si="29"/>
        <v>72.809667673716007</v>
      </c>
      <c r="N165">
        <f t="shared" si="27"/>
        <v>215</v>
      </c>
      <c r="O165">
        <f>VLOOKUP(B165,[1]高二下!$B:$W,20,0)</f>
        <v>76.599999999999994</v>
      </c>
      <c r="P165" t="str">
        <f>VLOOKUP(B165,[1]高二下!$B:$W,21,0)</f>
        <v>石敏</v>
      </c>
      <c r="Q165">
        <f t="shared" si="30"/>
        <v>124.47129909365559</v>
      </c>
      <c r="R165">
        <f t="shared" si="31"/>
        <v>125</v>
      </c>
      <c r="S165">
        <f>VLOOKUP(B165,[1]高二上!$B:$W,20,0)</f>
        <v>64</v>
      </c>
      <c r="T165" t="str">
        <f>VLOOKUP(B165,[1]高二上!$B:$W,21,0)</f>
        <v>石敏</v>
      </c>
      <c r="U165">
        <f t="shared" si="32"/>
        <v>108.76132930513594</v>
      </c>
      <c r="V165">
        <f t="shared" si="33"/>
        <v>206</v>
      </c>
      <c r="W165">
        <f>VLOOKUP(B165,[1]高一下!$B:$X,22,0)</f>
        <v>53</v>
      </c>
      <c r="X165" t="str">
        <f>VLOOKUP(B165,[1]高一下!$B:$X,23,0)</f>
        <v>石敏</v>
      </c>
      <c r="Y165">
        <f t="shared" si="34"/>
        <v>95.468277945619334</v>
      </c>
      <c r="Z165">
        <f t="shared" si="35"/>
        <v>235</v>
      </c>
      <c r="AA165">
        <f>VLOOKUP(B165,[1]高一上!$B:$W,21,0)</f>
        <v>46</v>
      </c>
      <c r="AB165" t="str">
        <f>VLOOKUP(B165,[1]高一上!$B:$W,22,0)</f>
        <v>米晓妹</v>
      </c>
      <c r="AC165">
        <f t="shared" si="36"/>
        <v>91.238670694864055</v>
      </c>
      <c r="AD165">
        <f t="shared" si="37"/>
        <v>220</v>
      </c>
      <c r="AE165">
        <f>VLOOKUP(B165,[1]中考!$B:$O,14,0)</f>
        <v>40</v>
      </c>
      <c r="AF165">
        <f t="shared" si="38"/>
        <v>191</v>
      </c>
    </row>
    <row r="166" spans="1:32" x14ac:dyDescent="0.2">
      <c r="A166" s="2" t="s">
        <v>1212</v>
      </c>
      <c r="B166" s="2" t="s">
        <v>1213</v>
      </c>
      <c r="C166" s="1">
        <v>10</v>
      </c>
      <c r="D166" s="3" t="s">
        <v>1070</v>
      </c>
      <c r="E166" s="4" t="s">
        <v>1214</v>
      </c>
      <c r="F166" s="1">
        <v>452</v>
      </c>
      <c r="G166" s="4">
        <v>70</v>
      </c>
      <c r="H166" s="1" t="s">
        <v>1948</v>
      </c>
      <c r="I166">
        <f t="shared" si="28"/>
        <v>106.04229607250755</v>
      </c>
      <c r="J166">
        <f t="shared" si="26"/>
        <v>152</v>
      </c>
      <c r="K166">
        <f>VLOOKUP(B166,[1]高三上!$B:$V,20,0)</f>
        <v>68</v>
      </c>
      <c r="L166" t="str">
        <f>VLOOKUP(B166,[1]高三上!$B:$V,21,0)</f>
        <v>石敏</v>
      </c>
      <c r="M166">
        <f t="shared" si="29"/>
        <v>139.2749244712991</v>
      </c>
      <c r="N166">
        <f t="shared" si="27"/>
        <v>172</v>
      </c>
      <c r="O166">
        <f>VLOOKUP(B166,[1]高二下!$B:$W,20,0)</f>
        <v>45.7</v>
      </c>
      <c r="P166" t="str">
        <f>VLOOKUP(B166,[1]高二下!$B:$W,21,0)</f>
        <v>石敏</v>
      </c>
      <c r="Q166">
        <f t="shared" si="30"/>
        <v>76.13293051359517</v>
      </c>
      <c r="R166">
        <f t="shared" si="31"/>
        <v>302</v>
      </c>
      <c r="S166">
        <f>VLOOKUP(B166,[1]高二上!$B:$W,20,0)</f>
        <v>62</v>
      </c>
      <c r="T166" t="str">
        <f>VLOOKUP(B166,[1]高二上!$B:$W,21,0)</f>
        <v>石敏</v>
      </c>
      <c r="U166">
        <f t="shared" si="32"/>
        <v>125.98187311178248</v>
      </c>
      <c r="V166">
        <f t="shared" si="33"/>
        <v>223</v>
      </c>
      <c r="W166">
        <f>VLOOKUP(B166,[1]高一下!$B:$X,22,0)</f>
        <v>44</v>
      </c>
      <c r="X166" t="str">
        <f>VLOOKUP(B166,[1]高一下!$B:$X,23,0)</f>
        <v>石敏</v>
      </c>
      <c r="Y166">
        <f t="shared" si="34"/>
        <v>61.329305135951664</v>
      </c>
      <c r="Z166">
        <f t="shared" si="35"/>
        <v>309</v>
      </c>
      <c r="AA166">
        <f>VLOOKUP(B166,[1]高一上!$B:$W,21,0)</f>
        <v>50</v>
      </c>
      <c r="AB166" t="str">
        <f>VLOOKUP(B166,[1]高一上!$B:$W,22,0)</f>
        <v>石敏</v>
      </c>
      <c r="AC166">
        <f t="shared" si="36"/>
        <v>139.87915407854985</v>
      </c>
      <c r="AD166">
        <f t="shared" si="37"/>
        <v>181</v>
      </c>
      <c r="AE166">
        <f>VLOOKUP(B166,[1]中考!$B:$O,14,0)</f>
        <v>29</v>
      </c>
      <c r="AF166">
        <f t="shared" si="38"/>
        <v>313</v>
      </c>
    </row>
    <row r="167" spans="1:32" x14ac:dyDescent="0.2">
      <c r="A167" s="5" t="s">
        <v>1215</v>
      </c>
      <c r="B167" s="2" t="s">
        <v>1216</v>
      </c>
      <c r="C167" s="1">
        <v>10</v>
      </c>
      <c r="D167" s="3" t="s">
        <v>1070</v>
      </c>
      <c r="E167" s="4" t="s">
        <v>1217</v>
      </c>
      <c r="F167" s="1">
        <v>448</v>
      </c>
      <c r="G167" s="4">
        <v>66</v>
      </c>
      <c r="H167" s="1" t="s">
        <v>1948</v>
      </c>
      <c r="I167">
        <f t="shared" si="28"/>
        <v>93.051359516616316</v>
      </c>
      <c r="J167">
        <f t="shared" si="26"/>
        <v>195</v>
      </c>
      <c r="K167">
        <f>VLOOKUP(B167,[1]高三上!$B:$V,20,0)</f>
        <v>68</v>
      </c>
      <c r="L167" t="str">
        <f>VLOOKUP(B167,[1]高三上!$B:$V,21,0)</f>
        <v>石敏</v>
      </c>
      <c r="M167">
        <f t="shared" si="29"/>
        <v>93.957703927492446</v>
      </c>
      <c r="N167">
        <f t="shared" si="27"/>
        <v>172</v>
      </c>
      <c r="O167">
        <f>VLOOKUP(B167,[1]高二下!$B:$W,20,0)</f>
        <v>73.8</v>
      </c>
      <c r="P167" t="str">
        <f>VLOOKUP(B167,[1]高二下!$B:$W,21,0)</f>
        <v>石敏</v>
      </c>
      <c r="Q167">
        <f t="shared" si="30"/>
        <v>73.413897280966765</v>
      </c>
      <c r="R167">
        <f t="shared" si="31"/>
        <v>152</v>
      </c>
      <c r="S167">
        <f>VLOOKUP(B167,[1]高二上!$B:$W,20,0)</f>
        <v>82</v>
      </c>
      <c r="T167" t="str">
        <f>VLOOKUP(B167,[1]高二上!$B:$W,21,0)</f>
        <v>石敏</v>
      </c>
      <c r="U167">
        <f t="shared" si="32"/>
        <v>100</v>
      </c>
      <c r="V167">
        <f t="shared" si="33"/>
        <v>64</v>
      </c>
      <c r="W167">
        <v>0</v>
      </c>
      <c r="X167" t="str">
        <f>T167</f>
        <v>石敏</v>
      </c>
      <c r="Y167">
        <f t="shared" si="34"/>
        <v>100</v>
      </c>
      <c r="Z167">
        <f t="shared" si="35"/>
        <v>327</v>
      </c>
      <c r="AA167">
        <v>0</v>
      </c>
      <c r="AB167" t="str">
        <f>X167</f>
        <v>石敏</v>
      </c>
      <c r="AC167">
        <f t="shared" si="36"/>
        <v>100</v>
      </c>
      <c r="AD167">
        <f t="shared" si="37"/>
        <v>327</v>
      </c>
      <c r="AE167">
        <f>VLOOKUP(B167,[1]中考!$B:$O,14,0)</f>
        <v>0</v>
      </c>
      <c r="AF167">
        <f t="shared" si="38"/>
        <v>324</v>
      </c>
    </row>
    <row r="168" spans="1:32" x14ac:dyDescent="0.2">
      <c r="A168" s="2" t="s">
        <v>1218</v>
      </c>
      <c r="B168" s="2" t="s">
        <v>1219</v>
      </c>
      <c r="C168" s="1">
        <v>10</v>
      </c>
      <c r="D168" s="3" t="s">
        <v>1070</v>
      </c>
      <c r="E168" s="4" t="s">
        <v>1220</v>
      </c>
      <c r="F168" s="1">
        <v>446</v>
      </c>
      <c r="G168" s="4">
        <v>79</v>
      </c>
      <c r="H168" s="1" t="s">
        <v>1948</v>
      </c>
      <c r="I168">
        <f t="shared" si="28"/>
        <v>127.19033232628399</v>
      </c>
      <c r="J168">
        <f t="shared" si="26"/>
        <v>62</v>
      </c>
      <c r="K168">
        <f>VLOOKUP(B168,[1]高三上!$B:$V,20,0)</f>
        <v>70</v>
      </c>
      <c r="L168" t="str">
        <f>VLOOKUP(B168,[1]高三上!$B:$V,21,0)</f>
        <v>石敏</v>
      </c>
      <c r="M168">
        <f t="shared" si="29"/>
        <v>87.311178247734134</v>
      </c>
      <c r="N168">
        <f t="shared" si="27"/>
        <v>152</v>
      </c>
      <c r="O168">
        <f>VLOOKUP(B168,[1]高二下!$B:$W,20,0)</f>
        <v>79.400000000000006</v>
      </c>
      <c r="P168" t="str">
        <f>VLOOKUP(B168,[1]高二下!$B:$W,21,0)</f>
        <v>石敏</v>
      </c>
      <c r="Q168">
        <f t="shared" si="30"/>
        <v>93.051359516616316</v>
      </c>
      <c r="R168">
        <f t="shared" si="31"/>
        <v>110</v>
      </c>
      <c r="S168">
        <f>VLOOKUP(B168,[1]高二上!$B:$W,20,0)</f>
        <v>78</v>
      </c>
      <c r="T168" t="str">
        <f>VLOOKUP(B168,[1]高二上!$B:$W,21,0)</f>
        <v>石敏</v>
      </c>
      <c r="U168">
        <f t="shared" si="32"/>
        <v>133.23262839879155</v>
      </c>
      <c r="V168">
        <f t="shared" si="33"/>
        <v>87</v>
      </c>
      <c r="W168">
        <f>VLOOKUP(B168,[1]高一下!$B:$X,22,0)</f>
        <v>56</v>
      </c>
      <c r="X168" t="str">
        <f>VLOOKUP(B168,[1]高一下!$B:$X,23,0)</f>
        <v>石敏</v>
      </c>
      <c r="Y168">
        <f t="shared" si="34"/>
        <v>54.682779456193352</v>
      </c>
      <c r="Z168">
        <f t="shared" si="35"/>
        <v>197</v>
      </c>
      <c r="AA168">
        <f>VLOOKUP(B168,[1]高一上!$B:$W,21,0)</f>
        <v>66</v>
      </c>
      <c r="AB168" t="str">
        <f>VLOOKUP(B168,[1]高一上!$B:$W,22,0)</f>
        <v>米晓妹</v>
      </c>
      <c r="AC168">
        <f t="shared" si="36"/>
        <v>125.37764350453172</v>
      </c>
      <c r="AD168">
        <f t="shared" si="37"/>
        <v>47</v>
      </c>
      <c r="AE168">
        <f>VLOOKUP(B168,[1]中考!$B:$O,14,0)</f>
        <v>42</v>
      </c>
      <c r="AF168">
        <f t="shared" si="38"/>
        <v>131</v>
      </c>
    </row>
    <row r="169" spans="1:32" x14ac:dyDescent="0.2">
      <c r="A169" s="2" t="s">
        <v>1221</v>
      </c>
      <c r="B169" s="2" t="s">
        <v>1222</v>
      </c>
      <c r="C169" s="1">
        <v>10</v>
      </c>
      <c r="D169" s="3" t="s">
        <v>1070</v>
      </c>
      <c r="E169" s="4" t="s">
        <v>1223</v>
      </c>
      <c r="F169" s="1">
        <v>444</v>
      </c>
      <c r="G169" s="4">
        <v>82</v>
      </c>
      <c r="H169" s="1" t="s">
        <v>1948</v>
      </c>
      <c r="I169">
        <f t="shared" si="28"/>
        <v>115.10574018126889</v>
      </c>
      <c r="J169">
        <f t="shared" si="26"/>
        <v>30</v>
      </c>
      <c r="K169">
        <f>VLOOKUP(B169,[1]高三上!$B:$V,20,0)</f>
        <v>80</v>
      </c>
      <c r="L169" t="str">
        <f>VLOOKUP(B169,[1]高三上!$B:$V,21,0)</f>
        <v>石敏</v>
      </c>
      <c r="M169">
        <f t="shared" si="29"/>
        <v>110.87613293051359</v>
      </c>
      <c r="N169">
        <f t="shared" si="27"/>
        <v>80</v>
      </c>
      <c r="O169">
        <f>VLOOKUP(B169,[1]高二下!$B:$W,20,0)</f>
        <v>78</v>
      </c>
      <c r="P169" t="str">
        <f>VLOOKUP(B169,[1]高二下!$B:$W,21,0)</f>
        <v>石敏</v>
      </c>
      <c r="Q169">
        <f t="shared" si="30"/>
        <v>112.68882175226587</v>
      </c>
      <c r="R169">
        <f t="shared" si="31"/>
        <v>116</v>
      </c>
      <c r="S169">
        <f>VLOOKUP(B169,[1]高二上!$B:$W,20,0)</f>
        <v>70</v>
      </c>
      <c r="T169" t="str">
        <f>VLOOKUP(B169,[1]高二上!$B:$W,21,0)</f>
        <v>石敏</v>
      </c>
      <c r="U169">
        <f t="shared" si="32"/>
        <v>74.924471299093653</v>
      </c>
      <c r="V169">
        <f t="shared" si="33"/>
        <v>158</v>
      </c>
      <c r="W169">
        <f>VLOOKUP(B169,[1]高一下!$B:$X,22,0)</f>
        <v>65</v>
      </c>
      <c r="X169" t="str">
        <f>VLOOKUP(B169,[1]高一下!$B:$X,23,0)</f>
        <v>石敏</v>
      </c>
      <c r="Y169">
        <f t="shared" si="34"/>
        <v>109.3655589123867</v>
      </c>
      <c r="Z169">
        <f t="shared" si="35"/>
        <v>75</v>
      </c>
      <c r="AA169">
        <f>VLOOKUP(B169,[1]高一上!$B:$W,21,0)</f>
        <v>58</v>
      </c>
      <c r="AB169" t="str">
        <f>VLOOKUP(B169,[1]高一上!$B:$W,22,0)</f>
        <v>胡柔殳</v>
      </c>
      <c r="AC169">
        <f t="shared" si="36"/>
        <v>149.84894259818731</v>
      </c>
      <c r="AD169">
        <f t="shared" si="37"/>
        <v>106</v>
      </c>
      <c r="AE169">
        <f>VLOOKUP(B169,[1]中考!$B:$O,14,0)</f>
        <v>35</v>
      </c>
      <c r="AF169">
        <f t="shared" si="38"/>
        <v>271</v>
      </c>
    </row>
    <row r="170" spans="1:32" x14ac:dyDescent="0.2">
      <c r="A170" s="2" t="s">
        <v>1224</v>
      </c>
      <c r="B170" s="2" t="s">
        <v>1225</v>
      </c>
      <c r="C170" s="1">
        <v>10</v>
      </c>
      <c r="D170" s="3" t="s">
        <v>1070</v>
      </c>
      <c r="E170" s="4" t="s">
        <v>1226</v>
      </c>
      <c r="F170" s="1">
        <v>437</v>
      </c>
      <c r="G170" s="4">
        <v>66</v>
      </c>
      <c r="H170" s="1" t="s">
        <v>1948</v>
      </c>
      <c r="I170">
        <f t="shared" si="28"/>
        <v>98.187311178247739</v>
      </c>
      <c r="J170">
        <f t="shared" si="26"/>
        <v>195</v>
      </c>
      <c r="K170">
        <f>VLOOKUP(B170,[1]高三上!$B:$V,20,0)</f>
        <v>65</v>
      </c>
      <c r="L170" t="str">
        <f>VLOOKUP(B170,[1]高三上!$B:$V,21,0)</f>
        <v>石敏</v>
      </c>
      <c r="M170">
        <f t="shared" si="29"/>
        <v>84.592145015105743</v>
      </c>
      <c r="N170">
        <f t="shared" si="27"/>
        <v>189</v>
      </c>
      <c r="O170">
        <f>VLOOKUP(B170,[1]高二下!$B:$W,20,0)</f>
        <v>75.2</v>
      </c>
      <c r="P170" t="str">
        <f>VLOOKUP(B170,[1]高二下!$B:$W,21,0)</f>
        <v>石敏</v>
      </c>
      <c r="Q170">
        <f t="shared" si="30"/>
        <v>100.60422960725076</v>
      </c>
      <c r="R170">
        <f t="shared" si="31"/>
        <v>138</v>
      </c>
      <c r="S170">
        <f>VLOOKUP(B170,[1]高二上!$B:$W,20,0)</f>
        <v>72</v>
      </c>
      <c r="T170" t="str">
        <f>VLOOKUP(B170,[1]高二上!$B:$W,21,0)</f>
        <v>石敏</v>
      </c>
      <c r="U170">
        <f t="shared" si="32"/>
        <v>91.540785498489427</v>
      </c>
      <c r="V170">
        <f t="shared" si="33"/>
        <v>140</v>
      </c>
      <c r="W170">
        <f>VLOOKUP(B170,[1]高一下!$B:$X,22,0)</f>
        <v>62</v>
      </c>
      <c r="X170" t="str">
        <f>VLOOKUP(B170,[1]高一下!$B:$X,23,0)</f>
        <v>石敏</v>
      </c>
      <c r="Y170">
        <f t="shared" si="34"/>
        <v>149.84894259818731</v>
      </c>
      <c r="Z170">
        <f t="shared" si="35"/>
        <v>112</v>
      </c>
      <c r="AA170">
        <f>VLOOKUP(B170,[1]高一上!$B:$W,21,0)</f>
        <v>38</v>
      </c>
      <c r="AB170" t="str">
        <f>VLOOKUP(B170,[1]高一上!$B:$W,22,0)</f>
        <v>胡柔殳</v>
      </c>
      <c r="AC170">
        <f t="shared" si="36"/>
        <v>98.187311178247739</v>
      </c>
      <c r="AD170">
        <f t="shared" si="37"/>
        <v>277</v>
      </c>
      <c r="AE170">
        <f>VLOOKUP(B170,[1]中考!$B:$O,14,0)</f>
        <v>35</v>
      </c>
      <c r="AF170">
        <f t="shared" si="38"/>
        <v>271</v>
      </c>
    </row>
    <row r="171" spans="1:32" x14ac:dyDescent="0.2">
      <c r="A171" s="2" t="s">
        <v>1227</v>
      </c>
      <c r="B171" s="2" t="s">
        <v>1228</v>
      </c>
      <c r="C171" s="1">
        <v>10</v>
      </c>
      <c r="D171" s="3" t="s">
        <v>1070</v>
      </c>
      <c r="E171" s="4" t="s">
        <v>1229</v>
      </c>
      <c r="F171" s="1">
        <v>437</v>
      </c>
      <c r="G171" s="4">
        <v>72</v>
      </c>
      <c r="H171" s="1" t="s">
        <v>1948</v>
      </c>
      <c r="I171">
        <f t="shared" si="28"/>
        <v>103.62537764350454</v>
      </c>
      <c r="J171">
        <f t="shared" si="26"/>
        <v>125</v>
      </c>
      <c r="K171">
        <f>VLOOKUP(B171,[1]高三上!$B:$V,20,0)</f>
        <v>71</v>
      </c>
      <c r="L171" t="str">
        <f>VLOOKUP(B171,[1]高三上!$B:$V,21,0)</f>
        <v>石敏</v>
      </c>
      <c r="M171">
        <f t="shared" si="29"/>
        <v>123.26283987915409</v>
      </c>
      <c r="N171">
        <f t="shared" si="27"/>
        <v>137</v>
      </c>
      <c r="O171">
        <f>VLOOKUP(B171,[1]高二下!$B:$W,20,0)</f>
        <v>67.8</v>
      </c>
      <c r="P171" t="str">
        <f>VLOOKUP(B171,[1]高二下!$B:$W,21,0)</f>
        <v>石敏</v>
      </c>
      <c r="Q171">
        <f t="shared" si="30"/>
        <v>71.601208459214504</v>
      </c>
      <c r="R171">
        <f t="shared" si="31"/>
        <v>214</v>
      </c>
      <c r="S171">
        <f>VLOOKUP(B171,[1]高二上!$B:$W,20,0)</f>
        <v>73</v>
      </c>
      <c r="T171" t="str">
        <f>VLOOKUP(B171,[1]高二上!$B:$W,21,0)</f>
        <v>石敏</v>
      </c>
      <c r="U171">
        <f t="shared" si="32"/>
        <v>89.728096676737152</v>
      </c>
      <c r="V171">
        <f t="shared" si="33"/>
        <v>120</v>
      </c>
      <c r="W171">
        <f>VLOOKUP(B171,[1]高一下!$B:$X,22,0)</f>
        <v>64</v>
      </c>
      <c r="X171" t="str">
        <f>VLOOKUP(B171,[1]高一下!$B:$X,23,0)</f>
        <v>石敏</v>
      </c>
      <c r="Y171">
        <f t="shared" si="34"/>
        <v>111.78247734138972</v>
      </c>
      <c r="Z171">
        <f t="shared" si="35"/>
        <v>86</v>
      </c>
      <c r="AA171">
        <f>VLOOKUP(B171,[1]高一上!$B:$W,21,0)</f>
        <v>56</v>
      </c>
      <c r="AB171" t="str">
        <f>VLOOKUP(B171,[1]高一上!$B:$W,22,0)</f>
        <v>胡柔殳</v>
      </c>
      <c r="AC171">
        <f t="shared" si="36"/>
        <v>78.851963746223561</v>
      </c>
      <c r="AD171">
        <f t="shared" si="37"/>
        <v>125</v>
      </c>
      <c r="AE171">
        <f>VLOOKUP(B171,[1]中考!$B:$O,14,0)</f>
        <v>45</v>
      </c>
      <c r="AF171">
        <f t="shared" si="38"/>
        <v>55</v>
      </c>
    </row>
    <row r="172" spans="1:32" x14ac:dyDescent="0.2">
      <c r="A172" s="2" t="s">
        <v>1230</v>
      </c>
      <c r="B172" s="2" t="s">
        <v>1231</v>
      </c>
      <c r="C172" s="1">
        <v>10</v>
      </c>
      <c r="D172" s="3" t="s">
        <v>1070</v>
      </c>
      <c r="E172" s="4" t="s">
        <v>1232</v>
      </c>
      <c r="F172" s="1">
        <v>436</v>
      </c>
      <c r="G172" s="4">
        <v>58</v>
      </c>
      <c r="H172" s="1" t="s">
        <v>1948</v>
      </c>
      <c r="I172">
        <f t="shared" si="28"/>
        <v>92.749244712990929</v>
      </c>
      <c r="J172">
        <f t="shared" si="26"/>
        <v>278</v>
      </c>
      <c r="K172">
        <f>VLOOKUP(B172,[1]高三上!$B:$V,20,0)</f>
        <v>55</v>
      </c>
      <c r="L172" t="str">
        <f>VLOOKUP(B172,[1]高三上!$B:$V,21,0)</f>
        <v>石敏</v>
      </c>
      <c r="M172">
        <f t="shared" si="29"/>
        <v>112.68882175226587</v>
      </c>
      <c r="N172">
        <f t="shared" si="27"/>
        <v>254</v>
      </c>
      <c r="O172">
        <f>VLOOKUP(B172,[1]高二下!$B:$W,20,0)</f>
        <v>51.5</v>
      </c>
      <c r="P172" t="str">
        <f>VLOOKUP(B172,[1]高二下!$B:$W,21,0)</f>
        <v>石敏</v>
      </c>
      <c r="Q172">
        <f t="shared" si="30"/>
        <v>107.25075528700907</v>
      </c>
      <c r="R172">
        <f t="shared" si="31"/>
        <v>296</v>
      </c>
      <c r="S172">
        <f>VLOOKUP(B172,[1]高二上!$B:$W,20,0)</f>
        <v>33</v>
      </c>
      <c r="T172" t="str">
        <f>VLOOKUP(B172,[1]高二上!$B:$W,21,0)</f>
        <v>石敏</v>
      </c>
      <c r="U172">
        <f t="shared" si="32"/>
        <v>41.389728096676734</v>
      </c>
      <c r="V172">
        <f t="shared" si="33"/>
        <v>320</v>
      </c>
      <c r="W172">
        <f>VLOOKUP(B172,[1]高一下!$B:$X,22,0)</f>
        <v>61</v>
      </c>
      <c r="X172" t="str">
        <f>VLOOKUP(B172,[1]高一下!$B:$X,23,0)</f>
        <v>石敏</v>
      </c>
      <c r="Y172">
        <f t="shared" si="34"/>
        <v>142.59818731117826</v>
      </c>
      <c r="Z172">
        <f t="shared" si="35"/>
        <v>126</v>
      </c>
      <c r="AA172">
        <f>VLOOKUP(B172,[1]高一上!$B:$W,21,0)</f>
        <v>40</v>
      </c>
      <c r="AB172" t="str">
        <f>VLOOKUP(B172,[1]高一上!$B:$W,22,0)</f>
        <v>胡柔殳</v>
      </c>
      <c r="AC172">
        <f t="shared" si="36"/>
        <v>88.821752265861022</v>
      </c>
      <c r="AD172">
        <f t="shared" si="37"/>
        <v>267</v>
      </c>
      <c r="AE172">
        <f>VLOOKUP(B172,[1]中考!$B:$O,14,0)</f>
        <v>38</v>
      </c>
      <c r="AF172">
        <f t="shared" si="38"/>
        <v>230</v>
      </c>
    </row>
    <row r="173" spans="1:32" x14ac:dyDescent="0.2">
      <c r="A173" s="2" t="s">
        <v>1233</v>
      </c>
      <c r="B173" s="2" t="s">
        <v>1234</v>
      </c>
      <c r="C173" s="1">
        <v>10</v>
      </c>
      <c r="D173" s="3" t="s">
        <v>1070</v>
      </c>
      <c r="E173" s="4" t="s">
        <v>1235</v>
      </c>
      <c r="F173" s="1">
        <v>430</v>
      </c>
      <c r="G173" s="4">
        <v>59</v>
      </c>
      <c r="H173" s="1" t="s">
        <v>1948</v>
      </c>
      <c r="I173">
        <f t="shared" si="28"/>
        <v>91.842900302114799</v>
      </c>
      <c r="J173">
        <f t="shared" si="26"/>
        <v>273</v>
      </c>
      <c r="K173">
        <f>VLOOKUP(B173,[1]高三上!$B:$V,20,0)</f>
        <v>56</v>
      </c>
      <c r="L173" t="str">
        <f>VLOOKUP(B173,[1]高三上!$B:$V,21,0)</f>
        <v>石敏</v>
      </c>
      <c r="M173">
        <f t="shared" si="29"/>
        <v>110.57401812688822</v>
      </c>
      <c r="N173">
        <f t="shared" si="27"/>
        <v>246</v>
      </c>
      <c r="O173">
        <f>VLOOKUP(B173,[1]高二下!$B:$W,20,0)</f>
        <v>59.2</v>
      </c>
      <c r="P173" t="str">
        <f>VLOOKUP(B173,[1]高二下!$B:$W,21,0)</f>
        <v>石敏</v>
      </c>
      <c r="Q173">
        <f t="shared" si="30"/>
        <v>88.217522658610278</v>
      </c>
      <c r="R173">
        <f t="shared" si="31"/>
        <v>281</v>
      </c>
      <c r="S173">
        <f>VLOOKUP(B173,[1]高二上!$B:$W,20,0)</f>
        <v>61</v>
      </c>
      <c r="T173" t="str">
        <f>VLOOKUP(B173,[1]高二上!$B:$W,21,0)</f>
        <v>石敏</v>
      </c>
      <c r="U173">
        <f t="shared" si="32"/>
        <v>90.634441087613297</v>
      </c>
      <c r="V173">
        <f t="shared" si="33"/>
        <v>242</v>
      </c>
      <c r="W173">
        <f>VLOOKUP(B173,[1]高一下!$B:$X,22,0)</f>
        <v>55</v>
      </c>
      <c r="X173" t="str">
        <f>VLOOKUP(B173,[1]高一下!$B:$X,23,0)</f>
        <v>石敏</v>
      </c>
      <c r="Y173">
        <f t="shared" si="34"/>
        <v>129.607250755287</v>
      </c>
      <c r="Z173">
        <f t="shared" si="35"/>
        <v>211</v>
      </c>
      <c r="AA173">
        <f>VLOOKUP(B173,[1]高一上!$B:$W,21,0)</f>
        <v>32</v>
      </c>
      <c r="AB173" t="str">
        <f>VLOOKUP(B173,[1]高一上!$B:$W,22,0)</f>
        <v>李汉林</v>
      </c>
      <c r="AC173">
        <f t="shared" si="36"/>
        <v>32.326283987915403</v>
      </c>
      <c r="AD173">
        <f t="shared" si="37"/>
        <v>309</v>
      </c>
      <c r="AE173">
        <f>VLOOKUP(B173,[1]中考!$B:$O,14,0)</f>
        <v>44</v>
      </c>
      <c r="AF173">
        <f t="shared" si="38"/>
        <v>85</v>
      </c>
    </row>
    <row r="174" spans="1:32" x14ac:dyDescent="0.2">
      <c r="A174" s="2" t="s">
        <v>1236</v>
      </c>
      <c r="B174" s="2" t="s">
        <v>1237</v>
      </c>
      <c r="C174" s="1">
        <v>10</v>
      </c>
      <c r="D174" s="3" t="s">
        <v>1070</v>
      </c>
      <c r="E174" s="4" t="s">
        <v>1238</v>
      </c>
      <c r="F174" s="1">
        <v>429</v>
      </c>
      <c r="G174" s="4">
        <v>73</v>
      </c>
      <c r="H174" s="1" t="s">
        <v>1948</v>
      </c>
      <c r="I174">
        <f t="shared" si="28"/>
        <v>93.353474320241688</v>
      </c>
      <c r="J174">
        <f t="shared" si="26"/>
        <v>112</v>
      </c>
      <c r="K174">
        <f>VLOOKUP(B174,[1]高三上!$B:$V,20,0)</f>
        <v>78</v>
      </c>
      <c r="L174" t="str">
        <f>VLOOKUP(B174,[1]高三上!$B:$V,21,0)</f>
        <v>石敏</v>
      </c>
      <c r="M174">
        <f t="shared" si="29"/>
        <v>86.706948640483375</v>
      </c>
      <c r="N174">
        <f t="shared" si="27"/>
        <v>90</v>
      </c>
      <c r="O174">
        <f>VLOOKUP(B174,[1]高二下!$B:$W,20,0)</f>
        <v>86.6</v>
      </c>
      <c r="P174" t="str">
        <f>VLOOKUP(B174,[1]高二下!$B:$W,21,0)</f>
        <v>石敏</v>
      </c>
      <c r="Q174">
        <f t="shared" si="30"/>
        <v>129.90936555891238</v>
      </c>
      <c r="R174">
        <f t="shared" si="31"/>
        <v>46</v>
      </c>
      <c r="S174">
        <f>VLOOKUP(B174,[1]高二上!$B:$W,20,0)</f>
        <v>71</v>
      </c>
      <c r="T174" t="str">
        <f>VLOOKUP(B174,[1]高二上!$B:$W,21,0)</f>
        <v>石敏</v>
      </c>
      <c r="U174">
        <f t="shared" si="32"/>
        <v>108.1570996978852</v>
      </c>
      <c r="V174">
        <f t="shared" si="33"/>
        <v>145</v>
      </c>
      <c r="W174">
        <f>VLOOKUP(B174,[1]高一下!$B:$X,22,0)</f>
        <v>58</v>
      </c>
      <c r="X174" t="str">
        <f>VLOOKUP(B174,[1]高一下!$B:$X,23,0)</f>
        <v>石敏</v>
      </c>
      <c r="Y174">
        <f t="shared" si="34"/>
        <v>69.184290030211486</v>
      </c>
      <c r="Z174">
        <f t="shared" si="35"/>
        <v>172</v>
      </c>
      <c r="AA174">
        <f>VLOOKUP(B174,[1]高一上!$B:$W,21,0)</f>
        <v>63</v>
      </c>
      <c r="AB174" t="str">
        <f>VLOOKUP(B174,[1]高一上!$B:$W,22,0)</f>
        <v>石敏</v>
      </c>
      <c r="AC174">
        <f t="shared" si="36"/>
        <v>95.468277945619334</v>
      </c>
      <c r="AD174">
        <f t="shared" si="37"/>
        <v>70</v>
      </c>
      <c r="AE174">
        <f>VLOOKUP(B174,[1]中考!$B:$O,14,0)</f>
        <v>45</v>
      </c>
      <c r="AF174">
        <f t="shared" si="38"/>
        <v>55</v>
      </c>
    </row>
    <row r="175" spans="1:32" x14ac:dyDescent="0.2">
      <c r="A175" s="2" t="s">
        <v>1239</v>
      </c>
      <c r="B175" s="2" t="s">
        <v>1240</v>
      </c>
      <c r="C175" s="1">
        <v>10</v>
      </c>
      <c r="D175" s="3" t="s">
        <v>1070</v>
      </c>
      <c r="E175" s="4" t="s">
        <v>1241</v>
      </c>
      <c r="F175" s="1">
        <v>428</v>
      </c>
      <c r="G175" s="4">
        <v>73</v>
      </c>
      <c r="H175" s="1" t="s">
        <v>1948</v>
      </c>
      <c r="I175">
        <f t="shared" si="28"/>
        <v>96.072507552870093</v>
      </c>
      <c r="J175">
        <f t="shared" si="26"/>
        <v>112</v>
      </c>
      <c r="K175">
        <f>VLOOKUP(B175,[1]高三上!$B:$V,20,0)</f>
        <v>76</v>
      </c>
      <c r="L175" t="str">
        <f>VLOOKUP(B175,[1]高三上!$B:$V,21,0)</f>
        <v>石敏</v>
      </c>
      <c r="M175">
        <f t="shared" si="29"/>
        <v>116.01208459214502</v>
      </c>
      <c r="N175">
        <f t="shared" si="27"/>
        <v>99</v>
      </c>
      <c r="O175">
        <f>VLOOKUP(B175,[1]高二下!$B:$W,20,0)</f>
        <v>73.8</v>
      </c>
      <c r="P175" t="str">
        <f>VLOOKUP(B175,[1]高二下!$B:$W,21,0)</f>
        <v>石敏</v>
      </c>
      <c r="Q175">
        <f t="shared" si="30"/>
        <v>69.78851963746223</v>
      </c>
      <c r="R175">
        <f t="shared" si="31"/>
        <v>152</v>
      </c>
      <c r="S175">
        <f>VLOOKUP(B175,[1]高二上!$B:$W,20,0)</f>
        <v>84</v>
      </c>
      <c r="T175" t="str">
        <f>VLOOKUP(B175,[1]高二上!$B:$W,21,0)</f>
        <v>石敏</v>
      </c>
      <c r="U175">
        <f t="shared" si="32"/>
        <v>87.009063444108762</v>
      </c>
      <c r="V175">
        <f t="shared" si="33"/>
        <v>52</v>
      </c>
      <c r="W175">
        <f>VLOOKUP(B175,[1]高一下!$B:$X,22,0)</f>
        <v>75</v>
      </c>
      <c r="X175" t="str">
        <f>VLOOKUP(B175,[1]高一下!$B:$X,23,0)</f>
        <v>石敏</v>
      </c>
      <c r="Y175">
        <f t="shared" si="34"/>
        <v>100.30211480362537</v>
      </c>
      <c r="Z175">
        <f t="shared" si="35"/>
        <v>9</v>
      </c>
      <c r="AA175">
        <f>VLOOKUP(B175,[1]高一上!$B:$W,21,0)</f>
        <v>78</v>
      </c>
      <c r="AB175" t="str">
        <f>VLOOKUP(B175,[1]高一上!$B:$W,22,0)</f>
        <v>邓倩</v>
      </c>
      <c r="AC175">
        <f t="shared" si="36"/>
        <v>102.41691842900302</v>
      </c>
      <c r="AD175">
        <f t="shared" si="37"/>
        <v>10</v>
      </c>
      <c r="AE175">
        <f>VLOOKUP(B175,[1]中考!$B:$O,14,0)</f>
        <v>47</v>
      </c>
      <c r="AF175">
        <f t="shared" si="38"/>
        <v>18</v>
      </c>
    </row>
    <row r="176" spans="1:32" x14ac:dyDescent="0.2">
      <c r="A176" s="2" t="s">
        <v>1242</v>
      </c>
      <c r="B176" s="2" t="s">
        <v>1243</v>
      </c>
      <c r="C176" s="1">
        <v>10</v>
      </c>
      <c r="D176" s="3" t="s">
        <v>1070</v>
      </c>
      <c r="E176" s="4" t="s">
        <v>1244</v>
      </c>
      <c r="F176" s="1">
        <v>422</v>
      </c>
      <c r="G176" s="4">
        <v>67</v>
      </c>
      <c r="H176" s="1" t="s">
        <v>1948</v>
      </c>
      <c r="I176">
        <f t="shared" si="28"/>
        <v>70.996978851963746</v>
      </c>
      <c r="J176">
        <f t="shared" si="26"/>
        <v>186</v>
      </c>
      <c r="K176">
        <f>VLOOKUP(B176,[1]高三上!$B:$V,20,0)</f>
        <v>78</v>
      </c>
      <c r="L176" t="str">
        <f>VLOOKUP(B176,[1]高三上!$B:$V,21,0)</f>
        <v>石敏</v>
      </c>
      <c r="M176">
        <f t="shared" si="29"/>
        <v>92.749244712990929</v>
      </c>
      <c r="N176">
        <f t="shared" si="27"/>
        <v>90</v>
      </c>
      <c r="O176">
        <f>VLOOKUP(B176,[1]高二下!$B:$W,20,0)</f>
        <v>85</v>
      </c>
      <c r="P176" t="str">
        <f>VLOOKUP(B176,[1]高二下!$B:$W,21,0)</f>
        <v>石敏</v>
      </c>
      <c r="Q176">
        <f t="shared" si="30"/>
        <v>136.55589123867071</v>
      </c>
      <c r="R176">
        <f t="shared" si="31"/>
        <v>66</v>
      </c>
      <c r="S176">
        <f>VLOOKUP(B176,[1]高二上!$B:$W,20,0)</f>
        <v>65</v>
      </c>
      <c r="T176" t="str">
        <f>VLOOKUP(B176,[1]高二上!$B:$W,21,0)</f>
        <v>石敏</v>
      </c>
      <c r="U176">
        <f t="shared" si="32"/>
        <v>50.453172205438065</v>
      </c>
      <c r="V176">
        <f t="shared" si="33"/>
        <v>187</v>
      </c>
      <c r="W176">
        <f>VLOOKUP(B176,[1]高一下!$B:$X,22,0)</f>
        <v>71</v>
      </c>
      <c r="X176" t="str">
        <f>VLOOKUP(B176,[1]高一下!$B:$X,23,0)</f>
        <v>石敏</v>
      </c>
      <c r="Y176">
        <f t="shared" si="34"/>
        <v>98.791540785498484</v>
      </c>
      <c r="Z176">
        <f t="shared" si="35"/>
        <v>23</v>
      </c>
      <c r="AA176">
        <f>VLOOKUP(B176,[1]高一上!$B:$W,21,0)</f>
        <v>72</v>
      </c>
      <c r="AB176" t="str">
        <f>VLOOKUP(B176,[1]高一上!$B:$W,22,0)</f>
        <v>李汉林</v>
      </c>
      <c r="AC176">
        <f t="shared" si="36"/>
        <v>127.19033232628399</v>
      </c>
      <c r="AD176">
        <f t="shared" si="37"/>
        <v>19</v>
      </c>
      <c r="AE176">
        <f>VLOOKUP(B176,[1]中考!$B:$O,14,0)</f>
        <v>43</v>
      </c>
      <c r="AF176">
        <f t="shared" si="38"/>
        <v>109</v>
      </c>
    </row>
    <row r="177" spans="1:32" x14ac:dyDescent="0.2">
      <c r="A177" s="5" t="s">
        <v>1245</v>
      </c>
      <c r="B177" s="2" t="s">
        <v>1246</v>
      </c>
      <c r="C177" s="1">
        <v>10</v>
      </c>
      <c r="D177" s="3" t="s">
        <v>1070</v>
      </c>
      <c r="E177" s="4" t="s">
        <v>1247</v>
      </c>
      <c r="F177" s="1">
        <v>420</v>
      </c>
      <c r="G177" s="4">
        <v>58</v>
      </c>
      <c r="H177" s="1" t="s">
        <v>1948</v>
      </c>
      <c r="I177">
        <f t="shared" si="28"/>
        <v>100</v>
      </c>
      <c r="J177">
        <f t="shared" si="26"/>
        <v>278</v>
      </c>
      <c r="K177">
        <f>VLOOKUP(B177,[1]高三上!$B:$V,20,0)</f>
        <v>0</v>
      </c>
      <c r="L177" t="str">
        <f>VLOOKUP(B177,[1]高三上!$B:$V,21,0)</f>
        <v>石敏</v>
      </c>
      <c r="M177">
        <f t="shared" si="29"/>
        <v>100</v>
      </c>
      <c r="N177">
        <f t="shared" si="27"/>
        <v>298</v>
      </c>
      <c r="O177">
        <v>0</v>
      </c>
      <c r="P177" t="str">
        <f>L177</f>
        <v>石敏</v>
      </c>
      <c r="Q177">
        <f t="shared" si="30"/>
        <v>100</v>
      </c>
      <c r="R177">
        <f t="shared" si="31"/>
        <v>306</v>
      </c>
      <c r="S177">
        <f>VLOOKUP(B177,[1]高二上!$B:$W,20,0)</f>
        <v>65</v>
      </c>
      <c r="T177" t="str">
        <f>VLOOKUP(B177,[1]高二上!$B:$W,21,0)</f>
        <v>石敏</v>
      </c>
      <c r="U177">
        <f t="shared" si="32"/>
        <v>117.82477341389728</v>
      </c>
      <c r="V177">
        <f t="shared" si="33"/>
        <v>187</v>
      </c>
      <c r="W177">
        <f>VLOOKUP(B177,[1]高一下!$B:$X,22,0)</f>
        <v>52</v>
      </c>
      <c r="X177" t="str">
        <f>VLOOKUP(B177,[1]高一下!$B:$X,23,0)</f>
        <v>石敏</v>
      </c>
      <c r="Y177">
        <f t="shared" si="34"/>
        <v>74.622356495468281</v>
      </c>
      <c r="Z177">
        <f t="shared" si="35"/>
        <v>246</v>
      </c>
      <c r="AA177">
        <f>VLOOKUP(B177,[1]高一上!$B:$W,21,0)</f>
        <v>52</v>
      </c>
      <c r="AB177" t="str">
        <f>VLOOKUP(B177,[1]高一上!$B:$W,22,0)</f>
        <v>米晓妹</v>
      </c>
      <c r="AC177">
        <f t="shared" si="36"/>
        <v>61.329305135951664</v>
      </c>
      <c r="AD177">
        <f t="shared" si="37"/>
        <v>162</v>
      </c>
      <c r="AE177">
        <f>VLOOKUP(B177,[1]中考!$B:$O,14,0)</f>
        <v>46</v>
      </c>
      <c r="AF177">
        <f t="shared" si="38"/>
        <v>34</v>
      </c>
    </row>
    <row r="178" spans="1:32" x14ac:dyDescent="0.2">
      <c r="A178" s="2" t="s">
        <v>1248</v>
      </c>
      <c r="B178" s="2" t="s">
        <v>1249</v>
      </c>
      <c r="C178" s="1">
        <v>10</v>
      </c>
      <c r="D178" s="3" t="s">
        <v>1070</v>
      </c>
      <c r="E178" s="4" t="s">
        <v>1250</v>
      </c>
      <c r="F178" s="1">
        <v>420</v>
      </c>
      <c r="G178" s="4">
        <v>67</v>
      </c>
      <c r="H178" s="1" t="s">
        <v>1948</v>
      </c>
      <c r="I178">
        <f t="shared" si="28"/>
        <v>95.770392749244706</v>
      </c>
      <c r="J178">
        <f t="shared" si="26"/>
        <v>186</v>
      </c>
      <c r="K178">
        <f>VLOOKUP(B178,[1]高三上!$B:$V,20,0)</f>
        <v>68</v>
      </c>
      <c r="L178" t="str">
        <f>VLOOKUP(B178,[1]高三上!$B:$V,21,0)</f>
        <v>石敏</v>
      </c>
      <c r="M178">
        <f t="shared" si="29"/>
        <v>75.528700906344412</v>
      </c>
      <c r="N178">
        <f t="shared" si="27"/>
        <v>172</v>
      </c>
      <c r="O178">
        <f>VLOOKUP(B178,[1]高二下!$B:$W,20,0)</f>
        <v>82.2</v>
      </c>
      <c r="P178" t="str">
        <f>VLOOKUP(B178,[1]高二下!$B:$W,21,0)</f>
        <v>石敏</v>
      </c>
      <c r="Q178">
        <f t="shared" si="30"/>
        <v>155.58912386706947</v>
      </c>
      <c r="R178">
        <f t="shared" si="31"/>
        <v>91</v>
      </c>
      <c r="S178">
        <f>VLOOKUP(B178,[1]高二上!$B:$W,20,0)</f>
        <v>53</v>
      </c>
      <c r="T178" t="str">
        <f>VLOOKUP(B178,[1]高二上!$B:$W,21,0)</f>
        <v>石敏</v>
      </c>
      <c r="U178">
        <f t="shared" si="32"/>
        <v>39.577039274924473</v>
      </c>
      <c r="V178">
        <f t="shared" si="33"/>
        <v>275</v>
      </c>
      <c r="W178">
        <f>VLOOKUP(B178,[1]高一下!$B:$X,22,0)</f>
        <v>65</v>
      </c>
      <c r="X178" t="str">
        <f>VLOOKUP(B178,[1]高一下!$B:$X,23,0)</f>
        <v>石敏</v>
      </c>
      <c r="Y178">
        <f t="shared" si="34"/>
        <v>120.84592145015105</v>
      </c>
      <c r="Z178">
        <f t="shared" si="35"/>
        <v>75</v>
      </c>
      <c r="AA178">
        <f>VLOOKUP(B178,[1]高一上!$B:$W,21,0)</f>
        <v>54</v>
      </c>
      <c r="AB178" t="str">
        <f>VLOOKUP(B178,[1]高一上!$B:$W,22,0)</f>
        <v>邓倩</v>
      </c>
      <c r="AC178">
        <f t="shared" si="36"/>
        <v>146.52567975830817</v>
      </c>
      <c r="AD178">
        <f t="shared" si="37"/>
        <v>144</v>
      </c>
      <c r="AE178">
        <f>VLOOKUP(B178,[1]中考!$B:$O,14,0)</f>
        <v>32</v>
      </c>
      <c r="AF178">
        <f t="shared" si="38"/>
        <v>298</v>
      </c>
    </row>
    <row r="179" spans="1:32" x14ac:dyDescent="0.2">
      <c r="A179" s="2" t="s">
        <v>1251</v>
      </c>
      <c r="B179" s="2" t="s">
        <v>1252</v>
      </c>
      <c r="C179" s="1">
        <v>10</v>
      </c>
      <c r="D179" s="3" t="s">
        <v>1070</v>
      </c>
      <c r="E179" s="4" t="s">
        <v>1253</v>
      </c>
      <c r="F179" s="1">
        <v>417</v>
      </c>
      <c r="G179" s="4">
        <v>54</v>
      </c>
      <c r="H179" s="1" t="s">
        <v>1948</v>
      </c>
      <c r="I179">
        <f t="shared" si="28"/>
        <v>59.214501510574017</v>
      </c>
      <c r="J179">
        <f t="shared" si="26"/>
        <v>307</v>
      </c>
      <c r="K179">
        <f>VLOOKUP(B179,[1]高三上!$B:$V,20,0)</f>
        <v>68</v>
      </c>
      <c r="L179" t="str">
        <f>VLOOKUP(B179,[1]高三上!$B:$V,21,0)</f>
        <v>石敏</v>
      </c>
      <c r="M179">
        <f t="shared" si="29"/>
        <v>98.187311178247739</v>
      </c>
      <c r="N179">
        <f t="shared" si="27"/>
        <v>172</v>
      </c>
      <c r="O179">
        <f>VLOOKUP(B179,[1]高二下!$B:$W,20,0)</f>
        <v>72.400000000000006</v>
      </c>
      <c r="P179" t="str">
        <f>VLOOKUP(B179,[1]高二下!$B:$W,21,0)</f>
        <v>石敏</v>
      </c>
      <c r="Q179">
        <f t="shared" si="30"/>
        <v>117.22054380664653</v>
      </c>
      <c r="R179">
        <f t="shared" si="31"/>
        <v>166</v>
      </c>
      <c r="S179">
        <f>VLOOKUP(B179,[1]高二上!$B:$W,20,0)</f>
        <v>62</v>
      </c>
      <c r="T179" t="str">
        <f>VLOOKUP(B179,[1]高二上!$B:$W,21,0)</f>
        <v>石敏</v>
      </c>
      <c r="U179">
        <f t="shared" si="32"/>
        <v>92.145015105740185</v>
      </c>
      <c r="V179">
        <f t="shared" si="33"/>
        <v>223</v>
      </c>
      <c r="W179">
        <f>VLOOKUP(B179,[1]高一下!$B:$X,22,0)</f>
        <v>56</v>
      </c>
      <c r="X179" t="str">
        <f>VLOOKUP(B179,[1]高一下!$B:$X,23,0)</f>
        <v>石敏</v>
      </c>
      <c r="Y179">
        <f t="shared" si="34"/>
        <v>78.247734138972817</v>
      </c>
      <c r="Z179">
        <f t="shared" si="35"/>
        <v>197</v>
      </c>
      <c r="AA179">
        <f>VLOOKUP(B179,[1]高一上!$B:$W,21,0)</f>
        <v>56</v>
      </c>
      <c r="AB179" t="str">
        <f>VLOOKUP(B179,[1]高一上!$B:$W,22,0)</f>
        <v>胡柔殳</v>
      </c>
      <c r="AC179">
        <f t="shared" si="36"/>
        <v>140.48338368580062</v>
      </c>
      <c r="AD179">
        <f t="shared" si="37"/>
        <v>125</v>
      </c>
      <c r="AE179">
        <f>VLOOKUP(B179,[1]中考!$B:$O,14,0)</f>
        <v>36</v>
      </c>
      <c r="AF179">
        <f t="shared" si="38"/>
        <v>259</v>
      </c>
    </row>
    <row r="180" spans="1:32" x14ac:dyDescent="0.2">
      <c r="A180" s="2" t="s">
        <v>1254</v>
      </c>
      <c r="B180" s="2" t="s">
        <v>1255</v>
      </c>
      <c r="C180" s="1">
        <v>10</v>
      </c>
      <c r="D180" s="3" t="s">
        <v>1070</v>
      </c>
      <c r="E180" s="4" t="s">
        <v>1256</v>
      </c>
      <c r="F180" s="1">
        <v>413</v>
      </c>
      <c r="G180" s="4">
        <v>55</v>
      </c>
      <c r="H180" s="1" t="s">
        <v>1948</v>
      </c>
      <c r="I180">
        <f t="shared" si="28"/>
        <v>49.546827794561935</v>
      </c>
      <c r="J180">
        <f t="shared" si="26"/>
        <v>304</v>
      </c>
      <c r="K180">
        <f>VLOOKUP(B180,[1]高三上!$B:$V,20,0)</f>
        <v>71</v>
      </c>
      <c r="L180" t="str">
        <f>VLOOKUP(B180,[1]高三上!$B:$V,21,0)</f>
        <v>石敏</v>
      </c>
      <c r="M180">
        <f t="shared" si="29"/>
        <v>133.23262839879155</v>
      </c>
      <c r="N180">
        <f t="shared" si="27"/>
        <v>137</v>
      </c>
      <c r="O180">
        <f>VLOOKUP(B180,[1]高二下!$B:$W,20,0)</f>
        <v>64.599999999999994</v>
      </c>
      <c r="P180" t="str">
        <f>VLOOKUP(B180,[1]高二下!$B:$W,21,0)</f>
        <v>石敏</v>
      </c>
      <c r="Q180">
        <f t="shared" si="30"/>
        <v>117.82477341389728</v>
      </c>
      <c r="R180">
        <f t="shared" si="31"/>
        <v>247</v>
      </c>
      <c r="S180">
        <f>VLOOKUP(B180,[1]高二上!$B:$W,20,0)</f>
        <v>43</v>
      </c>
      <c r="T180" t="str">
        <f>VLOOKUP(B180,[1]高二上!$B:$W,21,0)</f>
        <v>石敏</v>
      </c>
      <c r="U180">
        <f t="shared" si="32"/>
        <v>100.90634441087613</v>
      </c>
      <c r="V180">
        <f t="shared" si="33"/>
        <v>306</v>
      </c>
      <c r="W180">
        <f>VLOOKUP(B180,[1]高一下!$B:$X,22,0)</f>
        <v>44</v>
      </c>
      <c r="X180" t="str">
        <f>VLOOKUP(B180,[1]高一下!$B:$X,23,0)</f>
        <v>石敏</v>
      </c>
      <c r="Y180">
        <f t="shared" si="34"/>
        <v>104.22960725075529</v>
      </c>
      <c r="Z180">
        <f t="shared" si="35"/>
        <v>309</v>
      </c>
      <c r="AA180">
        <f>VLOOKUP(B180,[1]高一上!$B:$W,21,0)</f>
        <v>22</v>
      </c>
      <c r="AB180" t="str">
        <f>VLOOKUP(B180,[1]高一上!$B:$W,22,0)</f>
        <v>石敏</v>
      </c>
      <c r="AC180">
        <f t="shared" si="36"/>
        <v>71.903323262839876</v>
      </c>
      <c r="AD180">
        <f t="shared" si="37"/>
        <v>323</v>
      </c>
      <c r="AE180">
        <f>VLOOKUP(B180,[1]中考!$B:$O,14,0)</f>
        <v>38</v>
      </c>
      <c r="AF180">
        <f t="shared" si="38"/>
        <v>230</v>
      </c>
    </row>
    <row r="181" spans="1:32" x14ac:dyDescent="0.2">
      <c r="A181" s="2" t="s">
        <v>1257</v>
      </c>
      <c r="B181" s="2" t="s">
        <v>1258</v>
      </c>
      <c r="C181" s="1">
        <v>10</v>
      </c>
      <c r="D181" s="3" t="s">
        <v>1070</v>
      </c>
      <c r="E181" s="4" t="s">
        <v>489</v>
      </c>
      <c r="F181" s="1">
        <v>411</v>
      </c>
      <c r="G181" s="4">
        <v>81</v>
      </c>
      <c r="H181" s="1" t="s">
        <v>1948</v>
      </c>
      <c r="I181">
        <f t="shared" si="28"/>
        <v>140.18126888217523</v>
      </c>
      <c r="J181">
        <f t="shared" si="26"/>
        <v>39</v>
      </c>
      <c r="K181">
        <f>VLOOKUP(B181,[1]高三上!$B:$V,20,0)</f>
        <v>68</v>
      </c>
      <c r="L181" t="str">
        <f>VLOOKUP(B181,[1]高三上!$B:$V,21,0)</f>
        <v>石敏</v>
      </c>
      <c r="M181">
        <f t="shared" si="29"/>
        <v>98.187311178247739</v>
      </c>
      <c r="N181">
        <f t="shared" si="27"/>
        <v>172</v>
      </c>
      <c r="O181">
        <f>VLOOKUP(B181,[1]高二下!$B:$W,20,0)</f>
        <v>72.400000000000006</v>
      </c>
      <c r="P181" t="str">
        <f>VLOOKUP(B181,[1]高二下!$B:$W,21,0)</f>
        <v>石敏</v>
      </c>
      <c r="Q181">
        <f t="shared" si="30"/>
        <v>93.655589123867074</v>
      </c>
      <c r="R181">
        <f t="shared" si="31"/>
        <v>166</v>
      </c>
      <c r="S181">
        <f>VLOOKUP(B181,[1]高二上!$B:$W,20,0)</f>
        <v>71</v>
      </c>
      <c r="T181" t="str">
        <f>VLOOKUP(B181,[1]高二上!$B:$W,21,0)</f>
        <v>石敏</v>
      </c>
      <c r="U181">
        <f t="shared" si="32"/>
        <v>141.99395770392749</v>
      </c>
      <c r="V181">
        <f t="shared" si="33"/>
        <v>145</v>
      </c>
      <c r="W181">
        <f>VLOOKUP(B181,[1]高一下!$B:$X,22,0)</f>
        <v>49</v>
      </c>
      <c r="X181" t="str">
        <f>VLOOKUP(B181,[1]高一下!$B:$X,23,0)</f>
        <v>石敏</v>
      </c>
      <c r="Y181">
        <f t="shared" si="34"/>
        <v>25.075528700906347</v>
      </c>
      <c r="Z181">
        <f t="shared" si="35"/>
        <v>284</v>
      </c>
      <c r="AA181">
        <f>VLOOKUP(B181,[1]高一上!$B:$W,21,0)</f>
        <v>68</v>
      </c>
      <c r="AB181" t="str">
        <f>VLOOKUP(B181,[1]高一上!$B:$W,22,0)</f>
        <v>石敏</v>
      </c>
      <c r="AC181">
        <f t="shared" si="36"/>
        <v>137.7643504531722</v>
      </c>
      <c r="AD181">
        <f t="shared" si="37"/>
        <v>36</v>
      </c>
      <c r="AE181">
        <f>VLOOKUP(B181,[1]中考!$B:$O,14,0)</f>
        <v>41</v>
      </c>
      <c r="AF181">
        <f t="shared" si="38"/>
        <v>161</v>
      </c>
    </row>
    <row r="182" spans="1:32" x14ac:dyDescent="0.2">
      <c r="A182" s="2" t="s">
        <v>1259</v>
      </c>
      <c r="B182" s="2" t="s">
        <v>1260</v>
      </c>
      <c r="C182" s="1">
        <v>10</v>
      </c>
      <c r="D182" s="3" t="s">
        <v>1070</v>
      </c>
      <c r="E182" s="4" t="s">
        <v>1261</v>
      </c>
      <c r="F182" s="1">
        <v>409</v>
      </c>
      <c r="G182" s="4">
        <v>75</v>
      </c>
      <c r="H182" s="1" t="s">
        <v>1948</v>
      </c>
      <c r="I182">
        <f t="shared" si="28"/>
        <v>145.61933534743201</v>
      </c>
      <c r="J182">
        <f t="shared" si="26"/>
        <v>95</v>
      </c>
      <c r="K182">
        <f>VLOOKUP(B182,[1]高三上!$B:$V,20,0)</f>
        <v>56</v>
      </c>
      <c r="L182" t="str">
        <f>VLOOKUP(B182,[1]高三上!$B:$V,21,0)</f>
        <v>石敏</v>
      </c>
      <c r="M182">
        <f t="shared" si="29"/>
        <v>67.371601208459211</v>
      </c>
      <c r="N182">
        <f t="shared" si="27"/>
        <v>246</v>
      </c>
      <c r="O182">
        <f>VLOOKUP(B182,[1]高二下!$B:$W,20,0)</f>
        <v>75.2</v>
      </c>
      <c r="P182" t="str">
        <f>VLOOKUP(B182,[1]高二下!$B:$W,21,0)</f>
        <v>石敏</v>
      </c>
      <c r="Q182">
        <f t="shared" si="30"/>
        <v>94.561933534743204</v>
      </c>
      <c r="R182">
        <f t="shared" si="31"/>
        <v>138</v>
      </c>
      <c r="S182">
        <f>VLOOKUP(B182,[1]高二上!$B:$W,20,0)</f>
        <v>73</v>
      </c>
      <c r="T182" t="str">
        <f>VLOOKUP(B182,[1]高二上!$B:$W,21,0)</f>
        <v>石敏</v>
      </c>
      <c r="U182">
        <f t="shared" si="32"/>
        <v>101.81268882175226</v>
      </c>
      <c r="V182">
        <f t="shared" si="33"/>
        <v>120</v>
      </c>
      <c r="W182">
        <f>VLOOKUP(B182,[1]高一下!$B:$X,22,0)</f>
        <v>61</v>
      </c>
      <c r="X182" t="str">
        <f>VLOOKUP(B182,[1]高一下!$B:$X,23,0)</f>
        <v>石敏</v>
      </c>
      <c r="Y182">
        <f t="shared" si="34"/>
        <v>99.697885196374628</v>
      </c>
      <c r="Z182">
        <f t="shared" si="35"/>
        <v>126</v>
      </c>
      <c r="AA182">
        <f>VLOOKUP(B182,[1]高一上!$B:$W,21,0)</f>
        <v>56</v>
      </c>
      <c r="AB182" t="str">
        <f>VLOOKUP(B182,[1]高一上!$B:$W,22,0)</f>
        <v>米晓妹</v>
      </c>
      <c r="AC182">
        <f t="shared" si="36"/>
        <v>78.851963746223561</v>
      </c>
      <c r="AD182">
        <f t="shared" si="37"/>
        <v>125</v>
      </c>
      <c r="AE182">
        <f>VLOOKUP(B182,[1]中考!$B:$O,14,0)</f>
        <v>45</v>
      </c>
      <c r="AF182">
        <f t="shared" si="38"/>
        <v>55</v>
      </c>
    </row>
    <row r="183" spans="1:32" x14ac:dyDescent="0.2">
      <c r="A183" s="2" t="s">
        <v>1262</v>
      </c>
      <c r="B183" s="2" t="s">
        <v>1263</v>
      </c>
      <c r="C183" s="1">
        <v>10</v>
      </c>
      <c r="D183" s="3" t="s">
        <v>1070</v>
      </c>
      <c r="E183" s="4" t="s">
        <v>1264</v>
      </c>
      <c r="F183" s="1">
        <v>406</v>
      </c>
      <c r="G183" s="4">
        <v>64</v>
      </c>
      <c r="H183" s="1" t="s">
        <v>1948</v>
      </c>
      <c r="I183">
        <f t="shared" si="28"/>
        <v>84.290030211480371</v>
      </c>
      <c r="J183">
        <f t="shared" si="26"/>
        <v>224</v>
      </c>
      <c r="K183">
        <f>VLOOKUP(B183,[1]高三上!$B:$V,20,0)</f>
        <v>68</v>
      </c>
      <c r="L183" t="str">
        <f>VLOOKUP(B183,[1]高三上!$B:$V,21,0)</f>
        <v>石敏</v>
      </c>
      <c r="M183">
        <f t="shared" si="29"/>
        <v>115.70996978851963</v>
      </c>
      <c r="N183">
        <f t="shared" si="27"/>
        <v>172</v>
      </c>
      <c r="O183">
        <f>VLOOKUP(B183,[1]高二下!$B:$W,20,0)</f>
        <v>66.8</v>
      </c>
      <c r="P183" t="str">
        <f>VLOOKUP(B183,[1]高二下!$B:$W,21,0)</f>
        <v>石敏</v>
      </c>
      <c r="Q183">
        <f t="shared" si="30"/>
        <v>88.821752265861022</v>
      </c>
      <c r="R183">
        <f t="shared" si="31"/>
        <v>224</v>
      </c>
      <c r="S183">
        <f>VLOOKUP(B183,[1]高二上!$B:$W,20,0)</f>
        <v>65</v>
      </c>
      <c r="T183" t="str">
        <f>VLOOKUP(B183,[1]高二上!$B:$W,21,0)</f>
        <v>石敏</v>
      </c>
      <c r="U183">
        <f t="shared" si="32"/>
        <v>87.311178247734134</v>
      </c>
      <c r="V183">
        <f t="shared" si="33"/>
        <v>187</v>
      </c>
      <c r="W183">
        <f>VLOOKUP(B183,[1]高一下!$B:$X,22,0)</f>
        <v>60</v>
      </c>
      <c r="X183" t="str">
        <f>VLOOKUP(B183,[1]高一下!$B:$X,23,0)</f>
        <v>石敏</v>
      </c>
      <c r="Y183">
        <f t="shared" si="34"/>
        <v>77.643504531722058</v>
      </c>
      <c r="Z183">
        <f t="shared" si="35"/>
        <v>145</v>
      </c>
      <c r="AA183">
        <f>VLOOKUP(B183,[1]高一上!$B:$W,21,0)</f>
        <v>62</v>
      </c>
      <c r="AB183" t="str">
        <f>VLOOKUP(B183,[1]高一上!$B:$W,22,0)</f>
        <v>邓倩</v>
      </c>
      <c r="AC183">
        <f t="shared" si="36"/>
        <v>148.03625377643505</v>
      </c>
      <c r="AD183">
        <f t="shared" si="37"/>
        <v>71</v>
      </c>
      <c r="AE183">
        <f>VLOOKUP(B183,[1]中考!$B:$O,14,0)</f>
        <v>38</v>
      </c>
      <c r="AF183">
        <f t="shared" si="38"/>
        <v>230</v>
      </c>
    </row>
    <row r="184" spans="1:32" x14ac:dyDescent="0.2">
      <c r="A184" s="2" t="s">
        <v>1265</v>
      </c>
      <c r="B184" s="2" t="s">
        <v>1266</v>
      </c>
      <c r="C184" s="1">
        <v>10</v>
      </c>
      <c r="D184" s="3" t="s">
        <v>1070</v>
      </c>
      <c r="E184" s="4" t="s">
        <v>1267</v>
      </c>
      <c r="F184" s="1">
        <v>405</v>
      </c>
      <c r="G184" s="4">
        <v>52</v>
      </c>
      <c r="H184" s="1" t="s">
        <v>1948</v>
      </c>
      <c r="I184">
        <f t="shared" si="28"/>
        <v>67.069486404833839</v>
      </c>
      <c r="J184">
        <f t="shared" si="26"/>
        <v>312</v>
      </c>
      <c r="K184">
        <f>VLOOKUP(B184,[1]高三上!$B:$V,20,0)</f>
        <v>63</v>
      </c>
      <c r="L184" t="str">
        <f>VLOOKUP(B184,[1]高三上!$B:$V,21,0)</f>
        <v>石敏</v>
      </c>
      <c r="M184">
        <f t="shared" si="29"/>
        <v>129.90936555891238</v>
      </c>
      <c r="N184">
        <f t="shared" si="27"/>
        <v>203</v>
      </c>
      <c r="O184">
        <f>VLOOKUP(B184,[1]高二下!$B:$W,20,0)</f>
        <v>45.7</v>
      </c>
      <c r="P184" t="str">
        <f>VLOOKUP(B184,[1]高二下!$B:$W,21,0)</f>
        <v>石敏</v>
      </c>
      <c r="Q184">
        <f t="shared" si="30"/>
        <v>100</v>
      </c>
      <c r="R184">
        <f t="shared" si="31"/>
        <v>302</v>
      </c>
      <c r="S184">
        <f>VLOOKUP(B184,[1]高二上!$B:$W,20,0)</f>
        <v>45</v>
      </c>
      <c r="T184" t="str">
        <f>VLOOKUP(B184,[1]高二上!$B:$W,21,0)</f>
        <v>石敏</v>
      </c>
      <c r="U184">
        <f t="shared" si="32"/>
        <v>102.71903323262841</v>
      </c>
      <c r="V184">
        <f t="shared" si="33"/>
        <v>302</v>
      </c>
      <c r="W184">
        <f>VLOOKUP(B184,[1]高一下!$B:$X,22,0)</f>
        <v>43</v>
      </c>
      <c r="X184" t="str">
        <f>VLOOKUP(B184,[1]高一下!$B:$X,23,0)</f>
        <v>石敏</v>
      </c>
      <c r="Y184">
        <f t="shared" si="34"/>
        <v>96.676737160120851</v>
      </c>
      <c r="Z184">
        <f t="shared" si="35"/>
        <v>311</v>
      </c>
      <c r="AA184">
        <f>VLOOKUP(B184,[1]高一上!$B:$W,21,0)</f>
        <v>34</v>
      </c>
      <c r="AB184" t="str">
        <f>VLOOKUP(B184,[1]高一上!$B:$W,22,0)</f>
        <v>石敏</v>
      </c>
      <c r="AC184">
        <f t="shared" si="36"/>
        <v>103.92749244712991</v>
      </c>
      <c r="AD184">
        <f t="shared" si="37"/>
        <v>300</v>
      </c>
      <c r="AE184">
        <f>VLOOKUP(B184,[1]中考!$B:$O,14,0)</f>
        <v>29</v>
      </c>
      <c r="AF184">
        <f t="shared" si="38"/>
        <v>313</v>
      </c>
    </row>
    <row r="185" spans="1:32" x14ac:dyDescent="0.2">
      <c r="A185" s="5" t="s">
        <v>1268</v>
      </c>
      <c r="B185" s="2" t="s">
        <v>1269</v>
      </c>
      <c r="C185" s="1">
        <v>10</v>
      </c>
      <c r="D185" s="3" t="s">
        <v>1070</v>
      </c>
      <c r="E185" s="4" t="s">
        <v>1270</v>
      </c>
      <c r="F185" s="1">
        <v>403</v>
      </c>
      <c r="G185" s="4">
        <v>58</v>
      </c>
      <c r="H185" s="1" t="s">
        <v>1948</v>
      </c>
      <c r="I185">
        <f t="shared" si="28"/>
        <v>86.102719033232631</v>
      </c>
      <c r="J185">
        <f t="shared" si="26"/>
        <v>278</v>
      </c>
      <c r="K185">
        <f>VLOOKUP(B185,[1]高三上!$B:$V,20,0)</f>
        <v>58</v>
      </c>
      <c r="L185" t="str">
        <f>VLOOKUP(B185,[1]高三上!$B:$V,21,0)</f>
        <v>石敏</v>
      </c>
      <c r="M185">
        <f t="shared" si="29"/>
        <v>100.30211480362537</v>
      </c>
      <c r="N185">
        <f t="shared" si="27"/>
        <v>232</v>
      </c>
      <c r="O185">
        <f>VLOOKUP(B185,[1]高二下!$B:$W,20,0)</f>
        <v>65.7</v>
      </c>
      <c r="P185" t="str">
        <f>VLOOKUP(B185,[1]高二下!$B:$W,21,0)</f>
        <v>石敏</v>
      </c>
      <c r="Q185">
        <f t="shared" si="30"/>
        <v>102.71903323262841</v>
      </c>
      <c r="R185">
        <f t="shared" si="31"/>
        <v>233</v>
      </c>
      <c r="S185">
        <f>VLOOKUP(B185,[1]高二上!$B:$W,20,0)</f>
        <v>61</v>
      </c>
      <c r="T185" t="str">
        <f>VLOOKUP(B185,[1]高二上!$B:$W,21,0)</f>
        <v>石敏</v>
      </c>
      <c r="U185">
        <f t="shared" si="32"/>
        <v>100</v>
      </c>
      <c r="V185">
        <f t="shared" si="33"/>
        <v>242</v>
      </c>
      <c r="W185">
        <v>0</v>
      </c>
      <c r="X185" t="str">
        <f>T185</f>
        <v>石敏</v>
      </c>
      <c r="Y185">
        <f t="shared" si="34"/>
        <v>100</v>
      </c>
      <c r="Z185">
        <f t="shared" si="35"/>
        <v>327</v>
      </c>
      <c r="AA185">
        <v>0</v>
      </c>
      <c r="AB185" t="str">
        <f>X185</f>
        <v>石敏</v>
      </c>
      <c r="AC185">
        <f t="shared" si="36"/>
        <v>100</v>
      </c>
      <c r="AD185">
        <f t="shared" si="37"/>
        <v>327</v>
      </c>
      <c r="AE185">
        <v>0</v>
      </c>
      <c r="AF185">
        <f t="shared" si="38"/>
        <v>324</v>
      </c>
    </row>
    <row r="186" spans="1:32" x14ac:dyDescent="0.2">
      <c r="A186" s="5" t="s">
        <v>1271</v>
      </c>
      <c r="B186" s="2" t="s">
        <v>1272</v>
      </c>
      <c r="C186" s="1">
        <v>10</v>
      </c>
      <c r="D186" s="3" t="s">
        <v>1070</v>
      </c>
      <c r="E186" s="4" t="s">
        <v>1273</v>
      </c>
      <c r="F186" s="1">
        <v>402</v>
      </c>
      <c r="G186" s="4">
        <v>64</v>
      </c>
      <c r="H186" s="1" t="s">
        <v>1948</v>
      </c>
      <c r="I186">
        <f t="shared" si="28"/>
        <v>78.247734138972817</v>
      </c>
      <c r="J186">
        <f t="shared" si="26"/>
        <v>224</v>
      </c>
      <c r="K186">
        <f>VLOOKUP(B186,[1]高三上!$B:$V,20,0)</f>
        <v>70</v>
      </c>
      <c r="L186" t="str">
        <f>VLOOKUP(B186,[1]高三上!$B:$V,21,0)</f>
        <v>石敏</v>
      </c>
      <c r="M186">
        <f t="shared" si="29"/>
        <v>107.55287009063444</v>
      </c>
      <c r="N186">
        <f t="shared" si="27"/>
        <v>152</v>
      </c>
      <c r="O186">
        <f>VLOOKUP(B186,[1]高二下!$B:$W,20,0)</f>
        <v>71</v>
      </c>
      <c r="P186" t="str">
        <f>VLOOKUP(B186,[1]高二下!$B:$W,21,0)</f>
        <v>石敏</v>
      </c>
      <c r="Q186">
        <f t="shared" si="30"/>
        <v>127.19033232628399</v>
      </c>
      <c r="R186">
        <f t="shared" si="31"/>
        <v>177</v>
      </c>
      <c r="S186">
        <f>VLOOKUP(B186,[1]高二上!$B:$W,20,0)</f>
        <v>55</v>
      </c>
      <c r="T186" t="str">
        <f>VLOOKUP(B186,[1]高二上!$B:$W,21,0)</f>
        <v>石敏</v>
      </c>
      <c r="U186">
        <f t="shared" si="32"/>
        <v>53.17220543806647</v>
      </c>
      <c r="V186">
        <f t="shared" si="33"/>
        <v>267</v>
      </c>
      <c r="W186">
        <f>VLOOKUP(B186,[1]高一下!$B:$X,22,0)</f>
        <v>62</v>
      </c>
      <c r="X186" t="str">
        <f>VLOOKUP(B186,[1]高一下!$B:$X,23,0)</f>
        <v>石敏</v>
      </c>
      <c r="Y186">
        <f t="shared" si="34"/>
        <v>126.58610271903324</v>
      </c>
      <c r="Z186">
        <f t="shared" si="35"/>
        <v>112</v>
      </c>
      <c r="AA186">
        <f>VLOOKUP(B186,[1]高一上!$B:$W,21,0)</f>
        <v>48</v>
      </c>
      <c r="AB186" t="str">
        <f>VLOOKUP(B186,[1]高一上!$B:$W,22,0)</f>
        <v>石敏</v>
      </c>
      <c r="AC186">
        <f t="shared" si="36"/>
        <v>131.72205438066464</v>
      </c>
      <c r="AD186">
        <f t="shared" si="37"/>
        <v>200</v>
      </c>
      <c r="AE186">
        <f>VLOOKUP(B186,[1]中考!$B:$O,14,0)</f>
        <v>31</v>
      </c>
      <c r="AF186">
        <f t="shared" si="38"/>
        <v>305</v>
      </c>
    </row>
    <row r="187" spans="1:32" x14ac:dyDescent="0.2">
      <c r="A187" s="2" t="s">
        <v>1274</v>
      </c>
      <c r="B187" s="2" t="s">
        <v>1275</v>
      </c>
      <c r="C187" s="1">
        <v>10</v>
      </c>
      <c r="D187" s="3" t="s">
        <v>1070</v>
      </c>
      <c r="E187" s="4" t="s">
        <v>1276</v>
      </c>
      <c r="F187" s="1">
        <v>399</v>
      </c>
      <c r="G187" s="4">
        <v>55</v>
      </c>
      <c r="H187" s="1" t="s">
        <v>1948</v>
      </c>
      <c r="I187">
        <f t="shared" si="28"/>
        <v>94.561933534743204</v>
      </c>
      <c r="J187">
        <f t="shared" si="26"/>
        <v>304</v>
      </c>
      <c r="K187">
        <f>VLOOKUP(B187,[1]高三上!$B:$V,20,0)</f>
        <v>41</v>
      </c>
      <c r="L187" t="str">
        <f>VLOOKUP(B187,[1]高三上!$B:$V,21,0)</f>
        <v>石敏</v>
      </c>
      <c r="M187">
        <f t="shared" si="29"/>
        <v>67.069486404833839</v>
      </c>
      <c r="N187">
        <f t="shared" si="27"/>
        <v>286</v>
      </c>
      <c r="O187">
        <f>VLOOKUP(B187,[1]高二下!$B:$W,20,0)</f>
        <v>71</v>
      </c>
      <c r="P187" t="str">
        <f>VLOOKUP(B187,[1]高二下!$B:$W,21,0)</f>
        <v>石敏</v>
      </c>
      <c r="Q187">
        <f t="shared" si="30"/>
        <v>134.13897280966768</v>
      </c>
      <c r="R187">
        <f t="shared" si="31"/>
        <v>177</v>
      </c>
      <c r="S187">
        <f>VLOOKUP(B187,[1]高二上!$B:$W,20,0)</f>
        <v>50</v>
      </c>
      <c r="T187" t="str">
        <f>VLOOKUP(B187,[1]高二上!$B:$W,21,0)</f>
        <v>石敏</v>
      </c>
      <c r="U187">
        <f t="shared" si="32"/>
        <v>106.34441087613293</v>
      </c>
      <c r="V187">
        <f t="shared" si="33"/>
        <v>290</v>
      </c>
      <c r="W187">
        <f>VLOOKUP(B187,[1]高一下!$B:$X,22,0)</f>
        <v>43</v>
      </c>
      <c r="X187" t="str">
        <f>VLOOKUP(B187,[1]高一下!$B:$X,23,0)</f>
        <v>石敏</v>
      </c>
      <c r="Y187">
        <f t="shared" si="34"/>
        <v>86.706948640483375</v>
      </c>
      <c r="Z187">
        <f t="shared" si="35"/>
        <v>311</v>
      </c>
      <c r="AA187">
        <f>VLOOKUP(B187,[1]高一上!$B:$W,21,0)</f>
        <v>40</v>
      </c>
      <c r="AB187" t="str">
        <f>VLOOKUP(B187,[1]高一上!$B:$W,22,0)</f>
        <v>李汉林</v>
      </c>
      <c r="AC187">
        <f t="shared" si="36"/>
        <v>58.912386706948638</v>
      </c>
      <c r="AD187">
        <f t="shared" si="37"/>
        <v>267</v>
      </c>
      <c r="AE187">
        <f>VLOOKUP(B187,[1]中考!$B:$O,14,0)</f>
        <v>42</v>
      </c>
      <c r="AF187">
        <f t="shared" si="38"/>
        <v>131</v>
      </c>
    </row>
    <row r="188" spans="1:32" x14ac:dyDescent="0.2">
      <c r="A188" s="2" t="s">
        <v>1277</v>
      </c>
      <c r="B188" s="2" t="s">
        <v>1278</v>
      </c>
      <c r="C188" s="1">
        <v>10</v>
      </c>
      <c r="D188" s="3" t="s">
        <v>1070</v>
      </c>
      <c r="E188" s="4" t="s">
        <v>1279</v>
      </c>
      <c r="F188" s="1">
        <v>396</v>
      </c>
      <c r="G188" s="4">
        <v>65</v>
      </c>
      <c r="H188" s="1" t="s">
        <v>1948</v>
      </c>
      <c r="I188">
        <f t="shared" si="28"/>
        <v>100</v>
      </c>
      <c r="J188">
        <f t="shared" si="26"/>
        <v>209</v>
      </c>
      <c r="K188">
        <v>0</v>
      </c>
      <c r="L188" t="str">
        <f>H188</f>
        <v>石敏</v>
      </c>
      <c r="M188">
        <f t="shared" si="29"/>
        <v>100</v>
      </c>
      <c r="N188">
        <f t="shared" si="27"/>
        <v>298</v>
      </c>
      <c r="O188">
        <v>0</v>
      </c>
      <c r="P188" t="str">
        <f>L188</f>
        <v>石敏</v>
      </c>
      <c r="Q188">
        <f t="shared" si="30"/>
        <v>100</v>
      </c>
      <c r="R188">
        <f t="shared" si="31"/>
        <v>306</v>
      </c>
      <c r="S188">
        <f>VLOOKUP(B188,[1]高二上!$B:$W,20,0)</f>
        <v>67</v>
      </c>
      <c r="T188" t="str">
        <f>VLOOKUP(B188,[1]高二上!$B:$W,21,0)</f>
        <v>米晓妹</v>
      </c>
      <c r="U188">
        <f t="shared" si="32"/>
        <v>129.30513595166164</v>
      </c>
      <c r="V188">
        <f t="shared" si="33"/>
        <v>179</v>
      </c>
      <c r="W188">
        <f>VLOOKUP(B188,[1]高一下!$B:$X,22,0)</f>
        <v>50</v>
      </c>
      <c r="X188" t="str">
        <f>VLOOKUP(B188,[1]高一下!$B:$X,23,0)</f>
        <v>胡柔殳</v>
      </c>
      <c r="Y188">
        <f t="shared" si="34"/>
        <v>89.123867069486408</v>
      </c>
      <c r="Z188">
        <f t="shared" si="35"/>
        <v>276</v>
      </c>
      <c r="AA188">
        <f>VLOOKUP(B188,[1]高一上!$B:$W,21,0)</f>
        <v>44</v>
      </c>
      <c r="AB188" t="str">
        <f>VLOOKUP(B188,[1]高一上!$B:$W,22,0)</f>
        <v>李汉林</v>
      </c>
      <c r="AC188">
        <f t="shared" si="36"/>
        <v>67.069486404833839</v>
      </c>
      <c r="AD188">
        <f t="shared" si="37"/>
        <v>240</v>
      </c>
      <c r="AE188">
        <f>VLOOKUP(B188,[1]中考!$B:$O,14,0)</f>
        <v>42</v>
      </c>
      <c r="AF188">
        <f t="shared" si="38"/>
        <v>131</v>
      </c>
    </row>
    <row r="189" spans="1:32" x14ac:dyDescent="0.2">
      <c r="A189" s="2" t="s">
        <v>1280</v>
      </c>
      <c r="B189" s="2" t="s">
        <v>1281</v>
      </c>
      <c r="C189" s="1">
        <v>10</v>
      </c>
      <c r="D189" s="3" t="s">
        <v>1070</v>
      </c>
      <c r="E189" s="4" t="s">
        <v>1282</v>
      </c>
      <c r="F189" s="1">
        <v>393</v>
      </c>
      <c r="G189" s="4">
        <v>57</v>
      </c>
      <c r="H189" s="1" t="s">
        <v>1948</v>
      </c>
      <c r="I189">
        <f t="shared" si="28"/>
        <v>21.450151057401811</v>
      </c>
      <c r="J189">
        <f t="shared" si="26"/>
        <v>292</v>
      </c>
      <c r="K189">
        <f>VLOOKUP(B189,[1]高三上!$B:$V,20,0)</f>
        <v>86</v>
      </c>
      <c r="L189" t="str">
        <f>VLOOKUP(B189,[1]高三上!$B:$V,21,0)</f>
        <v>石敏</v>
      </c>
      <c r="M189">
        <f t="shared" si="29"/>
        <v>151.35951661631421</v>
      </c>
      <c r="N189">
        <f t="shared" si="27"/>
        <v>32</v>
      </c>
      <c r="O189">
        <f>VLOOKUP(B189,[1]高二下!$B:$W,20,0)</f>
        <v>68.900000000000006</v>
      </c>
      <c r="P189" t="str">
        <f>VLOOKUP(B189,[1]高二下!$B:$W,21,0)</f>
        <v>石敏</v>
      </c>
      <c r="Q189">
        <f t="shared" si="30"/>
        <v>81.268882175226594</v>
      </c>
      <c r="R189">
        <f t="shared" si="31"/>
        <v>202</v>
      </c>
      <c r="S189">
        <f>VLOOKUP(B189,[1]高二上!$B:$W,20,0)</f>
        <v>72</v>
      </c>
      <c r="T189" t="str">
        <f>VLOOKUP(B189,[1]高二上!$B:$W,21,0)</f>
        <v>石敏</v>
      </c>
      <c r="U189">
        <f t="shared" si="32"/>
        <v>149.54682779456192</v>
      </c>
      <c r="V189">
        <f t="shared" si="33"/>
        <v>140</v>
      </c>
      <c r="W189">
        <f>VLOOKUP(B189,[1]高一下!$B:$X,22,0)</f>
        <v>45</v>
      </c>
      <c r="X189" t="str">
        <f>VLOOKUP(B189,[1]高一下!$B:$X,23,0)</f>
        <v>石敏</v>
      </c>
      <c r="Y189">
        <f t="shared" si="34"/>
        <v>80.664652567975835</v>
      </c>
      <c r="Z189">
        <f t="shared" si="35"/>
        <v>304</v>
      </c>
      <c r="AA189">
        <f>VLOOKUP(B189,[1]高一上!$B:$W,21,0)</f>
        <v>44</v>
      </c>
      <c r="AB189" t="str">
        <f>VLOOKUP(B189,[1]高一上!$B:$W,22,0)</f>
        <v>石敏</v>
      </c>
      <c r="AC189">
        <f t="shared" si="36"/>
        <v>109.3655589123867</v>
      </c>
      <c r="AD189">
        <f t="shared" si="37"/>
        <v>240</v>
      </c>
      <c r="AE189">
        <f>VLOOKUP(B189,[1]中考!$B:$O,14,0)</f>
        <v>35</v>
      </c>
      <c r="AF189">
        <f t="shared" si="38"/>
        <v>271</v>
      </c>
    </row>
    <row r="190" spans="1:32" x14ac:dyDescent="0.2">
      <c r="A190" s="2" t="s">
        <v>1283</v>
      </c>
      <c r="B190" s="2" t="s">
        <v>1284</v>
      </c>
      <c r="C190" s="1">
        <v>10</v>
      </c>
      <c r="D190" s="3" t="s">
        <v>1070</v>
      </c>
      <c r="E190" s="4" t="s">
        <v>1285</v>
      </c>
      <c r="F190" s="1">
        <v>387</v>
      </c>
      <c r="G190" s="4">
        <v>65</v>
      </c>
      <c r="H190" s="1" t="s">
        <v>1948</v>
      </c>
      <c r="I190">
        <f t="shared" si="28"/>
        <v>101.81268882175226</v>
      </c>
      <c r="J190">
        <f t="shared" si="26"/>
        <v>209</v>
      </c>
      <c r="K190">
        <f>VLOOKUP(B190,[1]高三上!$B:$V,20,0)</f>
        <v>61</v>
      </c>
      <c r="L190" t="str">
        <f>VLOOKUP(B190,[1]高三上!$B:$V,21,0)</f>
        <v>石敏</v>
      </c>
      <c r="M190">
        <f t="shared" si="29"/>
        <v>124.47129909365559</v>
      </c>
      <c r="N190">
        <f t="shared" si="27"/>
        <v>215</v>
      </c>
      <c r="O190">
        <f>VLOOKUP(B190,[1]高二下!$B:$W,20,0)</f>
        <v>51.5</v>
      </c>
      <c r="P190" t="str">
        <f>VLOOKUP(B190,[1]高二下!$B:$W,21,0)</f>
        <v>石敏</v>
      </c>
      <c r="Q190">
        <f t="shared" si="30"/>
        <v>106.34441087613293</v>
      </c>
      <c r="R190">
        <f t="shared" si="31"/>
        <v>296</v>
      </c>
      <c r="S190">
        <f>VLOOKUP(B190,[1]高二上!$B:$W,20,0)</f>
        <v>38</v>
      </c>
      <c r="T190" t="str">
        <f>VLOOKUP(B190,[1]高二上!$B:$W,21,0)</f>
        <v>石敏</v>
      </c>
      <c r="U190">
        <f t="shared" si="32"/>
        <v>67.975830815709969</v>
      </c>
      <c r="V190">
        <f t="shared" si="33"/>
        <v>317</v>
      </c>
      <c r="W190">
        <f>VLOOKUP(B190,[1]高一下!$B:$X,22,0)</f>
        <v>55</v>
      </c>
      <c r="X190" t="str">
        <f>VLOOKUP(B190,[1]高一下!$B:$X,23,0)</f>
        <v>石敏</v>
      </c>
      <c r="Y190">
        <f t="shared" si="34"/>
        <v>96.676737160120851</v>
      </c>
      <c r="Z190">
        <f t="shared" si="35"/>
        <v>211</v>
      </c>
      <c r="AA190">
        <f>VLOOKUP(B190,[1]高一上!$B:$W,21,0)</f>
        <v>48</v>
      </c>
      <c r="AB190" t="str">
        <f>VLOOKUP(B190,[1]高一上!$B:$W,22,0)</f>
        <v>石敏</v>
      </c>
      <c r="AC190">
        <f t="shared" si="36"/>
        <v>131.72205438066464</v>
      </c>
      <c r="AD190">
        <f t="shared" si="37"/>
        <v>200</v>
      </c>
      <c r="AE190">
        <f>VLOOKUP(B190,[1]中考!$B:$O,14,0)</f>
        <v>31</v>
      </c>
      <c r="AF190">
        <f t="shared" si="38"/>
        <v>305</v>
      </c>
    </row>
    <row r="191" spans="1:32" x14ac:dyDescent="0.2">
      <c r="A191" s="2" t="s">
        <v>1286</v>
      </c>
      <c r="B191" s="2" t="s">
        <v>1287</v>
      </c>
      <c r="C191" s="1">
        <v>10</v>
      </c>
      <c r="D191" s="3" t="s">
        <v>1070</v>
      </c>
      <c r="E191" s="4" t="s">
        <v>1288</v>
      </c>
      <c r="F191" s="1">
        <v>385</v>
      </c>
      <c r="G191" s="4">
        <v>62</v>
      </c>
      <c r="H191" s="1" t="s">
        <v>1948</v>
      </c>
      <c r="I191">
        <f t="shared" si="28"/>
        <v>106.34441087613293</v>
      </c>
      <c r="J191">
        <f t="shared" si="26"/>
        <v>246</v>
      </c>
      <c r="K191">
        <f>VLOOKUP(B191,[1]高三上!$B:$V,20,0)</f>
        <v>50</v>
      </c>
      <c r="L191" t="str">
        <f>VLOOKUP(B191,[1]高三上!$B:$V,21,0)</f>
        <v>石敏</v>
      </c>
      <c r="M191">
        <f t="shared" si="29"/>
        <v>80.362537764350449</v>
      </c>
      <c r="N191">
        <f t="shared" si="27"/>
        <v>267</v>
      </c>
      <c r="O191">
        <f>VLOOKUP(B191,[1]高二下!$B:$W,20,0)</f>
        <v>68.900000000000006</v>
      </c>
      <c r="P191" t="str">
        <f>VLOOKUP(B191,[1]高二下!$B:$W,21,0)</f>
        <v>石敏</v>
      </c>
      <c r="Q191">
        <f t="shared" si="30"/>
        <v>126.58610271903324</v>
      </c>
      <c r="R191">
        <f t="shared" si="31"/>
        <v>202</v>
      </c>
      <c r="S191">
        <f>VLOOKUP(B191,[1]高二上!$B:$W,20,0)</f>
        <v>50</v>
      </c>
      <c r="T191" t="str">
        <f>VLOOKUP(B191,[1]高二上!$B:$W,21,0)</f>
        <v>石敏</v>
      </c>
      <c r="U191">
        <f t="shared" si="32"/>
        <v>80.060422960725077</v>
      </c>
      <c r="V191">
        <f t="shared" si="33"/>
        <v>290</v>
      </c>
      <c r="W191">
        <f>VLOOKUP(B191,[1]高一下!$B:$X,22,0)</f>
        <v>54</v>
      </c>
      <c r="X191" t="str">
        <f>VLOOKUP(B191,[1]高一下!$B:$X,23,0)</f>
        <v>石敏</v>
      </c>
      <c r="Y191">
        <f t="shared" si="34"/>
        <v>87.009063444108762</v>
      </c>
      <c r="Z191">
        <f t="shared" si="35"/>
        <v>224</v>
      </c>
      <c r="AA191">
        <f>VLOOKUP(B191,[1]高一上!$B:$W,21,0)</f>
        <v>50</v>
      </c>
      <c r="AB191" t="str">
        <f>VLOOKUP(B191,[1]高一上!$B:$W,22,0)</f>
        <v>石敏</v>
      </c>
      <c r="AC191">
        <f t="shared" si="36"/>
        <v>103.02114803625378</v>
      </c>
      <c r="AD191">
        <f t="shared" si="37"/>
        <v>181</v>
      </c>
      <c r="AE191">
        <f>VLOOKUP(B191,[1]中考!$B:$O,14,0)</f>
        <v>40</v>
      </c>
      <c r="AF191">
        <f t="shared" si="38"/>
        <v>191</v>
      </c>
    </row>
    <row r="192" spans="1:32" x14ac:dyDescent="0.2">
      <c r="A192" s="5" t="s">
        <v>1289</v>
      </c>
      <c r="B192" s="2" t="s">
        <v>1290</v>
      </c>
      <c r="C192" s="1">
        <v>10</v>
      </c>
      <c r="D192" s="3" t="s">
        <v>1070</v>
      </c>
      <c r="E192" s="4" t="s">
        <v>1291</v>
      </c>
      <c r="F192" s="1">
        <v>382</v>
      </c>
      <c r="G192" s="4">
        <v>69</v>
      </c>
      <c r="H192" s="1" t="s">
        <v>1948</v>
      </c>
      <c r="I192">
        <f t="shared" si="28"/>
        <v>102.41691842900302</v>
      </c>
      <c r="J192">
        <f t="shared" si="26"/>
        <v>164</v>
      </c>
      <c r="K192">
        <f>VLOOKUP(B192,[1]高三上!$B:$V,20,0)</f>
        <v>68</v>
      </c>
      <c r="L192" t="str">
        <f>VLOOKUP(B192,[1]高三上!$B:$V,21,0)</f>
        <v>石敏</v>
      </c>
      <c r="M192">
        <f t="shared" si="29"/>
        <v>75.528700906344412</v>
      </c>
      <c r="N192">
        <f t="shared" si="27"/>
        <v>172</v>
      </c>
      <c r="O192">
        <f>VLOOKUP(B192,[1]高二下!$B:$W,20,0)</f>
        <v>82.2</v>
      </c>
      <c r="P192" t="str">
        <f>VLOOKUP(B192,[1]高二下!$B:$W,21,0)</f>
        <v>石敏</v>
      </c>
      <c r="Q192">
        <f t="shared" si="30"/>
        <v>160.12084592145015</v>
      </c>
      <c r="R192">
        <f t="shared" si="31"/>
        <v>91</v>
      </c>
      <c r="S192">
        <f>VLOOKUP(B192,[1]高二上!$B:$W,20,0)</f>
        <v>50</v>
      </c>
      <c r="T192" t="str">
        <f>VLOOKUP(B192,[1]高二上!$B:$W,21,0)</f>
        <v>石敏</v>
      </c>
      <c r="U192">
        <f t="shared" si="32"/>
        <v>92.145015105740185</v>
      </c>
      <c r="V192">
        <f t="shared" si="33"/>
        <v>290</v>
      </c>
      <c r="W192">
        <f>VLOOKUP(B192,[1]高一下!$B:$X,22,0)</f>
        <v>51</v>
      </c>
      <c r="X192" t="str">
        <f>VLOOKUP(B192,[1]高一下!$B:$X,23,0)</f>
        <v>石敏</v>
      </c>
      <c r="Y192">
        <f t="shared" si="34"/>
        <v>97.583081570996981</v>
      </c>
      <c r="Z192">
        <f t="shared" si="35"/>
        <v>264</v>
      </c>
      <c r="AA192">
        <f>VLOOKUP(B192,[1]高一上!$B:$W,21,0)</f>
        <v>42</v>
      </c>
      <c r="AB192" t="str">
        <f>VLOOKUP(B192,[1]高一上!$B:$W,22,0)</f>
        <v>石敏</v>
      </c>
      <c r="AC192">
        <f t="shared" si="36"/>
        <v>48.338368580060418</v>
      </c>
      <c r="AD192">
        <f t="shared" si="37"/>
        <v>256</v>
      </c>
      <c r="AE192">
        <f>VLOOKUP(B192,[1]中考!$B:$O,14,0)</f>
        <v>44</v>
      </c>
      <c r="AF192">
        <f t="shared" si="38"/>
        <v>85</v>
      </c>
    </row>
    <row r="193" spans="1:32" x14ac:dyDescent="0.2">
      <c r="A193" s="2" t="s">
        <v>1292</v>
      </c>
      <c r="B193" s="2" t="s">
        <v>1293</v>
      </c>
      <c r="C193" s="1">
        <v>10</v>
      </c>
      <c r="D193" s="3" t="s">
        <v>1070</v>
      </c>
      <c r="E193" s="4" t="s">
        <v>1294</v>
      </c>
      <c r="F193" s="1">
        <v>381</v>
      </c>
      <c r="G193" s="4">
        <v>75</v>
      </c>
      <c r="H193" s="1" t="s">
        <v>1948</v>
      </c>
      <c r="I193">
        <f t="shared" si="28"/>
        <v>100</v>
      </c>
      <c r="J193">
        <f t="shared" si="26"/>
        <v>95</v>
      </c>
      <c r="K193">
        <v>0</v>
      </c>
      <c r="L193" t="str">
        <f>H193</f>
        <v>石敏</v>
      </c>
      <c r="M193">
        <f t="shared" si="29"/>
        <v>100</v>
      </c>
      <c r="N193">
        <f t="shared" si="27"/>
        <v>298</v>
      </c>
      <c r="O193">
        <f>VLOOKUP(B193,[1]高二下!$B:$W,20,0)</f>
        <v>65.7</v>
      </c>
      <c r="P193" t="str">
        <f>VLOOKUP(B193,[1]高二下!$B:$W,21,0)</f>
        <v>石敏</v>
      </c>
      <c r="Q193">
        <f t="shared" si="30"/>
        <v>110.27190332326285</v>
      </c>
      <c r="R193">
        <f t="shared" si="31"/>
        <v>233</v>
      </c>
      <c r="S193">
        <f>VLOOKUP(B193,[1]高二上!$B:$W,20,0)</f>
        <v>55</v>
      </c>
      <c r="T193" t="str">
        <f>VLOOKUP(B193,[1]高二上!$B:$W,21,0)</f>
        <v>石敏</v>
      </c>
      <c r="U193">
        <f t="shared" si="32"/>
        <v>75.830815709969784</v>
      </c>
      <c r="V193">
        <f t="shared" si="33"/>
        <v>267</v>
      </c>
      <c r="W193">
        <f>VLOOKUP(B193,[1]高一下!$B:$X,22,0)</f>
        <v>57</v>
      </c>
      <c r="X193" t="str">
        <f>VLOOKUP(B193,[1]高一下!$B:$X,23,0)</f>
        <v>石敏</v>
      </c>
      <c r="Y193">
        <f t="shared" si="34"/>
        <v>98.187311178247739</v>
      </c>
      <c r="Z193">
        <f t="shared" si="35"/>
        <v>187</v>
      </c>
      <c r="AA193">
        <f>VLOOKUP(B193,[1]高一上!$B:$W,21,0)</f>
        <v>50</v>
      </c>
      <c r="AB193" t="str">
        <f>VLOOKUP(B193,[1]高一上!$B:$W,22,0)</f>
        <v>胡柔殳</v>
      </c>
      <c r="AC193">
        <f t="shared" si="36"/>
        <v>84.894259818731115</v>
      </c>
      <c r="AD193">
        <f t="shared" si="37"/>
        <v>181</v>
      </c>
      <c r="AE193">
        <f>VLOOKUP(B193,[1]中考!$B:$O,14,0)</f>
        <v>42</v>
      </c>
      <c r="AF193">
        <f t="shared" si="38"/>
        <v>131</v>
      </c>
    </row>
    <row r="194" spans="1:32" x14ac:dyDescent="0.2">
      <c r="A194" s="2" t="s">
        <v>1295</v>
      </c>
      <c r="B194" s="2" t="s">
        <v>1296</v>
      </c>
      <c r="C194" s="1">
        <v>10</v>
      </c>
      <c r="D194" s="3" t="s">
        <v>1070</v>
      </c>
      <c r="E194" s="4" t="s">
        <v>1297</v>
      </c>
      <c r="F194" s="1">
        <v>374</v>
      </c>
      <c r="G194" s="4">
        <v>52</v>
      </c>
      <c r="H194" s="1" t="s">
        <v>1948</v>
      </c>
      <c r="I194">
        <f t="shared" si="28"/>
        <v>75.830815709969784</v>
      </c>
      <c r="J194">
        <f t="shared" si="26"/>
        <v>312</v>
      </c>
      <c r="K194">
        <f>VLOOKUP(B194,[1]高三上!$B:$V,20,0)</f>
        <v>58</v>
      </c>
      <c r="L194" t="str">
        <f>VLOOKUP(B194,[1]高三上!$B:$V,21,0)</f>
        <v>石敏</v>
      </c>
      <c r="M194">
        <f t="shared" si="29"/>
        <v>120.24169184290031</v>
      </c>
      <c r="N194">
        <f t="shared" si="27"/>
        <v>232</v>
      </c>
      <c r="O194">
        <f>VLOOKUP(B194,[1]高二下!$B:$W,20,0)</f>
        <v>49.2</v>
      </c>
      <c r="P194" t="str">
        <f>VLOOKUP(B194,[1]高二下!$B:$W,21,0)</f>
        <v>石敏</v>
      </c>
      <c r="Q194">
        <f t="shared" si="30"/>
        <v>90.332326283987911</v>
      </c>
      <c r="R194">
        <f t="shared" si="31"/>
        <v>299</v>
      </c>
      <c r="S194">
        <f>VLOOKUP(B194,[1]高二上!$B:$W,20,0)</f>
        <v>55</v>
      </c>
      <c r="T194" t="str">
        <f>VLOOKUP(B194,[1]高二上!$B:$W,21,0)</f>
        <v>石敏</v>
      </c>
      <c r="U194">
        <f t="shared" si="32"/>
        <v>99.09365558912387</v>
      </c>
      <c r="V194">
        <f t="shared" si="33"/>
        <v>267</v>
      </c>
      <c r="W194">
        <f>VLOOKUP(B194,[1]高一下!$B:$X,22,0)</f>
        <v>51</v>
      </c>
      <c r="X194" t="str">
        <f>VLOOKUP(B194,[1]高一下!$B:$X,23,0)</f>
        <v>石敏</v>
      </c>
      <c r="Y194">
        <f t="shared" si="34"/>
        <v>97.583081570996981</v>
      </c>
      <c r="Z194">
        <f t="shared" si="35"/>
        <v>264</v>
      </c>
      <c r="AA194">
        <f>VLOOKUP(B194,[1]高一上!$B:$W,21,0)</f>
        <v>42</v>
      </c>
      <c r="AB194" t="str">
        <f>VLOOKUP(B194,[1]高一上!$B:$W,22,0)</f>
        <v>李汉林</v>
      </c>
      <c r="AC194">
        <f t="shared" si="36"/>
        <v>118.42900302114803</v>
      </c>
      <c r="AD194">
        <f t="shared" si="37"/>
        <v>256</v>
      </c>
      <c r="AE194">
        <f>VLOOKUP(B194,[1]中考!$B:$O,14,0)</f>
        <v>28</v>
      </c>
      <c r="AF194">
        <f t="shared" si="38"/>
        <v>317</v>
      </c>
    </row>
    <row r="195" spans="1:32" x14ac:dyDescent="0.2">
      <c r="A195" s="2" t="s">
        <v>1298</v>
      </c>
      <c r="B195" s="2" t="s">
        <v>1299</v>
      </c>
      <c r="C195" s="1">
        <v>10</v>
      </c>
      <c r="D195" s="3" t="s">
        <v>1070</v>
      </c>
      <c r="E195" s="4" t="s">
        <v>1300</v>
      </c>
      <c r="F195" s="1">
        <v>366</v>
      </c>
      <c r="G195" s="4">
        <v>67</v>
      </c>
      <c r="H195" s="1" t="s">
        <v>1948</v>
      </c>
      <c r="I195">
        <f t="shared" si="28"/>
        <v>108.76132930513594</v>
      </c>
      <c r="J195">
        <f t="shared" ref="J195:J258" si="39">RANK(G195,G:G,0)</f>
        <v>186</v>
      </c>
      <c r="K195">
        <f>VLOOKUP(B195,[1]高三上!$B:$V,20,0)</f>
        <v>61</v>
      </c>
      <c r="L195" t="str">
        <f>VLOOKUP(B195,[1]高三上!$B:$V,21,0)</f>
        <v>石敏</v>
      </c>
      <c r="M195">
        <f t="shared" si="29"/>
        <v>43.504531722054388</v>
      </c>
      <c r="N195">
        <f t="shared" ref="N195:N258" si="40">RANK(K195,K:K,0)</f>
        <v>215</v>
      </c>
      <c r="O195">
        <f>VLOOKUP(B195,[1]高二下!$B:$W,20,0)</f>
        <v>88.5</v>
      </c>
      <c r="P195" t="str">
        <f>VLOOKUP(B195,[1]高二下!$B:$W,21,0)</f>
        <v>石敏</v>
      </c>
      <c r="Q195">
        <f t="shared" si="30"/>
        <v>127.79456193353474</v>
      </c>
      <c r="R195">
        <f t="shared" si="31"/>
        <v>28</v>
      </c>
      <c r="S195">
        <f>VLOOKUP(B195,[1]高二上!$B:$W,20,0)</f>
        <v>73</v>
      </c>
      <c r="T195" t="str">
        <f>VLOOKUP(B195,[1]高二上!$B:$W,21,0)</f>
        <v>石敏</v>
      </c>
      <c r="U195">
        <f t="shared" si="32"/>
        <v>74.320241691842895</v>
      </c>
      <c r="V195">
        <f t="shared" si="33"/>
        <v>120</v>
      </c>
      <c r="W195">
        <f>VLOOKUP(B195,[1]高一下!$B:$X,22,0)</f>
        <v>69</v>
      </c>
      <c r="X195" t="str">
        <f>VLOOKUP(B195,[1]高一下!$B:$X,23,0)</f>
        <v>石敏</v>
      </c>
      <c r="Y195">
        <f t="shared" si="34"/>
        <v>114.19939577039275</v>
      </c>
      <c r="Z195">
        <f t="shared" si="35"/>
        <v>35</v>
      </c>
      <c r="AA195">
        <f>VLOOKUP(B195,[1]高一上!$B:$W,21,0)</f>
        <v>60</v>
      </c>
      <c r="AB195" t="str">
        <f>VLOOKUP(B195,[1]高一上!$B:$W,22,0)</f>
        <v>胡柔殳</v>
      </c>
      <c r="AC195">
        <f t="shared" si="36"/>
        <v>161.93353474320242</v>
      </c>
      <c r="AD195">
        <f t="shared" si="37"/>
        <v>82</v>
      </c>
      <c r="AE195">
        <f>VLOOKUP(B195,[1]中考!$B:$O,14,0)</f>
        <v>33</v>
      </c>
      <c r="AF195">
        <f t="shared" si="38"/>
        <v>287</v>
      </c>
    </row>
    <row r="196" spans="1:32" x14ac:dyDescent="0.2">
      <c r="A196" s="2" t="s">
        <v>1301</v>
      </c>
      <c r="B196" s="2" t="s">
        <v>1302</v>
      </c>
      <c r="C196" s="1">
        <v>10</v>
      </c>
      <c r="D196" s="3" t="s">
        <v>1070</v>
      </c>
      <c r="E196" s="4" t="s">
        <v>1303</v>
      </c>
      <c r="F196" s="1">
        <v>359</v>
      </c>
      <c r="G196" s="4">
        <v>48</v>
      </c>
      <c r="H196" s="1" t="s">
        <v>1948</v>
      </c>
      <c r="I196">
        <f t="shared" ref="I196:I259" si="41">IF(OR(G196=0,K196=0),100,(((N196-J196)/COUNTA($D$3:$D$333))*100)+100)</f>
        <v>72.507552870090635</v>
      </c>
      <c r="J196">
        <f t="shared" si="39"/>
        <v>323</v>
      </c>
      <c r="K196">
        <f>VLOOKUP(B196,[1]高三上!$B:$V,20,0)</f>
        <v>58</v>
      </c>
      <c r="L196" t="str">
        <f>VLOOKUP(B196,[1]高三上!$B:$V,21,0)</f>
        <v>石敏</v>
      </c>
      <c r="M196">
        <f t="shared" ref="M196:M259" si="42">IF(OR(O196=0,K196=0),100,(((R196-N196)/COUNTA($D$3:$D$333))*100)+100)</f>
        <v>104.53172205438067</v>
      </c>
      <c r="N196">
        <f t="shared" si="40"/>
        <v>232</v>
      </c>
      <c r="O196">
        <f>VLOOKUP(B196,[1]高二下!$B:$W,20,0)</f>
        <v>64.599999999999994</v>
      </c>
      <c r="P196" t="str">
        <f>VLOOKUP(B196,[1]高二下!$B:$W,21,0)</f>
        <v>石敏</v>
      </c>
      <c r="Q196">
        <f t="shared" ref="Q196:Q259" si="43">IF(OR(O196=0,S196=0),100,(((V196-R196)/COUNTA($D$3:$D$333))*100)+100)</f>
        <v>81.873111782477338</v>
      </c>
      <c r="R196">
        <f t="shared" ref="R196:R259" si="44">RANK(O196,$O$3:$O$333)</f>
        <v>247</v>
      </c>
      <c r="S196">
        <f>VLOOKUP(B196,[1]高二上!$B:$W,20,0)</f>
        <v>65</v>
      </c>
      <c r="T196" t="str">
        <f>VLOOKUP(B196,[1]高二上!$B:$W,21,0)</f>
        <v>石敏</v>
      </c>
      <c r="U196">
        <f t="shared" ref="U196:U259" si="45">IF(OR(W196=0,S196=0),100,(((Z196-V196)/COUNTA($D$3:$D$333))*100)+100)</f>
        <v>100</v>
      </c>
      <c r="V196">
        <f t="shared" ref="V196:V259" si="46">RANK(S196,$S$3:$S$333)</f>
        <v>187</v>
      </c>
      <c r="W196">
        <f>VLOOKUP(B196,[1]高一下!$B:$X,22,0)</f>
        <v>57</v>
      </c>
      <c r="X196" t="str">
        <f>VLOOKUP(B196,[1]高一下!$B:$X,23,0)</f>
        <v>石敏</v>
      </c>
      <c r="Y196">
        <f t="shared" ref="Y196:Y259" si="47">IF(OR(W196=0,AA196=0),100,(((AD196-Z196)/COUNTA($D$3:$D$333))*100)+100)</f>
        <v>92.447129909365557</v>
      </c>
      <c r="Z196">
        <f t="shared" ref="Z196:Z259" si="48">RANK(W196,$W$3:$W$333)</f>
        <v>187</v>
      </c>
      <c r="AA196">
        <f>VLOOKUP(B196,[1]高一上!$B:$W,21,0)</f>
        <v>52</v>
      </c>
      <c r="AB196" t="str">
        <f>VLOOKUP(B196,[1]高一上!$B:$W,22,0)</f>
        <v>米晓妹</v>
      </c>
      <c r="AC196">
        <f t="shared" ref="AC196:AC259" si="49">IF(OR(AE196=0,AA196=0),100,(((AF196-AD196)/COUNTA($D$3:$D$333))*100)+100)</f>
        <v>108.76132930513594</v>
      </c>
      <c r="AD196">
        <f t="shared" ref="AD196:AD259" si="50">RANK(AA196,$AA$3:$AA$333)</f>
        <v>162</v>
      </c>
      <c r="AE196">
        <f>VLOOKUP(B196,[1]中考!$B:$O,14,0)</f>
        <v>40</v>
      </c>
      <c r="AF196">
        <f t="shared" ref="AF196:AF259" si="51">RANK(AE196,$AE$3:$AE$333)</f>
        <v>191</v>
      </c>
    </row>
    <row r="197" spans="1:32" x14ac:dyDescent="0.2">
      <c r="A197" s="2" t="s">
        <v>1304</v>
      </c>
      <c r="B197" s="2" t="s">
        <v>1305</v>
      </c>
      <c r="C197" s="1">
        <v>10</v>
      </c>
      <c r="D197" s="3" t="s">
        <v>1070</v>
      </c>
      <c r="E197" s="4" t="s">
        <v>1306</v>
      </c>
      <c r="F197" s="1">
        <v>357</v>
      </c>
      <c r="G197" s="4">
        <v>56</v>
      </c>
      <c r="H197" s="1" t="s">
        <v>1948</v>
      </c>
      <c r="I197">
        <f t="shared" si="41"/>
        <v>90.030211480362539</v>
      </c>
      <c r="J197">
        <f t="shared" si="39"/>
        <v>300</v>
      </c>
      <c r="K197">
        <f>VLOOKUP(B197,[1]高三上!$B:$V,20,0)</f>
        <v>50</v>
      </c>
      <c r="L197" t="str">
        <f>VLOOKUP(B197,[1]高三上!$B:$V,21,0)</f>
        <v>石敏</v>
      </c>
      <c r="M197">
        <f t="shared" si="42"/>
        <v>107.55287009063444</v>
      </c>
      <c r="N197">
        <f t="shared" si="40"/>
        <v>267</v>
      </c>
      <c r="O197">
        <f>VLOOKUP(B197,[1]高二下!$B:$W,20,0)</f>
        <v>53.8</v>
      </c>
      <c r="P197" t="str">
        <f>VLOOKUP(B197,[1]高二下!$B:$W,21,0)</f>
        <v>石敏</v>
      </c>
      <c r="Q197">
        <f t="shared" si="43"/>
        <v>104.22960725075529</v>
      </c>
      <c r="R197">
        <f t="shared" si="44"/>
        <v>292</v>
      </c>
      <c r="S197">
        <f>VLOOKUP(B197,[1]高二上!$B:$W,20,0)</f>
        <v>43</v>
      </c>
      <c r="T197" t="str">
        <f>VLOOKUP(B197,[1]高二上!$B:$W,21,0)</f>
        <v>石敏</v>
      </c>
      <c r="U197">
        <f t="shared" si="45"/>
        <v>87.311178247734134</v>
      </c>
      <c r="V197">
        <f t="shared" si="46"/>
        <v>306</v>
      </c>
      <c r="W197">
        <f>VLOOKUP(B197,[1]高一下!$B:$X,22,0)</f>
        <v>51</v>
      </c>
      <c r="X197" t="str">
        <f>VLOOKUP(B197,[1]高一下!$B:$X,23,0)</f>
        <v>石敏</v>
      </c>
      <c r="Y197">
        <f t="shared" si="47"/>
        <v>107.85498489425981</v>
      </c>
      <c r="Z197">
        <f t="shared" si="48"/>
        <v>264</v>
      </c>
      <c r="AA197">
        <f>VLOOKUP(B197,[1]高一上!$B:$W,21,0)</f>
        <v>36</v>
      </c>
      <c r="AB197" t="str">
        <f>VLOOKUP(B197,[1]高一上!$B:$W,22,0)</f>
        <v>石敏</v>
      </c>
      <c r="AC197">
        <f t="shared" si="49"/>
        <v>86.706948640483375</v>
      </c>
      <c r="AD197">
        <f t="shared" si="50"/>
        <v>290</v>
      </c>
      <c r="AE197">
        <f>VLOOKUP(B197,[1]中考!$B:$O,14,0)</f>
        <v>37</v>
      </c>
      <c r="AF197">
        <f t="shared" si="51"/>
        <v>246</v>
      </c>
    </row>
    <row r="198" spans="1:32" x14ac:dyDescent="0.2">
      <c r="A198" s="2" t="s">
        <v>1307</v>
      </c>
      <c r="B198" s="2" t="s">
        <v>1308</v>
      </c>
      <c r="C198" s="1">
        <v>10</v>
      </c>
      <c r="D198" s="3" t="s">
        <v>1070</v>
      </c>
      <c r="E198" s="4" t="s">
        <v>1309</v>
      </c>
      <c r="F198" s="1">
        <v>357</v>
      </c>
      <c r="G198" s="4">
        <v>68</v>
      </c>
      <c r="H198" s="1" t="s">
        <v>1948</v>
      </c>
      <c r="I198">
        <f t="shared" si="41"/>
        <v>79.154078549848947</v>
      </c>
      <c r="J198">
        <f t="shared" si="39"/>
        <v>176</v>
      </c>
      <c r="K198">
        <f>VLOOKUP(B198,[1]高三上!$B:$V,20,0)</f>
        <v>75</v>
      </c>
      <c r="L198" t="str">
        <f>VLOOKUP(B198,[1]高三上!$B:$V,21,0)</f>
        <v>石敏</v>
      </c>
      <c r="M198">
        <f t="shared" si="42"/>
        <v>91.842900302114799</v>
      </c>
      <c r="N198">
        <f t="shared" si="40"/>
        <v>107</v>
      </c>
      <c r="O198">
        <f>VLOOKUP(B198,[1]高二下!$B:$W,20,0)</f>
        <v>83.6</v>
      </c>
      <c r="P198" t="str">
        <f>VLOOKUP(B198,[1]高二下!$B:$W,21,0)</f>
        <v>石敏</v>
      </c>
      <c r="Q198">
        <f t="shared" si="43"/>
        <v>106.64652567975831</v>
      </c>
      <c r="R198">
        <f t="shared" si="44"/>
        <v>80</v>
      </c>
      <c r="S198">
        <f>VLOOKUP(B198,[1]高二上!$B:$W,20,0)</f>
        <v>77</v>
      </c>
      <c r="T198" t="str">
        <f>VLOOKUP(B198,[1]高二上!$B:$W,21,0)</f>
        <v>石敏</v>
      </c>
      <c r="U198">
        <f t="shared" si="45"/>
        <v>159.214501510574</v>
      </c>
      <c r="V198">
        <f t="shared" si="46"/>
        <v>102</v>
      </c>
      <c r="W198">
        <f>VLOOKUP(B198,[1]高一下!$B:$X,22,0)</f>
        <v>46</v>
      </c>
      <c r="X198" t="str">
        <f>VLOOKUP(B198,[1]高一下!$B:$X,23,0)</f>
        <v>石敏</v>
      </c>
      <c r="Y198">
        <f t="shared" si="47"/>
        <v>53.474320241691842</v>
      </c>
      <c r="Z198">
        <f t="shared" si="48"/>
        <v>298</v>
      </c>
      <c r="AA198">
        <f>VLOOKUP(B198,[1]高一上!$B:$W,21,0)</f>
        <v>54</v>
      </c>
      <c r="AB198" t="str">
        <f>VLOOKUP(B198,[1]高一上!$B:$W,22,0)</f>
        <v>胡柔殳</v>
      </c>
      <c r="AC198">
        <f t="shared" si="49"/>
        <v>125.98187311178248</v>
      </c>
      <c r="AD198">
        <f t="shared" si="50"/>
        <v>144</v>
      </c>
      <c r="AE198">
        <f>VLOOKUP(B198,[1]中考!$B:$O,14,0)</f>
        <v>38</v>
      </c>
      <c r="AF198">
        <f t="shared" si="51"/>
        <v>230</v>
      </c>
    </row>
    <row r="199" spans="1:32" x14ac:dyDescent="0.2">
      <c r="A199" s="2" t="s">
        <v>1310</v>
      </c>
      <c r="B199" s="2" t="s">
        <v>1311</v>
      </c>
      <c r="C199" s="1">
        <v>10</v>
      </c>
      <c r="D199" s="3" t="s">
        <v>1070</v>
      </c>
      <c r="E199" s="4" t="s">
        <v>1312</v>
      </c>
      <c r="F199" s="1">
        <v>347</v>
      </c>
      <c r="G199" s="4">
        <v>61</v>
      </c>
      <c r="H199" s="1" t="s">
        <v>1948</v>
      </c>
      <c r="I199">
        <f t="shared" si="41"/>
        <v>93.957703927492446</v>
      </c>
      <c r="J199">
        <f t="shared" si="39"/>
        <v>252</v>
      </c>
      <c r="K199">
        <f>VLOOKUP(B199,[1]高三上!$B:$V,20,0)</f>
        <v>58</v>
      </c>
      <c r="L199" t="str">
        <f>VLOOKUP(B199,[1]高三上!$B:$V,21,0)</f>
        <v>石敏</v>
      </c>
      <c r="M199">
        <f t="shared" si="42"/>
        <v>117.5226586102719</v>
      </c>
      <c r="N199">
        <f t="shared" si="40"/>
        <v>232</v>
      </c>
      <c r="O199">
        <f>VLOOKUP(B199,[1]高二下!$B:$W,20,0)</f>
        <v>55</v>
      </c>
      <c r="P199" t="str">
        <f>VLOOKUP(B199,[1]高二下!$B:$W,21,0)</f>
        <v>石敏</v>
      </c>
      <c r="Q199">
        <f t="shared" si="43"/>
        <v>88.217522658610278</v>
      </c>
      <c r="R199">
        <f t="shared" si="44"/>
        <v>290</v>
      </c>
      <c r="S199">
        <f>VLOOKUP(B199,[1]高二上!$B:$W,20,0)</f>
        <v>59</v>
      </c>
      <c r="T199" t="str">
        <f>VLOOKUP(B199,[1]高二上!$B:$W,21,0)</f>
        <v>石敏</v>
      </c>
      <c r="U199">
        <f t="shared" si="45"/>
        <v>114.19939577039275</v>
      </c>
      <c r="V199">
        <f t="shared" si="46"/>
        <v>251</v>
      </c>
      <c r="W199">
        <f>VLOOKUP(B199,[1]高一下!$B:$X,22,0)</f>
        <v>46</v>
      </c>
      <c r="X199" t="str">
        <f>VLOOKUP(B199,[1]高一下!$B:$X,23,0)</f>
        <v>石敏</v>
      </c>
      <c r="Y199">
        <f t="shared" si="47"/>
        <v>97.583081570996981</v>
      </c>
      <c r="Z199">
        <f t="shared" si="48"/>
        <v>298</v>
      </c>
      <c r="AA199">
        <f>VLOOKUP(B199,[1]高一上!$B:$W,21,0)</f>
        <v>36</v>
      </c>
      <c r="AB199" t="str">
        <f>VLOOKUP(B199,[1]高一上!$B:$W,22,0)</f>
        <v>米晓妹</v>
      </c>
      <c r="AC199">
        <f t="shared" si="49"/>
        <v>106.94864048338368</v>
      </c>
      <c r="AD199">
        <f t="shared" si="50"/>
        <v>290</v>
      </c>
      <c r="AE199">
        <f>VLOOKUP(B199,[1]中考!$B:$O,14,0)</f>
        <v>29</v>
      </c>
      <c r="AF199">
        <f t="shared" si="51"/>
        <v>313</v>
      </c>
    </row>
    <row r="200" spans="1:32" x14ac:dyDescent="0.2">
      <c r="A200" s="2" t="s">
        <v>1313</v>
      </c>
      <c r="B200" s="2" t="s">
        <v>1314</v>
      </c>
      <c r="C200" s="1">
        <v>10</v>
      </c>
      <c r="D200" s="3" t="s">
        <v>1070</v>
      </c>
      <c r="E200" s="4" t="s">
        <v>1315</v>
      </c>
      <c r="F200" s="1">
        <v>337</v>
      </c>
      <c r="G200" s="4">
        <v>58</v>
      </c>
      <c r="H200" s="1" t="s">
        <v>1948</v>
      </c>
      <c r="I200">
        <f t="shared" si="41"/>
        <v>86.102719033232631</v>
      </c>
      <c r="J200">
        <f t="shared" si="39"/>
        <v>278</v>
      </c>
      <c r="K200">
        <f>VLOOKUP(B200,[1]高三上!$B:$V,20,0)</f>
        <v>58</v>
      </c>
      <c r="L200" t="str">
        <f>VLOOKUP(B200,[1]高三上!$B:$V,21,0)</f>
        <v>石敏</v>
      </c>
      <c r="M200">
        <f t="shared" si="42"/>
        <v>90.936555891238669</v>
      </c>
      <c r="N200">
        <f t="shared" si="40"/>
        <v>232</v>
      </c>
      <c r="O200">
        <f>VLOOKUP(B200,[1]高二下!$B:$W,20,0)</f>
        <v>68.900000000000006</v>
      </c>
      <c r="P200" t="str">
        <f>VLOOKUP(B200,[1]高二下!$B:$W,21,0)</f>
        <v>石敏</v>
      </c>
      <c r="Q200">
        <f t="shared" si="43"/>
        <v>95.468277945619334</v>
      </c>
      <c r="R200">
        <f t="shared" si="44"/>
        <v>202</v>
      </c>
      <c r="S200">
        <f>VLOOKUP(B200,[1]高二上!$B:$W,20,0)</f>
        <v>65</v>
      </c>
      <c r="T200" t="str">
        <f>VLOOKUP(B200,[1]高二上!$B:$W,21,0)</f>
        <v>石敏</v>
      </c>
      <c r="U200">
        <f t="shared" si="45"/>
        <v>129.30513595166164</v>
      </c>
      <c r="V200">
        <f t="shared" si="46"/>
        <v>187</v>
      </c>
      <c r="W200">
        <f>VLOOKUP(B200,[1]高一下!$B:$X,22,0)</f>
        <v>49</v>
      </c>
      <c r="X200" t="str">
        <f>VLOOKUP(B200,[1]高一下!$B:$X,23,0)</f>
        <v>石敏</v>
      </c>
      <c r="Y200">
        <f t="shared" si="47"/>
        <v>80.664652567975835</v>
      </c>
      <c r="Z200">
        <f t="shared" si="48"/>
        <v>284</v>
      </c>
      <c r="AA200">
        <f>VLOOKUP(B200,[1]高一上!$B:$W,21,0)</f>
        <v>46</v>
      </c>
      <c r="AB200" t="str">
        <f>VLOOKUP(B200,[1]高一上!$B:$W,22,0)</f>
        <v>胡柔殳</v>
      </c>
      <c r="AC200">
        <f t="shared" si="49"/>
        <v>50.151057401812686</v>
      </c>
      <c r="AD200">
        <f t="shared" si="50"/>
        <v>220</v>
      </c>
      <c r="AE200">
        <f>VLOOKUP(B200,[1]中考!$B:$O,14,0)</f>
        <v>45</v>
      </c>
      <c r="AF200">
        <f t="shared" si="51"/>
        <v>55</v>
      </c>
    </row>
    <row r="201" spans="1:32" x14ac:dyDescent="0.2">
      <c r="A201" s="2" t="s">
        <v>1316</v>
      </c>
      <c r="B201" s="2" t="s">
        <v>1317</v>
      </c>
      <c r="C201" s="1">
        <v>10</v>
      </c>
      <c r="D201" s="3" t="s">
        <v>1070</v>
      </c>
      <c r="E201" s="4" t="s">
        <v>1318</v>
      </c>
      <c r="F201" s="1">
        <v>287</v>
      </c>
      <c r="G201" s="4">
        <v>40</v>
      </c>
      <c r="H201" s="1" t="s">
        <v>1948</v>
      </c>
      <c r="I201">
        <f t="shared" si="41"/>
        <v>100</v>
      </c>
      <c r="J201">
        <f t="shared" si="39"/>
        <v>331</v>
      </c>
      <c r="K201">
        <v>0</v>
      </c>
      <c r="L201" t="str">
        <f>H201</f>
        <v>石敏</v>
      </c>
      <c r="M201">
        <f t="shared" si="42"/>
        <v>100</v>
      </c>
      <c r="N201">
        <f t="shared" si="40"/>
        <v>298</v>
      </c>
      <c r="O201">
        <v>0</v>
      </c>
      <c r="P201" t="str">
        <f>L201</f>
        <v>石敏</v>
      </c>
      <c r="Q201">
        <f t="shared" si="43"/>
        <v>100</v>
      </c>
      <c r="R201">
        <f t="shared" si="44"/>
        <v>306</v>
      </c>
      <c r="S201">
        <f>VLOOKUP(B201,[1]高二上!$B:$W,20,0)</f>
        <v>64</v>
      </c>
      <c r="T201" t="str">
        <f>VLOOKUP(B201,[1]高二上!$B:$W,21,0)</f>
        <v>石敏</v>
      </c>
      <c r="U201">
        <f t="shared" si="45"/>
        <v>75.830815709969784</v>
      </c>
      <c r="V201">
        <f t="shared" si="46"/>
        <v>206</v>
      </c>
      <c r="W201">
        <f>VLOOKUP(B201,[1]高一下!$B:$X,22,0)</f>
        <v>61</v>
      </c>
      <c r="X201" t="str">
        <f>VLOOKUP(B201,[1]高一下!$B:$X,23,0)</f>
        <v>石敏</v>
      </c>
      <c r="Y201">
        <f t="shared" si="47"/>
        <v>116.61631419939577</v>
      </c>
      <c r="Z201">
        <f t="shared" si="48"/>
        <v>126</v>
      </c>
      <c r="AA201">
        <f>VLOOKUP(B201,[1]高一上!$B:$W,21,0)</f>
        <v>50</v>
      </c>
      <c r="AB201" t="str">
        <f>VLOOKUP(B201,[1]高一上!$B:$W,22,0)</f>
        <v>胡柔殳</v>
      </c>
      <c r="AC201">
        <f t="shared" si="49"/>
        <v>78.247734138972817</v>
      </c>
      <c r="AD201">
        <f t="shared" si="50"/>
        <v>181</v>
      </c>
      <c r="AE201">
        <f>VLOOKUP(B201,[1]中考!$B:$O,14,0)</f>
        <v>43</v>
      </c>
      <c r="AF201">
        <f t="shared" si="51"/>
        <v>109</v>
      </c>
    </row>
    <row r="202" spans="1:32" x14ac:dyDescent="0.2">
      <c r="A202" s="2" t="s">
        <v>1319</v>
      </c>
      <c r="B202" s="2" t="s">
        <v>1320</v>
      </c>
      <c r="C202" s="1">
        <v>11</v>
      </c>
      <c r="D202" s="3" t="s">
        <v>1070</v>
      </c>
      <c r="E202" s="4" t="s">
        <v>1321</v>
      </c>
      <c r="F202" s="1">
        <v>507</v>
      </c>
      <c r="G202" s="4">
        <v>83</v>
      </c>
      <c r="H202" s="1" t="s">
        <v>1931</v>
      </c>
      <c r="I202">
        <f t="shared" si="41"/>
        <v>93.353474320241688</v>
      </c>
      <c r="J202">
        <f t="shared" si="39"/>
        <v>25</v>
      </c>
      <c r="K202">
        <f>VLOOKUP(B202,[1]高三上!$B:$V,20,0)</f>
        <v>95</v>
      </c>
      <c r="L202" t="str">
        <f>VLOOKUP(B202,[1]高三上!$B:$V,21,0)</f>
        <v>米晓妹</v>
      </c>
      <c r="M202">
        <f t="shared" si="42"/>
        <v>111.48036253776435</v>
      </c>
      <c r="N202">
        <f t="shared" si="40"/>
        <v>3</v>
      </c>
      <c r="O202">
        <f>VLOOKUP(B202,[1]高二下!$B:$W,20,0)</f>
        <v>87.3</v>
      </c>
      <c r="P202" t="str">
        <f>VLOOKUP(B202,[1]高二下!$B:$W,21,0)</f>
        <v>米晓妹</v>
      </c>
      <c r="Q202">
        <f t="shared" si="43"/>
        <v>93.655589123867074</v>
      </c>
      <c r="R202">
        <f t="shared" si="44"/>
        <v>41</v>
      </c>
      <c r="S202">
        <f>VLOOKUP(B202,[1]高二上!$B:$W,20,0)</f>
        <v>89</v>
      </c>
      <c r="T202" t="str">
        <f>VLOOKUP(B202,[1]高二上!$B:$W,21,0)</f>
        <v>米晓妹</v>
      </c>
      <c r="U202">
        <f t="shared" si="45"/>
        <v>112.38670694864048</v>
      </c>
      <c r="V202">
        <f t="shared" si="46"/>
        <v>20</v>
      </c>
      <c r="W202">
        <f>VLOOKUP(B202,[1]高一下!$B:$X,22,0)</f>
        <v>66</v>
      </c>
      <c r="X202" t="str">
        <f>VLOOKUP(B202,[1]高一下!$B:$X,23,0)</f>
        <v>米晓妹</v>
      </c>
      <c r="Y202">
        <f t="shared" si="47"/>
        <v>83.685800604229598</v>
      </c>
      <c r="Z202">
        <f t="shared" si="48"/>
        <v>61</v>
      </c>
      <c r="AA202">
        <f>VLOOKUP(B202,[1]高一上!$B:$W,21,0)</f>
        <v>82</v>
      </c>
      <c r="AB202" t="str">
        <f>VLOOKUP(B202,[1]高一上!$B:$W,22,0)</f>
        <v>米晓妹</v>
      </c>
      <c r="AC202">
        <f t="shared" si="49"/>
        <v>114.50151057401813</v>
      </c>
      <c r="AD202">
        <f t="shared" si="50"/>
        <v>7</v>
      </c>
      <c r="AE202">
        <f>VLOOKUP(B202,[1]中考!$B:$O,14,0)</f>
        <v>45</v>
      </c>
      <c r="AF202">
        <f t="shared" si="51"/>
        <v>55</v>
      </c>
    </row>
    <row r="203" spans="1:32" x14ac:dyDescent="0.2">
      <c r="A203" s="2" t="s">
        <v>1322</v>
      </c>
      <c r="B203" s="2" t="s">
        <v>1323</v>
      </c>
      <c r="C203" s="1">
        <v>11</v>
      </c>
      <c r="D203" s="3" t="s">
        <v>1070</v>
      </c>
      <c r="E203" s="4" t="s">
        <v>1324</v>
      </c>
      <c r="F203" s="1">
        <v>500</v>
      </c>
      <c r="G203" s="4">
        <v>80</v>
      </c>
      <c r="H203" s="1" t="s">
        <v>1931</v>
      </c>
      <c r="I203">
        <f t="shared" si="41"/>
        <v>86.706948640483375</v>
      </c>
      <c r="J203">
        <f t="shared" si="39"/>
        <v>47</v>
      </c>
      <c r="K203">
        <f>VLOOKUP(B203,[1]高三上!$B:$V,20,0)</f>
        <v>95</v>
      </c>
      <c r="L203" t="str">
        <f>VLOOKUP(B203,[1]高三上!$B:$V,21,0)</f>
        <v>米晓妹</v>
      </c>
      <c r="M203">
        <f t="shared" si="42"/>
        <v>115.70996978851963</v>
      </c>
      <c r="N203">
        <f t="shared" si="40"/>
        <v>3</v>
      </c>
      <c r="O203">
        <f>VLOOKUP(B203,[1]高二下!$B:$W,20,0)</f>
        <v>86</v>
      </c>
      <c r="P203" t="str">
        <f>VLOOKUP(B203,[1]高二下!$B:$W,21,0)</f>
        <v>米晓妹</v>
      </c>
      <c r="Q203">
        <f t="shared" si="43"/>
        <v>107.85498489425981</v>
      </c>
      <c r="R203">
        <f t="shared" si="44"/>
        <v>55</v>
      </c>
      <c r="S203">
        <f>VLOOKUP(B203,[1]高二上!$B:$W,20,0)</f>
        <v>79</v>
      </c>
      <c r="T203" t="str">
        <f>VLOOKUP(B203,[1]高二上!$B:$W,21,0)</f>
        <v>米晓妹</v>
      </c>
      <c r="U203">
        <f t="shared" si="45"/>
        <v>84.894259818731115</v>
      </c>
      <c r="V203">
        <f t="shared" si="46"/>
        <v>81</v>
      </c>
      <c r="W203">
        <f>VLOOKUP(B203,[1]高一下!$B:$X,22,0)</f>
        <v>70</v>
      </c>
      <c r="X203" t="str">
        <f>VLOOKUP(B203,[1]高一下!$B:$X,23,0)</f>
        <v>米晓妹</v>
      </c>
      <c r="Y203">
        <f t="shared" si="47"/>
        <v>115.40785498489426</v>
      </c>
      <c r="Z203">
        <f t="shared" si="48"/>
        <v>31</v>
      </c>
      <c r="AA203">
        <f>VLOOKUP(B203,[1]高一上!$B:$W,21,0)</f>
        <v>60</v>
      </c>
      <c r="AB203" t="str">
        <f>VLOOKUP(B203,[1]高一上!$B:$W,22,0)</f>
        <v>米晓妹</v>
      </c>
      <c r="AC203">
        <f t="shared" si="49"/>
        <v>100.90634441087613</v>
      </c>
      <c r="AD203">
        <f t="shared" si="50"/>
        <v>82</v>
      </c>
      <c r="AE203">
        <f>VLOOKUP(B203,[1]中考!$B:$O,14,0)</f>
        <v>44</v>
      </c>
      <c r="AF203">
        <f t="shared" si="51"/>
        <v>85</v>
      </c>
    </row>
    <row r="204" spans="1:32" x14ac:dyDescent="0.2">
      <c r="A204" s="2" t="s">
        <v>1325</v>
      </c>
      <c r="B204" s="2" t="s">
        <v>1326</v>
      </c>
      <c r="C204" s="1">
        <v>11</v>
      </c>
      <c r="D204" s="3" t="s">
        <v>1070</v>
      </c>
      <c r="E204" s="4" t="s">
        <v>1327</v>
      </c>
      <c r="F204" s="1">
        <v>493</v>
      </c>
      <c r="G204" s="4">
        <v>75</v>
      </c>
      <c r="H204" s="1" t="s">
        <v>1931</v>
      </c>
      <c r="I204">
        <f t="shared" si="41"/>
        <v>84.894259818731115</v>
      </c>
      <c r="J204">
        <f t="shared" si="39"/>
        <v>95</v>
      </c>
      <c r="K204">
        <f>VLOOKUP(B204,[1]高三上!$B:$V,20,0)</f>
        <v>85</v>
      </c>
      <c r="L204" t="str">
        <f>VLOOKUP(B204,[1]高三上!$B:$V,21,0)</f>
        <v>米晓妹</v>
      </c>
      <c r="M204">
        <f t="shared" si="42"/>
        <v>117.22054380664653</v>
      </c>
      <c r="N204">
        <f t="shared" si="40"/>
        <v>45</v>
      </c>
      <c r="O204">
        <f>VLOOKUP(B204,[1]高二下!$B:$W,20,0)</f>
        <v>80.8</v>
      </c>
      <c r="P204" t="str">
        <f>VLOOKUP(B204,[1]高二下!$B:$W,21,0)</f>
        <v>米晓妹</v>
      </c>
      <c r="Q204">
        <f t="shared" si="43"/>
        <v>90.936555891238669</v>
      </c>
      <c r="R204">
        <f t="shared" si="44"/>
        <v>102</v>
      </c>
      <c r="S204">
        <f>VLOOKUP(B204,[1]高二上!$B:$W,20,0)</f>
        <v>80</v>
      </c>
      <c r="T204" t="str">
        <f>VLOOKUP(B204,[1]高二上!$B:$W,21,0)</f>
        <v>米晓妹</v>
      </c>
      <c r="U204">
        <f t="shared" si="45"/>
        <v>88.821752265861022</v>
      </c>
      <c r="V204">
        <f t="shared" si="46"/>
        <v>72</v>
      </c>
      <c r="W204">
        <f>VLOOKUP(B204,[1]高一下!$B:$X,22,0)</f>
        <v>69</v>
      </c>
      <c r="X204" t="str">
        <f>VLOOKUP(B204,[1]高一下!$B:$X,23,0)</f>
        <v>米晓妹</v>
      </c>
      <c r="Y204">
        <f t="shared" si="47"/>
        <v>144.10876132930514</v>
      </c>
      <c r="Z204">
        <f t="shared" si="48"/>
        <v>35</v>
      </c>
      <c r="AA204">
        <f>VLOOKUP(B204,[1]高一上!$B:$W,21,0)</f>
        <v>50</v>
      </c>
      <c r="AB204" t="str">
        <f>VLOOKUP(B204,[1]高一上!$B:$W,22,0)</f>
        <v>李汉林</v>
      </c>
      <c r="AC204">
        <f t="shared" si="49"/>
        <v>47.129909365558909</v>
      </c>
      <c r="AD204">
        <f t="shared" si="50"/>
        <v>181</v>
      </c>
      <c r="AE204">
        <f>VLOOKUP(B204,[1]中考!$B:$O,14,0)</f>
        <v>48</v>
      </c>
      <c r="AF204">
        <f t="shared" si="51"/>
        <v>6</v>
      </c>
    </row>
    <row r="205" spans="1:32" x14ac:dyDescent="0.2">
      <c r="A205" s="2" t="s">
        <v>1328</v>
      </c>
      <c r="B205" s="2" t="s">
        <v>1329</v>
      </c>
      <c r="C205" s="1">
        <v>11</v>
      </c>
      <c r="D205" s="3" t="s">
        <v>1070</v>
      </c>
      <c r="E205" s="4" t="s">
        <v>1330</v>
      </c>
      <c r="F205" s="1">
        <v>480</v>
      </c>
      <c r="G205" s="4">
        <v>73</v>
      </c>
      <c r="H205" s="1" t="s">
        <v>1931</v>
      </c>
      <c r="I205">
        <f t="shared" si="41"/>
        <v>112.08459214501511</v>
      </c>
      <c r="J205">
        <f t="shared" si="39"/>
        <v>112</v>
      </c>
      <c r="K205">
        <f>VLOOKUP(B205,[1]高三上!$B:$V,20,0)</f>
        <v>70</v>
      </c>
      <c r="L205" t="str">
        <f>VLOOKUP(B205,[1]高三上!$B:$V,21,0)</f>
        <v>米晓妹</v>
      </c>
      <c r="M205">
        <f t="shared" si="42"/>
        <v>91.842900302114799</v>
      </c>
      <c r="N205">
        <f t="shared" si="40"/>
        <v>152</v>
      </c>
      <c r="O205">
        <f>VLOOKUP(B205,[1]高二下!$B:$W,20,0)</f>
        <v>76.599999999999994</v>
      </c>
      <c r="P205" t="str">
        <f>VLOOKUP(B205,[1]高二下!$B:$W,21,0)</f>
        <v>米晓妹</v>
      </c>
      <c r="Q205">
        <f t="shared" si="43"/>
        <v>116.3141993957704</v>
      </c>
      <c r="R205">
        <f t="shared" si="44"/>
        <v>125</v>
      </c>
      <c r="S205">
        <f>VLOOKUP(B205,[1]高二上!$B:$W,20,0)</f>
        <v>67</v>
      </c>
      <c r="T205" t="str">
        <f>VLOOKUP(B205,[1]高二上!$B:$W,21,0)</f>
        <v>米晓妹</v>
      </c>
      <c r="U205">
        <f t="shared" si="45"/>
        <v>83.987915407854985</v>
      </c>
      <c r="V205">
        <f t="shared" si="46"/>
        <v>179</v>
      </c>
      <c r="W205">
        <f>VLOOKUP(B205,[1]高一下!$B:$X,22,0)</f>
        <v>61</v>
      </c>
      <c r="X205" t="str">
        <f>VLOOKUP(B205,[1]高一下!$B:$X,23,0)</f>
        <v>米晓妹</v>
      </c>
      <c r="Y205">
        <f t="shared" si="47"/>
        <v>93.957703927492446</v>
      </c>
      <c r="Z205">
        <f t="shared" si="48"/>
        <v>126</v>
      </c>
      <c r="AA205">
        <f>VLOOKUP(B205,[1]高一上!$B:$W,21,0)</f>
        <v>58</v>
      </c>
      <c r="AB205" t="str">
        <f>VLOOKUP(B205,[1]高一上!$B:$W,22,0)</f>
        <v>米晓妹</v>
      </c>
      <c r="AC205">
        <f t="shared" si="49"/>
        <v>84.592145015105743</v>
      </c>
      <c r="AD205">
        <f t="shared" si="50"/>
        <v>106</v>
      </c>
      <c r="AE205">
        <f>VLOOKUP(B205,[1]中考!$B:$O,14,0)</f>
        <v>45</v>
      </c>
      <c r="AF205">
        <f t="shared" si="51"/>
        <v>55</v>
      </c>
    </row>
    <row r="206" spans="1:32" x14ac:dyDescent="0.2">
      <c r="A206" s="2" t="s">
        <v>1331</v>
      </c>
      <c r="B206" s="2" t="s">
        <v>1332</v>
      </c>
      <c r="C206" s="1">
        <v>11</v>
      </c>
      <c r="D206" s="3" t="s">
        <v>1070</v>
      </c>
      <c r="E206" s="4" t="s">
        <v>1333</v>
      </c>
      <c r="F206" s="1">
        <v>479</v>
      </c>
      <c r="G206" s="4">
        <v>89</v>
      </c>
      <c r="H206" s="1" t="s">
        <v>1931</v>
      </c>
      <c r="I206">
        <f t="shared" si="41"/>
        <v>144.71299093655588</v>
      </c>
      <c r="J206">
        <f t="shared" si="39"/>
        <v>4</v>
      </c>
      <c r="K206">
        <f>VLOOKUP(B206,[1]高三上!$B:$V,20,0)</f>
        <v>70</v>
      </c>
      <c r="L206" t="str">
        <f>VLOOKUP(B206,[1]高三上!$B:$V,21,0)</f>
        <v>米晓妹</v>
      </c>
      <c r="M206">
        <f t="shared" si="42"/>
        <v>95.770392749244706</v>
      </c>
      <c r="N206">
        <f t="shared" si="40"/>
        <v>152</v>
      </c>
      <c r="O206">
        <f>VLOOKUP(B206,[1]高二下!$B:$W,20,0)</f>
        <v>75.2</v>
      </c>
      <c r="P206" t="str">
        <f>VLOOKUP(B206,[1]高二下!$B:$W,21,0)</f>
        <v>米晓妹</v>
      </c>
      <c r="Q206">
        <f t="shared" si="43"/>
        <v>154.0785498489426</v>
      </c>
      <c r="R206">
        <f t="shared" si="44"/>
        <v>138</v>
      </c>
      <c r="S206">
        <f>VLOOKUP(B206,[1]高二上!$B:$W,20,0)</f>
        <v>38</v>
      </c>
      <c r="T206" t="str">
        <f>VLOOKUP(B206,[1]高二上!$B:$W,21,0)</f>
        <v>米晓妹</v>
      </c>
      <c r="U206">
        <f t="shared" si="45"/>
        <v>90.030211480362539</v>
      </c>
      <c r="V206">
        <f t="shared" si="46"/>
        <v>317</v>
      </c>
      <c r="W206">
        <f>VLOOKUP(B206,[1]高一下!$B:$X,22,0)</f>
        <v>49</v>
      </c>
      <c r="X206" t="str">
        <f>VLOOKUP(B206,[1]高一下!$B:$X,23,0)</f>
        <v>米晓妹</v>
      </c>
      <c r="Y206">
        <f t="shared" si="47"/>
        <v>86.706948640483375</v>
      </c>
      <c r="Z206">
        <f t="shared" si="48"/>
        <v>284</v>
      </c>
      <c r="AA206">
        <f>VLOOKUP(B206,[1]高一上!$B:$W,21,0)</f>
        <v>44</v>
      </c>
      <c r="AB206" t="str">
        <f>VLOOKUP(B206,[1]高一上!$B:$W,22,0)</f>
        <v>米晓妹</v>
      </c>
      <c r="AC206">
        <f t="shared" si="49"/>
        <v>85.196374622356501</v>
      </c>
      <c r="AD206">
        <f t="shared" si="50"/>
        <v>240</v>
      </c>
      <c r="AE206">
        <f>VLOOKUP(B206,[1]中考!$B:$O,14,0)</f>
        <v>40</v>
      </c>
      <c r="AF206">
        <f t="shared" si="51"/>
        <v>191</v>
      </c>
    </row>
    <row r="207" spans="1:32" x14ac:dyDescent="0.2">
      <c r="A207" s="2" t="s">
        <v>1334</v>
      </c>
      <c r="B207" s="2" t="s">
        <v>1335</v>
      </c>
      <c r="C207" s="1">
        <v>11</v>
      </c>
      <c r="D207" s="3" t="s">
        <v>1070</v>
      </c>
      <c r="E207" s="4" t="s">
        <v>1336</v>
      </c>
      <c r="F207" s="1">
        <v>473</v>
      </c>
      <c r="G207" s="4">
        <v>76</v>
      </c>
      <c r="H207" s="1" t="s">
        <v>1931</v>
      </c>
      <c r="I207">
        <f t="shared" si="41"/>
        <v>144.41087613293053</v>
      </c>
      <c r="J207">
        <f t="shared" si="39"/>
        <v>85</v>
      </c>
      <c r="K207">
        <f>VLOOKUP(B207,[1]高三上!$B:$V,20,0)</f>
        <v>58</v>
      </c>
      <c r="L207" t="str">
        <f>VLOOKUP(B207,[1]高三上!$B:$V,21,0)</f>
        <v>米晓妹</v>
      </c>
      <c r="M207">
        <f t="shared" si="42"/>
        <v>83.383685800604226</v>
      </c>
      <c r="N207">
        <f t="shared" si="40"/>
        <v>232</v>
      </c>
      <c r="O207">
        <f>VLOOKUP(B207,[1]高二下!$B:$W,20,0)</f>
        <v>71</v>
      </c>
      <c r="P207" t="str">
        <f>VLOOKUP(B207,[1]高二下!$B:$W,21,0)</f>
        <v>米晓妹</v>
      </c>
      <c r="Q207">
        <f t="shared" si="43"/>
        <v>97.885196374622353</v>
      </c>
      <c r="R207">
        <f t="shared" si="44"/>
        <v>177</v>
      </c>
      <c r="S207">
        <f>VLOOKUP(B207,[1]高二上!$B:$W,20,0)</f>
        <v>68</v>
      </c>
      <c r="T207" t="str">
        <f>VLOOKUP(B207,[1]高二上!$B:$W,21,0)</f>
        <v>米晓妹</v>
      </c>
      <c r="U207">
        <f t="shared" si="45"/>
        <v>134.44108761329306</v>
      </c>
      <c r="V207">
        <f t="shared" si="46"/>
        <v>170</v>
      </c>
      <c r="W207">
        <f>VLOOKUP(B207,[1]高一下!$B:$X,22,0)</f>
        <v>49</v>
      </c>
      <c r="X207" t="str">
        <f>VLOOKUP(B207,[1]高一下!$B:$X,23,0)</f>
        <v>米晓妹</v>
      </c>
      <c r="Y207">
        <f t="shared" si="47"/>
        <v>74.622356495468281</v>
      </c>
      <c r="Z207">
        <f t="shared" si="48"/>
        <v>284</v>
      </c>
      <c r="AA207">
        <f>VLOOKUP(B207,[1]高一上!$B:$W,21,0)</f>
        <v>48</v>
      </c>
      <c r="AB207" t="str">
        <f>VLOOKUP(B207,[1]高一上!$B:$W,22,0)</f>
        <v>米晓妹</v>
      </c>
      <c r="AC207">
        <f t="shared" si="49"/>
        <v>113.89728096676737</v>
      </c>
      <c r="AD207">
        <f t="shared" si="50"/>
        <v>200</v>
      </c>
      <c r="AE207">
        <f>VLOOKUP(B207,[1]中考!$B:$O,14,0)</f>
        <v>37</v>
      </c>
      <c r="AF207">
        <f t="shared" si="51"/>
        <v>246</v>
      </c>
    </row>
    <row r="208" spans="1:32" x14ac:dyDescent="0.2">
      <c r="A208" s="2" t="s">
        <v>1337</v>
      </c>
      <c r="B208" s="2" t="s">
        <v>1338</v>
      </c>
      <c r="C208" s="1">
        <v>11</v>
      </c>
      <c r="D208" s="3" t="s">
        <v>1070</v>
      </c>
      <c r="E208" s="4" t="s">
        <v>1339</v>
      </c>
      <c r="F208" s="1">
        <v>467</v>
      </c>
      <c r="G208" s="4">
        <v>73</v>
      </c>
      <c r="H208" s="1" t="s">
        <v>1931</v>
      </c>
      <c r="I208">
        <f t="shared" si="41"/>
        <v>103.92749244712991</v>
      </c>
      <c r="J208">
        <f t="shared" si="39"/>
        <v>112</v>
      </c>
      <c r="K208">
        <f>VLOOKUP(B208,[1]高三上!$B:$V,20,0)</f>
        <v>73</v>
      </c>
      <c r="L208" t="str">
        <f>VLOOKUP(B208,[1]高三上!$B:$V,21,0)</f>
        <v>米晓妹</v>
      </c>
      <c r="M208">
        <f t="shared" si="42"/>
        <v>82.175226586102724</v>
      </c>
      <c r="N208">
        <f t="shared" si="40"/>
        <v>125</v>
      </c>
      <c r="O208">
        <f>VLOOKUP(B208,[1]高二下!$B:$W,20,0)</f>
        <v>85</v>
      </c>
      <c r="P208" t="str">
        <f>VLOOKUP(B208,[1]高二下!$B:$W,21,0)</f>
        <v>米晓妹</v>
      </c>
      <c r="Q208">
        <f t="shared" si="43"/>
        <v>116.3141993957704</v>
      </c>
      <c r="R208">
        <f t="shared" si="44"/>
        <v>66</v>
      </c>
      <c r="S208">
        <f>VLOOKUP(B208,[1]高二上!$B:$W,20,0)</f>
        <v>73</v>
      </c>
      <c r="T208" t="str">
        <f>VLOOKUP(B208,[1]高二上!$B:$W,21,0)</f>
        <v>米晓妹</v>
      </c>
      <c r="U208">
        <f t="shared" si="45"/>
        <v>68.277945619335341</v>
      </c>
      <c r="V208">
        <f t="shared" si="46"/>
        <v>120</v>
      </c>
      <c r="W208">
        <f>VLOOKUP(B208,[1]高一下!$B:$X,22,0)</f>
        <v>73</v>
      </c>
      <c r="X208" t="str">
        <f>VLOOKUP(B208,[1]高一下!$B:$X,23,0)</f>
        <v>米晓妹</v>
      </c>
      <c r="Y208">
        <f t="shared" si="47"/>
        <v>144.41087613293053</v>
      </c>
      <c r="Z208">
        <f t="shared" si="48"/>
        <v>15</v>
      </c>
      <c r="AA208">
        <f>VLOOKUP(B208,[1]高一上!$B:$W,21,0)</f>
        <v>52</v>
      </c>
      <c r="AB208" t="str">
        <f>VLOOKUP(B208,[1]高一上!$B:$W,22,0)</f>
        <v>李汉林</v>
      </c>
      <c r="AC208">
        <f t="shared" si="49"/>
        <v>83.987915407854985</v>
      </c>
      <c r="AD208">
        <f t="shared" si="50"/>
        <v>162</v>
      </c>
      <c r="AE208">
        <f>VLOOKUP(B208,[1]中考!$B:$O,14,0)</f>
        <v>43</v>
      </c>
      <c r="AF208">
        <f t="shared" si="51"/>
        <v>109</v>
      </c>
    </row>
    <row r="209" spans="1:32" x14ac:dyDescent="0.2">
      <c r="A209" s="2" t="s">
        <v>1340</v>
      </c>
      <c r="B209" s="2" t="s">
        <v>1341</v>
      </c>
      <c r="C209" s="1">
        <v>11</v>
      </c>
      <c r="D209" s="3" t="s">
        <v>1070</v>
      </c>
      <c r="E209" s="4" t="s">
        <v>1342</v>
      </c>
      <c r="F209" s="1">
        <v>466</v>
      </c>
      <c r="G209" s="4">
        <v>67</v>
      </c>
      <c r="H209" s="1" t="s">
        <v>1931</v>
      </c>
      <c r="I209">
        <f t="shared" si="41"/>
        <v>76.13293051359517</v>
      </c>
      <c r="J209">
        <f t="shared" si="39"/>
        <v>186</v>
      </c>
      <c r="K209">
        <f>VLOOKUP(B209,[1]高三上!$B:$V,20,0)</f>
        <v>75</v>
      </c>
      <c r="L209" t="str">
        <f>VLOOKUP(B209,[1]高三上!$B:$V,21,0)</f>
        <v>米晓妹</v>
      </c>
      <c r="M209">
        <f t="shared" si="42"/>
        <v>142.29607250755288</v>
      </c>
      <c r="N209">
        <f t="shared" si="40"/>
        <v>107</v>
      </c>
      <c r="O209">
        <f>VLOOKUP(B209,[1]高二下!$B:$W,20,0)</f>
        <v>64.599999999999994</v>
      </c>
      <c r="P209" t="str">
        <f>VLOOKUP(B209,[1]高二下!$B:$W,21,0)</f>
        <v>米晓妹</v>
      </c>
      <c r="Q209">
        <f t="shared" si="43"/>
        <v>51.661631419939575</v>
      </c>
      <c r="R209">
        <f t="shared" si="44"/>
        <v>247</v>
      </c>
      <c r="S209">
        <f>VLOOKUP(B209,[1]高二上!$B:$W,20,0)</f>
        <v>78</v>
      </c>
      <c r="T209" t="str">
        <f>VLOOKUP(B209,[1]高二上!$B:$W,21,0)</f>
        <v>米晓妹</v>
      </c>
      <c r="U209">
        <f t="shared" si="45"/>
        <v>133.23262839879155</v>
      </c>
      <c r="V209">
        <f t="shared" si="46"/>
        <v>87</v>
      </c>
      <c r="W209">
        <f>VLOOKUP(B209,[1]高一下!$B:$X,22,0)</f>
        <v>56</v>
      </c>
      <c r="X209" t="str">
        <f>VLOOKUP(B209,[1]高一下!$B:$X,23,0)</f>
        <v>米晓妹</v>
      </c>
      <c r="Y209">
        <f t="shared" si="47"/>
        <v>61.933534743202415</v>
      </c>
      <c r="Z209">
        <f t="shared" si="48"/>
        <v>197</v>
      </c>
      <c r="AA209">
        <f>VLOOKUP(B209,[1]高一上!$B:$W,21,0)</f>
        <v>62</v>
      </c>
      <c r="AB209" t="str">
        <f>VLOOKUP(B209,[1]高一上!$B:$W,22,0)</f>
        <v>米晓妹</v>
      </c>
      <c r="AC209">
        <f t="shared" si="49"/>
        <v>104.22960725075529</v>
      </c>
      <c r="AD209">
        <f t="shared" si="50"/>
        <v>71</v>
      </c>
      <c r="AE209">
        <f>VLOOKUP(B209,[1]中考!$B:$O,14,0)</f>
        <v>44</v>
      </c>
      <c r="AF209">
        <f t="shared" si="51"/>
        <v>85</v>
      </c>
    </row>
    <row r="210" spans="1:32" x14ac:dyDescent="0.2">
      <c r="A210" s="2" t="s">
        <v>1343</v>
      </c>
      <c r="B210" s="2" t="s">
        <v>1344</v>
      </c>
      <c r="C210" s="1">
        <v>11</v>
      </c>
      <c r="D210" s="3" t="s">
        <v>1070</v>
      </c>
      <c r="E210" s="4" t="s">
        <v>1345</v>
      </c>
      <c r="F210" s="1">
        <v>463</v>
      </c>
      <c r="G210" s="4">
        <v>81</v>
      </c>
      <c r="H210" s="1" t="s">
        <v>1931</v>
      </c>
      <c r="I210">
        <f t="shared" si="41"/>
        <v>153.17220543806647</v>
      </c>
      <c r="J210">
        <f t="shared" si="39"/>
        <v>39</v>
      </c>
      <c r="K210">
        <f>VLOOKUP(B210,[1]高三上!$B:$V,20,0)</f>
        <v>61</v>
      </c>
      <c r="L210" t="str">
        <f>VLOOKUP(B210,[1]高三上!$B:$V,21,0)</f>
        <v>米晓妹</v>
      </c>
      <c r="M210">
        <f t="shared" si="42"/>
        <v>109.66767371601209</v>
      </c>
      <c r="N210">
        <f t="shared" si="40"/>
        <v>215</v>
      </c>
      <c r="O210">
        <f>VLOOKUP(B210,[1]高二下!$B:$W,20,0)</f>
        <v>64.599999999999994</v>
      </c>
      <c r="P210" t="str">
        <f>VLOOKUP(B210,[1]高二下!$B:$W,21,0)</f>
        <v>米晓妹</v>
      </c>
      <c r="Q210">
        <f t="shared" si="43"/>
        <v>47.129909365558909</v>
      </c>
      <c r="R210">
        <f t="shared" si="44"/>
        <v>247</v>
      </c>
      <c r="S210">
        <f>VLOOKUP(B210,[1]高二上!$B:$W,20,0)</f>
        <v>80</v>
      </c>
      <c r="T210" t="str">
        <f>VLOOKUP(B210,[1]高二上!$B:$W,21,0)</f>
        <v>米晓妹</v>
      </c>
      <c r="U210">
        <f t="shared" si="45"/>
        <v>145.9214501510574</v>
      </c>
      <c r="V210">
        <f t="shared" si="46"/>
        <v>72</v>
      </c>
      <c r="W210">
        <f>VLOOKUP(B210,[1]高一下!$B:$X,22,0)</f>
        <v>54</v>
      </c>
      <c r="X210" t="str">
        <f>VLOOKUP(B210,[1]高一下!$B:$X,23,0)</f>
        <v>米晓妹</v>
      </c>
      <c r="Y210">
        <f t="shared" si="47"/>
        <v>87.009063444108762</v>
      </c>
      <c r="Z210">
        <f t="shared" si="48"/>
        <v>224</v>
      </c>
      <c r="AA210">
        <f>VLOOKUP(B210,[1]高一上!$B:$W,21,0)</f>
        <v>50</v>
      </c>
      <c r="AB210" t="str">
        <f>VLOOKUP(B210,[1]高一上!$B:$W,22,0)</f>
        <v>胡柔殳</v>
      </c>
      <c r="AC210">
        <f t="shared" si="49"/>
        <v>123.56495468277946</v>
      </c>
      <c r="AD210">
        <f t="shared" si="50"/>
        <v>181</v>
      </c>
      <c r="AE210">
        <f>VLOOKUP(B210,[1]中考!$B:$O,14,0)</f>
        <v>36</v>
      </c>
      <c r="AF210">
        <f t="shared" si="51"/>
        <v>259</v>
      </c>
    </row>
    <row r="211" spans="1:32" x14ac:dyDescent="0.2">
      <c r="A211" s="2" t="s">
        <v>1346</v>
      </c>
      <c r="B211" s="2" t="s">
        <v>1347</v>
      </c>
      <c r="C211" s="1">
        <v>11</v>
      </c>
      <c r="D211" s="3" t="s">
        <v>1070</v>
      </c>
      <c r="E211" s="4" t="s">
        <v>1348</v>
      </c>
      <c r="F211" s="1">
        <v>459</v>
      </c>
      <c r="G211" s="4">
        <v>73</v>
      </c>
      <c r="H211" s="1" t="s">
        <v>1931</v>
      </c>
      <c r="I211">
        <f t="shared" si="41"/>
        <v>75.830815709969784</v>
      </c>
      <c r="J211">
        <f t="shared" si="39"/>
        <v>112</v>
      </c>
      <c r="K211">
        <f>VLOOKUP(B211,[1]高三上!$B:$V,20,0)</f>
        <v>86</v>
      </c>
      <c r="L211" t="str">
        <f>VLOOKUP(B211,[1]高三上!$B:$V,21,0)</f>
        <v>米晓妹</v>
      </c>
      <c r="M211">
        <f t="shared" si="42"/>
        <v>93.051359516616316</v>
      </c>
      <c r="N211">
        <f t="shared" si="40"/>
        <v>32</v>
      </c>
      <c r="O211">
        <f>VLOOKUP(B211,[1]高二下!$B:$W,20,0)</f>
        <v>91.7</v>
      </c>
      <c r="P211" t="str">
        <f>VLOOKUP(B211,[1]高二下!$B:$W,21,0)</f>
        <v>米晓妹</v>
      </c>
      <c r="Q211">
        <f t="shared" si="43"/>
        <v>113.89728096676737</v>
      </c>
      <c r="R211">
        <f t="shared" si="44"/>
        <v>9</v>
      </c>
      <c r="S211">
        <f>VLOOKUP(B211,[1]高二上!$B:$W,20,0)</f>
        <v>83</v>
      </c>
      <c r="T211" t="str">
        <f>VLOOKUP(B211,[1]高二上!$B:$W,21,0)</f>
        <v>米晓妹</v>
      </c>
      <c r="U211">
        <f t="shared" si="45"/>
        <v>90.332326283987911</v>
      </c>
      <c r="V211">
        <f t="shared" si="46"/>
        <v>55</v>
      </c>
      <c r="W211">
        <f>VLOOKUP(B211,[1]高一下!$B:$X,22,0)</f>
        <v>71</v>
      </c>
      <c r="X211" t="str">
        <f>VLOOKUP(B211,[1]高一下!$B:$X,23,0)</f>
        <v>米晓妹</v>
      </c>
      <c r="Y211">
        <f t="shared" si="47"/>
        <v>96.676737160120851</v>
      </c>
      <c r="Z211">
        <f t="shared" si="48"/>
        <v>23</v>
      </c>
      <c r="AA211">
        <f>VLOOKUP(B211,[1]高一上!$B:$W,21,0)</f>
        <v>76</v>
      </c>
      <c r="AB211" t="str">
        <f>VLOOKUP(B211,[1]高一上!$B:$W,22,0)</f>
        <v>邓倩</v>
      </c>
      <c r="AC211">
        <f t="shared" si="49"/>
        <v>101.81268882175226</v>
      </c>
      <c r="AD211">
        <f t="shared" si="50"/>
        <v>12</v>
      </c>
      <c r="AE211">
        <f>VLOOKUP(B211,[1]中考!$B:$O,14,0)</f>
        <v>47</v>
      </c>
      <c r="AF211">
        <f t="shared" si="51"/>
        <v>18</v>
      </c>
    </row>
    <row r="212" spans="1:32" x14ac:dyDescent="0.2">
      <c r="A212" s="2" t="s">
        <v>1349</v>
      </c>
      <c r="B212" s="2" t="s">
        <v>1350</v>
      </c>
      <c r="C212" s="1">
        <v>11</v>
      </c>
      <c r="D212" s="3" t="s">
        <v>1070</v>
      </c>
      <c r="E212" s="4" t="s">
        <v>1351</v>
      </c>
      <c r="F212" s="1">
        <v>456</v>
      </c>
      <c r="G212" s="4">
        <v>69</v>
      </c>
      <c r="H212" s="1" t="s">
        <v>1931</v>
      </c>
      <c r="I212">
        <f t="shared" si="41"/>
        <v>115.40785498489426</v>
      </c>
      <c r="J212">
        <f t="shared" si="39"/>
        <v>164</v>
      </c>
      <c r="K212">
        <f>VLOOKUP(B212,[1]高三上!$B:$V,20,0)</f>
        <v>61</v>
      </c>
      <c r="L212" t="str">
        <f>VLOOKUP(B212,[1]高三上!$B:$V,21,0)</f>
        <v>米晓妹</v>
      </c>
      <c r="M212">
        <f t="shared" si="42"/>
        <v>85.196374622356501</v>
      </c>
      <c r="N212">
        <f t="shared" si="40"/>
        <v>215</v>
      </c>
      <c r="O212">
        <f>VLOOKUP(B212,[1]高二下!$B:$W,20,0)</f>
        <v>72.400000000000006</v>
      </c>
      <c r="P212" t="str">
        <f>VLOOKUP(B212,[1]高二下!$B:$W,21,0)</f>
        <v>米晓妹</v>
      </c>
      <c r="Q212">
        <f t="shared" si="43"/>
        <v>97.583081570996981</v>
      </c>
      <c r="R212">
        <f t="shared" si="44"/>
        <v>166</v>
      </c>
      <c r="S212">
        <f>VLOOKUP(B212,[1]高二上!$B:$W,20,0)</f>
        <v>70</v>
      </c>
      <c r="T212" t="str">
        <f>VLOOKUP(B212,[1]高二上!$B:$W,21,0)</f>
        <v>米晓妹</v>
      </c>
      <c r="U212">
        <f t="shared" si="45"/>
        <v>135.64954682779455</v>
      </c>
      <c r="V212">
        <f t="shared" si="46"/>
        <v>158</v>
      </c>
      <c r="W212">
        <f>VLOOKUP(B212,[1]高一下!$B:$X,22,0)</f>
        <v>50</v>
      </c>
      <c r="X212" t="str">
        <f>VLOOKUP(B212,[1]高一下!$B:$X,23,0)</f>
        <v>胡柔殳</v>
      </c>
      <c r="Y212">
        <f t="shared" si="47"/>
        <v>77.0392749244713</v>
      </c>
      <c r="Z212">
        <f t="shared" si="48"/>
        <v>276</v>
      </c>
      <c r="AA212">
        <f>VLOOKUP(B212,[1]高一上!$B:$W,21,0)</f>
        <v>48</v>
      </c>
      <c r="AB212" t="str">
        <f>VLOOKUP(B212,[1]高一上!$B:$W,22,0)</f>
        <v>胡柔殳</v>
      </c>
      <c r="AC212">
        <f t="shared" si="49"/>
        <v>109.06344410876133</v>
      </c>
      <c r="AD212">
        <f t="shared" si="50"/>
        <v>200</v>
      </c>
      <c r="AE212">
        <f>VLOOKUP(B212,[1]中考!$B:$O,14,0)</f>
        <v>38</v>
      </c>
      <c r="AF212">
        <f t="shared" si="51"/>
        <v>230</v>
      </c>
    </row>
    <row r="213" spans="1:32" x14ac:dyDescent="0.2">
      <c r="A213" s="2" t="s">
        <v>1352</v>
      </c>
      <c r="B213" s="2" t="s">
        <v>1353</v>
      </c>
      <c r="C213" s="1">
        <v>11</v>
      </c>
      <c r="D213" s="3" t="s">
        <v>1070</v>
      </c>
      <c r="E213" s="4" t="s">
        <v>1354</v>
      </c>
      <c r="F213" s="1">
        <v>452</v>
      </c>
      <c r="G213" s="4">
        <v>65</v>
      </c>
      <c r="H213" s="1" t="s">
        <v>1931</v>
      </c>
      <c r="I213">
        <f t="shared" si="41"/>
        <v>101.81268882175226</v>
      </c>
      <c r="J213">
        <f t="shared" si="39"/>
        <v>209</v>
      </c>
      <c r="K213">
        <f>VLOOKUP(B213,[1]高三上!$B:$V,20,0)</f>
        <v>61</v>
      </c>
      <c r="L213" t="str">
        <f>VLOOKUP(B213,[1]高三上!$B:$V,21,0)</f>
        <v>米晓妹</v>
      </c>
      <c r="M213">
        <f t="shared" si="42"/>
        <v>112.68882175226587</v>
      </c>
      <c r="N213">
        <f t="shared" si="40"/>
        <v>215</v>
      </c>
      <c r="O213">
        <f>VLOOKUP(B213,[1]高二下!$B:$W,20,0)</f>
        <v>63.5</v>
      </c>
      <c r="P213" t="str">
        <f>VLOOKUP(B213,[1]高二下!$B:$W,21,0)</f>
        <v>米晓妹</v>
      </c>
      <c r="Q213">
        <f t="shared" si="43"/>
        <v>73.716012084592151</v>
      </c>
      <c r="R213">
        <f t="shared" si="44"/>
        <v>257</v>
      </c>
      <c r="S213">
        <f>VLOOKUP(B213,[1]高二上!$B:$W,20,0)</f>
        <v>68</v>
      </c>
      <c r="T213" t="str">
        <f>VLOOKUP(B213,[1]高二上!$B:$W,21,0)</f>
        <v>石敏</v>
      </c>
      <c r="U213">
        <f t="shared" si="45"/>
        <v>119.63746223564955</v>
      </c>
      <c r="V213">
        <f t="shared" si="46"/>
        <v>170</v>
      </c>
      <c r="W213">
        <f>VLOOKUP(B213,[1]高一下!$B:$X,22,0)</f>
        <v>53</v>
      </c>
      <c r="X213" t="str">
        <f>VLOOKUP(B213,[1]高一下!$B:$X,23,0)</f>
        <v>石敏</v>
      </c>
      <c r="Y213">
        <f t="shared" si="47"/>
        <v>106.34441087613293</v>
      </c>
      <c r="Z213">
        <f t="shared" si="48"/>
        <v>235</v>
      </c>
      <c r="AA213">
        <f>VLOOKUP(B213,[1]高一上!$B:$W,21,0)</f>
        <v>42</v>
      </c>
      <c r="AB213" t="str">
        <f>VLOOKUP(B213,[1]高一上!$B:$W,22,0)</f>
        <v>邓倩</v>
      </c>
      <c r="AC213">
        <f t="shared" si="49"/>
        <v>112.68882175226587</v>
      </c>
      <c r="AD213">
        <f t="shared" si="50"/>
        <v>256</v>
      </c>
      <c r="AE213">
        <f>VLOOKUP(B213,[1]中考!$B:$O,14,0)</f>
        <v>32</v>
      </c>
      <c r="AF213">
        <f t="shared" si="51"/>
        <v>298</v>
      </c>
    </row>
    <row r="214" spans="1:32" x14ac:dyDescent="0.2">
      <c r="A214" s="2" t="s">
        <v>1355</v>
      </c>
      <c r="B214" s="2" t="s">
        <v>1356</v>
      </c>
      <c r="C214" s="1">
        <v>11</v>
      </c>
      <c r="D214" s="3" t="s">
        <v>1070</v>
      </c>
      <c r="E214" s="4" t="s">
        <v>1357</v>
      </c>
      <c r="F214" s="1">
        <v>450</v>
      </c>
      <c r="G214" s="4">
        <v>75</v>
      </c>
      <c r="H214" s="1" t="s">
        <v>1931</v>
      </c>
      <c r="I214">
        <f t="shared" si="41"/>
        <v>149.84894259818731</v>
      </c>
      <c r="J214">
        <f t="shared" si="39"/>
        <v>95</v>
      </c>
      <c r="K214">
        <f>VLOOKUP(B214,[1]高三上!$B:$V,20,0)</f>
        <v>53</v>
      </c>
      <c r="L214" t="str">
        <f>VLOOKUP(B214,[1]高三上!$B:$V,21,0)</f>
        <v>米晓妹</v>
      </c>
      <c r="M214">
        <f t="shared" si="42"/>
        <v>91.842900302114799</v>
      </c>
      <c r="N214">
        <f t="shared" si="40"/>
        <v>260</v>
      </c>
      <c r="O214">
        <f>VLOOKUP(B214,[1]高二下!$B:$W,20,0)</f>
        <v>65.7</v>
      </c>
      <c r="P214" t="str">
        <f>VLOOKUP(B214,[1]高二下!$B:$W,21,0)</f>
        <v>米晓妹</v>
      </c>
      <c r="Q214">
        <f t="shared" si="43"/>
        <v>77.341389728096672</v>
      </c>
      <c r="R214">
        <f t="shared" si="44"/>
        <v>233</v>
      </c>
      <c r="S214">
        <f>VLOOKUP(B214,[1]高二上!$B:$W,20,0)</f>
        <v>70</v>
      </c>
      <c r="T214" t="str">
        <f>VLOOKUP(B214,[1]高二上!$B:$W,21,0)</f>
        <v>米晓妹</v>
      </c>
      <c r="U214">
        <f t="shared" si="45"/>
        <v>100.90634441087613</v>
      </c>
      <c r="V214">
        <f t="shared" si="46"/>
        <v>158</v>
      </c>
      <c r="W214">
        <f>VLOOKUP(B214,[1]高一下!$B:$X,22,0)</f>
        <v>59</v>
      </c>
      <c r="X214" t="str">
        <f>VLOOKUP(B214,[1]高一下!$B:$X,23,0)</f>
        <v>米晓妹</v>
      </c>
      <c r="Y214">
        <f t="shared" si="47"/>
        <v>148.03625377643505</v>
      </c>
      <c r="Z214">
        <f t="shared" si="48"/>
        <v>161</v>
      </c>
      <c r="AA214">
        <f>VLOOKUP(B214,[1]高一上!$B:$W,21,0)</f>
        <v>24</v>
      </c>
      <c r="AB214" t="str">
        <f>VLOOKUP(B214,[1]高一上!$B:$W,22,0)</f>
        <v>石敏</v>
      </c>
      <c r="AC214">
        <f t="shared" si="49"/>
        <v>81.570996978851966</v>
      </c>
      <c r="AD214">
        <f t="shared" si="50"/>
        <v>320</v>
      </c>
      <c r="AE214">
        <f>VLOOKUP(B214,[1]中考!$B:$O,14,0)</f>
        <v>36</v>
      </c>
      <c r="AF214">
        <f t="shared" si="51"/>
        <v>259</v>
      </c>
    </row>
    <row r="215" spans="1:32" x14ac:dyDescent="0.2">
      <c r="A215" s="2" t="s">
        <v>1358</v>
      </c>
      <c r="B215" s="2" t="s">
        <v>1359</v>
      </c>
      <c r="C215" s="1">
        <v>11</v>
      </c>
      <c r="D215" s="3" t="s">
        <v>1070</v>
      </c>
      <c r="E215" s="4" t="s">
        <v>1360</v>
      </c>
      <c r="F215" s="1">
        <v>450</v>
      </c>
      <c r="G215" s="4">
        <v>76</v>
      </c>
      <c r="H215" s="1" t="s">
        <v>1931</v>
      </c>
      <c r="I215">
        <f t="shared" si="41"/>
        <v>152.87009063444108</v>
      </c>
      <c r="J215">
        <f t="shared" si="39"/>
        <v>85</v>
      </c>
      <c r="K215">
        <f>VLOOKUP(B215,[1]高三上!$B:$V,20,0)</f>
        <v>53</v>
      </c>
      <c r="L215" t="str">
        <f>VLOOKUP(B215,[1]高三上!$B:$V,21,0)</f>
        <v>米晓妹</v>
      </c>
      <c r="M215">
        <f t="shared" si="42"/>
        <v>56.495468277945619</v>
      </c>
      <c r="N215">
        <f t="shared" si="40"/>
        <v>260</v>
      </c>
      <c r="O215">
        <f>VLOOKUP(B215,[1]高二下!$B:$W,20,0)</f>
        <v>78</v>
      </c>
      <c r="P215" t="str">
        <f>VLOOKUP(B215,[1]高二下!$B:$W,21,0)</f>
        <v>米晓妹</v>
      </c>
      <c r="Q215">
        <f t="shared" si="43"/>
        <v>150.75528700906344</v>
      </c>
      <c r="R215">
        <f t="shared" si="44"/>
        <v>116</v>
      </c>
      <c r="S215">
        <f>VLOOKUP(B215,[1]高二上!$B:$W,20,0)</f>
        <v>52</v>
      </c>
      <c r="T215" t="str">
        <f>VLOOKUP(B215,[1]高二上!$B:$W,21,0)</f>
        <v>石敏</v>
      </c>
      <c r="U215">
        <f t="shared" si="45"/>
        <v>24.773413897280975</v>
      </c>
      <c r="V215">
        <f t="shared" si="46"/>
        <v>284</v>
      </c>
      <c r="W215">
        <f>VLOOKUP(B215,[1]高一下!$B:$X,22,0)</f>
        <v>69</v>
      </c>
      <c r="X215" t="str">
        <f>VLOOKUP(B215,[1]高一下!$B:$X,23,0)</f>
        <v>石敏</v>
      </c>
      <c r="Y215">
        <f t="shared" si="47"/>
        <v>121.45015105740181</v>
      </c>
      <c r="Z215">
        <f t="shared" si="48"/>
        <v>35</v>
      </c>
      <c r="AA215">
        <f>VLOOKUP(B215,[1]高一上!$B:$W,21,0)</f>
        <v>58</v>
      </c>
      <c r="AB215" t="str">
        <f>VLOOKUP(B215,[1]高一上!$B:$W,22,0)</f>
        <v>邓倩</v>
      </c>
      <c r="AC215">
        <f t="shared" si="49"/>
        <v>93.655589123867074</v>
      </c>
      <c r="AD215">
        <f t="shared" si="50"/>
        <v>106</v>
      </c>
      <c r="AE215">
        <f>VLOOKUP(B215,[1]中考!$B:$O,14,0)</f>
        <v>44</v>
      </c>
      <c r="AF215">
        <f t="shared" si="51"/>
        <v>85</v>
      </c>
    </row>
    <row r="216" spans="1:32" x14ac:dyDescent="0.2">
      <c r="A216" s="2" t="s">
        <v>1361</v>
      </c>
      <c r="B216" s="2" t="s">
        <v>1362</v>
      </c>
      <c r="C216" s="1">
        <v>11</v>
      </c>
      <c r="D216" s="3" t="s">
        <v>1070</v>
      </c>
      <c r="E216" s="4" t="s">
        <v>1363</v>
      </c>
      <c r="F216" s="1">
        <v>443</v>
      </c>
      <c r="G216" s="4">
        <v>78</v>
      </c>
      <c r="H216" s="1" t="s">
        <v>1931</v>
      </c>
      <c r="I216">
        <f t="shared" si="41"/>
        <v>108.45921450151057</v>
      </c>
      <c r="J216">
        <f t="shared" si="39"/>
        <v>71</v>
      </c>
      <c r="K216">
        <f>VLOOKUP(B216,[1]高三上!$B:$V,20,0)</f>
        <v>76</v>
      </c>
      <c r="L216" t="str">
        <f>VLOOKUP(B216,[1]高三上!$B:$V,21,0)</f>
        <v>米晓妹</v>
      </c>
      <c r="M216">
        <f t="shared" si="42"/>
        <v>77.94561933534743</v>
      </c>
      <c r="N216">
        <f t="shared" si="40"/>
        <v>99</v>
      </c>
      <c r="O216">
        <f>VLOOKUP(B216,[1]高二下!$B:$W,20,0)</f>
        <v>89.2</v>
      </c>
      <c r="P216" t="str">
        <f>VLOOKUP(B216,[1]高二下!$B:$W,21,0)</f>
        <v>米晓妹</v>
      </c>
      <c r="Q216">
        <f t="shared" si="43"/>
        <v>118.42900302114803</v>
      </c>
      <c r="R216">
        <f t="shared" si="44"/>
        <v>26</v>
      </c>
      <c r="S216">
        <f>VLOOKUP(B216,[1]高二上!$B:$W,20,0)</f>
        <v>78</v>
      </c>
      <c r="T216" t="str">
        <f>VLOOKUP(B216,[1]高二上!$B:$W,21,0)</f>
        <v>米晓妹</v>
      </c>
      <c r="U216">
        <f t="shared" si="45"/>
        <v>137.46223564954681</v>
      </c>
      <c r="V216">
        <f t="shared" si="46"/>
        <v>87</v>
      </c>
      <c r="W216">
        <f>VLOOKUP(B216,[1]高一下!$B:$X,22,0)</f>
        <v>55</v>
      </c>
      <c r="X216" t="str">
        <f>VLOOKUP(B216,[1]高一下!$B:$X,23,0)</f>
        <v>米晓妹</v>
      </c>
      <c r="Y216">
        <f t="shared" si="47"/>
        <v>102.71903323262841</v>
      </c>
      <c r="Z216">
        <f t="shared" si="48"/>
        <v>211</v>
      </c>
      <c r="AA216">
        <f>VLOOKUP(B216,[1]高一上!$B:$W,21,0)</f>
        <v>46</v>
      </c>
      <c r="AB216" t="str">
        <f>VLOOKUP(B216,[1]高一上!$B:$W,22,0)</f>
        <v>石敏</v>
      </c>
      <c r="AC216">
        <f t="shared" si="49"/>
        <v>82.175226586102724</v>
      </c>
      <c r="AD216">
        <f t="shared" si="50"/>
        <v>220</v>
      </c>
      <c r="AE216">
        <f>VLOOKUP(B216,[1]中考!$B:$O,14,0)</f>
        <v>41</v>
      </c>
      <c r="AF216">
        <f t="shared" si="51"/>
        <v>161</v>
      </c>
    </row>
    <row r="217" spans="1:32" x14ac:dyDescent="0.2">
      <c r="A217" s="2" t="s">
        <v>1364</v>
      </c>
      <c r="B217" s="2" t="s">
        <v>1365</v>
      </c>
      <c r="C217" s="1">
        <v>11</v>
      </c>
      <c r="D217" s="3" t="s">
        <v>1070</v>
      </c>
      <c r="E217" s="4" t="s">
        <v>1366</v>
      </c>
      <c r="F217" s="1">
        <v>443</v>
      </c>
      <c r="G217" s="4">
        <v>79</v>
      </c>
      <c r="H217" s="1" t="s">
        <v>1931</v>
      </c>
      <c r="I217">
        <f t="shared" si="41"/>
        <v>122.65861027190333</v>
      </c>
      <c r="J217">
        <f t="shared" si="39"/>
        <v>62</v>
      </c>
      <c r="K217">
        <f>VLOOKUP(B217,[1]高三上!$B:$V,20,0)</f>
        <v>71</v>
      </c>
      <c r="L217" t="str">
        <f>VLOOKUP(B217,[1]高三上!$B:$V,21,0)</f>
        <v>米晓妹</v>
      </c>
      <c r="M217">
        <f t="shared" si="42"/>
        <v>93.655589123867074</v>
      </c>
      <c r="N217">
        <f t="shared" si="40"/>
        <v>137</v>
      </c>
      <c r="O217">
        <f>VLOOKUP(B217,[1]高二下!$B:$W,20,0)</f>
        <v>78</v>
      </c>
      <c r="P217" t="str">
        <f>VLOOKUP(B217,[1]高二下!$B:$W,21,0)</f>
        <v>米晓妹</v>
      </c>
      <c r="Q217">
        <f t="shared" si="43"/>
        <v>101.20845921450152</v>
      </c>
      <c r="R217">
        <f t="shared" si="44"/>
        <v>116</v>
      </c>
      <c r="S217">
        <f>VLOOKUP(B217,[1]高二上!$B:$W,20,0)</f>
        <v>73</v>
      </c>
      <c r="T217" t="str">
        <f>VLOOKUP(B217,[1]高二上!$B:$W,21,0)</f>
        <v>石敏</v>
      </c>
      <c r="U217">
        <f t="shared" si="45"/>
        <v>68.277945619335341</v>
      </c>
      <c r="V217">
        <f t="shared" si="46"/>
        <v>120</v>
      </c>
      <c r="W217">
        <f>VLOOKUP(B217,[1]高一下!$B:$X,22,0)</f>
        <v>73</v>
      </c>
      <c r="X217" t="str">
        <f>VLOOKUP(B217,[1]高一下!$B:$X,23,0)</f>
        <v>石敏</v>
      </c>
      <c r="Y217">
        <f t="shared" si="47"/>
        <v>103.92749244712991</v>
      </c>
      <c r="Z217">
        <f t="shared" si="48"/>
        <v>15</v>
      </c>
      <c r="AA217">
        <f>VLOOKUP(B217,[1]高一上!$B:$W,21,0)</f>
        <v>70</v>
      </c>
      <c r="AB217" t="str">
        <f>VLOOKUP(B217,[1]高一上!$B:$W,22,0)</f>
        <v>邓倩</v>
      </c>
      <c r="AC217">
        <f t="shared" si="49"/>
        <v>108.1570996978852</v>
      </c>
      <c r="AD217">
        <f t="shared" si="50"/>
        <v>28</v>
      </c>
      <c r="AE217">
        <f>VLOOKUP(B217,[1]中考!$B:$O,14,0)</f>
        <v>45</v>
      </c>
      <c r="AF217">
        <f t="shared" si="51"/>
        <v>55</v>
      </c>
    </row>
    <row r="218" spans="1:32" x14ac:dyDescent="0.2">
      <c r="A218" s="2" t="s">
        <v>1367</v>
      </c>
      <c r="B218" s="2" t="s">
        <v>1368</v>
      </c>
      <c r="C218" s="1">
        <v>11</v>
      </c>
      <c r="D218" s="3" t="s">
        <v>1070</v>
      </c>
      <c r="E218" s="4" t="s">
        <v>1369</v>
      </c>
      <c r="F218" s="1">
        <v>442</v>
      </c>
      <c r="G218" s="4">
        <v>74</v>
      </c>
      <c r="H218" s="1" t="s">
        <v>1931</v>
      </c>
      <c r="I218">
        <f t="shared" si="41"/>
        <v>109.66767371601209</v>
      </c>
      <c r="J218">
        <f t="shared" si="39"/>
        <v>105</v>
      </c>
      <c r="K218">
        <f>VLOOKUP(B218,[1]高三上!$B:$V,20,0)</f>
        <v>71</v>
      </c>
      <c r="L218" t="str">
        <f>VLOOKUP(B218,[1]高三上!$B:$V,21,0)</f>
        <v>米晓妹</v>
      </c>
      <c r="M218">
        <f t="shared" si="42"/>
        <v>93.655589123867074</v>
      </c>
      <c r="N218">
        <f t="shared" si="40"/>
        <v>137</v>
      </c>
      <c r="O218">
        <f>VLOOKUP(B218,[1]高二下!$B:$W,20,0)</f>
        <v>78</v>
      </c>
      <c r="P218" t="str">
        <f>VLOOKUP(B218,[1]高二下!$B:$W,21,0)</f>
        <v>米晓妹</v>
      </c>
      <c r="Q218">
        <f t="shared" si="43"/>
        <v>108.76132930513594</v>
      </c>
      <c r="R218">
        <f t="shared" si="44"/>
        <v>116</v>
      </c>
      <c r="S218">
        <f>VLOOKUP(B218,[1]高二上!$B:$W,20,0)</f>
        <v>71</v>
      </c>
      <c r="T218" t="str">
        <f>VLOOKUP(B218,[1]高二上!$B:$W,21,0)</f>
        <v>米晓妹</v>
      </c>
      <c r="U218">
        <f t="shared" si="45"/>
        <v>61.631419939577036</v>
      </c>
      <c r="V218">
        <f t="shared" si="46"/>
        <v>145</v>
      </c>
      <c r="W218">
        <f>VLOOKUP(B218,[1]高一下!$B:$X,22,0)</f>
        <v>72</v>
      </c>
      <c r="X218" t="str">
        <f>VLOOKUP(B218,[1]高一下!$B:$X,23,0)</f>
        <v>米晓妹</v>
      </c>
      <c r="Y218">
        <f t="shared" si="47"/>
        <v>132.32628398791542</v>
      </c>
      <c r="Z218">
        <f t="shared" si="48"/>
        <v>18</v>
      </c>
      <c r="AA218">
        <f>VLOOKUP(B218,[1]高一上!$B:$W,21,0)</f>
        <v>56</v>
      </c>
      <c r="AB218" t="str">
        <f>VLOOKUP(B218,[1]高一上!$B:$W,22,0)</f>
        <v>米晓妹</v>
      </c>
      <c r="AC218">
        <f t="shared" si="49"/>
        <v>72.507552870090635</v>
      </c>
      <c r="AD218">
        <f t="shared" si="50"/>
        <v>125</v>
      </c>
      <c r="AE218">
        <f>VLOOKUP(B218,[1]中考!$B:$O,14,0)</f>
        <v>46</v>
      </c>
      <c r="AF218">
        <f t="shared" si="51"/>
        <v>34</v>
      </c>
    </row>
    <row r="219" spans="1:32" x14ac:dyDescent="0.2">
      <c r="A219" s="2" t="s">
        <v>1370</v>
      </c>
      <c r="B219" s="2" t="s">
        <v>1371</v>
      </c>
      <c r="C219" s="1">
        <v>11</v>
      </c>
      <c r="D219" s="3" t="s">
        <v>1070</v>
      </c>
      <c r="E219" s="4" t="s">
        <v>1372</v>
      </c>
      <c r="F219" s="1">
        <v>442</v>
      </c>
      <c r="G219" s="4">
        <v>80</v>
      </c>
      <c r="H219" s="1" t="s">
        <v>1931</v>
      </c>
      <c r="I219">
        <f t="shared" si="41"/>
        <v>123.56495468277946</v>
      </c>
      <c r="J219">
        <f t="shared" si="39"/>
        <v>47</v>
      </c>
      <c r="K219">
        <f>VLOOKUP(B219,[1]高三上!$B:$V,20,0)</f>
        <v>73</v>
      </c>
      <c r="L219" t="str">
        <f>VLOOKUP(B219,[1]高三上!$B:$V,21,0)</f>
        <v>米晓妹</v>
      </c>
      <c r="M219">
        <f t="shared" si="42"/>
        <v>68.580060422960727</v>
      </c>
      <c r="N219">
        <f t="shared" si="40"/>
        <v>125</v>
      </c>
      <c r="O219">
        <f>VLOOKUP(B219,[1]高二下!$B:$W,20,0)</f>
        <v>89.8</v>
      </c>
      <c r="P219" t="str">
        <f>VLOOKUP(B219,[1]高二下!$B:$W,21,0)</f>
        <v>米晓妹</v>
      </c>
      <c r="Q219">
        <f t="shared" si="43"/>
        <v>97.280966767371595</v>
      </c>
      <c r="R219">
        <f t="shared" si="44"/>
        <v>21</v>
      </c>
      <c r="S219">
        <f>VLOOKUP(B219,[1]高二上!$B:$W,20,0)</f>
        <v>91</v>
      </c>
      <c r="T219" t="str">
        <f>VLOOKUP(B219,[1]高二上!$B:$W,21,0)</f>
        <v>米晓妹</v>
      </c>
      <c r="U219">
        <f t="shared" si="45"/>
        <v>119.03323262839879</v>
      </c>
      <c r="V219">
        <f t="shared" si="46"/>
        <v>12</v>
      </c>
      <c r="W219">
        <f>VLOOKUP(B219,[1]高一下!$B:$X,22,0)</f>
        <v>65</v>
      </c>
      <c r="X219" t="str">
        <f>VLOOKUP(B219,[1]高一下!$B:$X,23,0)</f>
        <v>米晓妹</v>
      </c>
      <c r="Y219">
        <f t="shared" si="47"/>
        <v>120.84592145015105</v>
      </c>
      <c r="Z219">
        <f t="shared" si="48"/>
        <v>75</v>
      </c>
      <c r="AA219">
        <f>VLOOKUP(B219,[1]高一上!$B:$W,21,0)</f>
        <v>54</v>
      </c>
      <c r="AB219" t="str">
        <f>VLOOKUP(B219,[1]高一上!$B:$W,22,0)</f>
        <v>李汉林</v>
      </c>
      <c r="AC219">
        <f t="shared" si="49"/>
        <v>73.111782477341393</v>
      </c>
      <c r="AD219">
        <f t="shared" si="50"/>
        <v>144</v>
      </c>
      <c r="AE219">
        <f>VLOOKUP(B219,[1]中考!$B:$O,14,0)</f>
        <v>45</v>
      </c>
      <c r="AF219">
        <f t="shared" si="51"/>
        <v>55</v>
      </c>
    </row>
    <row r="220" spans="1:32" x14ac:dyDescent="0.2">
      <c r="A220" s="2" t="s">
        <v>1373</v>
      </c>
      <c r="B220" s="2" t="s">
        <v>1374</v>
      </c>
      <c r="C220" s="1">
        <v>11</v>
      </c>
      <c r="D220" s="3" t="s">
        <v>1070</v>
      </c>
      <c r="E220" s="4" t="s">
        <v>1375</v>
      </c>
      <c r="F220" s="1">
        <v>438</v>
      </c>
      <c r="G220" s="4">
        <v>79</v>
      </c>
      <c r="H220" s="1" t="s">
        <v>1931</v>
      </c>
      <c r="I220">
        <f t="shared" si="41"/>
        <v>113.595166163142</v>
      </c>
      <c r="J220">
        <f t="shared" si="39"/>
        <v>62</v>
      </c>
      <c r="K220">
        <f>VLOOKUP(B220,[1]高三上!$B:$V,20,0)</f>
        <v>75</v>
      </c>
      <c r="L220" t="str">
        <f>VLOOKUP(B220,[1]高三上!$B:$V,21,0)</f>
        <v>米晓妹</v>
      </c>
      <c r="M220">
        <f t="shared" si="42"/>
        <v>128.70090634441087</v>
      </c>
      <c r="N220">
        <f t="shared" si="40"/>
        <v>107</v>
      </c>
      <c r="O220">
        <f>VLOOKUP(B220,[1]高二下!$B:$W,20,0)</f>
        <v>68.900000000000006</v>
      </c>
      <c r="P220" t="str">
        <f>VLOOKUP(B220,[1]高二下!$B:$W,21,0)</f>
        <v>米晓妹</v>
      </c>
      <c r="Q220">
        <f t="shared" si="43"/>
        <v>55.589123867069482</v>
      </c>
      <c r="R220">
        <f t="shared" si="44"/>
        <v>202</v>
      </c>
      <c r="S220">
        <f>VLOOKUP(B220,[1]高二上!$B:$W,20,0)</f>
        <v>83</v>
      </c>
      <c r="T220" t="str">
        <f>VLOOKUP(B220,[1]高二上!$B:$W,21,0)</f>
        <v>米晓妹</v>
      </c>
      <c r="U220">
        <f t="shared" si="45"/>
        <v>106.04229607250755</v>
      </c>
      <c r="V220">
        <f t="shared" si="46"/>
        <v>55</v>
      </c>
      <c r="W220">
        <f>VLOOKUP(B220,[1]高一下!$B:$X,22,0)</f>
        <v>65</v>
      </c>
      <c r="X220" t="str">
        <f>VLOOKUP(B220,[1]高一下!$B:$X,23,0)</f>
        <v>米晓妹</v>
      </c>
      <c r="Y220">
        <f t="shared" si="47"/>
        <v>143.80664652567975</v>
      </c>
      <c r="Z220">
        <f t="shared" si="48"/>
        <v>75</v>
      </c>
      <c r="AA220">
        <f>VLOOKUP(B220,[1]高一上!$B:$W,21,0)</f>
        <v>46</v>
      </c>
      <c r="AB220" t="str">
        <f>VLOOKUP(B220,[1]高一上!$B:$W,22,0)</f>
        <v>李汉林</v>
      </c>
      <c r="AC220">
        <f t="shared" si="49"/>
        <v>103.02114803625378</v>
      </c>
      <c r="AD220">
        <f t="shared" si="50"/>
        <v>220</v>
      </c>
      <c r="AE220">
        <f>VLOOKUP(B220,[1]中考!$B:$O,14,0)</f>
        <v>38</v>
      </c>
      <c r="AF220">
        <f t="shared" si="51"/>
        <v>230</v>
      </c>
    </row>
    <row r="221" spans="1:32" x14ac:dyDescent="0.2">
      <c r="A221" s="2" t="s">
        <v>1376</v>
      </c>
      <c r="B221" s="2" t="s">
        <v>1377</v>
      </c>
      <c r="C221" s="1">
        <v>11</v>
      </c>
      <c r="D221" s="3" t="s">
        <v>1070</v>
      </c>
      <c r="E221" s="4" t="s">
        <v>1120</v>
      </c>
      <c r="F221" s="1">
        <v>434</v>
      </c>
      <c r="G221" s="4">
        <v>80</v>
      </c>
      <c r="H221" s="1" t="s">
        <v>1931</v>
      </c>
      <c r="I221">
        <f t="shared" si="41"/>
        <v>170.392749244713</v>
      </c>
      <c r="J221">
        <f t="shared" si="39"/>
        <v>47</v>
      </c>
      <c r="K221">
        <f>VLOOKUP(B221,[1]高三上!$B:$V,20,0)</f>
        <v>43</v>
      </c>
      <c r="L221" t="str">
        <f>VLOOKUP(B221,[1]高三上!$B:$V,21,0)</f>
        <v>米晓妹</v>
      </c>
      <c r="M221">
        <f t="shared" si="42"/>
        <v>94.864048338368576</v>
      </c>
      <c r="N221">
        <f t="shared" si="40"/>
        <v>280</v>
      </c>
      <c r="O221">
        <f>VLOOKUP(B221,[1]高二下!$B:$W,20,0)</f>
        <v>62.5</v>
      </c>
      <c r="P221" t="str">
        <f>VLOOKUP(B221,[1]高二下!$B:$W,21,0)</f>
        <v>米晓妹</v>
      </c>
      <c r="Q221">
        <f t="shared" si="43"/>
        <v>77.0392749244713</v>
      </c>
      <c r="R221">
        <f t="shared" si="44"/>
        <v>263</v>
      </c>
      <c r="S221">
        <f>VLOOKUP(B221,[1]高二上!$B:$W,20,0)</f>
        <v>65</v>
      </c>
      <c r="T221" t="str">
        <f>VLOOKUP(B221,[1]高二上!$B:$W,21,0)</f>
        <v>石敏</v>
      </c>
      <c r="U221">
        <f t="shared" si="45"/>
        <v>87.311178247734134</v>
      </c>
      <c r="V221">
        <f t="shared" si="46"/>
        <v>187</v>
      </c>
      <c r="W221">
        <f>VLOOKUP(B221,[1]高一下!$B:$X,22,0)</f>
        <v>60</v>
      </c>
      <c r="X221" t="str">
        <f>VLOOKUP(B221,[1]高一下!$B:$X,23,0)</f>
        <v>石敏</v>
      </c>
      <c r="Y221">
        <f t="shared" si="47"/>
        <v>110.87613293051359</v>
      </c>
      <c r="Z221">
        <f t="shared" si="48"/>
        <v>145</v>
      </c>
      <c r="AA221">
        <f>VLOOKUP(B221,[1]高一上!$B:$W,21,0)</f>
        <v>50</v>
      </c>
      <c r="AB221" t="str">
        <f>VLOOKUP(B221,[1]高一上!$B:$W,22,0)</f>
        <v>邓倩</v>
      </c>
      <c r="AC221">
        <f t="shared" si="49"/>
        <v>123.56495468277946</v>
      </c>
      <c r="AD221">
        <f t="shared" si="50"/>
        <v>181</v>
      </c>
      <c r="AE221">
        <f>VLOOKUP(B221,[1]中考!$B:$O,14,0)</f>
        <v>36</v>
      </c>
      <c r="AF221">
        <f t="shared" si="51"/>
        <v>259</v>
      </c>
    </row>
    <row r="222" spans="1:32" x14ac:dyDescent="0.2">
      <c r="A222" s="2" t="s">
        <v>1378</v>
      </c>
      <c r="B222" s="2" t="s">
        <v>1379</v>
      </c>
      <c r="C222" s="1">
        <v>11</v>
      </c>
      <c r="D222" s="3" t="s">
        <v>1070</v>
      </c>
      <c r="E222" s="4" t="s">
        <v>1380</v>
      </c>
      <c r="F222" s="1">
        <v>433</v>
      </c>
      <c r="G222" s="4">
        <v>72</v>
      </c>
      <c r="H222" s="1" t="s">
        <v>1931</v>
      </c>
      <c r="I222">
        <f t="shared" si="41"/>
        <v>108.1570996978852</v>
      </c>
      <c r="J222">
        <f t="shared" si="39"/>
        <v>125</v>
      </c>
      <c r="K222">
        <f>VLOOKUP(B222,[1]高三上!$B:$V,20,0)</f>
        <v>70</v>
      </c>
      <c r="L222" t="str">
        <f>VLOOKUP(B222,[1]高三上!$B:$V,21,0)</f>
        <v>米晓妹</v>
      </c>
      <c r="M222">
        <f t="shared" si="42"/>
        <v>107.55287009063444</v>
      </c>
      <c r="N222">
        <f t="shared" si="40"/>
        <v>152</v>
      </c>
      <c r="O222">
        <f>VLOOKUP(B222,[1]高二下!$B:$W,20,0)</f>
        <v>71</v>
      </c>
      <c r="P222" t="str">
        <f>VLOOKUP(B222,[1]高二下!$B:$W,21,0)</f>
        <v>米晓妹</v>
      </c>
      <c r="Q222">
        <f t="shared" si="43"/>
        <v>127.19033232628399</v>
      </c>
      <c r="R222">
        <f t="shared" si="44"/>
        <v>177</v>
      </c>
      <c r="S222">
        <f>VLOOKUP(B222,[1]高二上!$B:$W,20,0)</f>
        <v>55</v>
      </c>
      <c r="T222" t="str">
        <f>VLOOKUP(B222,[1]高二上!$B:$W,21,0)</f>
        <v>米晓妹</v>
      </c>
      <c r="U222">
        <f t="shared" si="45"/>
        <v>45.317220543806648</v>
      </c>
      <c r="V222">
        <f t="shared" si="46"/>
        <v>267</v>
      </c>
      <c r="W222">
        <f>VLOOKUP(B222,[1]高一下!$B:$X,22,0)</f>
        <v>64</v>
      </c>
      <c r="X222" t="str">
        <f>VLOOKUP(B222,[1]高一下!$B:$X,23,0)</f>
        <v>米晓妹</v>
      </c>
      <c r="Y222">
        <f t="shared" si="47"/>
        <v>122.65861027190333</v>
      </c>
      <c r="Z222">
        <f t="shared" si="48"/>
        <v>86</v>
      </c>
      <c r="AA222">
        <f>VLOOKUP(B222,[1]高一上!$B:$W,21,0)</f>
        <v>53</v>
      </c>
      <c r="AB222" t="str">
        <f>VLOOKUP(B222,[1]高一上!$B:$W,22,0)</f>
        <v>米晓妹</v>
      </c>
      <c r="AC222">
        <f t="shared" si="49"/>
        <v>61.631419939577036</v>
      </c>
      <c r="AD222">
        <f t="shared" si="50"/>
        <v>161</v>
      </c>
      <c r="AE222">
        <f>VLOOKUP(B222,[1]中考!$B:$O,14,0)</f>
        <v>46</v>
      </c>
      <c r="AF222">
        <f t="shared" si="51"/>
        <v>34</v>
      </c>
    </row>
    <row r="223" spans="1:32" x14ac:dyDescent="0.2">
      <c r="A223" s="2" t="s">
        <v>1381</v>
      </c>
      <c r="B223" s="2" t="s">
        <v>1382</v>
      </c>
      <c r="C223" s="1">
        <v>11</v>
      </c>
      <c r="D223" s="3" t="s">
        <v>1070</v>
      </c>
      <c r="E223" s="4" t="s">
        <v>1383</v>
      </c>
      <c r="F223" s="1">
        <v>432</v>
      </c>
      <c r="G223" s="4">
        <v>73</v>
      </c>
      <c r="H223" s="1" t="s">
        <v>1931</v>
      </c>
      <c r="I223">
        <f t="shared" si="41"/>
        <v>127.49244712990937</v>
      </c>
      <c r="J223">
        <f t="shared" si="39"/>
        <v>112</v>
      </c>
      <c r="K223">
        <f>VLOOKUP(B223,[1]高三上!$B:$V,20,0)</f>
        <v>63</v>
      </c>
      <c r="L223" t="str">
        <f>VLOOKUP(B223,[1]高三上!$B:$V,21,0)</f>
        <v>米晓妹</v>
      </c>
      <c r="M223">
        <f t="shared" si="42"/>
        <v>47.129909365558909</v>
      </c>
      <c r="N223">
        <f t="shared" si="40"/>
        <v>203</v>
      </c>
      <c r="O223">
        <f>VLOOKUP(B223,[1]高二下!$B:$W,20,0)</f>
        <v>88.5</v>
      </c>
      <c r="P223" t="str">
        <f>VLOOKUP(B223,[1]高二下!$B:$W,21,0)</f>
        <v>米晓妹</v>
      </c>
      <c r="Q223">
        <f t="shared" si="43"/>
        <v>142.90030211480362</v>
      </c>
      <c r="R223">
        <f t="shared" si="44"/>
        <v>28</v>
      </c>
      <c r="S223">
        <f>VLOOKUP(B223,[1]高二上!$B:$W,20,0)</f>
        <v>68</v>
      </c>
      <c r="T223" t="str">
        <f>VLOOKUP(B223,[1]高二上!$B:$W,21,0)</f>
        <v>米晓妹</v>
      </c>
      <c r="U223">
        <f t="shared" si="45"/>
        <v>100.60422960725076</v>
      </c>
      <c r="V223">
        <f t="shared" si="46"/>
        <v>170</v>
      </c>
      <c r="W223">
        <f>VLOOKUP(B223,[1]高一下!$B:$X,22,0)</f>
        <v>58</v>
      </c>
      <c r="X223" t="str">
        <f>VLOOKUP(B223,[1]高一下!$B:$X,23,0)</f>
        <v>米晓妹</v>
      </c>
      <c r="Y223">
        <f t="shared" si="47"/>
        <v>108.45921450151057</v>
      </c>
      <c r="Z223">
        <f t="shared" si="48"/>
        <v>172</v>
      </c>
      <c r="AA223">
        <f>VLOOKUP(B223,[1]高一上!$B:$W,21,0)</f>
        <v>48</v>
      </c>
      <c r="AB223" t="str">
        <f>VLOOKUP(B223,[1]高一上!$B:$W,22,0)</f>
        <v>石敏</v>
      </c>
      <c r="AC223">
        <f t="shared" si="49"/>
        <v>45.015105740181269</v>
      </c>
      <c r="AD223">
        <f t="shared" si="50"/>
        <v>200</v>
      </c>
      <c r="AE223">
        <f>VLOOKUP(B223,[1]中考!$B:$O,14,0)</f>
        <v>47</v>
      </c>
      <c r="AF223">
        <f t="shared" si="51"/>
        <v>18</v>
      </c>
    </row>
    <row r="224" spans="1:32" x14ac:dyDescent="0.2">
      <c r="A224" s="2" t="s">
        <v>1384</v>
      </c>
      <c r="B224" s="2" t="s">
        <v>1385</v>
      </c>
      <c r="C224" s="1">
        <v>11</v>
      </c>
      <c r="D224" s="3" t="s">
        <v>1070</v>
      </c>
      <c r="E224" s="4" t="s">
        <v>1386</v>
      </c>
      <c r="F224" s="1">
        <v>431</v>
      </c>
      <c r="G224" s="4">
        <v>79</v>
      </c>
      <c r="H224" s="1" t="s">
        <v>1931</v>
      </c>
      <c r="I224">
        <f t="shared" si="41"/>
        <v>155.58912386706947</v>
      </c>
      <c r="J224">
        <f t="shared" si="39"/>
        <v>62</v>
      </c>
      <c r="K224">
        <f>VLOOKUP(B224,[1]高三上!$B:$V,20,0)</f>
        <v>56</v>
      </c>
      <c r="L224" t="str">
        <f>VLOOKUP(B224,[1]高三上!$B:$V,21,0)</f>
        <v>米晓妹</v>
      </c>
      <c r="M224">
        <f t="shared" si="42"/>
        <v>81.873111782477338</v>
      </c>
      <c r="N224">
        <f t="shared" si="40"/>
        <v>246</v>
      </c>
      <c r="O224">
        <f>VLOOKUP(B224,[1]高二下!$B:$W,20,0)</f>
        <v>70</v>
      </c>
      <c r="P224" t="str">
        <f>VLOOKUP(B224,[1]高二下!$B:$W,21,0)</f>
        <v>米晓妹</v>
      </c>
      <c r="Q224">
        <f t="shared" si="43"/>
        <v>80.060422960725077</v>
      </c>
      <c r="R224">
        <f t="shared" si="44"/>
        <v>186</v>
      </c>
      <c r="S224">
        <f>VLOOKUP(B224,[1]高二上!$B:$W,20,0)</f>
        <v>73</v>
      </c>
      <c r="T224" t="str">
        <f>VLOOKUP(B224,[1]高二上!$B:$W,21,0)</f>
        <v>米晓妹</v>
      </c>
      <c r="U224">
        <f t="shared" si="45"/>
        <v>107.55287009063444</v>
      </c>
      <c r="V224">
        <f t="shared" si="46"/>
        <v>120</v>
      </c>
      <c r="W224">
        <f>VLOOKUP(B224,[1]高一下!$B:$X,22,0)</f>
        <v>60</v>
      </c>
      <c r="X224" t="str">
        <f>VLOOKUP(B224,[1]高一下!$B:$X,23,0)</f>
        <v>米晓妹</v>
      </c>
      <c r="Y224">
        <f t="shared" si="47"/>
        <v>116.61631419939577</v>
      </c>
      <c r="Z224">
        <f t="shared" si="48"/>
        <v>145</v>
      </c>
      <c r="AA224">
        <f>VLOOKUP(B224,[1]高一上!$B:$W,21,0)</f>
        <v>48</v>
      </c>
      <c r="AB224" t="str">
        <f>VLOOKUP(B224,[1]高一上!$B:$W,22,0)</f>
        <v>米晓妹</v>
      </c>
      <c r="AC224">
        <f t="shared" si="49"/>
        <v>79.154078549848947</v>
      </c>
      <c r="AD224">
        <f t="shared" si="50"/>
        <v>200</v>
      </c>
      <c r="AE224">
        <f>VLOOKUP(B224,[1]中考!$B:$O,14,0)</f>
        <v>42</v>
      </c>
      <c r="AF224">
        <f t="shared" si="51"/>
        <v>131</v>
      </c>
    </row>
    <row r="225" spans="1:32" x14ac:dyDescent="0.2">
      <c r="A225" s="2" t="s">
        <v>1387</v>
      </c>
      <c r="B225" s="2" t="s">
        <v>1388</v>
      </c>
      <c r="C225" s="1">
        <v>11</v>
      </c>
      <c r="D225" s="3" t="s">
        <v>1070</v>
      </c>
      <c r="E225" s="4" t="s">
        <v>1389</v>
      </c>
      <c r="F225" s="1">
        <v>430</v>
      </c>
      <c r="G225" s="4">
        <v>78</v>
      </c>
      <c r="H225" s="1" t="s">
        <v>1931</v>
      </c>
      <c r="I225">
        <f t="shared" si="41"/>
        <v>110.87613293051359</v>
      </c>
      <c r="J225">
        <f t="shared" si="39"/>
        <v>71</v>
      </c>
      <c r="K225">
        <f>VLOOKUP(B225,[1]高三上!$B:$V,20,0)</f>
        <v>75</v>
      </c>
      <c r="L225" t="str">
        <f>VLOOKUP(B225,[1]高三上!$B:$V,21,0)</f>
        <v>米晓妹</v>
      </c>
      <c r="M225">
        <f t="shared" si="42"/>
        <v>138.06646525679758</v>
      </c>
      <c r="N225">
        <f t="shared" si="40"/>
        <v>107</v>
      </c>
      <c r="O225">
        <f>VLOOKUP(B225,[1]高二下!$B:$W,20,0)</f>
        <v>65.7</v>
      </c>
      <c r="P225" t="str">
        <f>VLOOKUP(B225,[1]高二下!$B:$W,21,0)</f>
        <v>米晓妹</v>
      </c>
      <c r="Q225">
        <f t="shared" si="43"/>
        <v>73.413897280966765</v>
      </c>
      <c r="R225">
        <f t="shared" si="44"/>
        <v>233</v>
      </c>
      <c r="S225">
        <f>VLOOKUP(B225,[1]高二上!$B:$W,20,0)</f>
        <v>71</v>
      </c>
      <c r="T225" t="str">
        <f>VLOOKUP(B225,[1]高二上!$B:$W,21,0)</f>
        <v>米晓妹</v>
      </c>
      <c r="U225">
        <f t="shared" si="45"/>
        <v>130.51359516616316</v>
      </c>
      <c r="V225">
        <f t="shared" si="46"/>
        <v>145</v>
      </c>
      <c r="W225">
        <f>VLOOKUP(B225,[1]高一下!$B:$X,22,0)</f>
        <v>52</v>
      </c>
      <c r="X225" t="str">
        <f>VLOOKUP(B225,[1]高一下!$B:$X,23,0)</f>
        <v>米晓妹</v>
      </c>
      <c r="Y225">
        <f t="shared" si="47"/>
        <v>74.622356495468281</v>
      </c>
      <c r="Z225">
        <f t="shared" si="48"/>
        <v>246</v>
      </c>
      <c r="AA225">
        <f>VLOOKUP(B225,[1]高一上!$B:$W,21,0)</f>
        <v>52</v>
      </c>
      <c r="AB225" t="str">
        <f>VLOOKUP(B225,[1]高一上!$B:$W,22,0)</f>
        <v>米晓妹</v>
      </c>
      <c r="AC225">
        <f t="shared" si="49"/>
        <v>108.76132930513594</v>
      </c>
      <c r="AD225">
        <f t="shared" si="50"/>
        <v>162</v>
      </c>
      <c r="AE225">
        <f>VLOOKUP(B225,[1]中考!$B:$O,14,0)</f>
        <v>40</v>
      </c>
      <c r="AF225">
        <f t="shared" si="51"/>
        <v>191</v>
      </c>
    </row>
    <row r="226" spans="1:32" x14ac:dyDescent="0.2">
      <c r="A226" s="2" t="s">
        <v>1390</v>
      </c>
      <c r="B226" s="2" t="s">
        <v>1391</v>
      </c>
      <c r="C226" s="1">
        <v>11</v>
      </c>
      <c r="D226" s="3" t="s">
        <v>1070</v>
      </c>
      <c r="E226" s="4" t="s">
        <v>1392</v>
      </c>
      <c r="F226" s="1">
        <v>430</v>
      </c>
      <c r="G226" s="4">
        <v>67</v>
      </c>
      <c r="H226" s="1" t="s">
        <v>1931</v>
      </c>
      <c r="I226">
        <f t="shared" si="41"/>
        <v>100.90634441087613</v>
      </c>
      <c r="J226">
        <f t="shared" si="39"/>
        <v>186</v>
      </c>
      <c r="K226">
        <f>VLOOKUP(B226,[1]高三上!$B:$V,20,0)</f>
        <v>65</v>
      </c>
      <c r="L226" t="str">
        <f>VLOOKUP(B226,[1]高三上!$B:$V,21,0)</f>
        <v>米晓妹</v>
      </c>
      <c r="M226">
        <f t="shared" si="42"/>
        <v>110.57401812688822</v>
      </c>
      <c r="N226">
        <f t="shared" si="40"/>
        <v>189</v>
      </c>
      <c r="O226">
        <f>VLOOKUP(B226,[1]高二下!$B:$W,20,0)</f>
        <v>66.8</v>
      </c>
      <c r="P226" t="str">
        <f>VLOOKUP(B226,[1]高二下!$B:$W,21,0)</f>
        <v>米晓妹</v>
      </c>
      <c r="Q226">
        <f t="shared" si="43"/>
        <v>125.98187311178248</v>
      </c>
      <c r="R226">
        <f t="shared" si="44"/>
        <v>224</v>
      </c>
      <c r="S226">
        <f>VLOOKUP(B226,[1]高二上!$B:$W,20,0)</f>
        <v>41</v>
      </c>
      <c r="T226" t="str">
        <f>VLOOKUP(B226,[1]高二上!$B:$W,21,0)</f>
        <v>米晓妹</v>
      </c>
      <c r="U226">
        <f t="shared" si="45"/>
        <v>89.728096676737152</v>
      </c>
      <c r="V226">
        <f t="shared" si="46"/>
        <v>310</v>
      </c>
      <c r="W226">
        <f>VLOOKUP(B226,[1]高一下!$B:$X,22,0)</f>
        <v>50</v>
      </c>
      <c r="X226" t="str">
        <f>VLOOKUP(B226,[1]高一下!$B:$X,23,0)</f>
        <v>米晓妹</v>
      </c>
      <c r="Y226">
        <f t="shared" si="47"/>
        <v>83.081570996978854</v>
      </c>
      <c r="Z226">
        <f t="shared" si="48"/>
        <v>276</v>
      </c>
      <c r="AA226">
        <f>VLOOKUP(B226,[1]高一上!$B:$W,21,0)</f>
        <v>46</v>
      </c>
      <c r="AB226" t="str">
        <f>VLOOKUP(B226,[1]高一上!$B:$W,22,0)</f>
        <v>李汉林</v>
      </c>
      <c r="AC226">
        <f t="shared" si="49"/>
        <v>82.175226586102724</v>
      </c>
      <c r="AD226">
        <f t="shared" si="50"/>
        <v>220</v>
      </c>
      <c r="AE226">
        <f>VLOOKUP(B226,[1]中考!$B:$O,14,0)</f>
        <v>41</v>
      </c>
      <c r="AF226">
        <f t="shared" si="51"/>
        <v>161</v>
      </c>
    </row>
    <row r="227" spans="1:32" x14ac:dyDescent="0.2">
      <c r="A227" s="2" t="s">
        <v>1393</v>
      </c>
      <c r="B227" s="2" t="s">
        <v>1394</v>
      </c>
      <c r="C227" s="1">
        <v>11</v>
      </c>
      <c r="D227" s="3" t="s">
        <v>1070</v>
      </c>
      <c r="E227" s="4" t="s">
        <v>1395</v>
      </c>
      <c r="F227" s="1">
        <v>429</v>
      </c>
      <c r="G227" s="4">
        <v>64</v>
      </c>
      <c r="H227" s="1" t="s">
        <v>1931</v>
      </c>
      <c r="I227">
        <f t="shared" si="41"/>
        <v>84.290030211480371</v>
      </c>
      <c r="J227">
        <f t="shared" si="39"/>
        <v>224</v>
      </c>
      <c r="K227">
        <f>VLOOKUP(B227,[1]高三上!$B:$V,20,0)</f>
        <v>68</v>
      </c>
      <c r="L227" t="str">
        <f>VLOOKUP(B227,[1]高三上!$B:$V,21,0)</f>
        <v>米晓妹</v>
      </c>
      <c r="M227">
        <f t="shared" si="42"/>
        <v>112.68882175226587</v>
      </c>
      <c r="N227">
        <f t="shared" si="40"/>
        <v>172</v>
      </c>
      <c r="O227">
        <f>VLOOKUP(B227,[1]高二下!$B:$W,20,0)</f>
        <v>67.8</v>
      </c>
      <c r="P227" t="str">
        <f>VLOOKUP(B227,[1]高二下!$B:$W,21,0)</f>
        <v>米晓妹</v>
      </c>
      <c r="Q227">
        <f t="shared" si="43"/>
        <v>91.842900302114799</v>
      </c>
      <c r="R227">
        <f t="shared" si="44"/>
        <v>214</v>
      </c>
      <c r="S227">
        <f>VLOOKUP(B227,[1]高二上!$B:$W,20,0)</f>
        <v>65</v>
      </c>
      <c r="T227" t="str">
        <f>VLOOKUP(B227,[1]高二上!$B:$W,21,0)</f>
        <v>米晓妹</v>
      </c>
      <c r="U227">
        <f t="shared" si="45"/>
        <v>87.311178247734134</v>
      </c>
      <c r="V227">
        <f t="shared" si="46"/>
        <v>187</v>
      </c>
      <c r="W227">
        <f>VLOOKUP(B227,[1]高一下!$B:$X,22,0)</f>
        <v>60</v>
      </c>
      <c r="X227" t="str">
        <f>VLOOKUP(B227,[1]高一下!$B:$X,23,0)</f>
        <v>米晓妹</v>
      </c>
      <c r="Y227">
        <f t="shared" si="47"/>
        <v>128.70090634441087</v>
      </c>
      <c r="Z227">
        <f t="shared" si="48"/>
        <v>145</v>
      </c>
      <c r="AA227">
        <f>VLOOKUP(B227,[1]高一上!$B:$W,21,0)</f>
        <v>44</v>
      </c>
      <c r="AB227" t="str">
        <f>VLOOKUP(B227,[1]高一上!$B:$W,22,0)</f>
        <v>米晓妹</v>
      </c>
      <c r="AC227">
        <f t="shared" si="49"/>
        <v>119.63746223564955</v>
      </c>
      <c r="AD227">
        <f t="shared" si="50"/>
        <v>240</v>
      </c>
      <c r="AE227">
        <f>VLOOKUP(B227,[1]中考!$B:$O,14,0)</f>
        <v>31</v>
      </c>
      <c r="AF227">
        <f t="shared" si="51"/>
        <v>305</v>
      </c>
    </row>
    <row r="228" spans="1:32" x14ac:dyDescent="0.2">
      <c r="A228" s="2" t="s">
        <v>1396</v>
      </c>
      <c r="B228" s="2" t="s">
        <v>1397</v>
      </c>
      <c r="C228" s="1">
        <v>11</v>
      </c>
      <c r="D228" s="3" t="s">
        <v>1070</v>
      </c>
      <c r="E228" s="4" t="s">
        <v>1398</v>
      </c>
      <c r="F228" s="1">
        <v>429</v>
      </c>
      <c r="G228" s="4">
        <v>69</v>
      </c>
      <c r="H228" s="1" t="s">
        <v>1931</v>
      </c>
      <c r="I228">
        <f t="shared" si="41"/>
        <v>120.54380664652568</v>
      </c>
      <c r="J228">
        <f t="shared" si="39"/>
        <v>164</v>
      </c>
      <c r="K228">
        <f>VLOOKUP(B228,[1]高三上!$B:$V,20,0)</f>
        <v>58</v>
      </c>
      <c r="L228" t="str">
        <f>VLOOKUP(B228,[1]高三上!$B:$V,21,0)</f>
        <v>米晓妹</v>
      </c>
      <c r="M228">
        <f t="shared" si="42"/>
        <v>83.383685800604226</v>
      </c>
      <c r="N228">
        <f t="shared" si="40"/>
        <v>232</v>
      </c>
      <c r="O228">
        <f>VLOOKUP(B228,[1]高二下!$B:$W,20,0)</f>
        <v>71</v>
      </c>
      <c r="P228" t="str">
        <f>VLOOKUP(B228,[1]高二下!$B:$W,21,0)</f>
        <v>米晓妹</v>
      </c>
      <c r="Q228">
        <f t="shared" si="43"/>
        <v>125.6797583081571</v>
      </c>
      <c r="R228">
        <f t="shared" si="44"/>
        <v>177</v>
      </c>
      <c r="S228">
        <f>VLOOKUP(B228,[1]高二上!$B:$W,20,0)</f>
        <v>56</v>
      </c>
      <c r="T228" t="str">
        <f>VLOOKUP(B228,[1]高二上!$B:$W,21,0)</f>
        <v>米晓妹</v>
      </c>
      <c r="U228">
        <f t="shared" si="45"/>
        <v>77.341389728096672</v>
      </c>
      <c r="V228">
        <f t="shared" si="46"/>
        <v>262</v>
      </c>
      <c r="W228">
        <f>VLOOKUP(B228,[1]高一下!$B:$X,22,0)</f>
        <v>57</v>
      </c>
      <c r="X228" t="str">
        <f>VLOOKUP(B228,[1]高一下!$B:$X,23,0)</f>
        <v>胡柔殳</v>
      </c>
      <c r="Y228">
        <f t="shared" si="47"/>
        <v>139.57703927492446</v>
      </c>
      <c r="Z228">
        <f t="shared" si="48"/>
        <v>187</v>
      </c>
      <c r="AA228">
        <f>VLOOKUP(B228,[1]高一上!$B:$W,21,0)</f>
        <v>28</v>
      </c>
      <c r="AB228" t="str">
        <f>VLOOKUP(B228,[1]高一上!$B:$W,22,0)</f>
        <v>米晓妹</v>
      </c>
      <c r="AC228">
        <f t="shared" si="49"/>
        <v>93.957703927492446</v>
      </c>
      <c r="AD228">
        <f t="shared" si="50"/>
        <v>318</v>
      </c>
      <c r="AE228">
        <f>VLOOKUP(B228,[1]中考!$B:$O,14,0)</f>
        <v>32</v>
      </c>
      <c r="AF228">
        <f t="shared" si="51"/>
        <v>298</v>
      </c>
    </row>
    <row r="229" spans="1:32" x14ac:dyDescent="0.2">
      <c r="A229" s="2" t="s">
        <v>1399</v>
      </c>
      <c r="B229" s="2" t="s">
        <v>1400</v>
      </c>
      <c r="C229" s="1">
        <v>11</v>
      </c>
      <c r="D229" s="3" t="s">
        <v>1070</v>
      </c>
      <c r="E229" s="4" t="s">
        <v>1401</v>
      </c>
      <c r="F229" s="1">
        <v>426</v>
      </c>
      <c r="G229" s="4">
        <v>77</v>
      </c>
      <c r="H229" s="1" t="s">
        <v>1931</v>
      </c>
      <c r="I229">
        <f t="shared" si="41"/>
        <v>104.83383685800604</v>
      </c>
      <c r="J229">
        <f t="shared" si="39"/>
        <v>74</v>
      </c>
      <c r="K229">
        <f>VLOOKUP(B229,[1]高三上!$B:$V,20,0)</f>
        <v>78</v>
      </c>
      <c r="L229" t="str">
        <f>VLOOKUP(B229,[1]高三上!$B:$V,21,0)</f>
        <v>米晓妹</v>
      </c>
      <c r="M229">
        <f t="shared" si="42"/>
        <v>103.62537764350454</v>
      </c>
      <c r="N229">
        <f t="shared" si="40"/>
        <v>90</v>
      </c>
      <c r="O229">
        <f>VLOOKUP(B229,[1]高二下!$B:$W,20,0)</f>
        <v>80.8</v>
      </c>
      <c r="P229" t="str">
        <f>VLOOKUP(B229,[1]高二下!$B:$W,21,0)</f>
        <v>米晓妹</v>
      </c>
      <c r="Q229">
        <f t="shared" si="43"/>
        <v>103.62537764350454</v>
      </c>
      <c r="R229">
        <f t="shared" si="44"/>
        <v>102</v>
      </c>
      <c r="S229">
        <f>VLOOKUP(B229,[1]高二上!$B:$W,20,0)</f>
        <v>75</v>
      </c>
      <c r="T229" t="str">
        <f>VLOOKUP(B229,[1]高二上!$B:$W,21,0)</f>
        <v>米晓妹</v>
      </c>
      <c r="U229">
        <f t="shared" si="45"/>
        <v>109.3655589123867</v>
      </c>
      <c r="V229">
        <f t="shared" si="46"/>
        <v>114</v>
      </c>
      <c r="W229">
        <f>VLOOKUP(B229,[1]高一下!$B:$X,22,0)</f>
        <v>60</v>
      </c>
      <c r="X229" t="str">
        <f>VLOOKUP(B229,[1]高一下!$B:$X,23,0)</f>
        <v>米晓妹</v>
      </c>
      <c r="Y229">
        <f t="shared" si="47"/>
        <v>143.80664652567975</v>
      </c>
      <c r="Z229">
        <f t="shared" si="48"/>
        <v>145</v>
      </c>
      <c r="AA229">
        <f>VLOOKUP(B229,[1]高一上!$B:$W,21,0)</f>
        <v>36</v>
      </c>
      <c r="AB229" t="str">
        <f>VLOOKUP(B229,[1]高一上!$B:$W,22,0)</f>
        <v>米晓妹</v>
      </c>
      <c r="AC229">
        <f t="shared" si="49"/>
        <v>22.658610271903328</v>
      </c>
      <c r="AD229">
        <f t="shared" si="50"/>
        <v>290</v>
      </c>
      <c r="AE229">
        <f>VLOOKUP(B229,[1]中考!$B:$O,14,0)</f>
        <v>46</v>
      </c>
      <c r="AF229">
        <f t="shared" si="51"/>
        <v>34</v>
      </c>
    </row>
    <row r="230" spans="1:32" x14ac:dyDescent="0.2">
      <c r="A230" s="2" t="s">
        <v>1402</v>
      </c>
      <c r="B230" s="2" t="s">
        <v>1403</v>
      </c>
      <c r="C230" s="1">
        <v>11</v>
      </c>
      <c r="D230" s="3" t="s">
        <v>1070</v>
      </c>
      <c r="E230" s="4" t="s">
        <v>1404</v>
      </c>
      <c r="F230" s="1">
        <v>420</v>
      </c>
      <c r="G230" s="4">
        <v>58</v>
      </c>
      <c r="H230" s="1" t="s">
        <v>1931</v>
      </c>
      <c r="I230">
        <f t="shared" si="41"/>
        <v>77.341389728096672</v>
      </c>
      <c r="J230">
        <f t="shared" si="39"/>
        <v>278</v>
      </c>
      <c r="K230">
        <f>VLOOKUP(B230,[1]高三上!$B:$V,20,0)</f>
        <v>63</v>
      </c>
      <c r="L230" t="str">
        <f>VLOOKUP(B230,[1]高三上!$B:$V,21,0)</f>
        <v>米晓妹</v>
      </c>
      <c r="M230">
        <f t="shared" si="42"/>
        <v>99.697885196374628</v>
      </c>
      <c r="N230">
        <f t="shared" si="40"/>
        <v>203</v>
      </c>
      <c r="O230">
        <f>VLOOKUP(B230,[1]高二下!$B:$W,20,0)</f>
        <v>68.900000000000006</v>
      </c>
      <c r="P230" t="str">
        <f>VLOOKUP(B230,[1]高二下!$B:$W,21,0)</f>
        <v>米晓妹</v>
      </c>
      <c r="Q230">
        <f t="shared" si="43"/>
        <v>116.3141993957704</v>
      </c>
      <c r="R230">
        <f t="shared" si="44"/>
        <v>202</v>
      </c>
      <c r="S230">
        <f>VLOOKUP(B230,[1]高二上!$B:$W,20,0)</f>
        <v>58</v>
      </c>
      <c r="T230" t="str">
        <f>VLOOKUP(B230,[1]高二上!$B:$W,21,0)</f>
        <v>米晓妹</v>
      </c>
      <c r="U230">
        <f t="shared" si="45"/>
        <v>96.978851963746223</v>
      </c>
      <c r="V230">
        <f t="shared" si="46"/>
        <v>256</v>
      </c>
      <c r="W230">
        <f>VLOOKUP(B230,[1]高一下!$B:$X,22,0)</f>
        <v>52</v>
      </c>
      <c r="X230" t="str">
        <f>VLOOKUP(B230,[1]高一下!$B:$X,23,0)</f>
        <v>米晓妹</v>
      </c>
      <c r="Y230">
        <f t="shared" si="47"/>
        <v>80.362537764350449</v>
      </c>
      <c r="Z230">
        <f t="shared" si="48"/>
        <v>246</v>
      </c>
      <c r="AA230">
        <f>VLOOKUP(B230,[1]高一上!$B:$W,21,0)</f>
        <v>50</v>
      </c>
      <c r="AB230" t="str">
        <f>VLOOKUP(B230,[1]高一上!$B:$W,22,0)</f>
        <v>胡柔殳</v>
      </c>
      <c r="AC230">
        <f t="shared" si="49"/>
        <v>70.996978851963746</v>
      </c>
      <c r="AD230">
        <f t="shared" si="50"/>
        <v>181</v>
      </c>
      <c r="AE230">
        <f>VLOOKUP(B230,[1]中考!$B:$O,14,0)</f>
        <v>44</v>
      </c>
      <c r="AF230">
        <f t="shared" si="51"/>
        <v>85</v>
      </c>
    </row>
    <row r="231" spans="1:32" x14ac:dyDescent="0.2">
      <c r="A231" s="2" t="s">
        <v>1405</v>
      </c>
      <c r="B231" s="2" t="s">
        <v>1406</v>
      </c>
      <c r="C231" s="1">
        <v>11</v>
      </c>
      <c r="D231" s="3" t="s">
        <v>1070</v>
      </c>
      <c r="E231" s="4" t="s">
        <v>1407</v>
      </c>
      <c r="F231" s="1">
        <v>420</v>
      </c>
      <c r="G231" s="4">
        <v>68</v>
      </c>
      <c r="H231" s="1" t="s">
        <v>1931</v>
      </c>
      <c r="I231">
        <f t="shared" si="41"/>
        <v>70.996978851963746</v>
      </c>
      <c r="J231">
        <f t="shared" si="39"/>
        <v>176</v>
      </c>
      <c r="K231">
        <f>VLOOKUP(B231,[1]高三上!$B:$V,20,0)</f>
        <v>80</v>
      </c>
      <c r="L231" t="str">
        <f>VLOOKUP(B231,[1]高三上!$B:$V,21,0)</f>
        <v>米晓妹</v>
      </c>
      <c r="M231">
        <f t="shared" si="42"/>
        <v>157.40181268882174</v>
      </c>
      <c r="N231">
        <f t="shared" si="40"/>
        <v>80</v>
      </c>
      <c r="O231">
        <f>VLOOKUP(B231,[1]高二下!$B:$W,20,0)</f>
        <v>61.4</v>
      </c>
      <c r="P231" t="str">
        <f>VLOOKUP(B231,[1]高二下!$B:$W,21,0)</f>
        <v>米晓妹</v>
      </c>
      <c r="Q231">
        <f t="shared" si="43"/>
        <v>60.725075528700906</v>
      </c>
      <c r="R231">
        <f t="shared" si="44"/>
        <v>270</v>
      </c>
      <c r="S231">
        <f>VLOOKUP(B231,[1]高二上!$B:$W,20,0)</f>
        <v>72</v>
      </c>
      <c r="T231" t="str">
        <f>VLOOKUP(B231,[1]高二上!$B:$W,21,0)</f>
        <v>米晓妹</v>
      </c>
      <c r="U231">
        <f t="shared" si="45"/>
        <v>114.19939577039275</v>
      </c>
      <c r="V231">
        <f t="shared" si="46"/>
        <v>140</v>
      </c>
      <c r="W231">
        <f>VLOOKUP(B231,[1]高一下!$B:$X,22,0)</f>
        <v>57</v>
      </c>
      <c r="X231" t="str">
        <f>VLOOKUP(B231,[1]高一下!$B:$X,23,0)</f>
        <v>米晓妹</v>
      </c>
      <c r="Y231">
        <f t="shared" si="47"/>
        <v>57.703927492447136</v>
      </c>
      <c r="Z231">
        <f t="shared" si="48"/>
        <v>187</v>
      </c>
      <c r="AA231">
        <f>VLOOKUP(B231,[1]高一上!$B:$W,21,0)</f>
        <v>66</v>
      </c>
      <c r="AB231" t="str">
        <f>VLOOKUP(B231,[1]高一上!$B:$W,22,0)</f>
        <v>胡柔殳</v>
      </c>
      <c r="AC231">
        <f t="shared" si="49"/>
        <v>125.37764350453172</v>
      </c>
      <c r="AD231">
        <f t="shared" si="50"/>
        <v>47</v>
      </c>
      <c r="AE231">
        <f>VLOOKUP(B231,[1]中考!$B:$O,14,0)</f>
        <v>42</v>
      </c>
      <c r="AF231">
        <f t="shared" si="51"/>
        <v>131</v>
      </c>
    </row>
    <row r="232" spans="1:32" x14ac:dyDescent="0.2">
      <c r="A232" s="2" t="s">
        <v>1408</v>
      </c>
      <c r="B232" s="2" t="s">
        <v>1409</v>
      </c>
      <c r="C232" s="1">
        <v>11</v>
      </c>
      <c r="D232" s="3" t="s">
        <v>1070</v>
      </c>
      <c r="E232" s="4" t="s">
        <v>495</v>
      </c>
      <c r="F232" s="1">
        <v>419</v>
      </c>
      <c r="G232" s="4">
        <v>70</v>
      </c>
      <c r="H232" s="1" t="s">
        <v>1931</v>
      </c>
      <c r="I232">
        <f t="shared" si="41"/>
        <v>59.214501510574017</v>
      </c>
      <c r="J232">
        <f t="shared" si="39"/>
        <v>152</v>
      </c>
      <c r="K232">
        <f>VLOOKUP(B232,[1]高三上!$B:$V,20,0)</f>
        <v>90</v>
      </c>
      <c r="L232" t="str">
        <f>VLOOKUP(B232,[1]高三上!$B:$V,21,0)</f>
        <v>米晓妹</v>
      </c>
      <c r="M232">
        <f t="shared" si="42"/>
        <v>119.03323262839879</v>
      </c>
      <c r="N232">
        <f t="shared" si="40"/>
        <v>17</v>
      </c>
      <c r="O232">
        <f>VLOOKUP(B232,[1]高二下!$B:$W,20,0)</f>
        <v>83.6</v>
      </c>
      <c r="P232" t="str">
        <f>VLOOKUP(B232,[1]高二下!$B:$W,21,0)</f>
        <v>米晓妹</v>
      </c>
      <c r="Q232">
        <f t="shared" si="43"/>
        <v>148.94259818731118</v>
      </c>
      <c r="R232">
        <f t="shared" si="44"/>
        <v>80</v>
      </c>
      <c r="S232">
        <f>VLOOKUP(B232,[1]高二上!$B:$W,20,0)</f>
        <v>61</v>
      </c>
      <c r="T232" t="str">
        <f>VLOOKUP(B232,[1]高二上!$B:$W,21,0)</f>
        <v>米晓妹</v>
      </c>
      <c r="U232">
        <f t="shared" si="45"/>
        <v>75.528700906344412</v>
      </c>
      <c r="V232">
        <f t="shared" si="46"/>
        <v>242</v>
      </c>
      <c r="W232">
        <f>VLOOKUP(B232,[1]高一下!$B:$X,22,0)</f>
        <v>59</v>
      </c>
      <c r="X232" t="str">
        <f>VLOOKUP(B232,[1]高一下!$B:$X,23,0)</f>
        <v>米晓妹</v>
      </c>
      <c r="Y232">
        <f t="shared" si="47"/>
        <v>65.55891238670695</v>
      </c>
      <c r="Z232">
        <f t="shared" si="48"/>
        <v>161</v>
      </c>
      <c r="AA232">
        <f>VLOOKUP(B232,[1]高一上!$B:$W,21,0)</f>
        <v>66</v>
      </c>
      <c r="AB232" t="str">
        <f>VLOOKUP(B232,[1]高一上!$B:$W,22,0)</f>
        <v>邓倩</v>
      </c>
      <c r="AC232">
        <f t="shared" si="49"/>
        <v>125.37764350453172</v>
      </c>
      <c r="AD232">
        <f t="shared" si="50"/>
        <v>47</v>
      </c>
      <c r="AE232">
        <f>VLOOKUP(B232,[1]中考!$B:$O,14,0)</f>
        <v>42</v>
      </c>
      <c r="AF232">
        <f t="shared" si="51"/>
        <v>131</v>
      </c>
    </row>
    <row r="233" spans="1:32" x14ac:dyDescent="0.2">
      <c r="A233" s="5" t="s">
        <v>1410</v>
      </c>
      <c r="B233" s="2" t="s">
        <v>1411</v>
      </c>
      <c r="C233" s="1">
        <v>11</v>
      </c>
      <c r="D233" s="3" t="s">
        <v>1070</v>
      </c>
      <c r="E233" s="4" t="s">
        <v>1412</v>
      </c>
      <c r="F233" s="1">
        <v>416</v>
      </c>
      <c r="G233" s="4">
        <v>80</v>
      </c>
      <c r="H233" s="1" t="s">
        <v>1931</v>
      </c>
      <c r="I233">
        <f t="shared" si="41"/>
        <v>94.259818731117832</v>
      </c>
      <c r="J233">
        <f t="shared" si="39"/>
        <v>47</v>
      </c>
      <c r="K233">
        <f>VLOOKUP(B233,[1]高三上!$B:$V,20,0)</f>
        <v>87</v>
      </c>
      <c r="L233" t="str">
        <f>VLOOKUP(B233,[1]高三上!$B:$V,21,0)</f>
        <v>米晓妹</v>
      </c>
      <c r="M233">
        <f t="shared" si="42"/>
        <v>101.20845921450152</v>
      </c>
      <c r="N233">
        <f t="shared" si="40"/>
        <v>28</v>
      </c>
      <c r="O233">
        <f>VLOOKUP(B233,[1]高二下!$B:$W,20,0)</f>
        <v>87.9</v>
      </c>
      <c r="P233" t="str">
        <f>VLOOKUP(B233,[1]高二下!$B:$W,21,0)</f>
        <v>米晓妹</v>
      </c>
      <c r="Q233">
        <f t="shared" si="43"/>
        <v>126.58610271903324</v>
      </c>
      <c r="R233">
        <f t="shared" si="44"/>
        <v>32</v>
      </c>
      <c r="S233">
        <f>VLOOKUP(B233,[1]高二上!$B:$W,20,0)</f>
        <v>73</v>
      </c>
      <c r="T233" t="str">
        <f>VLOOKUP(B233,[1]高二上!$B:$W,21,0)</f>
        <v>米晓妹</v>
      </c>
      <c r="U233">
        <f t="shared" si="45"/>
        <v>89.728096676737152</v>
      </c>
      <c r="V233">
        <f t="shared" si="46"/>
        <v>120</v>
      </c>
      <c r="W233">
        <f>VLOOKUP(B233,[1]高一下!$B:$X,22,0)</f>
        <v>64</v>
      </c>
      <c r="X233" t="str">
        <f>VLOOKUP(B233,[1]高一下!$B:$X,23,0)</f>
        <v>米晓妹</v>
      </c>
      <c r="Y233">
        <f t="shared" si="47"/>
        <v>98.791540785498484</v>
      </c>
      <c r="Z233">
        <f t="shared" si="48"/>
        <v>86</v>
      </c>
      <c r="AA233">
        <f>VLOOKUP(B233,[1]高一上!$B:$W,21,0)</f>
        <v>60</v>
      </c>
      <c r="AB233" t="str">
        <f>VLOOKUP(B233,[1]高一上!$B:$W,22,0)</f>
        <v>米晓妹</v>
      </c>
      <c r="AC233">
        <f t="shared" si="49"/>
        <v>100.90634441087613</v>
      </c>
      <c r="AD233">
        <f t="shared" si="50"/>
        <v>82</v>
      </c>
      <c r="AE233">
        <f>VLOOKUP(B233,[1]中考!$B:$O,14,0)</f>
        <v>44</v>
      </c>
      <c r="AF233">
        <f t="shared" si="51"/>
        <v>85</v>
      </c>
    </row>
    <row r="234" spans="1:32" x14ac:dyDescent="0.2">
      <c r="A234" s="2" t="s">
        <v>1413</v>
      </c>
      <c r="B234" s="2" t="s">
        <v>1414</v>
      </c>
      <c r="C234" s="1">
        <v>11</v>
      </c>
      <c r="D234" s="3" t="s">
        <v>1070</v>
      </c>
      <c r="E234" s="4" t="s">
        <v>1333</v>
      </c>
      <c r="F234" s="1">
        <v>415</v>
      </c>
      <c r="G234" s="4">
        <v>64</v>
      </c>
      <c r="H234" s="1" t="s">
        <v>1931</v>
      </c>
      <c r="I234">
        <f t="shared" si="41"/>
        <v>70.090634441087616</v>
      </c>
      <c r="J234">
        <f t="shared" si="39"/>
        <v>224</v>
      </c>
      <c r="K234">
        <f>VLOOKUP(B234,[1]高三上!$B:$V,20,0)</f>
        <v>73</v>
      </c>
      <c r="L234" t="str">
        <f>VLOOKUP(B234,[1]高三上!$B:$V,21,0)</f>
        <v>米晓妹</v>
      </c>
      <c r="M234">
        <f t="shared" si="42"/>
        <v>103.92749244712991</v>
      </c>
      <c r="N234">
        <f t="shared" si="40"/>
        <v>125</v>
      </c>
      <c r="O234">
        <f>VLOOKUP(B234,[1]高二下!$B:$W,20,0)</f>
        <v>75.2</v>
      </c>
      <c r="P234" t="str">
        <f>VLOOKUP(B234,[1]高二下!$B:$W,21,0)</f>
        <v>米晓妹</v>
      </c>
      <c r="Q234">
        <f t="shared" si="43"/>
        <v>114.8036253776435</v>
      </c>
      <c r="R234">
        <f t="shared" si="44"/>
        <v>138</v>
      </c>
      <c r="S234">
        <f>VLOOKUP(B234,[1]高二上!$B:$W,20,0)</f>
        <v>65</v>
      </c>
      <c r="T234" t="str">
        <f>VLOOKUP(B234,[1]高二上!$B:$W,21,0)</f>
        <v>米晓妹</v>
      </c>
      <c r="U234">
        <f t="shared" si="45"/>
        <v>129.30513595166164</v>
      </c>
      <c r="V234">
        <f t="shared" si="46"/>
        <v>187</v>
      </c>
      <c r="W234">
        <f>VLOOKUP(B234,[1]高一下!$B:$X,22,0)</f>
        <v>49</v>
      </c>
      <c r="X234" t="str">
        <f>VLOOKUP(B234,[1]高一下!$B:$X,23,0)</f>
        <v>米晓妹</v>
      </c>
      <c r="Y234">
        <f t="shared" si="47"/>
        <v>68.882175226586099</v>
      </c>
      <c r="Z234">
        <f t="shared" si="48"/>
        <v>284</v>
      </c>
      <c r="AA234">
        <f>VLOOKUP(B234,[1]高一上!$B:$W,21,0)</f>
        <v>50</v>
      </c>
      <c r="AB234" t="str">
        <f>VLOOKUP(B234,[1]高一上!$B:$W,22,0)</f>
        <v>邓倩</v>
      </c>
      <c r="AC234">
        <f t="shared" si="49"/>
        <v>137.46223564954681</v>
      </c>
      <c r="AD234">
        <f t="shared" si="50"/>
        <v>181</v>
      </c>
      <c r="AE234">
        <f>VLOOKUP(B234,[1]中考!$B:$O,14,0)</f>
        <v>31</v>
      </c>
      <c r="AF234">
        <f t="shared" si="51"/>
        <v>305</v>
      </c>
    </row>
    <row r="235" spans="1:32" x14ac:dyDescent="0.2">
      <c r="A235" s="2" t="s">
        <v>1415</v>
      </c>
      <c r="B235" s="2" t="s">
        <v>1416</v>
      </c>
      <c r="C235" s="1">
        <v>11</v>
      </c>
      <c r="D235" s="3" t="s">
        <v>1070</v>
      </c>
      <c r="E235" s="4" t="s">
        <v>1417</v>
      </c>
      <c r="F235" s="1">
        <v>413</v>
      </c>
      <c r="G235" s="4">
        <v>78</v>
      </c>
      <c r="H235" s="1" t="s">
        <v>1931</v>
      </c>
      <c r="I235">
        <f t="shared" si="41"/>
        <v>98.791540785498484</v>
      </c>
      <c r="J235">
        <f t="shared" si="39"/>
        <v>71</v>
      </c>
      <c r="K235">
        <f>VLOOKUP(B235,[1]高三上!$B:$V,20,0)</f>
        <v>82</v>
      </c>
      <c r="L235" t="str">
        <f>VLOOKUP(B235,[1]高三上!$B:$V,21,0)</f>
        <v>米晓妹</v>
      </c>
      <c r="M235">
        <f t="shared" si="42"/>
        <v>121.45015105740181</v>
      </c>
      <c r="N235">
        <f t="shared" si="40"/>
        <v>67</v>
      </c>
      <c r="O235">
        <f>VLOOKUP(B235,[1]高二下!$B:$W,20,0)</f>
        <v>75.2</v>
      </c>
      <c r="P235" t="str">
        <f>VLOOKUP(B235,[1]高二下!$B:$W,21,0)</f>
        <v>米晓妹</v>
      </c>
      <c r="Q235">
        <f t="shared" si="43"/>
        <v>84.592145015105743</v>
      </c>
      <c r="R235">
        <f t="shared" si="44"/>
        <v>138</v>
      </c>
      <c r="S235">
        <f>VLOOKUP(B235,[1]高二上!$B:$W,20,0)</f>
        <v>78</v>
      </c>
      <c r="T235" t="str">
        <f>VLOOKUP(B235,[1]高二上!$B:$W,21,0)</f>
        <v>米晓妹</v>
      </c>
      <c r="U235">
        <f t="shared" si="45"/>
        <v>169.78851963746223</v>
      </c>
      <c r="V235">
        <f t="shared" si="46"/>
        <v>87</v>
      </c>
      <c r="W235">
        <f>VLOOKUP(B235,[1]高一下!$B:$X,22,0)</f>
        <v>42</v>
      </c>
      <c r="X235" t="str">
        <f>VLOOKUP(B235,[1]高一下!$B:$X,23,0)</f>
        <v>米晓妹</v>
      </c>
      <c r="Y235">
        <f t="shared" si="47"/>
        <v>81.268882175226594</v>
      </c>
      <c r="Z235">
        <f t="shared" si="48"/>
        <v>318</v>
      </c>
      <c r="AA235">
        <f>VLOOKUP(B235,[1]高一上!$B:$W,21,0)</f>
        <v>42</v>
      </c>
      <c r="AB235" t="str">
        <f>VLOOKUP(B235,[1]高一上!$B:$W,22,0)</f>
        <v>李汉林</v>
      </c>
      <c r="AC235">
        <f t="shared" si="49"/>
        <v>62.235649546827794</v>
      </c>
      <c r="AD235">
        <f t="shared" si="50"/>
        <v>256</v>
      </c>
      <c r="AE235">
        <f>VLOOKUP(B235,[1]中考!$B:$O,14,0)</f>
        <v>42</v>
      </c>
      <c r="AF235">
        <f t="shared" si="51"/>
        <v>131</v>
      </c>
    </row>
    <row r="236" spans="1:32" x14ac:dyDescent="0.2">
      <c r="A236" s="2" t="s">
        <v>1418</v>
      </c>
      <c r="B236" s="2" t="s">
        <v>1419</v>
      </c>
      <c r="C236" s="1">
        <v>11</v>
      </c>
      <c r="D236" s="3" t="s">
        <v>1070</v>
      </c>
      <c r="E236" s="4" t="s">
        <v>1420</v>
      </c>
      <c r="F236" s="1">
        <v>411</v>
      </c>
      <c r="G236" s="4">
        <v>76</v>
      </c>
      <c r="H236" s="1" t="s">
        <v>1931</v>
      </c>
      <c r="I236">
        <f t="shared" si="41"/>
        <v>87.915407854984892</v>
      </c>
      <c r="J236">
        <f t="shared" si="39"/>
        <v>85</v>
      </c>
      <c r="K236">
        <f>VLOOKUP(B236,[1]高三上!$B:$V,20,0)</f>
        <v>85</v>
      </c>
      <c r="L236" t="str">
        <f>VLOOKUP(B236,[1]高三上!$B:$V,21,0)</f>
        <v>米晓妹</v>
      </c>
      <c r="M236">
        <f t="shared" si="42"/>
        <v>142.59818731117826</v>
      </c>
      <c r="N236">
        <f t="shared" si="40"/>
        <v>45</v>
      </c>
      <c r="O236">
        <f>VLOOKUP(B236,[1]高二下!$B:$W,20,0)</f>
        <v>70</v>
      </c>
      <c r="P236" t="str">
        <f>VLOOKUP(B236,[1]高二下!$B:$W,21,0)</f>
        <v>米晓妹</v>
      </c>
      <c r="Q236">
        <f t="shared" si="43"/>
        <v>57.401812688821749</v>
      </c>
      <c r="R236">
        <f t="shared" si="44"/>
        <v>186</v>
      </c>
      <c r="S236">
        <f>VLOOKUP(B236,[1]高二上!$B:$W,20,0)</f>
        <v>85</v>
      </c>
      <c r="T236" t="str">
        <f>VLOOKUP(B236,[1]高二上!$B:$W,21,0)</f>
        <v>米晓妹</v>
      </c>
      <c r="U236">
        <f t="shared" si="45"/>
        <v>112.38670694864048</v>
      </c>
      <c r="V236">
        <f t="shared" si="46"/>
        <v>45</v>
      </c>
      <c r="W236">
        <f>VLOOKUP(B236,[1]高一下!$B:$X,22,0)</f>
        <v>64</v>
      </c>
      <c r="X236" t="str">
        <f>VLOOKUP(B236,[1]高一下!$B:$X,23,0)</f>
        <v>米晓妹</v>
      </c>
      <c r="Y236">
        <f t="shared" si="47"/>
        <v>98.791540785498484</v>
      </c>
      <c r="Z236">
        <f t="shared" si="48"/>
        <v>86</v>
      </c>
      <c r="AA236">
        <f>VLOOKUP(B236,[1]高一上!$B:$W,21,0)</f>
        <v>60</v>
      </c>
      <c r="AB236" t="str">
        <f>VLOOKUP(B236,[1]高一上!$B:$W,22,0)</f>
        <v>邓倩</v>
      </c>
      <c r="AC236">
        <f t="shared" si="49"/>
        <v>114.8036253776435</v>
      </c>
      <c r="AD236">
        <f t="shared" si="50"/>
        <v>82</v>
      </c>
      <c r="AE236">
        <f>VLOOKUP(B236,[1]中考!$B:$O,14,0)</f>
        <v>42</v>
      </c>
      <c r="AF236">
        <f t="shared" si="51"/>
        <v>131</v>
      </c>
    </row>
    <row r="237" spans="1:32" x14ac:dyDescent="0.2">
      <c r="A237" s="2" t="s">
        <v>1421</v>
      </c>
      <c r="B237" s="2" t="s">
        <v>1422</v>
      </c>
      <c r="C237" s="1">
        <v>11</v>
      </c>
      <c r="D237" s="3" t="s">
        <v>1070</v>
      </c>
      <c r="E237" s="4" t="s">
        <v>1423</v>
      </c>
      <c r="F237" s="1">
        <v>410</v>
      </c>
      <c r="G237" s="4">
        <v>64</v>
      </c>
      <c r="H237" s="1" t="s">
        <v>1931</v>
      </c>
      <c r="I237">
        <f t="shared" si="41"/>
        <v>120.54380664652568</v>
      </c>
      <c r="J237">
        <f t="shared" si="39"/>
        <v>224</v>
      </c>
      <c r="K237">
        <f>VLOOKUP(B237,[1]高三上!$B:$V,20,0)</f>
        <v>40</v>
      </c>
      <c r="L237" t="str">
        <f>VLOOKUP(B237,[1]高三上!$B:$V,21,0)</f>
        <v>米晓妹</v>
      </c>
      <c r="M237">
        <f t="shared" si="42"/>
        <v>93.353474320241688</v>
      </c>
      <c r="N237">
        <f t="shared" si="40"/>
        <v>292</v>
      </c>
      <c r="O237">
        <f>VLOOKUP(B237,[1]高二下!$B:$W,20,0)</f>
        <v>61.4</v>
      </c>
      <c r="P237" t="str">
        <f>VLOOKUP(B237,[1]高二下!$B:$W,21,0)</f>
        <v>米晓妹</v>
      </c>
      <c r="Q237">
        <f t="shared" si="43"/>
        <v>80.664652567975835</v>
      </c>
      <c r="R237">
        <f t="shared" si="44"/>
        <v>270</v>
      </c>
      <c r="S237">
        <f>VLOOKUP(B237,[1]高二上!$B:$W,20,0)</f>
        <v>64</v>
      </c>
      <c r="T237" t="str">
        <f>VLOOKUP(B237,[1]高二上!$B:$W,21,0)</f>
        <v>米晓妹</v>
      </c>
      <c r="U237">
        <f t="shared" si="45"/>
        <v>101.51057401812689</v>
      </c>
      <c r="V237">
        <f t="shared" si="46"/>
        <v>206</v>
      </c>
      <c r="W237">
        <f>VLOOKUP(B237,[1]高一下!$B:$X,22,0)</f>
        <v>55</v>
      </c>
      <c r="X237" t="str">
        <f>VLOOKUP(B237,[1]高一下!$B:$X,23,0)</f>
        <v>米晓妹</v>
      </c>
      <c r="Y237">
        <f t="shared" si="47"/>
        <v>119.93957703927492</v>
      </c>
      <c r="Z237">
        <f t="shared" si="48"/>
        <v>211</v>
      </c>
      <c r="AA237">
        <f>VLOOKUP(B237,[1]高一上!$B:$W,21,0)</f>
        <v>38</v>
      </c>
      <c r="AB237" t="str">
        <f>VLOOKUP(B237,[1]高一上!$B:$W,22,0)</f>
        <v>米晓妹</v>
      </c>
      <c r="AC237">
        <f t="shared" si="49"/>
        <v>55.891238670694868</v>
      </c>
      <c r="AD237">
        <f t="shared" si="50"/>
        <v>277</v>
      </c>
      <c r="AE237">
        <f>VLOOKUP(B237,[1]中考!$B:$O,14,0)</f>
        <v>42</v>
      </c>
      <c r="AF237">
        <f t="shared" si="51"/>
        <v>131</v>
      </c>
    </row>
    <row r="238" spans="1:32" x14ac:dyDescent="0.2">
      <c r="A238" s="2" t="s">
        <v>1424</v>
      </c>
      <c r="B238" s="2" t="s">
        <v>1425</v>
      </c>
      <c r="C238" s="1">
        <v>11</v>
      </c>
      <c r="D238" s="3" t="s">
        <v>1070</v>
      </c>
      <c r="E238" s="4" t="s">
        <v>1426</v>
      </c>
      <c r="F238" s="1">
        <v>407</v>
      </c>
      <c r="G238" s="4">
        <v>65</v>
      </c>
      <c r="H238" s="1" t="s">
        <v>1931</v>
      </c>
      <c r="I238">
        <f t="shared" si="41"/>
        <v>119.93957703927492</v>
      </c>
      <c r="J238">
        <f t="shared" si="39"/>
        <v>209</v>
      </c>
      <c r="K238">
        <f>VLOOKUP(B238,[1]高三上!$B:$V,20,0)</f>
        <v>46</v>
      </c>
      <c r="L238" t="str">
        <f>VLOOKUP(B238,[1]高三上!$B:$V,21,0)</f>
        <v>米晓妹</v>
      </c>
      <c r="M238">
        <f t="shared" si="42"/>
        <v>81.570996978851966</v>
      </c>
      <c r="N238">
        <f t="shared" si="40"/>
        <v>275</v>
      </c>
      <c r="O238">
        <f>VLOOKUP(B238,[1]高二下!$B:$W,20,0)</f>
        <v>67.8</v>
      </c>
      <c r="P238" t="str">
        <f>VLOOKUP(B238,[1]高二下!$B:$W,21,0)</f>
        <v>米晓妹</v>
      </c>
      <c r="Q238">
        <f t="shared" si="43"/>
        <v>86.706948640483375</v>
      </c>
      <c r="R238">
        <f t="shared" si="44"/>
        <v>214</v>
      </c>
      <c r="S238">
        <f>VLOOKUP(B238,[1]高二上!$B:$W,20,0)</f>
        <v>68</v>
      </c>
      <c r="T238" t="str">
        <f>VLOOKUP(B238,[1]高二上!$B:$W,21,0)</f>
        <v>米晓妹</v>
      </c>
      <c r="U238">
        <f t="shared" si="45"/>
        <v>144.71299093655588</v>
      </c>
      <c r="V238">
        <f t="shared" si="46"/>
        <v>170</v>
      </c>
      <c r="W238">
        <f>VLOOKUP(B238,[1]高一下!$B:$X,22,0)</f>
        <v>42</v>
      </c>
      <c r="X238" t="str">
        <f>VLOOKUP(B238,[1]高一下!$B:$X,23,0)</f>
        <v>米晓妹</v>
      </c>
      <c r="Y238">
        <f t="shared" si="47"/>
        <v>70.392749244713002</v>
      </c>
      <c r="Z238">
        <f t="shared" si="48"/>
        <v>318</v>
      </c>
      <c r="AA238">
        <f>VLOOKUP(B238,[1]高一上!$B:$W,21,0)</f>
        <v>46</v>
      </c>
      <c r="AB238" t="str">
        <f>VLOOKUP(B238,[1]高一上!$B:$W,22,0)</f>
        <v>米晓妹</v>
      </c>
      <c r="AC238">
        <f t="shared" si="49"/>
        <v>118.42900302114803</v>
      </c>
      <c r="AD238">
        <f t="shared" si="50"/>
        <v>220</v>
      </c>
      <c r="AE238">
        <f>VLOOKUP(B238,[1]中考!$B:$O,14,0)</f>
        <v>34</v>
      </c>
      <c r="AF238">
        <f t="shared" si="51"/>
        <v>281</v>
      </c>
    </row>
    <row r="239" spans="1:32" x14ac:dyDescent="0.2">
      <c r="A239" s="2" t="s">
        <v>1427</v>
      </c>
      <c r="B239" s="2" t="s">
        <v>1428</v>
      </c>
      <c r="C239" s="1">
        <v>11</v>
      </c>
      <c r="D239" s="3" t="s">
        <v>1070</v>
      </c>
      <c r="E239" s="4" t="s">
        <v>1429</v>
      </c>
      <c r="F239" s="1">
        <v>402</v>
      </c>
      <c r="G239" s="4">
        <v>68</v>
      </c>
      <c r="H239" s="1" t="s">
        <v>1931</v>
      </c>
      <c r="I239">
        <f t="shared" si="41"/>
        <v>79.154078549848947</v>
      </c>
      <c r="J239">
        <f t="shared" si="39"/>
        <v>176</v>
      </c>
      <c r="K239">
        <f>VLOOKUP(B239,[1]高三上!$B:$V,20,0)</f>
        <v>75</v>
      </c>
      <c r="L239" t="str">
        <f>VLOOKUP(B239,[1]高三上!$B:$V,21,0)</f>
        <v>米晓妹</v>
      </c>
      <c r="M239">
        <f t="shared" si="42"/>
        <v>109.3655589123867</v>
      </c>
      <c r="N239">
        <f t="shared" si="40"/>
        <v>107</v>
      </c>
      <c r="O239">
        <f>VLOOKUP(B239,[1]高二下!$B:$W,20,0)</f>
        <v>75.2</v>
      </c>
      <c r="P239" t="str">
        <f>VLOOKUP(B239,[1]高二下!$B:$W,21,0)</f>
        <v>米晓妹</v>
      </c>
      <c r="Q239">
        <f t="shared" si="43"/>
        <v>100</v>
      </c>
      <c r="R239">
        <f t="shared" si="44"/>
        <v>138</v>
      </c>
      <c r="S239">
        <f>VLOOKUP(B239,[1]高二上!$B:$W,20,0)</f>
        <v>0</v>
      </c>
      <c r="T239" t="str">
        <f>VLOOKUP(B239,[1]高二上!$B:$W,21,0)</f>
        <v>米晓妹</v>
      </c>
      <c r="U239">
        <f t="shared" si="45"/>
        <v>100</v>
      </c>
      <c r="V239">
        <f t="shared" si="46"/>
        <v>322</v>
      </c>
      <c r="W239">
        <f>VLOOKUP(B239,[1]高一下!$B:$X,22,0)</f>
        <v>55</v>
      </c>
      <c r="X239" t="str">
        <f>VLOOKUP(B239,[1]高一下!$B:$X,23,0)</f>
        <v>米晓妹</v>
      </c>
      <c r="Y239">
        <f t="shared" si="47"/>
        <v>102.71903323262841</v>
      </c>
      <c r="Z239">
        <f t="shared" si="48"/>
        <v>211</v>
      </c>
      <c r="AA239">
        <f>VLOOKUP(B239,[1]高一上!$B:$W,21,0)</f>
        <v>46</v>
      </c>
      <c r="AB239" t="str">
        <f>VLOOKUP(B239,[1]高一上!$B:$W,22,0)</f>
        <v>石敏</v>
      </c>
      <c r="AC239">
        <f t="shared" si="49"/>
        <v>43.80664652567976</v>
      </c>
      <c r="AD239">
        <f t="shared" si="50"/>
        <v>220</v>
      </c>
      <c r="AE239">
        <f>VLOOKUP(B239,[1]中考!$B:$O,14,0)</f>
        <v>46</v>
      </c>
      <c r="AF239">
        <f t="shared" si="51"/>
        <v>34</v>
      </c>
    </row>
    <row r="240" spans="1:32" x14ac:dyDescent="0.2">
      <c r="A240" s="2" t="s">
        <v>1430</v>
      </c>
      <c r="B240" s="2" t="s">
        <v>1431</v>
      </c>
      <c r="C240" s="1">
        <v>11</v>
      </c>
      <c r="D240" s="3" t="s">
        <v>1070</v>
      </c>
      <c r="E240" s="4" t="s">
        <v>1432</v>
      </c>
      <c r="F240" s="1">
        <v>384</v>
      </c>
      <c r="G240" s="4">
        <v>62</v>
      </c>
      <c r="H240" s="1" t="s">
        <v>1931</v>
      </c>
      <c r="I240">
        <f t="shared" si="41"/>
        <v>77.643504531722058</v>
      </c>
      <c r="J240">
        <f t="shared" si="39"/>
        <v>246</v>
      </c>
      <c r="K240">
        <f>VLOOKUP(B240,[1]高三上!$B:$V,20,0)</f>
        <v>68</v>
      </c>
      <c r="L240" t="str">
        <f>VLOOKUP(B240,[1]高三上!$B:$V,21,0)</f>
        <v>米晓妹</v>
      </c>
      <c r="M240">
        <f t="shared" si="42"/>
        <v>115.70996978851963</v>
      </c>
      <c r="N240">
        <f t="shared" si="40"/>
        <v>172</v>
      </c>
      <c r="O240">
        <f>VLOOKUP(B240,[1]高二下!$B:$W,20,0)</f>
        <v>66.8</v>
      </c>
      <c r="P240" t="str">
        <f>VLOOKUP(B240,[1]高二下!$B:$W,21,0)</f>
        <v>米晓妹</v>
      </c>
      <c r="Q240">
        <f t="shared" si="43"/>
        <v>76.13293051359517</v>
      </c>
      <c r="R240">
        <f t="shared" si="44"/>
        <v>224</v>
      </c>
      <c r="S240">
        <f>VLOOKUP(B240,[1]高二上!$B:$W,20,0)</f>
        <v>71</v>
      </c>
      <c r="T240" t="str">
        <f>VLOOKUP(B240,[1]高二上!$B:$W,21,0)</f>
        <v>米晓妹</v>
      </c>
      <c r="U240">
        <f t="shared" si="45"/>
        <v>130.51359516616316</v>
      </c>
      <c r="V240">
        <f t="shared" si="46"/>
        <v>145</v>
      </c>
      <c r="W240">
        <f>VLOOKUP(B240,[1]高一下!$B:$X,22,0)</f>
        <v>52</v>
      </c>
      <c r="X240" t="str">
        <f>VLOOKUP(B240,[1]高一下!$B:$X,23,0)</f>
        <v>米晓妹</v>
      </c>
      <c r="Y240">
        <f t="shared" si="47"/>
        <v>98.187311178247739</v>
      </c>
      <c r="Z240">
        <f t="shared" si="48"/>
        <v>246</v>
      </c>
      <c r="AA240">
        <f>VLOOKUP(B240,[1]高一上!$B:$W,21,0)</f>
        <v>44</v>
      </c>
      <c r="AB240" t="str">
        <f>VLOOKUP(B240,[1]高一上!$B:$W,22,0)</f>
        <v>米晓妹</v>
      </c>
      <c r="AC240">
        <f t="shared" si="49"/>
        <v>53.17220543806647</v>
      </c>
      <c r="AD240">
        <f t="shared" si="50"/>
        <v>240</v>
      </c>
      <c r="AE240">
        <f>VLOOKUP(B240,[1]中考!$B:$O,14,0)</f>
        <v>44</v>
      </c>
      <c r="AF240">
        <f t="shared" si="51"/>
        <v>85</v>
      </c>
    </row>
    <row r="241" spans="1:32" x14ac:dyDescent="0.2">
      <c r="A241" s="2" t="s">
        <v>1433</v>
      </c>
      <c r="B241" s="2" t="s">
        <v>1434</v>
      </c>
      <c r="C241" s="1">
        <v>11</v>
      </c>
      <c r="D241" s="3" t="s">
        <v>1070</v>
      </c>
      <c r="E241" s="4" t="s">
        <v>1435</v>
      </c>
      <c r="F241" s="1">
        <v>377</v>
      </c>
      <c r="G241" s="4">
        <v>63</v>
      </c>
      <c r="H241" s="1" t="s">
        <v>1931</v>
      </c>
      <c r="I241">
        <f t="shared" si="41"/>
        <v>90.332326283987911</v>
      </c>
      <c r="J241">
        <f t="shared" si="39"/>
        <v>235</v>
      </c>
      <c r="K241">
        <f>VLOOKUP(B241,[1]高三上!$B:$V,20,0)</f>
        <v>63</v>
      </c>
      <c r="L241" t="str">
        <f>VLOOKUP(B241,[1]高三上!$B:$V,21,0)</f>
        <v>米晓妹</v>
      </c>
      <c r="M241">
        <f t="shared" si="42"/>
        <v>103.32326283987915</v>
      </c>
      <c r="N241">
        <f t="shared" si="40"/>
        <v>203</v>
      </c>
      <c r="O241">
        <f>VLOOKUP(B241,[1]高二下!$B:$W,20,0)</f>
        <v>67.8</v>
      </c>
      <c r="P241" t="str">
        <f>VLOOKUP(B241,[1]高二下!$B:$W,21,0)</f>
        <v>米晓妹</v>
      </c>
      <c r="Q241">
        <f t="shared" si="43"/>
        <v>97.583081570996981</v>
      </c>
      <c r="R241">
        <f t="shared" si="44"/>
        <v>214</v>
      </c>
      <c r="S241">
        <f>VLOOKUP(B241,[1]高二上!$B:$W,20,0)</f>
        <v>64</v>
      </c>
      <c r="T241" t="str">
        <f>VLOOKUP(B241,[1]高二上!$B:$W,21,0)</f>
        <v>米晓妹</v>
      </c>
      <c r="U241">
        <f t="shared" si="45"/>
        <v>44.712990936555897</v>
      </c>
      <c r="V241">
        <f t="shared" si="46"/>
        <v>206</v>
      </c>
      <c r="W241">
        <f>VLOOKUP(B241,[1]高一下!$B:$X,22,0)</f>
        <v>71</v>
      </c>
      <c r="X241" t="str">
        <f>VLOOKUP(B241,[1]高一下!$B:$X,23,0)</f>
        <v>米晓妹</v>
      </c>
      <c r="Y241">
        <f t="shared" si="47"/>
        <v>170.392749244713</v>
      </c>
      <c r="Z241">
        <f t="shared" si="48"/>
        <v>23</v>
      </c>
      <c r="AA241">
        <f>VLOOKUP(B241,[1]高一上!$B:$W,21,0)</f>
        <v>42</v>
      </c>
      <c r="AB241" t="str">
        <f>VLOOKUP(B241,[1]高一上!$B:$W,22,0)</f>
        <v>李汉林</v>
      </c>
      <c r="AC241">
        <f t="shared" si="49"/>
        <v>87.311178247734134</v>
      </c>
      <c r="AD241">
        <f t="shared" si="50"/>
        <v>256</v>
      </c>
      <c r="AE241">
        <f>VLOOKUP(B241,[1]中考!$B:$O,14,0)</f>
        <v>39</v>
      </c>
      <c r="AF241">
        <f t="shared" si="51"/>
        <v>214</v>
      </c>
    </row>
    <row r="242" spans="1:32" x14ac:dyDescent="0.2">
      <c r="A242" s="2" t="s">
        <v>1436</v>
      </c>
      <c r="B242" s="2" t="s">
        <v>1437</v>
      </c>
      <c r="C242" s="1">
        <v>11</v>
      </c>
      <c r="D242" s="3" t="s">
        <v>1070</v>
      </c>
      <c r="E242" s="4" t="s">
        <v>1438</v>
      </c>
      <c r="F242" s="1">
        <v>375</v>
      </c>
      <c r="G242" s="4">
        <v>58</v>
      </c>
      <c r="H242" s="1" t="s">
        <v>1931</v>
      </c>
      <c r="I242">
        <f t="shared" si="41"/>
        <v>43.202416918429002</v>
      </c>
      <c r="J242">
        <f t="shared" si="39"/>
        <v>278</v>
      </c>
      <c r="K242">
        <f>VLOOKUP(B242,[1]高三上!$B:$V,20,0)</f>
        <v>78</v>
      </c>
      <c r="L242" t="str">
        <f>VLOOKUP(B242,[1]高三上!$B:$V,21,0)</f>
        <v>米晓妹</v>
      </c>
      <c r="M242">
        <f t="shared" si="42"/>
        <v>150.45317220543808</v>
      </c>
      <c r="N242">
        <f t="shared" si="40"/>
        <v>90</v>
      </c>
      <c r="O242">
        <f>VLOOKUP(B242,[1]高二下!$B:$W,20,0)</f>
        <v>63.5</v>
      </c>
      <c r="P242" t="str">
        <f>VLOOKUP(B242,[1]高二下!$B:$W,21,0)</f>
        <v>米晓妹</v>
      </c>
      <c r="Q242">
        <f t="shared" si="43"/>
        <v>95.468277945619334</v>
      </c>
      <c r="R242">
        <f t="shared" si="44"/>
        <v>257</v>
      </c>
      <c r="S242">
        <f>VLOOKUP(B242,[1]高二上!$B:$W,20,0)</f>
        <v>61</v>
      </c>
      <c r="T242" t="str">
        <f>VLOOKUP(B242,[1]高二上!$B:$W,21,0)</f>
        <v>米晓妹</v>
      </c>
      <c r="U242">
        <f t="shared" si="45"/>
        <v>116.91842900302115</v>
      </c>
      <c r="V242">
        <f t="shared" si="46"/>
        <v>242</v>
      </c>
      <c r="W242">
        <f>VLOOKUP(B242,[1]高一下!$B:$X,22,0)</f>
        <v>46</v>
      </c>
      <c r="X242" t="str">
        <f>VLOOKUP(B242,[1]高一下!$B:$X,23,0)</f>
        <v>米晓妹</v>
      </c>
      <c r="Y242">
        <f t="shared" si="47"/>
        <v>34.743202416918422</v>
      </c>
      <c r="Z242">
        <f t="shared" si="48"/>
        <v>298</v>
      </c>
      <c r="AA242">
        <f>VLOOKUP(B242,[1]高一上!$B:$W,21,0)</f>
        <v>60</v>
      </c>
      <c r="AB242" t="str">
        <f>VLOOKUP(B242,[1]高一上!$B:$W,22,0)</f>
        <v>邓倩</v>
      </c>
      <c r="AC242">
        <f t="shared" si="49"/>
        <v>144.71299093655588</v>
      </c>
      <c r="AD242">
        <f t="shared" si="50"/>
        <v>82</v>
      </c>
      <c r="AE242">
        <f>VLOOKUP(B242,[1]中考!$B:$O,14,0)</f>
        <v>38</v>
      </c>
      <c r="AF242">
        <f t="shared" si="51"/>
        <v>230</v>
      </c>
    </row>
    <row r="243" spans="1:32" x14ac:dyDescent="0.2">
      <c r="A243" s="2" t="s">
        <v>1439</v>
      </c>
      <c r="B243" s="2" t="s">
        <v>1440</v>
      </c>
      <c r="C243" s="1">
        <v>11</v>
      </c>
      <c r="D243" s="3" t="s">
        <v>1070</v>
      </c>
      <c r="E243" s="4" t="s">
        <v>1441</v>
      </c>
      <c r="F243" s="1">
        <v>357</v>
      </c>
      <c r="G243" s="4">
        <v>68</v>
      </c>
      <c r="H243" s="1" t="s">
        <v>1931</v>
      </c>
      <c r="I243">
        <f t="shared" si="41"/>
        <v>88.217522658610278</v>
      </c>
      <c r="J243">
        <f t="shared" si="39"/>
        <v>176</v>
      </c>
      <c r="K243">
        <f>VLOOKUP(B243,[1]高三上!$B:$V,20,0)</f>
        <v>71</v>
      </c>
      <c r="L243" t="str">
        <f>VLOOKUP(B243,[1]高三上!$B:$V,21,0)</f>
        <v>米晓妹</v>
      </c>
      <c r="M243">
        <f t="shared" si="42"/>
        <v>146.82779456193353</v>
      </c>
      <c r="N243">
        <f t="shared" si="40"/>
        <v>137</v>
      </c>
      <c r="O243">
        <f>VLOOKUP(B243,[1]高二下!$B:$W,20,0)</f>
        <v>53.8</v>
      </c>
      <c r="P243" t="str">
        <f>VLOOKUP(B243,[1]高二下!$B:$W,21,0)</f>
        <v>米晓妹</v>
      </c>
      <c r="Q243">
        <f t="shared" si="43"/>
        <v>46.223564954682786</v>
      </c>
      <c r="R243">
        <f t="shared" si="44"/>
        <v>292</v>
      </c>
      <c r="S243">
        <f>VLOOKUP(B243,[1]高二上!$B:$W,20,0)</f>
        <v>75</v>
      </c>
      <c r="T243" t="str">
        <f>VLOOKUP(B243,[1]高二上!$B:$W,21,0)</f>
        <v>石敏</v>
      </c>
      <c r="U243">
        <f t="shared" si="45"/>
        <v>114.19939577039275</v>
      </c>
      <c r="V243">
        <f t="shared" si="46"/>
        <v>114</v>
      </c>
      <c r="W243">
        <f>VLOOKUP(B243,[1]高一下!$B:$X,22,0)</f>
        <v>59</v>
      </c>
      <c r="X243" t="str">
        <f>VLOOKUP(B243,[1]高一下!$B:$X,23,0)</f>
        <v>石敏</v>
      </c>
      <c r="Y243">
        <f t="shared" si="47"/>
        <v>83.383685800604226</v>
      </c>
      <c r="Z243">
        <f t="shared" si="48"/>
        <v>161</v>
      </c>
      <c r="AA243">
        <f>VLOOKUP(B243,[1]高一上!$B:$W,21,0)</f>
        <v>58</v>
      </c>
      <c r="AB243" t="str">
        <f>VLOOKUP(B243,[1]高一上!$B:$W,22,0)</f>
        <v>石敏</v>
      </c>
      <c r="AC243">
        <f t="shared" si="49"/>
        <v>93.655589123867074</v>
      </c>
      <c r="AD243">
        <f t="shared" si="50"/>
        <v>106</v>
      </c>
      <c r="AE243">
        <f>VLOOKUP(B243,[1]中考!$B:$O,14,0)</f>
        <v>44</v>
      </c>
      <c r="AF243">
        <f t="shared" si="51"/>
        <v>85</v>
      </c>
    </row>
    <row r="244" spans="1:32" x14ac:dyDescent="0.2">
      <c r="A244" s="2" t="s">
        <v>1442</v>
      </c>
      <c r="B244" s="2" t="s">
        <v>1443</v>
      </c>
      <c r="C244" s="1">
        <v>11</v>
      </c>
      <c r="D244" s="3" t="s">
        <v>1070</v>
      </c>
      <c r="E244" s="4" t="s">
        <v>1444</v>
      </c>
      <c r="F244" s="1">
        <v>354</v>
      </c>
      <c r="G244" s="4">
        <v>59</v>
      </c>
      <c r="H244" s="1" t="s">
        <v>1931</v>
      </c>
      <c r="I244">
        <f t="shared" si="41"/>
        <v>103.92749244712991</v>
      </c>
      <c r="J244">
        <f t="shared" si="39"/>
        <v>273</v>
      </c>
      <c r="K244">
        <f>VLOOKUP(B244,[1]高三上!$B:$V,20,0)</f>
        <v>41</v>
      </c>
      <c r="L244" t="str">
        <f>VLOOKUP(B244,[1]高三上!$B:$V,21,0)</f>
        <v>米晓妹</v>
      </c>
      <c r="M244">
        <f t="shared" si="42"/>
        <v>98.489425981873111</v>
      </c>
      <c r="N244">
        <f t="shared" si="40"/>
        <v>286</v>
      </c>
      <c r="O244">
        <f>VLOOKUP(B244,[1]高二下!$B:$W,20,0)</f>
        <v>59.2</v>
      </c>
      <c r="P244" t="str">
        <f>VLOOKUP(B244,[1]高二下!$B:$W,21,0)</f>
        <v>米晓妹</v>
      </c>
      <c r="Q244">
        <f t="shared" si="43"/>
        <v>51.359516616314203</v>
      </c>
      <c r="R244">
        <f t="shared" si="44"/>
        <v>281</v>
      </c>
      <c r="S244">
        <f>VLOOKUP(B244,[1]高二上!$B:$W,20,0)</f>
        <v>73</v>
      </c>
      <c r="T244" t="str">
        <f>VLOOKUP(B244,[1]高二上!$B:$W,21,0)</f>
        <v>米晓妹</v>
      </c>
      <c r="U244">
        <f t="shared" si="45"/>
        <v>115.70996978851963</v>
      </c>
      <c r="V244">
        <f t="shared" si="46"/>
        <v>120</v>
      </c>
      <c r="W244">
        <f>VLOOKUP(B244,[1]高一下!$B:$X,22,0)</f>
        <v>58</v>
      </c>
      <c r="X244" t="str">
        <f>VLOOKUP(B244,[1]高一下!$B:$X,23,0)</f>
        <v>米晓妹</v>
      </c>
      <c r="Y244">
        <f t="shared" si="47"/>
        <v>108.45921450151057</v>
      </c>
      <c r="Z244">
        <f t="shared" si="48"/>
        <v>172</v>
      </c>
      <c r="AA244">
        <f>VLOOKUP(B244,[1]高一上!$B:$W,21,0)</f>
        <v>48</v>
      </c>
      <c r="AB244" t="str">
        <f>VLOOKUP(B244,[1]高一上!$B:$W,22,0)</f>
        <v>米晓妹</v>
      </c>
      <c r="AC244">
        <f t="shared" si="49"/>
        <v>49.848942598187307</v>
      </c>
      <c r="AD244">
        <f t="shared" si="50"/>
        <v>200</v>
      </c>
      <c r="AE244">
        <f>VLOOKUP(B244,[1]中考!$B:$O,14,0)</f>
        <v>46</v>
      </c>
      <c r="AF244">
        <f t="shared" si="51"/>
        <v>34</v>
      </c>
    </row>
    <row r="245" spans="1:32" x14ac:dyDescent="0.2">
      <c r="A245" s="2" t="s">
        <v>1445</v>
      </c>
      <c r="B245" s="2" t="s">
        <v>1446</v>
      </c>
      <c r="C245" s="1">
        <v>11</v>
      </c>
      <c r="D245" s="3" t="s">
        <v>1070</v>
      </c>
      <c r="E245" s="4" t="s">
        <v>1447</v>
      </c>
      <c r="F245" s="1">
        <v>333</v>
      </c>
      <c r="G245" s="4">
        <v>60</v>
      </c>
      <c r="H245" s="1" t="s">
        <v>1931</v>
      </c>
      <c r="I245">
        <f t="shared" si="41"/>
        <v>78.549848942598189</v>
      </c>
      <c r="J245">
        <f t="shared" si="39"/>
        <v>260</v>
      </c>
      <c r="K245">
        <f>VLOOKUP(B245,[1]高三上!$B:$V,20,0)</f>
        <v>65</v>
      </c>
      <c r="L245" t="str">
        <f>VLOOKUP(B245,[1]高三上!$B:$V,21,0)</f>
        <v>米晓妹</v>
      </c>
      <c r="M245">
        <f t="shared" si="42"/>
        <v>122.35649546827794</v>
      </c>
      <c r="N245">
        <f t="shared" si="40"/>
        <v>189</v>
      </c>
      <c r="O245">
        <f>VLOOKUP(B245,[1]高二下!$B:$W,20,0)</f>
        <v>62.5</v>
      </c>
      <c r="P245" t="str">
        <f>VLOOKUP(B245,[1]高二下!$B:$W,21,0)</f>
        <v>米晓妹</v>
      </c>
      <c r="Q245">
        <f t="shared" si="43"/>
        <v>100</v>
      </c>
      <c r="R245">
        <f t="shared" si="44"/>
        <v>263</v>
      </c>
      <c r="S245">
        <v>0</v>
      </c>
      <c r="T245" t="str">
        <f>P245</f>
        <v>米晓妹</v>
      </c>
      <c r="U245">
        <f t="shared" si="45"/>
        <v>100</v>
      </c>
      <c r="V245">
        <f t="shared" si="46"/>
        <v>322</v>
      </c>
      <c r="W245">
        <f>VLOOKUP(B245,[1]高一下!$B:$X,22,0)</f>
        <v>58</v>
      </c>
      <c r="X245" t="str">
        <f>VLOOKUP(B245,[1]高一下!$B:$X,23,0)</f>
        <v>米晓妹</v>
      </c>
      <c r="Y245">
        <f t="shared" si="47"/>
        <v>128.70090634441087</v>
      </c>
      <c r="Z245">
        <f t="shared" si="48"/>
        <v>172</v>
      </c>
      <c r="AA245">
        <f>VLOOKUP(B245,[1]高一上!$B:$W,21,0)</f>
        <v>40</v>
      </c>
      <c r="AB245" t="str">
        <f>VLOOKUP(B245,[1]高一上!$B:$W,22,0)</f>
        <v>石敏</v>
      </c>
      <c r="AC245">
        <f t="shared" si="49"/>
        <v>83.987915407854985</v>
      </c>
      <c r="AD245">
        <f t="shared" si="50"/>
        <v>267</v>
      </c>
      <c r="AE245">
        <f>VLOOKUP(B245,[1]中考!$B:$O,14,0)</f>
        <v>39</v>
      </c>
      <c r="AF245">
        <f t="shared" si="51"/>
        <v>214</v>
      </c>
    </row>
    <row r="246" spans="1:32" x14ac:dyDescent="0.2">
      <c r="A246" s="2" t="s">
        <v>1448</v>
      </c>
      <c r="B246" s="2" t="s">
        <v>1449</v>
      </c>
      <c r="C246" s="1">
        <v>11</v>
      </c>
      <c r="D246" s="3" t="s">
        <v>1070</v>
      </c>
      <c r="E246" s="4" t="s">
        <v>1450</v>
      </c>
      <c r="F246" s="1">
        <v>328</v>
      </c>
      <c r="G246" s="4">
        <v>47</v>
      </c>
      <c r="H246" s="1" t="s">
        <v>1931</v>
      </c>
      <c r="I246">
        <f t="shared" si="41"/>
        <v>100</v>
      </c>
      <c r="J246">
        <f t="shared" si="39"/>
        <v>326</v>
      </c>
      <c r="K246">
        <f>VLOOKUP(B246,[1]高三上!$B:$V,20,0)</f>
        <v>0</v>
      </c>
      <c r="L246" t="str">
        <f>VLOOKUP(B246,[1]高三上!$B:$V,21,0)</f>
        <v>米晓妹</v>
      </c>
      <c r="M246">
        <f t="shared" si="42"/>
        <v>100</v>
      </c>
      <c r="N246">
        <f t="shared" si="40"/>
        <v>298</v>
      </c>
      <c r="O246">
        <f>VLOOKUP(B246,[1]高二下!$B:$W,20,0)</f>
        <v>83.6</v>
      </c>
      <c r="P246" t="str">
        <f>VLOOKUP(B246,[1]高二下!$B:$W,21,0)</f>
        <v>米晓妹</v>
      </c>
      <c r="Q246">
        <f t="shared" si="43"/>
        <v>170.69486404833839</v>
      </c>
      <c r="R246">
        <f t="shared" si="44"/>
        <v>80</v>
      </c>
      <c r="S246">
        <f>VLOOKUP(B246,[1]高二上!$B:$W,20,0)</f>
        <v>40</v>
      </c>
      <c r="T246" t="str">
        <f>VLOOKUP(B246,[1]高二上!$B:$W,21,0)</f>
        <v>米晓妹</v>
      </c>
      <c r="U246">
        <f t="shared" si="45"/>
        <v>93.353474320241688</v>
      </c>
      <c r="V246">
        <f t="shared" si="46"/>
        <v>314</v>
      </c>
      <c r="W246">
        <f>VLOOKUP(B246,[1]高一下!$B:$X,22,0)</f>
        <v>47</v>
      </c>
      <c r="X246" t="str">
        <f>VLOOKUP(B246,[1]高一下!$B:$X,23,0)</f>
        <v>胡柔殳</v>
      </c>
      <c r="Y246">
        <f t="shared" si="47"/>
        <v>72.205438066465263</v>
      </c>
      <c r="Z246">
        <f t="shared" si="48"/>
        <v>292</v>
      </c>
      <c r="AA246">
        <f>VLOOKUP(B246,[1]高一上!$B:$W,21,0)</f>
        <v>48</v>
      </c>
      <c r="AB246" t="str">
        <f>VLOOKUP(B246,[1]高一上!$B:$W,22,0)</f>
        <v>米晓妹</v>
      </c>
      <c r="AC246">
        <f t="shared" si="49"/>
        <v>65.256797583081578</v>
      </c>
      <c r="AD246">
        <f t="shared" si="50"/>
        <v>200</v>
      </c>
      <c r="AE246">
        <f>VLOOKUP(B246,[1]中考!$B:$O,14,0)</f>
        <v>44</v>
      </c>
      <c r="AF246">
        <f t="shared" si="51"/>
        <v>85</v>
      </c>
    </row>
    <row r="247" spans="1:32" x14ac:dyDescent="0.2">
      <c r="A247" s="2" t="s">
        <v>1451</v>
      </c>
      <c r="B247" s="2" t="s">
        <v>1452</v>
      </c>
      <c r="C247" s="1">
        <v>11</v>
      </c>
      <c r="D247" s="3" t="s">
        <v>1070</v>
      </c>
      <c r="E247" s="4" t="s">
        <v>1453</v>
      </c>
      <c r="F247" s="1">
        <v>299</v>
      </c>
      <c r="G247" s="4">
        <v>51</v>
      </c>
      <c r="H247" s="1" t="s">
        <v>1931</v>
      </c>
      <c r="I247">
        <f t="shared" si="41"/>
        <v>100</v>
      </c>
      <c r="J247">
        <f t="shared" si="39"/>
        <v>316</v>
      </c>
      <c r="K247">
        <v>0</v>
      </c>
      <c r="L247" t="str">
        <f t="shared" ref="L247:L248" si="52">H247</f>
        <v>米晓妹</v>
      </c>
      <c r="M247">
        <f t="shared" si="42"/>
        <v>100</v>
      </c>
      <c r="N247">
        <f t="shared" si="40"/>
        <v>298</v>
      </c>
      <c r="O247">
        <v>0</v>
      </c>
      <c r="P247" t="str">
        <f t="shared" ref="P247:P248" si="53">L247</f>
        <v>米晓妹</v>
      </c>
      <c r="Q247">
        <f t="shared" si="43"/>
        <v>100</v>
      </c>
      <c r="R247">
        <f t="shared" si="44"/>
        <v>306</v>
      </c>
      <c r="S247">
        <f>VLOOKUP(B247,[1]高二上!$B:$W,20,0)</f>
        <v>75</v>
      </c>
      <c r="T247" t="str">
        <f>VLOOKUP(B247,[1]高二上!$B:$W,21,0)</f>
        <v>米晓妹</v>
      </c>
      <c r="U247">
        <f t="shared" si="45"/>
        <v>129.30513595166164</v>
      </c>
      <c r="V247">
        <f t="shared" si="46"/>
        <v>114</v>
      </c>
      <c r="W247">
        <f>VLOOKUP(B247,[1]高一下!$B:$X,22,0)</f>
        <v>55</v>
      </c>
      <c r="X247" t="str">
        <f>VLOOKUP(B247,[1]高一下!$B:$X,23,0)</f>
        <v>米晓妹</v>
      </c>
      <c r="Y247">
        <f t="shared" si="47"/>
        <v>54.0785498489426</v>
      </c>
      <c r="Z247">
        <f t="shared" si="48"/>
        <v>211</v>
      </c>
      <c r="AA247">
        <f>VLOOKUP(B247,[1]高一上!$B:$W,21,0)</f>
        <v>64</v>
      </c>
      <c r="AB247" t="str">
        <f>VLOOKUP(B247,[1]高一上!$B:$W,22,0)</f>
        <v>李汉林</v>
      </c>
      <c r="AC247">
        <f t="shared" si="49"/>
        <v>100</v>
      </c>
      <c r="AD247">
        <f t="shared" si="50"/>
        <v>59</v>
      </c>
      <c r="AE247">
        <v>0</v>
      </c>
      <c r="AF247">
        <f t="shared" si="51"/>
        <v>324</v>
      </c>
    </row>
    <row r="248" spans="1:32" x14ac:dyDescent="0.2">
      <c r="A248" s="2" t="s">
        <v>1938</v>
      </c>
      <c r="B248" s="2" t="s">
        <v>1939</v>
      </c>
      <c r="C248" s="1">
        <v>11</v>
      </c>
      <c r="D248" s="3" t="s">
        <v>1070</v>
      </c>
      <c r="E248" s="4" t="s">
        <v>1940</v>
      </c>
      <c r="F248" s="1">
        <v>236</v>
      </c>
      <c r="G248" s="4">
        <v>42</v>
      </c>
      <c r="H248" s="1" t="s">
        <v>1931</v>
      </c>
      <c r="I248">
        <f t="shared" si="41"/>
        <v>100</v>
      </c>
      <c r="J248">
        <f t="shared" si="39"/>
        <v>328</v>
      </c>
      <c r="K248">
        <v>0</v>
      </c>
      <c r="L248" t="str">
        <f t="shared" si="52"/>
        <v>米晓妹</v>
      </c>
      <c r="M248">
        <f t="shared" si="42"/>
        <v>100</v>
      </c>
      <c r="N248">
        <f t="shared" si="40"/>
        <v>298</v>
      </c>
      <c r="O248">
        <v>0</v>
      </c>
      <c r="P248" t="str">
        <f t="shared" si="53"/>
        <v>米晓妹</v>
      </c>
      <c r="Q248">
        <f t="shared" si="43"/>
        <v>100</v>
      </c>
      <c r="R248">
        <f t="shared" si="44"/>
        <v>306</v>
      </c>
      <c r="S248">
        <v>0</v>
      </c>
      <c r="T248" t="str">
        <f>P248</f>
        <v>米晓妹</v>
      </c>
      <c r="U248">
        <f t="shared" si="45"/>
        <v>100</v>
      </c>
      <c r="V248">
        <f t="shared" si="46"/>
        <v>322</v>
      </c>
      <c r="W248">
        <f>VLOOKUP(B248,[1]高一下!$B:$X,22,0)</f>
        <v>60</v>
      </c>
      <c r="X248" t="str">
        <f>VLOOKUP(B248,[1]高一下!$B:$X,23,0)</f>
        <v>米晓妹</v>
      </c>
      <c r="Y248">
        <f t="shared" si="47"/>
        <v>110.87613293051359</v>
      </c>
      <c r="Z248">
        <f t="shared" si="48"/>
        <v>145</v>
      </c>
      <c r="AA248">
        <f>VLOOKUP(B248,[1]高一上!$B:$W,21,0)</f>
        <v>50</v>
      </c>
      <c r="AB248" t="str">
        <f>VLOOKUP(B248,[1]高一上!$B:$W,22,0)</f>
        <v>李汉林</v>
      </c>
      <c r="AC248">
        <f t="shared" si="49"/>
        <v>100</v>
      </c>
      <c r="AD248">
        <f t="shared" si="50"/>
        <v>181</v>
      </c>
      <c r="AE248">
        <v>0</v>
      </c>
      <c r="AF248">
        <f t="shared" si="51"/>
        <v>324</v>
      </c>
    </row>
    <row r="249" spans="1:32" x14ac:dyDescent="0.2">
      <c r="A249" s="2" t="s">
        <v>1658</v>
      </c>
      <c r="B249" s="2" t="s">
        <v>1659</v>
      </c>
      <c r="C249" s="1">
        <v>14</v>
      </c>
      <c r="D249" s="3" t="s">
        <v>1070</v>
      </c>
      <c r="E249" s="4" t="s">
        <v>1660</v>
      </c>
      <c r="F249" s="1">
        <v>472</v>
      </c>
      <c r="G249" s="4">
        <v>65</v>
      </c>
      <c r="H249" s="1" t="s">
        <v>1931</v>
      </c>
      <c r="I249">
        <f t="shared" si="41"/>
        <v>93.957703927492446</v>
      </c>
      <c r="J249">
        <f t="shared" si="39"/>
        <v>209</v>
      </c>
      <c r="K249">
        <f>VLOOKUP(B249,[1]高三上!$B:$V,20,0)</f>
        <v>65</v>
      </c>
      <c r="L249" t="str">
        <f>VLOOKUP(B249,[1]高三上!$B:$V,21,0)</f>
        <v>米晓妹</v>
      </c>
      <c r="M249">
        <f t="shared" si="42"/>
        <v>88.821752265861022</v>
      </c>
      <c r="N249">
        <f t="shared" si="40"/>
        <v>189</v>
      </c>
      <c r="O249">
        <f>VLOOKUP(B249,[1]高二下!$B:$W,20,0)</f>
        <v>73.8</v>
      </c>
      <c r="P249" t="str">
        <f>VLOOKUP(B249,[1]高二下!$B:$W,21,0)</f>
        <v>米晓妹</v>
      </c>
      <c r="Q249">
        <f t="shared" si="43"/>
        <v>108.1570996978852</v>
      </c>
      <c r="R249">
        <f t="shared" si="44"/>
        <v>152</v>
      </c>
      <c r="S249">
        <f>VLOOKUP(B249,[1]高二上!$B:$W,20,0)</f>
        <v>67</v>
      </c>
      <c r="T249" t="str">
        <f>VLOOKUP(B249,[1]高二上!$B:$W,21,0)</f>
        <v>米晓妹</v>
      </c>
      <c r="U249">
        <f t="shared" si="45"/>
        <v>135.95166163141994</v>
      </c>
      <c r="V249">
        <f t="shared" si="46"/>
        <v>179</v>
      </c>
      <c r="W249">
        <f>VLOOKUP(B249,[1]高一下!$B:$X,22,0)</f>
        <v>46</v>
      </c>
      <c r="X249" t="str">
        <f>VLOOKUP(B249,[1]高一下!$B:$X,23,0)</f>
        <v>米晓妹</v>
      </c>
      <c r="Y249">
        <f t="shared" si="47"/>
        <v>47.734138972809667</v>
      </c>
      <c r="Z249">
        <f t="shared" si="48"/>
        <v>298</v>
      </c>
      <c r="AA249">
        <f>VLOOKUP(B249,[1]高一上!$B:$W,21,0)</f>
        <v>56</v>
      </c>
      <c r="AB249" t="str">
        <f>VLOOKUP(B249,[1]高一上!$B:$W,22,0)</f>
        <v>石敏</v>
      </c>
      <c r="AC249">
        <f t="shared" si="49"/>
        <v>78.851963746223561</v>
      </c>
      <c r="AD249">
        <f t="shared" si="50"/>
        <v>125</v>
      </c>
      <c r="AE249">
        <f>VLOOKUP(B249,[1]中考!$B:$O,14,0)</f>
        <v>45</v>
      </c>
      <c r="AF249">
        <f t="shared" si="51"/>
        <v>55</v>
      </c>
    </row>
    <row r="250" spans="1:32" x14ac:dyDescent="0.2">
      <c r="A250" s="2" t="s">
        <v>1661</v>
      </c>
      <c r="B250" s="2" t="s">
        <v>1662</v>
      </c>
      <c r="C250" s="1">
        <v>14</v>
      </c>
      <c r="D250" s="3" t="s">
        <v>1070</v>
      </c>
      <c r="E250" s="4" t="s">
        <v>1663</v>
      </c>
      <c r="F250" s="1">
        <v>463</v>
      </c>
      <c r="G250" s="4">
        <v>80</v>
      </c>
      <c r="H250" s="1" t="s">
        <v>1931</v>
      </c>
      <c r="I250">
        <f t="shared" si="41"/>
        <v>155.89123867069486</v>
      </c>
      <c r="J250">
        <f t="shared" si="39"/>
        <v>47</v>
      </c>
      <c r="K250">
        <f>VLOOKUP(B250,[1]高三上!$B:$V,20,0)</f>
        <v>58</v>
      </c>
      <c r="L250" t="str">
        <f>VLOOKUP(B250,[1]高三上!$B:$V,21,0)</f>
        <v>米晓妹</v>
      </c>
      <c r="M250">
        <f t="shared" si="42"/>
        <v>90.936555891238669</v>
      </c>
      <c r="N250">
        <f t="shared" si="40"/>
        <v>232</v>
      </c>
      <c r="O250">
        <f>VLOOKUP(B250,[1]高二下!$B:$W,20,0)</f>
        <v>68.900000000000006</v>
      </c>
      <c r="P250" t="str">
        <f>VLOOKUP(B250,[1]高二下!$B:$W,21,0)</f>
        <v>米晓妹</v>
      </c>
      <c r="Q250">
        <f t="shared" si="43"/>
        <v>55.589123867069482</v>
      </c>
      <c r="R250">
        <f t="shared" si="44"/>
        <v>202</v>
      </c>
      <c r="S250">
        <f>VLOOKUP(B250,[1]高二上!$B:$W,20,0)</f>
        <v>83</v>
      </c>
      <c r="T250" t="str">
        <f>VLOOKUP(B250,[1]高二上!$B:$W,21,0)</f>
        <v>米晓妹</v>
      </c>
      <c r="U250">
        <f t="shared" si="45"/>
        <v>101.81268882175226</v>
      </c>
      <c r="V250">
        <f t="shared" si="46"/>
        <v>55</v>
      </c>
      <c r="W250">
        <f>VLOOKUP(B250,[1]高一下!$B:$X,22,0)</f>
        <v>66</v>
      </c>
      <c r="X250" t="str">
        <f>VLOOKUP(B250,[1]高一下!$B:$X,23,0)</f>
        <v>胡柔殳</v>
      </c>
      <c r="Y250">
        <f t="shared" si="47"/>
        <v>136.25377643504532</v>
      </c>
      <c r="Z250">
        <f t="shared" si="48"/>
        <v>61</v>
      </c>
      <c r="AA250">
        <f>VLOOKUP(B250,[1]高一上!$B:$W,21,0)</f>
        <v>50</v>
      </c>
      <c r="AB250" t="str">
        <f>VLOOKUP(B250,[1]高一上!$B:$W,22,0)</f>
        <v>石敏</v>
      </c>
      <c r="AC250">
        <f t="shared" si="49"/>
        <v>109.96978851963746</v>
      </c>
      <c r="AD250">
        <f t="shared" si="50"/>
        <v>181</v>
      </c>
      <c r="AE250">
        <f>VLOOKUP(B250,[1]中考!$B:$O,14,0)</f>
        <v>39</v>
      </c>
      <c r="AF250">
        <f t="shared" si="51"/>
        <v>214</v>
      </c>
    </row>
    <row r="251" spans="1:32" x14ac:dyDescent="0.2">
      <c r="A251" s="2" t="s">
        <v>1664</v>
      </c>
      <c r="B251" s="2" t="s">
        <v>1665</v>
      </c>
      <c r="C251" s="1">
        <v>14</v>
      </c>
      <c r="D251" s="3" t="s">
        <v>1070</v>
      </c>
      <c r="E251" s="4" t="s">
        <v>1666</v>
      </c>
      <c r="F251" s="1">
        <v>459</v>
      </c>
      <c r="G251" s="4">
        <v>84</v>
      </c>
      <c r="H251" s="1" t="s">
        <v>1931</v>
      </c>
      <c r="I251">
        <f t="shared" si="41"/>
        <v>103.02114803625378</v>
      </c>
      <c r="J251">
        <f t="shared" si="39"/>
        <v>22</v>
      </c>
      <c r="K251">
        <f>VLOOKUP(B251,[1]高三上!$B:$V,20,0)</f>
        <v>86</v>
      </c>
      <c r="L251" t="str">
        <f>VLOOKUP(B251,[1]高三上!$B:$V,21,0)</f>
        <v>米晓妹</v>
      </c>
      <c r="M251">
        <f t="shared" si="42"/>
        <v>114.50151057401813</v>
      </c>
      <c r="N251">
        <f t="shared" si="40"/>
        <v>32</v>
      </c>
      <c r="O251">
        <f>VLOOKUP(B251,[1]高二下!$B:$W,20,0)</f>
        <v>83.6</v>
      </c>
      <c r="P251" t="str">
        <f>VLOOKUP(B251,[1]高二下!$B:$W,21,0)</f>
        <v>米晓妹</v>
      </c>
      <c r="Q251">
        <f t="shared" si="43"/>
        <v>89.42598187311178</v>
      </c>
      <c r="R251">
        <f t="shared" si="44"/>
        <v>80</v>
      </c>
      <c r="S251">
        <f>VLOOKUP(B251,[1]高二上!$B:$W,20,0)</f>
        <v>85</v>
      </c>
      <c r="T251" t="str">
        <f>VLOOKUP(B251,[1]高二上!$B:$W,21,0)</f>
        <v>米晓妹</v>
      </c>
      <c r="U251">
        <f t="shared" si="45"/>
        <v>86.706948640483375</v>
      </c>
      <c r="V251">
        <f t="shared" si="46"/>
        <v>45</v>
      </c>
      <c r="W251">
        <f>VLOOKUP(B251,[1]高一下!$B:$X,22,0)</f>
        <v>79</v>
      </c>
      <c r="X251" t="str">
        <f>VLOOKUP(B251,[1]高一下!$B:$X,23,0)</f>
        <v>胡柔殳</v>
      </c>
      <c r="Y251">
        <f t="shared" si="47"/>
        <v>113.595166163142</v>
      </c>
      <c r="Z251">
        <f t="shared" si="48"/>
        <v>1</v>
      </c>
      <c r="AA251">
        <f>VLOOKUP(B251,[1]高一上!$B:$W,21,0)</f>
        <v>67</v>
      </c>
      <c r="AB251" t="str">
        <f>VLOOKUP(B251,[1]高一上!$B:$W,22,0)</f>
        <v>石敏</v>
      </c>
      <c r="AC251">
        <f t="shared" si="49"/>
        <v>102.71903323262841</v>
      </c>
      <c r="AD251">
        <f t="shared" si="50"/>
        <v>46</v>
      </c>
      <c r="AE251">
        <f>VLOOKUP(B251,[1]中考!$B:$O,14,0)</f>
        <v>45</v>
      </c>
      <c r="AF251">
        <f t="shared" si="51"/>
        <v>55</v>
      </c>
    </row>
    <row r="252" spans="1:32" x14ac:dyDescent="0.2">
      <c r="A252" s="2" t="s">
        <v>1667</v>
      </c>
      <c r="B252" s="2" t="s">
        <v>1668</v>
      </c>
      <c r="C252" s="1">
        <v>14</v>
      </c>
      <c r="D252" s="3" t="s">
        <v>1070</v>
      </c>
      <c r="E252" s="4" t="s">
        <v>1669</v>
      </c>
      <c r="F252" s="1">
        <v>452</v>
      </c>
      <c r="G252" s="4">
        <v>80</v>
      </c>
      <c r="H252" s="1" t="s">
        <v>1931</v>
      </c>
      <c r="I252">
        <f t="shared" si="41"/>
        <v>94.259818731117832</v>
      </c>
      <c r="J252">
        <f t="shared" si="39"/>
        <v>47</v>
      </c>
      <c r="K252">
        <f>VLOOKUP(B252,[1]高三上!$B:$V,20,0)</f>
        <v>87</v>
      </c>
      <c r="L252" t="str">
        <f>VLOOKUP(B252,[1]高三上!$B:$V,21,0)</f>
        <v>米晓妹</v>
      </c>
      <c r="M252">
        <f t="shared" si="42"/>
        <v>122.35649546827794</v>
      </c>
      <c r="N252">
        <f t="shared" si="40"/>
        <v>28</v>
      </c>
      <c r="O252">
        <f>VLOOKUP(B252,[1]高二下!$B:$W,20,0)</f>
        <v>80.8</v>
      </c>
      <c r="P252" t="str">
        <f>VLOOKUP(B252,[1]高二下!$B:$W,21,0)</f>
        <v>米晓妹</v>
      </c>
      <c r="Q252">
        <f t="shared" si="43"/>
        <v>123.26283987915409</v>
      </c>
      <c r="R252">
        <f t="shared" si="44"/>
        <v>102</v>
      </c>
      <c r="S252">
        <f>VLOOKUP(B252,[1]高二上!$B:$W,20,0)</f>
        <v>67</v>
      </c>
      <c r="T252" t="str">
        <f>VLOOKUP(B252,[1]高二上!$B:$W,21,0)</f>
        <v>米晓妹</v>
      </c>
      <c r="U252">
        <f t="shared" si="45"/>
        <v>60.422960725075534</v>
      </c>
      <c r="V252">
        <f t="shared" si="46"/>
        <v>179</v>
      </c>
      <c r="W252">
        <f>VLOOKUP(B252,[1]高一下!$B:$X,22,0)</f>
        <v>67</v>
      </c>
      <c r="X252" t="str">
        <f>VLOOKUP(B252,[1]高一下!$B:$X,23,0)</f>
        <v>胡柔殳</v>
      </c>
      <c r="Y252">
        <f t="shared" si="47"/>
        <v>140.18126888217523</v>
      </c>
      <c r="Z252">
        <f t="shared" si="48"/>
        <v>48</v>
      </c>
      <c r="AA252">
        <f>VLOOKUP(B252,[1]高一上!$B:$W,21,0)</f>
        <v>50</v>
      </c>
      <c r="AB252" t="str">
        <f>VLOOKUP(B252,[1]高一上!$B:$W,22,0)</f>
        <v>胡柔殳</v>
      </c>
      <c r="AC252">
        <f t="shared" si="49"/>
        <v>55.589123867069482</v>
      </c>
      <c r="AD252">
        <f t="shared" si="50"/>
        <v>181</v>
      </c>
      <c r="AE252">
        <f>VLOOKUP(B252,[1]中考!$B:$O,14,0)</f>
        <v>46</v>
      </c>
      <c r="AF252">
        <f t="shared" si="51"/>
        <v>34</v>
      </c>
    </row>
    <row r="253" spans="1:32" x14ac:dyDescent="0.2">
      <c r="A253" s="2" t="s">
        <v>1670</v>
      </c>
      <c r="B253" s="2" t="s">
        <v>1671</v>
      </c>
      <c r="C253" s="1">
        <v>14</v>
      </c>
      <c r="D253" s="3" t="s">
        <v>1070</v>
      </c>
      <c r="E253" s="4" t="s">
        <v>1672</v>
      </c>
      <c r="F253" s="1">
        <v>437</v>
      </c>
      <c r="G253" s="4">
        <v>61</v>
      </c>
      <c r="H253" s="1" t="s">
        <v>1931</v>
      </c>
      <c r="I253">
        <f t="shared" si="41"/>
        <v>100.60422960725076</v>
      </c>
      <c r="J253">
        <f t="shared" si="39"/>
        <v>252</v>
      </c>
      <c r="K253">
        <f>VLOOKUP(B253,[1]高三上!$B:$V,20,0)</f>
        <v>55</v>
      </c>
      <c r="L253" t="str">
        <f>VLOOKUP(B253,[1]高三上!$B:$V,21,0)</f>
        <v>米晓妹</v>
      </c>
      <c r="M253">
        <f t="shared" si="42"/>
        <v>113.29305135951662</v>
      </c>
      <c r="N253">
        <f t="shared" si="40"/>
        <v>254</v>
      </c>
      <c r="O253">
        <f>VLOOKUP(B253,[1]高二下!$B:$W,20,0)</f>
        <v>50.3</v>
      </c>
      <c r="P253" t="str">
        <f>VLOOKUP(B253,[1]高二下!$B:$W,21,0)</f>
        <v>米晓妹</v>
      </c>
      <c r="Q253">
        <f t="shared" si="43"/>
        <v>101.20845921450152</v>
      </c>
      <c r="R253">
        <f t="shared" si="44"/>
        <v>298</v>
      </c>
      <c r="S253">
        <f>VLOOKUP(B253,[1]高二上!$B:$W,20,0)</f>
        <v>45</v>
      </c>
      <c r="T253" t="str">
        <f>VLOOKUP(B253,[1]高二上!$B:$W,21,0)</f>
        <v>米晓妹</v>
      </c>
      <c r="U253">
        <f t="shared" si="45"/>
        <v>76.435045317220542</v>
      </c>
      <c r="V253">
        <f t="shared" si="46"/>
        <v>302</v>
      </c>
      <c r="W253">
        <f>VLOOKUP(B253,[1]高一下!$B:$X,22,0)</f>
        <v>54</v>
      </c>
      <c r="X253" t="str">
        <f>VLOOKUP(B253,[1]高一下!$B:$X,23,0)</f>
        <v>胡柔殳</v>
      </c>
      <c r="Y253">
        <f t="shared" si="47"/>
        <v>128.39879154078551</v>
      </c>
      <c r="Z253">
        <f t="shared" si="48"/>
        <v>224</v>
      </c>
      <c r="AA253">
        <f>VLOOKUP(B253,[1]高一上!$B:$W,21,0)</f>
        <v>28</v>
      </c>
      <c r="AB253" t="str">
        <f>VLOOKUP(B253,[1]高一上!$B:$W,22,0)</f>
        <v>石敏</v>
      </c>
      <c r="AC253">
        <f t="shared" si="49"/>
        <v>29.607250755287012</v>
      </c>
      <c r="AD253">
        <f t="shared" si="50"/>
        <v>318</v>
      </c>
      <c r="AE253">
        <f>VLOOKUP(B253,[1]中考!$B:$O,14,0)</f>
        <v>44</v>
      </c>
      <c r="AF253">
        <f t="shared" si="51"/>
        <v>85</v>
      </c>
    </row>
    <row r="254" spans="1:32" x14ac:dyDescent="0.2">
      <c r="A254" s="2" t="s">
        <v>1673</v>
      </c>
      <c r="B254" s="2" t="s">
        <v>1674</v>
      </c>
      <c r="C254" s="1">
        <v>14</v>
      </c>
      <c r="D254" s="3" t="s">
        <v>1070</v>
      </c>
      <c r="E254" s="4" t="s">
        <v>1675</v>
      </c>
      <c r="F254" s="1">
        <v>437</v>
      </c>
      <c r="G254" s="4">
        <v>72</v>
      </c>
      <c r="H254" s="1" t="s">
        <v>1931</v>
      </c>
      <c r="I254">
        <f t="shared" si="41"/>
        <v>132.32628398791542</v>
      </c>
      <c r="J254">
        <f t="shared" si="39"/>
        <v>125</v>
      </c>
      <c r="K254">
        <f>VLOOKUP(B254,[1]高三上!$B:$V,20,0)</f>
        <v>58</v>
      </c>
      <c r="L254" t="str">
        <f>VLOOKUP(B254,[1]高三上!$B:$V,21,0)</f>
        <v>米晓妹</v>
      </c>
      <c r="M254">
        <f t="shared" si="42"/>
        <v>80.060422960725077</v>
      </c>
      <c r="N254">
        <f t="shared" si="40"/>
        <v>232</v>
      </c>
      <c r="O254">
        <f>VLOOKUP(B254,[1]高二下!$B:$W,20,0)</f>
        <v>72.400000000000006</v>
      </c>
      <c r="P254" t="str">
        <f>VLOOKUP(B254,[1]高二下!$B:$W,21,0)</f>
        <v>米晓妹</v>
      </c>
      <c r="Q254">
        <f t="shared" si="43"/>
        <v>125.6797583081571</v>
      </c>
      <c r="R254">
        <f t="shared" si="44"/>
        <v>166</v>
      </c>
      <c r="S254">
        <f>VLOOKUP(B254,[1]高二上!$B:$W,20,0)</f>
        <v>59</v>
      </c>
      <c r="T254" t="str">
        <f>VLOOKUP(B254,[1]高二上!$B:$W,21,0)</f>
        <v>米晓妹</v>
      </c>
      <c r="U254">
        <f t="shared" si="45"/>
        <v>67.975830815709969</v>
      </c>
      <c r="V254">
        <f t="shared" si="46"/>
        <v>251</v>
      </c>
      <c r="W254">
        <f>VLOOKUP(B254,[1]高一下!$B:$X,22,0)</f>
        <v>60</v>
      </c>
      <c r="X254" t="str">
        <f>VLOOKUP(B254,[1]高一下!$B:$X,23,0)</f>
        <v>胡柔殳</v>
      </c>
      <c r="Y254">
        <f t="shared" si="47"/>
        <v>116.61631419939577</v>
      </c>
      <c r="Z254">
        <f t="shared" si="48"/>
        <v>145</v>
      </c>
      <c r="AA254">
        <f>VLOOKUP(B254,[1]高一上!$B:$W,21,0)</f>
        <v>48</v>
      </c>
      <c r="AB254" t="str">
        <f>VLOOKUP(B254,[1]高一上!$B:$W,22,0)</f>
        <v>胡柔殳</v>
      </c>
      <c r="AC254">
        <f t="shared" si="49"/>
        <v>104.22960725075529</v>
      </c>
      <c r="AD254">
        <f t="shared" si="50"/>
        <v>200</v>
      </c>
      <c r="AE254">
        <f>VLOOKUP(B254,[1]中考!$B:$O,14,0)</f>
        <v>39</v>
      </c>
      <c r="AF254">
        <f t="shared" si="51"/>
        <v>214</v>
      </c>
    </row>
    <row r="255" spans="1:32" x14ac:dyDescent="0.2">
      <c r="A255" s="2" t="s">
        <v>1676</v>
      </c>
      <c r="B255" s="2" t="s">
        <v>1677</v>
      </c>
      <c r="C255" s="1">
        <v>14</v>
      </c>
      <c r="D255" s="3" t="s">
        <v>1070</v>
      </c>
      <c r="E255" s="4" t="s">
        <v>1678</v>
      </c>
      <c r="F255" s="1">
        <v>430</v>
      </c>
      <c r="G255" s="4">
        <v>66</v>
      </c>
      <c r="H255" s="1" t="s">
        <v>1931</v>
      </c>
      <c r="I255">
        <f t="shared" si="41"/>
        <v>121.75226586102718</v>
      </c>
      <c r="J255">
        <f t="shared" si="39"/>
        <v>195</v>
      </c>
      <c r="K255">
        <f>VLOOKUP(B255,[1]高三上!$B:$V,20,0)</f>
        <v>50</v>
      </c>
      <c r="L255" t="str">
        <f>VLOOKUP(B255,[1]高三上!$B:$V,21,0)</f>
        <v>米晓妹</v>
      </c>
      <c r="M255">
        <f t="shared" si="42"/>
        <v>83.987915407854985</v>
      </c>
      <c r="N255">
        <f t="shared" si="40"/>
        <v>267</v>
      </c>
      <c r="O255">
        <f>VLOOKUP(B255,[1]高二下!$B:$W,20,0)</f>
        <v>67.8</v>
      </c>
      <c r="P255" t="str">
        <f>VLOOKUP(B255,[1]高二下!$B:$W,21,0)</f>
        <v>米晓妹</v>
      </c>
      <c r="Q255">
        <f t="shared" si="43"/>
        <v>102.71903323262841</v>
      </c>
      <c r="R255">
        <f t="shared" si="44"/>
        <v>214</v>
      </c>
      <c r="S255">
        <f>VLOOKUP(B255,[1]高二上!$B:$W,20,0)</f>
        <v>62</v>
      </c>
      <c r="T255" t="str">
        <f>VLOOKUP(B255,[1]高二上!$B:$W,21,0)</f>
        <v>米晓妹</v>
      </c>
      <c r="U255">
        <f t="shared" si="45"/>
        <v>39.577039274924473</v>
      </c>
      <c r="V255">
        <f t="shared" si="46"/>
        <v>223</v>
      </c>
      <c r="W255">
        <f>VLOOKUP(B255,[1]高一下!$B:$X,22,0)</f>
        <v>71</v>
      </c>
      <c r="X255" t="str">
        <f>VLOOKUP(B255,[1]高一下!$B:$X,23,0)</f>
        <v>胡柔殳</v>
      </c>
      <c r="Y255">
        <f t="shared" si="47"/>
        <v>176.73716012084594</v>
      </c>
      <c r="Z255">
        <f t="shared" si="48"/>
        <v>23</v>
      </c>
      <c r="AA255">
        <f>VLOOKUP(B255,[1]高一上!$B:$W,21,0)</f>
        <v>38</v>
      </c>
      <c r="AB255" t="str">
        <f>VLOOKUP(B255,[1]高一上!$B:$W,22,0)</f>
        <v>米晓妹</v>
      </c>
      <c r="AC255">
        <f t="shared" si="49"/>
        <v>98.187311178247739</v>
      </c>
      <c r="AD255">
        <f t="shared" si="50"/>
        <v>277</v>
      </c>
      <c r="AE255">
        <f>VLOOKUP(B255,[1]中考!$B:$O,14,0)</f>
        <v>35</v>
      </c>
      <c r="AF255">
        <f t="shared" si="51"/>
        <v>271</v>
      </c>
    </row>
    <row r="256" spans="1:32" x14ac:dyDescent="0.2">
      <c r="A256" s="2" t="s">
        <v>1679</v>
      </c>
      <c r="B256" s="2" t="s">
        <v>1680</v>
      </c>
      <c r="C256" s="1">
        <v>14</v>
      </c>
      <c r="D256" s="3" t="s">
        <v>1070</v>
      </c>
      <c r="E256" s="4" t="s">
        <v>1681</v>
      </c>
      <c r="F256" s="1">
        <v>422</v>
      </c>
      <c r="G256" s="4">
        <v>72</v>
      </c>
      <c r="H256" s="1" t="s">
        <v>1931</v>
      </c>
      <c r="I256">
        <f t="shared" si="41"/>
        <v>71.903323262839876</v>
      </c>
      <c r="J256">
        <f t="shared" si="39"/>
        <v>125</v>
      </c>
      <c r="K256">
        <f>VLOOKUP(B256,[1]高三上!$B:$V,20,0)</f>
        <v>86</v>
      </c>
      <c r="L256" t="str">
        <f>VLOOKUP(B256,[1]高三上!$B:$V,21,0)</f>
        <v>米晓妹</v>
      </c>
      <c r="M256">
        <f t="shared" si="42"/>
        <v>173.41389728096675</v>
      </c>
      <c r="N256">
        <f t="shared" si="40"/>
        <v>32</v>
      </c>
      <c r="O256">
        <f>VLOOKUP(B256,[1]高二下!$B:$W,20,0)</f>
        <v>60.3</v>
      </c>
      <c r="P256" t="str">
        <f>VLOOKUP(B256,[1]高二下!$B:$W,21,0)</f>
        <v>米晓妹</v>
      </c>
      <c r="Q256">
        <f t="shared" si="43"/>
        <v>94.259818731117832</v>
      </c>
      <c r="R256">
        <f t="shared" si="44"/>
        <v>275</v>
      </c>
      <c r="S256">
        <f>VLOOKUP(B256,[1]高二上!$B:$W,20,0)</f>
        <v>58</v>
      </c>
      <c r="T256" t="str">
        <f>VLOOKUP(B256,[1]高二上!$B:$W,21,0)</f>
        <v>米晓妹</v>
      </c>
      <c r="U256">
        <f t="shared" si="45"/>
        <v>102.41691842900302</v>
      </c>
      <c r="V256">
        <f t="shared" si="46"/>
        <v>256</v>
      </c>
      <c r="W256">
        <f>VLOOKUP(B256,[1]高一下!$B:$X,22,0)</f>
        <v>51</v>
      </c>
      <c r="X256" t="str">
        <f>VLOOKUP(B256,[1]高一下!$B:$X,23,0)</f>
        <v>胡柔殳</v>
      </c>
      <c r="Y256">
        <f t="shared" si="47"/>
        <v>110.87613293051359</v>
      </c>
      <c r="Z256">
        <f t="shared" si="48"/>
        <v>264</v>
      </c>
      <c r="AA256">
        <f>VLOOKUP(B256,[1]高一上!$B:$W,21,0)</f>
        <v>34</v>
      </c>
      <c r="AB256" t="str">
        <f>VLOOKUP(B256,[1]高一上!$B:$W,22,0)</f>
        <v>李汉林</v>
      </c>
      <c r="AC256">
        <f t="shared" si="49"/>
        <v>48.942598187311184</v>
      </c>
      <c r="AD256">
        <f t="shared" si="50"/>
        <v>300</v>
      </c>
      <c r="AE256">
        <f>VLOOKUP(B256,[1]中考!$B:$O,14,0)</f>
        <v>42</v>
      </c>
      <c r="AF256">
        <f t="shared" si="51"/>
        <v>131</v>
      </c>
    </row>
    <row r="257" spans="1:32" x14ac:dyDescent="0.2">
      <c r="A257" s="2" t="s">
        <v>1682</v>
      </c>
      <c r="B257" s="2" t="s">
        <v>1683</v>
      </c>
      <c r="C257" s="1">
        <v>14</v>
      </c>
      <c r="D257" s="3" t="s">
        <v>1070</v>
      </c>
      <c r="E257" s="4" t="s">
        <v>1684</v>
      </c>
      <c r="F257" s="1">
        <v>418</v>
      </c>
      <c r="G257" s="4">
        <v>71</v>
      </c>
      <c r="H257" s="1" t="s">
        <v>1931</v>
      </c>
      <c r="I257">
        <f t="shared" si="41"/>
        <v>121.14803625377644</v>
      </c>
      <c r="J257">
        <f t="shared" si="39"/>
        <v>145</v>
      </c>
      <c r="K257">
        <f>VLOOKUP(B257,[1]高三上!$B:$V,20,0)</f>
        <v>61</v>
      </c>
      <c r="L257" t="str">
        <f>VLOOKUP(B257,[1]高三上!$B:$V,21,0)</f>
        <v>米晓妹</v>
      </c>
      <c r="M257">
        <f t="shared" si="42"/>
        <v>99.697885196374628</v>
      </c>
      <c r="N257">
        <f t="shared" si="40"/>
        <v>215</v>
      </c>
      <c r="O257">
        <f>VLOOKUP(B257,[1]高二下!$B:$W,20,0)</f>
        <v>67.8</v>
      </c>
      <c r="P257" t="str">
        <f>VLOOKUP(B257,[1]高二下!$B:$W,21,0)</f>
        <v>米晓妹</v>
      </c>
      <c r="Q257">
        <f t="shared" si="43"/>
        <v>118.42900302114803</v>
      </c>
      <c r="R257">
        <f t="shared" si="44"/>
        <v>214</v>
      </c>
      <c r="S257">
        <f>VLOOKUP(B257,[1]高二上!$B:$W,20,0)</f>
        <v>53</v>
      </c>
      <c r="T257" t="str">
        <f>VLOOKUP(B257,[1]高二上!$B:$W,21,0)</f>
        <v>米晓妹</v>
      </c>
      <c r="U257">
        <f t="shared" si="45"/>
        <v>100.30211480362537</v>
      </c>
      <c r="V257">
        <f t="shared" si="46"/>
        <v>275</v>
      </c>
      <c r="W257">
        <f>VLOOKUP(B257,[1]高一下!$B:$X,22,0)</f>
        <v>50</v>
      </c>
      <c r="X257" t="str">
        <f>VLOOKUP(B257,[1]高一下!$B:$X,23,0)</f>
        <v>胡柔殳</v>
      </c>
      <c r="Y257">
        <f t="shared" si="47"/>
        <v>109.96978851963746</v>
      </c>
      <c r="Z257">
        <f t="shared" si="48"/>
        <v>276</v>
      </c>
      <c r="AA257">
        <f>VLOOKUP(B257,[1]高一上!$B:$W,21,0)</f>
        <v>32</v>
      </c>
      <c r="AB257" t="str">
        <f>VLOOKUP(B257,[1]高一上!$B:$W,22,0)</f>
        <v>米晓妹</v>
      </c>
      <c r="AC257">
        <f t="shared" si="49"/>
        <v>76.13293051359517</v>
      </c>
      <c r="AD257">
        <f t="shared" si="50"/>
        <v>309</v>
      </c>
      <c r="AE257">
        <f>VLOOKUP(B257,[1]中考!$B:$O,14,0)</f>
        <v>38</v>
      </c>
      <c r="AF257">
        <f t="shared" si="51"/>
        <v>230</v>
      </c>
    </row>
    <row r="258" spans="1:32" x14ac:dyDescent="0.2">
      <c r="A258" s="2" t="s">
        <v>1685</v>
      </c>
      <c r="B258" s="2" t="s">
        <v>1686</v>
      </c>
      <c r="C258" s="1">
        <v>14</v>
      </c>
      <c r="D258" s="3" t="s">
        <v>1070</v>
      </c>
      <c r="E258" s="4" t="s">
        <v>1687</v>
      </c>
      <c r="F258" s="1">
        <v>413</v>
      </c>
      <c r="G258" s="4">
        <v>89</v>
      </c>
      <c r="H258" s="1" t="s">
        <v>1931</v>
      </c>
      <c r="I258">
        <f t="shared" si="41"/>
        <v>173.11178247734139</v>
      </c>
      <c r="J258">
        <f t="shared" si="39"/>
        <v>4</v>
      </c>
      <c r="K258">
        <f>VLOOKUP(B258,[1]高三上!$B:$V,20,0)</f>
        <v>56</v>
      </c>
      <c r="L258" t="str">
        <f>VLOOKUP(B258,[1]高三上!$B:$V,21,0)</f>
        <v>米晓妹</v>
      </c>
      <c r="M258">
        <f t="shared" si="42"/>
        <v>27.794561933534752</v>
      </c>
      <c r="N258">
        <f t="shared" si="40"/>
        <v>246</v>
      </c>
      <c r="O258">
        <f>VLOOKUP(B258,[1]高二下!$B:$W,20,0)</f>
        <v>92.4</v>
      </c>
      <c r="P258" t="str">
        <f>VLOOKUP(B258,[1]高二下!$B:$W,21,0)</f>
        <v>米晓妹</v>
      </c>
      <c r="Q258">
        <f t="shared" si="43"/>
        <v>124.16918429003022</v>
      </c>
      <c r="R258">
        <f t="shared" si="44"/>
        <v>7</v>
      </c>
      <c r="S258">
        <f>VLOOKUP(B258,[1]高二上!$B:$W,20,0)</f>
        <v>78</v>
      </c>
      <c r="T258" t="str">
        <f>VLOOKUP(B258,[1]高二上!$B:$W,21,0)</f>
        <v>米晓妹</v>
      </c>
      <c r="U258">
        <f t="shared" si="45"/>
        <v>84.290030211480371</v>
      </c>
      <c r="V258">
        <f t="shared" si="46"/>
        <v>87</v>
      </c>
      <c r="W258">
        <f>VLOOKUP(B258,[1]高一下!$B:$X,22,0)</f>
        <v>69</v>
      </c>
      <c r="X258" t="str">
        <f>VLOOKUP(B258,[1]高一下!$B:$X,23,0)</f>
        <v>胡柔殳</v>
      </c>
      <c r="Y258">
        <f t="shared" si="47"/>
        <v>95.166163141993962</v>
      </c>
      <c r="Z258">
        <f t="shared" si="48"/>
        <v>35</v>
      </c>
      <c r="AA258">
        <f>VLOOKUP(B258,[1]高一上!$B:$W,21,0)</f>
        <v>72</v>
      </c>
      <c r="AB258" t="str">
        <f>VLOOKUP(B258,[1]高一上!$B:$W,22,0)</f>
        <v>石敏</v>
      </c>
      <c r="AC258">
        <f t="shared" si="49"/>
        <v>110.87613293051359</v>
      </c>
      <c r="AD258">
        <f t="shared" si="50"/>
        <v>19</v>
      </c>
      <c r="AE258">
        <f>VLOOKUP(B258,[1]中考!$B:$O,14,0)</f>
        <v>45</v>
      </c>
      <c r="AF258">
        <f t="shared" si="51"/>
        <v>55</v>
      </c>
    </row>
    <row r="259" spans="1:32" x14ac:dyDescent="0.2">
      <c r="A259" s="2" t="s">
        <v>1688</v>
      </c>
      <c r="B259" s="2" t="s">
        <v>1689</v>
      </c>
      <c r="C259" s="1">
        <v>14</v>
      </c>
      <c r="D259" s="3" t="s">
        <v>1070</v>
      </c>
      <c r="E259" s="4" t="s">
        <v>1690</v>
      </c>
      <c r="F259" s="1">
        <v>405</v>
      </c>
      <c r="G259" s="4">
        <v>60</v>
      </c>
      <c r="H259" s="1" t="s">
        <v>1931</v>
      </c>
      <c r="I259">
        <f t="shared" si="41"/>
        <v>86.404833836858003</v>
      </c>
      <c r="J259">
        <f t="shared" ref="J259:J322" si="54">RANK(G259,G:G,0)</f>
        <v>260</v>
      </c>
      <c r="K259">
        <f>VLOOKUP(B259,[1]高三上!$B:$V,20,0)</f>
        <v>61</v>
      </c>
      <c r="L259" t="str">
        <f>VLOOKUP(B259,[1]高三上!$B:$V,21,0)</f>
        <v>米晓妹</v>
      </c>
      <c r="M259">
        <f t="shared" si="42"/>
        <v>68.277945619335341</v>
      </c>
      <c r="N259">
        <f t="shared" ref="N259:N322" si="55">RANK(K259,K:K,0)</f>
        <v>215</v>
      </c>
      <c r="O259">
        <f>VLOOKUP(B259,[1]高二下!$B:$W,20,0)</f>
        <v>79.400000000000006</v>
      </c>
      <c r="P259" t="str">
        <f>VLOOKUP(B259,[1]高二下!$B:$W,21,0)</f>
        <v>米晓妹</v>
      </c>
      <c r="Q259">
        <f t="shared" si="43"/>
        <v>100</v>
      </c>
      <c r="R259">
        <f t="shared" si="44"/>
        <v>110</v>
      </c>
      <c r="S259">
        <v>0</v>
      </c>
      <c r="T259" t="str">
        <f>P259</f>
        <v>米晓妹</v>
      </c>
      <c r="U259">
        <f t="shared" si="45"/>
        <v>100</v>
      </c>
      <c r="V259">
        <f t="shared" si="46"/>
        <v>322</v>
      </c>
      <c r="W259">
        <f>VLOOKUP(B259,[1]高一下!$B:$X,22,0)</f>
        <v>53</v>
      </c>
      <c r="X259" t="str">
        <f>VLOOKUP(B259,[1]高一下!$B:$X,23,0)</f>
        <v>胡柔殳</v>
      </c>
      <c r="Y259">
        <f t="shared" si="47"/>
        <v>112.68882175226587</v>
      </c>
      <c r="Z259">
        <f t="shared" si="48"/>
        <v>235</v>
      </c>
      <c r="AA259">
        <f>VLOOKUP(B259,[1]高一上!$B:$W,21,0)</f>
        <v>38</v>
      </c>
      <c r="AB259" t="str">
        <f>VLOOKUP(B259,[1]高一上!$B:$W,22,0)</f>
        <v>石敏</v>
      </c>
      <c r="AC259">
        <f t="shared" si="49"/>
        <v>80.966767371601208</v>
      </c>
      <c r="AD259">
        <f t="shared" si="50"/>
        <v>277</v>
      </c>
      <c r="AE259">
        <f>VLOOKUP(B259,[1]中考!$B:$O,14,0)</f>
        <v>39</v>
      </c>
      <c r="AF259">
        <f t="shared" si="51"/>
        <v>214</v>
      </c>
    </row>
    <row r="260" spans="1:32" x14ac:dyDescent="0.2">
      <c r="A260" s="2" t="s">
        <v>1691</v>
      </c>
      <c r="B260" s="2" t="s">
        <v>1692</v>
      </c>
      <c r="C260" s="1">
        <v>14</v>
      </c>
      <c r="D260" s="3" t="s">
        <v>1070</v>
      </c>
      <c r="E260" s="4" t="s">
        <v>1693</v>
      </c>
      <c r="F260" s="1">
        <v>405</v>
      </c>
      <c r="G260" s="4">
        <v>61</v>
      </c>
      <c r="H260" s="1" t="s">
        <v>1931</v>
      </c>
      <c r="I260">
        <f t="shared" ref="I260:I323" si="56">IF(OR(G260=0,K260=0),100,(((N260-J260)/COUNTA($D$3:$D$333))*100)+100)</f>
        <v>30.21148036253777</v>
      </c>
      <c r="J260">
        <f t="shared" si="54"/>
        <v>252</v>
      </c>
      <c r="K260">
        <f>VLOOKUP(B260,[1]高三上!$B:$V,20,0)</f>
        <v>88</v>
      </c>
      <c r="L260" t="str">
        <f>VLOOKUP(B260,[1]高三上!$B:$V,21,0)</f>
        <v>米晓妹</v>
      </c>
      <c r="M260">
        <f t="shared" ref="M260:M323" si="57">IF(OR(O260=0,K260=0),100,(((R260-N260)/COUNTA($D$3:$D$333))*100)+100)</f>
        <v>181.26888217522659</v>
      </c>
      <c r="N260">
        <f t="shared" si="55"/>
        <v>21</v>
      </c>
      <c r="O260">
        <f>VLOOKUP(B260,[1]高二下!$B:$W,20,0)</f>
        <v>55</v>
      </c>
      <c r="P260" t="str">
        <f>VLOOKUP(B260,[1]高二下!$B:$W,21,0)</f>
        <v>米晓妹</v>
      </c>
      <c r="Q260">
        <f t="shared" ref="Q260:Q309" si="58">IF(OR(O260=0,S260=0),100,(((V260-R260)/COUNTA($D$3:$D$333))*100)+100)</f>
        <v>88.217522658610278</v>
      </c>
      <c r="R260">
        <f t="shared" ref="R260:R323" si="59">RANK(O260,$O$3:$O$333)</f>
        <v>290</v>
      </c>
      <c r="S260">
        <f>VLOOKUP(B260,[1]高二上!$B:$W,20,0)</f>
        <v>59</v>
      </c>
      <c r="T260" t="str">
        <f>VLOOKUP(B260,[1]高二上!$B:$W,21,0)</f>
        <v>米晓妹</v>
      </c>
      <c r="U260">
        <f t="shared" ref="U260:U323" si="60">IF(OR(W260=0,S260=0),100,(((Z260-V260)/COUNTA($D$3:$D$333))*100)+100)</f>
        <v>67.975830815709969</v>
      </c>
      <c r="V260">
        <f t="shared" ref="V260:V323" si="61">RANK(S260,$S$3:$S$333)</f>
        <v>251</v>
      </c>
      <c r="W260">
        <f>VLOOKUP(B260,[1]高一下!$B:$X,22,0)</f>
        <v>60</v>
      </c>
      <c r="X260" t="str">
        <f>VLOOKUP(B260,[1]高一下!$B:$X,23,0)</f>
        <v>胡柔殳</v>
      </c>
      <c r="Y260">
        <f t="shared" ref="Y260:Y323" si="62">IF(OR(W260=0,AA260=0),100,(((AD260-Z260)/COUNTA($D$3:$D$333))*100)+100)</f>
        <v>152.87009063444108</v>
      </c>
      <c r="Z260">
        <f t="shared" ref="Z260:Z323" si="63">RANK(W260,$W$3:$W$333)</f>
        <v>145</v>
      </c>
      <c r="AA260">
        <f>VLOOKUP(B260,[1]高一上!$B:$W,21,0)</f>
        <v>24</v>
      </c>
      <c r="AB260" t="str">
        <f>VLOOKUP(B260,[1]高一上!$B:$W,22,0)</f>
        <v>李汉林</v>
      </c>
      <c r="AC260">
        <f t="shared" ref="AC260:AC323" si="64">IF(OR(AE260=0,AA260=0),100,(((AF260-AD260)/COUNTA($D$3:$D$333))*100)+100)</f>
        <v>81.570996978851966</v>
      </c>
      <c r="AD260">
        <f t="shared" ref="AD260:AD323" si="65">RANK(AA260,$AA$3:$AA$333)</f>
        <v>320</v>
      </c>
      <c r="AE260">
        <f>VLOOKUP(B260,[1]中考!$B:$O,14,0)</f>
        <v>36</v>
      </c>
      <c r="AF260">
        <f t="shared" ref="AF260:AF323" si="66">RANK(AE260,$AE$3:$AE$333)</f>
        <v>259</v>
      </c>
    </row>
    <row r="261" spans="1:32" x14ac:dyDescent="0.2">
      <c r="A261" s="2" t="s">
        <v>1694</v>
      </c>
      <c r="B261" s="2" t="s">
        <v>1695</v>
      </c>
      <c r="C261" s="1">
        <v>14</v>
      </c>
      <c r="D261" s="3" t="s">
        <v>1070</v>
      </c>
      <c r="E261" s="4" t="s">
        <v>1696</v>
      </c>
      <c r="F261" s="1">
        <v>403</v>
      </c>
      <c r="G261" s="4">
        <v>67</v>
      </c>
      <c r="H261" s="1" t="s">
        <v>1931</v>
      </c>
      <c r="I261">
        <f t="shared" si="56"/>
        <v>73.716012084592151</v>
      </c>
      <c r="J261">
        <f t="shared" si="54"/>
        <v>186</v>
      </c>
      <c r="K261">
        <f>VLOOKUP(B261,[1]高三上!$B:$V,20,0)</f>
        <v>76</v>
      </c>
      <c r="L261" t="str">
        <f>VLOOKUP(B261,[1]高三上!$B:$V,21,0)</f>
        <v>米晓妹</v>
      </c>
      <c r="M261">
        <f t="shared" si="57"/>
        <v>134.74320241691842</v>
      </c>
      <c r="N261">
        <f t="shared" si="55"/>
        <v>99</v>
      </c>
      <c r="O261">
        <f>VLOOKUP(B261,[1]高二下!$B:$W,20,0)</f>
        <v>67.8</v>
      </c>
      <c r="P261" t="str">
        <f>VLOOKUP(B261,[1]高二下!$B:$W,21,0)</f>
        <v>米晓妹</v>
      </c>
      <c r="Q261">
        <f t="shared" si="58"/>
        <v>111.17824773413898</v>
      </c>
      <c r="R261">
        <f t="shared" si="59"/>
        <v>214</v>
      </c>
      <c r="S261">
        <f>VLOOKUP(B261,[1]高二上!$B:$W,20,0)</f>
        <v>59</v>
      </c>
      <c r="T261" t="str">
        <f>VLOOKUP(B261,[1]高二上!$B:$W,21,0)</f>
        <v>米晓妹</v>
      </c>
      <c r="U261">
        <f t="shared" si="60"/>
        <v>46.82779456193353</v>
      </c>
      <c r="V261">
        <f t="shared" si="61"/>
        <v>251</v>
      </c>
      <c r="W261">
        <f>VLOOKUP(B261,[1]高一下!$B:$X,22,0)</f>
        <v>65</v>
      </c>
      <c r="X261" t="str">
        <f>VLOOKUP(B261,[1]高一下!$B:$X,23,0)</f>
        <v>胡柔殳</v>
      </c>
      <c r="Y261">
        <f t="shared" si="62"/>
        <v>149.84894259818731</v>
      </c>
      <c r="Z261">
        <f t="shared" si="63"/>
        <v>75</v>
      </c>
      <c r="AA261">
        <f>VLOOKUP(B261,[1]高一上!$B:$W,21,0)</f>
        <v>44</v>
      </c>
      <c r="AB261" t="str">
        <f>VLOOKUP(B261,[1]高一上!$B:$W,22,0)</f>
        <v>胡柔殳</v>
      </c>
      <c r="AC261">
        <f t="shared" si="64"/>
        <v>85.196374622356501</v>
      </c>
      <c r="AD261">
        <f t="shared" si="65"/>
        <v>240</v>
      </c>
      <c r="AE261">
        <f>VLOOKUP(B261,[1]中考!$B:$O,14,0)</f>
        <v>40</v>
      </c>
      <c r="AF261">
        <f t="shared" si="66"/>
        <v>191</v>
      </c>
    </row>
    <row r="262" spans="1:32" x14ac:dyDescent="0.2">
      <c r="A262" s="2" t="s">
        <v>1697</v>
      </c>
      <c r="B262" s="2" t="s">
        <v>1698</v>
      </c>
      <c r="C262" s="1">
        <v>14</v>
      </c>
      <c r="D262" s="3" t="s">
        <v>1070</v>
      </c>
      <c r="E262" s="4" t="s">
        <v>1699</v>
      </c>
      <c r="F262" s="1">
        <v>403</v>
      </c>
      <c r="G262" s="4">
        <v>71</v>
      </c>
      <c r="H262" s="1" t="s">
        <v>1931</v>
      </c>
      <c r="I262">
        <f t="shared" si="56"/>
        <v>69.78851963746223</v>
      </c>
      <c r="J262">
        <f t="shared" si="54"/>
        <v>145</v>
      </c>
      <c r="K262">
        <f>VLOOKUP(B262,[1]高三上!$B:$V,20,0)</f>
        <v>85</v>
      </c>
      <c r="L262" t="str">
        <f>VLOOKUP(B262,[1]高三上!$B:$V,21,0)</f>
        <v>米晓妹</v>
      </c>
      <c r="M262">
        <f t="shared" si="57"/>
        <v>172.20543806646526</v>
      </c>
      <c r="N262">
        <f t="shared" si="55"/>
        <v>45</v>
      </c>
      <c r="O262">
        <f>VLOOKUP(B262,[1]高二下!$B:$W,20,0)</f>
        <v>58.2</v>
      </c>
      <c r="P262" t="str">
        <f>VLOOKUP(B262,[1]高二下!$B:$W,21,0)</f>
        <v>米晓妹</v>
      </c>
      <c r="Q262">
        <f t="shared" si="58"/>
        <v>35.951661631419938</v>
      </c>
      <c r="R262">
        <f t="shared" si="59"/>
        <v>284</v>
      </c>
      <c r="S262">
        <f>VLOOKUP(B262,[1]高二上!$B:$W,20,0)</f>
        <v>80</v>
      </c>
      <c r="T262" t="str">
        <f>VLOOKUP(B262,[1]高二上!$B:$W,21,0)</f>
        <v>米晓妹</v>
      </c>
      <c r="U262">
        <f t="shared" si="60"/>
        <v>141.99395770392749</v>
      </c>
      <c r="V262">
        <f t="shared" si="61"/>
        <v>72</v>
      </c>
      <c r="W262">
        <f>VLOOKUP(B262,[1]高一下!$B:$X,22,0)</f>
        <v>55</v>
      </c>
      <c r="X262" t="str">
        <f>VLOOKUP(B262,[1]高一下!$B:$X,23,0)</f>
        <v>胡柔殳</v>
      </c>
      <c r="Y262">
        <f t="shared" si="62"/>
        <v>108.76132930513594</v>
      </c>
      <c r="Z262">
        <f t="shared" si="63"/>
        <v>211</v>
      </c>
      <c r="AA262">
        <f>VLOOKUP(B262,[1]高一上!$B:$W,21,0)</f>
        <v>44</v>
      </c>
      <c r="AB262" t="str">
        <f>VLOOKUP(B262,[1]高一上!$B:$W,22,0)</f>
        <v>胡柔殳</v>
      </c>
      <c r="AC262">
        <f t="shared" si="64"/>
        <v>67.069486404833839</v>
      </c>
      <c r="AD262">
        <f t="shared" si="65"/>
        <v>240</v>
      </c>
      <c r="AE262">
        <f>VLOOKUP(B262,[1]中考!$B:$O,14,0)</f>
        <v>42</v>
      </c>
      <c r="AF262">
        <f t="shared" si="66"/>
        <v>131</v>
      </c>
    </row>
    <row r="263" spans="1:32" x14ac:dyDescent="0.2">
      <c r="A263" s="2" t="s">
        <v>1700</v>
      </c>
      <c r="B263" s="2" t="s">
        <v>1701</v>
      </c>
      <c r="C263" s="1">
        <v>14</v>
      </c>
      <c r="D263" s="3" t="s">
        <v>1070</v>
      </c>
      <c r="E263" s="4" t="s">
        <v>1702</v>
      </c>
      <c r="F263" s="1">
        <v>398</v>
      </c>
      <c r="G263" s="4">
        <v>65</v>
      </c>
      <c r="H263" s="1" t="s">
        <v>1931</v>
      </c>
      <c r="I263">
        <f t="shared" si="56"/>
        <v>125.6797583081571</v>
      </c>
      <c r="J263">
        <f t="shared" si="54"/>
        <v>209</v>
      </c>
      <c r="K263">
        <f>VLOOKUP(B263,[1]高三上!$B:$V,20,0)</f>
        <v>37</v>
      </c>
      <c r="L263" t="str">
        <f>VLOOKUP(B263,[1]高三上!$B:$V,21,0)</f>
        <v>米晓妹</v>
      </c>
      <c r="M263">
        <f t="shared" si="57"/>
        <v>52.870090634441084</v>
      </c>
      <c r="N263">
        <f t="shared" si="55"/>
        <v>294</v>
      </c>
      <c r="O263">
        <f>VLOOKUP(B263,[1]高二下!$B:$W,20,0)</f>
        <v>75.2</v>
      </c>
      <c r="P263" t="str">
        <f>VLOOKUP(B263,[1]高二下!$B:$W,21,0)</f>
        <v>米晓妹</v>
      </c>
      <c r="Q263">
        <f t="shared" si="58"/>
        <v>144.10876132930514</v>
      </c>
      <c r="R263">
        <f t="shared" si="59"/>
        <v>138</v>
      </c>
      <c r="S263">
        <f>VLOOKUP(B263,[1]高二上!$B:$W,20,0)</f>
        <v>52</v>
      </c>
      <c r="T263" t="str">
        <f>VLOOKUP(B263,[1]高二上!$B:$W,21,0)</f>
        <v>米晓妹</v>
      </c>
      <c r="U263">
        <f t="shared" si="60"/>
        <v>52.265861027190333</v>
      </c>
      <c r="V263">
        <f t="shared" si="61"/>
        <v>284</v>
      </c>
      <c r="W263">
        <f>VLOOKUP(B263,[1]高一下!$B:$X,22,0)</f>
        <v>61</v>
      </c>
      <c r="X263" t="str">
        <f>VLOOKUP(B263,[1]高一下!$B:$X,23,0)</f>
        <v>胡柔殳</v>
      </c>
      <c r="Y263">
        <f t="shared" si="62"/>
        <v>134.44108761329306</v>
      </c>
      <c r="Z263">
        <f t="shared" si="63"/>
        <v>126</v>
      </c>
      <c r="AA263">
        <f>VLOOKUP(B263,[1]高一上!$B:$W,21,0)</f>
        <v>44</v>
      </c>
      <c r="AB263" t="str">
        <f>VLOOKUP(B263,[1]高一上!$B:$W,22,0)</f>
        <v>邓倩</v>
      </c>
      <c r="AC263">
        <f t="shared" si="64"/>
        <v>67.069486404833839</v>
      </c>
      <c r="AD263">
        <f t="shared" si="65"/>
        <v>240</v>
      </c>
      <c r="AE263">
        <f>VLOOKUP(B263,[1]中考!$B:$O,14,0)</f>
        <v>42</v>
      </c>
      <c r="AF263">
        <f t="shared" si="66"/>
        <v>131</v>
      </c>
    </row>
    <row r="264" spans="1:32" x14ac:dyDescent="0.2">
      <c r="A264" s="2" t="s">
        <v>1703</v>
      </c>
      <c r="B264" s="2" t="s">
        <v>1704</v>
      </c>
      <c r="C264" s="1">
        <v>14</v>
      </c>
      <c r="D264" s="3" t="s">
        <v>1070</v>
      </c>
      <c r="E264" s="4" t="s">
        <v>1705</v>
      </c>
      <c r="F264" s="1">
        <v>393</v>
      </c>
      <c r="G264" s="4">
        <v>63</v>
      </c>
      <c r="H264" s="1" t="s">
        <v>1931</v>
      </c>
      <c r="I264">
        <f t="shared" si="56"/>
        <v>100</v>
      </c>
      <c r="J264">
        <f t="shared" si="54"/>
        <v>235</v>
      </c>
      <c r="K264">
        <v>0</v>
      </c>
      <c r="L264" t="str">
        <f t="shared" ref="L264:L265" si="67">H264</f>
        <v>米晓妹</v>
      </c>
      <c r="M264">
        <f t="shared" si="57"/>
        <v>100</v>
      </c>
      <c r="N264">
        <f t="shared" si="55"/>
        <v>298</v>
      </c>
      <c r="O264">
        <v>0</v>
      </c>
      <c r="P264" t="str">
        <f t="shared" ref="P264:P265" si="68">L264</f>
        <v>米晓妹</v>
      </c>
      <c r="Q264">
        <f t="shared" si="58"/>
        <v>100</v>
      </c>
      <c r="R264">
        <f t="shared" si="59"/>
        <v>306</v>
      </c>
      <c r="S264">
        <f>VLOOKUP(B264,[1]高二上!$B:$W,20,0)</f>
        <v>53</v>
      </c>
      <c r="T264" t="str">
        <f>VLOOKUP(B264,[1]高二上!$B:$W,21,0)</f>
        <v>米晓妹</v>
      </c>
      <c r="U264">
        <f t="shared" si="60"/>
        <v>65.55891238670695</v>
      </c>
      <c r="V264">
        <f t="shared" si="61"/>
        <v>275</v>
      </c>
      <c r="W264">
        <f>VLOOKUP(B264,[1]高一下!$B:$X,22,0)</f>
        <v>59</v>
      </c>
      <c r="X264" t="str">
        <f>VLOOKUP(B264,[1]高一下!$B:$X,23,0)</f>
        <v>胡柔殳</v>
      </c>
      <c r="Y264">
        <f t="shared" si="62"/>
        <v>117.82477341389728</v>
      </c>
      <c r="Z264">
        <f t="shared" si="63"/>
        <v>161</v>
      </c>
      <c r="AA264">
        <f>VLOOKUP(B264,[1]高一上!$B:$W,21,0)</f>
        <v>46</v>
      </c>
      <c r="AB264" t="str">
        <f>VLOOKUP(B264,[1]高一上!$B:$W,22,0)</f>
        <v>石敏</v>
      </c>
      <c r="AC264">
        <f t="shared" si="64"/>
        <v>66.465256797583081</v>
      </c>
      <c r="AD264">
        <f t="shared" si="65"/>
        <v>220</v>
      </c>
      <c r="AE264">
        <f>VLOOKUP(B264,[1]中考!$B:$O,14,0)</f>
        <v>43</v>
      </c>
      <c r="AF264">
        <f t="shared" si="66"/>
        <v>109</v>
      </c>
    </row>
    <row r="265" spans="1:32" x14ac:dyDescent="0.2">
      <c r="A265" s="2" t="s">
        <v>1706</v>
      </c>
      <c r="B265" s="2" t="s">
        <v>1707</v>
      </c>
      <c r="C265" s="1">
        <v>14</v>
      </c>
      <c r="D265" s="3" t="s">
        <v>1070</v>
      </c>
      <c r="E265" s="4" t="s">
        <v>1708</v>
      </c>
      <c r="F265" s="1">
        <v>392</v>
      </c>
      <c r="G265" s="4">
        <v>68</v>
      </c>
      <c r="H265" s="1" t="s">
        <v>1931</v>
      </c>
      <c r="I265">
        <f t="shared" si="56"/>
        <v>100</v>
      </c>
      <c r="J265">
        <f t="shared" si="54"/>
        <v>176</v>
      </c>
      <c r="K265">
        <v>0</v>
      </c>
      <c r="L265" t="str">
        <f t="shared" si="67"/>
        <v>米晓妹</v>
      </c>
      <c r="M265">
        <f t="shared" si="57"/>
        <v>100</v>
      </c>
      <c r="N265">
        <f t="shared" si="55"/>
        <v>298</v>
      </c>
      <c r="O265">
        <v>0</v>
      </c>
      <c r="P265" t="str">
        <f t="shared" si="68"/>
        <v>米晓妹</v>
      </c>
      <c r="Q265">
        <f t="shared" si="58"/>
        <v>100</v>
      </c>
      <c r="R265">
        <f t="shared" si="59"/>
        <v>306</v>
      </c>
      <c r="S265">
        <f>VLOOKUP(B265,[1]高二上!$B:$W,20,0)</f>
        <v>65</v>
      </c>
      <c r="T265" t="str">
        <f>VLOOKUP(B265,[1]高二上!$B:$W,21,0)</f>
        <v>米晓妹</v>
      </c>
      <c r="U265">
        <f t="shared" si="60"/>
        <v>69.486404833836858</v>
      </c>
      <c r="V265">
        <f t="shared" si="61"/>
        <v>187</v>
      </c>
      <c r="W265">
        <f>VLOOKUP(B265,[1]高一下!$B:$X,22,0)</f>
        <v>64</v>
      </c>
      <c r="X265" t="str">
        <f>VLOOKUP(B265,[1]高一下!$B:$X,23,0)</f>
        <v>胡柔殳</v>
      </c>
      <c r="Y265">
        <f t="shared" si="62"/>
        <v>171.60120845921449</v>
      </c>
      <c r="Z265">
        <f t="shared" si="63"/>
        <v>86</v>
      </c>
      <c r="AA265">
        <f>VLOOKUP(B265,[1]高一上!$B:$W,21,0)</f>
        <v>22</v>
      </c>
      <c r="AB265" t="str">
        <f>VLOOKUP(B265,[1]高一上!$B:$W,22,0)</f>
        <v>李汉林</v>
      </c>
      <c r="AC265">
        <f t="shared" si="64"/>
        <v>98.489425981873111</v>
      </c>
      <c r="AD265">
        <f t="shared" si="65"/>
        <v>323</v>
      </c>
      <c r="AE265">
        <f>VLOOKUP(B265,[1]中考!$B:$O,14,0)</f>
        <v>27</v>
      </c>
      <c r="AF265">
        <f t="shared" si="66"/>
        <v>318</v>
      </c>
    </row>
    <row r="266" spans="1:32" x14ac:dyDescent="0.2">
      <c r="A266" s="2" t="s">
        <v>1709</v>
      </c>
      <c r="B266" s="2" t="s">
        <v>1710</v>
      </c>
      <c r="C266" s="1">
        <v>14</v>
      </c>
      <c r="D266" s="3" t="s">
        <v>1070</v>
      </c>
      <c r="E266" s="4" t="s">
        <v>1711</v>
      </c>
      <c r="F266" s="1">
        <v>391</v>
      </c>
      <c r="G266" s="4">
        <v>60</v>
      </c>
      <c r="H266" s="1" t="s">
        <v>1931</v>
      </c>
      <c r="I266">
        <f t="shared" si="56"/>
        <v>82.779456193353468</v>
      </c>
      <c r="J266">
        <f t="shared" si="54"/>
        <v>260</v>
      </c>
      <c r="K266">
        <f>VLOOKUP(B266,[1]高三上!$B:$V,20,0)</f>
        <v>63</v>
      </c>
      <c r="L266" t="str">
        <f>VLOOKUP(B266,[1]高三上!$B:$V,21,0)</f>
        <v>米晓妹</v>
      </c>
      <c r="M266">
        <f t="shared" si="57"/>
        <v>103.32326283987915</v>
      </c>
      <c r="N266">
        <f t="shared" si="55"/>
        <v>203</v>
      </c>
      <c r="O266">
        <f>VLOOKUP(B266,[1]高二下!$B:$W,20,0)</f>
        <v>67.8</v>
      </c>
      <c r="P266" t="str">
        <f>VLOOKUP(B266,[1]高二下!$B:$W,21,0)</f>
        <v>米晓妹</v>
      </c>
      <c r="Q266">
        <f t="shared" si="58"/>
        <v>129.00302114803625</v>
      </c>
      <c r="R266">
        <f t="shared" si="59"/>
        <v>214</v>
      </c>
      <c r="S266">
        <f>VLOOKUP(B266,[1]高二上!$B:$W,20,0)</f>
        <v>41</v>
      </c>
      <c r="T266" t="str">
        <f>VLOOKUP(B266,[1]高二上!$B:$W,21,0)</f>
        <v>米晓妹</v>
      </c>
      <c r="U266">
        <f t="shared" si="60"/>
        <v>50.151057401812686</v>
      </c>
      <c r="V266">
        <f t="shared" si="61"/>
        <v>310</v>
      </c>
      <c r="W266">
        <f>VLOOKUP(B266,[1]高一下!$B:$X,22,0)</f>
        <v>60</v>
      </c>
      <c r="X266" t="str">
        <f>VLOOKUP(B266,[1]高一下!$B:$X,23,0)</f>
        <v>胡柔殳</v>
      </c>
      <c r="Y266">
        <f t="shared" si="62"/>
        <v>146.82779456193353</v>
      </c>
      <c r="Z266">
        <f t="shared" si="63"/>
        <v>145</v>
      </c>
      <c r="AA266">
        <f>VLOOKUP(B266,[1]高一上!$B:$W,21,0)</f>
        <v>34</v>
      </c>
      <c r="AB266" t="str">
        <f>VLOOKUP(B266,[1]高一上!$B:$W,22,0)</f>
        <v>石敏</v>
      </c>
      <c r="AC266">
        <f t="shared" si="64"/>
        <v>42.296072507552871</v>
      </c>
      <c r="AD266">
        <f t="shared" si="65"/>
        <v>300</v>
      </c>
      <c r="AE266">
        <f>VLOOKUP(B266,[1]中考!$B:$O,14,0)</f>
        <v>43</v>
      </c>
      <c r="AF266">
        <f t="shared" si="66"/>
        <v>109</v>
      </c>
    </row>
    <row r="267" spans="1:32" x14ac:dyDescent="0.2">
      <c r="A267" s="2" t="s">
        <v>1712</v>
      </c>
      <c r="B267" s="2" t="s">
        <v>1713</v>
      </c>
      <c r="C267" s="1">
        <v>14</v>
      </c>
      <c r="D267" s="3" t="s">
        <v>1070</v>
      </c>
      <c r="E267" s="4" t="s">
        <v>1714</v>
      </c>
      <c r="F267" s="1">
        <v>390</v>
      </c>
      <c r="G267" s="4">
        <v>77</v>
      </c>
      <c r="H267" s="1" t="s">
        <v>1931</v>
      </c>
      <c r="I267">
        <f t="shared" si="56"/>
        <v>156.19335347432025</v>
      </c>
      <c r="J267">
        <f t="shared" si="54"/>
        <v>74</v>
      </c>
      <c r="K267">
        <f>VLOOKUP(B267,[1]高三上!$B:$V,20,0)</f>
        <v>53</v>
      </c>
      <c r="L267" t="str">
        <f>VLOOKUP(B267,[1]高三上!$B:$V,21,0)</f>
        <v>米晓妹</v>
      </c>
      <c r="M267">
        <f t="shared" si="57"/>
        <v>96.072507552870093</v>
      </c>
      <c r="N267">
        <f t="shared" si="55"/>
        <v>260</v>
      </c>
      <c r="O267">
        <f>VLOOKUP(B267,[1]高二下!$B:$W,20,0)</f>
        <v>64.599999999999994</v>
      </c>
      <c r="P267" t="str">
        <f>VLOOKUP(B267,[1]高二下!$B:$W,21,0)</f>
        <v>米晓妹</v>
      </c>
      <c r="Q267">
        <f t="shared" si="58"/>
        <v>61.631419939577036</v>
      </c>
      <c r="R267">
        <f t="shared" si="59"/>
        <v>247</v>
      </c>
      <c r="S267">
        <f>VLOOKUP(B267,[1]高二上!$B:$W,20,0)</f>
        <v>73</v>
      </c>
      <c r="T267" t="str">
        <f>VLOOKUP(B267,[1]高二上!$B:$W,21,0)</f>
        <v>米晓妹</v>
      </c>
      <c r="U267">
        <f t="shared" si="60"/>
        <v>101.81268882175226</v>
      </c>
      <c r="V267">
        <f t="shared" si="61"/>
        <v>120</v>
      </c>
      <c r="W267">
        <f>VLOOKUP(B267,[1]高一下!$B:$X,22,0)</f>
        <v>61</v>
      </c>
      <c r="X267" t="str">
        <f>VLOOKUP(B267,[1]高一下!$B:$X,23,0)</f>
        <v>胡柔殳</v>
      </c>
      <c r="Y267">
        <f t="shared" si="62"/>
        <v>76.13293051359517</v>
      </c>
      <c r="Z267">
        <f t="shared" si="63"/>
        <v>126</v>
      </c>
      <c r="AA267">
        <f>VLOOKUP(B267,[1]高一上!$B:$W,21,0)</f>
        <v>66</v>
      </c>
      <c r="AB267" t="str">
        <f>VLOOKUP(B267,[1]高一上!$B:$W,22,0)</f>
        <v>石敏</v>
      </c>
      <c r="AC267">
        <f t="shared" si="64"/>
        <v>118.73111782477341</v>
      </c>
      <c r="AD267">
        <f t="shared" si="65"/>
        <v>47</v>
      </c>
      <c r="AE267">
        <f>VLOOKUP(B267,[1]中考!$B:$O,14,0)</f>
        <v>43</v>
      </c>
      <c r="AF267">
        <f t="shared" si="66"/>
        <v>109</v>
      </c>
    </row>
    <row r="268" spans="1:32" x14ac:dyDescent="0.2">
      <c r="A268" s="2" t="s">
        <v>1715</v>
      </c>
      <c r="B268" s="2" t="s">
        <v>1716</v>
      </c>
      <c r="C268" s="1">
        <v>14</v>
      </c>
      <c r="D268" s="3" t="s">
        <v>1070</v>
      </c>
      <c r="E268" s="4" t="s">
        <v>1717</v>
      </c>
      <c r="F268" s="1">
        <v>387</v>
      </c>
      <c r="G268" s="4">
        <v>66</v>
      </c>
      <c r="H268" s="1" t="s">
        <v>1931</v>
      </c>
      <c r="I268">
        <f t="shared" si="56"/>
        <v>98.187311178247739</v>
      </c>
      <c r="J268">
        <f t="shared" si="54"/>
        <v>195</v>
      </c>
      <c r="K268">
        <f>VLOOKUP(B268,[1]高三上!$B:$V,20,0)</f>
        <v>65</v>
      </c>
      <c r="L268" t="str">
        <f>VLOOKUP(B268,[1]高三上!$B:$V,21,0)</f>
        <v>米晓妹</v>
      </c>
      <c r="M268">
        <f t="shared" si="57"/>
        <v>70.392749244713002</v>
      </c>
      <c r="N268">
        <f t="shared" si="55"/>
        <v>189</v>
      </c>
      <c r="O268">
        <f>VLOOKUP(B268,[1]高二下!$B:$W,20,0)</f>
        <v>82.2</v>
      </c>
      <c r="P268" t="str">
        <f>VLOOKUP(B268,[1]高二下!$B:$W,21,0)</f>
        <v>米晓妹</v>
      </c>
      <c r="Q268">
        <f t="shared" si="58"/>
        <v>78.549848942598189</v>
      </c>
      <c r="R268">
        <f t="shared" si="59"/>
        <v>91</v>
      </c>
      <c r="S268">
        <f>VLOOKUP(B268,[1]高二上!$B:$W,20,0)</f>
        <v>89</v>
      </c>
      <c r="T268" t="str">
        <f>VLOOKUP(B268,[1]高二上!$B:$W,21,0)</f>
        <v>米晓妹</v>
      </c>
      <c r="U268">
        <f t="shared" si="60"/>
        <v>125.07552870090635</v>
      </c>
      <c r="V268">
        <f t="shared" si="61"/>
        <v>20</v>
      </c>
      <c r="W268">
        <f>VLOOKUP(B268,[1]高一下!$B:$X,22,0)</f>
        <v>63</v>
      </c>
      <c r="X268" t="str">
        <f>VLOOKUP(B268,[1]高一下!$B:$X,23,0)</f>
        <v>胡柔殳</v>
      </c>
      <c r="Y268">
        <f t="shared" si="62"/>
        <v>74.622356495468281</v>
      </c>
      <c r="Z268">
        <f t="shared" si="63"/>
        <v>103</v>
      </c>
      <c r="AA268">
        <f>VLOOKUP(B268,[1]高一上!$B:$W,21,0)</f>
        <v>72</v>
      </c>
      <c r="AB268" t="str">
        <f>VLOOKUP(B268,[1]高一上!$B:$W,22,0)</f>
        <v>胡柔殳</v>
      </c>
      <c r="AC268">
        <f t="shared" si="64"/>
        <v>110.87613293051359</v>
      </c>
      <c r="AD268">
        <f t="shared" si="65"/>
        <v>19</v>
      </c>
      <c r="AE268">
        <f>VLOOKUP(B268,[1]中考!$B:$O,14,0)</f>
        <v>45</v>
      </c>
      <c r="AF268">
        <f t="shared" si="66"/>
        <v>55</v>
      </c>
    </row>
    <row r="269" spans="1:32" x14ac:dyDescent="0.2">
      <c r="A269" s="2" t="s">
        <v>1718</v>
      </c>
      <c r="B269" s="2" t="s">
        <v>1719</v>
      </c>
      <c r="C269" s="1">
        <v>14</v>
      </c>
      <c r="D269" s="3" t="s">
        <v>1070</v>
      </c>
      <c r="E269" s="4" t="s">
        <v>1720</v>
      </c>
      <c r="F269" s="1">
        <v>384</v>
      </c>
      <c r="G269" s="4">
        <v>65</v>
      </c>
      <c r="H269" s="1" t="s">
        <v>1931</v>
      </c>
      <c r="I269">
        <f t="shared" si="56"/>
        <v>100</v>
      </c>
      <c r="J269">
        <f t="shared" si="54"/>
        <v>209</v>
      </c>
      <c r="K269">
        <v>0</v>
      </c>
      <c r="L269" t="str">
        <f>H269</f>
        <v>米晓妹</v>
      </c>
      <c r="M269">
        <f t="shared" si="57"/>
        <v>100</v>
      </c>
      <c r="N269">
        <f t="shared" si="55"/>
        <v>298</v>
      </c>
      <c r="O269">
        <v>0</v>
      </c>
      <c r="P269" t="str">
        <f>L269</f>
        <v>米晓妹</v>
      </c>
      <c r="Q269">
        <f t="shared" si="58"/>
        <v>100</v>
      </c>
      <c r="R269">
        <f t="shared" si="59"/>
        <v>306</v>
      </c>
      <c r="S269">
        <f>VLOOKUP(B269,[1]高二上!$B:$W,20,0)</f>
        <v>58</v>
      </c>
      <c r="T269" t="str">
        <f>VLOOKUP(B269,[1]高二上!$B:$W,21,0)</f>
        <v>米晓妹</v>
      </c>
      <c r="U269">
        <f t="shared" si="60"/>
        <v>41.087613293051362</v>
      </c>
      <c r="V269">
        <f t="shared" si="61"/>
        <v>256</v>
      </c>
      <c r="W269">
        <f>VLOOKUP(B269,[1]高一下!$B:$X,22,0)</f>
        <v>66</v>
      </c>
      <c r="X269" t="str">
        <f>VLOOKUP(B269,[1]高一下!$B:$X,23,0)</f>
        <v>胡柔殳</v>
      </c>
      <c r="Y269">
        <f t="shared" si="62"/>
        <v>103.02114803625378</v>
      </c>
      <c r="Z269">
        <f t="shared" si="63"/>
        <v>61</v>
      </c>
      <c r="AA269">
        <f>VLOOKUP(B269,[1]高一上!$B:$W,21,0)</f>
        <v>62</v>
      </c>
      <c r="AB269" t="str">
        <f>VLOOKUP(B269,[1]高一上!$B:$W,22,0)</f>
        <v>胡柔殳</v>
      </c>
      <c r="AC269">
        <f t="shared" si="64"/>
        <v>118.12688821752266</v>
      </c>
      <c r="AD269">
        <f t="shared" si="65"/>
        <v>71</v>
      </c>
      <c r="AE269">
        <f>VLOOKUP(B269,[1]中考!$B:$O,14,0)</f>
        <v>42</v>
      </c>
      <c r="AF269">
        <f t="shared" si="66"/>
        <v>131</v>
      </c>
    </row>
    <row r="270" spans="1:32" x14ac:dyDescent="0.2">
      <c r="A270" s="2" t="s">
        <v>1721</v>
      </c>
      <c r="B270" s="2" t="s">
        <v>1722</v>
      </c>
      <c r="C270" s="1">
        <v>14</v>
      </c>
      <c r="D270" s="3" t="s">
        <v>1070</v>
      </c>
      <c r="E270" s="4" t="s">
        <v>1723</v>
      </c>
      <c r="F270" s="1">
        <v>382</v>
      </c>
      <c r="G270" s="4">
        <v>59</v>
      </c>
      <c r="H270" s="1" t="s">
        <v>1931</v>
      </c>
      <c r="I270">
        <f t="shared" si="56"/>
        <v>99.395770392749242</v>
      </c>
      <c r="J270">
        <f t="shared" si="54"/>
        <v>273</v>
      </c>
      <c r="K270">
        <f>VLOOKUP(B270,[1]高三上!$B:$V,20,0)</f>
        <v>48</v>
      </c>
      <c r="L270" t="str">
        <f>VLOOKUP(B270,[1]高三上!$B:$V,21,0)</f>
        <v>米晓妹</v>
      </c>
      <c r="M270">
        <f t="shared" si="57"/>
        <v>88.51963746223565</v>
      </c>
      <c r="N270">
        <f t="shared" si="55"/>
        <v>271</v>
      </c>
      <c r="O270">
        <f>VLOOKUP(B270,[1]高二下!$B:$W,20,0)</f>
        <v>65.7</v>
      </c>
      <c r="P270" t="str">
        <f>VLOOKUP(B270,[1]高二下!$B:$W,21,0)</f>
        <v>米晓妹</v>
      </c>
      <c r="Q270">
        <f t="shared" si="58"/>
        <v>64.048338368580062</v>
      </c>
      <c r="R270">
        <f t="shared" si="59"/>
        <v>233</v>
      </c>
      <c r="S270">
        <f>VLOOKUP(B270,[1]高二上!$B:$W,20,0)</f>
        <v>75</v>
      </c>
      <c r="T270" t="str">
        <f>VLOOKUP(B270,[1]高二上!$B:$W,21,0)</f>
        <v>米晓妹</v>
      </c>
      <c r="U270">
        <f t="shared" si="60"/>
        <v>96.676737160120851</v>
      </c>
      <c r="V270">
        <f t="shared" si="61"/>
        <v>114</v>
      </c>
      <c r="W270">
        <f>VLOOKUP(B270,[1]高一下!$B:$X,22,0)</f>
        <v>63</v>
      </c>
      <c r="X270" t="str">
        <f>VLOOKUP(B270,[1]高一下!$B:$X,23,0)</f>
        <v>胡柔殳</v>
      </c>
      <c r="Y270">
        <f t="shared" si="62"/>
        <v>112.38670694864048</v>
      </c>
      <c r="Z270">
        <f t="shared" si="63"/>
        <v>103</v>
      </c>
      <c r="AA270">
        <f>VLOOKUP(B270,[1]高一上!$B:$W,21,0)</f>
        <v>54</v>
      </c>
      <c r="AB270" t="str">
        <f>VLOOKUP(B270,[1]高一上!$B:$W,22,0)</f>
        <v>石敏</v>
      </c>
      <c r="AC270">
        <f t="shared" si="64"/>
        <v>125.98187311178248</v>
      </c>
      <c r="AD270">
        <f t="shared" si="65"/>
        <v>144</v>
      </c>
      <c r="AE270">
        <f>VLOOKUP(B270,[1]中考!$B:$O,14,0)</f>
        <v>38</v>
      </c>
      <c r="AF270">
        <f t="shared" si="66"/>
        <v>230</v>
      </c>
    </row>
    <row r="271" spans="1:32" x14ac:dyDescent="0.2">
      <c r="A271" s="2" t="s">
        <v>1724</v>
      </c>
      <c r="B271" s="2" t="s">
        <v>1725</v>
      </c>
      <c r="C271" s="1">
        <v>14</v>
      </c>
      <c r="D271" s="3" t="s">
        <v>1070</v>
      </c>
      <c r="E271" s="4" t="s">
        <v>1726</v>
      </c>
      <c r="F271" s="1">
        <v>379</v>
      </c>
      <c r="G271" s="4">
        <v>56</v>
      </c>
      <c r="H271" s="1" t="s">
        <v>1931</v>
      </c>
      <c r="I271">
        <f t="shared" si="56"/>
        <v>92.447129909365557</v>
      </c>
      <c r="J271">
        <f t="shared" si="54"/>
        <v>300</v>
      </c>
      <c r="K271">
        <f>VLOOKUP(B271,[1]高三上!$B:$V,20,0)</f>
        <v>46</v>
      </c>
      <c r="L271" t="str">
        <f>VLOOKUP(B271,[1]高三上!$B:$V,21,0)</f>
        <v>米晓妹</v>
      </c>
      <c r="M271">
        <f t="shared" si="57"/>
        <v>98.489425981873111</v>
      </c>
      <c r="N271">
        <f t="shared" si="55"/>
        <v>275</v>
      </c>
      <c r="O271">
        <f>VLOOKUP(B271,[1]高二下!$B:$W,20,0)</f>
        <v>61.4</v>
      </c>
      <c r="P271" t="str">
        <f>VLOOKUP(B271,[1]高二下!$B:$W,21,0)</f>
        <v>米晓妹</v>
      </c>
      <c r="Q271">
        <f t="shared" si="58"/>
        <v>113.29305135951662</v>
      </c>
      <c r="R271">
        <f t="shared" si="59"/>
        <v>270</v>
      </c>
      <c r="S271">
        <f>VLOOKUP(B271,[1]高二上!$B:$W,20,0)</f>
        <v>40</v>
      </c>
      <c r="T271" t="str">
        <f>VLOOKUP(B271,[1]高二上!$B:$W,21,0)</f>
        <v>米晓妹</v>
      </c>
      <c r="U271">
        <f t="shared" si="60"/>
        <v>64.652567975830806</v>
      </c>
      <c r="V271">
        <f t="shared" si="61"/>
        <v>314</v>
      </c>
      <c r="W271">
        <f>VLOOKUP(B271,[1]高一下!$B:$X,22,0)</f>
        <v>56</v>
      </c>
      <c r="X271" t="str">
        <f>VLOOKUP(B271,[1]高一下!$B:$X,23,0)</f>
        <v>胡柔殳</v>
      </c>
      <c r="Y271">
        <f t="shared" si="62"/>
        <v>124.16918429003022</v>
      </c>
      <c r="Z271">
        <f t="shared" si="63"/>
        <v>197</v>
      </c>
      <c r="AA271">
        <f>VLOOKUP(B271,[1]高一上!$B:$W,21,0)</f>
        <v>38</v>
      </c>
      <c r="AB271" t="str">
        <f>VLOOKUP(B271,[1]高一上!$B:$W,22,0)</f>
        <v>胡柔殳</v>
      </c>
      <c r="AC271">
        <f t="shared" si="64"/>
        <v>64.954682779456192</v>
      </c>
      <c r="AD271">
        <f t="shared" si="65"/>
        <v>277</v>
      </c>
      <c r="AE271">
        <f>VLOOKUP(B271,[1]中考!$B:$O,14,0)</f>
        <v>41</v>
      </c>
      <c r="AF271">
        <f t="shared" si="66"/>
        <v>161</v>
      </c>
    </row>
    <row r="272" spans="1:32" x14ac:dyDescent="0.2">
      <c r="A272" s="2" t="s">
        <v>1727</v>
      </c>
      <c r="B272" s="2" t="s">
        <v>1728</v>
      </c>
      <c r="C272" s="1">
        <v>14</v>
      </c>
      <c r="D272" s="3" t="s">
        <v>1070</v>
      </c>
      <c r="E272" s="4" t="s">
        <v>1729</v>
      </c>
      <c r="F272" s="1">
        <v>375</v>
      </c>
      <c r="G272" s="4">
        <v>53</v>
      </c>
      <c r="H272" s="1" t="s">
        <v>1931</v>
      </c>
      <c r="I272">
        <f t="shared" si="56"/>
        <v>91.238670694864055</v>
      </c>
      <c r="J272">
        <f t="shared" si="54"/>
        <v>309</v>
      </c>
      <c r="K272">
        <f>VLOOKUP(B272,[1]高三上!$B:$V,20,0)</f>
        <v>43</v>
      </c>
      <c r="L272" t="str">
        <f>VLOOKUP(B272,[1]高三上!$B:$V,21,0)</f>
        <v>米晓妹</v>
      </c>
      <c r="M272">
        <f t="shared" si="57"/>
        <v>101.20845921450152</v>
      </c>
      <c r="N272">
        <f t="shared" si="55"/>
        <v>280</v>
      </c>
      <c r="O272">
        <f>VLOOKUP(B272,[1]高二下!$B:$W,20,0)</f>
        <v>58.2</v>
      </c>
      <c r="P272" t="str">
        <f>VLOOKUP(B272,[1]高二下!$B:$W,21,0)</f>
        <v>米晓妹</v>
      </c>
      <c r="Q272">
        <f t="shared" si="58"/>
        <v>87.311178247734134</v>
      </c>
      <c r="R272">
        <f t="shared" si="59"/>
        <v>284</v>
      </c>
      <c r="S272">
        <f>VLOOKUP(B272,[1]高二上!$B:$W,20,0)</f>
        <v>61</v>
      </c>
      <c r="T272" t="str">
        <f>VLOOKUP(B272,[1]高二上!$B:$W,21,0)</f>
        <v>米晓妹</v>
      </c>
      <c r="U272">
        <f t="shared" si="60"/>
        <v>75.528700906344412</v>
      </c>
      <c r="V272">
        <f t="shared" si="61"/>
        <v>242</v>
      </c>
      <c r="W272">
        <f>VLOOKUP(B272,[1]高一下!$B:$X,22,0)</f>
        <v>59</v>
      </c>
      <c r="X272" t="str">
        <f>VLOOKUP(B272,[1]高一下!$B:$X,23,0)</f>
        <v>胡柔殳</v>
      </c>
      <c r="Y272">
        <f t="shared" si="62"/>
        <v>141.99395770392749</v>
      </c>
      <c r="Z272">
        <f t="shared" si="63"/>
        <v>161</v>
      </c>
      <c r="AA272">
        <f>VLOOKUP(B272,[1]高一上!$B:$W,21,0)</f>
        <v>34</v>
      </c>
      <c r="AB272" t="str">
        <f>VLOOKUP(B272,[1]高一上!$B:$W,22,0)</f>
        <v>李汉林</v>
      </c>
      <c r="AC272">
        <f t="shared" si="64"/>
        <v>58.006042296072508</v>
      </c>
      <c r="AD272">
        <f t="shared" si="65"/>
        <v>300</v>
      </c>
      <c r="AE272">
        <f>VLOOKUP(B272,[1]中考!$B:$O,14,0)</f>
        <v>41</v>
      </c>
      <c r="AF272">
        <f t="shared" si="66"/>
        <v>161</v>
      </c>
    </row>
    <row r="273" spans="1:32" x14ac:dyDescent="0.2">
      <c r="A273" s="2" t="s">
        <v>1730</v>
      </c>
      <c r="B273" s="2" t="s">
        <v>1731</v>
      </c>
      <c r="C273" s="1">
        <v>14</v>
      </c>
      <c r="D273" s="3" t="s">
        <v>1070</v>
      </c>
      <c r="E273" s="4" t="s">
        <v>1732</v>
      </c>
      <c r="F273" s="1">
        <v>368</v>
      </c>
      <c r="G273" s="4">
        <v>61</v>
      </c>
      <c r="H273" s="1" t="s">
        <v>1931</v>
      </c>
      <c r="I273">
        <f t="shared" si="56"/>
        <v>108.45921450151057</v>
      </c>
      <c r="J273">
        <f t="shared" si="54"/>
        <v>252</v>
      </c>
      <c r="K273">
        <f>VLOOKUP(B273,[1]高三上!$B:$V,20,0)</f>
        <v>43</v>
      </c>
      <c r="L273" t="str">
        <f>VLOOKUP(B273,[1]高三上!$B:$V,21,0)</f>
        <v>米晓妹</v>
      </c>
      <c r="M273">
        <f t="shared" si="57"/>
        <v>90.030211480362539</v>
      </c>
      <c r="N273">
        <f t="shared" si="55"/>
        <v>280</v>
      </c>
      <c r="O273">
        <f>VLOOKUP(B273,[1]高二下!$B:$W,20,0)</f>
        <v>64.599999999999994</v>
      </c>
      <c r="P273" t="str">
        <f>VLOOKUP(B273,[1]高二下!$B:$W,21,0)</f>
        <v>米晓妹</v>
      </c>
      <c r="Q273">
        <f t="shared" si="58"/>
        <v>79.456193353474319</v>
      </c>
      <c r="R273">
        <f t="shared" si="59"/>
        <v>247</v>
      </c>
      <c r="S273">
        <f>VLOOKUP(B273,[1]高二上!$B:$W,20,0)</f>
        <v>67</v>
      </c>
      <c r="T273" t="str">
        <f>VLOOKUP(B273,[1]高二上!$B:$W,21,0)</f>
        <v>金贵</v>
      </c>
      <c r="U273">
        <f t="shared" si="60"/>
        <v>120.24169184290031</v>
      </c>
      <c r="V273">
        <f t="shared" si="61"/>
        <v>179</v>
      </c>
      <c r="W273">
        <f>VLOOKUP(B273,[1]高一下!$B:$X,22,0)</f>
        <v>52</v>
      </c>
      <c r="X273" t="str">
        <f>VLOOKUP(B273,[1]高一下!$B:$X,23,0)</f>
        <v>米晓妹</v>
      </c>
      <c r="Y273">
        <f t="shared" si="62"/>
        <v>106.34441087613293</v>
      </c>
      <c r="Z273">
        <f t="shared" si="63"/>
        <v>246</v>
      </c>
      <c r="AA273">
        <f>VLOOKUP(B273,[1]高一上!$B:$W,21,0)</f>
        <v>40</v>
      </c>
      <c r="AB273" t="str">
        <f>VLOOKUP(B273,[1]高一上!$B:$W,22,0)</f>
        <v>石敏</v>
      </c>
      <c r="AC273">
        <f t="shared" si="64"/>
        <v>97.583081570996981</v>
      </c>
      <c r="AD273">
        <f t="shared" si="65"/>
        <v>267</v>
      </c>
      <c r="AE273">
        <f>VLOOKUP(B273,[1]中考!$B:$O,14,0)</f>
        <v>36</v>
      </c>
      <c r="AF273">
        <f t="shared" si="66"/>
        <v>259</v>
      </c>
    </row>
    <row r="274" spans="1:32" x14ac:dyDescent="0.2">
      <c r="A274" s="2" t="s">
        <v>1733</v>
      </c>
      <c r="B274" s="2" t="s">
        <v>1734</v>
      </c>
      <c r="C274" s="1">
        <v>14</v>
      </c>
      <c r="D274" s="3" t="s">
        <v>1070</v>
      </c>
      <c r="E274" s="4" t="s">
        <v>1735</v>
      </c>
      <c r="F274" s="1">
        <v>367</v>
      </c>
      <c r="G274" s="4">
        <v>60</v>
      </c>
      <c r="H274" s="1" t="s">
        <v>1931</v>
      </c>
      <c r="I274">
        <f t="shared" si="56"/>
        <v>35.045317220543808</v>
      </c>
      <c r="J274">
        <f t="shared" si="54"/>
        <v>260</v>
      </c>
      <c r="K274">
        <f>VLOOKUP(B274,[1]高三上!$B:$V,20,0)</f>
        <v>85</v>
      </c>
      <c r="L274" t="str">
        <f>VLOOKUP(B274,[1]高三上!$B:$V,21,0)</f>
        <v>米晓妹</v>
      </c>
      <c r="M274">
        <f t="shared" si="57"/>
        <v>147.43202416918427</v>
      </c>
      <c r="N274">
        <f t="shared" si="55"/>
        <v>45</v>
      </c>
      <c r="O274">
        <f>VLOOKUP(B274,[1]高二下!$B:$W,20,0)</f>
        <v>68.900000000000006</v>
      </c>
      <c r="P274" t="str">
        <f>VLOOKUP(B274,[1]高二下!$B:$W,21,0)</f>
        <v>米晓妹</v>
      </c>
      <c r="Q274">
        <f t="shared" si="58"/>
        <v>86.706948640483375</v>
      </c>
      <c r="R274">
        <f t="shared" si="59"/>
        <v>202</v>
      </c>
      <c r="S274">
        <f>VLOOKUP(B274,[1]高二上!$B:$W,20,0)</f>
        <v>70</v>
      </c>
      <c r="T274" t="str">
        <f>VLOOKUP(B274,[1]高二上!$B:$W,21,0)</f>
        <v>米晓妹</v>
      </c>
      <c r="U274">
        <f t="shared" si="60"/>
        <v>90.332326283987911</v>
      </c>
      <c r="V274">
        <f t="shared" si="61"/>
        <v>158</v>
      </c>
      <c r="W274">
        <f>VLOOKUP(B274,[1]高一下!$B:$X,22,0)</f>
        <v>61</v>
      </c>
      <c r="X274" t="str">
        <f>VLOOKUP(B274,[1]高一下!$B:$X,23,0)</f>
        <v>胡柔殳</v>
      </c>
      <c r="Y274">
        <f t="shared" si="62"/>
        <v>128.39879154078551</v>
      </c>
      <c r="Z274">
        <f t="shared" si="63"/>
        <v>126</v>
      </c>
      <c r="AA274">
        <f>VLOOKUP(B274,[1]高一上!$B:$W,21,0)</f>
        <v>46</v>
      </c>
      <c r="AB274" t="str">
        <f>VLOOKUP(B274,[1]高一上!$B:$W,22,0)</f>
        <v>胡柔殳</v>
      </c>
      <c r="AC274">
        <f t="shared" si="64"/>
        <v>59.214501510574017</v>
      </c>
      <c r="AD274">
        <f t="shared" si="65"/>
        <v>220</v>
      </c>
      <c r="AE274">
        <f>VLOOKUP(B274,[1]中考!$B:$O,14,0)</f>
        <v>44</v>
      </c>
      <c r="AF274">
        <f t="shared" si="66"/>
        <v>85</v>
      </c>
    </row>
    <row r="275" spans="1:32" x14ac:dyDescent="0.2">
      <c r="A275" s="2" t="s">
        <v>1736</v>
      </c>
      <c r="B275" s="2" t="s">
        <v>1737</v>
      </c>
      <c r="C275" s="1">
        <v>14</v>
      </c>
      <c r="D275" s="3" t="s">
        <v>1070</v>
      </c>
      <c r="E275" s="4" t="s">
        <v>1738</v>
      </c>
      <c r="F275" s="1">
        <v>364</v>
      </c>
      <c r="G275" s="4">
        <v>57</v>
      </c>
      <c r="H275" s="1" t="s">
        <v>1931</v>
      </c>
      <c r="I275">
        <f t="shared" si="56"/>
        <v>100</v>
      </c>
      <c r="J275">
        <f t="shared" si="54"/>
        <v>292</v>
      </c>
      <c r="K275">
        <f>VLOOKUP(B275,[1]高三上!$B:$V,20,0)</f>
        <v>0</v>
      </c>
      <c r="L275" t="str">
        <f>VLOOKUP(B275,[1]高三上!$B:$V,21,0)</f>
        <v>米晓妹</v>
      </c>
      <c r="M275">
        <f t="shared" si="57"/>
        <v>100</v>
      </c>
      <c r="N275">
        <f t="shared" si="55"/>
        <v>298</v>
      </c>
      <c r="O275">
        <f>VLOOKUP(B275,[1]高二下!$B:$W,20,0)</f>
        <v>73.8</v>
      </c>
      <c r="P275" t="str">
        <f>VLOOKUP(B275,[1]高二下!$B:$W,21,0)</f>
        <v>米晓妹</v>
      </c>
      <c r="Q275">
        <f t="shared" si="58"/>
        <v>97.885196374622353</v>
      </c>
      <c r="R275">
        <f t="shared" si="59"/>
        <v>152</v>
      </c>
      <c r="S275">
        <f>VLOOKUP(B275,[1]高二上!$B:$W,20,0)</f>
        <v>71</v>
      </c>
      <c r="T275" t="str">
        <f>VLOOKUP(B275,[1]高二上!$B:$W,21,0)</f>
        <v>米晓妹</v>
      </c>
      <c r="U275">
        <f t="shared" si="60"/>
        <v>108.1570996978852</v>
      </c>
      <c r="V275">
        <f t="shared" si="61"/>
        <v>145</v>
      </c>
      <c r="W275">
        <f>VLOOKUP(B275,[1]高一下!$B:$X,22,0)</f>
        <v>58</v>
      </c>
      <c r="X275" t="str">
        <f>VLOOKUP(B275,[1]高一下!$B:$X,23,0)</f>
        <v>胡柔殳</v>
      </c>
      <c r="Y275">
        <f t="shared" si="62"/>
        <v>91.540785498489427</v>
      </c>
      <c r="Z275">
        <f t="shared" si="63"/>
        <v>172</v>
      </c>
      <c r="AA275">
        <f>VLOOKUP(B275,[1]高一上!$B:$W,21,0)</f>
        <v>54</v>
      </c>
      <c r="AB275" t="str">
        <f>VLOOKUP(B275,[1]高一上!$B:$W,22,0)</f>
        <v>米晓妹</v>
      </c>
      <c r="AC275">
        <f t="shared" si="64"/>
        <v>143.20241691842901</v>
      </c>
      <c r="AD275">
        <f t="shared" si="65"/>
        <v>144</v>
      </c>
      <c r="AE275">
        <f>VLOOKUP(B275,[1]中考!$B:$O,14,0)</f>
        <v>33</v>
      </c>
      <c r="AF275">
        <f t="shared" si="66"/>
        <v>287</v>
      </c>
    </row>
    <row r="276" spans="1:32" x14ac:dyDescent="0.2">
      <c r="A276" s="2" t="s">
        <v>1739</v>
      </c>
      <c r="B276" s="2" t="s">
        <v>1740</v>
      </c>
      <c r="C276" s="1">
        <v>14</v>
      </c>
      <c r="D276" s="3" t="s">
        <v>1070</v>
      </c>
      <c r="E276" s="4" t="s">
        <v>1741</v>
      </c>
      <c r="F276" s="1">
        <v>363</v>
      </c>
      <c r="G276" s="4">
        <v>52</v>
      </c>
      <c r="H276" s="1" t="s">
        <v>1931</v>
      </c>
      <c r="I276">
        <f t="shared" si="56"/>
        <v>100</v>
      </c>
      <c r="J276">
        <f t="shared" si="54"/>
        <v>312</v>
      </c>
      <c r="K276">
        <v>0</v>
      </c>
      <c r="L276" t="str">
        <f t="shared" ref="L276:L277" si="69">H276</f>
        <v>米晓妹</v>
      </c>
      <c r="M276">
        <f t="shared" si="57"/>
        <v>100</v>
      </c>
      <c r="N276">
        <f t="shared" si="55"/>
        <v>298</v>
      </c>
      <c r="O276">
        <v>0</v>
      </c>
      <c r="P276" t="str">
        <f t="shared" ref="P276:P277" si="70">L276</f>
        <v>米晓妹</v>
      </c>
      <c r="Q276">
        <f t="shared" si="58"/>
        <v>100</v>
      </c>
      <c r="R276">
        <f t="shared" si="59"/>
        <v>306</v>
      </c>
      <c r="S276">
        <f>VLOOKUP(B276,[1]高二上!$B:$W,20,0)</f>
        <v>64</v>
      </c>
      <c r="T276" t="str">
        <f>VLOOKUP(B276,[1]高二上!$B:$W,21,0)</f>
        <v>米晓妹</v>
      </c>
      <c r="U276">
        <f t="shared" si="60"/>
        <v>121.14803625377644</v>
      </c>
      <c r="V276">
        <f t="shared" si="61"/>
        <v>206</v>
      </c>
      <c r="W276">
        <f>VLOOKUP(B276,[1]高一下!$B:$X,22,0)</f>
        <v>50</v>
      </c>
      <c r="X276" t="str">
        <f>VLOOKUP(B276,[1]高一下!$B:$X,23,0)</f>
        <v>胡柔殳</v>
      </c>
      <c r="Y276">
        <f t="shared" si="62"/>
        <v>104.22960725075529</v>
      </c>
      <c r="Z276">
        <f t="shared" si="63"/>
        <v>276</v>
      </c>
      <c r="AA276">
        <f>VLOOKUP(B276,[1]高一上!$B:$W,21,0)</f>
        <v>36</v>
      </c>
      <c r="AB276" t="str">
        <f>VLOOKUP(B276,[1]高一上!$B:$W,22,0)</f>
        <v>李汉林</v>
      </c>
      <c r="AC276">
        <f t="shared" si="64"/>
        <v>109.96978851963746</v>
      </c>
      <c r="AD276">
        <f t="shared" si="65"/>
        <v>290</v>
      </c>
      <c r="AE276">
        <f>VLOOKUP(B276,[1]中考!$B:$O,14,0)</f>
        <v>14</v>
      </c>
      <c r="AF276">
        <f t="shared" si="66"/>
        <v>323</v>
      </c>
    </row>
    <row r="277" spans="1:32" x14ac:dyDescent="0.2">
      <c r="A277" s="2" t="s">
        <v>1742</v>
      </c>
      <c r="B277" s="2" t="s">
        <v>1743</v>
      </c>
      <c r="C277" s="1">
        <v>14</v>
      </c>
      <c r="D277" s="3" t="s">
        <v>1070</v>
      </c>
      <c r="E277" s="4" t="s">
        <v>1744</v>
      </c>
      <c r="F277" s="1">
        <v>361</v>
      </c>
      <c r="G277" s="4">
        <v>66</v>
      </c>
      <c r="H277" s="1" t="s">
        <v>1931</v>
      </c>
      <c r="I277">
        <f t="shared" si="56"/>
        <v>100</v>
      </c>
      <c r="J277">
        <f t="shared" si="54"/>
        <v>195</v>
      </c>
      <c r="K277">
        <v>0</v>
      </c>
      <c r="L277" t="str">
        <f t="shared" si="69"/>
        <v>米晓妹</v>
      </c>
      <c r="M277">
        <f t="shared" si="57"/>
        <v>100</v>
      </c>
      <c r="N277">
        <f t="shared" si="55"/>
        <v>298</v>
      </c>
      <c r="O277">
        <v>0</v>
      </c>
      <c r="P277" t="str">
        <f t="shared" si="70"/>
        <v>米晓妹</v>
      </c>
      <c r="Q277">
        <f t="shared" si="58"/>
        <v>100</v>
      </c>
      <c r="R277">
        <f t="shared" si="59"/>
        <v>306</v>
      </c>
      <c r="S277">
        <f>VLOOKUP(B277,[1]高二上!$B:$W,20,0)</f>
        <v>61</v>
      </c>
      <c r="T277" t="str">
        <f>VLOOKUP(B277,[1]高二上!$B:$W,21,0)</f>
        <v>米晓妹</v>
      </c>
      <c r="U277">
        <f t="shared" si="60"/>
        <v>94.561933534743204</v>
      </c>
      <c r="V277">
        <f t="shared" si="61"/>
        <v>242</v>
      </c>
      <c r="W277">
        <f>VLOOKUP(B277,[1]高一下!$B:$X,22,0)</f>
        <v>54</v>
      </c>
      <c r="X277" t="str">
        <f>VLOOKUP(B277,[1]高一下!$B:$X,23,0)</f>
        <v>胡柔殳</v>
      </c>
      <c r="Y277">
        <f t="shared" si="62"/>
        <v>130.51359516616316</v>
      </c>
      <c r="Z277">
        <f t="shared" si="63"/>
        <v>224</v>
      </c>
      <c r="AA277">
        <f>VLOOKUP(B277,[1]高一上!$B:$W,21,0)</f>
        <v>20</v>
      </c>
      <c r="AB277" t="str">
        <f>VLOOKUP(B277,[1]高一上!$B:$W,22,0)</f>
        <v>胡柔殳</v>
      </c>
      <c r="AC277">
        <f t="shared" si="64"/>
        <v>76.13293051359517</v>
      </c>
      <c r="AD277">
        <f t="shared" si="65"/>
        <v>325</v>
      </c>
      <c r="AE277">
        <f>VLOOKUP(B277,[1]中考!$B:$O,14,0)</f>
        <v>37</v>
      </c>
      <c r="AF277">
        <f t="shared" si="66"/>
        <v>246</v>
      </c>
    </row>
    <row r="278" spans="1:32" x14ac:dyDescent="0.2">
      <c r="A278" s="2" t="s">
        <v>1745</v>
      </c>
      <c r="B278" s="2" t="s">
        <v>1746</v>
      </c>
      <c r="C278" s="1">
        <v>14</v>
      </c>
      <c r="D278" s="3" t="s">
        <v>1070</v>
      </c>
      <c r="E278" s="4" t="s">
        <v>1747</v>
      </c>
      <c r="F278" s="1">
        <v>356</v>
      </c>
      <c r="G278" s="4">
        <v>48</v>
      </c>
      <c r="H278" s="1" t="s">
        <v>1931</v>
      </c>
      <c r="I278">
        <f t="shared" si="56"/>
        <v>88.821752265861022</v>
      </c>
      <c r="J278">
        <f t="shared" si="54"/>
        <v>323</v>
      </c>
      <c r="K278">
        <f>VLOOKUP(B278,[1]高三上!$B:$V,20,0)</f>
        <v>41</v>
      </c>
      <c r="L278" t="str">
        <f>VLOOKUP(B278,[1]高三上!$B:$V,21,0)</f>
        <v>米晓妹</v>
      </c>
      <c r="M278">
        <f t="shared" si="57"/>
        <v>91.238670694864055</v>
      </c>
      <c r="N278">
        <f t="shared" si="55"/>
        <v>286</v>
      </c>
      <c r="O278">
        <f>VLOOKUP(B278,[1]高二下!$B:$W,20,0)</f>
        <v>63.5</v>
      </c>
      <c r="P278" t="str">
        <f>VLOOKUP(B278,[1]高二下!$B:$W,21,0)</f>
        <v>米晓妹</v>
      </c>
      <c r="Q278">
        <f t="shared" si="58"/>
        <v>89.728096676737152</v>
      </c>
      <c r="R278">
        <f t="shared" si="59"/>
        <v>257</v>
      </c>
      <c r="S278">
        <f>VLOOKUP(B278,[1]高二上!$B:$W,20,0)</f>
        <v>62</v>
      </c>
      <c r="T278" t="str">
        <f>VLOOKUP(B278,[1]高二上!$B:$W,21,0)</f>
        <v>米晓妹</v>
      </c>
      <c r="U278">
        <f t="shared" si="60"/>
        <v>89.123867069486408</v>
      </c>
      <c r="V278">
        <f t="shared" si="61"/>
        <v>223</v>
      </c>
      <c r="W278">
        <f>VLOOKUP(B278,[1]高一下!$B:$X,22,0)</f>
        <v>57</v>
      </c>
      <c r="X278" t="str">
        <f>VLOOKUP(B278,[1]高一下!$B:$X,23,0)</f>
        <v>胡柔殳</v>
      </c>
      <c r="Y278">
        <f t="shared" si="62"/>
        <v>136.85800604229607</v>
      </c>
      <c r="Z278">
        <f t="shared" si="63"/>
        <v>187</v>
      </c>
      <c r="AA278">
        <f>VLOOKUP(B278,[1]高一上!$B:$W,21,0)</f>
        <v>32</v>
      </c>
      <c r="AB278" t="str">
        <f>VLOOKUP(B278,[1]高一上!$B:$W,22,0)</f>
        <v>李汉林</v>
      </c>
      <c r="AC278">
        <f t="shared" si="64"/>
        <v>76.13293051359517</v>
      </c>
      <c r="AD278">
        <f t="shared" si="65"/>
        <v>309</v>
      </c>
      <c r="AE278">
        <f>VLOOKUP(B278,[1]中考!$B:$O,14,0)</f>
        <v>38</v>
      </c>
      <c r="AF278">
        <f t="shared" si="66"/>
        <v>230</v>
      </c>
    </row>
    <row r="279" spans="1:32" x14ac:dyDescent="0.2">
      <c r="A279" s="2" t="s">
        <v>1748</v>
      </c>
      <c r="B279" s="2" t="s">
        <v>1749</v>
      </c>
      <c r="C279" s="1">
        <v>14</v>
      </c>
      <c r="D279" s="3" t="s">
        <v>1070</v>
      </c>
      <c r="E279" s="4" t="s">
        <v>1750</v>
      </c>
      <c r="F279" s="1">
        <v>354</v>
      </c>
      <c r="G279" s="4">
        <v>60</v>
      </c>
      <c r="H279" s="1" t="s">
        <v>1931</v>
      </c>
      <c r="I279">
        <f t="shared" si="56"/>
        <v>86.404833836858003</v>
      </c>
      <c r="J279">
        <f t="shared" si="54"/>
        <v>260</v>
      </c>
      <c r="K279">
        <f>VLOOKUP(B279,[1]高三上!$B:$V,20,0)</f>
        <v>61</v>
      </c>
      <c r="L279" t="str">
        <f>VLOOKUP(B279,[1]高三上!$B:$V,21,0)</f>
        <v>米晓妹</v>
      </c>
      <c r="M279">
        <f t="shared" si="57"/>
        <v>76.737160120845914</v>
      </c>
      <c r="N279">
        <f t="shared" si="55"/>
        <v>215</v>
      </c>
      <c r="O279">
        <f>VLOOKUP(B279,[1]高二下!$B:$W,20,0)</f>
        <v>75.2</v>
      </c>
      <c r="P279" t="str">
        <f>VLOOKUP(B279,[1]高二下!$B:$W,21,0)</f>
        <v>米晓妹</v>
      </c>
      <c r="Q279">
        <f t="shared" si="58"/>
        <v>148.03625377643505</v>
      </c>
      <c r="R279">
        <f t="shared" si="59"/>
        <v>138</v>
      </c>
      <c r="S279">
        <f>VLOOKUP(B279,[1]高二上!$B:$W,20,0)</f>
        <v>48</v>
      </c>
      <c r="T279" t="str">
        <f>VLOOKUP(B279,[1]高二上!$B:$W,21,0)</f>
        <v>米晓妹</v>
      </c>
      <c r="U279">
        <f t="shared" si="60"/>
        <v>69.78851963746223</v>
      </c>
      <c r="V279">
        <f t="shared" si="61"/>
        <v>297</v>
      </c>
      <c r="W279">
        <f>VLOOKUP(B279,[1]高一下!$B:$X,22,0)</f>
        <v>56</v>
      </c>
      <c r="X279" t="str">
        <f>VLOOKUP(B279,[1]高一下!$B:$X,23,0)</f>
        <v>胡柔殳</v>
      </c>
      <c r="Y279">
        <f t="shared" si="62"/>
        <v>121.14803625377644</v>
      </c>
      <c r="Z279">
        <f t="shared" si="63"/>
        <v>197</v>
      </c>
      <c r="AA279">
        <f>VLOOKUP(B279,[1]高一上!$B:$W,21,0)</f>
        <v>40</v>
      </c>
      <c r="AB279" t="str">
        <f>VLOOKUP(B279,[1]高一上!$B:$W,22,0)</f>
        <v>胡柔殳</v>
      </c>
      <c r="AC279">
        <f t="shared" si="64"/>
        <v>104.22960725075529</v>
      </c>
      <c r="AD279">
        <f t="shared" si="65"/>
        <v>267</v>
      </c>
      <c r="AE279">
        <f>VLOOKUP(B279,[1]中考!$B:$O,14,0)</f>
        <v>34</v>
      </c>
      <c r="AF279">
        <f t="shared" si="66"/>
        <v>281</v>
      </c>
    </row>
    <row r="280" spans="1:32" x14ac:dyDescent="0.2">
      <c r="A280" s="2" t="s">
        <v>1751</v>
      </c>
      <c r="B280" s="2" t="s">
        <v>1752</v>
      </c>
      <c r="C280" s="1">
        <v>14</v>
      </c>
      <c r="D280" s="3" t="s">
        <v>1070</v>
      </c>
      <c r="E280" s="4" t="s">
        <v>1753</v>
      </c>
      <c r="F280" s="1">
        <v>352</v>
      </c>
      <c r="G280" s="4">
        <v>64</v>
      </c>
      <c r="H280" s="1" t="s">
        <v>1931</v>
      </c>
      <c r="I280">
        <f t="shared" si="56"/>
        <v>100</v>
      </c>
      <c r="J280">
        <f t="shared" si="54"/>
        <v>224</v>
      </c>
      <c r="K280">
        <v>0</v>
      </c>
      <c r="L280" t="str">
        <f>H280</f>
        <v>米晓妹</v>
      </c>
      <c r="M280">
        <f t="shared" si="57"/>
        <v>100</v>
      </c>
      <c r="N280">
        <f t="shared" si="55"/>
        <v>298</v>
      </c>
      <c r="O280">
        <v>0</v>
      </c>
      <c r="P280" t="str">
        <f>L280</f>
        <v>米晓妹</v>
      </c>
      <c r="Q280">
        <f t="shared" si="58"/>
        <v>100</v>
      </c>
      <c r="R280">
        <f t="shared" si="59"/>
        <v>306</v>
      </c>
      <c r="S280">
        <f>VLOOKUP(B280,[1]高二上!$B:$W,20,0)</f>
        <v>62</v>
      </c>
      <c r="T280" t="str">
        <f>VLOOKUP(B280,[1]高二上!$B:$W,21,0)</f>
        <v>米晓妹</v>
      </c>
      <c r="U280">
        <f t="shared" si="60"/>
        <v>120.84592145015105</v>
      </c>
      <c r="V280">
        <f t="shared" si="61"/>
        <v>223</v>
      </c>
      <c r="W280">
        <f>VLOOKUP(B280,[1]高一下!$B:$X,22,0)</f>
        <v>47</v>
      </c>
      <c r="X280" t="str">
        <f>VLOOKUP(B280,[1]高一下!$B:$X,23,0)</f>
        <v>胡柔殳</v>
      </c>
      <c r="Y280">
        <f t="shared" si="62"/>
        <v>72.205438066465263</v>
      </c>
      <c r="Z280">
        <f t="shared" si="63"/>
        <v>292</v>
      </c>
      <c r="AA280">
        <f>VLOOKUP(B280,[1]高一上!$B:$W,21,0)</f>
        <v>48</v>
      </c>
      <c r="AB280" t="str">
        <f>VLOOKUP(B280,[1]高一上!$B:$W,22,0)</f>
        <v>米晓妹</v>
      </c>
      <c r="AC280">
        <f t="shared" si="64"/>
        <v>124.47129909365559</v>
      </c>
      <c r="AD280">
        <f t="shared" si="65"/>
        <v>200</v>
      </c>
      <c r="AE280">
        <f>VLOOKUP(B280,[1]中考!$B:$O,14,0)</f>
        <v>34</v>
      </c>
      <c r="AF280">
        <f t="shared" si="66"/>
        <v>281</v>
      </c>
    </row>
    <row r="281" spans="1:32" x14ac:dyDescent="0.2">
      <c r="A281" s="2" t="s">
        <v>1754</v>
      </c>
      <c r="B281" s="2" t="s">
        <v>1755</v>
      </c>
      <c r="C281" s="1">
        <v>14</v>
      </c>
      <c r="D281" s="3" t="s">
        <v>1070</v>
      </c>
      <c r="E281" s="4" t="s">
        <v>1756</v>
      </c>
      <c r="F281" s="1">
        <v>351</v>
      </c>
      <c r="G281" s="4">
        <v>58</v>
      </c>
      <c r="H281" s="1" t="s">
        <v>1931</v>
      </c>
      <c r="I281">
        <f t="shared" si="56"/>
        <v>92.749244712990929</v>
      </c>
      <c r="J281">
        <f t="shared" si="54"/>
        <v>278</v>
      </c>
      <c r="K281">
        <f>VLOOKUP(B281,[1]高三上!$B:$V,20,0)</f>
        <v>55</v>
      </c>
      <c r="L281" t="str">
        <f>VLOOKUP(B281,[1]高三上!$B:$V,21,0)</f>
        <v>米晓妹</v>
      </c>
      <c r="M281">
        <f t="shared" si="57"/>
        <v>106.34441087613293</v>
      </c>
      <c r="N281">
        <f t="shared" si="55"/>
        <v>254</v>
      </c>
      <c r="O281">
        <f>VLOOKUP(B281,[1]高二下!$B:$W,20,0)</f>
        <v>60.3</v>
      </c>
      <c r="P281" t="str">
        <f>VLOOKUP(B281,[1]高二下!$B:$W,21,0)</f>
        <v>米晓妹</v>
      </c>
      <c r="Q281">
        <f t="shared" si="58"/>
        <v>112.68882175226587</v>
      </c>
      <c r="R281">
        <f t="shared" si="59"/>
        <v>275</v>
      </c>
      <c r="S281">
        <f>VLOOKUP(B281,[1]高二上!$B:$W,20,0)</f>
        <v>38</v>
      </c>
      <c r="T281" t="str">
        <f>VLOOKUP(B281,[1]高二上!$B:$W,21,0)</f>
        <v>米晓妹</v>
      </c>
      <c r="U281">
        <f t="shared" si="60"/>
        <v>98.187311178247739</v>
      </c>
      <c r="V281">
        <f t="shared" si="61"/>
        <v>317</v>
      </c>
      <c r="W281">
        <f>VLOOKUP(B281,[1]高一下!$B:$X,22,0)</f>
        <v>43</v>
      </c>
      <c r="X281" t="str">
        <f>VLOOKUP(B281,[1]高一下!$B:$X,23,0)</f>
        <v>米晓妹</v>
      </c>
      <c r="Y281">
        <f t="shared" si="62"/>
        <v>89.728096676737152</v>
      </c>
      <c r="Z281">
        <f t="shared" si="63"/>
        <v>311</v>
      </c>
      <c r="AA281">
        <f>VLOOKUP(B281,[1]高一上!$B:$W,21,0)</f>
        <v>38</v>
      </c>
      <c r="AB281" t="str">
        <f>VLOOKUP(B281,[1]高一上!$B:$W,22,0)</f>
        <v>李汉林</v>
      </c>
      <c r="AC281">
        <f t="shared" si="64"/>
        <v>101.20845921450152</v>
      </c>
      <c r="AD281">
        <f t="shared" si="65"/>
        <v>277</v>
      </c>
      <c r="AE281">
        <f>VLOOKUP(B281,[1]中考!$B:$O,14,0)</f>
        <v>34</v>
      </c>
      <c r="AF281">
        <f t="shared" si="66"/>
        <v>281</v>
      </c>
    </row>
    <row r="282" spans="1:32" x14ac:dyDescent="0.2">
      <c r="A282" s="2" t="s">
        <v>1757</v>
      </c>
      <c r="B282" s="2" t="s">
        <v>1758</v>
      </c>
      <c r="C282" s="1">
        <v>14</v>
      </c>
      <c r="D282" s="3" t="s">
        <v>1070</v>
      </c>
      <c r="E282" s="4" t="s">
        <v>1596</v>
      </c>
      <c r="F282" s="1">
        <v>351</v>
      </c>
      <c r="G282" s="4">
        <v>53</v>
      </c>
      <c r="H282" s="1" t="s">
        <v>1931</v>
      </c>
      <c r="I282">
        <f t="shared" si="56"/>
        <v>100</v>
      </c>
      <c r="J282">
        <f t="shared" si="54"/>
        <v>309</v>
      </c>
      <c r="K282">
        <v>0</v>
      </c>
      <c r="L282" t="str">
        <f>H282</f>
        <v>米晓妹</v>
      </c>
      <c r="M282">
        <f t="shared" si="57"/>
        <v>100</v>
      </c>
      <c r="N282">
        <f t="shared" si="55"/>
        <v>298</v>
      </c>
      <c r="O282">
        <v>0</v>
      </c>
      <c r="P282" t="str">
        <f>L282</f>
        <v>米晓妹</v>
      </c>
      <c r="Q282">
        <f t="shared" si="58"/>
        <v>100</v>
      </c>
      <c r="R282">
        <f t="shared" si="59"/>
        <v>306</v>
      </c>
      <c r="S282">
        <f>VLOOKUP(B282,[1]高二上!$B:$W,20,0)</f>
        <v>62</v>
      </c>
      <c r="T282" t="str">
        <f>VLOOKUP(B282,[1]高二上!$B:$W,21,0)</f>
        <v>米晓妹</v>
      </c>
      <c r="U282">
        <f t="shared" si="60"/>
        <v>84.592145015105743</v>
      </c>
      <c r="V282">
        <f t="shared" si="61"/>
        <v>223</v>
      </c>
      <c r="W282">
        <f>VLOOKUP(B282,[1]高一下!$B:$X,22,0)</f>
        <v>58</v>
      </c>
      <c r="X282" t="str">
        <f>VLOOKUP(B282,[1]高一下!$B:$X,23,0)</f>
        <v>胡柔殳</v>
      </c>
      <c r="Y282">
        <f t="shared" si="62"/>
        <v>125.37764350453172</v>
      </c>
      <c r="Z282">
        <f t="shared" si="63"/>
        <v>172</v>
      </c>
      <c r="AA282">
        <f>VLOOKUP(B282,[1]高一上!$B:$W,21,0)</f>
        <v>42</v>
      </c>
      <c r="AB282" t="str">
        <f>VLOOKUP(B282,[1]高一上!$B:$W,22,0)</f>
        <v>邓倩</v>
      </c>
      <c r="AC282">
        <f t="shared" si="64"/>
        <v>87.311178247734134</v>
      </c>
      <c r="AD282">
        <f t="shared" si="65"/>
        <v>256</v>
      </c>
      <c r="AE282">
        <f>VLOOKUP(B282,[1]中考!$B:$O,14,0)</f>
        <v>39</v>
      </c>
      <c r="AF282">
        <f t="shared" si="66"/>
        <v>214</v>
      </c>
    </row>
    <row r="283" spans="1:32" x14ac:dyDescent="0.2">
      <c r="A283" s="2" t="s">
        <v>1759</v>
      </c>
      <c r="B283" s="2" t="s">
        <v>1760</v>
      </c>
      <c r="C283" s="1">
        <v>14</v>
      </c>
      <c r="D283" s="3" t="s">
        <v>1070</v>
      </c>
      <c r="E283" s="4" t="s">
        <v>1567</v>
      </c>
      <c r="F283" s="1">
        <v>337</v>
      </c>
      <c r="G283" s="4">
        <v>61</v>
      </c>
      <c r="H283" s="1" t="s">
        <v>1931</v>
      </c>
      <c r="I283">
        <f t="shared" si="56"/>
        <v>100.60422960725076</v>
      </c>
      <c r="J283">
        <f t="shared" si="54"/>
        <v>252</v>
      </c>
      <c r="K283">
        <f>VLOOKUP(B283,[1]高三上!$B:$V,20,0)</f>
        <v>55</v>
      </c>
      <c r="L283" t="str">
        <f>VLOOKUP(B283,[1]高三上!$B:$V,21,0)</f>
        <v>米晓妹</v>
      </c>
      <c r="M283">
        <f t="shared" si="57"/>
        <v>50.755287009063444</v>
      </c>
      <c r="N283">
        <f t="shared" si="55"/>
        <v>254</v>
      </c>
      <c r="O283">
        <f>VLOOKUP(B283,[1]高二下!$B:$W,20,0)</f>
        <v>82.2</v>
      </c>
      <c r="P283" t="str">
        <f>VLOOKUP(B283,[1]高二下!$B:$W,21,0)</f>
        <v>米晓妹</v>
      </c>
      <c r="Q283">
        <f t="shared" si="58"/>
        <v>160.12084592145015</v>
      </c>
      <c r="R283">
        <f t="shared" si="59"/>
        <v>91</v>
      </c>
      <c r="S283">
        <f>VLOOKUP(B283,[1]高二上!$B:$W,20,0)</f>
        <v>50</v>
      </c>
      <c r="T283" t="str">
        <f>VLOOKUP(B283,[1]高二上!$B:$W,21,0)</f>
        <v>米晓妹</v>
      </c>
      <c r="U283">
        <f t="shared" si="60"/>
        <v>64.350453172205448</v>
      </c>
      <c r="V283">
        <f t="shared" si="61"/>
        <v>290</v>
      </c>
      <c r="W283">
        <f>VLOOKUP(B283,[1]高一下!$B:$X,22,0)</f>
        <v>58</v>
      </c>
      <c r="X283" t="str">
        <f>VLOOKUP(B283,[1]高一下!$B:$X,23,0)</f>
        <v>胡柔殳</v>
      </c>
      <c r="Y283">
        <f t="shared" si="62"/>
        <v>146.22356495468279</v>
      </c>
      <c r="Z283">
        <f t="shared" si="63"/>
        <v>172</v>
      </c>
      <c r="AA283">
        <f>VLOOKUP(B283,[1]高一上!$B:$W,21,0)</f>
        <v>20</v>
      </c>
      <c r="AB283" t="str">
        <f>VLOOKUP(B283,[1]高一上!$B:$W,22,0)</f>
        <v>石敏</v>
      </c>
      <c r="AC283">
        <f t="shared" si="64"/>
        <v>50.453172205438065</v>
      </c>
      <c r="AD283">
        <f t="shared" si="65"/>
        <v>325</v>
      </c>
      <c r="AE283">
        <f>VLOOKUP(B283,[1]中考!$B:$O,14,0)</f>
        <v>41</v>
      </c>
      <c r="AF283">
        <f t="shared" si="66"/>
        <v>161</v>
      </c>
    </row>
    <row r="284" spans="1:32" x14ac:dyDescent="0.2">
      <c r="A284" s="2" t="s">
        <v>1761</v>
      </c>
      <c r="B284" s="2" t="s">
        <v>1762</v>
      </c>
      <c r="C284" s="1">
        <v>14</v>
      </c>
      <c r="D284" s="3" t="s">
        <v>1070</v>
      </c>
      <c r="E284" s="4" t="s">
        <v>1763</v>
      </c>
      <c r="F284" s="1">
        <v>337</v>
      </c>
      <c r="G284" s="4">
        <v>60</v>
      </c>
      <c r="H284" s="1" t="s">
        <v>1931</v>
      </c>
      <c r="I284">
        <f t="shared" si="56"/>
        <v>41.691842900302113</v>
      </c>
      <c r="J284">
        <f t="shared" si="54"/>
        <v>260</v>
      </c>
      <c r="K284">
        <f>VLOOKUP(B284,[1]高三上!$B:$V,20,0)</f>
        <v>82</v>
      </c>
      <c r="L284" t="str">
        <f>VLOOKUP(B284,[1]高三上!$B:$V,21,0)</f>
        <v>米晓妹</v>
      </c>
      <c r="M284">
        <f t="shared" si="57"/>
        <v>135.95166163141994</v>
      </c>
      <c r="N284">
        <f t="shared" si="55"/>
        <v>67</v>
      </c>
      <c r="O284">
        <f>VLOOKUP(B284,[1]高二下!$B:$W,20,0)</f>
        <v>70</v>
      </c>
      <c r="P284" t="str">
        <f>VLOOKUP(B284,[1]高二下!$B:$W,21,0)</f>
        <v>米晓妹</v>
      </c>
      <c r="Q284">
        <f t="shared" si="58"/>
        <v>78.247734138972817</v>
      </c>
      <c r="R284">
        <f t="shared" si="59"/>
        <v>186</v>
      </c>
      <c r="S284">
        <f>VLOOKUP(B284,[1]高二上!$B:$W,20,0)</f>
        <v>75</v>
      </c>
      <c r="T284" t="str">
        <f>VLOOKUP(B284,[1]高二上!$B:$W,21,0)</f>
        <v>米晓妹</v>
      </c>
      <c r="U284">
        <f t="shared" si="60"/>
        <v>114.19939577039275</v>
      </c>
      <c r="V284">
        <f t="shared" si="61"/>
        <v>114</v>
      </c>
      <c r="W284">
        <f>VLOOKUP(B284,[1]高一下!$B:$X,22,0)</f>
        <v>59</v>
      </c>
      <c r="X284" t="str">
        <f>VLOOKUP(B284,[1]高一下!$B:$X,23,0)</f>
        <v>胡柔殳</v>
      </c>
      <c r="Y284">
        <f t="shared" si="62"/>
        <v>128.70090634441087</v>
      </c>
      <c r="Z284">
        <f t="shared" si="63"/>
        <v>161</v>
      </c>
      <c r="AA284">
        <f>VLOOKUP(B284,[1]高一上!$B:$W,21,0)</f>
        <v>42</v>
      </c>
      <c r="AB284" t="str">
        <f>VLOOKUP(B284,[1]高一上!$B:$W,22,0)</f>
        <v>胡柔殳</v>
      </c>
      <c r="AC284">
        <f t="shared" si="64"/>
        <v>104.53172205438067</v>
      </c>
      <c r="AD284">
        <f t="shared" si="65"/>
        <v>256</v>
      </c>
      <c r="AE284">
        <f>VLOOKUP(B284,[1]中考!$B:$O,14,0)</f>
        <v>35</v>
      </c>
      <c r="AF284">
        <f t="shared" si="66"/>
        <v>271</v>
      </c>
    </row>
    <row r="285" spans="1:32" x14ac:dyDescent="0.2">
      <c r="A285" s="2" t="s">
        <v>1764</v>
      </c>
      <c r="B285" s="2" t="s">
        <v>1765</v>
      </c>
      <c r="C285" s="1">
        <v>14</v>
      </c>
      <c r="D285" s="3" t="s">
        <v>1070</v>
      </c>
      <c r="E285" s="4" t="s">
        <v>1369</v>
      </c>
      <c r="F285" s="1">
        <v>335</v>
      </c>
      <c r="G285" s="4">
        <v>58</v>
      </c>
      <c r="H285" s="1" t="s">
        <v>1931</v>
      </c>
      <c r="I285">
        <f t="shared" si="56"/>
        <v>100</v>
      </c>
      <c r="J285">
        <f t="shared" si="54"/>
        <v>278</v>
      </c>
      <c r="K285">
        <v>0</v>
      </c>
      <c r="L285" t="str">
        <f t="shared" ref="L285:L286" si="71">H285</f>
        <v>米晓妹</v>
      </c>
      <c r="M285">
        <f t="shared" si="57"/>
        <v>100</v>
      </c>
      <c r="N285">
        <f t="shared" si="55"/>
        <v>298</v>
      </c>
      <c r="O285">
        <v>0</v>
      </c>
      <c r="P285" t="str">
        <f t="shared" ref="P285:P286" si="72">L285</f>
        <v>米晓妹</v>
      </c>
      <c r="Q285">
        <f t="shared" si="58"/>
        <v>100</v>
      </c>
      <c r="R285">
        <f t="shared" si="59"/>
        <v>306</v>
      </c>
      <c r="S285">
        <f>VLOOKUP(B285,[1]高二上!$B:$W,20,0)</f>
        <v>72</v>
      </c>
      <c r="T285" t="str">
        <f>VLOOKUP(B285,[1]高二上!$B:$W,21,0)</f>
        <v>米晓妹</v>
      </c>
      <c r="U285">
        <f t="shared" si="60"/>
        <v>61.329305135951664</v>
      </c>
      <c r="V285">
        <f t="shared" si="61"/>
        <v>140</v>
      </c>
      <c r="W285">
        <f>VLOOKUP(B285,[1]高一下!$B:$X,22,0)</f>
        <v>74</v>
      </c>
      <c r="X285" t="str">
        <f>VLOOKUP(B285,[1]高一下!$B:$X,23,0)</f>
        <v>胡柔殳</v>
      </c>
      <c r="Y285">
        <f t="shared" si="62"/>
        <v>121.14803625377644</v>
      </c>
      <c r="Z285">
        <f t="shared" si="63"/>
        <v>12</v>
      </c>
      <c r="AA285">
        <f>VLOOKUP(B285,[1]高一上!$B:$W,21,0)</f>
        <v>60</v>
      </c>
      <c r="AB285" t="str">
        <f>VLOOKUP(B285,[1]高一上!$B:$W,22,0)</f>
        <v>李汉林</v>
      </c>
      <c r="AC285">
        <f t="shared" si="64"/>
        <v>157.09969788519638</v>
      </c>
      <c r="AD285">
        <f t="shared" si="65"/>
        <v>82</v>
      </c>
      <c r="AE285">
        <f>VLOOKUP(B285,[1]中考!$B:$O,14,0)</f>
        <v>35</v>
      </c>
      <c r="AF285">
        <f t="shared" si="66"/>
        <v>271</v>
      </c>
    </row>
    <row r="286" spans="1:32" x14ac:dyDescent="0.2">
      <c r="A286" s="2" t="s">
        <v>1766</v>
      </c>
      <c r="B286" s="2" t="s">
        <v>1767</v>
      </c>
      <c r="C286" s="1">
        <v>14</v>
      </c>
      <c r="D286" s="3" t="s">
        <v>1070</v>
      </c>
      <c r="E286" s="4" t="s">
        <v>1768</v>
      </c>
      <c r="F286" s="1">
        <v>326</v>
      </c>
      <c r="G286" s="4">
        <v>65</v>
      </c>
      <c r="H286" s="1" t="s">
        <v>1931</v>
      </c>
      <c r="I286">
        <f t="shared" si="56"/>
        <v>100</v>
      </c>
      <c r="J286">
        <f t="shared" si="54"/>
        <v>209</v>
      </c>
      <c r="K286">
        <v>0</v>
      </c>
      <c r="L286" t="str">
        <f t="shared" si="71"/>
        <v>米晓妹</v>
      </c>
      <c r="M286">
        <f t="shared" si="57"/>
        <v>100</v>
      </c>
      <c r="N286">
        <f t="shared" si="55"/>
        <v>298</v>
      </c>
      <c r="O286">
        <v>0</v>
      </c>
      <c r="P286" t="str">
        <f t="shared" si="72"/>
        <v>米晓妹</v>
      </c>
      <c r="Q286">
        <f t="shared" si="58"/>
        <v>100</v>
      </c>
      <c r="R286">
        <f t="shared" si="59"/>
        <v>306</v>
      </c>
      <c r="S286">
        <f>VLOOKUP(B286,[1]高二上!$B:$W,20,0)</f>
        <v>65</v>
      </c>
      <c r="T286" t="str">
        <f>VLOOKUP(B286,[1]高二上!$B:$W,21,0)</f>
        <v>米晓妹</v>
      </c>
      <c r="U286">
        <f t="shared" si="60"/>
        <v>103.02114803625378</v>
      </c>
      <c r="V286">
        <f t="shared" si="61"/>
        <v>187</v>
      </c>
      <c r="W286">
        <f>VLOOKUP(B286,[1]高一下!$B:$X,22,0)</f>
        <v>56</v>
      </c>
      <c r="X286" t="str">
        <f>VLOOKUP(B286,[1]高一下!$B:$X,23,0)</f>
        <v>胡柔殳</v>
      </c>
      <c r="Y286">
        <f t="shared" si="62"/>
        <v>106.94864048338368</v>
      </c>
      <c r="Z286">
        <f t="shared" si="63"/>
        <v>197</v>
      </c>
      <c r="AA286">
        <f>VLOOKUP(B286,[1]高一上!$B:$W,21,0)</f>
        <v>46</v>
      </c>
      <c r="AB286" t="str">
        <f>VLOOKUP(B286,[1]高一上!$B:$W,22,0)</f>
        <v>胡柔殳</v>
      </c>
      <c r="AC286">
        <f t="shared" si="64"/>
        <v>73.111782477341393</v>
      </c>
      <c r="AD286">
        <f t="shared" si="65"/>
        <v>220</v>
      </c>
      <c r="AE286">
        <f>VLOOKUP(B286,[1]中考!$B:$O,14,0)</f>
        <v>42</v>
      </c>
      <c r="AF286">
        <f t="shared" si="66"/>
        <v>131</v>
      </c>
    </row>
    <row r="287" spans="1:32" x14ac:dyDescent="0.2">
      <c r="A287" s="2" t="s">
        <v>1769</v>
      </c>
      <c r="B287" s="2" t="s">
        <v>1770</v>
      </c>
      <c r="C287" s="1">
        <v>14</v>
      </c>
      <c r="D287" s="3" t="s">
        <v>1070</v>
      </c>
      <c r="E287" s="4" t="s">
        <v>1771</v>
      </c>
      <c r="F287" s="1">
        <v>319</v>
      </c>
      <c r="G287" s="4">
        <v>58</v>
      </c>
      <c r="H287" s="1" t="s">
        <v>1931</v>
      </c>
      <c r="I287">
        <f t="shared" si="56"/>
        <v>105.74018126888217</v>
      </c>
      <c r="J287">
        <f t="shared" si="54"/>
        <v>278</v>
      </c>
      <c r="K287">
        <f>VLOOKUP(B287,[1]高三上!$B:$V,20,0)</f>
        <v>30</v>
      </c>
      <c r="L287" t="str">
        <f>VLOOKUP(B287,[1]高三上!$B:$V,21,0)</f>
        <v>米晓妹</v>
      </c>
      <c r="M287">
        <f t="shared" si="57"/>
        <v>89.728096676737152</v>
      </c>
      <c r="N287">
        <f t="shared" si="55"/>
        <v>297</v>
      </c>
      <c r="O287">
        <f>VLOOKUP(B287,[1]高二下!$B:$W,20,0)</f>
        <v>62.5</v>
      </c>
      <c r="P287" t="str">
        <f>VLOOKUP(B287,[1]高二下!$B:$W,21,0)</f>
        <v>米晓妹</v>
      </c>
      <c r="Q287">
        <f t="shared" si="58"/>
        <v>110.57401812688822</v>
      </c>
      <c r="R287">
        <f t="shared" si="59"/>
        <v>263</v>
      </c>
      <c r="S287">
        <f>VLOOKUP(B287,[1]高二上!$B:$W,20,0)</f>
        <v>46</v>
      </c>
      <c r="T287" t="str">
        <f>VLOOKUP(B287,[1]高二上!$B:$W,21,0)</f>
        <v>米晓妹</v>
      </c>
      <c r="U287">
        <f t="shared" si="60"/>
        <v>101.81268882175226</v>
      </c>
      <c r="V287">
        <f t="shared" si="61"/>
        <v>298</v>
      </c>
      <c r="W287">
        <f>VLOOKUP(B287,[1]高一下!$B:$X,22,0)</f>
        <v>45</v>
      </c>
      <c r="X287" t="str">
        <f>VLOOKUP(B287,[1]高一下!$B:$X,23,0)</f>
        <v>胡柔殳</v>
      </c>
      <c r="Y287">
        <f t="shared" si="62"/>
        <v>98.791540785498484</v>
      </c>
      <c r="Z287">
        <f t="shared" si="63"/>
        <v>304</v>
      </c>
      <c r="AA287">
        <f>VLOOKUP(B287,[1]高一上!$B:$W,21,0)</f>
        <v>34</v>
      </c>
      <c r="AB287" t="str">
        <f>VLOOKUP(B287,[1]高一上!$B:$W,22,0)</f>
        <v>石敏</v>
      </c>
      <c r="AC287">
        <f t="shared" si="64"/>
        <v>96.072507552870093</v>
      </c>
      <c r="AD287">
        <f t="shared" si="65"/>
        <v>300</v>
      </c>
      <c r="AE287">
        <f>VLOOKUP(B287,[1]中考!$B:$O,14,0)</f>
        <v>33</v>
      </c>
      <c r="AF287">
        <f t="shared" si="66"/>
        <v>287</v>
      </c>
    </row>
    <row r="288" spans="1:32" x14ac:dyDescent="0.2">
      <c r="A288" s="2" t="s">
        <v>1772</v>
      </c>
      <c r="B288" s="2" t="s">
        <v>1773</v>
      </c>
      <c r="C288" s="1">
        <v>14</v>
      </c>
      <c r="D288" s="3" t="s">
        <v>1070</v>
      </c>
      <c r="E288" s="4" t="s">
        <v>1774</v>
      </c>
      <c r="F288" s="1">
        <v>308</v>
      </c>
      <c r="G288" s="4">
        <v>58</v>
      </c>
      <c r="H288" s="1" t="s">
        <v>1931</v>
      </c>
      <c r="I288">
        <f t="shared" si="56"/>
        <v>100</v>
      </c>
      <c r="J288">
        <f t="shared" si="54"/>
        <v>278</v>
      </c>
      <c r="K288">
        <v>0</v>
      </c>
      <c r="L288" t="str">
        <f>H288</f>
        <v>米晓妹</v>
      </c>
      <c r="M288">
        <f t="shared" si="57"/>
        <v>100</v>
      </c>
      <c r="N288">
        <f t="shared" si="55"/>
        <v>298</v>
      </c>
      <c r="O288">
        <v>0</v>
      </c>
      <c r="P288" t="str">
        <f>L288</f>
        <v>米晓妹</v>
      </c>
      <c r="Q288">
        <f t="shared" si="58"/>
        <v>100</v>
      </c>
      <c r="R288">
        <f t="shared" si="59"/>
        <v>306</v>
      </c>
      <c r="S288">
        <f>VLOOKUP(B288,[1]高二上!$B:$W,20,0)</f>
        <v>30</v>
      </c>
      <c r="T288" t="str">
        <f>VLOOKUP(B288,[1]高二上!$B:$W,21,0)</f>
        <v>米晓妹</v>
      </c>
      <c r="U288">
        <f t="shared" si="60"/>
        <v>70.69486404833836</v>
      </c>
      <c r="V288">
        <f t="shared" si="61"/>
        <v>321</v>
      </c>
      <c r="W288">
        <f>VLOOKUP(B288,[1]高一下!$B:$X,22,0)</f>
        <v>54</v>
      </c>
      <c r="X288" t="str">
        <f>VLOOKUP(B288,[1]高一下!$B:$X,23,0)</f>
        <v>胡柔殳</v>
      </c>
      <c r="Y288">
        <f t="shared" si="62"/>
        <v>81.268882175226594</v>
      </c>
      <c r="Z288">
        <f t="shared" si="63"/>
        <v>224</v>
      </c>
      <c r="AA288">
        <f>VLOOKUP(B288,[1]高一上!$B:$W,21,0)</f>
        <v>52</v>
      </c>
      <c r="AB288" t="str">
        <f>VLOOKUP(B288,[1]高一上!$B:$W,22,0)</f>
        <v>胡柔殳</v>
      </c>
      <c r="AC288">
        <f t="shared" si="64"/>
        <v>125.37764350453172</v>
      </c>
      <c r="AD288">
        <f t="shared" si="65"/>
        <v>162</v>
      </c>
      <c r="AE288">
        <f>VLOOKUP(B288,[1]中考!$B:$O,14,0)</f>
        <v>37</v>
      </c>
      <c r="AF288">
        <f t="shared" si="66"/>
        <v>246</v>
      </c>
    </row>
    <row r="289" spans="1:32" x14ac:dyDescent="0.2">
      <c r="A289" s="2" t="s">
        <v>1775</v>
      </c>
      <c r="B289" s="2" t="s">
        <v>1776</v>
      </c>
      <c r="C289" s="1">
        <v>14</v>
      </c>
      <c r="D289" s="3" t="s">
        <v>1070</v>
      </c>
      <c r="E289" s="4" t="s">
        <v>1777</v>
      </c>
      <c r="F289" s="1">
        <v>298</v>
      </c>
      <c r="G289" s="4">
        <v>48</v>
      </c>
      <c r="H289" s="1" t="s">
        <v>1931</v>
      </c>
      <c r="I289">
        <f t="shared" si="56"/>
        <v>91.842900302114799</v>
      </c>
      <c r="J289">
        <f t="shared" si="54"/>
        <v>323</v>
      </c>
      <c r="K289">
        <f>VLOOKUP(B289,[1]高三上!$B:$V,20,0)</f>
        <v>33</v>
      </c>
      <c r="L289" t="str">
        <f>VLOOKUP(B289,[1]高三上!$B:$V,21,0)</f>
        <v>米晓妹</v>
      </c>
      <c r="M289">
        <f t="shared" si="57"/>
        <v>96.374622356495465</v>
      </c>
      <c r="N289">
        <f t="shared" si="55"/>
        <v>296</v>
      </c>
      <c r="O289">
        <f>VLOOKUP(B289,[1]高二下!$B:$W,20,0)</f>
        <v>58.2</v>
      </c>
      <c r="P289" t="str">
        <f>VLOOKUP(B289,[1]高二下!$B:$W,21,0)</f>
        <v>米晓妹</v>
      </c>
      <c r="Q289">
        <f t="shared" si="58"/>
        <v>97.280966767371595</v>
      </c>
      <c r="R289">
        <f t="shared" si="59"/>
        <v>284</v>
      </c>
      <c r="S289">
        <f>VLOOKUP(B289,[1]高二上!$B:$W,20,0)</f>
        <v>53</v>
      </c>
      <c r="T289" t="str">
        <f>VLOOKUP(B289,[1]高二上!$B:$W,21,0)</f>
        <v>米晓妹</v>
      </c>
      <c r="U289">
        <f t="shared" si="60"/>
        <v>106.94864048338368</v>
      </c>
      <c r="V289">
        <f t="shared" si="61"/>
        <v>275</v>
      </c>
      <c r="W289">
        <f>VLOOKUP(B289,[1]高一下!$B:$X,22,0)</f>
        <v>46</v>
      </c>
      <c r="X289" t="str">
        <f>VLOOKUP(B289,[1]高一下!$B:$X,23,0)</f>
        <v>胡柔殳</v>
      </c>
      <c r="Y289">
        <f t="shared" si="62"/>
        <v>93.655589123867074</v>
      </c>
      <c r="Z289">
        <f t="shared" si="63"/>
        <v>298</v>
      </c>
      <c r="AA289">
        <f>VLOOKUP(B289,[1]高一上!$B:$W,21,0)</f>
        <v>38</v>
      </c>
      <c r="AB289" t="str">
        <f>VLOOKUP(B289,[1]高一上!$B:$W,22,0)</f>
        <v>胡柔殳</v>
      </c>
      <c r="AC289">
        <f t="shared" si="64"/>
        <v>74.018126888217523</v>
      </c>
      <c r="AD289">
        <f t="shared" si="65"/>
        <v>277</v>
      </c>
      <c r="AE289">
        <f>VLOOKUP(B289,[1]中考!$B:$O,14,0)</f>
        <v>40</v>
      </c>
      <c r="AF289">
        <f t="shared" si="66"/>
        <v>191</v>
      </c>
    </row>
    <row r="290" spans="1:32" x14ac:dyDescent="0.2">
      <c r="A290" s="5" t="s">
        <v>1778</v>
      </c>
      <c r="B290" s="2" t="s">
        <v>1779</v>
      </c>
      <c r="C290" s="1">
        <v>15</v>
      </c>
      <c r="D290" s="3" t="s">
        <v>1070</v>
      </c>
      <c r="E290" s="4" t="s">
        <v>894</v>
      </c>
      <c r="F290" s="1">
        <v>481</v>
      </c>
      <c r="G290" s="4">
        <v>82</v>
      </c>
      <c r="H290" s="1" t="s">
        <v>1948</v>
      </c>
      <c r="I290">
        <f t="shared" si="56"/>
        <v>161.02719033232628</v>
      </c>
      <c r="J290">
        <f t="shared" si="54"/>
        <v>30</v>
      </c>
      <c r="K290">
        <f>VLOOKUP(B290,[1]高三上!$B:$V,20,0)</f>
        <v>58</v>
      </c>
      <c r="L290" t="str">
        <f>VLOOKUP(B290,[1]高三上!$B:$V,21,0)</f>
        <v>石敏</v>
      </c>
      <c r="M290">
        <f t="shared" si="57"/>
        <v>80.060422960725077</v>
      </c>
      <c r="N290">
        <f t="shared" si="55"/>
        <v>232</v>
      </c>
      <c r="O290">
        <f>VLOOKUP(B290,[1]高二下!$B:$W,20,0)</f>
        <v>72.400000000000006</v>
      </c>
      <c r="P290" t="str">
        <f>VLOOKUP(B290,[1]高二下!$B:$W,21,0)</f>
        <v>石敏</v>
      </c>
      <c r="Q290">
        <f t="shared" si="58"/>
        <v>76.13293051359517</v>
      </c>
      <c r="R290">
        <f t="shared" si="59"/>
        <v>166</v>
      </c>
      <c r="S290">
        <f>VLOOKUP(B290,[1]高二上!$B:$W,20,0)</f>
        <v>78</v>
      </c>
      <c r="T290" t="str">
        <f>VLOOKUP(B290,[1]高二上!$B:$W,21,0)</f>
        <v>石敏</v>
      </c>
      <c r="U290">
        <f t="shared" si="60"/>
        <v>130.21148036253777</v>
      </c>
      <c r="V290">
        <f t="shared" si="61"/>
        <v>87</v>
      </c>
      <c r="W290">
        <f>VLOOKUP(B290,[1]高一下!$B:$X,22,0)</f>
        <v>57</v>
      </c>
      <c r="X290" t="str">
        <f>VLOOKUP(B290,[1]高一下!$B:$X,23,0)</f>
        <v>石敏</v>
      </c>
      <c r="Y290">
        <f t="shared" si="62"/>
        <v>81.268882175226594</v>
      </c>
      <c r="Z290">
        <f t="shared" si="63"/>
        <v>187</v>
      </c>
      <c r="AA290">
        <f>VLOOKUP(B290,[1]高一上!$B:$W,21,0)</f>
        <v>56</v>
      </c>
      <c r="AB290" t="str">
        <f>VLOOKUP(B290,[1]高一上!$B:$W,22,0)</f>
        <v>邓倩</v>
      </c>
      <c r="AC290">
        <f t="shared" si="64"/>
        <v>126.88821752265861</v>
      </c>
      <c r="AD290">
        <f t="shared" si="65"/>
        <v>125</v>
      </c>
      <c r="AE290">
        <f>VLOOKUP(B290,[1]中考!$B:$O,14,0)</f>
        <v>39</v>
      </c>
      <c r="AF290">
        <f t="shared" si="66"/>
        <v>214</v>
      </c>
    </row>
    <row r="291" spans="1:32" x14ac:dyDescent="0.2">
      <c r="A291" s="5" t="s">
        <v>1780</v>
      </c>
      <c r="B291" s="2" t="s">
        <v>1781</v>
      </c>
      <c r="C291" s="1">
        <v>15</v>
      </c>
      <c r="D291" s="3" t="s">
        <v>1070</v>
      </c>
      <c r="E291" s="4" t="s">
        <v>1782</v>
      </c>
      <c r="F291" s="1">
        <v>470</v>
      </c>
      <c r="G291" s="4">
        <v>66</v>
      </c>
      <c r="H291" s="1" t="s">
        <v>1948</v>
      </c>
      <c r="I291">
        <f t="shared" si="56"/>
        <v>70.996978851963746</v>
      </c>
      <c r="J291">
        <f t="shared" si="54"/>
        <v>195</v>
      </c>
      <c r="K291">
        <f>VLOOKUP(B291,[1]高三上!$B:$V,20,0)</f>
        <v>76</v>
      </c>
      <c r="L291" t="str">
        <f>VLOOKUP(B291,[1]高三上!$B:$V,21,0)</f>
        <v>石敏</v>
      </c>
      <c r="M291">
        <f t="shared" si="57"/>
        <v>97.583081570996981</v>
      </c>
      <c r="N291">
        <f t="shared" si="55"/>
        <v>99</v>
      </c>
      <c r="O291">
        <f>VLOOKUP(B291,[1]高二下!$B:$W,20,0)</f>
        <v>82.2</v>
      </c>
      <c r="P291" t="str">
        <f>VLOOKUP(B291,[1]高二下!$B:$W,21,0)</f>
        <v>石敏</v>
      </c>
      <c r="Q291">
        <f t="shared" si="58"/>
        <v>84.894259818731115</v>
      </c>
      <c r="R291">
        <f t="shared" si="59"/>
        <v>91</v>
      </c>
      <c r="S291">
        <f>VLOOKUP(B291,[1]高二上!$B:$W,20,0)</f>
        <v>86</v>
      </c>
      <c r="T291" t="str">
        <f>VLOOKUP(B291,[1]高二上!$B:$W,21,0)</f>
        <v>石敏</v>
      </c>
      <c r="U291">
        <f t="shared" si="60"/>
        <v>158.61027190332328</v>
      </c>
      <c r="V291">
        <f t="shared" si="61"/>
        <v>41</v>
      </c>
      <c r="W291">
        <f>VLOOKUP(B291,[1]高一下!$B:$X,22,0)</f>
        <v>53</v>
      </c>
      <c r="X291" t="str">
        <f>VLOOKUP(B291,[1]高一下!$B:$X,23,0)</f>
        <v>石敏</v>
      </c>
      <c r="Y291">
        <f t="shared" si="62"/>
        <v>101.51057401812689</v>
      </c>
      <c r="Z291">
        <f t="shared" si="63"/>
        <v>235</v>
      </c>
      <c r="AA291">
        <f>VLOOKUP(B291,[1]高一上!$B:$W,21,0)</f>
        <v>44</v>
      </c>
      <c r="AB291" t="str">
        <f>VLOOKUP(B291,[1]高一上!$B:$W,22,0)</f>
        <v>胡柔殳</v>
      </c>
      <c r="AC291">
        <f t="shared" si="64"/>
        <v>76.13293051359517</v>
      </c>
      <c r="AD291">
        <f t="shared" si="65"/>
        <v>240</v>
      </c>
      <c r="AE291">
        <f>VLOOKUP(B291,[1]中考!$B:$O,14,0)</f>
        <v>41</v>
      </c>
      <c r="AF291">
        <f t="shared" si="66"/>
        <v>161</v>
      </c>
    </row>
    <row r="292" spans="1:32" x14ac:dyDescent="0.2">
      <c r="A292" s="5" t="s">
        <v>1783</v>
      </c>
      <c r="B292" s="2" t="s">
        <v>1784</v>
      </c>
      <c r="C292" s="1">
        <v>15</v>
      </c>
      <c r="D292" s="3" t="s">
        <v>1070</v>
      </c>
      <c r="E292" s="4" t="s">
        <v>1785</v>
      </c>
      <c r="F292" s="1">
        <v>457</v>
      </c>
      <c r="G292" s="4">
        <v>71</v>
      </c>
      <c r="H292" s="1" t="s">
        <v>1948</v>
      </c>
      <c r="I292">
        <f t="shared" si="56"/>
        <v>97.583081570996981</v>
      </c>
      <c r="J292">
        <f t="shared" si="54"/>
        <v>145</v>
      </c>
      <c r="K292">
        <f>VLOOKUP(B292,[1]高三上!$B:$V,20,0)</f>
        <v>71</v>
      </c>
      <c r="L292" t="str">
        <f>VLOOKUP(B292,[1]高三上!$B:$V,21,0)</f>
        <v>石敏</v>
      </c>
      <c r="M292">
        <f t="shared" si="57"/>
        <v>70.996978851963746</v>
      </c>
      <c r="N292">
        <f t="shared" si="55"/>
        <v>137</v>
      </c>
      <c r="O292">
        <f>VLOOKUP(B292,[1]高二下!$B:$W,20,0)</f>
        <v>87.3</v>
      </c>
      <c r="P292" t="str">
        <f>VLOOKUP(B292,[1]高二下!$B:$W,21,0)</f>
        <v>石敏</v>
      </c>
      <c r="Q292">
        <f t="shared" si="58"/>
        <v>160.72507552870093</v>
      </c>
      <c r="R292">
        <f t="shared" si="59"/>
        <v>41</v>
      </c>
      <c r="S292">
        <f>VLOOKUP(B292,[1]高二上!$B:$W,20,0)</f>
        <v>61</v>
      </c>
      <c r="T292" t="str">
        <f>VLOOKUP(B292,[1]高二上!$B:$W,21,0)</f>
        <v>石敏</v>
      </c>
      <c r="U292">
        <f t="shared" si="60"/>
        <v>29.003021148036254</v>
      </c>
      <c r="V292">
        <f t="shared" si="61"/>
        <v>242</v>
      </c>
      <c r="W292">
        <f>VLOOKUP(B292,[1]高一下!$B:$X,22,0)</f>
        <v>76</v>
      </c>
      <c r="X292" t="str">
        <f>VLOOKUP(B292,[1]高一下!$B:$X,23,0)</f>
        <v>石敏</v>
      </c>
      <c r="Y292">
        <f t="shared" si="62"/>
        <v>106.34441087613293</v>
      </c>
      <c r="Z292">
        <f t="shared" si="63"/>
        <v>7</v>
      </c>
      <c r="AA292">
        <f>VLOOKUP(B292,[1]高一上!$B:$W,21,0)</f>
        <v>70</v>
      </c>
      <c r="AB292" t="str">
        <f>VLOOKUP(B292,[1]高一上!$B:$W,22,0)</f>
        <v>邓倩</v>
      </c>
      <c r="AC292">
        <f t="shared" si="64"/>
        <v>108.1570996978852</v>
      </c>
      <c r="AD292">
        <f t="shared" si="65"/>
        <v>28</v>
      </c>
      <c r="AE292">
        <f>VLOOKUP(B292,[1]中考!$B:$O,14,0)</f>
        <v>45</v>
      </c>
      <c r="AF292">
        <f t="shared" si="66"/>
        <v>55</v>
      </c>
    </row>
    <row r="293" spans="1:32" x14ac:dyDescent="0.2">
      <c r="A293" s="2" t="s">
        <v>1786</v>
      </c>
      <c r="B293" s="2" t="s">
        <v>1787</v>
      </c>
      <c r="C293" s="1">
        <v>15</v>
      </c>
      <c r="D293" s="3" t="s">
        <v>1070</v>
      </c>
      <c r="E293" s="4" t="s">
        <v>1788</v>
      </c>
      <c r="F293" s="1">
        <v>455</v>
      </c>
      <c r="G293" s="4">
        <v>69</v>
      </c>
      <c r="H293" s="1" t="s">
        <v>1948</v>
      </c>
      <c r="I293">
        <f t="shared" si="56"/>
        <v>70.69486404833836</v>
      </c>
      <c r="J293">
        <f t="shared" si="54"/>
        <v>164</v>
      </c>
      <c r="K293">
        <f>VLOOKUP(B293,[1]高三上!$B:$V,20,0)</f>
        <v>82</v>
      </c>
      <c r="L293" t="str">
        <f>VLOOKUP(B293,[1]高三上!$B:$V,21,0)</f>
        <v>石敏</v>
      </c>
      <c r="M293">
        <f t="shared" si="57"/>
        <v>99.697885196374628</v>
      </c>
      <c r="N293">
        <f t="shared" si="55"/>
        <v>67</v>
      </c>
      <c r="O293">
        <f>VLOOKUP(B293,[1]高二下!$B:$W,20,0)</f>
        <v>85</v>
      </c>
      <c r="P293" t="str">
        <f>VLOOKUP(B293,[1]高二下!$B:$W,21,0)</f>
        <v>石敏</v>
      </c>
      <c r="Q293">
        <f t="shared" si="58"/>
        <v>123.86706948640483</v>
      </c>
      <c r="R293">
        <f t="shared" si="59"/>
        <v>66</v>
      </c>
      <c r="S293">
        <f>VLOOKUP(B293,[1]高二上!$B:$W,20,0)</f>
        <v>71</v>
      </c>
      <c r="T293" t="str">
        <f>VLOOKUP(B293,[1]高二上!$B:$W,21,0)</f>
        <v>石敏</v>
      </c>
      <c r="U293">
        <f t="shared" si="60"/>
        <v>70.69486404833836</v>
      </c>
      <c r="V293">
        <f t="shared" si="61"/>
        <v>145</v>
      </c>
      <c r="W293">
        <f>VLOOKUP(B293,[1]高一下!$B:$X,22,0)</f>
        <v>67</v>
      </c>
      <c r="X293" t="str">
        <f>VLOOKUP(B293,[1]高一下!$B:$X,23,0)</f>
        <v>石敏</v>
      </c>
      <c r="Y293">
        <f t="shared" si="62"/>
        <v>110.27190332326285</v>
      </c>
      <c r="Z293">
        <f t="shared" si="63"/>
        <v>48</v>
      </c>
      <c r="AA293">
        <f>VLOOKUP(B293,[1]高一上!$B:$W,21,0)</f>
        <v>60</v>
      </c>
      <c r="AB293" t="str">
        <f>VLOOKUP(B293,[1]高一上!$B:$W,22,0)</f>
        <v>邓倩</v>
      </c>
      <c r="AC293">
        <f t="shared" si="64"/>
        <v>171.60120845921449</v>
      </c>
      <c r="AD293">
        <f t="shared" si="65"/>
        <v>82</v>
      </c>
      <c r="AE293">
        <f>VLOOKUP(B293,[1]中考!$B:$O,14,0)</f>
        <v>26</v>
      </c>
      <c r="AF293">
        <f t="shared" si="66"/>
        <v>319</v>
      </c>
    </row>
    <row r="294" spans="1:32" x14ac:dyDescent="0.2">
      <c r="A294" s="2" t="s">
        <v>1789</v>
      </c>
      <c r="B294" s="2" t="s">
        <v>1790</v>
      </c>
      <c r="C294" s="1">
        <v>15</v>
      </c>
      <c r="D294" s="3" t="s">
        <v>1070</v>
      </c>
      <c r="E294" s="4" t="s">
        <v>1791</v>
      </c>
      <c r="F294" s="1">
        <v>449</v>
      </c>
      <c r="G294" s="4">
        <v>70</v>
      </c>
      <c r="H294" s="1" t="s">
        <v>1948</v>
      </c>
      <c r="I294">
        <f t="shared" si="56"/>
        <v>83.987915407854985</v>
      </c>
      <c r="J294">
        <f t="shared" si="54"/>
        <v>152</v>
      </c>
      <c r="K294">
        <f>VLOOKUP(B294,[1]高三上!$B:$V,20,0)</f>
        <v>76</v>
      </c>
      <c r="L294" t="str">
        <f>VLOOKUP(B294,[1]高三上!$B:$V,21,0)</f>
        <v>石敏</v>
      </c>
      <c r="M294">
        <f t="shared" si="57"/>
        <v>126.28398791540785</v>
      </c>
      <c r="N294">
        <f t="shared" si="55"/>
        <v>99</v>
      </c>
      <c r="O294">
        <f>VLOOKUP(B294,[1]高二下!$B:$W,20,0)</f>
        <v>70</v>
      </c>
      <c r="P294" t="str">
        <f>VLOOKUP(B294,[1]高二下!$B:$W,21,0)</f>
        <v>石敏</v>
      </c>
      <c r="Q294">
        <f t="shared" si="58"/>
        <v>91.540785498489427</v>
      </c>
      <c r="R294">
        <f t="shared" si="59"/>
        <v>186</v>
      </c>
      <c r="S294">
        <f>VLOOKUP(B294,[1]高二上!$B:$W,20,0)</f>
        <v>70</v>
      </c>
      <c r="T294" t="str">
        <f>VLOOKUP(B294,[1]高二上!$B:$W,21,0)</f>
        <v>石敏</v>
      </c>
      <c r="U294">
        <f t="shared" si="60"/>
        <v>119.93957703927492</v>
      </c>
      <c r="V294">
        <f t="shared" si="61"/>
        <v>158</v>
      </c>
      <c r="W294">
        <f>VLOOKUP(B294,[1]高一下!$B:$X,22,0)</f>
        <v>54</v>
      </c>
      <c r="X294" t="str">
        <f>VLOOKUP(B294,[1]高一下!$B:$X,23,0)</f>
        <v>石敏</v>
      </c>
      <c r="Y294">
        <f t="shared" si="62"/>
        <v>64.350453172205448</v>
      </c>
      <c r="Z294">
        <f t="shared" si="63"/>
        <v>224</v>
      </c>
      <c r="AA294">
        <f>VLOOKUP(B294,[1]高一上!$B:$W,21,0)</f>
        <v>58</v>
      </c>
      <c r="AB294" t="str">
        <f>VLOOKUP(B294,[1]高一上!$B:$W,22,0)</f>
        <v>石敏</v>
      </c>
      <c r="AC294">
        <f t="shared" si="64"/>
        <v>107.55287009063444</v>
      </c>
      <c r="AD294">
        <f t="shared" si="65"/>
        <v>106</v>
      </c>
      <c r="AE294">
        <f>VLOOKUP(B294,[1]中考!$B:$O,14,0)</f>
        <v>42</v>
      </c>
      <c r="AF294">
        <f t="shared" si="66"/>
        <v>131</v>
      </c>
    </row>
    <row r="295" spans="1:32" x14ac:dyDescent="0.2">
      <c r="A295" s="7" t="s">
        <v>1941</v>
      </c>
      <c r="B295" s="2" t="s">
        <v>1942</v>
      </c>
      <c r="C295" s="7">
        <v>15</v>
      </c>
      <c r="D295" s="7" t="s">
        <v>1070</v>
      </c>
      <c r="E295" s="7" t="s">
        <v>1943</v>
      </c>
      <c r="F295" s="1">
        <v>449</v>
      </c>
      <c r="G295" s="7">
        <v>70</v>
      </c>
      <c r="H295" s="1" t="s">
        <v>1948</v>
      </c>
      <c r="I295">
        <f t="shared" si="56"/>
        <v>100</v>
      </c>
      <c r="J295">
        <f t="shared" si="54"/>
        <v>152</v>
      </c>
      <c r="K295">
        <v>0</v>
      </c>
      <c r="L295" t="str">
        <f>H295</f>
        <v>石敏</v>
      </c>
      <c r="M295">
        <f t="shared" si="57"/>
        <v>100</v>
      </c>
      <c r="N295">
        <f t="shared" si="55"/>
        <v>298</v>
      </c>
      <c r="O295">
        <v>0</v>
      </c>
      <c r="P295" t="str">
        <f>L295</f>
        <v>石敏</v>
      </c>
      <c r="Q295">
        <f t="shared" si="58"/>
        <v>100</v>
      </c>
      <c r="R295">
        <f t="shared" si="59"/>
        <v>306</v>
      </c>
      <c r="S295">
        <v>0</v>
      </c>
      <c r="T295" t="str">
        <f>P295</f>
        <v>石敏</v>
      </c>
      <c r="U295">
        <f t="shared" si="60"/>
        <v>100</v>
      </c>
      <c r="V295">
        <f t="shared" si="61"/>
        <v>322</v>
      </c>
      <c r="W295">
        <f>VLOOKUP(B295,[1]高一下!$B:$X,22,0)</f>
        <v>52</v>
      </c>
      <c r="X295" t="str">
        <f>VLOOKUP(B295,[1]高一下!$B:$X,23,0)</f>
        <v>石敏</v>
      </c>
      <c r="Y295">
        <f t="shared" si="62"/>
        <v>86.102719033232631</v>
      </c>
      <c r="Z295">
        <f t="shared" si="63"/>
        <v>246</v>
      </c>
      <c r="AA295">
        <f>VLOOKUP(B295,[1]高一上!$B:$W,21,0)</f>
        <v>48</v>
      </c>
      <c r="AB295" t="str">
        <f>VLOOKUP(B295,[1]高一上!$B:$W,22,0)</f>
        <v>邓倩</v>
      </c>
      <c r="AC295">
        <f t="shared" si="64"/>
        <v>88.217522658610278</v>
      </c>
      <c r="AD295">
        <f t="shared" si="65"/>
        <v>200</v>
      </c>
      <c r="AE295">
        <f>VLOOKUP(B295,[1]中考!$B:$O,14,0)</f>
        <v>41</v>
      </c>
      <c r="AF295">
        <f t="shared" si="66"/>
        <v>161</v>
      </c>
    </row>
    <row r="296" spans="1:32" x14ac:dyDescent="0.2">
      <c r="A296" s="8" t="s">
        <v>1792</v>
      </c>
      <c r="B296" s="2" t="s">
        <v>1793</v>
      </c>
      <c r="C296" s="7">
        <v>15</v>
      </c>
      <c r="D296" s="7" t="s">
        <v>1070</v>
      </c>
      <c r="E296" s="7" t="s">
        <v>1794</v>
      </c>
      <c r="F296" s="1">
        <v>444</v>
      </c>
      <c r="G296" s="7">
        <v>60</v>
      </c>
      <c r="H296" s="1" t="s">
        <v>1948</v>
      </c>
      <c r="I296">
        <f t="shared" si="56"/>
        <v>86.404833836858003</v>
      </c>
      <c r="J296">
        <f t="shared" si="54"/>
        <v>260</v>
      </c>
      <c r="K296">
        <f>VLOOKUP(B296,[1]高三上!$B:$V,20,0)</f>
        <v>61</v>
      </c>
      <c r="L296" t="str">
        <f>VLOOKUP(B296,[1]高三上!$B:$V,21,0)</f>
        <v>石敏</v>
      </c>
      <c r="M296">
        <f t="shared" si="57"/>
        <v>76.737160120845914</v>
      </c>
      <c r="N296">
        <f t="shared" si="55"/>
        <v>215</v>
      </c>
      <c r="O296">
        <f>VLOOKUP(B296,[1]高二下!$B:$W,20,0)</f>
        <v>75.2</v>
      </c>
      <c r="P296" t="str">
        <f>VLOOKUP(B296,[1]高二下!$B:$W,21,0)</f>
        <v>石敏</v>
      </c>
      <c r="Q296">
        <f t="shared" si="58"/>
        <v>82.779456193353468</v>
      </c>
      <c r="R296">
        <f t="shared" si="59"/>
        <v>138</v>
      </c>
      <c r="S296">
        <f>VLOOKUP(B296,[1]高二上!$B:$W,20,0)</f>
        <v>79</v>
      </c>
      <c r="T296" t="str">
        <f>VLOOKUP(B296,[1]高二上!$B:$W,21,0)</f>
        <v>石敏</v>
      </c>
      <c r="U296">
        <f t="shared" si="60"/>
        <v>155.28700906344409</v>
      </c>
      <c r="V296">
        <f t="shared" si="61"/>
        <v>81</v>
      </c>
      <c r="W296">
        <f>VLOOKUP(B296,[1]高一下!$B:$X,22,0)</f>
        <v>51</v>
      </c>
      <c r="X296" t="str">
        <f>VLOOKUP(B296,[1]高一下!$B:$X,23,0)</f>
        <v>石敏</v>
      </c>
      <c r="Y296">
        <f t="shared" si="62"/>
        <v>38.066465256797585</v>
      </c>
      <c r="Z296">
        <f t="shared" si="63"/>
        <v>264</v>
      </c>
      <c r="AA296">
        <f>VLOOKUP(B296,[1]高一上!$B:$W,21,0)</f>
        <v>64</v>
      </c>
      <c r="AB296" t="str">
        <f>VLOOKUP(B296,[1]高一上!$B:$W,22,0)</f>
        <v>邓倩</v>
      </c>
      <c r="AC296">
        <f t="shared" si="64"/>
        <v>115.10574018126889</v>
      </c>
      <c r="AD296">
        <f t="shared" si="65"/>
        <v>59</v>
      </c>
      <c r="AE296">
        <f>VLOOKUP(B296,[1]中考!$B:$O,14,0)</f>
        <v>43</v>
      </c>
      <c r="AF296">
        <f t="shared" si="66"/>
        <v>109</v>
      </c>
    </row>
    <row r="297" spans="1:32" x14ac:dyDescent="0.2">
      <c r="A297" s="5" t="s">
        <v>1795</v>
      </c>
      <c r="B297" s="2" t="s">
        <v>1796</v>
      </c>
      <c r="C297" s="1">
        <v>15</v>
      </c>
      <c r="D297" s="3" t="s">
        <v>1070</v>
      </c>
      <c r="E297" s="4" t="s">
        <v>1797</v>
      </c>
      <c r="F297" s="1">
        <v>442</v>
      </c>
      <c r="G297" s="4">
        <v>79</v>
      </c>
      <c r="H297" s="1" t="s">
        <v>1948</v>
      </c>
      <c r="I297">
        <f t="shared" si="56"/>
        <v>113.595166163142</v>
      </c>
      <c r="J297">
        <f t="shared" si="54"/>
        <v>62</v>
      </c>
      <c r="K297">
        <f>VLOOKUP(B297,[1]高三上!$B:$V,20,0)</f>
        <v>75</v>
      </c>
      <c r="L297" t="str">
        <f>VLOOKUP(B297,[1]高三上!$B:$V,21,0)</f>
        <v>石敏</v>
      </c>
      <c r="M297">
        <f t="shared" si="57"/>
        <v>113.595166163142</v>
      </c>
      <c r="N297">
        <f t="shared" si="55"/>
        <v>107</v>
      </c>
      <c r="O297">
        <f>VLOOKUP(B297,[1]高二下!$B:$W,20,0)</f>
        <v>73.8</v>
      </c>
      <c r="P297" t="str">
        <f>VLOOKUP(B297,[1]高二下!$B:$W,21,0)</f>
        <v>石敏</v>
      </c>
      <c r="Q297">
        <f t="shared" si="58"/>
        <v>87.009063444108762</v>
      </c>
      <c r="R297">
        <f t="shared" si="59"/>
        <v>152</v>
      </c>
      <c r="S297">
        <f>VLOOKUP(B297,[1]高二上!$B:$W,20,0)</f>
        <v>76</v>
      </c>
      <c r="T297" t="str">
        <f>VLOOKUP(B297,[1]高二上!$B:$W,21,0)</f>
        <v>石敏</v>
      </c>
      <c r="U297">
        <f t="shared" si="60"/>
        <v>89.728096676737152</v>
      </c>
      <c r="V297">
        <f t="shared" si="61"/>
        <v>109</v>
      </c>
      <c r="W297">
        <f>VLOOKUP(B297,[1]高一下!$B:$X,22,0)</f>
        <v>65</v>
      </c>
      <c r="X297" t="str">
        <f>VLOOKUP(B297,[1]高一下!$B:$X,23,0)</f>
        <v>石敏</v>
      </c>
      <c r="Y297">
        <f t="shared" si="62"/>
        <v>126.28398791540785</v>
      </c>
      <c r="Z297">
        <f t="shared" si="63"/>
        <v>75</v>
      </c>
      <c r="AA297">
        <f>VLOOKUP(B297,[1]高一上!$B:$W,21,0)</f>
        <v>52</v>
      </c>
      <c r="AB297" t="str">
        <f>VLOOKUP(B297,[1]高一上!$B:$W,22,0)</f>
        <v>邓倩</v>
      </c>
      <c r="AC297">
        <f t="shared" si="64"/>
        <v>90.634441087613297</v>
      </c>
      <c r="AD297">
        <f t="shared" si="65"/>
        <v>162</v>
      </c>
      <c r="AE297">
        <f>VLOOKUP(B297,[1]中考!$B:$O,14,0)</f>
        <v>42</v>
      </c>
      <c r="AF297">
        <f t="shared" si="66"/>
        <v>131</v>
      </c>
    </row>
    <row r="298" spans="1:32" x14ac:dyDescent="0.2">
      <c r="A298" s="5" t="s">
        <v>1798</v>
      </c>
      <c r="B298" s="2" t="s">
        <v>1799</v>
      </c>
      <c r="C298" s="1">
        <v>15</v>
      </c>
      <c r="D298" s="3" t="s">
        <v>1070</v>
      </c>
      <c r="E298" s="4" t="s">
        <v>1800</v>
      </c>
      <c r="F298" s="1">
        <v>434</v>
      </c>
      <c r="G298" s="4">
        <v>70</v>
      </c>
      <c r="H298" s="1" t="s">
        <v>1948</v>
      </c>
      <c r="I298">
        <f t="shared" si="56"/>
        <v>95.468277945619334</v>
      </c>
      <c r="J298">
        <f t="shared" si="54"/>
        <v>152</v>
      </c>
      <c r="K298">
        <f>VLOOKUP(B298,[1]高三上!$B:$V,20,0)</f>
        <v>71</v>
      </c>
      <c r="L298" t="str">
        <f>VLOOKUP(B298,[1]高三上!$B:$V,21,0)</f>
        <v>石敏</v>
      </c>
      <c r="M298">
        <f t="shared" si="57"/>
        <v>145.9214501510574</v>
      </c>
      <c r="N298">
        <f t="shared" si="55"/>
        <v>137</v>
      </c>
      <c r="O298">
        <f>VLOOKUP(B298,[1]高二下!$B:$W,20,0)</f>
        <v>56</v>
      </c>
      <c r="P298" t="str">
        <f>VLOOKUP(B298,[1]高二下!$B:$W,21,0)</f>
        <v>石敏</v>
      </c>
      <c r="Q298">
        <f t="shared" si="58"/>
        <v>48.942598187311184</v>
      </c>
      <c r="R298">
        <f t="shared" si="59"/>
        <v>289</v>
      </c>
      <c r="S298">
        <f>VLOOKUP(B298,[1]高二上!$B:$W,20,0)</f>
        <v>73</v>
      </c>
      <c r="T298" t="str">
        <f>VLOOKUP(B298,[1]高二上!$B:$W,21,0)</f>
        <v>石敏</v>
      </c>
      <c r="U298">
        <f t="shared" si="60"/>
        <v>127.49244712990937</v>
      </c>
      <c r="V298">
        <f t="shared" si="61"/>
        <v>120</v>
      </c>
      <c r="W298">
        <f>VLOOKUP(B298,[1]高一下!$B:$X,22,0)</f>
        <v>55</v>
      </c>
      <c r="X298" t="str">
        <f>VLOOKUP(B298,[1]高一下!$B:$X,23,0)</f>
        <v>石敏</v>
      </c>
      <c r="Y298">
        <f t="shared" si="62"/>
        <v>74.018126888217523</v>
      </c>
      <c r="Z298">
        <f t="shared" si="63"/>
        <v>211</v>
      </c>
      <c r="AA298">
        <f>VLOOKUP(B298,[1]高一上!$B:$W,21,0)</f>
        <v>56</v>
      </c>
      <c r="AB298" t="str">
        <f>VLOOKUP(B298,[1]高一上!$B:$W,22,0)</f>
        <v>邓倩</v>
      </c>
      <c r="AC298">
        <f t="shared" si="64"/>
        <v>87.915407854984892</v>
      </c>
      <c r="AD298">
        <f t="shared" si="65"/>
        <v>125</v>
      </c>
      <c r="AE298">
        <f>VLOOKUP(B298,[1]中考!$B:$O,14,0)</f>
        <v>44</v>
      </c>
      <c r="AF298">
        <f t="shared" si="66"/>
        <v>85</v>
      </c>
    </row>
    <row r="299" spans="1:32" x14ac:dyDescent="0.2">
      <c r="A299" s="2" t="s">
        <v>1801</v>
      </c>
      <c r="B299" s="2" t="s">
        <v>1802</v>
      </c>
      <c r="C299" s="1">
        <v>15</v>
      </c>
      <c r="D299" s="3" t="s">
        <v>1070</v>
      </c>
      <c r="E299" s="4" t="s">
        <v>1803</v>
      </c>
      <c r="F299" s="1">
        <v>432</v>
      </c>
      <c r="G299" s="4">
        <v>80</v>
      </c>
      <c r="H299" s="1" t="s">
        <v>1948</v>
      </c>
      <c r="I299">
        <f t="shared" si="56"/>
        <v>164.35045317220545</v>
      </c>
      <c r="J299">
        <f t="shared" si="54"/>
        <v>47</v>
      </c>
      <c r="K299">
        <f>VLOOKUP(B299,[1]高三上!$B:$V,20,0)</f>
        <v>53</v>
      </c>
      <c r="L299" t="str">
        <f>VLOOKUP(B299,[1]高三上!$B:$V,21,0)</f>
        <v>石敏</v>
      </c>
      <c r="M299">
        <f t="shared" si="57"/>
        <v>48.942598187311184</v>
      </c>
      <c r="N299">
        <f t="shared" si="55"/>
        <v>260</v>
      </c>
      <c r="O299">
        <f>VLOOKUP(B299,[1]高二下!$B:$W,20,0)</f>
        <v>82.2</v>
      </c>
      <c r="P299" t="str">
        <f>VLOOKUP(B299,[1]高二下!$B:$W,21,0)</f>
        <v>石敏</v>
      </c>
      <c r="Q299">
        <f t="shared" si="58"/>
        <v>158.30815709969789</v>
      </c>
      <c r="R299">
        <f t="shared" si="59"/>
        <v>91</v>
      </c>
      <c r="S299">
        <f>VLOOKUP(B299,[1]高二上!$B:$W,20,0)</f>
        <v>52</v>
      </c>
      <c r="T299" t="str">
        <f>VLOOKUP(B299,[1]高二上!$B:$W,21,0)</f>
        <v>石敏</v>
      </c>
      <c r="U299">
        <f t="shared" si="60"/>
        <v>101.51057401812689</v>
      </c>
      <c r="V299">
        <f t="shared" si="61"/>
        <v>284</v>
      </c>
      <c r="W299">
        <f>VLOOKUP(B299,[1]高一下!$B:$X,22,0)</f>
        <v>48</v>
      </c>
      <c r="X299" t="str">
        <f>VLOOKUP(B299,[1]高一下!$B:$X,23,0)</f>
        <v>石敏</v>
      </c>
      <c r="Y299">
        <f t="shared" si="62"/>
        <v>90.030211480362539</v>
      </c>
      <c r="Z299">
        <f t="shared" si="63"/>
        <v>289</v>
      </c>
      <c r="AA299">
        <f>VLOOKUP(B299,[1]高一上!$B:$W,21,0)</f>
        <v>42</v>
      </c>
      <c r="AB299" t="str">
        <f>VLOOKUP(B299,[1]高一上!$B:$W,22,0)</f>
        <v>李汉林</v>
      </c>
      <c r="AC299">
        <f t="shared" si="64"/>
        <v>80.362537764350449</v>
      </c>
      <c r="AD299">
        <f t="shared" si="65"/>
        <v>256</v>
      </c>
      <c r="AE299">
        <f>VLOOKUP(B299,[1]中考!$B:$O,14,0)</f>
        <v>40</v>
      </c>
      <c r="AF299">
        <f t="shared" si="66"/>
        <v>191</v>
      </c>
    </row>
    <row r="300" spans="1:32" x14ac:dyDescent="0.2">
      <c r="A300" s="5" t="s">
        <v>1804</v>
      </c>
      <c r="B300" s="2" t="s">
        <v>1805</v>
      </c>
      <c r="C300" s="1">
        <v>15</v>
      </c>
      <c r="D300" s="3" t="s">
        <v>1070</v>
      </c>
      <c r="E300" s="4" t="s">
        <v>1806</v>
      </c>
      <c r="F300" s="1">
        <v>430</v>
      </c>
      <c r="G300" s="4">
        <v>83</v>
      </c>
      <c r="H300" s="1" t="s">
        <v>1948</v>
      </c>
      <c r="I300">
        <f t="shared" si="56"/>
        <v>138.36858006042297</v>
      </c>
      <c r="J300">
        <f t="shared" si="54"/>
        <v>25</v>
      </c>
      <c r="K300">
        <f>VLOOKUP(B300,[1]高三上!$B:$V,20,0)</f>
        <v>70</v>
      </c>
      <c r="L300" t="str">
        <f>VLOOKUP(B300,[1]高三上!$B:$V,21,0)</f>
        <v>石敏</v>
      </c>
      <c r="M300">
        <f t="shared" si="57"/>
        <v>110.27190332326285</v>
      </c>
      <c r="N300">
        <f t="shared" si="55"/>
        <v>152</v>
      </c>
      <c r="O300">
        <f>VLOOKUP(B300,[1]高二下!$B:$W,20,0)</f>
        <v>70</v>
      </c>
      <c r="P300" t="str">
        <f>VLOOKUP(B300,[1]高二下!$B:$W,21,0)</f>
        <v>石敏</v>
      </c>
      <c r="Q300">
        <f t="shared" si="58"/>
        <v>60.422960725075534</v>
      </c>
      <c r="R300">
        <f t="shared" si="59"/>
        <v>186</v>
      </c>
      <c r="S300">
        <f>VLOOKUP(B300,[1]高二上!$B:$W,20,0)</f>
        <v>83</v>
      </c>
      <c r="T300" t="str">
        <f>VLOOKUP(B300,[1]高二上!$B:$W,21,0)</f>
        <v>石敏</v>
      </c>
      <c r="U300">
        <f t="shared" si="60"/>
        <v>114.50151057401813</v>
      </c>
      <c r="V300">
        <f t="shared" si="61"/>
        <v>55</v>
      </c>
      <c r="W300">
        <f>VLOOKUP(B300,[1]高一下!$B:$X,22,0)</f>
        <v>63</v>
      </c>
      <c r="X300" t="str">
        <f>VLOOKUP(B300,[1]高一下!$B:$X,23,0)</f>
        <v>石敏</v>
      </c>
      <c r="Y300">
        <f t="shared" si="62"/>
        <v>106.64652567975831</v>
      </c>
      <c r="Z300">
        <f t="shared" si="63"/>
        <v>103</v>
      </c>
      <c r="AA300">
        <f>VLOOKUP(B300,[1]高一上!$B:$W,21,0)</f>
        <v>56</v>
      </c>
      <c r="AB300" t="str">
        <f>VLOOKUP(B300,[1]高一上!$B:$W,22,0)</f>
        <v>李汉林</v>
      </c>
      <c r="AC300">
        <f t="shared" si="64"/>
        <v>95.166163141993962</v>
      </c>
      <c r="AD300">
        <f t="shared" si="65"/>
        <v>125</v>
      </c>
      <c r="AE300">
        <f>VLOOKUP(B300,[1]中考!$B:$O,14,0)</f>
        <v>43</v>
      </c>
      <c r="AF300">
        <f t="shared" si="66"/>
        <v>109</v>
      </c>
    </row>
    <row r="301" spans="1:32" x14ac:dyDescent="0.2">
      <c r="A301" s="5" t="s">
        <v>1807</v>
      </c>
      <c r="B301" s="2" t="s">
        <v>1808</v>
      </c>
      <c r="C301" s="1">
        <v>15</v>
      </c>
      <c r="D301" s="3" t="s">
        <v>1070</v>
      </c>
      <c r="E301" s="4" t="s">
        <v>1809</v>
      </c>
      <c r="F301" s="1">
        <v>429</v>
      </c>
      <c r="G301" s="4">
        <v>73</v>
      </c>
      <c r="H301" s="1" t="s">
        <v>1948</v>
      </c>
      <c r="I301">
        <f t="shared" si="56"/>
        <v>69.486404833836858</v>
      </c>
      <c r="J301">
        <f t="shared" si="54"/>
        <v>112</v>
      </c>
      <c r="K301">
        <f>VLOOKUP(B301,[1]高三上!$B:$V,20,0)</f>
        <v>92</v>
      </c>
      <c r="L301" t="str">
        <f>VLOOKUP(B301,[1]高三上!$B:$V,21,0)</f>
        <v>石敏</v>
      </c>
      <c r="M301">
        <f t="shared" si="57"/>
        <v>164.35045317220545</v>
      </c>
      <c r="N301">
        <f t="shared" si="55"/>
        <v>11</v>
      </c>
      <c r="O301">
        <f>VLOOKUP(B301,[1]高二下!$B:$W,20,0)</f>
        <v>66.8</v>
      </c>
      <c r="P301" t="str">
        <f>VLOOKUP(B301,[1]高二下!$B:$W,21,0)</f>
        <v>石敏</v>
      </c>
      <c r="Q301">
        <f t="shared" si="58"/>
        <v>115.40785498489426</v>
      </c>
      <c r="R301">
        <f t="shared" si="59"/>
        <v>224</v>
      </c>
      <c r="S301">
        <f>VLOOKUP(B301,[1]高二上!$B:$W,20,0)</f>
        <v>53</v>
      </c>
      <c r="T301" t="str">
        <f>VLOOKUP(B301,[1]高二上!$B:$W,21,0)</f>
        <v>石敏</v>
      </c>
      <c r="U301">
        <f t="shared" si="60"/>
        <v>87.915407854984892</v>
      </c>
      <c r="V301">
        <f t="shared" si="61"/>
        <v>275</v>
      </c>
      <c r="W301">
        <f>VLOOKUP(B301,[1]高一下!$B:$X,22,0)</f>
        <v>53</v>
      </c>
      <c r="X301" t="str">
        <f>VLOOKUP(B301,[1]高一下!$B:$X,23,0)</f>
        <v>石敏</v>
      </c>
      <c r="Y301">
        <f t="shared" si="62"/>
        <v>77.94561933534743</v>
      </c>
      <c r="Z301">
        <f t="shared" si="63"/>
        <v>235</v>
      </c>
      <c r="AA301">
        <f>VLOOKUP(B301,[1]高一上!$B:$W,21,0)</f>
        <v>52</v>
      </c>
      <c r="AB301" t="str">
        <f>VLOOKUP(B301,[1]高一上!$B:$W,22,0)</f>
        <v>邓倩</v>
      </c>
      <c r="AC301">
        <f t="shared" si="64"/>
        <v>99.697885196374628</v>
      </c>
      <c r="AD301">
        <f t="shared" si="65"/>
        <v>162</v>
      </c>
      <c r="AE301">
        <f>VLOOKUP(B301,[1]中考!$B:$O,14,0)</f>
        <v>41</v>
      </c>
      <c r="AF301">
        <f t="shared" si="66"/>
        <v>161</v>
      </c>
    </row>
    <row r="302" spans="1:32" x14ac:dyDescent="0.2">
      <c r="A302" s="2" t="s">
        <v>1810</v>
      </c>
      <c r="B302" s="2" t="s">
        <v>1811</v>
      </c>
      <c r="C302" s="1">
        <v>15</v>
      </c>
      <c r="D302" s="3" t="s">
        <v>1070</v>
      </c>
      <c r="E302" s="4" t="s">
        <v>1812</v>
      </c>
      <c r="F302" s="1">
        <v>424</v>
      </c>
      <c r="G302" s="4">
        <v>72</v>
      </c>
      <c r="H302" s="1" t="s">
        <v>1948</v>
      </c>
      <c r="I302">
        <f t="shared" si="56"/>
        <v>100</v>
      </c>
      <c r="J302">
        <f t="shared" si="54"/>
        <v>125</v>
      </c>
      <c r="K302">
        <v>0</v>
      </c>
      <c r="L302" t="str">
        <f>H302</f>
        <v>石敏</v>
      </c>
      <c r="M302">
        <f t="shared" si="57"/>
        <v>100</v>
      </c>
      <c r="N302">
        <f t="shared" si="55"/>
        <v>298</v>
      </c>
      <c r="O302">
        <v>0</v>
      </c>
      <c r="P302" t="str">
        <f>L302</f>
        <v>石敏</v>
      </c>
      <c r="Q302">
        <f t="shared" si="58"/>
        <v>100</v>
      </c>
      <c r="R302">
        <f t="shared" si="59"/>
        <v>306</v>
      </c>
      <c r="S302">
        <f>VLOOKUP(B302,[1]高二上!$B:$W,20,0)</f>
        <v>62</v>
      </c>
      <c r="T302" t="str">
        <f>VLOOKUP(B302,[1]高二上!$B:$W,21,0)</f>
        <v>石敏</v>
      </c>
      <c r="U302">
        <f t="shared" si="60"/>
        <v>92.145015105740185</v>
      </c>
      <c r="V302">
        <f t="shared" si="61"/>
        <v>223</v>
      </c>
      <c r="W302">
        <f>VLOOKUP(B302,[1]高一下!$B:$X,22,0)</f>
        <v>56</v>
      </c>
      <c r="X302" t="str">
        <f>VLOOKUP(B302,[1]高一下!$B:$X,23,0)</f>
        <v>石敏</v>
      </c>
      <c r="Y302">
        <f t="shared" si="62"/>
        <v>124.16918429003022</v>
      </c>
      <c r="Z302">
        <f t="shared" si="63"/>
        <v>197</v>
      </c>
      <c r="AA302">
        <f>VLOOKUP(B302,[1]高一上!$B:$W,21,0)</f>
        <v>38</v>
      </c>
      <c r="AB302" t="str">
        <f>VLOOKUP(B302,[1]高一上!$B:$W,22,0)</f>
        <v>石敏</v>
      </c>
      <c r="AC302">
        <f t="shared" si="64"/>
        <v>101.20845921450152</v>
      </c>
      <c r="AD302">
        <f t="shared" si="65"/>
        <v>277</v>
      </c>
      <c r="AE302">
        <f>VLOOKUP(B302,[1]中考!$B:$O,14,0)</f>
        <v>34</v>
      </c>
      <c r="AF302">
        <f t="shared" si="66"/>
        <v>281</v>
      </c>
    </row>
    <row r="303" spans="1:32" x14ac:dyDescent="0.2">
      <c r="A303" s="5" t="s">
        <v>1813</v>
      </c>
      <c r="B303" s="2" t="s">
        <v>1814</v>
      </c>
      <c r="C303" s="1">
        <v>15</v>
      </c>
      <c r="D303" s="3" t="s">
        <v>1070</v>
      </c>
      <c r="E303" s="4" t="s">
        <v>1815</v>
      </c>
      <c r="F303" s="1">
        <v>416</v>
      </c>
      <c r="G303" s="4">
        <v>56</v>
      </c>
      <c r="H303" s="1" t="s">
        <v>1948</v>
      </c>
      <c r="I303">
        <f t="shared" si="56"/>
        <v>74.320241691842895</v>
      </c>
      <c r="J303">
        <f t="shared" si="54"/>
        <v>300</v>
      </c>
      <c r="K303">
        <f>VLOOKUP(B303,[1]高三上!$B:$V,20,0)</f>
        <v>61</v>
      </c>
      <c r="L303" t="str">
        <f>VLOOKUP(B303,[1]高三上!$B:$V,21,0)</f>
        <v>石敏</v>
      </c>
      <c r="M303">
        <f t="shared" si="57"/>
        <v>120.84592145015105</v>
      </c>
      <c r="N303">
        <f t="shared" si="55"/>
        <v>215</v>
      </c>
      <c r="O303">
        <f>VLOOKUP(B303,[1]高二下!$B:$W,20,0)</f>
        <v>58.2</v>
      </c>
      <c r="P303" t="str">
        <f>VLOOKUP(B303,[1]高二下!$B:$W,21,0)</f>
        <v>石敏</v>
      </c>
      <c r="Q303">
        <f t="shared" si="58"/>
        <v>107.85498489425981</v>
      </c>
      <c r="R303">
        <f t="shared" si="59"/>
        <v>284</v>
      </c>
      <c r="S303">
        <f>VLOOKUP(B303,[1]高二上!$B:$W,20,0)</f>
        <v>41</v>
      </c>
      <c r="T303" t="str">
        <f>VLOOKUP(B303,[1]高二上!$B:$W,21,0)</f>
        <v>石敏</v>
      </c>
      <c r="U303">
        <f t="shared" si="60"/>
        <v>77.341389728096672</v>
      </c>
      <c r="V303">
        <f t="shared" si="61"/>
        <v>310</v>
      </c>
      <c r="W303">
        <f>VLOOKUP(B303,[1]高一下!$B:$X,22,0)</f>
        <v>53</v>
      </c>
      <c r="X303" t="str">
        <f>VLOOKUP(B303,[1]高一下!$B:$X,23,0)</f>
        <v>石敏</v>
      </c>
      <c r="Y303">
        <f t="shared" si="62"/>
        <v>101.51057401812689</v>
      </c>
      <c r="Z303">
        <f t="shared" si="63"/>
        <v>235</v>
      </c>
      <c r="AA303">
        <f>VLOOKUP(B303,[1]高一上!$B:$W,21,0)</f>
        <v>44</v>
      </c>
      <c r="AB303" t="str">
        <f>VLOOKUP(B303,[1]高一上!$B:$W,22,0)</f>
        <v>邓倩</v>
      </c>
      <c r="AC303">
        <f t="shared" si="64"/>
        <v>109.3655589123867</v>
      </c>
      <c r="AD303">
        <f t="shared" si="65"/>
        <v>240</v>
      </c>
      <c r="AE303">
        <f>VLOOKUP(B303,[1]中考!$B:$O,14,0)</f>
        <v>35</v>
      </c>
      <c r="AF303">
        <f t="shared" si="66"/>
        <v>271</v>
      </c>
    </row>
    <row r="304" spans="1:32" x14ac:dyDescent="0.2">
      <c r="A304" s="9" t="s">
        <v>1816</v>
      </c>
      <c r="B304" s="2" t="s">
        <v>1817</v>
      </c>
      <c r="C304" s="1">
        <v>15</v>
      </c>
      <c r="D304" s="3" t="s">
        <v>1070</v>
      </c>
      <c r="E304" s="4" t="s">
        <v>1818</v>
      </c>
      <c r="F304" s="1">
        <v>414</v>
      </c>
      <c r="G304" s="4">
        <v>71</v>
      </c>
      <c r="H304" s="1" t="s">
        <v>1948</v>
      </c>
      <c r="I304">
        <f t="shared" si="56"/>
        <v>130.51359516616316</v>
      </c>
      <c r="J304">
        <f t="shared" si="54"/>
        <v>145</v>
      </c>
      <c r="K304">
        <f>VLOOKUP(B304,[1]高三上!$B:$V,20,0)</f>
        <v>56</v>
      </c>
      <c r="L304" t="str">
        <f>VLOOKUP(B304,[1]高三上!$B:$V,21,0)</f>
        <v>石敏</v>
      </c>
      <c r="M304">
        <f t="shared" si="57"/>
        <v>60.725075528700906</v>
      </c>
      <c r="N304">
        <f t="shared" si="55"/>
        <v>246</v>
      </c>
      <c r="O304">
        <f>VLOOKUP(B304,[1]高二下!$B:$W,20,0)</f>
        <v>78</v>
      </c>
      <c r="P304" t="str">
        <f>VLOOKUP(B304,[1]高二下!$B:$W,21,0)</f>
        <v>石敏</v>
      </c>
      <c r="Q304">
        <f t="shared" si="58"/>
        <v>84.290030211480371</v>
      </c>
      <c r="R304">
        <f t="shared" si="59"/>
        <v>116</v>
      </c>
      <c r="S304">
        <f>VLOOKUP(B304,[1]高二上!$B:$W,20,0)</f>
        <v>82</v>
      </c>
      <c r="T304" t="str">
        <f>VLOOKUP(B304,[1]高二上!$B:$W,21,0)</f>
        <v>石敏</v>
      </c>
      <c r="U304">
        <f t="shared" si="60"/>
        <v>114.50151057401813</v>
      </c>
      <c r="V304">
        <f t="shared" si="61"/>
        <v>64</v>
      </c>
      <c r="W304">
        <f>VLOOKUP(B304,[1]高一下!$B:$X,22,0)</f>
        <v>62</v>
      </c>
      <c r="X304" t="str">
        <f>VLOOKUP(B304,[1]高一下!$B:$X,23,0)</f>
        <v>石敏</v>
      </c>
      <c r="Y304">
        <f t="shared" si="62"/>
        <v>87.61329305135952</v>
      </c>
      <c r="Z304">
        <f t="shared" si="63"/>
        <v>112</v>
      </c>
      <c r="AA304">
        <f>VLOOKUP(B304,[1]高一上!$B:$W,21,0)</f>
        <v>62</v>
      </c>
      <c r="AB304" t="str">
        <f>VLOOKUP(B304,[1]高一上!$B:$W,22,0)</f>
        <v>邓倩</v>
      </c>
      <c r="AC304">
        <f t="shared" si="64"/>
        <v>136.25377643504532</v>
      </c>
      <c r="AD304">
        <f t="shared" si="65"/>
        <v>71</v>
      </c>
      <c r="AE304">
        <f>VLOOKUP(B304,[1]中考!$B:$O,14,0)</f>
        <v>40</v>
      </c>
      <c r="AF304">
        <f t="shared" si="66"/>
        <v>191</v>
      </c>
    </row>
    <row r="305" spans="1:32" x14ac:dyDescent="0.2">
      <c r="A305" s="5" t="s">
        <v>1819</v>
      </c>
      <c r="B305" s="2" t="s">
        <v>1820</v>
      </c>
      <c r="C305" s="1">
        <v>15</v>
      </c>
      <c r="D305" s="3" t="s">
        <v>1070</v>
      </c>
      <c r="E305" s="4" t="s">
        <v>1821</v>
      </c>
      <c r="F305" s="1">
        <v>412</v>
      </c>
      <c r="G305" s="4">
        <v>57</v>
      </c>
      <c r="H305" s="1" t="s">
        <v>1948</v>
      </c>
      <c r="I305">
        <f t="shared" si="56"/>
        <v>76.737160120845914</v>
      </c>
      <c r="J305">
        <f t="shared" si="54"/>
        <v>292</v>
      </c>
      <c r="K305">
        <f>VLOOKUP(B305,[1]高三上!$B:$V,20,0)</f>
        <v>61</v>
      </c>
      <c r="L305" t="str">
        <f>VLOOKUP(B305,[1]高三上!$B:$V,21,0)</f>
        <v>石敏</v>
      </c>
      <c r="M305">
        <f t="shared" si="57"/>
        <v>96.072507552870093</v>
      </c>
      <c r="N305">
        <f t="shared" si="55"/>
        <v>215</v>
      </c>
      <c r="O305">
        <f>VLOOKUP(B305,[1]高二下!$B:$W,20,0)</f>
        <v>68.900000000000006</v>
      </c>
      <c r="P305" t="str">
        <f>VLOOKUP(B305,[1]高二下!$B:$W,21,0)</f>
        <v>石敏</v>
      </c>
      <c r="Q305">
        <f t="shared" si="58"/>
        <v>129.00302114803625</v>
      </c>
      <c r="R305">
        <f t="shared" si="59"/>
        <v>202</v>
      </c>
      <c r="S305">
        <f>VLOOKUP(B305,[1]高二上!$B:$W,20,0)</f>
        <v>46</v>
      </c>
      <c r="T305" t="str">
        <f>VLOOKUP(B305,[1]高二上!$B:$W,21,0)</f>
        <v>石敏</v>
      </c>
      <c r="U305">
        <f t="shared" si="60"/>
        <v>107.85498489425981</v>
      </c>
      <c r="V305">
        <f t="shared" si="61"/>
        <v>298</v>
      </c>
      <c r="W305">
        <f>VLOOKUP(B305,[1]高一下!$B:$X,22,0)</f>
        <v>38</v>
      </c>
      <c r="X305" t="str">
        <f>VLOOKUP(B305,[1]高一下!$B:$X,23,0)</f>
        <v>石敏</v>
      </c>
      <c r="Y305">
        <f t="shared" si="62"/>
        <v>62.537764350453173</v>
      </c>
      <c r="Z305">
        <f t="shared" si="63"/>
        <v>324</v>
      </c>
      <c r="AA305">
        <f>VLOOKUP(B305,[1]高一上!$B:$W,21,0)</f>
        <v>48</v>
      </c>
      <c r="AB305" t="str">
        <f>VLOOKUP(B305,[1]高一上!$B:$W,22,0)</f>
        <v>邓倩</v>
      </c>
      <c r="AC305">
        <f t="shared" si="64"/>
        <v>113.89728096676737</v>
      </c>
      <c r="AD305">
        <f t="shared" si="65"/>
        <v>200</v>
      </c>
      <c r="AE305">
        <f>VLOOKUP(B305,[1]中考!$B:$O,14,0)</f>
        <v>37</v>
      </c>
      <c r="AF305">
        <f t="shared" si="66"/>
        <v>246</v>
      </c>
    </row>
    <row r="306" spans="1:32" x14ac:dyDescent="0.2">
      <c r="A306" s="7" t="s">
        <v>1822</v>
      </c>
      <c r="B306" s="2" t="s">
        <v>1823</v>
      </c>
      <c r="C306" s="7">
        <v>15</v>
      </c>
      <c r="D306" s="7" t="s">
        <v>1070</v>
      </c>
      <c r="E306" s="7" t="s">
        <v>1824</v>
      </c>
      <c r="F306" s="1">
        <v>407</v>
      </c>
      <c r="G306" s="7">
        <v>72</v>
      </c>
      <c r="H306" s="1" t="s">
        <v>1948</v>
      </c>
      <c r="I306">
        <f t="shared" si="56"/>
        <v>100</v>
      </c>
      <c r="J306">
        <f t="shared" si="54"/>
        <v>125</v>
      </c>
      <c r="K306">
        <v>0</v>
      </c>
      <c r="L306" t="str">
        <f>H306</f>
        <v>石敏</v>
      </c>
      <c r="M306">
        <f t="shared" si="57"/>
        <v>100</v>
      </c>
      <c r="N306">
        <f t="shared" si="55"/>
        <v>298</v>
      </c>
      <c r="O306">
        <v>0</v>
      </c>
      <c r="P306" t="str">
        <f>L306</f>
        <v>石敏</v>
      </c>
      <c r="Q306">
        <f t="shared" si="58"/>
        <v>100</v>
      </c>
      <c r="R306">
        <f t="shared" si="59"/>
        <v>306</v>
      </c>
      <c r="S306">
        <f>VLOOKUP(B306,[1]高二上!$B:$W,20,0)</f>
        <v>64</v>
      </c>
      <c r="T306" t="str">
        <f>VLOOKUP(B306,[1]高二上!$B:$W,21,0)</f>
        <v>石敏</v>
      </c>
      <c r="U306">
        <f t="shared" si="60"/>
        <v>131.72205438066464</v>
      </c>
      <c r="V306">
        <f t="shared" si="61"/>
        <v>206</v>
      </c>
      <c r="W306">
        <f>VLOOKUP(B306,[1]高一下!$B:$X,22,0)</f>
        <v>43</v>
      </c>
      <c r="X306" t="str">
        <f>VLOOKUP(B306,[1]高一下!$B:$X,23,0)</f>
        <v>石敏</v>
      </c>
      <c r="Y306">
        <f t="shared" si="62"/>
        <v>99.395770392749242</v>
      </c>
      <c r="Z306">
        <f t="shared" si="63"/>
        <v>311</v>
      </c>
      <c r="AA306">
        <f>VLOOKUP(B306,[1]高一上!$B:$W,21,0)</f>
        <v>32</v>
      </c>
      <c r="AB306" t="str">
        <f>VLOOKUP(B306,[1]高一上!$B:$W,22,0)</f>
        <v>邓倩</v>
      </c>
      <c r="AC306">
        <f t="shared" si="64"/>
        <v>88.51963746223565</v>
      </c>
      <c r="AD306">
        <f t="shared" si="65"/>
        <v>309</v>
      </c>
      <c r="AE306">
        <f>VLOOKUP(B306,[1]中考!$B:$O,14,0)</f>
        <v>35</v>
      </c>
      <c r="AF306">
        <f t="shared" si="66"/>
        <v>271</v>
      </c>
    </row>
    <row r="307" spans="1:32" x14ac:dyDescent="0.2">
      <c r="A307" s="5" t="s">
        <v>1825</v>
      </c>
      <c r="B307" s="2" t="s">
        <v>1826</v>
      </c>
      <c r="C307" s="1">
        <v>15</v>
      </c>
      <c r="D307" s="3" t="s">
        <v>1070</v>
      </c>
      <c r="E307" s="4" t="s">
        <v>1079</v>
      </c>
      <c r="F307" s="1">
        <v>404</v>
      </c>
      <c r="G307" s="4">
        <v>49</v>
      </c>
      <c r="H307" s="1" t="s">
        <v>1948</v>
      </c>
      <c r="I307">
        <f t="shared" si="56"/>
        <v>86.102719033232631</v>
      </c>
      <c r="J307">
        <f t="shared" si="54"/>
        <v>321</v>
      </c>
      <c r="K307">
        <f>VLOOKUP(B307,[1]高三上!$B:$V,20,0)</f>
        <v>46</v>
      </c>
      <c r="L307" t="str">
        <f>VLOOKUP(B307,[1]高三上!$B:$V,21,0)</f>
        <v>石敏</v>
      </c>
      <c r="M307">
        <f t="shared" si="57"/>
        <v>105.13595166163142</v>
      </c>
      <c r="N307">
        <f t="shared" si="55"/>
        <v>275</v>
      </c>
      <c r="O307">
        <f>VLOOKUP(B307,[1]高二下!$B:$W,20,0)</f>
        <v>53.8</v>
      </c>
      <c r="P307" t="str">
        <f>VLOOKUP(B307,[1]高二下!$B:$W,21,0)</f>
        <v>石敏</v>
      </c>
      <c r="Q307">
        <f t="shared" si="58"/>
        <v>90.936555891238669</v>
      </c>
      <c r="R307">
        <f t="shared" si="59"/>
        <v>292</v>
      </c>
      <c r="S307">
        <f>VLOOKUP(B307,[1]高二上!$B:$W,20,0)</f>
        <v>56</v>
      </c>
      <c r="T307" t="str">
        <f>VLOOKUP(B307,[1]高二上!$B:$W,21,0)</f>
        <v>金贵</v>
      </c>
      <c r="U307">
        <f t="shared" si="60"/>
        <v>91.842900302114799</v>
      </c>
      <c r="V307">
        <f t="shared" si="61"/>
        <v>262</v>
      </c>
      <c r="W307">
        <f>VLOOKUP(B307,[1]高一下!$B:$X,22,0)</f>
        <v>53</v>
      </c>
      <c r="X307" t="str">
        <f>VLOOKUP(B307,[1]高一下!$B:$X,23,0)</f>
        <v>米晓妹</v>
      </c>
      <c r="Y307">
        <f t="shared" si="62"/>
        <v>109.66767371601209</v>
      </c>
      <c r="Z307">
        <f t="shared" si="63"/>
        <v>235</v>
      </c>
      <c r="AA307">
        <f>VLOOKUP(B307,[1]高一上!$B:$W,21,0)</f>
        <v>40</v>
      </c>
      <c r="AB307" t="str">
        <f>VLOOKUP(B307,[1]高一上!$B:$W,22,0)</f>
        <v>米晓妹</v>
      </c>
      <c r="AC307">
        <f t="shared" si="64"/>
        <v>106.04229607250755</v>
      </c>
      <c r="AD307">
        <f t="shared" si="65"/>
        <v>267</v>
      </c>
      <c r="AE307">
        <f>VLOOKUP(B307,[1]中考!$B:$O,14,0)</f>
        <v>33</v>
      </c>
      <c r="AF307">
        <f t="shared" si="66"/>
        <v>287</v>
      </c>
    </row>
    <row r="308" spans="1:32" x14ac:dyDescent="0.2">
      <c r="A308" s="5" t="s">
        <v>1827</v>
      </c>
      <c r="B308" s="2" t="s">
        <v>1828</v>
      </c>
      <c r="C308" s="1">
        <v>15</v>
      </c>
      <c r="D308" s="3" t="s">
        <v>1070</v>
      </c>
      <c r="E308" s="4" t="s">
        <v>1829</v>
      </c>
      <c r="F308" s="1">
        <v>404</v>
      </c>
      <c r="G308" s="4">
        <v>68</v>
      </c>
      <c r="H308" s="1" t="s">
        <v>1948</v>
      </c>
      <c r="I308">
        <f t="shared" si="56"/>
        <v>125.37764350453172</v>
      </c>
      <c r="J308">
        <f t="shared" si="54"/>
        <v>176</v>
      </c>
      <c r="K308">
        <f>VLOOKUP(B308,[1]高三上!$B:$V,20,0)</f>
        <v>53</v>
      </c>
      <c r="L308" t="str">
        <f>VLOOKUP(B308,[1]高三上!$B:$V,21,0)</f>
        <v>石敏</v>
      </c>
      <c r="M308">
        <f t="shared" si="57"/>
        <v>67.371601208459211</v>
      </c>
      <c r="N308">
        <f t="shared" si="55"/>
        <v>260</v>
      </c>
      <c r="O308">
        <f>VLOOKUP(B308,[1]高二下!$B:$W,20,0)</f>
        <v>73.8</v>
      </c>
      <c r="P308" t="str">
        <f>VLOOKUP(B308,[1]高二下!$B:$W,21,0)</f>
        <v>石敏</v>
      </c>
      <c r="Q308">
        <f t="shared" si="58"/>
        <v>141.69184290030211</v>
      </c>
      <c r="R308">
        <f t="shared" si="59"/>
        <v>152</v>
      </c>
      <c r="S308">
        <f>VLOOKUP(B308,[1]高二上!$B:$W,20,0)</f>
        <v>50</v>
      </c>
      <c r="T308" t="str">
        <f>VLOOKUP(B308,[1]高二上!$B:$W,21,0)</f>
        <v>石敏</v>
      </c>
      <c r="U308">
        <f t="shared" si="60"/>
        <v>17.824773413897276</v>
      </c>
      <c r="V308">
        <f t="shared" si="61"/>
        <v>290</v>
      </c>
      <c r="W308">
        <f>VLOOKUP(B308,[1]高一下!$B:$X,22,0)</f>
        <v>72</v>
      </c>
      <c r="X308" t="str">
        <f>VLOOKUP(B308,[1]高一下!$B:$X,23,0)</f>
        <v>石敏</v>
      </c>
      <c r="Y308">
        <f t="shared" si="62"/>
        <v>105.4380664652568</v>
      </c>
      <c r="Z308">
        <f t="shared" si="63"/>
        <v>18</v>
      </c>
      <c r="AA308">
        <f>VLOOKUP(B308,[1]高一上!$B:$W,21,0)</f>
        <v>68</v>
      </c>
      <c r="AB308" t="str">
        <f>VLOOKUP(B308,[1]高一上!$B:$W,22,0)</f>
        <v>邓倩</v>
      </c>
      <c r="AC308">
        <f t="shared" si="64"/>
        <v>128.70090634441087</v>
      </c>
      <c r="AD308">
        <f t="shared" si="65"/>
        <v>36</v>
      </c>
      <c r="AE308">
        <f>VLOOKUP(B308,[1]中考!$B:$O,14,0)</f>
        <v>42</v>
      </c>
      <c r="AF308">
        <f t="shared" si="66"/>
        <v>131</v>
      </c>
    </row>
    <row r="309" spans="1:32" x14ac:dyDescent="0.2">
      <c r="A309" s="5" t="s">
        <v>1830</v>
      </c>
      <c r="B309" s="2" t="s">
        <v>1831</v>
      </c>
      <c r="C309" s="1">
        <v>15</v>
      </c>
      <c r="D309" s="3" t="s">
        <v>1070</v>
      </c>
      <c r="E309" s="4" t="s">
        <v>1832</v>
      </c>
      <c r="F309" s="1">
        <v>402</v>
      </c>
      <c r="G309" s="4">
        <v>74</v>
      </c>
      <c r="H309" s="1" t="s">
        <v>1948</v>
      </c>
      <c r="I309">
        <f t="shared" si="56"/>
        <v>154.68277945619334</v>
      </c>
      <c r="J309">
        <f t="shared" si="54"/>
        <v>105</v>
      </c>
      <c r="K309">
        <f>VLOOKUP(B309,[1]高三上!$B:$V,20,0)</f>
        <v>41</v>
      </c>
      <c r="L309" t="str">
        <f>VLOOKUP(B309,[1]高三上!$B:$V,21,0)</f>
        <v>石敏</v>
      </c>
      <c r="M309">
        <f t="shared" si="57"/>
        <v>99.395770392749242</v>
      </c>
      <c r="N309">
        <f t="shared" si="55"/>
        <v>286</v>
      </c>
      <c r="O309">
        <f>VLOOKUP(B309,[1]高二下!$B:$W,20,0)</f>
        <v>58.2</v>
      </c>
      <c r="P309" t="str">
        <f>VLOOKUP(B309,[1]高二下!$B:$W,21,0)</f>
        <v>石敏</v>
      </c>
      <c r="Q309">
        <f t="shared" si="58"/>
        <v>93.353474320241688</v>
      </c>
      <c r="R309">
        <f t="shared" si="59"/>
        <v>284</v>
      </c>
      <c r="S309">
        <f>VLOOKUP(B309,[1]高二上!$B:$W,20,0)</f>
        <v>56</v>
      </c>
      <c r="T309" t="str">
        <f>VLOOKUP(B309,[1]高二上!$B:$W,21,0)</f>
        <v>石敏</v>
      </c>
      <c r="U309">
        <f t="shared" si="60"/>
        <v>110.87613293051359</v>
      </c>
      <c r="V309">
        <f t="shared" si="61"/>
        <v>262</v>
      </c>
      <c r="W309">
        <f>VLOOKUP(B309,[1]高一下!$B:$X,22,0)</f>
        <v>46</v>
      </c>
      <c r="X309" t="str">
        <f>VLOOKUP(B309,[1]高一下!$B:$X,23,0)</f>
        <v>石敏</v>
      </c>
      <c r="Y309">
        <f t="shared" si="62"/>
        <v>100.60422960725076</v>
      </c>
      <c r="Z309">
        <f t="shared" si="63"/>
        <v>298</v>
      </c>
      <c r="AA309">
        <f>VLOOKUP(B309,[1]高一上!$B:$W,21,0)</f>
        <v>34</v>
      </c>
      <c r="AB309" t="str">
        <f>VLOOKUP(B309,[1]高一上!$B:$W,22,0)</f>
        <v>邓倩</v>
      </c>
      <c r="AC309">
        <f t="shared" si="64"/>
        <v>101.51057401812689</v>
      </c>
      <c r="AD309">
        <f t="shared" si="65"/>
        <v>300</v>
      </c>
      <c r="AE309">
        <f>VLOOKUP(B309,[1]中考!$B:$O,14,0)</f>
        <v>31</v>
      </c>
      <c r="AF309">
        <f t="shared" si="66"/>
        <v>305</v>
      </c>
    </row>
    <row r="310" spans="1:32" x14ac:dyDescent="0.2">
      <c r="A310" s="7" t="s">
        <v>1833</v>
      </c>
      <c r="B310" s="2" t="s">
        <v>1834</v>
      </c>
      <c r="C310" s="7">
        <v>15</v>
      </c>
      <c r="D310" s="7" t="s">
        <v>1070</v>
      </c>
      <c r="E310" s="7" t="s">
        <v>1835</v>
      </c>
      <c r="F310" s="1">
        <v>402</v>
      </c>
      <c r="G310" s="7">
        <v>54</v>
      </c>
      <c r="H310" s="1" t="s">
        <v>1948</v>
      </c>
      <c r="I310">
        <f t="shared" si="56"/>
        <v>64.350453172205448</v>
      </c>
      <c r="J310">
        <f t="shared" si="54"/>
        <v>307</v>
      </c>
      <c r="K310">
        <f>VLOOKUP(B310,[1]高三上!$B:$V,20,0)</f>
        <v>65</v>
      </c>
      <c r="L310" t="str">
        <f>VLOOKUP(B310,[1]高三上!$B:$V,21,0)</f>
        <v>石敏</v>
      </c>
      <c r="M310">
        <f t="shared" si="57"/>
        <v>73.716012084592151</v>
      </c>
      <c r="N310">
        <f t="shared" si="55"/>
        <v>189</v>
      </c>
      <c r="O310">
        <f>VLOOKUP(B310,[1]高二下!$B:$W,20,0)</f>
        <v>80.8</v>
      </c>
      <c r="P310" t="str">
        <f>VLOOKUP(B310,[1]高二下!$B:$W,21,0)</f>
        <v>石敏</v>
      </c>
      <c r="Q310">
        <f>IF(OR(O310=0,S310=0),100,(((V310-R310)/COUNTA($D$3:$D$333))*100)+100)</f>
        <v>131.41993957703926</v>
      </c>
      <c r="R310">
        <f t="shared" si="59"/>
        <v>102</v>
      </c>
      <c r="S310">
        <f>VLOOKUP(B310,[1]高二上!$B:$W,20,0)</f>
        <v>64</v>
      </c>
      <c r="T310" t="str">
        <f>VLOOKUP(B310,[1]高二上!$B:$W,21,0)</f>
        <v>石敏</v>
      </c>
      <c r="U310">
        <f t="shared" si="60"/>
        <v>108.76132930513594</v>
      </c>
      <c r="V310">
        <f t="shared" si="61"/>
        <v>206</v>
      </c>
      <c r="W310">
        <f>VLOOKUP(B310,[1]高一下!$B:$X,22,0)</f>
        <v>53</v>
      </c>
      <c r="X310" t="str">
        <f>VLOOKUP(B310,[1]高一下!$B:$X,23,0)</f>
        <v>石敏</v>
      </c>
      <c r="Y310">
        <f t="shared" si="62"/>
        <v>53.776435045317221</v>
      </c>
      <c r="Z310">
        <f t="shared" si="63"/>
        <v>235</v>
      </c>
      <c r="AA310">
        <f>VLOOKUP(B310,[1]高一上!$B:$W,21,0)</f>
        <v>60</v>
      </c>
      <c r="AB310" t="str">
        <f>VLOOKUP(B310,[1]高一上!$B:$W,22,0)</f>
        <v>邓倩</v>
      </c>
      <c r="AC310">
        <f t="shared" si="64"/>
        <v>85.498489425981873</v>
      </c>
      <c r="AD310">
        <f t="shared" si="65"/>
        <v>82</v>
      </c>
      <c r="AE310">
        <f>VLOOKUP(B310,[1]中考!$B:$O,14,0)</f>
        <v>46</v>
      </c>
      <c r="AF310">
        <f t="shared" si="66"/>
        <v>34</v>
      </c>
    </row>
    <row r="311" spans="1:32" x14ac:dyDescent="0.2">
      <c r="A311" s="8" t="s">
        <v>1836</v>
      </c>
      <c r="B311" s="2" t="s">
        <v>1837</v>
      </c>
      <c r="C311" s="7">
        <v>15</v>
      </c>
      <c r="D311" s="7" t="s">
        <v>1070</v>
      </c>
      <c r="E311" s="7" t="s">
        <v>1838</v>
      </c>
      <c r="F311" s="1">
        <v>400</v>
      </c>
      <c r="G311" s="7">
        <v>57</v>
      </c>
      <c r="H311" s="1" t="s">
        <v>1948</v>
      </c>
      <c r="I311">
        <f t="shared" si="56"/>
        <v>100</v>
      </c>
      <c r="J311">
        <f t="shared" si="54"/>
        <v>292</v>
      </c>
      <c r="K311">
        <v>0</v>
      </c>
      <c r="L311" t="str">
        <f>H311</f>
        <v>石敏</v>
      </c>
      <c r="M311">
        <f t="shared" si="57"/>
        <v>100</v>
      </c>
      <c r="N311">
        <f t="shared" si="55"/>
        <v>298</v>
      </c>
      <c r="O311">
        <v>0</v>
      </c>
      <c r="P311" t="str">
        <f>L311</f>
        <v>石敏</v>
      </c>
      <c r="Q311">
        <f t="shared" ref="Q311:Q333" si="73">IF(OR(O311=0,S311=0),100,(((V311-R311)/COUNTA($D$3:$D$333))*100)+100)</f>
        <v>100</v>
      </c>
      <c r="R311">
        <f t="shared" si="59"/>
        <v>306</v>
      </c>
      <c r="S311">
        <f>VLOOKUP(B311,[1]高二上!$B:$W,20,0)</f>
        <v>67</v>
      </c>
      <c r="T311" t="str">
        <f>VLOOKUP(B311,[1]高二上!$B:$W,21,0)</f>
        <v>石敏</v>
      </c>
      <c r="U311">
        <f t="shared" si="60"/>
        <v>83.987915407854985</v>
      </c>
      <c r="V311">
        <f t="shared" si="61"/>
        <v>179</v>
      </c>
      <c r="W311">
        <f>VLOOKUP(B311,[1]高一下!$B:$X,22,0)</f>
        <v>61</v>
      </c>
      <c r="X311" t="str">
        <f>VLOOKUP(B311,[1]高一下!$B:$X,23,0)</f>
        <v>石敏</v>
      </c>
      <c r="Y311">
        <f t="shared" si="62"/>
        <v>86.706948640483375</v>
      </c>
      <c r="Z311">
        <f t="shared" si="63"/>
        <v>126</v>
      </c>
      <c r="AA311">
        <f>VLOOKUP(B311,[1]高一上!$B:$W,21,0)</f>
        <v>60</v>
      </c>
      <c r="AB311" t="str">
        <f>VLOOKUP(B311,[1]高一上!$B:$W,22,0)</f>
        <v>李汉林</v>
      </c>
      <c r="AC311">
        <f t="shared" si="64"/>
        <v>85.498489425981873</v>
      </c>
      <c r="AD311">
        <f t="shared" si="65"/>
        <v>82</v>
      </c>
      <c r="AE311">
        <f>VLOOKUP(B311,[1]中考!$B:$O,14,0)</f>
        <v>46</v>
      </c>
      <c r="AF311">
        <f t="shared" si="66"/>
        <v>34</v>
      </c>
    </row>
    <row r="312" spans="1:32" x14ac:dyDescent="0.2">
      <c r="A312" s="2" t="s">
        <v>1839</v>
      </c>
      <c r="B312" s="2" t="s">
        <v>1840</v>
      </c>
      <c r="C312" s="1">
        <v>15</v>
      </c>
      <c r="D312" s="3" t="s">
        <v>1070</v>
      </c>
      <c r="E312" s="4" t="s">
        <v>1841</v>
      </c>
      <c r="F312" s="1">
        <v>394</v>
      </c>
      <c r="G312" s="4">
        <v>62</v>
      </c>
      <c r="H312" s="1" t="s">
        <v>1948</v>
      </c>
      <c r="I312">
        <f t="shared" si="56"/>
        <v>77.643504531722058</v>
      </c>
      <c r="J312">
        <f t="shared" si="54"/>
        <v>246</v>
      </c>
      <c r="K312">
        <f>VLOOKUP(B312,[1]高三上!$B:$V,20,0)</f>
        <v>68</v>
      </c>
      <c r="L312" t="str">
        <f>VLOOKUP(B312,[1]高三上!$B:$V,21,0)</f>
        <v>石敏</v>
      </c>
      <c r="M312">
        <f t="shared" si="57"/>
        <v>127.49244712990937</v>
      </c>
      <c r="N312">
        <f t="shared" si="55"/>
        <v>172</v>
      </c>
      <c r="O312">
        <f>VLOOKUP(B312,[1]高二下!$B:$W,20,0)</f>
        <v>62.5</v>
      </c>
      <c r="P312" t="str">
        <f>VLOOKUP(B312,[1]高二下!$B:$W,21,0)</f>
        <v>石敏</v>
      </c>
      <c r="Q312">
        <f t="shared" si="73"/>
        <v>97.885196374622353</v>
      </c>
      <c r="R312">
        <f t="shared" si="59"/>
        <v>263</v>
      </c>
      <c r="S312">
        <f>VLOOKUP(B312,[1]高二上!$B:$W,20,0)</f>
        <v>58</v>
      </c>
      <c r="T312" t="str">
        <f>VLOOKUP(B312,[1]高二上!$B:$W,21,0)</f>
        <v>石敏</v>
      </c>
      <c r="U312">
        <f t="shared" si="60"/>
        <v>120.84592145015105</v>
      </c>
      <c r="V312">
        <f t="shared" si="61"/>
        <v>256</v>
      </c>
      <c r="W312">
        <f>VLOOKUP(B312,[1]高一下!$B:$X,22,0)</f>
        <v>36</v>
      </c>
      <c r="X312" t="str">
        <f>VLOOKUP(B312,[1]高一下!$B:$X,23,0)</f>
        <v>石敏</v>
      </c>
      <c r="Y312">
        <f t="shared" si="62"/>
        <v>98.489425981873111</v>
      </c>
      <c r="Z312">
        <f t="shared" si="63"/>
        <v>325</v>
      </c>
      <c r="AA312">
        <f>VLOOKUP(B312,[1]高一上!$B:$W,21,0)</f>
        <v>24</v>
      </c>
      <c r="AB312" t="str">
        <f>VLOOKUP(B312,[1]高一上!$B:$W,22,0)</f>
        <v>邓倩</v>
      </c>
      <c r="AC312">
        <f t="shared" si="64"/>
        <v>90.030211480362539</v>
      </c>
      <c r="AD312">
        <f t="shared" si="65"/>
        <v>320</v>
      </c>
      <c r="AE312">
        <f>VLOOKUP(B312,[1]中考!$B:$O,14,0)</f>
        <v>33</v>
      </c>
      <c r="AF312">
        <f t="shared" si="66"/>
        <v>287</v>
      </c>
    </row>
    <row r="313" spans="1:32" x14ac:dyDescent="0.2">
      <c r="A313" s="5" t="s">
        <v>1842</v>
      </c>
      <c r="B313" s="2" t="s">
        <v>1843</v>
      </c>
      <c r="C313" s="1">
        <v>15</v>
      </c>
      <c r="D313" s="3" t="s">
        <v>1070</v>
      </c>
      <c r="E313" s="4" t="s">
        <v>1844</v>
      </c>
      <c r="F313" s="1">
        <v>394</v>
      </c>
      <c r="G313" s="4">
        <v>66</v>
      </c>
      <c r="H313" s="1" t="s">
        <v>1948</v>
      </c>
      <c r="I313">
        <f t="shared" si="56"/>
        <v>65.256797583081578</v>
      </c>
      <c r="J313">
        <f t="shared" si="54"/>
        <v>195</v>
      </c>
      <c r="K313">
        <f>VLOOKUP(B313,[1]高三上!$B:$V,20,0)</f>
        <v>80</v>
      </c>
      <c r="L313" t="str">
        <f>VLOOKUP(B313,[1]高三上!$B:$V,21,0)</f>
        <v>石敏</v>
      </c>
      <c r="M313">
        <f t="shared" si="57"/>
        <v>146.22356495468279</v>
      </c>
      <c r="N313">
        <f t="shared" si="55"/>
        <v>80</v>
      </c>
      <c r="O313">
        <f>VLOOKUP(B313,[1]高二下!$B:$W,20,0)</f>
        <v>65.7</v>
      </c>
      <c r="P313" t="str">
        <f>VLOOKUP(B313,[1]高二下!$B:$W,21,0)</f>
        <v>石敏</v>
      </c>
      <c r="Q313">
        <f t="shared" si="73"/>
        <v>112.68882175226587</v>
      </c>
      <c r="R313">
        <f t="shared" si="59"/>
        <v>233</v>
      </c>
      <c r="S313">
        <f>VLOOKUP(B313,[1]高二上!$B:$W,20,0)</f>
        <v>53</v>
      </c>
      <c r="T313" t="str">
        <f>VLOOKUP(B313,[1]高二上!$B:$W,21,0)</f>
        <v>石敏</v>
      </c>
      <c r="U313">
        <f t="shared" si="60"/>
        <v>54.984894259818731</v>
      </c>
      <c r="V313">
        <f t="shared" si="61"/>
        <v>275</v>
      </c>
      <c r="W313">
        <f>VLOOKUP(B313,[1]高一下!$B:$X,22,0)</f>
        <v>61</v>
      </c>
      <c r="X313" t="str">
        <f>VLOOKUP(B313,[1]高一下!$B:$X,23,0)</f>
        <v>石敏</v>
      </c>
      <c r="Y313">
        <f t="shared" si="62"/>
        <v>128.39879154078551</v>
      </c>
      <c r="Z313">
        <f t="shared" si="63"/>
        <v>126</v>
      </c>
      <c r="AA313">
        <f>VLOOKUP(B313,[1]高一上!$B:$W,21,0)</f>
        <v>46</v>
      </c>
      <c r="AB313" t="str">
        <f>VLOOKUP(B313,[1]高一上!$B:$W,22,0)</f>
        <v>邓倩</v>
      </c>
      <c r="AC313">
        <f t="shared" si="64"/>
        <v>115.40785498489426</v>
      </c>
      <c r="AD313">
        <f t="shared" si="65"/>
        <v>220</v>
      </c>
      <c r="AE313">
        <f>VLOOKUP(B313,[1]中考!$B:$O,14,0)</f>
        <v>35</v>
      </c>
      <c r="AF313">
        <f t="shared" si="66"/>
        <v>271</v>
      </c>
    </row>
    <row r="314" spans="1:32" x14ac:dyDescent="0.2">
      <c r="A314" s="5" t="s">
        <v>1845</v>
      </c>
      <c r="B314" s="2" t="s">
        <v>1846</v>
      </c>
      <c r="C314" s="1">
        <v>15</v>
      </c>
      <c r="D314" s="3" t="s">
        <v>1070</v>
      </c>
      <c r="E314" s="4" t="s">
        <v>1847</v>
      </c>
      <c r="F314" s="1">
        <v>393</v>
      </c>
      <c r="G314" s="4">
        <v>73</v>
      </c>
      <c r="H314" s="1" t="s">
        <v>1948</v>
      </c>
      <c r="I314">
        <f t="shared" si="56"/>
        <v>100</v>
      </c>
      <c r="J314">
        <f t="shared" si="54"/>
        <v>112</v>
      </c>
      <c r="K314">
        <v>0</v>
      </c>
      <c r="L314" t="str">
        <f>H314</f>
        <v>石敏</v>
      </c>
      <c r="M314">
        <f t="shared" si="57"/>
        <v>100</v>
      </c>
      <c r="N314">
        <f t="shared" si="55"/>
        <v>298</v>
      </c>
      <c r="O314">
        <v>0</v>
      </c>
      <c r="P314" t="str">
        <f>L314</f>
        <v>石敏</v>
      </c>
      <c r="Q314">
        <f t="shared" si="73"/>
        <v>100</v>
      </c>
      <c r="R314">
        <f t="shared" si="59"/>
        <v>306</v>
      </c>
      <c r="S314">
        <f>VLOOKUP(B314,[1]高二上!$B:$W,20,0)</f>
        <v>62</v>
      </c>
      <c r="T314" t="str">
        <f>VLOOKUP(B314,[1]高二上!$B:$W,21,0)</f>
        <v>石敏</v>
      </c>
      <c r="U314">
        <f t="shared" si="60"/>
        <v>89.123867069486408</v>
      </c>
      <c r="V314">
        <f t="shared" si="61"/>
        <v>223</v>
      </c>
      <c r="W314">
        <f>VLOOKUP(B314,[1]高一下!$B:$X,22,0)</f>
        <v>57</v>
      </c>
      <c r="X314" t="str">
        <f>VLOOKUP(B314,[1]高一下!$B:$X,23,0)</f>
        <v>石敏</v>
      </c>
      <c r="Y314">
        <f t="shared" si="62"/>
        <v>124.16918429003022</v>
      </c>
      <c r="Z314">
        <f t="shared" si="63"/>
        <v>187</v>
      </c>
      <c r="AA314">
        <f>VLOOKUP(B314,[1]高一上!$B:$W,21,0)</f>
        <v>40</v>
      </c>
      <c r="AB314" t="str">
        <f>VLOOKUP(B314,[1]高一上!$B:$W,22,0)</f>
        <v>李汉林</v>
      </c>
      <c r="AC314">
        <f t="shared" si="64"/>
        <v>77.0392749244713</v>
      </c>
      <c r="AD314">
        <f t="shared" si="65"/>
        <v>267</v>
      </c>
      <c r="AE314">
        <f>VLOOKUP(B314,[1]中考!$B:$O,14,0)</f>
        <v>40</v>
      </c>
      <c r="AF314">
        <f t="shared" si="66"/>
        <v>191</v>
      </c>
    </row>
    <row r="315" spans="1:32" x14ac:dyDescent="0.2">
      <c r="A315" s="5" t="s">
        <v>1848</v>
      </c>
      <c r="B315" s="2" t="s">
        <v>1849</v>
      </c>
      <c r="C315" s="1">
        <v>15</v>
      </c>
      <c r="D315" s="3" t="s">
        <v>1070</v>
      </c>
      <c r="E315" s="4" t="s">
        <v>1850</v>
      </c>
      <c r="F315" s="1">
        <v>392</v>
      </c>
      <c r="G315" s="4">
        <v>65</v>
      </c>
      <c r="H315" s="1" t="s">
        <v>1948</v>
      </c>
      <c r="I315">
        <f t="shared" si="56"/>
        <v>82.779456193353468</v>
      </c>
      <c r="J315">
        <f t="shared" si="54"/>
        <v>209</v>
      </c>
      <c r="K315">
        <f>VLOOKUP(B315,[1]高三上!$B:$V,20,0)</f>
        <v>70</v>
      </c>
      <c r="L315" t="str">
        <f>VLOOKUP(B315,[1]高三上!$B:$V,21,0)</f>
        <v>石敏</v>
      </c>
      <c r="M315">
        <f t="shared" si="57"/>
        <v>104.22960725075529</v>
      </c>
      <c r="N315">
        <f t="shared" si="55"/>
        <v>152</v>
      </c>
      <c r="O315">
        <f>VLOOKUP(B315,[1]高二下!$B:$W,20,0)</f>
        <v>72.400000000000006</v>
      </c>
      <c r="P315" t="str">
        <f>VLOOKUP(B315,[1]高二下!$B:$W,21,0)</f>
        <v>石敏</v>
      </c>
      <c r="Q315">
        <f t="shared" si="73"/>
        <v>117.22054380664653</v>
      </c>
      <c r="R315">
        <f t="shared" si="59"/>
        <v>166</v>
      </c>
      <c r="S315">
        <f>VLOOKUP(B315,[1]高二上!$B:$W,20,0)</f>
        <v>62</v>
      </c>
      <c r="T315" t="str">
        <f>VLOOKUP(B315,[1]高二上!$B:$W,21,0)</f>
        <v>米晓妹</v>
      </c>
      <c r="U315">
        <f t="shared" si="60"/>
        <v>96.374622356495465</v>
      </c>
      <c r="V315">
        <f t="shared" si="61"/>
        <v>223</v>
      </c>
      <c r="W315">
        <f>VLOOKUP(B315,[1]高一下!$B:$X,22,0)</f>
        <v>55</v>
      </c>
      <c r="X315" t="str">
        <f>VLOOKUP(B315,[1]高一下!$B:$X,23,0)</f>
        <v>米晓妹</v>
      </c>
      <c r="Y315">
        <f t="shared" si="62"/>
        <v>102.71903323262841</v>
      </c>
      <c r="Z315">
        <f t="shared" si="63"/>
        <v>211</v>
      </c>
      <c r="AA315">
        <f>VLOOKUP(B315,[1]高一上!$B:$W,21,0)</f>
        <v>46</v>
      </c>
      <c r="AB315" t="str">
        <f>VLOOKUP(B315,[1]高一上!$B:$W,22,0)</f>
        <v>李汉林</v>
      </c>
      <c r="AC315">
        <f t="shared" si="64"/>
        <v>66.465256797583081</v>
      </c>
      <c r="AD315">
        <f t="shared" si="65"/>
        <v>220</v>
      </c>
      <c r="AE315">
        <f>VLOOKUP(B315,[1]中考!$B:$O,14,0)</f>
        <v>43</v>
      </c>
      <c r="AF315">
        <f t="shared" si="66"/>
        <v>109</v>
      </c>
    </row>
    <row r="316" spans="1:32" x14ac:dyDescent="0.2">
      <c r="A316" s="5" t="s">
        <v>1851</v>
      </c>
      <c r="B316" s="2" t="s">
        <v>1852</v>
      </c>
      <c r="C316" s="1">
        <v>15</v>
      </c>
      <c r="D316" s="3" t="s">
        <v>1070</v>
      </c>
      <c r="E316" s="4" t="s">
        <v>1853</v>
      </c>
      <c r="F316" s="1">
        <v>389</v>
      </c>
      <c r="G316" s="4">
        <v>65</v>
      </c>
      <c r="H316" s="1" t="s">
        <v>1948</v>
      </c>
      <c r="I316">
        <f t="shared" si="56"/>
        <v>100</v>
      </c>
      <c r="J316">
        <f t="shared" si="54"/>
        <v>209</v>
      </c>
      <c r="K316">
        <v>0</v>
      </c>
      <c r="L316" t="str">
        <f>H316</f>
        <v>石敏</v>
      </c>
      <c r="M316">
        <f t="shared" si="57"/>
        <v>100</v>
      </c>
      <c r="N316">
        <f t="shared" si="55"/>
        <v>298</v>
      </c>
      <c r="O316">
        <v>0</v>
      </c>
      <c r="P316" t="str">
        <f>L316</f>
        <v>石敏</v>
      </c>
      <c r="Q316">
        <f t="shared" si="73"/>
        <v>100</v>
      </c>
      <c r="R316">
        <f t="shared" si="59"/>
        <v>306</v>
      </c>
      <c r="S316">
        <f>VLOOKUP(B316,[1]高二上!$B:$W,20,0)</f>
        <v>64</v>
      </c>
      <c r="T316" t="str">
        <f>VLOOKUP(B316,[1]高二上!$B:$W,21,0)</f>
        <v>石敏</v>
      </c>
      <c r="U316">
        <f t="shared" si="60"/>
        <v>71.601208459214504</v>
      </c>
      <c r="V316">
        <f t="shared" si="61"/>
        <v>206</v>
      </c>
      <c r="W316">
        <f>VLOOKUP(B316,[1]高一下!$B:$X,22,0)</f>
        <v>62</v>
      </c>
      <c r="X316" t="str">
        <f>VLOOKUP(B316,[1]高一下!$B:$X,23,0)</f>
        <v>石敏</v>
      </c>
      <c r="Y316">
        <f t="shared" si="62"/>
        <v>115.10574018126889</v>
      </c>
      <c r="Z316">
        <f t="shared" si="63"/>
        <v>112</v>
      </c>
      <c r="AA316">
        <f>VLOOKUP(B316,[1]高一上!$B:$W,21,0)</f>
        <v>52</v>
      </c>
      <c r="AB316" t="str">
        <f>VLOOKUP(B316,[1]高一上!$B:$W,22,0)</f>
        <v>邓倩</v>
      </c>
      <c r="AC316">
        <f t="shared" si="64"/>
        <v>76.737160120845914</v>
      </c>
      <c r="AD316">
        <f t="shared" si="65"/>
        <v>162</v>
      </c>
      <c r="AE316">
        <f>VLOOKUP(B316,[1]中考!$B:$O,14,0)</f>
        <v>44</v>
      </c>
      <c r="AF316">
        <f t="shared" si="66"/>
        <v>85</v>
      </c>
    </row>
    <row r="317" spans="1:32" x14ac:dyDescent="0.2">
      <c r="A317" s="5" t="s">
        <v>1854</v>
      </c>
      <c r="B317" s="2" t="s">
        <v>1855</v>
      </c>
      <c r="C317" s="1">
        <v>15</v>
      </c>
      <c r="D317" s="3" t="s">
        <v>1070</v>
      </c>
      <c r="E317" s="4" t="s">
        <v>1856</v>
      </c>
      <c r="F317" s="1">
        <v>387</v>
      </c>
      <c r="G317" s="4">
        <v>56</v>
      </c>
      <c r="H317" s="1" t="s">
        <v>1948</v>
      </c>
      <c r="I317">
        <f t="shared" si="56"/>
        <v>36.555891238670689</v>
      </c>
      <c r="J317">
        <f t="shared" si="54"/>
        <v>300</v>
      </c>
      <c r="K317">
        <f>VLOOKUP(B317,[1]高三上!$B:$V,20,0)</f>
        <v>78</v>
      </c>
      <c r="L317" t="str">
        <f>VLOOKUP(B317,[1]高三上!$B:$V,21,0)</f>
        <v>石敏</v>
      </c>
      <c r="M317">
        <f t="shared" si="57"/>
        <v>114.50151057401813</v>
      </c>
      <c r="N317">
        <f t="shared" si="55"/>
        <v>90</v>
      </c>
      <c r="O317">
        <f>VLOOKUP(B317,[1]高二下!$B:$W,20,0)</f>
        <v>75.2</v>
      </c>
      <c r="P317" t="str">
        <f>VLOOKUP(B317,[1]高二下!$B:$W,21,0)</f>
        <v>石敏</v>
      </c>
      <c r="Q317">
        <f t="shared" si="73"/>
        <v>82.779456193353468</v>
      </c>
      <c r="R317">
        <f t="shared" si="59"/>
        <v>138</v>
      </c>
      <c r="S317">
        <f>VLOOKUP(B317,[1]高二上!$B:$W,20,0)</f>
        <v>79</v>
      </c>
      <c r="T317" t="str">
        <f>VLOOKUP(B317,[1]高二上!$B:$W,21,0)</f>
        <v>石敏</v>
      </c>
      <c r="U317">
        <f t="shared" si="60"/>
        <v>113.595166163142</v>
      </c>
      <c r="V317">
        <f t="shared" si="61"/>
        <v>81</v>
      </c>
      <c r="W317">
        <f>VLOOKUP(B317,[1]高一下!$B:$X,22,0)</f>
        <v>61</v>
      </c>
      <c r="X317" t="str">
        <f>VLOOKUP(B317,[1]高一下!$B:$X,23,0)</f>
        <v>石敏</v>
      </c>
      <c r="Y317">
        <f t="shared" si="62"/>
        <v>110.87613293051359</v>
      </c>
      <c r="Z317">
        <f t="shared" si="63"/>
        <v>126</v>
      </c>
      <c r="AA317">
        <f>VLOOKUP(B317,[1]高一上!$B:$W,21,0)</f>
        <v>52</v>
      </c>
      <c r="AB317" t="str">
        <f>VLOOKUP(B317,[1]高一上!$B:$W,22,0)</f>
        <v>石敏</v>
      </c>
      <c r="AC317">
        <f t="shared" si="64"/>
        <v>83.987915407854985</v>
      </c>
      <c r="AD317">
        <f t="shared" si="65"/>
        <v>162</v>
      </c>
      <c r="AE317">
        <f>VLOOKUP(B317,[1]中考!$B:$O,14,0)</f>
        <v>43</v>
      </c>
      <c r="AF317">
        <f t="shared" si="66"/>
        <v>109</v>
      </c>
    </row>
    <row r="318" spans="1:32" x14ac:dyDescent="0.2">
      <c r="A318" s="5" t="s">
        <v>1857</v>
      </c>
      <c r="B318" s="2" t="s">
        <v>1858</v>
      </c>
      <c r="C318" s="1">
        <v>15</v>
      </c>
      <c r="D318" s="3" t="s">
        <v>1070</v>
      </c>
      <c r="E318" s="4" t="s">
        <v>1859</v>
      </c>
      <c r="F318" s="1">
        <v>386</v>
      </c>
      <c r="G318" s="4">
        <v>59</v>
      </c>
      <c r="H318" s="1" t="s">
        <v>1948</v>
      </c>
      <c r="I318">
        <f t="shared" si="56"/>
        <v>100</v>
      </c>
      <c r="J318">
        <f t="shared" si="54"/>
        <v>273</v>
      </c>
      <c r="K318">
        <f>VLOOKUP(B318,[1]高三上!$B:$V,20,0)</f>
        <v>0</v>
      </c>
      <c r="L318" t="str">
        <f>VLOOKUP(B318,[1]高三上!$B:$V,21,0)</f>
        <v>石敏</v>
      </c>
      <c r="M318">
        <f t="shared" si="57"/>
        <v>100</v>
      </c>
      <c r="N318">
        <f t="shared" si="55"/>
        <v>298</v>
      </c>
      <c r="O318">
        <f>VLOOKUP(B318,[1]高二下!$B:$W,20,0)</f>
        <v>66.8</v>
      </c>
      <c r="P318" t="str">
        <f>VLOOKUP(B318,[1]高二下!$B:$W,21,0)</f>
        <v>石敏</v>
      </c>
      <c r="Q318">
        <f t="shared" si="73"/>
        <v>88.821752265861022</v>
      </c>
      <c r="R318">
        <f t="shared" si="59"/>
        <v>224</v>
      </c>
      <c r="S318">
        <f>VLOOKUP(B318,[1]高二上!$B:$W,20,0)</f>
        <v>65</v>
      </c>
      <c r="T318" t="str">
        <f>VLOOKUP(B318,[1]高二上!$B:$W,21,0)</f>
        <v>石敏</v>
      </c>
      <c r="U318">
        <f t="shared" si="60"/>
        <v>141.08761329305136</v>
      </c>
      <c r="V318">
        <f t="shared" si="61"/>
        <v>187</v>
      </c>
      <c r="W318">
        <f>VLOOKUP(B318,[1]高一下!$B:$X,22,0)</f>
        <v>39</v>
      </c>
      <c r="X318" t="str">
        <f>VLOOKUP(B318,[1]高一下!$B:$X,23,0)</f>
        <v>石敏</v>
      </c>
      <c r="Y318">
        <f t="shared" si="62"/>
        <v>57.099697885196377</v>
      </c>
      <c r="Z318">
        <f t="shared" si="63"/>
        <v>323</v>
      </c>
      <c r="AA318">
        <f>VLOOKUP(B318,[1]高一上!$B:$W,21,0)</f>
        <v>50</v>
      </c>
      <c r="AB318" t="str">
        <f>VLOOKUP(B318,[1]高一上!$B:$W,22,0)</f>
        <v>邓倩</v>
      </c>
      <c r="AC318">
        <f t="shared" si="64"/>
        <v>93.957703927492446</v>
      </c>
      <c r="AD318">
        <f t="shared" si="65"/>
        <v>181</v>
      </c>
      <c r="AE318">
        <f>VLOOKUP(B318,[1]中考!$B:$O,14,0)</f>
        <v>41</v>
      </c>
      <c r="AF318">
        <f t="shared" si="66"/>
        <v>161</v>
      </c>
    </row>
    <row r="319" spans="1:32" x14ac:dyDescent="0.2">
      <c r="A319" s="5" t="s">
        <v>1860</v>
      </c>
      <c r="B319" s="2" t="s">
        <v>1861</v>
      </c>
      <c r="C319" s="1">
        <v>15</v>
      </c>
      <c r="D319" s="3" t="s">
        <v>1070</v>
      </c>
      <c r="E319" s="4" t="s">
        <v>1862</v>
      </c>
      <c r="F319" s="1">
        <v>381</v>
      </c>
      <c r="G319" s="4">
        <v>63</v>
      </c>
      <c r="H319" s="1" t="s">
        <v>1948</v>
      </c>
      <c r="I319">
        <f t="shared" si="56"/>
        <v>61.329305135951664</v>
      </c>
      <c r="J319">
        <f t="shared" si="54"/>
        <v>235</v>
      </c>
      <c r="K319">
        <f>VLOOKUP(B319,[1]高三上!$B:$V,20,0)</f>
        <v>75</v>
      </c>
      <c r="L319" t="str">
        <f>VLOOKUP(B319,[1]高三上!$B:$V,21,0)</f>
        <v>石敏</v>
      </c>
      <c r="M319">
        <f t="shared" si="57"/>
        <v>76.13293051359517</v>
      </c>
      <c r="N319">
        <f t="shared" si="55"/>
        <v>107</v>
      </c>
      <c r="O319">
        <f>VLOOKUP(B319,[1]高二下!$B:$W,20,0)</f>
        <v>88.5</v>
      </c>
      <c r="P319" t="str">
        <f>VLOOKUP(B319,[1]高二下!$B:$W,21,0)</f>
        <v>石敏</v>
      </c>
      <c r="Q319">
        <f t="shared" si="73"/>
        <v>139.2749244712991</v>
      </c>
      <c r="R319">
        <f t="shared" si="59"/>
        <v>28</v>
      </c>
      <c r="S319">
        <f>VLOOKUP(B319,[1]高二上!$B:$W,20,0)</f>
        <v>70</v>
      </c>
      <c r="T319" t="str">
        <f>VLOOKUP(B319,[1]高二上!$B:$W,21,0)</f>
        <v>米晓妹</v>
      </c>
      <c r="U319">
        <f t="shared" si="60"/>
        <v>126.58610271903324</v>
      </c>
      <c r="V319">
        <f t="shared" si="61"/>
        <v>158</v>
      </c>
      <c r="W319">
        <f>VLOOKUP(B319,[1]高一下!$B:$X,22,0)</f>
        <v>52</v>
      </c>
      <c r="X319" t="str">
        <f>VLOOKUP(B319,[1]高一下!$B:$X,23,0)</f>
        <v>米晓妹</v>
      </c>
      <c r="Y319">
        <f t="shared" si="62"/>
        <v>57.703927492447136</v>
      </c>
      <c r="Z319">
        <f t="shared" si="63"/>
        <v>246</v>
      </c>
      <c r="AA319">
        <f>VLOOKUP(B319,[1]高一上!$B:$W,21,0)</f>
        <v>58</v>
      </c>
      <c r="AB319" t="str">
        <f>VLOOKUP(B319,[1]高一上!$B:$W,22,0)</f>
        <v>李汉林</v>
      </c>
      <c r="AC319">
        <f t="shared" si="64"/>
        <v>125.6797583081571</v>
      </c>
      <c r="AD319">
        <f t="shared" si="65"/>
        <v>106</v>
      </c>
      <c r="AE319">
        <f>VLOOKUP(B319,[1]中考!$B:$O,14,0)</f>
        <v>40</v>
      </c>
      <c r="AF319">
        <f t="shared" si="66"/>
        <v>191</v>
      </c>
    </row>
    <row r="320" spans="1:32" x14ac:dyDescent="0.2">
      <c r="A320" s="5" t="s">
        <v>1863</v>
      </c>
      <c r="B320" s="2" t="s">
        <v>1864</v>
      </c>
      <c r="C320" s="1">
        <v>15</v>
      </c>
      <c r="D320" s="3" t="s">
        <v>1070</v>
      </c>
      <c r="E320" s="4" t="s">
        <v>885</v>
      </c>
      <c r="F320" s="1">
        <v>377</v>
      </c>
      <c r="G320" s="4">
        <v>63</v>
      </c>
      <c r="H320" s="1" t="s">
        <v>1948</v>
      </c>
      <c r="I320">
        <f t="shared" si="56"/>
        <v>110.87613293051359</v>
      </c>
      <c r="J320">
        <f t="shared" si="54"/>
        <v>235</v>
      </c>
      <c r="K320">
        <f>VLOOKUP(B320,[1]高三上!$B:$V,20,0)</f>
        <v>48</v>
      </c>
      <c r="L320" t="str">
        <f>VLOOKUP(B320,[1]高三上!$B:$V,21,0)</f>
        <v>石敏</v>
      </c>
      <c r="M320">
        <f t="shared" si="57"/>
        <v>79.154078549848947</v>
      </c>
      <c r="N320">
        <f t="shared" si="55"/>
        <v>271</v>
      </c>
      <c r="O320">
        <f>VLOOKUP(B320,[1]高二下!$B:$W,20,0)</f>
        <v>68.900000000000006</v>
      </c>
      <c r="P320" t="str">
        <f>VLOOKUP(B320,[1]高二下!$B:$W,21,0)</f>
        <v>石敏</v>
      </c>
      <c r="Q320">
        <f t="shared" si="73"/>
        <v>95.468277945619334</v>
      </c>
      <c r="R320">
        <f t="shared" si="59"/>
        <v>202</v>
      </c>
      <c r="S320">
        <f>VLOOKUP(B320,[1]高二上!$B:$W,20,0)</f>
        <v>65</v>
      </c>
      <c r="T320" t="str">
        <f>VLOOKUP(B320,[1]高二上!$B:$W,21,0)</f>
        <v>石敏</v>
      </c>
      <c r="U320">
        <f t="shared" si="60"/>
        <v>114.50151057401813</v>
      </c>
      <c r="V320">
        <f t="shared" si="61"/>
        <v>187</v>
      </c>
      <c r="W320">
        <f>VLOOKUP(B320,[1]高一下!$B:$X,22,0)</f>
        <v>53</v>
      </c>
      <c r="X320" t="str">
        <f>VLOOKUP(B320,[1]高一下!$B:$X,23,0)</f>
        <v>石敏</v>
      </c>
      <c r="Y320">
        <f t="shared" si="62"/>
        <v>119.63746223564955</v>
      </c>
      <c r="Z320">
        <f t="shared" si="63"/>
        <v>235</v>
      </c>
      <c r="AA320">
        <f>VLOOKUP(B320,[1]高一上!$B:$W,21,0)</f>
        <v>34</v>
      </c>
      <c r="AB320" t="str">
        <f>VLOOKUP(B320,[1]高一上!$B:$W,22,0)</f>
        <v>邓倩</v>
      </c>
      <c r="AC320">
        <f t="shared" si="64"/>
        <v>94.259818731117832</v>
      </c>
      <c r="AD320">
        <f t="shared" si="65"/>
        <v>300</v>
      </c>
      <c r="AE320">
        <f>VLOOKUP(B320,[1]中考!$B:$O,14,0)</f>
        <v>34</v>
      </c>
      <c r="AF320">
        <f t="shared" si="66"/>
        <v>281</v>
      </c>
    </row>
    <row r="321" spans="1:32" x14ac:dyDescent="0.2">
      <c r="A321" s="5" t="s">
        <v>1865</v>
      </c>
      <c r="B321" s="2" t="s">
        <v>1866</v>
      </c>
      <c r="C321" s="1">
        <v>15</v>
      </c>
      <c r="D321" s="3" t="s">
        <v>1070</v>
      </c>
      <c r="E321" s="4" t="s">
        <v>1867</v>
      </c>
      <c r="F321" s="1">
        <v>371</v>
      </c>
      <c r="G321" s="4">
        <v>60</v>
      </c>
      <c r="H321" s="1" t="s">
        <v>1948</v>
      </c>
      <c r="I321">
        <f t="shared" si="56"/>
        <v>100</v>
      </c>
      <c r="J321">
        <f t="shared" si="54"/>
        <v>260</v>
      </c>
      <c r="K321">
        <v>0</v>
      </c>
      <c r="L321" t="str">
        <f>H321</f>
        <v>石敏</v>
      </c>
      <c r="M321">
        <f t="shared" si="57"/>
        <v>100</v>
      </c>
      <c r="N321">
        <f t="shared" si="55"/>
        <v>298</v>
      </c>
      <c r="O321">
        <v>0</v>
      </c>
      <c r="P321" t="str">
        <f>L321</f>
        <v>石敏</v>
      </c>
      <c r="Q321">
        <f t="shared" si="73"/>
        <v>100</v>
      </c>
      <c r="R321">
        <f t="shared" si="59"/>
        <v>306</v>
      </c>
      <c r="S321">
        <f>VLOOKUP(B321,[1]高二上!$B:$W,20,0)</f>
        <v>88</v>
      </c>
      <c r="T321" t="str">
        <f>VLOOKUP(B321,[1]高二上!$B:$W,21,0)</f>
        <v>邓倩</v>
      </c>
      <c r="U321">
        <f t="shared" si="60"/>
        <v>170.69486404833839</v>
      </c>
      <c r="V321">
        <f t="shared" si="61"/>
        <v>30</v>
      </c>
      <c r="W321">
        <f>VLOOKUP(B321,[1]高一下!$B:$X,22,0)</f>
        <v>51</v>
      </c>
      <c r="X321" t="str">
        <f>VLOOKUP(B321,[1]高一下!$B:$X,23,0)</f>
        <v>邓倩</v>
      </c>
      <c r="Y321">
        <f t="shared" si="62"/>
        <v>41.691842900302113</v>
      </c>
      <c r="Z321">
        <f t="shared" si="63"/>
        <v>264</v>
      </c>
      <c r="AA321">
        <f>VLOOKUP(B321,[1]高一上!$B:$W,21,0)</f>
        <v>62</v>
      </c>
      <c r="AB321" t="str">
        <f>VLOOKUP(B321,[1]高一上!$B:$W,22,0)</f>
        <v>邓倩</v>
      </c>
      <c r="AC321">
        <f t="shared" si="64"/>
        <v>165.25679758308158</v>
      </c>
      <c r="AD321">
        <f t="shared" si="65"/>
        <v>71</v>
      </c>
      <c r="AE321">
        <f>VLOOKUP(B321,[1]中考!$B:$O,14,0)</f>
        <v>33</v>
      </c>
      <c r="AF321">
        <f t="shared" si="66"/>
        <v>287</v>
      </c>
    </row>
    <row r="322" spans="1:32" x14ac:dyDescent="0.2">
      <c r="A322" s="5" t="s">
        <v>1868</v>
      </c>
      <c r="B322" s="2" t="s">
        <v>1869</v>
      </c>
      <c r="C322" s="1">
        <v>15</v>
      </c>
      <c r="D322" s="3" t="s">
        <v>1070</v>
      </c>
      <c r="E322" s="4" t="s">
        <v>189</v>
      </c>
      <c r="F322" s="1">
        <v>371</v>
      </c>
      <c r="G322" s="4">
        <v>70</v>
      </c>
      <c r="H322" s="1" t="s">
        <v>1948</v>
      </c>
      <c r="I322">
        <f t="shared" si="56"/>
        <v>119.03323262839879</v>
      </c>
      <c r="J322">
        <f t="shared" si="54"/>
        <v>152</v>
      </c>
      <c r="K322">
        <f>VLOOKUP(B322,[1]高三上!$B:$V,20,0)</f>
        <v>61</v>
      </c>
      <c r="L322" t="str">
        <f>VLOOKUP(B322,[1]高三上!$B:$V,21,0)</f>
        <v>石敏</v>
      </c>
      <c r="M322">
        <f t="shared" si="57"/>
        <v>125.37764350453172</v>
      </c>
      <c r="N322">
        <f t="shared" si="55"/>
        <v>215</v>
      </c>
      <c r="O322">
        <f>VLOOKUP(B322,[1]高二下!$B:$W,20,0)</f>
        <v>49.2</v>
      </c>
      <c r="P322" t="str">
        <f>VLOOKUP(B322,[1]高二下!$B:$W,21,0)</f>
        <v>石敏</v>
      </c>
      <c r="Q322">
        <f t="shared" si="73"/>
        <v>71.903323262839876</v>
      </c>
      <c r="R322">
        <f t="shared" si="59"/>
        <v>299</v>
      </c>
      <c r="S322">
        <f>VLOOKUP(B322,[1]高二上!$B:$W,20,0)</f>
        <v>64</v>
      </c>
      <c r="T322" t="str">
        <f>VLOOKUP(B322,[1]高二上!$B:$W,21,0)</f>
        <v>石敏</v>
      </c>
      <c r="U322">
        <f t="shared" si="60"/>
        <v>125.98187311178248</v>
      </c>
      <c r="V322">
        <f t="shared" si="61"/>
        <v>206</v>
      </c>
      <c r="W322">
        <f>VLOOKUP(B322,[1]高一下!$B:$X,22,0)</f>
        <v>47</v>
      </c>
      <c r="X322" t="str">
        <f>VLOOKUP(B322,[1]高一下!$B:$X,23,0)</f>
        <v>石敏</v>
      </c>
      <c r="Y322">
        <f t="shared" si="62"/>
        <v>100</v>
      </c>
      <c r="Z322">
        <f t="shared" si="63"/>
        <v>292</v>
      </c>
      <c r="AA322">
        <v>0</v>
      </c>
      <c r="AB322" t="str">
        <f>X322</f>
        <v>石敏</v>
      </c>
      <c r="AC322">
        <f t="shared" si="64"/>
        <v>100</v>
      </c>
      <c r="AD322">
        <f t="shared" si="65"/>
        <v>327</v>
      </c>
      <c r="AE322">
        <f>VLOOKUP(B322,[1]中考!$B:$O,14,0)</f>
        <v>39</v>
      </c>
      <c r="AF322">
        <f t="shared" si="66"/>
        <v>214</v>
      </c>
    </row>
    <row r="323" spans="1:32" x14ac:dyDescent="0.2">
      <c r="A323" s="7" t="s">
        <v>1870</v>
      </c>
      <c r="B323" s="2" t="s">
        <v>1871</v>
      </c>
      <c r="C323" s="7">
        <v>15</v>
      </c>
      <c r="D323" s="7" t="s">
        <v>1070</v>
      </c>
      <c r="E323" s="7" t="s">
        <v>1872</v>
      </c>
      <c r="F323" s="1">
        <v>369</v>
      </c>
      <c r="G323" s="7">
        <v>51</v>
      </c>
      <c r="H323" s="1" t="s">
        <v>1948</v>
      </c>
      <c r="I323">
        <f t="shared" si="56"/>
        <v>100</v>
      </c>
      <c r="J323">
        <f t="shared" ref="J323:J333" si="74">RANK(G323,G:G,0)</f>
        <v>316</v>
      </c>
      <c r="K323">
        <v>0</v>
      </c>
      <c r="L323" t="str">
        <f>H323</f>
        <v>石敏</v>
      </c>
      <c r="M323">
        <f t="shared" si="57"/>
        <v>100</v>
      </c>
      <c r="N323">
        <f t="shared" ref="N323:N333" si="75">RANK(K323,K:K,0)</f>
        <v>298</v>
      </c>
      <c r="O323">
        <v>0</v>
      </c>
      <c r="P323" t="str">
        <f>L323</f>
        <v>石敏</v>
      </c>
      <c r="Q323">
        <f t="shared" si="73"/>
        <v>100</v>
      </c>
      <c r="R323">
        <f t="shared" si="59"/>
        <v>306</v>
      </c>
      <c r="S323">
        <f>VLOOKUP(B323,[1]高二上!$B:$W,20,0)</f>
        <v>55</v>
      </c>
      <c r="T323" t="str">
        <f>VLOOKUP(B323,[1]高二上!$B:$W,21,0)</f>
        <v>石敏</v>
      </c>
      <c r="U323">
        <f t="shared" si="60"/>
        <v>71.299093655589132</v>
      </c>
      <c r="V323">
        <f t="shared" si="61"/>
        <v>267</v>
      </c>
      <c r="W323">
        <f>VLOOKUP(B323,[1]高一下!$B:$X,22,0)</f>
        <v>58</v>
      </c>
      <c r="X323" t="str">
        <f>VLOOKUP(B323,[1]高一下!$B:$X,23,0)</f>
        <v>石敏</v>
      </c>
      <c r="Y323">
        <f t="shared" si="62"/>
        <v>80.060422960725077</v>
      </c>
      <c r="Z323">
        <f t="shared" si="63"/>
        <v>172</v>
      </c>
      <c r="AA323">
        <f>VLOOKUP(B323,[1]高一上!$B:$W,21,0)</f>
        <v>58</v>
      </c>
      <c r="AB323" t="str">
        <f>VLOOKUP(B323,[1]高一上!$B:$W,22,0)</f>
        <v>邓倩</v>
      </c>
      <c r="AC323">
        <f t="shared" si="64"/>
        <v>132.6283987915408</v>
      </c>
      <c r="AD323">
        <f t="shared" si="65"/>
        <v>106</v>
      </c>
      <c r="AE323">
        <f>VLOOKUP(B323,[1]中考!$B:$O,14,0)</f>
        <v>39</v>
      </c>
      <c r="AF323">
        <f t="shared" si="66"/>
        <v>214</v>
      </c>
    </row>
    <row r="324" spans="1:32" x14ac:dyDescent="0.2">
      <c r="A324" s="5" t="s">
        <v>1873</v>
      </c>
      <c r="B324" s="2" t="s">
        <v>1874</v>
      </c>
      <c r="C324" s="1">
        <v>15</v>
      </c>
      <c r="D324" s="3" t="s">
        <v>1070</v>
      </c>
      <c r="E324" s="4" t="s">
        <v>1875</v>
      </c>
      <c r="F324" s="1">
        <v>368</v>
      </c>
      <c r="G324" s="4">
        <v>61</v>
      </c>
      <c r="H324" s="1" t="s">
        <v>1948</v>
      </c>
      <c r="I324">
        <f t="shared" ref="I324:I333" si="76">IF(OR(G324=0,K324=0),100,(((N324-J324)/COUNTA($D$3:$D$333))*100)+100)</f>
        <v>69.78851963746223</v>
      </c>
      <c r="J324">
        <f t="shared" si="74"/>
        <v>252</v>
      </c>
      <c r="K324">
        <f>VLOOKUP(B324,[1]高三上!$B:$V,20,0)</f>
        <v>70</v>
      </c>
      <c r="L324" t="str">
        <f>VLOOKUP(B324,[1]高三上!$B:$V,21,0)</f>
        <v>石敏</v>
      </c>
      <c r="M324">
        <f t="shared" ref="M324:M333" si="77">IF(OR(O324=0,K324=0),100,(((R324-N324)/COUNTA($D$3:$D$333))*100)+100)</f>
        <v>100</v>
      </c>
      <c r="N324">
        <f t="shared" si="75"/>
        <v>152</v>
      </c>
      <c r="O324">
        <f>VLOOKUP(B324,[1]高二下!$B:$W,20,0)</f>
        <v>73.8</v>
      </c>
      <c r="P324" t="str">
        <f>VLOOKUP(B324,[1]高二下!$B:$W,21,0)</f>
        <v>石敏</v>
      </c>
      <c r="Q324">
        <f t="shared" si="73"/>
        <v>73.413897280966765</v>
      </c>
      <c r="R324">
        <f t="shared" ref="R324:R333" si="78">RANK(O324,$O$3:$O$333)</f>
        <v>152</v>
      </c>
      <c r="S324">
        <f>VLOOKUP(B324,[1]高二上!$B:$W,20,0)</f>
        <v>82</v>
      </c>
      <c r="T324" t="str">
        <f>VLOOKUP(B324,[1]高二上!$B:$W,21,0)</f>
        <v>金贵</v>
      </c>
      <c r="U324">
        <f t="shared" ref="U324:U333" si="79">IF(OR(W324=0,S324=0),100,(((Z324-V324)/COUNTA($D$3:$D$333))*100)+100)</f>
        <v>118.73111782477341</v>
      </c>
      <c r="V324">
        <f t="shared" ref="V324:V333" si="80">RANK(S324,$S$3:$S$333)</f>
        <v>64</v>
      </c>
      <c r="W324">
        <f>VLOOKUP(B324,[1]高一下!$B:$X,22,0)</f>
        <v>61</v>
      </c>
      <c r="X324" t="str">
        <f>VLOOKUP(B324,[1]高一下!$B:$X,23,0)</f>
        <v>米晓妹</v>
      </c>
      <c r="Y324">
        <f t="shared" ref="Y324:Y333" si="81">IF(OR(W324=0,AA324=0),100,(((AD324-Z324)/COUNTA($D$3:$D$333))*100)+100)</f>
        <v>79.758308157099691</v>
      </c>
      <c r="Z324">
        <f t="shared" ref="Z324:Z333" si="82">RANK(W324,$W$3:$W$333)</f>
        <v>126</v>
      </c>
      <c r="AA324">
        <f>VLOOKUP(B324,[1]高一上!$B:$W,21,0)</f>
        <v>64</v>
      </c>
      <c r="AB324" t="str">
        <f>VLOOKUP(B324,[1]高一上!$B:$W,22,0)</f>
        <v>石敏</v>
      </c>
      <c r="AC324">
        <f t="shared" ref="AC324:AC333" si="83">IF(OR(AE324=0,AA324=0),100,(((AF324-AD324)/COUNTA($D$3:$D$333))*100)+100)</f>
        <v>130.81570996978851</v>
      </c>
      <c r="AD324">
        <f t="shared" ref="AD324:AD333" si="84">RANK(AA324,$AA$3:$AA$333)</f>
        <v>59</v>
      </c>
      <c r="AE324">
        <f>VLOOKUP(B324,[1]中考!$B:$O,14,0)</f>
        <v>41</v>
      </c>
      <c r="AF324">
        <f t="shared" ref="AF324:AF333" si="85">RANK(AE324,$AE$3:$AE$333)</f>
        <v>161</v>
      </c>
    </row>
    <row r="325" spans="1:32" x14ac:dyDescent="0.2">
      <c r="A325" s="5" t="s">
        <v>1876</v>
      </c>
      <c r="B325" s="2" t="s">
        <v>1877</v>
      </c>
      <c r="C325" s="1">
        <v>15</v>
      </c>
      <c r="D325" s="3" t="s">
        <v>1070</v>
      </c>
      <c r="E325" s="4" t="s">
        <v>718</v>
      </c>
      <c r="F325" s="1">
        <v>364</v>
      </c>
      <c r="G325" s="4">
        <v>60</v>
      </c>
      <c r="H325" s="1" t="s">
        <v>1948</v>
      </c>
      <c r="I325">
        <f t="shared" si="76"/>
        <v>53.776435045317221</v>
      </c>
      <c r="J325">
        <f t="shared" si="74"/>
        <v>260</v>
      </c>
      <c r="K325">
        <f>VLOOKUP(B325,[1]高三上!$B:$V,20,0)</f>
        <v>75</v>
      </c>
      <c r="L325" t="str">
        <f>VLOOKUP(B325,[1]高三上!$B:$V,21,0)</f>
        <v>石敏</v>
      </c>
      <c r="M325">
        <f t="shared" si="77"/>
        <v>152.5679758308157</v>
      </c>
      <c r="N325">
        <f t="shared" si="75"/>
        <v>107</v>
      </c>
      <c r="O325">
        <f>VLOOKUP(B325,[1]高二下!$B:$W,20,0)</f>
        <v>59.2</v>
      </c>
      <c r="P325" t="str">
        <f>VLOOKUP(B325,[1]高二下!$B:$W,21,0)</f>
        <v>石敏</v>
      </c>
      <c r="Q325">
        <f t="shared" si="73"/>
        <v>88.217522658610278</v>
      </c>
      <c r="R325">
        <f t="shared" si="78"/>
        <v>281</v>
      </c>
      <c r="S325">
        <f>VLOOKUP(B325,[1]高二上!$B:$W,20,0)</f>
        <v>61</v>
      </c>
      <c r="T325" t="str">
        <f>VLOOKUP(B325,[1]高二上!$B:$W,21,0)</f>
        <v>石敏</v>
      </c>
      <c r="U325">
        <f t="shared" si="79"/>
        <v>115.10574018126889</v>
      </c>
      <c r="V325">
        <f t="shared" si="80"/>
        <v>242</v>
      </c>
      <c r="W325">
        <f>VLOOKUP(B325,[1]高一下!$B:$X,22,0)</f>
        <v>47</v>
      </c>
      <c r="X325" t="str">
        <f>VLOOKUP(B325,[1]高一下!$B:$X,23,0)</f>
        <v>石敏</v>
      </c>
      <c r="Y325">
        <f t="shared" si="81"/>
        <v>95.468277945619334</v>
      </c>
      <c r="Z325">
        <f t="shared" si="82"/>
        <v>292</v>
      </c>
      <c r="AA325">
        <f>VLOOKUP(B325,[1]高一上!$B:$W,21,0)</f>
        <v>38</v>
      </c>
      <c r="AB325" t="str">
        <f>VLOOKUP(B325,[1]高一上!$B:$W,22,0)</f>
        <v>米晓妹</v>
      </c>
      <c r="AC325">
        <f t="shared" si="83"/>
        <v>106.34441087613293</v>
      </c>
      <c r="AD325">
        <f t="shared" si="84"/>
        <v>277</v>
      </c>
      <c r="AE325">
        <f>VLOOKUP(B325,[1]中考!$B:$O,14,0)</f>
        <v>32</v>
      </c>
      <c r="AF325">
        <f t="shared" si="85"/>
        <v>298</v>
      </c>
    </row>
    <row r="326" spans="1:32" x14ac:dyDescent="0.2">
      <c r="A326" s="5" t="s">
        <v>1878</v>
      </c>
      <c r="B326" s="2" t="s">
        <v>1879</v>
      </c>
      <c r="C326" s="1">
        <v>15</v>
      </c>
      <c r="D326" s="3" t="s">
        <v>1070</v>
      </c>
      <c r="E326" s="4" t="s">
        <v>1880</v>
      </c>
      <c r="F326" s="1">
        <v>355</v>
      </c>
      <c r="G326" s="4">
        <v>62</v>
      </c>
      <c r="H326" s="1" t="s">
        <v>1948</v>
      </c>
      <c r="I326">
        <f t="shared" si="76"/>
        <v>95.770392749244706</v>
      </c>
      <c r="J326">
        <f t="shared" si="74"/>
        <v>246</v>
      </c>
      <c r="K326">
        <f>VLOOKUP(B326,[1]高三上!$B:$V,20,0)</f>
        <v>58</v>
      </c>
      <c r="L326" t="str">
        <f>VLOOKUP(B326,[1]高三上!$B:$V,21,0)</f>
        <v>石敏</v>
      </c>
      <c r="M326">
        <f t="shared" si="77"/>
        <v>112.99093655589124</v>
      </c>
      <c r="N326">
        <f t="shared" si="75"/>
        <v>232</v>
      </c>
      <c r="O326">
        <f>VLOOKUP(B326,[1]高二下!$B:$W,20,0)</f>
        <v>60.3</v>
      </c>
      <c r="P326" t="str">
        <f>VLOOKUP(B326,[1]高二下!$B:$W,21,0)</f>
        <v>石敏</v>
      </c>
      <c r="Q326">
        <f t="shared" si="73"/>
        <v>104.53172205438067</v>
      </c>
      <c r="R326">
        <f t="shared" si="78"/>
        <v>275</v>
      </c>
      <c r="S326">
        <f>VLOOKUP(B326,[1]高二上!$B:$W,20,0)</f>
        <v>50</v>
      </c>
      <c r="T326" t="str">
        <f>VLOOKUP(B326,[1]高二上!$B:$W,21,0)</f>
        <v>石敏</v>
      </c>
      <c r="U326">
        <f t="shared" si="79"/>
        <v>71.903323262839876</v>
      </c>
      <c r="V326">
        <f t="shared" si="80"/>
        <v>290</v>
      </c>
      <c r="W326">
        <f>VLOOKUP(B326,[1]高一下!$B:$X,22,0)</f>
        <v>56</v>
      </c>
      <c r="X326" t="str">
        <f>VLOOKUP(B326,[1]高一下!$B:$X,23,0)</f>
        <v>石敏</v>
      </c>
      <c r="Y326">
        <f t="shared" si="81"/>
        <v>112.99093655589124</v>
      </c>
      <c r="Z326">
        <f t="shared" si="82"/>
        <v>197</v>
      </c>
      <c r="AA326">
        <f>VLOOKUP(B326,[1]高一上!$B:$W,21,0)</f>
        <v>44</v>
      </c>
      <c r="AB326" t="str">
        <f>VLOOKUP(B326,[1]高一上!$B:$W,22,0)</f>
        <v>邓倩</v>
      </c>
      <c r="AC326">
        <f t="shared" si="83"/>
        <v>114.19939577039275</v>
      </c>
      <c r="AD326">
        <f t="shared" si="84"/>
        <v>240</v>
      </c>
      <c r="AE326">
        <f>VLOOKUP(B326,[1]中考!$B:$O,14,0)</f>
        <v>33</v>
      </c>
      <c r="AF326">
        <f t="shared" si="85"/>
        <v>287</v>
      </c>
    </row>
    <row r="327" spans="1:32" x14ac:dyDescent="0.2">
      <c r="A327" s="5" t="s">
        <v>1881</v>
      </c>
      <c r="B327" s="2" t="s">
        <v>1882</v>
      </c>
      <c r="C327" s="1">
        <v>15</v>
      </c>
      <c r="D327" s="3" t="s">
        <v>1070</v>
      </c>
      <c r="E327" s="4" t="s">
        <v>1883</v>
      </c>
      <c r="F327" s="1">
        <v>352</v>
      </c>
      <c r="G327" s="4">
        <v>57</v>
      </c>
      <c r="H327" s="1" t="s">
        <v>1948</v>
      </c>
      <c r="I327">
        <f t="shared" si="76"/>
        <v>94.864048338368576</v>
      </c>
      <c r="J327">
        <f t="shared" si="74"/>
        <v>292</v>
      </c>
      <c r="K327">
        <f>VLOOKUP(B327,[1]高三上!$B:$V,20,0)</f>
        <v>46</v>
      </c>
      <c r="L327" t="str">
        <f>VLOOKUP(B327,[1]高三上!$B:$V,21,0)</f>
        <v>石敏</v>
      </c>
      <c r="M327">
        <f t="shared" si="77"/>
        <v>100</v>
      </c>
      <c r="N327">
        <f t="shared" si="75"/>
        <v>275</v>
      </c>
      <c r="O327">
        <f>VLOOKUP(B327,[1]高二下!$B:$W,20,0)</f>
        <v>60.3</v>
      </c>
      <c r="P327" t="str">
        <f>VLOOKUP(B327,[1]高二下!$B:$W,21,0)</f>
        <v>石敏</v>
      </c>
      <c r="Q327">
        <f t="shared" si="73"/>
        <v>111.78247734138972</v>
      </c>
      <c r="R327">
        <f t="shared" si="78"/>
        <v>275</v>
      </c>
      <c r="S327">
        <f>VLOOKUP(B327,[1]高二上!$B:$W,20,0)</f>
        <v>40</v>
      </c>
      <c r="T327" t="str">
        <f>VLOOKUP(B327,[1]高二上!$B:$W,21,0)</f>
        <v>石敏</v>
      </c>
      <c r="U327">
        <f t="shared" si="79"/>
        <v>84.894259818731115</v>
      </c>
      <c r="V327">
        <f t="shared" si="80"/>
        <v>314</v>
      </c>
      <c r="W327">
        <f>VLOOKUP(B327,[1]高一下!$B:$X,22,0)</f>
        <v>51</v>
      </c>
      <c r="X327" t="str">
        <f>VLOOKUP(B327,[1]高一下!$B:$X,23,0)</f>
        <v>石敏</v>
      </c>
      <c r="Y327">
        <f t="shared" si="81"/>
        <v>86.706948640483375</v>
      </c>
      <c r="Z327">
        <f t="shared" si="82"/>
        <v>264</v>
      </c>
      <c r="AA327">
        <f>VLOOKUP(B327,[1]高一上!$B:$W,21,0)</f>
        <v>46</v>
      </c>
      <c r="AB327" t="str">
        <f>VLOOKUP(B327,[1]高一上!$B:$W,22,0)</f>
        <v>李汉林</v>
      </c>
      <c r="AC327">
        <f t="shared" si="83"/>
        <v>50.151057401812686</v>
      </c>
      <c r="AD327">
        <f t="shared" si="84"/>
        <v>220</v>
      </c>
      <c r="AE327">
        <f>VLOOKUP(B327,[1]中考!$B:$O,14,0)</f>
        <v>45</v>
      </c>
      <c r="AF327">
        <f t="shared" si="85"/>
        <v>55</v>
      </c>
    </row>
    <row r="328" spans="1:32" x14ac:dyDescent="0.2">
      <c r="A328" s="7" t="s">
        <v>1884</v>
      </c>
      <c r="B328" s="2" t="s">
        <v>1885</v>
      </c>
      <c r="C328" s="7">
        <v>15</v>
      </c>
      <c r="D328" s="7" t="s">
        <v>1070</v>
      </c>
      <c r="E328" s="7" t="s">
        <v>1886</v>
      </c>
      <c r="F328" s="1">
        <v>351</v>
      </c>
      <c r="G328" s="7">
        <v>60</v>
      </c>
      <c r="H328" s="1" t="s">
        <v>1948</v>
      </c>
      <c r="I328">
        <f t="shared" si="76"/>
        <v>100</v>
      </c>
      <c r="J328">
        <f t="shared" si="74"/>
        <v>260</v>
      </c>
      <c r="K328">
        <v>0</v>
      </c>
      <c r="L328" t="str">
        <f>H328</f>
        <v>石敏</v>
      </c>
      <c r="M328">
        <f t="shared" si="77"/>
        <v>100</v>
      </c>
      <c r="N328">
        <f t="shared" si="75"/>
        <v>298</v>
      </c>
      <c r="O328">
        <v>0</v>
      </c>
      <c r="P328" t="str">
        <f>L328</f>
        <v>石敏</v>
      </c>
      <c r="Q328">
        <f t="shared" si="73"/>
        <v>100</v>
      </c>
      <c r="R328">
        <f t="shared" si="78"/>
        <v>306</v>
      </c>
      <c r="S328">
        <f>VLOOKUP(B328,[1]高二上!$B:$W,20,0)</f>
        <v>61</v>
      </c>
      <c r="T328" t="str">
        <f>VLOOKUP(B328,[1]高二上!$B:$W,21,0)</f>
        <v>石敏</v>
      </c>
      <c r="U328">
        <f t="shared" si="79"/>
        <v>106.64652567975831</v>
      </c>
      <c r="V328">
        <f t="shared" si="80"/>
        <v>242</v>
      </c>
      <c r="W328">
        <f>VLOOKUP(B328,[1]高一下!$B:$X,22,0)</f>
        <v>51</v>
      </c>
      <c r="X328" t="str">
        <f>VLOOKUP(B328,[1]高一下!$B:$X,23,0)</f>
        <v>石敏</v>
      </c>
      <c r="Y328">
        <f t="shared" si="81"/>
        <v>110.87613293051359</v>
      </c>
      <c r="Z328">
        <f t="shared" si="82"/>
        <v>264</v>
      </c>
      <c r="AA328">
        <f>VLOOKUP(B328,[1]高一上!$B:$W,21,0)</f>
        <v>34</v>
      </c>
      <c r="AB328" t="str">
        <f>VLOOKUP(B328,[1]高一上!$B:$W,22,0)</f>
        <v>李汉林</v>
      </c>
      <c r="AC328">
        <f t="shared" si="83"/>
        <v>67.069486404833839</v>
      </c>
      <c r="AD328">
        <f t="shared" si="84"/>
        <v>300</v>
      </c>
      <c r="AE328">
        <f>VLOOKUP(B328,[1]中考!$B:$O,14,0)</f>
        <v>40</v>
      </c>
      <c r="AF328">
        <f t="shared" si="85"/>
        <v>191</v>
      </c>
    </row>
    <row r="329" spans="1:32" x14ac:dyDescent="0.2">
      <c r="A329" s="5" t="s">
        <v>1887</v>
      </c>
      <c r="B329" s="2" t="s">
        <v>1888</v>
      </c>
      <c r="C329" s="1">
        <v>15</v>
      </c>
      <c r="D329" s="3" t="s">
        <v>1070</v>
      </c>
      <c r="E329" s="4" t="s">
        <v>1889</v>
      </c>
      <c r="F329" s="1">
        <v>348</v>
      </c>
      <c r="G329" s="4">
        <v>50</v>
      </c>
      <c r="H329" s="1" t="s">
        <v>1948</v>
      </c>
      <c r="I329">
        <f t="shared" si="76"/>
        <v>85.800604229607245</v>
      </c>
      <c r="J329">
        <f t="shared" si="74"/>
        <v>318</v>
      </c>
      <c r="K329">
        <f>VLOOKUP(B329,[1]高三上!$B:$V,20,0)</f>
        <v>48</v>
      </c>
      <c r="L329" t="str">
        <f>VLOOKUP(B329,[1]高三上!$B:$V,21,0)</f>
        <v>石敏</v>
      </c>
      <c r="M329">
        <f t="shared" si="77"/>
        <v>99.697885196374628</v>
      </c>
      <c r="N329">
        <f t="shared" si="75"/>
        <v>271</v>
      </c>
      <c r="O329">
        <f>VLOOKUP(B329,[1]高二下!$B:$W,20,0)</f>
        <v>61.4</v>
      </c>
      <c r="P329" t="str">
        <f>VLOOKUP(B329,[1]高二下!$B:$W,21,0)</f>
        <v>石敏</v>
      </c>
      <c r="Q329">
        <f t="shared" si="73"/>
        <v>69.78851963746223</v>
      </c>
      <c r="R329">
        <f t="shared" si="78"/>
        <v>270</v>
      </c>
      <c r="S329">
        <f>VLOOKUP(B329,[1]高二上!$B:$W,20,0)</f>
        <v>68</v>
      </c>
      <c r="T329" t="str">
        <f>VLOOKUP(B329,[1]高二上!$B:$W,21,0)</f>
        <v>石敏</v>
      </c>
      <c r="U329">
        <f t="shared" si="79"/>
        <v>100</v>
      </c>
      <c r="V329">
        <f t="shared" si="80"/>
        <v>170</v>
      </c>
      <c r="W329">
        <v>0</v>
      </c>
      <c r="X329" t="str">
        <f>T329</f>
        <v>石敏</v>
      </c>
      <c r="Y329">
        <f t="shared" si="81"/>
        <v>100</v>
      </c>
      <c r="Z329">
        <f t="shared" si="82"/>
        <v>327</v>
      </c>
      <c r="AA329">
        <v>0</v>
      </c>
      <c r="AB329" t="str">
        <f>X329</f>
        <v>石敏</v>
      </c>
      <c r="AC329">
        <f t="shared" si="83"/>
        <v>100</v>
      </c>
      <c r="AD329">
        <f t="shared" si="84"/>
        <v>327</v>
      </c>
      <c r="AE329">
        <v>0</v>
      </c>
      <c r="AF329">
        <f t="shared" si="85"/>
        <v>324</v>
      </c>
    </row>
    <row r="330" spans="1:32" x14ac:dyDescent="0.2">
      <c r="A330" s="5" t="s">
        <v>1890</v>
      </c>
      <c r="B330" s="2" t="s">
        <v>1891</v>
      </c>
      <c r="C330" s="1">
        <v>15</v>
      </c>
      <c r="D330" s="3" t="s">
        <v>1070</v>
      </c>
      <c r="E330" s="4" t="s">
        <v>1892</v>
      </c>
      <c r="F330" s="1">
        <v>337</v>
      </c>
      <c r="G330" s="4">
        <v>63</v>
      </c>
      <c r="H330" s="1" t="s">
        <v>1948</v>
      </c>
      <c r="I330">
        <f t="shared" si="76"/>
        <v>66.767371601208453</v>
      </c>
      <c r="J330">
        <f t="shared" si="74"/>
        <v>235</v>
      </c>
      <c r="K330">
        <f>VLOOKUP(B330,[1]高三上!$B:$V,20,0)</f>
        <v>73</v>
      </c>
      <c r="L330" t="str">
        <f>VLOOKUP(B330,[1]高三上!$B:$V,21,0)</f>
        <v>石敏</v>
      </c>
      <c r="M330">
        <f t="shared" si="77"/>
        <v>136.85800604229607</v>
      </c>
      <c r="N330">
        <f t="shared" si="75"/>
        <v>125</v>
      </c>
      <c r="O330">
        <f>VLOOKUP(B330,[1]高二下!$B:$W,20,0)</f>
        <v>64.599999999999994</v>
      </c>
      <c r="P330" t="str">
        <f>VLOOKUP(B330,[1]高二下!$B:$W,21,0)</f>
        <v>石敏</v>
      </c>
      <c r="Q330">
        <f t="shared" si="73"/>
        <v>116.61631419939577</v>
      </c>
      <c r="R330">
        <f t="shared" si="78"/>
        <v>247</v>
      </c>
      <c r="S330">
        <f>VLOOKUP(B330,[1]高二上!$B:$W,20,0)</f>
        <v>45</v>
      </c>
      <c r="T330" t="str">
        <f>VLOOKUP(B330,[1]高二上!$B:$W,21,0)</f>
        <v>石敏</v>
      </c>
      <c r="U330">
        <f t="shared" si="79"/>
        <v>83.081570996978854</v>
      </c>
      <c r="V330">
        <f t="shared" si="80"/>
        <v>302</v>
      </c>
      <c r="W330">
        <f>VLOOKUP(B330,[1]高一下!$B:$X,22,0)</f>
        <v>52</v>
      </c>
      <c r="X330" t="str">
        <f>VLOOKUP(B330,[1]高一下!$B:$X,23,0)</f>
        <v>石敏</v>
      </c>
      <c r="Y330">
        <f t="shared" si="81"/>
        <v>86.102719033232631</v>
      </c>
      <c r="Z330">
        <f t="shared" si="82"/>
        <v>246</v>
      </c>
      <c r="AA330">
        <f>VLOOKUP(B330,[1]高一上!$B:$W,21,0)</f>
        <v>48</v>
      </c>
      <c r="AB330" t="str">
        <f>VLOOKUP(B330,[1]高一上!$B:$W,22,0)</f>
        <v>邓倩</v>
      </c>
      <c r="AC330">
        <f t="shared" si="83"/>
        <v>121.45015105740181</v>
      </c>
      <c r="AD330">
        <f t="shared" si="84"/>
        <v>200</v>
      </c>
      <c r="AE330">
        <f>VLOOKUP(B330,[1]中考!$B:$O,14,0)</f>
        <v>35</v>
      </c>
      <c r="AF330">
        <f t="shared" si="85"/>
        <v>271</v>
      </c>
    </row>
    <row r="331" spans="1:32" x14ac:dyDescent="0.2">
      <c r="A331" s="10" t="s">
        <v>1816</v>
      </c>
      <c r="B331" s="2" t="s">
        <v>1944</v>
      </c>
      <c r="C331" s="7">
        <v>15</v>
      </c>
      <c r="D331" s="7" t="s">
        <v>1070</v>
      </c>
      <c r="E331" s="7" t="s">
        <v>1893</v>
      </c>
      <c r="F331" s="1">
        <v>336</v>
      </c>
      <c r="G331" s="7">
        <v>49</v>
      </c>
      <c r="H331" s="1" t="s">
        <v>1948</v>
      </c>
      <c r="I331">
        <f t="shared" si="76"/>
        <v>35.347432024169194</v>
      </c>
      <c r="J331">
        <f t="shared" si="74"/>
        <v>321</v>
      </c>
      <c r="K331">
        <f>VLOOKUP(B331,[1]高三上!$B:$V,20,0)</f>
        <v>75</v>
      </c>
      <c r="L331" t="str">
        <f>VLOOKUP(B331,[1]高三上!$B:$V,21,0)</f>
        <v>石敏</v>
      </c>
      <c r="M331">
        <f t="shared" si="77"/>
        <v>123.86706948640483</v>
      </c>
      <c r="N331">
        <f t="shared" si="75"/>
        <v>107</v>
      </c>
      <c r="O331">
        <f>VLOOKUP(B331,[1]高二下!$B:$W,20,0)</f>
        <v>70</v>
      </c>
      <c r="P331" t="str">
        <f>VLOOKUP(B331,[1]高二下!$B:$W,21,0)</f>
        <v>石敏</v>
      </c>
      <c r="Q331">
        <f t="shared" si="73"/>
        <v>119.63746223564955</v>
      </c>
      <c r="R331">
        <f t="shared" si="78"/>
        <v>186</v>
      </c>
      <c r="S331">
        <f>VLOOKUP(B331,[1]高二上!$B:$W,20,0)</f>
        <v>59</v>
      </c>
      <c r="T331" t="str">
        <f>VLOOKUP(B331,[1]高二上!$B:$W,21,0)</f>
        <v>石敏</v>
      </c>
      <c r="U331">
        <f t="shared" si="79"/>
        <v>91.842900302114799</v>
      </c>
      <c r="V331">
        <f t="shared" si="80"/>
        <v>251</v>
      </c>
      <c r="W331">
        <f>VLOOKUP(B331,[1]高一下!$B:$X,22,0)</f>
        <v>54</v>
      </c>
      <c r="X331" t="str">
        <f>VLOOKUP(B331,[1]高一下!$B:$X,23,0)</f>
        <v>石敏</v>
      </c>
      <c r="Y331">
        <f t="shared" si="81"/>
        <v>125.6797583081571</v>
      </c>
      <c r="Z331">
        <f t="shared" si="82"/>
        <v>224</v>
      </c>
      <c r="AA331">
        <f>VLOOKUP(B331,[1]高一上!$B:$W,21,0)</f>
        <v>32</v>
      </c>
      <c r="AB331" t="str">
        <f>VLOOKUP(B331,[1]高一上!$B:$W,22,0)</f>
        <v>李汉林</v>
      </c>
      <c r="AC331">
        <f t="shared" si="83"/>
        <v>80.966767371601208</v>
      </c>
      <c r="AD331">
        <f t="shared" si="84"/>
        <v>309</v>
      </c>
      <c r="AE331">
        <f>VLOOKUP(B331,[1]中考!$B:$O,14,0)</f>
        <v>37</v>
      </c>
      <c r="AF331">
        <f t="shared" si="85"/>
        <v>246</v>
      </c>
    </row>
    <row r="332" spans="1:32" x14ac:dyDescent="0.2">
      <c r="A332" s="5" t="s">
        <v>1894</v>
      </c>
      <c r="B332" s="2" t="s">
        <v>1895</v>
      </c>
      <c r="C332" s="1">
        <v>15</v>
      </c>
      <c r="D332" s="3" t="s">
        <v>1070</v>
      </c>
      <c r="E332" s="4" t="s">
        <v>1896</v>
      </c>
      <c r="F332" s="1">
        <v>335</v>
      </c>
      <c r="G332" s="4">
        <v>64</v>
      </c>
      <c r="H332" s="1" t="s">
        <v>1948</v>
      </c>
      <c r="I332">
        <f t="shared" si="76"/>
        <v>84.290030211480371</v>
      </c>
      <c r="J332">
        <f t="shared" si="74"/>
        <v>224</v>
      </c>
      <c r="K332">
        <f>VLOOKUP(B332,[1]高三上!$B:$V,20,0)</f>
        <v>68</v>
      </c>
      <c r="L332" t="str">
        <f>VLOOKUP(B332,[1]高三上!$B:$V,21,0)</f>
        <v>石敏</v>
      </c>
      <c r="M332">
        <f t="shared" si="77"/>
        <v>118.42900302114803</v>
      </c>
      <c r="N332">
        <f t="shared" si="75"/>
        <v>172</v>
      </c>
      <c r="O332">
        <f>VLOOKUP(B332,[1]高二下!$B:$W,20,0)</f>
        <v>65.7</v>
      </c>
      <c r="P332" t="str">
        <f>VLOOKUP(B332,[1]高二下!$B:$W,21,0)</f>
        <v>石敏</v>
      </c>
      <c r="Q332">
        <f t="shared" si="73"/>
        <v>86.102719033232631</v>
      </c>
      <c r="R332">
        <f t="shared" si="78"/>
        <v>233</v>
      </c>
      <c r="S332">
        <f>VLOOKUP(B332,[1]高二上!$B:$W,20,0)</f>
        <v>65</v>
      </c>
      <c r="T332" t="str">
        <f>VLOOKUP(B332,[1]高二上!$B:$W,21,0)</f>
        <v>石敏</v>
      </c>
      <c r="U332">
        <f t="shared" si="79"/>
        <v>77.341389728096672</v>
      </c>
      <c r="V332">
        <f t="shared" si="80"/>
        <v>187</v>
      </c>
      <c r="W332">
        <f>VLOOKUP(B332,[1]高一下!$B:$X,22,0)</f>
        <v>62</v>
      </c>
      <c r="X332" t="str">
        <f>VLOOKUP(B332,[1]高一下!$B:$X,23,0)</f>
        <v>石敏</v>
      </c>
      <c r="Y332">
        <f t="shared" si="81"/>
        <v>120.84592145015105</v>
      </c>
      <c r="Z332">
        <f t="shared" si="82"/>
        <v>112</v>
      </c>
      <c r="AA332">
        <f>VLOOKUP(B332,[1]高一上!$B:$W,21,0)</f>
        <v>50</v>
      </c>
      <c r="AB332" t="str">
        <f>VLOOKUP(B332,[1]高一上!$B:$W,22,0)</f>
        <v>邓倩</v>
      </c>
      <c r="AC332">
        <f t="shared" si="83"/>
        <v>114.8036253776435</v>
      </c>
      <c r="AD332">
        <f t="shared" si="84"/>
        <v>181</v>
      </c>
      <c r="AE332">
        <f>VLOOKUP(B332,[1]中考!$B:$O,14,0)</f>
        <v>38</v>
      </c>
      <c r="AF332">
        <f t="shared" si="85"/>
        <v>230</v>
      </c>
    </row>
    <row r="333" spans="1:32" x14ac:dyDescent="0.2">
      <c r="A333" s="7" t="s">
        <v>1945</v>
      </c>
      <c r="B333" s="2" t="s">
        <v>1946</v>
      </c>
      <c r="C333" s="7">
        <v>15</v>
      </c>
      <c r="D333" s="7" t="s">
        <v>1070</v>
      </c>
      <c r="E333" s="7" t="s">
        <v>1947</v>
      </c>
      <c r="F333" s="1">
        <v>273</v>
      </c>
      <c r="G333" s="7">
        <v>46</v>
      </c>
      <c r="H333" s="1" t="s">
        <v>1948</v>
      </c>
      <c r="I333">
        <f t="shared" si="76"/>
        <v>100</v>
      </c>
      <c r="J333">
        <f t="shared" si="74"/>
        <v>327</v>
      </c>
      <c r="K333">
        <v>0</v>
      </c>
      <c r="L333" t="str">
        <f>H333</f>
        <v>石敏</v>
      </c>
      <c r="M333">
        <f t="shared" si="77"/>
        <v>100</v>
      </c>
      <c r="N333">
        <f t="shared" si="75"/>
        <v>298</v>
      </c>
      <c r="O333">
        <v>0</v>
      </c>
      <c r="P333" t="str">
        <f>L333</f>
        <v>石敏</v>
      </c>
      <c r="Q333">
        <f t="shared" si="73"/>
        <v>100</v>
      </c>
      <c r="R333">
        <f t="shared" si="78"/>
        <v>306</v>
      </c>
      <c r="S333">
        <v>0</v>
      </c>
      <c r="T333" t="str">
        <f>P333</f>
        <v>石敏</v>
      </c>
      <c r="U333">
        <f t="shared" si="79"/>
        <v>100</v>
      </c>
      <c r="V333">
        <f t="shared" si="80"/>
        <v>322</v>
      </c>
      <c r="W333">
        <f>VLOOKUP(B333,[1]高一下!$B:$X,22,0)</f>
        <v>48</v>
      </c>
      <c r="X333" t="str">
        <f>VLOOKUP(B333,[1]高一下!$B:$X,23,0)</f>
        <v>石敏</v>
      </c>
      <c r="Y333">
        <f t="shared" si="81"/>
        <v>44.712990936555897</v>
      </c>
      <c r="Z333">
        <f t="shared" si="82"/>
        <v>289</v>
      </c>
      <c r="AA333">
        <f>VLOOKUP(B333,[1]高一上!$B:$W,21,0)</f>
        <v>58</v>
      </c>
      <c r="AB333" t="str">
        <f>VLOOKUP(B333,[1]高一上!$B:$W,22,0)</f>
        <v>邓倩</v>
      </c>
      <c r="AC333">
        <f t="shared" si="83"/>
        <v>100</v>
      </c>
      <c r="AD333">
        <f t="shared" si="84"/>
        <v>106</v>
      </c>
      <c r="AE333">
        <v>0</v>
      </c>
      <c r="AF333">
        <f t="shared" si="85"/>
        <v>324</v>
      </c>
    </row>
  </sheetData>
  <protectedRanges>
    <protectedRange sqref="E3:E93" name="区域2_1_3_4"/>
    <protectedRange sqref="E85:E88" name="区域2_8_1_3"/>
    <protectedRange sqref="C74" name="区域2_7_4_2_3"/>
    <protectedRange sqref="C45:C46" name="区域2_7_1_3_3"/>
    <protectedRange sqref="C91" name="区域2_7_4_6"/>
    <protectedRange sqref="C85:C88" name="区域2_7_7_1_4"/>
    <protectedRange sqref="C24" name="区域2_7_7_2_1_3"/>
    <protectedRange sqref="C22" name="区域2_7_1_2_3"/>
    <protectedRange sqref="C69" name="区域2_7_3_2_5"/>
    <protectedRange sqref="A3:B93" name="区域2_2_1_7"/>
    <protectedRange sqref="E3:E93" name="区域2_1_3_1_4"/>
    <protectedRange sqref="E85:E88" name="区域2_8_1_1_3"/>
    <protectedRange sqref="D3:D93" name="区域2_1_3_1_1_7"/>
    <protectedRange sqref="C11 C35:C38" name="区域2_7_5_5"/>
    <protectedRange sqref="C45:C46" name="区域2_7_1_3_2_2"/>
    <protectedRange sqref="C56" name="区域2_7_14"/>
    <protectedRange sqref="C79" name="区域2_7_4_1_3"/>
    <protectedRange sqref="C55 C86" name="区域2_7_5_3_2_2"/>
    <protectedRange sqref="C29:C30" name="区域2_7_6_1_1_1"/>
    <protectedRange sqref="C34 C85:C88" name="区域2_7_7_1_1_4"/>
    <protectedRange sqref="C69" name="区域2_7_1_2_1_3"/>
    <protectedRange sqref="C102" name="区域2_7_5_3_4"/>
    <protectedRange sqref="A94:B103" name="区域2_2_1_8"/>
    <protectedRange sqref="D94:D103" name="区域2_1_3_1_1_8"/>
    <protectedRange sqref="C146" name="区域2_7_5_2_3"/>
    <protectedRange sqref="C144" name="区域2_7_1_5"/>
    <protectedRange sqref="C122" name="区域2_7_7_1_5"/>
    <protectedRange sqref="C170" name="区域2_7_1_1_2_2"/>
    <protectedRange sqref="C125:C126" name="区域2_7_5_1_1_2"/>
    <protectedRange sqref="C179" name="区域2_7_7_2_1_4"/>
    <protectedRange sqref="C160:C163" name="区域2_7_3_1_1_2"/>
    <protectedRange sqref="C218 C223:C226 C229" name="区域2_7_3_3_1_2"/>
    <protectedRange sqref="C196:C197 C210:C211" name="区域2_7_3_2_6"/>
    <protectedRange sqref="C244:C246 C233:C236 C241" name="区域2_7_5_3_1_2"/>
    <protectedRange sqref="A104:B248" name="区域2_2_1_9"/>
    <protectedRange sqref="E185" name="区域2_8_1_2_2"/>
    <protectedRange sqref="D104:D116 D118:D248" name="区域2_1_3_1_1_9"/>
    <protectedRange sqref="C121" name="区域2_7_7_4"/>
    <protectedRange sqref="C158" name="区域2_7_5_2_2_2"/>
    <protectedRange sqref="C120" name="区域2_7_15"/>
    <protectedRange sqref="C121" name="区域2_7_7_1_1_5"/>
    <protectedRange sqref="C207" name="区域2_7_1_1_2_1_1"/>
    <protectedRange sqref="C125:C126" name="区域2_7_5_1_1_1_1"/>
    <protectedRange sqref="C148:C149 C145:C146" name="区域2_7_10_1_1_2"/>
    <protectedRange sqref="C160:C163" name="区域2_7_3_1_1_1_1"/>
    <protectedRange sqref="C204:C205" name="区域2_7_12_1_2"/>
    <protectedRange sqref="C223:C226 C229" name="区域2_7_3_3_1_1_2"/>
    <protectedRange sqref="C242:C243 C176" name="区域2_7_5_4_1"/>
    <protectedRange sqref="C231" name="区域2_7_1_3_1_1_1"/>
    <protectedRange sqref="C189" name="区域2_7_7_5_1"/>
    <protectedRange sqref="C194 C242" name="区域2_7_5_2_1_1_1"/>
    <protectedRange sqref="C163 C148:C151 C166 C211" name="区域2_7_11_2"/>
    <protectedRange sqref="C207" name="区域2_7_1_1_1_1_1_1"/>
    <protectedRange sqref="C196:C197 C210:C211" name="区域2_7_3_2_1_3"/>
    <protectedRange sqref="C219:C220 C168" name="区域2_7_4_1_1_2"/>
    <protectedRange sqref="C244:C246 C233:C236 C173" name="区域2_7_5_3_1_1_2"/>
    <protectedRange sqref="C189" name="区域2_7_8_1_1_2"/>
    <protectedRange sqref="E271" name="区域2_11_1_2_2"/>
    <protectedRange sqref="E318" name="区域2_11_1_4"/>
    <protectedRange sqref="C285 C283" name="区域2_7_5_2_1_3"/>
    <protectedRange sqref="C284" name="区域2_7_1_2_4"/>
    <protectedRange sqref="C318" name="区域2_10_1_3"/>
    <protectedRange sqref="C252 C272:C278" name="区域2_7_8_1_2"/>
    <protectedRange sqref="A261:A282 A249:B260 B261:B333" name="区域2_2_1_10"/>
    <protectedRange sqref="E269" name="区域2_11_1_2_1_1"/>
    <protectedRange sqref="E283" name="区域2_11_1_3_1"/>
    <protectedRange sqref="D249:D282" name="区域2_1_3_1_1_10"/>
    <protectedRange sqref="C250" name="区域2_7_10_1_1_3"/>
    <protectedRange sqref="C272" name="区域2_7_1_2_1_4"/>
    <protectedRange sqref="C283" name="区域2_10_1_2_1"/>
    <protectedRange sqref="C272:C278" name="区域2_7_8_1_1_3"/>
  </protectedRanges>
  <autoFilter ref="AE1:AE337" xr:uid="{B881A2FE-E9CA-4100-B97E-64E5E1F54974}"/>
  <mergeCells count="13">
    <mergeCell ref="AA1:AD1"/>
    <mergeCell ref="AE1:AF1"/>
    <mergeCell ref="B1:B2"/>
    <mergeCell ref="G1:J1"/>
    <mergeCell ref="K1:N1"/>
    <mergeCell ref="O1:R1"/>
    <mergeCell ref="S1:V1"/>
    <mergeCell ref="W1:Z1"/>
    <mergeCell ref="A1:A2"/>
    <mergeCell ref="C1:C2"/>
    <mergeCell ref="D1:D2"/>
    <mergeCell ref="E1:E2"/>
    <mergeCell ref="F1:F2"/>
  </mergeCells>
  <phoneticPr fontId="2" type="noConversion"/>
  <conditionalFormatting sqref="B1">
    <cfRule type="duplicateValues" dxfId="6" priority="2"/>
  </conditionalFormatting>
  <conditionalFormatting sqref="B1:B1048576">
    <cfRule type="duplicateValues" dxfId="5" priority="1"/>
  </conditionalFormatting>
  <conditionalFormatting sqref="B3:B333">
    <cfRule type="duplicateValues" dxfId="4" priority="47"/>
  </conditionalFormatting>
  <conditionalFormatting sqref="E53">
    <cfRule type="duplicateValues" dxfId="3" priority="6"/>
  </conditionalFormatting>
  <conditionalFormatting sqref="E94:E103">
    <cfRule type="duplicateValues" dxfId="2" priority="5"/>
  </conditionalFormatting>
  <conditionalFormatting sqref="E116:E132">
    <cfRule type="duplicateValues" dxfId="1" priority="4"/>
  </conditionalFormatting>
  <conditionalFormatting sqref="E281:E303">
    <cfRule type="duplicateValues" dxfId="0" priority="42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0C764-E4B9-42EE-8B2F-B84ECDB9977E}">
  <dimension ref="B2:F49"/>
  <sheetViews>
    <sheetView workbookViewId="0">
      <selection activeCell="E3" sqref="E3:F8"/>
    </sheetView>
  </sheetViews>
  <sheetFormatPr defaultRowHeight="14.25" x14ac:dyDescent="0.2"/>
  <cols>
    <col min="2" max="2" width="9.125" bestFit="1" customWidth="1"/>
    <col min="3" max="3" width="13.625" bestFit="1" customWidth="1"/>
    <col min="5" max="5" width="9.125" bestFit="1" customWidth="1"/>
  </cols>
  <sheetData>
    <row r="2" spans="2:6" x14ac:dyDescent="0.2">
      <c r="B2" s="18" t="s">
        <v>1958</v>
      </c>
      <c r="C2" t="s">
        <v>1959</v>
      </c>
    </row>
    <row r="3" spans="2:6" x14ac:dyDescent="0.2">
      <c r="B3" s="19" t="s">
        <v>1929</v>
      </c>
      <c r="C3">
        <v>99.768378650553856</v>
      </c>
      <c r="E3" s="19" t="s">
        <v>1929</v>
      </c>
      <c r="F3">
        <f ca="1">SUMIF(B:C,E3,C:C)</f>
        <v>607.99234199838429</v>
      </c>
    </row>
    <row r="4" spans="2:6" x14ac:dyDescent="0.2">
      <c r="B4" s="19" t="s">
        <v>2017</v>
      </c>
      <c r="C4">
        <v>92.911355095424057</v>
      </c>
      <c r="E4" s="19" t="s">
        <v>2017</v>
      </c>
      <c r="F4">
        <f t="shared" ref="F4:F8" ca="1" si="0">SUMIF(B:C,E4,C:C)</f>
        <v>402.76106805286673</v>
      </c>
    </row>
    <row r="5" spans="2:6" x14ac:dyDescent="0.2">
      <c r="B5" s="19" t="s">
        <v>1931</v>
      </c>
      <c r="C5">
        <v>99.460509279240426</v>
      </c>
      <c r="E5" s="19" t="s">
        <v>1931</v>
      </c>
      <c r="F5">
        <f t="shared" ca="1" si="0"/>
        <v>592.34296172069367</v>
      </c>
    </row>
    <row r="6" spans="2:6" x14ac:dyDescent="0.2">
      <c r="B6" s="19" t="s">
        <v>1948</v>
      </c>
      <c r="C6">
        <v>95.53350727822027</v>
      </c>
      <c r="E6" s="19" t="s">
        <v>1948</v>
      </c>
      <c r="F6">
        <f t="shared" ca="1" si="0"/>
        <v>590.65062806416074</v>
      </c>
    </row>
    <row r="7" spans="2:6" x14ac:dyDescent="0.2">
      <c r="B7" s="19" t="s">
        <v>1956</v>
      </c>
      <c r="E7" s="19" t="s">
        <v>2018</v>
      </c>
      <c r="F7">
        <f t="shared" ca="1" si="0"/>
        <v>215.71543662782335</v>
      </c>
    </row>
    <row r="8" spans="2:6" x14ac:dyDescent="0.2">
      <c r="B8" s="19" t="s">
        <v>1957</v>
      </c>
      <c r="C8">
        <v>97.688958662297736</v>
      </c>
      <c r="E8" s="19" t="s">
        <v>2019</v>
      </c>
      <c r="F8">
        <f t="shared" ca="1" si="0"/>
        <v>91.530367746640238</v>
      </c>
    </row>
    <row r="10" spans="2:6" x14ac:dyDescent="0.2">
      <c r="B10" s="18" t="s">
        <v>1958</v>
      </c>
      <c r="C10" t="s">
        <v>1959</v>
      </c>
    </row>
    <row r="11" spans="2:6" x14ac:dyDescent="0.2">
      <c r="B11" s="19" t="s">
        <v>1929</v>
      </c>
      <c r="C11">
        <v>97.88183954347096</v>
      </c>
    </row>
    <row r="12" spans="2:6" x14ac:dyDescent="0.2">
      <c r="B12" s="19" t="s">
        <v>2017</v>
      </c>
      <c r="C12">
        <v>101.03161152457446</v>
      </c>
    </row>
    <row r="13" spans="2:6" x14ac:dyDescent="0.2">
      <c r="B13" s="19" t="s">
        <v>1931</v>
      </c>
      <c r="C13">
        <v>103.92479499352611</v>
      </c>
    </row>
    <row r="14" spans="2:6" x14ac:dyDescent="0.2">
      <c r="B14" s="19" t="s">
        <v>1948</v>
      </c>
      <c r="C14">
        <v>101.1741279868168</v>
      </c>
    </row>
    <row r="15" spans="2:6" x14ac:dyDescent="0.2">
      <c r="B15" s="19" t="s">
        <v>1956</v>
      </c>
    </row>
    <row r="16" spans="2:6" x14ac:dyDescent="0.2">
      <c r="B16" s="19" t="s">
        <v>1957</v>
      </c>
      <c r="C16">
        <v>101.19203001067896</v>
      </c>
    </row>
    <row r="18" spans="2:3" x14ac:dyDescent="0.2">
      <c r="B18" s="18" t="s">
        <v>1958</v>
      </c>
      <c r="C18" t="s">
        <v>1959</v>
      </c>
    </row>
    <row r="19" spans="2:3" x14ac:dyDescent="0.2">
      <c r="B19" s="19" t="s">
        <v>1929</v>
      </c>
      <c r="C19">
        <v>99.912722390063792</v>
      </c>
    </row>
    <row r="20" spans="2:3" x14ac:dyDescent="0.2">
      <c r="B20" s="19" t="s">
        <v>2017</v>
      </c>
      <c r="C20">
        <v>102.04111708790805</v>
      </c>
    </row>
    <row r="21" spans="2:3" x14ac:dyDescent="0.2">
      <c r="B21" s="19" t="s">
        <v>1931</v>
      </c>
      <c r="C21">
        <v>99.379585671126478</v>
      </c>
    </row>
    <row r="22" spans="2:3" x14ac:dyDescent="0.2">
      <c r="B22" s="19" t="s">
        <v>1948</v>
      </c>
      <c r="C22">
        <v>103.81763251853887</v>
      </c>
    </row>
    <row r="23" spans="2:3" x14ac:dyDescent="0.2">
      <c r="B23" s="19" t="s">
        <v>1956</v>
      </c>
    </row>
    <row r="24" spans="2:3" x14ac:dyDescent="0.2">
      <c r="B24" s="19" t="s">
        <v>1957</v>
      </c>
      <c r="C24">
        <v>101.03412710727355</v>
      </c>
    </row>
    <row r="26" spans="2:3" x14ac:dyDescent="0.2">
      <c r="B26" s="18" t="s">
        <v>1958</v>
      </c>
      <c r="C26" t="s">
        <v>1959</v>
      </c>
    </row>
    <row r="27" spans="2:3" x14ac:dyDescent="0.2">
      <c r="B27" s="19" t="s">
        <v>1929</v>
      </c>
      <c r="C27">
        <v>104.10344942066993</v>
      </c>
    </row>
    <row r="28" spans="2:3" x14ac:dyDescent="0.2">
      <c r="B28" s="19" t="s">
        <v>2017</v>
      </c>
      <c r="C28">
        <v>106.77698434496018</v>
      </c>
    </row>
    <row r="29" spans="2:3" x14ac:dyDescent="0.2">
      <c r="B29" s="19" t="s">
        <v>1931</v>
      </c>
      <c r="C29">
        <v>98.727791790238058</v>
      </c>
    </row>
    <row r="30" spans="2:3" x14ac:dyDescent="0.2">
      <c r="B30" s="19" t="s">
        <v>1948</v>
      </c>
      <c r="C30">
        <v>94.686946556933066</v>
      </c>
    </row>
    <row r="31" spans="2:3" x14ac:dyDescent="0.2">
      <c r="B31" s="19" t="s">
        <v>1956</v>
      </c>
    </row>
    <row r="32" spans="2:3" x14ac:dyDescent="0.2">
      <c r="B32" s="19" t="s">
        <v>1957</v>
      </c>
      <c r="C32">
        <v>100.21357964969285</v>
      </c>
    </row>
    <row r="34" spans="2:3" x14ac:dyDescent="0.2">
      <c r="B34" s="18" t="s">
        <v>1958</v>
      </c>
      <c r="C34" t="s">
        <v>1959</v>
      </c>
    </row>
    <row r="35" spans="2:3" x14ac:dyDescent="0.2">
      <c r="B35" s="19" t="s">
        <v>1929</v>
      </c>
      <c r="C35">
        <v>95.800272235317564</v>
      </c>
    </row>
    <row r="36" spans="2:3" x14ac:dyDescent="0.2">
      <c r="B36" s="19" t="s">
        <v>2018</v>
      </c>
      <c r="C36">
        <v>117.14141850093513</v>
      </c>
    </row>
    <row r="37" spans="2:3" x14ac:dyDescent="0.2">
      <c r="B37" s="19" t="s">
        <v>1931</v>
      </c>
      <c r="C37">
        <v>98.241746278000051</v>
      </c>
    </row>
    <row r="38" spans="2:3" x14ac:dyDescent="0.2">
      <c r="B38" s="19" t="s">
        <v>1948</v>
      </c>
      <c r="C38">
        <v>97.794909191929733</v>
      </c>
    </row>
    <row r="39" spans="2:3" x14ac:dyDescent="0.2">
      <c r="B39" s="19" t="s">
        <v>1956</v>
      </c>
    </row>
    <row r="40" spans="2:3" x14ac:dyDescent="0.2">
      <c r="B40" s="19" t="s">
        <v>1957</v>
      </c>
      <c r="C40">
        <v>99.851224432051538</v>
      </c>
    </row>
    <row r="42" spans="2:3" x14ac:dyDescent="0.2">
      <c r="B42" s="18" t="s">
        <v>1958</v>
      </c>
      <c r="C42" t="s">
        <v>1959</v>
      </c>
    </row>
    <row r="43" spans="2:3" x14ac:dyDescent="0.2">
      <c r="B43" s="19" t="s">
        <v>1929</v>
      </c>
      <c r="C43">
        <v>110.5256797583082</v>
      </c>
    </row>
    <row r="44" spans="2:3" x14ac:dyDescent="0.2">
      <c r="B44" s="19" t="s">
        <v>2018</v>
      </c>
      <c r="C44">
        <v>98.57401812688822</v>
      </c>
    </row>
    <row r="45" spans="2:3" x14ac:dyDescent="0.2">
      <c r="B45" s="19" t="s">
        <v>2019</v>
      </c>
      <c r="C45">
        <v>91.530367746640238</v>
      </c>
    </row>
    <row r="46" spans="2:3" x14ac:dyDescent="0.2">
      <c r="B46" s="19" t="s">
        <v>1931</v>
      </c>
      <c r="C46">
        <v>92.608533708562675</v>
      </c>
    </row>
    <row r="47" spans="2:3" x14ac:dyDescent="0.2">
      <c r="B47" s="19" t="s">
        <v>1948</v>
      </c>
      <c r="C47">
        <v>97.64350453172203</v>
      </c>
    </row>
    <row r="48" spans="2:3" x14ac:dyDescent="0.2">
      <c r="B48" s="19" t="s">
        <v>1956</v>
      </c>
    </row>
    <row r="49" spans="2:3" x14ac:dyDescent="0.2">
      <c r="B49" s="19" t="s">
        <v>1957</v>
      </c>
      <c r="C49">
        <v>98.521371655972544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所有教师汇总</vt:lpstr>
      <vt:lpstr>语文</vt:lpstr>
      <vt:lpstr>语文老师汇总得分</vt:lpstr>
      <vt:lpstr>数学</vt:lpstr>
      <vt:lpstr>数学老师得分汇总</vt:lpstr>
      <vt:lpstr>英语</vt:lpstr>
      <vt:lpstr>英语老师得分汇总</vt:lpstr>
      <vt:lpstr>物理and历史</vt:lpstr>
      <vt:lpstr>物理历史老师汇总</vt:lpstr>
      <vt:lpstr>化学</vt:lpstr>
      <vt:lpstr>化学老师汇总</vt:lpstr>
      <vt:lpstr>生物</vt:lpstr>
      <vt:lpstr>生物老师汇总</vt:lpstr>
      <vt:lpstr>政治</vt:lpstr>
      <vt:lpstr>政治老师汇总</vt:lpstr>
      <vt:lpstr>地理</vt:lpstr>
      <vt:lpstr>地理老师汇总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huaqiang ji</cp:lastModifiedBy>
  <dcterms:created xsi:type="dcterms:W3CDTF">2015-06-05T18:19:34Z</dcterms:created>
  <dcterms:modified xsi:type="dcterms:W3CDTF">2025-12-30T11:00:44Z</dcterms:modified>
</cp:coreProperties>
</file>